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ongkrich\Desktop\"/>
    </mc:Choice>
  </mc:AlternateContent>
  <xr:revisionPtr revIDLastSave="0" documentId="8_{24B04D00-482D-441D-90F0-7FFA41DD7637}" xr6:coauthVersionLast="47" xr6:coauthVersionMax="47" xr10:uidLastSave="{00000000-0000-0000-0000-000000000000}"/>
  <bookViews>
    <workbookView xWindow="-120" yWindow="-120" windowWidth="29040" windowHeight="15840" tabRatio="926" activeTab="4" xr2:uid="{00000000-000D-0000-FFFF-FFFF00000000}"/>
  </bookViews>
  <sheets>
    <sheet name="หน้าปก" sheetId="208" r:id="rId1"/>
    <sheet name="คำรับรองของบริษัท" sheetId="213" r:id="rId2"/>
    <sheet name="รายงานผู้สอบบัญชี" sheetId="214" r:id="rId3"/>
    <sheet name="รายงานการสอบทาน" sheetId="217" r:id="rId4"/>
    <sheet name="คำรับรองของนักคณิตศาสตร์ฯ" sheetId="215" r:id="rId5"/>
    <sheet name="รายชื่อแบบฟอร์ม" sheetId="136" r:id="rId6"/>
    <sheet name="แบบฟอร์มที่ 1" sheetId="43" r:id="rId7"/>
    <sheet name="แบบฟอร์มที่ 2" sheetId="6" r:id="rId8"/>
    <sheet name="แบบฟอร์มที่ 3 - 3.1" sheetId="140" r:id="rId9"/>
    <sheet name="แบบฟอร์มที่ 3 - 3.2, 3.3" sheetId="139" r:id="rId10"/>
    <sheet name="แบบฟอร์มที่ 4 - 4.1, 4.2" sheetId="199" r:id="rId11"/>
    <sheet name="แบบฟอร์มที่ 4 - 4.3" sheetId="201" r:id="rId12"/>
    <sheet name="แบบฟอร์มที่ 5 - 5.1, 5.8" sheetId="24" r:id="rId13"/>
    <sheet name="แบบฟอร์มที่ 5 - 5.2-5.6" sheetId="114" r:id="rId14"/>
    <sheet name="แบบฟอร์มที่ 5 - 5.2.1-5.2.6" sheetId="216" r:id="rId15"/>
    <sheet name="แบบฟอร์มที่ 5 - 5.7" sheetId="188" r:id="rId16"/>
    <sheet name="แบบฟอร์มที่ 6 - 6.1" sheetId="137" r:id="rId17"/>
    <sheet name="แบบฟอร์มที่ 6 - 6.2-6.7" sheetId="125" r:id="rId18"/>
    <sheet name="แบบฟอร์มที่ 7" sheetId="205" r:id="rId19"/>
    <sheet name="แบบฟอร์มที่ 8" sheetId="138" r:id="rId20"/>
    <sheet name="แบบฟอร์มที่ 9" sheetId="203" r:id="rId21"/>
    <sheet name="แบบฟอร์มที่ 10" sheetId="206" r:id="rId22"/>
    <sheet name="แบบฟอร์มที่ 11" sheetId="207" r:id="rId23"/>
    <sheet name="แบบฟอร์มที่ 12" sheetId="204" r:id="rId24"/>
    <sheet name="แบบฟอร์มเพิ่มเติม A" sheetId="218" r:id="rId25"/>
    <sheet name="แบบฟอร์มเพิ่มเติม B" sheetId="222" r:id="rId26"/>
    <sheet name="แบบฟอร์มเพิ่มเติม C" sheetId="223" r:id="rId27"/>
  </sheets>
  <definedNames>
    <definedName name="_xlnm._FilterDatabase" localSheetId="6" hidden="1">'แบบฟอร์มที่ 1'!#REF!</definedName>
    <definedName name="_xlnm._FilterDatabase" localSheetId="24" hidden="1">'แบบฟอร์มเพิ่มเติม A'!#REF!</definedName>
    <definedName name="a" localSheetId="24">#REF!</definedName>
    <definedName name="a" localSheetId="25">#REF!</definedName>
    <definedName name="a" localSheetId="26">#REF!</definedName>
    <definedName name="a" localSheetId="3">#REF!</definedName>
    <definedName name="a">#REF!</definedName>
    <definedName name="Data_file_name" localSheetId="14">#REF!</definedName>
    <definedName name="Data_file_name" localSheetId="24">#REF!</definedName>
    <definedName name="Data_file_name" localSheetId="25">#REF!</definedName>
    <definedName name="Data_file_name" localSheetId="26">#REF!</definedName>
    <definedName name="Data_file_name" localSheetId="3">#REF!</definedName>
    <definedName name="Data_file_name">#REF!</definedName>
    <definedName name="Data_file_path" localSheetId="14">#REF!</definedName>
    <definedName name="Data_file_path" localSheetId="24">#REF!</definedName>
    <definedName name="Data_file_path" localSheetId="25">#REF!</definedName>
    <definedName name="Data_file_path" localSheetId="26">#REF!</definedName>
    <definedName name="Data_file_path" localSheetId="3">#REF!</definedName>
    <definedName name="Data_file_path">#REF!</definedName>
    <definedName name="_xlnm.Print_Area" localSheetId="4">คำรับรองของนักคณิตศาสตร์ฯ!$B$1:$H$24</definedName>
    <definedName name="_xlnm.Print_Area" localSheetId="1">คำรับรองของบริษัท!$A$1:$H$35</definedName>
    <definedName name="_xlnm.Print_Area" localSheetId="6">'แบบฟอร์มที่ 1'!$A$1:$J$27</definedName>
    <definedName name="_xlnm.Print_Area" localSheetId="7">'แบบฟอร์มที่ 2'!$A$1:$H$29</definedName>
    <definedName name="_xlnm.Print_Area" localSheetId="8">'แบบฟอร์มที่ 3 - 3.1'!$A$1:$H$128</definedName>
    <definedName name="_xlnm.Print_Area" localSheetId="9">'แบบฟอร์มที่ 3 - 3.2, 3.3'!$A$1:$H$91</definedName>
    <definedName name="_xlnm.Print_Area" localSheetId="10">'แบบฟอร์มที่ 4 - 4.1, 4.2'!$A$1:$T$48</definedName>
    <definedName name="_xlnm.Print_Area" localSheetId="11">'แบบฟอร์มที่ 4 - 4.3'!$A$1:$L$12</definedName>
    <definedName name="_xlnm.Print_Area" localSheetId="12">'แบบฟอร์มที่ 5 - 5.1, 5.8'!$A$1:$R$30</definedName>
    <definedName name="_xlnm.Print_Area" localSheetId="14">'แบบฟอร์มที่ 5 - 5.2.1-5.2.6'!$A$1:$N$9</definedName>
    <definedName name="_xlnm.Print_Area" localSheetId="13">'แบบฟอร์มที่ 5 - 5.2-5.6'!$A$1:$I$1303</definedName>
    <definedName name="_xlnm.Print_Area" localSheetId="15">'แบบฟอร์มที่ 5 - 5.7'!$A$1:$J$6015</definedName>
    <definedName name="_xlnm.Print_Area" localSheetId="16">'แบบฟอร์มที่ 6 - 6.1'!$A$1:$F$32</definedName>
    <definedName name="_xlnm.Print_Area" localSheetId="17">'แบบฟอร์มที่ 6 - 6.2-6.7'!$A$1:$J$1144</definedName>
    <definedName name="_xlnm.Print_Area" localSheetId="19">'แบบฟอร์มที่ 8'!$A$1:$K$11032</definedName>
    <definedName name="_xlnm.Print_Area" localSheetId="24">'แบบฟอร์มเพิ่มเติม A'!$A$1:$J$25</definedName>
    <definedName name="_xlnm.Print_Area" localSheetId="25">'แบบฟอร์มเพิ่มเติม B'!$A$1:$T$50</definedName>
    <definedName name="_xlnm.Print_Area" localSheetId="26">'แบบฟอร์มเพิ่มเติม C'!$A$1:$L$13</definedName>
    <definedName name="_xlnm.Print_Area" localSheetId="3">รายงานการสอบทาน!$A$3:$H$17</definedName>
    <definedName name="_xlnm.Print_Area" localSheetId="2">รายงานผู้สอบบัญชี!$A$4:$H$16</definedName>
    <definedName name="_xlnm.Print_Area" localSheetId="5">รายชื่อแบบฟอร์ม!$A$1:$J$15</definedName>
    <definedName name="_xlnm.Print_Area" localSheetId="0">หน้าปก!$A$1:$K$30</definedName>
    <definedName name="_xlnm.Print_Titles" localSheetId="8">'แบบฟอร์มที่ 3 - 3.1'!$1:$9</definedName>
    <definedName name="_xlnm.Print_Titles" localSheetId="9">'แบบฟอร์มที่ 3 - 3.2, 3.3'!$1:$9</definedName>
    <definedName name="_xlnm.Print_Titles" localSheetId="10">'แบบฟอร์มที่ 4 - 4.1, 4.2'!$A:$E</definedName>
    <definedName name="_xlnm.Print_Titles" localSheetId="12">'แบบฟอร์มที่ 5 - 5.1, 5.8'!$1:$8</definedName>
    <definedName name="_xlnm.Print_Titles" localSheetId="14">'แบบฟอร์มที่ 5 - 5.2.1-5.2.6'!$5:$6</definedName>
    <definedName name="_xlnm.Print_Titles" localSheetId="13">'แบบฟอร์มที่ 5 - 5.2-5.6'!$5:$6</definedName>
    <definedName name="_xlnm.Print_Titles" localSheetId="15">'แบบฟอร์มที่ 5 - 5.7'!$1:$9</definedName>
    <definedName name="_xlnm.Print_Titles" localSheetId="16">'แบบฟอร์มที่ 6 - 6.1'!$1:$8</definedName>
    <definedName name="_xlnm.Print_Titles" localSheetId="19">'แบบฟอร์มที่ 8'!$1:$8</definedName>
    <definedName name="_xlnm.Print_Titles" localSheetId="25">'แบบฟอร์มเพิ่มเติม B'!$A:$E</definedName>
    <definedName name="Sheet_List_Start" localSheetId="14">#REF!</definedName>
    <definedName name="Sheet_List_Start" localSheetId="24">#REF!</definedName>
    <definedName name="Sheet_List_Start" localSheetId="25">#REF!</definedName>
    <definedName name="Sheet_List_Start" localSheetId="26">#REF!</definedName>
    <definedName name="Sheet_List_Start" localSheetId="3">#REF!</definedName>
    <definedName name="Sheet_List_Start">#REF!</definedName>
    <definedName name="Table_A" localSheetId="4">#REF!</definedName>
    <definedName name="Table_A" localSheetId="1">#REF!</definedName>
    <definedName name="Table_A" localSheetId="14">#REF!</definedName>
    <definedName name="Table_A" localSheetId="24">#REF!</definedName>
    <definedName name="Table_A" localSheetId="25">#REF!</definedName>
    <definedName name="Table_A" localSheetId="26">#REF!</definedName>
    <definedName name="Table_A" localSheetId="3">#REF!</definedName>
    <definedName name="Table_A" localSheetId="2">#REF!</definedName>
    <definedName name="Table_A">#REF!</definedName>
    <definedName name="Table_B" localSheetId="4">#REF!</definedName>
    <definedName name="Table_B" localSheetId="1">#REF!</definedName>
    <definedName name="Table_B" localSheetId="14">#REF!</definedName>
    <definedName name="Table_B" localSheetId="24">#REF!</definedName>
    <definedName name="Table_B" localSheetId="25">#REF!</definedName>
    <definedName name="Table_B" localSheetId="26">#REF!</definedName>
    <definedName name="Table_B" localSheetId="3">#REF!</definedName>
    <definedName name="Table_B" localSheetId="2">#REF!</definedName>
    <definedName name="Table_B">#REF!</definedName>
    <definedName name="Table_C" localSheetId="4">#REF!</definedName>
    <definedName name="Table_C" localSheetId="1">#REF!</definedName>
    <definedName name="Table_C" localSheetId="14">#REF!</definedName>
    <definedName name="Table_C" localSheetId="24">#REF!</definedName>
    <definedName name="Table_C" localSheetId="25">#REF!</definedName>
    <definedName name="Table_C" localSheetId="26">#REF!</definedName>
    <definedName name="Table_C" localSheetId="2">#REF!</definedName>
    <definedName name="Table_C">#REF!</definedName>
    <definedName name="Upload" localSheetId="4">#REF!</definedName>
    <definedName name="Upload" localSheetId="1">#REF!</definedName>
    <definedName name="Upload" localSheetId="14">#REF!</definedName>
    <definedName name="Upload" localSheetId="24">#REF!</definedName>
    <definedName name="Upload" localSheetId="25">#REF!</definedName>
    <definedName name="Upload" localSheetId="26">#REF!</definedName>
    <definedName name="Upload" localSheetId="2">#REF!</definedName>
    <definedName name="Uploa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215" l="1"/>
  <c r="K12" i="223" l="1"/>
  <c r="L12" i="223" s="1"/>
  <c r="J12" i="223"/>
  <c r="J13" i="223" s="1"/>
  <c r="I12" i="223"/>
  <c r="H12" i="223"/>
  <c r="G12" i="223"/>
  <c r="F12" i="223"/>
  <c r="E12" i="223"/>
  <c r="D12" i="223"/>
  <c r="K9" i="223"/>
  <c r="J9" i="223"/>
  <c r="I9" i="223"/>
  <c r="H9" i="223"/>
  <c r="G9" i="223"/>
  <c r="F9" i="223"/>
  <c r="E9" i="223"/>
  <c r="D9" i="223"/>
  <c r="D13" i="223" s="1"/>
  <c r="N45" i="222"/>
  <c r="S45" i="222" s="1"/>
  <c r="M45" i="222"/>
  <c r="P45" i="222" s="1"/>
  <c r="L49" i="222"/>
  <c r="K49" i="222"/>
  <c r="J49" i="222"/>
  <c r="I49" i="222"/>
  <c r="H49" i="222"/>
  <c r="G49" i="222"/>
  <c r="F49" i="222"/>
  <c r="L48" i="222"/>
  <c r="K48" i="222"/>
  <c r="J48" i="222"/>
  <c r="I48" i="222"/>
  <c r="H48" i="222"/>
  <c r="G48" i="222"/>
  <c r="F48" i="222"/>
  <c r="L47" i="222"/>
  <c r="K47" i="222"/>
  <c r="J47" i="222"/>
  <c r="I47" i="222"/>
  <c r="H47" i="222"/>
  <c r="G47" i="222"/>
  <c r="F47" i="222"/>
  <c r="L46" i="222"/>
  <c r="K46" i="222"/>
  <c r="J46" i="222"/>
  <c r="I46" i="222"/>
  <c r="H46" i="222"/>
  <c r="G46" i="222"/>
  <c r="F46" i="222"/>
  <c r="L44" i="222"/>
  <c r="K44" i="222"/>
  <c r="J44" i="222"/>
  <c r="I44" i="222"/>
  <c r="H44" i="222"/>
  <c r="G44" i="222"/>
  <c r="F44" i="222"/>
  <c r="L43" i="222"/>
  <c r="K43" i="222"/>
  <c r="J43" i="222"/>
  <c r="I43" i="222"/>
  <c r="H43" i="222"/>
  <c r="M43" i="222" s="1"/>
  <c r="P43" i="222" s="1"/>
  <c r="G43" i="222"/>
  <c r="F43" i="222"/>
  <c r="L42" i="222"/>
  <c r="K42" i="222"/>
  <c r="J42" i="222"/>
  <c r="I42" i="222"/>
  <c r="H42" i="222"/>
  <c r="M42" i="222" s="1"/>
  <c r="P42" i="222" s="1"/>
  <c r="G42" i="222"/>
  <c r="F42" i="222"/>
  <c r="L41" i="222"/>
  <c r="K41" i="222"/>
  <c r="J41" i="222"/>
  <c r="I41" i="222"/>
  <c r="H41" i="222"/>
  <c r="G41" i="222"/>
  <c r="F41" i="222"/>
  <c r="L40" i="222"/>
  <c r="K40" i="222"/>
  <c r="J40" i="222"/>
  <c r="I40" i="222"/>
  <c r="H40" i="222"/>
  <c r="G40" i="222"/>
  <c r="F40" i="222"/>
  <c r="L39" i="222"/>
  <c r="K39" i="222"/>
  <c r="J39" i="222"/>
  <c r="I39" i="222"/>
  <c r="H39" i="222"/>
  <c r="G39" i="222"/>
  <c r="F39" i="222"/>
  <c r="L38" i="222"/>
  <c r="K38" i="222"/>
  <c r="J38" i="222"/>
  <c r="I38" i="222"/>
  <c r="H38" i="222"/>
  <c r="G38" i="222"/>
  <c r="F38" i="222"/>
  <c r="L37" i="222"/>
  <c r="K37" i="222"/>
  <c r="J37" i="222"/>
  <c r="I37" i="222"/>
  <c r="H37" i="222"/>
  <c r="G37" i="222"/>
  <c r="F37" i="222"/>
  <c r="L36" i="222"/>
  <c r="K36" i="222"/>
  <c r="J36" i="222"/>
  <c r="I36" i="222"/>
  <c r="H36" i="222"/>
  <c r="G36" i="222"/>
  <c r="F36" i="222"/>
  <c r="L35" i="222"/>
  <c r="K35" i="222"/>
  <c r="J35" i="222"/>
  <c r="N35" i="222" s="1"/>
  <c r="Q35" i="222" s="1"/>
  <c r="I35" i="222"/>
  <c r="H35" i="222"/>
  <c r="G35" i="222"/>
  <c r="F35" i="222"/>
  <c r="L34" i="222"/>
  <c r="K34" i="222"/>
  <c r="J34" i="222"/>
  <c r="I34" i="222"/>
  <c r="H34" i="222"/>
  <c r="M34" i="222" s="1"/>
  <c r="P34" i="222" s="1"/>
  <c r="G34" i="222"/>
  <c r="F34" i="222"/>
  <c r="P25" i="222"/>
  <c r="O25" i="222"/>
  <c r="N25" i="222"/>
  <c r="P24" i="222"/>
  <c r="O24" i="222"/>
  <c r="N24" i="222"/>
  <c r="P23" i="222"/>
  <c r="O23" i="222"/>
  <c r="N23" i="222"/>
  <c r="P22" i="222"/>
  <c r="O22" i="222"/>
  <c r="N22" i="222"/>
  <c r="K25" i="222"/>
  <c r="J25" i="222"/>
  <c r="I25" i="222"/>
  <c r="L25" i="222" s="1"/>
  <c r="M25" i="222" s="1"/>
  <c r="K24" i="222"/>
  <c r="J24" i="222"/>
  <c r="L24" i="222" s="1"/>
  <c r="M24" i="222" s="1"/>
  <c r="I24" i="222"/>
  <c r="K23" i="222"/>
  <c r="J23" i="222"/>
  <c r="I23" i="222"/>
  <c r="K22" i="222"/>
  <c r="J22" i="222"/>
  <c r="I22" i="222"/>
  <c r="G25" i="222"/>
  <c r="F25" i="222"/>
  <c r="G24" i="222"/>
  <c r="F24" i="222"/>
  <c r="G23" i="222"/>
  <c r="F23" i="222"/>
  <c r="G22" i="222"/>
  <c r="F22" i="222"/>
  <c r="L21" i="222"/>
  <c r="M21" i="222" s="1"/>
  <c r="R21" i="222"/>
  <c r="Q21" i="222"/>
  <c r="T21" i="222" s="1"/>
  <c r="P20" i="222"/>
  <c r="O20" i="222"/>
  <c r="N20" i="222"/>
  <c r="K20" i="222"/>
  <c r="L20" i="222" s="1"/>
  <c r="M20" i="222" s="1"/>
  <c r="J20" i="222"/>
  <c r="I20" i="222"/>
  <c r="P19" i="222"/>
  <c r="O19" i="222"/>
  <c r="N19" i="222"/>
  <c r="P18" i="222"/>
  <c r="O18" i="222"/>
  <c r="N18" i="222"/>
  <c r="Q18" i="222" s="1"/>
  <c r="T18" i="222" s="1"/>
  <c r="P17" i="222"/>
  <c r="O17" i="222"/>
  <c r="N17" i="222"/>
  <c r="Q17" i="222" s="1"/>
  <c r="T17" i="222" s="1"/>
  <c r="P16" i="222"/>
  <c r="O16" i="222"/>
  <c r="N16" i="222"/>
  <c r="P15" i="222"/>
  <c r="O15" i="222"/>
  <c r="Q15" i="222" s="1"/>
  <c r="N15" i="222"/>
  <c r="P14" i="222"/>
  <c r="O14" i="222"/>
  <c r="N14" i="222"/>
  <c r="P13" i="222"/>
  <c r="O13" i="222"/>
  <c r="N13" i="222"/>
  <c r="P12" i="222"/>
  <c r="Q12" i="222" s="1"/>
  <c r="R12" i="222" s="1"/>
  <c r="O12" i="222"/>
  <c r="N12" i="222"/>
  <c r="P11" i="222"/>
  <c r="O11" i="222"/>
  <c r="Q11" i="222" s="1"/>
  <c r="N11" i="222"/>
  <c r="P10" i="222"/>
  <c r="O10" i="222"/>
  <c r="N10" i="222"/>
  <c r="K19" i="222"/>
  <c r="J19" i="222"/>
  <c r="L19" i="222" s="1"/>
  <c r="M19" i="222" s="1"/>
  <c r="I19" i="222"/>
  <c r="K18" i="222"/>
  <c r="J18" i="222"/>
  <c r="I18" i="222"/>
  <c r="K17" i="222"/>
  <c r="J17" i="222"/>
  <c r="I17" i="222"/>
  <c r="K16" i="222"/>
  <c r="J16" i="222"/>
  <c r="I16" i="222"/>
  <c r="L16" i="222" s="1"/>
  <c r="M16" i="222" s="1"/>
  <c r="K15" i="222"/>
  <c r="J15" i="222"/>
  <c r="I15" i="222"/>
  <c r="L15" i="222" s="1"/>
  <c r="M15" i="222" s="1"/>
  <c r="K14" i="222"/>
  <c r="J14" i="222"/>
  <c r="I14" i="222"/>
  <c r="K13" i="222"/>
  <c r="J13" i="222"/>
  <c r="I13" i="222"/>
  <c r="K12" i="222"/>
  <c r="J12" i="222"/>
  <c r="I12" i="222"/>
  <c r="K11" i="222"/>
  <c r="J11" i="222"/>
  <c r="L11" i="222" s="1"/>
  <c r="M11" i="222" s="1"/>
  <c r="I11" i="222"/>
  <c r="K10" i="222"/>
  <c r="J10" i="222"/>
  <c r="I10" i="222"/>
  <c r="G20" i="222"/>
  <c r="F20" i="222"/>
  <c r="G19" i="222"/>
  <c r="F19" i="222"/>
  <c r="G18" i="222"/>
  <c r="F18" i="222"/>
  <c r="G17" i="222"/>
  <c r="F17" i="222"/>
  <c r="G16" i="222"/>
  <c r="F16" i="222"/>
  <c r="G15" i="222"/>
  <c r="F15" i="222"/>
  <c r="G14" i="222"/>
  <c r="F14" i="222"/>
  <c r="G13" i="222"/>
  <c r="F13" i="222"/>
  <c r="G12" i="222"/>
  <c r="F12" i="222"/>
  <c r="G11" i="222"/>
  <c r="F11" i="222"/>
  <c r="G10" i="222"/>
  <c r="F10" i="222"/>
  <c r="I13" i="223"/>
  <c r="H13" i="223"/>
  <c r="L10" i="223"/>
  <c r="G4" i="223"/>
  <c r="G3" i="223"/>
  <c r="M49" i="222"/>
  <c r="P49" i="222" s="1"/>
  <c r="M48" i="222"/>
  <c r="P48" i="222" s="1"/>
  <c r="M46" i="222"/>
  <c r="P46" i="222" s="1"/>
  <c r="M40" i="222"/>
  <c r="P40" i="222" s="1"/>
  <c r="Q22" i="222"/>
  <c r="T22" i="222" s="1"/>
  <c r="H4" i="222"/>
  <c r="H3" i="222"/>
  <c r="D5" i="218"/>
  <c r="D4" i="218"/>
  <c r="I26" i="222" l="1"/>
  <c r="L14" i="222"/>
  <c r="M14" i="222" s="1"/>
  <c r="Q23" i="222"/>
  <c r="T23" i="222" s="1"/>
  <c r="M47" i="222"/>
  <c r="P47" i="222" s="1"/>
  <c r="Q10" i="222"/>
  <c r="T10" i="222" s="1"/>
  <c r="J26" i="222"/>
  <c r="M35" i="222"/>
  <c r="Q20" i="222"/>
  <c r="Q24" i="222"/>
  <c r="N37" i="222"/>
  <c r="G13" i="223"/>
  <c r="L10" i="222"/>
  <c r="Q45" i="222"/>
  <c r="L23" i="222"/>
  <c r="M23" i="222" s="1"/>
  <c r="Q25" i="222"/>
  <c r="T25" i="222" s="1"/>
  <c r="N40" i="222"/>
  <c r="S40" i="222" s="1"/>
  <c r="N42" i="222"/>
  <c r="S42" i="222" s="1"/>
  <c r="M38" i="222"/>
  <c r="P38" i="222" s="1"/>
  <c r="Q16" i="222"/>
  <c r="L17" i="222"/>
  <c r="M17" i="222" s="1"/>
  <c r="N46" i="222"/>
  <c r="S46" i="222" s="1"/>
  <c r="N48" i="222"/>
  <c r="E13" i="223"/>
  <c r="Q13" i="222"/>
  <c r="T13" i="222" s="1"/>
  <c r="N38" i="222"/>
  <c r="S38" i="222" s="1"/>
  <c r="N43" i="222"/>
  <c r="L18" i="222"/>
  <c r="M18" i="222" s="1"/>
  <c r="L13" i="222"/>
  <c r="M13" i="222" s="1"/>
  <c r="Q14" i="222"/>
  <c r="T14" i="222" s="1"/>
  <c r="Q19" i="222"/>
  <c r="N34" i="222"/>
  <c r="S34" i="222" s="1"/>
  <c r="M39" i="222"/>
  <c r="P39" i="222" s="1"/>
  <c r="N41" i="222"/>
  <c r="N49" i="222"/>
  <c r="N39" i="222"/>
  <c r="K13" i="223"/>
  <c r="F13" i="223"/>
  <c r="L9" i="223"/>
  <c r="L13" i="223" s="1"/>
  <c r="S49" i="222"/>
  <c r="Q49" i="222"/>
  <c r="Q48" i="222"/>
  <c r="S48" i="222"/>
  <c r="J50" i="222"/>
  <c r="K50" i="222"/>
  <c r="I50" i="222"/>
  <c r="N47" i="222"/>
  <c r="S47" i="222" s="1"/>
  <c r="M44" i="222"/>
  <c r="P44" i="222" s="1"/>
  <c r="L50" i="222"/>
  <c r="N44" i="222"/>
  <c r="S44" i="222" s="1"/>
  <c r="G50" i="222"/>
  <c r="F50" i="222"/>
  <c r="Q39" i="222"/>
  <c r="S39" i="222"/>
  <c r="Q41" i="222"/>
  <c r="S41" i="222"/>
  <c r="Q37" i="222"/>
  <c r="S37" i="222"/>
  <c r="Q43" i="222"/>
  <c r="S43" i="222"/>
  <c r="M36" i="222"/>
  <c r="P36" i="222" s="1"/>
  <c r="S35" i="222"/>
  <c r="N36" i="222"/>
  <c r="M41" i="222"/>
  <c r="P41" i="222" s="1"/>
  <c r="H50" i="222"/>
  <c r="M37" i="222"/>
  <c r="P37" i="222" s="1"/>
  <c r="R24" i="222"/>
  <c r="T24" i="222"/>
  <c r="P26" i="222"/>
  <c r="L22" i="222"/>
  <c r="M22" i="222" s="1"/>
  <c r="K26" i="222"/>
  <c r="T20" i="222"/>
  <c r="R20" i="222"/>
  <c r="R19" i="222"/>
  <c r="T19" i="222"/>
  <c r="R11" i="222"/>
  <c r="T11" i="222"/>
  <c r="T16" i="222"/>
  <c r="R16" i="222"/>
  <c r="R15" i="222"/>
  <c r="T15" i="222"/>
  <c r="N26" i="222"/>
  <c r="T12" i="222"/>
  <c r="O26" i="222"/>
  <c r="M10" i="222"/>
  <c r="L12" i="222"/>
  <c r="M12" i="222" s="1"/>
  <c r="G26" i="222"/>
  <c r="F26" i="222"/>
  <c r="Q26" i="222"/>
  <c r="R17" i="222"/>
  <c r="R14" i="222"/>
  <c r="R23" i="222"/>
  <c r="P35" i="222"/>
  <c r="Q38" i="222"/>
  <c r="R22" i="222"/>
  <c r="R13" i="222"/>
  <c r="R10" i="222"/>
  <c r="R18" i="222"/>
  <c r="Q42" i="222"/>
  <c r="Q40" i="222" l="1"/>
  <c r="Q34" i="222"/>
  <c r="Q46" i="222"/>
  <c r="R25" i="222"/>
  <c r="R26" i="222" s="1"/>
  <c r="P50" i="222"/>
  <c r="Q47" i="222"/>
  <c r="Q44" i="222"/>
  <c r="S36" i="222"/>
  <c r="Q36" i="222"/>
  <c r="M50" i="222"/>
  <c r="N50" i="222"/>
  <c r="M26" i="222"/>
  <c r="L26" i="222"/>
  <c r="T26" i="222"/>
  <c r="G79" i="139"/>
  <c r="B5" i="214"/>
  <c r="B5" i="217"/>
  <c r="B11" i="217"/>
  <c r="B7" i="217"/>
  <c r="Q50" i="222" l="1"/>
  <c r="S50" i="222" s="1"/>
  <c r="G15" i="218" s="1"/>
  <c r="B11" i="214"/>
  <c r="B7" i="214"/>
  <c r="G296" i="114"/>
  <c r="I295" i="114"/>
  <c r="I294" i="114"/>
  <c r="I293" i="114"/>
  <c r="I292" i="114"/>
  <c r="I291" i="114"/>
  <c r="I290" i="114"/>
  <c r="I289" i="114"/>
  <c r="I288" i="114"/>
  <c r="I287" i="114"/>
  <c r="I286" i="114"/>
  <c r="I285" i="114"/>
  <c r="I284" i="114"/>
  <c r="I283" i="114"/>
  <c r="I282" i="114"/>
  <c r="I281" i="114"/>
  <c r="F6" i="216"/>
  <c r="F5" i="216"/>
  <c r="I1035" i="216"/>
  <c r="H1035" i="216"/>
  <c r="I1036" i="216" s="1"/>
  <c r="N13" i="216" s="1"/>
  <c r="D1020" i="216"/>
  <c r="N12" i="216" s="1"/>
  <c r="L14" i="216"/>
  <c r="I14" i="216"/>
  <c r="L13" i="216"/>
  <c r="I13" i="216"/>
  <c r="L12" i="216"/>
  <c r="N14" i="216" s="1"/>
  <c r="N15" i="216" l="1"/>
  <c r="L15" i="216"/>
  <c r="L17" i="216" s="1"/>
  <c r="N16" i="216"/>
  <c r="N17" i="216" s="1"/>
  <c r="I12" i="216" s="1"/>
  <c r="I15" i="216" s="1"/>
  <c r="I12" i="114" s="1"/>
  <c r="G12" i="216"/>
  <c r="G15" i="216" s="1"/>
  <c r="G12" i="114" s="1"/>
  <c r="L16" i="216"/>
  <c r="H36" i="205"/>
  <c r="H32" i="205"/>
  <c r="H37" i="205" l="1"/>
  <c r="H39" i="205" s="1"/>
  <c r="J135" i="125" l="1"/>
  <c r="J134" i="125"/>
  <c r="J128" i="125" l="1"/>
  <c r="G41" i="140" l="1"/>
  <c r="G20" i="114"/>
  <c r="I17" i="114"/>
  <c r="G16" i="24" s="1"/>
  <c r="I16" i="114"/>
  <c r="G15" i="24" s="1"/>
  <c r="A4" i="213" l="1"/>
  <c r="C1017" i="203" l="1"/>
  <c r="C1018" i="203"/>
  <c r="C1019" i="203"/>
  <c r="C1020" i="203"/>
  <c r="C1021" i="203"/>
  <c r="C1022" i="203"/>
  <c r="C1023" i="203"/>
  <c r="C1024" i="203"/>
  <c r="C1025" i="203"/>
  <c r="C1026" i="203"/>
  <c r="C1027" i="203"/>
  <c r="C1028" i="203"/>
  <c r="C1029" i="203"/>
  <c r="C1030" i="203"/>
  <c r="C1031" i="203"/>
  <c r="C1032" i="203"/>
  <c r="C1033" i="203"/>
  <c r="C1034" i="203"/>
  <c r="C1035" i="203"/>
  <c r="C1036" i="203"/>
  <c r="C1037" i="203"/>
  <c r="C1038" i="203"/>
  <c r="C1039" i="203"/>
  <c r="C1040" i="203"/>
  <c r="C1041" i="203"/>
  <c r="C1042" i="203"/>
  <c r="C1043" i="203"/>
  <c r="C1044" i="203"/>
  <c r="C1045" i="203"/>
  <c r="C1046" i="203"/>
  <c r="C1047" i="203"/>
  <c r="C1048" i="203"/>
  <c r="C1049" i="203"/>
  <c r="C1050" i="203"/>
  <c r="C1051" i="203"/>
  <c r="C1052" i="203"/>
  <c r="C1053" i="203"/>
  <c r="C1054" i="203"/>
  <c r="C1055" i="203"/>
  <c r="C1056" i="203"/>
  <c r="C1057" i="203"/>
  <c r="C1058" i="203"/>
  <c r="C1059" i="203"/>
  <c r="C1060" i="203"/>
  <c r="C1061" i="203"/>
  <c r="C1062" i="203"/>
  <c r="C1063" i="203"/>
  <c r="C1064" i="203"/>
  <c r="C1065" i="203"/>
  <c r="C1066" i="203"/>
  <c r="C1067" i="203"/>
  <c r="C1068" i="203"/>
  <c r="C1069" i="203"/>
  <c r="C1070" i="203"/>
  <c r="C1071" i="203"/>
  <c r="C1072" i="203"/>
  <c r="C1073" i="203"/>
  <c r="C1074" i="203"/>
  <c r="C1075" i="203"/>
  <c r="C1076" i="203"/>
  <c r="C1077" i="203"/>
  <c r="C1078" i="203"/>
  <c r="C1079" i="203"/>
  <c r="C1080" i="203"/>
  <c r="C1081" i="203"/>
  <c r="C1082" i="203"/>
  <c r="C1083" i="203"/>
  <c r="C1084" i="203"/>
  <c r="C1085" i="203"/>
  <c r="C1086" i="203"/>
  <c r="C1087" i="203"/>
  <c r="C1088" i="203"/>
  <c r="C1089" i="203"/>
  <c r="C1090" i="203"/>
  <c r="C1091" i="203"/>
  <c r="C1092" i="203"/>
  <c r="C1093" i="203"/>
  <c r="C1094" i="203"/>
  <c r="C1095" i="203"/>
  <c r="C1096" i="203"/>
  <c r="C1097" i="203"/>
  <c r="C1098" i="203"/>
  <c r="C1099" i="203"/>
  <c r="C1100" i="203"/>
  <c r="C1101" i="203"/>
  <c r="C1102" i="203"/>
  <c r="C1103" i="203"/>
  <c r="C1104" i="203"/>
  <c r="C1105" i="203"/>
  <c r="C1106" i="203"/>
  <c r="C1107" i="203"/>
  <c r="C1108" i="203"/>
  <c r="C1109" i="203"/>
  <c r="C1110" i="203"/>
  <c r="C1111" i="203"/>
  <c r="C1112" i="203"/>
  <c r="C1113" i="203"/>
  <c r="C1114" i="203"/>
  <c r="C1115" i="203"/>
  <c r="C1116" i="203"/>
  <c r="C1117" i="203"/>
  <c r="C1118" i="203"/>
  <c r="C1119" i="203"/>
  <c r="C1120" i="203"/>
  <c r="C1121" i="203"/>
  <c r="C1122" i="203"/>
  <c r="C1123" i="203"/>
  <c r="C1124" i="203"/>
  <c r="C1125" i="203"/>
  <c r="C1126" i="203"/>
  <c r="C1127" i="203"/>
  <c r="C1128" i="203"/>
  <c r="C1129" i="203"/>
  <c r="C1130" i="203"/>
  <c r="C1131" i="203"/>
  <c r="C1132" i="203"/>
  <c r="C1133" i="203"/>
  <c r="C1134" i="203"/>
  <c r="C1135" i="203"/>
  <c r="C1136" i="203"/>
  <c r="C1137" i="203"/>
  <c r="C1138" i="203"/>
  <c r="C1139" i="203"/>
  <c r="C1140" i="203"/>
  <c r="C1141" i="203"/>
  <c r="C1142" i="203"/>
  <c r="C1143" i="203"/>
  <c r="C1144" i="203"/>
  <c r="C1145" i="203"/>
  <c r="C1146" i="203"/>
  <c r="C1147" i="203"/>
  <c r="C1148" i="203"/>
  <c r="C1149" i="203"/>
  <c r="C1150" i="203"/>
  <c r="C1151" i="203"/>
  <c r="C1152" i="203"/>
  <c r="C1153" i="203"/>
  <c r="C1154" i="203"/>
  <c r="C1155" i="203"/>
  <c r="C1156" i="203"/>
  <c r="C1157" i="203"/>
  <c r="C1158" i="203"/>
  <c r="C1159" i="203"/>
  <c r="C1160" i="203"/>
  <c r="C1161" i="203"/>
  <c r="C1162" i="203"/>
  <c r="C1163" i="203"/>
  <c r="C1164" i="203"/>
  <c r="C1165" i="203"/>
  <c r="C1166" i="203"/>
  <c r="C1167" i="203"/>
  <c r="C1168" i="203"/>
  <c r="C1169" i="203"/>
  <c r="C1170" i="203"/>
  <c r="C1171" i="203"/>
  <c r="C1172" i="203"/>
  <c r="C1173" i="203"/>
  <c r="C1174" i="203"/>
  <c r="C1175" i="203"/>
  <c r="C1176" i="203"/>
  <c r="C1177" i="203"/>
  <c r="C1178" i="203"/>
  <c r="C1179" i="203"/>
  <c r="C1180" i="203"/>
  <c r="C1181" i="203"/>
  <c r="C1182" i="203"/>
  <c r="C1183" i="203"/>
  <c r="C1184" i="203"/>
  <c r="C1185" i="203"/>
  <c r="C1186" i="203"/>
  <c r="C1187" i="203"/>
  <c r="C1188" i="203"/>
  <c r="C1189" i="203"/>
  <c r="C1190" i="203"/>
  <c r="C1191" i="203"/>
  <c r="C1192" i="203"/>
  <c r="C1193" i="203"/>
  <c r="C1194" i="203"/>
  <c r="C1195" i="203"/>
  <c r="C1196" i="203"/>
  <c r="C1197" i="203"/>
  <c r="C1198" i="203"/>
  <c r="C1199" i="203"/>
  <c r="C1200" i="203"/>
  <c r="C1201" i="203"/>
  <c r="C1202" i="203"/>
  <c r="C1203" i="203"/>
  <c r="C1204" i="203"/>
  <c r="C1205" i="203"/>
  <c r="C1206" i="203"/>
  <c r="C1207" i="203"/>
  <c r="C1208" i="203"/>
  <c r="C1209" i="203"/>
  <c r="C1210" i="203"/>
  <c r="C1211" i="203"/>
  <c r="C1212" i="203"/>
  <c r="C1213" i="203"/>
  <c r="C1214" i="203"/>
  <c r="C1215" i="203"/>
  <c r="C1216" i="203"/>
  <c r="C1217" i="203"/>
  <c r="C1218" i="203"/>
  <c r="C1219" i="203"/>
  <c r="C1220" i="203"/>
  <c r="C1221" i="203"/>
  <c r="C1222" i="203"/>
  <c r="C1223" i="203"/>
  <c r="C1224" i="203"/>
  <c r="C1225" i="203"/>
  <c r="C1226" i="203"/>
  <c r="C1227" i="203"/>
  <c r="C1228" i="203"/>
  <c r="C1229" i="203"/>
  <c r="C1230" i="203"/>
  <c r="C1231" i="203"/>
  <c r="C1232" i="203"/>
  <c r="C1233" i="203"/>
  <c r="C1234" i="203"/>
  <c r="C1235" i="203"/>
  <c r="C1236" i="203"/>
  <c r="C1237" i="203"/>
  <c r="C1238" i="203"/>
  <c r="C1239" i="203"/>
  <c r="C1240" i="203"/>
  <c r="C1241" i="203"/>
  <c r="C1242" i="203"/>
  <c r="C1243" i="203"/>
  <c r="C1244" i="203"/>
  <c r="C1245" i="203"/>
  <c r="C1246" i="203"/>
  <c r="C1247" i="203"/>
  <c r="C1248" i="203"/>
  <c r="C1249" i="203"/>
  <c r="C1250" i="203"/>
  <c r="C1251" i="203"/>
  <c r="C1252" i="203"/>
  <c r="C1253" i="203"/>
  <c r="C1254" i="203"/>
  <c r="C1255" i="203"/>
  <c r="C1256" i="203"/>
  <c r="C1257" i="203"/>
  <c r="C1258" i="203"/>
  <c r="C1259" i="203"/>
  <c r="C1260" i="203"/>
  <c r="C1261" i="203"/>
  <c r="C1262" i="203"/>
  <c r="C1263" i="203"/>
  <c r="C1264" i="203"/>
  <c r="C1265" i="203"/>
  <c r="C1266" i="203"/>
  <c r="C1267" i="203"/>
  <c r="C1268" i="203"/>
  <c r="C1269" i="203"/>
  <c r="C1270" i="203"/>
  <c r="C1271" i="203"/>
  <c r="C1272" i="203"/>
  <c r="C1273" i="203"/>
  <c r="C1274" i="203"/>
  <c r="C1275" i="203"/>
  <c r="C1276" i="203"/>
  <c r="C1277" i="203"/>
  <c r="C1278" i="203"/>
  <c r="C1279" i="203"/>
  <c r="C1280" i="203"/>
  <c r="C1281" i="203"/>
  <c r="C1282" i="203"/>
  <c r="C1283" i="203"/>
  <c r="C1284" i="203"/>
  <c r="C1285" i="203"/>
  <c r="C1286" i="203"/>
  <c r="C1287" i="203"/>
  <c r="C1288" i="203"/>
  <c r="C1289" i="203"/>
  <c r="C1290" i="203"/>
  <c r="C1291" i="203"/>
  <c r="C1292" i="203"/>
  <c r="C1293" i="203"/>
  <c r="C1294" i="203"/>
  <c r="C1295" i="203"/>
  <c r="C1296" i="203"/>
  <c r="C1297" i="203"/>
  <c r="C1298" i="203"/>
  <c r="C1299" i="203"/>
  <c r="C1300" i="203"/>
  <c r="C1301" i="203"/>
  <c r="C1302" i="203"/>
  <c r="C1303" i="203"/>
  <c r="C1304" i="203"/>
  <c r="C1305" i="203"/>
  <c r="C1306" i="203"/>
  <c r="C1307" i="203"/>
  <c r="C1308" i="203"/>
  <c r="C1309" i="203"/>
  <c r="C1310" i="203"/>
  <c r="C1311" i="203"/>
  <c r="C1312" i="203"/>
  <c r="C1313" i="203"/>
  <c r="C1314" i="203"/>
  <c r="C1315" i="203"/>
  <c r="C1316" i="203"/>
  <c r="C1317" i="203"/>
  <c r="C1318" i="203"/>
  <c r="C1319" i="203"/>
  <c r="C1320" i="203"/>
  <c r="C1321" i="203"/>
  <c r="C1322" i="203"/>
  <c r="C1323" i="203"/>
  <c r="C1324" i="203"/>
  <c r="C1325" i="203"/>
  <c r="C1326" i="203"/>
  <c r="C1327" i="203"/>
  <c r="C1328" i="203"/>
  <c r="C1329" i="203"/>
  <c r="C1330" i="203"/>
  <c r="C1331" i="203"/>
  <c r="C1332" i="203"/>
  <c r="C1333" i="203"/>
  <c r="C1334" i="203"/>
  <c r="C1335" i="203"/>
  <c r="C1336" i="203"/>
  <c r="C1337" i="203"/>
  <c r="C1338" i="203"/>
  <c r="C1339" i="203"/>
  <c r="C1340" i="203"/>
  <c r="C1341" i="203"/>
  <c r="C1342" i="203"/>
  <c r="C1343" i="203"/>
  <c r="C1344" i="203"/>
  <c r="C1345" i="203"/>
  <c r="C1346" i="203"/>
  <c r="C1347" i="203"/>
  <c r="C1348" i="203"/>
  <c r="C1349" i="203"/>
  <c r="C1350" i="203"/>
  <c r="C1351" i="203"/>
  <c r="C1352" i="203"/>
  <c r="C1353" i="203"/>
  <c r="C1354" i="203"/>
  <c r="C1355" i="203"/>
  <c r="C1356" i="203"/>
  <c r="C1357" i="203"/>
  <c r="C1358" i="203"/>
  <c r="C1359" i="203"/>
  <c r="C1360" i="203"/>
  <c r="C1361" i="203"/>
  <c r="C1362" i="203"/>
  <c r="C1363" i="203"/>
  <c r="C1364" i="203"/>
  <c r="C1365" i="203"/>
  <c r="C1366" i="203"/>
  <c r="C1367" i="203"/>
  <c r="C1368" i="203"/>
  <c r="C1369" i="203"/>
  <c r="C1370" i="203"/>
  <c r="C1371" i="203"/>
  <c r="C1372" i="203"/>
  <c r="C1373" i="203"/>
  <c r="C1374" i="203"/>
  <c r="C1375" i="203"/>
  <c r="C1376" i="203"/>
  <c r="C1377" i="203"/>
  <c r="C1378" i="203"/>
  <c r="C1379" i="203"/>
  <c r="C1380" i="203"/>
  <c r="C1381" i="203"/>
  <c r="C1382" i="203"/>
  <c r="C1383" i="203"/>
  <c r="C1384" i="203"/>
  <c r="C1385" i="203"/>
  <c r="C1386" i="203"/>
  <c r="C1387" i="203"/>
  <c r="C1388" i="203"/>
  <c r="C1389" i="203"/>
  <c r="C1390" i="203"/>
  <c r="C1391" i="203"/>
  <c r="C1392" i="203"/>
  <c r="C1393" i="203"/>
  <c r="C1394" i="203"/>
  <c r="C1395" i="203"/>
  <c r="C1396" i="203"/>
  <c r="C1397" i="203"/>
  <c r="C1398" i="203"/>
  <c r="C1399" i="203"/>
  <c r="C1400" i="203"/>
  <c r="C1401" i="203"/>
  <c r="C1402" i="203"/>
  <c r="C1403" i="203"/>
  <c r="C1404" i="203"/>
  <c r="C1405" i="203"/>
  <c r="C1406" i="203"/>
  <c r="C1407" i="203"/>
  <c r="C1408" i="203"/>
  <c r="C1409" i="203"/>
  <c r="C1410" i="203"/>
  <c r="C1411" i="203"/>
  <c r="C1412" i="203"/>
  <c r="C1413" i="203"/>
  <c r="C1414" i="203"/>
  <c r="C1415" i="203"/>
  <c r="C1416" i="203"/>
  <c r="C1417" i="203"/>
  <c r="C1418" i="203"/>
  <c r="C1419" i="203"/>
  <c r="C1420" i="203"/>
  <c r="C1421" i="203"/>
  <c r="C1422" i="203"/>
  <c r="C1423" i="203"/>
  <c r="C1424" i="203"/>
  <c r="C1425" i="203"/>
  <c r="C1426" i="203"/>
  <c r="C1427" i="203"/>
  <c r="C1428" i="203"/>
  <c r="C1429" i="203"/>
  <c r="C1430" i="203"/>
  <c r="C1431" i="203"/>
  <c r="C1432" i="203"/>
  <c r="C1433" i="203"/>
  <c r="C1434" i="203"/>
  <c r="C1435" i="203"/>
  <c r="C1436" i="203"/>
  <c r="C1437" i="203"/>
  <c r="C1438" i="203"/>
  <c r="C1439" i="203"/>
  <c r="C1440" i="203"/>
  <c r="C1441" i="203"/>
  <c r="C1442" i="203"/>
  <c r="C1443" i="203"/>
  <c r="C1444" i="203"/>
  <c r="C1445" i="203"/>
  <c r="C1446" i="203"/>
  <c r="C1447" i="203"/>
  <c r="C1448" i="203"/>
  <c r="C1449" i="203"/>
  <c r="C1450" i="203"/>
  <c r="C1451" i="203"/>
  <c r="C1452" i="203"/>
  <c r="C1453" i="203"/>
  <c r="C1454" i="203"/>
  <c r="C1455" i="203"/>
  <c r="C1456" i="203"/>
  <c r="C1457" i="203"/>
  <c r="C1458" i="203"/>
  <c r="C1459" i="203"/>
  <c r="C1460" i="203"/>
  <c r="C1461" i="203"/>
  <c r="C1462" i="203"/>
  <c r="C1463" i="203"/>
  <c r="C1464" i="203"/>
  <c r="C1465" i="203"/>
  <c r="C1466" i="203"/>
  <c r="C1467" i="203"/>
  <c r="C1468" i="203"/>
  <c r="C1469" i="203"/>
  <c r="C1470" i="203"/>
  <c r="C1471" i="203"/>
  <c r="C1472" i="203"/>
  <c r="C1473" i="203"/>
  <c r="C1474" i="203"/>
  <c r="C1475" i="203"/>
  <c r="C1476" i="203"/>
  <c r="C1477" i="203"/>
  <c r="C1478" i="203"/>
  <c r="C1479" i="203"/>
  <c r="C1480" i="203"/>
  <c r="C1481" i="203"/>
  <c r="C1482" i="203"/>
  <c r="C1483" i="203"/>
  <c r="C1484" i="203"/>
  <c r="C1485" i="203"/>
  <c r="C1486" i="203"/>
  <c r="C1487" i="203"/>
  <c r="C1488" i="203"/>
  <c r="C1489" i="203"/>
  <c r="C1490" i="203"/>
  <c r="C1491" i="203"/>
  <c r="C1492" i="203"/>
  <c r="C1493" i="203"/>
  <c r="C1494" i="203"/>
  <c r="C1495" i="203"/>
  <c r="C1496" i="203"/>
  <c r="C1497" i="203"/>
  <c r="C1498" i="203"/>
  <c r="C1499" i="203"/>
  <c r="C1500" i="203"/>
  <c r="C1501" i="203"/>
  <c r="C1502" i="203"/>
  <c r="C1503" i="203"/>
  <c r="C1504" i="203"/>
  <c r="C1505" i="203"/>
  <c r="C1506" i="203"/>
  <c r="C1507" i="203"/>
  <c r="C1508" i="203"/>
  <c r="C1509" i="203"/>
  <c r="C1510" i="203"/>
  <c r="C1511" i="203"/>
  <c r="C1512" i="203"/>
  <c r="C1513" i="203"/>
  <c r="C1514" i="203"/>
  <c r="C1515" i="203"/>
  <c r="C1516" i="203"/>
  <c r="C1517" i="203"/>
  <c r="C1518" i="203"/>
  <c r="C1519" i="203"/>
  <c r="C1520" i="203"/>
  <c r="C1521" i="203"/>
  <c r="C1522" i="203"/>
  <c r="C1523" i="203"/>
  <c r="C1524" i="203"/>
  <c r="C1525" i="203"/>
  <c r="C1526" i="203"/>
  <c r="C1527" i="203"/>
  <c r="C1528" i="203"/>
  <c r="C1529" i="203"/>
  <c r="C1530" i="203"/>
  <c r="C1531" i="203"/>
  <c r="C1532" i="203"/>
  <c r="C1533" i="203"/>
  <c r="C1534" i="203"/>
  <c r="C1535" i="203"/>
  <c r="C1536" i="203"/>
  <c r="C1537" i="203"/>
  <c r="C1538" i="203"/>
  <c r="C1539" i="203"/>
  <c r="C1540" i="203"/>
  <c r="C1541" i="203"/>
  <c r="C1542" i="203"/>
  <c r="C1543" i="203"/>
  <c r="C1544" i="203"/>
  <c r="C1545" i="203"/>
  <c r="C1546" i="203"/>
  <c r="C1547" i="203"/>
  <c r="C1548" i="203"/>
  <c r="C1549" i="203"/>
  <c r="C1550" i="203"/>
  <c r="C1551" i="203"/>
  <c r="C1552" i="203"/>
  <c r="C1553" i="203"/>
  <c r="C1554" i="203"/>
  <c r="C1555" i="203"/>
  <c r="C1556" i="203"/>
  <c r="C1557" i="203"/>
  <c r="C1558" i="203"/>
  <c r="C1559" i="203"/>
  <c r="C1560" i="203"/>
  <c r="C1561" i="203"/>
  <c r="C1562" i="203"/>
  <c r="C1563" i="203"/>
  <c r="C1564" i="203"/>
  <c r="C1565" i="203"/>
  <c r="C1566" i="203"/>
  <c r="C1567" i="203"/>
  <c r="C1568" i="203"/>
  <c r="C1569" i="203"/>
  <c r="C1570" i="203"/>
  <c r="C1571" i="203"/>
  <c r="C1572" i="203"/>
  <c r="C1573" i="203"/>
  <c r="C1574" i="203"/>
  <c r="C1575" i="203"/>
  <c r="C1576" i="203"/>
  <c r="C1577" i="203"/>
  <c r="C1578" i="203"/>
  <c r="C1579" i="203"/>
  <c r="C1580" i="203"/>
  <c r="C1581" i="203"/>
  <c r="C1582" i="203"/>
  <c r="C1583" i="203"/>
  <c r="C1584" i="203"/>
  <c r="C1585" i="203"/>
  <c r="C1586" i="203"/>
  <c r="C1587" i="203"/>
  <c r="C1588" i="203"/>
  <c r="C1589" i="203"/>
  <c r="C1590" i="203"/>
  <c r="C1591" i="203"/>
  <c r="C1592" i="203"/>
  <c r="C1593" i="203"/>
  <c r="C1594" i="203"/>
  <c r="C1595" i="203"/>
  <c r="C1596" i="203"/>
  <c r="C1597" i="203"/>
  <c r="C1598" i="203"/>
  <c r="C1599" i="203"/>
  <c r="C1600" i="203"/>
  <c r="C1601" i="203"/>
  <c r="C1602" i="203"/>
  <c r="C1603" i="203"/>
  <c r="C1604" i="203"/>
  <c r="C1605" i="203"/>
  <c r="C1606" i="203"/>
  <c r="C1607" i="203"/>
  <c r="C1608" i="203"/>
  <c r="C1609" i="203"/>
  <c r="C1610" i="203"/>
  <c r="C1611" i="203"/>
  <c r="C1612" i="203"/>
  <c r="C1613" i="203"/>
  <c r="C1614" i="203"/>
  <c r="C1615" i="203"/>
  <c r="C1616" i="203"/>
  <c r="C1617" i="203"/>
  <c r="C1618" i="203"/>
  <c r="C1619" i="203"/>
  <c r="C1620" i="203"/>
  <c r="C1621" i="203"/>
  <c r="C1622" i="203"/>
  <c r="C1623" i="203"/>
  <c r="C1624" i="203"/>
  <c r="C1625" i="203"/>
  <c r="C1626" i="203"/>
  <c r="C1627" i="203"/>
  <c r="C1628" i="203"/>
  <c r="C1629" i="203"/>
  <c r="C1630" i="203"/>
  <c r="C1631" i="203"/>
  <c r="C1632" i="203"/>
  <c r="C1633" i="203"/>
  <c r="C1634" i="203"/>
  <c r="C1635" i="203"/>
  <c r="C1636" i="203"/>
  <c r="C1637" i="203"/>
  <c r="C1638" i="203"/>
  <c r="C1639" i="203"/>
  <c r="C1640" i="203"/>
  <c r="C1641" i="203"/>
  <c r="C1642" i="203"/>
  <c r="C1643" i="203"/>
  <c r="C1644" i="203"/>
  <c r="C1645" i="203"/>
  <c r="C1646" i="203"/>
  <c r="C1647" i="203"/>
  <c r="C1648" i="203"/>
  <c r="C1649" i="203"/>
  <c r="C1650" i="203"/>
  <c r="C1651" i="203"/>
  <c r="C1652" i="203"/>
  <c r="C1653" i="203"/>
  <c r="C1654" i="203"/>
  <c r="C1655" i="203"/>
  <c r="C1656" i="203"/>
  <c r="C1657" i="203"/>
  <c r="C1658" i="203"/>
  <c r="C1659" i="203"/>
  <c r="C1660" i="203"/>
  <c r="C1661" i="203"/>
  <c r="C1662" i="203"/>
  <c r="C1663" i="203"/>
  <c r="C1664" i="203"/>
  <c r="C1665" i="203"/>
  <c r="C1666" i="203"/>
  <c r="C1667" i="203"/>
  <c r="C1668" i="203"/>
  <c r="C1669" i="203"/>
  <c r="C1670" i="203"/>
  <c r="C1671" i="203"/>
  <c r="C1672" i="203"/>
  <c r="C1673" i="203"/>
  <c r="C1674" i="203"/>
  <c r="C1675" i="203"/>
  <c r="C1676" i="203"/>
  <c r="C1677" i="203"/>
  <c r="C1678" i="203"/>
  <c r="C1679" i="203"/>
  <c r="C1680" i="203"/>
  <c r="C1681" i="203"/>
  <c r="C1682" i="203"/>
  <c r="C1683" i="203"/>
  <c r="C1684" i="203"/>
  <c r="C1685" i="203"/>
  <c r="C1686" i="203"/>
  <c r="C1687" i="203"/>
  <c r="C1688" i="203"/>
  <c r="C1689" i="203"/>
  <c r="C1690" i="203"/>
  <c r="C1691" i="203"/>
  <c r="C1692" i="203"/>
  <c r="C1693" i="203"/>
  <c r="C1694" i="203"/>
  <c r="C1695" i="203"/>
  <c r="C1696" i="203"/>
  <c r="C1697" i="203"/>
  <c r="C1698" i="203"/>
  <c r="C1699" i="203"/>
  <c r="C1700" i="203"/>
  <c r="C1701" i="203"/>
  <c r="C1702" i="203"/>
  <c r="C1703" i="203"/>
  <c r="C1704" i="203"/>
  <c r="C1705" i="203"/>
  <c r="C1706" i="203"/>
  <c r="C1707" i="203"/>
  <c r="C1708" i="203"/>
  <c r="C1709" i="203"/>
  <c r="C1710" i="203"/>
  <c r="C1711" i="203"/>
  <c r="C1712" i="203"/>
  <c r="C1713" i="203"/>
  <c r="C1714" i="203"/>
  <c r="C1715" i="203"/>
  <c r="C1716" i="203"/>
  <c r="C1717" i="203"/>
  <c r="C1718" i="203"/>
  <c r="C1719" i="203"/>
  <c r="C1720" i="203"/>
  <c r="C1721" i="203"/>
  <c r="C1722" i="203"/>
  <c r="C1723" i="203"/>
  <c r="C1724" i="203"/>
  <c r="C1725" i="203"/>
  <c r="C1726" i="203"/>
  <c r="C1727" i="203"/>
  <c r="C1728" i="203"/>
  <c r="C1729" i="203"/>
  <c r="C1730" i="203"/>
  <c r="C1731" i="203"/>
  <c r="C1732" i="203"/>
  <c r="C1733" i="203"/>
  <c r="C1734" i="203"/>
  <c r="C1735" i="203"/>
  <c r="C1736" i="203"/>
  <c r="C1737" i="203"/>
  <c r="C1738" i="203"/>
  <c r="C1739" i="203"/>
  <c r="C1740" i="203"/>
  <c r="C1741" i="203"/>
  <c r="C1742" i="203"/>
  <c r="C1743" i="203"/>
  <c r="C1744" i="203"/>
  <c r="C1745" i="203"/>
  <c r="C1746" i="203"/>
  <c r="C1747" i="203"/>
  <c r="C1748" i="203"/>
  <c r="C1749" i="203"/>
  <c r="C1750" i="203"/>
  <c r="C1751" i="203"/>
  <c r="C1752" i="203"/>
  <c r="C1753" i="203"/>
  <c r="C1754" i="203"/>
  <c r="C1755" i="203"/>
  <c r="C1756" i="203"/>
  <c r="C1757" i="203"/>
  <c r="C1758" i="203"/>
  <c r="C1759" i="203"/>
  <c r="C1760" i="203"/>
  <c r="C1761" i="203"/>
  <c r="C1762" i="203"/>
  <c r="C1763" i="203"/>
  <c r="C1764" i="203"/>
  <c r="C1765" i="203"/>
  <c r="C1766" i="203"/>
  <c r="C1767" i="203"/>
  <c r="C1768" i="203"/>
  <c r="C1769" i="203"/>
  <c r="C1770" i="203"/>
  <c r="C1771" i="203"/>
  <c r="C1772" i="203"/>
  <c r="C1773" i="203"/>
  <c r="C1774" i="203"/>
  <c r="C1775" i="203"/>
  <c r="C1776" i="203"/>
  <c r="C1777" i="203"/>
  <c r="C1778" i="203"/>
  <c r="C1779" i="203"/>
  <c r="C1780" i="203"/>
  <c r="C1781" i="203"/>
  <c r="C1782" i="203"/>
  <c r="C1783" i="203"/>
  <c r="C1784" i="203"/>
  <c r="C1785" i="203"/>
  <c r="C1786" i="203"/>
  <c r="C1787" i="203"/>
  <c r="C1788" i="203"/>
  <c r="C1789" i="203"/>
  <c r="C1790" i="203"/>
  <c r="C1791" i="203"/>
  <c r="C1792" i="203"/>
  <c r="C1793" i="203"/>
  <c r="C1794" i="203"/>
  <c r="C1795" i="203"/>
  <c r="C1796" i="203"/>
  <c r="C1797" i="203"/>
  <c r="C1798" i="203"/>
  <c r="C1799" i="203"/>
  <c r="C1800" i="203"/>
  <c r="C1801" i="203"/>
  <c r="C1802" i="203"/>
  <c r="C1803" i="203"/>
  <c r="C1804" i="203"/>
  <c r="C1805" i="203"/>
  <c r="C1806" i="203"/>
  <c r="C1807" i="203"/>
  <c r="C1808" i="203"/>
  <c r="C1809" i="203"/>
  <c r="C1810" i="203"/>
  <c r="C1811" i="203"/>
  <c r="C1812" i="203"/>
  <c r="C1813" i="203"/>
  <c r="C1814" i="203"/>
  <c r="C1815" i="203"/>
  <c r="C1816" i="203"/>
  <c r="C1817" i="203"/>
  <c r="C1818" i="203"/>
  <c r="C1819" i="203"/>
  <c r="C1820" i="203"/>
  <c r="C1821" i="203"/>
  <c r="C1822" i="203"/>
  <c r="C1823" i="203"/>
  <c r="C1824" i="203"/>
  <c r="C1825" i="203"/>
  <c r="C1826" i="203"/>
  <c r="C1827" i="203"/>
  <c r="C1828" i="203"/>
  <c r="C1829" i="203"/>
  <c r="C1830" i="203"/>
  <c r="C1831" i="203"/>
  <c r="C1832" i="203"/>
  <c r="C1833" i="203"/>
  <c r="C1834" i="203"/>
  <c r="C1835" i="203"/>
  <c r="C1836" i="203"/>
  <c r="C1837" i="203"/>
  <c r="C1838" i="203"/>
  <c r="C1839" i="203"/>
  <c r="C1840" i="203"/>
  <c r="C1841" i="203"/>
  <c r="C1842" i="203"/>
  <c r="C1843" i="203"/>
  <c r="C1844" i="203"/>
  <c r="C1845" i="203"/>
  <c r="C1846" i="203"/>
  <c r="C1847" i="203"/>
  <c r="C1848" i="203"/>
  <c r="C1849" i="203"/>
  <c r="C1850" i="203"/>
  <c r="C1851" i="203"/>
  <c r="C1852" i="203"/>
  <c r="C1853" i="203"/>
  <c r="C1854" i="203"/>
  <c r="C1855" i="203"/>
  <c r="C1856" i="203"/>
  <c r="C1857" i="203"/>
  <c r="C1858" i="203"/>
  <c r="C1859" i="203"/>
  <c r="C1860" i="203"/>
  <c r="C1861" i="203"/>
  <c r="C1862" i="203"/>
  <c r="C1863" i="203"/>
  <c r="C1864" i="203"/>
  <c r="C1865" i="203"/>
  <c r="C1866" i="203"/>
  <c r="C1867" i="203"/>
  <c r="C1868" i="203"/>
  <c r="C1869" i="203"/>
  <c r="C1870" i="203"/>
  <c r="C1871" i="203"/>
  <c r="C1872" i="203"/>
  <c r="C1873" i="203"/>
  <c r="C1874" i="203"/>
  <c r="C1875" i="203"/>
  <c r="C1876" i="203"/>
  <c r="C1877" i="203"/>
  <c r="C1878" i="203"/>
  <c r="C1879" i="203"/>
  <c r="C1880" i="203"/>
  <c r="C1881" i="203"/>
  <c r="C1882" i="203"/>
  <c r="C1883" i="203"/>
  <c r="C1884" i="203"/>
  <c r="C1885" i="203"/>
  <c r="C1886" i="203"/>
  <c r="C1887" i="203"/>
  <c r="C1888" i="203"/>
  <c r="C1889" i="203"/>
  <c r="C1890" i="203"/>
  <c r="C1891" i="203"/>
  <c r="C1892" i="203"/>
  <c r="C1893" i="203"/>
  <c r="C1894" i="203"/>
  <c r="C1895" i="203"/>
  <c r="C1896" i="203"/>
  <c r="C1897" i="203"/>
  <c r="C1898" i="203"/>
  <c r="C1899" i="203"/>
  <c r="C1900" i="203"/>
  <c r="C1901" i="203"/>
  <c r="C1902" i="203"/>
  <c r="C1903" i="203"/>
  <c r="C1904" i="203"/>
  <c r="C1905" i="203"/>
  <c r="C1906" i="203"/>
  <c r="C1907" i="203"/>
  <c r="C1908" i="203"/>
  <c r="C1909" i="203"/>
  <c r="C1910" i="203"/>
  <c r="C1911" i="203"/>
  <c r="C1912" i="203"/>
  <c r="C1913" i="203"/>
  <c r="C1914" i="203"/>
  <c r="C1915" i="203"/>
  <c r="C1916" i="203"/>
  <c r="C1917" i="203"/>
  <c r="C1918" i="203"/>
  <c r="C1919" i="203"/>
  <c r="C1920" i="203"/>
  <c r="C1921" i="203"/>
  <c r="C1922" i="203"/>
  <c r="C1923" i="203"/>
  <c r="C1924" i="203"/>
  <c r="C1925" i="203"/>
  <c r="C1926" i="203"/>
  <c r="C1927" i="203"/>
  <c r="C1928" i="203"/>
  <c r="C1929" i="203"/>
  <c r="C1930" i="203"/>
  <c r="C1931" i="203"/>
  <c r="C1932" i="203"/>
  <c r="C1933" i="203"/>
  <c r="C1934" i="203"/>
  <c r="C1935" i="203"/>
  <c r="C1936" i="203"/>
  <c r="C1937" i="203"/>
  <c r="C1938" i="203"/>
  <c r="C1939" i="203"/>
  <c r="C1940" i="203"/>
  <c r="C1941" i="203"/>
  <c r="C1942" i="203"/>
  <c r="C1943" i="203"/>
  <c r="C1944" i="203"/>
  <c r="C1945" i="203"/>
  <c r="C1946" i="203"/>
  <c r="C1947" i="203"/>
  <c r="C1948" i="203"/>
  <c r="C1949" i="203"/>
  <c r="C1950" i="203"/>
  <c r="C1951" i="203"/>
  <c r="C1952" i="203"/>
  <c r="C1953" i="203"/>
  <c r="C1954" i="203"/>
  <c r="C1955" i="203"/>
  <c r="C1956" i="203"/>
  <c r="C1957" i="203"/>
  <c r="C1958" i="203"/>
  <c r="C1959" i="203"/>
  <c r="C1960" i="203"/>
  <c r="C1961" i="203"/>
  <c r="C1962" i="203"/>
  <c r="C1963" i="203"/>
  <c r="C1964" i="203"/>
  <c r="C1965" i="203"/>
  <c r="C1966" i="203"/>
  <c r="C1967" i="203"/>
  <c r="C1968" i="203"/>
  <c r="C1969" i="203"/>
  <c r="C1970" i="203"/>
  <c r="C1971" i="203"/>
  <c r="C1972" i="203"/>
  <c r="C1973" i="203"/>
  <c r="C1974" i="203"/>
  <c r="C1975" i="203"/>
  <c r="C1976" i="203"/>
  <c r="C1977" i="203"/>
  <c r="C1978" i="203"/>
  <c r="C1979" i="203"/>
  <c r="C1980" i="203"/>
  <c r="C1981" i="203"/>
  <c r="C1982" i="203"/>
  <c r="C1983" i="203"/>
  <c r="C1984" i="203"/>
  <c r="C1985" i="203"/>
  <c r="C1986" i="203"/>
  <c r="C1987" i="203"/>
  <c r="C1988" i="203"/>
  <c r="C1989" i="203"/>
  <c r="C1990" i="203"/>
  <c r="C1991" i="203"/>
  <c r="C1992" i="203"/>
  <c r="C1993" i="203"/>
  <c r="C1994" i="203"/>
  <c r="C1995" i="203"/>
  <c r="C1996" i="203"/>
  <c r="C1997" i="203"/>
  <c r="C1998" i="203"/>
  <c r="C1999" i="203"/>
  <c r="C2000" i="203"/>
  <c r="C2001" i="203"/>
  <c r="C2002" i="203"/>
  <c r="C2003" i="203"/>
  <c r="C2004" i="203"/>
  <c r="C2005" i="203"/>
  <c r="C2006" i="203"/>
  <c r="C2007" i="203"/>
  <c r="C2008" i="203"/>
  <c r="C2009" i="203"/>
  <c r="C2010" i="203"/>
  <c r="C2011" i="203"/>
  <c r="C2012" i="203"/>
  <c r="C2013" i="203"/>
  <c r="C2014" i="203"/>
  <c r="C2015" i="203"/>
  <c r="C1016" i="203"/>
  <c r="C12" i="203"/>
  <c r="C13" i="203"/>
  <c r="C14" i="203"/>
  <c r="C15" i="203"/>
  <c r="C16" i="203"/>
  <c r="C17" i="203"/>
  <c r="C18" i="203"/>
  <c r="C19" i="203"/>
  <c r="C20" i="203"/>
  <c r="C21" i="203"/>
  <c r="C22" i="203"/>
  <c r="C23" i="203"/>
  <c r="C24" i="203"/>
  <c r="C25" i="203"/>
  <c r="C26" i="203"/>
  <c r="C27" i="203"/>
  <c r="C28" i="203"/>
  <c r="C29" i="203"/>
  <c r="C30" i="203"/>
  <c r="C31" i="203"/>
  <c r="C32" i="203"/>
  <c r="C33" i="203"/>
  <c r="C34" i="203"/>
  <c r="C35" i="203"/>
  <c r="C36" i="203"/>
  <c r="C37" i="203"/>
  <c r="C38" i="203"/>
  <c r="C39" i="203"/>
  <c r="C40" i="203"/>
  <c r="C41" i="203"/>
  <c r="C42" i="203"/>
  <c r="C43" i="203"/>
  <c r="C44" i="203"/>
  <c r="C45" i="203"/>
  <c r="C46" i="203"/>
  <c r="C47" i="203"/>
  <c r="C48" i="203"/>
  <c r="C49" i="203"/>
  <c r="C50" i="203"/>
  <c r="C51" i="203"/>
  <c r="C52" i="203"/>
  <c r="C53" i="203"/>
  <c r="C54" i="203"/>
  <c r="C55" i="203"/>
  <c r="C56" i="203"/>
  <c r="C57" i="203"/>
  <c r="C58" i="203"/>
  <c r="C59" i="203"/>
  <c r="C60" i="203"/>
  <c r="C61" i="203"/>
  <c r="C62" i="203"/>
  <c r="C63" i="203"/>
  <c r="C64" i="203"/>
  <c r="C65" i="203"/>
  <c r="C66" i="203"/>
  <c r="C67" i="203"/>
  <c r="C68" i="203"/>
  <c r="C69" i="203"/>
  <c r="C70" i="203"/>
  <c r="C71" i="203"/>
  <c r="C72" i="203"/>
  <c r="C73" i="203"/>
  <c r="C74" i="203"/>
  <c r="C75" i="203"/>
  <c r="C76" i="203"/>
  <c r="C77" i="203"/>
  <c r="C78" i="203"/>
  <c r="C79" i="203"/>
  <c r="C80" i="203"/>
  <c r="C81" i="203"/>
  <c r="C82" i="203"/>
  <c r="C83" i="203"/>
  <c r="C84" i="203"/>
  <c r="C85" i="203"/>
  <c r="C86" i="203"/>
  <c r="C87" i="203"/>
  <c r="C88" i="203"/>
  <c r="C89" i="203"/>
  <c r="C90" i="203"/>
  <c r="C91" i="203"/>
  <c r="C92" i="203"/>
  <c r="C93" i="203"/>
  <c r="C94" i="203"/>
  <c r="C95" i="203"/>
  <c r="C96" i="203"/>
  <c r="C97" i="203"/>
  <c r="C98" i="203"/>
  <c r="C99" i="203"/>
  <c r="C100" i="203"/>
  <c r="C101" i="203"/>
  <c r="C102" i="203"/>
  <c r="C103" i="203"/>
  <c r="C104" i="203"/>
  <c r="C105" i="203"/>
  <c r="C106" i="203"/>
  <c r="C107" i="203"/>
  <c r="C108" i="203"/>
  <c r="C109" i="203"/>
  <c r="C110" i="203"/>
  <c r="C111" i="203"/>
  <c r="C112" i="203"/>
  <c r="C113" i="203"/>
  <c r="C114" i="203"/>
  <c r="C115" i="203"/>
  <c r="C116" i="203"/>
  <c r="C117" i="203"/>
  <c r="C118" i="203"/>
  <c r="C119" i="203"/>
  <c r="C120" i="203"/>
  <c r="C121" i="203"/>
  <c r="C122" i="203"/>
  <c r="C123" i="203"/>
  <c r="C124" i="203"/>
  <c r="C125" i="203"/>
  <c r="C126" i="203"/>
  <c r="C127" i="203"/>
  <c r="C128" i="203"/>
  <c r="C129" i="203"/>
  <c r="C130" i="203"/>
  <c r="C131" i="203"/>
  <c r="C132" i="203"/>
  <c r="C133" i="203"/>
  <c r="C134" i="203"/>
  <c r="C135" i="203"/>
  <c r="C136" i="203"/>
  <c r="C137" i="203"/>
  <c r="C138" i="203"/>
  <c r="C139" i="203"/>
  <c r="C140" i="203"/>
  <c r="C141" i="203"/>
  <c r="C142" i="203"/>
  <c r="C143" i="203"/>
  <c r="C144" i="203"/>
  <c r="C145" i="203"/>
  <c r="C146" i="203"/>
  <c r="C147" i="203"/>
  <c r="C148" i="203"/>
  <c r="C149" i="203"/>
  <c r="C150" i="203"/>
  <c r="C151" i="203"/>
  <c r="C152" i="203"/>
  <c r="C153" i="203"/>
  <c r="C154" i="203"/>
  <c r="C155" i="203"/>
  <c r="C156" i="203"/>
  <c r="C157" i="203"/>
  <c r="C158" i="203"/>
  <c r="C159" i="203"/>
  <c r="C160" i="203"/>
  <c r="C161" i="203"/>
  <c r="C162" i="203"/>
  <c r="C163" i="203"/>
  <c r="C164" i="203"/>
  <c r="C165" i="203"/>
  <c r="C166" i="203"/>
  <c r="C167" i="203"/>
  <c r="C168" i="203"/>
  <c r="C169" i="203"/>
  <c r="C170" i="203"/>
  <c r="C171" i="203"/>
  <c r="C172" i="203"/>
  <c r="C173" i="203"/>
  <c r="C174" i="203"/>
  <c r="C175" i="203"/>
  <c r="C176" i="203"/>
  <c r="C177" i="203"/>
  <c r="C178" i="203"/>
  <c r="C179" i="203"/>
  <c r="C180" i="203"/>
  <c r="C181" i="203"/>
  <c r="C182" i="203"/>
  <c r="C183" i="203"/>
  <c r="C184" i="203"/>
  <c r="C185" i="203"/>
  <c r="C186" i="203"/>
  <c r="C187" i="203"/>
  <c r="C188" i="203"/>
  <c r="C189" i="203"/>
  <c r="C190" i="203"/>
  <c r="C191" i="203"/>
  <c r="C192" i="203"/>
  <c r="C193" i="203"/>
  <c r="C194" i="203"/>
  <c r="C195" i="203"/>
  <c r="C196" i="203"/>
  <c r="C197" i="203"/>
  <c r="C198" i="203"/>
  <c r="C199" i="203"/>
  <c r="C200" i="203"/>
  <c r="C201" i="203"/>
  <c r="C202" i="203"/>
  <c r="C203" i="203"/>
  <c r="C204" i="203"/>
  <c r="C205" i="203"/>
  <c r="C206" i="203"/>
  <c r="C207" i="203"/>
  <c r="C208" i="203"/>
  <c r="C209" i="203"/>
  <c r="C210" i="203"/>
  <c r="C211" i="203"/>
  <c r="C212" i="203"/>
  <c r="C213" i="203"/>
  <c r="C214" i="203"/>
  <c r="C215" i="203"/>
  <c r="C216" i="203"/>
  <c r="C217" i="203"/>
  <c r="C218" i="203"/>
  <c r="C219" i="203"/>
  <c r="C220" i="203"/>
  <c r="C221" i="203"/>
  <c r="C222" i="203"/>
  <c r="C223" i="203"/>
  <c r="C224" i="203"/>
  <c r="C225" i="203"/>
  <c r="C226" i="203"/>
  <c r="C227" i="203"/>
  <c r="C228" i="203"/>
  <c r="C229" i="203"/>
  <c r="C230" i="203"/>
  <c r="C231" i="203"/>
  <c r="C232" i="203"/>
  <c r="C233" i="203"/>
  <c r="C234" i="203"/>
  <c r="C235" i="203"/>
  <c r="C236" i="203"/>
  <c r="C237" i="203"/>
  <c r="C238" i="203"/>
  <c r="C239" i="203"/>
  <c r="C240" i="203"/>
  <c r="C241" i="203"/>
  <c r="C242" i="203"/>
  <c r="C243" i="203"/>
  <c r="C244" i="203"/>
  <c r="C245" i="203"/>
  <c r="C246" i="203"/>
  <c r="C247" i="203"/>
  <c r="C248" i="203"/>
  <c r="C249" i="203"/>
  <c r="C250" i="203"/>
  <c r="C251" i="203"/>
  <c r="C252" i="203"/>
  <c r="C253" i="203"/>
  <c r="C254" i="203"/>
  <c r="C255" i="203"/>
  <c r="C256" i="203"/>
  <c r="C257" i="203"/>
  <c r="C258" i="203"/>
  <c r="C259" i="203"/>
  <c r="C260" i="203"/>
  <c r="C261" i="203"/>
  <c r="C262" i="203"/>
  <c r="C263" i="203"/>
  <c r="C264" i="203"/>
  <c r="C265" i="203"/>
  <c r="C266" i="203"/>
  <c r="C267" i="203"/>
  <c r="C268" i="203"/>
  <c r="C269" i="203"/>
  <c r="C270" i="203"/>
  <c r="C271" i="203"/>
  <c r="C272" i="203"/>
  <c r="C273" i="203"/>
  <c r="C274" i="203"/>
  <c r="C275" i="203"/>
  <c r="C276" i="203"/>
  <c r="C277" i="203"/>
  <c r="C278" i="203"/>
  <c r="C279" i="203"/>
  <c r="C280" i="203"/>
  <c r="C281" i="203"/>
  <c r="C282" i="203"/>
  <c r="C283" i="203"/>
  <c r="C284" i="203"/>
  <c r="C285" i="203"/>
  <c r="C286" i="203"/>
  <c r="C287" i="203"/>
  <c r="C288" i="203"/>
  <c r="C289" i="203"/>
  <c r="C290" i="203"/>
  <c r="C291" i="203"/>
  <c r="C292" i="203"/>
  <c r="C293" i="203"/>
  <c r="C294" i="203"/>
  <c r="C295" i="203"/>
  <c r="C296" i="203"/>
  <c r="C297" i="203"/>
  <c r="C298" i="203"/>
  <c r="C299" i="203"/>
  <c r="C300" i="203"/>
  <c r="C301" i="203"/>
  <c r="C302" i="203"/>
  <c r="C303" i="203"/>
  <c r="C304" i="203"/>
  <c r="C305" i="203"/>
  <c r="C306" i="203"/>
  <c r="C307" i="203"/>
  <c r="C308" i="203"/>
  <c r="C309" i="203"/>
  <c r="C310" i="203"/>
  <c r="C311" i="203"/>
  <c r="C312" i="203"/>
  <c r="C313" i="203"/>
  <c r="C314" i="203"/>
  <c r="C315" i="203"/>
  <c r="C316" i="203"/>
  <c r="C317" i="203"/>
  <c r="C318" i="203"/>
  <c r="C319" i="203"/>
  <c r="C320" i="203"/>
  <c r="C321" i="203"/>
  <c r="C322" i="203"/>
  <c r="C323" i="203"/>
  <c r="C324" i="203"/>
  <c r="C325" i="203"/>
  <c r="C326" i="203"/>
  <c r="C327" i="203"/>
  <c r="C328" i="203"/>
  <c r="C329" i="203"/>
  <c r="C330" i="203"/>
  <c r="C331" i="203"/>
  <c r="C332" i="203"/>
  <c r="C333" i="203"/>
  <c r="C334" i="203"/>
  <c r="C335" i="203"/>
  <c r="C336" i="203"/>
  <c r="C337" i="203"/>
  <c r="C338" i="203"/>
  <c r="C339" i="203"/>
  <c r="C340" i="203"/>
  <c r="C341" i="203"/>
  <c r="C342" i="203"/>
  <c r="C343" i="203"/>
  <c r="C344" i="203"/>
  <c r="C345" i="203"/>
  <c r="C346" i="203"/>
  <c r="C347" i="203"/>
  <c r="C348" i="203"/>
  <c r="C349" i="203"/>
  <c r="C350" i="203"/>
  <c r="C351" i="203"/>
  <c r="C352" i="203"/>
  <c r="C353" i="203"/>
  <c r="C354" i="203"/>
  <c r="C355" i="203"/>
  <c r="C356" i="203"/>
  <c r="C357" i="203"/>
  <c r="C358" i="203"/>
  <c r="C359" i="203"/>
  <c r="C360" i="203"/>
  <c r="C361" i="203"/>
  <c r="C362" i="203"/>
  <c r="C363" i="203"/>
  <c r="C364" i="203"/>
  <c r="C365" i="203"/>
  <c r="C366" i="203"/>
  <c r="C367" i="203"/>
  <c r="C368" i="203"/>
  <c r="C369" i="203"/>
  <c r="C370" i="203"/>
  <c r="C371" i="203"/>
  <c r="C372" i="203"/>
  <c r="C373" i="203"/>
  <c r="C374" i="203"/>
  <c r="C375" i="203"/>
  <c r="C376" i="203"/>
  <c r="C377" i="203"/>
  <c r="C378" i="203"/>
  <c r="C379" i="203"/>
  <c r="C380" i="203"/>
  <c r="C381" i="203"/>
  <c r="C382" i="203"/>
  <c r="C383" i="203"/>
  <c r="C384" i="203"/>
  <c r="C385" i="203"/>
  <c r="C386" i="203"/>
  <c r="C387" i="203"/>
  <c r="C388" i="203"/>
  <c r="C389" i="203"/>
  <c r="C390" i="203"/>
  <c r="C391" i="203"/>
  <c r="C392" i="203"/>
  <c r="C393" i="203"/>
  <c r="C394" i="203"/>
  <c r="C395" i="203"/>
  <c r="C396" i="203"/>
  <c r="C397" i="203"/>
  <c r="C398" i="203"/>
  <c r="C399" i="203"/>
  <c r="C400" i="203"/>
  <c r="C401" i="203"/>
  <c r="C402" i="203"/>
  <c r="C403" i="203"/>
  <c r="C404" i="203"/>
  <c r="C405" i="203"/>
  <c r="C406" i="203"/>
  <c r="C407" i="203"/>
  <c r="C408" i="203"/>
  <c r="C409" i="203"/>
  <c r="C410" i="203"/>
  <c r="C411" i="203"/>
  <c r="C412" i="203"/>
  <c r="C413" i="203"/>
  <c r="C414" i="203"/>
  <c r="C415" i="203"/>
  <c r="C416" i="203"/>
  <c r="C417" i="203"/>
  <c r="C418" i="203"/>
  <c r="C419" i="203"/>
  <c r="C420" i="203"/>
  <c r="C421" i="203"/>
  <c r="C422" i="203"/>
  <c r="C423" i="203"/>
  <c r="C424" i="203"/>
  <c r="C425" i="203"/>
  <c r="C426" i="203"/>
  <c r="C427" i="203"/>
  <c r="C428" i="203"/>
  <c r="C429" i="203"/>
  <c r="C430" i="203"/>
  <c r="C431" i="203"/>
  <c r="C432" i="203"/>
  <c r="C433" i="203"/>
  <c r="C434" i="203"/>
  <c r="C435" i="203"/>
  <c r="C436" i="203"/>
  <c r="C437" i="203"/>
  <c r="C438" i="203"/>
  <c r="C439" i="203"/>
  <c r="C440" i="203"/>
  <c r="C441" i="203"/>
  <c r="C442" i="203"/>
  <c r="C443" i="203"/>
  <c r="C444" i="203"/>
  <c r="C445" i="203"/>
  <c r="C446" i="203"/>
  <c r="C447" i="203"/>
  <c r="C448" i="203"/>
  <c r="C449" i="203"/>
  <c r="C450" i="203"/>
  <c r="C451" i="203"/>
  <c r="C452" i="203"/>
  <c r="C453" i="203"/>
  <c r="C454" i="203"/>
  <c r="C455" i="203"/>
  <c r="C456" i="203"/>
  <c r="C457" i="203"/>
  <c r="C458" i="203"/>
  <c r="C459" i="203"/>
  <c r="C460" i="203"/>
  <c r="C461" i="203"/>
  <c r="C462" i="203"/>
  <c r="C463" i="203"/>
  <c r="C464" i="203"/>
  <c r="C465" i="203"/>
  <c r="C466" i="203"/>
  <c r="C467" i="203"/>
  <c r="C468" i="203"/>
  <c r="C469" i="203"/>
  <c r="C470" i="203"/>
  <c r="C471" i="203"/>
  <c r="C472" i="203"/>
  <c r="C473" i="203"/>
  <c r="C474" i="203"/>
  <c r="C475" i="203"/>
  <c r="C476" i="203"/>
  <c r="C477" i="203"/>
  <c r="C478" i="203"/>
  <c r="C479" i="203"/>
  <c r="C480" i="203"/>
  <c r="C481" i="203"/>
  <c r="C482" i="203"/>
  <c r="C483" i="203"/>
  <c r="C484" i="203"/>
  <c r="C485" i="203"/>
  <c r="C486" i="203"/>
  <c r="C487" i="203"/>
  <c r="C488" i="203"/>
  <c r="C489" i="203"/>
  <c r="C490" i="203"/>
  <c r="C491" i="203"/>
  <c r="C492" i="203"/>
  <c r="C493" i="203"/>
  <c r="C494" i="203"/>
  <c r="C495" i="203"/>
  <c r="C496" i="203"/>
  <c r="C497" i="203"/>
  <c r="C498" i="203"/>
  <c r="C499" i="203"/>
  <c r="C500" i="203"/>
  <c r="C501" i="203"/>
  <c r="C502" i="203"/>
  <c r="C503" i="203"/>
  <c r="C504" i="203"/>
  <c r="C505" i="203"/>
  <c r="C506" i="203"/>
  <c r="C507" i="203"/>
  <c r="C508" i="203"/>
  <c r="C509" i="203"/>
  <c r="C510" i="203"/>
  <c r="C511" i="203"/>
  <c r="C512" i="203"/>
  <c r="C513" i="203"/>
  <c r="C514" i="203"/>
  <c r="C515" i="203"/>
  <c r="C516" i="203"/>
  <c r="C517" i="203"/>
  <c r="C518" i="203"/>
  <c r="C519" i="203"/>
  <c r="C520" i="203"/>
  <c r="C521" i="203"/>
  <c r="C522" i="203"/>
  <c r="C523" i="203"/>
  <c r="C524" i="203"/>
  <c r="C525" i="203"/>
  <c r="C526" i="203"/>
  <c r="C527" i="203"/>
  <c r="C528" i="203"/>
  <c r="C529" i="203"/>
  <c r="C530" i="203"/>
  <c r="C531" i="203"/>
  <c r="C532" i="203"/>
  <c r="C533" i="203"/>
  <c r="C534" i="203"/>
  <c r="C535" i="203"/>
  <c r="C536" i="203"/>
  <c r="C537" i="203"/>
  <c r="C538" i="203"/>
  <c r="C539" i="203"/>
  <c r="C540" i="203"/>
  <c r="C541" i="203"/>
  <c r="C542" i="203"/>
  <c r="C543" i="203"/>
  <c r="C544" i="203"/>
  <c r="C545" i="203"/>
  <c r="C546" i="203"/>
  <c r="C547" i="203"/>
  <c r="C548" i="203"/>
  <c r="C549" i="203"/>
  <c r="C550" i="203"/>
  <c r="C551" i="203"/>
  <c r="C552" i="203"/>
  <c r="C553" i="203"/>
  <c r="C554" i="203"/>
  <c r="C555" i="203"/>
  <c r="C556" i="203"/>
  <c r="C557" i="203"/>
  <c r="C558" i="203"/>
  <c r="C559" i="203"/>
  <c r="C560" i="203"/>
  <c r="C561" i="203"/>
  <c r="C562" i="203"/>
  <c r="C563" i="203"/>
  <c r="C564" i="203"/>
  <c r="C565" i="203"/>
  <c r="C566" i="203"/>
  <c r="C567" i="203"/>
  <c r="C568" i="203"/>
  <c r="C569" i="203"/>
  <c r="C570" i="203"/>
  <c r="C571" i="203"/>
  <c r="C572" i="203"/>
  <c r="C573" i="203"/>
  <c r="C574" i="203"/>
  <c r="C575" i="203"/>
  <c r="C576" i="203"/>
  <c r="C577" i="203"/>
  <c r="C578" i="203"/>
  <c r="C579" i="203"/>
  <c r="C580" i="203"/>
  <c r="C581" i="203"/>
  <c r="C582" i="203"/>
  <c r="C583" i="203"/>
  <c r="C584" i="203"/>
  <c r="C585" i="203"/>
  <c r="C586" i="203"/>
  <c r="C587" i="203"/>
  <c r="C588" i="203"/>
  <c r="C589" i="203"/>
  <c r="C590" i="203"/>
  <c r="C591" i="203"/>
  <c r="C592" i="203"/>
  <c r="C593" i="203"/>
  <c r="C594" i="203"/>
  <c r="C595" i="203"/>
  <c r="C596" i="203"/>
  <c r="C597" i="203"/>
  <c r="C598" i="203"/>
  <c r="C599" i="203"/>
  <c r="C600" i="203"/>
  <c r="C601" i="203"/>
  <c r="C602" i="203"/>
  <c r="C603" i="203"/>
  <c r="C604" i="203"/>
  <c r="C605" i="203"/>
  <c r="C606" i="203"/>
  <c r="C607" i="203"/>
  <c r="C608" i="203"/>
  <c r="C609" i="203"/>
  <c r="C610" i="203"/>
  <c r="C611" i="203"/>
  <c r="C612" i="203"/>
  <c r="C613" i="203"/>
  <c r="C614" i="203"/>
  <c r="C615" i="203"/>
  <c r="C616" i="203"/>
  <c r="C617" i="203"/>
  <c r="C618" i="203"/>
  <c r="C619" i="203"/>
  <c r="C620" i="203"/>
  <c r="C621" i="203"/>
  <c r="C622" i="203"/>
  <c r="C623" i="203"/>
  <c r="C624" i="203"/>
  <c r="C625" i="203"/>
  <c r="C626" i="203"/>
  <c r="C627" i="203"/>
  <c r="C628" i="203"/>
  <c r="C629" i="203"/>
  <c r="C630" i="203"/>
  <c r="C631" i="203"/>
  <c r="C632" i="203"/>
  <c r="C633" i="203"/>
  <c r="C634" i="203"/>
  <c r="C635" i="203"/>
  <c r="C636" i="203"/>
  <c r="C637" i="203"/>
  <c r="C638" i="203"/>
  <c r="C639" i="203"/>
  <c r="C640" i="203"/>
  <c r="C641" i="203"/>
  <c r="C642" i="203"/>
  <c r="C643" i="203"/>
  <c r="C644" i="203"/>
  <c r="C645" i="203"/>
  <c r="C646" i="203"/>
  <c r="C647" i="203"/>
  <c r="C648" i="203"/>
  <c r="C649" i="203"/>
  <c r="C650" i="203"/>
  <c r="C651" i="203"/>
  <c r="C652" i="203"/>
  <c r="C653" i="203"/>
  <c r="C654" i="203"/>
  <c r="C655" i="203"/>
  <c r="C656" i="203"/>
  <c r="C657" i="203"/>
  <c r="C658" i="203"/>
  <c r="C659" i="203"/>
  <c r="C660" i="203"/>
  <c r="C661" i="203"/>
  <c r="C662" i="203"/>
  <c r="C663" i="203"/>
  <c r="C664" i="203"/>
  <c r="C665" i="203"/>
  <c r="C666" i="203"/>
  <c r="C667" i="203"/>
  <c r="C668" i="203"/>
  <c r="C669" i="203"/>
  <c r="C670" i="203"/>
  <c r="C671" i="203"/>
  <c r="C672" i="203"/>
  <c r="C673" i="203"/>
  <c r="C674" i="203"/>
  <c r="C675" i="203"/>
  <c r="C676" i="203"/>
  <c r="C677" i="203"/>
  <c r="C678" i="203"/>
  <c r="C679" i="203"/>
  <c r="C680" i="203"/>
  <c r="C681" i="203"/>
  <c r="C682" i="203"/>
  <c r="C683" i="203"/>
  <c r="C684" i="203"/>
  <c r="C685" i="203"/>
  <c r="C686" i="203"/>
  <c r="C687" i="203"/>
  <c r="C688" i="203"/>
  <c r="C689" i="203"/>
  <c r="C690" i="203"/>
  <c r="C691" i="203"/>
  <c r="C692" i="203"/>
  <c r="C693" i="203"/>
  <c r="C694" i="203"/>
  <c r="C695" i="203"/>
  <c r="C696" i="203"/>
  <c r="C697" i="203"/>
  <c r="C698" i="203"/>
  <c r="C699" i="203"/>
  <c r="C700" i="203"/>
  <c r="C701" i="203"/>
  <c r="C702" i="203"/>
  <c r="C703" i="203"/>
  <c r="C704" i="203"/>
  <c r="C705" i="203"/>
  <c r="C706" i="203"/>
  <c r="C707" i="203"/>
  <c r="C708" i="203"/>
  <c r="C709" i="203"/>
  <c r="C710" i="203"/>
  <c r="C711" i="203"/>
  <c r="C712" i="203"/>
  <c r="C713" i="203"/>
  <c r="C714" i="203"/>
  <c r="C715" i="203"/>
  <c r="C716" i="203"/>
  <c r="C717" i="203"/>
  <c r="C718" i="203"/>
  <c r="C719" i="203"/>
  <c r="C720" i="203"/>
  <c r="C721" i="203"/>
  <c r="C722" i="203"/>
  <c r="C723" i="203"/>
  <c r="C724" i="203"/>
  <c r="C725" i="203"/>
  <c r="C726" i="203"/>
  <c r="C727" i="203"/>
  <c r="C728" i="203"/>
  <c r="C729" i="203"/>
  <c r="C730" i="203"/>
  <c r="C731" i="203"/>
  <c r="C732" i="203"/>
  <c r="C733" i="203"/>
  <c r="C734" i="203"/>
  <c r="C735" i="203"/>
  <c r="C736" i="203"/>
  <c r="C737" i="203"/>
  <c r="C738" i="203"/>
  <c r="C739" i="203"/>
  <c r="C740" i="203"/>
  <c r="C741" i="203"/>
  <c r="C742" i="203"/>
  <c r="C743" i="203"/>
  <c r="C744" i="203"/>
  <c r="C745" i="203"/>
  <c r="C746" i="203"/>
  <c r="C747" i="203"/>
  <c r="C748" i="203"/>
  <c r="C749" i="203"/>
  <c r="C750" i="203"/>
  <c r="C751" i="203"/>
  <c r="C752" i="203"/>
  <c r="C753" i="203"/>
  <c r="C754" i="203"/>
  <c r="C755" i="203"/>
  <c r="C756" i="203"/>
  <c r="C757" i="203"/>
  <c r="C758" i="203"/>
  <c r="C759" i="203"/>
  <c r="C760" i="203"/>
  <c r="C761" i="203"/>
  <c r="C762" i="203"/>
  <c r="C763" i="203"/>
  <c r="C764" i="203"/>
  <c r="C765" i="203"/>
  <c r="C766" i="203"/>
  <c r="C767" i="203"/>
  <c r="C768" i="203"/>
  <c r="C769" i="203"/>
  <c r="C770" i="203"/>
  <c r="C771" i="203"/>
  <c r="C772" i="203"/>
  <c r="C773" i="203"/>
  <c r="C774" i="203"/>
  <c r="C775" i="203"/>
  <c r="C776" i="203"/>
  <c r="C777" i="203"/>
  <c r="C778" i="203"/>
  <c r="C779" i="203"/>
  <c r="C780" i="203"/>
  <c r="C781" i="203"/>
  <c r="C782" i="203"/>
  <c r="C783" i="203"/>
  <c r="C784" i="203"/>
  <c r="C785" i="203"/>
  <c r="C786" i="203"/>
  <c r="C787" i="203"/>
  <c r="C788" i="203"/>
  <c r="C789" i="203"/>
  <c r="C790" i="203"/>
  <c r="C791" i="203"/>
  <c r="C792" i="203"/>
  <c r="C793" i="203"/>
  <c r="C794" i="203"/>
  <c r="C795" i="203"/>
  <c r="C796" i="203"/>
  <c r="C797" i="203"/>
  <c r="C798" i="203"/>
  <c r="C799" i="203"/>
  <c r="C800" i="203"/>
  <c r="C801" i="203"/>
  <c r="C802" i="203"/>
  <c r="C803" i="203"/>
  <c r="C804" i="203"/>
  <c r="C805" i="203"/>
  <c r="C806" i="203"/>
  <c r="C807" i="203"/>
  <c r="C808" i="203"/>
  <c r="C809" i="203"/>
  <c r="C810" i="203"/>
  <c r="C811" i="203"/>
  <c r="C812" i="203"/>
  <c r="C813" i="203"/>
  <c r="C814" i="203"/>
  <c r="C815" i="203"/>
  <c r="C816" i="203"/>
  <c r="C817" i="203"/>
  <c r="C818" i="203"/>
  <c r="C819" i="203"/>
  <c r="C820" i="203"/>
  <c r="C821" i="203"/>
  <c r="C822" i="203"/>
  <c r="C823" i="203"/>
  <c r="C824" i="203"/>
  <c r="C825" i="203"/>
  <c r="C826" i="203"/>
  <c r="C827" i="203"/>
  <c r="C828" i="203"/>
  <c r="C829" i="203"/>
  <c r="C830" i="203"/>
  <c r="C831" i="203"/>
  <c r="C832" i="203"/>
  <c r="C833" i="203"/>
  <c r="C834" i="203"/>
  <c r="C835" i="203"/>
  <c r="C836" i="203"/>
  <c r="C837" i="203"/>
  <c r="C838" i="203"/>
  <c r="C839" i="203"/>
  <c r="C840" i="203"/>
  <c r="C841" i="203"/>
  <c r="C842" i="203"/>
  <c r="C843" i="203"/>
  <c r="C844" i="203"/>
  <c r="C845" i="203"/>
  <c r="C846" i="203"/>
  <c r="C847" i="203"/>
  <c r="C848" i="203"/>
  <c r="C849" i="203"/>
  <c r="C850" i="203"/>
  <c r="C851" i="203"/>
  <c r="C852" i="203"/>
  <c r="C853" i="203"/>
  <c r="C854" i="203"/>
  <c r="C855" i="203"/>
  <c r="C856" i="203"/>
  <c r="C857" i="203"/>
  <c r="C858" i="203"/>
  <c r="C859" i="203"/>
  <c r="C860" i="203"/>
  <c r="C861" i="203"/>
  <c r="C862" i="203"/>
  <c r="C863" i="203"/>
  <c r="C864" i="203"/>
  <c r="C865" i="203"/>
  <c r="C866" i="203"/>
  <c r="C867" i="203"/>
  <c r="C868" i="203"/>
  <c r="C869" i="203"/>
  <c r="C870" i="203"/>
  <c r="C871" i="203"/>
  <c r="C872" i="203"/>
  <c r="C873" i="203"/>
  <c r="C874" i="203"/>
  <c r="C875" i="203"/>
  <c r="C876" i="203"/>
  <c r="C877" i="203"/>
  <c r="C878" i="203"/>
  <c r="C879" i="203"/>
  <c r="C880" i="203"/>
  <c r="C881" i="203"/>
  <c r="C882" i="203"/>
  <c r="C883" i="203"/>
  <c r="C884" i="203"/>
  <c r="C885" i="203"/>
  <c r="C886" i="203"/>
  <c r="C887" i="203"/>
  <c r="C888" i="203"/>
  <c r="C889" i="203"/>
  <c r="C890" i="203"/>
  <c r="C891" i="203"/>
  <c r="C892" i="203"/>
  <c r="C893" i="203"/>
  <c r="C894" i="203"/>
  <c r="C895" i="203"/>
  <c r="C896" i="203"/>
  <c r="C897" i="203"/>
  <c r="C898" i="203"/>
  <c r="C899" i="203"/>
  <c r="C900" i="203"/>
  <c r="C901" i="203"/>
  <c r="C902" i="203"/>
  <c r="C903" i="203"/>
  <c r="C904" i="203"/>
  <c r="C905" i="203"/>
  <c r="C906" i="203"/>
  <c r="C907" i="203"/>
  <c r="C908" i="203"/>
  <c r="C909" i="203"/>
  <c r="C910" i="203"/>
  <c r="C911" i="203"/>
  <c r="C912" i="203"/>
  <c r="C913" i="203"/>
  <c r="C914" i="203"/>
  <c r="C915" i="203"/>
  <c r="C916" i="203"/>
  <c r="C917" i="203"/>
  <c r="C918" i="203"/>
  <c r="C919" i="203"/>
  <c r="C920" i="203"/>
  <c r="C921" i="203"/>
  <c r="C922" i="203"/>
  <c r="C923" i="203"/>
  <c r="C924" i="203"/>
  <c r="C925" i="203"/>
  <c r="C926" i="203"/>
  <c r="C927" i="203"/>
  <c r="C928" i="203"/>
  <c r="C929" i="203"/>
  <c r="C930" i="203"/>
  <c r="C931" i="203"/>
  <c r="C932" i="203"/>
  <c r="C933" i="203"/>
  <c r="C934" i="203"/>
  <c r="C935" i="203"/>
  <c r="C936" i="203"/>
  <c r="C937" i="203"/>
  <c r="C938" i="203"/>
  <c r="C939" i="203"/>
  <c r="C940" i="203"/>
  <c r="C941" i="203"/>
  <c r="C942" i="203"/>
  <c r="C943" i="203"/>
  <c r="C944" i="203"/>
  <c r="C945" i="203"/>
  <c r="C946" i="203"/>
  <c r="C947" i="203"/>
  <c r="C948" i="203"/>
  <c r="C949" i="203"/>
  <c r="C950" i="203"/>
  <c r="C951" i="203"/>
  <c r="C952" i="203"/>
  <c r="C953" i="203"/>
  <c r="C954" i="203"/>
  <c r="C955" i="203"/>
  <c r="C956" i="203"/>
  <c r="C957" i="203"/>
  <c r="C958" i="203"/>
  <c r="C959" i="203"/>
  <c r="C960" i="203"/>
  <c r="C961" i="203"/>
  <c r="C962" i="203"/>
  <c r="C963" i="203"/>
  <c r="C964" i="203"/>
  <c r="C965" i="203"/>
  <c r="C966" i="203"/>
  <c r="C967" i="203"/>
  <c r="C968" i="203"/>
  <c r="C969" i="203"/>
  <c r="C970" i="203"/>
  <c r="C971" i="203"/>
  <c r="C972" i="203"/>
  <c r="C973" i="203"/>
  <c r="C974" i="203"/>
  <c r="C975" i="203"/>
  <c r="C976" i="203"/>
  <c r="C977" i="203"/>
  <c r="C978" i="203"/>
  <c r="C979" i="203"/>
  <c r="C980" i="203"/>
  <c r="C981" i="203"/>
  <c r="C982" i="203"/>
  <c r="C983" i="203"/>
  <c r="C984" i="203"/>
  <c r="C985" i="203"/>
  <c r="C986" i="203"/>
  <c r="C987" i="203"/>
  <c r="C988" i="203"/>
  <c r="C989" i="203"/>
  <c r="C990" i="203"/>
  <c r="C991" i="203"/>
  <c r="C992" i="203"/>
  <c r="C993" i="203"/>
  <c r="C994" i="203"/>
  <c r="C995" i="203"/>
  <c r="C996" i="203"/>
  <c r="C997" i="203"/>
  <c r="C998" i="203"/>
  <c r="C999" i="203"/>
  <c r="C1000" i="203"/>
  <c r="C1001" i="203"/>
  <c r="C1002" i="203"/>
  <c r="C1003" i="203"/>
  <c r="C1004" i="203"/>
  <c r="C1005" i="203"/>
  <c r="C1006" i="203"/>
  <c r="C1007" i="203"/>
  <c r="C1008" i="203"/>
  <c r="C1009" i="203"/>
  <c r="C1010" i="203"/>
  <c r="C11" i="203"/>
  <c r="I18" i="114" l="1"/>
  <c r="G17" i="24" s="1"/>
  <c r="I19" i="114"/>
  <c r="H1011" i="203" l="1"/>
  <c r="G1011" i="203"/>
  <c r="F1011" i="203"/>
  <c r="J1010" i="203"/>
  <c r="J1009" i="203"/>
  <c r="J1008" i="203"/>
  <c r="J1007" i="203"/>
  <c r="J1006" i="203"/>
  <c r="J1005" i="203"/>
  <c r="J1004" i="203"/>
  <c r="J1003" i="203"/>
  <c r="J1002" i="203"/>
  <c r="J1001" i="203"/>
  <c r="J1000" i="203"/>
  <c r="J999" i="203"/>
  <c r="J998" i="203"/>
  <c r="J997" i="203"/>
  <c r="J996" i="203"/>
  <c r="J995" i="203"/>
  <c r="J994" i="203"/>
  <c r="J993" i="203"/>
  <c r="J992" i="203"/>
  <c r="J991" i="203"/>
  <c r="J990" i="203"/>
  <c r="J989" i="203"/>
  <c r="J988" i="203"/>
  <c r="J987" i="203"/>
  <c r="J986" i="203"/>
  <c r="J985" i="203"/>
  <c r="J984" i="203"/>
  <c r="J983" i="203"/>
  <c r="J982" i="203"/>
  <c r="J981" i="203"/>
  <c r="J980" i="203"/>
  <c r="J979" i="203"/>
  <c r="J978" i="203"/>
  <c r="J977" i="203"/>
  <c r="J976" i="203"/>
  <c r="J975" i="203"/>
  <c r="J974" i="203"/>
  <c r="J973" i="203"/>
  <c r="J972" i="203"/>
  <c r="J971" i="203"/>
  <c r="J970" i="203"/>
  <c r="J969" i="203"/>
  <c r="J968" i="203"/>
  <c r="J967" i="203"/>
  <c r="J966" i="203"/>
  <c r="J965" i="203"/>
  <c r="J964" i="203"/>
  <c r="J963" i="203"/>
  <c r="J962" i="203"/>
  <c r="J961" i="203"/>
  <c r="J960" i="203"/>
  <c r="J959" i="203"/>
  <c r="J958" i="203"/>
  <c r="J957" i="203"/>
  <c r="J956" i="203"/>
  <c r="J955" i="203"/>
  <c r="J954" i="203"/>
  <c r="J953" i="203"/>
  <c r="J952" i="203"/>
  <c r="J951" i="203"/>
  <c r="J950" i="203"/>
  <c r="J949" i="203"/>
  <c r="J948" i="203"/>
  <c r="J947" i="203"/>
  <c r="J946" i="203"/>
  <c r="J945" i="203"/>
  <c r="J944" i="203"/>
  <c r="J943" i="203"/>
  <c r="J942" i="203"/>
  <c r="J941" i="203"/>
  <c r="J940" i="203"/>
  <c r="J939" i="203"/>
  <c r="J938" i="203"/>
  <c r="J937" i="203"/>
  <c r="J936" i="203"/>
  <c r="J935" i="203"/>
  <c r="J934" i="203"/>
  <c r="J933" i="203"/>
  <c r="J932" i="203"/>
  <c r="J931" i="203"/>
  <c r="J930" i="203"/>
  <c r="J929" i="203"/>
  <c r="J928" i="203"/>
  <c r="J927" i="203"/>
  <c r="J926" i="203"/>
  <c r="J925" i="203"/>
  <c r="J924" i="203"/>
  <c r="J923" i="203"/>
  <c r="J922" i="203"/>
  <c r="J921" i="203"/>
  <c r="J920" i="203"/>
  <c r="J919" i="203"/>
  <c r="J918" i="203"/>
  <c r="J917" i="203"/>
  <c r="J916" i="203"/>
  <c r="J915" i="203"/>
  <c r="J914" i="203"/>
  <c r="J913" i="203"/>
  <c r="J912" i="203"/>
  <c r="J911" i="203"/>
  <c r="J910" i="203"/>
  <c r="J909" i="203"/>
  <c r="J908" i="203"/>
  <c r="J907" i="203"/>
  <c r="J906" i="203"/>
  <c r="J905" i="203"/>
  <c r="J904" i="203"/>
  <c r="J903" i="203"/>
  <c r="J902" i="203"/>
  <c r="J901" i="203"/>
  <c r="J900" i="203"/>
  <c r="J899" i="203"/>
  <c r="J898" i="203"/>
  <c r="J897" i="203"/>
  <c r="J896" i="203"/>
  <c r="J895" i="203"/>
  <c r="J894" i="203"/>
  <c r="J893" i="203"/>
  <c r="J892" i="203"/>
  <c r="J891" i="203"/>
  <c r="J890" i="203"/>
  <c r="J889" i="203"/>
  <c r="J888" i="203"/>
  <c r="J887" i="203"/>
  <c r="J886" i="203"/>
  <c r="J885" i="203"/>
  <c r="J884" i="203"/>
  <c r="J883" i="203"/>
  <c r="J882" i="203"/>
  <c r="J881" i="203"/>
  <c r="J880" i="203"/>
  <c r="J879" i="203"/>
  <c r="J878" i="203"/>
  <c r="J877" i="203"/>
  <c r="J876" i="203"/>
  <c r="J875" i="203"/>
  <c r="J874" i="203"/>
  <c r="J873" i="203"/>
  <c r="J872" i="203"/>
  <c r="J871" i="203"/>
  <c r="J870" i="203"/>
  <c r="J869" i="203"/>
  <c r="J868" i="203"/>
  <c r="J867" i="203"/>
  <c r="J866" i="203"/>
  <c r="J865" i="203"/>
  <c r="J864" i="203"/>
  <c r="J863" i="203"/>
  <c r="J862" i="203"/>
  <c r="J861" i="203"/>
  <c r="J860" i="203"/>
  <c r="J859" i="203"/>
  <c r="J858" i="203"/>
  <c r="J857" i="203"/>
  <c r="J856" i="203"/>
  <c r="J855" i="203"/>
  <c r="J854" i="203"/>
  <c r="J853" i="203"/>
  <c r="J852" i="203"/>
  <c r="J851" i="203"/>
  <c r="J850" i="203"/>
  <c r="J849" i="203"/>
  <c r="J848" i="203"/>
  <c r="J847" i="203"/>
  <c r="J846" i="203"/>
  <c r="J845" i="203"/>
  <c r="J844" i="203"/>
  <c r="J843" i="203"/>
  <c r="J842" i="203"/>
  <c r="J841" i="203"/>
  <c r="J840" i="203"/>
  <c r="J839" i="203"/>
  <c r="J838" i="203"/>
  <c r="J837" i="203"/>
  <c r="J836" i="203"/>
  <c r="J835" i="203"/>
  <c r="J834" i="203"/>
  <c r="J833" i="203"/>
  <c r="J832" i="203"/>
  <c r="J831" i="203"/>
  <c r="J830" i="203"/>
  <c r="J829" i="203"/>
  <c r="J828" i="203"/>
  <c r="J827" i="203"/>
  <c r="J826" i="203"/>
  <c r="J825" i="203"/>
  <c r="J824" i="203"/>
  <c r="J823" i="203"/>
  <c r="J822" i="203"/>
  <c r="J821" i="203"/>
  <c r="J820" i="203"/>
  <c r="J819" i="203"/>
  <c r="J818" i="203"/>
  <c r="J817" i="203"/>
  <c r="J816" i="203"/>
  <c r="J815" i="203"/>
  <c r="J814" i="203"/>
  <c r="J813" i="203"/>
  <c r="J812" i="203"/>
  <c r="J811" i="203"/>
  <c r="J810" i="203"/>
  <c r="J809" i="203"/>
  <c r="J808" i="203"/>
  <c r="J807" i="203"/>
  <c r="J806" i="203"/>
  <c r="J805" i="203"/>
  <c r="J804" i="203"/>
  <c r="J803" i="203"/>
  <c r="J802" i="203"/>
  <c r="J801" i="203"/>
  <c r="J800" i="203"/>
  <c r="J799" i="203"/>
  <c r="J798" i="203"/>
  <c r="J797" i="203"/>
  <c r="J796" i="203"/>
  <c r="J795" i="203"/>
  <c r="J794" i="203"/>
  <c r="J793" i="203"/>
  <c r="J792" i="203"/>
  <c r="J791" i="203"/>
  <c r="J790" i="203"/>
  <c r="J789" i="203"/>
  <c r="J788" i="203"/>
  <c r="J787" i="203"/>
  <c r="J786" i="203"/>
  <c r="J785" i="203"/>
  <c r="J784" i="203"/>
  <c r="J783" i="203"/>
  <c r="J782" i="203"/>
  <c r="J781" i="203"/>
  <c r="J780" i="203"/>
  <c r="J779" i="203"/>
  <c r="J778" i="203"/>
  <c r="J777" i="203"/>
  <c r="J776" i="203"/>
  <c r="J775" i="203"/>
  <c r="J774" i="203"/>
  <c r="J773" i="203"/>
  <c r="J772" i="203"/>
  <c r="J771" i="203"/>
  <c r="J770" i="203"/>
  <c r="J769" i="203"/>
  <c r="J768" i="203"/>
  <c r="J767" i="203"/>
  <c r="J766" i="203"/>
  <c r="J765" i="203"/>
  <c r="J764" i="203"/>
  <c r="J763" i="203"/>
  <c r="J762" i="203"/>
  <c r="J761" i="203"/>
  <c r="J760" i="203"/>
  <c r="J759" i="203"/>
  <c r="J758" i="203"/>
  <c r="J757" i="203"/>
  <c r="J756" i="203"/>
  <c r="J755" i="203"/>
  <c r="J754" i="203"/>
  <c r="J753" i="203"/>
  <c r="J752" i="203"/>
  <c r="J751" i="203"/>
  <c r="J750" i="203"/>
  <c r="J749" i="203"/>
  <c r="J748" i="203"/>
  <c r="J747" i="203"/>
  <c r="J746" i="203"/>
  <c r="J745" i="203"/>
  <c r="J744" i="203"/>
  <c r="J743" i="203"/>
  <c r="J742" i="203"/>
  <c r="J741" i="203"/>
  <c r="J740" i="203"/>
  <c r="J739" i="203"/>
  <c r="J738" i="203"/>
  <c r="J737" i="203"/>
  <c r="J736" i="203"/>
  <c r="J735" i="203"/>
  <c r="J734" i="203"/>
  <c r="J733" i="203"/>
  <c r="J732" i="203"/>
  <c r="J731" i="203"/>
  <c r="J730" i="203"/>
  <c r="J729" i="203"/>
  <c r="J728" i="203"/>
  <c r="J727" i="203"/>
  <c r="J726" i="203"/>
  <c r="J725" i="203"/>
  <c r="J724" i="203"/>
  <c r="J723" i="203"/>
  <c r="J722" i="203"/>
  <c r="J721" i="203"/>
  <c r="J720" i="203"/>
  <c r="J719" i="203"/>
  <c r="J718" i="203"/>
  <c r="J717" i="203"/>
  <c r="J716" i="203"/>
  <c r="J715" i="203"/>
  <c r="J714" i="203"/>
  <c r="J713" i="203"/>
  <c r="J712" i="203"/>
  <c r="J711" i="203"/>
  <c r="J710" i="203"/>
  <c r="J709" i="203"/>
  <c r="J708" i="203"/>
  <c r="J707" i="203"/>
  <c r="J706" i="203"/>
  <c r="J705" i="203"/>
  <c r="J704" i="203"/>
  <c r="J703" i="203"/>
  <c r="J702" i="203"/>
  <c r="J701" i="203"/>
  <c r="J700" i="203"/>
  <c r="J699" i="203"/>
  <c r="J698" i="203"/>
  <c r="J697" i="203"/>
  <c r="J696" i="203"/>
  <c r="J695" i="203"/>
  <c r="J694" i="203"/>
  <c r="J693" i="203"/>
  <c r="J692" i="203"/>
  <c r="J691" i="203"/>
  <c r="J690" i="203"/>
  <c r="J689" i="203"/>
  <c r="J688" i="203"/>
  <c r="J687" i="203"/>
  <c r="J686" i="203"/>
  <c r="J685" i="203"/>
  <c r="J684" i="203"/>
  <c r="J683" i="203"/>
  <c r="J682" i="203"/>
  <c r="J681" i="203"/>
  <c r="J680" i="203"/>
  <c r="J679" i="203"/>
  <c r="J678" i="203"/>
  <c r="J677" i="203"/>
  <c r="J676" i="203"/>
  <c r="J675" i="203"/>
  <c r="J674" i="203"/>
  <c r="J673" i="203"/>
  <c r="J672" i="203"/>
  <c r="J671" i="203"/>
  <c r="J670" i="203"/>
  <c r="J669" i="203"/>
  <c r="J668" i="203"/>
  <c r="J667" i="203"/>
  <c r="J666" i="203"/>
  <c r="J665" i="203"/>
  <c r="J664" i="203"/>
  <c r="J663" i="203"/>
  <c r="J662" i="203"/>
  <c r="J661" i="203"/>
  <c r="J660" i="203"/>
  <c r="J659" i="203"/>
  <c r="J658" i="203"/>
  <c r="J657" i="203"/>
  <c r="J656" i="203"/>
  <c r="J655" i="203"/>
  <c r="J654" i="203"/>
  <c r="J653" i="203"/>
  <c r="J652" i="203"/>
  <c r="J651" i="203"/>
  <c r="J650" i="203"/>
  <c r="J649" i="203"/>
  <c r="J648" i="203"/>
  <c r="J647" i="203"/>
  <c r="J646" i="203"/>
  <c r="J645" i="203"/>
  <c r="J644" i="203"/>
  <c r="J643" i="203"/>
  <c r="J642" i="203"/>
  <c r="J641" i="203"/>
  <c r="J640" i="203"/>
  <c r="J639" i="203"/>
  <c r="J638" i="203"/>
  <c r="J637" i="203"/>
  <c r="J636" i="203"/>
  <c r="J635" i="203"/>
  <c r="J634" i="203"/>
  <c r="J633" i="203"/>
  <c r="J632" i="203"/>
  <c r="J631" i="203"/>
  <c r="J630" i="203"/>
  <c r="J629" i="203"/>
  <c r="J628" i="203"/>
  <c r="J627" i="203"/>
  <c r="J626" i="203"/>
  <c r="J625" i="203"/>
  <c r="J624" i="203"/>
  <c r="J623" i="203"/>
  <c r="J622" i="203"/>
  <c r="J621" i="203"/>
  <c r="J620" i="203"/>
  <c r="J619" i="203"/>
  <c r="J618" i="203"/>
  <c r="J617" i="203"/>
  <c r="J616" i="203"/>
  <c r="J615" i="203"/>
  <c r="J614" i="203"/>
  <c r="J613" i="203"/>
  <c r="J612" i="203"/>
  <c r="J611" i="203"/>
  <c r="J610" i="203"/>
  <c r="J609" i="203"/>
  <c r="J608" i="203"/>
  <c r="J607" i="203"/>
  <c r="J606" i="203"/>
  <c r="J605" i="203"/>
  <c r="J604" i="203"/>
  <c r="J603" i="203"/>
  <c r="J602" i="203"/>
  <c r="J601" i="203"/>
  <c r="J600" i="203"/>
  <c r="J599" i="203"/>
  <c r="J598" i="203"/>
  <c r="J597" i="203"/>
  <c r="J596" i="203"/>
  <c r="J595" i="203"/>
  <c r="J594" i="203"/>
  <c r="J593" i="203"/>
  <c r="J592" i="203"/>
  <c r="J591" i="203"/>
  <c r="J590" i="203"/>
  <c r="J589" i="203"/>
  <c r="J588" i="203"/>
  <c r="J587" i="203"/>
  <c r="J586" i="203"/>
  <c r="J585" i="203"/>
  <c r="J584" i="203"/>
  <c r="J583" i="203"/>
  <c r="J582" i="203"/>
  <c r="J581" i="203"/>
  <c r="J580" i="203"/>
  <c r="J579" i="203"/>
  <c r="J578" i="203"/>
  <c r="J577" i="203"/>
  <c r="J576" i="203"/>
  <c r="J575" i="203"/>
  <c r="J574" i="203"/>
  <c r="J573" i="203"/>
  <c r="J572" i="203"/>
  <c r="J571" i="203"/>
  <c r="J570" i="203"/>
  <c r="J569" i="203"/>
  <c r="J568" i="203"/>
  <c r="J567" i="203"/>
  <c r="J566" i="203"/>
  <c r="J565" i="203"/>
  <c r="J564" i="203"/>
  <c r="J563" i="203"/>
  <c r="J562" i="203"/>
  <c r="J561" i="203"/>
  <c r="J560" i="203"/>
  <c r="J559" i="203"/>
  <c r="J558" i="203"/>
  <c r="J557" i="203"/>
  <c r="J556" i="203"/>
  <c r="J555" i="203"/>
  <c r="J554" i="203"/>
  <c r="J553" i="203"/>
  <c r="J552" i="203"/>
  <c r="J551" i="203"/>
  <c r="J550" i="203"/>
  <c r="J549" i="203"/>
  <c r="J548" i="203"/>
  <c r="J547" i="203"/>
  <c r="J546" i="203"/>
  <c r="J545" i="203"/>
  <c r="J544" i="203"/>
  <c r="J543" i="203"/>
  <c r="J542" i="203"/>
  <c r="J541" i="203"/>
  <c r="J540" i="203"/>
  <c r="J539" i="203"/>
  <c r="J538" i="203"/>
  <c r="J537" i="203"/>
  <c r="J536" i="203"/>
  <c r="J535" i="203"/>
  <c r="J534" i="203"/>
  <c r="J533" i="203"/>
  <c r="J532" i="203"/>
  <c r="J531" i="203"/>
  <c r="J530" i="203"/>
  <c r="J529" i="203"/>
  <c r="J528" i="203"/>
  <c r="J527" i="203"/>
  <c r="J526" i="203"/>
  <c r="J525" i="203"/>
  <c r="J524" i="203"/>
  <c r="J523" i="203"/>
  <c r="J522" i="203"/>
  <c r="J521" i="203"/>
  <c r="J520" i="203"/>
  <c r="J519" i="203"/>
  <c r="J518" i="203"/>
  <c r="J517" i="203"/>
  <c r="J516" i="203"/>
  <c r="J515" i="203"/>
  <c r="J514" i="203"/>
  <c r="J513" i="203"/>
  <c r="J512" i="203"/>
  <c r="J511" i="203"/>
  <c r="J510" i="203"/>
  <c r="J509" i="203"/>
  <c r="J508" i="203"/>
  <c r="J507" i="203"/>
  <c r="J506" i="203"/>
  <c r="J505" i="203"/>
  <c r="J504" i="203"/>
  <c r="J503" i="203"/>
  <c r="J502" i="203"/>
  <c r="J501" i="203"/>
  <c r="J500" i="203"/>
  <c r="J499" i="203"/>
  <c r="J498" i="203"/>
  <c r="J497" i="203"/>
  <c r="J496" i="203"/>
  <c r="J495" i="203"/>
  <c r="J494" i="203"/>
  <c r="J493" i="203"/>
  <c r="J492" i="203"/>
  <c r="J491" i="203"/>
  <c r="J490" i="203"/>
  <c r="J489" i="203"/>
  <c r="J488" i="203"/>
  <c r="J487" i="203"/>
  <c r="J486" i="203"/>
  <c r="J485" i="203"/>
  <c r="J484" i="203"/>
  <c r="J483" i="203"/>
  <c r="J482" i="203"/>
  <c r="J481" i="203"/>
  <c r="J480" i="203"/>
  <c r="J479" i="203"/>
  <c r="J478" i="203"/>
  <c r="J477" i="203"/>
  <c r="J476" i="203"/>
  <c r="J475" i="203"/>
  <c r="J474" i="203"/>
  <c r="J473" i="203"/>
  <c r="J472" i="203"/>
  <c r="J471" i="203"/>
  <c r="J470" i="203"/>
  <c r="J469" i="203"/>
  <c r="J468" i="203"/>
  <c r="J467" i="203"/>
  <c r="J466" i="203"/>
  <c r="J465" i="203"/>
  <c r="J464" i="203"/>
  <c r="J463" i="203"/>
  <c r="J462" i="203"/>
  <c r="J461" i="203"/>
  <c r="J460" i="203"/>
  <c r="J459" i="203"/>
  <c r="J458" i="203"/>
  <c r="J457" i="203"/>
  <c r="J456" i="203"/>
  <c r="J455" i="203"/>
  <c r="J454" i="203"/>
  <c r="J453" i="203"/>
  <c r="J452" i="203"/>
  <c r="J451" i="203"/>
  <c r="J450" i="203"/>
  <c r="J449" i="203"/>
  <c r="J448" i="203"/>
  <c r="J447" i="203"/>
  <c r="J446" i="203"/>
  <c r="J445" i="203"/>
  <c r="J444" i="203"/>
  <c r="J443" i="203"/>
  <c r="J442" i="203"/>
  <c r="J441" i="203"/>
  <c r="J440" i="203"/>
  <c r="J439" i="203"/>
  <c r="J438" i="203"/>
  <c r="J437" i="203"/>
  <c r="J436" i="203"/>
  <c r="J435" i="203"/>
  <c r="J434" i="203"/>
  <c r="J433" i="203"/>
  <c r="J432" i="203"/>
  <c r="J431" i="203"/>
  <c r="J430" i="203"/>
  <c r="J429" i="203"/>
  <c r="J428" i="203"/>
  <c r="J427" i="203"/>
  <c r="J426" i="203"/>
  <c r="J425" i="203"/>
  <c r="J424" i="203"/>
  <c r="J423" i="203"/>
  <c r="J422" i="203"/>
  <c r="J421" i="203"/>
  <c r="J420" i="203"/>
  <c r="J419" i="203"/>
  <c r="J418" i="203"/>
  <c r="J417" i="203"/>
  <c r="J416" i="203"/>
  <c r="J415" i="203"/>
  <c r="J414" i="203"/>
  <c r="J413" i="203"/>
  <c r="J412" i="203"/>
  <c r="J411" i="203"/>
  <c r="J410" i="203"/>
  <c r="J409" i="203"/>
  <c r="J408" i="203"/>
  <c r="J407" i="203"/>
  <c r="J406" i="203"/>
  <c r="J405" i="203"/>
  <c r="J404" i="203"/>
  <c r="J403" i="203"/>
  <c r="J402" i="203"/>
  <c r="J401" i="203"/>
  <c r="J400" i="203"/>
  <c r="J399" i="203"/>
  <c r="J398" i="203"/>
  <c r="J397" i="203"/>
  <c r="J396" i="203"/>
  <c r="J395" i="203"/>
  <c r="J394" i="203"/>
  <c r="J393" i="203"/>
  <c r="J392" i="203"/>
  <c r="J391" i="203"/>
  <c r="J390" i="203"/>
  <c r="J389" i="203"/>
  <c r="J388" i="203"/>
  <c r="J387" i="203"/>
  <c r="J386" i="203"/>
  <c r="J385" i="203"/>
  <c r="J384" i="203"/>
  <c r="J383" i="203"/>
  <c r="J382" i="203"/>
  <c r="J381" i="203"/>
  <c r="J380" i="203"/>
  <c r="J379" i="203"/>
  <c r="J378" i="203"/>
  <c r="J377" i="203"/>
  <c r="J376" i="203"/>
  <c r="J375" i="203"/>
  <c r="J374" i="203"/>
  <c r="J373" i="203"/>
  <c r="J372" i="203"/>
  <c r="J371" i="203"/>
  <c r="J370" i="203"/>
  <c r="J369" i="203"/>
  <c r="J368" i="203"/>
  <c r="J367" i="203"/>
  <c r="J366" i="203"/>
  <c r="J365" i="203"/>
  <c r="J364" i="203"/>
  <c r="J363" i="203"/>
  <c r="J362" i="203"/>
  <c r="J361" i="203"/>
  <c r="J360" i="203"/>
  <c r="J359" i="203"/>
  <c r="J358" i="203"/>
  <c r="J357" i="203"/>
  <c r="J356" i="203"/>
  <c r="J355" i="203"/>
  <c r="J354" i="203"/>
  <c r="J353" i="203"/>
  <c r="J352" i="203"/>
  <c r="J351" i="203"/>
  <c r="J350" i="203"/>
  <c r="J349" i="203"/>
  <c r="J348" i="203"/>
  <c r="J347" i="203"/>
  <c r="J346" i="203"/>
  <c r="J345" i="203"/>
  <c r="J344" i="203"/>
  <c r="J343" i="203"/>
  <c r="J342" i="203"/>
  <c r="J341" i="203"/>
  <c r="J340" i="203"/>
  <c r="J339" i="203"/>
  <c r="J338" i="203"/>
  <c r="J337" i="203"/>
  <c r="J336" i="203"/>
  <c r="J335" i="203"/>
  <c r="J334" i="203"/>
  <c r="J333" i="203"/>
  <c r="J332" i="203"/>
  <c r="J331" i="203"/>
  <c r="J330" i="203"/>
  <c r="J329" i="203"/>
  <c r="J328" i="203"/>
  <c r="J327" i="203"/>
  <c r="J326" i="203"/>
  <c r="J325" i="203"/>
  <c r="J324" i="203"/>
  <c r="J323" i="203"/>
  <c r="J322" i="203"/>
  <c r="J321" i="203"/>
  <c r="J320" i="203"/>
  <c r="J319" i="203"/>
  <c r="J318" i="203"/>
  <c r="J317" i="203"/>
  <c r="J316" i="203"/>
  <c r="J315" i="203"/>
  <c r="J314" i="203"/>
  <c r="J313" i="203"/>
  <c r="J312" i="203"/>
  <c r="J311" i="203"/>
  <c r="J310" i="203"/>
  <c r="J309" i="203"/>
  <c r="J308" i="203"/>
  <c r="J307" i="203"/>
  <c r="J306" i="203"/>
  <c r="J305" i="203"/>
  <c r="J304" i="203"/>
  <c r="J303" i="203"/>
  <c r="J302" i="203"/>
  <c r="J301" i="203"/>
  <c r="J300" i="203"/>
  <c r="J299" i="203"/>
  <c r="J298" i="203"/>
  <c r="J297" i="203"/>
  <c r="J296" i="203"/>
  <c r="J295" i="203"/>
  <c r="J294" i="203"/>
  <c r="J293" i="203"/>
  <c r="J292" i="203"/>
  <c r="J291" i="203"/>
  <c r="J290" i="203"/>
  <c r="J289" i="203"/>
  <c r="J288" i="203"/>
  <c r="J287" i="203"/>
  <c r="J286" i="203"/>
  <c r="J285" i="203"/>
  <c r="J284" i="203"/>
  <c r="J283" i="203"/>
  <c r="J282" i="203"/>
  <c r="J281" i="203"/>
  <c r="J280" i="203"/>
  <c r="J279" i="203"/>
  <c r="J278" i="203"/>
  <c r="J277" i="203"/>
  <c r="J276" i="203"/>
  <c r="J275" i="203"/>
  <c r="J274" i="203"/>
  <c r="J273" i="203"/>
  <c r="J272" i="203"/>
  <c r="J271" i="203"/>
  <c r="J270" i="203"/>
  <c r="J269" i="203"/>
  <c r="J268" i="203"/>
  <c r="J267" i="203"/>
  <c r="J266" i="203"/>
  <c r="J265" i="203"/>
  <c r="J264" i="203"/>
  <c r="J263" i="203"/>
  <c r="J262" i="203"/>
  <c r="J261" i="203"/>
  <c r="J260" i="203"/>
  <c r="J259" i="203"/>
  <c r="J258" i="203"/>
  <c r="J257" i="203"/>
  <c r="J256" i="203"/>
  <c r="J255" i="203"/>
  <c r="J254" i="203"/>
  <c r="J253" i="203"/>
  <c r="J252" i="203"/>
  <c r="J251" i="203"/>
  <c r="J250" i="203"/>
  <c r="J249" i="203"/>
  <c r="J248" i="203"/>
  <c r="J247" i="203"/>
  <c r="J246" i="203"/>
  <c r="J245" i="203"/>
  <c r="J244" i="203"/>
  <c r="J243" i="203"/>
  <c r="J242" i="203"/>
  <c r="J241" i="203"/>
  <c r="J240" i="203"/>
  <c r="J239" i="203"/>
  <c r="J238" i="203"/>
  <c r="J237" i="203"/>
  <c r="J236" i="203"/>
  <c r="J235" i="203"/>
  <c r="J234" i="203"/>
  <c r="J233" i="203"/>
  <c r="J232" i="203"/>
  <c r="J231" i="203"/>
  <c r="J230" i="203"/>
  <c r="J229" i="203"/>
  <c r="J228" i="203"/>
  <c r="J227" i="203"/>
  <c r="J226" i="203"/>
  <c r="J225" i="203"/>
  <c r="J224" i="203"/>
  <c r="J223" i="203"/>
  <c r="J222" i="203"/>
  <c r="J221" i="203"/>
  <c r="J220" i="203"/>
  <c r="J219" i="203"/>
  <c r="J218" i="203"/>
  <c r="J217" i="203"/>
  <c r="J216" i="203"/>
  <c r="J215" i="203"/>
  <c r="J214" i="203"/>
  <c r="J213" i="203"/>
  <c r="J212" i="203"/>
  <c r="J211" i="203"/>
  <c r="J210" i="203"/>
  <c r="J209" i="203"/>
  <c r="J208" i="203"/>
  <c r="J207" i="203"/>
  <c r="J206" i="203"/>
  <c r="J205" i="203"/>
  <c r="J204" i="203"/>
  <c r="J203" i="203"/>
  <c r="J202" i="203"/>
  <c r="J201" i="203"/>
  <c r="J200" i="203"/>
  <c r="J199" i="203"/>
  <c r="J198" i="203"/>
  <c r="J197" i="203"/>
  <c r="J196" i="203"/>
  <c r="J195" i="203"/>
  <c r="J194" i="203"/>
  <c r="J193" i="203"/>
  <c r="J192" i="203"/>
  <c r="J191" i="203"/>
  <c r="J190" i="203"/>
  <c r="J189" i="203"/>
  <c r="J188" i="203"/>
  <c r="J187" i="203"/>
  <c r="J186" i="203"/>
  <c r="J185" i="203"/>
  <c r="J184" i="203"/>
  <c r="J183" i="203"/>
  <c r="J182" i="203"/>
  <c r="J181" i="203"/>
  <c r="J180" i="203"/>
  <c r="J179" i="203"/>
  <c r="J178" i="203"/>
  <c r="J177" i="203"/>
  <c r="J176" i="203"/>
  <c r="J175" i="203"/>
  <c r="J174" i="203"/>
  <c r="J173" i="203"/>
  <c r="J172" i="203"/>
  <c r="J171" i="203"/>
  <c r="J170" i="203"/>
  <c r="J169" i="203"/>
  <c r="J168" i="203"/>
  <c r="J167" i="203"/>
  <c r="J166" i="203"/>
  <c r="J165" i="203"/>
  <c r="J164" i="203"/>
  <c r="J163" i="203"/>
  <c r="J162" i="203"/>
  <c r="J161" i="203"/>
  <c r="J160" i="203"/>
  <c r="J159" i="203"/>
  <c r="J158" i="203"/>
  <c r="J157" i="203"/>
  <c r="J156" i="203"/>
  <c r="J155" i="203"/>
  <c r="J154" i="203"/>
  <c r="J153" i="203"/>
  <c r="J152" i="203"/>
  <c r="J151" i="203"/>
  <c r="J150" i="203"/>
  <c r="J149" i="203"/>
  <c r="J148" i="203"/>
  <c r="J147" i="203"/>
  <c r="J146" i="203"/>
  <c r="J145" i="203"/>
  <c r="J144" i="203"/>
  <c r="J143" i="203"/>
  <c r="J142" i="203"/>
  <c r="J141" i="203"/>
  <c r="J140" i="203"/>
  <c r="J139" i="203"/>
  <c r="J138" i="203"/>
  <c r="J137" i="203"/>
  <c r="J136" i="203"/>
  <c r="J135" i="203"/>
  <c r="J134" i="203"/>
  <c r="J133" i="203"/>
  <c r="J132" i="203"/>
  <c r="J131" i="203"/>
  <c r="J130" i="203"/>
  <c r="J129" i="203"/>
  <c r="J128" i="203"/>
  <c r="J127" i="203"/>
  <c r="J126" i="203"/>
  <c r="J125" i="203"/>
  <c r="J124" i="203"/>
  <c r="J123" i="203"/>
  <c r="J122" i="203"/>
  <c r="J121" i="203"/>
  <c r="J120" i="203"/>
  <c r="J119" i="203"/>
  <c r="J118" i="203"/>
  <c r="J117" i="203"/>
  <c r="J116" i="203"/>
  <c r="J115" i="203"/>
  <c r="J114" i="203"/>
  <c r="J113" i="203"/>
  <c r="J112" i="203"/>
  <c r="J111" i="203"/>
  <c r="J110" i="203"/>
  <c r="J109" i="203"/>
  <c r="J108" i="203"/>
  <c r="J107" i="203"/>
  <c r="J106" i="203"/>
  <c r="J105" i="203"/>
  <c r="J104" i="203"/>
  <c r="J103" i="203"/>
  <c r="J102" i="203"/>
  <c r="J101" i="203"/>
  <c r="J100" i="203"/>
  <c r="J99" i="203"/>
  <c r="J98" i="203"/>
  <c r="J97" i="203"/>
  <c r="J96" i="203"/>
  <c r="J95" i="203"/>
  <c r="J94" i="203"/>
  <c r="J93" i="203"/>
  <c r="J92" i="203"/>
  <c r="J91" i="203"/>
  <c r="J90" i="203"/>
  <c r="J89" i="203"/>
  <c r="J88" i="203"/>
  <c r="J87" i="203"/>
  <c r="J86" i="203"/>
  <c r="J85" i="203"/>
  <c r="J84" i="203"/>
  <c r="J83" i="203"/>
  <c r="J82" i="203"/>
  <c r="J81" i="203"/>
  <c r="J80" i="203"/>
  <c r="J79" i="203"/>
  <c r="J78" i="203"/>
  <c r="J77" i="203"/>
  <c r="J76" i="203"/>
  <c r="J75" i="203"/>
  <c r="J74" i="203"/>
  <c r="J73" i="203"/>
  <c r="J72" i="203"/>
  <c r="J71" i="203"/>
  <c r="J70" i="203"/>
  <c r="J69" i="203"/>
  <c r="J68" i="203"/>
  <c r="J67" i="203"/>
  <c r="J66" i="203"/>
  <c r="J65" i="203"/>
  <c r="J64" i="203"/>
  <c r="J63" i="203"/>
  <c r="J62" i="203"/>
  <c r="J61" i="203"/>
  <c r="J60" i="203"/>
  <c r="J59" i="203"/>
  <c r="J58" i="203"/>
  <c r="J57" i="203"/>
  <c r="J56" i="203"/>
  <c r="J55" i="203"/>
  <c r="J54" i="203"/>
  <c r="J53" i="203"/>
  <c r="J52" i="203"/>
  <c r="J51" i="203"/>
  <c r="J50" i="203"/>
  <c r="J49" i="203"/>
  <c r="J48" i="203"/>
  <c r="J47" i="203"/>
  <c r="J46" i="203"/>
  <c r="J45" i="203"/>
  <c r="J44" i="203"/>
  <c r="J43" i="203"/>
  <c r="J42" i="203"/>
  <c r="J41" i="203"/>
  <c r="J40" i="203"/>
  <c r="J39" i="203"/>
  <c r="J38" i="203"/>
  <c r="J37" i="203"/>
  <c r="J36" i="203"/>
  <c r="J35" i="203"/>
  <c r="J34" i="203"/>
  <c r="J33" i="203"/>
  <c r="J32" i="203"/>
  <c r="J31" i="203"/>
  <c r="J30" i="203"/>
  <c r="J29" i="203"/>
  <c r="J28" i="203"/>
  <c r="J27" i="203"/>
  <c r="J26" i="203"/>
  <c r="J25" i="203"/>
  <c r="J24" i="203"/>
  <c r="J23" i="203"/>
  <c r="J22" i="203"/>
  <c r="J21" i="203"/>
  <c r="J20" i="203"/>
  <c r="J19" i="203"/>
  <c r="J18" i="203"/>
  <c r="J17" i="203"/>
  <c r="J16" i="203"/>
  <c r="J15" i="203"/>
  <c r="J14" i="203"/>
  <c r="J13" i="203"/>
  <c r="J12" i="203"/>
  <c r="J11" i="203"/>
  <c r="J1011" i="203" l="1"/>
  <c r="J133" i="125"/>
  <c r="J132" i="125"/>
  <c r="J131" i="125"/>
  <c r="J130" i="125"/>
  <c r="H37" i="6"/>
  <c r="H21" i="6"/>
  <c r="H13" i="6"/>
  <c r="I11024" i="138" l="1"/>
  <c r="ALU35" i="205" l="1"/>
  <c r="ALU34" i="205"/>
  <c r="ALU33" i="205"/>
  <c r="ALU31" i="205"/>
  <c r="ALU30" i="205"/>
  <c r="ALU29" i="205"/>
  <c r="ALU28" i="205"/>
  <c r="ALU17" i="205"/>
  <c r="ALU16" i="205"/>
  <c r="ALU15" i="205"/>
  <c r="ALU13" i="205"/>
  <c r="ALU12" i="205"/>
  <c r="ALU11" i="205"/>
  <c r="ALU10" i="205"/>
  <c r="H18" i="205"/>
  <c r="H14" i="205"/>
  <c r="J120" i="125"/>
  <c r="H86" i="125"/>
  <c r="I1301" i="114"/>
  <c r="H1301" i="114"/>
  <c r="I279" i="114"/>
  <c r="I278" i="114"/>
  <c r="I277" i="114"/>
  <c r="I276" i="114"/>
  <c r="I275" i="114"/>
  <c r="I274" i="114"/>
  <c r="I273" i="114"/>
  <c r="I272" i="114"/>
  <c r="I271" i="114"/>
  <c r="I270" i="114"/>
  <c r="I269" i="114"/>
  <c r="I268" i="114"/>
  <c r="I267" i="114"/>
  <c r="I266" i="114"/>
  <c r="I265" i="114"/>
  <c r="I264" i="114"/>
  <c r="I263" i="114"/>
  <c r="I262" i="114"/>
  <c r="I261" i="114"/>
  <c r="I260" i="114"/>
  <c r="I259" i="114"/>
  <c r="I258" i="114"/>
  <c r="I257" i="114"/>
  <c r="I256" i="114"/>
  <c r="I255" i="114"/>
  <c r="I254" i="114"/>
  <c r="I253" i="114"/>
  <c r="I252" i="114"/>
  <c r="I251" i="114"/>
  <c r="I250" i="114"/>
  <c r="I249" i="114"/>
  <c r="I248" i="114"/>
  <c r="I247" i="114"/>
  <c r="I246" i="114"/>
  <c r="I245" i="114"/>
  <c r="I243" i="114"/>
  <c r="I242" i="114"/>
  <c r="I241" i="114"/>
  <c r="I240" i="114"/>
  <c r="I239" i="114"/>
  <c r="I238" i="114"/>
  <c r="I237" i="114"/>
  <c r="I236" i="114"/>
  <c r="I235" i="114"/>
  <c r="I234" i="114"/>
  <c r="I233" i="114"/>
  <c r="I232" i="114"/>
  <c r="I231" i="114"/>
  <c r="I230" i="114"/>
  <c r="I229" i="114"/>
  <c r="I228" i="114"/>
  <c r="I227" i="114"/>
  <c r="I226" i="114"/>
  <c r="I225" i="114"/>
  <c r="I224" i="114"/>
  <c r="I223" i="114"/>
  <c r="I222" i="114"/>
  <c r="I221" i="114"/>
  <c r="I220" i="114"/>
  <c r="I219" i="114"/>
  <c r="I218" i="114"/>
  <c r="I217" i="114"/>
  <c r="I216" i="114"/>
  <c r="I215" i="114"/>
  <c r="I214" i="114"/>
  <c r="I213" i="114"/>
  <c r="I212" i="114"/>
  <c r="I211" i="114"/>
  <c r="I210" i="114"/>
  <c r="I209" i="114"/>
  <c r="I207" i="114"/>
  <c r="I206" i="114"/>
  <c r="I205" i="114"/>
  <c r="I204" i="114"/>
  <c r="I203" i="114"/>
  <c r="I202" i="114"/>
  <c r="I201" i="114"/>
  <c r="I200" i="114"/>
  <c r="I199" i="114"/>
  <c r="I198" i="114"/>
  <c r="I197" i="114"/>
  <c r="I196" i="114"/>
  <c r="I195" i="114"/>
  <c r="I194" i="114"/>
  <c r="I193" i="114"/>
  <c r="I192" i="114"/>
  <c r="I191" i="114"/>
  <c r="I190" i="114"/>
  <c r="I189" i="114"/>
  <c r="I188" i="114"/>
  <c r="I187" i="114"/>
  <c r="I186" i="114"/>
  <c r="I185" i="114"/>
  <c r="I184" i="114"/>
  <c r="I183" i="114"/>
  <c r="I182" i="114"/>
  <c r="I181" i="114"/>
  <c r="I180" i="114"/>
  <c r="I179" i="114"/>
  <c r="I178" i="114"/>
  <c r="I177" i="114"/>
  <c r="I176" i="114"/>
  <c r="I175" i="114"/>
  <c r="I174" i="114"/>
  <c r="I173" i="114"/>
  <c r="I171" i="114"/>
  <c r="I170" i="114"/>
  <c r="I169" i="114"/>
  <c r="I168" i="114"/>
  <c r="I167" i="114"/>
  <c r="I166" i="114"/>
  <c r="I165" i="114"/>
  <c r="I164" i="114"/>
  <c r="I163" i="114"/>
  <c r="I162" i="114"/>
  <c r="I161" i="114"/>
  <c r="I160" i="114"/>
  <c r="I159" i="114"/>
  <c r="I158" i="114"/>
  <c r="I157" i="114"/>
  <c r="I156" i="114"/>
  <c r="I155" i="114"/>
  <c r="I154" i="114"/>
  <c r="I153" i="114"/>
  <c r="I152" i="114"/>
  <c r="I151" i="114"/>
  <c r="I150" i="114"/>
  <c r="I149" i="114"/>
  <c r="I148" i="114"/>
  <c r="I147" i="114"/>
  <c r="I146" i="114"/>
  <c r="I145" i="114"/>
  <c r="I144" i="114"/>
  <c r="I143" i="114"/>
  <c r="I142" i="114"/>
  <c r="I141" i="114"/>
  <c r="I140" i="114"/>
  <c r="I139" i="114"/>
  <c r="I138" i="114"/>
  <c r="I137" i="114"/>
  <c r="I135" i="114"/>
  <c r="I134" i="114"/>
  <c r="I133" i="114"/>
  <c r="I132" i="114"/>
  <c r="I131" i="114"/>
  <c r="I130" i="114"/>
  <c r="I129" i="114"/>
  <c r="I128" i="114"/>
  <c r="I127" i="114"/>
  <c r="I126" i="114"/>
  <c r="I125" i="114"/>
  <c r="I124" i="114"/>
  <c r="I123" i="114"/>
  <c r="I122" i="114"/>
  <c r="I121" i="114"/>
  <c r="I120" i="114"/>
  <c r="I119" i="114"/>
  <c r="I118" i="114"/>
  <c r="I117" i="114"/>
  <c r="I116" i="114"/>
  <c r="I115" i="114"/>
  <c r="I114" i="114"/>
  <c r="I113" i="114"/>
  <c r="I112" i="114"/>
  <c r="I111" i="114"/>
  <c r="I110" i="114"/>
  <c r="I109" i="114"/>
  <c r="I108" i="114"/>
  <c r="I107" i="114"/>
  <c r="I106" i="114"/>
  <c r="I105" i="114"/>
  <c r="I104" i="114"/>
  <c r="I103" i="114"/>
  <c r="I102" i="114"/>
  <c r="I101" i="114"/>
  <c r="I99" i="114"/>
  <c r="I98" i="114"/>
  <c r="I97" i="114"/>
  <c r="I96" i="114"/>
  <c r="I95" i="114"/>
  <c r="I94" i="114"/>
  <c r="I93" i="114"/>
  <c r="I92" i="114"/>
  <c r="I91" i="114"/>
  <c r="I90" i="114"/>
  <c r="I88" i="114"/>
  <c r="I87" i="114"/>
  <c r="I86" i="114"/>
  <c r="I85" i="114"/>
  <c r="I84" i="114"/>
  <c r="I82" i="114"/>
  <c r="I81" i="114"/>
  <c r="I80" i="114"/>
  <c r="I79" i="114"/>
  <c r="I78" i="114"/>
  <c r="I77" i="114"/>
  <c r="I76" i="114"/>
  <c r="I75" i="114"/>
  <c r="I74" i="114"/>
  <c r="I73" i="114"/>
  <c r="I72" i="114"/>
  <c r="I71" i="114"/>
  <c r="I70" i="114"/>
  <c r="I69" i="114"/>
  <c r="I68" i="114"/>
  <c r="I67" i="114"/>
  <c r="I66" i="114"/>
  <c r="I65" i="114"/>
  <c r="I64" i="114"/>
  <c r="I63" i="114"/>
  <c r="I62" i="114"/>
  <c r="I61" i="114"/>
  <c r="I60" i="114"/>
  <c r="I59" i="114"/>
  <c r="I58" i="114"/>
  <c r="I57" i="114"/>
  <c r="I56" i="114"/>
  <c r="I55" i="114"/>
  <c r="I54" i="114"/>
  <c r="I53" i="114"/>
  <c r="I52" i="114"/>
  <c r="I51" i="114"/>
  <c r="I50" i="114"/>
  <c r="I49" i="114"/>
  <c r="I48" i="114"/>
  <c r="I46" i="114"/>
  <c r="I15" i="114"/>
  <c r="I14" i="114"/>
  <c r="I13" i="114"/>
  <c r="K12" i="201"/>
  <c r="J12" i="201"/>
  <c r="I12" i="201"/>
  <c r="K13" i="218" s="1"/>
  <c r="H12" i="201"/>
  <c r="G12" i="201"/>
  <c r="F12" i="201"/>
  <c r="E12" i="201"/>
  <c r="D12" i="201"/>
  <c r="L48" i="199"/>
  <c r="K48" i="199"/>
  <c r="J48" i="199"/>
  <c r="I48" i="199"/>
  <c r="H48" i="199"/>
  <c r="G48" i="199"/>
  <c r="F48" i="199"/>
  <c r="I296" i="114" l="1"/>
  <c r="H19" i="205"/>
  <c r="H21" i="205" s="1"/>
  <c r="I1303" i="114"/>
  <c r="P25" i="199" l="1"/>
  <c r="O25" i="199"/>
  <c r="N25" i="199"/>
  <c r="K25" i="199"/>
  <c r="J25" i="199"/>
  <c r="I25" i="199"/>
  <c r="G25" i="199"/>
  <c r="F25" i="199"/>
  <c r="G84" i="139"/>
  <c r="H76" i="139"/>
  <c r="F76" i="139"/>
  <c r="H63" i="139"/>
  <c r="F63" i="139"/>
  <c r="G62" i="139"/>
  <c r="G61" i="139"/>
  <c r="G60" i="139"/>
  <c r="G59" i="139"/>
  <c r="G58" i="139"/>
  <c r="G57" i="139"/>
  <c r="G56" i="139"/>
  <c r="G55" i="139"/>
  <c r="G54" i="139"/>
  <c r="G53" i="139"/>
  <c r="G52" i="139"/>
  <c r="G51" i="139"/>
  <c r="G50" i="139"/>
  <c r="G49" i="139"/>
  <c r="G48" i="139"/>
  <c r="G47" i="139"/>
  <c r="G46" i="139"/>
  <c r="G45" i="139"/>
  <c r="G44" i="139"/>
  <c r="G43" i="139"/>
  <c r="G42" i="139"/>
  <c r="G41" i="139"/>
  <c r="G40" i="139"/>
  <c r="G39" i="139"/>
  <c r="G38" i="139"/>
  <c r="H32" i="139"/>
  <c r="F32" i="139"/>
  <c r="G31" i="139"/>
  <c r="G30" i="139"/>
  <c r="G29" i="139"/>
  <c r="H27" i="139"/>
  <c r="F27" i="139"/>
  <c r="H21" i="139"/>
  <c r="F21" i="139"/>
  <c r="F15" i="139"/>
  <c r="F16" i="139" s="1"/>
  <c r="G106" i="140"/>
  <c r="G105" i="140"/>
  <c r="G125" i="140"/>
  <c r="G124" i="140"/>
  <c r="H123" i="140"/>
  <c r="G122" i="140"/>
  <c r="G121" i="140"/>
  <c r="G120" i="140"/>
  <c r="G119" i="140"/>
  <c r="G118" i="140"/>
  <c r="G117" i="140"/>
  <c r="G116" i="140"/>
  <c r="G115" i="140"/>
  <c r="G114" i="140"/>
  <c r="G113" i="140"/>
  <c r="G112" i="140"/>
  <c r="G111" i="140"/>
  <c r="G110" i="140"/>
  <c r="G109" i="140"/>
  <c r="G108" i="140"/>
  <c r="G107" i="140"/>
  <c r="G104" i="140"/>
  <c r="G103" i="140"/>
  <c r="G102" i="140"/>
  <c r="G101" i="140"/>
  <c r="G100" i="140"/>
  <c r="G99" i="140"/>
  <c r="G98" i="140"/>
  <c r="G97" i="140"/>
  <c r="G95" i="140"/>
  <c r="H95" i="140" s="1"/>
  <c r="H94" i="140"/>
  <c r="G93" i="140"/>
  <c r="G92" i="140"/>
  <c r="G90" i="140"/>
  <c r="G89" i="140"/>
  <c r="G88" i="140"/>
  <c r="H87" i="140"/>
  <c r="G86" i="140"/>
  <c r="G85" i="140"/>
  <c r="G84" i="140"/>
  <c r="G82" i="140"/>
  <c r="G80" i="140"/>
  <c r="G78" i="140"/>
  <c r="G77" i="140"/>
  <c r="H75" i="140"/>
  <c r="G74" i="140"/>
  <c r="G73" i="140"/>
  <c r="H71" i="140"/>
  <c r="G70" i="140"/>
  <c r="G69" i="140"/>
  <c r="G67" i="140"/>
  <c r="H66" i="140"/>
  <c r="G65" i="140"/>
  <c r="G64" i="140"/>
  <c r="G63" i="140"/>
  <c r="G62" i="140"/>
  <c r="G61" i="140"/>
  <c r="G60" i="140"/>
  <c r="G59" i="140"/>
  <c r="G58" i="140"/>
  <c r="G57" i="140"/>
  <c r="G56" i="140"/>
  <c r="G55" i="140"/>
  <c r="G54" i="140"/>
  <c r="G53" i="140"/>
  <c r="G52" i="140"/>
  <c r="G51" i="140"/>
  <c r="G50" i="140"/>
  <c r="G49" i="140"/>
  <c r="G48" i="140"/>
  <c r="G47" i="140"/>
  <c r="G46" i="140"/>
  <c r="G45" i="140"/>
  <c r="G44" i="140"/>
  <c r="G43" i="140"/>
  <c r="G42" i="140"/>
  <c r="G39" i="140"/>
  <c r="G38" i="140"/>
  <c r="G36" i="140"/>
  <c r="H33" i="140"/>
  <c r="G32" i="140"/>
  <c r="G31" i="140"/>
  <c r="G30" i="140"/>
  <c r="G29" i="140"/>
  <c r="H27" i="140"/>
  <c r="G26" i="140"/>
  <c r="G25" i="140"/>
  <c r="G24" i="140"/>
  <c r="G23" i="140"/>
  <c r="G22" i="140"/>
  <c r="H20" i="140"/>
  <c r="G19" i="140"/>
  <c r="G18" i="140"/>
  <c r="G17" i="140"/>
  <c r="G16" i="140"/>
  <c r="G15" i="140"/>
  <c r="G14" i="140"/>
  <c r="G13" i="140"/>
  <c r="G12" i="140"/>
  <c r="F123" i="140"/>
  <c r="F94" i="140"/>
  <c r="F87" i="140"/>
  <c r="F81" i="140"/>
  <c r="F75" i="140"/>
  <c r="F71" i="140"/>
  <c r="F66" i="140"/>
  <c r="F33" i="140"/>
  <c r="F27" i="140"/>
  <c r="F20" i="140"/>
  <c r="F34" i="140" l="1"/>
  <c r="F126" i="140" s="1"/>
  <c r="F66" i="139"/>
  <c r="G94" i="140"/>
  <c r="G32" i="139"/>
  <c r="G87" i="140"/>
  <c r="G75" i="140"/>
  <c r="G33" i="140"/>
  <c r="G71" i="140"/>
  <c r="G20" i="140"/>
  <c r="H34" i="140"/>
  <c r="G27" i="140"/>
  <c r="G123" i="140"/>
  <c r="G66" i="140"/>
  <c r="G34" i="140" l="1"/>
  <c r="G63" i="125" l="1"/>
  <c r="I22" i="125" l="1"/>
  <c r="I21" i="125"/>
  <c r="E13" i="137" l="1"/>
  <c r="J950" i="125" l="1"/>
  <c r="J787" i="125"/>
  <c r="J659" i="125"/>
  <c r="J444" i="125"/>
  <c r="J217" i="125"/>
  <c r="I62" i="125"/>
  <c r="I54" i="125"/>
  <c r="I46" i="125"/>
  <c r="I38" i="125"/>
  <c r="I30" i="125"/>
  <c r="I18" i="125"/>
  <c r="J1017" i="203"/>
  <c r="J1018" i="203"/>
  <c r="J1019" i="203"/>
  <c r="J1021" i="203"/>
  <c r="J1022" i="203"/>
  <c r="J1023" i="203"/>
  <c r="J1024" i="203"/>
  <c r="J1025" i="203"/>
  <c r="J1026" i="203"/>
  <c r="J1027" i="203"/>
  <c r="J1028" i="203"/>
  <c r="J1029" i="203"/>
  <c r="J1030" i="203"/>
  <c r="J1031" i="203"/>
  <c r="J1032" i="203"/>
  <c r="J1033" i="203"/>
  <c r="J1034" i="203"/>
  <c r="J1035" i="203"/>
  <c r="J1036" i="203"/>
  <c r="J1037" i="203"/>
  <c r="J1038" i="203"/>
  <c r="J1039" i="203"/>
  <c r="J1040" i="203"/>
  <c r="J1041" i="203"/>
  <c r="J1042" i="203"/>
  <c r="J1043" i="203"/>
  <c r="J1044" i="203"/>
  <c r="J1045" i="203"/>
  <c r="J1046" i="203"/>
  <c r="J1047" i="203"/>
  <c r="J1048" i="203"/>
  <c r="J1049" i="203"/>
  <c r="J1050" i="203"/>
  <c r="J1051" i="203"/>
  <c r="J1052" i="203"/>
  <c r="J1053" i="203"/>
  <c r="J1054" i="203"/>
  <c r="J1055" i="203"/>
  <c r="J1056" i="203"/>
  <c r="J1057" i="203"/>
  <c r="J1058" i="203"/>
  <c r="J1059" i="203"/>
  <c r="J1060" i="203"/>
  <c r="J1061" i="203"/>
  <c r="J1062" i="203"/>
  <c r="J1063" i="203"/>
  <c r="J1064" i="203"/>
  <c r="J1065" i="203"/>
  <c r="J1066" i="203"/>
  <c r="J1067" i="203"/>
  <c r="J1068" i="203"/>
  <c r="J1069" i="203"/>
  <c r="J1070" i="203"/>
  <c r="J1071" i="203"/>
  <c r="J1072" i="203"/>
  <c r="J1073" i="203"/>
  <c r="J1074" i="203"/>
  <c r="J1075" i="203"/>
  <c r="J1076" i="203"/>
  <c r="J1077" i="203"/>
  <c r="J1078" i="203"/>
  <c r="J1079" i="203"/>
  <c r="J1080" i="203"/>
  <c r="J1081" i="203"/>
  <c r="J1082" i="203"/>
  <c r="J1083" i="203"/>
  <c r="J1084" i="203"/>
  <c r="J1085" i="203"/>
  <c r="J1086" i="203"/>
  <c r="J1087" i="203"/>
  <c r="J1088" i="203"/>
  <c r="J1089" i="203"/>
  <c r="J1090" i="203"/>
  <c r="J1091" i="203"/>
  <c r="J1092" i="203"/>
  <c r="J1093" i="203"/>
  <c r="J1094" i="203"/>
  <c r="J1095" i="203"/>
  <c r="J1096" i="203"/>
  <c r="J1097" i="203"/>
  <c r="J1098" i="203"/>
  <c r="J1099" i="203"/>
  <c r="J1100" i="203"/>
  <c r="J1101" i="203"/>
  <c r="J1102" i="203"/>
  <c r="J1103" i="203"/>
  <c r="J1104" i="203"/>
  <c r="J1105" i="203"/>
  <c r="J1106" i="203"/>
  <c r="J1107" i="203"/>
  <c r="J1108" i="203"/>
  <c r="J1109" i="203"/>
  <c r="J1110" i="203"/>
  <c r="J1111" i="203"/>
  <c r="J1112" i="203"/>
  <c r="J1113" i="203"/>
  <c r="J1114" i="203"/>
  <c r="J1115" i="203"/>
  <c r="J1116" i="203"/>
  <c r="J1117" i="203"/>
  <c r="J1118" i="203"/>
  <c r="J1119" i="203"/>
  <c r="J1120" i="203"/>
  <c r="J1121" i="203"/>
  <c r="J1122" i="203"/>
  <c r="J1123" i="203"/>
  <c r="J1124" i="203"/>
  <c r="J1125" i="203"/>
  <c r="J1126" i="203"/>
  <c r="J1127" i="203"/>
  <c r="J1128" i="203"/>
  <c r="J1129" i="203"/>
  <c r="J1130" i="203"/>
  <c r="J1131" i="203"/>
  <c r="J1132" i="203"/>
  <c r="J1133" i="203"/>
  <c r="J1134" i="203"/>
  <c r="J1135" i="203"/>
  <c r="J1136" i="203"/>
  <c r="J1137" i="203"/>
  <c r="J1138" i="203"/>
  <c r="J1139" i="203"/>
  <c r="J1140" i="203"/>
  <c r="J1141" i="203"/>
  <c r="J1142" i="203"/>
  <c r="J1143" i="203"/>
  <c r="J1144" i="203"/>
  <c r="J1145" i="203"/>
  <c r="J1146" i="203"/>
  <c r="J1147" i="203"/>
  <c r="J1148" i="203"/>
  <c r="J1149" i="203"/>
  <c r="J1150" i="203"/>
  <c r="J1151" i="203"/>
  <c r="J1152" i="203"/>
  <c r="J1153" i="203"/>
  <c r="J1154" i="203"/>
  <c r="J1155" i="203"/>
  <c r="J1156" i="203"/>
  <c r="J1157" i="203"/>
  <c r="J1158" i="203"/>
  <c r="J1159" i="203"/>
  <c r="J1160" i="203"/>
  <c r="J1161" i="203"/>
  <c r="J1162" i="203"/>
  <c r="J1163" i="203"/>
  <c r="J1164" i="203"/>
  <c r="J1165" i="203"/>
  <c r="J1166" i="203"/>
  <c r="J1167" i="203"/>
  <c r="J1168" i="203"/>
  <c r="J1169" i="203"/>
  <c r="J1170" i="203"/>
  <c r="J1171" i="203"/>
  <c r="J1172" i="203"/>
  <c r="J1173" i="203"/>
  <c r="J1174" i="203"/>
  <c r="J1175" i="203"/>
  <c r="J1176" i="203"/>
  <c r="J1177" i="203"/>
  <c r="J1178" i="203"/>
  <c r="J1179" i="203"/>
  <c r="J1180" i="203"/>
  <c r="J1181" i="203"/>
  <c r="J1182" i="203"/>
  <c r="J1183" i="203"/>
  <c r="J1184" i="203"/>
  <c r="J1185" i="203"/>
  <c r="J1186" i="203"/>
  <c r="J1187" i="203"/>
  <c r="J1188" i="203"/>
  <c r="J1189" i="203"/>
  <c r="J1190" i="203"/>
  <c r="J1191" i="203"/>
  <c r="J1192" i="203"/>
  <c r="J1193" i="203"/>
  <c r="J1194" i="203"/>
  <c r="J1195" i="203"/>
  <c r="J1196" i="203"/>
  <c r="J1197" i="203"/>
  <c r="J1198" i="203"/>
  <c r="J1199" i="203"/>
  <c r="J1200" i="203"/>
  <c r="J1201" i="203"/>
  <c r="J1202" i="203"/>
  <c r="J1203" i="203"/>
  <c r="J1204" i="203"/>
  <c r="J1205" i="203"/>
  <c r="J1206" i="203"/>
  <c r="J1207" i="203"/>
  <c r="J1208" i="203"/>
  <c r="J1209" i="203"/>
  <c r="J1210" i="203"/>
  <c r="J1211" i="203"/>
  <c r="J1212" i="203"/>
  <c r="J1213" i="203"/>
  <c r="J1214" i="203"/>
  <c r="J1215" i="203"/>
  <c r="J1216" i="203"/>
  <c r="J1217" i="203"/>
  <c r="J1218" i="203"/>
  <c r="J1219" i="203"/>
  <c r="J1220" i="203"/>
  <c r="J1221" i="203"/>
  <c r="J1222" i="203"/>
  <c r="J1223" i="203"/>
  <c r="J1224" i="203"/>
  <c r="J1225" i="203"/>
  <c r="J1226" i="203"/>
  <c r="J1227" i="203"/>
  <c r="J1228" i="203"/>
  <c r="J1229" i="203"/>
  <c r="J1230" i="203"/>
  <c r="J1231" i="203"/>
  <c r="J1232" i="203"/>
  <c r="J1233" i="203"/>
  <c r="J1234" i="203"/>
  <c r="J1235" i="203"/>
  <c r="J1236" i="203"/>
  <c r="J1237" i="203"/>
  <c r="J1238" i="203"/>
  <c r="J1239" i="203"/>
  <c r="J1240" i="203"/>
  <c r="J1241" i="203"/>
  <c r="J1242" i="203"/>
  <c r="J1243" i="203"/>
  <c r="J1244" i="203"/>
  <c r="J1245" i="203"/>
  <c r="J1246" i="203"/>
  <c r="J1247" i="203"/>
  <c r="J1248" i="203"/>
  <c r="J1249" i="203"/>
  <c r="J1250" i="203"/>
  <c r="J1251" i="203"/>
  <c r="J1252" i="203"/>
  <c r="J1253" i="203"/>
  <c r="J1254" i="203"/>
  <c r="J1255" i="203"/>
  <c r="J1256" i="203"/>
  <c r="J1257" i="203"/>
  <c r="J1258" i="203"/>
  <c r="J1259" i="203"/>
  <c r="J1260" i="203"/>
  <c r="J1261" i="203"/>
  <c r="J1262" i="203"/>
  <c r="J1263" i="203"/>
  <c r="J1264" i="203"/>
  <c r="J1265" i="203"/>
  <c r="J1266" i="203"/>
  <c r="J1267" i="203"/>
  <c r="J1268" i="203"/>
  <c r="J1269" i="203"/>
  <c r="J1270" i="203"/>
  <c r="J1271" i="203"/>
  <c r="J1272" i="203"/>
  <c r="J1273" i="203"/>
  <c r="J1274" i="203"/>
  <c r="J1275" i="203"/>
  <c r="J1276" i="203"/>
  <c r="J1277" i="203"/>
  <c r="J1278" i="203"/>
  <c r="J1279" i="203"/>
  <c r="J1280" i="203"/>
  <c r="J1281" i="203"/>
  <c r="J1282" i="203"/>
  <c r="J1283" i="203"/>
  <c r="J1284" i="203"/>
  <c r="J1285" i="203"/>
  <c r="J1286" i="203"/>
  <c r="J1287" i="203"/>
  <c r="J1288" i="203"/>
  <c r="J1289" i="203"/>
  <c r="J1290" i="203"/>
  <c r="J1291" i="203"/>
  <c r="J1292" i="203"/>
  <c r="J1293" i="203"/>
  <c r="J1294" i="203"/>
  <c r="J1295" i="203"/>
  <c r="J1296" i="203"/>
  <c r="J1297" i="203"/>
  <c r="J1298" i="203"/>
  <c r="J1299" i="203"/>
  <c r="J1300" i="203"/>
  <c r="J1301" i="203"/>
  <c r="J1302" i="203"/>
  <c r="J1303" i="203"/>
  <c r="J1304" i="203"/>
  <c r="J1305" i="203"/>
  <c r="J1306" i="203"/>
  <c r="J1307" i="203"/>
  <c r="J1308" i="203"/>
  <c r="J1309" i="203"/>
  <c r="J1310" i="203"/>
  <c r="J1311" i="203"/>
  <c r="J1312" i="203"/>
  <c r="J1313" i="203"/>
  <c r="J1314" i="203"/>
  <c r="J1315" i="203"/>
  <c r="J1316" i="203"/>
  <c r="J1317" i="203"/>
  <c r="J1318" i="203"/>
  <c r="J1319" i="203"/>
  <c r="J1320" i="203"/>
  <c r="J1321" i="203"/>
  <c r="J1322" i="203"/>
  <c r="J1323" i="203"/>
  <c r="J1324" i="203"/>
  <c r="J1325" i="203"/>
  <c r="J1326" i="203"/>
  <c r="J1327" i="203"/>
  <c r="J1328" i="203"/>
  <c r="J1329" i="203"/>
  <c r="J1330" i="203"/>
  <c r="J1331" i="203"/>
  <c r="J1332" i="203"/>
  <c r="J1333" i="203"/>
  <c r="J1334" i="203"/>
  <c r="J1335" i="203"/>
  <c r="J1336" i="203"/>
  <c r="J1337" i="203"/>
  <c r="J1338" i="203"/>
  <c r="J1339" i="203"/>
  <c r="J1340" i="203"/>
  <c r="J1341" i="203"/>
  <c r="J1342" i="203"/>
  <c r="J1343" i="203"/>
  <c r="J1344" i="203"/>
  <c r="J1345" i="203"/>
  <c r="J1346" i="203"/>
  <c r="J1347" i="203"/>
  <c r="J1348" i="203"/>
  <c r="J1349" i="203"/>
  <c r="J1350" i="203"/>
  <c r="J1351" i="203"/>
  <c r="J1352" i="203"/>
  <c r="J1353" i="203"/>
  <c r="J1354" i="203"/>
  <c r="J1355" i="203"/>
  <c r="J1356" i="203"/>
  <c r="J1357" i="203"/>
  <c r="J1358" i="203"/>
  <c r="J1359" i="203"/>
  <c r="J1360" i="203"/>
  <c r="J1361" i="203"/>
  <c r="J1362" i="203"/>
  <c r="J1363" i="203"/>
  <c r="J1364" i="203"/>
  <c r="J1365" i="203"/>
  <c r="J1366" i="203"/>
  <c r="J1367" i="203"/>
  <c r="J1368" i="203"/>
  <c r="J1369" i="203"/>
  <c r="J1370" i="203"/>
  <c r="J1371" i="203"/>
  <c r="J1372" i="203"/>
  <c r="J1373" i="203"/>
  <c r="J1374" i="203"/>
  <c r="J1375" i="203"/>
  <c r="J1376" i="203"/>
  <c r="J1377" i="203"/>
  <c r="J1378" i="203"/>
  <c r="J1379" i="203"/>
  <c r="J1380" i="203"/>
  <c r="J1381" i="203"/>
  <c r="J1382" i="203"/>
  <c r="J1383" i="203"/>
  <c r="J1384" i="203"/>
  <c r="J1385" i="203"/>
  <c r="J1386" i="203"/>
  <c r="J1387" i="203"/>
  <c r="J1388" i="203"/>
  <c r="J1389" i="203"/>
  <c r="J1390" i="203"/>
  <c r="J1391" i="203"/>
  <c r="J1392" i="203"/>
  <c r="J1393" i="203"/>
  <c r="J1394" i="203"/>
  <c r="J1395" i="203"/>
  <c r="J1396" i="203"/>
  <c r="J1397" i="203"/>
  <c r="J1398" i="203"/>
  <c r="J1399" i="203"/>
  <c r="J1400" i="203"/>
  <c r="J1401" i="203"/>
  <c r="J1402" i="203"/>
  <c r="J1403" i="203"/>
  <c r="J1404" i="203"/>
  <c r="J1405" i="203"/>
  <c r="J1406" i="203"/>
  <c r="J1407" i="203"/>
  <c r="J1408" i="203"/>
  <c r="J1409" i="203"/>
  <c r="J1410" i="203"/>
  <c r="J1411" i="203"/>
  <c r="J1412" i="203"/>
  <c r="J1413" i="203"/>
  <c r="J1414" i="203"/>
  <c r="J1415" i="203"/>
  <c r="J1416" i="203"/>
  <c r="J1417" i="203"/>
  <c r="J1418" i="203"/>
  <c r="J1419" i="203"/>
  <c r="J1420" i="203"/>
  <c r="J1421" i="203"/>
  <c r="J1422" i="203"/>
  <c r="J1423" i="203"/>
  <c r="J1424" i="203"/>
  <c r="J1425" i="203"/>
  <c r="J1426" i="203"/>
  <c r="J1427" i="203"/>
  <c r="J1428" i="203"/>
  <c r="J1429" i="203"/>
  <c r="J1430" i="203"/>
  <c r="J1431" i="203"/>
  <c r="J1432" i="203"/>
  <c r="J1433" i="203"/>
  <c r="J1434" i="203"/>
  <c r="J1435" i="203"/>
  <c r="J1436" i="203"/>
  <c r="J1437" i="203"/>
  <c r="J1438" i="203"/>
  <c r="J1439" i="203"/>
  <c r="J1440" i="203"/>
  <c r="J1441" i="203"/>
  <c r="J1442" i="203"/>
  <c r="J1443" i="203"/>
  <c r="J1444" i="203"/>
  <c r="J1445" i="203"/>
  <c r="J1446" i="203"/>
  <c r="J1447" i="203"/>
  <c r="J1448" i="203"/>
  <c r="J1449" i="203"/>
  <c r="J1450" i="203"/>
  <c r="J1451" i="203"/>
  <c r="J1452" i="203"/>
  <c r="J1453" i="203"/>
  <c r="J1454" i="203"/>
  <c r="J1455" i="203"/>
  <c r="J1456" i="203"/>
  <c r="J1457" i="203"/>
  <c r="J1458" i="203"/>
  <c r="J1459" i="203"/>
  <c r="J1460" i="203"/>
  <c r="J1461" i="203"/>
  <c r="J1462" i="203"/>
  <c r="J1463" i="203"/>
  <c r="J1464" i="203"/>
  <c r="J1465" i="203"/>
  <c r="J1466" i="203"/>
  <c r="J1467" i="203"/>
  <c r="J1468" i="203"/>
  <c r="J1469" i="203"/>
  <c r="J1470" i="203"/>
  <c r="J1471" i="203"/>
  <c r="J1472" i="203"/>
  <c r="J1473" i="203"/>
  <c r="J1474" i="203"/>
  <c r="J1475" i="203"/>
  <c r="J1476" i="203"/>
  <c r="J1477" i="203"/>
  <c r="J1478" i="203"/>
  <c r="J1479" i="203"/>
  <c r="J1480" i="203"/>
  <c r="J1481" i="203"/>
  <c r="J1482" i="203"/>
  <c r="J1483" i="203"/>
  <c r="J1484" i="203"/>
  <c r="J1485" i="203"/>
  <c r="J1486" i="203"/>
  <c r="J1487" i="203"/>
  <c r="J1488" i="203"/>
  <c r="J1489" i="203"/>
  <c r="J1490" i="203"/>
  <c r="J1491" i="203"/>
  <c r="J1492" i="203"/>
  <c r="J1493" i="203"/>
  <c r="J1494" i="203"/>
  <c r="J1495" i="203"/>
  <c r="J1496" i="203"/>
  <c r="J1497" i="203"/>
  <c r="J1498" i="203"/>
  <c r="J1499" i="203"/>
  <c r="J1500" i="203"/>
  <c r="J1501" i="203"/>
  <c r="J1502" i="203"/>
  <c r="J1503" i="203"/>
  <c r="J1504" i="203"/>
  <c r="J1505" i="203"/>
  <c r="J1506" i="203"/>
  <c r="J1507" i="203"/>
  <c r="J1508" i="203"/>
  <c r="J1509" i="203"/>
  <c r="J1510" i="203"/>
  <c r="J1511" i="203"/>
  <c r="J1512" i="203"/>
  <c r="J1513" i="203"/>
  <c r="J1514" i="203"/>
  <c r="J1515" i="203"/>
  <c r="J1516" i="203"/>
  <c r="J1517" i="203"/>
  <c r="J1518" i="203"/>
  <c r="J1519" i="203"/>
  <c r="J1520" i="203"/>
  <c r="J1521" i="203"/>
  <c r="J1522" i="203"/>
  <c r="J1523" i="203"/>
  <c r="J1524" i="203"/>
  <c r="J1525" i="203"/>
  <c r="J1526" i="203"/>
  <c r="J1527" i="203"/>
  <c r="J1528" i="203"/>
  <c r="J1529" i="203"/>
  <c r="J1530" i="203"/>
  <c r="J1531" i="203"/>
  <c r="J1532" i="203"/>
  <c r="J1533" i="203"/>
  <c r="J1534" i="203"/>
  <c r="J1535" i="203"/>
  <c r="J1536" i="203"/>
  <c r="J1537" i="203"/>
  <c r="J1538" i="203"/>
  <c r="J1539" i="203"/>
  <c r="J1540" i="203"/>
  <c r="J1541" i="203"/>
  <c r="J1542" i="203"/>
  <c r="J1543" i="203"/>
  <c r="J1544" i="203"/>
  <c r="J1545" i="203"/>
  <c r="J1546" i="203"/>
  <c r="J1547" i="203"/>
  <c r="J1548" i="203"/>
  <c r="J1549" i="203"/>
  <c r="J1550" i="203"/>
  <c r="J1551" i="203"/>
  <c r="J1552" i="203"/>
  <c r="J1553" i="203"/>
  <c r="J1554" i="203"/>
  <c r="J1555" i="203"/>
  <c r="J1556" i="203"/>
  <c r="J1557" i="203"/>
  <c r="J1558" i="203"/>
  <c r="J1559" i="203"/>
  <c r="J1560" i="203"/>
  <c r="J1561" i="203"/>
  <c r="J1562" i="203"/>
  <c r="J1563" i="203"/>
  <c r="J1564" i="203"/>
  <c r="J1565" i="203"/>
  <c r="J1566" i="203"/>
  <c r="J1567" i="203"/>
  <c r="J1568" i="203"/>
  <c r="J1569" i="203"/>
  <c r="J1570" i="203"/>
  <c r="J1571" i="203"/>
  <c r="J1572" i="203"/>
  <c r="J1573" i="203"/>
  <c r="J1574" i="203"/>
  <c r="J1575" i="203"/>
  <c r="J1576" i="203"/>
  <c r="J1577" i="203"/>
  <c r="J1578" i="203"/>
  <c r="J1579" i="203"/>
  <c r="J1580" i="203"/>
  <c r="J1581" i="203"/>
  <c r="J1582" i="203"/>
  <c r="J1583" i="203"/>
  <c r="J1584" i="203"/>
  <c r="J1585" i="203"/>
  <c r="J1586" i="203"/>
  <c r="J1587" i="203"/>
  <c r="J1588" i="203"/>
  <c r="J1589" i="203"/>
  <c r="J1590" i="203"/>
  <c r="J1591" i="203"/>
  <c r="J1592" i="203"/>
  <c r="J1593" i="203"/>
  <c r="J1594" i="203"/>
  <c r="J1595" i="203"/>
  <c r="J1596" i="203"/>
  <c r="J1597" i="203"/>
  <c r="J1598" i="203"/>
  <c r="J1599" i="203"/>
  <c r="J1600" i="203"/>
  <c r="J1601" i="203"/>
  <c r="J1602" i="203"/>
  <c r="J1603" i="203"/>
  <c r="J1604" i="203"/>
  <c r="J1605" i="203"/>
  <c r="J1606" i="203"/>
  <c r="J1607" i="203"/>
  <c r="J1608" i="203"/>
  <c r="J1609" i="203"/>
  <c r="J1610" i="203"/>
  <c r="J1611" i="203"/>
  <c r="J1612" i="203"/>
  <c r="J1613" i="203"/>
  <c r="J1614" i="203"/>
  <c r="J1615" i="203"/>
  <c r="J1616" i="203"/>
  <c r="J1617" i="203"/>
  <c r="J1618" i="203"/>
  <c r="J1619" i="203"/>
  <c r="J1620" i="203"/>
  <c r="J1621" i="203"/>
  <c r="J1622" i="203"/>
  <c r="J1623" i="203"/>
  <c r="J1624" i="203"/>
  <c r="J1625" i="203"/>
  <c r="J1626" i="203"/>
  <c r="J1627" i="203"/>
  <c r="J1628" i="203"/>
  <c r="J1629" i="203"/>
  <c r="J1630" i="203"/>
  <c r="J1631" i="203"/>
  <c r="J1632" i="203"/>
  <c r="J1633" i="203"/>
  <c r="J1634" i="203"/>
  <c r="J1635" i="203"/>
  <c r="J1636" i="203"/>
  <c r="J1637" i="203"/>
  <c r="J1638" i="203"/>
  <c r="J1639" i="203"/>
  <c r="J1640" i="203"/>
  <c r="J1641" i="203"/>
  <c r="J1642" i="203"/>
  <c r="J1643" i="203"/>
  <c r="J1644" i="203"/>
  <c r="J1645" i="203"/>
  <c r="J1646" i="203"/>
  <c r="J1647" i="203"/>
  <c r="J1648" i="203"/>
  <c r="J1649" i="203"/>
  <c r="J1650" i="203"/>
  <c r="J1651" i="203"/>
  <c r="J1652" i="203"/>
  <c r="J1653" i="203"/>
  <c r="J1654" i="203"/>
  <c r="J1655" i="203"/>
  <c r="J1656" i="203"/>
  <c r="J1657" i="203"/>
  <c r="J1658" i="203"/>
  <c r="J1659" i="203"/>
  <c r="J1660" i="203"/>
  <c r="J1661" i="203"/>
  <c r="J1662" i="203"/>
  <c r="J1663" i="203"/>
  <c r="J1664" i="203"/>
  <c r="J1665" i="203"/>
  <c r="J1666" i="203"/>
  <c r="J1667" i="203"/>
  <c r="J1668" i="203"/>
  <c r="J1669" i="203"/>
  <c r="J1670" i="203"/>
  <c r="J1671" i="203"/>
  <c r="J1672" i="203"/>
  <c r="J1673" i="203"/>
  <c r="J1674" i="203"/>
  <c r="J1675" i="203"/>
  <c r="J1676" i="203"/>
  <c r="J1677" i="203"/>
  <c r="J1678" i="203"/>
  <c r="J1679" i="203"/>
  <c r="J1680" i="203"/>
  <c r="J1681" i="203"/>
  <c r="J1682" i="203"/>
  <c r="J1683" i="203"/>
  <c r="J1684" i="203"/>
  <c r="J1685" i="203"/>
  <c r="J1686" i="203"/>
  <c r="J1687" i="203"/>
  <c r="J1688" i="203"/>
  <c r="J1689" i="203"/>
  <c r="J1690" i="203"/>
  <c r="J1691" i="203"/>
  <c r="J1692" i="203"/>
  <c r="J1693" i="203"/>
  <c r="J1694" i="203"/>
  <c r="J1695" i="203"/>
  <c r="J1696" i="203"/>
  <c r="J1697" i="203"/>
  <c r="J1698" i="203"/>
  <c r="J1699" i="203"/>
  <c r="J1700" i="203"/>
  <c r="J1701" i="203"/>
  <c r="J1702" i="203"/>
  <c r="J1703" i="203"/>
  <c r="J1704" i="203"/>
  <c r="J1705" i="203"/>
  <c r="J1706" i="203"/>
  <c r="J1707" i="203"/>
  <c r="J1708" i="203"/>
  <c r="J1709" i="203"/>
  <c r="J1710" i="203"/>
  <c r="J1711" i="203"/>
  <c r="J1712" i="203"/>
  <c r="J1713" i="203"/>
  <c r="J1714" i="203"/>
  <c r="J1715" i="203"/>
  <c r="J1716" i="203"/>
  <c r="J1717" i="203"/>
  <c r="J1718" i="203"/>
  <c r="J1719" i="203"/>
  <c r="J1720" i="203"/>
  <c r="J1721" i="203"/>
  <c r="J1722" i="203"/>
  <c r="J1723" i="203"/>
  <c r="J1724" i="203"/>
  <c r="J1725" i="203"/>
  <c r="J1726" i="203"/>
  <c r="J1727" i="203"/>
  <c r="J1728" i="203"/>
  <c r="J1729" i="203"/>
  <c r="J1730" i="203"/>
  <c r="J1731" i="203"/>
  <c r="J1732" i="203"/>
  <c r="J1733" i="203"/>
  <c r="J1734" i="203"/>
  <c r="J1735" i="203"/>
  <c r="J1736" i="203"/>
  <c r="J1737" i="203"/>
  <c r="J1738" i="203"/>
  <c r="J1739" i="203"/>
  <c r="J1740" i="203"/>
  <c r="J1741" i="203"/>
  <c r="J1742" i="203"/>
  <c r="J1743" i="203"/>
  <c r="J1744" i="203"/>
  <c r="J1745" i="203"/>
  <c r="J1746" i="203"/>
  <c r="J1747" i="203"/>
  <c r="J1748" i="203"/>
  <c r="J1749" i="203"/>
  <c r="J1750" i="203"/>
  <c r="J1751" i="203"/>
  <c r="J1752" i="203"/>
  <c r="J1753" i="203"/>
  <c r="J1754" i="203"/>
  <c r="J1755" i="203"/>
  <c r="J1756" i="203"/>
  <c r="J1757" i="203"/>
  <c r="J1758" i="203"/>
  <c r="J1759" i="203"/>
  <c r="J1760" i="203"/>
  <c r="J1761" i="203"/>
  <c r="J1762" i="203"/>
  <c r="J1763" i="203"/>
  <c r="J1764" i="203"/>
  <c r="J1765" i="203"/>
  <c r="J1766" i="203"/>
  <c r="J1767" i="203"/>
  <c r="J1768" i="203"/>
  <c r="J1769" i="203"/>
  <c r="J1770" i="203"/>
  <c r="J1771" i="203"/>
  <c r="J1772" i="203"/>
  <c r="J1773" i="203"/>
  <c r="J1774" i="203"/>
  <c r="J1775" i="203"/>
  <c r="J1776" i="203"/>
  <c r="J1777" i="203"/>
  <c r="J1778" i="203"/>
  <c r="J1779" i="203"/>
  <c r="J1780" i="203"/>
  <c r="J1781" i="203"/>
  <c r="J1782" i="203"/>
  <c r="J1783" i="203"/>
  <c r="J1784" i="203"/>
  <c r="J1785" i="203"/>
  <c r="J1786" i="203"/>
  <c r="J1787" i="203"/>
  <c r="J1788" i="203"/>
  <c r="J1789" i="203"/>
  <c r="J1790" i="203"/>
  <c r="J1791" i="203"/>
  <c r="J1792" i="203"/>
  <c r="J1793" i="203"/>
  <c r="J1794" i="203"/>
  <c r="J1795" i="203"/>
  <c r="J1796" i="203"/>
  <c r="J1797" i="203"/>
  <c r="J1798" i="203"/>
  <c r="J1799" i="203"/>
  <c r="J1800" i="203"/>
  <c r="J1801" i="203"/>
  <c r="J1802" i="203"/>
  <c r="J1803" i="203"/>
  <c r="J1804" i="203"/>
  <c r="J1805" i="203"/>
  <c r="J1806" i="203"/>
  <c r="J1807" i="203"/>
  <c r="J1808" i="203"/>
  <c r="J1809" i="203"/>
  <c r="J1810" i="203"/>
  <c r="J1811" i="203"/>
  <c r="J1812" i="203"/>
  <c r="J1813" i="203"/>
  <c r="J1814" i="203"/>
  <c r="J1815" i="203"/>
  <c r="J1816" i="203"/>
  <c r="J1817" i="203"/>
  <c r="J1818" i="203"/>
  <c r="J1819" i="203"/>
  <c r="J1820" i="203"/>
  <c r="J1821" i="203"/>
  <c r="J1822" i="203"/>
  <c r="J1823" i="203"/>
  <c r="J1824" i="203"/>
  <c r="J1825" i="203"/>
  <c r="J1826" i="203"/>
  <c r="J1827" i="203"/>
  <c r="J1828" i="203"/>
  <c r="J1829" i="203"/>
  <c r="J1830" i="203"/>
  <c r="J1831" i="203"/>
  <c r="J1832" i="203"/>
  <c r="J1833" i="203"/>
  <c r="J1834" i="203"/>
  <c r="J1835" i="203"/>
  <c r="J1836" i="203"/>
  <c r="J1837" i="203"/>
  <c r="J1838" i="203"/>
  <c r="J1839" i="203"/>
  <c r="J1840" i="203"/>
  <c r="J1841" i="203"/>
  <c r="J1842" i="203"/>
  <c r="J1843" i="203"/>
  <c r="J1844" i="203"/>
  <c r="J1845" i="203"/>
  <c r="J1846" i="203"/>
  <c r="J1847" i="203"/>
  <c r="J1848" i="203"/>
  <c r="J1849" i="203"/>
  <c r="J1850" i="203"/>
  <c r="J1851" i="203"/>
  <c r="J1852" i="203"/>
  <c r="J1853" i="203"/>
  <c r="J1854" i="203"/>
  <c r="J1855" i="203"/>
  <c r="J1856" i="203"/>
  <c r="J1857" i="203"/>
  <c r="J1858" i="203"/>
  <c r="J1859" i="203"/>
  <c r="J1860" i="203"/>
  <c r="J1861" i="203"/>
  <c r="J1862" i="203"/>
  <c r="J1863" i="203"/>
  <c r="J1864" i="203"/>
  <c r="J1865" i="203"/>
  <c r="J1866" i="203"/>
  <c r="J1867" i="203"/>
  <c r="J1868" i="203"/>
  <c r="J1869" i="203"/>
  <c r="J1870" i="203"/>
  <c r="J1871" i="203"/>
  <c r="J1872" i="203"/>
  <c r="J1873" i="203"/>
  <c r="J1874" i="203"/>
  <c r="J1875" i="203"/>
  <c r="J1876" i="203"/>
  <c r="J1877" i="203"/>
  <c r="J1878" i="203"/>
  <c r="J1879" i="203"/>
  <c r="J1880" i="203"/>
  <c r="J1881" i="203"/>
  <c r="J1882" i="203"/>
  <c r="J1883" i="203"/>
  <c r="J1884" i="203"/>
  <c r="J1885" i="203"/>
  <c r="J1886" i="203"/>
  <c r="J1887" i="203"/>
  <c r="J1888" i="203"/>
  <c r="J1889" i="203"/>
  <c r="J1890" i="203"/>
  <c r="J1891" i="203"/>
  <c r="J1892" i="203"/>
  <c r="J1893" i="203"/>
  <c r="J1894" i="203"/>
  <c r="J1895" i="203"/>
  <c r="J1896" i="203"/>
  <c r="J1897" i="203"/>
  <c r="J1898" i="203"/>
  <c r="J1899" i="203"/>
  <c r="J1900" i="203"/>
  <c r="J1901" i="203"/>
  <c r="J1902" i="203"/>
  <c r="J1903" i="203"/>
  <c r="J1904" i="203"/>
  <c r="J1905" i="203"/>
  <c r="J1906" i="203"/>
  <c r="J1907" i="203"/>
  <c r="J1908" i="203"/>
  <c r="J1909" i="203"/>
  <c r="J1910" i="203"/>
  <c r="J1911" i="203"/>
  <c r="J1912" i="203"/>
  <c r="J1913" i="203"/>
  <c r="J1914" i="203"/>
  <c r="J1915" i="203"/>
  <c r="J1916" i="203"/>
  <c r="J1917" i="203"/>
  <c r="J1918" i="203"/>
  <c r="J1919" i="203"/>
  <c r="J1920" i="203"/>
  <c r="J1921" i="203"/>
  <c r="J1922" i="203"/>
  <c r="J1923" i="203"/>
  <c r="J1924" i="203"/>
  <c r="J1925" i="203"/>
  <c r="J1926" i="203"/>
  <c r="J1927" i="203"/>
  <c r="J1928" i="203"/>
  <c r="J1929" i="203"/>
  <c r="J1930" i="203"/>
  <c r="J1931" i="203"/>
  <c r="J1932" i="203"/>
  <c r="J1933" i="203"/>
  <c r="J1934" i="203"/>
  <c r="J1935" i="203"/>
  <c r="J1936" i="203"/>
  <c r="J1937" i="203"/>
  <c r="J1938" i="203"/>
  <c r="J1939" i="203"/>
  <c r="J1940" i="203"/>
  <c r="J1941" i="203"/>
  <c r="J1942" i="203"/>
  <c r="J1943" i="203"/>
  <c r="J1944" i="203"/>
  <c r="J1945" i="203"/>
  <c r="J1946" i="203"/>
  <c r="J1947" i="203"/>
  <c r="J1948" i="203"/>
  <c r="J1949" i="203"/>
  <c r="J1950" i="203"/>
  <c r="J1951" i="203"/>
  <c r="J1952" i="203"/>
  <c r="J1953" i="203"/>
  <c r="J1954" i="203"/>
  <c r="J1955" i="203"/>
  <c r="J1956" i="203"/>
  <c r="J1957" i="203"/>
  <c r="J1958" i="203"/>
  <c r="J1959" i="203"/>
  <c r="J1960" i="203"/>
  <c r="J1961" i="203"/>
  <c r="J1962" i="203"/>
  <c r="J1963" i="203"/>
  <c r="J1964" i="203"/>
  <c r="J1965" i="203"/>
  <c r="J1966" i="203"/>
  <c r="J1967" i="203"/>
  <c r="J1968" i="203"/>
  <c r="J1969" i="203"/>
  <c r="J1970" i="203"/>
  <c r="J1971" i="203"/>
  <c r="J1972" i="203"/>
  <c r="J1973" i="203"/>
  <c r="J1974" i="203"/>
  <c r="J1975" i="203"/>
  <c r="J1976" i="203"/>
  <c r="J1977" i="203"/>
  <c r="J1978" i="203"/>
  <c r="J1979" i="203"/>
  <c r="J1980" i="203"/>
  <c r="J1981" i="203"/>
  <c r="J1982" i="203"/>
  <c r="J1983" i="203"/>
  <c r="J1984" i="203"/>
  <c r="J1985" i="203"/>
  <c r="J1986" i="203"/>
  <c r="J1987" i="203"/>
  <c r="J1988" i="203"/>
  <c r="J1989" i="203"/>
  <c r="J1990" i="203"/>
  <c r="J1991" i="203"/>
  <c r="J1992" i="203"/>
  <c r="J1993" i="203"/>
  <c r="J1994" i="203"/>
  <c r="J1995" i="203"/>
  <c r="J1996" i="203"/>
  <c r="J1997" i="203"/>
  <c r="J1998" i="203"/>
  <c r="J1999" i="203"/>
  <c r="J2000" i="203"/>
  <c r="J2001" i="203"/>
  <c r="J2002" i="203"/>
  <c r="J2003" i="203"/>
  <c r="J2004" i="203"/>
  <c r="J2005" i="203"/>
  <c r="J2006" i="203"/>
  <c r="J2007" i="203"/>
  <c r="J2008" i="203"/>
  <c r="J2009" i="203"/>
  <c r="J2010" i="203"/>
  <c r="J2011" i="203"/>
  <c r="J2012" i="203"/>
  <c r="J2013" i="203"/>
  <c r="J2014" i="203"/>
  <c r="J2015" i="203"/>
  <c r="J1020" i="203" l="1"/>
  <c r="L1020" i="203" s="1"/>
  <c r="J1140" i="125"/>
  <c r="J1141" i="125"/>
  <c r="J1142" i="125"/>
  <c r="J388" i="125"/>
  <c r="J1135" i="125"/>
  <c r="J1136" i="125"/>
  <c r="J1137" i="125"/>
  <c r="J1138" i="125"/>
  <c r="J1139" i="125"/>
  <c r="J934" i="125"/>
  <c r="J1134" i="125"/>
  <c r="J926" i="125"/>
  <c r="J942" i="125"/>
  <c r="J861" i="125"/>
  <c r="J1133" i="125"/>
  <c r="J930" i="125"/>
  <c r="J938" i="125"/>
  <c r="J946" i="125"/>
  <c r="J1132" i="125"/>
  <c r="J356" i="125"/>
  <c r="J864" i="125"/>
  <c r="J924" i="125"/>
  <c r="J928" i="125"/>
  <c r="J932" i="125"/>
  <c r="J936" i="125"/>
  <c r="J940" i="125"/>
  <c r="J944" i="125"/>
  <c r="J948" i="125"/>
  <c r="J863" i="125"/>
  <c r="J865" i="125"/>
  <c r="J923" i="125"/>
  <c r="J925" i="125"/>
  <c r="J927" i="125"/>
  <c r="J929" i="125"/>
  <c r="J931" i="125"/>
  <c r="J933" i="125"/>
  <c r="J935" i="125"/>
  <c r="J937" i="125"/>
  <c r="J939" i="125"/>
  <c r="J941" i="125"/>
  <c r="J943" i="125"/>
  <c r="J945" i="125"/>
  <c r="J947" i="125"/>
  <c r="J949" i="125"/>
  <c r="J1131" i="125"/>
  <c r="J340" i="125"/>
  <c r="J372" i="125"/>
  <c r="J348" i="125"/>
  <c r="J364" i="125"/>
  <c r="J380" i="125"/>
  <c r="J866" i="125"/>
  <c r="J830" i="125"/>
  <c r="J831" i="125"/>
  <c r="J832" i="125"/>
  <c r="J833" i="125"/>
  <c r="J834" i="125"/>
  <c r="J835" i="125"/>
  <c r="J836" i="125"/>
  <c r="J837" i="125"/>
  <c r="J838" i="125"/>
  <c r="J839" i="125"/>
  <c r="J840" i="125"/>
  <c r="J841" i="125"/>
  <c r="J842" i="125"/>
  <c r="J843" i="125"/>
  <c r="J844" i="125"/>
  <c r="J845" i="125"/>
  <c r="J846" i="125"/>
  <c r="J847" i="125"/>
  <c r="J848" i="125"/>
  <c r="J849" i="125"/>
  <c r="J850" i="125"/>
  <c r="J851" i="125"/>
  <c r="J852" i="125"/>
  <c r="J853" i="125"/>
  <c r="J854" i="125"/>
  <c r="J855" i="125"/>
  <c r="J856" i="125"/>
  <c r="J857" i="125"/>
  <c r="J858" i="125"/>
  <c r="J859" i="125"/>
  <c r="J860" i="125"/>
  <c r="J862" i="125"/>
  <c r="J867" i="125"/>
  <c r="J868" i="125"/>
  <c r="J869" i="125"/>
  <c r="J870" i="125"/>
  <c r="J871" i="125"/>
  <c r="J872" i="125"/>
  <c r="J873" i="125"/>
  <c r="J874" i="125"/>
  <c r="J875" i="125"/>
  <c r="J876" i="125"/>
  <c r="J877" i="125"/>
  <c r="J878" i="125"/>
  <c r="J879" i="125"/>
  <c r="J880" i="125"/>
  <c r="J881" i="125"/>
  <c r="J882" i="125"/>
  <c r="J883" i="125"/>
  <c r="J884" i="125"/>
  <c r="J885" i="125"/>
  <c r="J886" i="125"/>
  <c r="J887" i="125"/>
  <c r="J888" i="125"/>
  <c r="J889" i="125"/>
  <c r="J890" i="125"/>
  <c r="J891" i="125"/>
  <c r="J892" i="125"/>
  <c r="J893" i="125"/>
  <c r="J894" i="125"/>
  <c r="J895" i="125"/>
  <c r="J896" i="125"/>
  <c r="J897" i="125"/>
  <c r="J898" i="125"/>
  <c r="J899" i="125"/>
  <c r="J900" i="125"/>
  <c r="J901" i="125"/>
  <c r="J902" i="125"/>
  <c r="J903" i="125"/>
  <c r="J904" i="125"/>
  <c r="J905" i="125"/>
  <c r="J906" i="125"/>
  <c r="J907" i="125"/>
  <c r="J908" i="125"/>
  <c r="J909" i="125"/>
  <c r="J910" i="125"/>
  <c r="J911" i="125"/>
  <c r="J912" i="125"/>
  <c r="J913" i="125"/>
  <c r="J914" i="125"/>
  <c r="J915" i="125"/>
  <c r="J916" i="125"/>
  <c r="J917" i="125"/>
  <c r="J918" i="125"/>
  <c r="J919" i="125"/>
  <c r="J920" i="125"/>
  <c r="J921" i="125"/>
  <c r="J922" i="125"/>
  <c r="J1130" i="125"/>
  <c r="J344" i="125"/>
  <c r="J352" i="125"/>
  <c r="J360" i="125"/>
  <c r="J368" i="125"/>
  <c r="J376" i="125"/>
  <c r="J384" i="125"/>
  <c r="J660" i="125"/>
  <c r="J661" i="125"/>
  <c r="J662" i="125"/>
  <c r="J663" i="125"/>
  <c r="J664" i="125"/>
  <c r="J665" i="125"/>
  <c r="J666" i="125"/>
  <c r="J667" i="125"/>
  <c r="J668" i="125"/>
  <c r="J669" i="125"/>
  <c r="J670" i="125"/>
  <c r="J671" i="125"/>
  <c r="J672" i="125"/>
  <c r="J673" i="125"/>
  <c r="J674" i="125"/>
  <c r="J675" i="125"/>
  <c r="J676" i="125"/>
  <c r="J677" i="125"/>
  <c r="J678" i="125"/>
  <c r="J679" i="125"/>
  <c r="J680" i="125"/>
  <c r="J681" i="125"/>
  <c r="J682" i="125"/>
  <c r="J683" i="125"/>
  <c r="J684" i="125"/>
  <c r="J685" i="125"/>
  <c r="J686" i="125"/>
  <c r="J687" i="125"/>
  <c r="J688" i="125"/>
  <c r="J689" i="125"/>
  <c r="J690" i="125"/>
  <c r="J691" i="125"/>
  <c r="J692" i="125"/>
  <c r="J693" i="125"/>
  <c r="J694" i="125"/>
  <c r="J695" i="125"/>
  <c r="J696" i="125"/>
  <c r="J697" i="125"/>
  <c r="J698" i="125"/>
  <c r="J699" i="125"/>
  <c r="J700" i="125"/>
  <c r="J701" i="125"/>
  <c r="J702" i="125"/>
  <c r="J703" i="125"/>
  <c r="J704" i="125"/>
  <c r="J705" i="125"/>
  <c r="J706" i="125"/>
  <c r="J707" i="125"/>
  <c r="J708" i="125"/>
  <c r="J709" i="125"/>
  <c r="J710" i="125"/>
  <c r="J711" i="125"/>
  <c r="J712" i="125"/>
  <c r="J713" i="125"/>
  <c r="J714" i="125"/>
  <c r="J715" i="125"/>
  <c r="J716" i="125"/>
  <c r="J717" i="125"/>
  <c r="J718" i="125"/>
  <c r="J719" i="125"/>
  <c r="J720" i="125"/>
  <c r="J721" i="125"/>
  <c r="J722" i="125"/>
  <c r="J723" i="125"/>
  <c r="J724" i="125"/>
  <c r="J725" i="125"/>
  <c r="J726" i="125"/>
  <c r="J727" i="125"/>
  <c r="J728" i="125"/>
  <c r="J729" i="125"/>
  <c r="J730" i="125"/>
  <c r="J731" i="125"/>
  <c r="J732" i="125"/>
  <c r="J733" i="125"/>
  <c r="J734" i="125"/>
  <c r="J735" i="125"/>
  <c r="J736" i="125"/>
  <c r="J737" i="125"/>
  <c r="J738" i="125"/>
  <c r="J739" i="125"/>
  <c r="J740" i="125"/>
  <c r="J741" i="125"/>
  <c r="J742" i="125"/>
  <c r="J743" i="125"/>
  <c r="J1017" i="125"/>
  <c r="J1018" i="125"/>
  <c r="J1019" i="125"/>
  <c r="J1020" i="125"/>
  <c r="J1021" i="125"/>
  <c r="J1022" i="125"/>
  <c r="J1023" i="125"/>
  <c r="J1024" i="125"/>
  <c r="J1025" i="125"/>
  <c r="J1026" i="125"/>
  <c r="J1027" i="125"/>
  <c r="J1028" i="125"/>
  <c r="J1029" i="125"/>
  <c r="J1030" i="125"/>
  <c r="J1031" i="125"/>
  <c r="J1032" i="125"/>
  <c r="J1033" i="125"/>
  <c r="J1034" i="125"/>
  <c r="J1035" i="125"/>
  <c r="J1036" i="125"/>
  <c r="J1037" i="125"/>
  <c r="J1038" i="125"/>
  <c r="J1039" i="125"/>
  <c r="J1040" i="125"/>
  <c r="J1041" i="125"/>
  <c r="J1042" i="125"/>
  <c r="J1043" i="125"/>
  <c r="J1044" i="125"/>
  <c r="J1045" i="125"/>
  <c r="J951" i="125"/>
  <c r="J952" i="125"/>
  <c r="J953" i="125"/>
  <c r="J954" i="125"/>
  <c r="J955" i="125"/>
  <c r="J956" i="125"/>
  <c r="J957" i="125"/>
  <c r="J958" i="125"/>
  <c r="J959" i="125"/>
  <c r="J960" i="125"/>
  <c r="J961" i="125"/>
  <c r="J962" i="125"/>
  <c r="J963" i="125"/>
  <c r="J964" i="125"/>
  <c r="J965" i="125"/>
  <c r="J966" i="125"/>
  <c r="J967" i="125"/>
  <c r="J968" i="125"/>
  <c r="J969" i="125"/>
  <c r="J970" i="125"/>
  <c r="J971" i="125"/>
  <c r="J972" i="125"/>
  <c r="J973" i="125"/>
  <c r="J974" i="125"/>
  <c r="J975" i="125"/>
  <c r="J976" i="125"/>
  <c r="J977" i="125"/>
  <c r="J978" i="125"/>
  <c r="J979" i="125"/>
  <c r="J980" i="125"/>
  <c r="J981" i="125"/>
  <c r="J982" i="125"/>
  <c r="J983" i="125"/>
  <c r="J984" i="125"/>
  <c r="J985" i="125"/>
  <c r="J986" i="125"/>
  <c r="J987" i="125"/>
  <c r="J988" i="125"/>
  <c r="J989" i="125"/>
  <c r="J990" i="125"/>
  <c r="J991" i="125"/>
  <c r="J992" i="125"/>
  <c r="J993" i="125"/>
  <c r="J994" i="125"/>
  <c r="J995" i="125"/>
  <c r="J996" i="125"/>
  <c r="J997" i="125"/>
  <c r="J998" i="125"/>
  <c r="J999" i="125"/>
  <c r="J1000" i="125"/>
  <c r="J1001" i="125"/>
  <c r="J1002" i="125"/>
  <c r="J1003" i="125"/>
  <c r="J1004" i="125"/>
  <c r="J1005" i="125"/>
  <c r="J1006" i="125"/>
  <c r="J1007" i="125"/>
  <c r="J1008" i="125"/>
  <c r="J1009" i="125"/>
  <c r="J1010" i="125"/>
  <c r="J1011" i="125"/>
  <c r="J1012" i="125"/>
  <c r="J1013" i="125"/>
  <c r="J1014" i="125"/>
  <c r="J1015" i="125"/>
  <c r="J1016" i="125"/>
  <c r="J1046" i="125"/>
  <c r="J1047" i="125"/>
  <c r="J1048" i="125"/>
  <c r="J1049" i="125"/>
  <c r="J1050" i="125"/>
  <c r="J1051" i="125"/>
  <c r="J1052" i="125"/>
  <c r="J1053" i="125"/>
  <c r="J1054" i="125"/>
  <c r="J1055" i="125"/>
  <c r="J1056" i="125"/>
  <c r="J1057" i="125"/>
  <c r="J1058" i="125"/>
  <c r="J1059" i="125"/>
  <c r="J1060" i="125"/>
  <c r="J1061" i="125"/>
  <c r="J1062" i="125"/>
  <c r="J1063" i="125"/>
  <c r="J1064" i="125"/>
  <c r="J1065" i="125"/>
  <c r="J1066" i="125"/>
  <c r="J1067" i="125"/>
  <c r="J1068" i="125"/>
  <c r="J1069" i="125"/>
  <c r="J1070" i="125"/>
  <c r="J1071" i="125"/>
  <c r="J1072" i="125"/>
  <c r="J1073" i="125"/>
  <c r="J1074" i="125"/>
  <c r="J1075" i="125"/>
  <c r="J1076" i="125"/>
  <c r="J1077" i="125"/>
  <c r="J1078" i="125"/>
  <c r="J1079" i="125"/>
  <c r="J1080" i="125"/>
  <c r="J1081" i="125"/>
  <c r="J1082" i="125"/>
  <c r="J1083" i="125"/>
  <c r="J1084" i="125"/>
  <c r="J1085" i="125"/>
  <c r="J1086" i="125"/>
  <c r="J1087" i="125"/>
  <c r="J1088" i="125"/>
  <c r="J1089" i="125"/>
  <c r="J1090" i="125"/>
  <c r="J1091" i="125"/>
  <c r="J1092" i="125"/>
  <c r="J1093" i="125"/>
  <c r="J1094" i="125"/>
  <c r="J1095" i="125"/>
  <c r="J1096" i="125"/>
  <c r="J1097" i="125"/>
  <c r="J1098" i="125"/>
  <c r="J1099" i="125"/>
  <c r="J1100" i="125"/>
  <c r="J1101" i="125"/>
  <c r="J1102" i="125"/>
  <c r="J1103" i="125"/>
  <c r="J1104" i="125"/>
  <c r="J1105" i="125"/>
  <c r="J1106" i="125"/>
  <c r="J1107" i="125"/>
  <c r="J1108" i="125"/>
  <c r="J1109" i="125"/>
  <c r="J1110" i="125"/>
  <c r="J1111" i="125"/>
  <c r="J1112" i="125"/>
  <c r="J1113" i="125"/>
  <c r="J1114" i="125"/>
  <c r="J1115" i="125"/>
  <c r="J1116" i="125"/>
  <c r="J1117" i="125"/>
  <c r="J1118" i="125"/>
  <c r="J1119" i="125"/>
  <c r="J1120" i="125"/>
  <c r="J1121" i="125"/>
  <c r="J1122" i="125"/>
  <c r="J1123" i="125"/>
  <c r="J1124" i="125"/>
  <c r="J1125" i="125"/>
  <c r="J1126" i="125"/>
  <c r="J1127" i="125"/>
  <c r="J1128" i="125"/>
  <c r="J1129" i="125"/>
  <c r="J201" i="125"/>
  <c r="J233" i="125"/>
  <c r="J342" i="125"/>
  <c r="J346" i="125"/>
  <c r="J350" i="125"/>
  <c r="J354" i="125"/>
  <c r="J358" i="125"/>
  <c r="J362" i="125"/>
  <c r="J366" i="125"/>
  <c r="J370" i="125"/>
  <c r="J374" i="125"/>
  <c r="J378" i="125"/>
  <c r="J382" i="125"/>
  <c r="J386" i="125"/>
  <c r="J487" i="125"/>
  <c r="J488" i="125"/>
  <c r="J489" i="125"/>
  <c r="J490" i="125"/>
  <c r="J491" i="125"/>
  <c r="J492" i="125"/>
  <c r="J493" i="125"/>
  <c r="J494" i="125"/>
  <c r="J495" i="125"/>
  <c r="J496" i="125"/>
  <c r="J497" i="125"/>
  <c r="J498" i="125"/>
  <c r="J499" i="125"/>
  <c r="J500" i="125"/>
  <c r="J501" i="125"/>
  <c r="J502" i="125"/>
  <c r="J503" i="125"/>
  <c r="J504" i="125"/>
  <c r="J505" i="125"/>
  <c r="J506" i="125"/>
  <c r="J507" i="125"/>
  <c r="J508" i="125"/>
  <c r="J509" i="125"/>
  <c r="J510" i="125"/>
  <c r="J511" i="125"/>
  <c r="J512" i="125"/>
  <c r="J513" i="125"/>
  <c r="J514" i="125"/>
  <c r="J515" i="125"/>
  <c r="J516" i="125"/>
  <c r="J517" i="125"/>
  <c r="J518" i="125"/>
  <c r="J519" i="125"/>
  <c r="J520" i="125"/>
  <c r="J521" i="125"/>
  <c r="J522" i="125"/>
  <c r="J523" i="125"/>
  <c r="J524" i="125"/>
  <c r="J525" i="125"/>
  <c r="J526" i="125"/>
  <c r="J527" i="125"/>
  <c r="J528" i="125"/>
  <c r="J529" i="125"/>
  <c r="J530" i="125"/>
  <c r="J531" i="125"/>
  <c r="J532" i="125"/>
  <c r="J533" i="125"/>
  <c r="J534" i="125"/>
  <c r="J535" i="125"/>
  <c r="J536" i="125"/>
  <c r="J537" i="125"/>
  <c r="J538" i="125"/>
  <c r="J539" i="125"/>
  <c r="J540" i="125"/>
  <c r="J541" i="125"/>
  <c r="J542" i="125"/>
  <c r="J543" i="125"/>
  <c r="J544" i="125"/>
  <c r="J545" i="125"/>
  <c r="J546" i="125"/>
  <c r="J547" i="125"/>
  <c r="J548" i="125"/>
  <c r="J549" i="125"/>
  <c r="J550" i="125"/>
  <c r="J551" i="125"/>
  <c r="J552" i="125"/>
  <c r="J553" i="125"/>
  <c r="J554" i="125"/>
  <c r="J555" i="125"/>
  <c r="J556" i="125"/>
  <c r="J557" i="125"/>
  <c r="J558" i="125"/>
  <c r="J559" i="125"/>
  <c r="J560" i="125"/>
  <c r="J561" i="125"/>
  <c r="J562" i="125"/>
  <c r="J563" i="125"/>
  <c r="J564" i="125"/>
  <c r="J565" i="125"/>
  <c r="J566" i="125"/>
  <c r="J567" i="125"/>
  <c r="J568" i="125"/>
  <c r="J569" i="125"/>
  <c r="J570" i="125"/>
  <c r="J571" i="125"/>
  <c r="J572" i="125"/>
  <c r="J573" i="125"/>
  <c r="J574" i="125"/>
  <c r="J575" i="125"/>
  <c r="J576" i="125"/>
  <c r="J577" i="125"/>
  <c r="J578" i="125"/>
  <c r="J579" i="125"/>
  <c r="J580" i="125"/>
  <c r="J581" i="125"/>
  <c r="J582" i="125"/>
  <c r="J583" i="125"/>
  <c r="J584" i="125"/>
  <c r="J585" i="125"/>
  <c r="J586" i="125"/>
  <c r="J587" i="125"/>
  <c r="J588" i="125"/>
  <c r="J589" i="125"/>
  <c r="J590" i="125"/>
  <c r="J591" i="125"/>
  <c r="J592" i="125"/>
  <c r="J593" i="125"/>
  <c r="J594" i="125"/>
  <c r="J595" i="125"/>
  <c r="J596" i="125"/>
  <c r="J597" i="125"/>
  <c r="J598" i="125"/>
  <c r="J599" i="125"/>
  <c r="J600" i="125"/>
  <c r="J601" i="125"/>
  <c r="J602" i="125"/>
  <c r="J603" i="125"/>
  <c r="J604" i="125"/>
  <c r="J605" i="125"/>
  <c r="J606" i="125"/>
  <c r="J607" i="125"/>
  <c r="J608" i="125"/>
  <c r="J609" i="125"/>
  <c r="J610" i="125"/>
  <c r="J611" i="125"/>
  <c r="J612" i="125"/>
  <c r="J613" i="125"/>
  <c r="J614" i="125"/>
  <c r="J615" i="125"/>
  <c r="J616" i="125"/>
  <c r="J617" i="125"/>
  <c r="J618" i="125"/>
  <c r="J619" i="125"/>
  <c r="J620" i="125"/>
  <c r="J621" i="125"/>
  <c r="J622" i="125"/>
  <c r="J623" i="125"/>
  <c r="J624" i="125"/>
  <c r="J625" i="125"/>
  <c r="J626" i="125"/>
  <c r="J627" i="125"/>
  <c r="J628" i="125"/>
  <c r="J629" i="125"/>
  <c r="J630" i="125"/>
  <c r="J631" i="125"/>
  <c r="J632" i="125"/>
  <c r="J633" i="125"/>
  <c r="J634" i="125"/>
  <c r="J635" i="125"/>
  <c r="J636" i="125"/>
  <c r="J637" i="125"/>
  <c r="J638" i="125"/>
  <c r="J639" i="125"/>
  <c r="J640" i="125"/>
  <c r="J641" i="125"/>
  <c r="J642" i="125"/>
  <c r="J643" i="125"/>
  <c r="J644" i="125"/>
  <c r="J645" i="125"/>
  <c r="J646" i="125"/>
  <c r="J647" i="125"/>
  <c r="J648" i="125"/>
  <c r="J649" i="125"/>
  <c r="J650" i="125"/>
  <c r="J651" i="125"/>
  <c r="J652" i="125"/>
  <c r="J653" i="125"/>
  <c r="J654" i="125"/>
  <c r="J655" i="125"/>
  <c r="J656" i="125"/>
  <c r="J657" i="125"/>
  <c r="J658" i="125"/>
  <c r="J744" i="125"/>
  <c r="J745" i="125"/>
  <c r="J746" i="125"/>
  <c r="J747" i="125"/>
  <c r="J748" i="125"/>
  <c r="J749" i="125"/>
  <c r="J750" i="125"/>
  <c r="J751" i="125"/>
  <c r="J752" i="125"/>
  <c r="J753" i="125"/>
  <c r="J754" i="125"/>
  <c r="J755" i="125"/>
  <c r="J756" i="125"/>
  <c r="J757" i="125"/>
  <c r="J758" i="125"/>
  <c r="J759" i="125"/>
  <c r="J760" i="125"/>
  <c r="J761" i="125"/>
  <c r="J762" i="125"/>
  <c r="J763" i="125"/>
  <c r="J764" i="125"/>
  <c r="J765" i="125"/>
  <c r="J766" i="125"/>
  <c r="J767" i="125"/>
  <c r="J768" i="125"/>
  <c r="J769" i="125"/>
  <c r="J770" i="125"/>
  <c r="J771" i="125"/>
  <c r="J772" i="125"/>
  <c r="J773" i="125"/>
  <c r="J774" i="125"/>
  <c r="J775" i="125"/>
  <c r="J776" i="125"/>
  <c r="J777" i="125"/>
  <c r="J778" i="125"/>
  <c r="J779" i="125"/>
  <c r="J780" i="125"/>
  <c r="J781" i="125"/>
  <c r="J782" i="125"/>
  <c r="J783" i="125"/>
  <c r="J784" i="125"/>
  <c r="J785" i="125"/>
  <c r="J786" i="125"/>
  <c r="J788" i="125"/>
  <c r="J789" i="125"/>
  <c r="J790" i="125"/>
  <c r="J791" i="125"/>
  <c r="J792" i="125"/>
  <c r="J793" i="125"/>
  <c r="J794" i="125"/>
  <c r="J795" i="125"/>
  <c r="J796" i="125"/>
  <c r="J797" i="125"/>
  <c r="J798" i="125"/>
  <c r="J799" i="125"/>
  <c r="J800" i="125"/>
  <c r="J801" i="125"/>
  <c r="J802" i="125"/>
  <c r="J803" i="125"/>
  <c r="J804" i="125"/>
  <c r="J805" i="125"/>
  <c r="J806" i="125"/>
  <c r="J807" i="125"/>
  <c r="J808" i="125"/>
  <c r="J809" i="125"/>
  <c r="J810" i="125"/>
  <c r="J811" i="125"/>
  <c r="J812" i="125"/>
  <c r="J813" i="125"/>
  <c r="J814" i="125"/>
  <c r="J815" i="125"/>
  <c r="J816" i="125"/>
  <c r="J817" i="125"/>
  <c r="J818" i="125"/>
  <c r="J819" i="125"/>
  <c r="J820" i="125"/>
  <c r="J821" i="125"/>
  <c r="J822" i="125"/>
  <c r="J823" i="125"/>
  <c r="J824" i="125"/>
  <c r="J825" i="125"/>
  <c r="J826" i="125"/>
  <c r="J827" i="125"/>
  <c r="J828" i="125"/>
  <c r="J829" i="125"/>
  <c r="J209" i="125"/>
  <c r="J225" i="125"/>
  <c r="J241" i="125"/>
  <c r="J341" i="125"/>
  <c r="J343" i="125"/>
  <c r="J345" i="125"/>
  <c r="J347" i="125"/>
  <c r="J349" i="125"/>
  <c r="J351" i="125"/>
  <c r="J353" i="125"/>
  <c r="J355" i="125"/>
  <c r="J357" i="125"/>
  <c r="J359" i="125"/>
  <c r="J361" i="125"/>
  <c r="J363" i="125"/>
  <c r="J365" i="125"/>
  <c r="J367" i="125"/>
  <c r="J369" i="125"/>
  <c r="J371" i="125"/>
  <c r="J373" i="125"/>
  <c r="J375" i="125"/>
  <c r="J377" i="125"/>
  <c r="J379" i="125"/>
  <c r="J381" i="125"/>
  <c r="J383" i="125"/>
  <c r="J385" i="125"/>
  <c r="J387" i="125"/>
  <c r="J389" i="125"/>
  <c r="J390" i="125"/>
  <c r="J391" i="125"/>
  <c r="J392" i="125"/>
  <c r="J393" i="125"/>
  <c r="J394" i="125"/>
  <c r="J395" i="125"/>
  <c r="J438" i="125"/>
  <c r="J439" i="125"/>
  <c r="J440" i="125"/>
  <c r="J441" i="125"/>
  <c r="J442" i="125"/>
  <c r="J443" i="125"/>
  <c r="J445" i="125"/>
  <c r="J446" i="125"/>
  <c r="J447" i="125"/>
  <c r="J448" i="125"/>
  <c r="J449" i="125"/>
  <c r="J450" i="125"/>
  <c r="J451" i="125"/>
  <c r="J452" i="125"/>
  <c r="J453" i="125"/>
  <c r="J454" i="125"/>
  <c r="J455" i="125"/>
  <c r="J456" i="125"/>
  <c r="J457" i="125"/>
  <c r="J458" i="125"/>
  <c r="J459" i="125"/>
  <c r="J460" i="125"/>
  <c r="J461" i="125"/>
  <c r="J462" i="125"/>
  <c r="J463" i="125"/>
  <c r="J464" i="125"/>
  <c r="J465" i="125"/>
  <c r="J466" i="125"/>
  <c r="J467" i="125"/>
  <c r="J468" i="125"/>
  <c r="J469" i="125"/>
  <c r="J470" i="125"/>
  <c r="J471" i="125"/>
  <c r="J472" i="125"/>
  <c r="J473" i="125"/>
  <c r="J474" i="125"/>
  <c r="J475" i="125"/>
  <c r="J476" i="125"/>
  <c r="J477" i="125"/>
  <c r="J478" i="125"/>
  <c r="J479" i="125"/>
  <c r="J480" i="125"/>
  <c r="J481" i="125"/>
  <c r="J482" i="125"/>
  <c r="J483" i="125"/>
  <c r="J484" i="125"/>
  <c r="J485" i="125"/>
  <c r="J486" i="125"/>
  <c r="J205" i="125"/>
  <c r="J213" i="125"/>
  <c r="J221" i="125"/>
  <c r="J229" i="125"/>
  <c r="J237" i="125"/>
  <c r="J396" i="125"/>
  <c r="J397" i="125"/>
  <c r="J398" i="125"/>
  <c r="J399" i="125"/>
  <c r="J400" i="125"/>
  <c r="J401" i="125"/>
  <c r="J402" i="125"/>
  <c r="J403" i="125"/>
  <c r="J404" i="125"/>
  <c r="J405" i="125"/>
  <c r="J406" i="125"/>
  <c r="J407" i="125"/>
  <c r="J408" i="125"/>
  <c r="J409" i="125"/>
  <c r="J410" i="125"/>
  <c r="J411" i="125"/>
  <c r="J412" i="125"/>
  <c r="J413" i="125"/>
  <c r="J414" i="125"/>
  <c r="J415" i="125"/>
  <c r="J416" i="125"/>
  <c r="J417" i="125"/>
  <c r="J418" i="125"/>
  <c r="J419" i="125"/>
  <c r="J420" i="125"/>
  <c r="J421" i="125"/>
  <c r="J422" i="125"/>
  <c r="J423" i="125"/>
  <c r="J424" i="125"/>
  <c r="J425" i="125"/>
  <c r="J426" i="125"/>
  <c r="J427" i="125"/>
  <c r="J428" i="125"/>
  <c r="J429" i="125"/>
  <c r="J430" i="125"/>
  <c r="J431" i="125"/>
  <c r="J432" i="125"/>
  <c r="J433" i="125"/>
  <c r="J434" i="125"/>
  <c r="J435" i="125"/>
  <c r="J436" i="125"/>
  <c r="J437" i="125"/>
  <c r="J203" i="125"/>
  <c r="J207" i="125"/>
  <c r="J211" i="125"/>
  <c r="J215" i="125"/>
  <c r="J219" i="125"/>
  <c r="J223" i="125"/>
  <c r="J227" i="125"/>
  <c r="J231" i="125"/>
  <c r="J235" i="125"/>
  <c r="J239" i="125"/>
  <c r="J200" i="125"/>
  <c r="J202" i="125"/>
  <c r="J204" i="125"/>
  <c r="J206" i="125"/>
  <c r="J208" i="125"/>
  <c r="J210" i="125"/>
  <c r="J212" i="125"/>
  <c r="J214" i="125"/>
  <c r="J216" i="125"/>
  <c r="J218" i="125"/>
  <c r="J220" i="125"/>
  <c r="J222" i="125"/>
  <c r="J224" i="125"/>
  <c r="J226" i="125"/>
  <c r="J228" i="125"/>
  <c r="J230" i="125"/>
  <c r="J232" i="125"/>
  <c r="J234" i="125"/>
  <c r="J236" i="125"/>
  <c r="J238" i="125"/>
  <c r="J240" i="125"/>
  <c r="J242" i="125"/>
  <c r="J243" i="125"/>
  <c r="J244" i="125"/>
  <c r="J245" i="125"/>
  <c r="J246" i="125"/>
  <c r="J247" i="125"/>
  <c r="J248" i="125"/>
  <c r="J291" i="125"/>
  <c r="J292" i="125"/>
  <c r="J293" i="125"/>
  <c r="J294" i="125"/>
  <c r="J295" i="125"/>
  <c r="J296" i="125"/>
  <c r="J297" i="125"/>
  <c r="J298" i="125"/>
  <c r="J299" i="125"/>
  <c r="J300" i="125"/>
  <c r="J301" i="125"/>
  <c r="J302" i="125"/>
  <c r="J303" i="125"/>
  <c r="J304" i="125"/>
  <c r="J305" i="125"/>
  <c r="J306" i="125"/>
  <c r="J307" i="125"/>
  <c r="J308" i="125"/>
  <c r="J309" i="125"/>
  <c r="J310" i="125"/>
  <c r="J311" i="125"/>
  <c r="J312" i="125"/>
  <c r="J313" i="125"/>
  <c r="J314" i="125"/>
  <c r="J315" i="125"/>
  <c r="J316" i="125"/>
  <c r="J317" i="125"/>
  <c r="J318" i="125"/>
  <c r="J319" i="125"/>
  <c r="J320" i="125"/>
  <c r="J321" i="125"/>
  <c r="J322" i="125"/>
  <c r="J323" i="125"/>
  <c r="J324" i="125"/>
  <c r="J325" i="125"/>
  <c r="J326" i="125"/>
  <c r="J327" i="125"/>
  <c r="J328" i="125"/>
  <c r="J329" i="125"/>
  <c r="J330" i="125"/>
  <c r="J331" i="125"/>
  <c r="J332" i="125"/>
  <c r="J333" i="125"/>
  <c r="J334" i="125"/>
  <c r="J335" i="125"/>
  <c r="J336" i="125"/>
  <c r="J337" i="125"/>
  <c r="J338" i="125"/>
  <c r="J339" i="125"/>
  <c r="J249" i="125"/>
  <c r="J250" i="125"/>
  <c r="J251" i="125"/>
  <c r="J252" i="125"/>
  <c r="J253" i="125"/>
  <c r="J254" i="125"/>
  <c r="J255" i="125"/>
  <c r="J256" i="125"/>
  <c r="J257" i="125"/>
  <c r="J258" i="125"/>
  <c r="J259" i="125"/>
  <c r="J260" i="125"/>
  <c r="J261" i="125"/>
  <c r="J262" i="125"/>
  <c r="J263" i="125"/>
  <c r="J264" i="125"/>
  <c r="J265" i="125"/>
  <c r="J266" i="125"/>
  <c r="J267" i="125"/>
  <c r="J268" i="125"/>
  <c r="J269" i="125"/>
  <c r="J270" i="125"/>
  <c r="J271" i="125"/>
  <c r="J272" i="125"/>
  <c r="J273" i="125"/>
  <c r="J274" i="125"/>
  <c r="J275" i="125"/>
  <c r="J276" i="125"/>
  <c r="J277" i="125"/>
  <c r="J278" i="125"/>
  <c r="J279" i="125"/>
  <c r="J280" i="125"/>
  <c r="J281" i="125"/>
  <c r="J282" i="125"/>
  <c r="J283" i="125"/>
  <c r="J284" i="125"/>
  <c r="J285" i="125"/>
  <c r="J286" i="125"/>
  <c r="J287" i="125"/>
  <c r="J288" i="125"/>
  <c r="J289" i="125"/>
  <c r="J290" i="125"/>
  <c r="J193" i="125"/>
  <c r="J194" i="125"/>
  <c r="J195" i="125"/>
  <c r="J196" i="125"/>
  <c r="J197" i="125"/>
  <c r="J198" i="125"/>
  <c r="J199" i="125"/>
  <c r="L2014" i="203"/>
  <c r="L2012" i="203"/>
  <c r="L2010" i="203"/>
  <c r="L2008" i="203"/>
  <c r="L2006" i="203"/>
  <c r="L2004" i="203"/>
  <c r="L2002" i="203"/>
  <c r="L2000" i="203"/>
  <c r="L1998" i="203"/>
  <c r="L1996" i="203"/>
  <c r="L1994" i="203"/>
  <c r="L1992" i="203"/>
  <c r="L1990" i="203"/>
  <c r="L1988" i="203"/>
  <c r="L1986" i="203"/>
  <c r="L1984" i="203"/>
  <c r="L1982" i="203"/>
  <c r="L1980" i="203"/>
  <c r="L1978" i="203"/>
  <c r="L1976" i="203"/>
  <c r="L1974" i="203"/>
  <c r="L1972" i="203"/>
  <c r="L1970" i="203"/>
  <c r="L1968" i="203"/>
  <c r="L1966" i="203"/>
  <c r="L1964" i="203"/>
  <c r="L1962" i="203"/>
  <c r="L1960" i="203"/>
  <c r="L1958" i="203"/>
  <c r="L1956" i="203"/>
  <c r="L1954" i="203"/>
  <c r="L1952" i="203"/>
  <c r="L1950" i="203"/>
  <c r="L1948" i="203"/>
  <c r="L1946" i="203"/>
  <c r="L1944" i="203"/>
  <c r="L1942" i="203"/>
  <c r="L1940" i="203"/>
  <c r="L1938" i="203"/>
  <c r="L1936" i="203"/>
  <c r="L1934" i="203"/>
  <c r="L1932" i="203"/>
  <c r="L1930" i="203"/>
  <c r="L1928" i="203"/>
  <c r="L1926" i="203"/>
  <c r="L1924" i="203"/>
  <c r="L1922" i="203"/>
  <c r="L1920" i="203"/>
  <c r="L1918" i="203"/>
  <c r="L1916" i="203"/>
  <c r="L1914" i="203"/>
  <c r="L1912" i="203"/>
  <c r="L1910" i="203"/>
  <c r="L1908" i="203"/>
  <c r="L1906" i="203"/>
  <c r="L1904" i="203"/>
  <c r="L1902" i="203"/>
  <c r="L1900" i="203"/>
  <c r="L1898" i="203"/>
  <c r="L1896" i="203"/>
  <c r="L1894" i="203"/>
  <c r="L1892" i="203"/>
  <c r="L1890" i="203"/>
  <c r="L1888" i="203"/>
  <c r="L1886" i="203"/>
  <c r="L1884" i="203"/>
  <c r="L1882" i="203"/>
  <c r="L1880" i="203"/>
  <c r="L1878" i="203"/>
  <c r="L1876" i="203"/>
  <c r="L1874" i="203"/>
  <c r="L1872" i="203"/>
  <c r="L1870" i="203"/>
  <c r="L1868" i="203"/>
  <c r="L1866" i="203"/>
  <c r="L1864" i="203"/>
  <c r="L1862" i="203"/>
  <c r="L1860" i="203"/>
  <c r="L1858" i="203"/>
  <c r="L1856" i="203"/>
  <c r="L1854" i="203"/>
  <c r="L1852" i="203"/>
  <c r="L1850" i="203"/>
  <c r="L1848" i="203"/>
  <c r="L1846" i="203"/>
  <c r="L1844" i="203"/>
  <c r="L1842" i="203"/>
  <c r="L1840" i="203"/>
  <c r="L1838" i="203"/>
  <c r="L1836" i="203"/>
  <c r="L1834" i="203"/>
  <c r="L1832" i="203"/>
  <c r="L1830" i="203"/>
  <c r="L1828" i="203"/>
  <c r="L1826" i="203"/>
  <c r="L1824" i="203"/>
  <c r="L1822" i="203"/>
  <c r="L1820" i="203"/>
  <c r="L1818" i="203"/>
  <c r="L1816" i="203"/>
  <c r="L1814" i="203"/>
  <c r="L1812" i="203"/>
  <c r="L1810" i="203"/>
  <c r="L1808" i="203"/>
  <c r="L1806" i="203"/>
  <c r="L1804" i="203"/>
  <c r="L1802" i="203"/>
  <c r="L1800" i="203"/>
  <c r="L1798" i="203"/>
  <c r="L1796" i="203"/>
  <c r="L1794" i="203"/>
  <c r="L1792" i="203"/>
  <c r="L1790" i="203"/>
  <c r="L1788" i="203"/>
  <c r="L1786" i="203"/>
  <c r="L1784" i="203"/>
  <c r="L1782" i="203"/>
  <c r="L1780" i="203"/>
  <c r="L1778" i="203"/>
  <c r="L1776" i="203"/>
  <c r="L1774" i="203"/>
  <c r="L1772" i="203"/>
  <c r="L1770" i="203"/>
  <c r="L1768" i="203"/>
  <c r="L1766" i="203"/>
  <c r="L1764" i="203"/>
  <c r="L1762" i="203"/>
  <c r="L1760" i="203"/>
  <c r="L1758" i="203"/>
  <c r="L1756" i="203"/>
  <c r="L1754" i="203"/>
  <c r="L1752" i="203"/>
  <c r="L1750" i="203"/>
  <c r="L1748" i="203"/>
  <c r="L1746" i="203"/>
  <c r="L1744" i="203"/>
  <c r="L1742" i="203"/>
  <c r="L1740" i="203"/>
  <c r="L1738" i="203"/>
  <c r="L1736" i="203"/>
  <c r="L1734" i="203"/>
  <c r="L1732" i="203"/>
  <c r="L1730" i="203"/>
  <c r="L1728" i="203"/>
  <c r="L1726" i="203"/>
  <c r="L1724" i="203"/>
  <c r="L1722" i="203"/>
  <c r="L1720" i="203"/>
  <c r="L1718" i="203"/>
  <c r="L1716" i="203"/>
  <c r="L1714" i="203"/>
  <c r="L1712" i="203"/>
  <c r="L1710" i="203"/>
  <c r="L1708" i="203"/>
  <c r="L1706" i="203"/>
  <c r="L1704" i="203"/>
  <c r="L1702" i="203"/>
  <c r="L1700" i="203"/>
  <c r="L1698" i="203"/>
  <c r="L1696" i="203"/>
  <c r="L1694" i="203"/>
  <c r="L1692" i="203"/>
  <c r="L1690" i="203"/>
  <c r="L1688" i="203"/>
  <c r="L1686" i="203"/>
  <c r="L1684" i="203"/>
  <c r="L1682" i="203"/>
  <c r="L1680" i="203"/>
  <c r="L1678" i="203"/>
  <c r="L1676" i="203"/>
  <c r="L1674" i="203"/>
  <c r="L1672" i="203"/>
  <c r="L1670" i="203"/>
  <c r="L1668" i="203"/>
  <c r="L1666" i="203"/>
  <c r="L1664" i="203"/>
  <c r="L1662" i="203"/>
  <c r="L1660" i="203"/>
  <c r="L1658" i="203"/>
  <c r="L1656" i="203"/>
  <c r="L1654" i="203"/>
  <c r="L1652" i="203"/>
  <c r="L1650" i="203"/>
  <c r="L1648" i="203"/>
  <c r="L1646" i="203"/>
  <c r="L1644" i="203"/>
  <c r="L1642" i="203"/>
  <c r="L1640" i="203"/>
  <c r="L1638" i="203"/>
  <c r="L1636" i="203"/>
  <c r="L1634" i="203"/>
  <c r="L1632" i="203"/>
  <c r="L1630" i="203"/>
  <c r="L1628" i="203"/>
  <c r="L1626" i="203"/>
  <c r="L1624" i="203"/>
  <c r="L1622" i="203"/>
  <c r="L1620" i="203"/>
  <c r="L1618" i="203"/>
  <c r="L1616" i="203"/>
  <c r="L1614" i="203"/>
  <c r="L1612" i="203"/>
  <c r="L1610" i="203"/>
  <c r="L1608" i="203"/>
  <c r="L1606" i="203"/>
  <c r="L1604" i="203"/>
  <c r="L1602" i="203"/>
  <c r="L1600" i="203"/>
  <c r="L1598" i="203"/>
  <c r="L1596" i="203"/>
  <c r="L1594" i="203"/>
  <c r="L1592" i="203"/>
  <c r="L1590" i="203"/>
  <c r="L1588" i="203"/>
  <c r="L1586" i="203"/>
  <c r="L1584" i="203"/>
  <c r="L1582" i="203"/>
  <c r="L1580" i="203"/>
  <c r="L1578" i="203"/>
  <c r="L1576" i="203"/>
  <c r="L1574" i="203"/>
  <c r="L1572" i="203"/>
  <c r="L1570" i="203"/>
  <c r="L1568" i="203"/>
  <c r="L1566" i="203"/>
  <c r="L1564" i="203"/>
  <c r="L1562" i="203"/>
  <c r="L1560" i="203"/>
  <c r="L1558" i="203"/>
  <c r="L1556" i="203"/>
  <c r="L1554" i="203"/>
  <c r="L1552" i="203"/>
  <c r="L1550" i="203"/>
  <c r="L1548" i="203"/>
  <c r="L1546" i="203"/>
  <c r="L1544" i="203"/>
  <c r="L1542" i="203"/>
  <c r="L1540" i="203"/>
  <c r="L1538" i="203"/>
  <c r="L1536" i="203"/>
  <c r="L1534" i="203"/>
  <c r="L1532" i="203"/>
  <c r="L1530" i="203"/>
  <c r="L1528" i="203"/>
  <c r="L1526" i="203"/>
  <c r="L1524" i="203"/>
  <c r="L1522" i="203"/>
  <c r="L1520" i="203"/>
  <c r="L1518" i="203"/>
  <c r="L1516" i="203"/>
  <c r="L1514" i="203"/>
  <c r="L1512" i="203"/>
  <c r="L1510" i="203"/>
  <c r="L1508" i="203"/>
  <c r="L1506" i="203"/>
  <c r="L1504" i="203"/>
  <c r="L1502" i="203"/>
  <c r="L1500" i="203"/>
  <c r="L1498" i="203"/>
  <c r="L1496" i="203"/>
  <c r="L1494" i="203"/>
  <c r="L1492" i="203"/>
  <c r="L1490" i="203"/>
  <c r="L1488" i="203"/>
  <c r="L1486" i="203"/>
  <c r="L1484" i="203"/>
  <c r="L1482" i="203"/>
  <c r="L1480" i="203"/>
  <c r="L1478" i="203"/>
  <c r="L1476" i="203"/>
  <c r="L1474" i="203"/>
  <c r="L1472" i="203"/>
  <c r="L1470" i="203"/>
  <c r="L1468" i="203"/>
  <c r="L1466" i="203"/>
  <c r="L1464" i="203"/>
  <c r="L1462" i="203"/>
  <c r="L1460" i="203"/>
  <c r="L1458" i="203"/>
  <c r="L1456" i="203"/>
  <c r="L1454" i="203"/>
  <c r="L1452" i="203"/>
  <c r="L1450" i="203"/>
  <c r="L1448" i="203"/>
  <c r="L1446" i="203"/>
  <c r="L1444" i="203"/>
  <c r="L1442" i="203"/>
  <c r="L1440" i="203"/>
  <c r="L1438" i="203"/>
  <c r="L1436" i="203"/>
  <c r="L1434" i="203"/>
  <c r="L1432" i="203"/>
  <c r="L1430" i="203"/>
  <c r="L1428" i="203"/>
  <c r="L1426" i="203"/>
  <c r="L1424" i="203"/>
  <c r="L1422" i="203"/>
  <c r="L1420" i="203"/>
  <c r="L1418" i="203"/>
  <c r="L1416" i="203"/>
  <c r="L1414" i="203"/>
  <c r="L1412" i="203"/>
  <c r="L1410" i="203"/>
  <c r="L1408" i="203"/>
  <c r="L1406" i="203"/>
  <c r="L1404" i="203"/>
  <c r="L1402" i="203"/>
  <c r="L1400" i="203"/>
  <c r="L1398" i="203"/>
  <c r="L1396" i="203"/>
  <c r="L1394" i="203"/>
  <c r="L1392" i="203"/>
  <c r="L1390" i="203"/>
  <c r="L1388" i="203"/>
  <c r="L1386" i="203"/>
  <c r="L1384" i="203"/>
  <c r="L1382" i="203"/>
  <c r="L1380" i="203"/>
  <c r="L1378" i="203"/>
  <c r="L1376" i="203"/>
  <c r="L1374" i="203"/>
  <c r="L1372" i="203"/>
  <c r="L1370" i="203"/>
  <c r="L1368" i="203"/>
  <c r="L1366" i="203"/>
  <c r="L1364" i="203"/>
  <c r="L1362" i="203"/>
  <c r="L1360" i="203"/>
  <c r="L1358" i="203"/>
  <c r="L1356" i="203"/>
  <c r="L1354" i="203"/>
  <c r="L1352" i="203"/>
  <c r="L1350" i="203"/>
  <c r="L1348" i="203"/>
  <c r="L1346" i="203"/>
  <c r="L1344" i="203"/>
  <c r="L1342" i="203"/>
  <c r="L1340" i="203"/>
  <c r="L1338" i="203"/>
  <c r="L1336" i="203"/>
  <c r="L1334" i="203"/>
  <c r="L1332" i="203"/>
  <c r="L1330" i="203"/>
  <c r="L1328" i="203"/>
  <c r="L1326" i="203"/>
  <c r="L1324" i="203"/>
  <c r="L1322" i="203"/>
  <c r="L1320" i="203"/>
  <c r="L1318" i="203"/>
  <c r="L1316" i="203"/>
  <c r="L1314" i="203"/>
  <c r="L1312" i="203"/>
  <c r="L1310" i="203"/>
  <c r="L1308" i="203"/>
  <c r="L1306" i="203"/>
  <c r="L1304" i="203"/>
  <c r="L1302" i="203"/>
  <c r="L1300" i="203"/>
  <c r="L1298" i="203"/>
  <c r="L1296" i="203"/>
  <c r="L1294" i="203"/>
  <c r="L1292" i="203"/>
  <c r="L1290" i="203"/>
  <c r="L1288" i="203"/>
  <c r="L1286" i="203"/>
  <c r="L1284" i="203"/>
  <c r="L1282" i="203"/>
  <c r="L1280" i="203"/>
  <c r="L1278" i="203"/>
  <c r="L1276" i="203"/>
  <c r="L1274" i="203"/>
  <c r="L1272" i="203"/>
  <c r="L1270" i="203"/>
  <c r="L1268" i="203"/>
  <c r="L1266" i="203"/>
  <c r="L1264" i="203"/>
  <c r="L1262" i="203"/>
  <c r="L1260" i="203"/>
  <c r="L1258" i="203"/>
  <c r="L1256" i="203"/>
  <c r="L1254" i="203"/>
  <c r="L1252" i="203"/>
  <c r="L1250" i="203"/>
  <c r="L1248" i="203"/>
  <c r="L1246" i="203"/>
  <c r="L1244" i="203"/>
  <c r="L1242" i="203"/>
  <c r="L1240" i="203"/>
  <c r="L1238" i="203"/>
  <c r="L1236" i="203"/>
  <c r="L1234" i="203"/>
  <c r="L1232" i="203"/>
  <c r="L1230" i="203"/>
  <c r="L1228" i="203"/>
  <c r="L1226" i="203"/>
  <c r="L1224" i="203"/>
  <c r="L1222" i="203"/>
  <c r="L1220" i="203"/>
  <c r="L1218" i="203"/>
  <c r="L1216" i="203"/>
  <c r="L1214" i="203"/>
  <c r="L1212" i="203"/>
  <c r="L1210" i="203"/>
  <c r="L1208" i="203"/>
  <c r="L1206" i="203"/>
  <c r="L1204" i="203"/>
  <c r="L1202" i="203"/>
  <c r="L1200" i="203"/>
  <c r="L1198" i="203"/>
  <c r="L1196" i="203"/>
  <c r="L1194" i="203"/>
  <c r="L1192" i="203"/>
  <c r="L1190" i="203"/>
  <c r="L1188" i="203"/>
  <c r="L1186" i="203"/>
  <c r="L1184" i="203"/>
  <c r="L1182" i="203"/>
  <c r="L1180" i="203"/>
  <c r="L1178" i="203"/>
  <c r="L1176" i="203"/>
  <c r="L1174" i="203"/>
  <c r="L1172" i="203"/>
  <c r="L1170" i="203"/>
  <c r="L1168" i="203"/>
  <c r="L1166" i="203"/>
  <c r="L1164" i="203"/>
  <c r="L1162" i="203"/>
  <c r="L1160" i="203"/>
  <c r="L1158" i="203"/>
  <c r="L1156" i="203"/>
  <c r="L1154" i="203"/>
  <c r="L1152" i="203"/>
  <c r="L1150" i="203"/>
  <c r="L1148" i="203"/>
  <c r="L1146" i="203"/>
  <c r="L1144" i="203"/>
  <c r="L1142" i="203"/>
  <c r="L1140" i="203"/>
  <c r="L1138" i="203"/>
  <c r="L1136" i="203"/>
  <c r="L1134" i="203"/>
  <c r="L1132" i="203"/>
  <c r="L1130" i="203"/>
  <c r="L1128" i="203"/>
  <c r="L1126" i="203"/>
  <c r="L1124" i="203"/>
  <c r="L1122" i="203"/>
  <c r="L1120" i="203"/>
  <c r="L1118" i="203"/>
  <c r="L1116" i="203"/>
  <c r="L1114" i="203"/>
  <c r="L1112" i="203"/>
  <c r="L1110" i="203"/>
  <c r="L1108" i="203"/>
  <c r="L1106" i="203"/>
  <c r="L1104" i="203"/>
  <c r="L1102" i="203"/>
  <c r="L1100" i="203"/>
  <c r="L1098" i="203"/>
  <c r="L1096" i="203"/>
  <c r="L1094" i="203"/>
  <c r="L1092" i="203"/>
  <c r="L1090" i="203"/>
  <c r="L1088" i="203"/>
  <c r="L1086" i="203"/>
  <c r="L1084" i="203"/>
  <c r="L1082" i="203"/>
  <c r="L1080" i="203"/>
  <c r="L1078" i="203"/>
  <c r="L1076" i="203"/>
  <c r="L1074" i="203"/>
  <c r="L1072" i="203"/>
  <c r="L1070" i="203"/>
  <c r="L1068" i="203"/>
  <c r="L1066" i="203"/>
  <c r="L1064" i="203"/>
  <c r="L1062" i="203"/>
  <c r="L1060" i="203"/>
  <c r="L1058" i="203"/>
  <c r="L1056" i="203"/>
  <c r="L1054" i="203"/>
  <c r="L1052" i="203"/>
  <c r="L1050" i="203"/>
  <c r="L1048" i="203"/>
  <c r="L1046" i="203"/>
  <c r="L1044" i="203"/>
  <c r="L1042" i="203"/>
  <c r="L1040" i="203"/>
  <c r="L1038" i="203"/>
  <c r="L1036" i="203"/>
  <c r="L1034" i="203"/>
  <c r="L1032" i="203"/>
  <c r="L1030" i="203"/>
  <c r="L1028" i="203"/>
  <c r="L1026" i="203"/>
  <c r="L1024" i="203"/>
  <c r="L1022" i="203"/>
  <c r="L1018" i="203"/>
  <c r="L2015" i="203"/>
  <c r="L2013" i="203"/>
  <c r="L2011" i="203"/>
  <c r="L2009" i="203"/>
  <c r="L2007" i="203"/>
  <c r="L2005" i="203"/>
  <c r="L2003" i="203"/>
  <c r="L2001" i="203"/>
  <c r="L1999" i="203"/>
  <c r="L1997" i="203"/>
  <c r="L1995" i="203"/>
  <c r="L1993" i="203"/>
  <c r="L1991" i="203"/>
  <c r="L1989" i="203"/>
  <c r="L1987" i="203"/>
  <c r="L1985" i="203"/>
  <c r="L1983" i="203"/>
  <c r="L1981" i="203"/>
  <c r="L1979" i="203"/>
  <c r="L1977" i="203"/>
  <c r="L1975" i="203"/>
  <c r="L1973" i="203"/>
  <c r="L1971" i="203"/>
  <c r="L1969" i="203"/>
  <c r="L1967" i="203"/>
  <c r="L1965" i="203"/>
  <c r="L1963" i="203"/>
  <c r="L1961" i="203"/>
  <c r="L1959" i="203"/>
  <c r="L1957" i="203"/>
  <c r="L1955" i="203"/>
  <c r="L1953" i="203"/>
  <c r="L1951" i="203"/>
  <c r="L1949" i="203"/>
  <c r="L1947" i="203"/>
  <c r="L1945" i="203"/>
  <c r="L1943" i="203"/>
  <c r="L1941" i="203"/>
  <c r="L1939" i="203"/>
  <c r="L1937" i="203"/>
  <c r="L1935" i="203"/>
  <c r="L1933" i="203"/>
  <c r="L1931" i="203"/>
  <c r="L1929" i="203"/>
  <c r="L1927" i="203"/>
  <c r="L1925" i="203"/>
  <c r="L1923" i="203"/>
  <c r="L1921" i="203"/>
  <c r="L1919" i="203"/>
  <c r="L1917" i="203"/>
  <c r="L1915" i="203"/>
  <c r="L1913" i="203"/>
  <c r="L1911" i="203"/>
  <c r="L1909" i="203"/>
  <c r="L1907" i="203"/>
  <c r="L1905" i="203"/>
  <c r="L1903" i="203"/>
  <c r="L1901" i="203"/>
  <c r="L1899" i="203"/>
  <c r="L1897" i="203"/>
  <c r="L1895" i="203"/>
  <c r="L1893" i="203"/>
  <c r="L1891" i="203"/>
  <c r="L1889" i="203"/>
  <c r="L1887" i="203"/>
  <c r="L1885" i="203"/>
  <c r="L1883" i="203"/>
  <c r="L1881" i="203"/>
  <c r="L1879" i="203"/>
  <c r="L1877" i="203"/>
  <c r="L1875" i="203"/>
  <c r="L1873" i="203"/>
  <c r="L1871" i="203"/>
  <c r="L1869" i="203"/>
  <c r="L1867" i="203"/>
  <c r="L1865" i="203"/>
  <c r="L1863" i="203"/>
  <c r="L1861" i="203"/>
  <c r="L1859" i="203"/>
  <c r="L1857" i="203"/>
  <c r="L1855" i="203"/>
  <c r="L1853" i="203"/>
  <c r="L1851" i="203"/>
  <c r="L1849" i="203"/>
  <c r="L1847" i="203"/>
  <c r="L1845" i="203"/>
  <c r="L1843" i="203"/>
  <c r="L1841" i="203"/>
  <c r="L1839" i="203"/>
  <c r="L1837" i="203"/>
  <c r="L1835" i="203"/>
  <c r="L1833" i="203"/>
  <c r="L1831" i="203"/>
  <c r="L1829" i="203"/>
  <c r="L1827" i="203"/>
  <c r="L1825" i="203"/>
  <c r="L1823" i="203"/>
  <c r="L1821" i="203"/>
  <c r="L1819" i="203"/>
  <c r="L1817" i="203"/>
  <c r="L1815" i="203"/>
  <c r="L1813" i="203"/>
  <c r="L1811" i="203"/>
  <c r="L1809" i="203"/>
  <c r="L1807" i="203"/>
  <c r="L1805" i="203"/>
  <c r="L1803" i="203"/>
  <c r="L1801" i="203"/>
  <c r="L1799" i="203"/>
  <c r="L1797" i="203"/>
  <c r="L1795" i="203"/>
  <c r="L1793" i="203"/>
  <c r="L1791" i="203"/>
  <c r="L1789" i="203"/>
  <c r="L1787" i="203"/>
  <c r="L1785" i="203"/>
  <c r="L1783" i="203"/>
  <c r="L1781" i="203"/>
  <c r="L1779" i="203"/>
  <c r="L1777" i="203"/>
  <c r="L1775" i="203"/>
  <c r="L1773" i="203"/>
  <c r="L1771" i="203"/>
  <c r="L1769" i="203"/>
  <c r="L1767" i="203"/>
  <c r="L1765" i="203"/>
  <c r="L1763" i="203"/>
  <c r="L1761" i="203"/>
  <c r="L1759" i="203"/>
  <c r="L1757" i="203"/>
  <c r="L1755" i="203"/>
  <c r="L1753" i="203"/>
  <c r="L1751" i="203"/>
  <c r="L1749" i="203"/>
  <c r="L1747" i="203"/>
  <c r="L1745" i="203"/>
  <c r="L1743" i="203"/>
  <c r="L1741" i="203"/>
  <c r="L1739" i="203"/>
  <c r="L1737" i="203"/>
  <c r="L1735" i="203"/>
  <c r="L1733" i="203"/>
  <c r="L1731" i="203"/>
  <c r="L1729" i="203"/>
  <c r="L1727" i="203"/>
  <c r="L1725" i="203"/>
  <c r="L1723" i="203"/>
  <c r="L1721" i="203"/>
  <c r="L1719" i="203"/>
  <c r="L1717" i="203"/>
  <c r="L1715" i="203"/>
  <c r="L1713" i="203"/>
  <c r="L1711" i="203"/>
  <c r="L1709" i="203"/>
  <c r="L1707" i="203"/>
  <c r="L1705" i="203"/>
  <c r="L1703" i="203"/>
  <c r="L1701" i="203"/>
  <c r="L1699" i="203"/>
  <c r="L1697" i="203"/>
  <c r="L1695" i="203"/>
  <c r="L1693" i="203"/>
  <c r="L1691" i="203"/>
  <c r="L1689" i="203"/>
  <c r="L1687" i="203"/>
  <c r="L1685" i="203"/>
  <c r="L1683" i="203"/>
  <c r="L1681" i="203"/>
  <c r="L1679" i="203"/>
  <c r="L1677" i="203"/>
  <c r="L1675" i="203"/>
  <c r="L1673" i="203"/>
  <c r="L1671" i="203"/>
  <c r="L1669" i="203"/>
  <c r="L1667" i="203"/>
  <c r="L1665" i="203"/>
  <c r="L1663" i="203"/>
  <c r="L1661" i="203"/>
  <c r="L1659" i="203"/>
  <c r="L1657" i="203"/>
  <c r="L1655" i="203"/>
  <c r="L1653" i="203"/>
  <c r="L1651" i="203"/>
  <c r="L1649" i="203"/>
  <c r="L1647" i="203"/>
  <c r="L1645" i="203"/>
  <c r="L1643" i="203"/>
  <c r="L1641" i="203"/>
  <c r="L1639" i="203"/>
  <c r="L1637" i="203"/>
  <c r="L1635" i="203"/>
  <c r="L1633" i="203"/>
  <c r="L1631" i="203"/>
  <c r="L1629" i="203"/>
  <c r="L1627" i="203"/>
  <c r="L1625" i="203"/>
  <c r="L1623" i="203"/>
  <c r="L1621" i="203"/>
  <c r="L1619" i="203"/>
  <c r="L1617" i="203"/>
  <c r="L1615" i="203"/>
  <c r="L1613" i="203"/>
  <c r="L1611" i="203"/>
  <c r="L1609" i="203"/>
  <c r="L1607" i="203"/>
  <c r="L1605" i="203"/>
  <c r="L1603" i="203"/>
  <c r="L1601" i="203"/>
  <c r="L1599" i="203"/>
  <c r="L1597" i="203"/>
  <c r="L1595" i="203"/>
  <c r="L1593" i="203"/>
  <c r="L1591" i="203"/>
  <c r="L1589" i="203"/>
  <c r="L1587" i="203"/>
  <c r="L1585" i="203"/>
  <c r="L1583" i="203"/>
  <c r="L1581" i="203"/>
  <c r="L1579" i="203"/>
  <c r="L1577" i="203"/>
  <c r="L1575" i="203"/>
  <c r="L1573" i="203"/>
  <c r="L1571" i="203"/>
  <c r="L1569" i="203"/>
  <c r="L1567" i="203"/>
  <c r="L1565" i="203"/>
  <c r="L1563" i="203"/>
  <c r="L1561" i="203"/>
  <c r="L1559" i="203"/>
  <c r="L1557" i="203"/>
  <c r="L1555" i="203"/>
  <c r="L1553" i="203"/>
  <c r="L1551" i="203"/>
  <c r="L1549" i="203"/>
  <c r="L1547" i="203"/>
  <c r="L1545" i="203"/>
  <c r="L1543" i="203"/>
  <c r="L1541" i="203"/>
  <c r="L1539" i="203"/>
  <c r="L1537" i="203"/>
  <c r="L1535" i="203"/>
  <c r="L1533" i="203"/>
  <c r="L1531" i="203"/>
  <c r="L1529" i="203"/>
  <c r="L1527" i="203"/>
  <c r="L1525" i="203"/>
  <c r="L1523" i="203"/>
  <c r="L1521" i="203"/>
  <c r="L1519" i="203"/>
  <c r="L1517" i="203"/>
  <c r="L1515" i="203"/>
  <c r="L1513" i="203"/>
  <c r="L1511" i="203"/>
  <c r="L1509" i="203"/>
  <c r="L1507" i="203"/>
  <c r="L1505" i="203"/>
  <c r="L1503" i="203"/>
  <c r="L1501" i="203"/>
  <c r="L1499" i="203"/>
  <c r="L1497" i="203"/>
  <c r="L1495" i="203"/>
  <c r="L1493" i="203"/>
  <c r="L1491" i="203"/>
  <c r="L1489" i="203"/>
  <c r="L1487" i="203"/>
  <c r="L1485" i="203"/>
  <c r="L1483" i="203"/>
  <c r="L1481" i="203"/>
  <c r="L1479" i="203"/>
  <c r="L1477" i="203"/>
  <c r="L1475" i="203"/>
  <c r="L1473" i="203"/>
  <c r="L1471" i="203"/>
  <c r="L1469" i="203"/>
  <c r="L1467" i="203"/>
  <c r="L1465" i="203"/>
  <c r="L1463" i="203"/>
  <c r="L1461" i="203"/>
  <c r="L1459" i="203"/>
  <c r="L1457" i="203"/>
  <c r="L1455" i="203"/>
  <c r="L1453" i="203"/>
  <c r="L1451" i="203"/>
  <c r="L1449" i="203"/>
  <c r="L1447" i="203"/>
  <c r="L1445" i="203"/>
  <c r="L1443" i="203"/>
  <c r="L1441" i="203"/>
  <c r="L1439" i="203"/>
  <c r="L1437" i="203"/>
  <c r="L1435" i="203"/>
  <c r="L1433" i="203"/>
  <c r="L1431" i="203"/>
  <c r="L1429" i="203"/>
  <c r="L1427" i="203"/>
  <c r="L1425" i="203"/>
  <c r="L1423" i="203"/>
  <c r="L1421" i="203"/>
  <c r="L1419" i="203"/>
  <c r="L1417" i="203"/>
  <c r="L1415" i="203"/>
  <c r="L1413" i="203"/>
  <c r="L1411" i="203"/>
  <c r="L1409" i="203"/>
  <c r="L1407" i="203"/>
  <c r="L1405" i="203"/>
  <c r="L1403" i="203"/>
  <c r="L1401" i="203"/>
  <c r="L1399" i="203"/>
  <c r="L1397" i="203"/>
  <c r="L1395" i="203"/>
  <c r="L1393" i="203"/>
  <c r="L1391" i="203"/>
  <c r="L1389" i="203"/>
  <c r="L1387" i="203"/>
  <c r="L1385" i="203"/>
  <c r="L1383" i="203"/>
  <c r="L1381" i="203"/>
  <c r="L1379" i="203"/>
  <c r="L1377" i="203"/>
  <c r="L1375" i="203"/>
  <c r="L1373" i="203"/>
  <c r="L1371" i="203"/>
  <c r="L1369" i="203"/>
  <c r="L1367" i="203"/>
  <c r="L1365" i="203"/>
  <c r="L1363" i="203"/>
  <c r="L1361" i="203"/>
  <c r="L1359" i="203"/>
  <c r="L1357" i="203"/>
  <c r="L1355" i="203"/>
  <c r="L1353" i="203"/>
  <c r="L1351" i="203"/>
  <c r="L1349" i="203"/>
  <c r="L1347" i="203"/>
  <c r="L1345" i="203"/>
  <c r="L1343" i="203"/>
  <c r="L1341" i="203"/>
  <c r="L1339" i="203"/>
  <c r="L1337" i="203"/>
  <c r="L1335" i="203"/>
  <c r="L1333" i="203"/>
  <c r="L1331" i="203"/>
  <c r="L1329" i="203"/>
  <c r="L1327" i="203"/>
  <c r="L1325" i="203"/>
  <c r="L1323" i="203"/>
  <c r="L1321" i="203"/>
  <c r="L1319" i="203"/>
  <c r="L1317" i="203"/>
  <c r="L1315" i="203"/>
  <c r="L1313" i="203"/>
  <c r="L1311" i="203"/>
  <c r="L1309" i="203"/>
  <c r="L1307" i="203"/>
  <c r="L1305" i="203"/>
  <c r="L1303" i="203"/>
  <c r="L1301" i="203"/>
  <c r="L1299" i="203"/>
  <c r="L1297" i="203"/>
  <c r="L1295" i="203"/>
  <c r="L1293" i="203"/>
  <c r="L1291" i="203"/>
  <c r="L1289" i="203"/>
  <c r="L1287" i="203"/>
  <c r="L1285" i="203"/>
  <c r="L1283" i="203"/>
  <c r="L1281" i="203"/>
  <c r="L1279" i="203"/>
  <c r="L1277" i="203"/>
  <c r="L1275" i="203"/>
  <c r="L1273" i="203"/>
  <c r="L1271" i="203"/>
  <c r="L1269" i="203"/>
  <c r="L1267" i="203"/>
  <c r="L1265" i="203"/>
  <c r="L1263" i="203"/>
  <c r="L1261" i="203"/>
  <c r="L1259" i="203"/>
  <c r="L1257" i="203"/>
  <c r="L1255" i="203"/>
  <c r="L1253" i="203"/>
  <c r="L1251" i="203"/>
  <c r="L1249" i="203"/>
  <c r="L1247" i="203"/>
  <c r="L1245" i="203"/>
  <c r="L1243" i="203"/>
  <c r="L1241" i="203"/>
  <c r="L1239" i="203"/>
  <c r="L1237" i="203"/>
  <c r="L1235" i="203"/>
  <c r="L1233" i="203"/>
  <c r="L1231" i="203"/>
  <c r="L1229" i="203"/>
  <c r="L1227" i="203"/>
  <c r="L1225" i="203"/>
  <c r="L1223" i="203"/>
  <c r="L1221" i="203"/>
  <c r="L1219" i="203"/>
  <c r="L1217" i="203"/>
  <c r="L1215" i="203"/>
  <c r="L1213" i="203"/>
  <c r="L1211" i="203"/>
  <c r="L1209" i="203"/>
  <c r="L1207" i="203"/>
  <c r="L1205" i="203"/>
  <c r="L1203" i="203"/>
  <c r="L1201" i="203"/>
  <c r="L1199" i="203"/>
  <c r="L1197" i="203"/>
  <c r="L1195" i="203"/>
  <c r="L1193" i="203"/>
  <c r="L1191" i="203"/>
  <c r="L1189" i="203"/>
  <c r="L1187" i="203"/>
  <c r="L1185" i="203"/>
  <c r="L1183" i="203"/>
  <c r="L1181" i="203"/>
  <c r="L1179" i="203"/>
  <c r="L1177" i="203"/>
  <c r="L1175" i="203"/>
  <c r="L1173" i="203"/>
  <c r="L1171" i="203"/>
  <c r="L1169" i="203"/>
  <c r="L1167" i="203"/>
  <c r="L1165" i="203"/>
  <c r="L1163" i="203"/>
  <c r="L1161" i="203"/>
  <c r="L1159" i="203"/>
  <c r="L1157" i="203"/>
  <c r="L1155" i="203"/>
  <c r="L1153" i="203"/>
  <c r="L1151" i="203"/>
  <c r="L1149" i="203"/>
  <c r="L1147" i="203"/>
  <c r="L1145" i="203"/>
  <c r="L1143" i="203"/>
  <c r="L1141" i="203"/>
  <c r="L1139" i="203"/>
  <c r="L1137" i="203"/>
  <c r="L1135" i="203"/>
  <c r="L1133" i="203"/>
  <c r="L1131" i="203"/>
  <c r="L1129" i="203"/>
  <c r="L1127" i="203"/>
  <c r="L1125" i="203"/>
  <c r="L1123" i="203"/>
  <c r="L1121" i="203"/>
  <c r="L1119" i="203"/>
  <c r="L1117" i="203"/>
  <c r="L1115" i="203"/>
  <c r="L1113" i="203"/>
  <c r="L1111" i="203"/>
  <c r="L1109" i="203"/>
  <c r="L1107" i="203"/>
  <c r="L1105" i="203"/>
  <c r="L1103" i="203"/>
  <c r="L1101" i="203"/>
  <c r="L1099" i="203"/>
  <c r="L1097" i="203"/>
  <c r="L1095" i="203"/>
  <c r="L1093" i="203"/>
  <c r="L1091" i="203"/>
  <c r="L1089" i="203"/>
  <c r="L1087" i="203"/>
  <c r="L1085" i="203"/>
  <c r="L1083" i="203"/>
  <c r="L1081" i="203"/>
  <c r="L1079" i="203"/>
  <c r="L1077" i="203"/>
  <c r="L1075" i="203"/>
  <c r="L1073" i="203"/>
  <c r="L1071" i="203"/>
  <c r="L1069" i="203"/>
  <c r="L1067" i="203"/>
  <c r="L1065" i="203"/>
  <c r="L1063" i="203"/>
  <c r="L1061" i="203"/>
  <c r="L1059" i="203"/>
  <c r="L1057" i="203"/>
  <c r="L1055" i="203"/>
  <c r="L1053" i="203"/>
  <c r="L1051" i="203"/>
  <c r="L1049" i="203"/>
  <c r="L1047" i="203"/>
  <c r="L1045" i="203"/>
  <c r="L1043" i="203"/>
  <c r="L1041" i="203"/>
  <c r="L1039" i="203"/>
  <c r="L1037" i="203"/>
  <c r="L1035" i="203"/>
  <c r="L1033" i="203"/>
  <c r="L1031" i="203"/>
  <c r="L1029" i="203"/>
  <c r="L1027" i="203"/>
  <c r="L1025" i="203"/>
  <c r="L1023" i="203"/>
  <c r="L1021" i="203"/>
  <c r="L1019" i="203"/>
  <c r="L1017" i="203"/>
  <c r="LF36" i="205"/>
  <c r="LI36" i="205"/>
  <c r="LJ36" i="205"/>
  <c r="LK36" i="205"/>
  <c r="LM36" i="205"/>
  <c r="LN36" i="205"/>
  <c r="LP36" i="205"/>
  <c r="LR36" i="205"/>
  <c r="LS36" i="205"/>
  <c r="LU36" i="205"/>
  <c r="LV36" i="205"/>
  <c r="LY36" i="205"/>
  <c r="LZ36" i="205"/>
  <c r="MA36" i="205"/>
  <c r="MC36" i="205"/>
  <c r="MD36" i="205"/>
  <c r="MH36" i="205"/>
  <c r="MI36" i="205"/>
  <c r="MK36" i="205"/>
  <c r="ML36" i="205"/>
  <c r="MO36" i="205"/>
  <c r="MP36" i="205"/>
  <c r="MQ36" i="205"/>
  <c r="MS36" i="205"/>
  <c r="MT36" i="205"/>
  <c r="MV36" i="205"/>
  <c r="MX36" i="205"/>
  <c r="MY36" i="205"/>
  <c r="NA36" i="205"/>
  <c r="NB36" i="205"/>
  <c r="NE36" i="205"/>
  <c r="NF36" i="205"/>
  <c r="NG36" i="205"/>
  <c r="NI36" i="205"/>
  <c r="NJ36" i="205"/>
  <c r="NN36" i="205"/>
  <c r="NO36" i="205"/>
  <c r="NQ36" i="205"/>
  <c r="NR36" i="205"/>
  <c r="NU36" i="205"/>
  <c r="NV36" i="205"/>
  <c r="NW36" i="205"/>
  <c r="NY36" i="205"/>
  <c r="NZ36" i="205"/>
  <c r="OB36" i="205"/>
  <c r="OD36" i="205"/>
  <c r="OE36" i="205"/>
  <c r="OG36" i="205"/>
  <c r="OH36" i="205"/>
  <c r="OK36" i="205"/>
  <c r="OL36" i="205"/>
  <c r="OM36" i="205"/>
  <c r="OO36" i="205"/>
  <c r="OP36" i="205"/>
  <c r="OT36" i="205"/>
  <c r="OU36" i="205"/>
  <c r="OW36" i="205"/>
  <c r="OX36" i="205"/>
  <c r="PA36" i="205"/>
  <c r="PB36" i="205"/>
  <c r="PC36" i="205"/>
  <c r="PE36" i="205"/>
  <c r="PF36" i="205"/>
  <c r="PH36" i="205"/>
  <c r="PJ36" i="205"/>
  <c r="PK36" i="205"/>
  <c r="PM36" i="205"/>
  <c r="PN36" i="205"/>
  <c r="PQ36" i="205"/>
  <c r="PR36" i="205"/>
  <c r="PS36" i="205"/>
  <c r="PV36" i="205"/>
  <c r="PZ36" i="205"/>
  <c r="QA36" i="205"/>
  <c r="QC36" i="205"/>
  <c r="QD36" i="205"/>
  <c r="QG36" i="205"/>
  <c r="QH36" i="205"/>
  <c r="QI36" i="205"/>
  <c r="QK36" i="205"/>
  <c r="QL36" i="205"/>
  <c r="QN36" i="205"/>
  <c r="QP36" i="205"/>
  <c r="QQ36" i="205"/>
  <c r="QS36" i="205"/>
  <c r="QT36" i="205"/>
  <c r="QW36" i="205"/>
  <c r="QX36" i="205"/>
  <c r="QY36" i="205"/>
  <c r="RA36" i="205"/>
  <c r="RB36" i="205"/>
  <c r="RF36" i="205"/>
  <c r="RG36" i="205"/>
  <c r="RI36" i="205"/>
  <c r="RJ36" i="205"/>
  <c r="RM36" i="205"/>
  <c r="RN36" i="205"/>
  <c r="RO36" i="205"/>
  <c r="RQ36" i="205"/>
  <c r="RR36" i="205"/>
  <c r="RT36" i="205"/>
  <c r="RV36" i="205"/>
  <c r="RW36" i="205"/>
  <c r="RY36" i="205"/>
  <c r="RZ36" i="205"/>
  <c r="SC36" i="205"/>
  <c r="SD36" i="205"/>
  <c r="SG36" i="205"/>
  <c r="SH36" i="205"/>
  <c r="SL36" i="205"/>
  <c r="SM36" i="205"/>
  <c r="SO36" i="205"/>
  <c r="SP36" i="205"/>
  <c r="SS36" i="205"/>
  <c r="ST36" i="205"/>
  <c r="SU36" i="205"/>
  <c r="SW36" i="205"/>
  <c r="SX36" i="205"/>
  <c r="SZ36" i="205"/>
  <c r="TB36" i="205"/>
  <c r="TC36" i="205"/>
  <c r="TE36" i="205"/>
  <c r="TF36" i="205"/>
  <c r="TI36" i="205"/>
  <c r="TJ36" i="205"/>
  <c r="TK36" i="205"/>
  <c r="TM36" i="205"/>
  <c r="TN36" i="205"/>
  <c r="TR36" i="205"/>
  <c r="TS36" i="205"/>
  <c r="TU36" i="205"/>
  <c r="TV36" i="205"/>
  <c r="TY36" i="205"/>
  <c r="TZ36" i="205"/>
  <c r="UA36" i="205"/>
  <c r="UC36" i="205"/>
  <c r="UD36" i="205"/>
  <c r="UF36" i="205"/>
  <c r="UH36" i="205"/>
  <c r="UI36" i="205"/>
  <c r="UK36" i="205"/>
  <c r="UL36" i="205"/>
  <c r="UO36" i="205"/>
  <c r="UP36" i="205"/>
  <c r="UQ36" i="205"/>
  <c r="US36" i="205"/>
  <c r="UT36" i="205"/>
  <c r="UX36" i="205"/>
  <c r="UY36" i="205"/>
  <c r="VA36" i="205"/>
  <c r="VB36" i="205"/>
  <c r="VE36" i="205"/>
  <c r="VF36" i="205"/>
  <c r="VG36" i="205"/>
  <c r="VI36" i="205"/>
  <c r="VJ36" i="205"/>
  <c r="VL36" i="205"/>
  <c r="VN36" i="205"/>
  <c r="VO36" i="205"/>
  <c r="VQ36" i="205"/>
  <c r="VR36" i="205"/>
  <c r="VU36" i="205"/>
  <c r="VV36" i="205"/>
  <c r="VW36" i="205"/>
  <c r="VY36" i="205"/>
  <c r="VZ36" i="205"/>
  <c r="WD36" i="205"/>
  <c r="WE36" i="205"/>
  <c r="WG36" i="205"/>
  <c r="WH36" i="205"/>
  <c r="WK36" i="205"/>
  <c r="WL36" i="205"/>
  <c r="WM36" i="205"/>
  <c r="WO36" i="205"/>
  <c r="WP36" i="205"/>
  <c r="WR36" i="205"/>
  <c r="WT36" i="205"/>
  <c r="WU36" i="205"/>
  <c r="WV36" i="205"/>
  <c r="WW36" i="205"/>
  <c r="WX36" i="205"/>
  <c r="WZ36" i="205"/>
  <c r="XB36" i="205"/>
  <c r="XC36" i="205"/>
  <c r="XE36" i="205"/>
  <c r="XF36" i="205"/>
  <c r="XH36" i="205"/>
  <c r="XI36" i="205"/>
  <c r="XJ36" i="205"/>
  <c r="XK36" i="205"/>
  <c r="XM36" i="205"/>
  <c r="XN36" i="205"/>
  <c r="XP36" i="205"/>
  <c r="XR36" i="205"/>
  <c r="XS36" i="205"/>
  <c r="XU36" i="205"/>
  <c r="XV36" i="205"/>
  <c r="XY36" i="205"/>
  <c r="XZ36" i="205"/>
  <c r="YA36" i="205"/>
  <c r="YB36" i="205"/>
  <c r="YC36" i="205"/>
  <c r="YD36" i="205"/>
  <c r="YH36" i="205"/>
  <c r="YI36" i="205"/>
  <c r="YJ36" i="205"/>
  <c r="YK36" i="205"/>
  <c r="YL36" i="205"/>
  <c r="YN36" i="205"/>
  <c r="YO36" i="205"/>
  <c r="YP36" i="205"/>
  <c r="YQ36" i="205"/>
  <c r="YR36" i="205"/>
  <c r="YS36" i="205"/>
  <c r="YT36" i="205"/>
  <c r="YV36" i="205"/>
  <c r="YX36" i="205"/>
  <c r="YY36" i="205"/>
  <c r="YZ36" i="205"/>
  <c r="ZA36" i="205"/>
  <c r="ZB36" i="205"/>
  <c r="ZE36" i="205"/>
  <c r="ZF36" i="205"/>
  <c r="ZG36" i="205"/>
  <c r="ZH36" i="205"/>
  <c r="ZI36" i="205"/>
  <c r="ZJ36" i="205"/>
  <c r="ZN36" i="205"/>
  <c r="ZO36" i="205"/>
  <c r="ZQ36" i="205"/>
  <c r="ZR36" i="205"/>
  <c r="ZT36" i="205"/>
  <c r="ZU36" i="205"/>
  <c r="ZV36" i="205"/>
  <c r="ZW36" i="205"/>
  <c r="ZY36" i="205"/>
  <c r="ZZ36" i="205"/>
  <c r="AAB36" i="205"/>
  <c r="AAD36" i="205"/>
  <c r="AAE36" i="205"/>
  <c r="AAG36" i="205"/>
  <c r="AAH36" i="205"/>
  <c r="AAJ36" i="205"/>
  <c r="AAK36" i="205"/>
  <c r="AAL36" i="205"/>
  <c r="AAM36" i="205"/>
  <c r="AAN36" i="205"/>
  <c r="AAO36" i="205"/>
  <c r="AAP36" i="205"/>
  <c r="AAT36" i="205"/>
  <c r="AAU36" i="205"/>
  <c r="AAW36" i="205"/>
  <c r="AAX36" i="205"/>
  <c r="AAZ36" i="205"/>
  <c r="ABA36" i="205"/>
  <c r="ABB36" i="205"/>
  <c r="ABE36" i="205"/>
  <c r="ABF36" i="205"/>
  <c r="ABH36" i="205"/>
  <c r="ABJ36" i="205"/>
  <c r="ABK36" i="205"/>
  <c r="ABM36" i="205"/>
  <c r="ABN36" i="205"/>
  <c r="ABQ36" i="205"/>
  <c r="ABR36" i="205"/>
  <c r="ABS36" i="205"/>
  <c r="ABT36" i="205"/>
  <c r="ABU36" i="205"/>
  <c r="ABV36" i="205"/>
  <c r="ABX36" i="205"/>
  <c r="ABZ36" i="205"/>
  <c r="ACA36" i="205"/>
  <c r="ACC36" i="205"/>
  <c r="ACD36" i="205"/>
  <c r="ACF36" i="205"/>
  <c r="ACG36" i="205"/>
  <c r="ACH36" i="205"/>
  <c r="ACI36" i="205"/>
  <c r="ACK36" i="205"/>
  <c r="ACL36" i="205"/>
  <c r="ACN36" i="205"/>
  <c r="ACP36" i="205"/>
  <c r="ACQ36" i="205"/>
  <c r="ACS36" i="205"/>
  <c r="ACT36" i="205"/>
  <c r="ACW36" i="205"/>
  <c r="ACX36" i="205"/>
  <c r="ACY36" i="205"/>
  <c r="ACZ36" i="205"/>
  <c r="ADA36" i="205"/>
  <c r="ADB36" i="205"/>
  <c r="ADF36" i="205"/>
  <c r="ADG36" i="205"/>
  <c r="ADH36" i="205"/>
  <c r="ADI36" i="205"/>
  <c r="ADJ36" i="205"/>
  <c r="ADL36" i="205"/>
  <c r="ADM36" i="205"/>
  <c r="ADN36" i="205"/>
  <c r="ADO36" i="205"/>
  <c r="ADP36" i="205"/>
  <c r="ADQ36" i="205"/>
  <c r="ADR36" i="205"/>
  <c r="ADT36" i="205"/>
  <c r="ADV36" i="205"/>
  <c r="ADW36" i="205"/>
  <c r="ADX36" i="205"/>
  <c r="ADY36" i="205"/>
  <c r="ADZ36" i="205"/>
  <c r="AEC36" i="205"/>
  <c r="AED36" i="205"/>
  <c r="AEE36" i="205"/>
  <c r="AEF36" i="205"/>
  <c r="AEG36" i="205"/>
  <c r="AEH36" i="205"/>
  <c r="AEL36" i="205"/>
  <c r="AEM36" i="205"/>
  <c r="AEO36" i="205"/>
  <c r="AEP36" i="205"/>
  <c r="AER36" i="205"/>
  <c r="AES36" i="205"/>
  <c r="AET36" i="205"/>
  <c r="AEU36" i="205"/>
  <c r="AEW36" i="205"/>
  <c r="AEX36" i="205"/>
  <c r="AEZ36" i="205"/>
  <c r="AFB36" i="205"/>
  <c r="AFC36" i="205"/>
  <c r="AFE36" i="205"/>
  <c r="AFF36" i="205"/>
  <c r="AFH36" i="205"/>
  <c r="AFI36" i="205"/>
  <c r="AFJ36" i="205"/>
  <c r="AFK36" i="205"/>
  <c r="AFL36" i="205"/>
  <c r="AFM36" i="205"/>
  <c r="AFN36" i="205"/>
  <c r="AFR36" i="205"/>
  <c r="AFS36" i="205"/>
  <c r="AFU36" i="205"/>
  <c r="AFV36" i="205"/>
  <c r="AFX36" i="205"/>
  <c r="AFY36" i="205"/>
  <c r="AFZ36" i="205"/>
  <c r="AGA36" i="205"/>
  <c r="AGC36" i="205"/>
  <c r="AGD36" i="205"/>
  <c r="AGF36" i="205"/>
  <c r="AGH36" i="205"/>
  <c r="AGI36" i="205"/>
  <c r="AGK36" i="205"/>
  <c r="AGL36" i="205"/>
  <c r="AGO36" i="205"/>
  <c r="AGP36" i="205"/>
  <c r="AGQ36" i="205"/>
  <c r="AGR36" i="205"/>
  <c r="AGS36" i="205"/>
  <c r="AGT36" i="205"/>
  <c r="AGV36" i="205"/>
  <c r="AGX36" i="205"/>
  <c r="AGY36" i="205"/>
  <c r="AHA36" i="205"/>
  <c r="AHB36" i="205"/>
  <c r="AHD36" i="205"/>
  <c r="AHE36" i="205"/>
  <c r="AHF36" i="205"/>
  <c r="AHG36" i="205"/>
  <c r="AHI36" i="205"/>
  <c r="AHJ36" i="205"/>
  <c r="AHL36" i="205"/>
  <c r="AHN36" i="205"/>
  <c r="AHO36" i="205"/>
  <c r="AHQ36" i="205"/>
  <c r="AHR36" i="205"/>
  <c r="AHU36" i="205"/>
  <c r="AHV36" i="205"/>
  <c r="AHW36" i="205"/>
  <c r="AHX36" i="205"/>
  <c r="AHY36" i="205"/>
  <c r="AHZ36" i="205"/>
  <c r="AID36" i="205"/>
  <c r="AIE36" i="205"/>
  <c r="AIF36" i="205"/>
  <c r="AIG36" i="205"/>
  <c r="AIH36" i="205"/>
  <c r="AIK36" i="205"/>
  <c r="AIL36" i="205"/>
  <c r="AIM36" i="205"/>
  <c r="AIN36" i="205"/>
  <c r="AIO36" i="205"/>
  <c r="AIP36" i="205"/>
  <c r="AIR36" i="205"/>
  <c r="AIS36" i="205"/>
  <c r="AIT36" i="205"/>
  <c r="AIU36" i="205"/>
  <c r="AIV36" i="205"/>
  <c r="AIW36" i="205"/>
  <c r="AIX36" i="205"/>
  <c r="AJA36" i="205"/>
  <c r="AJB36" i="205"/>
  <c r="AJC36" i="205"/>
  <c r="AJD36" i="205"/>
  <c r="AJE36" i="205"/>
  <c r="AJF36" i="205"/>
  <c r="AJI36" i="205"/>
  <c r="AJJ36" i="205"/>
  <c r="AJK36" i="205"/>
  <c r="AJL36" i="205"/>
  <c r="AJM36" i="205"/>
  <c r="AJN36" i="205"/>
  <c r="AJQ36" i="205"/>
  <c r="AJR36" i="205"/>
  <c r="AJS36" i="205"/>
  <c r="AJT36" i="205"/>
  <c r="AJU36" i="205"/>
  <c r="AJV36" i="205"/>
  <c r="AJX36" i="205"/>
  <c r="AJY36" i="205"/>
  <c r="AJZ36" i="205"/>
  <c r="AKA36" i="205"/>
  <c r="AKB36" i="205"/>
  <c r="AKC36" i="205"/>
  <c r="AKD36" i="205"/>
  <c r="AKG36" i="205"/>
  <c r="AKH36" i="205"/>
  <c r="AKI36" i="205"/>
  <c r="AKJ36" i="205"/>
  <c r="AKK36" i="205"/>
  <c r="AKL36" i="205"/>
  <c r="AKO36" i="205"/>
  <c r="AKP36" i="205"/>
  <c r="AKQ36" i="205"/>
  <c r="AKR36" i="205"/>
  <c r="AKS36" i="205"/>
  <c r="AKT36" i="205"/>
  <c r="AKW36" i="205"/>
  <c r="AKX36" i="205"/>
  <c r="AKY36" i="205"/>
  <c r="AKZ36" i="205"/>
  <c r="ALA36" i="205"/>
  <c r="ALB36" i="205"/>
  <c r="ALD36" i="205"/>
  <c r="ALE36" i="205"/>
  <c r="ALF36" i="205"/>
  <c r="ALH36" i="205"/>
  <c r="ALI36" i="205"/>
  <c r="ALJ36" i="205"/>
  <c r="ALM36" i="205"/>
  <c r="ALN36" i="205"/>
  <c r="ALP36" i="205"/>
  <c r="ALQ36" i="205"/>
  <c r="ALR36" i="205"/>
  <c r="LF32" i="205"/>
  <c r="LH32" i="205"/>
  <c r="LJ32" i="205"/>
  <c r="LK32" i="205"/>
  <c r="LM32" i="205"/>
  <c r="LN32" i="205"/>
  <c r="LQ32" i="205"/>
  <c r="LR32" i="205"/>
  <c r="LS32" i="205"/>
  <c r="LT32" i="205"/>
  <c r="LU32" i="205"/>
  <c r="LV32" i="205"/>
  <c r="LY32" i="205"/>
  <c r="LZ32" i="205"/>
  <c r="MA32" i="205"/>
  <c r="MB32" i="205"/>
  <c r="MC32" i="205"/>
  <c r="MD32" i="205"/>
  <c r="MG32" i="205"/>
  <c r="MH32" i="205"/>
  <c r="MI32" i="205"/>
  <c r="MK32" i="205"/>
  <c r="ML32" i="205"/>
  <c r="MP32" i="205"/>
  <c r="MQ32" i="205"/>
  <c r="MS32" i="205"/>
  <c r="MT32" i="205"/>
  <c r="MW32" i="205"/>
  <c r="MX32" i="205"/>
  <c r="MY32" i="205"/>
  <c r="NA32" i="205"/>
  <c r="NB32" i="205"/>
  <c r="NE32" i="205"/>
  <c r="NF32" i="205"/>
  <c r="NG32" i="205"/>
  <c r="NI32" i="205"/>
  <c r="NJ32" i="205"/>
  <c r="NM32" i="205"/>
  <c r="NN32" i="205"/>
  <c r="NO32" i="205"/>
  <c r="NP32" i="205"/>
  <c r="NQ32" i="205"/>
  <c r="NR32" i="205"/>
  <c r="NV32" i="205"/>
  <c r="NW32" i="205"/>
  <c r="NY32" i="205"/>
  <c r="NZ32" i="205"/>
  <c r="OB32" i="205"/>
  <c r="OC32" i="205"/>
  <c r="OD32" i="205"/>
  <c r="OE32" i="205"/>
  <c r="OG32" i="205"/>
  <c r="OH32" i="205"/>
  <c r="OJ32" i="205"/>
  <c r="OK32" i="205"/>
  <c r="OL32" i="205"/>
  <c r="OM32" i="205"/>
  <c r="OO32" i="205"/>
  <c r="OP32" i="205"/>
  <c r="OS32" i="205"/>
  <c r="OT32" i="205"/>
  <c r="OU32" i="205"/>
  <c r="OW32" i="205"/>
  <c r="OX32" i="205"/>
  <c r="PB32" i="205"/>
  <c r="PC32" i="205"/>
  <c r="PD32" i="205"/>
  <c r="PE32" i="205"/>
  <c r="PF32" i="205"/>
  <c r="PI32" i="205"/>
  <c r="PJ32" i="205"/>
  <c r="PK32" i="205"/>
  <c r="PM32" i="205"/>
  <c r="PN32" i="205"/>
  <c r="PQ32" i="205"/>
  <c r="PR32" i="205"/>
  <c r="PS32" i="205"/>
  <c r="PU32" i="205"/>
  <c r="PV32" i="205"/>
  <c r="PX32" i="205"/>
  <c r="PY32" i="205"/>
  <c r="PZ32" i="205"/>
  <c r="QA32" i="205"/>
  <c r="QC32" i="205"/>
  <c r="QD32" i="205"/>
  <c r="QF32" i="205"/>
  <c r="QH32" i="205"/>
  <c r="QI32" i="205"/>
  <c r="QK32" i="205"/>
  <c r="QL32" i="205"/>
  <c r="QO32" i="205"/>
  <c r="QP32" i="205"/>
  <c r="QQ32" i="205"/>
  <c r="QR32" i="205"/>
  <c r="QS32" i="205"/>
  <c r="QT32" i="205"/>
  <c r="QW32" i="205"/>
  <c r="QX32" i="205"/>
  <c r="QY32" i="205"/>
  <c r="QZ32" i="205"/>
  <c r="RA32" i="205"/>
  <c r="RB32" i="205"/>
  <c r="RE32" i="205"/>
  <c r="RF32" i="205"/>
  <c r="RG32" i="205"/>
  <c r="RI32" i="205"/>
  <c r="RJ32" i="205"/>
  <c r="RN32" i="205"/>
  <c r="RO32" i="205"/>
  <c r="RQ32" i="205"/>
  <c r="RR32" i="205"/>
  <c r="RU32" i="205"/>
  <c r="RV32" i="205"/>
  <c r="RW32" i="205"/>
  <c r="RY32" i="205"/>
  <c r="RZ32" i="205"/>
  <c r="SC32" i="205"/>
  <c r="SD32" i="205"/>
  <c r="SG32" i="205"/>
  <c r="SH32" i="205"/>
  <c r="SK32" i="205"/>
  <c r="SL32" i="205"/>
  <c r="SM32" i="205"/>
  <c r="SN32" i="205"/>
  <c r="SO32" i="205"/>
  <c r="SP32" i="205"/>
  <c r="ST32" i="205"/>
  <c r="SU32" i="205"/>
  <c r="SW32" i="205"/>
  <c r="SX32" i="205"/>
  <c r="SZ32" i="205"/>
  <c r="TA32" i="205"/>
  <c r="TB32" i="205"/>
  <c r="TC32" i="205"/>
  <c r="TE32" i="205"/>
  <c r="TF32" i="205"/>
  <c r="TH32" i="205"/>
  <c r="TI32" i="205"/>
  <c r="TJ32" i="205"/>
  <c r="TK32" i="205"/>
  <c r="TM32" i="205"/>
  <c r="TN32" i="205"/>
  <c r="TQ32" i="205"/>
  <c r="TR32" i="205"/>
  <c r="TS32" i="205"/>
  <c r="TU32" i="205"/>
  <c r="TV32" i="205"/>
  <c r="TZ32" i="205"/>
  <c r="UA32" i="205"/>
  <c r="UB32" i="205"/>
  <c r="UC32" i="205"/>
  <c r="UD32" i="205"/>
  <c r="UG32" i="205"/>
  <c r="UH32" i="205"/>
  <c r="UI32" i="205"/>
  <c r="UK32" i="205"/>
  <c r="UL32" i="205"/>
  <c r="UO32" i="205"/>
  <c r="UP32" i="205"/>
  <c r="UQ32" i="205"/>
  <c r="US32" i="205"/>
  <c r="UT32" i="205"/>
  <c r="UV32" i="205"/>
  <c r="UW32" i="205"/>
  <c r="UX32" i="205"/>
  <c r="UY32" i="205"/>
  <c r="VA32" i="205"/>
  <c r="VB32" i="205"/>
  <c r="VD32" i="205"/>
  <c r="VF32" i="205"/>
  <c r="VG32" i="205"/>
  <c r="VI32" i="205"/>
  <c r="VJ32" i="205"/>
  <c r="VM32" i="205"/>
  <c r="VN32" i="205"/>
  <c r="VO32" i="205"/>
  <c r="VP32" i="205"/>
  <c r="VQ32" i="205"/>
  <c r="VR32" i="205"/>
  <c r="VU32" i="205"/>
  <c r="VV32" i="205"/>
  <c r="VW32" i="205"/>
  <c r="VX32" i="205"/>
  <c r="VY32" i="205"/>
  <c r="VZ32" i="205"/>
  <c r="WC32" i="205"/>
  <c r="WD32" i="205"/>
  <c r="WE32" i="205"/>
  <c r="WG32" i="205"/>
  <c r="WH32" i="205"/>
  <c r="WL32" i="205"/>
  <c r="WM32" i="205"/>
  <c r="WO32" i="205"/>
  <c r="WP32" i="205"/>
  <c r="WS32" i="205"/>
  <c r="WT32" i="205"/>
  <c r="WU32" i="205"/>
  <c r="WW32" i="205"/>
  <c r="WX32" i="205"/>
  <c r="WZ32" i="205"/>
  <c r="XA32" i="205"/>
  <c r="XB32" i="205"/>
  <c r="XC32" i="205"/>
  <c r="XE32" i="205"/>
  <c r="XF32" i="205"/>
  <c r="XH32" i="205"/>
  <c r="XI32" i="205"/>
  <c r="XJ32" i="205"/>
  <c r="XK32" i="205"/>
  <c r="XL32" i="205"/>
  <c r="XM32" i="205"/>
  <c r="XN32" i="205"/>
  <c r="XP32" i="205"/>
  <c r="XQ32" i="205"/>
  <c r="XR32" i="205"/>
  <c r="XS32" i="205"/>
  <c r="XU32" i="205"/>
  <c r="XV32" i="205"/>
  <c r="XX32" i="205"/>
  <c r="XY32" i="205"/>
  <c r="XZ32" i="205"/>
  <c r="YA32" i="205"/>
  <c r="YC32" i="205"/>
  <c r="YD32" i="205"/>
  <c r="YF32" i="205"/>
  <c r="YG32" i="205"/>
  <c r="YH32" i="205"/>
  <c r="YI32" i="205"/>
  <c r="YK32" i="205"/>
  <c r="YL32" i="205"/>
  <c r="YN32" i="205"/>
  <c r="YO32" i="205"/>
  <c r="YP32" i="205"/>
  <c r="YQ32" i="205"/>
  <c r="YR32" i="205"/>
  <c r="YS32" i="205"/>
  <c r="YT32" i="205"/>
  <c r="YV32" i="205"/>
  <c r="YW32" i="205"/>
  <c r="YX32" i="205"/>
  <c r="YY32" i="205"/>
  <c r="ZA32" i="205"/>
  <c r="ZB32" i="205"/>
  <c r="ZD32" i="205"/>
  <c r="ZE32" i="205"/>
  <c r="ZF32" i="205"/>
  <c r="ZG32" i="205"/>
  <c r="ZI32" i="205"/>
  <c r="ZJ32" i="205"/>
  <c r="ZL32" i="205"/>
  <c r="ZM32" i="205"/>
  <c r="ZN32" i="205"/>
  <c r="ZO32" i="205"/>
  <c r="ZQ32" i="205"/>
  <c r="ZR32" i="205"/>
  <c r="ZT32" i="205"/>
  <c r="ZU32" i="205"/>
  <c r="ZV32" i="205"/>
  <c r="ZW32" i="205"/>
  <c r="ZX32" i="205"/>
  <c r="ZY32" i="205"/>
  <c r="ZZ32" i="205"/>
  <c r="AAB32" i="205"/>
  <c r="AAC32" i="205"/>
  <c r="AAD32" i="205"/>
  <c r="AAE32" i="205"/>
  <c r="AAG32" i="205"/>
  <c r="AAH32" i="205"/>
  <c r="AAJ32" i="205"/>
  <c r="AAK32" i="205"/>
  <c r="AAL32" i="205"/>
  <c r="AAM32" i="205"/>
  <c r="AAO32" i="205"/>
  <c r="AAP32" i="205"/>
  <c r="AAR32" i="205"/>
  <c r="AAS32" i="205"/>
  <c r="AAT32" i="205"/>
  <c r="AAU32" i="205"/>
  <c r="AAW32" i="205"/>
  <c r="AAX32" i="205"/>
  <c r="AAZ32" i="205"/>
  <c r="ABA32" i="205"/>
  <c r="ABB32" i="205"/>
  <c r="ABC32" i="205"/>
  <c r="ABD32" i="205"/>
  <c r="ABE32" i="205"/>
  <c r="ABF32" i="205"/>
  <c r="ABH32" i="205"/>
  <c r="ABI32" i="205"/>
  <c r="ABJ32" i="205"/>
  <c r="ABK32" i="205"/>
  <c r="ABM32" i="205"/>
  <c r="ABN32" i="205"/>
  <c r="ABP32" i="205"/>
  <c r="ABQ32" i="205"/>
  <c r="ABR32" i="205"/>
  <c r="ABS32" i="205"/>
  <c r="ABU32" i="205"/>
  <c r="ABV32" i="205"/>
  <c r="ABX32" i="205"/>
  <c r="ABY32" i="205"/>
  <c r="ABZ32" i="205"/>
  <c r="ACA32" i="205"/>
  <c r="ACC32" i="205"/>
  <c r="ACD32" i="205"/>
  <c r="ACF32" i="205"/>
  <c r="ACG32" i="205"/>
  <c r="ACH32" i="205"/>
  <c r="ACI32" i="205"/>
  <c r="ACJ32" i="205"/>
  <c r="ACK32" i="205"/>
  <c r="ACL32" i="205"/>
  <c r="ACN32" i="205"/>
  <c r="ACO32" i="205"/>
  <c r="ACP32" i="205"/>
  <c r="ACS32" i="205"/>
  <c r="ACT32" i="205"/>
  <c r="ACV32" i="205"/>
  <c r="ACW32" i="205"/>
  <c r="ACX32" i="205"/>
  <c r="ADA32" i="205"/>
  <c r="ADB32" i="205"/>
  <c r="ADD32" i="205"/>
  <c r="ADE32" i="205"/>
  <c r="ADF32" i="205"/>
  <c r="ADG32" i="205"/>
  <c r="ADI32" i="205"/>
  <c r="ADJ32" i="205"/>
  <c r="ADL32" i="205"/>
  <c r="ADM32" i="205"/>
  <c r="ADN32" i="205"/>
  <c r="ADO32" i="205"/>
  <c r="ADP32" i="205"/>
  <c r="ADQ32" i="205"/>
  <c r="ADR32" i="205"/>
  <c r="ADT32" i="205"/>
  <c r="ADU32" i="205"/>
  <c r="ADV32" i="205"/>
  <c r="ADW32" i="205"/>
  <c r="ADY32" i="205"/>
  <c r="ADZ32" i="205"/>
  <c r="AEB32" i="205"/>
  <c r="AEC32" i="205"/>
  <c r="AED32" i="205"/>
  <c r="AEE32" i="205"/>
  <c r="AEG32" i="205"/>
  <c r="AEH32" i="205"/>
  <c r="AEJ32" i="205"/>
  <c r="AEK32" i="205"/>
  <c r="AEL32" i="205"/>
  <c r="AEM32" i="205"/>
  <c r="AEO32" i="205"/>
  <c r="AEP32" i="205"/>
  <c r="AER32" i="205"/>
  <c r="AES32" i="205"/>
  <c r="AET32" i="205"/>
  <c r="AEU32" i="205"/>
  <c r="AEV32" i="205"/>
  <c r="AEW32" i="205"/>
  <c r="AEX32" i="205"/>
  <c r="AEZ32" i="205"/>
  <c r="AFA32" i="205"/>
  <c r="AFB32" i="205"/>
  <c r="AFC32" i="205"/>
  <c r="AFE32" i="205"/>
  <c r="AFF32" i="205"/>
  <c r="AFH32" i="205"/>
  <c r="AFI32" i="205"/>
  <c r="AFJ32" i="205"/>
  <c r="AFK32" i="205"/>
  <c r="AFM32" i="205"/>
  <c r="AFN32" i="205"/>
  <c r="AFP32" i="205"/>
  <c r="AFQ32" i="205"/>
  <c r="AFR32" i="205"/>
  <c r="AFS32" i="205"/>
  <c r="AFU32" i="205"/>
  <c r="AFV32" i="205"/>
  <c r="AFX32" i="205"/>
  <c r="AFY32" i="205"/>
  <c r="AFZ32" i="205"/>
  <c r="AGA32" i="205"/>
  <c r="AGB32" i="205"/>
  <c r="AGC32" i="205"/>
  <c r="AGD32" i="205"/>
  <c r="AGF32" i="205"/>
  <c r="AGG32" i="205"/>
  <c r="AGH32" i="205"/>
  <c r="AGI32" i="205"/>
  <c r="AGK32" i="205"/>
  <c r="AGL32" i="205"/>
  <c r="AGN32" i="205"/>
  <c r="AGO32" i="205"/>
  <c r="AGP32" i="205"/>
  <c r="AGQ32" i="205"/>
  <c r="AGS32" i="205"/>
  <c r="AGT32" i="205"/>
  <c r="AGV32" i="205"/>
  <c r="AGW32" i="205"/>
  <c r="AGX32" i="205"/>
  <c r="AGY32" i="205"/>
  <c r="AHA32" i="205"/>
  <c r="AHB32" i="205"/>
  <c r="AHD32" i="205"/>
  <c r="AHE32" i="205"/>
  <c r="AHF32" i="205"/>
  <c r="AHG32" i="205"/>
  <c r="AHH32" i="205"/>
  <c r="AHI32" i="205"/>
  <c r="AHJ32" i="205"/>
  <c r="AHL32" i="205"/>
  <c r="AHM32" i="205"/>
  <c r="AHN32" i="205"/>
  <c r="AHO32" i="205"/>
  <c r="AHQ32" i="205"/>
  <c r="AHR32" i="205"/>
  <c r="AHT32" i="205"/>
  <c r="AHU32" i="205"/>
  <c r="AHV32" i="205"/>
  <c r="AHW32" i="205"/>
  <c r="AHY32" i="205"/>
  <c r="AHZ32" i="205"/>
  <c r="AIB32" i="205"/>
  <c r="AIC32" i="205"/>
  <c r="AID32" i="205"/>
  <c r="AIE32" i="205"/>
  <c r="AIG32" i="205"/>
  <c r="AIH32" i="205"/>
  <c r="AIJ32" i="205"/>
  <c r="AIK32" i="205"/>
  <c r="AIL32" i="205"/>
  <c r="AIM32" i="205"/>
  <c r="AIN32" i="205"/>
  <c r="AIO32" i="205"/>
  <c r="AIP32" i="205"/>
  <c r="AIR32" i="205"/>
  <c r="AIS32" i="205"/>
  <c r="AIT32" i="205"/>
  <c r="AIU32" i="205"/>
  <c r="AIW32" i="205"/>
  <c r="AIX32" i="205"/>
  <c r="AIZ32" i="205"/>
  <c r="AJA32" i="205"/>
  <c r="AJB32" i="205"/>
  <c r="AJC32" i="205"/>
  <c r="AJE32" i="205"/>
  <c r="AJF32" i="205"/>
  <c r="AJH32" i="205"/>
  <c r="AJI32" i="205"/>
  <c r="AJJ32" i="205"/>
  <c r="AJK32" i="205"/>
  <c r="AJM32" i="205"/>
  <c r="AJN32" i="205"/>
  <c r="AJP32" i="205"/>
  <c r="AJQ32" i="205"/>
  <c r="AJR32" i="205"/>
  <c r="AJS32" i="205"/>
  <c r="AJU32" i="205"/>
  <c r="AJV32" i="205"/>
  <c r="AJX32" i="205"/>
  <c r="AJY32" i="205"/>
  <c r="AJZ32" i="205"/>
  <c r="AKA32" i="205"/>
  <c r="AKC32" i="205"/>
  <c r="AKD32" i="205"/>
  <c r="AKF32" i="205"/>
  <c r="AKG32" i="205"/>
  <c r="AKH32" i="205"/>
  <c r="AKI32" i="205"/>
  <c r="AKK32" i="205"/>
  <c r="AKL32" i="205"/>
  <c r="AKN32" i="205"/>
  <c r="AKO32" i="205"/>
  <c r="AKP32" i="205"/>
  <c r="AKQ32" i="205"/>
  <c r="AKS32" i="205"/>
  <c r="AKT32" i="205"/>
  <c r="AKV32" i="205"/>
  <c r="AKW32" i="205"/>
  <c r="AKX32" i="205"/>
  <c r="AKY32" i="205"/>
  <c r="ALA32" i="205"/>
  <c r="ALB32" i="205"/>
  <c r="ALD32" i="205"/>
  <c r="ALE32" i="205"/>
  <c r="ALF32" i="205"/>
  <c r="ALG32" i="205"/>
  <c r="ALI32" i="205"/>
  <c r="ALJ32" i="205"/>
  <c r="ALL32" i="205"/>
  <c r="ALM32" i="205"/>
  <c r="ALN32" i="205"/>
  <c r="ALO32" i="205"/>
  <c r="ALQ32" i="205"/>
  <c r="ALR32" i="205"/>
  <c r="LF18" i="205"/>
  <c r="LJ18" i="205"/>
  <c r="LK18" i="205"/>
  <c r="LM18" i="205"/>
  <c r="LN18" i="205"/>
  <c r="LQ18" i="205"/>
  <c r="LR18" i="205"/>
  <c r="LS18" i="205"/>
  <c r="LU18" i="205"/>
  <c r="LV18" i="205"/>
  <c r="LX18" i="205"/>
  <c r="LZ18" i="205"/>
  <c r="MA18" i="205"/>
  <c r="MC18" i="205"/>
  <c r="MD18" i="205"/>
  <c r="MG18" i="205"/>
  <c r="MH18" i="205"/>
  <c r="MK18" i="205"/>
  <c r="ML18" i="205"/>
  <c r="MP18" i="205"/>
  <c r="MQ18" i="205"/>
  <c r="MR18" i="205"/>
  <c r="MS18" i="205"/>
  <c r="MT18" i="205"/>
  <c r="MW18" i="205"/>
  <c r="MX18" i="205"/>
  <c r="MY18" i="205"/>
  <c r="MZ18" i="205"/>
  <c r="NA18" i="205"/>
  <c r="NB18" i="205"/>
  <c r="NF18" i="205"/>
  <c r="NG18" i="205"/>
  <c r="NI18" i="205"/>
  <c r="NJ18" i="205"/>
  <c r="NL18" i="205"/>
  <c r="NM18" i="205"/>
  <c r="NN18" i="205"/>
  <c r="NO18" i="205"/>
  <c r="NQ18" i="205"/>
  <c r="NR18" i="205"/>
  <c r="NT18" i="205"/>
  <c r="NV18" i="205"/>
  <c r="NY18" i="205"/>
  <c r="NZ18" i="205"/>
  <c r="OC18" i="205"/>
  <c r="OD18" i="205"/>
  <c r="OE18" i="205"/>
  <c r="OG18" i="205"/>
  <c r="OH18" i="205"/>
  <c r="OL18" i="205"/>
  <c r="OM18" i="205"/>
  <c r="OO18" i="205"/>
  <c r="OP18" i="205"/>
  <c r="OS18" i="205"/>
  <c r="OT18" i="205"/>
  <c r="OU18" i="205"/>
  <c r="OW18" i="205"/>
  <c r="OX18" i="205"/>
  <c r="PB18" i="205"/>
  <c r="PC18" i="205"/>
  <c r="PE18" i="205"/>
  <c r="PF18" i="205"/>
  <c r="PH18" i="205"/>
  <c r="PI18" i="205"/>
  <c r="PJ18" i="205"/>
  <c r="PK18" i="205"/>
  <c r="PM18" i="205"/>
  <c r="PN18" i="205"/>
  <c r="PR18" i="205"/>
  <c r="PS18" i="205"/>
  <c r="PT18" i="205"/>
  <c r="PU18" i="205"/>
  <c r="PV18" i="205"/>
  <c r="PY18" i="205"/>
  <c r="PZ18" i="205"/>
  <c r="QA18" i="205"/>
  <c r="QB18" i="205"/>
  <c r="QC18" i="205"/>
  <c r="QD18" i="205"/>
  <c r="QH18" i="205"/>
  <c r="QI18" i="205"/>
  <c r="QK18" i="205"/>
  <c r="QL18" i="205"/>
  <c r="QO18" i="205"/>
  <c r="QP18" i="205"/>
  <c r="QS18" i="205"/>
  <c r="QT18" i="205"/>
  <c r="QV18" i="205"/>
  <c r="QX18" i="205"/>
  <c r="QY18" i="205"/>
  <c r="RA18" i="205"/>
  <c r="RB18" i="205"/>
  <c r="RE18" i="205"/>
  <c r="RF18" i="205"/>
  <c r="RG18" i="205"/>
  <c r="RI18" i="205"/>
  <c r="RJ18" i="205"/>
  <c r="RN18" i="205"/>
  <c r="RO18" i="205"/>
  <c r="RP18" i="205"/>
  <c r="RQ18" i="205"/>
  <c r="RR18" i="205"/>
  <c r="RU18" i="205"/>
  <c r="RV18" i="205"/>
  <c r="RW18" i="205"/>
  <c r="RX18" i="205"/>
  <c r="RY18" i="205"/>
  <c r="RZ18" i="205"/>
  <c r="SD18" i="205"/>
  <c r="SE18" i="205"/>
  <c r="SG18" i="205"/>
  <c r="SH18" i="205"/>
  <c r="SJ18" i="205"/>
  <c r="SK18" i="205"/>
  <c r="SL18" i="205"/>
  <c r="SM18" i="205"/>
  <c r="SO18" i="205"/>
  <c r="SP18" i="205"/>
  <c r="SR18" i="205"/>
  <c r="ST18" i="205"/>
  <c r="SU18" i="205"/>
  <c r="SW18" i="205"/>
  <c r="SX18" i="205"/>
  <c r="TA18" i="205"/>
  <c r="TB18" i="205"/>
  <c r="TC18" i="205"/>
  <c r="TF18" i="205"/>
  <c r="TJ18" i="205"/>
  <c r="TK18" i="205"/>
  <c r="TM18" i="205"/>
  <c r="TN18" i="205"/>
  <c r="TQ18" i="205"/>
  <c r="TR18" i="205"/>
  <c r="TS18" i="205"/>
  <c r="TU18" i="205"/>
  <c r="TV18" i="205"/>
  <c r="TZ18" i="205"/>
  <c r="UA18" i="205"/>
  <c r="UC18" i="205"/>
  <c r="UD18" i="205"/>
  <c r="UF18" i="205"/>
  <c r="UG18" i="205"/>
  <c r="UH18" i="205"/>
  <c r="UI18" i="205"/>
  <c r="UK18" i="205"/>
  <c r="UL18" i="205"/>
  <c r="UP18" i="205"/>
  <c r="UQ18" i="205"/>
  <c r="UR18" i="205"/>
  <c r="US18" i="205"/>
  <c r="UT18" i="205"/>
  <c r="UW18" i="205"/>
  <c r="UX18" i="205"/>
  <c r="UY18" i="205"/>
  <c r="UZ18" i="205"/>
  <c r="VA18" i="205"/>
  <c r="VB18" i="205"/>
  <c r="VF18" i="205"/>
  <c r="VG18" i="205"/>
  <c r="VI18" i="205"/>
  <c r="VJ18" i="205"/>
  <c r="VM18" i="205"/>
  <c r="VN18" i="205"/>
  <c r="VO18" i="205"/>
  <c r="VQ18" i="205"/>
  <c r="VR18" i="205"/>
  <c r="VT18" i="205"/>
  <c r="VV18" i="205"/>
  <c r="VW18" i="205"/>
  <c r="VY18" i="205"/>
  <c r="VZ18" i="205"/>
  <c r="WC18" i="205"/>
  <c r="WD18" i="205"/>
  <c r="WE18" i="205"/>
  <c r="WG18" i="205"/>
  <c r="WH18" i="205"/>
  <c r="WL18" i="205"/>
  <c r="WM18" i="205"/>
  <c r="WN18" i="205"/>
  <c r="WO18" i="205"/>
  <c r="WP18" i="205"/>
  <c r="WS18" i="205"/>
  <c r="WT18" i="205"/>
  <c r="WU18" i="205"/>
  <c r="WV18" i="205"/>
  <c r="WW18" i="205"/>
  <c r="WX18" i="205"/>
  <c r="WZ18" i="205"/>
  <c r="XA18" i="205"/>
  <c r="XB18" i="205"/>
  <c r="XC18" i="205"/>
  <c r="XD18" i="205"/>
  <c r="XE18" i="205"/>
  <c r="XF18" i="205"/>
  <c r="XH18" i="205"/>
  <c r="XI18" i="205"/>
  <c r="XJ18" i="205"/>
  <c r="XK18" i="205"/>
  <c r="XL18" i="205"/>
  <c r="XM18" i="205"/>
  <c r="XN18" i="205"/>
  <c r="XP18" i="205"/>
  <c r="XQ18" i="205"/>
  <c r="XR18" i="205"/>
  <c r="XS18" i="205"/>
  <c r="XT18" i="205"/>
  <c r="XU18" i="205"/>
  <c r="XV18" i="205"/>
  <c r="XX18" i="205"/>
  <c r="XY18" i="205"/>
  <c r="XZ18" i="205"/>
  <c r="YA18" i="205"/>
  <c r="YB18" i="205"/>
  <c r="YC18" i="205"/>
  <c r="YD18" i="205"/>
  <c r="YF18" i="205"/>
  <c r="YG18" i="205"/>
  <c r="YH18" i="205"/>
  <c r="YI18" i="205"/>
  <c r="YJ18" i="205"/>
  <c r="YK18" i="205"/>
  <c r="YL18" i="205"/>
  <c r="YN18" i="205"/>
  <c r="YO18" i="205"/>
  <c r="YP18" i="205"/>
  <c r="YQ18" i="205"/>
  <c r="YR18" i="205"/>
  <c r="YS18" i="205"/>
  <c r="YT18" i="205"/>
  <c r="YV18" i="205"/>
  <c r="YW18" i="205"/>
  <c r="YX18" i="205"/>
  <c r="YY18" i="205"/>
  <c r="YZ18" i="205"/>
  <c r="ZA18" i="205"/>
  <c r="ZB18" i="205"/>
  <c r="ZD18" i="205"/>
  <c r="ZE18" i="205"/>
  <c r="ZF18" i="205"/>
  <c r="ZG18" i="205"/>
  <c r="ZH18" i="205"/>
  <c r="ZI18" i="205"/>
  <c r="ZJ18" i="205"/>
  <c r="ZL18" i="205"/>
  <c r="ZM18" i="205"/>
  <c r="ZN18" i="205"/>
  <c r="ZO18" i="205"/>
  <c r="ZP18" i="205"/>
  <c r="ZQ18" i="205"/>
  <c r="ZR18" i="205"/>
  <c r="ZT18" i="205"/>
  <c r="ZU18" i="205"/>
  <c r="ZV18" i="205"/>
  <c r="ZW18" i="205"/>
  <c r="ZX18" i="205"/>
  <c r="ZY18" i="205"/>
  <c r="ZZ18" i="205"/>
  <c r="AAB18" i="205"/>
  <c r="AAC18" i="205"/>
  <c r="AAD18" i="205"/>
  <c r="AAE18" i="205"/>
  <c r="AAF18" i="205"/>
  <c r="AAG18" i="205"/>
  <c r="AAH18" i="205"/>
  <c r="AAJ18" i="205"/>
  <c r="AAK18" i="205"/>
  <c r="AAL18" i="205"/>
  <c r="AAM18" i="205"/>
  <c r="AAN18" i="205"/>
  <c r="AAO18" i="205"/>
  <c r="AAP18" i="205"/>
  <c r="AAR18" i="205"/>
  <c r="AAS18" i="205"/>
  <c r="AAT18" i="205"/>
  <c r="AAU18" i="205"/>
  <c r="AAV18" i="205"/>
  <c r="AAW18" i="205"/>
  <c r="AAX18" i="205"/>
  <c r="AAZ18" i="205"/>
  <c r="ABA18" i="205"/>
  <c r="ABB18" i="205"/>
  <c r="ABC18" i="205"/>
  <c r="ABD18" i="205"/>
  <c r="ABE18" i="205"/>
  <c r="ABF18" i="205"/>
  <c r="ABH18" i="205"/>
  <c r="ABI18" i="205"/>
  <c r="ABJ18" i="205"/>
  <c r="ABK18" i="205"/>
  <c r="ABL18" i="205"/>
  <c r="ABM18" i="205"/>
  <c r="ABN18" i="205"/>
  <c r="ABP18" i="205"/>
  <c r="ABQ18" i="205"/>
  <c r="ABR18" i="205"/>
  <c r="ABS18" i="205"/>
  <c r="ABT18" i="205"/>
  <c r="ABU18" i="205"/>
  <c r="ABV18" i="205"/>
  <c r="ABX18" i="205"/>
  <c r="ABY18" i="205"/>
  <c r="ABZ18" i="205"/>
  <c r="ACA18" i="205"/>
  <c r="ACB18" i="205"/>
  <c r="ACC18" i="205"/>
  <c r="ACD18" i="205"/>
  <c r="ACF18" i="205"/>
  <c r="ACG18" i="205"/>
  <c r="ACH18" i="205"/>
  <c r="ACI18" i="205"/>
  <c r="ACJ18" i="205"/>
  <c r="ACK18" i="205"/>
  <c r="ACL18" i="205"/>
  <c r="ACN18" i="205"/>
  <c r="ACO18" i="205"/>
  <c r="ACP18" i="205"/>
  <c r="ACQ18" i="205"/>
  <c r="ACR18" i="205"/>
  <c r="ACS18" i="205"/>
  <c r="ACT18" i="205"/>
  <c r="ACV18" i="205"/>
  <c r="ACW18" i="205"/>
  <c r="ACX18" i="205"/>
  <c r="ACZ18" i="205"/>
  <c r="ADA18" i="205"/>
  <c r="ADB18" i="205"/>
  <c r="ADD18" i="205"/>
  <c r="ADE18" i="205"/>
  <c r="ADF18" i="205"/>
  <c r="ADG18" i="205"/>
  <c r="ADH18" i="205"/>
  <c r="ADI18" i="205"/>
  <c r="ADJ18" i="205"/>
  <c r="ADL18" i="205"/>
  <c r="ADM18" i="205"/>
  <c r="ADN18" i="205"/>
  <c r="ADO18" i="205"/>
  <c r="ADP18" i="205"/>
  <c r="ADQ18" i="205"/>
  <c r="ADR18" i="205"/>
  <c r="ADT18" i="205"/>
  <c r="ADU18" i="205"/>
  <c r="ADV18" i="205"/>
  <c r="ADW18" i="205"/>
  <c r="ADX18" i="205"/>
  <c r="ADY18" i="205"/>
  <c r="ADZ18" i="205"/>
  <c r="AEB18" i="205"/>
  <c r="AEC18" i="205"/>
  <c r="AED18" i="205"/>
  <c r="AEF18" i="205"/>
  <c r="AEG18" i="205"/>
  <c r="AEH18" i="205"/>
  <c r="AEJ18" i="205"/>
  <c r="AEK18" i="205"/>
  <c r="AEL18" i="205"/>
  <c r="AEM18" i="205"/>
  <c r="AEN18" i="205"/>
  <c r="AEO18" i="205"/>
  <c r="AEP18" i="205"/>
  <c r="AER18" i="205"/>
  <c r="AES18" i="205"/>
  <c r="AET18" i="205"/>
  <c r="AEU18" i="205"/>
  <c r="AEV18" i="205"/>
  <c r="AEW18" i="205"/>
  <c r="AEX18" i="205"/>
  <c r="AEZ18" i="205"/>
  <c r="AFA18" i="205"/>
  <c r="AFB18" i="205"/>
  <c r="AFC18" i="205"/>
  <c r="AFD18" i="205"/>
  <c r="AFE18" i="205"/>
  <c r="AFF18" i="205"/>
  <c r="AFH18" i="205"/>
  <c r="AFI18" i="205"/>
  <c r="AFJ18" i="205"/>
  <c r="AFK18" i="205"/>
  <c r="AFL18" i="205"/>
  <c r="AFM18" i="205"/>
  <c r="AFN18" i="205"/>
  <c r="AFP18" i="205"/>
  <c r="AFQ18" i="205"/>
  <c r="AFR18" i="205"/>
  <c r="AFS18" i="205"/>
  <c r="AFT18" i="205"/>
  <c r="AFU18" i="205"/>
  <c r="AFV18" i="205"/>
  <c r="AFX18" i="205"/>
  <c r="AFY18" i="205"/>
  <c r="AFZ18" i="205"/>
  <c r="AGA18" i="205"/>
  <c r="AGB18" i="205"/>
  <c r="AGC18" i="205"/>
  <c r="AGD18" i="205"/>
  <c r="AGF18" i="205"/>
  <c r="AGG18" i="205"/>
  <c r="AGH18" i="205"/>
  <c r="AGI18" i="205"/>
  <c r="AGJ18" i="205"/>
  <c r="AGK18" i="205"/>
  <c r="AGL18" i="205"/>
  <c r="AGN18" i="205"/>
  <c r="AGO18" i="205"/>
  <c r="AGP18" i="205"/>
  <c r="AGQ18" i="205"/>
  <c r="AGR18" i="205"/>
  <c r="AGS18" i="205"/>
  <c r="AGT18" i="205"/>
  <c r="AGV18" i="205"/>
  <c r="AGW18" i="205"/>
  <c r="AGX18" i="205"/>
  <c r="AGY18" i="205"/>
  <c r="AGZ18" i="205"/>
  <c r="AHA18" i="205"/>
  <c r="AHB18" i="205"/>
  <c r="AHD18" i="205"/>
  <c r="AHE18" i="205"/>
  <c r="AHF18" i="205"/>
  <c r="AHG18" i="205"/>
  <c r="AHH18" i="205"/>
  <c r="AHI18" i="205"/>
  <c r="AHJ18" i="205"/>
  <c r="AHM18" i="205"/>
  <c r="AHN18" i="205"/>
  <c r="AHO18" i="205"/>
  <c r="AHP18" i="205"/>
  <c r="AHQ18" i="205"/>
  <c r="AHR18" i="205"/>
  <c r="AHT18" i="205"/>
  <c r="AHU18" i="205"/>
  <c r="AHV18" i="205"/>
  <c r="AHW18" i="205"/>
  <c r="AHX18" i="205"/>
  <c r="AHY18" i="205"/>
  <c r="AHZ18" i="205"/>
  <c r="AIB18" i="205"/>
  <c r="AIC18" i="205"/>
  <c r="AID18" i="205"/>
  <c r="AIE18" i="205"/>
  <c r="AIF18" i="205"/>
  <c r="AIG18" i="205"/>
  <c r="AIH18" i="205"/>
  <c r="AIK18" i="205"/>
  <c r="AIL18" i="205"/>
  <c r="AIM18" i="205"/>
  <c r="AIN18" i="205"/>
  <c r="AIO18" i="205"/>
  <c r="AIP18" i="205"/>
  <c r="AIR18" i="205"/>
  <c r="AIS18" i="205"/>
  <c r="AIT18" i="205"/>
  <c r="AIU18" i="205"/>
  <c r="AIV18" i="205"/>
  <c r="AIW18" i="205"/>
  <c r="AIX18" i="205"/>
  <c r="AIZ18" i="205"/>
  <c r="AJA18" i="205"/>
  <c r="AJB18" i="205"/>
  <c r="AJC18" i="205"/>
  <c r="AJD18" i="205"/>
  <c r="AJE18" i="205"/>
  <c r="AJF18" i="205"/>
  <c r="AJH18" i="205"/>
  <c r="AJI18" i="205"/>
  <c r="AJJ18" i="205"/>
  <c r="AJK18" i="205"/>
  <c r="AJL18" i="205"/>
  <c r="AJM18" i="205"/>
  <c r="AJN18" i="205"/>
  <c r="AJP18" i="205"/>
  <c r="AJQ18" i="205"/>
  <c r="AJR18" i="205"/>
  <c r="AJS18" i="205"/>
  <c r="AJT18" i="205"/>
  <c r="AJU18" i="205"/>
  <c r="AJV18" i="205"/>
  <c r="AJY18" i="205"/>
  <c r="AJZ18" i="205"/>
  <c r="AKA18" i="205"/>
  <c r="AKB18" i="205"/>
  <c r="AKC18" i="205"/>
  <c r="AKD18" i="205"/>
  <c r="AKF18" i="205"/>
  <c r="AKG18" i="205"/>
  <c r="AKH18" i="205"/>
  <c r="AKI18" i="205"/>
  <c r="AKJ18" i="205"/>
  <c r="AKK18" i="205"/>
  <c r="AKL18" i="205"/>
  <c r="AKN18" i="205"/>
  <c r="AKO18" i="205"/>
  <c r="AKP18" i="205"/>
  <c r="AKQ18" i="205"/>
  <c r="AKR18" i="205"/>
  <c r="AKS18" i="205"/>
  <c r="AKT18" i="205"/>
  <c r="AKV18" i="205"/>
  <c r="AKW18" i="205"/>
  <c r="AKX18" i="205"/>
  <c r="AKY18" i="205"/>
  <c r="AKZ18" i="205"/>
  <c r="ALA18" i="205"/>
  <c r="ALB18" i="205"/>
  <c r="ALD18" i="205"/>
  <c r="ALE18" i="205"/>
  <c r="ALF18" i="205"/>
  <c r="ALG18" i="205"/>
  <c r="ALH18" i="205"/>
  <c r="ALI18" i="205"/>
  <c r="ALJ18" i="205"/>
  <c r="ALL18" i="205"/>
  <c r="ALM18" i="205"/>
  <c r="ALN18" i="205"/>
  <c r="ALO18" i="205"/>
  <c r="ALP18" i="205"/>
  <c r="ALQ18" i="205"/>
  <c r="ALR18" i="205"/>
  <c r="LF14" i="205"/>
  <c r="LH14" i="205"/>
  <c r="LJ14" i="205"/>
  <c r="LK14" i="205"/>
  <c r="LL14" i="205"/>
  <c r="LM14" i="205"/>
  <c r="LN14" i="205"/>
  <c r="LQ14" i="205"/>
  <c r="LR14" i="205"/>
  <c r="LS14" i="205"/>
  <c r="LU14" i="205"/>
  <c r="LV14" i="205"/>
  <c r="LX14" i="205"/>
  <c r="LZ14" i="205"/>
  <c r="MA14" i="205"/>
  <c r="MC14" i="205"/>
  <c r="MD14" i="205"/>
  <c r="MH14" i="205"/>
  <c r="MI14" i="205"/>
  <c r="MJ14" i="205"/>
  <c r="MK14" i="205"/>
  <c r="ML14" i="205"/>
  <c r="MN14" i="205"/>
  <c r="MO14" i="205"/>
  <c r="MP14" i="205"/>
  <c r="MS14" i="205"/>
  <c r="MT14" i="205"/>
  <c r="MV14" i="205"/>
  <c r="MX14" i="205"/>
  <c r="MY14" i="205"/>
  <c r="MZ14" i="205"/>
  <c r="NA14" i="205"/>
  <c r="NB14" i="205"/>
  <c r="ND14" i="205"/>
  <c r="NF14" i="205"/>
  <c r="NG14" i="205"/>
  <c r="NH14" i="205"/>
  <c r="NI14" i="205"/>
  <c r="NJ14" i="205"/>
  <c r="NL14" i="205"/>
  <c r="NN14" i="205"/>
  <c r="NO14" i="205"/>
  <c r="NQ14" i="205"/>
  <c r="NR14" i="205"/>
  <c r="NV14" i="205"/>
  <c r="NW14" i="205"/>
  <c r="NX14" i="205"/>
  <c r="NY14" i="205"/>
  <c r="NZ14" i="205"/>
  <c r="OB14" i="205"/>
  <c r="OC14" i="205"/>
  <c r="OD14" i="205"/>
  <c r="OE14" i="205"/>
  <c r="OG14" i="205"/>
  <c r="OH14" i="205"/>
  <c r="OJ14" i="205"/>
  <c r="OL14" i="205"/>
  <c r="OM14" i="205"/>
  <c r="OO14" i="205"/>
  <c r="OP14" i="205"/>
  <c r="OR14" i="205"/>
  <c r="OT14" i="205"/>
  <c r="OU14" i="205"/>
  <c r="OW14" i="205"/>
  <c r="OX14" i="205"/>
  <c r="PA14" i="205"/>
  <c r="PB14" i="205"/>
  <c r="PC14" i="205"/>
  <c r="PE14" i="205"/>
  <c r="PF14" i="205"/>
  <c r="PH14" i="205"/>
  <c r="PJ14" i="205"/>
  <c r="PK14" i="205"/>
  <c r="PL14" i="205"/>
  <c r="PM14" i="205"/>
  <c r="PN14" i="205"/>
  <c r="PP14" i="205"/>
  <c r="PR14" i="205"/>
  <c r="PS14" i="205"/>
  <c r="PU14" i="205"/>
  <c r="PV14" i="205"/>
  <c r="PX14" i="205"/>
  <c r="PZ14" i="205"/>
  <c r="QA14" i="205"/>
  <c r="QB14" i="205"/>
  <c r="QC14" i="205"/>
  <c r="QD14" i="205"/>
  <c r="QF14" i="205"/>
  <c r="QH14" i="205"/>
  <c r="QI14" i="205"/>
  <c r="QJ14" i="205"/>
  <c r="QK14" i="205"/>
  <c r="QL14" i="205"/>
  <c r="QN14" i="205"/>
  <c r="QO14" i="205"/>
  <c r="QP14" i="205"/>
  <c r="QQ14" i="205"/>
  <c r="QR14" i="205"/>
  <c r="QS14" i="205"/>
  <c r="QT14" i="205"/>
  <c r="QV14" i="205"/>
  <c r="QX14" i="205"/>
  <c r="QY14" i="205"/>
  <c r="QZ14" i="205"/>
  <c r="RA14" i="205"/>
  <c r="RB14" i="205"/>
  <c r="RD14" i="205"/>
  <c r="RF14" i="205"/>
  <c r="RG14" i="205"/>
  <c r="RH14" i="205"/>
  <c r="RI14" i="205"/>
  <c r="RJ14" i="205"/>
  <c r="RL14" i="205"/>
  <c r="RM14" i="205"/>
  <c r="RN14" i="205"/>
  <c r="RO14" i="205"/>
  <c r="RP14" i="205"/>
  <c r="RQ14" i="205"/>
  <c r="RR14" i="205"/>
  <c r="RT14" i="205"/>
  <c r="RV14" i="205"/>
  <c r="RW14" i="205"/>
  <c r="RX14" i="205"/>
  <c r="RY14" i="205"/>
  <c r="RZ14" i="205"/>
  <c r="SB14" i="205"/>
  <c r="SD14" i="205"/>
  <c r="SE14" i="205"/>
  <c r="SG14" i="205"/>
  <c r="SH14" i="205"/>
  <c r="SJ14" i="205"/>
  <c r="SK14" i="205"/>
  <c r="SL14" i="205"/>
  <c r="SN14" i="205"/>
  <c r="SO14" i="205"/>
  <c r="SP14" i="205"/>
  <c r="SR14" i="205"/>
  <c r="ST14" i="205"/>
  <c r="SW14" i="205"/>
  <c r="SX14" i="205"/>
  <c r="TB14" i="205"/>
  <c r="TD14" i="205"/>
  <c r="TE14" i="205"/>
  <c r="TF14" i="205"/>
  <c r="TH14" i="205"/>
  <c r="TI14" i="205"/>
  <c r="TJ14" i="205"/>
  <c r="TK14" i="205"/>
  <c r="TL14" i="205"/>
  <c r="TM14" i="205"/>
  <c r="TN14" i="205"/>
  <c r="TP14" i="205"/>
  <c r="TR14" i="205"/>
  <c r="TS14" i="205"/>
  <c r="TT14" i="205"/>
  <c r="TU14" i="205"/>
  <c r="TV14" i="205"/>
  <c r="TX14" i="205"/>
  <c r="TY14" i="205"/>
  <c r="TZ14" i="205"/>
  <c r="UA14" i="205"/>
  <c r="UB14" i="205"/>
  <c r="UC14" i="205"/>
  <c r="UD14" i="205"/>
  <c r="UG14" i="205"/>
  <c r="UH14" i="205"/>
  <c r="UI14" i="205"/>
  <c r="UJ14" i="205"/>
  <c r="UK14" i="205"/>
  <c r="UL14" i="205"/>
  <c r="UO14" i="205"/>
  <c r="UP14" i="205"/>
  <c r="UQ14" i="205"/>
  <c r="US14" i="205"/>
  <c r="UT14" i="205"/>
  <c r="UW14" i="205"/>
  <c r="UX14" i="205"/>
  <c r="UY14" i="205"/>
  <c r="VA14" i="205"/>
  <c r="VB14" i="205"/>
  <c r="VD14" i="205"/>
  <c r="VE14" i="205"/>
  <c r="VF14" i="205"/>
  <c r="VG14" i="205"/>
  <c r="VH14" i="205"/>
  <c r="VI14" i="205"/>
  <c r="VJ14" i="205"/>
  <c r="VM14" i="205"/>
  <c r="VN14" i="205"/>
  <c r="VO14" i="205"/>
  <c r="VP14" i="205"/>
  <c r="VQ14" i="205"/>
  <c r="VR14" i="205"/>
  <c r="VT14" i="205"/>
  <c r="VU14" i="205"/>
  <c r="VV14" i="205"/>
  <c r="VW14" i="205"/>
  <c r="VX14" i="205"/>
  <c r="VY14" i="205"/>
  <c r="VZ14" i="205"/>
  <c r="WD14" i="205"/>
  <c r="WE14" i="205"/>
  <c r="WF14" i="205"/>
  <c r="WG14" i="205"/>
  <c r="WH14" i="205"/>
  <c r="WJ14" i="205"/>
  <c r="WK14" i="205"/>
  <c r="WL14" i="205"/>
  <c r="WM14" i="205"/>
  <c r="WN14" i="205"/>
  <c r="WO14" i="205"/>
  <c r="WP14" i="205"/>
  <c r="WR14" i="205"/>
  <c r="WS14" i="205"/>
  <c r="WT14" i="205"/>
  <c r="WU14" i="205"/>
  <c r="WW14" i="205"/>
  <c r="WX14" i="205"/>
  <c r="XA14" i="205"/>
  <c r="XB14" i="205"/>
  <c r="XC14" i="205"/>
  <c r="XE14" i="205"/>
  <c r="XF14" i="205"/>
  <c r="XI14" i="205"/>
  <c r="XJ14" i="205"/>
  <c r="XK14" i="205"/>
  <c r="XM14" i="205"/>
  <c r="XN14" i="205"/>
  <c r="XQ14" i="205"/>
  <c r="XR14" i="205"/>
  <c r="XS14" i="205"/>
  <c r="XU14" i="205"/>
  <c r="XV14" i="205"/>
  <c r="XY14" i="205"/>
  <c r="XZ14" i="205"/>
  <c r="YA14" i="205"/>
  <c r="YC14" i="205"/>
  <c r="YD14" i="205"/>
  <c r="YG14" i="205"/>
  <c r="YH14" i="205"/>
  <c r="YI14" i="205"/>
  <c r="YK14" i="205"/>
  <c r="YL14" i="205"/>
  <c r="YO14" i="205"/>
  <c r="YP14" i="205"/>
  <c r="YQ14" i="205"/>
  <c r="YS14" i="205"/>
  <c r="YT14" i="205"/>
  <c r="YW14" i="205"/>
  <c r="YX14" i="205"/>
  <c r="YY14" i="205"/>
  <c r="ZA14" i="205"/>
  <c r="ZB14" i="205"/>
  <c r="ZE14" i="205"/>
  <c r="ZF14" i="205"/>
  <c r="ZG14" i="205"/>
  <c r="ZI14" i="205"/>
  <c r="ZJ14" i="205"/>
  <c r="ZM14" i="205"/>
  <c r="ZN14" i="205"/>
  <c r="ZO14" i="205"/>
  <c r="ZQ14" i="205"/>
  <c r="ZR14" i="205"/>
  <c r="ZU14" i="205"/>
  <c r="ZV14" i="205"/>
  <c r="ZW14" i="205"/>
  <c r="ZY14" i="205"/>
  <c r="ZZ14" i="205"/>
  <c r="AAC14" i="205"/>
  <c r="AAD14" i="205"/>
  <c r="AAE14" i="205"/>
  <c r="AAG14" i="205"/>
  <c r="AAH14" i="205"/>
  <c r="AAK14" i="205"/>
  <c r="AAL14" i="205"/>
  <c r="AAM14" i="205"/>
  <c r="AAO14" i="205"/>
  <c r="AAP14" i="205"/>
  <c r="AAS14" i="205"/>
  <c r="AAT14" i="205"/>
  <c r="AAU14" i="205"/>
  <c r="AAW14" i="205"/>
  <c r="AAX14" i="205"/>
  <c r="ABA14" i="205"/>
  <c r="ABB14" i="205"/>
  <c r="ABC14" i="205"/>
  <c r="ABE14" i="205"/>
  <c r="ABF14" i="205"/>
  <c r="ABI14" i="205"/>
  <c r="ABJ14" i="205"/>
  <c r="ABK14" i="205"/>
  <c r="ABM14" i="205"/>
  <c r="ABN14" i="205"/>
  <c r="ABQ14" i="205"/>
  <c r="ABR14" i="205"/>
  <c r="ABS14" i="205"/>
  <c r="ABU14" i="205"/>
  <c r="ABV14" i="205"/>
  <c r="ABY14" i="205"/>
  <c r="ABZ14" i="205"/>
  <c r="ACA14" i="205"/>
  <c r="ACC14" i="205"/>
  <c r="ACD14" i="205"/>
  <c r="ACG14" i="205"/>
  <c r="ACH14" i="205"/>
  <c r="ACI14" i="205"/>
  <c r="ACK14" i="205"/>
  <c r="ACL14" i="205"/>
  <c r="ACO14" i="205"/>
  <c r="ACP14" i="205"/>
  <c r="ACQ14" i="205"/>
  <c r="ACS14" i="205"/>
  <c r="ACT14" i="205"/>
  <c r="ACW14" i="205"/>
  <c r="ACX14" i="205"/>
  <c r="ACY14" i="205"/>
  <c r="ADA14" i="205"/>
  <c r="ADB14" i="205"/>
  <c r="ADE14" i="205"/>
  <c r="ADF14" i="205"/>
  <c r="ADG14" i="205"/>
  <c r="ADI14" i="205"/>
  <c r="ADJ14" i="205"/>
  <c r="ADM14" i="205"/>
  <c r="ADN14" i="205"/>
  <c r="ADO14" i="205"/>
  <c r="ADQ14" i="205"/>
  <c r="ADR14" i="205"/>
  <c r="ADU14" i="205"/>
  <c r="ADV14" i="205"/>
  <c r="ADW14" i="205"/>
  <c r="ADY14" i="205"/>
  <c r="ADZ14" i="205"/>
  <c r="AEC14" i="205"/>
  <c r="AED14" i="205"/>
  <c r="AEE14" i="205"/>
  <c r="AEG14" i="205"/>
  <c r="AEH14" i="205"/>
  <c r="AEK14" i="205"/>
  <c r="AEL14" i="205"/>
  <c r="AEM14" i="205"/>
  <c r="AEO14" i="205"/>
  <c r="AEP14" i="205"/>
  <c r="AES14" i="205"/>
  <c r="AET14" i="205"/>
  <c r="AEU14" i="205"/>
  <c r="AEW14" i="205"/>
  <c r="AEX14" i="205"/>
  <c r="AFA14" i="205"/>
  <c r="AFB14" i="205"/>
  <c r="AFC14" i="205"/>
  <c r="AFE14" i="205"/>
  <c r="AFF14" i="205"/>
  <c r="AFI14" i="205"/>
  <c r="AFJ14" i="205"/>
  <c r="AFK14" i="205"/>
  <c r="AFM14" i="205"/>
  <c r="AFN14" i="205"/>
  <c r="AFQ14" i="205"/>
  <c r="AFR14" i="205"/>
  <c r="AFS14" i="205"/>
  <c r="AFU14" i="205"/>
  <c r="AFV14" i="205"/>
  <c r="AFY14" i="205"/>
  <c r="AFZ14" i="205"/>
  <c r="AGA14" i="205"/>
  <c r="AGB14" i="205"/>
  <c r="AGC14" i="205"/>
  <c r="AGD14" i="205"/>
  <c r="AGF14" i="205"/>
  <c r="AGG14" i="205"/>
  <c r="AGH14" i="205"/>
  <c r="AGI14" i="205"/>
  <c r="AGJ14" i="205"/>
  <c r="AGK14" i="205"/>
  <c r="AGL14" i="205"/>
  <c r="AGN14" i="205"/>
  <c r="AGO14" i="205"/>
  <c r="AGP14" i="205"/>
  <c r="AGQ14" i="205"/>
  <c r="AGR14" i="205"/>
  <c r="AGS14" i="205"/>
  <c r="AGT14" i="205"/>
  <c r="AGV14" i="205"/>
  <c r="AGW14" i="205"/>
  <c r="AGX14" i="205"/>
  <c r="AGY14" i="205"/>
  <c r="AGZ14" i="205"/>
  <c r="AHA14" i="205"/>
  <c r="AHB14" i="205"/>
  <c r="AHD14" i="205"/>
  <c r="AHE14" i="205"/>
  <c r="AHF14" i="205"/>
  <c r="AHG14" i="205"/>
  <c r="AHH14" i="205"/>
  <c r="AHI14" i="205"/>
  <c r="AHJ14" i="205"/>
  <c r="AHL14" i="205"/>
  <c r="AHM14" i="205"/>
  <c r="AHN14" i="205"/>
  <c r="AHO14" i="205"/>
  <c r="AHP14" i="205"/>
  <c r="AHQ14" i="205"/>
  <c r="AHR14" i="205"/>
  <c r="AHT14" i="205"/>
  <c r="AHU14" i="205"/>
  <c r="AHV14" i="205"/>
  <c r="AHW14" i="205"/>
  <c r="AHX14" i="205"/>
  <c r="AHY14" i="205"/>
  <c r="AHZ14" i="205"/>
  <c r="AIB14" i="205"/>
  <c r="AIC14" i="205"/>
  <c r="AID14" i="205"/>
  <c r="AIE14" i="205"/>
  <c r="AIF14" i="205"/>
  <c r="AIG14" i="205"/>
  <c r="AIH14" i="205"/>
  <c r="AIJ14" i="205"/>
  <c r="AIK14" i="205"/>
  <c r="AIL14" i="205"/>
  <c r="AIM14" i="205"/>
  <c r="AIN14" i="205"/>
  <c r="AIO14" i="205"/>
  <c r="AIP14" i="205"/>
  <c r="AIR14" i="205"/>
  <c r="AIS14" i="205"/>
  <c r="AIT14" i="205"/>
  <c r="AIU14" i="205"/>
  <c r="AIV14" i="205"/>
  <c r="AIW14" i="205"/>
  <c r="AIX14" i="205"/>
  <c r="AIZ14" i="205"/>
  <c r="AJA14" i="205"/>
  <c r="AJB14" i="205"/>
  <c r="AJC14" i="205"/>
  <c r="AJD14" i="205"/>
  <c r="AJE14" i="205"/>
  <c r="AJF14" i="205"/>
  <c r="AJH14" i="205"/>
  <c r="AJI14" i="205"/>
  <c r="AJJ14" i="205"/>
  <c r="AJK14" i="205"/>
  <c r="AJL14" i="205"/>
  <c r="AJM14" i="205"/>
  <c r="AJN14" i="205"/>
  <c r="AJP14" i="205"/>
  <c r="AJQ14" i="205"/>
  <c r="AJR14" i="205"/>
  <c r="AJS14" i="205"/>
  <c r="AJT14" i="205"/>
  <c r="AJU14" i="205"/>
  <c r="AJV14" i="205"/>
  <c r="AJX14" i="205"/>
  <c r="AJY14" i="205"/>
  <c r="AJZ14" i="205"/>
  <c r="AKA14" i="205"/>
  <c r="AKB14" i="205"/>
  <c r="AKC14" i="205"/>
  <c r="AKD14" i="205"/>
  <c r="AKF14" i="205"/>
  <c r="AKG14" i="205"/>
  <c r="AKH14" i="205"/>
  <c r="AKI14" i="205"/>
  <c r="AKJ14" i="205"/>
  <c r="AKK14" i="205"/>
  <c r="AKL14" i="205"/>
  <c r="AKN14" i="205"/>
  <c r="AKO14" i="205"/>
  <c r="AKP14" i="205"/>
  <c r="AKQ14" i="205"/>
  <c r="AKR14" i="205"/>
  <c r="AKS14" i="205"/>
  <c r="AKT14" i="205"/>
  <c r="AKV14" i="205"/>
  <c r="AKW14" i="205"/>
  <c r="AKX14" i="205"/>
  <c r="AKY14" i="205"/>
  <c r="AKZ14" i="205"/>
  <c r="ALA14" i="205"/>
  <c r="ALB14" i="205"/>
  <c r="ALD14" i="205"/>
  <c r="ALE14" i="205"/>
  <c r="ALF14" i="205"/>
  <c r="ALG14" i="205"/>
  <c r="ALH14" i="205"/>
  <c r="ALI14" i="205"/>
  <c r="ALJ14" i="205"/>
  <c r="ALL14" i="205"/>
  <c r="ALM14" i="205"/>
  <c r="ALN14" i="205"/>
  <c r="ALO14" i="205"/>
  <c r="ALP14" i="205"/>
  <c r="ALQ14" i="205"/>
  <c r="ALR14" i="205"/>
  <c r="ALS36" i="205"/>
  <c r="ALO36" i="205"/>
  <c r="ALL36" i="205"/>
  <c r="ALK36" i="205"/>
  <c r="ALG36" i="205"/>
  <c r="ALC36" i="205"/>
  <c r="AKV36" i="205"/>
  <c r="AKU36" i="205"/>
  <c r="AKN36" i="205"/>
  <c r="AKM36" i="205"/>
  <c r="AKF36" i="205"/>
  <c r="AKE36" i="205"/>
  <c r="AJW36" i="205"/>
  <c r="AJP36" i="205"/>
  <c r="AJO36" i="205"/>
  <c r="AJH36" i="205"/>
  <c r="AJG36" i="205"/>
  <c r="AIZ36" i="205"/>
  <c r="AIY36" i="205"/>
  <c r="AIQ36" i="205"/>
  <c r="AIJ36" i="205"/>
  <c r="AII36" i="205"/>
  <c r="ALS32" i="205"/>
  <c r="ALP32" i="205"/>
  <c r="ALK32" i="205"/>
  <c r="ALH32" i="205"/>
  <c r="ALC32" i="205"/>
  <c r="AKZ32" i="205"/>
  <c r="AKU32" i="205"/>
  <c r="AKR32" i="205"/>
  <c r="AKM32" i="205"/>
  <c r="AKJ32" i="205"/>
  <c r="AKE32" i="205"/>
  <c r="AKB32" i="205"/>
  <c r="AJW32" i="205"/>
  <c r="AJT32" i="205"/>
  <c r="AJO32" i="205"/>
  <c r="AJL32" i="205"/>
  <c r="AJG32" i="205"/>
  <c r="AJD32" i="205"/>
  <c r="AIY32" i="205"/>
  <c r="AIV32" i="205"/>
  <c r="AIQ32" i="205"/>
  <c r="AII32" i="205"/>
  <c r="ALS18" i="205"/>
  <c r="ALK18" i="205"/>
  <c r="ALC18" i="205"/>
  <c r="AKU18" i="205"/>
  <c r="AKM18" i="205"/>
  <c r="AKE18" i="205"/>
  <c r="AJX18" i="205"/>
  <c r="AJW18" i="205"/>
  <c r="AJO18" i="205"/>
  <c r="AJG18" i="205"/>
  <c r="AIY18" i="205"/>
  <c r="AIQ18" i="205"/>
  <c r="AIJ18" i="205"/>
  <c r="AII18" i="205"/>
  <c r="ALS14" i="205"/>
  <c r="ALK14" i="205"/>
  <c r="ALC14" i="205"/>
  <c r="AKU14" i="205"/>
  <c r="AKM14" i="205"/>
  <c r="AKE14" i="205"/>
  <c r="AJW14" i="205"/>
  <c r="AJO14" i="205"/>
  <c r="AJG14" i="205"/>
  <c r="AIY14" i="205"/>
  <c r="AIQ14" i="205"/>
  <c r="AII14" i="205"/>
  <c r="AIC36" i="205"/>
  <c r="AIB36" i="205"/>
  <c r="AIA36" i="205"/>
  <c r="AHT36" i="205"/>
  <c r="AHS36" i="205"/>
  <c r="AHP36" i="205"/>
  <c r="AHM36" i="205"/>
  <c r="AHK36" i="205"/>
  <c r="AHH36" i="205"/>
  <c r="AHC36" i="205"/>
  <c r="AGZ36" i="205"/>
  <c r="AGW36" i="205"/>
  <c r="AGU36" i="205"/>
  <c r="AGN36" i="205"/>
  <c r="AGM36" i="205"/>
  <c r="AGJ36" i="205"/>
  <c r="AGG36" i="205"/>
  <c r="AGE36" i="205"/>
  <c r="AGB36" i="205"/>
  <c r="AFW36" i="205"/>
  <c r="AFT36" i="205"/>
  <c r="AFQ36" i="205"/>
  <c r="AFP36" i="205"/>
  <c r="AFO36" i="205"/>
  <c r="AFG36" i="205"/>
  <c r="AFD36" i="205"/>
  <c r="AFA36" i="205"/>
  <c r="AEY36" i="205"/>
  <c r="AEV36" i="205"/>
  <c r="AEQ36" i="205"/>
  <c r="AEN36" i="205"/>
  <c r="AEK36" i="205"/>
  <c r="AEJ36" i="205"/>
  <c r="AEI36" i="205"/>
  <c r="AEB36" i="205"/>
  <c r="AEA36" i="205"/>
  <c r="ADU36" i="205"/>
  <c r="ADS36" i="205"/>
  <c r="ADK36" i="205"/>
  <c r="ADE36" i="205"/>
  <c r="ADD36" i="205"/>
  <c r="ADC36" i="205"/>
  <c r="ACV36" i="205"/>
  <c r="ACU36" i="205"/>
  <c r="ACR36" i="205"/>
  <c r="ACO36" i="205"/>
  <c r="ACM36" i="205"/>
  <c r="ACJ36" i="205"/>
  <c r="ACE36" i="205"/>
  <c r="ACB36" i="205"/>
  <c r="ABY36" i="205"/>
  <c r="ABW36" i="205"/>
  <c r="ABP36" i="205"/>
  <c r="ABO36" i="205"/>
  <c r="ABL36" i="205"/>
  <c r="ABI36" i="205"/>
  <c r="ABG36" i="205"/>
  <c r="ABD36" i="205"/>
  <c r="ABC36" i="205"/>
  <c r="AAY36" i="205"/>
  <c r="AAV36" i="205"/>
  <c r="AAS36" i="205"/>
  <c r="AAR36" i="205"/>
  <c r="AAQ36" i="205"/>
  <c r="AAI36" i="205"/>
  <c r="AAF36" i="205"/>
  <c r="AAC36" i="205"/>
  <c r="AAA36" i="205"/>
  <c r="ZX36" i="205"/>
  <c r="ZS36" i="205"/>
  <c r="ZP36" i="205"/>
  <c r="ZM36" i="205"/>
  <c r="ZL36" i="205"/>
  <c r="ZK36" i="205"/>
  <c r="ZD36" i="205"/>
  <c r="ZC36" i="205"/>
  <c r="YW36" i="205"/>
  <c r="YU36" i="205"/>
  <c r="YM36" i="205"/>
  <c r="YG36" i="205"/>
  <c r="YF36" i="205"/>
  <c r="YE36" i="205"/>
  <c r="XX36" i="205"/>
  <c r="XW36" i="205"/>
  <c r="XT36" i="205"/>
  <c r="XQ36" i="205"/>
  <c r="XO36" i="205"/>
  <c r="XL36" i="205"/>
  <c r="XG36" i="205"/>
  <c r="XD36" i="205"/>
  <c r="XA36" i="205"/>
  <c r="WY36" i="205"/>
  <c r="AIF32" i="205"/>
  <c r="AIA32" i="205"/>
  <c r="AHX32" i="205"/>
  <c r="AHS32" i="205"/>
  <c r="AHP32" i="205"/>
  <c r="AHK32" i="205"/>
  <c r="AHC32" i="205"/>
  <c r="AGZ32" i="205"/>
  <c r="AGU32" i="205"/>
  <c r="AGR32" i="205"/>
  <c r="AGM32" i="205"/>
  <c r="AGJ32" i="205"/>
  <c r="AGE32" i="205"/>
  <c r="AFW32" i="205"/>
  <c r="AFT32" i="205"/>
  <c r="AFO32" i="205"/>
  <c r="AFL32" i="205"/>
  <c r="AFG32" i="205"/>
  <c r="AFD32" i="205"/>
  <c r="AEY32" i="205"/>
  <c r="AEQ32" i="205"/>
  <c r="AEN32" i="205"/>
  <c r="AEI32" i="205"/>
  <c r="AEF32" i="205"/>
  <c r="AEA32" i="205"/>
  <c r="ADX32" i="205"/>
  <c r="ADS32" i="205"/>
  <c r="ADK32" i="205"/>
  <c r="ADH32" i="205"/>
  <c r="ADC32" i="205"/>
  <c r="ACZ32" i="205"/>
  <c r="ACY32" i="205"/>
  <c r="ACU32" i="205"/>
  <c r="ACR32" i="205"/>
  <c r="ACQ32" i="205"/>
  <c r="ACM32" i="205"/>
  <c r="ACE32" i="205"/>
  <c r="ACB32" i="205"/>
  <c r="ABW32" i="205"/>
  <c r="ABT32" i="205"/>
  <c r="ABO32" i="205"/>
  <c r="ABL32" i="205"/>
  <c r="ABG32" i="205"/>
  <c r="AAY32" i="205"/>
  <c r="AAV32" i="205"/>
  <c r="AAQ32" i="205"/>
  <c r="AAN32" i="205"/>
  <c r="AAI32" i="205"/>
  <c r="AAF32" i="205"/>
  <c r="AAA32" i="205"/>
  <c r="ZS32" i="205"/>
  <c r="ZP32" i="205"/>
  <c r="ZK32" i="205"/>
  <c r="ZH32" i="205"/>
  <c r="ZC32" i="205"/>
  <c r="YZ32" i="205"/>
  <c r="YU32" i="205"/>
  <c r="YM32" i="205"/>
  <c r="YJ32" i="205"/>
  <c r="YE32" i="205"/>
  <c r="YB32" i="205"/>
  <c r="XW32" i="205"/>
  <c r="XT32" i="205"/>
  <c r="XO32" i="205"/>
  <c r="XG32" i="205"/>
  <c r="XD32" i="205"/>
  <c r="WY32" i="205"/>
  <c r="WV32" i="205"/>
  <c r="AIA18" i="205"/>
  <c r="AHS18" i="205"/>
  <c r="AHL18" i="205"/>
  <c r="AHK18" i="205"/>
  <c r="AHC18" i="205"/>
  <c r="AGU18" i="205"/>
  <c r="AGM18" i="205"/>
  <c r="AGE18" i="205"/>
  <c r="AFW18" i="205"/>
  <c r="AFO18" i="205"/>
  <c r="AFG18" i="205"/>
  <c r="AEY18" i="205"/>
  <c r="AEQ18" i="205"/>
  <c r="AEI18" i="205"/>
  <c r="AEE18" i="205"/>
  <c r="AEA18" i="205"/>
  <c r="ADS18" i="205"/>
  <c r="ADK18" i="205"/>
  <c r="ADC18" i="205"/>
  <c r="ACY18" i="205"/>
  <c r="ACU18" i="205"/>
  <c r="ACM18" i="205"/>
  <c r="ACE18" i="205"/>
  <c r="ABW18" i="205"/>
  <c r="ABO18" i="205"/>
  <c r="ABG18" i="205"/>
  <c r="AAY18" i="205"/>
  <c r="AAQ18" i="205"/>
  <c r="AAI18" i="205"/>
  <c r="AAA18" i="205"/>
  <c r="ZS18" i="205"/>
  <c r="ZK18" i="205"/>
  <c r="ZC18" i="205"/>
  <c r="YU18" i="205"/>
  <c r="YM18" i="205"/>
  <c r="YE18" i="205"/>
  <c r="XW18" i="205"/>
  <c r="XO18" i="205"/>
  <c r="XG18" i="205"/>
  <c r="WY18" i="205"/>
  <c r="AIA14" i="205"/>
  <c r="AHS14" i="205"/>
  <c r="AHK14" i="205"/>
  <c r="AHC14" i="205"/>
  <c r="AGU14" i="205"/>
  <c r="AGM14" i="205"/>
  <c r="AGE14" i="205"/>
  <c r="AFX14" i="205"/>
  <c r="AFW14" i="205"/>
  <c r="AFT14" i="205"/>
  <c r="AFP14" i="205"/>
  <c r="AFO14" i="205"/>
  <c r="AFL14" i="205"/>
  <c r="AFH14" i="205"/>
  <c r="AFG14" i="205"/>
  <c r="AFD14" i="205"/>
  <c r="AEZ14" i="205"/>
  <c r="AEY14" i="205"/>
  <c r="AEV14" i="205"/>
  <c r="AER14" i="205"/>
  <c r="AEQ14" i="205"/>
  <c r="AEN14" i="205"/>
  <c r="AEJ14" i="205"/>
  <c r="AEI14" i="205"/>
  <c r="AEF14" i="205"/>
  <c r="AEB14" i="205"/>
  <c r="AEA14" i="205"/>
  <c r="ADX14" i="205"/>
  <c r="ADT14" i="205"/>
  <c r="ADS14" i="205"/>
  <c r="ADP14" i="205"/>
  <c r="ADL14" i="205"/>
  <c r="ADK14" i="205"/>
  <c r="ADH14" i="205"/>
  <c r="ADD14" i="205"/>
  <c r="ADC14" i="205"/>
  <c r="ACZ14" i="205"/>
  <c r="ACV14" i="205"/>
  <c r="ACU14" i="205"/>
  <c r="ACR14" i="205"/>
  <c r="ACN14" i="205"/>
  <c r="ACM14" i="205"/>
  <c r="ACJ14" i="205"/>
  <c r="ACF14" i="205"/>
  <c r="ACE14" i="205"/>
  <c r="ACB14" i="205"/>
  <c r="ABX14" i="205"/>
  <c r="ABW14" i="205"/>
  <c r="ABT14" i="205"/>
  <c r="ABP14" i="205"/>
  <c r="ABO14" i="205"/>
  <c r="ABL14" i="205"/>
  <c r="ABH14" i="205"/>
  <c r="ABG14" i="205"/>
  <c r="ABD14" i="205"/>
  <c r="AAZ14" i="205"/>
  <c r="AAY14" i="205"/>
  <c r="AAV14" i="205"/>
  <c r="AAR14" i="205"/>
  <c r="AAQ14" i="205"/>
  <c r="AAN14" i="205"/>
  <c r="AAJ14" i="205"/>
  <c r="AAI14" i="205"/>
  <c r="AAF14" i="205"/>
  <c r="AAB14" i="205"/>
  <c r="AAA14" i="205"/>
  <c r="ZX14" i="205"/>
  <c r="ZT14" i="205"/>
  <c r="ZS14" i="205"/>
  <c r="ZP14" i="205"/>
  <c r="ZL14" i="205"/>
  <c r="ZK14" i="205"/>
  <c r="ZH14" i="205"/>
  <c r="ZD14" i="205"/>
  <c r="ZC14" i="205"/>
  <c r="YZ14" i="205"/>
  <c r="YV14" i="205"/>
  <c r="YU14" i="205"/>
  <c r="YR14" i="205"/>
  <c r="YN14" i="205"/>
  <c r="YM14" i="205"/>
  <c r="YJ14" i="205"/>
  <c r="YF14" i="205"/>
  <c r="YE14" i="205"/>
  <c r="YB14" i="205"/>
  <c r="XX14" i="205"/>
  <c r="XW14" i="205"/>
  <c r="XT14" i="205"/>
  <c r="XP14" i="205"/>
  <c r="XO14" i="205"/>
  <c r="XL14" i="205"/>
  <c r="XH14" i="205"/>
  <c r="XG14" i="205"/>
  <c r="XD14" i="205"/>
  <c r="WZ14" i="205"/>
  <c r="WY14" i="205"/>
  <c r="WV14" i="205"/>
  <c r="WS36" i="205"/>
  <c r="WQ36" i="205"/>
  <c r="WN36" i="205"/>
  <c r="WJ36" i="205"/>
  <c r="WI36" i="205"/>
  <c r="WF36" i="205"/>
  <c r="WC36" i="205"/>
  <c r="WB36" i="205"/>
  <c r="WA36" i="205"/>
  <c r="VX36" i="205"/>
  <c r="VT36" i="205"/>
  <c r="VS36" i="205"/>
  <c r="VP36" i="205"/>
  <c r="VM36" i="205"/>
  <c r="VK36" i="205"/>
  <c r="VH36" i="205"/>
  <c r="VD36" i="205"/>
  <c r="VC36" i="205"/>
  <c r="UZ36" i="205"/>
  <c r="UW36" i="205"/>
  <c r="UV36" i="205"/>
  <c r="UU36" i="205"/>
  <c r="UR36" i="205"/>
  <c r="UN36" i="205"/>
  <c r="UM36" i="205"/>
  <c r="UJ36" i="205"/>
  <c r="UG36" i="205"/>
  <c r="UE36" i="205"/>
  <c r="UB36" i="205"/>
  <c r="TX36" i="205"/>
  <c r="TW36" i="205"/>
  <c r="TT36" i="205"/>
  <c r="TQ36" i="205"/>
  <c r="TP36" i="205"/>
  <c r="TO36" i="205"/>
  <c r="TL36" i="205"/>
  <c r="TH36" i="205"/>
  <c r="TG36" i="205"/>
  <c r="TD36" i="205"/>
  <c r="TA36" i="205"/>
  <c r="SY36" i="205"/>
  <c r="SV36" i="205"/>
  <c r="SR36" i="205"/>
  <c r="SQ36" i="205"/>
  <c r="SN36" i="205"/>
  <c r="SK36" i="205"/>
  <c r="SJ36" i="205"/>
  <c r="SI36" i="205"/>
  <c r="SF36" i="205"/>
  <c r="SE36" i="205"/>
  <c r="SB36" i="205"/>
  <c r="SA36" i="205"/>
  <c r="RX36" i="205"/>
  <c r="RU36" i="205"/>
  <c r="RS36" i="205"/>
  <c r="RP36" i="205"/>
  <c r="RL36" i="205"/>
  <c r="RK36" i="205"/>
  <c r="RH36" i="205"/>
  <c r="RE36" i="205"/>
  <c r="RD36" i="205"/>
  <c r="RC36" i="205"/>
  <c r="QZ36" i="205"/>
  <c r="QV36" i="205"/>
  <c r="QU36" i="205"/>
  <c r="QR36" i="205"/>
  <c r="QO36" i="205"/>
  <c r="QM36" i="205"/>
  <c r="QJ36" i="205"/>
  <c r="QF36" i="205"/>
  <c r="QE36" i="205"/>
  <c r="QB36" i="205"/>
  <c r="PY36" i="205"/>
  <c r="PX36" i="205"/>
  <c r="PW36" i="205"/>
  <c r="PU36" i="205"/>
  <c r="PT36" i="205"/>
  <c r="PP36" i="205"/>
  <c r="PO36" i="205"/>
  <c r="PL36" i="205"/>
  <c r="PI36" i="205"/>
  <c r="PG36" i="205"/>
  <c r="PD36" i="205"/>
  <c r="OZ36" i="205"/>
  <c r="OY36" i="205"/>
  <c r="OV36" i="205"/>
  <c r="OS36" i="205"/>
  <c r="OR36" i="205"/>
  <c r="OQ36" i="205"/>
  <c r="ON36" i="205"/>
  <c r="OJ36" i="205"/>
  <c r="OI36" i="205"/>
  <c r="OF36" i="205"/>
  <c r="OC36" i="205"/>
  <c r="OA36" i="205"/>
  <c r="NX36" i="205"/>
  <c r="NT36" i="205"/>
  <c r="NS36" i="205"/>
  <c r="NP36" i="205"/>
  <c r="NM36" i="205"/>
  <c r="NL36" i="205"/>
  <c r="NK36" i="205"/>
  <c r="NH36" i="205"/>
  <c r="ND36" i="205"/>
  <c r="NC36" i="205"/>
  <c r="MZ36" i="205"/>
  <c r="MW36" i="205"/>
  <c r="MU36" i="205"/>
  <c r="MR36" i="205"/>
  <c r="MN36" i="205"/>
  <c r="MM36" i="205"/>
  <c r="MJ36" i="205"/>
  <c r="MG36" i="205"/>
  <c r="MF36" i="205"/>
  <c r="ME36" i="205"/>
  <c r="MB36" i="205"/>
  <c r="LX36" i="205"/>
  <c r="LW36" i="205"/>
  <c r="LT36" i="205"/>
  <c r="LQ36" i="205"/>
  <c r="LO36" i="205"/>
  <c r="LL36" i="205"/>
  <c r="LH36" i="205"/>
  <c r="LG36" i="205"/>
  <c r="WR32" i="205"/>
  <c r="WQ32" i="205"/>
  <c r="WN32" i="205"/>
  <c r="WK32" i="205"/>
  <c r="WJ32" i="205"/>
  <c r="WI32" i="205"/>
  <c r="WF32" i="205"/>
  <c r="WB32" i="205"/>
  <c r="WA32" i="205"/>
  <c r="VT32" i="205"/>
  <c r="VS32" i="205"/>
  <c r="VL32" i="205"/>
  <c r="VK32" i="205"/>
  <c r="VH32" i="205"/>
  <c r="VE32" i="205"/>
  <c r="VC32" i="205"/>
  <c r="UZ32" i="205"/>
  <c r="UU32" i="205"/>
  <c r="UR32" i="205"/>
  <c r="UN32" i="205"/>
  <c r="UM32" i="205"/>
  <c r="UJ32" i="205"/>
  <c r="UF32" i="205"/>
  <c r="UE32" i="205"/>
  <c r="TY32" i="205"/>
  <c r="TX32" i="205"/>
  <c r="TW32" i="205"/>
  <c r="TT32" i="205"/>
  <c r="TP32" i="205"/>
  <c r="TO32" i="205"/>
  <c r="TL32" i="205"/>
  <c r="TG32" i="205"/>
  <c r="TD32" i="205"/>
  <c r="SY32" i="205"/>
  <c r="SV32" i="205"/>
  <c r="SS32" i="205"/>
  <c r="SR32" i="205"/>
  <c r="SQ32" i="205"/>
  <c r="SJ32" i="205"/>
  <c r="SI32" i="205"/>
  <c r="SF32" i="205"/>
  <c r="SE32" i="205"/>
  <c r="SB32" i="205"/>
  <c r="SA32" i="205"/>
  <c r="RX32" i="205"/>
  <c r="RT32" i="205"/>
  <c r="RS32" i="205"/>
  <c r="RP32" i="205"/>
  <c r="RM32" i="205"/>
  <c r="RL32" i="205"/>
  <c r="RK32" i="205"/>
  <c r="RH32" i="205"/>
  <c r="RD32" i="205"/>
  <c r="RC32" i="205"/>
  <c r="QV32" i="205"/>
  <c r="QU32" i="205"/>
  <c r="QN32" i="205"/>
  <c r="QM32" i="205"/>
  <c r="QJ32" i="205"/>
  <c r="QG32" i="205"/>
  <c r="QE32" i="205"/>
  <c r="QB32" i="205"/>
  <c r="PW32" i="205"/>
  <c r="PT32" i="205"/>
  <c r="PP32" i="205"/>
  <c r="PO32" i="205"/>
  <c r="PL32" i="205"/>
  <c r="PH32" i="205"/>
  <c r="PG32" i="205"/>
  <c r="PA32" i="205"/>
  <c r="OZ32" i="205"/>
  <c r="OY32" i="205"/>
  <c r="OV32" i="205"/>
  <c r="OR32" i="205"/>
  <c r="OQ32" i="205"/>
  <c r="ON32" i="205"/>
  <c r="OI32" i="205"/>
  <c r="OF32" i="205"/>
  <c r="OA32" i="205"/>
  <c r="NX32" i="205"/>
  <c r="NU32" i="205"/>
  <c r="NT32" i="205"/>
  <c r="NS32" i="205"/>
  <c r="NL32" i="205"/>
  <c r="NK32" i="205"/>
  <c r="NH32" i="205"/>
  <c r="ND32" i="205"/>
  <c r="NC32" i="205"/>
  <c r="MZ32" i="205"/>
  <c r="MV32" i="205"/>
  <c r="MU32" i="205"/>
  <c r="MR32" i="205"/>
  <c r="MO32" i="205"/>
  <c r="MN32" i="205"/>
  <c r="MM32" i="205"/>
  <c r="MJ32" i="205"/>
  <c r="MF32" i="205"/>
  <c r="ME32" i="205"/>
  <c r="LX32" i="205"/>
  <c r="LW32" i="205"/>
  <c r="LP32" i="205"/>
  <c r="LO32" i="205"/>
  <c r="LL32" i="205"/>
  <c r="LI32" i="205"/>
  <c r="LG32" i="205"/>
  <c r="WR18" i="205"/>
  <c r="WQ18" i="205"/>
  <c r="WK18" i="205"/>
  <c r="WJ18" i="205"/>
  <c r="WI18" i="205"/>
  <c r="WF18" i="205"/>
  <c r="WB18" i="205"/>
  <c r="WA18" i="205"/>
  <c r="VX18" i="205"/>
  <c r="VU18" i="205"/>
  <c r="VS18" i="205"/>
  <c r="VP18" i="205"/>
  <c r="VL18" i="205"/>
  <c r="VK18" i="205"/>
  <c r="VH18" i="205"/>
  <c r="VE18" i="205"/>
  <c r="VD18" i="205"/>
  <c r="VC18" i="205"/>
  <c r="UV18" i="205"/>
  <c r="UU18" i="205"/>
  <c r="UO18" i="205"/>
  <c r="UN18" i="205"/>
  <c r="UM18" i="205"/>
  <c r="UJ18" i="205"/>
  <c r="UE18" i="205"/>
  <c r="UB18" i="205"/>
  <c r="TY18" i="205"/>
  <c r="TX18" i="205"/>
  <c r="TW18" i="205"/>
  <c r="TT18" i="205"/>
  <c r="TP18" i="205"/>
  <c r="TO18" i="205"/>
  <c r="TL18" i="205"/>
  <c r="TI18" i="205"/>
  <c r="TH18" i="205"/>
  <c r="TG18" i="205"/>
  <c r="TE18" i="205"/>
  <c r="TD18" i="205"/>
  <c r="SZ18" i="205"/>
  <c r="SY18" i="205"/>
  <c r="SV18" i="205"/>
  <c r="SS18" i="205"/>
  <c r="SQ18" i="205"/>
  <c r="SN18" i="205"/>
  <c r="SI18" i="205"/>
  <c r="SF18" i="205"/>
  <c r="SC18" i="205"/>
  <c r="SB18" i="205"/>
  <c r="SA18" i="205"/>
  <c r="RT18" i="205"/>
  <c r="RS18" i="205"/>
  <c r="RM18" i="205"/>
  <c r="RL18" i="205"/>
  <c r="RK18" i="205"/>
  <c r="RH18" i="205"/>
  <c r="RD18" i="205"/>
  <c r="RC18" i="205"/>
  <c r="QZ18" i="205"/>
  <c r="QW18" i="205"/>
  <c r="QU18" i="205"/>
  <c r="QR18" i="205"/>
  <c r="QQ18" i="205"/>
  <c r="QN18" i="205"/>
  <c r="QM18" i="205"/>
  <c r="QJ18" i="205"/>
  <c r="QG18" i="205"/>
  <c r="QF18" i="205"/>
  <c r="QE18" i="205"/>
  <c r="PX18" i="205"/>
  <c r="PW18" i="205"/>
  <c r="PQ18" i="205"/>
  <c r="PP18" i="205"/>
  <c r="PO18" i="205"/>
  <c r="PL18" i="205"/>
  <c r="PG18" i="205"/>
  <c r="PD18" i="205"/>
  <c r="PA18" i="205"/>
  <c r="OZ18" i="205"/>
  <c r="OY18" i="205"/>
  <c r="OV18" i="205"/>
  <c r="OR18" i="205"/>
  <c r="OQ18" i="205"/>
  <c r="ON18" i="205"/>
  <c r="OK18" i="205"/>
  <c r="OJ18" i="205"/>
  <c r="OI18" i="205"/>
  <c r="OF18" i="205"/>
  <c r="OB18" i="205"/>
  <c r="OA18" i="205"/>
  <c r="NX18" i="205"/>
  <c r="NW18" i="205"/>
  <c r="NU18" i="205"/>
  <c r="NS18" i="205"/>
  <c r="NP18" i="205"/>
  <c r="NK18" i="205"/>
  <c r="NH18" i="205"/>
  <c r="NE18" i="205"/>
  <c r="ND18" i="205"/>
  <c r="NC18" i="205"/>
  <c r="MV18" i="205"/>
  <c r="MU18" i="205"/>
  <c r="MO18" i="205"/>
  <c r="MN18" i="205"/>
  <c r="MM18" i="205"/>
  <c r="MJ18" i="205"/>
  <c r="MI18" i="205"/>
  <c r="MF18" i="205"/>
  <c r="ME18" i="205"/>
  <c r="MB18" i="205"/>
  <c r="LY18" i="205"/>
  <c r="LW18" i="205"/>
  <c r="LT18" i="205"/>
  <c r="LP18" i="205"/>
  <c r="LO18" i="205"/>
  <c r="LL18" i="205"/>
  <c r="LI18" i="205"/>
  <c r="LH18" i="205"/>
  <c r="LG18" i="205"/>
  <c r="WQ14" i="205"/>
  <c r="WI14" i="205"/>
  <c r="WC14" i="205"/>
  <c r="WB14" i="205"/>
  <c r="WA14" i="205"/>
  <c r="VS14" i="205"/>
  <c r="VL14" i="205"/>
  <c r="VK14" i="205"/>
  <c r="VC14" i="205"/>
  <c r="UZ14" i="205"/>
  <c r="UV14" i="205"/>
  <c r="UU14" i="205"/>
  <c r="UR14" i="205"/>
  <c r="UN14" i="205"/>
  <c r="UM14" i="205"/>
  <c r="UF14" i="205"/>
  <c r="UE14" i="205"/>
  <c r="TW14" i="205"/>
  <c r="TQ14" i="205"/>
  <c r="TO14" i="205"/>
  <c r="TG14" i="205"/>
  <c r="TC14" i="205"/>
  <c r="TA14" i="205"/>
  <c r="SZ14" i="205"/>
  <c r="SY14" i="205"/>
  <c r="SV14" i="205"/>
  <c r="SU14" i="205"/>
  <c r="SS14" i="205"/>
  <c r="SQ14" i="205"/>
  <c r="SM14" i="205"/>
  <c r="SI14" i="205"/>
  <c r="SF14" i="205"/>
  <c r="SC14" i="205"/>
  <c r="SA14" i="205"/>
  <c r="RU14" i="205"/>
  <c r="RS14" i="205"/>
  <c r="RK14" i="205"/>
  <c r="RE14" i="205"/>
  <c r="RC14" i="205"/>
  <c r="QW14" i="205"/>
  <c r="QU14" i="205"/>
  <c r="QM14" i="205"/>
  <c r="QG14" i="205"/>
  <c r="QE14" i="205"/>
  <c r="PY14" i="205"/>
  <c r="PW14" i="205"/>
  <c r="PT14" i="205"/>
  <c r="PQ14" i="205"/>
  <c r="PO14" i="205"/>
  <c r="PI14" i="205"/>
  <c r="PG14" i="205"/>
  <c r="PD14" i="205"/>
  <c r="OZ14" i="205"/>
  <c r="OY14" i="205"/>
  <c r="OV14" i="205"/>
  <c r="OS14" i="205"/>
  <c r="OQ14" i="205"/>
  <c r="ON14" i="205"/>
  <c r="OK14" i="205"/>
  <c r="OI14" i="205"/>
  <c r="OF14" i="205"/>
  <c r="OA14" i="205"/>
  <c r="NU14" i="205"/>
  <c r="NT14" i="205"/>
  <c r="NS14" i="205"/>
  <c r="NP14" i="205"/>
  <c r="NM14" i="205"/>
  <c r="NK14" i="205"/>
  <c r="NE14" i="205"/>
  <c r="NC14" i="205"/>
  <c r="MW14" i="205"/>
  <c r="MU14" i="205"/>
  <c r="MR14" i="205"/>
  <c r="MQ14" i="205"/>
  <c r="MM14" i="205"/>
  <c r="MG14" i="205"/>
  <c r="MF14" i="205"/>
  <c r="ME14" i="205"/>
  <c r="MB14" i="205"/>
  <c r="LY14" i="205"/>
  <c r="LW14" i="205"/>
  <c r="LT14" i="205"/>
  <c r="LP14" i="205"/>
  <c r="LO14" i="205"/>
  <c r="LI14" i="205"/>
  <c r="LG14" i="205"/>
  <c r="AIH19" i="205" l="1"/>
  <c r="AIH21" i="205" s="1"/>
  <c r="AIJ19" i="205"/>
  <c r="AIJ21" i="205" s="1"/>
  <c r="AIL19" i="205"/>
  <c r="AIL21" i="205" s="1"/>
  <c r="AIN19" i="205"/>
  <c r="AIN21" i="205" s="1"/>
  <c r="AIP19" i="205"/>
  <c r="AIP21" i="205" s="1"/>
  <c r="AIR19" i="205"/>
  <c r="AIR21" i="205" s="1"/>
  <c r="AIT19" i="205"/>
  <c r="AIT21" i="205" s="1"/>
  <c r="AIV19" i="205"/>
  <c r="AIV21" i="205" s="1"/>
  <c r="AIX19" i="205"/>
  <c r="AIX21" i="205" s="1"/>
  <c r="AIZ19" i="205"/>
  <c r="AIZ21" i="205" s="1"/>
  <c r="AJB19" i="205"/>
  <c r="AJB21" i="205" s="1"/>
  <c r="AJD19" i="205"/>
  <c r="AJD21" i="205" s="1"/>
  <c r="AJF19" i="205"/>
  <c r="AJF21" i="205" s="1"/>
  <c r="AJH19" i="205"/>
  <c r="AJH21" i="205" s="1"/>
  <c r="AJJ19" i="205"/>
  <c r="AJJ21" i="205" s="1"/>
  <c r="AJL19" i="205"/>
  <c r="AJL21" i="205" s="1"/>
  <c r="AJN19" i="205"/>
  <c r="AJN21" i="205" s="1"/>
  <c r="AJP19" i="205"/>
  <c r="AJP21" i="205" s="1"/>
  <c r="AJR19" i="205"/>
  <c r="AJR21" i="205" s="1"/>
  <c r="AJT19" i="205"/>
  <c r="AJT21" i="205" s="1"/>
  <c r="AJV19" i="205"/>
  <c r="AJV21" i="205" s="1"/>
  <c r="AJX19" i="205"/>
  <c r="AJX21" i="205" s="1"/>
  <c r="AJZ19" i="205"/>
  <c r="AJZ21" i="205" s="1"/>
  <c r="AKB19" i="205"/>
  <c r="AKB21" i="205" s="1"/>
  <c r="AKD19" i="205"/>
  <c r="AKD21" i="205" s="1"/>
  <c r="AKF19" i="205"/>
  <c r="AKF21" i="205" s="1"/>
  <c r="AKH19" i="205"/>
  <c r="AKH21" i="205" s="1"/>
  <c r="AKJ19" i="205"/>
  <c r="AKJ21" i="205" s="1"/>
  <c r="AKL19" i="205"/>
  <c r="AKL21" i="205" s="1"/>
  <c r="AKN19" i="205"/>
  <c r="AKN21" i="205" s="1"/>
  <c r="AKP19" i="205"/>
  <c r="AKP21" i="205" s="1"/>
  <c r="AKR19" i="205"/>
  <c r="AKR21" i="205" s="1"/>
  <c r="AKT19" i="205"/>
  <c r="AKT21" i="205" s="1"/>
  <c r="AKV19" i="205"/>
  <c r="AKV21" i="205" s="1"/>
  <c r="AKX19" i="205"/>
  <c r="AKX21" i="205" s="1"/>
  <c r="AKZ19" i="205"/>
  <c r="AKZ21" i="205" s="1"/>
  <c r="ALB19" i="205"/>
  <c r="ALB21" i="205" s="1"/>
  <c r="ALD19" i="205"/>
  <c r="ALD21" i="205" s="1"/>
  <c r="ALF19" i="205"/>
  <c r="ALF21" i="205" s="1"/>
  <c r="ALH19" i="205"/>
  <c r="ALH21" i="205" s="1"/>
  <c r="ALJ19" i="205"/>
  <c r="ALJ21" i="205" s="1"/>
  <c r="ALL19" i="205"/>
  <c r="ALL21" i="205" s="1"/>
  <c r="ALN19" i="205"/>
  <c r="ALN21" i="205" s="1"/>
  <c r="ALP19" i="205"/>
  <c r="ALP21" i="205" s="1"/>
  <c r="ALR19" i="205"/>
  <c r="ALR21" i="205" s="1"/>
  <c r="AII19" i="205"/>
  <c r="AII21" i="205" s="1"/>
  <c r="AIK19" i="205"/>
  <c r="AIK21" i="205" s="1"/>
  <c r="AIM19" i="205"/>
  <c r="AIM21" i="205" s="1"/>
  <c r="AIO19" i="205"/>
  <c r="AIO21" i="205" s="1"/>
  <c r="AIQ19" i="205"/>
  <c r="AIQ21" i="205" s="1"/>
  <c r="AIS19" i="205"/>
  <c r="AIS21" i="205" s="1"/>
  <c r="AIU19" i="205"/>
  <c r="AIU21" i="205" s="1"/>
  <c r="AIW19" i="205"/>
  <c r="AIW21" i="205" s="1"/>
  <c r="AIY19" i="205"/>
  <c r="AIY21" i="205" s="1"/>
  <c r="AJA19" i="205"/>
  <c r="AJA21" i="205" s="1"/>
  <c r="AJC19" i="205"/>
  <c r="AJC21" i="205" s="1"/>
  <c r="AJE19" i="205"/>
  <c r="AJE21" i="205" s="1"/>
  <c r="AJG19" i="205"/>
  <c r="AJG21" i="205" s="1"/>
  <c r="AJI19" i="205"/>
  <c r="AJI21" i="205" s="1"/>
  <c r="AJK19" i="205"/>
  <c r="AJK21" i="205" s="1"/>
  <c r="AJM19" i="205"/>
  <c r="AJM21" i="205" s="1"/>
  <c r="AJO19" i="205"/>
  <c r="AJO21" i="205" s="1"/>
  <c r="AJQ19" i="205"/>
  <c r="AJQ21" i="205" s="1"/>
  <c r="AJS19" i="205"/>
  <c r="AJS21" i="205" s="1"/>
  <c r="AJU19" i="205"/>
  <c r="AJU21" i="205" s="1"/>
  <c r="AJW19" i="205"/>
  <c r="AJW21" i="205" s="1"/>
  <c r="AJY19" i="205"/>
  <c r="AJY21" i="205" s="1"/>
  <c r="AKA19" i="205"/>
  <c r="AKA21" i="205" s="1"/>
  <c r="AKC19" i="205"/>
  <c r="AKC21" i="205" s="1"/>
  <c r="AKE19" i="205"/>
  <c r="AKE21" i="205" s="1"/>
  <c r="AKG19" i="205"/>
  <c r="AKG21" i="205" s="1"/>
  <c r="AKI19" i="205"/>
  <c r="AKI21" i="205" s="1"/>
  <c r="AKK19" i="205"/>
  <c r="AKK21" i="205" s="1"/>
  <c r="AKM19" i="205"/>
  <c r="AKM21" i="205" s="1"/>
  <c r="AKO19" i="205"/>
  <c r="AKO21" i="205" s="1"/>
  <c r="AKQ19" i="205"/>
  <c r="AKQ21" i="205" s="1"/>
  <c r="AKS19" i="205"/>
  <c r="AKS21" i="205" s="1"/>
  <c r="AKU19" i="205"/>
  <c r="AKU21" i="205" s="1"/>
  <c r="AKW19" i="205"/>
  <c r="AKW21" i="205" s="1"/>
  <c r="AKY19" i="205"/>
  <c r="AKY21" i="205" s="1"/>
  <c r="ALA19" i="205"/>
  <c r="ALA21" i="205" s="1"/>
  <c r="ALC19" i="205"/>
  <c r="ALC21" i="205" s="1"/>
  <c r="ALE19" i="205"/>
  <c r="ALE21" i="205" s="1"/>
  <c r="ALG19" i="205"/>
  <c r="ALG21" i="205" s="1"/>
  <c r="ALI19" i="205"/>
  <c r="ALI21" i="205" s="1"/>
  <c r="ALK19" i="205"/>
  <c r="ALK21" i="205" s="1"/>
  <c r="ALM19" i="205"/>
  <c r="ALM21" i="205" s="1"/>
  <c r="ALO19" i="205"/>
  <c r="ALO21" i="205" s="1"/>
  <c r="ALQ19" i="205"/>
  <c r="ALQ21" i="205" s="1"/>
  <c r="ALS19" i="205"/>
  <c r="ALS21" i="205" s="1"/>
  <c r="AIH37" i="205"/>
  <c r="AIH39" i="205" s="1"/>
  <c r="AIJ37" i="205"/>
  <c r="AIJ39" i="205" s="1"/>
  <c r="AIL37" i="205"/>
  <c r="AIL39" i="205" s="1"/>
  <c r="AIN37" i="205"/>
  <c r="AIN39" i="205" s="1"/>
  <c r="AIP37" i="205"/>
  <c r="AIP39" i="205" s="1"/>
  <c r="AIR37" i="205"/>
  <c r="AIR39" i="205" s="1"/>
  <c r="AIT37" i="205"/>
  <c r="AIT39" i="205" s="1"/>
  <c r="AIV37" i="205"/>
  <c r="AIV39" i="205" s="1"/>
  <c r="AIX37" i="205"/>
  <c r="AIX39" i="205" s="1"/>
  <c r="AIZ37" i="205"/>
  <c r="AIZ39" i="205" s="1"/>
  <c r="AJB37" i="205"/>
  <c r="AJB39" i="205" s="1"/>
  <c r="AJD37" i="205"/>
  <c r="AJD39" i="205" s="1"/>
  <c r="AJF37" i="205"/>
  <c r="AJF39" i="205" s="1"/>
  <c r="AJH37" i="205"/>
  <c r="AJH39" i="205" s="1"/>
  <c r="AJJ37" i="205"/>
  <c r="AJJ39" i="205" s="1"/>
  <c r="AJL37" i="205"/>
  <c r="AJL39" i="205" s="1"/>
  <c r="AJN37" i="205"/>
  <c r="AJN39" i="205" s="1"/>
  <c r="AJP37" i="205"/>
  <c r="AJP39" i="205" s="1"/>
  <c r="AJR37" i="205"/>
  <c r="AJR39" i="205" s="1"/>
  <c r="AJT37" i="205"/>
  <c r="AJT39" i="205" s="1"/>
  <c r="AJV37" i="205"/>
  <c r="AJV39" i="205" s="1"/>
  <c r="AJX37" i="205"/>
  <c r="AJX39" i="205" s="1"/>
  <c r="AJZ37" i="205"/>
  <c r="AJZ39" i="205" s="1"/>
  <c r="AKB37" i="205"/>
  <c r="AKB39" i="205" s="1"/>
  <c r="AKD37" i="205"/>
  <c r="AKD39" i="205" s="1"/>
  <c r="AKF37" i="205"/>
  <c r="AKF39" i="205" s="1"/>
  <c r="AKH37" i="205"/>
  <c r="AKH39" i="205" s="1"/>
  <c r="AKJ37" i="205"/>
  <c r="AKJ39" i="205" s="1"/>
  <c r="AKL37" i="205"/>
  <c r="AKL39" i="205" s="1"/>
  <c r="AKN37" i="205"/>
  <c r="AKN39" i="205" s="1"/>
  <c r="AKP37" i="205"/>
  <c r="AKP39" i="205" s="1"/>
  <c r="AKR37" i="205"/>
  <c r="AKR39" i="205" s="1"/>
  <c r="AKT37" i="205"/>
  <c r="AKT39" i="205" s="1"/>
  <c r="AKV37" i="205"/>
  <c r="AKV39" i="205" s="1"/>
  <c r="AKX37" i="205"/>
  <c r="AKX39" i="205" s="1"/>
  <c r="AKZ37" i="205"/>
  <c r="AKZ39" i="205" s="1"/>
  <c r="ALB37" i="205"/>
  <c r="ALB39" i="205" s="1"/>
  <c r="ALD37" i="205"/>
  <c r="ALD39" i="205" s="1"/>
  <c r="ALF37" i="205"/>
  <c r="ALF39" i="205" s="1"/>
  <c r="ALH37" i="205"/>
  <c r="ALH39" i="205" s="1"/>
  <c r="ALJ37" i="205"/>
  <c r="ALJ39" i="205" s="1"/>
  <c r="ALL37" i="205"/>
  <c r="ALL39" i="205" s="1"/>
  <c r="ALN37" i="205"/>
  <c r="ALN39" i="205" s="1"/>
  <c r="ALP37" i="205"/>
  <c r="ALP39" i="205" s="1"/>
  <c r="ALR37" i="205"/>
  <c r="ALR39" i="205" s="1"/>
  <c r="AII37" i="205"/>
  <c r="AII39" i="205" s="1"/>
  <c r="AIK37" i="205"/>
  <c r="AIK39" i="205" s="1"/>
  <c r="AIM37" i="205"/>
  <c r="AIM39" i="205" s="1"/>
  <c r="AIO37" i="205"/>
  <c r="AIO39" i="205" s="1"/>
  <c r="AIQ37" i="205"/>
  <c r="AIQ39" i="205" s="1"/>
  <c r="AIS37" i="205"/>
  <c r="AIS39" i="205" s="1"/>
  <c r="AIU37" i="205"/>
  <c r="AIU39" i="205" s="1"/>
  <c r="AIW37" i="205"/>
  <c r="AIW39" i="205" s="1"/>
  <c r="AIY37" i="205"/>
  <c r="AIY39" i="205" s="1"/>
  <c r="AJA37" i="205"/>
  <c r="AJA39" i="205" s="1"/>
  <c r="AJC37" i="205"/>
  <c r="AJC39" i="205" s="1"/>
  <c r="AJE37" i="205"/>
  <c r="AJE39" i="205" s="1"/>
  <c r="AJG37" i="205"/>
  <c r="AJG39" i="205" s="1"/>
  <c r="AJI37" i="205"/>
  <c r="AJI39" i="205" s="1"/>
  <c r="AJK37" i="205"/>
  <c r="AJK39" i="205" s="1"/>
  <c r="AJM37" i="205"/>
  <c r="AJM39" i="205" s="1"/>
  <c r="AJO37" i="205"/>
  <c r="AJO39" i="205" s="1"/>
  <c r="AJQ37" i="205"/>
  <c r="AJQ39" i="205" s="1"/>
  <c r="AJS37" i="205"/>
  <c r="AJS39" i="205" s="1"/>
  <c r="AJU37" i="205"/>
  <c r="AJU39" i="205" s="1"/>
  <c r="AJW37" i="205"/>
  <c r="AJW39" i="205" s="1"/>
  <c r="AJY37" i="205"/>
  <c r="AJY39" i="205" s="1"/>
  <c r="AKA37" i="205"/>
  <c r="AKA39" i="205" s="1"/>
  <c r="AKC37" i="205"/>
  <c r="AKC39" i="205" s="1"/>
  <c r="AKE37" i="205"/>
  <c r="AKE39" i="205" s="1"/>
  <c r="AKG37" i="205"/>
  <c r="AKG39" i="205" s="1"/>
  <c r="AKI37" i="205"/>
  <c r="AKI39" i="205" s="1"/>
  <c r="AKK37" i="205"/>
  <c r="AKK39" i="205" s="1"/>
  <c r="AKM37" i="205"/>
  <c r="AKM39" i="205" s="1"/>
  <c r="AKO37" i="205"/>
  <c r="AKO39" i="205" s="1"/>
  <c r="AKQ37" i="205"/>
  <c r="AKQ39" i="205" s="1"/>
  <c r="AKS37" i="205"/>
  <c r="AKS39" i="205" s="1"/>
  <c r="AKU37" i="205"/>
  <c r="AKU39" i="205" s="1"/>
  <c r="AKW37" i="205"/>
  <c r="AKW39" i="205" s="1"/>
  <c r="AKY37" i="205"/>
  <c r="AKY39" i="205" s="1"/>
  <c r="ALA37" i="205"/>
  <c r="ALA39" i="205" s="1"/>
  <c r="ALC37" i="205"/>
  <c r="ALC39" i="205" s="1"/>
  <c r="ALE37" i="205"/>
  <c r="ALE39" i="205" s="1"/>
  <c r="ALG37" i="205"/>
  <c r="ALG39" i="205" s="1"/>
  <c r="ALI37" i="205"/>
  <c r="ALI39" i="205" s="1"/>
  <c r="ALK37" i="205"/>
  <c r="ALK39" i="205" s="1"/>
  <c r="ALM37" i="205"/>
  <c r="ALM39" i="205" s="1"/>
  <c r="ALO37" i="205"/>
  <c r="ALO39" i="205" s="1"/>
  <c r="ALQ37" i="205"/>
  <c r="ALQ39" i="205" s="1"/>
  <c r="ALS37" i="205"/>
  <c r="ALS39" i="205" s="1"/>
  <c r="AIH41" i="205"/>
  <c r="AIJ41" i="205"/>
  <c r="AIL41" i="205"/>
  <c r="AIN41" i="205"/>
  <c r="AIP41" i="205"/>
  <c r="AIR41" i="205"/>
  <c r="AIT41" i="205"/>
  <c r="AIV41" i="205"/>
  <c r="AIX41" i="205"/>
  <c r="AIZ41" i="205"/>
  <c r="AJB41" i="205"/>
  <c r="AJD41" i="205"/>
  <c r="AJF41" i="205"/>
  <c r="AJH41" i="205"/>
  <c r="AJJ41" i="205"/>
  <c r="AJL41" i="205"/>
  <c r="AJN41" i="205"/>
  <c r="AJP41" i="205"/>
  <c r="AJR41" i="205"/>
  <c r="AJT41" i="205"/>
  <c r="AJV41" i="205"/>
  <c r="AJX41" i="205"/>
  <c r="AJZ41" i="205"/>
  <c r="AKB41" i="205"/>
  <c r="AKD41" i="205"/>
  <c r="AKF41" i="205"/>
  <c r="AKH41" i="205"/>
  <c r="AKJ41" i="205"/>
  <c r="AKL41" i="205"/>
  <c r="AKN41" i="205"/>
  <c r="AKP41" i="205"/>
  <c r="AKR41" i="205"/>
  <c r="AKT41" i="205"/>
  <c r="AKV41" i="205"/>
  <c r="AKX41" i="205"/>
  <c r="AKZ41" i="205"/>
  <c r="ALB41" i="205"/>
  <c r="ALD41" i="205"/>
  <c r="ALF41" i="205"/>
  <c r="ALH41" i="205"/>
  <c r="ALJ41" i="205"/>
  <c r="ALL41" i="205"/>
  <c r="ALN41" i="205"/>
  <c r="ALP41" i="205"/>
  <c r="ALR41" i="205"/>
  <c r="AII41" i="205"/>
  <c r="AIK41" i="205"/>
  <c r="AIM41" i="205"/>
  <c r="AIO41" i="205"/>
  <c r="AIQ41" i="205"/>
  <c r="AIS41" i="205"/>
  <c r="AIU41" i="205"/>
  <c r="AIW41" i="205"/>
  <c r="AIY41" i="205"/>
  <c r="AJA41" i="205"/>
  <c r="AJC41" i="205"/>
  <c r="AJE41" i="205"/>
  <c r="AJG41" i="205"/>
  <c r="AJI41" i="205"/>
  <c r="AJK41" i="205"/>
  <c r="AJM41" i="205"/>
  <c r="AJO41" i="205"/>
  <c r="AJQ41" i="205"/>
  <c r="AJS41" i="205"/>
  <c r="AJU41" i="205"/>
  <c r="AJW41" i="205"/>
  <c r="AJY41" i="205"/>
  <c r="AKA41" i="205"/>
  <c r="AKC41" i="205"/>
  <c r="AKE41" i="205"/>
  <c r="AKG41" i="205"/>
  <c r="AKI41" i="205"/>
  <c r="AKK41" i="205"/>
  <c r="AKM41" i="205"/>
  <c r="AKO41" i="205"/>
  <c r="AKQ41" i="205"/>
  <c r="AKS41" i="205"/>
  <c r="AKU41" i="205"/>
  <c r="AKW41" i="205"/>
  <c r="AKY41" i="205"/>
  <c r="ALA41" i="205"/>
  <c r="ALC41" i="205"/>
  <c r="ALE41" i="205"/>
  <c r="ALG41" i="205"/>
  <c r="ALI41" i="205"/>
  <c r="ALK41" i="205"/>
  <c r="ALM41" i="205"/>
  <c r="ALO41" i="205"/>
  <c r="ALQ41" i="205"/>
  <c r="ALS41" i="205"/>
  <c r="WU19" i="205"/>
  <c r="WU21" i="205" s="1"/>
  <c r="WW19" i="205"/>
  <c r="WW21" i="205" s="1"/>
  <c r="WY19" i="205"/>
  <c r="WY21" i="205" s="1"/>
  <c r="XA19" i="205"/>
  <c r="XA21" i="205" s="1"/>
  <c r="XC19" i="205"/>
  <c r="XC21" i="205" s="1"/>
  <c r="XE19" i="205"/>
  <c r="XE21" i="205" s="1"/>
  <c r="XG19" i="205"/>
  <c r="XG21" i="205" s="1"/>
  <c r="XI19" i="205"/>
  <c r="XI21" i="205" s="1"/>
  <c r="XK19" i="205"/>
  <c r="XK21" i="205" s="1"/>
  <c r="XM19" i="205"/>
  <c r="XM21" i="205" s="1"/>
  <c r="XO19" i="205"/>
  <c r="XO21" i="205" s="1"/>
  <c r="XQ19" i="205"/>
  <c r="XQ21" i="205" s="1"/>
  <c r="XS19" i="205"/>
  <c r="XS21" i="205" s="1"/>
  <c r="XU19" i="205"/>
  <c r="XU21" i="205" s="1"/>
  <c r="XW19" i="205"/>
  <c r="XW21" i="205" s="1"/>
  <c r="XY19" i="205"/>
  <c r="XY21" i="205" s="1"/>
  <c r="YA19" i="205"/>
  <c r="YA21" i="205" s="1"/>
  <c r="YC19" i="205"/>
  <c r="YC21" i="205" s="1"/>
  <c r="YE19" i="205"/>
  <c r="YE21" i="205" s="1"/>
  <c r="YG19" i="205"/>
  <c r="YG21" i="205" s="1"/>
  <c r="YI19" i="205"/>
  <c r="YI21" i="205" s="1"/>
  <c r="YK19" i="205"/>
  <c r="YK21" i="205" s="1"/>
  <c r="YM19" i="205"/>
  <c r="YM21" i="205" s="1"/>
  <c r="YO19" i="205"/>
  <c r="YO21" i="205" s="1"/>
  <c r="YQ19" i="205"/>
  <c r="YQ21" i="205" s="1"/>
  <c r="YS19" i="205"/>
  <c r="YS21" i="205" s="1"/>
  <c r="YU19" i="205"/>
  <c r="YU21" i="205" s="1"/>
  <c r="YW19" i="205"/>
  <c r="YW21" i="205" s="1"/>
  <c r="YY19" i="205"/>
  <c r="YY21" i="205" s="1"/>
  <c r="ZA19" i="205"/>
  <c r="ZA21" i="205" s="1"/>
  <c r="ZC19" i="205"/>
  <c r="ZC21" i="205" s="1"/>
  <c r="ZE19" i="205"/>
  <c r="ZE21" i="205" s="1"/>
  <c r="ZG19" i="205"/>
  <c r="ZG21" i="205" s="1"/>
  <c r="ZI19" i="205"/>
  <c r="ZI21" i="205" s="1"/>
  <c r="ZK19" i="205"/>
  <c r="ZK21" i="205" s="1"/>
  <c r="ZM19" i="205"/>
  <c r="ZM21" i="205" s="1"/>
  <c r="ZO19" i="205"/>
  <c r="ZO21" i="205" s="1"/>
  <c r="ZQ19" i="205"/>
  <c r="ZQ21" i="205" s="1"/>
  <c r="ZS19" i="205"/>
  <c r="ZS21" i="205" s="1"/>
  <c r="ZU19" i="205"/>
  <c r="ZU21" i="205" s="1"/>
  <c r="ZW19" i="205"/>
  <c r="ZW21" i="205" s="1"/>
  <c r="ZY19" i="205"/>
  <c r="ZY21" i="205" s="1"/>
  <c r="AAA19" i="205"/>
  <c r="AAA21" i="205" s="1"/>
  <c r="AAC19" i="205"/>
  <c r="AAC21" i="205" s="1"/>
  <c r="AAE19" i="205"/>
  <c r="AAE21" i="205" s="1"/>
  <c r="AAG19" i="205"/>
  <c r="AAG21" i="205" s="1"/>
  <c r="AAI19" i="205"/>
  <c r="AAI21" i="205" s="1"/>
  <c r="AAK19" i="205"/>
  <c r="AAK21" i="205" s="1"/>
  <c r="AAM19" i="205"/>
  <c r="AAM21" i="205" s="1"/>
  <c r="AAO19" i="205"/>
  <c r="AAO21" i="205" s="1"/>
  <c r="AAQ19" i="205"/>
  <c r="AAQ21" i="205" s="1"/>
  <c r="AAS19" i="205"/>
  <c r="AAS21" i="205" s="1"/>
  <c r="AAU19" i="205"/>
  <c r="AAU21" i="205" s="1"/>
  <c r="AAW19" i="205"/>
  <c r="AAW21" i="205" s="1"/>
  <c r="AAY19" i="205"/>
  <c r="AAY21" i="205" s="1"/>
  <c r="ABA19" i="205"/>
  <c r="ABA21" i="205" s="1"/>
  <c r="ABC19" i="205"/>
  <c r="ABC21" i="205" s="1"/>
  <c r="ABE19" i="205"/>
  <c r="ABE21" i="205" s="1"/>
  <c r="ABG19" i="205"/>
  <c r="ABG21" i="205" s="1"/>
  <c r="ABI19" i="205"/>
  <c r="ABI21" i="205" s="1"/>
  <c r="ABK19" i="205"/>
  <c r="ABK21" i="205" s="1"/>
  <c r="ABM19" i="205"/>
  <c r="ABM21" i="205" s="1"/>
  <c r="ABO19" i="205"/>
  <c r="ABO21" i="205" s="1"/>
  <c r="ABQ19" i="205"/>
  <c r="ABQ21" i="205" s="1"/>
  <c r="ABS19" i="205"/>
  <c r="ABS21" i="205" s="1"/>
  <c r="ABU19" i="205"/>
  <c r="ABU21" i="205" s="1"/>
  <c r="ABW19" i="205"/>
  <c r="ABW21" i="205" s="1"/>
  <c r="ABY19" i="205"/>
  <c r="ABY21" i="205" s="1"/>
  <c r="ACA19" i="205"/>
  <c r="ACA21" i="205" s="1"/>
  <c r="ACC19" i="205"/>
  <c r="ACC21" i="205" s="1"/>
  <c r="ACE19" i="205"/>
  <c r="ACE21" i="205" s="1"/>
  <c r="ACG19" i="205"/>
  <c r="ACG21" i="205" s="1"/>
  <c r="ACI19" i="205"/>
  <c r="ACI21" i="205" s="1"/>
  <c r="ACK19" i="205"/>
  <c r="ACK21" i="205" s="1"/>
  <c r="ACM19" i="205"/>
  <c r="ACM21" i="205" s="1"/>
  <c r="ACO19" i="205"/>
  <c r="ACO21" i="205" s="1"/>
  <c r="ACQ19" i="205"/>
  <c r="ACQ21" i="205" s="1"/>
  <c r="ACS19" i="205"/>
  <c r="ACS21" i="205" s="1"/>
  <c r="ACU19" i="205"/>
  <c r="ACU21" i="205" s="1"/>
  <c r="ACW19" i="205"/>
  <c r="ACW21" i="205" s="1"/>
  <c r="ACY19" i="205"/>
  <c r="ACY21" i="205" s="1"/>
  <c r="ADA19" i="205"/>
  <c r="ADA21" i="205" s="1"/>
  <c r="ADC19" i="205"/>
  <c r="ADC21" i="205" s="1"/>
  <c r="ADE19" i="205"/>
  <c r="ADE21" i="205" s="1"/>
  <c r="ADG19" i="205"/>
  <c r="ADG21" i="205" s="1"/>
  <c r="ADI19" i="205"/>
  <c r="ADI21" i="205" s="1"/>
  <c r="ADK19" i="205"/>
  <c r="ADK21" i="205" s="1"/>
  <c r="ADM19" i="205"/>
  <c r="ADM21" i="205" s="1"/>
  <c r="ADO19" i="205"/>
  <c r="ADO21" i="205" s="1"/>
  <c r="ADQ19" i="205"/>
  <c r="ADQ21" i="205" s="1"/>
  <c r="ADS19" i="205"/>
  <c r="ADS21" i="205" s="1"/>
  <c r="ADU19" i="205"/>
  <c r="ADU21" i="205" s="1"/>
  <c r="ADW19" i="205"/>
  <c r="ADW21" i="205" s="1"/>
  <c r="ADY19" i="205"/>
  <c r="ADY21" i="205" s="1"/>
  <c r="AEA19" i="205"/>
  <c r="AEA21" i="205" s="1"/>
  <c r="AEC19" i="205"/>
  <c r="AEC21" i="205" s="1"/>
  <c r="AEE19" i="205"/>
  <c r="AEE21" i="205" s="1"/>
  <c r="AEG19" i="205"/>
  <c r="AEG21" i="205" s="1"/>
  <c r="AEI19" i="205"/>
  <c r="AEI21" i="205" s="1"/>
  <c r="AEK19" i="205"/>
  <c r="AEK21" i="205" s="1"/>
  <c r="AEM19" i="205"/>
  <c r="AEM21" i="205" s="1"/>
  <c r="AEO19" i="205"/>
  <c r="AEO21" i="205" s="1"/>
  <c r="AEQ19" i="205"/>
  <c r="AEQ21" i="205" s="1"/>
  <c r="AES19" i="205"/>
  <c r="AES21" i="205" s="1"/>
  <c r="AEU19" i="205"/>
  <c r="AEU21" i="205" s="1"/>
  <c r="AEW19" i="205"/>
  <c r="AEW21" i="205" s="1"/>
  <c r="AEY19" i="205"/>
  <c r="AEY21" i="205" s="1"/>
  <c r="AFA19" i="205"/>
  <c r="AFA21" i="205" s="1"/>
  <c r="AFC19" i="205"/>
  <c r="AFC21" i="205" s="1"/>
  <c r="AFE19" i="205"/>
  <c r="AFE21" i="205" s="1"/>
  <c r="AFG19" i="205"/>
  <c r="AFG21" i="205" s="1"/>
  <c r="AFI19" i="205"/>
  <c r="AFI21" i="205" s="1"/>
  <c r="AFK19" i="205"/>
  <c r="AFK21" i="205" s="1"/>
  <c r="AFM19" i="205"/>
  <c r="AFM21" i="205" s="1"/>
  <c r="AFO19" i="205"/>
  <c r="AFO21" i="205" s="1"/>
  <c r="AFQ19" i="205"/>
  <c r="AFQ21" i="205" s="1"/>
  <c r="AFS19" i="205"/>
  <c r="AFS21" i="205" s="1"/>
  <c r="AFU19" i="205"/>
  <c r="AFU21" i="205" s="1"/>
  <c r="AFW19" i="205"/>
  <c r="AFW21" i="205" s="1"/>
  <c r="AFY19" i="205"/>
  <c r="AFY21" i="205" s="1"/>
  <c r="AGA19" i="205"/>
  <c r="AGA21" i="205" s="1"/>
  <c r="AGC19" i="205"/>
  <c r="AGC21" i="205" s="1"/>
  <c r="AGE19" i="205"/>
  <c r="AGE21" i="205" s="1"/>
  <c r="AGG19" i="205"/>
  <c r="AGG21" i="205" s="1"/>
  <c r="AGI19" i="205"/>
  <c r="AGI21" i="205" s="1"/>
  <c r="AGK19" i="205"/>
  <c r="AGK21" i="205" s="1"/>
  <c r="AGM19" i="205"/>
  <c r="AGM21" i="205" s="1"/>
  <c r="AGO19" i="205"/>
  <c r="AGO21" i="205" s="1"/>
  <c r="AGQ19" i="205"/>
  <c r="AGQ21" i="205" s="1"/>
  <c r="AGS19" i="205"/>
  <c r="AGS21" i="205" s="1"/>
  <c r="AGU19" i="205"/>
  <c r="AGU21" i="205" s="1"/>
  <c r="AGW19" i="205"/>
  <c r="AGW21" i="205" s="1"/>
  <c r="AGY19" i="205"/>
  <c r="AGY21" i="205" s="1"/>
  <c r="AHA19" i="205"/>
  <c r="AHA21" i="205" s="1"/>
  <c r="AHC19" i="205"/>
  <c r="AHC21" i="205" s="1"/>
  <c r="AHE19" i="205"/>
  <c r="AHE21" i="205" s="1"/>
  <c r="AHG19" i="205"/>
  <c r="AHG21" i="205" s="1"/>
  <c r="AHI19" i="205"/>
  <c r="AHI21" i="205" s="1"/>
  <c r="AHK19" i="205"/>
  <c r="AHK21" i="205" s="1"/>
  <c r="AHM19" i="205"/>
  <c r="AHM21" i="205" s="1"/>
  <c r="AHO19" i="205"/>
  <c r="AHO21" i="205" s="1"/>
  <c r="AHQ19" i="205"/>
  <c r="AHQ21" i="205" s="1"/>
  <c r="AHS19" i="205"/>
  <c r="AHS21" i="205" s="1"/>
  <c r="AHU19" i="205"/>
  <c r="AHU21" i="205" s="1"/>
  <c r="AHW19" i="205"/>
  <c r="AHW21" i="205" s="1"/>
  <c r="AHY19" i="205"/>
  <c r="AHY21" i="205" s="1"/>
  <c r="AIA19" i="205"/>
  <c r="AIA21" i="205" s="1"/>
  <c r="AIC19" i="205"/>
  <c r="AIC21" i="205" s="1"/>
  <c r="AIE19" i="205"/>
  <c r="AIE21" i="205" s="1"/>
  <c r="AIG19" i="205"/>
  <c r="AIG21" i="205" s="1"/>
  <c r="WT19" i="205"/>
  <c r="WT21" i="205" s="1"/>
  <c r="WV19" i="205"/>
  <c r="WV21" i="205" s="1"/>
  <c r="WX19" i="205"/>
  <c r="WX21" i="205" s="1"/>
  <c r="WZ19" i="205"/>
  <c r="WZ21" i="205" s="1"/>
  <c r="XB19" i="205"/>
  <c r="XB21" i="205" s="1"/>
  <c r="XD19" i="205"/>
  <c r="XD21" i="205" s="1"/>
  <c r="XF19" i="205"/>
  <c r="XF21" i="205" s="1"/>
  <c r="XH19" i="205"/>
  <c r="XH21" i="205" s="1"/>
  <c r="XJ19" i="205"/>
  <c r="XJ21" i="205" s="1"/>
  <c r="XL19" i="205"/>
  <c r="XL21" i="205" s="1"/>
  <c r="XN19" i="205"/>
  <c r="XN21" i="205" s="1"/>
  <c r="XP19" i="205"/>
  <c r="XP21" i="205" s="1"/>
  <c r="XR19" i="205"/>
  <c r="XR21" i="205" s="1"/>
  <c r="XT19" i="205"/>
  <c r="XT21" i="205" s="1"/>
  <c r="XV19" i="205"/>
  <c r="XV21" i="205" s="1"/>
  <c r="XX19" i="205"/>
  <c r="XX21" i="205" s="1"/>
  <c r="XZ19" i="205"/>
  <c r="XZ21" i="205" s="1"/>
  <c r="YB19" i="205"/>
  <c r="YB21" i="205" s="1"/>
  <c r="YD19" i="205"/>
  <c r="YD21" i="205" s="1"/>
  <c r="YF19" i="205"/>
  <c r="YF21" i="205" s="1"/>
  <c r="YH19" i="205"/>
  <c r="YH21" i="205" s="1"/>
  <c r="YJ19" i="205"/>
  <c r="YJ21" i="205" s="1"/>
  <c r="YL19" i="205"/>
  <c r="YL21" i="205" s="1"/>
  <c r="YN19" i="205"/>
  <c r="YN21" i="205" s="1"/>
  <c r="YP19" i="205"/>
  <c r="YP21" i="205" s="1"/>
  <c r="YR19" i="205"/>
  <c r="YR21" i="205" s="1"/>
  <c r="YT19" i="205"/>
  <c r="YT21" i="205" s="1"/>
  <c r="YV19" i="205"/>
  <c r="YV21" i="205" s="1"/>
  <c r="YX19" i="205"/>
  <c r="YX21" i="205" s="1"/>
  <c r="YZ19" i="205"/>
  <c r="YZ21" i="205" s="1"/>
  <c r="ZB19" i="205"/>
  <c r="ZB21" i="205" s="1"/>
  <c r="ZD19" i="205"/>
  <c r="ZD21" i="205" s="1"/>
  <c r="ZF19" i="205"/>
  <c r="ZF21" i="205" s="1"/>
  <c r="ZH19" i="205"/>
  <c r="ZH21" i="205" s="1"/>
  <c r="ZJ19" i="205"/>
  <c r="ZJ21" i="205" s="1"/>
  <c r="ZL19" i="205"/>
  <c r="ZL21" i="205" s="1"/>
  <c r="ZN19" i="205"/>
  <c r="ZN21" i="205" s="1"/>
  <c r="ZP19" i="205"/>
  <c r="ZP21" i="205" s="1"/>
  <c r="ZR19" i="205"/>
  <c r="ZR21" i="205" s="1"/>
  <c r="ZT19" i="205"/>
  <c r="ZT21" i="205" s="1"/>
  <c r="ZV19" i="205"/>
  <c r="ZV21" i="205" s="1"/>
  <c r="ZX19" i="205"/>
  <c r="ZX21" i="205" s="1"/>
  <c r="ZZ19" i="205"/>
  <c r="ZZ21" i="205" s="1"/>
  <c r="AAB19" i="205"/>
  <c r="AAB21" i="205" s="1"/>
  <c r="AAD19" i="205"/>
  <c r="AAD21" i="205" s="1"/>
  <c r="AAF19" i="205"/>
  <c r="AAF21" i="205" s="1"/>
  <c r="AAH19" i="205"/>
  <c r="AAH21" i="205" s="1"/>
  <c r="AAJ19" i="205"/>
  <c r="AAJ21" i="205" s="1"/>
  <c r="AAL19" i="205"/>
  <c r="AAL21" i="205" s="1"/>
  <c r="AAN19" i="205"/>
  <c r="AAN21" i="205" s="1"/>
  <c r="AAP19" i="205"/>
  <c r="AAP21" i="205" s="1"/>
  <c r="AAR19" i="205"/>
  <c r="AAR21" i="205" s="1"/>
  <c r="AAT19" i="205"/>
  <c r="AAT21" i="205" s="1"/>
  <c r="AAV19" i="205"/>
  <c r="AAV21" i="205" s="1"/>
  <c r="AAX19" i="205"/>
  <c r="AAX21" i="205" s="1"/>
  <c r="AAZ19" i="205"/>
  <c r="AAZ21" i="205" s="1"/>
  <c r="ABB19" i="205"/>
  <c r="ABB21" i="205" s="1"/>
  <c r="ABD19" i="205"/>
  <c r="ABD21" i="205" s="1"/>
  <c r="ABF19" i="205"/>
  <c r="ABF21" i="205" s="1"/>
  <c r="ABH19" i="205"/>
  <c r="ABH21" i="205" s="1"/>
  <c r="ABJ19" i="205"/>
  <c r="ABJ21" i="205" s="1"/>
  <c r="ABL19" i="205"/>
  <c r="ABL21" i="205" s="1"/>
  <c r="ABN19" i="205"/>
  <c r="ABN21" i="205" s="1"/>
  <c r="ABP19" i="205"/>
  <c r="ABP21" i="205" s="1"/>
  <c r="ABR19" i="205"/>
  <c r="ABR21" i="205" s="1"/>
  <c r="ABT19" i="205"/>
  <c r="ABT21" i="205" s="1"/>
  <c r="ABV19" i="205"/>
  <c r="ABV21" i="205" s="1"/>
  <c r="ABX19" i="205"/>
  <c r="ABX21" i="205" s="1"/>
  <c r="ABZ19" i="205"/>
  <c r="ABZ21" i="205" s="1"/>
  <c r="ACB19" i="205"/>
  <c r="ACB21" i="205" s="1"/>
  <c r="ACD19" i="205"/>
  <c r="ACD21" i="205" s="1"/>
  <c r="ACF19" i="205"/>
  <c r="ACF21" i="205" s="1"/>
  <c r="ACH19" i="205"/>
  <c r="ACH21" i="205" s="1"/>
  <c r="ACJ19" i="205"/>
  <c r="ACJ21" i="205" s="1"/>
  <c r="ACL19" i="205"/>
  <c r="ACL21" i="205" s="1"/>
  <c r="ACN19" i="205"/>
  <c r="ACN21" i="205" s="1"/>
  <c r="ACP19" i="205"/>
  <c r="ACP21" i="205" s="1"/>
  <c r="ACR19" i="205"/>
  <c r="ACR21" i="205" s="1"/>
  <c r="ACT19" i="205"/>
  <c r="ACT21" i="205" s="1"/>
  <c r="ACV19" i="205"/>
  <c r="ACV21" i="205" s="1"/>
  <c r="ACX19" i="205"/>
  <c r="ACX21" i="205" s="1"/>
  <c r="ACZ19" i="205"/>
  <c r="ACZ21" i="205" s="1"/>
  <c r="ADB19" i="205"/>
  <c r="ADB21" i="205" s="1"/>
  <c r="ADD19" i="205"/>
  <c r="ADD21" i="205" s="1"/>
  <c r="ADF19" i="205"/>
  <c r="ADF21" i="205" s="1"/>
  <c r="ADH19" i="205"/>
  <c r="ADH21" i="205" s="1"/>
  <c r="ADJ19" i="205"/>
  <c r="ADJ21" i="205" s="1"/>
  <c r="ADL19" i="205"/>
  <c r="ADL21" i="205" s="1"/>
  <c r="ADN19" i="205"/>
  <c r="ADN21" i="205" s="1"/>
  <c r="ADP19" i="205"/>
  <c r="ADP21" i="205" s="1"/>
  <c r="ADR19" i="205"/>
  <c r="ADR21" i="205" s="1"/>
  <c r="ADT19" i="205"/>
  <c r="ADT21" i="205" s="1"/>
  <c r="ADV19" i="205"/>
  <c r="ADV21" i="205" s="1"/>
  <c r="ADX19" i="205"/>
  <c r="ADX21" i="205" s="1"/>
  <c r="ADZ19" i="205"/>
  <c r="ADZ21" i="205" s="1"/>
  <c r="AEB19" i="205"/>
  <c r="AEB21" i="205" s="1"/>
  <c r="AED19" i="205"/>
  <c r="AED21" i="205" s="1"/>
  <c r="AEF19" i="205"/>
  <c r="AEF21" i="205" s="1"/>
  <c r="AEH19" i="205"/>
  <c r="AEH21" i="205" s="1"/>
  <c r="AEJ19" i="205"/>
  <c r="AEJ21" i="205" s="1"/>
  <c r="AEL19" i="205"/>
  <c r="AEL21" i="205" s="1"/>
  <c r="AEN19" i="205"/>
  <c r="AEN21" i="205" s="1"/>
  <c r="AEP19" i="205"/>
  <c r="AEP21" i="205" s="1"/>
  <c r="AER19" i="205"/>
  <c r="AER21" i="205" s="1"/>
  <c r="AET19" i="205"/>
  <c r="AET21" i="205" s="1"/>
  <c r="AEV19" i="205"/>
  <c r="AEV21" i="205" s="1"/>
  <c r="AEX19" i="205"/>
  <c r="AEX21" i="205" s="1"/>
  <c r="AEZ19" i="205"/>
  <c r="AEZ21" i="205" s="1"/>
  <c r="AFB19" i="205"/>
  <c r="AFB21" i="205" s="1"/>
  <c r="AFD19" i="205"/>
  <c r="AFD21" i="205" s="1"/>
  <c r="AFF19" i="205"/>
  <c r="AFF21" i="205" s="1"/>
  <c r="AFH19" i="205"/>
  <c r="AFH21" i="205" s="1"/>
  <c r="AFJ19" i="205"/>
  <c r="AFJ21" i="205" s="1"/>
  <c r="AFL19" i="205"/>
  <c r="AFL21" i="205" s="1"/>
  <c r="AFN19" i="205"/>
  <c r="AFN21" i="205" s="1"/>
  <c r="AFP19" i="205"/>
  <c r="AFP21" i="205" s="1"/>
  <c r="AFR19" i="205"/>
  <c r="AFR21" i="205" s="1"/>
  <c r="AFT19" i="205"/>
  <c r="AFT21" i="205" s="1"/>
  <c r="AFV19" i="205"/>
  <c r="AFV21" i="205" s="1"/>
  <c r="AFX19" i="205"/>
  <c r="AFX21" i="205" s="1"/>
  <c r="AFZ19" i="205"/>
  <c r="AFZ21" i="205" s="1"/>
  <c r="AGB19" i="205"/>
  <c r="AGB21" i="205" s="1"/>
  <c r="AGD19" i="205"/>
  <c r="AGD21" i="205" s="1"/>
  <c r="AGF19" i="205"/>
  <c r="AGF21" i="205" s="1"/>
  <c r="AGH19" i="205"/>
  <c r="AGH21" i="205" s="1"/>
  <c r="AGJ19" i="205"/>
  <c r="AGJ21" i="205" s="1"/>
  <c r="AGL19" i="205"/>
  <c r="AGL21" i="205" s="1"/>
  <c r="AGN19" i="205"/>
  <c r="AGN21" i="205" s="1"/>
  <c r="AGP19" i="205"/>
  <c r="AGP21" i="205" s="1"/>
  <c r="AGR19" i="205"/>
  <c r="AGR21" i="205" s="1"/>
  <c r="AGT19" i="205"/>
  <c r="AGT21" i="205" s="1"/>
  <c r="AGV19" i="205"/>
  <c r="AGV21" i="205" s="1"/>
  <c r="AGX19" i="205"/>
  <c r="AGX21" i="205" s="1"/>
  <c r="AGZ19" i="205"/>
  <c r="AGZ21" i="205" s="1"/>
  <c r="AHB19" i="205"/>
  <c r="AHB21" i="205" s="1"/>
  <c r="AHD19" i="205"/>
  <c r="AHD21" i="205" s="1"/>
  <c r="AHF19" i="205"/>
  <c r="AHF21" i="205" s="1"/>
  <c r="AHH19" i="205"/>
  <c r="AHH21" i="205" s="1"/>
  <c r="AHJ19" i="205"/>
  <c r="AHJ21" i="205" s="1"/>
  <c r="AHL19" i="205"/>
  <c r="AHL21" i="205" s="1"/>
  <c r="AHN19" i="205"/>
  <c r="AHN21" i="205" s="1"/>
  <c r="AHP19" i="205"/>
  <c r="AHP21" i="205" s="1"/>
  <c r="AHR19" i="205"/>
  <c r="AHR21" i="205" s="1"/>
  <c r="AHT19" i="205"/>
  <c r="AHT21" i="205" s="1"/>
  <c r="AHV19" i="205"/>
  <c r="AHV21" i="205" s="1"/>
  <c r="AHX19" i="205"/>
  <c r="AHX21" i="205" s="1"/>
  <c r="AHZ19" i="205"/>
  <c r="AHZ21" i="205" s="1"/>
  <c r="AIB19" i="205"/>
  <c r="AIB21" i="205" s="1"/>
  <c r="AID19" i="205"/>
  <c r="AID21" i="205" s="1"/>
  <c r="AIF19" i="205"/>
  <c r="AIF21" i="205" s="1"/>
  <c r="WU37" i="205"/>
  <c r="WU39" i="205" s="1"/>
  <c r="WW37" i="205"/>
  <c r="WW39" i="205" s="1"/>
  <c r="WY37" i="205"/>
  <c r="WY39" i="205" s="1"/>
  <c r="XA37" i="205"/>
  <c r="XA39" i="205" s="1"/>
  <c r="XC37" i="205"/>
  <c r="XC39" i="205" s="1"/>
  <c r="XE37" i="205"/>
  <c r="XE39" i="205" s="1"/>
  <c r="XG37" i="205"/>
  <c r="XG39" i="205" s="1"/>
  <c r="XI37" i="205"/>
  <c r="XI39" i="205" s="1"/>
  <c r="XK37" i="205"/>
  <c r="XK39" i="205" s="1"/>
  <c r="XM37" i="205"/>
  <c r="XM39" i="205" s="1"/>
  <c r="XO37" i="205"/>
  <c r="XO39" i="205" s="1"/>
  <c r="XQ37" i="205"/>
  <c r="XQ39" i="205" s="1"/>
  <c r="XS37" i="205"/>
  <c r="XS39" i="205" s="1"/>
  <c r="XU37" i="205"/>
  <c r="XU39" i="205" s="1"/>
  <c r="XW37" i="205"/>
  <c r="XW39" i="205" s="1"/>
  <c r="XY37" i="205"/>
  <c r="XY39" i="205" s="1"/>
  <c r="YA37" i="205"/>
  <c r="YA39" i="205" s="1"/>
  <c r="YC37" i="205"/>
  <c r="YC39" i="205" s="1"/>
  <c r="YE37" i="205"/>
  <c r="YE39" i="205" s="1"/>
  <c r="YG37" i="205"/>
  <c r="YG39" i="205" s="1"/>
  <c r="YI37" i="205"/>
  <c r="YI39" i="205" s="1"/>
  <c r="YK37" i="205"/>
  <c r="YK39" i="205" s="1"/>
  <c r="YM37" i="205"/>
  <c r="YM39" i="205" s="1"/>
  <c r="YO37" i="205"/>
  <c r="YO39" i="205" s="1"/>
  <c r="YQ37" i="205"/>
  <c r="YQ39" i="205" s="1"/>
  <c r="YS37" i="205"/>
  <c r="YS39" i="205" s="1"/>
  <c r="YU37" i="205"/>
  <c r="YU39" i="205" s="1"/>
  <c r="YW37" i="205"/>
  <c r="YW39" i="205" s="1"/>
  <c r="YY37" i="205"/>
  <c r="YY39" i="205" s="1"/>
  <c r="ZA37" i="205"/>
  <c r="ZA39" i="205" s="1"/>
  <c r="ZC37" i="205"/>
  <c r="ZC39" i="205" s="1"/>
  <c r="ZE37" i="205"/>
  <c r="ZE39" i="205" s="1"/>
  <c r="ZG37" i="205"/>
  <c r="ZG39" i="205" s="1"/>
  <c r="ZI37" i="205"/>
  <c r="ZI39" i="205" s="1"/>
  <c r="ZK37" i="205"/>
  <c r="ZK39" i="205" s="1"/>
  <c r="ZM37" i="205"/>
  <c r="ZM39" i="205" s="1"/>
  <c r="ZO37" i="205"/>
  <c r="ZO39" i="205" s="1"/>
  <c r="ZQ37" i="205"/>
  <c r="ZQ39" i="205" s="1"/>
  <c r="ZS37" i="205"/>
  <c r="ZS39" i="205" s="1"/>
  <c r="ZU37" i="205"/>
  <c r="ZU39" i="205" s="1"/>
  <c r="ZW37" i="205"/>
  <c r="ZW39" i="205" s="1"/>
  <c r="WT37" i="205"/>
  <c r="WT39" i="205" s="1"/>
  <c r="WX37" i="205"/>
  <c r="WX39" i="205" s="1"/>
  <c r="XB37" i="205"/>
  <c r="XB39" i="205" s="1"/>
  <c r="XF37" i="205"/>
  <c r="XF39" i="205" s="1"/>
  <c r="XJ37" i="205"/>
  <c r="XJ39" i="205" s="1"/>
  <c r="XN37" i="205"/>
  <c r="XN39" i="205" s="1"/>
  <c r="XR37" i="205"/>
  <c r="XR39" i="205" s="1"/>
  <c r="XV37" i="205"/>
  <c r="XV39" i="205" s="1"/>
  <c r="XZ37" i="205"/>
  <c r="XZ39" i="205" s="1"/>
  <c r="YD37" i="205"/>
  <c r="YD39" i="205" s="1"/>
  <c r="YH37" i="205"/>
  <c r="YH39" i="205" s="1"/>
  <c r="YL37" i="205"/>
  <c r="YL39" i="205" s="1"/>
  <c r="YP37" i="205"/>
  <c r="YP39" i="205" s="1"/>
  <c r="YT37" i="205"/>
  <c r="YT39" i="205" s="1"/>
  <c r="YX37" i="205"/>
  <c r="YX39" i="205" s="1"/>
  <c r="ZB37" i="205"/>
  <c r="ZB39" i="205" s="1"/>
  <c r="ZF37" i="205"/>
  <c r="ZF39" i="205" s="1"/>
  <c r="ZJ37" i="205"/>
  <c r="ZJ39" i="205" s="1"/>
  <c r="ZN37" i="205"/>
  <c r="ZN39" i="205" s="1"/>
  <c r="ZR37" i="205"/>
  <c r="ZR39" i="205" s="1"/>
  <c r="ZV37" i="205"/>
  <c r="ZV39" i="205" s="1"/>
  <c r="ZZ37" i="205"/>
  <c r="ZZ39" i="205" s="1"/>
  <c r="AAD37" i="205"/>
  <c r="AAD39" i="205" s="1"/>
  <c r="AAH37" i="205"/>
  <c r="AAH39" i="205" s="1"/>
  <c r="AAL37" i="205"/>
  <c r="AAL39" i="205" s="1"/>
  <c r="AAP37" i="205"/>
  <c r="AAP39" i="205" s="1"/>
  <c r="AAT37" i="205"/>
  <c r="AAT39" i="205" s="1"/>
  <c r="AAX37" i="205"/>
  <c r="AAX39" i="205" s="1"/>
  <c r="ZY37" i="205"/>
  <c r="ZY39" i="205" s="1"/>
  <c r="AAA37" i="205"/>
  <c r="AAA39" i="205" s="1"/>
  <c r="AAC37" i="205"/>
  <c r="AAC39" i="205" s="1"/>
  <c r="AAE37" i="205"/>
  <c r="AAE39" i="205" s="1"/>
  <c r="AAG37" i="205"/>
  <c r="AAG39" i="205" s="1"/>
  <c r="AAI37" i="205"/>
  <c r="AAI39" i="205" s="1"/>
  <c r="AAK37" i="205"/>
  <c r="AAK39" i="205" s="1"/>
  <c r="AAM37" i="205"/>
  <c r="AAM39" i="205" s="1"/>
  <c r="AAO37" i="205"/>
  <c r="AAO39" i="205" s="1"/>
  <c r="AAQ37" i="205"/>
  <c r="AAQ39" i="205" s="1"/>
  <c r="AAS37" i="205"/>
  <c r="AAS39" i="205" s="1"/>
  <c r="AAU37" i="205"/>
  <c r="AAU39" i="205" s="1"/>
  <c r="AAW37" i="205"/>
  <c r="AAW39" i="205" s="1"/>
  <c r="AAY37" i="205"/>
  <c r="AAY39" i="205" s="1"/>
  <c r="ABA37" i="205"/>
  <c r="ABA39" i="205" s="1"/>
  <c r="ABC37" i="205"/>
  <c r="ABC39" i="205" s="1"/>
  <c r="ABE37" i="205"/>
  <c r="ABE39" i="205" s="1"/>
  <c r="ABG37" i="205"/>
  <c r="ABG39" i="205" s="1"/>
  <c r="ABI37" i="205"/>
  <c r="ABI39" i="205" s="1"/>
  <c r="ABK37" i="205"/>
  <c r="ABK39" i="205" s="1"/>
  <c r="ABM37" i="205"/>
  <c r="ABM39" i="205" s="1"/>
  <c r="ABO37" i="205"/>
  <c r="ABO39" i="205" s="1"/>
  <c r="ABQ37" i="205"/>
  <c r="ABQ39" i="205" s="1"/>
  <c r="ABS37" i="205"/>
  <c r="ABS39" i="205" s="1"/>
  <c r="ABU37" i="205"/>
  <c r="ABU39" i="205" s="1"/>
  <c r="ABW37" i="205"/>
  <c r="ABW39" i="205" s="1"/>
  <c r="ABY37" i="205"/>
  <c r="ABY39" i="205" s="1"/>
  <c r="ACA37" i="205"/>
  <c r="ACA39" i="205" s="1"/>
  <c r="ACC37" i="205"/>
  <c r="ACC39" i="205" s="1"/>
  <c r="ACE37" i="205"/>
  <c r="ACE39" i="205" s="1"/>
  <c r="ACG37" i="205"/>
  <c r="ACG39" i="205" s="1"/>
  <c r="ACI37" i="205"/>
  <c r="ACI39" i="205" s="1"/>
  <c r="ACK37" i="205"/>
  <c r="ACK39" i="205" s="1"/>
  <c r="ACM37" i="205"/>
  <c r="ACM39" i="205" s="1"/>
  <c r="ACO37" i="205"/>
  <c r="ACO39" i="205" s="1"/>
  <c r="ACQ37" i="205"/>
  <c r="ACQ39" i="205" s="1"/>
  <c r="ACS37" i="205"/>
  <c r="ACS39" i="205" s="1"/>
  <c r="ACU37" i="205"/>
  <c r="ACU39" i="205" s="1"/>
  <c r="ACW37" i="205"/>
  <c r="ACW39" i="205" s="1"/>
  <c r="ACY37" i="205"/>
  <c r="ACY39" i="205" s="1"/>
  <c r="ADA37" i="205"/>
  <c r="ADA39" i="205" s="1"/>
  <c r="ADC37" i="205"/>
  <c r="ADC39" i="205" s="1"/>
  <c r="ADE37" i="205"/>
  <c r="ADE39" i="205" s="1"/>
  <c r="ADG37" i="205"/>
  <c r="ADG39" i="205" s="1"/>
  <c r="ADI37" i="205"/>
  <c r="ADI39" i="205" s="1"/>
  <c r="ADK37" i="205"/>
  <c r="ADK39" i="205" s="1"/>
  <c r="ADM37" i="205"/>
  <c r="ADM39" i="205" s="1"/>
  <c r="ADO37" i="205"/>
  <c r="ADO39" i="205" s="1"/>
  <c r="ADQ37" i="205"/>
  <c r="ADQ39" i="205" s="1"/>
  <c r="ADS37" i="205"/>
  <c r="ADS39" i="205" s="1"/>
  <c r="ADU37" i="205"/>
  <c r="ADU39" i="205" s="1"/>
  <c r="ADW37" i="205"/>
  <c r="ADW39" i="205" s="1"/>
  <c r="ADY37" i="205"/>
  <c r="ADY39" i="205" s="1"/>
  <c r="AEA37" i="205"/>
  <c r="AEA39" i="205" s="1"/>
  <c r="AEC37" i="205"/>
  <c r="AEC39" i="205" s="1"/>
  <c r="AEE37" i="205"/>
  <c r="AEE39" i="205" s="1"/>
  <c r="AEG37" i="205"/>
  <c r="AEG39" i="205" s="1"/>
  <c r="AEI37" i="205"/>
  <c r="AEI39" i="205" s="1"/>
  <c r="AEK37" i="205"/>
  <c r="AEK39" i="205" s="1"/>
  <c r="AEM37" i="205"/>
  <c r="AEM39" i="205" s="1"/>
  <c r="AEO37" i="205"/>
  <c r="AEO39" i="205" s="1"/>
  <c r="AEQ37" i="205"/>
  <c r="AEQ39" i="205" s="1"/>
  <c r="AES37" i="205"/>
  <c r="AES39" i="205" s="1"/>
  <c r="AEU37" i="205"/>
  <c r="AEU39" i="205" s="1"/>
  <c r="AEW37" i="205"/>
  <c r="AEW39" i="205" s="1"/>
  <c r="AEY37" i="205"/>
  <c r="AEY39" i="205" s="1"/>
  <c r="AFA37" i="205"/>
  <c r="AFA39" i="205" s="1"/>
  <c r="AFC37" i="205"/>
  <c r="AFC39" i="205" s="1"/>
  <c r="AFE37" i="205"/>
  <c r="AFE39" i="205" s="1"/>
  <c r="AFG37" i="205"/>
  <c r="AFG39" i="205" s="1"/>
  <c r="AFI37" i="205"/>
  <c r="AFI39" i="205" s="1"/>
  <c r="AFK37" i="205"/>
  <c r="AFK39" i="205" s="1"/>
  <c r="AFM37" i="205"/>
  <c r="AFM39" i="205" s="1"/>
  <c r="AFO37" i="205"/>
  <c r="AFO39" i="205" s="1"/>
  <c r="AFQ37" i="205"/>
  <c r="AFQ39" i="205" s="1"/>
  <c r="AFS37" i="205"/>
  <c r="AFS39" i="205" s="1"/>
  <c r="AFU37" i="205"/>
  <c r="AFU39" i="205" s="1"/>
  <c r="AFW37" i="205"/>
  <c r="AFW39" i="205" s="1"/>
  <c r="AFY37" i="205"/>
  <c r="AFY39" i="205" s="1"/>
  <c r="AGA37" i="205"/>
  <c r="AGA39" i="205" s="1"/>
  <c r="AGC37" i="205"/>
  <c r="AGC39" i="205" s="1"/>
  <c r="AGE37" i="205"/>
  <c r="AGE39" i="205" s="1"/>
  <c r="AGG37" i="205"/>
  <c r="AGG39" i="205" s="1"/>
  <c r="AGI37" i="205"/>
  <c r="AGI39" i="205" s="1"/>
  <c r="AGK37" i="205"/>
  <c r="AGK39" i="205" s="1"/>
  <c r="AGM37" i="205"/>
  <c r="AGM39" i="205" s="1"/>
  <c r="AGO37" i="205"/>
  <c r="AGO39" i="205" s="1"/>
  <c r="AGQ37" i="205"/>
  <c r="AGQ39" i="205" s="1"/>
  <c r="AGS37" i="205"/>
  <c r="AGS39" i="205" s="1"/>
  <c r="AGU37" i="205"/>
  <c r="AGU39" i="205" s="1"/>
  <c r="AGW37" i="205"/>
  <c r="AGW39" i="205" s="1"/>
  <c r="AGY37" i="205"/>
  <c r="AGY39" i="205" s="1"/>
  <c r="AHA37" i="205"/>
  <c r="AHA39" i="205" s="1"/>
  <c r="AHC37" i="205"/>
  <c r="AHC39" i="205" s="1"/>
  <c r="AHE37" i="205"/>
  <c r="AHE39" i="205" s="1"/>
  <c r="AHG37" i="205"/>
  <c r="AHG39" i="205" s="1"/>
  <c r="AHI37" i="205"/>
  <c r="AHI39" i="205" s="1"/>
  <c r="AHK37" i="205"/>
  <c r="AHK39" i="205" s="1"/>
  <c r="AHM37" i="205"/>
  <c r="AHM39" i="205" s="1"/>
  <c r="AHO37" i="205"/>
  <c r="AHO39" i="205" s="1"/>
  <c r="AHQ37" i="205"/>
  <c r="AHQ39" i="205" s="1"/>
  <c r="AHS37" i="205"/>
  <c r="AHS39" i="205" s="1"/>
  <c r="AHU37" i="205"/>
  <c r="AHU39" i="205" s="1"/>
  <c r="AHW37" i="205"/>
  <c r="AHW39" i="205" s="1"/>
  <c r="AHY37" i="205"/>
  <c r="AHY39" i="205" s="1"/>
  <c r="AIA37" i="205"/>
  <c r="AIA39" i="205" s="1"/>
  <c r="AIC37" i="205"/>
  <c r="AIC39" i="205" s="1"/>
  <c r="AIE37" i="205"/>
  <c r="AIE39" i="205" s="1"/>
  <c r="AIG37" i="205"/>
  <c r="AIG39" i="205" s="1"/>
  <c r="WU41" i="205"/>
  <c r="WW41" i="205"/>
  <c r="WY41" i="205"/>
  <c r="XA41" i="205"/>
  <c r="XC41" i="205"/>
  <c r="XE41" i="205"/>
  <c r="XG41" i="205"/>
  <c r="XI41" i="205"/>
  <c r="XK41" i="205"/>
  <c r="XM41" i="205"/>
  <c r="XO41" i="205"/>
  <c r="XQ41" i="205"/>
  <c r="XS41" i="205"/>
  <c r="XU41" i="205"/>
  <c r="XW41" i="205"/>
  <c r="XY41" i="205"/>
  <c r="YA41" i="205"/>
  <c r="YC41" i="205"/>
  <c r="YE41" i="205"/>
  <c r="YG41" i="205"/>
  <c r="YI41" i="205"/>
  <c r="YK41" i="205"/>
  <c r="YM41" i="205"/>
  <c r="YO41" i="205"/>
  <c r="YQ41" i="205"/>
  <c r="YS41" i="205"/>
  <c r="YU41" i="205"/>
  <c r="YW41" i="205"/>
  <c r="YY41" i="205"/>
  <c r="ZA41" i="205"/>
  <c r="ZC41" i="205"/>
  <c r="ZE41" i="205"/>
  <c r="ZG41" i="205"/>
  <c r="ZI41" i="205"/>
  <c r="ZK41" i="205"/>
  <c r="ZM41" i="205"/>
  <c r="ZO41" i="205"/>
  <c r="ZQ41" i="205"/>
  <c r="ZS41" i="205"/>
  <c r="ZU41" i="205"/>
  <c r="ZW41" i="205"/>
  <c r="ZY41" i="205"/>
  <c r="AAA41" i="205"/>
  <c r="AAC41" i="205"/>
  <c r="AAE41" i="205"/>
  <c r="AAG41" i="205"/>
  <c r="AAI41" i="205"/>
  <c r="AAK41" i="205"/>
  <c r="AAM41" i="205"/>
  <c r="AAO41" i="205"/>
  <c r="AAQ41" i="205"/>
  <c r="AAS41" i="205"/>
  <c r="AAU41" i="205"/>
  <c r="AAW41" i="205"/>
  <c r="AAY41" i="205"/>
  <c r="ABA41" i="205"/>
  <c r="ABC41" i="205"/>
  <c r="ABE41" i="205"/>
  <c r="ABG41" i="205"/>
  <c r="ABI41" i="205"/>
  <c r="ABK41" i="205"/>
  <c r="ABM41" i="205"/>
  <c r="ABO41" i="205"/>
  <c r="ABQ41" i="205"/>
  <c r="ABS41" i="205"/>
  <c r="ABU41" i="205"/>
  <c r="ABW41" i="205"/>
  <c r="ABY41" i="205"/>
  <c r="ACA41" i="205"/>
  <c r="ACC41" i="205"/>
  <c r="WV37" i="205"/>
  <c r="WV39" i="205" s="1"/>
  <c r="WZ37" i="205"/>
  <c r="WZ39" i="205" s="1"/>
  <c r="XD37" i="205"/>
  <c r="XD39" i="205" s="1"/>
  <c r="XH37" i="205"/>
  <c r="XH39" i="205" s="1"/>
  <c r="XL37" i="205"/>
  <c r="XL39" i="205" s="1"/>
  <c r="XP37" i="205"/>
  <c r="XP39" i="205" s="1"/>
  <c r="XT37" i="205"/>
  <c r="XT39" i="205" s="1"/>
  <c r="XX37" i="205"/>
  <c r="XX39" i="205" s="1"/>
  <c r="YB37" i="205"/>
  <c r="YB39" i="205" s="1"/>
  <c r="YF37" i="205"/>
  <c r="YF39" i="205" s="1"/>
  <c r="YJ37" i="205"/>
  <c r="YJ39" i="205" s="1"/>
  <c r="YN37" i="205"/>
  <c r="YN39" i="205" s="1"/>
  <c r="YR37" i="205"/>
  <c r="YR39" i="205" s="1"/>
  <c r="YV37" i="205"/>
  <c r="YV39" i="205" s="1"/>
  <c r="YZ37" i="205"/>
  <c r="YZ39" i="205" s="1"/>
  <c r="ZD37" i="205"/>
  <c r="ZD39" i="205" s="1"/>
  <c r="ZH37" i="205"/>
  <c r="ZH39" i="205" s="1"/>
  <c r="ZL37" i="205"/>
  <c r="ZL39" i="205" s="1"/>
  <c r="ZP37" i="205"/>
  <c r="ZP39" i="205" s="1"/>
  <c r="ZT37" i="205"/>
  <c r="ZT39" i="205" s="1"/>
  <c r="ZX37" i="205"/>
  <c r="ZX39" i="205" s="1"/>
  <c r="AAB37" i="205"/>
  <c r="AAB39" i="205" s="1"/>
  <c r="AAF37" i="205"/>
  <c r="AAF39" i="205" s="1"/>
  <c r="AAJ37" i="205"/>
  <c r="AAJ39" i="205" s="1"/>
  <c r="AAN37" i="205"/>
  <c r="AAN39" i="205" s="1"/>
  <c r="AAR37" i="205"/>
  <c r="AAR39" i="205" s="1"/>
  <c r="AAV37" i="205"/>
  <c r="AAV39" i="205" s="1"/>
  <c r="AAZ37" i="205"/>
  <c r="AAZ39" i="205" s="1"/>
  <c r="ABB37" i="205"/>
  <c r="ABB39" i="205" s="1"/>
  <c r="ABD37" i="205"/>
  <c r="ABD39" i="205" s="1"/>
  <c r="ABF37" i="205"/>
  <c r="ABF39" i="205" s="1"/>
  <c r="ABH37" i="205"/>
  <c r="ABH39" i="205" s="1"/>
  <c r="ABJ37" i="205"/>
  <c r="ABJ39" i="205" s="1"/>
  <c r="ABL37" i="205"/>
  <c r="ABL39" i="205" s="1"/>
  <c r="ABN37" i="205"/>
  <c r="ABN39" i="205" s="1"/>
  <c r="ABP37" i="205"/>
  <c r="ABP39" i="205" s="1"/>
  <c r="ABR37" i="205"/>
  <c r="ABR39" i="205" s="1"/>
  <c r="ABT37" i="205"/>
  <c r="ABT39" i="205" s="1"/>
  <c r="ABV37" i="205"/>
  <c r="ABV39" i="205" s="1"/>
  <c r="ABX37" i="205"/>
  <c r="ABX39" i="205" s="1"/>
  <c r="ABZ37" i="205"/>
  <c r="ABZ39" i="205" s="1"/>
  <c r="ACB37" i="205"/>
  <c r="ACB39" i="205" s="1"/>
  <c r="ACD37" i="205"/>
  <c r="ACD39" i="205" s="1"/>
  <c r="ACF37" i="205"/>
  <c r="ACF39" i="205" s="1"/>
  <c r="ACH37" i="205"/>
  <c r="ACH39" i="205" s="1"/>
  <c r="ACJ37" i="205"/>
  <c r="ACJ39" i="205" s="1"/>
  <c r="ACL37" i="205"/>
  <c r="ACL39" i="205" s="1"/>
  <c r="ACN37" i="205"/>
  <c r="ACN39" i="205" s="1"/>
  <c r="ACP37" i="205"/>
  <c r="ACP39" i="205" s="1"/>
  <c r="ACR37" i="205"/>
  <c r="ACR39" i="205" s="1"/>
  <c r="ACT37" i="205"/>
  <c r="ACT39" i="205" s="1"/>
  <c r="ACV37" i="205"/>
  <c r="ACV39" i="205" s="1"/>
  <c r="ACX37" i="205"/>
  <c r="ACX39" i="205" s="1"/>
  <c r="ACZ37" i="205"/>
  <c r="ACZ39" i="205" s="1"/>
  <c r="ADB37" i="205"/>
  <c r="ADB39" i="205" s="1"/>
  <c r="ADD37" i="205"/>
  <c r="ADD39" i="205" s="1"/>
  <c r="ADF37" i="205"/>
  <c r="ADF39" i="205" s="1"/>
  <c r="ADH37" i="205"/>
  <c r="ADH39" i="205" s="1"/>
  <c r="ADJ37" i="205"/>
  <c r="ADJ39" i="205" s="1"/>
  <c r="ADL37" i="205"/>
  <c r="ADL39" i="205" s="1"/>
  <c r="ADN37" i="205"/>
  <c r="ADN39" i="205" s="1"/>
  <c r="ADP37" i="205"/>
  <c r="ADP39" i="205" s="1"/>
  <c r="ADR37" i="205"/>
  <c r="ADR39" i="205" s="1"/>
  <c r="ADT37" i="205"/>
  <c r="ADT39" i="205" s="1"/>
  <c r="ADV37" i="205"/>
  <c r="ADV39" i="205" s="1"/>
  <c r="ADX37" i="205"/>
  <c r="ADX39" i="205" s="1"/>
  <c r="ADZ37" i="205"/>
  <c r="ADZ39" i="205" s="1"/>
  <c r="AEB37" i="205"/>
  <c r="AEB39" i="205" s="1"/>
  <c r="AED37" i="205"/>
  <c r="AED39" i="205" s="1"/>
  <c r="AEF37" i="205"/>
  <c r="AEF39" i="205" s="1"/>
  <c r="AEH37" i="205"/>
  <c r="AEH39" i="205" s="1"/>
  <c r="AEJ37" i="205"/>
  <c r="AEJ39" i="205" s="1"/>
  <c r="AEL37" i="205"/>
  <c r="AEL39" i="205" s="1"/>
  <c r="AEN37" i="205"/>
  <c r="AEN39" i="205" s="1"/>
  <c r="AEP37" i="205"/>
  <c r="AEP39" i="205" s="1"/>
  <c r="AER37" i="205"/>
  <c r="AER39" i="205" s="1"/>
  <c r="AET37" i="205"/>
  <c r="AET39" i="205" s="1"/>
  <c r="AEV37" i="205"/>
  <c r="AEV39" i="205" s="1"/>
  <c r="AEX37" i="205"/>
  <c r="AEX39" i="205" s="1"/>
  <c r="AEZ37" i="205"/>
  <c r="AEZ39" i="205" s="1"/>
  <c r="AFB37" i="205"/>
  <c r="AFB39" i="205" s="1"/>
  <c r="AFD37" i="205"/>
  <c r="AFD39" i="205" s="1"/>
  <c r="AFF37" i="205"/>
  <c r="AFF39" i="205" s="1"/>
  <c r="AFH37" i="205"/>
  <c r="AFH39" i="205" s="1"/>
  <c r="AFJ37" i="205"/>
  <c r="AFJ39" i="205" s="1"/>
  <c r="AFL37" i="205"/>
  <c r="AFL39" i="205" s="1"/>
  <c r="AFN37" i="205"/>
  <c r="AFN39" i="205" s="1"/>
  <c r="AFP37" i="205"/>
  <c r="AFP39" i="205" s="1"/>
  <c r="AFR37" i="205"/>
  <c r="AFR39" i="205" s="1"/>
  <c r="AFT37" i="205"/>
  <c r="AFT39" i="205" s="1"/>
  <c r="AFV37" i="205"/>
  <c r="AFV39" i="205" s="1"/>
  <c r="AFX37" i="205"/>
  <c r="AFX39" i="205" s="1"/>
  <c r="AFZ37" i="205"/>
  <c r="AFZ39" i="205" s="1"/>
  <c r="AGB37" i="205"/>
  <c r="AGB39" i="205" s="1"/>
  <c r="AGD37" i="205"/>
  <c r="AGD39" i="205" s="1"/>
  <c r="AGF37" i="205"/>
  <c r="AGF39" i="205" s="1"/>
  <c r="AGH37" i="205"/>
  <c r="AGH39" i="205" s="1"/>
  <c r="AGJ37" i="205"/>
  <c r="AGJ39" i="205" s="1"/>
  <c r="AGL37" i="205"/>
  <c r="AGL39" i="205" s="1"/>
  <c r="AGN37" i="205"/>
  <c r="AGN39" i="205" s="1"/>
  <c r="AGP37" i="205"/>
  <c r="AGP39" i="205" s="1"/>
  <c r="AGR37" i="205"/>
  <c r="AGR39" i="205" s="1"/>
  <c r="AGT37" i="205"/>
  <c r="AGT39" i="205" s="1"/>
  <c r="AGV37" i="205"/>
  <c r="AGV39" i="205" s="1"/>
  <c r="AGX37" i="205"/>
  <c r="AGX39" i="205" s="1"/>
  <c r="AGZ37" i="205"/>
  <c r="AGZ39" i="205" s="1"/>
  <c r="AHB37" i="205"/>
  <c r="AHB39" i="205" s="1"/>
  <c r="AHD37" i="205"/>
  <c r="AHD39" i="205" s="1"/>
  <c r="AHF37" i="205"/>
  <c r="AHF39" i="205" s="1"/>
  <c r="AHH37" i="205"/>
  <c r="AHH39" i="205" s="1"/>
  <c r="AHJ37" i="205"/>
  <c r="AHJ39" i="205" s="1"/>
  <c r="AHL37" i="205"/>
  <c r="AHL39" i="205" s="1"/>
  <c r="AHN37" i="205"/>
  <c r="AHN39" i="205" s="1"/>
  <c r="AHP37" i="205"/>
  <c r="AHP39" i="205" s="1"/>
  <c r="AHR37" i="205"/>
  <c r="AHR39" i="205" s="1"/>
  <c r="AHT37" i="205"/>
  <c r="AHT39" i="205" s="1"/>
  <c r="AHV37" i="205"/>
  <c r="AHV39" i="205" s="1"/>
  <c r="AHX37" i="205"/>
  <c r="AHX39" i="205" s="1"/>
  <c r="AHZ37" i="205"/>
  <c r="AHZ39" i="205" s="1"/>
  <c r="AIB37" i="205"/>
  <c r="AIB39" i="205" s="1"/>
  <c r="AID37" i="205"/>
  <c r="AID39" i="205" s="1"/>
  <c r="AIF37" i="205"/>
  <c r="AIF39" i="205" s="1"/>
  <c r="WT41" i="205"/>
  <c r="WV41" i="205"/>
  <c r="WX41" i="205"/>
  <c r="WZ41" i="205"/>
  <c r="XB41" i="205"/>
  <c r="XD41" i="205"/>
  <c r="XF41" i="205"/>
  <c r="XH41" i="205"/>
  <c r="XJ41" i="205"/>
  <c r="XL41" i="205"/>
  <c r="XN41" i="205"/>
  <c r="XP41" i="205"/>
  <c r="XR41" i="205"/>
  <c r="XT41" i="205"/>
  <c r="XV41" i="205"/>
  <c r="XX41" i="205"/>
  <c r="XZ41" i="205"/>
  <c r="YB41" i="205"/>
  <c r="YD41" i="205"/>
  <c r="YF41" i="205"/>
  <c r="YH41" i="205"/>
  <c r="YJ41" i="205"/>
  <c r="YL41" i="205"/>
  <c r="YN41" i="205"/>
  <c r="YP41" i="205"/>
  <c r="YR41" i="205"/>
  <c r="YT41" i="205"/>
  <c r="YV41" i="205"/>
  <c r="YX41" i="205"/>
  <c r="YZ41" i="205"/>
  <c r="ZB41" i="205"/>
  <c r="ZD41" i="205"/>
  <c r="ZF41" i="205"/>
  <c r="ZH41" i="205"/>
  <c r="ZJ41" i="205"/>
  <c r="ZL41" i="205"/>
  <c r="ZN41" i="205"/>
  <c r="ZP41" i="205"/>
  <c r="ZR41" i="205"/>
  <c r="ZT41" i="205"/>
  <c r="ZV41" i="205"/>
  <c r="ZX41" i="205"/>
  <c r="ZZ41" i="205"/>
  <c r="AAB41" i="205"/>
  <c r="AAD41" i="205"/>
  <c r="AAF41" i="205"/>
  <c r="AAH41" i="205"/>
  <c r="AAJ41" i="205"/>
  <c r="AAL41" i="205"/>
  <c r="AAN41" i="205"/>
  <c r="AAP41" i="205"/>
  <c r="AAR41" i="205"/>
  <c r="AAT41" i="205"/>
  <c r="AAV41" i="205"/>
  <c r="AAX41" i="205"/>
  <c r="AAZ41" i="205"/>
  <c r="ABB41" i="205"/>
  <c r="ABD41" i="205"/>
  <c r="ABF41" i="205"/>
  <c r="ABH41" i="205"/>
  <c r="ABJ41" i="205"/>
  <c r="ABL41" i="205"/>
  <c r="ABN41" i="205"/>
  <c r="ABP41" i="205"/>
  <c r="ABR41" i="205"/>
  <c r="ABT41" i="205"/>
  <c r="ABV41" i="205"/>
  <c r="ABX41" i="205"/>
  <c r="ABZ41" i="205"/>
  <c r="ACB41" i="205"/>
  <c r="ACD41" i="205"/>
  <c r="ACF41" i="205"/>
  <c r="ACH41" i="205"/>
  <c r="ACJ41" i="205"/>
  <c r="ACL41" i="205"/>
  <c r="ACN41" i="205"/>
  <c r="ACP41" i="205"/>
  <c r="ACR41" i="205"/>
  <c r="ACT41" i="205"/>
  <c r="ACV41" i="205"/>
  <c r="ACX41" i="205"/>
  <c r="ACZ41" i="205"/>
  <c r="ADB41" i="205"/>
  <c r="ADD41" i="205"/>
  <c r="ADF41" i="205"/>
  <c r="ADH41" i="205"/>
  <c r="ADJ41" i="205"/>
  <c r="ADL41" i="205"/>
  <c r="ADN41" i="205"/>
  <c r="ADP41" i="205"/>
  <c r="ADR41" i="205"/>
  <c r="ADT41" i="205"/>
  <c r="ADV41" i="205"/>
  <c r="ADX41" i="205"/>
  <c r="ADZ41" i="205"/>
  <c r="AEB41" i="205"/>
  <c r="AED41" i="205"/>
  <c r="AEF41" i="205"/>
  <c r="AEH41" i="205"/>
  <c r="AEJ41" i="205"/>
  <c r="AEL41" i="205"/>
  <c r="AEN41" i="205"/>
  <c r="AEP41" i="205"/>
  <c r="AER41" i="205"/>
  <c r="AET41" i="205"/>
  <c r="AEV41" i="205"/>
  <c r="AEX41" i="205"/>
  <c r="AEZ41" i="205"/>
  <c r="AFB41" i="205"/>
  <c r="AFD41" i="205"/>
  <c r="AFF41" i="205"/>
  <c r="AFH41" i="205"/>
  <c r="AFJ41" i="205"/>
  <c r="AFL41" i="205"/>
  <c r="AFN41" i="205"/>
  <c r="AFP41" i="205"/>
  <c r="AFR41" i="205"/>
  <c r="AFT41" i="205"/>
  <c r="AFV41" i="205"/>
  <c r="AFX41" i="205"/>
  <c r="AFZ41" i="205"/>
  <c r="AGB41" i="205"/>
  <c r="AGD41" i="205"/>
  <c r="AGF41" i="205"/>
  <c r="AGH41" i="205"/>
  <c r="AGJ41" i="205"/>
  <c r="AGL41" i="205"/>
  <c r="AGN41" i="205"/>
  <c r="AGP41" i="205"/>
  <c r="AGR41" i="205"/>
  <c r="AGT41" i="205"/>
  <c r="AGV41" i="205"/>
  <c r="AGX41" i="205"/>
  <c r="AGZ41" i="205"/>
  <c r="AHB41" i="205"/>
  <c r="AHD41" i="205"/>
  <c r="AHF41" i="205"/>
  <c r="AHH41" i="205"/>
  <c r="AHJ41" i="205"/>
  <c r="AHL41" i="205"/>
  <c r="AHN41" i="205"/>
  <c r="AHP41" i="205"/>
  <c r="AHR41" i="205"/>
  <c r="AHT41" i="205"/>
  <c r="AHV41" i="205"/>
  <c r="AHX41" i="205"/>
  <c r="AHZ41" i="205"/>
  <c r="AIB41" i="205"/>
  <c r="AID41" i="205"/>
  <c r="AIF41" i="205"/>
  <c r="ACE41" i="205"/>
  <c r="ACG41" i="205"/>
  <c r="ACI41" i="205"/>
  <c r="ACK41" i="205"/>
  <c r="ACM41" i="205"/>
  <c r="ACO41" i="205"/>
  <c r="ACQ41" i="205"/>
  <c r="ACS41" i="205"/>
  <c r="ACU41" i="205"/>
  <c r="ACW41" i="205"/>
  <c r="ACY41" i="205"/>
  <c r="ADA41" i="205"/>
  <c r="ADC41" i="205"/>
  <c r="ADE41" i="205"/>
  <c r="ADG41" i="205"/>
  <c r="ADI41" i="205"/>
  <c r="ADK41" i="205"/>
  <c r="ADM41" i="205"/>
  <c r="ADO41" i="205"/>
  <c r="ADQ41" i="205"/>
  <c r="ADS41" i="205"/>
  <c r="ADU41" i="205"/>
  <c r="ADW41" i="205"/>
  <c r="ADY41" i="205"/>
  <c r="AEA41" i="205"/>
  <c r="AEC41" i="205"/>
  <c r="AEE41" i="205"/>
  <c r="AEG41" i="205"/>
  <c r="AEI41" i="205"/>
  <c r="AEK41" i="205"/>
  <c r="AEM41" i="205"/>
  <c r="AEO41" i="205"/>
  <c r="AEQ41" i="205"/>
  <c r="AES41" i="205"/>
  <c r="AEU41" i="205"/>
  <c r="AEW41" i="205"/>
  <c r="AEY41" i="205"/>
  <c r="AFA41" i="205"/>
  <c r="AFC41" i="205"/>
  <c r="AFE41" i="205"/>
  <c r="AFG41" i="205"/>
  <c r="AFI41" i="205"/>
  <c r="AFK41" i="205"/>
  <c r="AFM41" i="205"/>
  <c r="AFO41" i="205"/>
  <c r="AFQ41" i="205"/>
  <c r="AFS41" i="205"/>
  <c r="AFU41" i="205"/>
  <c r="AFW41" i="205"/>
  <c r="AFY41" i="205"/>
  <c r="AGA41" i="205"/>
  <c r="AGC41" i="205"/>
  <c r="AGE41" i="205"/>
  <c r="AGG41" i="205"/>
  <c r="AGI41" i="205"/>
  <c r="AGK41" i="205"/>
  <c r="AGM41" i="205"/>
  <c r="AGO41" i="205"/>
  <c r="AGQ41" i="205"/>
  <c r="AGS41" i="205"/>
  <c r="AGU41" i="205"/>
  <c r="AGW41" i="205"/>
  <c r="AGY41" i="205"/>
  <c r="AHA41" i="205"/>
  <c r="AHC41" i="205"/>
  <c r="AHE41" i="205"/>
  <c r="AHG41" i="205"/>
  <c r="AHI41" i="205"/>
  <c r="AHK41" i="205"/>
  <c r="AHM41" i="205"/>
  <c r="AHO41" i="205"/>
  <c r="AHQ41" i="205"/>
  <c r="AHS41" i="205"/>
  <c r="AHU41" i="205"/>
  <c r="AHW41" i="205"/>
  <c r="AHY41" i="205"/>
  <c r="AIA41" i="205"/>
  <c r="AIC41" i="205"/>
  <c r="AIE41" i="205"/>
  <c r="AIG41" i="205"/>
  <c r="LF19" i="205"/>
  <c r="LF21" i="205" s="1"/>
  <c r="LH19" i="205"/>
  <c r="LH21" i="205" s="1"/>
  <c r="LJ19" i="205"/>
  <c r="LJ21" i="205" s="1"/>
  <c r="LL19" i="205"/>
  <c r="LL21" i="205" s="1"/>
  <c r="LN19" i="205"/>
  <c r="LN21" i="205" s="1"/>
  <c r="LP19" i="205"/>
  <c r="LP21" i="205" s="1"/>
  <c r="LR19" i="205"/>
  <c r="LR21" i="205" s="1"/>
  <c r="LT19" i="205"/>
  <c r="LT21" i="205" s="1"/>
  <c r="LV19" i="205"/>
  <c r="LV21" i="205" s="1"/>
  <c r="LX19" i="205"/>
  <c r="LX21" i="205" s="1"/>
  <c r="LZ19" i="205"/>
  <c r="LZ21" i="205" s="1"/>
  <c r="MB19" i="205"/>
  <c r="MB21" i="205" s="1"/>
  <c r="MD19" i="205"/>
  <c r="MD21" i="205" s="1"/>
  <c r="MF19" i="205"/>
  <c r="MF21" i="205" s="1"/>
  <c r="MH19" i="205"/>
  <c r="MH21" i="205" s="1"/>
  <c r="MJ19" i="205"/>
  <c r="MJ21" i="205" s="1"/>
  <c r="ML19" i="205"/>
  <c r="ML21" i="205" s="1"/>
  <c r="MN19" i="205"/>
  <c r="MN21" i="205" s="1"/>
  <c r="MP19" i="205"/>
  <c r="MP21" i="205" s="1"/>
  <c r="MR19" i="205"/>
  <c r="MR21" i="205" s="1"/>
  <c r="MT19" i="205"/>
  <c r="MT21" i="205" s="1"/>
  <c r="MV19" i="205"/>
  <c r="MV21" i="205" s="1"/>
  <c r="MX19" i="205"/>
  <c r="MX21" i="205" s="1"/>
  <c r="MZ19" i="205"/>
  <c r="MZ21" i="205" s="1"/>
  <c r="NB19" i="205"/>
  <c r="NB21" i="205" s="1"/>
  <c r="ND19" i="205"/>
  <c r="ND21" i="205" s="1"/>
  <c r="NF19" i="205"/>
  <c r="NF21" i="205" s="1"/>
  <c r="NH19" i="205"/>
  <c r="NH21" i="205" s="1"/>
  <c r="NJ19" i="205"/>
  <c r="NJ21" i="205" s="1"/>
  <c r="NL19" i="205"/>
  <c r="NL21" i="205" s="1"/>
  <c r="NN19" i="205"/>
  <c r="NN21" i="205" s="1"/>
  <c r="NP19" i="205"/>
  <c r="NP21" i="205" s="1"/>
  <c r="NR19" i="205"/>
  <c r="NR21" i="205" s="1"/>
  <c r="NT19" i="205"/>
  <c r="NT21" i="205" s="1"/>
  <c r="NV19" i="205"/>
  <c r="NV21" i="205" s="1"/>
  <c r="NX19" i="205"/>
  <c r="NX21" i="205" s="1"/>
  <c r="NZ19" i="205"/>
  <c r="NZ21" i="205" s="1"/>
  <c r="OB19" i="205"/>
  <c r="OB21" i="205" s="1"/>
  <c r="OD19" i="205"/>
  <c r="OD21" i="205" s="1"/>
  <c r="OF19" i="205"/>
  <c r="OF21" i="205" s="1"/>
  <c r="OH19" i="205"/>
  <c r="OH21" i="205" s="1"/>
  <c r="OJ19" i="205"/>
  <c r="OJ21" i="205" s="1"/>
  <c r="OL19" i="205"/>
  <c r="OL21" i="205" s="1"/>
  <c r="ON19" i="205"/>
  <c r="ON21" i="205" s="1"/>
  <c r="OP19" i="205"/>
  <c r="OP21" i="205" s="1"/>
  <c r="OR19" i="205"/>
  <c r="OR21" i="205" s="1"/>
  <c r="OT19" i="205"/>
  <c r="OT21" i="205" s="1"/>
  <c r="OV19" i="205"/>
  <c r="OV21" i="205" s="1"/>
  <c r="OX19" i="205"/>
  <c r="OX21" i="205" s="1"/>
  <c r="OZ19" i="205"/>
  <c r="OZ21" i="205" s="1"/>
  <c r="PB19" i="205"/>
  <c r="PB21" i="205" s="1"/>
  <c r="PD19" i="205"/>
  <c r="PD21" i="205" s="1"/>
  <c r="PF19" i="205"/>
  <c r="PF21" i="205" s="1"/>
  <c r="PH19" i="205"/>
  <c r="PH21" i="205" s="1"/>
  <c r="PJ19" i="205"/>
  <c r="PJ21" i="205" s="1"/>
  <c r="PL19" i="205"/>
  <c r="PL21" i="205" s="1"/>
  <c r="PN19" i="205"/>
  <c r="PN21" i="205" s="1"/>
  <c r="PP19" i="205"/>
  <c r="PP21" i="205" s="1"/>
  <c r="PR19" i="205"/>
  <c r="PR21" i="205" s="1"/>
  <c r="PT19" i="205"/>
  <c r="PT21" i="205" s="1"/>
  <c r="PV19" i="205"/>
  <c r="PV21" i="205" s="1"/>
  <c r="PX19" i="205"/>
  <c r="PX21" i="205" s="1"/>
  <c r="PZ19" i="205"/>
  <c r="PZ21" i="205" s="1"/>
  <c r="QB19" i="205"/>
  <c r="QB21" i="205" s="1"/>
  <c r="QD19" i="205"/>
  <c r="QD21" i="205" s="1"/>
  <c r="QF19" i="205"/>
  <c r="QF21" i="205" s="1"/>
  <c r="QH19" i="205"/>
  <c r="QH21" i="205" s="1"/>
  <c r="QJ19" i="205"/>
  <c r="QJ21" i="205" s="1"/>
  <c r="QL19" i="205"/>
  <c r="QL21" i="205" s="1"/>
  <c r="QN19" i="205"/>
  <c r="QN21" i="205" s="1"/>
  <c r="QP19" i="205"/>
  <c r="QP21" i="205" s="1"/>
  <c r="QR19" i="205"/>
  <c r="QR21" i="205" s="1"/>
  <c r="QT19" i="205"/>
  <c r="QT21" i="205" s="1"/>
  <c r="QV19" i="205"/>
  <c r="QV21" i="205" s="1"/>
  <c r="QX19" i="205"/>
  <c r="QX21" i="205" s="1"/>
  <c r="QZ19" i="205"/>
  <c r="QZ21" i="205" s="1"/>
  <c r="RB19" i="205"/>
  <c r="RB21" i="205" s="1"/>
  <c r="RD19" i="205"/>
  <c r="RD21" i="205" s="1"/>
  <c r="RF19" i="205"/>
  <c r="RF21" i="205" s="1"/>
  <c r="RH19" i="205"/>
  <c r="RH21" i="205" s="1"/>
  <c r="RJ19" i="205"/>
  <c r="RJ21" i="205" s="1"/>
  <c r="RL19" i="205"/>
  <c r="RL21" i="205" s="1"/>
  <c r="RN19" i="205"/>
  <c r="RN21" i="205" s="1"/>
  <c r="RP19" i="205"/>
  <c r="RP21" i="205" s="1"/>
  <c r="RR19" i="205"/>
  <c r="RR21" i="205" s="1"/>
  <c r="RT19" i="205"/>
  <c r="RT21" i="205" s="1"/>
  <c r="RV19" i="205"/>
  <c r="RV21" i="205" s="1"/>
  <c r="RX19" i="205"/>
  <c r="RX21" i="205" s="1"/>
  <c r="RZ19" i="205"/>
  <c r="RZ21" i="205" s="1"/>
  <c r="SB19" i="205"/>
  <c r="SB21" i="205" s="1"/>
  <c r="SD19" i="205"/>
  <c r="SD21" i="205" s="1"/>
  <c r="SF19" i="205"/>
  <c r="SF21" i="205" s="1"/>
  <c r="SH19" i="205"/>
  <c r="SH21" i="205" s="1"/>
  <c r="SJ19" i="205"/>
  <c r="SJ21" i="205" s="1"/>
  <c r="SL19" i="205"/>
  <c r="SL21" i="205" s="1"/>
  <c r="SN19" i="205"/>
  <c r="SN21" i="205" s="1"/>
  <c r="SP19" i="205"/>
  <c r="SP21" i="205" s="1"/>
  <c r="SR19" i="205"/>
  <c r="SR21" i="205" s="1"/>
  <c r="ST19" i="205"/>
  <c r="ST21" i="205" s="1"/>
  <c r="SV19" i="205"/>
  <c r="SV21" i="205" s="1"/>
  <c r="SX19" i="205"/>
  <c r="SX21" i="205" s="1"/>
  <c r="SZ19" i="205"/>
  <c r="SZ21" i="205" s="1"/>
  <c r="TB19" i="205"/>
  <c r="TB21" i="205" s="1"/>
  <c r="TD19" i="205"/>
  <c r="TD21" i="205" s="1"/>
  <c r="TF19" i="205"/>
  <c r="TF21" i="205" s="1"/>
  <c r="TH19" i="205"/>
  <c r="TH21" i="205" s="1"/>
  <c r="TJ19" i="205"/>
  <c r="TJ21" i="205" s="1"/>
  <c r="TL19" i="205"/>
  <c r="TL21" i="205" s="1"/>
  <c r="TN19" i="205"/>
  <c r="TN21" i="205" s="1"/>
  <c r="TP19" i="205"/>
  <c r="TP21" i="205" s="1"/>
  <c r="TR19" i="205"/>
  <c r="TR21" i="205" s="1"/>
  <c r="TT19" i="205"/>
  <c r="TT21" i="205" s="1"/>
  <c r="TV19" i="205"/>
  <c r="TV21" i="205" s="1"/>
  <c r="TX19" i="205"/>
  <c r="TX21" i="205" s="1"/>
  <c r="TZ19" i="205"/>
  <c r="TZ21" i="205" s="1"/>
  <c r="UB19" i="205"/>
  <c r="UB21" i="205" s="1"/>
  <c r="UD19" i="205"/>
  <c r="UD21" i="205" s="1"/>
  <c r="UF19" i="205"/>
  <c r="UF21" i="205" s="1"/>
  <c r="UH19" i="205"/>
  <c r="UH21" i="205" s="1"/>
  <c r="UJ19" i="205"/>
  <c r="UJ21" i="205" s="1"/>
  <c r="UL19" i="205"/>
  <c r="UL21" i="205" s="1"/>
  <c r="UN19" i="205"/>
  <c r="UN21" i="205" s="1"/>
  <c r="UP19" i="205"/>
  <c r="UP21" i="205" s="1"/>
  <c r="UR19" i="205"/>
  <c r="UR21" i="205" s="1"/>
  <c r="UT19" i="205"/>
  <c r="UT21" i="205" s="1"/>
  <c r="UV19" i="205"/>
  <c r="UV21" i="205" s="1"/>
  <c r="UX19" i="205"/>
  <c r="UX21" i="205" s="1"/>
  <c r="UZ19" i="205"/>
  <c r="UZ21" i="205" s="1"/>
  <c r="VB19" i="205"/>
  <c r="VB21" i="205" s="1"/>
  <c r="VD19" i="205"/>
  <c r="VD21" i="205" s="1"/>
  <c r="VF19" i="205"/>
  <c r="VF21" i="205" s="1"/>
  <c r="VH19" i="205"/>
  <c r="VH21" i="205" s="1"/>
  <c r="VJ19" i="205"/>
  <c r="VJ21" i="205" s="1"/>
  <c r="VL19" i="205"/>
  <c r="VL21" i="205" s="1"/>
  <c r="VN19" i="205"/>
  <c r="VN21" i="205" s="1"/>
  <c r="VP19" i="205"/>
  <c r="VP21" i="205" s="1"/>
  <c r="VR19" i="205"/>
  <c r="VR21" i="205" s="1"/>
  <c r="VT19" i="205"/>
  <c r="VT21" i="205" s="1"/>
  <c r="VV19" i="205"/>
  <c r="VV21" i="205" s="1"/>
  <c r="VX19" i="205"/>
  <c r="VX21" i="205" s="1"/>
  <c r="VZ19" i="205"/>
  <c r="VZ21" i="205" s="1"/>
  <c r="WB19" i="205"/>
  <c r="WB21" i="205" s="1"/>
  <c r="WD19" i="205"/>
  <c r="WD21" i="205" s="1"/>
  <c r="WF19" i="205"/>
  <c r="WF21" i="205" s="1"/>
  <c r="WH19" i="205"/>
  <c r="WH21" i="205" s="1"/>
  <c r="WJ19" i="205"/>
  <c r="WJ21" i="205" s="1"/>
  <c r="WL19" i="205"/>
  <c r="WL21" i="205" s="1"/>
  <c r="WN19" i="205"/>
  <c r="WN21" i="205" s="1"/>
  <c r="WP19" i="205"/>
  <c r="WP21" i="205" s="1"/>
  <c r="WR19" i="205"/>
  <c r="WR21" i="205" s="1"/>
  <c r="LG19" i="205"/>
  <c r="LG21" i="205" s="1"/>
  <c r="LI19" i="205"/>
  <c r="LI21" i="205" s="1"/>
  <c r="LK19" i="205"/>
  <c r="LK21" i="205" s="1"/>
  <c r="LM19" i="205"/>
  <c r="LM21" i="205" s="1"/>
  <c r="LO19" i="205"/>
  <c r="LO21" i="205" s="1"/>
  <c r="LQ19" i="205"/>
  <c r="LQ21" i="205" s="1"/>
  <c r="LS19" i="205"/>
  <c r="LS21" i="205" s="1"/>
  <c r="LU19" i="205"/>
  <c r="LU21" i="205" s="1"/>
  <c r="LW19" i="205"/>
  <c r="LW21" i="205" s="1"/>
  <c r="LY19" i="205"/>
  <c r="LY21" i="205" s="1"/>
  <c r="MA19" i="205"/>
  <c r="MA21" i="205" s="1"/>
  <c r="MC19" i="205"/>
  <c r="MC21" i="205" s="1"/>
  <c r="ME19" i="205"/>
  <c r="ME21" i="205" s="1"/>
  <c r="MG19" i="205"/>
  <c r="MG21" i="205" s="1"/>
  <c r="MI19" i="205"/>
  <c r="MI21" i="205" s="1"/>
  <c r="MK19" i="205"/>
  <c r="MK21" i="205" s="1"/>
  <c r="MM19" i="205"/>
  <c r="MM21" i="205" s="1"/>
  <c r="MO19" i="205"/>
  <c r="MO21" i="205" s="1"/>
  <c r="MQ19" i="205"/>
  <c r="MQ21" i="205" s="1"/>
  <c r="MS19" i="205"/>
  <c r="MS21" i="205" s="1"/>
  <c r="MU19" i="205"/>
  <c r="MU21" i="205" s="1"/>
  <c r="MW19" i="205"/>
  <c r="MW21" i="205" s="1"/>
  <c r="MY19" i="205"/>
  <c r="MY21" i="205" s="1"/>
  <c r="NA19" i="205"/>
  <c r="NA21" i="205" s="1"/>
  <c r="NC19" i="205"/>
  <c r="NC21" i="205" s="1"/>
  <c r="NE19" i="205"/>
  <c r="NE21" i="205" s="1"/>
  <c r="NG19" i="205"/>
  <c r="NG21" i="205" s="1"/>
  <c r="NI19" i="205"/>
  <c r="NI21" i="205" s="1"/>
  <c r="NK19" i="205"/>
  <c r="NK21" i="205" s="1"/>
  <c r="NM19" i="205"/>
  <c r="NM21" i="205" s="1"/>
  <c r="NO19" i="205"/>
  <c r="NO21" i="205" s="1"/>
  <c r="NQ19" i="205"/>
  <c r="NQ21" i="205" s="1"/>
  <c r="NS19" i="205"/>
  <c r="NS21" i="205" s="1"/>
  <c r="NU19" i="205"/>
  <c r="NU21" i="205" s="1"/>
  <c r="NW19" i="205"/>
  <c r="NW21" i="205" s="1"/>
  <c r="NY19" i="205"/>
  <c r="NY21" i="205" s="1"/>
  <c r="OA19" i="205"/>
  <c r="OA21" i="205" s="1"/>
  <c r="OC19" i="205"/>
  <c r="OC21" i="205" s="1"/>
  <c r="OE19" i="205"/>
  <c r="OE21" i="205" s="1"/>
  <c r="OG19" i="205"/>
  <c r="OG21" i="205" s="1"/>
  <c r="OI19" i="205"/>
  <c r="OI21" i="205" s="1"/>
  <c r="OK19" i="205"/>
  <c r="OK21" i="205" s="1"/>
  <c r="OM19" i="205"/>
  <c r="OM21" i="205" s="1"/>
  <c r="OO19" i="205"/>
  <c r="OO21" i="205" s="1"/>
  <c r="OQ19" i="205"/>
  <c r="OQ21" i="205" s="1"/>
  <c r="OS19" i="205"/>
  <c r="OS21" i="205" s="1"/>
  <c r="OU19" i="205"/>
  <c r="OU21" i="205" s="1"/>
  <c r="OW19" i="205"/>
  <c r="OW21" i="205" s="1"/>
  <c r="OY19" i="205"/>
  <c r="OY21" i="205" s="1"/>
  <c r="PA19" i="205"/>
  <c r="PA21" i="205" s="1"/>
  <c r="PC19" i="205"/>
  <c r="PC21" i="205" s="1"/>
  <c r="PE19" i="205"/>
  <c r="PE21" i="205" s="1"/>
  <c r="PG19" i="205"/>
  <c r="PG21" i="205" s="1"/>
  <c r="PI19" i="205"/>
  <c r="PI21" i="205" s="1"/>
  <c r="PK19" i="205"/>
  <c r="PK21" i="205" s="1"/>
  <c r="PM19" i="205"/>
  <c r="PM21" i="205" s="1"/>
  <c r="PO19" i="205"/>
  <c r="PO21" i="205" s="1"/>
  <c r="PQ19" i="205"/>
  <c r="PQ21" i="205" s="1"/>
  <c r="PS19" i="205"/>
  <c r="PS21" i="205" s="1"/>
  <c r="PU19" i="205"/>
  <c r="PU21" i="205" s="1"/>
  <c r="PW19" i="205"/>
  <c r="PW21" i="205" s="1"/>
  <c r="PY19" i="205"/>
  <c r="PY21" i="205" s="1"/>
  <c r="QA19" i="205"/>
  <c r="QA21" i="205" s="1"/>
  <c r="QC19" i="205"/>
  <c r="QC21" i="205" s="1"/>
  <c r="QE19" i="205"/>
  <c r="QE21" i="205" s="1"/>
  <c r="QG19" i="205"/>
  <c r="QG21" i="205" s="1"/>
  <c r="QI19" i="205"/>
  <c r="QI21" i="205" s="1"/>
  <c r="QK19" i="205"/>
  <c r="QK21" i="205" s="1"/>
  <c r="QM19" i="205"/>
  <c r="QM21" i="205" s="1"/>
  <c r="QO19" i="205"/>
  <c r="QO21" i="205" s="1"/>
  <c r="QQ19" i="205"/>
  <c r="QQ21" i="205" s="1"/>
  <c r="QS19" i="205"/>
  <c r="QS21" i="205" s="1"/>
  <c r="QU19" i="205"/>
  <c r="QU21" i="205" s="1"/>
  <c r="QW19" i="205"/>
  <c r="QW21" i="205" s="1"/>
  <c r="QY19" i="205"/>
  <c r="QY21" i="205" s="1"/>
  <c r="RA19" i="205"/>
  <c r="RA21" i="205" s="1"/>
  <c r="RC19" i="205"/>
  <c r="RC21" i="205" s="1"/>
  <c r="RE19" i="205"/>
  <c r="RE21" i="205" s="1"/>
  <c r="RG19" i="205"/>
  <c r="RG21" i="205" s="1"/>
  <c r="RI19" i="205"/>
  <c r="RI21" i="205" s="1"/>
  <c r="RK19" i="205"/>
  <c r="RK21" i="205" s="1"/>
  <c r="RM19" i="205"/>
  <c r="RM21" i="205" s="1"/>
  <c r="RO19" i="205"/>
  <c r="RO21" i="205" s="1"/>
  <c r="RQ19" i="205"/>
  <c r="RQ21" i="205" s="1"/>
  <c r="RS19" i="205"/>
  <c r="RS21" i="205" s="1"/>
  <c r="RU19" i="205"/>
  <c r="RU21" i="205" s="1"/>
  <c r="RW19" i="205"/>
  <c r="RW21" i="205" s="1"/>
  <c r="RY19" i="205"/>
  <c r="RY21" i="205" s="1"/>
  <c r="SA19" i="205"/>
  <c r="SA21" i="205" s="1"/>
  <c r="SC19" i="205"/>
  <c r="SC21" i="205" s="1"/>
  <c r="SE19" i="205"/>
  <c r="SE21" i="205" s="1"/>
  <c r="SG19" i="205"/>
  <c r="SG21" i="205" s="1"/>
  <c r="SI19" i="205"/>
  <c r="SI21" i="205" s="1"/>
  <c r="SK19" i="205"/>
  <c r="SK21" i="205" s="1"/>
  <c r="SM19" i="205"/>
  <c r="SM21" i="205" s="1"/>
  <c r="SO19" i="205"/>
  <c r="SO21" i="205" s="1"/>
  <c r="SQ19" i="205"/>
  <c r="SQ21" i="205" s="1"/>
  <c r="SS19" i="205"/>
  <c r="SS21" i="205" s="1"/>
  <c r="SU19" i="205"/>
  <c r="SU21" i="205" s="1"/>
  <c r="SW19" i="205"/>
  <c r="SW21" i="205" s="1"/>
  <c r="SY19" i="205"/>
  <c r="SY21" i="205" s="1"/>
  <c r="TA19" i="205"/>
  <c r="TA21" i="205" s="1"/>
  <c r="TC19" i="205"/>
  <c r="TC21" i="205" s="1"/>
  <c r="TE19" i="205"/>
  <c r="TE21" i="205" s="1"/>
  <c r="TG19" i="205"/>
  <c r="TG21" i="205" s="1"/>
  <c r="TI19" i="205"/>
  <c r="TI21" i="205" s="1"/>
  <c r="TK19" i="205"/>
  <c r="TK21" i="205" s="1"/>
  <c r="TM19" i="205"/>
  <c r="TM21" i="205" s="1"/>
  <c r="TO19" i="205"/>
  <c r="TO21" i="205" s="1"/>
  <c r="TQ19" i="205"/>
  <c r="TQ21" i="205" s="1"/>
  <c r="TS19" i="205"/>
  <c r="TS21" i="205" s="1"/>
  <c r="TU19" i="205"/>
  <c r="TU21" i="205" s="1"/>
  <c r="TW19" i="205"/>
  <c r="TW21" i="205" s="1"/>
  <c r="TY19" i="205"/>
  <c r="TY21" i="205" s="1"/>
  <c r="UA19" i="205"/>
  <c r="UA21" i="205" s="1"/>
  <c r="UC19" i="205"/>
  <c r="UC21" i="205" s="1"/>
  <c r="UE19" i="205"/>
  <c r="UE21" i="205" s="1"/>
  <c r="UG19" i="205"/>
  <c r="UG21" i="205" s="1"/>
  <c r="UI19" i="205"/>
  <c r="UI21" i="205" s="1"/>
  <c r="UK19" i="205"/>
  <c r="UK21" i="205" s="1"/>
  <c r="UM19" i="205"/>
  <c r="UM21" i="205" s="1"/>
  <c r="UO19" i="205"/>
  <c r="UO21" i="205" s="1"/>
  <c r="UQ19" i="205"/>
  <c r="UQ21" i="205" s="1"/>
  <c r="US19" i="205"/>
  <c r="US21" i="205" s="1"/>
  <c r="UU19" i="205"/>
  <c r="UU21" i="205" s="1"/>
  <c r="UW19" i="205"/>
  <c r="UW21" i="205" s="1"/>
  <c r="UY19" i="205"/>
  <c r="UY21" i="205" s="1"/>
  <c r="VA19" i="205"/>
  <c r="VA21" i="205" s="1"/>
  <c r="VC19" i="205"/>
  <c r="VC21" i="205" s="1"/>
  <c r="VE19" i="205"/>
  <c r="VE21" i="205" s="1"/>
  <c r="VG19" i="205"/>
  <c r="VG21" i="205" s="1"/>
  <c r="VI19" i="205"/>
  <c r="VI21" i="205" s="1"/>
  <c r="VK19" i="205"/>
  <c r="VK21" i="205" s="1"/>
  <c r="VM19" i="205"/>
  <c r="VM21" i="205" s="1"/>
  <c r="VO19" i="205"/>
  <c r="VO21" i="205" s="1"/>
  <c r="VQ19" i="205"/>
  <c r="VQ21" i="205" s="1"/>
  <c r="VS19" i="205"/>
  <c r="VS21" i="205" s="1"/>
  <c r="VU19" i="205"/>
  <c r="VU21" i="205" s="1"/>
  <c r="VW19" i="205"/>
  <c r="VW21" i="205" s="1"/>
  <c r="VY19" i="205"/>
  <c r="VY21" i="205" s="1"/>
  <c r="WA19" i="205"/>
  <c r="WA21" i="205" s="1"/>
  <c r="WC19" i="205"/>
  <c r="WC21" i="205" s="1"/>
  <c r="WE19" i="205"/>
  <c r="WE21" i="205" s="1"/>
  <c r="WG19" i="205"/>
  <c r="WG21" i="205" s="1"/>
  <c r="WI19" i="205"/>
  <c r="WI21" i="205" s="1"/>
  <c r="WK19" i="205"/>
  <c r="WK21" i="205" s="1"/>
  <c r="WM19" i="205"/>
  <c r="WM21" i="205" s="1"/>
  <c r="WO19" i="205"/>
  <c r="WO21" i="205" s="1"/>
  <c r="WQ19" i="205"/>
  <c r="WQ21" i="205" s="1"/>
  <c r="WS19" i="205"/>
  <c r="WS21" i="205" s="1"/>
  <c r="LF37" i="205"/>
  <c r="LF39" i="205" s="1"/>
  <c r="LH37" i="205"/>
  <c r="LH39" i="205" s="1"/>
  <c r="LJ37" i="205"/>
  <c r="LJ39" i="205" s="1"/>
  <c r="LL37" i="205"/>
  <c r="LL39" i="205" s="1"/>
  <c r="LN37" i="205"/>
  <c r="LN39" i="205" s="1"/>
  <c r="LP37" i="205"/>
  <c r="LP39" i="205" s="1"/>
  <c r="LR37" i="205"/>
  <c r="LR39" i="205" s="1"/>
  <c r="LT37" i="205"/>
  <c r="LT39" i="205" s="1"/>
  <c r="LV37" i="205"/>
  <c r="LV39" i="205" s="1"/>
  <c r="LX37" i="205"/>
  <c r="LX39" i="205" s="1"/>
  <c r="LZ37" i="205"/>
  <c r="LZ39" i="205" s="1"/>
  <c r="MB37" i="205"/>
  <c r="MB39" i="205" s="1"/>
  <c r="MD37" i="205"/>
  <c r="MD39" i="205" s="1"/>
  <c r="MF37" i="205"/>
  <c r="MF39" i="205" s="1"/>
  <c r="MH37" i="205"/>
  <c r="MH39" i="205" s="1"/>
  <c r="MJ37" i="205"/>
  <c r="MJ39" i="205" s="1"/>
  <c r="ML37" i="205"/>
  <c r="ML39" i="205" s="1"/>
  <c r="MN37" i="205"/>
  <c r="MN39" i="205" s="1"/>
  <c r="MP37" i="205"/>
  <c r="MP39" i="205" s="1"/>
  <c r="MR37" i="205"/>
  <c r="MR39" i="205" s="1"/>
  <c r="MT37" i="205"/>
  <c r="MT39" i="205" s="1"/>
  <c r="MV37" i="205"/>
  <c r="MV39" i="205" s="1"/>
  <c r="MX37" i="205"/>
  <c r="MX39" i="205" s="1"/>
  <c r="MZ37" i="205"/>
  <c r="MZ39" i="205" s="1"/>
  <c r="NB37" i="205"/>
  <c r="NB39" i="205" s="1"/>
  <c r="ND37" i="205"/>
  <c r="ND39" i="205" s="1"/>
  <c r="NF37" i="205"/>
  <c r="NF39" i="205" s="1"/>
  <c r="NH37" i="205"/>
  <c r="NH39" i="205" s="1"/>
  <c r="NJ37" i="205"/>
  <c r="NJ39" i="205" s="1"/>
  <c r="NL37" i="205"/>
  <c r="NL39" i="205" s="1"/>
  <c r="NN37" i="205"/>
  <c r="NN39" i="205" s="1"/>
  <c r="NP37" i="205"/>
  <c r="NP39" i="205" s="1"/>
  <c r="NR37" i="205"/>
  <c r="NR39" i="205" s="1"/>
  <c r="NT37" i="205"/>
  <c r="NT39" i="205" s="1"/>
  <c r="NV37" i="205"/>
  <c r="NV39" i="205" s="1"/>
  <c r="NX37" i="205"/>
  <c r="NX39" i="205" s="1"/>
  <c r="LG37" i="205"/>
  <c r="LG39" i="205" s="1"/>
  <c r="LI37" i="205"/>
  <c r="LI39" i="205" s="1"/>
  <c r="LK37" i="205"/>
  <c r="LK39" i="205" s="1"/>
  <c r="LM37" i="205"/>
  <c r="LM39" i="205" s="1"/>
  <c r="LO37" i="205"/>
  <c r="LO39" i="205" s="1"/>
  <c r="LQ37" i="205"/>
  <c r="LQ39" i="205" s="1"/>
  <c r="LS37" i="205"/>
  <c r="LS39" i="205" s="1"/>
  <c r="LU37" i="205"/>
  <c r="LU39" i="205" s="1"/>
  <c r="LW37" i="205"/>
  <c r="LW39" i="205" s="1"/>
  <c r="LY37" i="205"/>
  <c r="LY39" i="205" s="1"/>
  <c r="MA37" i="205"/>
  <c r="MA39" i="205" s="1"/>
  <c r="MC37" i="205"/>
  <c r="MC39" i="205" s="1"/>
  <c r="ME37" i="205"/>
  <c r="ME39" i="205" s="1"/>
  <c r="MG37" i="205"/>
  <c r="MG39" i="205" s="1"/>
  <c r="MI37" i="205"/>
  <c r="MI39" i="205" s="1"/>
  <c r="MK37" i="205"/>
  <c r="MK39" i="205" s="1"/>
  <c r="MM37" i="205"/>
  <c r="MM39" i="205" s="1"/>
  <c r="MO37" i="205"/>
  <c r="MO39" i="205" s="1"/>
  <c r="MQ37" i="205"/>
  <c r="MQ39" i="205" s="1"/>
  <c r="MS37" i="205"/>
  <c r="MS39" i="205" s="1"/>
  <c r="MU37" i="205"/>
  <c r="MU39" i="205" s="1"/>
  <c r="MW37" i="205"/>
  <c r="MW39" i="205" s="1"/>
  <c r="MY37" i="205"/>
  <c r="MY39" i="205" s="1"/>
  <c r="NA37" i="205"/>
  <c r="NA39" i="205" s="1"/>
  <c r="NC37" i="205"/>
  <c r="NC39" i="205" s="1"/>
  <c r="NE37" i="205"/>
  <c r="NE39" i="205" s="1"/>
  <c r="NG37" i="205"/>
  <c r="NG39" i="205" s="1"/>
  <c r="NI37" i="205"/>
  <c r="NI39" i="205" s="1"/>
  <c r="NK37" i="205"/>
  <c r="NK39" i="205" s="1"/>
  <c r="NM37" i="205"/>
  <c r="NM39" i="205" s="1"/>
  <c r="NO37" i="205"/>
  <c r="NO39" i="205" s="1"/>
  <c r="NQ37" i="205"/>
  <c r="NQ39" i="205" s="1"/>
  <c r="NZ37" i="205"/>
  <c r="NZ39" i="205" s="1"/>
  <c r="OB37" i="205"/>
  <c r="OB39" i="205" s="1"/>
  <c r="OD37" i="205"/>
  <c r="OD39" i="205" s="1"/>
  <c r="OF37" i="205"/>
  <c r="OF39" i="205" s="1"/>
  <c r="OH37" i="205"/>
  <c r="OH39" i="205" s="1"/>
  <c r="OJ37" i="205"/>
  <c r="OJ39" i="205" s="1"/>
  <c r="OL37" i="205"/>
  <c r="OL39" i="205" s="1"/>
  <c r="ON37" i="205"/>
  <c r="ON39" i="205" s="1"/>
  <c r="OP37" i="205"/>
  <c r="OP39" i="205" s="1"/>
  <c r="OR37" i="205"/>
  <c r="OR39" i="205" s="1"/>
  <c r="OT37" i="205"/>
  <c r="OT39" i="205" s="1"/>
  <c r="OV37" i="205"/>
  <c r="OV39" i="205" s="1"/>
  <c r="OX37" i="205"/>
  <c r="OX39" i="205" s="1"/>
  <c r="OZ37" i="205"/>
  <c r="OZ39" i="205" s="1"/>
  <c r="PB37" i="205"/>
  <c r="PB39" i="205" s="1"/>
  <c r="PD37" i="205"/>
  <c r="PD39" i="205" s="1"/>
  <c r="PF37" i="205"/>
  <c r="PF39" i="205" s="1"/>
  <c r="PH37" i="205"/>
  <c r="PH39" i="205" s="1"/>
  <c r="PJ37" i="205"/>
  <c r="PJ39" i="205" s="1"/>
  <c r="PL37" i="205"/>
  <c r="PL39" i="205" s="1"/>
  <c r="PN37" i="205"/>
  <c r="PN39" i="205" s="1"/>
  <c r="PP37" i="205"/>
  <c r="PP39" i="205" s="1"/>
  <c r="PR37" i="205"/>
  <c r="PR39" i="205" s="1"/>
  <c r="PT37" i="205"/>
  <c r="PT39" i="205" s="1"/>
  <c r="PV37" i="205"/>
  <c r="PV39" i="205" s="1"/>
  <c r="PX37" i="205"/>
  <c r="PX39" i="205" s="1"/>
  <c r="PZ37" i="205"/>
  <c r="PZ39" i="205" s="1"/>
  <c r="QB37" i="205"/>
  <c r="QB39" i="205" s="1"/>
  <c r="QD37" i="205"/>
  <c r="QD39" i="205" s="1"/>
  <c r="QF37" i="205"/>
  <c r="QF39" i="205" s="1"/>
  <c r="QH37" i="205"/>
  <c r="QH39" i="205" s="1"/>
  <c r="QJ37" i="205"/>
  <c r="QJ39" i="205" s="1"/>
  <c r="QL37" i="205"/>
  <c r="QL39" i="205" s="1"/>
  <c r="QN37" i="205"/>
  <c r="QN39" i="205" s="1"/>
  <c r="QP37" i="205"/>
  <c r="QP39" i="205" s="1"/>
  <c r="QR37" i="205"/>
  <c r="QR39" i="205" s="1"/>
  <c r="QT37" i="205"/>
  <c r="QT39" i="205" s="1"/>
  <c r="QV37" i="205"/>
  <c r="QV39" i="205" s="1"/>
  <c r="QX37" i="205"/>
  <c r="QX39" i="205" s="1"/>
  <c r="QZ37" i="205"/>
  <c r="QZ39" i="205" s="1"/>
  <c r="RB37" i="205"/>
  <c r="RB39" i="205" s="1"/>
  <c r="RD37" i="205"/>
  <c r="RD39" i="205" s="1"/>
  <c r="RF37" i="205"/>
  <c r="RF39" i="205" s="1"/>
  <c r="RH37" i="205"/>
  <c r="RH39" i="205" s="1"/>
  <c r="RJ37" i="205"/>
  <c r="RJ39" i="205" s="1"/>
  <c r="RL37" i="205"/>
  <c r="RL39" i="205" s="1"/>
  <c r="RN37" i="205"/>
  <c r="RN39" i="205" s="1"/>
  <c r="RP37" i="205"/>
  <c r="RP39" i="205" s="1"/>
  <c r="RR37" i="205"/>
  <c r="RR39" i="205" s="1"/>
  <c r="RT37" i="205"/>
  <c r="RT39" i="205" s="1"/>
  <c r="RV37" i="205"/>
  <c r="RV39" i="205" s="1"/>
  <c r="RX37" i="205"/>
  <c r="RX39" i="205" s="1"/>
  <c r="RZ37" i="205"/>
  <c r="RZ39" i="205" s="1"/>
  <c r="SB37" i="205"/>
  <c r="SB39" i="205" s="1"/>
  <c r="SD37" i="205"/>
  <c r="SD39" i="205" s="1"/>
  <c r="SF37" i="205"/>
  <c r="SF39" i="205" s="1"/>
  <c r="SH37" i="205"/>
  <c r="SH39" i="205" s="1"/>
  <c r="SJ37" i="205"/>
  <c r="SJ39" i="205" s="1"/>
  <c r="SL37" i="205"/>
  <c r="SL39" i="205" s="1"/>
  <c r="SN37" i="205"/>
  <c r="SN39" i="205" s="1"/>
  <c r="SP37" i="205"/>
  <c r="SP39" i="205" s="1"/>
  <c r="SR37" i="205"/>
  <c r="SR39" i="205" s="1"/>
  <c r="ST37" i="205"/>
  <c r="ST39" i="205" s="1"/>
  <c r="SV37" i="205"/>
  <c r="SV39" i="205" s="1"/>
  <c r="SX37" i="205"/>
  <c r="SX39" i="205" s="1"/>
  <c r="SZ37" i="205"/>
  <c r="SZ39" i="205" s="1"/>
  <c r="TB37" i="205"/>
  <c r="TB39" i="205" s="1"/>
  <c r="TD37" i="205"/>
  <c r="TD39" i="205" s="1"/>
  <c r="TF37" i="205"/>
  <c r="TF39" i="205" s="1"/>
  <c r="TH37" i="205"/>
  <c r="TH39" i="205" s="1"/>
  <c r="TJ37" i="205"/>
  <c r="TJ39" i="205" s="1"/>
  <c r="TL37" i="205"/>
  <c r="TL39" i="205" s="1"/>
  <c r="TN37" i="205"/>
  <c r="TN39" i="205" s="1"/>
  <c r="TP37" i="205"/>
  <c r="TP39" i="205" s="1"/>
  <c r="TR37" i="205"/>
  <c r="TR39" i="205" s="1"/>
  <c r="TT37" i="205"/>
  <c r="TT39" i="205" s="1"/>
  <c r="TV37" i="205"/>
  <c r="TV39" i="205" s="1"/>
  <c r="TX37" i="205"/>
  <c r="TX39" i="205" s="1"/>
  <c r="TZ37" i="205"/>
  <c r="TZ39" i="205" s="1"/>
  <c r="UB37" i="205"/>
  <c r="UB39" i="205" s="1"/>
  <c r="UD37" i="205"/>
  <c r="UD39" i="205" s="1"/>
  <c r="UF37" i="205"/>
  <c r="UF39" i="205" s="1"/>
  <c r="UH37" i="205"/>
  <c r="UH39" i="205" s="1"/>
  <c r="UJ37" i="205"/>
  <c r="UJ39" i="205" s="1"/>
  <c r="UL37" i="205"/>
  <c r="UL39" i="205" s="1"/>
  <c r="UN37" i="205"/>
  <c r="UN39" i="205" s="1"/>
  <c r="UP37" i="205"/>
  <c r="UP39" i="205" s="1"/>
  <c r="UR37" i="205"/>
  <c r="UR39" i="205" s="1"/>
  <c r="UT37" i="205"/>
  <c r="UT39" i="205" s="1"/>
  <c r="UV37" i="205"/>
  <c r="UV39" i="205" s="1"/>
  <c r="UX37" i="205"/>
  <c r="UX39" i="205" s="1"/>
  <c r="UZ37" i="205"/>
  <c r="UZ39" i="205" s="1"/>
  <c r="VB37" i="205"/>
  <c r="VB39" i="205" s="1"/>
  <c r="VD37" i="205"/>
  <c r="VD39" i="205" s="1"/>
  <c r="VF37" i="205"/>
  <c r="VF39" i="205" s="1"/>
  <c r="VH37" i="205"/>
  <c r="VH39" i="205" s="1"/>
  <c r="VJ37" i="205"/>
  <c r="VJ39" i="205" s="1"/>
  <c r="VL37" i="205"/>
  <c r="VL39" i="205" s="1"/>
  <c r="VN37" i="205"/>
  <c r="VN39" i="205" s="1"/>
  <c r="VP37" i="205"/>
  <c r="VP39" i="205" s="1"/>
  <c r="VR37" i="205"/>
  <c r="VR39" i="205" s="1"/>
  <c r="VT37" i="205"/>
  <c r="VT39" i="205" s="1"/>
  <c r="VV37" i="205"/>
  <c r="VV39" i="205" s="1"/>
  <c r="VX37" i="205"/>
  <c r="VX39" i="205" s="1"/>
  <c r="VZ37" i="205"/>
  <c r="VZ39" i="205" s="1"/>
  <c r="WB37" i="205"/>
  <c r="WB39" i="205" s="1"/>
  <c r="WD37" i="205"/>
  <c r="WD39" i="205" s="1"/>
  <c r="WF37" i="205"/>
  <c r="WF39" i="205" s="1"/>
  <c r="WH37" i="205"/>
  <c r="WH39" i="205" s="1"/>
  <c r="WJ37" i="205"/>
  <c r="WJ39" i="205" s="1"/>
  <c r="WL37" i="205"/>
  <c r="WL39" i="205" s="1"/>
  <c r="WN37" i="205"/>
  <c r="WN39" i="205" s="1"/>
  <c r="WP37" i="205"/>
  <c r="WP39" i="205" s="1"/>
  <c r="WR37" i="205"/>
  <c r="WR39" i="205" s="1"/>
  <c r="LF41" i="205"/>
  <c r="LH41" i="205"/>
  <c r="LJ41" i="205"/>
  <c r="LL41" i="205"/>
  <c r="LN41" i="205"/>
  <c r="LP41" i="205"/>
  <c r="LR41" i="205"/>
  <c r="LT41" i="205"/>
  <c r="LV41" i="205"/>
  <c r="LX41" i="205"/>
  <c r="LZ41" i="205"/>
  <c r="MB41" i="205"/>
  <c r="MD41" i="205"/>
  <c r="MF41" i="205"/>
  <c r="MH41" i="205"/>
  <c r="MJ41" i="205"/>
  <c r="ML41" i="205"/>
  <c r="MN41" i="205"/>
  <c r="MP41" i="205"/>
  <c r="MR41" i="205"/>
  <c r="MT41" i="205"/>
  <c r="MV41" i="205"/>
  <c r="MX41" i="205"/>
  <c r="MZ41" i="205"/>
  <c r="NB41" i="205"/>
  <c r="ND41" i="205"/>
  <c r="NF41" i="205"/>
  <c r="NH41" i="205"/>
  <c r="NJ41" i="205"/>
  <c r="NL41" i="205"/>
  <c r="NN41" i="205"/>
  <c r="NP41" i="205"/>
  <c r="NR41" i="205"/>
  <c r="NT41" i="205"/>
  <c r="NV41" i="205"/>
  <c r="NX41" i="205"/>
  <c r="NZ41" i="205"/>
  <c r="OB41" i="205"/>
  <c r="OD41" i="205"/>
  <c r="OF41" i="205"/>
  <c r="OH41" i="205"/>
  <c r="OJ41" i="205"/>
  <c r="OL41" i="205"/>
  <c r="ON41" i="205"/>
  <c r="OP41" i="205"/>
  <c r="OR41" i="205"/>
  <c r="OT41" i="205"/>
  <c r="OV41" i="205"/>
  <c r="OX41" i="205"/>
  <c r="OZ41" i="205"/>
  <c r="PB41" i="205"/>
  <c r="PD41" i="205"/>
  <c r="PF41" i="205"/>
  <c r="PH41" i="205"/>
  <c r="PJ41" i="205"/>
  <c r="PL41" i="205"/>
  <c r="PN41" i="205"/>
  <c r="PP41" i="205"/>
  <c r="PR41" i="205"/>
  <c r="PT41" i="205"/>
  <c r="PV41" i="205"/>
  <c r="PX41" i="205"/>
  <c r="PZ41" i="205"/>
  <c r="QB41" i="205"/>
  <c r="QD41" i="205"/>
  <c r="QF41" i="205"/>
  <c r="QH41" i="205"/>
  <c r="QJ41" i="205"/>
  <c r="QL41" i="205"/>
  <c r="QN41" i="205"/>
  <c r="QP41" i="205"/>
  <c r="QR41" i="205"/>
  <c r="QT41" i="205"/>
  <c r="QV41" i="205"/>
  <c r="QX41" i="205"/>
  <c r="QZ41" i="205"/>
  <c r="RB41" i="205"/>
  <c r="RD41" i="205"/>
  <c r="RF41" i="205"/>
  <c r="RH41" i="205"/>
  <c r="RJ41" i="205"/>
  <c r="RL41" i="205"/>
  <c r="RN41" i="205"/>
  <c r="RP41" i="205"/>
  <c r="RR41" i="205"/>
  <c r="RT41" i="205"/>
  <c r="RV41" i="205"/>
  <c r="RX41" i="205"/>
  <c r="RZ41" i="205"/>
  <c r="SB41" i="205"/>
  <c r="SD41" i="205"/>
  <c r="SF41" i="205"/>
  <c r="SH41" i="205"/>
  <c r="SJ41" i="205"/>
  <c r="SL41" i="205"/>
  <c r="SN41" i="205"/>
  <c r="SP41" i="205"/>
  <c r="SR41" i="205"/>
  <c r="ST41" i="205"/>
  <c r="SV41" i="205"/>
  <c r="SX41" i="205"/>
  <c r="SZ41" i="205"/>
  <c r="TB41" i="205"/>
  <c r="TD41" i="205"/>
  <c r="TF41" i="205"/>
  <c r="TH41" i="205"/>
  <c r="TJ41" i="205"/>
  <c r="TL41" i="205"/>
  <c r="TN41" i="205"/>
  <c r="TP41" i="205"/>
  <c r="TR41" i="205"/>
  <c r="TT41" i="205"/>
  <c r="TV41" i="205"/>
  <c r="TX41" i="205"/>
  <c r="TZ41" i="205"/>
  <c r="UB41" i="205"/>
  <c r="UD41" i="205"/>
  <c r="UF41" i="205"/>
  <c r="UH41" i="205"/>
  <c r="UJ41" i="205"/>
  <c r="UL41" i="205"/>
  <c r="UN41" i="205"/>
  <c r="UP41" i="205"/>
  <c r="UR41" i="205"/>
  <c r="UT41" i="205"/>
  <c r="UV41" i="205"/>
  <c r="UX41" i="205"/>
  <c r="UZ41" i="205"/>
  <c r="VB41" i="205"/>
  <c r="VD41" i="205"/>
  <c r="VF41" i="205"/>
  <c r="VH41" i="205"/>
  <c r="VJ41" i="205"/>
  <c r="VL41" i="205"/>
  <c r="VN41" i="205"/>
  <c r="VP41" i="205"/>
  <c r="VR41" i="205"/>
  <c r="VT41" i="205"/>
  <c r="VV41" i="205"/>
  <c r="VX41" i="205"/>
  <c r="VZ41" i="205"/>
  <c r="WB41" i="205"/>
  <c r="WD41" i="205"/>
  <c r="WF41" i="205"/>
  <c r="WH41" i="205"/>
  <c r="WJ41" i="205"/>
  <c r="WL41" i="205"/>
  <c r="WN41" i="205"/>
  <c r="WP41" i="205"/>
  <c r="WR41" i="205"/>
  <c r="NS37" i="205"/>
  <c r="NS39" i="205" s="1"/>
  <c r="NU37" i="205"/>
  <c r="NU39" i="205" s="1"/>
  <c r="NW37" i="205"/>
  <c r="NW39" i="205" s="1"/>
  <c r="NY37" i="205"/>
  <c r="NY39" i="205" s="1"/>
  <c r="OA37" i="205"/>
  <c r="OA39" i="205" s="1"/>
  <c r="OC37" i="205"/>
  <c r="OC39" i="205" s="1"/>
  <c r="OE37" i="205"/>
  <c r="OE39" i="205" s="1"/>
  <c r="OG37" i="205"/>
  <c r="OG39" i="205" s="1"/>
  <c r="OI37" i="205"/>
  <c r="OI39" i="205" s="1"/>
  <c r="OK37" i="205"/>
  <c r="OK39" i="205" s="1"/>
  <c r="OM37" i="205"/>
  <c r="OM39" i="205" s="1"/>
  <c r="OO37" i="205"/>
  <c r="OO39" i="205" s="1"/>
  <c r="OQ37" i="205"/>
  <c r="OQ39" i="205" s="1"/>
  <c r="OS37" i="205"/>
  <c r="OS39" i="205" s="1"/>
  <c r="OU37" i="205"/>
  <c r="OU39" i="205" s="1"/>
  <c r="OW37" i="205"/>
  <c r="OW39" i="205" s="1"/>
  <c r="OY37" i="205"/>
  <c r="OY39" i="205" s="1"/>
  <c r="PA37" i="205"/>
  <c r="PA39" i="205" s="1"/>
  <c r="PC37" i="205"/>
  <c r="PC39" i="205" s="1"/>
  <c r="PE37" i="205"/>
  <c r="PE39" i="205" s="1"/>
  <c r="PG37" i="205"/>
  <c r="PG39" i="205" s="1"/>
  <c r="PI37" i="205"/>
  <c r="PI39" i="205" s="1"/>
  <c r="PK37" i="205"/>
  <c r="PK39" i="205" s="1"/>
  <c r="PM37" i="205"/>
  <c r="PM39" i="205" s="1"/>
  <c r="PO37" i="205"/>
  <c r="PO39" i="205" s="1"/>
  <c r="PQ37" i="205"/>
  <c r="PQ39" i="205" s="1"/>
  <c r="PS37" i="205"/>
  <c r="PS39" i="205" s="1"/>
  <c r="PU37" i="205"/>
  <c r="PU39" i="205" s="1"/>
  <c r="PW37" i="205"/>
  <c r="PW39" i="205" s="1"/>
  <c r="PY37" i="205"/>
  <c r="PY39" i="205" s="1"/>
  <c r="QA37" i="205"/>
  <c r="QA39" i="205" s="1"/>
  <c r="QC37" i="205"/>
  <c r="QC39" i="205" s="1"/>
  <c r="QE37" i="205"/>
  <c r="QE39" i="205" s="1"/>
  <c r="QG37" i="205"/>
  <c r="QG39" i="205" s="1"/>
  <c r="QI37" i="205"/>
  <c r="QI39" i="205" s="1"/>
  <c r="QK37" i="205"/>
  <c r="QK39" i="205" s="1"/>
  <c r="QM37" i="205"/>
  <c r="QM39" i="205" s="1"/>
  <c r="QO37" i="205"/>
  <c r="QO39" i="205" s="1"/>
  <c r="QQ37" i="205"/>
  <c r="QQ39" i="205" s="1"/>
  <c r="QS37" i="205"/>
  <c r="QS39" i="205" s="1"/>
  <c r="QU37" i="205"/>
  <c r="QU39" i="205" s="1"/>
  <c r="QW37" i="205"/>
  <c r="QW39" i="205" s="1"/>
  <c r="QY37" i="205"/>
  <c r="QY39" i="205" s="1"/>
  <c r="RA37" i="205"/>
  <c r="RA39" i="205" s="1"/>
  <c r="RC37" i="205"/>
  <c r="RC39" i="205" s="1"/>
  <c r="RE37" i="205"/>
  <c r="RE39" i="205" s="1"/>
  <c r="RG37" i="205"/>
  <c r="RG39" i="205" s="1"/>
  <c r="RI37" i="205"/>
  <c r="RI39" i="205" s="1"/>
  <c r="RK37" i="205"/>
  <c r="RK39" i="205" s="1"/>
  <c r="RM37" i="205"/>
  <c r="RM39" i="205" s="1"/>
  <c r="RO37" i="205"/>
  <c r="RO39" i="205" s="1"/>
  <c r="RQ37" i="205"/>
  <c r="RQ39" i="205" s="1"/>
  <c r="RS37" i="205"/>
  <c r="RS39" i="205" s="1"/>
  <c r="RU37" i="205"/>
  <c r="RU39" i="205" s="1"/>
  <c r="RW37" i="205"/>
  <c r="RW39" i="205" s="1"/>
  <c r="RY37" i="205"/>
  <c r="RY39" i="205" s="1"/>
  <c r="SA37" i="205"/>
  <c r="SA39" i="205" s="1"/>
  <c r="SC37" i="205"/>
  <c r="SC39" i="205" s="1"/>
  <c r="SE37" i="205"/>
  <c r="SE39" i="205" s="1"/>
  <c r="SG37" i="205"/>
  <c r="SG39" i="205" s="1"/>
  <c r="SI37" i="205"/>
  <c r="SI39" i="205" s="1"/>
  <c r="SK37" i="205"/>
  <c r="SK39" i="205" s="1"/>
  <c r="SM37" i="205"/>
  <c r="SM39" i="205" s="1"/>
  <c r="SO37" i="205"/>
  <c r="SO39" i="205" s="1"/>
  <c r="SQ37" i="205"/>
  <c r="SQ39" i="205" s="1"/>
  <c r="SS37" i="205"/>
  <c r="SS39" i="205" s="1"/>
  <c r="SU37" i="205"/>
  <c r="SU39" i="205" s="1"/>
  <c r="SW37" i="205"/>
  <c r="SW39" i="205" s="1"/>
  <c r="SY37" i="205"/>
  <c r="SY39" i="205" s="1"/>
  <c r="TA37" i="205"/>
  <c r="TA39" i="205" s="1"/>
  <c r="TC37" i="205"/>
  <c r="TC39" i="205" s="1"/>
  <c r="TE37" i="205"/>
  <c r="TE39" i="205" s="1"/>
  <c r="TG37" i="205"/>
  <c r="TG39" i="205" s="1"/>
  <c r="TI37" i="205"/>
  <c r="TI39" i="205" s="1"/>
  <c r="TK37" i="205"/>
  <c r="TK39" i="205" s="1"/>
  <c r="TM37" i="205"/>
  <c r="TM39" i="205" s="1"/>
  <c r="TO37" i="205"/>
  <c r="TO39" i="205" s="1"/>
  <c r="TQ37" i="205"/>
  <c r="TQ39" i="205" s="1"/>
  <c r="TS37" i="205"/>
  <c r="TS39" i="205" s="1"/>
  <c r="TU37" i="205"/>
  <c r="TU39" i="205" s="1"/>
  <c r="TW37" i="205"/>
  <c r="TW39" i="205" s="1"/>
  <c r="TY37" i="205"/>
  <c r="TY39" i="205" s="1"/>
  <c r="UA37" i="205"/>
  <c r="UA39" i="205" s="1"/>
  <c r="UC37" i="205"/>
  <c r="UC39" i="205" s="1"/>
  <c r="UE37" i="205"/>
  <c r="UE39" i="205" s="1"/>
  <c r="UG37" i="205"/>
  <c r="UG39" i="205" s="1"/>
  <c r="UI37" i="205"/>
  <c r="UI39" i="205" s="1"/>
  <c r="UK37" i="205"/>
  <c r="UK39" i="205" s="1"/>
  <c r="UM37" i="205"/>
  <c r="UM39" i="205" s="1"/>
  <c r="UO37" i="205"/>
  <c r="UO39" i="205" s="1"/>
  <c r="UQ37" i="205"/>
  <c r="UQ39" i="205" s="1"/>
  <c r="US37" i="205"/>
  <c r="US39" i="205" s="1"/>
  <c r="UU37" i="205"/>
  <c r="UU39" i="205" s="1"/>
  <c r="UW37" i="205"/>
  <c r="UW39" i="205" s="1"/>
  <c r="UY37" i="205"/>
  <c r="UY39" i="205" s="1"/>
  <c r="VA37" i="205"/>
  <c r="VA39" i="205" s="1"/>
  <c r="VC37" i="205"/>
  <c r="VC39" i="205" s="1"/>
  <c r="VE37" i="205"/>
  <c r="VE39" i="205" s="1"/>
  <c r="VG37" i="205"/>
  <c r="VG39" i="205" s="1"/>
  <c r="VI37" i="205"/>
  <c r="VI39" i="205" s="1"/>
  <c r="VK37" i="205"/>
  <c r="VK39" i="205" s="1"/>
  <c r="VM37" i="205"/>
  <c r="VM39" i="205" s="1"/>
  <c r="VO37" i="205"/>
  <c r="VO39" i="205" s="1"/>
  <c r="VQ37" i="205"/>
  <c r="VQ39" i="205" s="1"/>
  <c r="VS37" i="205"/>
  <c r="VS39" i="205" s="1"/>
  <c r="VU37" i="205"/>
  <c r="VU39" i="205" s="1"/>
  <c r="VW37" i="205"/>
  <c r="VW39" i="205" s="1"/>
  <c r="VY37" i="205"/>
  <c r="VY39" i="205" s="1"/>
  <c r="WA37" i="205"/>
  <c r="WA39" i="205" s="1"/>
  <c r="WC37" i="205"/>
  <c r="WC39" i="205" s="1"/>
  <c r="WE37" i="205"/>
  <c r="WE39" i="205" s="1"/>
  <c r="WG37" i="205"/>
  <c r="WG39" i="205" s="1"/>
  <c r="WI37" i="205"/>
  <c r="WI39" i="205" s="1"/>
  <c r="WK37" i="205"/>
  <c r="WK39" i="205" s="1"/>
  <c r="WM37" i="205"/>
  <c r="WM39" i="205" s="1"/>
  <c r="WO37" i="205"/>
  <c r="WO39" i="205" s="1"/>
  <c r="WQ37" i="205"/>
  <c r="WQ39" i="205" s="1"/>
  <c r="WS37" i="205"/>
  <c r="WS39" i="205" s="1"/>
  <c r="LG41" i="205"/>
  <c r="LI41" i="205"/>
  <c r="LK41" i="205"/>
  <c r="LM41" i="205"/>
  <c r="LO41" i="205"/>
  <c r="LQ41" i="205"/>
  <c r="LS41" i="205"/>
  <c r="LU41" i="205"/>
  <c r="LW41" i="205"/>
  <c r="LY41" i="205"/>
  <c r="MA41" i="205"/>
  <c r="MC41" i="205"/>
  <c r="ME41" i="205"/>
  <c r="MG41" i="205"/>
  <c r="MI41" i="205"/>
  <c r="MK41" i="205"/>
  <c r="MM41" i="205"/>
  <c r="MO41" i="205"/>
  <c r="MQ41" i="205"/>
  <c r="MS41" i="205"/>
  <c r="MU41" i="205"/>
  <c r="MW41" i="205"/>
  <c r="MY41" i="205"/>
  <c r="NA41" i="205"/>
  <c r="NC41" i="205"/>
  <c r="NE41" i="205"/>
  <c r="NG41" i="205"/>
  <c r="NI41" i="205"/>
  <c r="NK41" i="205"/>
  <c r="NM41" i="205"/>
  <c r="NO41" i="205"/>
  <c r="NQ41" i="205"/>
  <c r="NS41" i="205"/>
  <c r="NU41" i="205"/>
  <c r="NW41" i="205"/>
  <c r="NY41" i="205"/>
  <c r="OA41" i="205"/>
  <c r="OC41" i="205"/>
  <c r="OE41" i="205"/>
  <c r="OG41" i="205"/>
  <c r="OI41" i="205"/>
  <c r="OK41" i="205"/>
  <c r="OM41" i="205"/>
  <c r="OO41" i="205"/>
  <c r="OQ41" i="205"/>
  <c r="OS41" i="205"/>
  <c r="OU41" i="205"/>
  <c r="OW41" i="205"/>
  <c r="OY41" i="205"/>
  <c r="PA41" i="205"/>
  <c r="PC41" i="205"/>
  <c r="PE41" i="205"/>
  <c r="PG41" i="205"/>
  <c r="PI41" i="205"/>
  <c r="PK41" i="205"/>
  <c r="PM41" i="205"/>
  <c r="PO41" i="205"/>
  <c r="PQ41" i="205"/>
  <c r="PS41" i="205"/>
  <c r="PU41" i="205"/>
  <c r="PW41" i="205"/>
  <c r="PY41" i="205"/>
  <c r="QA41" i="205"/>
  <c r="QC41" i="205"/>
  <c r="QE41" i="205"/>
  <c r="QG41" i="205"/>
  <c r="QI41" i="205"/>
  <c r="QK41" i="205"/>
  <c r="QM41" i="205"/>
  <c r="QO41" i="205"/>
  <c r="QQ41" i="205"/>
  <c r="QS41" i="205"/>
  <c r="QU41" i="205"/>
  <c r="QW41" i="205"/>
  <c r="QY41" i="205"/>
  <c r="RA41" i="205"/>
  <c r="RC41" i="205"/>
  <c r="RE41" i="205"/>
  <c r="RG41" i="205"/>
  <c r="RI41" i="205"/>
  <c r="RK41" i="205"/>
  <c r="RM41" i="205"/>
  <c r="RO41" i="205"/>
  <c r="RQ41" i="205"/>
  <c r="RS41" i="205"/>
  <c r="RU41" i="205"/>
  <c r="RW41" i="205"/>
  <c r="RY41" i="205"/>
  <c r="SA41" i="205"/>
  <c r="SC41" i="205"/>
  <c r="SE41" i="205"/>
  <c r="SG41" i="205"/>
  <c r="SI41" i="205"/>
  <c r="SK41" i="205"/>
  <c r="SM41" i="205"/>
  <c r="SO41" i="205"/>
  <c r="SQ41" i="205"/>
  <c r="SS41" i="205"/>
  <c r="SU41" i="205"/>
  <c r="SW41" i="205"/>
  <c r="SY41" i="205"/>
  <c r="TA41" i="205"/>
  <c r="TC41" i="205"/>
  <c r="TE41" i="205"/>
  <c r="TG41" i="205"/>
  <c r="TI41" i="205"/>
  <c r="TK41" i="205"/>
  <c r="TM41" i="205"/>
  <c r="TO41" i="205"/>
  <c r="TQ41" i="205"/>
  <c r="TS41" i="205"/>
  <c r="TU41" i="205"/>
  <c r="TW41" i="205"/>
  <c r="TY41" i="205"/>
  <c r="UA41" i="205"/>
  <c r="UC41" i="205"/>
  <c r="UE41" i="205"/>
  <c r="UG41" i="205"/>
  <c r="UI41" i="205"/>
  <c r="UK41" i="205"/>
  <c r="UM41" i="205"/>
  <c r="UO41" i="205"/>
  <c r="UQ41" i="205"/>
  <c r="US41" i="205"/>
  <c r="UU41" i="205"/>
  <c r="UW41" i="205"/>
  <c r="UY41" i="205"/>
  <c r="VA41" i="205"/>
  <c r="VC41" i="205"/>
  <c r="VE41" i="205"/>
  <c r="VG41" i="205"/>
  <c r="VI41" i="205"/>
  <c r="VK41" i="205"/>
  <c r="VM41" i="205"/>
  <c r="VO41" i="205"/>
  <c r="VQ41" i="205"/>
  <c r="VS41" i="205"/>
  <c r="VU41" i="205"/>
  <c r="VW41" i="205"/>
  <c r="VY41" i="205"/>
  <c r="WA41" i="205"/>
  <c r="WC41" i="205"/>
  <c r="WE41" i="205"/>
  <c r="WG41" i="205"/>
  <c r="WI41" i="205"/>
  <c r="WK41" i="205"/>
  <c r="WM41" i="205"/>
  <c r="WO41" i="205"/>
  <c r="WQ41" i="205"/>
  <c r="WS41" i="205"/>
  <c r="I6002" i="188"/>
  <c r="I5978" i="188"/>
  <c r="I5953" i="188"/>
  <c r="I5931" i="188"/>
  <c r="I5913" i="188"/>
  <c r="I5907" i="188"/>
  <c r="I5882" i="188"/>
  <c r="I5793" i="188"/>
  <c r="I5786" i="188"/>
  <c r="I5738" i="188"/>
  <c r="I5714" i="188"/>
  <c r="I5697" i="188"/>
  <c r="I5691" i="188"/>
  <c r="I5666" i="188"/>
  <c r="I5642" i="188"/>
  <c r="I5594" i="188"/>
  <c r="I5570" i="188"/>
  <c r="I5546" i="188"/>
  <c r="I5522" i="188"/>
  <c r="I5505" i="188"/>
  <c r="I5498" i="188"/>
  <c r="I5474" i="188"/>
  <c r="I5450" i="188"/>
  <c r="I5426" i="188"/>
  <c r="I5409" i="188"/>
  <c r="I5355" i="188"/>
  <c r="I5330" i="188"/>
  <c r="I5306" i="188"/>
  <c r="I5282" i="188"/>
  <c r="I5258" i="188"/>
  <c r="I5232" i="188"/>
  <c r="I5217" i="188"/>
  <c r="I5210" i="188"/>
  <c r="I5186" i="188"/>
  <c r="I5162" i="188"/>
  <c r="I5139" i="188"/>
  <c r="I5127" i="188"/>
  <c r="I5115" i="188"/>
  <c r="I5090" i="188"/>
  <c r="I5066" i="188"/>
  <c r="I5042" i="188"/>
  <c r="I5018" i="188"/>
  <c r="I4997" i="188"/>
  <c r="I4994" i="188"/>
  <c r="I4970" i="188"/>
  <c r="I4946" i="188"/>
  <c r="I4922" i="188"/>
  <c r="I4898" i="188"/>
  <c r="I4874" i="188"/>
  <c r="I4850" i="188"/>
  <c r="I4826" i="188"/>
  <c r="I4802" i="188"/>
  <c r="I4778" i="188"/>
  <c r="G4757" i="188"/>
  <c r="I4754" i="188"/>
  <c r="I4730" i="188"/>
  <c r="I4706" i="188"/>
  <c r="I4682" i="188"/>
  <c r="I4658" i="188"/>
  <c r="I4634" i="188"/>
  <c r="I4610" i="188"/>
  <c r="I4586" i="188"/>
  <c r="I4562" i="188"/>
  <c r="I4538" i="188"/>
  <c r="I4514" i="188"/>
  <c r="I4490" i="188"/>
  <c r="I4466" i="188"/>
  <c r="I4442" i="188"/>
  <c r="I4418" i="188"/>
  <c r="I4394" i="188"/>
  <c r="I4370" i="188"/>
  <c r="I4346" i="188"/>
  <c r="I4322" i="188"/>
  <c r="I4298" i="188"/>
  <c r="I4274" i="188"/>
  <c r="I4250" i="188"/>
  <c r="I4226" i="188"/>
  <c r="I4202" i="188"/>
  <c r="I4178" i="188"/>
  <c r="I4154" i="188"/>
  <c r="I4130" i="188"/>
  <c r="I4106" i="188"/>
  <c r="I4082" i="188"/>
  <c r="I4059" i="188"/>
  <c r="I4034" i="188"/>
  <c r="I4010" i="188"/>
  <c r="I3986" i="188"/>
  <c r="I3962" i="188"/>
  <c r="I3938" i="188"/>
  <c r="I3914" i="188"/>
  <c r="I3890" i="188"/>
  <c r="I3866" i="188"/>
  <c r="I3842" i="188"/>
  <c r="I3818" i="188"/>
  <c r="I3794" i="188"/>
  <c r="I3770" i="188"/>
  <c r="I3746" i="188"/>
  <c r="I3722" i="188"/>
  <c r="I3698" i="188"/>
  <c r="I3674" i="188"/>
  <c r="I3650" i="188"/>
  <c r="I3626" i="188"/>
  <c r="I3602" i="188"/>
  <c r="I3578" i="188"/>
  <c r="I3554" i="188"/>
  <c r="I3530" i="188"/>
  <c r="I3506" i="188"/>
  <c r="I3482" i="188"/>
  <c r="I3458" i="188"/>
  <c r="I3434" i="188"/>
  <c r="I3410" i="188"/>
  <c r="I3386" i="188"/>
  <c r="I3362" i="188"/>
  <c r="I3338" i="188"/>
  <c r="I3314" i="188"/>
  <c r="I3290" i="188"/>
  <c r="I3266" i="188"/>
  <c r="I3242" i="188"/>
  <c r="I3218" i="188"/>
  <c r="I3194" i="188"/>
  <c r="I3170" i="188"/>
  <c r="I3146" i="188"/>
  <c r="I3122" i="188"/>
  <c r="I3098" i="188"/>
  <c r="I3074" i="188"/>
  <c r="I3050" i="188"/>
  <c r="I3026" i="188"/>
  <c r="I3002" i="188"/>
  <c r="I2978" i="188"/>
  <c r="I2954" i="188"/>
  <c r="I2930" i="188"/>
  <c r="I2906" i="188"/>
  <c r="I2882" i="188"/>
  <c r="I2858" i="188"/>
  <c r="I2834" i="188"/>
  <c r="I2810" i="188"/>
  <c r="I2786" i="188"/>
  <c r="I2762" i="188"/>
  <c r="I2738" i="188"/>
  <c r="I2721" i="188"/>
  <c r="I2714" i="188"/>
  <c r="I2697" i="188"/>
  <c r="I2690" i="188"/>
  <c r="I2666" i="188"/>
  <c r="I2625" i="188"/>
  <c r="I2618" i="188"/>
  <c r="I2605" i="188"/>
  <c r="I2594" i="188"/>
  <c r="I2570" i="188"/>
  <c r="I2546" i="188"/>
  <c r="I2522" i="188"/>
  <c r="I2498" i="188"/>
  <c r="I2474" i="188"/>
  <c r="I2450" i="188"/>
  <c r="I2426" i="188"/>
  <c r="I2402" i="188"/>
  <c r="I2378" i="188"/>
  <c r="I2354" i="188"/>
  <c r="I2330" i="188"/>
  <c r="I2306" i="188"/>
  <c r="I2234" i="188"/>
  <c r="I2210" i="188"/>
  <c r="I2186" i="188"/>
  <c r="I2162" i="188"/>
  <c r="I2138" i="188"/>
  <c r="I2126" i="188"/>
  <c r="I2114" i="188"/>
  <c r="I2090" i="188"/>
  <c r="I2066" i="188"/>
  <c r="I2018" i="188"/>
  <c r="I1994" i="188"/>
  <c r="I1970" i="188"/>
  <c r="I1946" i="188"/>
  <c r="I1922" i="188"/>
  <c r="I1898" i="188"/>
  <c r="I1874" i="188"/>
  <c r="I1850" i="188"/>
  <c r="I1826" i="188"/>
  <c r="I1802" i="188"/>
  <c r="I1778" i="188"/>
  <c r="I1754" i="188"/>
  <c r="I1730" i="188"/>
  <c r="I1706" i="188"/>
  <c r="I1682" i="188"/>
  <c r="I1658" i="188"/>
  <c r="I1634" i="188"/>
  <c r="I1610" i="188"/>
  <c r="I1586" i="188"/>
  <c r="I1562" i="188"/>
  <c r="I1538" i="188"/>
  <c r="I1514" i="188"/>
  <c r="I1490" i="188"/>
  <c r="I1466" i="188"/>
  <c r="I1442" i="188"/>
  <c r="I1418" i="188"/>
  <c r="I1394" i="188"/>
  <c r="I1370" i="188"/>
  <c r="I1346" i="188"/>
  <c r="I1322" i="188"/>
  <c r="I1298" i="188"/>
  <c r="I1250" i="188"/>
  <c r="I1238" i="188"/>
  <c r="I1226" i="188"/>
  <c r="I1202" i="188"/>
  <c r="I1178" i="188"/>
  <c r="I1154" i="188"/>
  <c r="I1130" i="188"/>
  <c r="I1106" i="188"/>
  <c r="I1082" i="188"/>
  <c r="I632" i="188"/>
  <c r="I644" i="188"/>
  <c r="I680" i="188"/>
  <c r="I704" i="188"/>
  <c r="I728" i="188"/>
  <c r="I752" i="188"/>
  <c r="I764" i="188"/>
  <c r="I776" i="188"/>
  <c r="I800" i="188"/>
  <c r="I824" i="188"/>
  <c r="I848" i="188"/>
  <c r="I872" i="188"/>
  <c r="I896" i="188"/>
  <c r="I920" i="188"/>
  <c r="I944" i="188"/>
  <c r="I968" i="188"/>
  <c r="I992" i="188"/>
  <c r="I1016" i="188"/>
  <c r="I1040" i="188"/>
  <c r="I1064" i="188"/>
  <c r="I5937" i="188"/>
  <c r="I5897" i="188"/>
  <c r="I5779" i="188"/>
  <c r="I5612" i="188"/>
  <c r="I5493" i="188"/>
  <c r="I5456" i="188"/>
  <c r="I5349" i="188"/>
  <c r="I5293" i="188"/>
  <c r="I4868" i="188"/>
  <c r="I4484" i="188"/>
  <c r="I4064" i="188"/>
  <c r="I3704" i="188"/>
  <c r="I3428" i="188"/>
  <c r="I3152" i="188"/>
  <c r="I2936" i="188"/>
  <c r="I2733" i="188"/>
  <c r="I2685" i="188"/>
  <c r="I2673" i="188"/>
  <c r="I2649" i="188"/>
  <c r="I2642" i="188"/>
  <c r="I2300" i="188"/>
  <c r="I1820" i="188"/>
  <c r="I1436" i="188"/>
  <c r="I1076" i="188"/>
  <c r="I5006" i="188" l="1"/>
  <c r="I5030" i="188"/>
  <c r="I5054" i="188"/>
  <c r="I5078" i="188"/>
  <c r="I5102" i="188"/>
  <c r="I5150" i="188"/>
  <c r="I5174" i="188"/>
  <c r="I5198" i="188"/>
  <c r="I5226" i="188"/>
  <c r="I5246" i="188"/>
  <c r="I5270" i="188"/>
  <c r="I5318" i="188"/>
  <c r="I5342" i="188"/>
  <c r="I5366" i="188"/>
  <c r="I5414" i="188"/>
  <c r="I5438" i="188"/>
  <c r="I5462" i="188"/>
  <c r="I5510" i="188"/>
  <c r="I5534" i="188"/>
  <c r="I5558" i="188"/>
  <c r="I5582" i="188"/>
  <c r="I5606" i="188"/>
  <c r="I5630" i="188"/>
  <c r="I5654" i="188"/>
  <c r="I5678" i="188"/>
  <c r="I5702" i="188"/>
  <c r="I5726" i="188"/>
  <c r="I5870" i="188"/>
  <c r="I5894" i="188"/>
  <c r="I5942" i="188"/>
  <c r="I5990" i="188"/>
  <c r="I5012" i="188"/>
  <c r="I5036" i="188"/>
  <c r="I5060" i="188"/>
  <c r="I5084" i="188"/>
  <c r="I5132" i="188"/>
  <c r="I5156" i="188"/>
  <c r="I5180" i="188"/>
  <c r="I5204" i="188"/>
  <c r="I5252" i="188"/>
  <c r="I5276" i="188"/>
  <c r="I5324" i="188"/>
  <c r="I5372" i="188"/>
  <c r="I5420" i="188"/>
  <c r="I5468" i="188"/>
  <c r="I5516" i="188"/>
  <c r="I5540" i="188"/>
  <c r="I5552" i="188"/>
  <c r="I5564" i="188"/>
  <c r="I5588" i="188"/>
  <c r="I5636" i="188"/>
  <c r="I5660" i="188"/>
  <c r="I5684" i="188"/>
  <c r="I5708" i="188"/>
  <c r="I5732" i="188"/>
  <c r="I5876" i="188"/>
  <c r="I5948" i="188"/>
  <c r="I5972" i="188"/>
  <c r="I5996" i="188"/>
  <c r="I614" i="188"/>
  <c r="I638" i="188"/>
  <c r="I686" i="188"/>
  <c r="I710" i="188"/>
  <c r="I734" i="188"/>
  <c r="I758" i="188"/>
  <c r="I782" i="188"/>
  <c r="I806" i="188"/>
  <c r="I830" i="188"/>
  <c r="I854" i="188"/>
  <c r="I878" i="188"/>
  <c r="I902" i="188"/>
  <c r="I926" i="188"/>
  <c r="I950" i="188"/>
  <c r="I974" i="188"/>
  <c r="I998" i="188"/>
  <c r="I1022" i="188"/>
  <c r="I1046" i="188"/>
  <c r="I1070" i="188"/>
  <c r="I1094" i="188"/>
  <c r="I1118" i="188"/>
  <c r="I1142" i="188"/>
  <c r="I1166" i="188"/>
  <c r="I1190" i="188"/>
  <c r="I1214" i="188"/>
  <c r="I1262" i="188"/>
  <c r="I1286" i="188"/>
  <c r="I1310" i="188"/>
  <c r="I1334" i="188"/>
  <c r="I1358" i="188"/>
  <c r="I1382" i="188"/>
  <c r="I1406" i="188"/>
  <c r="I1430" i="188"/>
  <c r="I1454" i="188"/>
  <c r="I1478" i="188"/>
  <c r="I1502" i="188"/>
  <c r="I1526" i="188"/>
  <c r="I1550" i="188"/>
  <c r="I1574" i="188"/>
  <c r="I1598" i="188"/>
  <c r="I1622" i="188"/>
  <c r="I1646" i="188"/>
  <c r="I1670" i="188"/>
  <c r="I1694" i="188"/>
  <c r="I1718" i="188"/>
  <c r="I1742" i="188"/>
  <c r="I1766" i="188"/>
  <c r="I1790" i="188"/>
  <c r="I1814" i="188"/>
  <c r="I1838" i="188"/>
  <c r="I1862" i="188"/>
  <c r="I1886" i="188"/>
  <c r="I1910" i="188"/>
  <c r="I1934" i="188"/>
  <c r="I1958" i="188"/>
  <c r="I1982" i="188"/>
  <c r="I2006" i="188"/>
  <c r="I2030" i="188"/>
  <c r="I2054" i="188"/>
  <c r="I2078" i="188"/>
  <c r="I2102" i="188"/>
  <c r="I2150" i="188"/>
  <c r="I2174" i="188"/>
  <c r="I2198" i="188"/>
  <c r="I2222" i="188"/>
  <c r="I2246" i="188"/>
  <c r="I2294" i="188"/>
  <c r="I2318" i="188"/>
  <c r="I2342" i="188"/>
  <c r="I2366" i="188"/>
  <c r="I2390" i="188"/>
  <c r="I2414" i="188"/>
  <c r="I2438" i="188"/>
  <c r="I2462" i="188"/>
  <c r="I2486" i="188"/>
  <c r="I2510" i="188"/>
  <c r="I2534" i="188"/>
  <c r="I2558" i="188"/>
  <c r="I2582" i="188"/>
  <c r="I2630" i="188"/>
  <c r="I2654" i="188"/>
  <c r="I2678" i="188"/>
  <c r="I2702" i="188"/>
  <c r="I2726" i="188"/>
  <c r="I2750" i="188"/>
  <c r="I2774" i="188"/>
  <c r="I2798" i="188"/>
  <c r="I2822" i="188"/>
  <c r="I2846" i="188"/>
  <c r="I2870" i="188"/>
  <c r="I2894" i="188"/>
  <c r="I2918" i="188"/>
  <c r="I2942" i="188"/>
  <c r="I2966" i="188"/>
  <c r="I2990" i="188"/>
  <c r="I3014" i="188"/>
  <c r="I3038" i="188"/>
  <c r="I3062" i="188"/>
  <c r="I3086" i="188"/>
  <c r="I3110" i="188"/>
  <c r="I3134" i="188"/>
  <c r="I3158" i="188"/>
  <c r="I3182" i="188"/>
  <c r="I3206" i="188"/>
  <c r="I3230" i="188"/>
  <c r="I3254" i="188"/>
  <c r="I3278" i="188"/>
  <c r="I3302" i="188"/>
  <c r="I3326" i="188"/>
  <c r="I3350" i="188"/>
  <c r="I3374" i="188"/>
  <c r="I3398" i="188"/>
  <c r="I3422" i="188"/>
  <c r="I3446" i="188"/>
  <c r="I3470" i="188"/>
  <c r="I3494" i="188"/>
  <c r="I3518" i="188"/>
  <c r="I3542" i="188"/>
  <c r="I3590" i="188"/>
  <c r="I3614" i="188"/>
  <c r="I3638" i="188"/>
  <c r="I3662" i="188"/>
  <c r="I3686" i="188"/>
  <c r="I3710" i="188"/>
  <c r="I3734" i="188"/>
  <c r="I3758" i="188"/>
  <c r="I3782" i="188"/>
  <c r="I3806" i="188"/>
  <c r="I3830" i="188"/>
  <c r="I3854" i="188"/>
  <c r="I3878" i="188"/>
  <c r="I3902" i="188"/>
  <c r="I3926" i="188"/>
  <c r="I3950" i="188"/>
  <c r="I3974" i="188"/>
  <c r="I3998" i="188"/>
  <c r="I4022" i="188"/>
  <c r="I4094" i="188"/>
  <c r="I4118" i="188"/>
  <c r="I4142" i="188"/>
  <c r="I4166" i="188"/>
  <c r="I4190" i="188"/>
  <c r="I4214" i="188"/>
  <c r="I4238" i="188"/>
  <c r="I4262" i="188"/>
  <c r="I4286" i="188"/>
  <c r="I4310" i="188"/>
  <c r="I4334" i="188"/>
  <c r="I4358" i="188"/>
  <c r="I4382" i="188"/>
  <c r="I4406" i="188"/>
  <c r="I4430" i="188"/>
  <c r="I4454" i="188"/>
  <c r="I4478" i="188"/>
  <c r="I4502" i="188"/>
  <c r="I4526" i="188"/>
  <c r="I4550" i="188"/>
  <c r="I4574" i="188"/>
  <c r="I4598" i="188"/>
  <c r="I4622" i="188"/>
  <c r="I4646" i="188"/>
  <c r="I4670" i="188"/>
  <c r="I4694" i="188"/>
  <c r="I4718" i="188"/>
  <c r="I4742" i="188"/>
  <c r="I4766" i="188"/>
  <c r="I1580" i="188"/>
  <c r="I2828" i="188"/>
  <c r="I3056" i="188"/>
  <c r="I3272" i="188"/>
  <c r="I3548" i="188"/>
  <c r="I3908" i="188"/>
  <c r="I4244" i="188"/>
  <c r="I4652" i="188"/>
  <c r="I4790" i="188"/>
  <c r="I4814" i="188"/>
  <c r="I4838" i="188"/>
  <c r="I4862" i="188"/>
  <c r="I4886" i="188"/>
  <c r="I4910" i="188"/>
  <c r="I4934" i="188"/>
  <c r="I4958" i="188"/>
  <c r="I4982" i="188"/>
  <c r="I1100" i="188"/>
  <c r="I1124" i="188"/>
  <c r="I1148" i="188"/>
  <c r="I1172" i="188"/>
  <c r="I1196" i="188"/>
  <c r="I1220" i="188"/>
  <c r="I1244" i="188"/>
  <c r="I1268" i="188"/>
  <c r="I1292" i="188"/>
  <c r="I1316" i="188"/>
  <c r="I1340" i="188"/>
  <c r="I1364" i="188"/>
  <c r="I1388" i="188"/>
  <c r="I1412" i="188"/>
  <c r="I1460" i="188"/>
  <c r="I1484" i="188"/>
  <c r="I1508" i="188"/>
  <c r="I1532" i="188"/>
  <c r="I1556" i="188"/>
  <c r="I1604" i="188"/>
  <c r="I1628" i="188"/>
  <c r="I1652" i="188"/>
  <c r="I1676" i="188"/>
  <c r="I1700" i="188"/>
  <c r="I1724" i="188"/>
  <c r="I1748" i="188"/>
  <c r="I1772" i="188"/>
  <c r="I1796" i="188"/>
  <c r="I1844" i="188"/>
  <c r="I1868" i="188"/>
  <c r="I1892" i="188"/>
  <c r="I1916" i="188"/>
  <c r="I1940" i="188"/>
  <c r="I1964" i="188"/>
  <c r="I1988" i="188"/>
  <c r="I2012" i="188"/>
  <c r="I2060" i="188"/>
  <c r="I2084" i="188"/>
  <c r="I2108" i="188"/>
  <c r="I2132" i="188"/>
  <c r="I2156" i="188"/>
  <c r="I2180" i="188"/>
  <c r="I2204" i="188"/>
  <c r="I2228" i="188"/>
  <c r="I2252" i="188"/>
  <c r="I2324" i="188"/>
  <c r="I2336" i="188"/>
  <c r="I2348" i="188"/>
  <c r="I2372" i="188"/>
  <c r="I2384" i="188"/>
  <c r="I2396" i="188"/>
  <c r="I2420" i="188"/>
  <c r="I2444" i="188"/>
  <c r="I2456" i="188"/>
  <c r="I2468" i="188"/>
  <c r="I2492" i="188"/>
  <c r="I2516" i="188"/>
  <c r="I2540" i="188"/>
  <c r="I2552" i="188"/>
  <c r="I2564" i="188"/>
  <c r="I2588" i="188"/>
  <c r="I2756" i="188"/>
  <c r="I2780" i="188"/>
  <c r="I2804" i="188"/>
  <c r="I2852" i="188"/>
  <c r="I2876" i="188"/>
  <c r="I2888" i="188"/>
  <c r="I2900" i="188"/>
  <c r="I2924" i="188"/>
  <c r="I2948" i="188"/>
  <c r="I2972" i="188"/>
  <c r="I2984" i="188"/>
  <c r="I2996" i="188"/>
  <c r="I3020" i="188"/>
  <c r="I3044" i="188"/>
  <c r="I3068" i="188"/>
  <c r="I3092" i="188"/>
  <c r="I3116" i="188"/>
  <c r="I3140" i="188"/>
  <c r="I3164" i="188"/>
  <c r="I3188" i="188"/>
  <c r="I3212" i="188"/>
  <c r="I3236" i="188"/>
  <c r="I3260" i="188"/>
  <c r="I3284" i="188"/>
  <c r="I3308" i="188"/>
  <c r="I3320" i="188"/>
  <c r="I3332" i="188"/>
  <c r="I3356" i="188"/>
  <c r="I3380" i="188"/>
  <c r="I3404" i="188"/>
  <c r="I3440" i="188"/>
  <c r="I3452" i="188"/>
  <c r="I3476" i="188"/>
  <c r="I3500" i="188"/>
  <c r="I3524" i="188"/>
  <c r="I3536" i="188"/>
  <c r="I3572" i="188"/>
  <c r="I3596" i="188"/>
  <c r="I3620" i="188"/>
  <c r="I3644" i="188"/>
  <c r="I3668" i="188"/>
  <c r="I3692" i="188"/>
  <c r="I3716" i="188"/>
  <c r="I3740" i="188"/>
  <c r="I3764" i="188"/>
  <c r="I3812" i="188"/>
  <c r="I3836" i="188"/>
  <c r="I3860" i="188"/>
  <c r="I3884" i="188"/>
  <c r="I3932" i="188"/>
  <c r="I3956" i="188"/>
  <c r="I3980" i="188"/>
  <c r="I4004" i="188"/>
  <c r="I4028" i="188"/>
  <c r="I4052" i="188"/>
  <c r="I4076" i="188"/>
  <c r="I4100" i="188"/>
  <c r="I4124" i="188"/>
  <c r="I4148" i="188"/>
  <c r="I4160" i="188"/>
  <c r="I4196" i="188"/>
  <c r="I4220" i="188"/>
  <c r="I4268" i="188"/>
  <c r="I4292" i="188"/>
  <c r="I4316" i="188"/>
  <c r="I4340" i="188"/>
  <c r="I4364" i="188"/>
  <c r="I4388" i="188"/>
  <c r="I4412" i="188"/>
  <c r="I4436" i="188"/>
  <c r="I4460" i="188"/>
  <c r="I4508" i="188"/>
  <c r="I4532" i="188"/>
  <c r="I4556" i="188"/>
  <c r="I4580" i="188"/>
  <c r="I4604" i="188"/>
  <c r="I4628" i="188"/>
  <c r="I4676" i="188"/>
  <c r="I4700" i="188"/>
  <c r="I4724" i="188"/>
  <c r="I4748" i="188"/>
  <c r="I4772" i="188"/>
  <c r="I4796" i="188"/>
  <c r="I4820" i="188"/>
  <c r="I4844" i="188"/>
  <c r="I4892" i="188"/>
  <c r="I4916" i="188"/>
  <c r="I4940" i="188"/>
  <c r="I4964" i="188"/>
  <c r="I4988" i="188"/>
  <c r="I620" i="188"/>
  <c r="I692" i="188"/>
  <c r="I716" i="188"/>
  <c r="I740" i="188"/>
  <c r="I788" i="188"/>
  <c r="I812" i="188"/>
  <c r="I836" i="188"/>
  <c r="I860" i="188"/>
  <c r="I884" i="188"/>
  <c r="I908" i="188"/>
  <c r="I932" i="188"/>
  <c r="I956" i="188"/>
  <c r="I980" i="188"/>
  <c r="I1004" i="188"/>
  <c r="I1028" i="188"/>
  <c r="I1052" i="188"/>
  <c r="I5220" i="188"/>
  <c r="I3567" i="188"/>
  <c r="I4047" i="188"/>
  <c r="I4071" i="188"/>
  <c r="I5107" i="188"/>
  <c r="I5487" i="188"/>
  <c r="I5919" i="188"/>
  <c r="I5967" i="188"/>
  <c r="I2613" i="188"/>
  <c r="I2637" i="188"/>
  <c r="I2661" i="188"/>
  <c r="I2709" i="188"/>
  <c r="I5301" i="188"/>
  <c r="I5805" i="188"/>
  <c r="I5925" i="188"/>
  <c r="I2096" i="188"/>
  <c r="I2120" i="188"/>
  <c r="I2144" i="188"/>
  <c r="I2168" i="188"/>
  <c r="I2192" i="188"/>
  <c r="I2216" i="188"/>
  <c r="I2240" i="188"/>
  <c r="I2312" i="188"/>
  <c r="I2360" i="188"/>
  <c r="I2408" i="188"/>
  <c r="I2432" i="188"/>
  <c r="I2480" i="188"/>
  <c r="I2504" i="188"/>
  <c r="I2528" i="188"/>
  <c r="I2576" i="188"/>
  <c r="I2600" i="188"/>
  <c r="I2744" i="188"/>
  <c r="I2768" i="188"/>
  <c r="I2792" i="188"/>
  <c r="I2816" i="188"/>
  <c r="I2840" i="188"/>
  <c r="I2864" i="188"/>
  <c r="I2912" i="188"/>
  <c r="I2960" i="188"/>
  <c r="I3008" i="188"/>
  <c r="I3032" i="188"/>
  <c r="I3080" i="188"/>
  <c r="I3104" i="188"/>
  <c r="I3128" i="188"/>
  <c r="I3176" i="188"/>
  <c r="I3200" i="188"/>
  <c r="I3224" i="188"/>
  <c r="I3248" i="188"/>
  <c r="I3296" i="188"/>
  <c r="I3344" i="188"/>
  <c r="I3368" i="188"/>
  <c r="I3608" i="188"/>
  <c r="I3872" i="188"/>
  <c r="I5624" i="188"/>
  <c r="I3392" i="188"/>
  <c r="I3416" i="188"/>
  <c r="I3464" i="188"/>
  <c r="I3488" i="188"/>
  <c r="I3512" i="188"/>
  <c r="I3560" i="188"/>
  <c r="I3584" i="188"/>
  <c r="I3632" i="188"/>
  <c r="I3656" i="188"/>
  <c r="I3680" i="188"/>
  <c r="I3728" i="188"/>
  <c r="I3752" i="188"/>
  <c r="I3776" i="188"/>
  <c r="I3800" i="188"/>
  <c r="I3824" i="188"/>
  <c r="I3848" i="188"/>
  <c r="I3896" i="188"/>
  <c r="I3920" i="188"/>
  <c r="I3944" i="188"/>
  <c r="I3968" i="188"/>
  <c r="I3992" i="188"/>
  <c r="I4016" i="188"/>
  <c r="I4040" i="188"/>
  <c r="I4088" i="188"/>
  <c r="I4112" i="188"/>
  <c r="I4136" i="188"/>
  <c r="I4184" i="188"/>
  <c r="I4208" i="188"/>
  <c r="I4232" i="188"/>
  <c r="I4256" i="188"/>
  <c r="I4280" i="188"/>
  <c r="I4304" i="188"/>
  <c r="I4328" i="188"/>
  <c r="I4352" i="188"/>
  <c r="I4376" i="188"/>
  <c r="I4400" i="188"/>
  <c r="I4424" i="188"/>
  <c r="I4448" i="188"/>
  <c r="I4472" i="188"/>
  <c r="I4496" i="188"/>
  <c r="I4520" i="188"/>
  <c r="I4544" i="188"/>
  <c r="I4568" i="188"/>
  <c r="I4592" i="188"/>
  <c r="I4616" i="188"/>
  <c r="I4640" i="188"/>
  <c r="I4664" i="188"/>
  <c r="I4688" i="188"/>
  <c r="I4712" i="188"/>
  <c r="I4736" i="188"/>
  <c r="I4784" i="188"/>
  <c r="I4808" i="188"/>
  <c r="I4832" i="188"/>
  <c r="I4856" i="188"/>
  <c r="I4880" i="188"/>
  <c r="I4904" i="188"/>
  <c r="I4928" i="188"/>
  <c r="I4952" i="188"/>
  <c r="I4976" i="188"/>
  <c r="I5024" i="188"/>
  <c r="I5048" i="188"/>
  <c r="I5072" i="188"/>
  <c r="I5096" i="188"/>
  <c r="I5120" i="188"/>
  <c r="I5144" i="188"/>
  <c r="I5168" i="188"/>
  <c r="I5192" i="188"/>
  <c r="I5240" i="188"/>
  <c r="I5264" i="188"/>
  <c r="I5288" i="188"/>
  <c r="I5312" i="188"/>
  <c r="I5336" i="188"/>
  <c r="I5360" i="188"/>
  <c r="I5432" i="188"/>
  <c r="I5480" i="188"/>
  <c r="I5528" i="188"/>
  <c r="I5576" i="188"/>
  <c r="I5600" i="188"/>
  <c r="I5648" i="188"/>
  <c r="I5672" i="188"/>
  <c r="I5720" i="188"/>
  <c r="I5744" i="188"/>
  <c r="I5864" i="188"/>
  <c r="I5888" i="188"/>
  <c r="I5960" i="188"/>
  <c r="I1058" i="188"/>
  <c r="I1010" i="188"/>
  <c r="I962" i="188"/>
  <c r="I914" i="188"/>
  <c r="I866" i="188"/>
  <c r="I818" i="188"/>
  <c r="I770" i="188"/>
  <c r="I722" i="188"/>
  <c r="I650" i="188"/>
  <c r="I1088" i="188"/>
  <c r="I1136" i="188"/>
  <c r="I1184" i="188"/>
  <c r="I1232" i="188"/>
  <c r="I1304" i="188"/>
  <c r="I1352" i="188"/>
  <c r="I1400" i="188"/>
  <c r="I1448" i="188"/>
  <c r="I1496" i="188"/>
  <c r="I1544" i="188"/>
  <c r="I1592" i="188"/>
  <c r="I1664" i="188"/>
  <c r="I1712" i="188"/>
  <c r="I1760" i="188"/>
  <c r="I1808" i="188"/>
  <c r="I1856" i="188"/>
  <c r="I1904" i="188"/>
  <c r="I1952" i="188"/>
  <c r="I2000" i="188"/>
  <c r="I2072" i="188"/>
  <c r="I1034" i="188"/>
  <c r="I986" i="188"/>
  <c r="I938" i="188"/>
  <c r="I890" i="188"/>
  <c r="I842" i="188"/>
  <c r="I794" i="188"/>
  <c r="I746" i="188"/>
  <c r="I698" i="188"/>
  <c r="I626" i="188"/>
  <c r="I1112" i="188"/>
  <c r="I1160" i="188"/>
  <c r="I1208" i="188"/>
  <c r="I1256" i="188"/>
  <c r="I1280" i="188"/>
  <c r="I1328" i="188"/>
  <c r="I1376" i="188"/>
  <c r="I1424" i="188"/>
  <c r="I1472" i="188"/>
  <c r="I1520" i="188"/>
  <c r="I1568" i="188"/>
  <c r="I1616" i="188"/>
  <c r="I1640" i="188"/>
  <c r="I1688" i="188"/>
  <c r="I1736" i="188"/>
  <c r="I1784" i="188"/>
  <c r="I1832" i="188"/>
  <c r="I1880" i="188"/>
  <c r="I1928" i="188"/>
  <c r="I1976" i="188"/>
  <c r="I2024" i="188"/>
  <c r="I656" i="188"/>
  <c r="I662" i="188"/>
  <c r="I668" i="188"/>
  <c r="I674" i="188"/>
  <c r="G675" i="188"/>
  <c r="G649" i="188"/>
  <c r="G5405" i="188"/>
  <c r="I5405" i="188"/>
  <c r="G5411" i="188"/>
  <c r="I5411" i="188"/>
  <c r="G5413" i="188"/>
  <c r="I5413" i="188"/>
  <c r="G5415" i="188"/>
  <c r="I5415" i="188"/>
  <c r="G5417" i="188"/>
  <c r="I5417" i="188"/>
  <c r="G5419" i="188"/>
  <c r="I5419" i="188"/>
  <c r="G5421" i="188"/>
  <c r="I5421" i="188"/>
  <c r="G5423" i="188"/>
  <c r="I5423" i="188"/>
  <c r="G5425" i="188"/>
  <c r="I5425" i="188"/>
  <c r="G5427" i="188"/>
  <c r="I5427" i="188"/>
  <c r="G5429" i="188"/>
  <c r="I5429" i="188"/>
  <c r="G5431" i="188"/>
  <c r="I5431" i="188"/>
  <c r="G5433" i="188"/>
  <c r="I5433" i="188"/>
  <c r="G5435" i="188"/>
  <c r="I5435" i="188"/>
  <c r="G5437" i="188"/>
  <c r="I5437" i="188"/>
  <c r="G5439" i="188"/>
  <c r="I5439" i="188"/>
  <c r="I5444" i="188"/>
  <c r="I5445" i="188"/>
  <c r="G5445" i="188"/>
  <c r="I5443" i="188"/>
  <c r="G5443" i="188"/>
  <c r="G5441" i="188"/>
  <c r="I5441" i="188"/>
  <c r="G5447" i="188"/>
  <c r="I5447" i="188"/>
  <c r="G5449" i="188"/>
  <c r="I5449" i="188"/>
  <c r="G5451" i="188"/>
  <c r="I5451" i="188"/>
  <c r="G5453" i="188"/>
  <c r="I5453" i="188"/>
  <c r="G5455" i="188"/>
  <c r="I5455" i="188"/>
  <c r="G5457" i="188"/>
  <c r="I5457" i="188"/>
  <c r="G5459" i="188"/>
  <c r="I5459" i="188"/>
  <c r="G5461" i="188"/>
  <c r="I5461" i="188"/>
  <c r="G5463" i="188"/>
  <c r="I5463" i="188"/>
  <c r="G5465" i="188"/>
  <c r="I5465" i="188"/>
  <c r="G5467" i="188"/>
  <c r="I5467" i="188"/>
  <c r="G5469" i="188"/>
  <c r="I5469" i="188"/>
  <c r="G5471" i="188"/>
  <c r="I5471" i="188"/>
  <c r="G5473" i="188"/>
  <c r="I5473" i="188"/>
  <c r="G5475" i="188"/>
  <c r="I5475" i="188"/>
  <c r="G5477" i="188"/>
  <c r="I5477" i="188"/>
  <c r="G5479" i="188"/>
  <c r="I5479" i="188"/>
  <c r="G5481" i="188"/>
  <c r="I5481" i="188"/>
  <c r="G5483" i="188"/>
  <c r="I5483" i="188"/>
  <c r="G5487" i="188"/>
  <c r="G5489" i="188"/>
  <c r="I5489" i="188"/>
  <c r="G5491" i="188"/>
  <c r="I5491" i="188"/>
  <c r="G5493" i="188"/>
  <c r="G5495" i="188"/>
  <c r="I5495" i="188"/>
  <c r="G5497" i="188"/>
  <c r="I5497" i="188"/>
  <c r="G5499" i="188"/>
  <c r="I5499" i="188"/>
  <c r="G5501" i="188"/>
  <c r="I5501" i="188"/>
  <c r="G5503" i="188"/>
  <c r="I5503" i="188"/>
  <c r="G5505" i="188"/>
  <c r="G5507" i="188"/>
  <c r="I5507" i="188"/>
  <c r="G5509" i="188"/>
  <c r="I5509" i="188"/>
  <c r="G5511" i="188"/>
  <c r="I5511" i="188"/>
  <c r="G5513" i="188"/>
  <c r="I5513" i="188"/>
  <c r="G5515" i="188"/>
  <c r="I5515" i="188"/>
  <c r="G5517" i="188"/>
  <c r="I5517" i="188"/>
  <c r="G5519" i="188"/>
  <c r="I5519" i="188"/>
  <c r="G5521" i="188"/>
  <c r="I5521" i="188"/>
  <c r="G5523" i="188"/>
  <c r="I5523" i="188"/>
  <c r="G5525" i="188"/>
  <c r="I5525" i="188"/>
  <c r="G5527" i="188"/>
  <c r="I5527" i="188"/>
  <c r="G5529" i="188"/>
  <c r="I5529" i="188"/>
  <c r="G5531" i="188"/>
  <c r="I5531" i="188"/>
  <c r="G5533" i="188"/>
  <c r="I5533" i="188"/>
  <c r="G5535" i="188"/>
  <c r="I5535" i="188"/>
  <c r="G5537" i="188"/>
  <c r="I5537" i="188"/>
  <c r="G5539" i="188"/>
  <c r="I5539" i="188"/>
  <c r="G5541" i="188"/>
  <c r="I5541" i="188"/>
  <c r="G5543" i="188"/>
  <c r="I5543" i="188"/>
  <c r="G5545" i="188"/>
  <c r="I5545" i="188"/>
  <c r="G5547" i="188"/>
  <c r="I5547" i="188"/>
  <c r="G5549" i="188"/>
  <c r="I5549" i="188"/>
  <c r="G5551" i="188"/>
  <c r="I5551" i="188"/>
  <c r="G5553" i="188"/>
  <c r="I5553" i="188"/>
  <c r="G5555" i="188"/>
  <c r="I5555" i="188"/>
  <c r="G5557" i="188"/>
  <c r="I5557" i="188"/>
  <c r="G5559" i="188"/>
  <c r="I5559" i="188"/>
  <c r="G5561" i="188"/>
  <c r="I5561" i="188"/>
  <c r="G5563" i="188"/>
  <c r="I5563" i="188"/>
  <c r="G5565" i="188"/>
  <c r="I5565" i="188"/>
  <c r="G5567" i="188"/>
  <c r="I5567" i="188"/>
  <c r="G5569" i="188"/>
  <c r="I5569" i="188"/>
  <c r="G5571" i="188"/>
  <c r="I5571" i="188"/>
  <c r="G5573" i="188"/>
  <c r="I5573" i="188"/>
  <c r="G5575" i="188"/>
  <c r="I5575" i="188"/>
  <c r="G5577" i="188"/>
  <c r="I5577" i="188"/>
  <c r="G5579" i="188"/>
  <c r="I5579" i="188"/>
  <c r="G5581" i="188"/>
  <c r="I5581" i="188"/>
  <c r="G5583" i="188"/>
  <c r="I5583" i="188"/>
  <c r="G5585" i="188"/>
  <c r="I5585" i="188"/>
  <c r="G5587" i="188"/>
  <c r="I5587" i="188"/>
  <c r="G5589" i="188"/>
  <c r="I5589" i="188"/>
  <c r="G5591" i="188"/>
  <c r="I5591" i="188"/>
  <c r="G5593" i="188"/>
  <c r="I5593" i="188"/>
  <c r="G5595" i="188"/>
  <c r="I5595" i="188"/>
  <c r="G5597" i="188"/>
  <c r="I5597" i="188"/>
  <c r="G5599" i="188"/>
  <c r="I5599" i="188"/>
  <c r="G5601" i="188"/>
  <c r="I5601" i="188"/>
  <c r="G5603" i="188"/>
  <c r="I5603" i="188"/>
  <c r="G5605" i="188"/>
  <c r="I5605" i="188"/>
  <c r="G5607" i="188"/>
  <c r="I5607" i="188"/>
  <c r="G5609" i="188"/>
  <c r="I5609" i="188"/>
  <c r="G5611" i="188"/>
  <c r="I5611" i="188"/>
  <c r="G5613" i="188"/>
  <c r="I5613" i="188"/>
  <c r="I5618" i="188"/>
  <c r="I5619" i="188"/>
  <c r="G5619" i="188"/>
  <c r="I5617" i="188"/>
  <c r="G5617" i="188"/>
  <c r="I5615" i="188"/>
  <c r="G5615" i="188"/>
  <c r="G5621" i="188"/>
  <c r="I5621" i="188"/>
  <c r="G5623" i="188"/>
  <c r="I5623" i="188"/>
  <c r="G5625" i="188"/>
  <c r="I5625" i="188"/>
  <c r="G5627" i="188"/>
  <c r="I5627" i="188"/>
  <c r="G5629" i="188"/>
  <c r="I5629" i="188"/>
  <c r="G5631" i="188"/>
  <c r="I5631" i="188"/>
  <c r="G5633" i="188"/>
  <c r="I5633" i="188"/>
  <c r="G5635" i="188"/>
  <c r="I5635" i="188"/>
  <c r="G5637" i="188"/>
  <c r="I5637" i="188"/>
  <c r="G5639" i="188"/>
  <c r="I5639" i="188"/>
  <c r="G5641" i="188"/>
  <c r="I5641" i="188"/>
  <c r="G5643" i="188"/>
  <c r="I5643" i="188"/>
  <c r="G5645" i="188"/>
  <c r="I5645" i="188"/>
  <c r="G5647" i="188"/>
  <c r="I5647" i="188"/>
  <c r="G5649" i="188"/>
  <c r="I5649" i="188"/>
  <c r="G5651" i="188"/>
  <c r="I5651" i="188"/>
  <c r="G5653" i="188"/>
  <c r="I5653" i="188"/>
  <c r="G5655" i="188"/>
  <c r="I5655" i="188"/>
  <c r="G5657" i="188"/>
  <c r="I5657" i="188"/>
  <c r="G5659" i="188"/>
  <c r="I5659" i="188"/>
  <c r="G5661" i="188"/>
  <c r="I5661" i="188"/>
  <c r="G5663" i="188"/>
  <c r="I5663" i="188"/>
  <c r="G5665" i="188"/>
  <c r="I5665" i="188"/>
  <c r="G5667" i="188"/>
  <c r="I5667" i="188"/>
  <c r="G5669" i="188"/>
  <c r="I5669" i="188"/>
  <c r="G5671" i="188"/>
  <c r="I5671" i="188"/>
  <c r="G5673" i="188"/>
  <c r="I5673" i="188"/>
  <c r="G5675" i="188"/>
  <c r="I5675" i="188"/>
  <c r="G5677" i="188"/>
  <c r="I5677" i="188"/>
  <c r="G5679" i="188"/>
  <c r="I5679" i="188"/>
  <c r="G5681" i="188"/>
  <c r="I5681" i="188"/>
  <c r="G5683" i="188"/>
  <c r="I5683" i="188"/>
  <c r="G5685" i="188"/>
  <c r="I5685" i="188"/>
  <c r="G5687" i="188"/>
  <c r="I5687" i="188"/>
  <c r="G5689" i="188"/>
  <c r="I5689" i="188"/>
  <c r="G5691" i="188"/>
  <c r="G5693" i="188"/>
  <c r="I5693" i="188"/>
  <c r="G5695" i="188"/>
  <c r="I5695" i="188"/>
  <c r="G5697" i="188"/>
  <c r="G5699" i="188"/>
  <c r="I5699" i="188"/>
  <c r="G5701" i="188"/>
  <c r="I5701" i="188"/>
  <c r="G5703" i="188"/>
  <c r="I5703" i="188"/>
  <c r="G5705" i="188"/>
  <c r="I5705" i="188"/>
  <c r="G5707" i="188"/>
  <c r="I5707" i="188"/>
  <c r="G5709" i="188"/>
  <c r="I5709" i="188"/>
  <c r="G5711" i="188"/>
  <c r="I5711" i="188"/>
  <c r="G5713" i="188"/>
  <c r="I5713" i="188"/>
  <c r="G5715" i="188"/>
  <c r="I5715" i="188"/>
  <c r="G5717" i="188"/>
  <c r="I5717" i="188"/>
  <c r="G5719" i="188"/>
  <c r="I5719" i="188"/>
  <c r="G5721" i="188"/>
  <c r="I5721" i="188"/>
  <c r="G5723" i="188"/>
  <c r="I5723" i="188"/>
  <c r="G5725" i="188"/>
  <c r="I5725" i="188"/>
  <c r="G5727" i="188"/>
  <c r="I5727" i="188"/>
  <c r="G5729" i="188"/>
  <c r="I5729" i="188"/>
  <c r="G5731" i="188"/>
  <c r="I5731" i="188"/>
  <c r="G5733" i="188"/>
  <c r="I5733" i="188"/>
  <c r="G5735" i="188"/>
  <c r="I5735" i="188"/>
  <c r="G5737" i="188"/>
  <c r="I5737" i="188"/>
  <c r="G5739" i="188"/>
  <c r="I5739" i="188"/>
  <c r="G5741" i="188"/>
  <c r="I5741" i="188"/>
  <c r="G5743" i="188"/>
  <c r="I5743" i="188"/>
  <c r="G5745" i="188"/>
  <c r="I5745" i="188"/>
  <c r="I5750" i="188"/>
  <c r="G5747" i="188"/>
  <c r="I5747" i="188"/>
  <c r="G5749" i="188"/>
  <c r="I5749" i="188"/>
  <c r="G5751" i="188"/>
  <c r="I5751" i="188"/>
  <c r="I5756" i="188"/>
  <c r="G5753" i="188"/>
  <c r="I5753" i="188"/>
  <c r="G5755" i="188"/>
  <c r="I5755" i="188"/>
  <c r="G5757" i="188"/>
  <c r="I5757" i="188"/>
  <c r="I5762" i="188"/>
  <c r="G5759" i="188"/>
  <c r="I5759" i="188"/>
  <c r="G5761" i="188"/>
  <c r="I5761" i="188"/>
  <c r="G5763" i="188"/>
  <c r="I5763" i="188"/>
  <c r="I5768" i="188"/>
  <c r="G5765" i="188"/>
  <c r="I5765" i="188"/>
  <c r="G5767" i="188"/>
  <c r="I5767" i="188"/>
  <c r="G5769" i="188"/>
  <c r="I5769" i="188"/>
  <c r="I5774" i="188"/>
  <c r="G5771" i="188"/>
  <c r="I5771" i="188"/>
  <c r="G5773" i="188"/>
  <c r="I5773" i="188"/>
  <c r="G5775" i="188"/>
  <c r="I5775" i="188"/>
  <c r="G5777" i="188"/>
  <c r="I5777" i="188"/>
  <c r="G5779" i="188"/>
  <c r="G5783" i="188"/>
  <c r="I5783" i="188"/>
  <c r="G5785" i="188"/>
  <c r="I5785" i="188"/>
  <c r="G5787" i="188"/>
  <c r="I5787" i="188"/>
  <c r="G5789" i="188"/>
  <c r="I5789" i="188"/>
  <c r="G5791" i="188"/>
  <c r="I5791" i="188"/>
  <c r="G5793" i="188"/>
  <c r="I5798" i="188"/>
  <c r="G5795" i="188"/>
  <c r="I5795" i="188"/>
  <c r="G5797" i="188"/>
  <c r="I5797" i="188"/>
  <c r="G5799" i="188"/>
  <c r="I5799" i="188"/>
  <c r="G5801" i="188"/>
  <c r="I5801" i="188"/>
  <c r="G5803" i="188"/>
  <c r="I5803" i="188"/>
  <c r="G5805" i="188"/>
  <c r="I5810" i="188"/>
  <c r="G5807" i="188"/>
  <c r="I5807" i="188"/>
  <c r="G5809" i="188"/>
  <c r="I5809" i="188"/>
  <c r="G5811" i="188"/>
  <c r="I5811" i="188"/>
  <c r="I5816" i="188"/>
  <c r="G5813" i="188"/>
  <c r="I5813" i="188"/>
  <c r="G5815" i="188"/>
  <c r="I5815" i="188"/>
  <c r="G5817" i="188"/>
  <c r="I5817" i="188"/>
  <c r="I5822" i="188"/>
  <c r="G5819" i="188"/>
  <c r="I5819" i="188"/>
  <c r="G5821" i="188"/>
  <c r="I5821" i="188"/>
  <c r="G5823" i="188"/>
  <c r="I5823" i="188"/>
  <c r="I5828" i="188"/>
  <c r="G5825" i="188"/>
  <c r="I5825" i="188"/>
  <c r="G5827" i="188"/>
  <c r="I5827" i="188"/>
  <c r="G5829" i="188"/>
  <c r="I5829" i="188"/>
  <c r="I5834" i="188"/>
  <c r="G5831" i="188"/>
  <c r="I5831" i="188"/>
  <c r="G5833" i="188"/>
  <c r="I5833" i="188"/>
  <c r="G5835" i="188"/>
  <c r="I5835" i="188"/>
  <c r="I5840" i="188"/>
  <c r="G5837" i="188"/>
  <c r="I5837" i="188"/>
  <c r="G5839" i="188"/>
  <c r="I5839" i="188"/>
  <c r="G5841" i="188"/>
  <c r="I5841" i="188"/>
  <c r="I5846" i="188"/>
  <c r="G5843" i="188"/>
  <c r="I5843" i="188"/>
  <c r="G5845" i="188"/>
  <c r="I5845" i="188"/>
  <c r="G5847" i="188"/>
  <c r="I5847" i="188"/>
  <c r="I5852" i="188"/>
  <c r="G5849" i="188"/>
  <c r="I5849" i="188"/>
  <c r="G5851" i="188"/>
  <c r="I5851" i="188"/>
  <c r="G5853" i="188"/>
  <c r="I5853" i="188"/>
  <c r="I5858" i="188"/>
  <c r="I5859" i="188"/>
  <c r="G5859" i="188"/>
  <c r="I5857" i="188"/>
  <c r="G5855" i="188"/>
  <c r="I5855" i="188"/>
  <c r="G5857" i="188"/>
  <c r="G5861" i="188"/>
  <c r="I5861" i="188"/>
  <c r="G5863" i="188"/>
  <c r="I5863" i="188"/>
  <c r="G5865" i="188"/>
  <c r="I5865" i="188"/>
  <c r="G5867" i="188"/>
  <c r="I5867" i="188"/>
  <c r="G5869" i="188"/>
  <c r="I5869" i="188"/>
  <c r="G5871" i="188"/>
  <c r="I5871" i="188"/>
  <c r="G5873" i="188"/>
  <c r="I5873" i="188"/>
  <c r="G5875" i="188"/>
  <c r="I5875" i="188"/>
  <c r="G5877" i="188"/>
  <c r="I5877" i="188"/>
  <c r="G5879" i="188"/>
  <c r="I5879" i="188"/>
  <c r="G5881" i="188"/>
  <c r="I5881" i="188"/>
  <c r="G5883" i="188"/>
  <c r="I5883" i="188"/>
  <c r="G5885" i="188"/>
  <c r="I5885" i="188"/>
  <c r="G5887" i="188"/>
  <c r="I5887" i="188"/>
  <c r="G5889" i="188"/>
  <c r="I5889" i="188"/>
  <c r="G5891" i="188"/>
  <c r="I5891" i="188"/>
  <c r="G5893" i="188"/>
  <c r="I5893" i="188"/>
  <c r="G5895" i="188"/>
  <c r="I5895" i="188"/>
  <c r="G5897" i="188"/>
  <c r="G5927" i="188"/>
  <c r="I5927" i="188"/>
  <c r="G5933" i="188"/>
  <c r="I5933" i="188"/>
  <c r="G5935" i="188"/>
  <c r="I5935" i="188"/>
  <c r="G5939" i="188"/>
  <c r="I5939" i="188"/>
  <c r="G5941" i="188"/>
  <c r="I5941" i="188"/>
  <c r="G5943" i="188"/>
  <c r="I5943" i="188"/>
  <c r="G5945" i="188"/>
  <c r="I5945" i="188"/>
  <c r="G5947" i="188"/>
  <c r="I5947" i="188"/>
  <c r="G5949" i="188"/>
  <c r="I5949" i="188"/>
  <c r="G5953" i="188"/>
  <c r="G5957" i="188"/>
  <c r="I5957" i="188"/>
  <c r="G5959" i="188"/>
  <c r="I5959" i="188"/>
  <c r="G5961" i="188"/>
  <c r="I5961" i="188"/>
  <c r="G5963" i="188"/>
  <c r="I5963" i="188"/>
  <c r="G5965" i="188"/>
  <c r="I5965" i="188"/>
  <c r="G5967" i="188"/>
  <c r="G5969" i="188"/>
  <c r="I5969" i="188"/>
  <c r="G5971" i="188"/>
  <c r="I5971" i="188"/>
  <c r="G5973" i="188"/>
  <c r="I5973" i="188"/>
  <c r="G5975" i="188"/>
  <c r="I5975" i="188"/>
  <c r="G5977" i="188"/>
  <c r="I5977" i="188"/>
  <c r="G5979" i="188"/>
  <c r="I5979" i="188"/>
  <c r="G605" i="188"/>
  <c r="I607" i="188"/>
  <c r="G609" i="188"/>
  <c r="G611" i="188"/>
  <c r="I615" i="188"/>
  <c r="G617" i="188"/>
  <c r="G619" i="188"/>
  <c r="I623" i="188"/>
  <c r="G625" i="188"/>
  <c r="G627" i="188"/>
  <c r="I629" i="188"/>
  <c r="G631" i="188"/>
  <c r="G633" i="188"/>
  <c r="I635" i="188"/>
  <c r="G637" i="188"/>
  <c r="I641" i="188"/>
  <c r="I643" i="188"/>
  <c r="I645" i="188"/>
  <c r="G647" i="188"/>
  <c r="I647" i="188"/>
  <c r="I649" i="188"/>
  <c r="G651" i="188"/>
  <c r="I651" i="188"/>
  <c r="G653" i="188"/>
  <c r="I653" i="188"/>
  <c r="G655" i="188"/>
  <c r="I655" i="188"/>
  <c r="G657" i="188"/>
  <c r="I657" i="188"/>
  <c r="G659" i="188"/>
  <c r="I659" i="188"/>
  <c r="G661" i="188"/>
  <c r="I661" i="188"/>
  <c r="G663" i="188"/>
  <c r="I663" i="188"/>
  <c r="G665" i="188"/>
  <c r="I665" i="188"/>
  <c r="G667" i="188"/>
  <c r="I667" i="188"/>
  <c r="I669" i="188"/>
  <c r="G671" i="188"/>
  <c r="I671" i="188"/>
  <c r="G673" i="188"/>
  <c r="I673" i="188"/>
  <c r="I675" i="188"/>
  <c r="G677" i="188"/>
  <c r="I677" i="188"/>
  <c r="G679" i="188"/>
  <c r="I679" i="188"/>
  <c r="G681" i="188"/>
  <c r="I681" i="188"/>
  <c r="G683" i="188"/>
  <c r="I683" i="188"/>
  <c r="G685" i="188"/>
  <c r="I685" i="188"/>
  <c r="G687" i="188"/>
  <c r="I687" i="188"/>
  <c r="G689" i="188"/>
  <c r="I689" i="188"/>
  <c r="G691" i="188"/>
  <c r="I691" i="188"/>
  <c r="G693" i="188"/>
  <c r="I693" i="188"/>
  <c r="G695" i="188"/>
  <c r="I695" i="188"/>
  <c r="G697" i="188"/>
  <c r="I697" i="188"/>
  <c r="G699" i="188"/>
  <c r="I699" i="188"/>
  <c r="G701" i="188"/>
  <c r="I701" i="188"/>
  <c r="G703" i="188"/>
  <c r="I703" i="188"/>
  <c r="G705" i="188"/>
  <c r="I705" i="188"/>
  <c r="G707" i="188"/>
  <c r="I707" i="188"/>
  <c r="G709" i="188"/>
  <c r="I709" i="188"/>
  <c r="G711" i="188"/>
  <c r="I711" i="188"/>
  <c r="G713" i="188"/>
  <c r="I713" i="188"/>
  <c r="G715" i="188"/>
  <c r="I715" i="188"/>
  <c r="G717" i="188"/>
  <c r="I717" i="188"/>
  <c r="G719" i="188"/>
  <c r="I719" i="188"/>
  <c r="G721" i="188"/>
  <c r="I721" i="188"/>
  <c r="G723" i="188"/>
  <c r="I723" i="188"/>
  <c r="G725" i="188"/>
  <c r="I725" i="188"/>
  <c r="G727" i="188"/>
  <c r="I727" i="188"/>
  <c r="G729" i="188"/>
  <c r="I729" i="188"/>
  <c r="G731" i="188"/>
  <c r="I731" i="188"/>
  <c r="G733" i="188"/>
  <c r="I733" i="188"/>
  <c r="G735" i="188"/>
  <c r="I735" i="188"/>
  <c r="G737" i="188"/>
  <c r="I737" i="188"/>
  <c r="G739" i="188"/>
  <c r="I739" i="188"/>
  <c r="G741" i="188"/>
  <c r="I741" i="188"/>
  <c r="G743" i="188"/>
  <c r="I743" i="188"/>
  <c r="G745" i="188"/>
  <c r="I745" i="188"/>
  <c r="G747" i="188"/>
  <c r="I747" i="188"/>
  <c r="G749" i="188"/>
  <c r="I749" i="188"/>
  <c r="G751" i="188"/>
  <c r="I751" i="188"/>
  <c r="G753" i="188"/>
  <c r="I753" i="188"/>
  <c r="G755" i="188"/>
  <c r="I755" i="188"/>
  <c r="G757" i="188"/>
  <c r="I757" i="188"/>
  <c r="G759" i="188"/>
  <c r="I759" i="188"/>
  <c r="G761" i="188"/>
  <c r="I761" i="188"/>
  <c r="G763" i="188"/>
  <c r="I763" i="188"/>
  <c r="G765" i="188"/>
  <c r="I765" i="188"/>
  <c r="G767" i="188"/>
  <c r="I767" i="188"/>
  <c r="G769" i="188"/>
  <c r="I769" i="188"/>
  <c r="G771" i="188"/>
  <c r="I771" i="188"/>
  <c r="G773" i="188"/>
  <c r="I773" i="188"/>
  <c r="G775" i="188"/>
  <c r="I775" i="188"/>
  <c r="G777" i="188"/>
  <c r="I777" i="188"/>
  <c r="G779" i="188"/>
  <c r="I779" i="188"/>
  <c r="G781" i="188"/>
  <c r="I781" i="188"/>
  <c r="G783" i="188"/>
  <c r="I783" i="188"/>
  <c r="G785" i="188"/>
  <c r="I785" i="188"/>
  <c r="G787" i="188"/>
  <c r="I787" i="188"/>
  <c r="G789" i="188"/>
  <c r="I789" i="188"/>
  <c r="G791" i="188"/>
  <c r="I791" i="188"/>
  <c r="G793" i="188"/>
  <c r="I793" i="188"/>
  <c r="G795" i="188"/>
  <c r="I795" i="188"/>
  <c r="G797" i="188"/>
  <c r="I797" i="188"/>
  <c r="G799" i="188"/>
  <c r="I799" i="188"/>
  <c r="G801" i="188"/>
  <c r="I801" i="188"/>
  <c r="G803" i="188"/>
  <c r="I803" i="188"/>
  <c r="G805" i="188"/>
  <c r="I805" i="188"/>
  <c r="G807" i="188"/>
  <c r="I807" i="188"/>
  <c r="G809" i="188"/>
  <c r="I809" i="188"/>
  <c r="G811" i="188"/>
  <c r="I811" i="188"/>
  <c r="G813" i="188"/>
  <c r="I813" i="188"/>
  <c r="G815" i="188"/>
  <c r="I815" i="188"/>
  <c r="G817" i="188"/>
  <c r="I817" i="188"/>
  <c r="G819" i="188"/>
  <c r="I819" i="188"/>
  <c r="G821" i="188"/>
  <c r="I821" i="188"/>
  <c r="G823" i="188"/>
  <c r="I823" i="188"/>
  <c r="G825" i="188"/>
  <c r="I825" i="188"/>
  <c r="G827" i="188"/>
  <c r="I827" i="188"/>
  <c r="G829" i="188"/>
  <c r="I829" i="188"/>
  <c r="G831" i="188"/>
  <c r="I831" i="188"/>
  <c r="G833" i="188"/>
  <c r="I833" i="188"/>
  <c r="G835" i="188"/>
  <c r="I835" i="188"/>
  <c r="G837" i="188"/>
  <c r="I837" i="188"/>
  <c r="G839" i="188"/>
  <c r="I839" i="188"/>
  <c r="G841" i="188"/>
  <c r="I841" i="188"/>
  <c r="G843" i="188"/>
  <c r="I843" i="188"/>
  <c r="G845" i="188"/>
  <c r="I845" i="188"/>
  <c r="G847" i="188"/>
  <c r="I847" i="188"/>
  <c r="G849" i="188"/>
  <c r="I849" i="188"/>
  <c r="G851" i="188"/>
  <c r="I851" i="188"/>
  <c r="G853" i="188"/>
  <c r="I853" i="188"/>
  <c r="G855" i="188"/>
  <c r="I855" i="188"/>
  <c r="G857" i="188"/>
  <c r="I857" i="188"/>
  <c r="G859" i="188"/>
  <c r="I859" i="188"/>
  <c r="G861" i="188"/>
  <c r="I861" i="188"/>
  <c r="G863" i="188"/>
  <c r="I863" i="188"/>
  <c r="G865" i="188"/>
  <c r="I865" i="188"/>
  <c r="G867" i="188"/>
  <c r="I867" i="188"/>
  <c r="G869" i="188"/>
  <c r="I869" i="188"/>
  <c r="G871" i="188"/>
  <c r="I871" i="188"/>
  <c r="G873" i="188"/>
  <c r="I873" i="188"/>
  <c r="G875" i="188"/>
  <c r="I875" i="188"/>
  <c r="G877" i="188"/>
  <c r="I877" i="188"/>
  <c r="G879" i="188"/>
  <c r="I879" i="188"/>
  <c r="G881" i="188"/>
  <c r="I881" i="188"/>
  <c r="G883" i="188"/>
  <c r="I883" i="188"/>
  <c r="G885" i="188"/>
  <c r="I885" i="188"/>
  <c r="G887" i="188"/>
  <c r="I887" i="188"/>
  <c r="G889" i="188"/>
  <c r="I889" i="188"/>
  <c r="G891" i="188"/>
  <c r="I891" i="188"/>
  <c r="G893" i="188"/>
  <c r="I893" i="188"/>
  <c r="G895" i="188"/>
  <c r="I895" i="188"/>
  <c r="G897" i="188"/>
  <c r="I897" i="188"/>
  <c r="G899" i="188"/>
  <c r="I899" i="188"/>
  <c r="G901" i="188"/>
  <c r="I901" i="188"/>
  <c r="G903" i="188"/>
  <c r="I903" i="188"/>
  <c r="G905" i="188"/>
  <c r="I905" i="188"/>
  <c r="G907" i="188"/>
  <c r="I907" i="188"/>
  <c r="G909" i="188"/>
  <c r="I909" i="188"/>
  <c r="G911" i="188"/>
  <c r="I911" i="188"/>
  <c r="G913" i="188"/>
  <c r="I913" i="188"/>
  <c r="G915" i="188"/>
  <c r="I915" i="188"/>
  <c r="G917" i="188"/>
  <c r="I917" i="188"/>
  <c r="G919" i="188"/>
  <c r="I919" i="188"/>
  <c r="G921" i="188"/>
  <c r="I921" i="188"/>
  <c r="G923" i="188"/>
  <c r="I923" i="188"/>
  <c r="G925" i="188"/>
  <c r="I925" i="188"/>
  <c r="G927" i="188"/>
  <c r="I927" i="188"/>
  <c r="G929" i="188"/>
  <c r="I929" i="188"/>
  <c r="G931" i="188"/>
  <c r="I931" i="188"/>
  <c r="G933" i="188"/>
  <c r="I933" i="188"/>
  <c r="G935" i="188"/>
  <c r="I935" i="188"/>
  <c r="G937" i="188"/>
  <c r="I937" i="188"/>
  <c r="G939" i="188"/>
  <c r="I939" i="188"/>
  <c r="G941" i="188"/>
  <c r="I941" i="188"/>
  <c r="G943" i="188"/>
  <c r="I943" i="188"/>
  <c r="G945" i="188"/>
  <c r="I945" i="188"/>
  <c r="G947" i="188"/>
  <c r="I947" i="188"/>
  <c r="G949" i="188"/>
  <c r="I949" i="188"/>
  <c r="G951" i="188"/>
  <c r="I951" i="188"/>
  <c r="G953" i="188"/>
  <c r="I953" i="188"/>
  <c r="G955" i="188"/>
  <c r="I955" i="188"/>
  <c r="G957" i="188"/>
  <c r="I957" i="188"/>
  <c r="G959" i="188"/>
  <c r="I959" i="188"/>
  <c r="G961" i="188"/>
  <c r="I961" i="188"/>
  <c r="G963" i="188"/>
  <c r="I963" i="188"/>
  <c r="G965" i="188"/>
  <c r="I965" i="188"/>
  <c r="G967" i="188"/>
  <c r="I967" i="188"/>
  <c r="G969" i="188"/>
  <c r="I969" i="188"/>
  <c r="G971" i="188"/>
  <c r="I971" i="188"/>
  <c r="G973" i="188"/>
  <c r="I973" i="188"/>
  <c r="G975" i="188"/>
  <c r="I975" i="188"/>
  <c r="G977" i="188"/>
  <c r="I977" i="188"/>
  <c r="G979" i="188"/>
  <c r="I979" i="188"/>
  <c r="G981" i="188"/>
  <c r="I981" i="188"/>
  <c r="G983" i="188"/>
  <c r="I983" i="188"/>
  <c r="G985" i="188"/>
  <c r="I985" i="188"/>
  <c r="G987" i="188"/>
  <c r="I987" i="188"/>
  <c r="G989" i="188"/>
  <c r="I989" i="188"/>
  <c r="G991" i="188"/>
  <c r="I991" i="188"/>
  <c r="G993" i="188"/>
  <c r="I993" i="188"/>
  <c r="G995" i="188"/>
  <c r="I995" i="188"/>
  <c r="G997" i="188"/>
  <c r="I997" i="188"/>
  <c r="G999" i="188"/>
  <c r="I999" i="188"/>
  <c r="G1001" i="188"/>
  <c r="I1001" i="188"/>
  <c r="G1003" i="188"/>
  <c r="I1003" i="188"/>
  <c r="G1005" i="188"/>
  <c r="I1005" i="188"/>
  <c r="G1007" i="188"/>
  <c r="I1007" i="188"/>
  <c r="G1009" i="188"/>
  <c r="I1009" i="188"/>
  <c r="G1011" i="188"/>
  <c r="I1011" i="188"/>
  <c r="G1013" i="188"/>
  <c r="I1013" i="188"/>
  <c r="G1015" i="188"/>
  <c r="I1015" i="188"/>
  <c r="G1017" i="188"/>
  <c r="I1017" i="188"/>
  <c r="G1019" i="188"/>
  <c r="I1019" i="188"/>
  <c r="G1021" i="188"/>
  <c r="I1021" i="188"/>
  <c r="G1023" i="188"/>
  <c r="I1023" i="188"/>
  <c r="G1025" i="188"/>
  <c r="I1025" i="188"/>
  <c r="G1027" i="188"/>
  <c r="I1027" i="188"/>
  <c r="G1029" i="188"/>
  <c r="I1029" i="188"/>
  <c r="G1031" i="188"/>
  <c r="I1031" i="188"/>
  <c r="G1033" i="188"/>
  <c r="I1033" i="188"/>
  <c r="G1035" i="188"/>
  <c r="I1035" i="188"/>
  <c r="G1037" i="188"/>
  <c r="I1037" i="188"/>
  <c r="G1039" i="188"/>
  <c r="I1039" i="188"/>
  <c r="G1041" i="188"/>
  <c r="I1041" i="188"/>
  <c r="G1043" i="188"/>
  <c r="I1043" i="188"/>
  <c r="G1045" i="188"/>
  <c r="I1045" i="188"/>
  <c r="G1047" i="188"/>
  <c r="I1047" i="188"/>
  <c r="G1049" i="188"/>
  <c r="I1049" i="188"/>
  <c r="G1051" i="188"/>
  <c r="I1051" i="188"/>
  <c r="G1053" i="188"/>
  <c r="I1053" i="188"/>
  <c r="G1055" i="188"/>
  <c r="I1055" i="188"/>
  <c r="G1057" i="188"/>
  <c r="I1057" i="188"/>
  <c r="G1059" i="188"/>
  <c r="I1059" i="188"/>
  <c r="G1061" i="188"/>
  <c r="I1061" i="188"/>
  <c r="G1063" i="188"/>
  <c r="I1063" i="188"/>
  <c r="G1065" i="188"/>
  <c r="I1065" i="188"/>
  <c r="G1067" i="188"/>
  <c r="I1067" i="188"/>
  <c r="G1069" i="188"/>
  <c r="I1069" i="188"/>
  <c r="G1071" i="188"/>
  <c r="I1071" i="188"/>
  <c r="G1073" i="188"/>
  <c r="I1073" i="188"/>
  <c r="G1075" i="188"/>
  <c r="I1075" i="188"/>
  <c r="G1077" i="188"/>
  <c r="I1077" i="188"/>
  <c r="G1079" i="188"/>
  <c r="I1079" i="188"/>
  <c r="G1081" i="188"/>
  <c r="I1081" i="188"/>
  <c r="G1083" i="188"/>
  <c r="I1083" i="188"/>
  <c r="G1085" i="188"/>
  <c r="I1085" i="188"/>
  <c r="G1087" i="188"/>
  <c r="I1087" i="188"/>
  <c r="G1089" i="188"/>
  <c r="I1089" i="188"/>
  <c r="G1091" i="188"/>
  <c r="I1091" i="188"/>
  <c r="G1093" i="188"/>
  <c r="I1093" i="188"/>
  <c r="G1095" i="188"/>
  <c r="I1095" i="188"/>
  <c r="G1097" i="188"/>
  <c r="I1097" i="188"/>
  <c r="G1099" i="188"/>
  <c r="I1099" i="188"/>
  <c r="G1101" i="188"/>
  <c r="I1101" i="188"/>
  <c r="G1103" i="188"/>
  <c r="I1103" i="188"/>
  <c r="G1105" i="188"/>
  <c r="I1105" i="188"/>
  <c r="G1107" i="188"/>
  <c r="I1107" i="188"/>
  <c r="G1109" i="188"/>
  <c r="I1109" i="188"/>
  <c r="G1111" i="188"/>
  <c r="I1111" i="188"/>
  <c r="G1113" i="188"/>
  <c r="I1113" i="188"/>
  <c r="G1115" i="188"/>
  <c r="I1115" i="188"/>
  <c r="G1117" i="188"/>
  <c r="I1117" i="188"/>
  <c r="G1119" i="188"/>
  <c r="I1119" i="188"/>
  <c r="G1121" i="188"/>
  <c r="I1121" i="188"/>
  <c r="G1123" i="188"/>
  <c r="I1123" i="188"/>
  <c r="G1125" i="188"/>
  <c r="I1125" i="188"/>
  <c r="G1127" i="188"/>
  <c r="I1127" i="188"/>
  <c r="G1129" i="188"/>
  <c r="I1129" i="188"/>
  <c r="G1131" i="188"/>
  <c r="I1131" i="188"/>
  <c r="G1133" i="188"/>
  <c r="I1133" i="188"/>
  <c r="G1135" i="188"/>
  <c r="I1135" i="188"/>
  <c r="G1137" i="188"/>
  <c r="I1137" i="188"/>
  <c r="G1139" i="188"/>
  <c r="I1139" i="188"/>
  <c r="G1141" i="188"/>
  <c r="I1141" i="188"/>
  <c r="G1143" i="188"/>
  <c r="I1143" i="188"/>
  <c r="G1145" i="188"/>
  <c r="I1145" i="188"/>
  <c r="G1147" i="188"/>
  <c r="I1147" i="188"/>
  <c r="G1149" i="188"/>
  <c r="I1149" i="188"/>
  <c r="G1151" i="188"/>
  <c r="I1151" i="188"/>
  <c r="G1153" i="188"/>
  <c r="I1153" i="188"/>
  <c r="G1155" i="188"/>
  <c r="I1155" i="188"/>
  <c r="G1157" i="188"/>
  <c r="I1157" i="188"/>
  <c r="G1159" i="188"/>
  <c r="I1159" i="188"/>
  <c r="G1161" i="188"/>
  <c r="I1161" i="188"/>
  <c r="G1163" i="188"/>
  <c r="I1163" i="188"/>
  <c r="G1165" i="188"/>
  <c r="I1165" i="188"/>
  <c r="G1167" i="188"/>
  <c r="I1167" i="188"/>
  <c r="G1169" i="188"/>
  <c r="I1169" i="188"/>
  <c r="G1171" i="188"/>
  <c r="I1171" i="188"/>
  <c r="G1173" i="188"/>
  <c r="I1173" i="188"/>
  <c r="G1175" i="188"/>
  <c r="I1175" i="188"/>
  <c r="G1177" i="188"/>
  <c r="I1177" i="188"/>
  <c r="G1179" i="188"/>
  <c r="I1179" i="188"/>
  <c r="G1181" i="188"/>
  <c r="I1181" i="188"/>
  <c r="G1183" i="188"/>
  <c r="I1183" i="188"/>
  <c r="G1185" i="188"/>
  <c r="I1185" i="188"/>
  <c r="G1187" i="188"/>
  <c r="I1187" i="188"/>
  <c r="G1189" i="188"/>
  <c r="I1189" i="188"/>
  <c r="G1191" i="188"/>
  <c r="I1191" i="188"/>
  <c r="G1193" i="188"/>
  <c r="I1193" i="188"/>
  <c r="G1195" i="188"/>
  <c r="I1195" i="188"/>
  <c r="G1197" i="188"/>
  <c r="I1197" i="188"/>
  <c r="G1199" i="188"/>
  <c r="I1199" i="188"/>
  <c r="G1201" i="188"/>
  <c r="I1201" i="188"/>
  <c r="G1203" i="188"/>
  <c r="I1203" i="188"/>
  <c r="G1205" i="188"/>
  <c r="I1205" i="188"/>
  <c r="G1207" i="188"/>
  <c r="I1207" i="188"/>
  <c r="G1209" i="188"/>
  <c r="I1209" i="188"/>
  <c r="G1211" i="188"/>
  <c r="I1211" i="188"/>
  <c r="G1213" i="188"/>
  <c r="I1213" i="188"/>
  <c r="G1215" i="188"/>
  <c r="I1215" i="188"/>
  <c r="G1217" i="188"/>
  <c r="I1217" i="188"/>
  <c r="G1219" i="188"/>
  <c r="I1219" i="188"/>
  <c r="G1221" i="188"/>
  <c r="I1221" i="188"/>
  <c r="G1223" i="188"/>
  <c r="I1223" i="188"/>
  <c r="G1225" i="188"/>
  <c r="I1225" i="188"/>
  <c r="G1227" i="188"/>
  <c r="I1227" i="188"/>
  <c r="G1229" i="188"/>
  <c r="I1229" i="188"/>
  <c r="G1231" i="188"/>
  <c r="I1231" i="188"/>
  <c r="G1233" i="188"/>
  <c r="I1233" i="188"/>
  <c r="G1235" i="188"/>
  <c r="I1235" i="188"/>
  <c r="G1237" i="188"/>
  <c r="I1237" i="188"/>
  <c r="G1239" i="188"/>
  <c r="I1239" i="188"/>
  <c r="G1241" i="188"/>
  <c r="I1241" i="188"/>
  <c r="G1243" i="188"/>
  <c r="I1243" i="188"/>
  <c r="G1245" i="188"/>
  <c r="I1245" i="188"/>
  <c r="G1247" i="188"/>
  <c r="I1247" i="188"/>
  <c r="G1249" i="188"/>
  <c r="I1249" i="188"/>
  <c r="G1251" i="188"/>
  <c r="I1251" i="188"/>
  <c r="G1253" i="188"/>
  <c r="I1253" i="188"/>
  <c r="G1255" i="188"/>
  <c r="I1255" i="188"/>
  <c r="G1257" i="188"/>
  <c r="I1257" i="188"/>
  <c r="G1259" i="188"/>
  <c r="I1259" i="188"/>
  <c r="G1261" i="188"/>
  <c r="I1261" i="188"/>
  <c r="G1263" i="188"/>
  <c r="I1263" i="188"/>
  <c r="G1265" i="188"/>
  <c r="I1265" i="188"/>
  <c r="G1267" i="188"/>
  <c r="I1267" i="188"/>
  <c r="G1269" i="188"/>
  <c r="I1269" i="188"/>
  <c r="I1274" i="188"/>
  <c r="I1275" i="188"/>
  <c r="G1271" i="188"/>
  <c r="I1271" i="188"/>
  <c r="G1273" i="188"/>
  <c r="I1273" i="188"/>
  <c r="G1275" i="188"/>
  <c r="I605" i="188"/>
  <c r="G607" i="188"/>
  <c r="I609" i="188"/>
  <c r="I611" i="188"/>
  <c r="G613" i="188"/>
  <c r="I613" i="188"/>
  <c r="G615" i="188"/>
  <c r="I617" i="188"/>
  <c r="I619" i="188"/>
  <c r="G621" i="188"/>
  <c r="I621" i="188"/>
  <c r="G623" i="188"/>
  <c r="I625" i="188"/>
  <c r="I627" i="188"/>
  <c r="G629" i="188"/>
  <c r="I631" i="188"/>
  <c r="I633" i="188"/>
  <c r="G635" i="188"/>
  <c r="I637" i="188"/>
  <c r="G639" i="188"/>
  <c r="I639" i="188"/>
  <c r="G641" i="188"/>
  <c r="G643" i="188"/>
  <c r="G645" i="188"/>
  <c r="G669" i="188"/>
  <c r="G1709" i="188"/>
  <c r="G1985" i="188"/>
  <c r="I1985" i="188"/>
  <c r="G1991" i="188"/>
  <c r="I1991" i="188"/>
  <c r="G1993" i="188"/>
  <c r="I1993" i="188"/>
  <c r="G1997" i="188"/>
  <c r="I1997" i="188"/>
  <c r="G1999" i="188"/>
  <c r="I1999" i="188"/>
  <c r="G2003" i="188"/>
  <c r="I2003" i="188"/>
  <c r="G2005" i="188"/>
  <c r="I2005" i="188"/>
  <c r="G2007" i="188"/>
  <c r="I2007" i="188"/>
  <c r="G2009" i="188"/>
  <c r="I2009" i="188"/>
  <c r="G2011" i="188"/>
  <c r="I2011" i="188"/>
  <c r="G2013" i="188"/>
  <c r="I2013" i="188"/>
  <c r="G2015" i="188"/>
  <c r="I2015" i="188"/>
  <c r="G2017" i="188"/>
  <c r="I2017" i="188"/>
  <c r="G2019" i="188"/>
  <c r="I2019" i="188"/>
  <c r="G2021" i="188"/>
  <c r="I2021" i="188"/>
  <c r="G2023" i="188"/>
  <c r="I2023" i="188"/>
  <c r="G2025" i="188"/>
  <c r="I2025" i="188"/>
  <c r="G2027" i="188"/>
  <c r="I2027" i="188"/>
  <c r="G2029" i="188"/>
  <c r="I2029" i="188"/>
  <c r="G2031" i="188"/>
  <c r="I2031" i="188"/>
  <c r="I2036" i="188"/>
  <c r="G2033" i="188"/>
  <c r="I2033" i="188"/>
  <c r="G2035" i="188"/>
  <c r="I2035" i="188"/>
  <c r="G2037" i="188"/>
  <c r="I2037" i="188"/>
  <c r="I2042" i="188"/>
  <c r="G2039" i="188"/>
  <c r="I2039" i="188"/>
  <c r="G2041" i="188"/>
  <c r="I2041" i="188"/>
  <c r="G2043" i="188"/>
  <c r="I2043" i="188"/>
  <c r="I2048" i="188"/>
  <c r="G2045" i="188"/>
  <c r="I2045" i="188"/>
  <c r="G2047" i="188"/>
  <c r="I2047" i="188"/>
  <c r="G2049" i="188"/>
  <c r="G2609" i="188"/>
  <c r="I2609" i="188"/>
  <c r="G2611" i="188"/>
  <c r="I2611" i="188"/>
  <c r="G2613" i="188"/>
  <c r="G2615" i="188"/>
  <c r="I2615" i="188"/>
  <c r="G2617" i="188"/>
  <c r="I2617" i="188"/>
  <c r="G2619" i="188"/>
  <c r="I2619" i="188"/>
  <c r="G2621" i="188"/>
  <c r="I2621" i="188"/>
  <c r="G2623" i="188"/>
  <c r="I2623" i="188"/>
  <c r="G2625" i="188"/>
  <c r="G2627" i="188"/>
  <c r="I2627" i="188"/>
  <c r="G2629" i="188"/>
  <c r="I2629" i="188"/>
  <c r="G2631" i="188"/>
  <c r="I2631" i="188"/>
  <c r="G2633" i="188"/>
  <c r="I2633" i="188"/>
  <c r="G2635" i="188"/>
  <c r="I2635" i="188"/>
  <c r="G2637" i="188"/>
  <c r="G2639" i="188"/>
  <c r="I2639" i="188"/>
  <c r="G2641" i="188"/>
  <c r="I2641" i="188"/>
  <c r="G2643" i="188"/>
  <c r="I2643" i="188"/>
  <c r="G2645" i="188"/>
  <c r="I2645" i="188"/>
  <c r="G2647" i="188"/>
  <c r="I2647" i="188"/>
  <c r="G2649" i="188"/>
  <c r="G2651" i="188"/>
  <c r="I2651" i="188"/>
  <c r="G2653" i="188"/>
  <c r="I2653" i="188"/>
  <c r="G2655" i="188"/>
  <c r="I2655" i="188"/>
  <c r="G2657" i="188"/>
  <c r="I2657" i="188"/>
  <c r="G2659" i="188"/>
  <c r="I2659" i="188"/>
  <c r="G2661" i="188"/>
  <c r="G2663" i="188"/>
  <c r="I2663" i="188"/>
  <c r="G2665" i="188"/>
  <c r="I2665" i="188"/>
  <c r="G2667" i="188"/>
  <c r="I2667" i="188"/>
  <c r="G2669" i="188"/>
  <c r="I2669" i="188"/>
  <c r="G2671" i="188"/>
  <c r="I2671" i="188"/>
  <c r="G2673" i="188"/>
  <c r="G2675" i="188"/>
  <c r="I2675" i="188"/>
  <c r="G2677" i="188"/>
  <c r="I2677" i="188"/>
  <c r="G2679" i="188"/>
  <c r="I2679" i="188"/>
  <c r="G2681" i="188"/>
  <c r="I2681" i="188"/>
  <c r="G2683" i="188"/>
  <c r="I2683" i="188"/>
  <c r="G2685" i="188"/>
  <c r="G2687" i="188"/>
  <c r="I2687" i="188"/>
  <c r="G2689" i="188"/>
  <c r="I2689" i="188"/>
  <c r="G2691" i="188"/>
  <c r="I2691" i="188"/>
  <c r="G2693" i="188"/>
  <c r="I2693" i="188"/>
  <c r="G2695" i="188"/>
  <c r="I2695" i="188"/>
  <c r="G2697" i="188"/>
  <c r="G2699" i="188"/>
  <c r="I2699" i="188"/>
  <c r="G2701" i="188"/>
  <c r="I2701" i="188"/>
  <c r="G2703" i="188"/>
  <c r="I2703" i="188"/>
  <c r="G2705" i="188"/>
  <c r="I2705" i="188"/>
  <c r="G2707" i="188"/>
  <c r="I2707" i="188"/>
  <c r="G2709" i="188"/>
  <c r="G2711" i="188"/>
  <c r="I2711" i="188"/>
  <c r="G2713" i="188"/>
  <c r="I2713" i="188"/>
  <c r="G2715" i="188"/>
  <c r="I2715" i="188"/>
  <c r="G2717" i="188"/>
  <c r="I2717" i="188"/>
  <c r="G2719" i="188"/>
  <c r="I2719" i="188"/>
  <c r="G2721" i="188"/>
  <c r="G2723" i="188"/>
  <c r="I2723" i="188"/>
  <c r="G2725" i="188"/>
  <c r="I2725" i="188"/>
  <c r="G2727" i="188"/>
  <c r="I2727" i="188"/>
  <c r="G2729" i="188"/>
  <c r="I2729" i="188"/>
  <c r="G2731" i="188"/>
  <c r="I2731" i="188"/>
  <c r="G2733" i="188"/>
  <c r="G2735" i="188"/>
  <c r="I2735" i="188"/>
  <c r="G2737" i="188"/>
  <c r="I2737" i="188"/>
  <c r="G2739" i="188"/>
  <c r="I2739" i="188"/>
  <c r="G2741" i="188"/>
  <c r="I2741" i="188"/>
  <c r="G2743" i="188"/>
  <c r="I2743" i="188"/>
  <c r="G2745" i="188"/>
  <c r="I2745" i="188"/>
  <c r="G2747" i="188"/>
  <c r="I2747" i="188"/>
  <c r="G2749" i="188"/>
  <c r="I2749" i="188"/>
  <c r="G2751" i="188"/>
  <c r="I2751" i="188"/>
  <c r="G2753" i="188"/>
  <c r="I2753" i="188"/>
  <c r="G2755" i="188"/>
  <c r="I2755" i="188"/>
  <c r="G2757" i="188"/>
  <c r="I2757" i="188"/>
  <c r="G2759" i="188"/>
  <c r="I2759" i="188"/>
  <c r="G2761" i="188"/>
  <c r="I2761" i="188"/>
  <c r="G2763" i="188"/>
  <c r="I2763" i="188"/>
  <c r="G2765" i="188"/>
  <c r="I2765" i="188"/>
  <c r="G2767" i="188"/>
  <c r="I2767" i="188"/>
  <c r="G2769" i="188"/>
  <c r="I2769" i="188"/>
  <c r="G2771" i="188"/>
  <c r="I2771" i="188"/>
  <c r="G2773" i="188"/>
  <c r="I2773" i="188"/>
  <c r="G2775" i="188"/>
  <c r="I2775" i="188"/>
  <c r="G2777" i="188"/>
  <c r="I2777" i="188"/>
  <c r="G2779" i="188"/>
  <c r="I2779" i="188"/>
  <c r="G2781" i="188"/>
  <c r="I2781" i="188"/>
  <c r="G2783" i="188"/>
  <c r="I2783" i="188"/>
  <c r="G2785" i="188"/>
  <c r="I2785" i="188"/>
  <c r="G2787" i="188"/>
  <c r="I2787" i="188"/>
  <c r="G2789" i="188"/>
  <c r="I2789" i="188"/>
  <c r="G2791" i="188"/>
  <c r="I2791" i="188"/>
  <c r="G2793" i="188"/>
  <c r="I2793" i="188"/>
  <c r="G2795" i="188"/>
  <c r="I2795" i="188"/>
  <c r="G2797" i="188"/>
  <c r="I2797" i="188"/>
  <c r="G2799" i="188"/>
  <c r="I2799" i="188"/>
  <c r="G2801" i="188"/>
  <c r="I2801" i="188"/>
  <c r="G2803" i="188"/>
  <c r="I2803" i="188"/>
  <c r="G2805" i="188"/>
  <c r="I2805" i="188"/>
  <c r="G2807" i="188"/>
  <c r="I2807" i="188"/>
  <c r="G2809" i="188"/>
  <c r="I2809" i="188"/>
  <c r="G2811" i="188"/>
  <c r="I2811" i="188"/>
  <c r="G2813" i="188"/>
  <c r="I2813" i="188"/>
  <c r="G2815" i="188"/>
  <c r="I2815" i="188"/>
  <c r="G2817" i="188"/>
  <c r="I2817" i="188"/>
  <c r="G2819" i="188"/>
  <c r="I2819" i="188"/>
  <c r="G2821" i="188"/>
  <c r="I2821" i="188"/>
  <c r="G2823" i="188"/>
  <c r="I2823" i="188"/>
  <c r="G2825" i="188"/>
  <c r="I2825" i="188"/>
  <c r="G2827" i="188"/>
  <c r="I2827" i="188"/>
  <c r="G2829" i="188"/>
  <c r="I2829" i="188"/>
  <c r="G2831" i="188"/>
  <c r="I2831" i="188"/>
  <c r="G2833" i="188"/>
  <c r="I2833" i="188"/>
  <c r="G2835" i="188"/>
  <c r="I2835" i="188"/>
  <c r="G2837" i="188"/>
  <c r="I2837" i="188"/>
  <c r="G2839" i="188"/>
  <c r="I2839" i="188"/>
  <c r="G2841" i="188"/>
  <c r="I2841" i="188"/>
  <c r="G2843" i="188"/>
  <c r="I2843" i="188"/>
  <c r="G2845" i="188"/>
  <c r="I2845" i="188"/>
  <c r="G2847" i="188"/>
  <c r="I2847" i="188"/>
  <c r="G2849" i="188"/>
  <c r="I2849" i="188"/>
  <c r="G2851" i="188"/>
  <c r="I2851" i="188"/>
  <c r="G2853" i="188"/>
  <c r="I2853" i="188"/>
  <c r="G2855" i="188"/>
  <c r="I2855" i="188"/>
  <c r="G2857" i="188"/>
  <c r="I2857" i="188"/>
  <c r="G2859" i="188"/>
  <c r="I2859" i="188"/>
  <c r="G2861" i="188"/>
  <c r="I2861" i="188"/>
  <c r="G2863" i="188"/>
  <c r="I2863" i="188"/>
  <c r="G2865" i="188"/>
  <c r="I2865" i="188"/>
  <c r="G2867" i="188"/>
  <c r="I2867" i="188"/>
  <c r="G2869" i="188"/>
  <c r="I2869" i="188"/>
  <c r="G2871" i="188"/>
  <c r="I2871" i="188"/>
  <c r="G2873" i="188"/>
  <c r="I2873" i="188"/>
  <c r="G2875" i="188"/>
  <c r="I2875" i="188"/>
  <c r="G2877" i="188"/>
  <c r="I2877" i="188"/>
  <c r="G2879" i="188"/>
  <c r="I2879" i="188"/>
  <c r="G2881" i="188"/>
  <c r="I2881" i="188"/>
  <c r="G2883" i="188"/>
  <c r="I2883" i="188"/>
  <c r="G2885" i="188"/>
  <c r="I2885" i="188"/>
  <c r="G2887" i="188"/>
  <c r="I2887" i="188"/>
  <c r="G2889" i="188"/>
  <c r="I2889" i="188"/>
  <c r="G2891" i="188"/>
  <c r="I2891" i="188"/>
  <c r="G2893" i="188"/>
  <c r="I2893" i="188"/>
  <c r="G2895" i="188"/>
  <c r="I2895" i="188"/>
  <c r="G2897" i="188"/>
  <c r="I2897" i="188"/>
  <c r="G2899" i="188"/>
  <c r="I2899" i="188"/>
  <c r="G2901" i="188"/>
  <c r="I2901" i="188"/>
  <c r="G2903" i="188"/>
  <c r="I2903" i="188"/>
  <c r="G2905" i="188"/>
  <c r="I2905" i="188"/>
  <c r="G2907" i="188"/>
  <c r="I2907" i="188"/>
  <c r="G2909" i="188"/>
  <c r="I2909" i="188"/>
  <c r="G2911" i="188"/>
  <c r="I2911" i="188"/>
  <c r="G2913" i="188"/>
  <c r="I2913" i="188"/>
  <c r="G2915" i="188"/>
  <c r="I2915" i="188"/>
  <c r="G2917" i="188"/>
  <c r="I2917" i="188"/>
  <c r="G2919" i="188"/>
  <c r="I2919" i="188"/>
  <c r="G2921" i="188"/>
  <c r="I2921" i="188"/>
  <c r="G2923" i="188"/>
  <c r="I2923" i="188"/>
  <c r="G2925" i="188"/>
  <c r="I2925" i="188"/>
  <c r="G2927" i="188"/>
  <c r="I2927" i="188"/>
  <c r="G2929" i="188"/>
  <c r="I2929" i="188"/>
  <c r="G2931" i="188"/>
  <c r="I2931" i="188"/>
  <c r="G2933" i="188"/>
  <c r="I2933" i="188"/>
  <c r="G2935" i="188"/>
  <c r="I2935" i="188"/>
  <c r="G2937" i="188"/>
  <c r="I2937" i="188"/>
  <c r="G2939" i="188"/>
  <c r="I2939" i="188"/>
  <c r="G2941" i="188"/>
  <c r="I2941" i="188"/>
  <c r="G2943" i="188"/>
  <c r="I2943" i="188"/>
  <c r="G2945" i="188"/>
  <c r="I2945" i="188"/>
  <c r="G2947" i="188"/>
  <c r="I2947" i="188"/>
  <c r="G2949" i="188"/>
  <c r="I2949" i="188"/>
  <c r="G2951" i="188"/>
  <c r="I2951" i="188"/>
  <c r="G2953" i="188"/>
  <c r="I2953" i="188"/>
  <c r="G2955" i="188"/>
  <c r="I2955" i="188"/>
  <c r="G2957" i="188"/>
  <c r="I2957" i="188"/>
  <c r="G2959" i="188"/>
  <c r="I2959" i="188"/>
  <c r="G2961" i="188"/>
  <c r="I2961" i="188"/>
  <c r="G2963" i="188"/>
  <c r="I2963" i="188"/>
  <c r="G2965" i="188"/>
  <c r="I2965" i="188"/>
  <c r="G2967" i="188"/>
  <c r="I2967" i="188"/>
  <c r="G2969" i="188"/>
  <c r="I2969" i="188"/>
  <c r="G2971" i="188"/>
  <c r="I2971" i="188"/>
  <c r="G2973" i="188"/>
  <c r="I2973" i="188"/>
  <c r="G2975" i="188"/>
  <c r="I2975" i="188"/>
  <c r="G2977" i="188"/>
  <c r="I2977" i="188"/>
  <c r="G2979" i="188"/>
  <c r="I2979" i="188"/>
  <c r="G2981" i="188"/>
  <c r="I2981" i="188"/>
  <c r="G2983" i="188"/>
  <c r="I2983" i="188"/>
  <c r="G2985" i="188"/>
  <c r="I2985" i="188"/>
  <c r="G2987" i="188"/>
  <c r="I2987" i="188"/>
  <c r="G2989" i="188"/>
  <c r="I2989" i="188"/>
  <c r="G2991" i="188"/>
  <c r="I2991" i="188"/>
  <c r="G2993" i="188"/>
  <c r="I2993" i="188"/>
  <c r="G2995" i="188"/>
  <c r="I2995" i="188"/>
  <c r="G2997" i="188"/>
  <c r="I2997" i="188"/>
  <c r="G2999" i="188"/>
  <c r="I2999" i="188"/>
  <c r="G3001" i="188"/>
  <c r="I3001" i="188"/>
  <c r="G3003" i="188"/>
  <c r="I3003" i="188"/>
  <c r="G3005" i="188"/>
  <c r="I3005" i="188"/>
  <c r="G3007" i="188"/>
  <c r="I3007" i="188"/>
  <c r="G3009" i="188"/>
  <c r="I3009" i="188"/>
  <c r="G3011" i="188"/>
  <c r="I3011" i="188"/>
  <c r="G3013" i="188"/>
  <c r="I3013" i="188"/>
  <c r="G3015" i="188"/>
  <c r="I3015" i="188"/>
  <c r="G3017" i="188"/>
  <c r="I3017" i="188"/>
  <c r="G3019" i="188"/>
  <c r="I3019" i="188"/>
  <c r="G3021" i="188"/>
  <c r="I3021" i="188"/>
  <c r="G3023" i="188"/>
  <c r="I3023" i="188"/>
  <c r="G3025" i="188"/>
  <c r="I3025" i="188"/>
  <c r="G3027" i="188"/>
  <c r="I3027" i="188"/>
  <c r="G3029" i="188"/>
  <c r="I3029" i="188"/>
  <c r="G3031" i="188"/>
  <c r="I3031" i="188"/>
  <c r="G3033" i="188"/>
  <c r="I3033" i="188"/>
  <c r="G3035" i="188"/>
  <c r="I3035" i="188"/>
  <c r="G3037" i="188"/>
  <c r="I3037" i="188"/>
  <c r="G3039" i="188"/>
  <c r="I3039" i="188"/>
  <c r="G3041" i="188"/>
  <c r="I3041" i="188"/>
  <c r="G3043" i="188"/>
  <c r="I3043" i="188"/>
  <c r="G3045" i="188"/>
  <c r="I3045" i="188"/>
  <c r="G3047" i="188"/>
  <c r="I3047" i="188"/>
  <c r="G3049" i="188"/>
  <c r="I3049" i="188"/>
  <c r="G3051" i="188"/>
  <c r="I3051" i="188"/>
  <c r="G3053" i="188"/>
  <c r="I3053" i="188"/>
  <c r="G3055" i="188"/>
  <c r="I3055" i="188"/>
  <c r="G3057" i="188"/>
  <c r="I3057" i="188"/>
  <c r="G3059" i="188"/>
  <c r="I3059" i="188"/>
  <c r="G3061" i="188"/>
  <c r="I3061" i="188"/>
  <c r="G3063" i="188"/>
  <c r="I3063" i="188"/>
  <c r="G3065" i="188"/>
  <c r="I3065" i="188"/>
  <c r="G3067" i="188"/>
  <c r="I3067" i="188"/>
  <c r="G3069" i="188"/>
  <c r="I3069" i="188"/>
  <c r="G3071" i="188"/>
  <c r="I3071" i="188"/>
  <c r="G3073" i="188"/>
  <c r="I3073" i="188"/>
  <c r="G3075" i="188"/>
  <c r="I3075" i="188"/>
  <c r="G3077" i="188"/>
  <c r="I3077" i="188"/>
  <c r="G3079" i="188"/>
  <c r="I3079" i="188"/>
  <c r="G3081" i="188"/>
  <c r="I3081" i="188"/>
  <c r="G3083" i="188"/>
  <c r="I3083" i="188"/>
  <c r="G3085" i="188"/>
  <c r="I3085" i="188"/>
  <c r="G3087" i="188"/>
  <c r="I3087" i="188"/>
  <c r="G3089" i="188"/>
  <c r="I3089" i="188"/>
  <c r="G3091" i="188"/>
  <c r="I3091" i="188"/>
  <c r="G3093" i="188"/>
  <c r="I3093" i="188"/>
  <c r="G3095" i="188"/>
  <c r="I3095" i="188"/>
  <c r="G3097" i="188"/>
  <c r="I3097" i="188"/>
  <c r="G3099" i="188"/>
  <c r="I3099" i="188"/>
  <c r="G3101" i="188"/>
  <c r="I3101" i="188"/>
  <c r="G3103" i="188"/>
  <c r="I3103" i="188"/>
  <c r="G3105" i="188"/>
  <c r="I3105" i="188"/>
  <c r="G3107" i="188"/>
  <c r="I3107" i="188"/>
  <c r="G3109" i="188"/>
  <c r="I3109" i="188"/>
  <c r="G3111" i="188"/>
  <c r="I3111" i="188"/>
  <c r="G3113" i="188"/>
  <c r="I3113" i="188"/>
  <c r="G3115" i="188"/>
  <c r="I3115" i="188"/>
  <c r="G3117" i="188"/>
  <c r="I3117" i="188"/>
  <c r="G3119" i="188"/>
  <c r="I3119" i="188"/>
  <c r="G3121" i="188"/>
  <c r="I3121" i="188"/>
  <c r="G3123" i="188"/>
  <c r="I3123" i="188"/>
  <c r="G3125" i="188"/>
  <c r="I3125" i="188"/>
  <c r="G3127" i="188"/>
  <c r="I3127" i="188"/>
  <c r="G3129" i="188"/>
  <c r="I3129" i="188"/>
  <c r="G3131" i="188"/>
  <c r="I3131" i="188"/>
  <c r="G3133" i="188"/>
  <c r="I3133" i="188"/>
  <c r="G3135" i="188"/>
  <c r="I3135" i="188"/>
  <c r="G3137" i="188"/>
  <c r="I3137" i="188"/>
  <c r="G3139" i="188"/>
  <c r="I3139" i="188"/>
  <c r="G3141" i="188"/>
  <c r="I3141" i="188"/>
  <c r="G3143" i="188"/>
  <c r="I3143" i="188"/>
  <c r="G3145" i="188"/>
  <c r="I3145" i="188"/>
  <c r="G3147" i="188"/>
  <c r="I3147" i="188"/>
  <c r="G3149" i="188"/>
  <c r="I3149" i="188"/>
  <c r="G3151" i="188"/>
  <c r="I3151" i="188"/>
  <c r="G3153" i="188"/>
  <c r="I3153" i="188"/>
  <c r="G3155" i="188"/>
  <c r="I3155" i="188"/>
  <c r="G3157" i="188"/>
  <c r="I3157" i="188"/>
  <c r="G3159" i="188"/>
  <c r="I3159" i="188"/>
  <c r="G3161" i="188"/>
  <c r="I3161" i="188"/>
  <c r="G3163" i="188"/>
  <c r="I3163" i="188"/>
  <c r="G3165" i="188"/>
  <c r="I3165" i="188"/>
  <c r="G3167" i="188"/>
  <c r="I3167" i="188"/>
  <c r="G3169" i="188"/>
  <c r="I3169" i="188"/>
  <c r="G3171" i="188"/>
  <c r="I3171" i="188"/>
  <c r="G3173" i="188"/>
  <c r="I3173" i="188"/>
  <c r="G3175" i="188"/>
  <c r="I3175" i="188"/>
  <c r="G3177" i="188"/>
  <c r="I3177" i="188"/>
  <c r="G3179" i="188"/>
  <c r="I3179" i="188"/>
  <c r="G3181" i="188"/>
  <c r="I3181" i="188"/>
  <c r="G3183" i="188"/>
  <c r="I3183" i="188"/>
  <c r="G3185" i="188"/>
  <c r="I3185" i="188"/>
  <c r="G3187" i="188"/>
  <c r="I3187" i="188"/>
  <c r="G3189" i="188"/>
  <c r="I3189" i="188"/>
  <c r="G3191" i="188"/>
  <c r="I3191" i="188"/>
  <c r="G3193" i="188"/>
  <c r="I3193" i="188"/>
  <c r="G3195" i="188"/>
  <c r="I3195" i="188"/>
  <c r="G3197" i="188"/>
  <c r="I3197" i="188"/>
  <c r="G3199" i="188"/>
  <c r="I3199" i="188"/>
  <c r="G3201" i="188"/>
  <c r="I3201" i="188"/>
  <c r="G3203" i="188"/>
  <c r="I3203" i="188"/>
  <c r="G3205" i="188"/>
  <c r="I3205" i="188"/>
  <c r="G3207" i="188"/>
  <c r="I3207" i="188"/>
  <c r="G3209" i="188"/>
  <c r="I3209" i="188"/>
  <c r="G3211" i="188"/>
  <c r="I3211" i="188"/>
  <c r="G3213" i="188"/>
  <c r="I3213" i="188"/>
  <c r="G3215" i="188"/>
  <c r="I3215" i="188"/>
  <c r="G3217" i="188"/>
  <c r="I3217" i="188"/>
  <c r="G3219" i="188"/>
  <c r="I3219" i="188"/>
  <c r="G3221" i="188"/>
  <c r="I3221" i="188"/>
  <c r="G3223" i="188"/>
  <c r="I3223" i="188"/>
  <c r="G3225" i="188"/>
  <c r="I3225" i="188"/>
  <c r="G3227" i="188"/>
  <c r="I3227" i="188"/>
  <c r="G3229" i="188"/>
  <c r="I3229" i="188"/>
  <c r="G3231" i="188"/>
  <c r="I3231" i="188"/>
  <c r="G3233" i="188"/>
  <c r="I3233" i="188"/>
  <c r="G3235" i="188"/>
  <c r="I3235" i="188"/>
  <c r="G3237" i="188"/>
  <c r="I3237" i="188"/>
  <c r="G3239" i="188"/>
  <c r="I3239" i="188"/>
  <c r="G3241" i="188"/>
  <c r="I3241" i="188"/>
  <c r="G3243" i="188"/>
  <c r="I3243" i="188"/>
  <c r="G3245" i="188"/>
  <c r="I3245" i="188"/>
  <c r="G3247" i="188"/>
  <c r="I3247" i="188"/>
  <c r="G3249" i="188"/>
  <c r="I3249" i="188"/>
  <c r="G3251" i="188"/>
  <c r="I3251" i="188"/>
  <c r="G3253" i="188"/>
  <c r="I3253" i="188"/>
  <c r="G3255" i="188"/>
  <c r="I3255" i="188"/>
  <c r="G3257" i="188"/>
  <c r="I3257" i="188"/>
  <c r="G3259" i="188"/>
  <c r="I3259" i="188"/>
  <c r="G3261" i="188"/>
  <c r="I3261" i="188"/>
  <c r="G3263" i="188"/>
  <c r="I3263" i="188"/>
  <c r="G3265" i="188"/>
  <c r="I3265" i="188"/>
  <c r="G3267" i="188"/>
  <c r="I3267" i="188"/>
  <c r="G3269" i="188"/>
  <c r="I3269" i="188"/>
  <c r="G3271" i="188"/>
  <c r="I3271" i="188"/>
  <c r="G3273" i="188"/>
  <c r="I3273" i="188"/>
  <c r="G3275" i="188"/>
  <c r="I3275" i="188"/>
  <c r="G3277" i="188"/>
  <c r="I3277" i="188"/>
  <c r="G3279" i="188"/>
  <c r="I3279" i="188"/>
  <c r="G3281" i="188"/>
  <c r="I3281" i="188"/>
  <c r="G3283" i="188"/>
  <c r="I3283" i="188"/>
  <c r="G3285" i="188"/>
  <c r="I3285" i="188"/>
  <c r="G3287" i="188"/>
  <c r="I3287" i="188"/>
  <c r="G3289" i="188"/>
  <c r="I3289" i="188"/>
  <c r="G3291" i="188"/>
  <c r="I3291" i="188"/>
  <c r="G3293" i="188"/>
  <c r="I3293" i="188"/>
  <c r="G3295" i="188"/>
  <c r="I3295" i="188"/>
  <c r="G3297" i="188"/>
  <c r="I3297" i="188"/>
  <c r="G3299" i="188"/>
  <c r="I3299" i="188"/>
  <c r="G3301" i="188"/>
  <c r="I3301" i="188"/>
  <c r="G3303" i="188"/>
  <c r="I3303" i="188"/>
  <c r="G3305" i="188"/>
  <c r="I3305" i="188"/>
  <c r="G3307" i="188"/>
  <c r="I3307" i="188"/>
  <c r="G3309" i="188"/>
  <c r="I3309" i="188"/>
  <c r="G3311" i="188"/>
  <c r="I3311" i="188"/>
  <c r="G3313" i="188"/>
  <c r="I3313" i="188"/>
  <c r="G3315" i="188"/>
  <c r="I3315" i="188"/>
  <c r="G3317" i="188"/>
  <c r="I3317" i="188"/>
  <c r="G3319" i="188"/>
  <c r="I3319" i="188"/>
  <c r="G3321" i="188"/>
  <c r="I3321" i="188"/>
  <c r="G3323" i="188"/>
  <c r="I3323" i="188"/>
  <c r="G3325" i="188"/>
  <c r="I3325" i="188"/>
  <c r="G3327" i="188"/>
  <c r="I3327" i="188"/>
  <c r="G3329" i="188"/>
  <c r="I3329" i="188"/>
  <c r="G3331" i="188"/>
  <c r="I3331" i="188"/>
  <c r="G3333" i="188"/>
  <c r="I3333" i="188"/>
  <c r="G3335" i="188"/>
  <c r="I3335" i="188"/>
  <c r="G3337" i="188"/>
  <c r="I3337" i="188"/>
  <c r="G3339" i="188"/>
  <c r="I3339" i="188"/>
  <c r="G3341" i="188"/>
  <c r="I3341" i="188"/>
  <c r="G3343" i="188"/>
  <c r="I3343" i="188"/>
  <c r="G3345" i="188"/>
  <c r="I3345" i="188"/>
  <c r="G3347" i="188"/>
  <c r="I3347" i="188"/>
  <c r="G3349" i="188"/>
  <c r="I3349" i="188"/>
  <c r="G3351" i="188"/>
  <c r="I3351" i="188"/>
  <c r="G3353" i="188"/>
  <c r="I3353" i="188"/>
  <c r="G3355" i="188"/>
  <c r="I3355" i="188"/>
  <c r="G3357" i="188"/>
  <c r="I3357" i="188"/>
  <c r="G3359" i="188"/>
  <c r="I3359" i="188"/>
  <c r="G3361" i="188"/>
  <c r="I3361" i="188"/>
  <c r="G3363" i="188"/>
  <c r="I3363" i="188"/>
  <c r="G3365" i="188"/>
  <c r="I3365" i="188"/>
  <c r="G3367" i="188"/>
  <c r="I3367" i="188"/>
  <c r="G3369" i="188"/>
  <c r="I3369" i="188"/>
  <c r="G3371" i="188"/>
  <c r="I3371" i="188"/>
  <c r="G3373" i="188"/>
  <c r="I3373" i="188"/>
  <c r="G3375" i="188"/>
  <c r="I3375" i="188"/>
  <c r="G3377" i="188"/>
  <c r="I3377" i="188"/>
  <c r="G3379" i="188"/>
  <c r="I3379" i="188"/>
  <c r="G3381" i="188"/>
  <c r="I3381" i="188"/>
  <c r="G3383" i="188"/>
  <c r="I3383" i="188"/>
  <c r="G3385" i="188"/>
  <c r="I3385" i="188"/>
  <c r="G3387" i="188"/>
  <c r="I3387" i="188"/>
  <c r="G3389" i="188"/>
  <c r="I3389" i="188"/>
  <c r="G3391" i="188"/>
  <c r="I3391" i="188"/>
  <c r="G3393" i="188"/>
  <c r="I3393" i="188"/>
  <c r="G3395" i="188"/>
  <c r="I3395" i="188"/>
  <c r="G3397" i="188"/>
  <c r="I3397" i="188"/>
  <c r="G3399" i="188"/>
  <c r="I3399" i="188"/>
  <c r="G3401" i="188"/>
  <c r="I3401" i="188"/>
  <c r="G3403" i="188"/>
  <c r="I3403" i="188"/>
  <c r="G3405" i="188"/>
  <c r="I3405" i="188"/>
  <c r="G3407" i="188"/>
  <c r="I3407" i="188"/>
  <c r="G3409" i="188"/>
  <c r="I3409" i="188"/>
  <c r="G3411" i="188"/>
  <c r="I3411" i="188"/>
  <c r="G3413" i="188"/>
  <c r="I3413" i="188"/>
  <c r="G3415" i="188"/>
  <c r="I3415" i="188"/>
  <c r="G3417" i="188"/>
  <c r="I3417" i="188"/>
  <c r="G3419" i="188"/>
  <c r="I3419" i="188"/>
  <c r="G3421" i="188"/>
  <c r="I3421" i="188"/>
  <c r="G3423" i="188"/>
  <c r="I3423" i="188"/>
  <c r="G3425" i="188"/>
  <c r="I3425" i="188"/>
  <c r="G3427" i="188"/>
  <c r="I3427" i="188"/>
  <c r="G3429" i="188"/>
  <c r="I3429" i="188"/>
  <c r="G3431" i="188"/>
  <c r="I3431" i="188"/>
  <c r="G3433" i="188"/>
  <c r="I3433" i="188"/>
  <c r="G3435" i="188"/>
  <c r="I3435" i="188"/>
  <c r="G3437" i="188"/>
  <c r="I3437" i="188"/>
  <c r="G3439" i="188"/>
  <c r="I3439" i="188"/>
  <c r="G3441" i="188"/>
  <c r="I3441" i="188"/>
  <c r="G3443" i="188"/>
  <c r="I3443" i="188"/>
  <c r="G3445" i="188"/>
  <c r="I3445" i="188"/>
  <c r="G3447" i="188"/>
  <c r="I3447" i="188"/>
  <c r="G3449" i="188"/>
  <c r="I3449" i="188"/>
  <c r="G3451" i="188"/>
  <c r="I3451" i="188"/>
  <c r="G3453" i="188"/>
  <c r="I3453" i="188"/>
  <c r="G3455" i="188"/>
  <c r="I3455" i="188"/>
  <c r="G3457" i="188"/>
  <c r="I3457" i="188"/>
  <c r="G3459" i="188"/>
  <c r="I3459" i="188"/>
  <c r="G3461" i="188"/>
  <c r="I3461" i="188"/>
  <c r="G3463" i="188"/>
  <c r="I3463" i="188"/>
  <c r="G3465" i="188"/>
  <c r="I3465" i="188"/>
  <c r="G3467" i="188"/>
  <c r="I3467" i="188"/>
  <c r="G3469" i="188"/>
  <c r="I3469" i="188"/>
  <c r="G3471" i="188"/>
  <c r="I3471" i="188"/>
  <c r="G3473" i="188"/>
  <c r="I3473" i="188"/>
  <c r="G3475" i="188"/>
  <c r="I3475" i="188"/>
  <c r="G3477" i="188"/>
  <c r="I3477" i="188"/>
  <c r="G3479" i="188"/>
  <c r="I3479" i="188"/>
  <c r="G3481" i="188"/>
  <c r="I3481" i="188"/>
  <c r="G3483" i="188"/>
  <c r="I3483" i="188"/>
  <c r="G3485" i="188"/>
  <c r="I3485" i="188"/>
  <c r="G3487" i="188"/>
  <c r="I3487" i="188"/>
  <c r="G3489" i="188"/>
  <c r="I3489" i="188"/>
  <c r="G3491" i="188"/>
  <c r="I3491" i="188"/>
  <c r="G3493" i="188"/>
  <c r="I3493" i="188"/>
  <c r="G3495" i="188"/>
  <c r="I3495" i="188"/>
  <c r="G3497" i="188"/>
  <c r="I3497" i="188"/>
  <c r="G3499" i="188"/>
  <c r="I3499" i="188"/>
  <c r="G3501" i="188"/>
  <c r="I3501" i="188"/>
  <c r="G3503" i="188"/>
  <c r="I3503" i="188"/>
  <c r="G3505" i="188"/>
  <c r="I3505" i="188"/>
  <c r="G3507" i="188"/>
  <c r="I3507" i="188"/>
  <c r="G3509" i="188"/>
  <c r="I3509" i="188"/>
  <c r="G3511" i="188"/>
  <c r="I3511" i="188"/>
  <c r="G3513" i="188"/>
  <c r="I3513" i="188"/>
  <c r="G3515" i="188"/>
  <c r="I3515" i="188"/>
  <c r="G3517" i="188"/>
  <c r="I3517" i="188"/>
  <c r="G3519" i="188"/>
  <c r="I3519" i="188"/>
  <c r="G3521" i="188"/>
  <c r="I3521" i="188"/>
  <c r="G3523" i="188"/>
  <c r="I3523" i="188"/>
  <c r="G3525" i="188"/>
  <c r="I3525" i="188"/>
  <c r="G3527" i="188"/>
  <c r="I3527" i="188"/>
  <c r="G3529" i="188"/>
  <c r="I3529" i="188"/>
  <c r="G3531" i="188"/>
  <c r="I3531" i="188"/>
  <c r="G3533" i="188"/>
  <c r="I3533" i="188"/>
  <c r="G3535" i="188"/>
  <c r="I3535" i="188"/>
  <c r="G3537" i="188"/>
  <c r="I3537" i="188"/>
  <c r="G3539" i="188"/>
  <c r="I3539" i="188"/>
  <c r="G3541" i="188"/>
  <c r="I3541" i="188"/>
  <c r="G3543" i="188"/>
  <c r="I3543" i="188"/>
  <c r="G3545" i="188"/>
  <c r="I3545" i="188"/>
  <c r="G3547" i="188"/>
  <c r="I3547" i="188"/>
  <c r="G3549" i="188"/>
  <c r="I3549" i="188"/>
  <c r="G3551" i="188"/>
  <c r="I3551" i="188"/>
  <c r="G3553" i="188"/>
  <c r="I3553" i="188"/>
  <c r="G3555" i="188"/>
  <c r="I3555" i="188"/>
  <c r="G3557" i="188"/>
  <c r="I3557" i="188"/>
  <c r="G3559" i="188"/>
  <c r="I3559" i="188"/>
  <c r="G3561" i="188"/>
  <c r="I3561" i="188"/>
  <c r="G3563" i="188"/>
  <c r="I3563" i="188"/>
  <c r="G3565" i="188"/>
  <c r="I3565" i="188"/>
  <c r="G3677" i="188"/>
  <c r="I3677" i="188"/>
  <c r="G3683" i="188"/>
  <c r="I3683" i="188"/>
  <c r="I3788" i="188"/>
  <c r="G4037" i="188"/>
  <c r="I4037" i="188"/>
  <c r="G4039" i="188"/>
  <c r="I4039" i="188"/>
  <c r="G4041" i="188"/>
  <c r="I4041" i="188"/>
  <c r="G4043" i="188"/>
  <c r="I4043" i="188"/>
  <c r="G4045" i="188"/>
  <c r="I4045" i="188"/>
  <c r="G4047" i="188"/>
  <c r="G4049" i="188"/>
  <c r="I4049" i="188"/>
  <c r="G4051" i="188"/>
  <c r="I4051" i="188"/>
  <c r="G4053" i="188"/>
  <c r="I4053" i="188"/>
  <c r="G4055" i="188"/>
  <c r="I4055" i="188"/>
  <c r="G4057" i="188"/>
  <c r="I4057" i="188"/>
  <c r="G4059" i="188"/>
  <c r="G4061" i="188"/>
  <c r="I4061" i="188"/>
  <c r="G4063" i="188"/>
  <c r="I4063" i="188"/>
  <c r="G4065" i="188"/>
  <c r="I4065" i="188"/>
  <c r="G4067" i="188"/>
  <c r="I4067" i="188"/>
  <c r="G4069" i="188"/>
  <c r="I4069" i="188"/>
  <c r="G4071" i="188"/>
  <c r="G4073" i="188"/>
  <c r="I4073" i="188"/>
  <c r="G4075" i="188"/>
  <c r="I4075" i="188"/>
  <c r="G4077" i="188"/>
  <c r="I4077" i="188"/>
  <c r="G4079" i="188"/>
  <c r="I4079" i="188"/>
  <c r="G4081" i="188"/>
  <c r="I4081" i="188"/>
  <c r="G4083" i="188"/>
  <c r="I4083" i="188"/>
  <c r="G4085" i="188"/>
  <c r="I4085" i="188"/>
  <c r="G4087" i="188"/>
  <c r="I4087" i="188"/>
  <c r="G4089" i="188"/>
  <c r="I4089" i="188"/>
  <c r="G4091" i="188"/>
  <c r="I4091" i="188"/>
  <c r="G4093" i="188"/>
  <c r="I4093" i="188"/>
  <c r="G4095" i="188"/>
  <c r="I4095" i="188"/>
  <c r="G4097" i="188"/>
  <c r="I4097" i="188"/>
  <c r="G4099" i="188"/>
  <c r="I4099" i="188"/>
  <c r="G4101" i="188"/>
  <c r="I4101" i="188"/>
  <c r="G4103" i="188"/>
  <c r="I4103" i="188"/>
  <c r="G4105" i="188"/>
  <c r="I4105" i="188"/>
  <c r="G4107" i="188"/>
  <c r="I4107" i="188"/>
  <c r="G4109" i="188"/>
  <c r="I4109" i="188"/>
  <c r="G4111" i="188"/>
  <c r="I4111" i="188"/>
  <c r="G4113" i="188"/>
  <c r="I4113" i="188"/>
  <c r="G4115" i="188"/>
  <c r="I4115" i="188"/>
  <c r="G4117" i="188"/>
  <c r="I4117" i="188"/>
  <c r="G4119" i="188"/>
  <c r="I4119" i="188"/>
  <c r="G4121" i="188"/>
  <c r="I4121" i="188"/>
  <c r="G4123" i="188"/>
  <c r="I4123" i="188"/>
  <c r="G4125" i="188"/>
  <c r="I4125" i="188"/>
  <c r="G4127" i="188"/>
  <c r="I4127" i="188"/>
  <c r="G4129" i="188"/>
  <c r="I4129" i="188"/>
  <c r="G4131" i="188"/>
  <c r="I4131" i="188"/>
  <c r="G4133" i="188"/>
  <c r="I4133" i="188"/>
  <c r="G4135" i="188"/>
  <c r="I4135" i="188"/>
  <c r="G4137" i="188"/>
  <c r="I4137" i="188"/>
  <c r="G4139" i="188"/>
  <c r="I4139" i="188"/>
  <c r="G4141" i="188"/>
  <c r="I4141" i="188"/>
  <c r="G4143" i="188"/>
  <c r="I4143" i="188"/>
  <c r="G4145" i="188"/>
  <c r="I4145" i="188"/>
  <c r="G4147" i="188"/>
  <c r="I4147" i="188"/>
  <c r="G4149" i="188"/>
  <c r="I4149" i="188"/>
  <c r="G4151" i="188"/>
  <c r="I4151" i="188"/>
  <c r="G4153" i="188"/>
  <c r="I4153" i="188"/>
  <c r="G4155" i="188"/>
  <c r="I4155" i="188"/>
  <c r="G4157" i="188"/>
  <c r="I4157" i="188"/>
  <c r="G4159" i="188"/>
  <c r="I4159" i="188"/>
  <c r="G4161" i="188"/>
  <c r="I4161" i="188"/>
  <c r="G4163" i="188"/>
  <c r="I4163" i="188"/>
  <c r="G4165" i="188"/>
  <c r="I4165" i="188"/>
  <c r="G4167" i="188"/>
  <c r="I4167" i="188"/>
  <c r="I4172" i="188"/>
  <c r="I4173" i="188"/>
  <c r="G4173" i="188"/>
  <c r="I4171" i="188"/>
  <c r="G4169" i="188"/>
  <c r="I4169" i="188"/>
  <c r="G4171" i="188"/>
  <c r="G1277" i="188"/>
  <c r="I1277" i="188"/>
  <c r="G1279" i="188"/>
  <c r="I1279" i="188"/>
  <c r="G1281" i="188"/>
  <c r="I1281" i="188"/>
  <c r="G1283" i="188"/>
  <c r="I1283" i="188"/>
  <c r="G1285" i="188"/>
  <c r="I1285" i="188"/>
  <c r="G1287" i="188"/>
  <c r="I1287" i="188"/>
  <c r="G1289" i="188"/>
  <c r="I1289" i="188"/>
  <c r="G1291" i="188"/>
  <c r="I1291" i="188"/>
  <c r="G1293" i="188"/>
  <c r="I1293" i="188"/>
  <c r="G1295" i="188"/>
  <c r="I1295" i="188"/>
  <c r="G1297" i="188"/>
  <c r="I1297" i="188"/>
  <c r="G1299" i="188"/>
  <c r="I1299" i="188"/>
  <c r="G1301" i="188"/>
  <c r="I1301" i="188"/>
  <c r="G1303" i="188"/>
  <c r="I1303" i="188"/>
  <c r="G1305" i="188"/>
  <c r="I1305" i="188"/>
  <c r="G1307" i="188"/>
  <c r="I1307" i="188"/>
  <c r="G1309" i="188"/>
  <c r="I1309" i="188"/>
  <c r="G1311" i="188"/>
  <c r="I1311" i="188"/>
  <c r="G1313" i="188"/>
  <c r="I1313" i="188"/>
  <c r="G1315" i="188"/>
  <c r="I1315" i="188"/>
  <c r="G1317" i="188"/>
  <c r="I1317" i="188"/>
  <c r="G1319" i="188"/>
  <c r="I1319" i="188"/>
  <c r="G1321" i="188"/>
  <c r="I1321" i="188"/>
  <c r="G1323" i="188"/>
  <c r="I1323" i="188"/>
  <c r="G1325" i="188"/>
  <c r="I1325" i="188"/>
  <c r="G1327" i="188"/>
  <c r="I1327" i="188"/>
  <c r="G1329" i="188"/>
  <c r="I1329" i="188"/>
  <c r="G1331" i="188"/>
  <c r="I1331" i="188"/>
  <c r="G1333" i="188"/>
  <c r="I1333" i="188"/>
  <c r="G1335" i="188"/>
  <c r="I1335" i="188"/>
  <c r="G1337" i="188"/>
  <c r="I1337" i="188"/>
  <c r="G1339" i="188"/>
  <c r="I1339" i="188"/>
  <c r="G1341" i="188"/>
  <c r="I1341" i="188"/>
  <c r="G1343" i="188"/>
  <c r="I1343" i="188"/>
  <c r="G1345" i="188"/>
  <c r="I1345" i="188"/>
  <c r="G1347" i="188"/>
  <c r="I1347" i="188"/>
  <c r="G1349" i="188"/>
  <c r="I1349" i="188"/>
  <c r="G1351" i="188"/>
  <c r="I1351" i="188"/>
  <c r="G1353" i="188"/>
  <c r="I1353" i="188"/>
  <c r="G1355" i="188"/>
  <c r="I1355" i="188"/>
  <c r="G1357" i="188"/>
  <c r="I1357" i="188"/>
  <c r="G1359" i="188"/>
  <c r="I1359" i="188"/>
  <c r="G1361" i="188"/>
  <c r="I1361" i="188"/>
  <c r="G1363" i="188"/>
  <c r="I1363" i="188"/>
  <c r="G1365" i="188"/>
  <c r="I1365" i="188"/>
  <c r="G1367" i="188"/>
  <c r="I1367" i="188"/>
  <c r="G1369" i="188"/>
  <c r="I1369" i="188"/>
  <c r="G1371" i="188"/>
  <c r="I1371" i="188"/>
  <c r="G1373" i="188"/>
  <c r="I1373" i="188"/>
  <c r="G1375" i="188"/>
  <c r="I1375" i="188"/>
  <c r="G1377" i="188"/>
  <c r="I1377" i="188"/>
  <c r="G1379" i="188"/>
  <c r="I1379" i="188"/>
  <c r="G1381" i="188"/>
  <c r="I1381" i="188"/>
  <c r="G1383" i="188"/>
  <c r="I1383" i="188"/>
  <c r="G1385" i="188"/>
  <c r="I1385" i="188"/>
  <c r="G1387" i="188"/>
  <c r="I1387" i="188"/>
  <c r="G1389" i="188"/>
  <c r="I1389" i="188"/>
  <c r="G1391" i="188"/>
  <c r="I1391" i="188"/>
  <c r="G1393" i="188"/>
  <c r="I1393" i="188"/>
  <c r="G1395" i="188"/>
  <c r="I1395" i="188"/>
  <c r="G1397" i="188"/>
  <c r="I1397" i="188"/>
  <c r="G1399" i="188"/>
  <c r="I1399" i="188"/>
  <c r="G1401" i="188"/>
  <c r="I1401" i="188"/>
  <c r="G1403" i="188"/>
  <c r="I1403" i="188"/>
  <c r="G1405" i="188"/>
  <c r="I1405" i="188"/>
  <c r="G1407" i="188"/>
  <c r="I1407" i="188"/>
  <c r="G1409" i="188"/>
  <c r="I1409" i="188"/>
  <c r="G1411" i="188"/>
  <c r="I1411" i="188"/>
  <c r="G1413" i="188"/>
  <c r="I1413" i="188"/>
  <c r="G1415" i="188"/>
  <c r="I1415" i="188"/>
  <c r="G1417" i="188"/>
  <c r="I1417" i="188"/>
  <c r="G1419" i="188"/>
  <c r="I1419" i="188"/>
  <c r="G1421" i="188"/>
  <c r="I1421" i="188"/>
  <c r="G1423" i="188"/>
  <c r="I1423" i="188"/>
  <c r="G1425" i="188"/>
  <c r="I1425" i="188"/>
  <c r="G1427" i="188"/>
  <c r="I1427" i="188"/>
  <c r="G1429" i="188"/>
  <c r="I1429" i="188"/>
  <c r="G1431" i="188"/>
  <c r="I1431" i="188"/>
  <c r="G1433" i="188"/>
  <c r="I1433" i="188"/>
  <c r="G1435" i="188"/>
  <c r="I1435" i="188"/>
  <c r="G1437" i="188"/>
  <c r="I1437" i="188"/>
  <c r="G1439" i="188"/>
  <c r="I1439" i="188"/>
  <c r="G1441" i="188"/>
  <c r="I1441" i="188"/>
  <c r="G1443" i="188"/>
  <c r="I1443" i="188"/>
  <c r="G1445" i="188"/>
  <c r="I1445" i="188"/>
  <c r="G1447" i="188"/>
  <c r="I1447" i="188"/>
  <c r="G1449" i="188"/>
  <c r="I1449" i="188"/>
  <c r="G1451" i="188"/>
  <c r="I1451" i="188"/>
  <c r="G1453" i="188"/>
  <c r="I1453" i="188"/>
  <c r="G1455" i="188"/>
  <c r="I1455" i="188"/>
  <c r="G1457" i="188"/>
  <c r="I1457" i="188"/>
  <c r="G1459" i="188"/>
  <c r="I1459" i="188"/>
  <c r="G1461" i="188"/>
  <c r="I1461" i="188"/>
  <c r="G1463" i="188"/>
  <c r="I1463" i="188"/>
  <c r="G1465" i="188"/>
  <c r="I1465" i="188"/>
  <c r="G1467" i="188"/>
  <c r="I1467" i="188"/>
  <c r="G1469" i="188"/>
  <c r="I1469" i="188"/>
  <c r="G1471" i="188"/>
  <c r="I1471" i="188"/>
  <c r="G1473" i="188"/>
  <c r="I1473" i="188"/>
  <c r="G1475" i="188"/>
  <c r="I1475" i="188"/>
  <c r="G1477" i="188"/>
  <c r="I1477" i="188"/>
  <c r="G1479" i="188"/>
  <c r="I1479" i="188"/>
  <c r="G1481" i="188"/>
  <c r="I1481" i="188"/>
  <c r="G1483" i="188"/>
  <c r="I1483" i="188"/>
  <c r="G1485" i="188"/>
  <c r="I1485" i="188"/>
  <c r="G1487" i="188"/>
  <c r="I1487" i="188"/>
  <c r="G1489" i="188"/>
  <c r="I1489" i="188"/>
  <c r="G1491" i="188"/>
  <c r="I1491" i="188"/>
  <c r="G1493" i="188"/>
  <c r="I1493" i="188"/>
  <c r="G1495" i="188"/>
  <c r="I1495" i="188"/>
  <c r="G1497" i="188"/>
  <c r="I1497" i="188"/>
  <c r="G1499" i="188"/>
  <c r="I1499" i="188"/>
  <c r="G1501" i="188"/>
  <c r="I1501" i="188"/>
  <c r="G1503" i="188"/>
  <c r="I1503" i="188"/>
  <c r="G1505" i="188"/>
  <c r="I1505" i="188"/>
  <c r="G1507" i="188"/>
  <c r="I1507" i="188"/>
  <c r="G1509" i="188"/>
  <c r="I1509" i="188"/>
  <c r="G1511" i="188"/>
  <c r="I1511" i="188"/>
  <c r="G1513" i="188"/>
  <c r="I1513" i="188"/>
  <c r="G1515" i="188"/>
  <c r="I1515" i="188"/>
  <c r="G1517" i="188"/>
  <c r="I1517" i="188"/>
  <c r="G1519" i="188"/>
  <c r="I1519" i="188"/>
  <c r="G1521" i="188"/>
  <c r="I1521" i="188"/>
  <c r="G1523" i="188"/>
  <c r="I1523" i="188"/>
  <c r="G1525" i="188"/>
  <c r="I1525" i="188"/>
  <c r="G1527" i="188"/>
  <c r="I1527" i="188"/>
  <c r="G1529" i="188"/>
  <c r="I1529" i="188"/>
  <c r="G1531" i="188"/>
  <c r="I1531" i="188"/>
  <c r="G1533" i="188"/>
  <c r="I1533" i="188"/>
  <c r="G1535" i="188"/>
  <c r="I1535" i="188"/>
  <c r="G1537" i="188"/>
  <c r="I1537" i="188"/>
  <c r="G1539" i="188"/>
  <c r="I1539" i="188"/>
  <c r="G1541" i="188"/>
  <c r="I1541" i="188"/>
  <c r="G1543" i="188"/>
  <c r="I1543" i="188"/>
  <c r="G1545" i="188"/>
  <c r="I1545" i="188"/>
  <c r="G1547" i="188"/>
  <c r="I1547" i="188"/>
  <c r="G1549" i="188"/>
  <c r="I1549" i="188"/>
  <c r="G1551" i="188"/>
  <c r="I1551" i="188"/>
  <c r="G1553" i="188"/>
  <c r="I1553" i="188"/>
  <c r="G1555" i="188"/>
  <c r="I1555" i="188"/>
  <c r="G1557" i="188"/>
  <c r="I1557" i="188"/>
  <c r="G1559" i="188"/>
  <c r="I1559" i="188"/>
  <c r="G1561" i="188"/>
  <c r="I1561" i="188"/>
  <c r="G1563" i="188"/>
  <c r="I1563" i="188"/>
  <c r="G1565" i="188"/>
  <c r="I1565" i="188"/>
  <c r="G1567" i="188"/>
  <c r="I1567" i="188"/>
  <c r="G1569" i="188"/>
  <c r="I1569" i="188"/>
  <c r="G1571" i="188"/>
  <c r="I1571" i="188"/>
  <c r="G1573" i="188"/>
  <c r="I1573" i="188"/>
  <c r="G1575" i="188"/>
  <c r="I1575" i="188"/>
  <c r="G1577" i="188"/>
  <c r="I1577" i="188"/>
  <c r="G1579" i="188"/>
  <c r="I1579" i="188"/>
  <c r="G1581" i="188"/>
  <c r="I1581" i="188"/>
  <c r="G1583" i="188"/>
  <c r="I1583" i="188"/>
  <c r="G1585" i="188"/>
  <c r="I1585" i="188"/>
  <c r="G1587" i="188"/>
  <c r="I1587" i="188"/>
  <c r="G1589" i="188"/>
  <c r="I1589" i="188"/>
  <c r="G1591" i="188"/>
  <c r="I1591" i="188"/>
  <c r="G1593" i="188"/>
  <c r="I1593" i="188"/>
  <c r="G1595" i="188"/>
  <c r="I1595" i="188"/>
  <c r="G1597" i="188"/>
  <c r="I1597" i="188"/>
  <c r="G1599" i="188"/>
  <c r="I1599" i="188"/>
  <c r="G1601" i="188"/>
  <c r="I1601" i="188"/>
  <c r="G1603" i="188"/>
  <c r="I1603" i="188"/>
  <c r="G1605" i="188"/>
  <c r="I1605" i="188"/>
  <c r="G1607" i="188"/>
  <c r="I1607" i="188"/>
  <c r="G1609" i="188"/>
  <c r="I1609" i="188"/>
  <c r="G1611" i="188"/>
  <c r="I1611" i="188"/>
  <c r="G1613" i="188"/>
  <c r="I1613" i="188"/>
  <c r="G1615" i="188"/>
  <c r="I1615" i="188"/>
  <c r="G1617" i="188"/>
  <c r="I1617" i="188"/>
  <c r="G1619" i="188"/>
  <c r="I1619" i="188"/>
  <c r="G1621" i="188"/>
  <c r="I1621" i="188"/>
  <c r="G1623" i="188"/>
  <c r="I1623" i="188"/>
  <c r="G1625" i="188"/>
  <c r="I1625" i="188"/>
  <c r="G1627" i="188"/>
  <c r="I1627" i="188"/>
  <c r="G1629" i="188"/>
  <c r="I1629" i="188"/>
  <c r="G1631" i="188"/>
  <c r="I1631" i="188"/>
  <c r="G1633" i="188"/>
  <c r="I1633" i="188"/>
  <c r="G1635" i="188"/>
  <c r="I1635" i="188"/>
  <c r="G1637" i="188"/>
  <c r="I1637" i="188"/>
  <c r="G1639" i="188"/>
  <c r="I1639" i="188"/>
  <c r="G1641" i="188"/>
  <c r="I1641" i="188"/>
  <c r="G1643" i="188"/>
  <c r="I1643" i="188"/>
  <c r="G1645" i="188"/>
  <c r="I1645" i="188"/>
  <c r="G1647" i="188"/>
  <c r="I1647" i="188"/>
  <c r="G1649" i="188"/>
  <c r="I1649" i="188"/>
  <c r="G1651" i="188"/>
  <c r="I1651" i="188"/>
  <c r="G1653" i="188"/>
  <c r="I1653" i="188"/>
  <c r="G1655" i="188"/>
  <c r="I1655" i="188"/>
  <c r="G1657" i="188"/>
  <c r="I1657" i="188"/>
  <c r="G1659" i="188"/>
  <c r="I1659" i="188"/>
  <c r="G1661" i="188"/>
  <c r="I1661" i="188"/>
  <c r="G1663" i="188"/>
  <c r="I1663" i="188"/>
  <c r="G1665" i="188"/>
  <c r="I1665" i="188"/>
  <c r="G1667" i="188"/>
  <c r="I1667" i="188"/>
  <c r="G1669" i="188"/>
  <c r="I1669" i="188"/>
  <c r="G1671" i="188"/>
  <c r="I1671" i="188"/>
  <c r="G1673" i="188"/>
  <c r="I1673" i="188"/>
  <c r="G1675" i="188"/>
  <c r="I1675" i="188"/>
  <c r="G1677" i="188"/>
  <c r="I1677" i="188"/>
  <c r="G1679" i="188"/>
  <c r="I1679" i="188"/>
  <c r="G1681" i="188"/>
  <c r="I1681" i="188"/>
  <c r="G1683" i="188"/>
  <c r="I1683" i="188"/>
  <c r="G1685" i="188"/>
  <c r="I1685" i="188"/>
  <c r="G1687" i="188"/>
  <c r="I1687" i="188"/>
  <c r="G1691" i="188"/>
  <c r="I1691" i="188"/>
  <c r="G1703" i="188"/>
  <c r="G1715" i="188"/>
  <c r="I1715" i="188"/>
  <c r="G1751" i="188"/>
  <c r="I1751" i="188"/>
  <c r="G1757" i="188"/>
  <c r="I1757" i="188"/>
  <c r="G1799" i="188"/>
  <c r="I1799" i="188"/>
  <c r="G1805" i="188"/>
  <c r="I1805" i="188"/>
  <c r="G1807" i="188"/>
  <c r="I1807" i="188"/>
  <c r="G1811" i="188"/>
  <c r="I1811" i="188"/>
  <c r="G1813" i="188"/>
  <c r="I1813" i="188"/>
  <c r="G1817" i="188"/>
  <c r="I1817" i="188"/>
  <c r="G1819" i="188"/>
  <c r="I1819" i="188"/>
  <c r="G1883" i="188"/>
  <c r="I1883" i="188"/>
  <c r="G1979" i="188"/>
  <c r="G2051" i="188"/>
  <c r="I2051" i="188"/>
  <c r="G2053" i="188"/>
  <c r="I2053" i="188"/>
  <c r="G2055" i="188"/>
  <c r="I2055" i="188"/>
  <c r="G2057" i="188"/>
  <c r="I2057" i="188"/>
  <c r="G2059" i="188"/>
  <c r="I2059" i="188"/>
  <c r="G2061" i="188"/>
  <c r="I2061" i="188"/>
  <c r="G2063" i="188"/>
  <c r="I2063" i="188"/>
  <c r="G2065" i="188"/>
  <c r="I2065" i="188"/>
  <c r="G2067" i="188"/>
  <c r="I2067" i="188"/>
  <c r="G2069" i="188"/>
  <c r="I2069" i="188"/>
  <c r="G2071" i="188"/>
  <c r="I2071" i="188"/>
  <c r="G2073" i="188"/>
  <c r="I2073" i="188"/>
  <c r="G2075" i="188"/>
  <c r="I2075" i="188"/>
  <c r="G2077" i="188"/>
  <c r="I2077" i="188"/>
  <c r="G2079" i="188"/>
  <c r="I2079" i="188"/>
  <c r="G2081" i="188"/>
  <c r="I2081" i="188"/>
  <c r="G2083" i="188"/>
  <c r="I2083" i="188"/>
  <c r="G2085" i="188"/>
  <c r="I2085" i="188"/>
  <c r="G2087" i="188"/>
  <c r="I2087" i="188"/>
  <c r="G2089" i="188"/>
  <c r="I2089" i="188"/>
  <c r="G2091" i="188"/>
  <c r="I2091" i="188"/>
  <c r="G2093" i="188"/>
  <c r="I2093" i="188"/>
  <c r="G2095" i="188"/>
  <c r="I2095" i="188"/>
  <c r="G2097" i="188"/>
  <c r="I2097" i="188"/>
  <c r="G2099" i="188"/>
  <c r="I2099" i="188"/>
  <c r="G2101" i="188"/>
  <c r="I2101" i="188"/>
  <c r="G2103" i="188"/>
  <c r="I2103" i="188"/>
  <c r="G2105" i="188"/>
  <c r="I2105" i="188"/>
  <c r="G2107" i="188"/>
  <c r="I2107" i="188"/>
  <c r="G2109" i="188"/>
  <c r="I2109" i="188"/>
  <c r="G2111" i="188"/>
  <c r="I2111" i="188"/>
  <c r="G2113" i="188"/>
  <c r="I2113" i="188"/>
  <c r="G2115" i="188"/>
  <c r="I2115" i="188"/>
  <c r="G2117" i="188"/>
  <c r="I2117" i="188"/>
  <c r="G2119" i="188"/>
  <c r="I2119" i="188"/>
  <c r="G2121" i="188"/>
  <c r="I2121" i="188"/>
  <c r="G2123" i="188"/>
  <c r="I2123" i="188"/>
  <c r="G2125" i="188"/>
  <c r="I2125" i="188"/>
  <c r="G2127" i="188"/>
  <c r="I2127" i="188"/>
  <c r="G2129" i="188"/>
  <c r="I2129" i="188"/>
  <c r="G2131" i="188"/>
  <c r="I2131" i="188"/>
  <c r="G2133" i="188"/>
  <c r="I2133" i="188"/>
  <c r="G2135" i="188"/>
  <c r="I2135" i="188"/>
  <c r="G2137" i="188"/>
  <c r="I2137" i="188"/>
  <c r="G2139" i="188"/>
  <c r="I2139" i="188"/>
  <c r="G2141" i="188"/>
  <c r="I2141" i="188"/>
  <c r="G2143" i="188"/>
  <c r="I2143" i="188"/>
  <c r="G2145" i="188"/>
  <c r="I2145" i="188"/>
  <c r="G2147" i="188"/>
  <c r="I2147" i="188"/>
  <c r="G2149" i="188"/>
  <c r="I2149" i="188"/>
  <c r="G2151" i="188"/>
  <c r="I2151" i="188"/>
  <c r="G2153" i="188"/>
  <c r="I2153" i="188"/>
  <c r="G2155" i="188"/>
  <c r="I2155" i="188"/>
  <c r="G2157" i="188"/>
  <c r="I2157" i="188"/>
  <c r="G2159" i="188"/>
  <c r="I2159" i="188"/>
  <c r="G2161" i="188"/>
  <c r="I2161" i="188"/>
  <c r="G2163" i="188"/>
  <c r="I2163" i="188"/>
  <c r="G2165" i="188"/>
  <c r="I2165" i="188"/>
  <c r="G2167" i="188"/>
  <c r="I2167" i="188"/>
  <c r="G2169" i="188"/>
  <c r="I2169" i="188"/>
  <c r="G2171" i="188"/>
  <c r="I2171" i="188"/>
  <c r="G2173" i="188"/>
  <c r="I2173" i="188"/>
  <c r="G2175" i="188"/>
  <c r="I2175" i="188"/>
  <c r="G2177" i="188"/>
  <c r="I2177" i="188"/>
  <c r="G2179" i="188"/>
  <c r="I2179" i="188"/>
  <c r="G2181" i="188"/>
  <c r="I2181" i="188"/>
  <c r="G2183" i="188"/>
  <c r="I2183" i="188"/>
  <c r="G2185" i="188"/>
  <c r="I2185" i="188"/>
  <c r="G2187" i="188"/>
  <c r="I2187" i="188"/>
  <c r="G2189" i="188"/>
  <c r="I2189" i="188"/>
  <c r="G2191" i="188"/>
  <c r="I2191" i="188"/>
  <c r="G2193" i="188"/>
  <c r="I2193" i="188"/>
  <c r="G2195" i="188"/>
  <c r="I2195" i="188"/>
  <c r="G2197" i="188"/>
  <c r="I2197" i="188"/>
  <c r="G2199" i="188"/>
  <c r="I2199" i="188"/>
  <c r="G2201" i="188"/>
  <c r="I2201" i="188"/>
  <c r="G2203" i="188"/>
  <c r="I2203" i="188"/>
  <c r="G2205" i="188"/>
  <c r="I2205" i="188"/>
  <c r="G2207" i="188"/>
  <c r="I2207" i="188"/>
  <c r="G2209" i="188"/>
  <c r="I2209" i="188"/>
  <c r="G2211" i="188"/>
  <c r="I2211" i="188"/>
  <c r="G2213" i="188"/>
  <c r="I2213" i="188"/>
  <c r="G2215" i="188"/>
  <c r="I2215" i="188"/>
  <c r="G2217" i="188"/>
  <c r="I2217" i="188"/>
  <c r="G2219" i="188"/>
  <c r="I2219" i="188"/>
  <c r="G2221" i="188"/>
  <c r="I2221" i="188"/>
  <c r="G2223" i="188"/>
  <c r="I2223" i="188"/>
  <c r="G2225" i="188"/>
  <c r="I2225" i="188"/>
  <c r="G2227" i="188"/>
  <c r="I2227" i="188"/>
  <c r="G2229" i="188"/>
  <c r="I2229" i="188"/>
  <c r="G2231" i="188"/>
  <c r="I2231" i="188"/>
  <c r="G2233" i="188"/>
  <c r="I2233" i="188"/>
  <c r="G2235" i="188"/>
  <c r="I2235" i="188"/>
  <c r="G2237" i="188"/>
  <c r="I2237" i="188"/>
  <c r="G2239" i="188"/>
  <c r="I2239" i="188"/>
  <c r="G2241" i="188"/>
  <c r="I2241" i="188"/>
  <c r="G2243" i="188"/>
  <c r="I2243" i="188"/>
  <c r="G2245" i="188"/>
  <c r="I2245" i="188"/>
  <c r="G2247" i="188"/>
  <c r="I2247" i="188"/>
  <c r="G2249" i="188"/>
  <c r="I2249" i="188"/>
  <c r="G2251" i="188"/>
  <c r="I2251" i="188"/>
  <c r="G2253" i="188"/>
  <c r="I2253" i="188"/>
  <c r="I2258" i="188"/>
  <c r="G2255" i="188"/>
  <c r="I2255" i="188"/>
  <c r="G2257" i="188"/>
  <c r="I2257" i="188"/>
  <c r="G2259" i="188"/>
  <c r="I2259" i="188"/>
  <c r="I2264" i="188"/>
  <c r="G2261" i="188"/>
  <c r="I2261" i="188"/>
  <c r="G2263" i="188"/>
  <c r="I2263" i="188"/>
  <c r="G2265" i="188"/>
  <c r="I2265" i="188"/>
  <c r="I2270" i="188"/>
  <c r="G2267" i="188"/>
  <c r="I2267" i="188"/>
  <c r="G2269" i="188"/>
  <c r="I2269" i="188"/>
  <c r="G2271" i="188"/>
  <c r="I2271" i="188"/>
  <c r="I2276" i="188"/>
  <c r="G2273" i="188"/>
  <c r="I2273" i="188"/>
  <c r="G2275" i="188"/>
  <c r="I2275" i="188"/>
  <c r="G2277" i="188"/>
  <c r="I2277" i="188"/>
  <c r="I2282" i="188"/>
  <c r="G2279" i="188"/>
  <c r="I2279" i="188"/>
  <c r="G2281" i="188"/>
  <c r="I2281" i="188"/>
  <c r="G2283" i="188"/>
  <c r="I2283" i="188"/>
  <c r="I2288" i="188"/>
  <c r="G2285" i="188"/>
  <c r="I2285" i="188"/>
  <c r="G2287" i="188"/>
  <c r="G4175" i="188"/>
  <c r="I4175" i="188"/>
  <c r="G4177" i="188"/>
  <c r="I4177" i="188"/>
  <c r="G4179" i="188"/>
  <c r="I4179" i="188"/>
  <c r="G4181" i="188"/>
  <c r="I4181" i="188"/>
  <c r="G4183" i="188"/>
  <c r="I4183" i="188"/>
  <c r="G4185" i="188"/>
  <c r="I4185" i="188"/>
  <c r="G4187" i="188"/>
  <c r="I4187" i="188"/>
  <c r="G4189" i="188"/>
  <c r="I4189" i="188"/>
  <c r="G4191" i="188"/>
  <c r="I4191" i="188"/>
  <c r="G4193" i="188"/>
  <c r="I4193" i="188"/>
  <c r="G4195" i="188"/>
  <c r="I4195" i="188"/>
  <c r="G4197" i="188"/>
  <c r="I4197" i="188"/>
  <c r="G4199" i="188"/>
  <c r="I4199" i="188"/>
  <c r="G4201" i="188"/>
  <c r="I4201" i="188"/>
  <c r="G4203" i="188"/>
  <c r="I4203" i="188"/>
  <c r="G4205" i="188"/>
  <c r="I4205" i="188"/>
  <c r="G4207" i="188"/>
  <c r="I4207" i="188"/>
  <c r="G4209" i="188"/>
  <c r="I4209" i="188"/>
  <c r="G4211" i="188"/>
  <c r="I4211" i="188"/>
  <c r="G4213" i="188"/>
  <c r="I4213" i="188"/>
  <c r="G4215" i="188"/>
  <c r="I4215" i="188"/>
  <c r="G4217" i="188"/>
  <c r="I4217" i="188"/>
  <c r="G4219" i="188"/>
  <c r="I4219" i="188"/>
  <c r="G4221" i="188"/>
  <c r="I4221" i="188"/>
  <c r="G4223" i="188"/>
  <c r="I4223" i="188"/>
  <c r="G4225" i="188"/>
  <c r="I4225" i="188"/>
  <c r="G4227" i="188"/>
  <c r="I4227" i="188"/>
  <c r="G4229" i="188"/>
  <c r="I4229" i="188"/>
  <c r="G4231" i="188"/>
  <c r="I4231" i="188"/>
  <c r="G4233" i="188"/>
  <c r="I4233" i="188"/>
  <c r="G4235" i="188"/>
  <c r="I4235" i="188"/>
  <c r="G4237" i="188"/>
  <c r="I4237" i="188"/>
  <c r="G4239" i="188"/>
  <c r="I4239" i="188"/>
  <c r="G4241" i="188"/>
  <c r="I4241" i="188"/>
  <c r="G4243" i="188"/>
  <c r="I4243" i="188"/>
  <c r="G4245" i="188"/>
  <c r="I4245" i="188"/>
  <c r="G4247" i="188"/>
  <c r="I4247" i="188"/>
  <c r="G4249" i="188"/>
  <c r="I4249" i="188"/>
  <c r="G4251" i="188"/>
  <c r="I4251" i="188"/>
  <c r="G4253" i="188"/>
  <c r="I4253" i="188"/>
  <c r="G4255" i="188"/>
  <c r="I4255" i="188"/>
  <c r="G4257" i="188"/>
  <c r="I4257" i="188"/>
  <c r="G4259" i="188"/>
  <c r="I4259" i="188"/>
  <c r="G4261" i="188"/>
  <c r="I4261" i="188"/>
  <c r="G4263" i="188"/>
  <c r="I4263" i="188"/>
  <c r="G4265" i="188"/>
  <c r="I4265" i="188"/>
  <c r="G4267" i="188"/>
  <c r="I4267" i="188"/>
  <c r="G4269" i="188"/>
  <c r="I4269" i="188"/>
  <c r="G4271" i="188"/>
  <c r="I4271" i="188"/>
  <c r="G4273" i="188"/>
  <c r="I4273" i="188"/>
  <c r="G4275" i="188"/>
  <c r="I4275" i="188"/>
  <c r="G4277" i="188"/>
  <c r="I4277" i="188"/>
  <c r="G4279" i="188"/>
  <c r="I4279" i="188"/>
  <c r="G4281" i="188"/>
  <c r="I4281" i="188"/>
  <c r="G4283" i="188"/>
  <c r="I4283" i="188"/>
  <c r="G4285" i="188"/>
  <c r="I4285" i="188"/>
  <c r="G4287" i="188"/>
  <c r="I4287" i="188"/>
  <c r="G4289" i="188"/>
  <c r="I4289" i="188"/>
  <c r="G4291" i="188"/>
  <c r="I4291" i="188"/>
  <c r="G4293" i="188"/>
  <c r="I4293" i="188"/>
  <c r="G4295" i="188"/>
  <c r="I4295" i="188"/>
  <c r="G4297" i="188"/>
  <c r="I4297" i="188"/>
  <c r="G4299" i="188"/>
  <c r="I4299" i="188"/>
  <c r="G4301" i="188"/>
  <c r="I4301" i="188"/>
  <c r="G4303" i="188"/>
  <c r="I4303" i="188"/>
  <c r="G4305" i="188"/>
  <c r="I4305" i="188"/>
  <c r="G4307" i="188"/>
  <c r="I4307" i="188"/>
  <c r="G4309" i="188"/>
  <c r="I4309" i="188"/>
  <c r="G4311" i="188"/>
  <c r="I4311" i="188"/>
  <c r="G4313" i="188"/>
  <c r="I4313" i="188"/>
  <c r="G4315" i="188"/>
  <c r="I4315" i="188"/>
  <c r="G4317" i="188"/>
  <c r="I4317" i="188"/>
  <c r="G4319" i="188"/>
  <c r="I4319" i="188"/>
  <c r="G4321" i="188"/>
  <c r="I4321" i="188"/>
  <c r="G4323" i="188"/>
  <c r="I4323" i="188"/>
  <c r="G4325" i="188"/>
  <c r="I4325" i="188"/>
  <c r="G4327" i="188"/>
  <c r="I4327" i="188"/>
  <c r="G4329" i="188"/>
  <c r="I4329" i="188"/>
  <c r="G4331" i="188"/>
  <c r="I4331" i="188"/>
  <c r="G4333" i="188"/>
  <c r="I4333" i="188"/>
  <c r="G4335" i="188"/>
  <c r="I4335" i="188"/>
  <c r="G4337" i="188"/>
  <c r="I4337" i="188"/>
  <c r="G4339" i="188"/>
  <c r="I4339" i="188"/>
  <c r="G4341" i="188"/>
  <c r="I4341" i="188"/>
  <c r="G4343" i="188"/>
  <c r="I4343" i="188"/>
  <c r="G4345" i="188"/>
  <c r="I4345" i="188"/>
  <c r="G4347" i="188"/>
  <c r="I4347" i="188"/>
  <c r="G4349" i="188"/>
  <c r="I4349" i="188"/>
  <c r="G4351" i="188"/>
  <c r="I4351" i="188"/>
  <c r="G4353" i="188"/>
  <c r="I4353" i="188"/>
  <c r="G4355" i="188"/>
  <c r="I4355" i="188"/>
  <c r="G4357" i="188"/>
  <c r="I4357" i="188"/>
  <c r="G4359" i="188"/>
  <c r="I4359" i="188"/>
  <c r="G4361" i="188"/>
  <c r="I4361" i="188"/>
  <c r="G4363" i="188"/>
  <c r="I4363" i="188"/>
  <c r="G4365" i="188"/>
  <c r="I4365" i="188"/>
  <c r="G4367" i="188"/>
  <c r="I4367" i="188"/>
  <c r="G4369" i="188"/>
  <c r="I4369" i="188"/>
  <c r="G4371" i="188"/>
  <c r="I4371" i="188"/>
  <c r="G4373" i="188"/>
  <c r="I4373" i="188"/>
  <c r="G4375" i="188"/>
  <c r="I4375" i="188"/>
  <c r="G4377" i="188"/>
  <c r="I4377" i="188"/>
  <c r="G4379" i="188"/>
  <c r="I4379" i="188"/>
  <c r="G4381" i="188"/>
  <c r="I4381" i="188"/>
  <c r="G4383" i="188"/>
  <c r="I4383" i="188"/>
  <c r="G4385" i="188"/>
  <c r="I4385" i="188"/>
  <c r="G4387" i="188"/>
  <c r="I4387" i="188"/>
  <c r="G4389" i="188"/>
  <c r="I4389" i="188"/>
  <c r="G4391" i="188"/>
  <c r="I4391" i="188"/>
  <c r="G4393" i="188"/>
  <c r="I4393" i="188"/>
  <c r="G4395" i="188"/>
  <c r="I4395" i="188"/>
  <c r="G4397" i="188"/>
  <c r="I4397" i="188"/>
  <c r="G4399" i="188"/>
  <c r="I4399" i="188"/>
  <c r="G4401" i="188"/>
  <c r="I4401" i="188"/>
  <c r="G4403" i="188"/>
  <c r="I4403" i="188"/>
  <c r="G4405" i="188"/>
  <c r="I4405" i="188"/>
  <c r="G4407" i="188"/>
  <c r="I4407" i="188"/>
  <c r="G4409" i="188"/>
  <c r="I4409" i="188"/>
  <c r="G4411" i="188"/>
  <c r="I4411" i="188"/>
  <c r="G4413" i="188"/>
  <c r="I4413" i="188"/>
  <c r="G4415" i="188"/>
  <c r="I4415" i="188"/>
  <c r="G4417" i="188"/>
  <c r="I4417" i="188"/>
  <c r="G4419" i="188"/>
  <c r="I4419" i="188"/>
  <c r="G4421" i="188"/>
  <c r="I4421" i="188"/>
  <c r="G4423" i="188"/>
  <c r="I4423" i="188"/>
  <c r="G4425" i="188"/>
  <c r="I4425" i="188"/>
  <c r="G4427" i="188"/>
  <c r="I4427" i="188"/>
  <c r="G4429" i="188"/>
  <c r="I4429" i="188"/>
  <c r="G4431" i="188"/>
  <c r="I4431" i="188"/>
  <c r="G4433" i="188"/>
  <c r="I4433" i="188"/>
  <c r="G4435" i="188"/>
  <c r="I4435" i="188"/>
  <c r="G4437" i="188"/>
  <c r="I4437" i="188"/>
  <c r="G4439" i="188"/>
  <c r="I4439" i="188"/>
  <c r="G4441" i="188"/>
  <c r="I4441" i="188"/>
  <c r="G4443" i="188"/>
  <c r="I4443" i="188"/>
  <c r="G4445" i="188"/>
  <c r="I4445" i="188"/>
  <c r="G4447" i="188"/>
  <c r="I4447" i="188"/>
  <c r="G4449" i="188"/>
  <c r="I4449" i="188"/>
  <c r="G4451" i="188"/>
  <c r="I4451" i="188"/>
  <c r="G4453" i="188"/>
  <c r="I4453" i="188"/>
  <c r="G4455" i="188"/>
  <c r="I4455" i="188"/>
  <c r="G4457" i="188"/>
  <c r="I4457" i="188"/>
  <c r="G4459" i="188"/>
  <c r="I4459" i="188"/>
  <c r="G4461" i="188"/>
  <c r="I4461" i="188"/>
  <c r="G4463" i="188"/>
  <c r="I4463" i="188"/>
  <c r="G4465" i="188"/>
  <c r="I4465" i="188"/>
  <c r="G4467" i="188"/>
  <c r="I4467" i="188"/>
  <c r="G4469" i="188"/>
  <c r="I4469" i="188"/>
  <c r="G4471" i="188"/>
  <c r="I4471" i="188"/>
  <c r="G4473" i="188"/>
  <c r="I4473" i="188"/>
  <c r="G4475" i="188"/>
  <c r="I4475" i="188"/>
  <c r="G4477" i="188"/>
  <c r="I4477" i="188"/>
  <c r="G4479" i="188"/>
  <c r="I4479" i="188"/>
  <c r="G4481" i="188"/>
  <c r="I4481" i="188"/>
  <c r="G4483" i="188"/>
  <c r="I4483" i="188"/>
  <c r="G4485" i="188"/>
  <c r="I4485" i="188"/>
  <c r="G4487" i="188"/>
  <c r="I4487" i="188"/>
  <c r="G4489" i="188"/>
  <c r="I4489" i="188"/>
  <c r="G4491" i="188"/>
  <c r="I4491" i="188"/>
  <c r="G4493" i="188"/>
  <c r="I4493" i="188"/>
  <c r="G4495" i="188"/>
  <c r="I4495" i="188"/>
  <c r="G4497" i="188"/>
  <c r="I4497" i="188"/>
  <c r="G4499" i="188"/>
  <c r="I4499" i="188"/>
  <c r="G4501" i="188"/>
  <c r="I4501" i="188"/>
  <c r="G4503" i="188"/>
  <c r="I4503" i="188"/>
  <c r="G4505" i="188"/>
  <c r="I4505" i="188"/>
  <c r="G4507" i="188"/>
  <c r="I4507" i="188"/>
  <c r="G4509" i="188"/>
  <c r="I4509" i="188"/>
  <c r="G4511" i="188"/>
  <c r="I4511" i="188"/>
  <c r="G4513" i="188"/>
  <c r="I4513" i="188"/>
  <c r="G4515" i="188"/>
  <c r="I4515" i="188"/>
  <c r="G4787" i="188"/>
  <c r="G4811" i="188"/>
  <c r="I4811" i="188"/>
  <c r="G4817" i="188"/>
  <c r="G5220" i="188"/>
  <c r="G5232" i="188"/>
  <c r="G5297" i="188"/>
  <c r="I5297" i="188"/>
  <c r="G5299" i="188"/>
  <c r="I5299" i="188"/>
  <c r="G5303" i="188"/>
  <c r="I5303" i="188"/>
  <c r="G5305" i="188"/>
  <c r="I5305" i="188"/>
  <c r="G5307" i="188"/>
  <c r="I5307" i="188"/>
  <c r="G5309" i="188"/>
  <c r="I5309" i="188"/>
  <c r="G5311" i="188"/>
  <c r="I5311" i="188"/>
  <c r="G5313" i="188"/>
  <c r="I5313" i="188"/>
  <c r="G5315" i="188"/>
  <c r="I5315" i="188"/>
  <c r="G5317" i="188"/>
  <c r="I5317" i="188"/>
  <c r="G5319" i="188"/>
  <c r="I5319" i="188"/>
  <c r="G5321" i="188"/>
  <c r="I5321" i="188"/>
  <c r="G5323" i="188"/>
  <c r="I5323" i="188"/>
  <c r="G5325" i="188"/>
  <c r="I5325" i="188"/>
  <c r="G5327" i="188"/>
  <c r="I5327" i="188"/>
  <c r="G5329" i="188"/>
  <c r="I5329" i="188"/>
  <c r="G5331" i="188"/>
  <c r="I5331" i="188"/>
  <c r="G5333" i="188"/>
  <c r="I5333" i="188"/>
  <c r="G5335" i="188"/>
  <c r="I5335" i="188"/>
  <c r="G5337" i="188"/>
  <c r="I5337" i="188"/>
  <c r="G5339" i="188"/>
  <c r="I5339" i="188"/>
  <c r="G5341" i="188"/>
  <c r="I5341" i="188"/>
  <c r="G5343" i="188"/>
  <c r="I5343" i="188"/>
  <c r="G5345" i="188"/>
  <c r="I5345" i="188"/>
  <c r="G5349" i="188"/>
  <c r="G5351" i="188"/>
  <c r="I5351" i="188"/>
  <c r="G5353" i="188"/>
  <c r="I5353" i="188"/>
  <c r="G5355" i="188"/>
  <c r="G5357" i="188"/>
  <c r="I5357" i="188"/>
  <c r="G5359" i="188"/>
  <c r="I5359" i="188"/>
  <c r="G5361" i="188"/>
  <c r="I5361" i="188"/>
  <c r="G5363" i="188"/>
  <c r="I5363" i="188"/>
  <c r="G5365" i="188"/>
  <c r="I5365" i="188"/>
  <c r="G5367" i="188"/>
  <c r="I5367" i="188"/>
  <c r="G5369" i="188"/>
  <c r="I5369" i="188"/>
  <c r="G5371" i="188"/>
  <c r="I5371" i="188"/>
  <c r="G5373" i="188"/>
  <c r="I5373" i="188"/>
  <c r="I5384" i="188"/>
  <c r="I5390" i="188"/>
  <c r="I5396" i="188"/>
  <c r="I5402" i="188"/>
  <c r="G5404" i="188"/>
  <c r="I5404" i="188"/>
  <c r="G5406" i="188"/>
  <c r="I5406" i="188"/>
  <c r="G5408" i="188"/>
  <c r="I5408" i="188"/>
  <c r="G5410" i="188"/>
  <c r="I5410" i="188"/>
  <c r="G5412" i="188"/>
  <c r="I5412" i="188"/>
  <c r="G5414" i="188"/>
  <c r="G5416" i="188"/>
  <c r="I5416" i="188"/>
  <c r="G5418" i="188"/>
  <c r="I5418" i="188"/>
  <c r="G5420" i="188"/>
  <c r="G5422" i="188"/>
  <c r="I5422" i="188"/>
  <c r="G5424" i="188"/>
  <c r="I5424" i="188"/>
  <c r="G5426" i="188"/>
  <c r="G5428" i="188"/>
  <c r="I5428" i="188"/>
  <c r="G5430" i="188"/>
  <c r="I5430" i="188"/>
  <c r="G5432" i="188"/>
  <c r="G5434" i="188"/>
  <c r="I5434" i="188"/>
  <c r="G5436" i="188"/>
  <c r="I5436" i="188"/>
  <c r="G5438" i="188"/>
  <c r="G5440" i="188"/>
  <c r="I5440" i="188"/>
  <c r="G5442" i="188"/>
  <c r="I5442" i="188"/>
  <c r="G5444" i="188"/>
  <c r="G5446" i="188"/>
  <c r="I5446" i="188"/>
  <c r="G5448" i="188"/>
  <c r="I5448" i="188"/>
  <c r="G5450" i="188"/>
  <c r="G5452" i="188"/>
  <c r="I5452" i="188"/>
  <c r="G5454" i="188"/>
  <c r="I5454" i="188"/>
  <c r="G5456" i="188"/>
  <c r="G5458" i="188"/>
  <c r="I5458" i="188"/>
  <c r="G5460" i="188"/>
  <c r="I5460" i="188"/>
  <c r="G5462" i="188"/>
  <c r="G5464" i="188"/>
  <c r="I5464" i="188"/>
  <c r="G5466" i="188"/>
  <c r="I5466" i="188"/>
  <c r="G5468" i="188"/>
  <c r="G5470" i="188"/>
  <c r="I5470" i="188"/>
  <c r="G5472" i="188"/>
  <c r="I5472" i="188"/>
  <c r="G5474" i="188"/>
  <c r="G5476" i="188"/>
  <c r="I5476" i="188"/>
  <c r="G5478" i="188"/>
  <c r="I5478" i="188"/>
  <c r="G5480" i="188"/>
  <c r="I5486" i="188"/>
  <c r="G5486" i="188"/>
  <c r="I5484" i="188"/>
  <c r="G5484" i="188"/>
  <c r="I5482" i="188"/>
  <c r="G5482" i="188"/>
  <c r="G5485" i="188"/>
  <c r="I5485" i="188"/>
  <c r="I5492" i="188"/>
  <c r="I5504" i="188"/>
  <c r="G4793" i="188"/>
  <c r="I4793" i="188"/>
  <c r="G4799" i="188"/>
  <c r="I4799" i="188"/>
  <c r="G4805" i="188"/>
  <c r="G5111" i="188"/>
  <c r="I5111" i="188"/>
  <c r="G5113" i="188"/>
  <c r="I5113" i="188"/>
  <c r="G5115" i="188"/>
  <c r="G5117" i="188"/>
  <c r="I5117" i="188"/>
  <c r="G5119" i="188"/>
  <c r="I5119" i="188"/>
  <c r="G5121" i="188"/>
  <c r="I5121" i="188"/>
  <c r="G5123" i="188"/>
  <c r="I5123" i="188"/>
  <c r="G5125" i="188"/>
  <c r="I5125" i="188"/>
  <c r="G5127" i="188"/>
  <c r="G5129" i="188"/>
  <c r="I5129" i="188"/>
  <c r="G5131" i="188"/>
  <c r="I5131" i="188"/>
  <c r="G5133" i="188"/>
  <c r="I5133" i="188"/>
  <c r="G5135" i="188"/>
  <c r="I5135" i="188"/>
  <c r="G5137" i="188"/>
  <c r="I5137" i="188"/>
  <c r="G5139" i="188"/>
  <c r="G5141" i="188"/>
  <c r="I5141" i="188"/>
  <c r="G5143" i="188"/>
  <c r="I5143" i="188"/>
  <c r="G5145" i="188"/>
  <c r="I5145" i="188"/>
  <c r="G5147" i="188"/>
  <c r="I5147" i="188"/>
  <c r="G5149" i="188"/>
  <c r="I5149" i="188"/>
  <c r="G5151" i="188"/>
  <c r="I5151" i="188"/>
  <c r="G5153" i="188"/>
  <c r="I5153" i="188"/>
  <c r="G5155" i="188"/>
  <c r="I5155" i="188"/>
  <c r="G5157" i="188"/>
  <c r="I5157" i="188"/>
  <c r="G5159" i="188"/>
  <c r="I5159" i="188"/>
  <c r="G5161" i="188"/>
  <c r="I5161" i="188"/>
  <c r="G5163" i="188"/>
  <c r="I5163" i="188"/>
  <c r="G5165" i="188"/>
  <c r="I5165" i="188"/>
  <c r="G5167" i="188"/>
  <c r="I5167" i="188"/>
  <c r="G5169" i="188"/>
  <c r="I5169" i="188"/>
  <c r="G5171" i="188"/>
  <c r="I5171" i="188"/>
  <c r="G5173" i="188"/>
  <c r="I5173" i="188"/>
  <c r="G5175" i="188"/>
  <c r="I5175" i="188"/>
  <c r="G5177" i="188"/>
  <c r="I5177" i="188"/>
  <c r="G5179" i="188"/>
  <c r="I5179" i="188"/>
  <c r="G5181" i="188"/>
  <c r="I5181" i="188"/>
  <c r="G5183" i="188"/>
  <c r="I5183" i="188"/>
  <c r="G5185" i="188"/>
  <c r="I5185" i="188"/>
  <c r="G5187" i="188"/>
  <c r="I5187" i="188"/>
  <c r="G5189" i="188"/>
  <c r="I5189" i="188"/>
  <c r="G5191" i="188"/>
  <c r="I5191" i="188"/>
  <c r="G5193" i="188"/>
  <c r="I5193" i="188"/>
  <c r="G5195" i="188"/>
  <c r="I5195" i="188"/>
  <c r="G5197" i="188"/>
  <c r="I5197" i="188"/>
  <c r="G5199" i="188"/>
  <c r="I5199" i="188"/>
  <c r="G5201" i="188"/>
  <c r="I5201" i="188"/>
  <c r="G5203" i="188"/>
  <c r="I5203" i="188"/>
  <c r="G5205" i="188"/>
  <c r="I5205" i="188"/>
  <c r="G5207" i="188"/>
  <c r="I5207" i="188"/>
  <c r="G5209" i="188"/>
  <c r="I5209" i="188"/>
  <c r="G5211" i="188"/>
  <c r="I5211" i="188"/>
  <c r="G5213" i="188"/>
  <c r="I5213" i="188"/>
  <c r="G5215" i="188"/>
  <c r="I5215" i="188"/>
  <c r="G5217" i="188"/>
  <c r="G5407" i="188"/>
  <c r="I5407" i="188"/>
  <c r="G5409" i="188"/>
  <c r="G5488" i="188"/>
  <c r="I5488" i="188"/>
  <c r="G5490" i="188"/>
  <c r="I5490" i="188"/>
  <c r="G5492" i="188"/>
  <c r="G5494" i="188"/>
  <c r="I5494" i="188"/>
  <c r="G5496" i="188"/>
  <c r="I5496" i="188"/>
  <c r="G5498" i="188"/>
  <c r="G5500" i="188"/>
  <c r="I5500" i="188"/>
  <c r="G5502" i="188"/>
  <c r="I5502" i="188"/>
  <c r="G5504" i="188"/>
  <c r="G5506" i="188"/>
  <c r="I5506" i="188"/>
  <c r="G5508" i="188"/>
  <c r="I5508" i="188"/>
  <c r="G5510" i="188"/>
  <c r="G5512" i="188"/>
  <c r="I5512" i="188"/>
  <c r="G5514" i="188"/>
  <c r="I5514" i="188"/>
  <c r="G5516" i="188"/>
  <c r="G5518" i="188"/>
  <c r="I5518" i="188"/>
  <c r="G5520" i="188"/>
  <c r="I5520" i="188"/>
  <c r="G5522" i="188"/>
  <c r="G5524" i="188"/>
  <c r="I5524" i="188"/>
  <c r="G5526" i="188"/>
  <c r="I5526" i="188"/>
  <c r="G5528" i="188"/>
  <c r="G5530" i="188"/>
  <c r="I5530" i="188"/>
  <c r="G5532" i="188"/>
  <c r="I5532" i="188"/>
  <c r="G5534" i="188"/>
  <c r="G5536" i="188"/>
  <c r="I5536" i="188"/>
  <c r="G5538" i="188"/>
  <c r="I5538" i="188"/>
  <c r="G5540" i="188"/>
  <c r="G5542" i="188"/>
  <c r="I5542" i="188"/>
  <c r="G5544" i="188"/>
  <c r="I5544" i="188"/>
  <c r="G5546" i="188"/>
  <c r="G5548" i="188"/>
  <c r="I5548" i="188"/>
  <c r="G5550" i="188"/>
  <c r="I5550" i="188"/>
  <c r="G5552" i="188"/>
  <c r="G5554" i="188"/>
  <c r="I5554" i="188"/>
  <c r="G5556" i="188"/>
  <c r="I5556" i="188"/>
  <c r="G5558" i="188"/>
  <c r="G5560" i="188"/>
  <c r="I5560" i="188"/>
  <c r="G5562" i="188"/>
  <c r="I5562" i="188"/>
  <c r="G5564" i="188"/>
  <c r="G5566" i="188"/>
  <c r="I5566" i="188"/>
  <c r="G5568" i="188"/>
  <c r="I5568" i="188"/>
  <c r="G5570" i="188"/>
  <c r="G5572" i="188"/>
  <c r="I5572" i="188"/>
  <c r="G5574" i="188"/>
  <c r="I5574" i="188"/>
  <c r="G5576" i="188"/>
  <c r="G5578" i="188"/>
  <c r="I5578" i="188"/>
  <c r="G5580" i="188"/>
  <c r="I5580" i="188"/>
  <c r="G5582" i="188"/>
  <c r="G5584" i="188"/>
  <c r="I5584" i="188"/>
  <c r="G5586" i="188"/>
  <c r="I5586" i="188"/>
  <c r="G5588" i="188"/>
  <c r="G5590" i="188"/>
  <c r="I5590" i="188"/>
  <c r="G5592" i="188"/>
  <c r="I5592" i="188"/>
  <c r="G5594" i="188"/>
  <c r="G5596" i="188"/>
  <c r="I5596" i="188"/>
  <c r="G5598" i="188"/>
  <c r="I5598" i="188"/>
  <c r="G5600" i="188"/>
  <c r="G5602" i="188"/>
  <c r="I5602" i="188"/>
  <c r="G5604" i="188"/>
  <c r="I5604" i="188"/>
  <c r="G5606" i="188"/>
  <c r="G5608" i="188"/>
  <c r="I5608" i="188"/>
  <c r="G5610" i="188"/>
  <c r="I5610" i="188"/>
  <c r="G5612" i="188"/>
  <c r="G5614" i="188"/>
  <c r="I5614" i="188"/>
  <c r="G5616" i="188"/>
  <c r="I5616" i="188"/>
  <c r="G5618" i="188"/>
  <c r="G5620" i="188"/>
  <c r="I5620" i="188"/>
  <c r="G5622" i="188"/>
  <c r="I5622" i="188"/>
  <c r="G5624" i="188"/>
  <c r="G5626" i="188"/>
  <c r="I5626" i="188"/>
  <c r="G5628" i="188"/>
  <c r="I5628" i="188"/>
  <c r="G5630" i="188"/>
  <c r="G5632" i="188"/>
  <c r="I5632" i="188"/>
  <c r="G5634" i="188"/>
  <c r="I5634" i="188"/>
  <c r="G5636" i="188"/>
  <c r="G5638" i="188"/>
  <c r="I5638" i="188"/>
  <c r="G5640" i="188"/>
  <c r="I5640" i="188"/>
  <c r="G5642" i="188"/>
  <c r="G5644" i="188"/>
  <c r="I5644" i="188"/>
  <c r="G5646" i="188"/>
  <c r="I5646" i="188"/>
  <c r="G5648" i="188"/>
  <c r="G5650" i="188"/>
  <c r="I5650" i="188"/>
  <c r="G5652" i="188"/>
  <c r="I5652" i="188"/>
  <c r="G5654" i="188"/>
  <c r="G5656" i="188"/>
  <c r="I5656" i="188"/>
  <c r="G5658" i="188"/>
  <c r="I5658" i="188"/>
  <c r="G5660" i="188"/>
  <c r="G5662" i="188"/>
  <c r="I5662" i="188"/>
  <c r="G5664" i="188"/>
  <c r="I5664" i="188"/>
  <c r="G5666" i="188"/>
  <c r="G5668" i="188"/>
  <c r="I5668" i="188"/>
  <c r="G5670" i="188"/>
  <c r="I5670" i="188"/>
  <c r="G5672" i="188"/>
  <c r="G5674" i="188"/>
  <c r="I5674" i="188"/>
  <c r="G5676" i="188"/>
  <c r="I5676" i="188"/>
  <c r="G5678" i="188"/>
  <c r="G5680" i="188"/>
  <c r="I5680" i="188"/>
  <c r="G5682" i="188"/>
  <c r="I5682" i="188"/>
  <c r="G5684" i="188"/>
  <c r="I5690" i="188"/>
  <c r="G5690" i="188"/>
  <c r="G5686" i="188"/>
  <c r="I5686" i="188"/>
  <c r="G5688" i="188"/>
  <c r="I5688" i="188"/>
  <c r="I5696" i="188"/>
  <c r="G5692" i="188"/>
  <c r="I5692" i="188"/>
  <c r="G5694" i="188"/>
  <c r="I5694" i="188"/>
  <c r="G5696" i="188"/>
  <c r="G5698" i="188"/>
  <c r="I5698" i="188"/>
  <c r="G5700" i="188"/>
  <c r="I5700" i="188"/>
  <c r="G5702" i="188"/>
  <c r="G5704" i="188"/>
  <c r="I5704" i="188"/>
  <c r="G5706" i="188"/>
  <c r="I5706" i="188"/>
  <c r="G5708" i="188"/>
  <c r="G5710" i="188"/>
  <c r="I5710" i="188"/>
  <c r="G5712" i="188"/>
  <c r="I5712" i="188"/>
  <c r="G5714" i="188"/>
  <c r="G5716" i="188"/>
  <c r="I5716" i="188"/>
  <c r="G5718" i="188"/>
  <c r="I5718" i="188"/>
  <c r="G5720" i="188"/>
  <c r="G5722" i="188"/>
  <c r="I5722" i="188"/>
  <c r="G5724" i="188"/>
  <c r="I5724" i="188"/>
  <c r="G5726" i="188"/>
  <c r="G5728" i="188"/>
  <c r="I5728" i="188"/>
  <c r="G5730" i="188"/>
  <c r="I5730" i="188"/>
  <c r="G5732" i="188"/>
  <c r="G5734" i="188"/>
  <c r="I5734" i="188"/>
  <c r="G5736" i="188"/>
  <c r="I5736" i="188"/>
  <c r="G5738" i="188"/>
  <c r="G5740" i="188"/>
  <c r="I5740" i="188"/>
  <c r="G5742" i="188"/>
  <c r="I5742" i="188"/>
  <c r="G5744" i="188"/>
  <c r="G5746" i="188"/>
  <c r="I5746" i="188"/>
  <c r="G5748" i="188"/>
  <c r="I5748" i="188"/>
  <c r="G5750" i="188"/>
  <c r="G5752" i="188"/>
  <c r="I5752" i="188"/>
  <c r="G5754" i="188"/>
  <c r="I5754" i="188"/>
  <c r="G5756" i="188"/>
  <c r="G5758" i="188"/>
  <c r="I5758" i="188"/>
  <c r="G5760" i="188"/>
  <c r="I5760" i="188"/>
  <c r="G5762" i="188"/>
  <c r="G5764" i="188"/>
  <c r="I5764" i="188"/>
  <c r="G5766" i="188"/>
  <c r="I5766" i="188"/>
  <c r="G5768" i="188"/>
  <c r="G5770" i="188"/>
  <c r="I5770" i="188"/>
  <c r="G5772" i="188"/>
  <c r="I5772" i="188"/>
  <c r="G5774" i="188"/>
  <c r="I5780" i="188"/>
  <c r="G5780" i="188"/>
  <c r="I5778" i="188"/>
  <c r="G5776" i="188"/>
  <c r="I5776" i="188"/>
  <c r="G5778" i="188"/>
  <c r="G5781" i="188"/>
  <c r="I5781" i="188"/>
  <c r="I5792" i="188"/>
  <c r="I5804" i="188"/>
  <c r="G5782" i="188"/>
  <c r="I5782" i="188"/>
  <c r="G5784" i="188"/>
  <c r="I5784" i="188"/>
  <c r="G5786" i="188"/>
  <c r="G5788" i="188"/>
  <c r="I5788" i="188"/>
  <c r="G5790" i="188"/>
  <c r="I5790" i="188"/>
  <c r="G5792" i="188"/>
  <c r="G5794" i="188"/>
  <c r="I5794" i="188"/>
  <c r="G5796" i="188"/>
  <c r="I5796" i="188"/>
  <c r="G5798" i="188"/>
  <c r="G5800" i="188"/>
  <c r="I5800" i="188"/>
  <c r="G5802" i="188"/>
  <c r="I5802" i="188"/>
  <c r="G5804" i="188"/>
  <c r="G5806" i="188"/>
  <c r="I5806" i="188"/>
  <c r="G5808" i="188"/>
  <c r="I5808" i="188"/>
  <c r="G5810" i="188"/>
  <c r="G5812" i="188"/>
  <c r="I5812" i="188"/>
  <c r="G5814" i="188"/>
  <c r="I5814" i="188"/>
  <c r="G5816" i="188"/>
  <c r="G5818" i="188"/>
  <c r="I5818" i="188"/>
  <c r="G5820" i="188"/>
  <c r="I5820" i="188"/>
  <c r="G5822" i="188"/>
  <c r="G5824" i="188"/>
  <c r="I5824" i="188"/>
  <c r="G5826" i="188"/>
  <c r="I5826" i="188"/>
  <c r="G5828" i="188"/>
  <c r="G5830" i="188"/>
  <c r="I5830" i="188"/>
  <c r="G5832" i="188"/>
  <c r="I5832" i="188"/>
  <c r="G5834" i="188"/>
  <c r="G5836" i="188"/>
  <c r="I5836" i="188"/>
  <c r="G5838" i="188"/>
  <c r="I5838" i="188"/>
  <c r="G5840" i="188"/>
  <c r="G5842" i="188"/>
  <c r="I5842" i="188"/>
  <c r="G5844" i="188"/>
  <c r="I5844" i="188"/>
  <c r="G5846" i="188"/>
  <c r="G5848" i="188"/>
  <c r="I5848" i="188"/>
  <c r="G5850" i="188"/>
  <c r="I5850" i="188"/>
  <c r="G5852" i="188"/>
  <c r="G5854" i="188"/>
  <c r="I5854" i="188"/>
  <c r="G5856" i="188"/>
  <c r="I5856" i="188"/>
  <c r="G5858" i="188"/>
  <c r="G5860" i="188"/>
  <c r="I5860" i="188"/>
  <c r="G5862" i="188"/>
  <c r="I5862" i="188"/>
  <c r="G5864" i="188"/>
  <c r="G5866" i="188"/>
  <c r="I5866" i="188"/>
  <c r="G5868" i="188"/>
  <c r="I5868" i="188"/>
  <c r="G5870" i="188"/>
  <c r="G5872" i="188"/>
  <c r="I5872" i="188"/>
  <c r="G5874" i="188"/>
  <c r="I5874" i="188"/>
  <c r="G5876" i="188"/>
  <c r="G5878" i="188"/>
  <c r="I5878" i="188"/>
  <c r="G5880" i="188"/>
  <c r="I5880" i="188"/>
  <c r="G5882" i="188"/>
  <c r="G5884" i="188"/>
  <c r="I5884" i="188"/>
  <c r="G5886" i="188"/>
  <c r="I5886" i="188"/>
  <c r="G5888" i="188"/>
  <c r="G5890" i="188"/>
  <c r="I5890" i="188"/>
  <c r="G5892" i="188"/>
  <c r="I5892" i="188"/>
  <c r="G5894" i="188"/>
  <c r="I5901" i="188"/>
  <c r="G5901" i="188"/>
  <c r="I5899" i="188"/>
  <c r="G5899" i="188"/>
  <c r="I5900" i="188"/>
  <c r="G5900" i="188"/>
  <c r="I5898" i="188"/>
  <c r="G5896" i="188"/>
  <c r="I5896" i="188"/>
  <c r="G5898" i="188"/>
  <c r="G5902" i="188"/>
  <c r="I5902" i="188"/>
  <c r="G5904" i="188"/>
  <c r="I5904" i="188"/>
  <c r="G5906" i="188"/>
  <c r="I5906" i="188"/>
  <c r="G5908" i="188"/>
  <c r="I5908" i="188"/>
  <c r="G5910" i="188"/>
  <c r="I5910" i="188"/>
  <c r="G5912" i="188"/>
  <c r="I5912" i="188"/>
  <c r="G5914" i="188"/>
  <c r="I5914" i="188"/>
  <c r="G5916" i="188"/>
  <c r="I5916" i="188"/>
  <c r="G5918" i="188"/>
  <c r="I5918" i="188"/>
  <c r="G5920" i="188"/>
  <c r="I5920" i="188"/>
  <c r="G5922" i="188"/>
  <c r="I5922" i="188"/>
  <c r="G5924" i="188"/>
  <c r="I5924" i="188"/>
  <c r="G5926" i="188"/>
  <c r="I5926" i="188"/>
  <c r="G5928" i="188"/>
  <c r="I5928" i="188"/>
  <c r="G5930" i="188"/>
  <c r="I5930" i="188"/>
  <c r="G5932" i="188"/>
  <c r="I5932" i="188"/>
  <c r="G5934" i="188"/>
  <c r="I5934" i="188"/>
  <c r="G5936" i="188"/>
  <c r="I5936" i="188"/>
  <c r="G5938" i="188"/>
  <c r="I5938" i="188"/>
  <c r="G5940" i="188"/>
  <c r="I5940" i="188"/>
  <c r="G5942" i="188"/>
  <c r="G5944" i="188"/>
  <c r="I5944" i="188"/>
  <c r="G5946" i="188"/>
  <c r="I5946" i="188"/>
  <c r="G5948" i="188"/>
  <c r="I5954" i="188"/>
  <c r="G5954" i="188"/>
  <c r="I5952" i="188"/>
  <c r="G5952" i="188"/>
  <c r="I5950" i="188"/>
  <c r="G5950" i="188"/>
  <c r="G5951" i="188"/>
  <c r="I5951" i="188"/>
  <c r="G5955" i="188"/>
  <c r="I5955" i="188"/>
  <c r="I5966" i="188"/>
  <c r="G5903" i="188"/>
  <c r="I5903" i="188"/>
  <c r="G5905" i="188"/>
  <c r="I5905" i="188"/>
  <c r="G5907" i="188"/>
  <c r="G5909" i="188"/>
  <c r="I5909" i="188"/>
  <c r="G5911" i="188"/>
  <c r="I5911" i="188"/>
  <c r="G5913" i="188"/>
  <c r="G5915" i="188"/>
  <c r="I5915" i="188"/>
  <c r="G5917" i="188"/>
  <c r="I5917" i="188"/>
  <c r="G5919" i="188"/>
  <c r="G5921" i="188"/>
  <c r="I5921" i="188"/>
  <c r="G5923" i="188"/>
  <c r="I5923" i="188"/>
  <c r="G5925" i="188"/>
  <c r="G5929" i="188"/>
  <c r="I5929" i="188"/>
  <c r="G5931" i="188"/>
  <c r="G5937" i="188"/>
  <c r="G5956" i="188"/>
  <c r="I5956" i="188"/>
  <c r="G5958" i="188"/>
  <c r="I5958" i="188"/>
  <c r="G5960" i="188"/>
  <c r="G5962" i="188"/>
  <c r="I5962" i="188"/>
  <c r="G5964" i="188"/>
  <c r="I5964" i="188"/>
  <c r="G5966" i="188"/>
  <c r="G5968" i="188"/>
  <c r="I5968" i="188"/>
  <c r="G5970" i="188"/>
  <c r="I5970" i="188"/>
  <c r="G5972" i="188"/>
  <c r="G5974" i="188"/>
  <c r="I5974" i="188"/>
  <c r="G5976" i="188"/>
  <c r="I5976" i="188"/>
  <c r="G5978" i="188"/>
  <c r="I5984" i="188"/>
  <c r="G5984" i="188"/>
  <c r="I5982" i="188"/>
  <c r="G5982" i="188"/>
  <c r="I5980" i="188"/>
  <c r="G5980" i="188"/>
  <c r="I5985" i="188"/>
  <c r="G5985" i="188"/>
  <c r="I5983" i="188"/>
  <c r="G5983" i="188"/>
  <c r="I5981" i="188"/>
  <c r="G5981" i="188"/>
  <c r="G5987" i="188"/>
  <c r="I5987" i="188"/>
  <c r="G5989" i="188"/>
  <c r="I5989" i="188"/>
  <c r="G5991" i="188"/>
  <c r="I5991" i="188"/>
  <c r="G5993" i="188"/>
  <c r="I5993" i="188"/>
  <c r="G5995" i="188"/>
  <c r="I5995" i="188"/>
  <c r="G5997" i="188"/>
  <c r="I5997" i="188"/>
  <c r="G5999" i="188"/>
  <c r="I5999" i="188"/>
  <c r="G6001" i="188"/>
  <c r="I6001" i="188"/>
  <c r="G6003" i="188"/>
  <c r="I6003" i="188"/>
  <c r="G5986" i="188"/>
  <c r="I5986" i="188"/>
  <c r="G5988" i="188"/>
  <c r="I5988" i="188"/>
  <c r="G5990" i="188"/>
  <c r="G5992" i="188"/>
  <c r="I5992" i="188"/>
  <c r="G5994" i="188"/>
  <c r="I5994" i="188"/>
  <c r="G5996" i="188"/>
  <c r="G5998" i="188"/>
  <c r="I5998" i="188"/>
  <c r="G6000" i="188"/>
  <c r="I6000" i="188"/>
  <c r="G6002" i="188"/>
  <c r="G604" i="188"/>
  <c r="I604" i="188"/>
  <c r="G606" i="188"/>
  <c r="I606" i="188"/>
  <c r="G608" i="188"/>
  <c r="I608" i="188"/>
  <c r="G610" i="188"/>
  <c r="I610" i="188"/>
  <c r="G612" i="188"/>
  <c r="I612" i="188"/>
  <c r="G614" i="188"/>
  <c r="G616" i="188"/>
  <c r="I616" i="188"/>
  <c r="G618" i="188"/>
  <c r="I618" i="188"/>
  <c r="G620" i="188"/>
  <c r="G622" i="188"/>
  <c r="I622" i="188"/>
  <c r="G624" i="188"/>
  <c r="I624" i="188"/>
  <c r="G626" i="188"/>
  <c r="G628" i="188"/>
  <c r="I628" i="188"/>
  <c r="G630" i="188"/>
  <c r="I630" i="188"/>
  <c r="G632" i="188"/>
  <c r="G634" i="188"/>
  <c r="I634" i="188"/>
  <c r="G636" i="188"/>
  <c r="I636" i="188"/>
  <c r="G638" i="188"/>
  <c r="G640" i="188"/>
  <c r="I640" i="188"/>
  <c r="G642" i="188"/>
  <c r="I642" i="188"/>
  <c r="G644" i="188"/>
  <c r="G646" i="188"/>
  <c r="I646" i="188"/>
  <c r="G648" i="188"/>
  <c r="I648" i="188"/>
  <c r="G650" i="188"/>
  <c r="G652" i="188"/>
  <c r="I652" i="188"/>
  <c r="G654" i="188"/>
  <c r="I654" i="188"/>
  <c r="G656" i="188"/>
  <c r="G658" i="188"/>
  <c r="I658" i="188"/>
  <c r="G660" i="188"/>
  <c r="I660" i="188"/>
  <c r="G662" i="188"/>
  <c r="G664" i="188"/>
  <c r="I664" i="188"/>
  <c r="G666" i="188"/>
  <c r="I666" i="188"/>
  <c r="G668" i="188"/>
  <c r="G670" i="188"/>
  <c r="I670" i="188"/>
  <c r="G672" i="188"/>
  <c r="I672" i="188"/>
  <c r="G674" i="188"/>
  <c r="G676" i="188"/>
  <c r="I676" i="188"/>
  <c r="G678" i="188"/>
  <c r="I678" i="188"/>
  <c r="G680" i="188"/>
  <c r="G682" i="188"/>
  <c r="I682" i="188"/>
  <c r="G684" i="188"/>
  <c r="I684" i="188"/>
  <c r="G686" i="188"/>
  <c r="G688" i="188"/>
  <c r="I688" i="188"/>
  <c r="G690" i="188"/>
  <c r="I690" i="188"/>
  <c r="G692" i="188"/>
  <c r="G694" i="188"/>
  <c r="I694" i="188"/>
  <c r="G696" i="188"/>
  <c r="I696" i="188"/>
  <c r="G698" i="188"/>
  <c r="G700" i="188"/>
  <c r="I700" i="188"/>
  <c r="G702" i="188"/>
  <c r="I702" i="188"/>
  <c r="G704" i="188"/>
  <c r="G706" i="188"/>
  <c r="I706" i="188"/>
  <c r="G708" i="188"/>
  <c r="I708" i="188"/>
  <c r="G710" i="188"/>
  <c r="G712" i="188"/>
  <c r="I712" i="188"/>
  <c r="G714" i="188"/>
  <c r="I714" i="188"/>
  <c r="G716" i="188"/>
  <c r="G718" i="188"/>
  <c r="I718" i="188"/>
  <c r="G720" i="188"/>
  <c r="I720" i="188"/>
  <c r="G722" i="188"/>
  <c r="G724" i="188"/>
  <c r="I724" i="188"/>
  <c r="G726" i="188"/>
  <c r="I726" i="188"/>
  <c r="G728" i="188"/>
  <c r="G730" i="188"/>
  <c r="I730" i="188"/>
  <c r="G732" i="188"/>
  <c r="I732" i="188"/>
  <c r="G734" i="188"/>
  <c r="G736" i="188"/>
  <c r="I736" i="188"/>
  <c r="G738" i="188"/>
  <c r="I738" i="188"/>
  <c r="G740" i="188"/>
  <c r="G742" i="188"/>
  <c r="I742" i="188"/>
  <c r="G744" i="188"/>
  <c r="I744" i="188"/>
  <c r="G746" i="188"/>
  <c r="G748" i="188"/>
  <c r="I748" i="188"/>
  <c r="G750" i="188"/>
  <c r="I750" i="188"/>
  <c r="G752" i="188"/>
  <c r="G754" i="188"/>
  <c r="I754" i="188"/>
  <c r="G756" i="188"/>
  <c r="I756" i="188"/>
  <c r="G758" i="188"/>
  <c r="G760" i="188"/>
  <c r="I760" i="188"/>
  <c r="G762" i="188"/>
  <c r="I762" i="188"/>
  <c r="G764" i="188"/>
  <c r="G766" i="188"/>
  <c r="I766" i="188"/>
  <c r="G768" i="188"/>
  <c r="I768" i="188"/>
  <c r="G770" i="188"/>
  <c r="G772" i="188"/>
  <c r="I772" i="188"/>
  <c r="G774" i="188"/>
  <c r="I774" i="188"/>
  <c r="G776" i="188"/>
  <c r="G778" i="188"/>
  <c r="I778" i="188"/>
  <c r="G780" i="188"/>
  <c r="I780" i="188"/>
  <c r="G782" i="188"/>
  <c r="G784" i="188"/>
  <c r="I784" i="188"/>
  <c r="G786" i="188"/>
  <c r="I786" i="188"/>
  <c r="G788" i="188"/>
  <c r="G790" i="188"/>
  <c r="I790" i="188"/>
  <c r="G792" i="188"/>
  <c r="I792" i="188"/>
  <c r="G794" i="188"/>
  <c r="G796" i="188"/>
  <c r="I796" i="188"/>
  <c r="G798" i="188"/>
  <c r="I798" i="188"/>
  <c r="G800" i="188"/>
  <c r="G802" i="188"/>
  <c r="I802" i="188"/>
  <c r="G804" i="188"/>
  <c r="I804" i="188"/>
  <c r="G806" i="188"/>
  <c r="G808" i="188"/>
  <c r="I808" i="188"/>
  <c r="G810" i="188"/>
  <c r="I810" i="188"/>
  <c r="G812" i="188"/>
  <c r="G814" i="188"/>
  <c r="I814" i="188"/>
  <c r="G816" i="188"/>
  <c r="I816" i="188"/>
  <c r="G818" i="188"/>
  <c r="G820" i="188"/>
  <c r="I820" i="188"/>
  <c r="G822" i="188"/>
  <c r="I822" i="188"/>
  <c r="G824" i="188"/>
  <c r="G826" i="188"/>
  <c r="I826" i="188"/>
  <c r="G828" i="188"/>
  <c r="I828" i="188"/>
  <c r="G830" i="188"/>
  <c r="G832" i="188"/>
  <c r="I832" i="188"/>
  <c r="G834" i="188"/>
  <c r="I834" i="188"/>
  <c r="G836" i="188"/>
  <c r="G838" i="188"/>
  <c r="I838" i="188"/>
  <c r="G840" i="188"/>
  <c r="I840" i="188"/>
  <c r="G842" i="188"/>
  <c r="G844" i="188"/>
  <c r="I844" i="188"/>
  <c r="G846" i="188"/>
  <c r="I846" i="188"/>
  <c r="G848" i="188"/>
  <c r="G850" i="188"/>
  <c r="I850" i="188"/>
  <c r="G852" i="188"/>
  <c r="I852" i="188"/>
  <c r="G854" i="188"/>
  <c r="G856" i="188"/>
  <c r="I856" i="188"/>
  <c r="G858" i="188"/>
  <c r="I858" i="188"/>
  <c r="G860" i="188"/>
  <c r="G862" i="188"/>
  <c r="I862" i="188"/>
  <c r="G864" i="188"/>
  <c r="I864" i="188"/>
  <c r="G866" i="188"/>
  <c r="G868" i="188"/>
  <c r="I868" i="188"/>
  <c r="G870" i="188"/>
  <c r="I870" i="188"/>
  <c r="G872" i="188"/>
  <c r="G874" i="188"/>
  <c r="I874" i="188"/>
  <c r="G876" i="188"/>
  <c r="I876" i="188"/>
  <c r="G878" i="188"/>
  <c r="G880" i="188"/>
  <c r="I880" i="188"/>
  <c r="G882" i="188"/>
  <c r="I882" i="188"/>
  <c r="G884" i="188"/>
  <c r="G886" i="188"/>
  <c r="I886" i="188"/>
  <c r="G888" i="188"/>
  <c r="I888" i="188"/>
  <c r="G890" i="188"/>
  <c r="G892" i="188"/>
  <c r="I892" i="188"/>
  <c r="G894" i="188"/>
  <c r="I894" i="188"/>
  <c r="G896" i="188"/>
  <c r="G898" i="188"/>
  <c r="I898" i="188"/>
  <c r="G900" i="188"/>
  <c r="I900" i="188"/>
  <c r="G902" i="188"/>
  <c r="G904" i="188"/>
  <c r="I904" i="188"/>
  <c r="G906" i="188"/>
  <c r="I906" i="188"/>
  <c r="G908" i="188"/>
  <c r="G910" i="188"/>
  <c r="I910" i="188"/>
  <c r="G912" i="188"/>
  <c r="I912" i="188"/>
  <c r="G914" i="188"/>
  <c r="G916" i="188"/>
  <c r="I916" i="188"/>
  <c r="G918" i="188"/>
  <c r="I918" i="188"/>
  <c r="G920" i="188"/>
  <c r="G922" i="188"/>
  <c r="I922" i="188"/>
  <c r="G924" i="188"/>
  <c r="I924" i="188"/>
  <c r="G926" i="188"/>
  <c r="G928" i="188"/>
  <c r="I928" i="188"/>
  <c r="G930" i="188"/>
  <c r="I930" i="188"/>
  <c r="G932" i="188"/>
  <c r="G934" i="188"/>
  <c r="I934" i="188"/>
  <c r="G936" i="188"/>
  <c r="I936" i="188"/>
  <c r="G938" i="188"/>
  <c r="G940" i="188"/>
  <c r="I940" i="188"/>
  <c r="G942" i="188"/>
  <c r="I942" i="188"/>
  <c r="G944" i="188"/>
  <c r="G946" i="188"/>
  <c r="I946" i="188"/>
  <c r="G948" i="188"/>
  <c r="I948" i="188"/>
  <c r="G950" i="188"/>
  <c r="G952" i="188"/>
  <c r="I952" i="188"/>
  <c r="G954" i="188"/>
  <c r="I954" i="188"/>
  <c r="G956" i="188"/>
  <c r="G958" i="188"/>
  <c r="I958" i="188"/>
  <c r="G960" i="188"/>
  <c r="I960" i="188"/>
  <c r="G962" i="188"/>
  <c r="G964" i="188"/>
  <c r="I964" i="188"/>
  <c r="G966" i="188"/>
  <c r="I966" i="188"/>
  <c r="G968" i="188"/>
  <c r="G970" i="188"/>
  <c r="I970" i="188"/>
  <c r="G972" i="188"/>
  <c r="I972" i="188"/>
  <c r="G974" i="188"/>
  <c r="G976" i="188"/>
  <c r="I976" i="188"/>
  <c r="G978" i="188"/>
  <c r="I978" i="188"/>
  <c r="G980" i="188"/>
  <c r="G982" i="188"/>
  <c r="I982" i="188"/>
  <c r="G984" i="188"/>
  <c r="I984" i="188"/>
  <c r="G986" i="188"/>
  <c r="G988" i="188"/>
  <c r="I988" i="188"/>
  <c r="G990" i="188"/>
  <c r="I990" i="188"/>
  <c r="G992" i="188"/>
  <c r="G994" i="188"/>
  <c r="I994" i="188"/>
  <c r="G996" i="188"/>
  <c r="I996" i="188"/>
  <c r="G998" i="188"/>
  <c r="G1000" i="188"/>
  <c r="I1000" i="188"/>
  <c r="G1002" i="188"/>
  <c r="I1002" i="188"/>
  <c r="G1004" i="188"/>
  <c r="G1006" i="188"/>
  <c r="I1006" i="188"/>
  <c r="G1008" i="188"/>
  <c r="I1008" i="188"/>
  <c r="G1010" i="188"/>
  <c r="G1012" i="188"/>
  <c r="I1012" i="188"/>
  <c r="G1014" i="188"/>
  <c r="I1014" i="188"/>
  <c r="G1016" i="188"/>
  <c r="G1018" i="188"/>
  <c r="I1018" i="188"/>
  <c r="G1020" i="188"/>
  <c r="I1020" i="188"/>
  <c r="G1022" i="188"/>
  <c r="G1024" i="188"/>
  <c r="I1024" i="188"/>
  <c r="G1026" i="188"/>
  <c r="I1026" i="188"/>
  <c r="G1028" i="188"/>
  <c r="G1030" i="188"/>
  <c r="I1030" i="188"/>
  <c r="G1032" i="188"/>
  <c r="I1032" i="188"/>
  <c r="G1034" i="188"/>
  <c r="G1036" i="188"/>
  <c r="I1036" i="188"/>
  <c r="G1038" i="188"/>
  <c r="I1038" i="188"/>
  <c r="G1040" i="188"/>
  <c r="G1042" i="188"/>
  <c r="I1042" i="188"/>
  <c r="G1044" i="188"/>
  <c r="I1044" i="188"/>
  <c r="G1046" i="188"/>
  <c r="G1048" i="188"/>
  <c r="I1048" i="188"/>
  <c r="G1050" i="188"/>
  <c r="I1050" i="188"/>
  <c r="G1052" i="188"/>
  <c r="G1054" i="188"/>
  <c r="I1054" i="188"/>
  <c r="G1056" i="188"/>
  <c r="I1056" i="188"/>
  <c r="G1058" i="188"/>
  <c r="G1060" i="188"/>
  <c r="I1060" i="188"/>
  <c r="G1062" i="188"/>
  <c r="I1062" i="188"/>
  <c r="G1064" i="188"/>
  <c r="G1066" i="188"/>
  <c r="I1066" i="188"/>
  <c r="G1068" i="188"/>
  <c r="I1068" i="188"/>
  <c r="G1070" i="188"/>
  <c r="G1072" i="188"/>
  <c r="I1072" i="188"/>
  <c r="G1074" i="188"/>
  <c r="I1074" i="188"/>
  <c r="G1076" i="188"/>
  <c r="G1078" i="188"/>
  <c r="I1078" i="188"/>
  <c r="G1080" i="188"/>
  <c r="I1080" i="188"/>
  <c r="G1082" i="188"/>
  <c r="G1084" i="188"/>
  <c r="I1084" i="188"/>
  <c r="G1086" i="188"/>
  <c r="I1086" i="188"/>
  <c r="G1088" i="188"/>
  <c r="G1090" i="188"/>
  <c r="I1090" i="188"/>
  <c r="G1092" i="188"/>
  <c r="I1092" i="188"/>
  <c r="G1094" i="188"/>
  <c r="G1096" i="188"/>
  <c r="I1096" i="188"/>
  <c r="G1098" i="188"/>
  <c r="I1098" i="188"/>
  <c r="G1100" i="188"/>
  <c r="G1102" i="188"/>
  <c r="I1102" i="188"/>
  <c r="G1104" i="188"/>
  <c r="I1104" i="188"/>
  <c r="G1106" i="188"/>
  <c r="G1108" i="188"/>
  <c r="I1108" i="188"/>
  <c r="G1110" i="188"/>
  <c r="I1110" i="188"/>
  <c r="G1112" i="188"/>
  <c r="G1114" i="188"/>
  <c r="I1114" i="188"/>
  <c r="G1116" i="188"/>
  <c r="I1116" i="188"/>
  <c r="G1118" i="188"/>
  <c r="G1120" i="188"/>
  <c r="I1120" i="188"/>
  <c r="G1122" i="188"/>
  <c r="I1122" i="188"/>
  <c r="G1124" i="188"/>
  <c r="G1126" i="188"/>
  <c r="I1126" i="188"/>
  <c r="G1128" i="188"/>
  <c r="I1128" i="188"/>
  <c r="G1130" i="188"/>
  <c r="G1132" i="188"/>
  <c r="I1132" i="188"/>
  <c r="G1134" i="188"/>
  <c r="I1134" i="188"/>
  <c r="G1136" i="188"/>
  <c r="G1138" i="188"/>
  <c r="I1138" i="188"/>
  <c r="G1140" i="188"/>
  <c r="I1140" i="188"/>
  <c r="G1142" i="188"/>
  <c r="G1144" i="188"/>
  <c r="I1144" i="188"/>
  <c r="G1146" i="188"/>
  <c r="I1146" i="188"/>
  <c r="G1148" i="188"/>
  <c r="G1150" i="188"/>
  <c r="I1150" i="188"/>
  <c r="G1152" i="188"/>
  <c r="I1152" i="188"/>
  <c r="G1154" i="188"/>
  <c r="G1156" i="188"/>
  <c r="I1156" i="188"/>
  <c r="G1158" i="188"/>
  <c r="I1158" i="188"/>
  <c r="G1160" i="188"/>
  <c r="G1162" i="188"/>
  <c r="I1162" i="188"/>
  <c r="G1164" i="188"/>
  <c r="I1164" i="188"/>
  <c r="G1166" i="188"/>
  <c r="G1168" i="188"/>
  <c r="I1168" i="188"/>
  <c r="G1170" i="188"/>
  <c r="I1170" i="188"/>
  <c r="G1172" i="188"/>
  <c r="G1174" i="188"/>
  <c r="I1174" i="188"/>
  <c r="G1176" i="188"/>
  <c r="I1176" i="188"/>
  <c r="G1178" i="188"/>
  <c r="G1180" i="188"/>
  <c r="I1180" i="188"/>
  <c r="G1182" i="188"/>
  <c r="I1182" i="188"/>
  <c r="G1184" i="188"/>
  <c r="G1186" i="188"/>
  <c r="I1186" i="188"/>
  <c r="G1188" i="188"/>
  <c r="I1188" i="188"/>
  <c r="G1190" i="188"/>
  <c r="G1192" i="188"/>
  <c r="I1192" i="188"/>
  <c r="G1194" i="188"/>
  <c r="I1194" i="188"/>
  <c r="G1196" i="188"/>
  <c r="G1198" i="188"/>
  <c r="I1198" i="188"/>
  <c r="G1200" i="188"/>
  <c r="I1200" i="188"/>
  <c r="G1202" i="188"/>
  <c r="G1204" i="188"/>
  <c r="I1204" i="188"/>
  <c r="G1206" i="188"/>
  <c r="I1206" i="188"/>
  <c r="G1208" i="188"/>
  <c r="G1210" i="188"/>
  <c r="I1210" i="188"/>
  <c r="G1212" i="188"/>
  <c r="I1212" i="188"/>
  <c r="G1214" i="188"/>
  <c r="G1216" i="188"/>
  <c r="I1216" i="188"/>
  <c r="G1218" i="188"/>
  <c r="I1218" i="188"/>
  <c r="G1220" i="188"/>
  <c r="G1222" i="188"/>
  <c r="I1222" i="188"/>
  <c r="G1224" i="188"/>
  <c r="I1224" i="188"/>
  <c r="G1226" i="188"/>
  <c r="G1228" i="188"/>
  <c r="I1228" i="188"/>
  <c r="G1230" i="188"/>
  <c r="I1230" i="188"/>
  <c r="G1232" i="188"/>
  <c r="G1234" i="188"/>
  <c r="I1234" i="188"/>
  <c r="G1236" i="188"/>
  <c r="I1236" i="188"/>
  <c r="G1238" i="188"/>
  <c r="G1240" i="188"/>
  <c r="I1240" i="188"/>
  <c r="G1242" i="188"/>
  <c r="I1242" i="188"/>
  <c r="G1244" i="188"/>
  <c r="G1246" i="188"/>
  <c r="I1246" i="188"/>
  <c r="G1248" i="188"/>
  <c r="I1248" i="188"/>
  <c r="G1250" i="188"/>
  <c r="G1252" i="188"/>
  <c r="I1252" i="188"/>
  <c r="G1254" i="188"/>
  <c r="I1254" i="188"/>
  <c r="G1256" i="188"/>
  <c r="G1258" i="188"/>
  <c r="I1258" i="188"/>
  <c r="G1260" i="188"/>
  <c r="I1260" i="188"/>
  <c r="G1262" i="188"/>
  <c r="G1264" i="188"/>
  <c r="I1264" i="188"/>
  <c r="G1266" i="188"/>
  <c r="I1266" i="188"/>
  <c r="G1268" i="188"/>
  <c r="G1270" i="188"/>
  <c r="I1270" i="188"/>
  <c r="G1272" i="188"/>
  <c r="I1272" i="188"/>
  <c r="G1274" i="188"/>
  <c r="G1276" i="188"/>
  <c r="I1276" i="188"/>
  <c r="G1278" i="188"/>
  <c r="I1278" i="188"/>
  <c r="G1280" i="188"/>
  <c r="G1282" i="188"/>
  <c r="I1282" i="188"/>
  <c r="G1284" i="188"/>
  <c r="I1284" i="188"/>
  <c r="G1286" i="188"/>
  <c r="G1288" i="188"/>
  <c r="I1288" i="188"/>
  <c r="G1290" i="188"/>
  <c r="I1290" i="188"/>
  <c r="G1292" i="188"/>
  <c r="G1294" i="188"/>
  <c r="I1294" i="188"/>
  <c r="G1296" i="188"/>
  <c r="I1296" i="188"/>
  <c r="G1298" i="188"/>
  <c r="G1300" i="188"/>
  <c r="I1300" i="188"/>
  <c r="G1302" i="188"/>
  <c r="I1302" i="188"/>
  <c r="G1304" i="188"/>
  <c r="G1306" i="188"/>
  <c r="I1306" i="188"/>
  <c r="G1308" i="188"/>
  <c r="I1308" i="188"/>
  <c r="G1310" i="188"/>
  <c r="G1312" i="188"/>
  <c r="I1312" i="188"/>
  <c r="G1314" i="188"/>
  <c r="I1314" i="188"/>
  <c r="G1316" i="188"/>
  <c r="G1318" i="188"/>
  <c r="I1318" i="188"/>
  <c r="G1320" i="188"/>
  <c r="I1320" i="188"/>
  <c r="G1322" i="188"/>
  <c r="G1324" i="188"/>
  <c r="I1324" i="188"/>
  <c r="G1326" i="188"/>
  <c r="I1326" i="188"/>
  <c r="G1328" i="188"/>
  <c r="G1330" i="188"/>
  <c r="I1330" i="188"/>
  <c r="G1332" i="188"/>
  <c r="I1332" i="188"/>
  <c r="G1334" i="188"/>
  <c r="G1336" i="188"/>
  <c r="I1336" i="188"/>
  <c r="G1338" i="188"/>
  <c r="I1338" i="188"/>
  <c r="G1340" i="188"/>
  <c r="G1342" i="188"/>
  <c r="I1342" i="188"/>
  <c r="G1344" i="188"/>
  <c r="I1344" i="188"/>
  <c r="G1346" i="188"/>
  <c r="G1348" i="188"/>
  <c r="I1348" i="188"/>
  <c r="G1350" i="188"/>
  <c r="I1350" i="188"/>
  <c r="G1352" i="188"/>
  <c r="G1354" i="188"/>
  <c r="I1354" i="188"/>
  <c r="G1356" i="188"/>
  <c r="I1356" i="188"/>
  <c r="G1358" i="188"/>
  <c r="G1360" i="188"/>
  <c r="I1360" i="188"/>
  <c r="G1362" i="188"/>
  <c r="I1362" i="188"/>
  <c r="G1364" i="188"/>
  <c r="G1366" i="188"/>
  <c r="I1366" i="188"/>
  <c r="G1368" i="188"/>
  <c r="I1368" i="188"/>
  <c r="G1370" i="188"/>
  <c r="G1372" i="188"/>
  <c r="I1372" i="188"/>
  <c r="G1374" i="188"/>
  <c r="I1374" i="188"/>
  <c r="G1376" i="188"/>
  <c r="G1378" i="188"/>
  <c r="I1378" i="188"/>
  <c r="G1380" i="188"/>
  <c r="I1380" i="188"/>
  <c r="G1382" i="188"/>
  <c r="G1384" i="188"/>
  <c r="I1384" i="188"/>
  <c r="G1386" i="188"/>
  <c r="I1386" i="188"/>
  <c r="G1388" i="188"/>
  <c r="G1390" i="188"/>
  <c r="I1390" i="188"/>
  <c r="G1392" i="188"/>
  <c r="I1392" i="188"/>
  <c r="G1394" i="188"/>
  <c r="G1396" i="188"/>
  <c r="I1396" i="188"/>
  <c r="G1398" i="188"/>
  <c r="I1398" i="188"/>
  <c r="G1400" i="188"/>
  <c r="G1402" i="188"/>
  <c r="I1402" i="188"/>
  <c r="G1404" i="188"/>
  <c r="I1404" i="188"/>
  <c r="G1406" i="188"/>
  <c r="G1408" i="188"/>
  <c r="I1408" i="188"/>
  <c r="G1410" i="188"/>
  <c r="I1410" i="188"/>
  <c r="G1412" i="188"/>
  <c r="G1414" i="188"/>
  <c r="I1414" i="188"/>
  <c r="G1416" i="188"/>
  <c r="I1416" i="188"/>
  <c r="G1418" i="188"/>
  <c r="G1420" i="188"/>
  <c r="I1420" i="188"/>
  <c r="G1422" i="188"/>
  <c r="I1422" i="188"/>
  <c r="G1424" i="188"/>
  <c r="G1426" i="188"/>
  <c r="I1426" i="188"/>
  <c r="G1428" i="188"/>
  <c r="I1428" i="188"/>
  <c r="G1430" i="188"/>
  <c r="G1432" i="188"/>
  <c r="I1432" i="188"/>
  <c r="G1434" i="188"/>
  <c r="I1434" i="188"/>
  <c r="G1436" i="188"/>
  <c r="G1438" i="188"/>
  <c r="I1438" i="188"/>
  <c r="G1440" i="188"/>
  <c r="I1440" i="188"/>
  <c r="G1442" i="188"/>
  <c r="G1444" i="188"/>
  <c r="I1444" i="188"/>
  <c r="G1446" i="188"/>
  <c r="I1446" i="188"/>
  <c r="G1448" i="188"/>
  <c r="G1450" i="188"/>
  <c r="I1450" i="188"/>
  <c r="G1452" i="188"/>
  <c r="I1452" i="188"/>
  <c r="G1454" i="188"/>
  <c r="G1456" i="188"/>
  <c r="I1456" i="188"/>
  <c r="G1458" i="188"/>
  <c r="I1458" i="188"/>
  <c r="G1460" i="188"/>
  <c r="G1462" i="188"/>
  <c r="I1462" i="188"/>
  <c r="G1464" i="188"/>
  <c r="I1464" i="188"/>
  <c r="G1466" i="188"/>
  <c r="G1468" i="188"/>
  <c r="I1468" i="188"/>
  <c r="G1470" i="188"/>
  <c r="I1470" i="188"/>
  <c r="G1472" i="188"/>
  <c r="G1474" i="188"/>
  <c r="I1474" i="188"/>
  <c r="G1476" i="188"/>
  <c r="I1476" i="188"/>
  <c r="G1478" i="188"/>
  <c r="G1480" i="188"/>
  <c r="I1480" i="188"/>
  <c r="G1482" i="188"/>
  <c r="I1482" i="188"/>
  <c r="G1484" i="188"/>
  <c r="G1486" i="188"/>
  <c r="I1486" i="188"/>
  <c r="G1488" i="188"/>
  <c r="I1488" i="188"/>
  <c r="G1490" i="188"/>
  <c r="G1492" i="188"/>
  <c r="I1492" i="188"/>
  <c r="G1494" i="188"/>
  <c r="I1494" i="188"/>
  <c r="G1496" i="188"/>
  <c r="G1498" i="188"/>
  <c r="I1498" i="188"/>
  <c r="G1500" i="188"/>
  <c r="I1500" i="188"/>
  <c r="G1502" i="188"/>
  <c r="G1504" i="188"/>
  <c r="I1504" i="188"/>
  <c r="G1506" i="188"/>
  <c r="I1506" i="188"/>
  <c r="G1508" i="188"/>
  <c r="G1510" i="188"/>
  <c r="I1510" i="188"/>
  <c r="G1512" i="188"/>
  <c r="I1512" i="188"/>
  <c r="G1514" i="188"/>
  <c r="G1516" i="188"/>
  <c r="I1516" i="188"/>
  <c r="G1518" i="188"/>
  <c r="I1518" i="188"/>
  <c r="G1520" i="188"/>
  <c r="G1522" i="188"/>
  <c r="I1522" i="188"/>
  <c r="G1524" i="188"/>
  <c r="I1524" i="188"/>
  <c r="G1526" i="188"/>
  <c r="G1528" i="188"/>
  <c r="I1528" i="188"/>
  <c r="G1530" i="188"/>
  <c r="I1530" i="188"/>
  <c r="G1532" i="188"/>
  <c r="G1534" i="188"/>
  <c r="I1534" i="188"/>
  <c r="G1536" i="188"/>
  <c r="I1536" i="188"/>
  <c r="G1538" i="188"/>
  <c r="G1540" i="188"/>
  <c r="I1540" i="188"/>
  <c r="G1542" i="188"/>
  <c r="I1542" i="188"/>
  <c r="G1544" i="188"/>
  <c r="G1546" i="188"/>
  <c r="I1546" i="188"/>
  <c r="G1548" i="188"/>
  <c r="I1548" i="188"/>
  <c r="G1550" i="188"/>
  <c r="G1552" i="188"/>
  <c r="I1552" i="188"/>
  <c r="G1554" i="188"/>
  <c r="I1554" i="188"/>
  <c r="G1556" i="188"/>
  <c r="G1558" i="188"/>
  <c r="I1558" i="188"/>
  <c r="G1560" i="188"/>
  <c r="I1560" i="188"/>
  <c r="G1562" i="188"/>
  <c r="G1564" i="188"/>
  <c r="I1564" i="188"/>
  <c r="G1566" i="188"/>
  <c r="I1566" i="188"/>
  <c r="G1568" i="188"/>
  <c r="G1570" i="188"/>
  <c r="I1570" i="188"/>
  <c r="G1572" i="188"/>
  <c r="I1572" i="188"/>
  <c r="G1574" i="188"/>
  <c r="G1576" i="188"/>
  <c r="I1576" i="188"/>
  <c r="G1578" i="188"/>
  <c r="I1578" i="188"/>
  <c r="G1580" i="188"/>
  <c r="G1582" i="188"/>
  <c r="I1582" i="188"/>
  <c r="G1584" i="188"/>
  <c r="I1584" i="188"/>
  <c r="G1586" i="188"/>
  <c r="G1588" i="188"/>
  <c r="I1588" i="188"/>
  <c r="G1590" i="188"/>
  <c r="I1590" i="188"/>
  <c r="G1592" i="188"/>
  <c r="G1594" i="188"/>
  <c r="I1594" i="188"/>
  <c r="G1596" i="188"/>
  <c r="I1596" i="188"/>
  <c r="G1598" i="188"/>
  <c r="G1600" i="188"/>
  <c r="I1600" i="188"/>
  <c r="G1602" i="188"/>
  <c r="I1602" i="188"/>
  <c r="G1604" i="188"/>
  <c r="G1606" i="188"/>
  <c r="I1606" i="188"/>
  <c r="G1608" i="188"/>
  <c r="I1608" i="188"/>
  <c r="G1610" i="188"/>
  <c r="G1612" i="188"/>
  <c r="I1612" i="188"/>
  <c r="G1614" i="188"/>
  <c r="I1614" i="188"/>
  <c r="G1616" i="188"/>
  <c r="G1618" i="188"/>
  <c r="I1618" i="188"/>
  <c r="G1620" i="188"/>
  <c r="I1620" i="188"/>
  <c r="G1622" i="188"/>
  <c r="G1624" i="188"/>
  <c r="I1624" i="188"/>
  <c r="G1626" i="188"/>
  <c r="I1626" i="188"/>
  <c r="G1628" i="188"/>
  <c r="G1630" i="188"/>
  <c r="I1630" i="188"/>
  <c r="G1632" i="188"/>
  <c r="I1632" i="188"/>
  <c r="G1634" i="188"/>
  <c r="G1636" i="188"/>
  <c r="I1636" i="188"/>
  <c r="G1638" i="188"/>
  <c r="I1638" i="188"/>
  <c r="G1640" i="188"/>
  <c r="G1642" i="188"/>
  <c r="I1642" i="188"/>
  <c r="G1644" i="188"/>
  <c r="I1644" i="188"/>
  <c r="G1646" i="188"/>
  <c r="G1648" i="188"/>
  <c r="I1648" i="188"/>
  <c r="G1650" i="188"/>
  <c r="I1650" i="188"/>
  <c r="G1652" i="188"/>
  <c r="G1654" i="188"/>
  <c r="I1654" i="188"/>
  <c r="G1656" i="188"/>
  <c r="I1656" i="188"/>
  <c r="G1658" i="188"/>
  <c r="G1660" i="188"/>
  <c r="I1660" i="188"/>
  <c r="G1662" i="188"/>
  <c r="I1662" i="188"/>
  <c r="G1664" i="188"/>
  <c r="G1666" i="188"/>
  <c r="I1666" i="188"/>
  <c r="G1668" i="188"/>
  <c r="I1668" i="188"/>
  <c r="G1670" i="188"/>
  <c r="G1672" i="188"/>
  <c r="I1672" i="188"/>
  <c r="G1674" i="188"/>
  <c r="I1674" i="188"/>
  <c r="G1676" i="188"/>
  <c r="G1678" i="188"/>
  <c r="I1678" i="188"/>
  <c r="G1680" i="188"/>
  <c r="I1680" i="188"/>
  <c r="G1682" i="188"/>
  <c r="G1689" i="188"/>
  <c r="I1689" i="188"/>
  <c r="G1693" i="188"/>
  <c r="I1693" i="188"/>
  <c r="G1695" i="188"/>
  <c r="I1695" i="188"/>
  <c r="G1697" i="188"/>
  <c r="I1697" i="188"/>
  <c r="G1699" i="188"/>
  <c r="I1699" i="188"/>
  <c r="G1701" i="188"/>
  <c r="I1701" i="188"/>
  <c r="I1703" i="188"/>
  <c r="G1705" i="188"/>
  <c r="I1705" i="188"/>
  <c r="G1707" i="188"/>
  <c r="I1707" i="188"/>
  <c r="I1709" i="188"/>
  <c r="G1711" i="188"/>
  <c r="I1711" i="188"/>
  <c r="G1713" i="188"/>
  <c r="I1713" i="188"/>
  <c r="G1717" i="188"/>
  <c r="I1717" i="188"/>
  <c r="G1719" i="188"/>
  <c r="I1719" i="188"/>
  <c r="G1721" i="188"/>
  <c r="I1721" i="188"/>
  <c r="G1723" i="188"/>
  <c r="I1723" i="188"/>
  <c r="G1725" i="188"/>
  <c r="I1725" i="188"/>
  <c r="G1727" i="188"/>
  <c r="I1727" i="188"/>
  <c r="G1729" i="188"/>
  <c r="I1729" i="188"/>
  <c r="G1731" i="188"/>
  <c r="I1731" i="188"/>
  <c r="G1733" i="188"/>
  <c r="I1733" i="188"/>
  <c r="G1735" i="188"/>
  <c r="I1735" i="188"/>
  <c r="G1737" i="188"/>
  <c r="I1737" i="188"/>
  <c r="G1739" i="188"/>
  <c r="I1739" i="188"/>
  <c r="G1741" i="188"/>
  <c r="I1741" i="188"/>
  <c r="G1743" i="188"/>
  <c r="I1743" i="188"/>
  <c r="G1745" i="188"/>
  <c r="I1745" i="188"/>
  <c r="G1747" i="188"/>
  <c r="I1747" i="188"/>
  <c r="G1749" i="188"/>
  <c r="I1749" i="188"/>
  <c r="G1753" i="188"/>
  <c r="I1753" i="188"/>
  <c r="G1755" i="188"/>
  <c r="I1755" i="188"/>
  <c r="G1759" i="188"/>
  <c r="I1759" i="188"/>
  <c r="G1761" i="188"/>
  <c r="I1761" i="188"/>
  <c r="G1763" i="188"/>
  <c r="I1763" i="188"/>
  <c r="G1765" i="188"/>
  <c r="I1765" i="188"/>
  <c r="G1767" i="188"/>
  <c r="I1767" i="188"/>
  <c r="G1769" i="188"/>
  <c r="I1769" i="188"/>
  <c r="G1771" i="188"/>
  <c r="I1771" i="188"/>
  <c r="G1773" i="188"/>
  <c r="I1773" i="188"/>
  <c r="G1775" i="188"/>
  <c r="I1775" i="188"/>
  <c r="G1777" i="188"/>
  <c r="I1777" i="188"/>
  <c r="G1779" i="188"/>
  <c r="I1779" i="188"/>
  <c r="G1781" i="188"/>
  <c r="I1781" i="188"/>
  <c r="G1783" i="188"/>
  <c r="I1783" i="188"/>
  <c r="G1785" i="188"/>
  <c r="I1785" i="188"/>
  <c r="G1787" i="188"/>
  <c r="I1787" i="188"/>
  <c r="G1789" i="188"/>
  <c r="I1789" i="188"/>
  <c r="G1791" i="188"/>
  <c r="I1791" i="188"/>
  <c r="G1793" i="188"/>
  <c r="I1793" i="188"/>
  <c r="G1795" i="188"/>
  <c r="I1795" i="188"/>
  <c r="G1797" i="188"/>
  <c r="I1797" i="188"/>
  <c r="G1801" i="188"/>
  <c r="I1801" i="188"/>
  <c r="G1803" i="188"/>
  <c r="I1803" i="188"/>
  <c r="G1809" i="188"/>
  <c r="I1809" i="188"/>
  <c r="G1815" i="188"/>
  <c r="I1815" i="188"/>
  <c r="G1821" i="188"/>
  <c r="I1821" i="188"/>
  <c r="G1823" i="188"/>
  <c r="I1823" i="188"/>
  <c r="G1825" i="188"/>
  <c r="I1825" i="188"/>
  <c r="G1827" i="188"/>
  <c r="I1827" i="188"/>
  <c r="G1829" i="188"/>
  <c r="I1829" i="188"/>
  <c r="G1831" i="188"/>
  <c r="I1831" i="188"/>
  <c r="G1833" i="188"/>
  <c r="I1833" i="188"/>
  <c r="G1835" i="188"/>
  <c r="I1835" i="188"/>
  <c r="G1837" i="188"/>
  <c r="I1837" i="188"/>
  <c r="G1839" i="188"/>
  <c r="I1839" i="188"/>
  <c r="G1841" i="188"/>
  <c r="I1841" i="188"/>
  <c r="G1843" i="188"/>
  <c r="I1843" i="188"/>
  <c r="G1845" i="188"/>
  <c r="I1845" i="188"/>
  <c r="G1847" i="188"/>
  <c r="I1847" i="188"/>
  <c r="G1849" i="188"/>
  <c r="I1849" i="188"/>
  <c r="G1851" i="188"/>
  <c r="I1851" i="188"/>
  <c r="G1853" i="188"/>
  <c r="I1853" i="188"/>
  <c r="G1855" i="188"/>
  <c r="I1855" i="188"/>
  <c r="G1857" i="188"/>
  <c r="I1857" i="188"/>
  <c r="G1859" i="188"/>
  <c r="I1859" i="188"/>
  <c r="G1861" i="188"/>
  <c r="I1861" i="188"/>
  <c r="G1863" i="188"/>
  <c r="I1863" i="188"/>
  <c r="G1865" i="188"/>
  <c r="I1865" i="188"/>
  <c r="G1867" i="188"/>
  <c r="I1867" i="188"/>
  <c r="G1869" i="188"/>
  <c r="I1869" i="188"/>
  <c r="G1871" i="188"/>
  <c r="I1871" i="188"/>
  <c r="G1873" i="188"/>
  <c r="I1873" i="188"/>
  <c r="G1875" i="188"/>
  <c r="I1875" i="188"/>
  <c r="G1877" i="188"/>
  <c r="I1877" i="188"/>
  <c r="G1879" i="188"/>
  <c r="I1879" i="188"/>
  <c r="G1881" i="188"/>
  <c r="I1881" i="188"/>
  <c r="G1885" i="188"/>
  <c r="I1885" i="188"/>
  <c r="G1887" i="188"/>
  <c r="I1887" i="188"/>
  <c r="G1889" i="188"/>
  <c r="I1889" i="188"/>
  <c r="G1891" i="188"/>
  <c r="I1891" i="188"/>
  <c r="G1893" i="188"/>
  <c r="I1893" i="188"/>
  <c r="G1895" i="188"/>
  <c r="I1895" i="188"/>
  <c r="G1897" i="188"/>
  <c r="I1897" i="188"/>
  <c r="G1899" i="188"/>
  <c r="I1899" i="188"/>
  <c r="G1901" i="188"/>
  <c r="I1901" i="188"/>
  <c r="G1903" i="188"/>
  <c r="I1903" i="188"/>
  <c r="G1905" i="188"/>
  <c r="I1905" i="188"/>
  <c r="G1907" i="188"/>
  <c r="I1907" i="188"/>
  <c r="G1909" i="188"/>
  <c r="I1909" i="188"/>
  <c r="G1911" i="188"/>
  <c r="I1911" i="188"/>
  <c r="G1913" i="188"/>
  <c r="I1913" i="188"/>
  <c r="G1915" i="188"/>
  <c r="I1915" i="188"/>
  <c r="G1917" i="188"/>
  <c r="I1917" i="188"/>
  <c r="G1919" i="188"/>
  <c r="I1919" i="188"/>
  <c r="G1921" i="188"/>
  <c r="I1921" i="188"/>
  <c r="G1923" i="188"/>
  <c r="I1923" i="188"/>
  <c r="G1925" i="188"/>
  <c r="I1925" i="188"/>
  <c r="G1927" i="188"/>
  <c r="I1927" i="188"/>
  <c r="G1929" i="188"/>
  <c r="I1929" i="188"/>
  <c r="G1931" i="188"/>
  <c r="I1931" i="188"/>
  <c r="G1933" i="188"/>
  <c r="I1933" i="188"/>
  <c r="G1935" i="188"/>
  <c r="I1935" i="188"/>
  <c r="G1937" i="188"/>
  <c r="I1937" i="188"/>
  <c r="G1939" i="188"/>
  <c r="I1939" i="188"/>
  <c r="G1941" i="188"/>
  <c r="I1941" i="188"/>
  <c r="G1943" i="188"/>
  <c r="I1943" i="188"/>
  <c r="G1945" i="188"/>
  <c r="I1945" i="188"/>
  <c r="G1947" i="188"/>
  <c r="I1947" i="188"/>
  <c r="G1949" i="188"/>
  <c r="I1949" i="188"/>
  <c r="G1951" i="188"/>
  <c r="I1951" i="188"/>
  <c r="G1953" i="188"/>
  <c r="I1953" i="188"/>
  <c r="G1955" i="188"/>
  <c r="I1955" i="188"/>
  <c r="G1957" i="188"/>
  <c r="I1957" i="188"/>
  <c r="G1959" i="188"/>
  <c r="I1959" i="188"/>
  <c r="G1961" i="188"/>
  <c r="I1961" i="188"/>
  <c r="G1963" i="188"/>
  <c r="I1963" i="188"/>
  <c r="G1965" i="188"/>
  <c r="I1965" i="188"/>
  <c r="G1967" i="188"/>
  <c r="I1967" i="188"/>
  <c r="G1969" i="188"/>
  <c r="I1969" i="188"/>
  <c r="G1971" i="188"/>
  <c r="I1971" i="188"/>
  <c r="G1973" i="188"/>
  <c r="I1973" i="188"/>
  <c r="G1975" i="188"/>
  <c r="I1975" i="188"/>
  <c r="G1977" i="188"/>
  <c r="I1977" i="188"/>
  <c r="I1979" i="188"/>
  <c r="G1981" i="188"/>
  <c r="I1981" i="188"/>
  <c r="G1983" i="188"/>
  <c r="I1983" i="188"/>
  <c r="G1987" i="188"/>
  <c r="I1987" i="188"/>
  <c r="G1989" i="188"/>
  <c r="I1989" i="188"/>
  <c r="G1995" i="188"/>
  <c r="I1995" i="188"/>
  <c r="G2001" i="188"/>
  <c r="I2001" i="188"/>
  <c r="I2049" i="188"/>
  <c r="I2287" i="188"/>
  <c r="G2289" i="188"/>
  <c r="I2289" i="188"/>
  <c r="G2291" i="188"/>
  <c r="I2291" i="188"/>
  <c r="G2293" i="188"/>
  <c r="I2293" i="188"/>
  <c r="G2295" i="188"/>
  <c r="I2295" i="188"/>
  <c r="G2297" i="188"/>
  <c r="I2297" i="188"/>
  <c r="G2299" i="188"/>
  <c r="I2299" i="188"/>
  <c r="G2301" i="188"/>
  <c r="I2301" i="188"/>
  <c r="G2303" i="188"/>
  <c r="I2303" i="188"/>
  <c r="G2305" i="188"/>
  <c r="I2305" i="188"/>
  <c r="G2307" i="188"/>
  <c r="I2307" i="188"/>
  <c r="G2309" i="188"/>
  <c r="I2309" i="188"/>
  <c r="G2311" i="188"/>
  <c r="I2311" i="188"/>
  <c r="G2313" i="188"/>
  <c r="I2313" i="188"/>
  <c r="G2315" i="188"/>
  <c r="I2315" i="188"/>
  <c r="G2317" i="188"/>
  <c r="I2317" i="188"/>
  <c r="G2319" i="188"/>
  <c r="I2319" i="188"/>
  <c r="G2321" i="188"/>
  <c r="I2321" i="188"/>
  <c r="G2323" i="188"/>
  <c r="I2323" i="188"/>
  <c r="G2325" i="188"/>
  <c r="I2325" i="188"/>
  <c r="G2327" i="188"/>
  <c r="I2327" i="188"/>
  <c r="G2329" i="188"/>
  <c r="I2329" i="188"/>
  <c r="G2331" i="188"/>
  <c r="I2331" i="188"/>
  <c r="G2333" i="188"/>
  <c r="I2333" i="188"/>
  <c r="G2335" i="188"/>
  <c r="I2335" i="188"/>
  <c r="G2337" i="188"/>
  <c r="I2337" i="188"/>
  <c r="G2339" i="188"/>
  <c r="I2339" i="188"/>
  <c r="G2341" i="188"/>
  <c r="I2341" i="188"/>
  <c r="G2343" i="188"/>
  <c r="I2343" i="188"/>
  <c r="G2345" i="188"/>
  <c r="I2345" i="188"/>
  <c r="G2347" i="188"/>
  <c r="I2347" i="188"/>
  <c r="G2349" i="188"/>
  <c r="I2349" i="188"/>
  <c r="G2351" i="188"/>
  <c r="I2351" i="188"/>
  <c r="G2353" i="188"/>
  <c r="I2353" i="188"/>
  <c r="G2355" i="188"/>
  <c r="I2355" i="188"/>
  <c r="G2357" i="188"/>
  <c r="I2357" i="188"/>
  <c r="G2359" i="188"/>
  <c r="I2359" i="188"/>
  <c r="G2361" i="188"/>
  <c r="I2361" i="188"/>
  <c r="G2363" i="188"/>
  <c r="I2363" i="188"/>
  <c r="G2365" i="188"/>
  <c r="I2365" i="188"/>
  <c r="G2367" i="188"/>
  <c r="I2367" i="188"/>
  <c r="G2369" i="188"/>
  <c r="I2369" i="188"/>
  <c r="G2371" i="188"/>
  <c r="I2371" i="188"/>
  <c r="G2373" i="188"/>
  <c r="I2373" i="188"/>
  <c r="G2375" i="188"/>
  <c r="I2375" i="188"/>
  <c r="G2377" i="188"/>
  <c r="I2377" i="188"/>
  <c r="G2379" i="188"/>
  <c r="I2379" i="188"/>
  <c r="G2381" i="188"/>
  <c r="I2381" i="188"/>
  <c r="G2383" i="188"/>
  <c r="I2383" i="188"/>
  <c r="G2385" i="188"/>
  <c r="I2385" i="188"/>
  <c r="G2387" i="188"/>
  <c r="I2387" i="188"/>
  <c r="G2389" i="188"/>
  <c r="I2389" i="188"/>
  <c r="G2391" i="188"/>
  <c r="I2391" i="188"/>
  <c r="G2393" i="188"/>
  <c r="I2393" i="188"/>
  <c r="G2395" i="188"/>
  <c r="I2395" i="188"/>
  <c r="G2397" i="188"/>
  <c r="I2397" i="188"/>
  <c r="G2399" i="188"/>
  <c r="I2399" i="188"/>
  <c r="G2401" i="188"/>
  <c r="I2401" i="188"/>
  <c r="G2403" i="188"/>
  <c r="I2403" i="188"/>
  <c r="G2405" i="188"/>
  <c r="I2405" i="188"/>
  <c r="G2407" i="188"/>
  <c r="I2407" i="188"/>
  <c r="G2409" i="188"/>
  <c r="I2409" i="188"/>
  <c r="G2411" i="188"/>
  <c r="I2411" i="188"/>
  <c r="G2413" i="188"/>
  <c r="I2413" i="188"/>
  <c r="G2415" i="188"/>
  <c r="I2415" i="188"/>
  <c r="G2417" i="188"/>
  <c r="I2417" i="188"/>
  <c r="G2419" i="188"/>
  <c r="I2419" i="188"/>
  <c r="G2421" i="188"/>
  <c r="I2421" i="188"/>
  <c r="G2423" i="188"/>
  <c r="I2423" i="188"/>
  <c r="G2425" i="188"/>
  <c r="I2425" i="188"/>
  <c r="G2427" i="188"/>
  <c r="I2427" i="188"/>
  <c r="G2429" i="188"/>
  <c r="I2429" i="188"/>
  <c r="G2431" i="188"/>
  <c r="I2431" i="188"/>
  <c r="G2433" i="188"/>
  <c r="I2433" i="188"/>
  <c r="G2435" i="188"/>
  <c r="I2435" i="188"/>
  <c r="G2437" i="188"/>
  <c r="I2437" i="188"/>
  <c r="G2439" i="188"/>
  <c r="I2439" i="188"/>
  <c r="G2441" i="188"/>
  <c r="I2441" i="188"/>
  <c r="G2443" i="188"/>
  <c r="I2443" i="188"/>
  <c r="G2445" i="188"/>
  <c r="I2445" i="188"/>
  <c r="G2447" i="188"/>
  <c r="I2447" i="188"/>
  <c r="G2449" i="188"/>
  <c r="I2449" i="188"/>
  <c r="G2451" i="188"/>
  <c r="I2451" i="188"/>
  <c r="G2453" i="188"/>
  <c r="I2453" i="188"/>
  <c r="G2455" i="188"/>
  <c r="I2455" i="188"/>
  <c r="G2457" i="188"/>
  <c r="I2457" i="188"/>
  <c r="G2459" i="188"/>
  <c r="I2459" i="188"/>
  <c r="G2461" i="188"/>
  <c r="I2461" i="188"/>
  <c r="G2463" i="188"/>
  <c r="I2463" i="188"/>
  <c r="G2465" i="188"/>
  <c r="I2465" i="188"/>
  <c r="G2467" i="188"/>
  <c r="I2467" i="188"/>
  <c r="G2469" i="188"/>
  <c r="I2469" i="188"/>
  <c r="G2471" i="188"/>
  <c r="I2471" i="188"/>
  <c r="G2473" i="188"/>
  <c r="I2473" i="188"/>
  <c r="G2475" i="188"/>
  <c r="I2475" i="188"/>
  <c r="G2477" i="188"/>
  <c r="I2477" i="188"/>
  <c r="G2479" i="188"/>
  <c r="I2479" i="188"/>
  <c r="G2481" i="188"/>
  <c r="I2481" i="188"/>
  <c r="G2483" i="188"/>
  <c r="I2483" i="188"/>
  <c r="G2485" i="188"/>
  <c r="I2485" i="188"/>
  <c r="G2487" i="188"/>
  <c r="I2487" i="188"/>
  <c r="G2489" i="188"/>
  <c r="I2489" i="188"/>
  <c r="G2491" i="188"/>
  <c r="I2491" i="188"/>
  <c r="G2493" i="188"/>
  <c r="I2493" i="188"/>
  <c r="G2495" i="188"/>
  <c r="I2495" i="188"/>
  <c r="G2497" i="188"/>
  <c r="I2497" i="188"/>
  <c r="G2499" i="188"/>
  <c r="I2499" i="188"/>
  <c r="G2501" i="188"/>
  <c r="I2501" i="188"/>
  <c r="G2503" i="188"/>
  <c r="I2503" i="188"/>
  <c r="G2505" i="188"/>
  <c r="I2505" i="188"/>
  <c r="G2507" i="188"/>
  <c r="I2507" i="188"/>
  <c r="G2509" i="188"/>
  <c r="I2509" i="188"/>
  <c r="G2511" i="188"/>
  <c r="I2511" i="188"/>
  <c r="G2513" i="188"/>
  <c r="I2513" i="188"/>
  <c r="G2515" i="188"/>
  <c r="I2515" i="188"/>
  <c r="G2517" i="188"/>
  <c r="I2517" i="188"/>
  <c r="G2519" i="188"/>
  <c r="I2519" i="188"/>
  <c r="G2521" i="188"/>
  <c r="I2521" i="188"/>
  <c r="G2523" i="188"/>
  <c r="I2523" i="188"/>
  <c r="G2525" i="188"/>
  <c r="I2525" i="188"/>
  <c r="G2527" i="188"/>
  <c r="I2527" i="188"/>
  <c r="G2529" i="188"/>
  <c r="I2529" i="188"/>
  <c r="G2531" i="188"/>
  <c r="I2531" i="188"/>
  <c r="G2533" i="188"/>
  <c r="I2533" i="188"/>
  <c r="G2535" i="188"/>
  <c r="I2535" i="188"/>
  <c r="G2537" i="188"/>
  <c r="I2537" i="188"/>
  <c r="G2539" i="188"/>
  <c r="I2539" i="188"/>
  <c r="G2541" i="188"/>
  <c r="I2541" i="188"/>
  <c r="G2543" i="188"/>
  <c r="I2543" i="188"/>
  <c r="G2545" i="188"/>
  <c r="I2545" i="188"/>
  <c r="G2547" i="188"/>
  <c r="I2547" i="188"/>
  <c r="G2549" i="188"/>
  <c r="I2549" i="188"/>
  <c r="G2551" i="188"/>
  <c r="I2551" i="188"/>
  <c r="G2553" i="188"/>
  <c r="I2553" i="188"/>
  <c r="G2555" i="188"/>
  <c r="I2555" i="188"/>
  <c r="G2557" i="188"/>
  <c r="I2557" i="188"/>
  <c r="G2559" i="188"/>
  <c r="I2559" i="188"/>
  <c r="G2561" i="188"/>
  <c r="I2561" i="188"/>
  <c r="G2563" i="188"/>
  <c r="I2563" i="188"/>
  <c r="G2565" i="188"/>
  <c r="I2565" i="188"/>
  <c r="G2567" i="188"/>
  <c r="I2567" i="188"/>
  <c r="G2569" i="188"/>
  <c r="I2569" i="188"/>
  <c r="G2571" i="188"/>
  <c r="I2571" i="188"/>
  <c r="G2573" i="188"/>
  <c r="I2573" i="188"/>
  <c r="G2575" i="188"/>
  <c r="I2575" i="188"/>
  <c r="G2577" i="188"/>
  <c r="I2577" i="188"/>
  <c r="G2579" i="188"/>
  <c r="I2579" i="188"/>
  <c r="G2581" i="188"/>
  <c r="I2581" i="188"/>
  <c r="G2583" i="188"/>
  <c r="I2583" i="188"/>
  <c r="G2585" i="188"/>
  <c r="I2585" i="188"/>
  <c r="G2587" i="188"/>
  <c r="I2587" i="188"/>
  <c r="G2589" i="188"/>
  <c r="I2589" i="188"/>
  <c r="G2591" i="188"/>
  <c r="I2591" i="188"/>
  <c r="G2593" i="188"/>
  <c r="I2593" i="188"/>
  <c r="G2595" i="188"/>
  <c r="I2595" i="188"/>
  <c r="G2597" i="188"/>
  <c r="I2597" i="188"/>
  <c r="G2599" i="188"/>
  <c r="I2599" i="188"/>
  <c r="G2601" i="188"/>
  <c r="I2601" i="188"/>
  <c r="G2603" i="188"/>
  <c r="I2603" i="188"/>
  <c r="G2605" i="188"/>
  <c r="I2612" i="188"/>
  <c r="I2624" i="188"/>
  <c r="I2636" i="188"/>
  <c r="I2648" i="188"/>
  <c r="I2660" i="188"/>
  <c r="I2672" i="188"/>
  <c r="I2684" i="188"/>
  <c r="I2696" i="188"/>
  <c r="I2708" i="188"/>
  <c r="I2720" i="188"/>
  <c r="I2732" i="188"/>
  <c r="G1684" i="188"/>
  <c r="I1684" i="188"/>
  <c r="G1686" i="188"/>
  <c r="I1686" i="188"/>
  <c r="G1688" i="188"/>
  <c r="G1690" i="188"/>
  <c r="I1690" i="188"/>
  <c r="G1692" i="188"/>
  <c r="I1692" i="188"/>
  <c r="G1694" i="188"/>
  <c r="G1696" i="188"/>
  <c r="I1696" i="188"/>
  <c r="G1698" i="188"/>
  <c r="I1698" i="188"/>
  <c r="G1700" i="188"/>
  <c r="G1702" i="188"/>
  <c r="I1702" i="188"/>
  <c r="G1704" i="188"/>
  <c r="I1704" i="188"/>
  <c r="G1706" i="188"/>
  <c r="G1708" i="188"/>
  <c r="I1708" i="188"/>
  <c r="G1710" i="188"/>
  <c r="I1710" i="188"/>
  <c r="G1712" i="188"/>
  <c r="G1714" i="188"/>
  <c r="I1714" i="188"/>
  <c r="G1716" i="188"/>
  <c r="I1716" i="188"/>
  <c r="G1718" i="188"/>
  <c r="G1720" i="188"/>
  <c r="I1720" i="188"/>
  <c r="G1722" i="188"/>
  <c r="I1722" i="188"/>
  <c r="G1724" i="188"/>
  <c r="G1726" i="188"/>
  <c r="I1726" i="188"/>
  <c r="G1728" i="188"/>
  <c r="I1728" i="188"/>
  <c r="G1730" i="188"/>
  <c r="G1732" i="188"/>
  <c r="I1732" i="188"/>
  <c r="G1734" i="188"/>
  <c r="I1734" i="188"/>
  <c r="G1736" i="188"/>
  <c r="G1738" i="188"/>
  <c r="I1738" i="188"/>
  <c r="G1740" i="188"/>
  <c r="I1740" i="188"/>
  <c r="G1742" i="188"/>
  <c r="G1744" i="188"/>
  <c r="I1744" i="188"/>
  <c r="G1746" i="188"/>
  <c r="I1746" i="188"/>
  <c r="G1748" i="188"/>
  <c r="G1750" i="188"/>
  <c r="I1750" i="188"/>
  <c r="G1752" i="188"/>
  <c r="I1752" i="188"/>
  <c r="G1754" i="188"/>
  <c r="G1756" i="188"/>
  <c r="I1756" i="188"/>
  <c r="G1758" i="188"/>
  <c r="I1758" i="188"/>
  <c r="G1760" i="188"/>
  <c r="G1762" i="188"/>
  <c r="I1762" i="188"/>
  <c r="G1764" i="188"/>
  <c r="I1764" i="188"/>
  <c r="G1766" i="188"/>
  <c r="G1768" i="188"/>
  <c r="I1768" i="188"/>
  <c r="G1770" i="188"/>
  <c r="I1770" i="188"/>
  <c r="G1772" i="188"/>
  <c r="G1774" i="188"/>
  <c r="I1774" i="188"/>
  <c r="G1776" i="188"/>
  <c r="I1776" i="188"/>
  <c r="G1778" i="188"/>
  <c r="G1780" i="188"/>
  <c r="I1780" i="188"/>
  <c r="G1782" i="188"/>
  <c r="I1782" i="188"/>
  <c r="G1784" i="188"/>
  <c r="G1786" i="188"/>
  <c r="I1786" i="188"/>
  <c r="G1788" i="188"/>
  <c r="I1788" i="188"/>
  <c r="G1790" i="188"/>
  <c r="G1792" i="188"/>
  <c r="I1792" i="188"/>
  <c r="G1794" i="188"/>
  <c r="I1794" i="188"/>
  <c r="G1796" i="188"/>
  <c r="G1798" i="188"/>
  <c r="I1798" i="188"/>
  <c r="G1800" i="188"/>
  <c r="I1800" i="188"/>
  <c r="G1802" i="188"/>
  <c r="G1804" i="188"/>
  <c r="I1804" i="188"/>
  <c r="G1806" i="188"/>
  <c r="I1806" i="188"/>
  <c r="G1808" i="188"/>
  <c r="G1810" i="188"/>
  <c r="I1810" i="188"/>
  <c r="G1812" i="188"/>
  <c r="I1812" i="188"/>
  <c r="G1814" i="188"/>
  <c r="G1816" i="188"/>
  <c r="I1816" i="188"/>
  <c r="G1818" i="188"/>
  <c r="I1818" i="188"/>
  <c r="G1820" i="188"/>
  <c r="G1822" i="188"/>
  <c r="I1822" i="188"/>
  <c r="G1824" i="188"/>
  <c r="I1824" i="188"/>
  <c r="G1826" i="188"/>
  <c r="G1828" i="188"/>
  <c r="I1828" i="188"/>
  <c r="G1830" i="188"/>
  <c r="I1830" i="188"/>
  <c r="G1832" i="188"/>
  <c r="G1834" i="188"/>
  <c r="I1834" i="188"/>
  <c r="G1836" i="188"/>
  <c r="I1836" i="188"/>
  <c r="G1838" i="188"/>
  <c r="G1840" i="188"/>
  <c r="I1840" i="188"/>
  <c r="G1842" i="188"/>
  <c r="I1842" i="188"/>
  <c r="G1844" i="188"/>
  <c r="G1846" i="188"/>
  <c r="I1846" i="188"/>
  <c r="G1848" i="188"/>
  <c r="I1848" i="188"/>
  <c r="G1850" i="188"/>
  <c r="G1852" i="188"/>
  <c r="I1852" i="188"/>
  <c r="G1854" i="188"/>
  <c r="I1854" i="188"/>
  <c r="G1856" i="188"/>
  <c r="G1858" i="188"/>
  <c r="I1858" i="188"/>
  <c r="G1860" i="188"/>
  <c r="I1860" i="188"/>
  <c r="G1862" i="188"/>
  <c r="G1864" i="188"/>
  <c r="I1864" i="188"/>
  <c r="G1866" i="188"/>
  <c r="I1866" i="188"/>
  <c r="G1868" i="188"/>
  <c r="G1870" i="188"/>
  <c r="I1870" i="188"/>
  <c r="G1872" i="188"/>
  <c r="I1872" i="188"/>
  <c r="G1874" i="188"/>
  <c r="G1876" i="188"/>
  <c r="I1876" i="188"/>
  <c r="G1878" i="188"/>
  <c r="I1878" i="188"/>
  <c r="G1880" i="188"/>
  <c r="G1882" i="188"/>
  <c r="I1882" i="188"/>
  <c r="G1884" i="188"/>
  <c r="I1884" i="188"/>
  <c r="G1886" i="188"/>
  <c r="G1888" i="188"/>
  <c r="I1888" i="188"/>
  <c r="G1890" i="188"/>
  <c r="I1890" i="188"/>
  <c r="G1892" i="188"/>
  <c r="G1894" i="188"/>
  <c r="I1894" i="188"/>
  <c r="G1896" i="188"/>
  <c r="I1896" i="188"/>
  <c r="G1898" i="188"/>
  <c r="G1900" i="188"/>
  <c r="I1900" i="188"/>
  <c r="G1902" i="188"/>
  <c r="I1902" i="188"/>
  <c r="G1904" i="188"/>
  <c r="G1906" i="188"/>
  <c r="I1906" i="188"/>
  <c r="G1908" i="188"/>
  <c r="I1908" i="188"/>
  <c r="G1910" i="188"/>
  <c r="G1912" i="188"/>
  <c r="I1912" i="188"/>
  <c r="G1914" i="188"/>
  <c r="I1914" i="188"/>
  <c r="G1916" i="188"/>
  <c r="G1918" i="188"/>
  <c r="I1918" i="188"/>
  <c r="G1920" i="188"/>
  <c r="I1920" i="188"/>
  <c r="G1922" i="188"/>
  <c r="G1924" i="188"/>
  <c r="I1924" i="188"/>
  <c r="G1926" i="188"/>
  <c r="I1926" i="188"/>
  <c r="G1928" i="188"/>
  <c r="G1930" i="188"/>
  <c r="I1930" i="188"/>
  <c r="G1932" i="188"/>
  <c r="I1932" i="188"/>
  <c r="G1934" i="188"/>
  <c r="G1936" i="188"/>
  <c r="I1936" i="188"/>
  <c r="G1938" i="188"/>
  <c r="I1938" i="188"/>
  <c r="G1940" i="188"/>
  <c r="G1942" i="188"/>
  <c r="I1942" i="188"/>
  <c r="G1944" i="188"/>
  <c r="I1944" i="188"/>
  <c r="G1946" i="188"/>
  <c r="G1948" i="188"/>
  <c r="I1948" i="188"/>
  <c r="G1950" i="188"/>
  <c r="I1950" i="188"/>
  <c r="G1952" i="188"/>
  <c r="G1954" i="188"/>
  <c r="I1954" i="188"/>
  <c r="G1956" i="188"/>
  <c r="I1956" i="188"/>
  <c r="G1958" i="188"/>
  <c r="G1960" i="188"/>
  <c r="I1960" i="188"/>
  <c r="G1962" i="188"/>
  <c r="I1962" i="188"/>
  <c r="G1964" i="188"/>
  <c r="G1966" i="188"/>
  <c r="I1966" i="188"/>
  <c r="G1968" i="188"/>
  <c r="I1968" i="188"/>
  <c r="G1970" i="188"/>
  <c r="G1972" i="188"/>
  <c r="I1972" i="188"/>
  <c r="G1974" i="188"/>
  <c r="I1974" i="188"/>
  <c r="G1976" i="188"/>
  <c r="G1978" i="188"/>
  <c r="I1978" i="188"/>
  <c r="G1980" i="188"/>
  <c r="I1980" i="188"/>
  <c r="G1982" i="188"/>
  <c r="G1984" i="188"/>
  <c r="I1984" i="188"/>
  <c r="G1986" i="188"/>
  <c r="I1986" i="188"/>
  <c r="G1988" i="188"/>
  <c r="G1990" i="188"/>
  <c r="I1990" i="188"/>
  <c r="G1992" i="188"/>
  <c r="I1992" i="188"/>
  <c r="G1994" i="188"/>
  <c r="G1996" i="188"/>
  <c r="I1996" i="188"/>
  <c r="G1998" i="188"/>
  <c r="I1998" i="188"/>
  <c r="G2000" i="188"/>
  <c r="G2002" i="188"/>
  <c r="I2002" i="188"/>
  <c r="G2004" i="188"/>
  <c r="I2004" i="188"/>
  <c r="G2006" i="188"/>
  <c r="G2008" i="188"/>
  <c r="I2008" i="188"/>
  <c r="G2010" i="188"/>
  <c r="I2010" i="188"/>
  <c r="G2012" i="188"/>
  <c r="G2014" i="188"/>
  <c r="I2014" i="188"/>
  <c r="G2016" i="188"/>
  <c r="I2016" i="188"/>
  <c r="G2018" i="188"/>
  <c r="G2020" i="188"/>
  <c r="I2020" i="188"/>
  <c r="G2022" i="188"/>
  <c r="I2022" i="188"/>
  <c r="G2024" i="188"/>
  <c r="G2026" i="188"/>
  <c r="I2026" i="188"/>
  <c r="G2028" i="188"/>
  <c r="I2028" i="188"/>
  <c r="G2030" i="188"/>
  <c r="G2032" i="188"/>
  <c r="I2032" i="188"/>
  <c r="G2034" i="188"/>
  <c r="I2034" i="188"/>
  <c r="G2036" i="188"/>
  <c r="G2038" i="188"/>
  <c r="I2038" i="188"/>
  <c r="G2040" i="188"/>
  <c r="I2040" i="188"/>
  <c r="G2042" i="188"/>
  <c r="G2044" i="188"/>
  <c r="I2044" i="188"/>
  <c r="G2046" i="188"/>
  <c r="I2046" i="188"/>
  <c r="G2048" i="188"/>
  <c r="G2050" i="188"/>
  <c r="I2050" i="188"/>
  <c r="G2052" i="188"/>
  <c r="I2052" i="188"/>
  <c r="G2054" i="188"/>
  <c r="G2056" i="188"/>
  <c r="I2056" i="188"/>
  <c r="G2058" i="188"/>
  <c r="I2058" i="188"/>
  <c r="G2060" i="188"/>
  <c r="G2062" i="188"/>
  <c r="I2062" i="188"/>
  <c r="G2064" i="188"/>
  <c r="I2064" i="188"/>
  <c r="G2066" i="188"/>
  <c r="G2068" i="188"/>
  <c r="I2068" i="188"/>
  <c r="G2070" i="188"/>
  <c r="I2070" i="188"/>
  <c r="G2072" i="188"/>
  <c r="G2074" i="188"/>
  <c r="I2074" i="188"/>
  <c r="G2076" i="188"/>
  <c r="I2076" i="188"/>
  <c r="G2078" i="188"/>
  <c r="G2080" i="188"/>
  <c r="I2080" i="188"/>
  <c r="G2082" i="188"/>
  <c r="I2082" i="188"/>
  <c r="G2084" i="188"/>
  <c r="G2086" i="188"/>
  <c r="I2086" i="188"/>
  <c r="G2088" i="188"/>
  <c r="I2088" i="188"/>
  <c r="G2090" i="188"/>
  <c r="G2092" i="188"/>
  <c r="I2092" i="188"/>
  <c r="G2094" i="188"/>
  <c r="I2094" i="188"/>
  <c r="G2096" i="188"/>
  <c r="G2098" i="188"/>
  <c r="I2098" i="188"/>
  <c r="G2100" i="188"/>
  <c r="I2100" i="188"/>
  <c r="G2102" i="188"/>
  <c r="G2104" i="188"/>
  <c r="I2104" i="188"/>
  <c r="G2106" i="188"/>
  <c r="I2106" i="188"/>
  <c r="G2108" i="188"/>
  <c r="G2110" i="188"/>
  <c r="I2110" i="188"/>
  <c r="G2112" i="188"/>
  <c r="I2112" i="188"/>
  <c r="G2114" i="188"/>
  <c r="G2116" i="188"/>
  <c r="I2116" i="188"/>
  <c r="G2118" i="188"/>
  <c r="I2118" i="188"/>
  <c r="G2120" i="188"/>
  <c r="G2122" i="188"/>
  <c r="I2122" i="188"/>
  <c r="G2124" i="188"/>
  <c r="I2124" i="188"/>
  <c r="G2126" i="188"/>
  <c r="G2128" i="188"/>
  <c r="I2128" i="188"/>
  <c r="G2130" i="188"/>
  <c r="I2130" i="188"/>
  <c r="G2132" i="188"/>
  <c r="G2134" i="188"/>
  <c r="I2134" i="188"/>
  <c r="G2136" i="188"/>
  <c r="I2136" i="188"/>
  <c r="G2138" i="188"/>
  <c r="G2140" i="188"/>
  <c r="I2140" i="188"/>
  <c r="G2142" i="188"/>
  <c r="I2142" i="188"/>
  <c r="G2144" i="188"/>
  <c r="G2146" i="188"/>
  <c r="I2146" i="188"/>
  <c r="G2148" i="188"/>
  <c r="I2148" i="188"/>
  <c r="G2150" i="188"/>
  <c r="G2152" i="188"/>
  <c r="I2152" i="188"/>
  <c r="G2154" i="188"/>
  <c r="I2154" i="188"/>
  <c r="G2156" i="188"/>
  <c r="G2158" i="188"/>
  <c r="I2158" i="188"/>
  <c r="G2160" i="188"/>
  <c r="I2160" i="188"/>
  <c r="G2162" i="188"/>
  <c r="G2164" i="188"/>
  <c r="I2164" i="188"/>
  <c r="G2166" i="188"/>
  <c r="I2166" i="188"/>
  <c r="G2168" i="188"/>
  <c r="G2170" i="188"/>
  <c r="I2170" i="188"/>
  <c r="G2172" i="188"/>
  <c r="I2172" i="188"/>
  <c r="G2174" i="188"/>
  <c r="G2176" i="188"/>
  <c r="I2176" i="188"/>
  <c r="G2178" i="188"/>
  <c r="I2178" i="188"/>
  <c r="G2180" i="188"/>
  <c r="G2182" i="188"/>
  <c r="I2182" i="188"/>
  <c r="G2184" i="188"/>
  <c r="I2184" i="188"/>
  <c r="G2186" i="188"/>
  <c r="G2188" i="188"/>
  <c r="I2188" i="188"/>
  <c r="G2190" i="188"/>
  <c r="I2190" i="188"/>
  <c r="G2192" i="188"/>
  <c r="G2194" i="188"/>
  <c r="I2194" i="188"/>
  <c r="G2196" i="188"/>
  <c r="I2196" i="188"/>
  <c r="G2198" i="188"/>
  <c r="G2200" i="188"/>
  <c r="I2200" i="188"/>
  <c r="G2202" i="188"/>
  <c r="I2202" i="188"/>
  <c r="G2204" i="188"/>
  <c r="G2206" i="188"/>
  <c r="I2206" i="188"/>
  <c r="G2208" i="188"/>
  <c r="I2208" i="188"/>
  <c r="G2210" i="188"/>
  <c r="G2212" i="188"/>
  <c r="I2212" i="188"/>
  <c r="G2214" i="188"/>
  <c r="I2214" i="188"/>
  <c r="G2216" i="188"/>
  <c r="G2218" i="188"/>
  <c r="I2218" i="188"/>
  <c r="G2220" i="188"/>
  <c r="I2220" i="188"/>
  <c r="G2222" i="188"/>
  <c r="G2224" i="188"/>
  <c r="I2224" i="188"/>
  <c r="G2226" i="188"/>
  <c r="I2226" i="188"/>
  <c r="G2228" i="188"/>
  <c r="G2230" i="188"/>
  <c r="I2230" i="188"/>
  <c r="G2232" i="188"/>
  <c r="I2232" i="188"/>
  <c r="G2234" i="188"/>
  <c r="G2236" i="188"/>
  <c r="I2236" i="188"/>
  <c r="G2238" i="188"/>
  <c r="I2238" i="188"/>
  <c r="G2240" i="188"/>
  <c r="G2242" i="188"/>
  <c r="I2242" i="188"/>
  <c r="G2244" i="188"/>
  <c r="I2244" i="188"/>
  <c r="G2246" i="188"/>
  <c r="G2248" i="188"/>
  <c r="I2248" i="188"/>
  <c r="G2250" i="188"/>
  <c r="I2250" i="188"/>
  <c r="G2252" i="188"/>
  <c r="G2254" i="188"/>
  <c r="I2254" i="188"/>
  <c r="G2256" i="188"/>
  <c r="I2256" i="188"/>
  <c r="G2258" i="188"/>
  <c r="G2260" i="188"/>
  <c r="I2260" i="188"/>
  <c r="G2262" i="188"/>
  <c r="I2262" i="188"/>
  <c r="G2264" i="188"/>
  <c r="G2266" i="188"/>
  <c r="I2266" i="188"/>
  <c r="G2268" i="188"/>
  <c r="I2268" i="188"/>
  <c r="G2270" i="188"/>
  <c r="G2272" i="188"/>
  <c r="I2272" i="188"/>
  <c r="G2274" i="188"/>
  <c r="I2274" i="188"/>
  <c r="G2276" i="188"/>
  <c r="G2278" i="188"/>
  <c r="I2278" i="188"/>
  <c r="G2280" i="188"/>
  <c r="I2280" i="188"/>
  <c r="G2282" i="188"/>
  <c r="G2284" i="188"/>
  <c r="I2284" i="188"/>
  <c r="G2286" i="188"/>
  <c r="I2286" i="188"/>
  <c r="G2288" i="188"/>
  <c r="G2290" i="188"/>
  <c r="I2290" i="188"/>
  <c r="G2292" i="188"/>
  <c r="I2292" i="188"/>
  <c r="G2294" i="188"/>
  <c r="G2296" i="188"/>
  <c r="I2296" i="188"/>
  <c r="G2298" i="188"/>
  <c r="I2298" i="188"/>
  <c r="G2300" i="188"/>
  <c r="G2302" i="188"/>
  <c r="I2302" i="188"/>
  <c r="G2304" i="188"/>
  <c r="I2304" i="188"/>
  <c r="G2306" i="188"/>
  <c r="G2308" i="188"/>
  <c r="I2308" i="188"/>
  <c r="G2310" i="188"/>
  <c r="I2310" i="188"/>
  <c r="G2312" i="188"/>
  <c r="G2314" i="188"/>
  <c r="I2314" i="188"/>
  <c r="G2316" i="188"/>
  <c r="I2316" i="188"/>
  <c r="G2318" i="188"/>
  <c r="G2320" i="188"/>
  <c r="I2320" i="188"/>
  <c r="G2322" i="188"/>
  <c r="I2322" i="188"/>
  <c r="G2324" i="188"/>
  <c r="G2326" i="188"/>
  <c r="I2326" i="188"/>
  <c r="G2328" i="188"/>
  <c r="I2328" i="188"/>
  <c r="G2330" i="188"/>
  <c r="G2332" i="188"/>
  <c r="I2332" i="188"/>
  <c r="G2334" i="188"/>
  <c r="I2334" i="188"/>
  <c r="G2336" i="188"/>
  <c r="G2338" i="188"/>
  <c r="I2338" i="188"/>
  <c r="G2340" i="188"/>
  <c r="I2340" i="188"/>
  <c r="G2342" i="188"/>
  <c r="G2344" i="188"/>
  <c r="I2344" i="188"/>
  <c r="G2346" i="188"/>
  <c r="I2346" i="188"/>
  <c r="G2348" i="188"/>
  <c r="G2350" i="188"/>
  <c r="I2350" i="188"/>
  <c r="G2352" i="188"/>
  <c r="I2352" i="188"/>
  <c r="G2354" i="188"/>
  <c r="G2356" i="188"/>
  <c r="I2356" i="188"/>
  <c r="G2358" i="188"/>
  <c r="I2358" i="188"/>
  <c r="G2360" i="188"/>
  <c r="G2362" i="188"/>
  <c r="I2362" i="188"/>
  <c r="G2364" i="188"/>
  <c r="I2364" i="188"/>
  <c r="G2366" i="188"/>
  <c r="G2368" i="188"/>
  <c r="I2368" i="188"/>
  <c r="G2370" i="188"/>
  <c r="I2370" i="188"/>
  <c r="G2372" i="188"/>
  <c r="G2374" i="188"/>
  <c r="I2374" i="188"/>
  <c r="G2376" i="188"/>
  <c r="I2376" i="188"/>
  <c r="G2378" i="188"/>
  <c r="G2380" i="188"/>
  <c r="I2380" i="188"/>
  <c r="G2382" i="188"/>
  <c r="I2382" i="188"/>
  <c r="G2384" i="188"/>
  <c r="G2386" i="188"/>
  <c r="I2386" i="188"/>
  <c r="G2388" i="188"/>
  <c r="I2388" i="188"/>
  <c r="G2390" i="188"/>
  <c r="G2392" i="188"/>
  <c r="I2392" i="188"/>
  <c r="G2394" i="188"/>
  <c r="I2394" i="188"/>
  <c r="G2396" i="188"/>
  <c r="G2398" i="188"/>
  <c r="I2398" i="188"/>
  <c r="G2400" i="188"/>
  <c r="I2400" i="188"/>
  <c r="G2402" i="188"/>
  <c r="G2404" i="188"/>
  <c r="I2404" i="188"/>
  <c r="G2406" i="188"/>
  <c r="I2406" i="188"/>
  <c r="G2408" i="188"/>
  <c r="G2410" i="188"/>
  <c r="I2410" i="188"/>
  <c r="G2412" i="188"/>
  <c r="I2412" i="188"/>
  <c r="G2414" i="188"/>
  <c r="G2416" i="188"/>
  <c r="I2416" i="188"/>
  <c r="G2418" i="188"/>
  <c r="I2418" i="188"/>
  <c r="G2420" i="188"/>
  <c r="G2422" i="188"/>
  <c r="I2422" i="188"/>
  <c r="G2424" i="188"/>
  <c r="I2424" i="188"/>
  <c r="G2426" i="188"/>
  <c r="G2428" i="188"/>
  <c r="I2428" i="188"/>
  <c r="G2430" i="188"/>
  <c r="I2430" i="188"/>
  <c r="G2432" i="188"/>
  <c r="G2434" i="188"/>
  <c r="I2434" i="188"/>
  <c r="G2436" i="188"/>
  <c r="I2436" i="188"/>
  <c r="G2438" i="188"/>
  <c r="G2440" i="188"/>
  <c r="I2440" i="188"/>
  <c r="G2442" i="188"/>
  <c r="I2442" i="188"/>
  <c r="G2444" i="188"/>
  <c r="G2446" i="188"/>
  <c r="I2446" i="188"/>
  <c r="G2448" i="188"/>
  <c r="I2448" i="188"/>
  <c r="G2450" i="188"/>
  <c r="G2452" i="188"/>
  <c r="I2452" i="188"/>
  <c r="G2454" i="188"/>
  <c r="I2454" i="188"/>
  <c r="G2456" i="188"/>
  <c r="G2458" i="188"/>
  <c r="I2458" i="188"/>
  <c r="G2460" i="188"/>
  <c r="I2460" i="188"/>
  <c r="G2462" i="188"/>
  <c r="G2464" i="188"/>
  <c r="I2464" i="188"/>
  <c r="G2466" i="188"/>
  <c r="I2466" i="188"/>
  <c r="G2468" i="188"/>
  <c r="G2470" i="188"/>
  <c r="I2470" i="188"/>
  <c r="G2472" i="188"/>
  <c r="I2472" i="188"/>
  <c r="G2474" i="188"/>
  <c r="G2476" i="188"/>
  <c r="I2476" i="188"/>
  <c r="G2478" i="188"/>
  <c r="I2478" i="188"/>
  <c r="G2480" i="188"/>
  <c r="G2482" i="188"/>
  <c r="I2482" i="188"/>
  <c r="G2484" i="188"/>
  <c r="I2484" i="188"/>
  <c r="G2486" i="188"/>
  <c r="G2488" i="188"/>
  <c r="I2488" i="188"/>
  <c r="G2490" i="188"/>
  <c r="I2490" i="188"/>
  <c r="G2492" i="188"/>
  <c r="G2494" i="188"/>
  <c r="I2494" i="188"/>
  <c r="G2496" i="188"/>
  <c r="I2496" i="188"/>
  <c r="G2498" i="188"/>
  <c r="G2500" i="188"/>
  <c r="I2500" i="188"/>
  <c r="G2502" i="188"/>
  <c r="I2502" i="188"/>
  <c r="G2504" i="188"/>
  <c r="G2506" i="188"/>
  <c r="I2506" i="188"/>
  <c r="G2508" i="188"/>
  <c r="I2508" i="188"/>
  <c r="G2510" i="188"/>
  <c r="G2512" i="188"/>
  <c r="I2512" i="188"/>
  <c r="G2514" i="188"/>
  <c r="I2514" i="188"/>
  <c r="G2516" i="188"/>
  <c r="G2518" i="188"/>
  <c r="I2518" i="188"/>
  <c r="G2520" i="188"/>
  <c r="I2520" i="188"/>
  <c r="G2522" i="188"/>
  <c r="G2524" i="188"/>
  <c r="I2524" i="188"/>
  <c r="G2526" i="188"/>
  <c r="I2526" i="188"/>
  <c r="G2528" i="188"/>
  <c r="G2530" i="188"/>
  <c r="I2530" i="188"/>
  <c r="G2532" i="188"/>
  <c r="I2532" i="188"/>
  <c r="G2534" i="188"/>
  <c r="G2536" i="188"/>
  <c r="I2536" i="188"/>
  <c r="G2538" i="188"/>
  <c r="I2538" i="188"/>
  <c r="G2540" i="188"/>
  <c r="G2542" i="188"/>
  <c r="I2542" i="188"/>
  <c r="G2544" i="188"/>
  <c r="I2544" i="188"/>
  <c r="G2546" i="188"/>
  <c r="G2548" i="188"/>
  <c r="I2548" i="188"/>
  <c r="G2550" i="188"/>
  <c r="I2550" i="188"/>
  <c r="G2552" i="188"/>
  <c r="G2554" i="188"/>
  <c r="I2554" i="188"/>
  <c r="G2556" i="188"/>
  <c r="I2556" i="188"/>
  <c r="G2558" i="188"/>
  <c r="G2560" i="188"/>
  <c r="I2560" i="188"/>
  <c r="G2562" i="188"/>
  <c r="I2562" i="188"/>
  <c r="G2564" i="188"/>
  <c r="G2566" i="188"/>
  <c r="I2566" i="188"/>
  <c r="G2568" i="188"/>
  <c r="I2568" i="188"/>
  <c r="G2570" i="188"/>
  <c r="G2572" i="188"/>
  <c r="I2572" i="188"/>
  <c r="G2574" i="188"/>
  <c r="I2574" i="188"/>
  <c r="G2576" i="188"/>
  <c r="G2578" i="188"/>
  <c r="I2578" i="188"/>
  <c r="G2580" i="188"/>
  <c r="I2580" i="188"/>
  <c r="G2582" i="188"/>
  <c r="G2584" i="188"/>
  <c r="I2584" i="188"/>
  <c r="G2586" i="188"/>
  <c r="I2586" i="188"/>
  <c r="G2588" i="188"/>
  <c r="G2590" i="188"/>
  <c r="I2590" i="188"/>
  <c r="G2592" i="188"/>
  <c r="I2592" i="188"/>
  <c r="G2594" i="188"/>
  <c r="G2596" i="188"/>
  <c r="I2596" i="188"/>
  <c r="G2598" i="188"/>
  <c r="I2598" i="188"/>
  <c r="G2600" i="188"/>
  <c r="I2606" i="188"/>
  <c r="G2606" i="188"/>
  <c r="I2604" i="188"/>
  <c r="G2604" i="188"/>
  <c r="G2602" i="188"/>
  <c r="I2602" i="188"/>
  <c r="G2607" i="188"/>
  <c r="I2607" i="188"/>
  <c r="G2608" i="188"/>
  <c r="I2608" i="188"/>
  <c r="G2610" i="188"/>
  <c r="I2610" i="188"/>
  <c r="G2612" i="188"/>
  <c r="G2614" i="188"/>
  <c r="I2614" i="188"/>
  <c r="G2616" i="188"/>
  <c r="I2616" i="188"/>
  <c r="G2618" i="188"/>
  <c r="G2620" i="188"/>
  <c r="I2620" i="188"/>
  <c r="G2622" i="188"/>
  <c r="I2622" i="188"/>
  <c r="G2624" i="188"/>
  <c r="G2626" i="188"/>
  <c r="I2626" i="188"/>
  <c r="G2628" i="188"/>
  <c r="I2628" i="188"/>
  <c r="G2630" i="188"/>
  <c r="G2632" i="188"/>
  <c r="I2632" i="188"/>
  <c r="G2634" i="188"/>
  <c r="I2634" i="188"/>
  <c r="G2636" i="188"/>
  <c r="G2638" i="188"/>
  <c r="I2638" i="188"/>
  <c r="G2640" i="188"/>
  <c r="I2640" i="188"/>
  <c r="G2642" i="188"/>
  <c r="G2644" i="188"/>
  <c r="I2644" i="188"/>
  <c r="G2646" i="188"/>
  <c r="I2646" i="188"/>
  <c r="G2648" i="188"/>
  <c r="G2650" i="188"/>
  <c r="I2650" i="188"/>
  <c r="G2652" i="188"/>
  <c r="I2652" i="188"/>
  <c r="G2654" i="188"/>
  <c r="G2656" i="188"/>
  <c r="I2656" i="188"/>
  <c r="G2658" i="188"/>
  <c r="I2658" i="188"/>
  <c r="G2660" i="188"/>
  <c r="G2662" i="188"/>
  <c r="I2662" i="188"/>
  <c r="G2664" i="188"/>
  <c r="I2664" i="188"/>
  <c r="G2666" i="188"/>
  <c r="G2668" i="188"/>
  <c r="I2668" i="188"/>
  <c r="G2670" i="188"/>
  <c r="I2670" i="188"/>
  <c r="G2672" i="188"/>
  <c r="G2674" i="188"/>
  <c r="I2674" i="188"/>
  <c r="G2676" i="188"/>
  <c r="I2676" i="188"/>
  <c r="G2678" i="188"/>
  <c r="G2680" i="188"/>
  <c r="I2680" i="188"/>
  <c r="G2682" i="188"/>
  <c r="I2682" i="188"/>
  <c r="G2684" i="188"/>
  <c r="G2686" i="188"/>
  <c r="I2686" i="188"/>
  <c r="G2688" i="188"/>
  <c r="I2688" i="188"/>
  <c r="G2690" i="188"/>
  <c r="G2692" i="188"/>
  <c r="I2692" i="188"/>
  <c r="G2694" i="188"/>
  <c r="I2694" i="188"/>
  <c r="G2696" i="188"/>
  <c r="G2698" i="188"/>
  <c r="I2698" i="188"/>
  <c r="G2700" i="188"/>
  <c r="I2700" i="188"/>
  <c r="G2702" i="188"/>
  <c r="G2704" i="188"/>
  <c r="I2704" i="188"/>
  <c r="G2706" i="188"/>
  <c r="I2706" i="188"/>
  <c r="G2708" i="188"/>
  <c r="G2710" i="188"/>
  <c r="I2710" i="188"/>
  <c r="G2712" i="188"/>
  <c r="I2712" i="188"/>
  <c r="G2714" i="188"/>
  <c r="G2716" i="188"/>
  <c r="I2716" i="188"/>
  <c r="G2718" i="188"/>
  <c r="I2718" i="188"/>
  <c r="G2720" i="188"/>
  <c r="G2722" i="188"/>
  <c r="I2722" i="188"/>
  <c r="G2724" i="188"/>
  <c r="I2724" i="188"/>
  <c r="G2726" i="188"/>
  <c r="G2728" i="188"/>
  <c r="I2728" i="188"/>
  <c r="G2730" i="188"/>
  <c r="I2730" i="188"/>
  <c r="G2732" i="188"/>
  <c r="G2734" i="188"/>
  <c r="I2734" i="188"/>
  <c r="G2736" i="188"/>
  <c r="I2736" i="188"/>
  <c r="G2738" i="188"/>
  <c r="G2740" i="188"/>
  <c r="I2740" i="188"/>
  <c r="G2742" i="188"/>
  <c r="I2742" i="188"/>
  <c r="G2744" i="188"/>
  <c r="G2746" i="188"/>
  <c r="I2746" i="188"/>
  <c r="G2748" i="188"/>
  <c r="I2748" i="188"/>
  <c r="G2750" i="188"/>
  <c r="G2752" i="188"/>
  <c r="I2752" i="188"/>
  <c r="G2754" i="188"/>
  <c r="I2754" i="188"/>
  <c r="G2756" i="188"/>
  <c r="G2758" i="188"/>
  <c r="I2758" i="188"/>
  <c r="G2760" i="188"/>
  <c r="I2760" i="188"/>
  <c r="G2762" i="188"/>
  <c r="G2764" i="188"/>
  <c r="I2764" i="188"/>
  <c r="G2766" i="188"/>
  <c r="I2766" i="188"/>
  <c r="G2768" i="188"/>
  <c r="G2770" i="188"/>
  <c r="I2770" i="188"/>
  <c r="G2772" i="188"/>
  <c r="I2772" i="188"/>
  <c r="G2774" i="188"/>
  <c r="G2776" i="188"/>
  <c r="I2776" i="188"/>
  <c r="G2778" i="188"/>
  <c r="I2778" i="188"/>
  <c r="G2780" i="188"/>
  <c r="G2782" i="188"/>
  <c r="I2782" i="188"/>
  <c r="G2784" i="188"/>
  <c r="I2784" i="188"/>
  <c r="G2786" i="188"/>
  <c r="G2788" i="188"/>
  <c r="I2788" i="188"/>
  <c r="G2790" i="188"/>
  <c r="I2790" i="188"/>
  <c r="G2792" i="188"/>
  <c r="G2794" i="188"/>
  <c r="I2794" i="188"/>
  <c r="G2796" i="188"/>
  <c r="I2796" i="188"/>
  <c r="G2798" i="188"/>
  <c r="G2800" i="188"/>
  <c r="I2800" i="188"/>
  <c r="G2802" i="188"/>
  <c r="I2802" i="188"/>
  <c r="G2804" i="188"/>
  <c r="G2806" i="188"/>
  <c r="I2806" i="188"/>
  <c r="G2808" i="188"/>
  <c r="I2808" i="188"/>
  <c r="G2810" i="188"/>
  <c r="G2812" i="188"/>
  <c r="I2812" i="188"/>
  <c r="G2814" i="188"/>
  <c r="I2814" i="188"/>
  <c r="G2816" i="188"/>
  <c r="G2818" i="188"/>
  <c r="I2818" i="188"/>
  <c r="G2820" i="188"/>
  <c r="I2820" i="188"/>
  <c r="G2822" i="188"/>
  <c r="G2824" i="188"/>
  <c r="I2824" i="188"/>
  <c r="G2826" i="188"/>
  <c r="I2826" i="188"/>
  <c r="G2828" i="188"/>
  <c r="G2830" i="188"/>
  <c r="I2830" i="188"/>
  <c r="G2832" i="188"/>
  <c r="I2832" i="188"/>
  <c r="G2834" i="188"/>
  <c r="G2836" i="188"/>
  <c r="I2836" i="188"/>
  <c r="G2838" i="188"/>
  <c r="I2838" i="188"/>
  <c r="G2840" i="188"/>
  <c r="G2842" i="188"/>
  <c r="I2842" i="188"/>
  <c r="G2844" i="188"/>
  <c r="I2844" i="188"/>
  <c r="G2846" i="188"/>
  <c r="G2848" i="188"/>
  <c r="I2848" i="188"/>
  <c r="G2850" i="188"/>
  <c r="I2850" i="188"/>
  <c r="G2852" i="188"/>
  <c r="G2854" i="188"/>
  <c r="I2854" i="188"/>
  <c r="G2856" i="188"/>
  <c r="I2856" i="188"/>
  <c r="G2858" i="188"/>
  <c r="G2860" i="188"/>
  <c r="I2860" i="188"/>
  <c r="G2862" i="188"/>
  <c r="I2862" i="188"/>
  <c r="G2864" i="188"/>
  <c r="G2866" i="188"/>
  <c r="I2866" i="188"/>
  <c r="G2868" i="188"/>
  <c r="I2868" i="188"/>
  <c r="G2870" i="188"/>
  <c r="G2872" i="188"/>
  <c r="I2872" i="188"/>
  <c r="G2874" i="188"/>
  <c r="I2874" i="188"/>
  <c r="G2876" i="188"/>
  <c r="G2878" i="188"/>
  <c r="I2878" i="188"/>
  <c r="G2880" i="188"/>
  <c r="I2880" i="188"/>
  <c r="G2882" i="188"/>
  <c r="G2884" i="188"/>
  <c r="I2884" i="188"/>
  <c r="G2886" i="188"/>
  <c r="I2886" i="188"/>
  <c r="G2888" i="188"/>
  <c r="G2890" i="188"/>
  <c r="I2890" i="188"/>
  <c r="G2892" i="188"/>
  <c r="I2892" i="188"/>
  <c r="G2894" i="188"/>
  <c r="G2896" i="188"/>
  <c r="I2896" i="188"/>
  <c r="G2898" i="188"/>
  <c r="I2898" i="188"/>
  <c r="G2900" i="188"/>
  <c r="G2902" i="188"/>
  <c r="I2902" i="188"/>
  <c r="G2904" i="188"/>
  <c r="I2904" i="188"/>
  <c r="G2906" i="188"/>
  <c r="G2908" i="188"/>
  <c r="I2908" i="188"/>
  <c r="G2910" i="188"/>
  <c r="I2910" i="188"/>
  <c r="G2912" i="188"/>
  <c r="G2914" i="188"/>
  <c r="I2914" i="188"/>
  <c r="G2916" i="188"/>
  <c r="I2916" i="188"/>
  <c r="G2918" i="188"/>
  <c r="G2920" i="188"/>
  <c r="I2920" i="188"/>
  <c r="G2922" i="188"/>
  <c r="I2922" i="188"/>
  <c r="G2924" i="188"/>
  <c r="G2926" i="188"/>
  <c r="I2926" i="188"/>
  <c r="G2928" i="188"/>
  <c r="I2928" i="188"/>
  <c r="G2930" i="188"/>
  <c r="G2932" i="188"/>
  <c r="I2932" i="188"/>
  <c r="G2934" i="188"/>
  <c r="I2934" i="188"/>
  <c r="G2936" i="188"/>
  <c r="G2938" i="188"/>
  <c r="I2938" i="188"/>
  <c r="G2940" i="188"/>
  <c r="I2940" i="188"/>
  <c r="G2942" i="188"/>
  <c r="G2944" i="188"/>
  <c r="I2944" i="188"/>
  <c r="G2946" i="188"/>
  <c r="I2946" i="188"/>
  <c r="G2948" i="188"/>
  <c r="G2950" i="188"/>
  <c r="I2950" i="188"/>
  <c r="G2952" i="188"/>
  <c r="I2952" i="188"/>
  <c r="G2954" i="188"/>
  <c r="G2956" i="188"/>
  <c r="I2956" i="188"/>
  <c r="G2958" i="188"/>
  <c r="I2958" i="188"/>
  <c r="G2960" i="188"/>
  <c r="G2962" i="188"/>
  <c r="I2962" i="188"/>
  <c r="G2964" i="188"/>
  <c r="I2964" i="188"/>
  <c r="G2966" i="188"/>
  <c r="G2968" i="188"/>
  <c r="I2968" i="188"/>
  <c r="G2970" i="188"/>
  <c r="I2970" i="188"/>
  <c r="G2972" i="188"/>
  <c r="G2974" i="188"/>
  <c r="I2974" i="188"/>
  <c r="G2976" i="188"/>
  <c r="I2976" i="188"/>
  <c r="G2978" i="188"/>
  <c r="G2980" i="188"/>
  <c r="I2980" i="188"/>
  <c r="G2982" i="188"/>
  <c r="I2982" i="188"/>
  <c r="G2984" i="188"/>
  <c r="G2986" i="188"/>
  <c r="I2986" i="188"/>
  <c r="G2988" i="188"/>
  <c r="I2988" i="188"/>
  <c r="G2990" i="188"/>
  <c r="G2992" i="188"/>
  <c r="I2992" i="188"/>
  <c r="G2994" i="188"/>
  <c r="I2994" i="188"/>
  <c r="G2996" i="188"/>
  <c r="G2998" i="188"/>
  <c r="I2998" i="188"/>
  <c r="G3000" i="188"/>
  <c r="I3000" i="188"/>
  <c r="G3002" i="188"/>
  <c r="G3004" i="188"/>
  <c r="I3004" i="188"/>
  <c r="G3006" i="188"/>
  <c r="I3006" i="188"/>
  <c r="G3008" i="188"/>
  <c r="G3010" i="188"/>
  <c r="I3010" i="188"/>
  <c r="G3012" i="188"/>
  <c r="I3012" i="188"/>
  <c r="G3014" i="188"/>
  <c r="G3016" i="188"/>
  <c r="I3016" i="188"/>
  <c r="G3018" i="188"/>
  <c r="I3018" i="188"/>
  <c r="G3020" i="188"/>
  <c r="G3022" i="188"/>
  <c r="I3022" i="188"/>
  <c r="G3024" i="188"/>
  <c r="I3024" i="188"/>
  <c r="G3026" i="188"/>
  <c r="G3028" i="188"/>
  <c r="I3028" i="188"/>
  <c r="G3030" i="188"/>
  <c r="I3030" i="188"/>
  <c r="G3032" i="188"/>
  <c r="G3034" i="188"/>
  <c r="I3034" i="188"/>
  <c r="G3036" i="188"/>
  <c r="I3036" i="188"/>
  <c r="G3038" i="188"/>
  <c r="G3040" i="188"/>
  <c r="I3040" i="188"/>
  <c r="G3042" i="188"/>
  <c r="I3042" i="188"/>
  <c r="G3044" i="188"/>
  <c r="G3046" i="188"/>
  <c r="I3046" i="188"/>
  <c r="G3048" i="188"/>
  <c r="I3048" i="188"/>
  <c r="G3050" i="188"/>
  <c r="G3052" i="188"/>
  <c r="I3052" i="188"/>
  <c r="G3054" i="188"/>
  <c r="I3054" i="188"/>
  <c r="G3056" i="188"/>
  <c r="G3058" i="188"/>
  <c r="I3058" i="188"/>
  <c r="G3060" i="188"/>
  <c r="I3060" i="188"/>
  <c r="G3062" i="188"/>
  <c r="G3064" i="188"/>
  <c r="I3064" i="188"/>
  <c r="G3066" i="188"/>
  <c r="I3066" i="188"/>
  <c r="G3068" i="188"/>
  <c r="G3070" i="188"/>
  <c r="I3070" i="188"/>
  <c r="G3072" i="188"/>
  <c r="I3072" i="188"/>
  <c r="G3074" i="188"/>
  <c r="G3076" i="188"/>
  <c r="I3076" i="188"/>
  <c r="G3078" i="188"/>
  <c r="I3078" i="188"/>
  <c r="G3080" i="188"/>
  <c r="G3082" i="188"/>
  <c r="I3082" i="188"/>
  <c r="G3084" i="188"/>
  <c r="I3084" i="188"/>
  <c r="G3086" i="188"/>
  <c r="G3088" i="188"/>
  <c r="I3088" i="188"/>
  <c r="G3090" i="188"/>
  <c r="I3090" i="188"/>
  <c r="G3092" i="188"/>
  <c r="G3094" i="188"/>
  <c r="I3094" i="188"/>
  <c r="G3096" i="188"/>
  <c r="I3096" i="188"/>
  <c r="G3098" i="188"/>
  <c r="G3100" i="188"/>
  <c r="I3100" i="188"/>
  <c r="G3102" i="188"/>
  <c r="I3102" i="188"/>
  <c r="G3104" i="188"/>
  <c r="G3106" i="188"/>
  <c r="I3106" i="188"/>
  <c r="G3108" i="188"/>
  <c r="I3108" i="188"/>
  <c r="G3110" i="188"/>
  <c r="G3112" i="188"/>
  <c r="I3112" i="188"/>
  <c r="G3114" i="188"/>
  <c r="I3114" i="188"/>
  <c r="G3116" i="188"/>
  <c r="G3118" i="188"/>
  <c r="I3118" i="188"/>
  <c r="G3120" i="188"/>
  <c r="I3120" i="188"/>
  <c r="G3122" i="188"/>
  <c r="G3124" i="188"/>
  <c r="I3124" i="188"/>
  <c r="G3126" i="188"/>
  <c r="I3126" i="188"/>
  <c r="G3128" i="188"/>
  <c r="G3130" i="188"/>
  <c r="I3130" i="188"/>
  <c r="G3132" i="188"/>
  <c r="I3132" i="188"/>
  <c r="G3134" i="188"/>
  <c r="G3136" i="188"/>
  <c r="I3136" i="188"/>
  <c r="G3138" i="188"/>
  <c r="I3138" i="188"/>
  <c r="G3140" i="188"/>
  <c r="G3142" i="188"/>
  <c r="I3142" i="188"/>
  <c r="G3144" i="188"/>
  <c r="I3144" i="188"/>
  <c r="G3146" i="188"/>
  <c r="G3148" i="188"/>
  <c r="I3148" i="188"/>
  <c r="G3150" i="188"/>
  <c r="I3150" i="188"/>
  <c r="G3152" i="188"/>
  <c r="G3154" i="188"/>
  <c r="I3154" i="188"/>
  <c r="G3156" i="188"/>
  <c r="I3156" i="188"/>
  <c r="G3158" i="188"/>
  <c r="G3160" i="188"/>
  <c r="I3160" i="188"/>
  <c r="G3162" i="188"/>
  <c r="I3162" i="188"/>
  <c r="G3164" i="188"/>
  <c r="G3166" i="188"/>
  <c r="I3166" i="188"/>
  <c r="G3168" i="188"/>
  <c r="I3168" i="188"/>
  <c r="G3170" i="188"/>
  <c r="G3172" i="188"/>
  <c r="I3172" i="188"/>
  <c r="G3174" i="188"/>
  <c r="I3174" i="188"/>
  <c r="G3176" i="188"/>
  <c r="G3178" i="188"/>
  <c r="I3178" i="188"/>
  <c r="G3180" i="188"/>
  <c r="I3180" i="188"/>
  <c r="G3182" i="188"/>
  <c r="G3184" i="188"/>
  <c r="I3184" i="188"/>
  <c r="G3186" i="188"/>
  <c r="I3186" i="188"/>
  <c r="G3188" i="188"/>
  <c r="G3190" i="188"/>
  <c r="I3190" i="188"/>
  <c r="G3192" i="188"/>
  <c r="I3192" i="188"/>
  <c r="G3194" i="188"/>
  <c r="G3196" i="188"/>
  <c r="I3196" i="188"/>
  <c r="G3198" i="188"/>
  <c r="I3198" i="188"/>
  <c r="G3200" i="188"/>
  <c r="G3202" i="188"/>
  <c r="I3202" i="188"/>
  <c r="G3204" i="188"/>
  <c r="I3204" i="188"/>
  <c r="G3206" i="188"/>
  <c r="G3208" i="188"/>
  <c r="I3208" i="188"/>
  <c r="G3210" i="188"/>
  <c r="I3210" i="188"/>
  <c r="G3212" i="188"/>
  <c r="G3214" i="188"/>
  <c r="I3214" i="188"/>
  <c r="G3216" i="188"/>
  <c r="I3216" i="188"/>
  <c r="G3218" i="188"/>
  <c r="G3220" i="188"/>
  <c r="I3220" i="188"/>
  <c r="G3222" i="188"/>
  <c r="I3222" i="188"/>
  <c r="G3224" i="188"/>
  <c r="G3226" i="188"/>
  <c r="I3226" i="188"/>
  <c r="G3228" i="188"/>
  <c r="I3228" i="188"/>
  <c r="G3230" i="188"/>
  <c r="G3232" i="188"/>
  <c r="I3232" i="188"/>
  <c r="G3234" i="188"/>
  <c r="I3234" i="188"/>
  <c r="G3236" i="188"/>
  <c r="G3238" i="188"/>
  <c r="I3238" i="188"/>
  <c r="G3240" i="188"/>
  <c r="I3240" i="188"/>
  <c r="G3242" i="188"/>
  <c r="G3244" i="188"/>
  <c r="I3244" i="188"/>
  <c r="G3246" i="188"/>
  <c r="I3246" i="188"/>
  <c r="G3248" i="188"/>
  <c r="G3250" i="188"/>
  <c r="I3250" i="188"/>
  <c r="G3252" i="188"/>
  <c r="I3252" i="188"/>
  <c r="G3254" i="188"/>
  <c r="G3256" i="188"/>
  <c r="I3256" i="188"/>
  <c r="G3258" i="188"/>
  <c r="I3258" i="188"/>
  <c r="G3260" i="188"/>
  <c r="G3262" i="188"/>
  <c r="I3262" i="188"/>
  <c r="G3264" i="188"/>
  <c r="I3264" i="188"/>
  <c r="G3266" i="188"/>
  <c r="G3268" i="188"/>
  <c r="I3268" i="188"/>
  <c r="G3270" i="188"/>
  <c r="I3270" i="188"/>
  <c r="G3272" i="188"/>
  <c r="G3274" i="188"/>
  <c r="I3274" i="188"/>
  <c r="G3276" i="188"/>
  <c r="I3276" i="188"/>
  <c r="G3278" i="188"/>
  <c r="G3280" i="188"/>
  <c r="I3280" i="188"/>
  <c r="G3282" i="188"/>
  <c r="I3282" i="188"/>
  <c r="G3284" i="188"/>
  <c r="G3286" i="188"/>
  <c r="I3286" i="188"/>
  <c r="G3288" i="188"/>
  <c r="I3288" i="188"/>
  <c r="G3290" i="188"/>
  <c r="G3292" i="188"/>
  <c r="I3292" i="188"/>
  <c r="G3294" i="188"/>
  <c r="I3294" i="188"/>
  <c r="G3296" i="188"/>
  <c r="G3298" i="188"/>
  <c r="I3298" i="188"/>
  <c r="G3300" i="188"/>
  <c r="I3300" i="188"/>
  <c r="G3302" i="188"/>
  <c r="G3304" i="188"/>
  <c r="I3304" i="188"/>
  <c r="G3306" i="188"/>
  <c r="I3306" i="188"/>
  <c r="G3308" i="188"/>
  <c r="G3310" i="188"/>
  <c r="I3310" i="188"/>
  <c r="G3312" i="188"/>
  <c r="I3312" i="188"/>
  <c r="G3314" i="188"/>
  <c r="G3316" i="188"/>
  <c r="I3316" i="188"/>
  <c r="G3318" i="188"/>
  <c r="I3318" i="188"/>
  <c r="G3320" i="188"/>
  <c r="G3322" i="188"/>
  <c r="I3322" i="188"/>
  <c r="G3324" i="188"/>
  <c r="I3324" i="188"/>
  <c r="G3326" i="188"/>
  <c r="G3328" i="188"/>
  <c r="I3328" i="188"/>
  <c r="G3330" i="188"/>
  <c r="I3330" i="188"/>
  <c r="G3332" i="188"/>
  <c r="G3334" i="188"/>
  <c r="I3334" i="188"/>
  <c r="G3336" i="188"/>
  <c r="I3336" i="188"/>
  <c r="G3338" i="188"/>
  <c r="G3340" i="188"/>
  <c r="I3340" i="188"/>
  <c r="G3342" i="188"/>
  <c r="I3342" i="188"/>
  <c r="G3344" i="188"/>
  <c r="G3346" i="188"/>
  <c r="I3346" i="188"/>
  <c r="G3348" i="188"/>
  <c r="I3348" i="188"/>
  <c r="G3350" i="188"/>
  <c r="G3352" i="188"/>
  <c r="I3352" i="188"/>
  <c r="G3354" i="188"/>
  <c r="I3354" i="188"/>
  <c r="G3356" i="188"/>
  <c r="G3358" i="188"/>
  <c r="I3358" i="188"/>
  <c r="G3360" i="188"/>
  <c r="I3360" i="188"/>
  <c r="G3362" i="188"/>
  <c r="G3364" i="188"/>
  <c r="I3364" i="188"/>
  <c r="G3366" i="188"/>
  <c r="I3366" i="188"/>
  <c r="G3368" i="188"/>
  <c r="G3370" i="188"/>
  <c r="I3370" i="188"/>
  <c r="G3372" i="188"/>
  <c r="I3372" i="188"/>
  <c r="G3374" i="188"/>
  <c r="G3376" i="188"/>
  <c r="I3376" i="188"/>
  <c r="G3378" i="188"/>
  <c r="I3378" i="188"/>
  <c r="G3380" i="188"/>
  <c r="G3382" i="188"/>
  <c r="I3382" i="188"/>
  <c r="G3384" i="188"/>
  <c r="I3384" i="188"/>
  <c r="G3386" i="188"/>
  <c r="G3388" i="188"/>
  <c r="I3388" i="188"/>
  <c r="G3390" i="188"/>
  <c r="I3390" i="188"/>
  <c r="G3392" i="188"/>
  <c r="G3394" i="188"/>
  <c r="I3394" i="188"/>
  <c r="G3396" i="188"/>
  <c r="I3396" i="188"/>
  <c r="G3398" i="188"/>
  <c r="G3400" i="188"/>
  <c r="I3400" i="188"/>
  <c r="G3402" i="188"/>
  <c r="I3402" i="188"/>
  <c r="G3404" i="188"/>
  <c r="G3406" i="188"/>
  <c r="I3406" i="188"/>
  <c r="G3408" i="188"/>
  <c r="I3408" i="188"/>
  <c r="G3410" i="188"/>
  <c r="G3412" i="188"/>
  <c r="I3412" i="188"/>
  <c r="G3414" i="188"/>
  <c r="I3414" i="188"/>
  <c r="G3416" i="188"/>
  <c r="G3418" i="188"/>
  <c r="I3418" i="188"/>
  <c r="G3420" i="188"/>
  <c r="I3420" i="188"/>
  <c r="G3422" i="188"/>
  <c r="G3424" i="188"/>
  <c r="I3424" i="188"/>
  <c r="G3426" i="188"/>
  <c r="I3426" i="188"/>
  <c r="G3428" i="188"/>
  <c r="G3430" i="188"/>
  <c r="I3430" i="188"/>
  <c r="G3432" i="188"/>
  <c r="I3432" i="188"/>
  <c r="G3434" i="188"/>
  <c r="G3436" i="188"/>
  <c r="I3436" i="188"/>
  <c r="G3438" i="188"/>
  <c r="I3438" i="188"/>
  <c r="G3440" i="188"/>
  <c r="G3442" i="188"/>
  <c r="I3442" i="188"/>
  <c r="G3444" i="188"/>
  <c r="I3444" i="188"/>
  <c r="G3446" i="188"/>
  <c r="G3448" i="188"/>
  <c r="I3448" i="188"/>
  <c r="G3450" i="188"/>
  <c r="I3450" i="188"/>
  <c r="G3452" i="188"/>
  <c r="G3454" i="188"/>
  <c r="I3454" i="188"/>
  <c r="G3456" i="188"/>
  <c r="I3456" i="188"/>
  <c r="G3458" i="188"/>
  <c r="G3460" i="188"/>
  <c r="I3460" i="188"/>
  <c r="G3462" i="188"/>
  <c r="I3462" i="188"/>
  <c r="G3464" i="188"/>
  <c r="G3466" i="188"/>
  <c r="I3466" i="188"/>
  <c r="G3468" i="188"/>
  <c r="I3468" i="188"/>
  <c r="G3470" i="188"/>
  <c r="G3472" i="188"/>
  <c r="I3472" i="188"/>
  <c r="G3474" i="188"/>
  <c r="I3474" i="188"/>
  <c r="G3476" i="188"/>
  <c r="G3478" i="188"/>
  <c r="I3478" i="188"/>
  <c r="G3480" i="188"/>
  <c r="I3480" i="188"/>
  <c r="G3482" i="188"/>
  <c r="G3484" i="188"/>
  <c r="I3484" i="188"/>
  <c r="G3486" i="188"/>
  <c r="I3486" i="188"/>
  <c r="G3488" i="188"/>
  <c r="G3490" i="188"/>
  <c r="I3490" i="188"/>
  <c r="G3492" i="188"/>
  <c r="I3492" i="188"/>
  <c r="G3494" i="188"/>
  <c r="G3496" i="188"/>
  <c r="I3496" i="188"/>
  <c r="G3498" i="188"/>
  <c r="I3498" i="188"/>
  <c r="G3500" i="188"/>
  <c r="G3502" i="188"/>
  <c r="I3502" i="188"/>
  <c r="G3504" i="188"/>
  <c r="I3504" i="188"/>
  <c r="G3506" i="188"/>
  <c r="G3508" i="188"/>
  <c r="I3508" i="188"/>
  <c r="G3510" i="188"/>
  <c r="I3510" i="188"/>
  <c r="G3512" i="188"/>
  <c r="G3514" i="188"/>
  <c r="I3514" i="188"/>
  <c r="G3516" i="188"/>
  <c r="I3516" i="188"/>
  <c r="G3518" i="188"/>
  <c r="G3520" i="188"/>
  <c r="I3520" i="188"/>
  <c r="G3522" i="188"/>
  <c r="I3522" i="188"/>
  <c r="G3524" i="188"/>
  <c r="G3526" i="188"/>
  <c r="I3526" i="188"/>
  <c r="G3528" i="188"/>
  <c r="I3528" i="188"/>
  <c r="G3530" i="188"/>
  <c r="G3532" i="188"/>
  <c r="I3532" i="188"/>
  <c r="G3534" i="188"/>
  <c r="I3534" i="188"/>
  <c r="G3536" i="188"/>
  <c r="G3538" i="188"/>
  <c r="I3538" i="188"/>
  <c r="G3540" i="188"/>
  <c r="I3540" i="188"/>
  <c r="G3542" i="188"/>
  <c r="G3544" i="188"/>
  <c r="I3544" i="188"/>
  <c r="G3546" i="188"/>
  <c r="I3546" i="188"/>
  <c r="G3548" i="188"/>
  <c r="G3550" i="188"/>
  <c r="I3550" i="188"/>
  <c r="G3552" i="188"/>
  <c r="I3552" i="188"/>
  <c r="G3554" i="188"/>
  <c r="G3556" i="188"/>
  <c r="I3556" i="188"/>
  <c r="G3558" i="188"/>
  <c r="I3558" i="188"/>
  <c r="G3560" i="188"/>
  <c r="G3562" i="188"/>
  <c r="I3562" i="188"/>
  <c r="G3564" i="188"/>
  <c r="I3564" i="188"/>
  <c r="G3566" i="188"/>
  <c r="I3566" i="188"/>
  <c r="G3567" i="188"/>
  <c r="G3569" i="188"/>
  <c r="I3569" i="188"/>
  <c r="G3571" i="188"/>
  <c r="I3571" i="188"/>
  <c r="G3573" i="188"/>
  <c r="I3573" i="188"/>
  <c r="G3575" i="188"/>
  <c r="I3575" i="188"/>
  <c r="G3577" i="188"/>
  <c r="I3577" i="188"/>
  <c r="G3579" i="188"/>
  <c r="I3579" i="188"/>
  <c r="G3581" i="188"/>
  <c r="I3581" i="188"/>
  <c r="G3583" i="188"/>
  <c r="I3583" i="188"/>
  <c r="G3585" i="188"/>
  <c r="I3585" i="188"/>
  <c r="G3587" i="188"/>
  <c r="I3587" i="188"/>
  <c r="G3589" i="188"/>
  <c r="I3589" i="188"/>
  <c r="G3591" i="188"/>
  <c r="I3591" i="188"/>
  <c r="G3593" i="188"/>
  <c r="I3593" i="188"/>
  <c r="G3595" i="188"/>
  <c r="I3595" i="188"/>
  <c r="G3597" i="188"/>
  <c r="I3597" i="188"/>
  <c r="G3599" i="188"/>
  <c r="I3599" i="188"/>
  <c r="G3601" i="188"/>
  <c r="I3601" i="188"/>
  <c r="G3603" i="188"/>
  <c r="I3603" i="188"/>
  <c r="G3605" i="188"/>
  <c r="I3605" i="188"/>
  <c r="G3607" i="188"/>
  <c r="I3607" i="188"/>
  <c r="G3609" i="188"/>
  <c r="I3609" i="188"/>
  <c r="G3611" i="188"/>
  <c r="I3611" i="188"/>
  <c r="G3613" i="188"/>
  <c r="I3613" i="188"/>
  <c r="G3615" i="188"/>
  <c r="I3615" i="188"/>
  <c r="G3617" i="188"/>
  <c r="I3617" i="188"/>
  <c r="G3619" i="188"/>
  <c r="I3619" i="188"/>
  <c r="G3621" i="188"/>
  <c r="I3621" i="188"/>
  <c r="G3623" i="188"/>
  <c r="I3623" i="188"/>
  <c r="G3625" i="188"/>
  <c r="I3625" i="188"/>
  <c r="G3627" i="188"/>
  <c r="I3627" i="188"/>
  <c r="G3629" i="188"/>
  <c r="I3629" i="188"/>
  <c r="G3631" i="188"/>
  <c r="I3631" i="188"/>
  <c r="G3633" i="188"/>
  <c r="I3633" i="188"/>
  <c r="G3635" i="188"/>
  <c r="I3635" i="188"/>
  <c r="G3637" i="188"/>
  <c r="I3637" i="188"/>
  <c r="G3639" i="188"/>
  <c r="I3639" i="188"/>
  <c r="G3641" i="188"/>
  <c r="I3641" i="188"/>
  <c r="G3643" i="188"/>
  <c r="I3643" i="188"/>
  <c r="G3645" i="188"/>
  <c r="I3645" i="188"/>
  <c r="G3647" i="188"/>
  <c r="I3647" i="188"/>
  <c r="G3649" i="188"/>
  <c r="I3649" i="188"/>
  <c r="G3651" i="188"/>
  <c r="I3651" i="188"/>
  <c r="G3653" i="188"/>
  <c r="I3653" i="188"/>
  <c r="G3655" i="188"/>
  <c r="I3655" i="188"/>
  <c r="G3657" i="188"/>
  <c r="I3657" i="188"/>
  <c r="G3659" i="188"/>
  <c r="I3659" i="188"/>
  <c r="G3661" i="188"/>
  <c r="I3661" i="188"/>
  <c r="G3663" i="188"/>
  <c r="I3663" i="188"/>
  <c r="G3665" i="188"/>
  <c r="I3665" i="188"/>
  <c r="G3667" i="188"/>
  <c r="I3667" i="188"/>
  <c r="G3669" i="188"/>
  <c r="I3669" i="188"/>
  <c r="G3671" i="188"/>
  <c r="I3671" i="188"/>
  <c r="G3673" i="188"/>
  <c r="I3673" i="188"/>
  <c r="G3675" i="188"/>
  <c r="I3675" i="188"/>
  <c r="G3679" i="188"/>
  <c r="I3679" i="188"/>
  <c r="G3681" i="188"/>
  <c r="I3681" i="188"/>
  <c r="G3685" i="188"/>
  <c r="I3685" i="188"/>
  <c r="G3687" i="188"/>
  <c r="I3687" i="188"/>
  <c r="G3689" i="188"/>
  <c r="I3689" i="188"/>
  <c r="G3691" i="188"/>
  <c r="I3691" i="188"/>
  <c r="G3693" i="188"/>
  <c r="I3693" i="188"/>
  <c r="G3695" i="188"/>
  <c r="I3695" i="188"/>
  <c r="G3697" i="188"/>
  <c r="I3697" i="188"/>
  <c r="G3699" i="188"/>
  <c r="I3699" i="188"/>
  <c r="G3701" i="188"/>
  <c r="I3701" i="188"/>
  <c r="G3703" i="188"/>
  <c r="I3703" i="188"/>
  <c r="G3705" i="188"/>
  <c r="I3705" i="188"/>
  <c r="G3707" i="188"/>
  <c r="I3707" i="188"/>
  <c r="G3709" i="188"/>
  <c r="I3709" i="188"/>
  <c r="G3711" i="188"/>
  <c r="I3711" i="188"/>
  <c r="G3713" i="188"/>
  <c r="I3713" i="188"/>
  <c r="G3715" i="188"/>
  <c r="I3715" i="188"/>
  <c r="G3717" i="188"/>
  <c r="I3717" i="188"/>
  <c r="G3719" i="188"/>
  <c r="I3719" i="188"/>
  <c r="G3721" i="188"/>
  <c r="I3721" i="188"/>
  <c r="G3723" i="188"/>
  <c r="I3723" i="188"/>
  <c r="G3725" i="188"/>
  <c r="I3725" i="188"/>
  <c r="G3727" i="188"/>
  <c r="I3727" i="188"/>
  <c r="G3729" i="188"/>
  <c r="I3729" i="188"/>
  <c r="G3731" i="188"/>
  <c r="I3731" i="188"/>
  <c r="G3733" i="188"/>
  <c r="I3733" i="188"/>
  <c r="G3735" i="188"/>
  <c r="I3735" i="188"/>
  <c r="G3737" i="188"/>
  <c r="I3737" i="188"/>
  <c r="G3739" i="188"/>
  <c r="I3739" i="188"/>
  <c r="G3741" i="188"/>
  <c r="I3741" i="188"/>
  <c r="G3743" i="188"/>
  <c r="I3743" i="188"/>
  <c r="G3745" i="188"/>
  <c r="I3745" i="188"/>
  <c r="G3747" i="188"/>
  <c r="I3747" i="188"/>
  <c r="G3749" i="188"/>
  <c r="I3749" i="188"/>
  <c r="G3751" i="188"/>
  <c r="I3751" i="188"/>
  <c r="G3753" i="188"/>
  <c r="I3753" i="188"/>
  <c r="G3755" i="188"/>
  <c r="I3755" i="188"/>
  <c r="G3757" i="188"/>
  <c r="I3757" i="188"/>
  <c r="G3759" i="188"/>
  <c r="I3759" i="188"/>
  <c r="G3761" i="188"/>
  <c r="I3761" i="188"/>
  <c r="G3763" i="188"/>
  <c r="I3763" i="188"/>
  <c r="G3765" i="188"/>
  <c r="I3765" i="188"/>
  <c r="G3767" i="188"/>
  <c r="I3767" i="188"/>
  <c r="G3769" i="188"/>
  <c r="I3769" i="188"/>
  <c r="G3771" i="188"/>
  <c r="I3771" i="188"/>
  <c r="G3773" i="188"/>
  <c r="I3773" i="188"/>
  <c r="G3775" i="188"/>
  <c r="I3775" i="188"/>
  <c r="G3777" i="188"/>
  <c r="I3777" i="188"/>
  <c r="G3779" i="188"/>
  <c r="I3779" i="188"/>
  <c r="G3781" i="188"/>
  <c r="I3781" i="188"/>
  <c r="G3783" i="188"/>
  <c r="I3783" i="188"/>
  <c r="G3785" i="188"/>
  <c r="I3785" i="188"/>
  <c r="G3787" i="188"/>
  <c r="I3787" i="188"/>
  <c r="G3789" i="188"/>
  <c r="I3789" i="188"/>
  <c r="G3791" i="188"/>
  <c r="I3791" i="188"/>
  <c r="G3793" i="188"/>
  <c r="I3793" i="188"/>
  <c r="G3795" i="188"/>
  <c r="I3795" i="188"/>
  <c r="G3797" i="188"/>
  <c r="I3797" i="188"/>
  <c r="G3799" i="188"/>
  <c r="I3799" i="188"/>
  <c r="G3801" i="188"/>
  <c r="I3801" i="188"/>
  <c r="G3803" i="188"/>
  <c r="I3803" i="188"/>
  <c r="G3805" i="188"/>
  <c r="I3805" i="188"/>
  <c r="G3807" i="188"/>
  <c r="I3807" i="188"/>
  <c r="G3809" i="188"/>
  <c r="I3809" i="188"/>
  <c r="G3811" i="188"/>
  <c r="I3811" i="188"/>
  <c r="G3813" i="188"/>
  <c r="I3813" i="188"/>
  <c r="G3815" i="188"/>
  <c r="I3815" i="188"/>
  <c r="G3817" i="188"/>
  <c r="I3817" i="188"/>
  <c r="G3819" i="188"/>
  <c r="I3819" i="188"/>
  <c r="G3821" i="188"/>
  <c r="I3821" i="188"/>
  <c r="G3823" i="188"/>
  <c r="I3823" i="188"/>
  <c r="G3825" i="188"/>
  <c r="I3825" i="188"/>
  <c r="G3827" i="188"/>
  <c r="I3827" i="188"/>
  <c r="G3829" i="188"/>
  <c r="I3829" i="188"/>
  <c r="G3831" i="188"/>
  <c r="I3831" i="188"/>
  <c r="G3833" i="188"/>
  <c r="I3833" i="188"/>
  <c r="G3835" i="188"/>
  <c r="I3835" i="188"/>
  <c r="G3837" i="188"/>
  <c r="I3837" i="188"/>
  <c r="G3839" i="188"/>
  <c r="I3839" i="188"/>
  <c r="G3841" i="188"/>
  <c r="I3841" i="188"/>
  <c r="G3843" i="188"/>
  <c r="I3843" i="188"/>
  <c r="G3845" i="188"/>
  <c r="I3845" i="188"/>
  <c r="G3847" i="188"/>
  <c r="I3847" i="188"/>
  <c r="G3849" i="188"/>
  <c r="I3849" i="188"/>
  <c r="G3851" i="188"/>
  <c r="I3851" i="188"/>
  <c r="G3853" i="188"/>
  <c r="I3853" i="188"/>
  <c r="G3855" i="188"/>
  <c r="I3855" i="188"/>
  <c r="G3857" i="188"/>
  <c r="I3857" i="188"/>
  <c r="G3859" i="188"/>
  <c r="I3859" i="188"/>
  <c r="G3861" i="188"/>
  <c r="I3861" i="188"/>
  <c r="G3863" i="188"/>
  <c r="I3863" i="188"/>
  <c r="G3865" i="188"/>
  <c r="I3865" i="188"/>
  <c r="G3867" i="188"/>
  <c r="I3867" i="188"/>
  <c r="G3869" i="188"/>
  <c r="I3869" i="188"/>
  <c r="G3871" i="188"/>
  <c r="I3871" i="188"/>
  <c r="G3873" i="188"/>
  <c r="I3873" i="188"/>
  <c r="G3875" i="188"/>
  <c r="I3875" i="188"/>
  <c r="G3877" i="188"/>
  <c r="I3877" i="188"/>
  <c r="G3879" i="188"/>
  <c r="I3879" i="188"/>
  <c r="G3881" i="188"/>
  <c r="I3881" i="188"/>
  <c r="G3883" i="188"/>
  <c r="I3883" i="188"/>
  <c r="G3885" i="188"/>
  <c r="I3885" i="188"/>
  <c r="G3887" i="188"/>
  <c r="I3887" i="188"/>
  <c r="G3889" i="188"/>
  <c r="I3889" i="188"/>
  <c r="G3891" i="188"/>
  <c r="I3891" i="188"/>
  <c r="G3893" i="188"/>
  <c r="I3893" i="188"/>
  <c r="G3895" i="188"/>
  <c r="I3895" i="188"/>
  <c r="G3897" i="188"/>
  <c r="I3897" i="188"/>
  <c r="G3899" i="188"/>
  <c r="I3899" i="188"/>
  <c r="G3901" i="188"/>
  <c r="I3901" i="188"/>
  <c r="G3903" i="188"/>
  <c r="I3903" i="188"/>
  <c r="G3905" i="188"/>
  <c r="I3905" i="188"/>
  <c r="G3907" i="188"/>
  <c r="I3907" i="188"/>
  <c r="G3909" i="188"/>
  <c r="I3909" i="188"/>
  <c r="G3911" i="188"/>
  <c r="I3911" i="188"/>
  <c r="G3913" i="188"/>
  <c r="I3913" i="188"/>
  <c r="G3915" i="188"/>
  <c r="I3915" i="188"/>
  <c r="G3917" i="188"/>
  <c r="I3917" i="188"/>
  <c r="G3919" i="188"/>
  <c r="I3919" i="188"/>
  <c r="G3921" i="188"/>
  <c r="I3921" i="188"/>
  <c r="G3923" i="188"/>
  <c r="I3923" i="188"/>
  <c r="G3925" i="188"/>
  <c r="I3925" i="188"/>
  <c r="G3927" i="188"/>
  <c r="I3927" i="188"/>
  <c r="G3929" i="188"/>
  <c r="I3929" i="188"/>
  <c r="G3931" i="188"/>
  <c r="I3931" i="188"/>
  <c r="G3933" i="188"/>
  <c r="I3933" i="188"/>
  <c r="G3935" i="188"/>
  <c r="I3935" i="188"/>
  <c r="G3937" i="188"/>
  <c r="I3937" i="188"/>
  <c r="G3939" i="188"/>
  <c r="I3939" i="188"/>
  <c r="G3941" i="188"/>
  <c r="I3941" i="188"/>
  <c r="G3943" i="188"/>
  <c r="I3943" i="188"/>
  <c r="G3945" i="188"/>
  <c r="I3945" i="188"/>
  <c r="G3947" i="188"/>
  <c r="I3947" i="188"/>
  <c r="G3949" i="188"/>
  <c r="I3949" i="188"/>
  <c r="G3951" i="188"/>
  <c r="I3951" i="188"/>
  <c r="G3953" i="188"/>
  <c r="I3953" i="188"/>
  <c r="G3955" i="188"/>
  <c r="I3955" i="188"/>
  <c r="G3957" i="188"/>
  <c r="I3957" i="188"/>
  <c r="G3959" i="188"/>
  <c r="I3959" i="188"/>
  <c r="G3961" i="188"/>
  <c r="I3961" i="188"/>
  <c r="G3963" i="188"/>
  <c r="I3963" i="188"/>
  <c r="G3965" i="188"/>
  <c r="I3965" i="188"/>
  <c r="G3967" i="188"/>
  <c r="I3967" i="188"/>
  <c r="G3969" i="188"/>
  <c r="I3969" i="188"/>
  <c r="G3971" i="188"/>
  <c r="I3971" i="188"/>
  <c r="G3973" i="188"/>
  <c r="I3973" i="188"/>
  <c r="G3975" i="188"/>
  <c r="I3975" i="188"/>
  <c r="G3977" i="188"/>
  <c r="I3977" i="188"/>
  <c r="G3979" i="188"/>
  <c r="I3979" i="188"/>
  <c r="G3981" i="188"/>
  <c r="I3981" i="188"/>
  <c r="G3983" i="188"/>
  <c r="I3983" i="188"/>
  <c r="G3985" i="188"/>
  <c r="I3985" i="188"/>
  <c r="G3987" i="188"/>
  <c r="I3987" i="188"/>
  <c r="G3989" i="188"/>
  <c r="I3989" i="188"/>
  <c r="G3991" i="188"/>
  <c r="I3991" i="188"/>
  <c r="G3993" i="188"/>
  <c r="I3993" i="188"/>
  <c r="G3995" i="188"/>
  <c r="I3995" i="188"/>
  <c r="G3997" i="188"/>
  <c r="I3997" i="188"/>
  <c r="G3999" i="188"/>
  <c r="I3999" i="188"/>
  <c r="G4001" i="188"/>
  <c r="I4001" i="188"/>
  <c r="G4003" i="188"/>
  <c r="I4003" i="188"/>
  <c r="G4005" i="188"/>
  <c r="I4005" i="188"/>
  <c r="G4007" i="188"/>
  <c r="I4007" i="188"/>
  <c r="G4009" i="188"/>
  <c r="I4009" i="188"/>
  <c r="G4011" i="188"/>
  <c r="I4011" i="188"/>
  <c r="G4013" i="188"/>
  <c r="I4013" i="188"/>
  <c r="G4015" i="188"/>
  <c r="I4015" i="188"/>
  <c r="G4017" i="188"/>
  <c r="I4017" i="188"/>
  <c r="G4019" i="188"/>
  <c r="I4019" i="188"/>
  <c r="G4021" i="188"/>
  <c r="I4021" i="188"/>
  <c r="G4023" i="188"/>
  <c r="I4023" i="188"/>
  <c r="G4025" i="188"/>
  <c r="I4025" i="188"/>
  <c r="G4027" i="188"/>
  <c r="I4027" i="188"/>
  <c r="G4029" i="188"/>
  <c r="I4029" i="188"/>
  <c r="G4031" i="188"/>
  <c r="I4031" i="188"/>
  <c r="G4033" i="188"/>
  <c r="I4033" i="188"/>
  <c r="G4035" i="188"/>
  <c r="I4035" i="188"/>
  <c r="I4046" i="188"/>
  <c r="I4058" i="188"/>
  <c r="I4070" i="188"/>
  <c r="G3568" i="188"/>
  <c r="I3568" i="188"/>
  <c r="G3570" i="188"/>
  <c r="I3570" i="188"/>
  <c r="G3572" i="188"/>
  <c r="G3574" i="188"/>
  <c r="I3574" i="188"/>
  <c r="G3576" i="188"/>
  <c r="I3576" i="188"/>
  <c r="G3578" i="188"/>
  <c r="G3580" i="188"/>
  <c r="I3580" i="188"/>
  <c r="G3582" i="188"/>
  <c r="I3582" i="188"/>
  <c r="G3584" i="188"/>
  <c r="G3586" i="188"/>
  <c r="I3586" i="188"/>
  <c r="G3588" i="188"/>
  <c r="I3588" i="188"/>
  <c r="G3590" i="188"/>
  <c r="G3592" i="188"/>
  <c r="I3592" i="188"/>
  <c r="G3594" i="188"/>
  <c r="I3594" i="188"/>
  <c r="G3596" i="188"/>
  <c r="G3598" i="188"/>
  <c r="I3598" i="188"/>
  <c r="G3600" i="188"/>
  <c r="I3600" i="188"/>
  <c r="G3602" i="188"/>
  <c r="G3604" i="188"/>
  <c r="I3604" i="188"/>
  <c r="G3606" i="188"/>
  <c r="I3606" i="188"/>
  <c r="G3608" i="188"/>
  <c r="G3610" i="188"/>
  <c r="I3610" i="188"/>
  <c r="G3612" i="188"/>
  <c r="I3612" i="188"/>
  <c r="G3614" i="188"/>
  <c r="G3616" i="188"/>
  <c r="I3616" i="188"/>
  <c r="G3618" i="188"/>
  <c r="I3618" i="188"/>
  <c r="G3620" i="188"/>
  <c r="G3622" i="188"/>
  <c r="I3622" i="188"/>
  <c r="G3624" i="188"/>
  <c r="I3624" i="188"/>
  <c r="G3626" i="188"/>
  <c r="G3628" i="188"/>
  <c r="I3628" i="188"/>
  <c r="G3630" i="188"/>
  <c r="I3630" i="188"/>
  <c r="G3632" i="188"/>
  <c r="G3634" i="188"/>
  <c r="I3634" i="188"/>
  <c r="G3636" i="188"/>
  <c r="I3636" i="188"/>
  <c r="G3638" i="188"/>
  <c r="G3640" i="188"/>
  <c r="I3640" i="188"/>
  <c r="G3642" i="188"/>
  <c r="I3642" i="188"/>
  <c r="G3644" i="188"/>
  <c r="G3646" i="188"/>
  <c r="I3646" i="188"/>
  <c r="G3648" i="188"/>
  <c r="I3648" i="188"/>
  <c r="G3650" i="188"/>
  <c r="G3652" i="188"/>
  <c r="I3652" i="188"/>
  <c r="G3654" i="188"/>
  <c r="I3654" i="188"/>
  <c r="G3656" i="188"/>
  <c r="G3658" i="188"/>
  <c r="I3658" i="188"/>
  <c r="G3660" i="188"/>
  <c r="I3660" i="188"/>
  <c r="G3662" i="188"/>
  <c r="G3664" i="188"/>
  <c r="I3664" i="188"/>
  <c r="G3666" i="188"/>
  <c r="I3666" i="188"/>
  <c r="G3668" i="188"/>
  <c r="G3670" i="188"/>
  <c r="I3670" i="188"/>
  <c r="G3672" i="188"/>
  <c r="I3672" i="188"/>
  <c r="G3674" i="188"/>
  <c r="G3676" i="188"/>
  <c r="I3676" i="188"/>
  <c r="G3678" i="188"/>
  <c r="I3678" i="188"/>
  <c r="G3680" i="188"/>
  <c r="G3682" i="188"/>
  <c r="I3682" i="188"/>
  <c r="G3684" i="188"/>
  <c r="I3684" i="188"/>
  <c r="G3686" i="188"/>
  <c r="G3688" i="188"/>
  <c r="I3688" i="188"/>
  <c r="G3690" i="188"/>
  <c r="I3690" i="188"/>
  <c r="G3692" i="188"/>
  <c r="G3694" i="188"/>
  <c r="I3694" i="188"/>
  <c r="G3696" i="188"/>
  <c r="I3696" i="188"/>
  <c r="G3698" i="188"/>
  <c r="G3700" i="188"/>
  <c r="I3700" i="188"/>
  <c r="G3702" i="188"/>
  <c r="I3702" i="188"/>
  <c r="G3704" i="188"/>
  <c r="G3706" i="188"/>
  <c r="I3706" i="188"/>
  <c r="G3708" i="188"/>
  <c r="I3708" i="188"/>
  <c r="G3710" i="188"/>
  <c r="G3712" i="188"/>
  <c r="I3712" i="188"/>
  <c r="G3714" i="188"/>
  <c r="I3714" i="188"/>
  <c r="G3716" i="188"/>
  <c r="G3718" i="188"/>
  <c r="I3718" i="188"/>
  <c r="G3720" i="188"/>
  <c r="I3720" i="188"/>
  <c r="G3722" i="188"/>
  <c r="G3724" i="188"/>
  <c r="I3724" i="188"/>
  <c r="G3726" i="188"/>
  <c r="I3726" i="188"/>
  <c r="G3728" i="188"/>
  <c r="G3730" i="188"/>
  <c r="I3730" i="188"/>
  <c r="G3732" i="188"/>
  <c r="I3732" i="188"/>
  <c r="G3734" i="188"/>
  <c r="G3736" i="188"/>
  <c r="I3736" i="188"/>
  <c r="G3738" i="188"/>
  <c r="I3738" i="188"/>
  <c r="G3740" i="188"/>
  <c r="G3742" i="188"/>
  <c r="I3742" i="188"/>
  <c r="G3744" i="188"/>
  <c r="I3744" i="188"/>
  <c r="G3746" i="188"/>
  <c r="G3748" i="188"/>
  <c r="I3748" i="188"/>
  <c r="G3750" i="188"/>
  <c r="I3750" i="188"/>
  <c r="G3752" i="188"/>
  <c r="G3754" i="188"/>
  <c r="I3754" i="188"/>
  <c r="G3756" i="188"/>
  <c r="I3756" i="188"/>
  <c r="G3758" i="188"/>
  <c r="G3760" i="188"/>
  <c r="I3760" i="188"/>
  <c r="G3762" i="188"/>
  <c r="I3762" i="188"/>
  <c r="G3764" i="188"/>
  <c r="G3766" i="188"/>
  <c r="I3766" i="188"/>
  <c r="G3768" i="188"/>
  <c r="I3768" i="188"/>
  <c r="G3770" i="188"/>
  <c r="G3772" i="188"/>
  <c r="I3772" i="188"/>
  <c r="G3774" i="188"/>
  <c r="I3774" i="188"/>
  <c r="G3776" i="188"/>
  <c r="G3778" i="188"/>
  <c r="I3778" i="188"/>
  <c r="G3780" i="188"/>
  <c r="I3780" i="188"/>
  <c r="G3782" i="188"/>
  <c r="G3784" i="188"/>
  <c r="I3784" i="188"/>
  <c r="G3786" i="188"/>
  <c r="I3786" i="188"/>
  <c r="G3788" i="188"/>
  <c r="G3790" i="188"/>
  <c r="I3790" i="188"/>
  <c r="G3792" i="188"/>
  <c r="I3792" i="188"/>
  <c r="G3794" i="188"/>
  <c r="G3796" i="188"/>
  <c r="I3796" i="188"/>
  <c r="G3798" i="188"/>
  <c r="I3798" i="188"/>
  <c r="G3800" i="188"/>
  <c r="G3802" i="188"/>
  <c r="I3802" i="188"/>
  <c r="G3804" i="188"/>
  <c r="I3804" i="188"/>
  <c r="G3806" i="188"/>
  <c r="G3808" i="188"/>
  <c r="I3808" i="188"/>
  <c r="G3810" i="188"/>
  <c r="I3810" i="188"/>
  <c r="G3812" i="188"/>
  <c r="G3814" i="188"/>
  <c r="I3814" i="188"/>
  <c r="G3816" i="188"/>
  <c r="I3816" i="188"/>
  <c r="G3818" i="188"/>
  <c r="G3820" i="188"/>
  <c r="I3820" i="188"/>
  <c r="G3822" i="188"/>
  <c r="I3822" i="188"/>
  <c r="G3824" i="188"/>
  <c r="G3826" i="188"/>
  <c r="I3826" i="188"/>
  <c r="G3828" i="188"/>
  <c r="I3828" i="188"/>
  <c r="G3830" i="188"/>
  <c r="G3832" i="188"/>
  <c r="I3832" i="188"/>
  <c r="G3834" i="188"/>
  <c r="I3834" i="188"/>
  <c r="G3836" i="188"/>
  <c r="G3838" i="188"/>
  <c r="I3838" i="188"/>
  <c r="G3840" i="188"/>
  <c r="I3840" i="188"/>
  <c r="G3842" i="188"/>
  <c r="G3844" i="188"/>
  <c r="I3844" i="188"/>
  <c r="G3846" i="188"/>
  <c r="I3846" i="188"/>
  <c r="G3848" i="188"/>
  <c r="G3850" i="188"/>
  <c r="I3850" i="188"/>
  <c r="G3852" i="188"/>
  <c r="I3852" i="188"/>
  <c r="G3854" i="188"/>
  <c r="G3856" i="188"/>
  <c r="I3856" i="188"/>
  <c r="G3858" i="188"/>
  <c r="I3858" i="188"/>
  <c r="G3860" i="188"/>
  <c r="G3862" i="188"/>
  <c r="I3862" i="188"/>
  <c r="G3864" i="188"/>
  <c r="I3864" i="188"/>
  <c r="G3866" i="188"/>
  <c r="G3868" i="188"/>
  <c r="I3868" i="188"/>
  <c r="G3870" i="188"/>
  <c r="I3870" i="188"/>
  <c r="G3872" i="188"/>
  <c r="G3874" i="188"/>
  <c r="I3874" i="188"/>
  <c r="G3876" i="188"/>
  <c r="I3876" i="188"/>
  <c r="G3878" i="188"/>
  <c r="G3880" i="188"/>
  <c r="I3880" i="188"/>
  <c r="G3882" i="188"/>
  <c r="I3882" i="188"/>
  <c r="G3884" i="188"/>
  <c r="G3886" i="188"/>
  <c r="I3886" i="188"/>
  <c r="G3888" i="188"/>
  <c r="I3888" i="188"/>
  <c r="G3890" i="188"/>
  <c r="G3892" i="188"/>
  <c r="I3892" i="188"/>
  <c r="G3894" i="188"/>
  <c r="I3894" i="188"/>
  <c r="G3896" i="188"/>
  <c r="G3898" i="188"/>
  <c r="I3898" i="188"/>
  <c r="G3900" i="188"/>
  <c r="I3900" i="188"/>
  <c r="G3902" i="188"/>
  <c r="G3904" i="188"/>
  <c r="I3904" i="188"/>
  <c r="G3906" i="188"/>
  <c r="I3906" i="188"/>
  <c r="G3908" i="188"/>
  <c r="G3910" i="188"/>
  <c r="I3910" i="188"/>
  <c r="G3912" i="188"/>
  <c r="I3912" i="188"/>
  <c r="G3914" i="188"/>
  <c r="G3916" i="188"/>
  <c r="I3916" i="188"/>
  <c r="G3918" i="188"/>
  <c r="I3918" i="188"/>
  <c r="G3920" i="188"/>
  <c r="G3922" i="188"/>
  <c r="I3922" i="188"/>
  <c r="G3924" i="188"/>
  <c r="I3924" i="188"/>
  <c r="G3926" i="188"/>
  <c r="G3928" i="188"/>
  <c r="I3928" i="188"/>
  <c r="G3930" i="188"/>
  <c r="I3930" i="188"/>
  <c r="G3932" i="188"/>
  <c r="G3934" i="188"/>
  <c r="I3934" i="188"/>
  <c r="G3936" i="188"/>
  <c r="I3936" i="188"/>
  <c r="G3938" i="188"/>
  <c r="G3940" i="188"/>
  <c r="I3940" i="188"/>
  <c r="G3942" i="188"/>
  <c r="I3942" i="188"/>
  <c r="G3944" i="188"/>
  <c r="G3946" i="188"/>
  <c r="I3946" i="188"/>
  <c r="G3948" i="188"/>
  <c r="I3948" i="188"/>
  <c r="G3950" i="188"/>
  <c r="G3952" i="188"/>
  <c r="I3952" i="188"/>
  <c r="G3954" i="188"/>
  <c r="I3954" i="188"/>
  <c r="G3956" i="188"/>
  <c r="G3958" i="188"/>
  <c r="I3958" i="188"/>
  <c r="G3960" i="188"/>
  <c r="I3960" i="188"/>
  <c r="G3962" i="188"/>
  <c r="G3964" i="188"/>
  <c r="I3964" i="188"/>
  <c r="G3966" i="188"/>
  <c r="I3966" i="188"/>
  <c r="G3968" i="188"/>
  <c r="G3970" i="188"/>
  <c r="I3970" i="188"/>
  <c r="G3972" i="188"/>
  <c r="I3972" i="188"/>
  <c r="G3974" i="188"/>
  <c r="G3976" i="188"/>
  <c r="I3976" i="188"/>
  <c r="G3978" i="188"/>
  <c r="I3978" i="188"/>
  <c r="G3980" i="188"/>
  <c r="G3982" i="188"/>
  <c r="I3982" i="188"/>
  <c r="G3984" i="188"/>
  <c r="I3984" i="188"/>
  <c r="G3986" i="188"/>
  <c r="G3988" i="188"/>
  <c r="I3988" i="188"/>
  <c r="G3990" i="188"/>
  <c r="I3990" i="188"/>
  <c r="G3992" i="188"/>
  <c r="G3994" i="188"/>
  <c r="I3994" i="188"/>
  <c r="G3996" i="188"/>
  <c r="I3996" i="188"/>
  <c r="G3998" i="188"/>
  <c r="G4000" i="188"/>
  <c r="I4000" i="188"/>
  <c r="G4002" i="188"/>
  <c r="I4002" i="188"/>
  <c r="G4004" i="188"/>
  <c r="G4006" i="188"/>
  <c r="I4006" i="188"/>
  <c r="G4008" i="188"/>
  <c r="I4008" i="188"/>
  <c r="G4010" i="188"/>
  <c r="G4012" i="188"/>
  <c r="I4012" i="188"/>
  <c r="G4014" i="188"/>
  <c r="I4014" i="188"/>
  <c r="G4016" i="188"/>
  <c r="G4018" i="188"/>
  <c r="I4018" i="188"/>
  <c r="G4020" i="188"/>
  <c r="I4020" i="188"/>
  <c r="G4022" i="188"/>
  <c r="G4024" i="188"/>
  <c r="I4024" i="188"/>
  <c r="G4026" i="188"/>
  <c r="I4026" i="188"/>
  <c r="G4028" i="188"/>
  <c r="G4030" i="188"/>
  <c r="I4030" i="188"/>
  <c r="G4032" i="188"/>
  <c r="I4032" i="188"/>
  <c r="G4034" i="188"/>
  <c r="G4036" i="188"/>
  <c r="I4036" i="188"/>
  <c r="G4038" i="188"/>
  <c r="I4038" i="188"/>
  <c r="G4040" i="188"/>
  <c r="G4042" i="188"/>
  <c r="I4042" i="188"/>
  <c r="G4044" i="188"/>
  <c r="I4044" i="188"/>
  <c r="G4046" i="188"/>
  <c r="G4048" i="188"/>
  <c r="I4048" i="188"/>
  <c r="G4050" i="188"/>
  <c r="I4050" i="188"/>
  <c r="G4052" i="188"/>
  <c r="G4054" i="188"/>
  <c r="I4054" i="188"/>
  <c r="G4056" i="188"/>
  <c r="I4056" i="188"/>
  <c r="G4058" i="188"/>
  <c r="G4060" i="188"/>
  <c r="I4060" i="188"/>
  <c r="G4062" i="188"/>
  <c r="I4062" i="188"/>
  <c r="G4064" i="188"/>
  <c r="G4066" i="188"/>
  <c r="I4066" i="188"/>
  <c r="G4068" i="188"/>
  <c r="I4068" i="188"/>
  <c r="G4070" i="188"/>
  <c r="G4072" i="188"/>
  <c r="I4072" i="188"/>
  <c r="G4074" i="188"/>
  <c r="I4074" i="188"/>
  <c r="G4076" i="188"/>
  <c r="G4078" i="188"/>
  <c r="I4078" i="188"/>
  <c r="G4080" i="188"/>
  <c r="I4080" i="188"/>
  <c r="G4082" i="188"/>
  <c r="G4084" i="188"/>
  <c r="I4084" i="188"/>
  <c r="G4086" i="188"/>
  <c r="I4086" i="188"/>
  <c r="G4088" i="188"/>
  <c r="G4090" i="188"/>
  <c r="I4090" i="188"/>
  <c r="G4092" i="188"/>
  <c r="I4092" i="188"/>
  <c r="G4094" i="188"/>
  <c r="G4096" i="188"/>
  <c r="I4096" i="188"/>
  <c r="G4098" i="188"/>
  <c r="I4098" i="188"/>
  <c r="G4100" i="188"/>
  <c r="G4102" i="188"/>
  <c r="I4102" i="188"/>
  <c r="G4104" i="188"/>
  <c r="I4104" i="188"/>
  <c r="G4106" i="188"/>
  <c r="G4108" i="188"/>
  <c r="I4108" i="188"/>
  <c r="G4110" i="188"/>
  <c r="I4110" i="188"/>
  <c r="G4112" i="188"/>
  <c r="G4114" i="188"/>
  <c r="I4114" i="188"/>
  <c r="G4116" i="188"/>
  <c r="I4116" i="188"/>
  <c r="G4118" i="188"/>
  <c r="G4120" i="188"/>
  <c r="I4120" i="188"/>
  <c r="G4122" i="188"/>
  <c r="I4122" i="188"/>
  <c r="G4124" i="188"/>
  <c r="G4126" i="188"/>
  <c r="I4126" i="188"/>
  <c r="G4128" i="188"/>
  <c r="I4128" i="188"/>
  <c r="G4130" i="188"/>
  <c r="G4132" i="188"/>
  <c r="I4132" i="188"/>
  <c r="G4134" i="188"/>
  <c r="I4134" i="188"/>
  <c r="G4136" i="188"/>
  <c r="G4138" i="188"/>
  <c r="I4138" i="188"/>
  <c r="G4140" i="188"/>
  <c r="I4140" i="188"/>
  <c r="G4142" i="188"/>
  <c r="G4144" i="188"/>
  <c r="I4144" i="188"/>
  <c r="G4146" i="188"/>
  <c r="I4146" i="188"/>
  <c r="G4148" i="188"/>
  <c r="G4150" i="188"/>
  <c r="I4150" i="188"/>
  <c r="G4152" i="188"/>
  <c r="I4152" i="188"/>
  <c r="G4154" i="188"/>
  <c r="G4156" i="188"/>
  <c r="I4156" i="188"/>
  <c r="G4158" i="188"/>
  <c r="I4158" i="188"/>
  <c r="G4160" i="188"/>
  <c r="G4162" i="188"/>
  <c r="I4162" i="188"/>
  <c r="G4164" i="188"/>
  <c r="I4164" i="188"/>
  <c r="G4166" i="188"/>
  <c r="G4168" i="188"/>
  <c r="I4168" i="188"/>
  <c r="G4170" i="188"/>
  <c r="I4170" i="188"/>
  <c r="G4172" i="188"/>
  <c r="G4174" i="188"/>
  <c r="I4174" i="188"/>
  <c r="G4176" i="188"/>
  <c r="I4176" i="188"/>
  <c r="G4178" i="188"/>
  <c r="G4180" i="188"/>
  <c r="I4180" i="188"/>
  <c r="G4182" i="188"/>
  <c r="I4182" i="188"/>
  <c r="G4184" i="188"/>
  <c r="G4186" i="188"/>
  <c r="I4186" i="188"/>
  <c r="G4188" i="188"/>
  <c r="I4188" i="188"/>
  <c r="G4190" i="188"/>
  <c r="G4192" i="188"/>
  <c r="I4192" i="188"/>
  <c r="G4194" i="188"/>
  <c r="I4194" i="188"/>
  <c r="G4196" i="188"/>
  <c r="G4198" i="188"/>
  <c r="I4198" i="188"/>
  <c r="G4200" i="188"/>
  <c r="I4200" i="188"/>
  <c r="G4202" i="188"/>
  <c r="G4204" i="188"/>
  <c r="I4204" i="188"/>
  <c r="G4206" i="188"/>
  <c r="I4206" i="188"/>
  <c r="G4208" i="188"/>
  <c r="G4210" i="188"/>
  <c r="I4210" i="188"/>
  <c r="G4212" i="188"/>
  <c r="I4212" i="188"/>
  <c r="G4214" i="188"/>
  <c r="G4216" i="188"/>
  <c r="I4216" i="188"/>
  <c r="G4218" i="188"/>
  <c r="I4218" i="188"/>
  <c r="G4220" i="188"/>
  <c r="G4222" i="188"/>
  <c r="I4222" i="188"/>
  <c r="G4224" i="188"/>
  <c r="I4224" i="188"/>
  <c r="G4226" i="188"/>
  <c r="G4228" i="188"/>
  <c r="I4228" i="188"/>
  <c r="G4230" i="188"/>
  <c r="I4230" i="188"/>
  <c r="G4232" i="188"/>
  <c r="G4234" i="188"/>
  <c r="I4234" i="188"/>
  <c r="G4236" i="188"/>
  <c r="I4236" i="188"/>
  <c r="G4238" i="188"/>
  <c r="G4240" i="188"/>
  <c r="I4240" i="188"/>
  <c r="G4242" i="188"/>
  <c r="I4242" i="188"/>
  <c r="G4244" i="188"/>
  <c r="G4246" i="188"/>
  <c r="I4246" i="188"/>
  <c r="G4248" i="188"/>
  <c r="I4248" i="188"/>
  <c r="G4250" i="188"/>
  <c r="G4252" i="188"/>
  <c r="I4252" i="188"/>
  <c r="G4254" i="188"/>
  <c r="I4254" i="188"/>
  <c r="G4256" i="188"/>
  <c r="G4258" i="188"/>
  <c r="I4258" i="188"/>
  <c r="G4260" i="188"/>
  <c r="I4260" i="188"/>
  <c r="G4262" i="188"/>
  <c r="G4264" i="188"/>
  <c r="I4264" i="188"/>
  <c r="G4266" i="188"/>
  <c r="I4266" i="188"/>
  <c r="G4268" i="188"/>
  <c r="G4270" i="188"/>
  <c r="I4270" i="188"/>
  <c r="G4272" i="188"/>
  <c r="I4272" i="188"/>
  <c r="G4274" i="188"/>
  <c r="G4276" i="188"/>
  <c r="I4276" i="188"/>
  <c r="G4278" i="188"/>
  <c r="I4278" i="188"/>
  <c r="G4280" i="188"/>
  <c r="G4282" i="188"/>
  <c r="I4282" i="188"/>
  <c r="G4284" i="188"/>
  <c r="I4284" i="188"/>
  <c r="G4286" i="188"/>
  <c r="G4288" i="188"/>
  <c r="I4288" i="188"/>
  <c r="G4290" i="188"/>
  <c r="I4290" i="188"/>
  <c r="G4292" i="188"/>
  <c r="G4294" i="188"/>
  <c r="I4294" i="188"/>
  <c r="G4296" i="188"/>
  <c r="I4296" i="188"/>
  <c r="G4298" i="188"/>
  <c r="G4300" i="188"/>
  <c r="I4300" i="188"/>
  <c r="G4302" i="188"/>
  <c r="I4302" i="188"/>
  <c r="G4304" i="188"/>
  <c r="G4306" i="188"/>
  <c r="I4306" i="188"/>
  <c r="G4308" i="188"/>
  <c r="I4308" i="188"/>
  <c r="G4310" i="188"/>
  <c r="G4312" i="188"/>
  <c r="I4312" i="188"/>
  <c r="G4314" i="188"/>
  <c r="I4314" i="188"/>
  <c r="G4316" i="188"/>
  <c r="G4318" i="188"/>
  <c r="I4318" i="188"/>
  <c r="G4320" i="188"/>
  <c r="I4320" i="188"/>
  <c r="G4322" i="188"/>
  <c r="G4324" i="188"/>
  <c r="I4324" i="188"/>
  <c r="G4326" i="188"/>
  <c r="I4326" i="188"/>
  <c r="G4328" i="188"/>
  <c r="G4330" i="188"/>
  <c r="I4330" i="188"/>
  <c r="G4332" i="188"/>
  <c r="I4332" i="188"/>
  <c r="G4334" i="188"/>
  <c r="G4336" i="188"/>
  <c r="I4336" i="188"/>
  <c r="G4338" i="188"/>
  <c r="I4338" i="188"/>
  <c r="G4340" i="188"/>
  <c r="G4342" i="188"/>
  <c r="I4342" i="188"/>
  <c r="G4344" i="188"/>
  <c r="I4344" i="188"/>
  <c r="G4346" i="188"/>
  <c r="G4348" i="188"/>
  <c r="I4348" i="188"/>
  <c r="G4350" i="188"/>
  <c r="I4350" i="188"/>
  <c r="G4352" i="188"/>
  <c r="G4354" i="188"/>
  <c r="I4354" i="188"/>
  <c r="G4356" i="188"/>
  <c r="I4356" i="188"/>
  <c r="G4358" i="188"/>
  <c r="G4360" i="188"/>
  <c r="I4360" i="188"/>
  <c r="G4362" i="188"/>
  <c r="I4362" i="188"/>
  <c r="G4364" i="188"/>
  <c r="G4366" i="188"/>
  <c r="I4366" i="188"/>
  <c r="G4368" i="188"/>
  <c r="I4368" i="188"/>
  <c r="G4370" i="188"/>
  <c r="G4372" i="188"/>
  <c r="I4372" i="188"/>
  <c r="G4374" i="188"/>
  <c r="I4374" i="188"/>
  <c r="G4376" i="188"/>
  <c r="G4378" i="188"/>
  <c r="I4378" i="188"/>
  <c r="G4380" i="188"/>
  <c r="I4380" i="188"/>
  <c r="G4382" i="188"/>
  <c r="G4384" i="188"/>
  <c r="I4384" i="188"/>
  <c r="G4386" i="188"/>
  <c r="I4386" i="188"/>
  <c r="G4388" i="188"/>
  <c r="G4390" i="188"/>
  <c r="I4390" i="188"/>
  <c r="G4392" i="188"/>
  <c r="I4392" i="188"/>
  <c r="G4394" i="188"/>
  <c r="G4396" i="188"/>
  <c r="I4396" i="188"/>
  <c r="G4398" i="188"/>
  <c r="I4398" i="188"/>
  <c r="G4400" i="188"/>
  <c r="G4402" i="188"/>
  <c r="I4402" i="188"/>
  <c r="G4404" i="188"/>
  <c r="I4404" i="188"/>
  <c r="G4406" i="188"/>
  <c r="G4408" i="188"/>
  <c r="I4408" i="188"/>
  <c r="G4410" i="188"/>
  <c r="I4410" i="188"/>
  <c r="G4412" i="188"/>
  <c r="G4414" i="188"/>
  <c r="I4414" i="188"/>
  <c r="G4416" i="188"/>
  <c r="I4416" i="188"/>
  <c r="G4418" i="188"/>
  <c r="G4420" i="188"/>
  <c r="I4420" i="188"/>
  <c r="G4422" i="188"/>
  <c r="I4422" i="188"/>
  <c r="G4424" i="188"/>
  <c r="G4426" i="188"/>
  <c r="I4426" i="188"/>
  <c r="G4428" i="188"/>
  <c r="I4428" i="188"/>
  <c r="G4430" i="188"/>
  <c r="G4432" i="188"/>
  <c r="I4432" i="188"/>
  <c r="G4434" i="188"/>
  <c r="I4434" i="188"/>
  <c r="G4436" i="188"/>
  <c r="G4438" i="188"/>
  <c r="I4438" i="188"/>
  <c r="G4440" i="188"/>
  <c r="I4440" i="188"/>
  <c r="G4442" i="188"/>
  <c r="G4444" i="188"/>
  <c r="I4444" i="188"/>
  <c r="G4446" i="188"/>
  <c r="I4446" i="188"/>
  <c r="G4448" i="188"/>
  <c r="G4450" i="188"/>
  <c r="I4450" i="188"/>
  <c r="G4452" i="188"/>
  <c r="I4452" i="188"/>
  <c r="G4454" i="188"/>
  <c r="G4456" i="188"/>
  <c r="I4456" i="188"/>
  <c r="G4458" i="188"/>
  <c r="I4458" i="188"/>
  <c r="G4460" i="188"/>
  <c r="G4462" i="188"/>
  <c r="I4462" i="188"/>
  <c r="G4464" i="188"/>
  <c r="I4464" i="188"/>
  <c r="G4466" i="188"/>
  <c r="G4468" i="188"/>
  <c r="I4468" i="188"/>
  <c r="G4470" i="188"/>
  <c r="I4470" i="188"/>
  <c r="G4472" i="188"/>
  <c r="G4474" i="188"/>
  <c r="I4474" i="188"/>
  <c r="G4476" i="188"/>
  <c r="I4476" i="188"/>
  <c r="G4478" i="188"/>
  <c r="G4480" i="188"/>
  <c r="I4480" i="188"/>
  <c r="G4482" i="188"/>
  <c r="I4482" i="188"/>
  <c r="G4484" i="188"/>
  <c r="G4486" i="188"/>
  <c r="I4486" i="188"/>
  <c r="G4488" i="188"/>
  <c r="I4488" i="188"/>
  <c r="G4490" i="188"/>
  <c r="G4492" i="188"/>
  <c r="I4492" i="188"/>
  <c r="G4494" i="188"/>
  <c r="I4494" i="188"/>
  <c r="G4496" i="188"/>
  <c r="G4498" i="188"/>
  <c r="I4498" i="188"/>
  <c r="G4500" i="188"/>
  <c r="I4500" i="188"/>
  <c r="G4502" i="188"/>
  <c r="G4504" i="188"/>
  <c r="I4504" i="188"/>
  <c r="G4506" i="188"/>
  <c r="I4506" i="188"/>
  <c r="G4508" i="188"/>
  <c r="G4510" i="188"/>
  <c r="I4510" i="188"/>
  <c r="G4512" i="188"/>
  <c r="I4512" i="188"/>
  <c r="G4514" i="188"/>
  <c r="G4517" i="188"/>
  <c r="I4517" i="188"/>
  <c r="G4519" i="188"/>
  <c r="I4519" i="188"/>
  <c r="G4521" i="188"/>
  <c r="I4521" i="188"/>
  <c r="G4523" i="188"/>
  <c r="I4523" i="188"/>
  <c r="G4525" i="188"/>
  <c r="I4525" i="188"/>
  <c r="G4527" i="188"/>
  <c r="I4527" i="188"/>
  <c r="G4529" i="188"/>
  <c r="I4529" i="188"/>
  <c r="G4531" i="188"/>
  <c r="I4531" i="188"/>
  <c r="G4533" i="188"/>
  <c r="I4533" i="188"/>
  <c r="G4535" i="188"/>
  <c r="I4535" i="188"/>
  <c r="G4537" i="188"/>
  <c r="I4537" i="188"/>
  <c r="G4539" i="188"/>
  <c r="I4539" i="188"/>
  <c r="G4541" i="188"/>
  <c r="I4541" i="188"/>
  <c r="G4543" i="188"/>
  <c r="I4543" i="188"/>
  <c r="G4545" i="188"/>
  <c r="I4545" i="188"/>
  <c r="G4547" i="188"/>
  <c r="I4547" i="188"/>
  <c r="G4549" i="188"/>
  <c r="I4549" i="188"/>
  <c r="G4551" i="188"/>
  <c r="I4551" i="188"/>
  <c r="G4553" i="188"/>
  <c r="I4553" i="188"/>
  <c r="G4555" i="188"/>
  <c r="I4555" i="188"/>
  <c r="G4557" i="188"/>
  <c r="I4557" i="188"/>
  <c r="G4559" i="188"/>
  <c r="I4559" i="188"/>
  <c r="G4561" i="188"/>
  <c r="I4561" i="188"/>
  <c r="G4563" i="188"/>
  <c r="I4563" i="188"/>
  <c r="G4565" i="188"/>
  <c r="I4565" i="188"/>
  <c r="G4567" i="188"/>
  <c r="I4567" i="188"/>
  <c r="G4569" i="188"/>
  <c r="I4569" i="188"/>
  <c r="G4571" i="188"/>
  <c r="I4571" i="188"/>
  <c r="G4573" i="188"/>
  <c r="I4573" i="188"/>
  <c r="G4575" i="188"/>
  <c r="I4575" i="188"/>
  <c r="G4577" i="188"/>
  <c r="I4577" i="188"/>
  <c r="G4579" i="188"/>
  <c r="I4579" i="188"/>
  <c r="G4581" i="188"/>
  <c r="I4581" i="188"/>
  <c r="G4583" i="188"/>
  <c r="I4583" i="188"/>
  <c r="G4585" i="188"/>
  <c r="I4585" i="188"/>
  <c r="G4587" i="188"/>
  <c r="I4587" i="188"/>
  <c r="G4589" i="188"/>
  <c r="I4589" i="188"/>
  <c r="G4591" i="188"/>
  <c r="I4591" i="188"/>
  <c r="G4593" i="188"/>
  <c r="I4593" i="188"/>
  <c r="G4595" i="188"/>
  <c r="I4595" i="188"/>
  <c r="G4597" i="188"/>
  <c r="I4597" i="188"/>
  <c r="G4599" i="188"/>
  <c r="I4599" i="188"/>
  <c r="G4601" i="188"/>
  <c r="I4601" i="188"/>
  <c r="G4603" i="188"/>
  <c r="I4603" i="188"/>
  <c r="G4605" i="188"/>
  <c r="I4605" i="188"/>
  <c r="G4607" i="188"/>
  <c r="I4607" i="188"/>
  <c r="G4609" i="188"/>
  <c r="I4609" i="188"/>
  <c r="G4611" i="188"/>
  <c r="I4611" i="188"/>
  <c r="G4613" i="188"/>
  <c r="I4613" i="188"/>
  <c r="G4615" i="188"/>
  <c r="I4615" i="188"/>
  <c r="G4617" i="188"/>
  <c r="I4617" i="188"/>
  <c r="G4619" i="188"/>
  <c r="I4619" i="188"/>
  <c r="G4621" i="188"/>
  <c r="I4621" i="188"/>
  <c r="G4623" i="188"/>
  <c r="I4623" i="188"/>
  <c r="G4625" i="188"/>
  <c r="I4625" i="188"/>
  <c r="G4627" i="188"/>
  <c r="I4627" i="188"/>
  <c r="G4629" i="188"/>
  <c r="I4629" i="188"/>
  <c r="G4631" i="188"/>
  <c r="I4631" i="188"/>
  <c r="G4633" i="188"/>
  <c r="I4633" i="188"/>
  <c r="G4635" i="188"/>
  <c r="I4635" i="188"/>
  <c r="G4637" i="188"/>
  <c r="I4637" i="188"/>
  <c r="G4639" i="188"/>
  <c r="I4639" i="188"/>
  <c r="G4641" i="188"/>
  <c r="I4641" i="188"/>
  <c r="G4643" i="188"/>
  <c r="I4643" i="188"/>
  <c r="G4645" i="188"/>
  <c r="I4645" i="188"/>
  <c r="G4647" i="188"/>
  <c r="I4647" i="188"/>
  <c r="G4649" i="188"/>
  <c r="I4649" i="188"/>
  <c r="G4651" i="188"/>
  <c r="I4651" i="188"/>
  <c r="G4653" i="188"/>
  <c r="I4653" i="188"/>
  <c r="G4655" i="188"/>
  <c r="I4655" i="188"/>
  <c r="G4657" i="188"/>
  <c r="I4657" i="188"/>
  <c r="G4659" i="188"/>
  <c r="I4659" i="188"/>
  <c r="G4661" i="188"/>
  <c r="I4661" i="188"/>
  <c r="G4663" i="188"/>
  <c r="I4663" i="188"/>
  <c r="G4665" i="188"/>
  <c r="I4665" i="188"/>
  <c r="G4667" i="188"/>
  <c r="I4667" i="188"/>
  <c r="G4669" i="188"/>
  <c r="I4669" i="188"/>
  <c r="G4671" i="188"/>
  <c r="I4671" i="188"/>
  <c r="G4673" i="188"/>
  <c r="I4673" i="188"/>
  <c r="G4675" i="188"/>
  <c r="I4675" i="188"/>
  <c r="G4677" i="188"/>
  <c r="I4677" i="188"/>
  <c r="G4679" i="188"/>
  <c r="I4679" i="188"/>
  <c r="G4681" i="188"/>
  <c r="I4681" i="188"/>
  <c r="G4683" i="188"/>
  <c r="I4683" i="188"/>
  <c r="G4685" i="188"/>
  <c r="I4685" i="188"/>
  <c r="G4687" i="188"/>
  <c r="I4687" i="188"/>
  <c r="G4689" i="188"/>
  <c r="I4689" i="188"/>
  <c r="G4691" i="188"/>
  <c r="I4691" i="188"/>
  <c r="G4693" i="188"/>
  <c r="I4693" i="188"/>
  <c r="G4695" i="188"/>
  <c r="I4695" i="188"/>
  <c r="G4697" i="188"/>
  <c r="I4697" i="188"/>
  <c r="G4699" i="188"/>
  <c r="I4699" i="188"/>
  <c r="G4701" i="188"/>
  <c r="I4701" i="188"/>
  <c r="G4703" i="188"/>
  <c r="I4703" i="188"/>
  <c r="G4705" i="188"/>
  <c r="I4705" i="188"/>
  <c r="G4707" i="188"/>
  <c r="I4707" i="188"/>
  <c r="G4709" i="188"/>
  <c r="I4709" i="188"/>
  <c r="G4711" i="188"/>
  <c r="I4711" i="188"/>
  <c r="G4713" i="188"/>
  <c r="I4713" i="188"/>
  <c r="G4715" i="188"/>
  <c r="I4715" i="188"/>
  <c r="G4717" i="188"/>
  <c r="I4717" i="188"/>
  <c r="G4719" i="188"/>
  <c r="I4719" i="188"/>
  <c r="G4721" i="188"/>
  <c r="I4721" i="188"/>
  <c r="G4723" i="188"/>
  <c r="I4723" i="188"/>
  <c r="G4725" i="188"/>
  <c r="I4725" i="188"/>
  <c r="G4727" i="188"/>
  <c r="I4727" i="188"/>
  <c r="G4729" i="188"/>
  <c r="I4729" i="188"/>
  <c r="G4731" i="188"/>
  <c r="I4731" i="188"/>
  <c r="G4733" i="188"/>
  <c r="I4733" i="188"/>
  <c r="G4735" i="188"/>
  <c r="I4735" i="188"/>
  <c r="G4737" i="188"/>
  <c r="I4737" i="188"/>
  <c r="G4739" i="188"/>
  <c r="I4739" i="188"/>
  <c r="G4741" i="188"/>
  <c r="I4741" i="188"/>
  <c r="G4743" i="188"/>
  <c r="I4743" i="188"/>
  <c r="G4745" i="188"/>
  <c r="I4745" i="188"/>
  <c r="G4747" i="188"/>
  <c r="I4747" i="188"/>
  <c r="G4749" i="188"/>
  <c r="I4749" i="188"/>
  <c r="G4751" i="188"/>
  <c r="I4751" i="188"/>
  <c r="G4753" i="188"/>
  <c r="I4753" i="188"/>
  <c r="G4755" i="188"/>
  <c r="I4755" i="188"/>
  <c r="G4516" i="188"/>
  <c r="I4516" i="188"/>
  <c r="G4518" i="188"/>
  <c r="I4518" i="188"/>
  <c r="G4520" i="188"/>
  <c r="G4522" i="188"/>
  <c r="I4522" i="188"/>
  <c r="G4524" i="188"/>
  <c r="I4524" i="188"/>
  <c r="G4526" i="188"/>
  <c r="G4528" i="188"/>
  <c r="I4528" i="188"/>
  <c r="G4530" i="188"/>
  <c r="I4530" i="188"/>
  <c r="G4532" i="188"/>
  <c r="G4534" i="188"/>
  <c r="I4534" i="188"/>
  <c r="G4536" i="188"/>
  <c r="I4536" i="188"/>
  <c r="G4538" i="188"/>
  <c r="G4540" i="188"/>
  <c r="I4540" i="188"/>
  <c r="G4542" i="188"/>
  <c r="I4542" i="188"/>
  <c r="G4544" i="188"/>
  <c r="G4546" i="188"/>
  <c r="I4546" i="188"/>
  <c r="G4548" i="188"/>
  <c r="I4548" i="188"/>
  <c r="G4550" i="188"/>
  <c r="G4552" i="188"/>
  <c r="I4552" i="188"/>
  <c r="G4554" i="188"/>
  <c r="I4554" i="188"/>
  <c r="G4556" i="188"/>
  <c r="G4558" i="188"/>
  <c r="I4558" i="188"/>
  <c r="G4560" i="188"/>
  <c r="I4560" i="188"/>
  <c r="G4562" i="188"/>
  <c r="G4564" i="188"/>
  <c r="I4564" i="188"/>
  <c r="G4566" i="188"/>
  <c r="I4566" i="188"/>
  <c r="G4568" i="188"/>
  <c r="G4570" i="188"/>
  <c r="I4570" i="188"/>
  <c r="G4572" i="188"/>
  <c r="I4572" i="188"/>
  <c r="G4574" i="188"/>
  <c r="G4576" i="188"/>
  <c r="I4576" i="188"/>
  <c r="G4578" i="188"/>
  <c r="I4578" i="188"/>
  <c r="G4580" i="188"/>
  <c r="G4582" i="188"/>
  <c r="I4582" i="188"/>
  <c r="G4584" i="188"/>
  <c r="I4584" i="188"/>
  <c r="G4586" i="188"/>
  <c r="G4588" i="188"/>
  <c r="I4588" i="188"/>
  <c r="G4590" i="188"/>
  <c r="I4590" i="188"/>
  <c r="G4592" i="188"/>
  <c r="G4594" i="188"/>
  <c r="I4594" i="188"/>
  <c r="G4596" i="188"/>
  <c r="I4596" i="188"/>
  <c r="G4598" i="188"/>
  <c r="G4600" i="188"/>
  <c r="I4600" i="188"/>
  <c r="G4602" i="188"/>
  <c r="I4602" i="188"/>
  <c r="G4604" i="188"/>
  <c r="G4606" i="188"/>
  <c r="I4606" i="188"/>
  <c r="G4608" i="188"/>
  <c r="I4608" i="188"/>
  <c r="G4610" i="188"/>
  <c r="G4612" i="188"/>
  <c r="I4612" i="188"/>
  <c r="G4614" i="188"/>
  <c r="I4614" i="188"/>
  <c r="G4616" i="188"/>
  <c r="G4618" i="188"/>
  <c r="I4618" i="188"/>
  <c r="G4620" i="188"/>
  <c r="I4620" i="188"/>
  <c r="G4622" i="188"/>
  <c r="G4624" i="188"/>
  <c r="I4624" i="188"/>
  <c r="G4626" i="188"/>
  <c r="I4626" i="188"/>
  <c r="G4628" i="188"/>
  <c r="G4630" i="188"/>
  <c r="I4630" i="188"/>
  <c r="G4632" i="188"/>
  <c r="I4632" i="188"/>
  <c r="G4634" i="188"/>
  <c r="G4636" i="188"/>
  <c r="I4636" i="188"/>
  <c r="G4638" i="188"/>
  <c r="I4638" i="188"/>
  <c r="G4640" i="188"/>
  <c r="G4642" i="188"/>
  <c r="I4642" i="188"/>
  <c r="G4644" i="188"/>
  <c r="I4644" i="188"/>
  <c r="G4646" i="188"/>
  <c r="G4648" i="188"/>
  <c r="I4648" i="188"/>
  <c r="G4650" i="188"/>
  <c r="I4650" i="188"/>
  <c r="G4652" i="188"/>
  <c r="G4654" i="188"/>
  <c r="I4654" i="188"/>
  <c r="G4656" i="188"/>
  <c r="I4656" i="188"/>
  <c r="G4658" i="188"/>
  <c r="G4660" i="188"/>
  <c r="I4660" i="188"/>
  <c r="G4662" i="188"/>
  <c r="I4662" i="188"/>
  <c r="G4664" i="188"/>
  <c r="G4666" i="188"/>
  <c r="I4666" i="188"/>
  <c r="G4668" i="188"/>
  <c r="I4668" i="188"/>
  <c r="G4670" i="188"/>
  <c r="G4672" i="188"/>
  <c r="I4672" i="188"/>
  <c r="G4674" i="188"/>
  <c r="I4674" i="188"/>
  <c r="G4676" i="188"/>
  <c r="G4678" i="188"/>
  <c r="I4678" i="188"/>
  <c r="G4680" i="188"/>
  <c r="I4680" i="188"/>
  <c r="G4682" i="188"/>
  <c r="G4684" i="188"/>
  <c r="I4684" i="188"/>
  <c r="G4686" i="188"/>
  <c r="I4686" i="188"/>
  <c r="G4688" i="188"/>
  <c r="G4690" i="188"/>
  <c r="I4690" i="188"/>
  <c r="G4692" i="188"/>
  <c r="I4692" i="188"/>
  <c r="G4694" i="188"/>
  <c r="G4696" i="188"/>
  <c r="I4696" i="188"/>
  <c r="G4698" i="188"/>
  <c r="I4698" i="188"/>
  <c r="G4700" i="188"/>
  <c r="G4702" i="188"/>
  <c r="I4702" i="188"/>
  <c r="G4704" i="188"/>
  <c r="I4704" i="188"/>
  <c r="G4706" i="188"/>
  <c r="G4708" i="188"/>
  <c r="I4708" i="188"/>
  <c r="G4710" i="188"/>
  <c r="I4710" i="188"/>
  <c r="G4712" i="188"/>
  <c r="G4714" i="188"/>
  <c r="I4714" i="188"/>
  <c r="G4716" i="188"/>
  <c r="I4716" i="188"/>
  <c r="G4718" i="188"/>
  <c r="G4720" i="188"/>
  <c r="I4720" i="188"/>
  <c r="G4722" i="188"/>
  <c r="I4722" i="188"/>
  <c r="G4724" i="188"/>
  <c r="G4726" i="188"/>
  <c r="I4726" i="188"/>
  <c r="G4728" i="188"/>
  <c r="I4728" i="188"/>
  <c r="G4730" i="188"/>
  <c r="G4732" i="188"/>
  <c r="I4732" i="188"/>
  <c r="G4734" i="188"/>
  <c r="I4734" i="188"/>
  <c r="G4736" i="188"/>
  <c r="G4738" i="188"/>
  <c r="I4738" i="188"/>
  <c r="G4740" i="188"/>
  <c r="I4740" i="188"/>
  <c r="G4742" i="188"/>
  <c r="G4744" i="188"/>
  <c r="I4744" i="188"/>
  <c r="G4746" i="188"/>
  <c r="I4746" i="188"/>
  <c r="G4748" i="188"/>
  <c r="G4750" i="188"/>
  <c r="I4750" i="188"/>
  <c r="G4752" i="188"/>
  <c r="I4752" i="188"/>
  <c r="G4754" i="188"/>
  <c r="I4760" i="188"/>
  <c r="G4760" i="188"/>
  <c r="I4758" i="188"/>
  <c r="G4758" i="188"/>
  <c r="I4761" i="188"/>
  <c r="G4761" i="188"/>
  <c r="I4759" i="188"/>
  <c r="G4759" i="188"/>
  <c r="I4757" i="188"/>
  <c r="G4756" i="188"/>
  <c r="I4756" i="188"/>
  <c r="G4763" i="188"/>
  <c r="I4763" i="188"/>
  <c r="G4765" i="188"/>
  <c r="I4765" i="188"/>
  <c r="G4767" i="188"/>
  <c r="I4767" i="188"/>
  <c r="G4769" i="188"/>
  <c r="I4769" i="188"/>
  <c r="G4771" i="188"/>
  <c r="I4771" i="188"/>
  <c r="G4773" i="188"/>
  <c r="I4773" i="188"/>
  <c r="G4775" i="188"/>
  <c r="I4775" i="188"/>
  <c r="G4777" i="188"/>
  <c r="I4777" i="188"/>
  <c r="G4779" i="188"/>
  <c r="I4779" i="188"/>
  <c r="G4781" i="188"/>
  <c r="I4781" i="188"/>
  <c r="G4783" i="188"/>
  <c r="I4783" i="188"/>
  <c r="G4785" i="188"/>
  <c r="I4785" i="188"/>
  <c r="I4787" i="188"/>
  <c r="G4789" i="188"/>
  <c r="I4789" i="188"/>
  <c r="G4791" i="188"/>
  <c r="I4791" i="188"/>
  <c r="G4795" i="188"/>
  <c r="I4795" i="188"/>
  <c r="G4797" i="188"/>
  <c r="I4797" i="188"/>
  <c r="G4801" i="188"/>
  <c r="I4801" i="188"/>
  <c r="G4803" i="188"/>
  <c r="I4803" i="188"/>
  <c r="I4805" i="188"/>
  <c r="G4807" i="188"/>
  <c r="I4807" i="188"/>
  <c r="G4809" i="188"/>
  <c r="I4809" i="188"/>
  <c r="G4813" i="188"/>
  <c r="I4813" i="188"/>
  <c r="G4815" i="188"/>
  <c r="I4815" i="188"/>
  <c r="I4817" i="188"/>
  <c r="G4819" i="188"/>
  <c r="I4819" i="188"/>
  <c r="G4821" i="188"/>
  <c r="I4821" i="188"/>
  <c r="G4823" i="188"/>
  <c r="I4823" i="188"/>
  <c r="G4825" i="188"/>
  <c r="I4825" i="188"/>
  <c r="G4827" i="188"/>
  <c r="I4827" i="188"/>
  <c r="G4829" i="188"/>
  <c r="I4829" i="188"/>
  <c r="G4831" i="188"/>
  <c r="I4831" i="188"/>
  <c r="G4833" i="188"/>
  <c r="I4833" i="188"/>
  <c r="G4835" i="188"/>
  <c r="I4835" i="188"/>
  <c r="G4837" i="188"/>
  <c r="I4837" i="188"/>
  <c r="G4839" i="188"/>
  <c r="I4839" i="188"/>
  <c r="G4841" i="188"/>
  <c r="I4841" i="188"/>
  <c r="G4843" i="188"/>
  <c r="I4843" i="188"/>
  <c r="G4845" i="188"/>
  <c r="I4845" i="188"/>
  <c r="G4847" i="188"/>
  <c r="I4847" i="188"/>
  <c r="G4849" i="188"/>
  <c r="I4849" i="188"/>
  <c r="G4851" i="188"/>
  <c r="I4851" i="188"/>
  <c r="G4853" i="188"/>
  <c r="I4853" i="188"/>
  <c r="G4855" i="188"/>
  <c r="I4855" i="188"/>
  <c r="G4857" i="188"/>
  <c r="I4857" i="188"/>
  <c r="G4859" i="188"/>
  <c r="I4859" i="188"/>
  <c r="G4861" i="188"/>
  <c r="I4861" i="188"/>
  <c r="G4863" i="188"/>
  <c r="I4863" i="188"/>
  <c r="G4865" i="188"/>
  <c r="I4865" i="188"/>
  <c r="G4867" i="188"/>
  <c r="I4867" i="188"/>
  <c r="G4869" i="188"/>
  <c r="I4869" i="188"/>
  <c r="G4871" i="188"/>
  <c r="I4871" i="188"/>
  <c r="G4873" i="188"/>
  <c r="I4873" i="188"/>
  <c r="G4875" i="188"/>
  <c r="I4875" i="188"/>
  <c r="G4877" i="188"/>
  <c r="I4877" i="188"/>
  <c r="G4879" i="188"/>
  <c r="I4879" i="188"/>
  <c r="G4881" i="188"/>
  <c r="I4881" i="188"/>
  <c r="G4883" i="188"/>
  <c r="I4883" i="188"/>
  <c r="G4885" i="188"/>
  <c r="I4885" i="188"/>
  <c r="G4887" i="188"/>
  <c r="I4887" i="188"/>
  <c r="G4889" i="188"/>
  <c r="I4889" i="188"/>
  <c r="G4891" i="188"/>
  <c r="I4891" i="188"/>
  <c r="G4893" i="188"/>
  <c r="I4893" i="188"/>
  <c r="G4895" i="188"/>
  <c r="I4895" i="188"/>
  <c r="G4897" i="188"/>
  <c r="I4897" i="188"/>
  <c r="G4899" i="188"/>
  <c r="I4899" i="188"/>
  <c r="G4901" i="188"/>
  <c r="I4901" i="188"/>
  <c r="G4903" i="188"/>
  <c r="I4903" i="188"/>
  <c r="G4905" i="188"/>
  <c r="I4905" i="188"/>
  <c r="G4907" i="188"/>
  <c r="I4907" i="188"/>
  <c r="G4909" i="188"/>
  <c r="I4909" i="188"/>
  <c r="G4911" i="188"/>
  <c r="I4911" i="188"/>
  <c r="G4913" i="188"/>
  <c r="I4913" i="188"/>
  <c r="G4915" i="188"/>
  <c r="I4915" i="188"/>
  <c r="G4917" i="188"/>
  <c r="I4917" i="188"/>
  <c r="G4919" i="188"/>
  <c r="I4919" i="188"/>
  <c r="G4921" i="188"/>
  <c r="I4921" i="188"/>
  <c r="G4923" i="188"/>
  <c r="I4923" i="188"/>
  <c r="G4925" i="188"/>
  <c r="I4925" i="188"/>
  <c r="G4927" i="188"/>
  <c r="I4927" i="188"/>
  <c r="G4929" i="188"/>
  <c r="I4929" i="188"/>
  <c r="G4931" i="188"/>
  <c r="I4931" i="188"/>
  <c r="G4933" i="188"/>
  <c r="I4933" i="188"/>
  <c r="G4935" i="188"/>
  <c r="I4935" i="188"/>
  <c r="G4937" i="188"/>
  <c r="I4937" i="188"/>
  <c r="G4939" i="188"/>
  <c r="I4939" i="188"/>
  <c r="G4941" i="188"/>
  <c r="I4941" i="188"/>
  <c r="G4943" i="188"/>
  <c r="I4943" i="188"/>
  <c r="G4945" i="188"/>
  <c r="I4945" i="188"/>
  <c r="G4947" i="188"/>
  <c r="I4947" i="188"/>
  <c r="G4949" i="188"/>
  <c r="I4949" i="188"/>
  <c r="G4951" i="188"/>
  <c r="I4951" i="188"/>
  <c r="G4953" i="188"/>
  <c r="I4953" i="188"/>
  <c r="G4955" i="188"/>
  <c r="I4955" i="188"/>
  <c r="G4957" i="188"/>
  <c r="I4957" i="188"/>
  <c r="G4959" i="188"/>
  <c r="I4959" i="188"/>
  <c r="G4961" i="188"/>
  <c r="I4961" i="188"/>
  <c r="G4963" i="188"/>
  <c r="I4963" i="188"/>
  <c r="G4965" i="188"/>
  <c r="I4965" i="188"/>
  <c r="G4967" i="188"/>
  <c r="I4967" i="188"/>
  <c r="G4969" i="188"/>
  <c r="I4969" i="188"/>
  <c r="G4971" i="188"/>
  <c r="I4971" i="188"/>
  <c r="G4973" i="188"/>
  <c r="I4973" i="188"/>
  <c r="G4975" i="188"/>
  <c r="I4975" i="188"/>
  <c r="G4977" i="188"/>
  <c r="I4977" i="188"/>
  <c r="G4979" i="188"/>
  <c r="I4979" i="188"/>
  <c r="G4981" i="188"/>
  <c r="I4981" i="188"/>
  <c r="G4983" i="188"/>
  <c r="I4983" i="188"/>
  <c r="G4985" i="188"/>
  <c r="I4985" i="188"/>
  <c r="G4987" i="188"/>
  <c r="I4987" i="188"/>
  <c r="G4989" i="188"/>
  <c r="I4989" i="188"/>
  <c r="G4991" i="188"/>
  <c r="I4991" i="188"/>
  <c r="G4993" i="188"/>
  <c r="I4993" i="188"/>
  <c r="G4995" i="188"/>
  <c r="I4995" i="188"/>
  <c r="G4997" i="188"/>
  <c r="G4762" i="188"/>
  <c r="I4762" i="188"/>
  <c r="G4764" i="188"/>
  <c r="I4764" i="188"/>
  <c r="G4766" i="188"/>
  <c r="G4768" i="188"/>
  <c r="I4768" i="188"/>
  <c r="G4770" i="188"/>
  <c r="I4770" i="188"/>
  <c r="G4772" i="188"/>
  <c r="G4774" i="188"/>
  <c r="I4774" i="188"/>
  <c r="G4776" i="188"/>
  <c r="I4776" i="188"/>
  <c r="G4778" i="188"/>
  <c r="G4780" i="188"/>
  <c r="I4780" i="188"/>
  <c r="G4782" i="188"/>
  <c r="I4782" i="188"/>
  <c r="G4784" i="188"/>
  <c r="G4786" i="188"/>
  <c r="I4786" i="188"/>
  <c r="G4788" i="188"/>
  <c r="I4788" i="188"/>
  <c r="G4790" i="188"/>
  <c r="G4792" i="188"/>
  <c r="I4792" i="188"/>
  <c r="G4794" i="188"/>
  <c r="I4794" i="188"/>
  <c r="G4796" i="188"/>
  <c r="G4798" i="188"/>
  <c r="I4798" i="188"/>
  <c r="G4800" i="188"/>
  <c r="I4800" i="188"/>
  <c r="G4802" i="188"/>
  <c r="G4804" i="188"/>
  <c r="I4804" i="188"/>
  <c r="G4806" i="188"/>
  <c r="I4806" i="188"/>
  <c r="G4808" i="188"/>
  <c r="G4810" i="188"/>
  <c r="I4810" i="188"/>
  <c r="G4812" i="188"/>
  <c r="I4812" i="188"/>
  <c r="G4814" i="188"/>
  <c r="G4816" i="188"/>
  <c r="I4816" i="188"/>
  <c r="G4818" i="188"/>
  <c r="I4818" i="188"/>
  <c r="G4820" i="188"/>
  <c r="G4822" i="188"/>
  <c r="I4822" i="188"/>
  <c r="G4824" i="188"/>
  <c r="I4824" i="188"/>
  <c r="G4826" i="188"/>
  <c r="G4828" i="188"/>
  <c r="I4828" i="188"/>
  <c r="G4830" i="188"/>
  <c r="I4830" i="188"/>
  <c r="G4832" i="188"/>
  <c r="G4834" i="188"/>
  <c r="I4834" i="188"/>
  <c r="G4836" i="188"/>
  <c r="I4836" i="188"/>
  <c r="G4838" i="188"/>
  <c r="G4840" i="188"/>
  <c r="I4840" i="188"/>
  <c r="G4842" i="188"/>
  <c r="I4842" i="188"/>
  <c r="G4844" i="188"/>
  <c r="G4846" i="188"/>
  <c r="I4846" i="188"/>
  <c r="G4848" i="188"/>
  <c r="I4848" i="188"/>
  <c r="G4850" i="188"/>
  <c r="G4852" i="188"/>
  <c r="I4852" i="188"/>
  <c r="G4854" i="188"/>
  <c r="I4854" i="188"/>
  <c r="G4856" i="188"/>
  <c r="G4858" i="188"/>
  <c r="I4858" i="188"/>
  <c r="G4860" i="188"/>
  <c r="I4860" i="188"/>
  <c r="G4862" i="188"/>
  <c r="G4864" i="188"/>
  <c r="I4864" i="188"/>
  <c r="G4866" i="188"/>
  <c r="I4866" i="188"/>
  <c r="G4868" i="188"/>
  <c r="G4870" i="188"/>
  <c r="I4870" i="188"/>
  <c r="G4872" i="188"/>
  <c r="I4872" i="188"/>
  <c r="G4874" i="188"/>
  <c r="G4876" i="188"/>
  <c r="I4876" i="188"/>
  <c r="G4878" i="188"/>
  <c r="I4878" i="188"/>
  <c r="G4880" i="188"/>
  <c r="G4882" i="188"/>
  <c r="I4882" i="188"/>
  <c r="G4884" i="188"/>
  <c r="I4884" i="188"/>
  <c r="G4886" i="188"/>
  <c r="G4888" i="188"/>
  <c r="I4888" i="188"/>
  <c r="G4890" i="188"/>
  <c r="I4890" i="188"/>
  <c r="G4892" i="188"/>
  <c r="G4894" i="188"/>
  <c r="I4894" i="188"/>
  <c r="G4896" i="188"/>
  <c r="I4896" i="188"/>
  <c r="G4898" i="188"/>
  <c r="G4900" i="188"/>
  <c r="I4900" i="188"/>
  <c r="G4902" i="188"/>
  <c r="I4902" i="188"/>
  <c r="G4904" i="188"/>
  <c r="G4906" i="188"/>
  <c r="I4906" i="188"/>
  <c r="G4908" i="188"/>
  <c r="I4908" i="188"/>
  <c r="G4910" i="188"/>
  <c r="G4912" i="188"/>
  <c r="I4912" i="188"/>
  <c r="G4914" i="188"/>
  <c r="I4914" i="188"/>
  <c r="G4916" i="188"/>
  <c r="G4918" i="188"/>
  <c r="I4918" i="188"/>
  <c r="G4920" i="188"/>
  <c r="I4920" i="188"/>
  <c r="G4922" i="188"/>
  <c r="G4924" i="188"/>
  <c r="I4924" i="188"/>
  <c r="G4926" i="188"/>
  <c r="I4926" i="188"/>
  <c r="G4928" i="188"/>
  <c r="G4930" i="188"/>
  <c r="I4930" i="188"/>
  <c r="G4932" i="188"/>
  <c r="I4932" i="188"/>
  <c r="G4934" i="188"/>
  <c r="G4936" i="188"/>
  <c r="I4936" i="188"/>
  <c r="G4938" i="188"/>
  <c r="I4938" i="188"/>
  <c r="G4940" i="188"/>
  <c r="G4942" i="188"/>
  <c r="I4942" i="188"/>
  <c r="G4944" i="188"/>
  <c r="I4944" i="188"/>
  <c r="G4946" i="188"/>
  <c r="G4948" i="188"/>
  <c r="I4948" i="188"/>
  <c r="G4950" i="188"/>
  <c r="I4950" i="188"/>
  <c r="G4952" i="188"/>
  <c r="G4954" i="188"/>
  <c r="I4954" i="188"/>
  <c r="G4956" i="188"/>
  <c r="I4956" i="188"/>
  <c r="G4958" i="188"/>
  <c r="G4960" i="188"/>
  <c r="I4960" i="188"/>
  <c r="G4962" i="188"/>
  <c r="I4962" i="188"/>
  <c r="G4964" i="188"/>
  <c r="G4966" i="188"/>
  <c r="I4966" i="188"/>
  <c r="G4968" i="188"/>
  <c r="I4968" i="188"/>
  <c r="G4970" i="188"/>
  <c r="G4972" i="188"/>
  <c r="I4972" i="188"/>
  <c r="G4974" i="188"/>
  <c r="I4974" i="188"/>
  <c r="G4976" i="188"/>
  <c r="G4978" i="188"/>
  <c r="I4978" i="188"/>
  <c r="G4980" i="188"/>
  <c r="I4980" i="188"/>
  <c r="G4982" i="188"/>
  <c r="G4984" i="188"/>
  <c r="I4984" i="188"/>
  <c r="G4986" i="188"/>
  <c r="I4986" i="188"/>
  <c r="G4988" i="188"/>
  <c r="G4990" i="188"/>
  <c r="I4990" i="188"/>
  <c r="G4992" i="188"/>
  <c r="I4992" i="188"/>
  <c r="G4994" i="188"/>
  <c r="I5000" i="188"/>
  <c r="G5000" i="188"/>
  <c r="I4998" i="188"/>
  <c r="G4998" i="188"/>
  <c r="I5001" i="188"/>
  <c r="G5001" i="188"/>
  <c r="I4999" i="188"/>
  <c r="G4999" i="188"/>
  <c r="G4996" i="188"/>
  <c r="I4996" i="188"/>
  <c r="G5003" i="188"/>
  <c r="I5003" i="188"/>
  <c r="G5005" i="188"/>
  <c r="I5005" i="188"/>
  <c r="G5007" i="188"/>
  <c r="I5007" i="188"/>
  <c r="G5009" i="188"/>
  <c r="I5009" i="188"/>
  <c r="G5011" i="188"/>
  <c r="I5011" i="188"/>
  <c r="G5013" i="188"/>
  <c r="I5013" i="188"/>
  <c r="G5015" i="188"/>
  <c r="I5015" i="188"/>
  <c r="G5017" i="188"/>
  <c r="I5017" i="188"/>
  <c r="G5019" i="188"/>
  <c r="I5019" i="188"/>
  <c r="G5021" i="188"/>
  <c r="I5021" i="188"/>
  <c r="G5023" i="188"/>
  <c r="I5023" i="188"/>
  <c r="G5025" i="188"/>
  <c r="I5025" i="188"/>
  <c r="G5027" i="188"/>
  <c r="I5027" i="188"/>
  <c r="G5029" i="188"/>
  <c r="I5029" i="188"/>
  <c r="G5031" i="188"/>
  <c r="I5031" i="188"/>
  <c r="G5033" i="188"/>
  <c r="I5033" i="188"/>
  <c r="G5035" i="188"/>
  <c r="I5035" i="188"/>
  <c r="G5037" i="188"/>
  <c r="I5037" i="188"/>
  <c r="G5039" i="188"/>
  <c r="I5039" i="188"/>
  <c r="G5041" i="188"/>
  <c r="I5041" i="188"/>
  <c r="G5043" i="188"/>
  <c r="I5043" i="188"/>
  <c r="G5045" i="188"/>
  <c r="I5045" i="188"/>
  <c r="G5047" i="188"/>
  <c r="I5047" i="188"/>
  <c r="G5049" i="188"/>
  <c r="I5049" i="188"/>
  <c r="G5051" i="188"/>
  <c r="I5051" i="188"/>
  <c r="G5053" i="188"/>
  <c r="I5053" i="188"/>
  <c r="G5055" i="188"/>
  <c r="I5055" i="188"/>
  <c r="G5057" i="188"/>
  <c r="I5057" i="188"/>
  <c r="G5059" i="188"/>
  <c r="I5059" i="188"/>
  <c r="G5061" i="188"/>
  <c r="I5061" i="188"/>
  <c r="G5063" i="188"/>
  <c r="I5063" i="188"/>
  <c r="G5065" i="188"/>
  <c r="I5065" i="188"/>
  <c r="G5067" i="188"/>
  <c r="I5067" i="188"/>
  <c r="G5069" i="188"/>
  <c r="I5069" i="188"/>
  <c r="G5071" i="188"/>
  <c r="I5071" i="188"/>
  <c r="G5073" i="188"/>
  <c r="I5073" i="188"/>
  <c r="G5075" i="188"/>
  <c r="I5075" i="188"/>
  <c r="G5077" i="188"/>
  <c r="I5077" i="188"/>
  <c r="G5079" i="188"/>
  <c r="I5079" i="188"/>
  <c r="G5081" i="188"/>
  <c r="I5081" i="188"/>
  <c r="G5083" i="188"/>
  <c r="I5083" i="188"/>
  <c r="G5085" i="188"/>
  <c r="I5085" i="188"/>
  <c r="G5087" i="188"/>
  <c r="I5087" i="188"/>
  <c r="G5089" i="188"/>
  <c r="I5089" i="188"/>
  <c r="G5091" i="188"/>
  <c r="I5091" i="188"/>
  <c r="G5093" i="188"/>
  <c r="I5093" i="188"/>
  <c r="G5095" i="188"/>
  <c r="I5095" i="188"/>
  <c r="G5097" i="188"/>
  <c r="I5097" i="188"/>
  <c r="G5099" i="188"/>
  <c r="I5099" i="188"/>
  <c r="G5101" i="188"/>
  <c r="I5101" i="188"/>
  <c r="G5103" i="188"/>
  <c r="I5103" i="188"/>
  <c r="G5105" i="188"/>
  <c r="I5105" i="188"/>
  <c r="G5107" i="188"/>
  <c r="I5114" i="188"/>
  <c r="I5126" i="188"/>
  <c r="I5138" i="188"/>
  <c r="G5002" i="188"/>
  <c r="I5002" i="188"/>
  <c r="G5004" i="188"/>
  <c r="I5004" i="188"/>
  <c r="G5006" i="188"/>
  <c r="G5008" i="188"/>
  <c r="I5008" i="188"/>
  <c r="G5010" i="188"/>
  <c r="I5010" i="188"/>
  <c r="G5012" i="188"/>
  <c r="G5014" i="188"/>
  <c r="I5014" i="188"/>
  <c r="G5016" i="188"/>
  <c r="I5016" i="188"/>
  <c r="G5018" i="188"/>
  <c r="G5020" i="188"/>
  <c r="I5020" i="188"/>
  <c r="G5022" i="188"/>
  <c r="I5022" i="188"/>
  <c r="G5024" i="188"/>
  <c r="G5026" i="188"/>
  <c r="I5026" i="188"/>
  <c r="G5028" i="188"/>
  <c r="I5028" i="188"/>
  <c r="G5030" i="188"/>
  <c r="G5032" i="188"/>
  <c r="I5032" i="188"/>
  <c r="G5034" i="188"/>
  <c r="I5034" i="188"/>
  <c r="G5036" i="188"/>
  <c r="G5038" i="188"/>
  <c r="I5038" i="188"/>
  <c r="G5040" i="188"/>
  <c r="I5040" i="188"/>
  <c r="G5042" i="188"/>
  <c r="G5044" i="188"/>
  <c r="I5044" i="188"/>
  <c r="G5046" i="188"/>
  <c r="I5046" i="188"/>
  <c r="G5048" i="188"/>
  <c r="G5050" i="188"/>
  <c r="I5050" i="188"/>
  <c r="G5052" i="188"/>
  <c r="I5052" i="188"/>
  <c r="G5054" i="188"/>
  <c r="G5056" i="188"/>
  <c r="I5056" i="188"/>
  <c r="G5058" i="188"/>
  <c r="I5058" i="188"/>
  <c r="G5060" i="188"/>
  <c r="G5062" i="188"/>
  <c r="I5062" i="188"/>
  <c r="G5064" i="188"/>
  <c r="I5064" i="188"/>
  <c r="G5066" i="188"/>
  <c r="G5068" i="188"/>
  <c r="I5068" i="188"/>
  <c r="G5070" i="188"/>
  <c r="I5070" i="188"/>
  <c r="G5072" i="188"/>
  <c r="G5074" i="188"/>
  <c r="I5074" i="188"/>
  <c r="G5076" i="188"/>
  <c r="I5076" i="188"/>
  <c r="G5078" i="188"/>
  <c r="G5080" i="188"/>
  <c r="I5080" i="188"/>
  <c r="G5082" i="188"/>
  <c r="I5082" i="188"/>
  <c r="G5084" i="188"/>
  <c r="G5086" i="188"/>
  <c r="I5086" i="188"/>
  <c r="G5088" i="188"/>
  <c r="I5088" i="188"/>
  <c r="G5090" i="188"/>
  <c r="G5092" i="188"/>
  <c r="I5092" i="188"/>
  <c r="G5094" i="188"/>
  <c r="I5094" i="188"/>
  <c r="G5096" i="188"/>
  <c r="G5098" i="188"/>
  <c r="I5098" i="188"/>
  <c r="G5100" i="188"/>
  <c r="I5100" i="188"/>
  <c r="G5102" i="188"/>
  <c r="I5108" i="188"/>
  <c r="G5108" i="188"/>
  <c r="I5106" i="188"/>
  <c r="G5106" i="188"/>
  <c r="G5104" i="188"/>
  <c r="I5104" i="188"/>
  <c r="G5109" i="188"/>
  <c r="I5109" i="188"/>
  <c r="G5110" i="188"/>
  <c r="I5110" i="188"/>
  <c r="G5112" i="188"/>
  <c r="I5112" i="188"/>
  <c r="G5114" i="188"/>
  <c r="G5116" i="188"/>
  <c r="I5116" i="188"/>
  <c r="G5118" i="188"/>
  <c r="I5118" i="188"/>
  <c r="G5120" i="188"/>
  <c r="G5122" i="188"/>
  <c r="I5122" i="188"/>
  <c r="G5124" i="188"/>
  <c r="I5124" i="188"/>
  <c r="G5126" i="188"/>
  <c r="G5128" i="188"/>
  <c r="I5128" i="188"/>
  <c r="G5130" i="188"/>
  <c r="I5130" i="188"/>
  <c r="G5132" i="188"/>
  <c r="G5134" i="188"/>
  <c r="I5134" i="188"/>
  <c r="G5136" i="188"/>
  <c r="I5136" i="188"/>
  <c r="G5138" i="188"/>
  <c r="G5140" i="188"/>
  <c r="I5140" i="188"/>
  <c r="G5142" i="188"/>
  <c r="I5142" i="188"/>
  <c r="G5144" i="188"/>
  <c r="G5146" i="188"/>
  <c r="I5146" i="188"/>
  <c r="G5148" i="188"/>
  <c r="I5148" i="188"/>
  <c r="G5150" i="188"/>
  <c r="G5152" i="188"/>
  <c r="I5152" i="188"/>
  <c r="G5154" i="188"/>
  <c r="I5154" i="188"/>
  <c r="G5156" i="188"/>
  <c r="G5158" i="188"/>
  <c r="I5158" i="188"/>
  <c r="G5160" i="188"/>
  <c r="I5160" i="188"/>
  <c r="G5162" i="188"/>
  <c r="G5164" i="188"/>
  <c r="I5164" i="188"/>
  <c r="G5166" i="188"/>
  <c r="I5166" i="188"/>
  <c r="G5168" i="188"/>
  <c r="G5170" i="188"/>
  <c r="I5170" i="188"/>
  <c r="G5172" i="188"/>
  <c r="I5172" i="188"/>
  <c r="G5174" i="188"/>
  <c r="G5176" i="188"/>
  <c r="I5176" i="188"/>
  <c r="G5178" i="188"/>
  <c r="I5178" i="188"/>
  <c r="G5180" i="188"/>
  <c r="G5182" i="188"/>
  <c r="I5182" i="188"/>
  <c r="G5184" i="188"/>
  <c r="I5184" i="188"/>
  <c r="G5186" i="188"/>
  <c r="G5188" i="188"/>
  <c r="I5188" i="188"/>
  <c r="G5190" i="188"/>
  <c r="I5190" i="188"/>
  <c r="G5192" i="188"/>
  <c r="G5194" i="188"/>
  <c r="I5194" i="188"/>
  <c r="G5196" i="188"/>
  <c r="I5196" i="188"/>
  <c r="G5198" i="188"/>
  <c r="G5200" i="188"/>
  <c r="I5200" i="188"/>
  <c r="G5202" i="188"/>
  <c r="I5202" i="188"/>
  <c r="G5204" i="188"/>
  <c r="G5206" i="188"/>
  <c r="I5206" i="188"/>
  <c r="G5208" i="188"/>
  <c r="I5208" i="188"/>
  <c r="G5210" i="188"/>
  <c r="G5212" i="188"/>
  <c r="I5212" i="188"/>
  <c r="G5214" i="188"/>
  <c r="I5214" i="188"/>
  <c r="G5216" i="188"/>
  <c r="I5216" i="188"/>
  <c r="I5223" i="188"/>
  <c r="G5223" i="188"/>
  <c r="I5221" i="188"/>
  <c r="G5221" i="188"/>
  <c r="I5219" i="188"/>
  <c r="G5219" i="188"/>
  <c r="G5218" i="188"/>
  <c r="I5218" i="188"/>
  <c r="G5222" i="188"/>
  <c r="I5222" i="188"/>
  <c r="G5226" i="188"/>
  <c r="I5234" i="188"/>
  <c r="I5235" i="188"/>
  <c r="G5235" i="188"/>
  <c r="I5233" i="188"/>
  <c r="G5233" i="188"/>
  <c r="I5231" i="188"/>
  <c r="G5231" i="188"/>
  <c r="G5230" i="188"/>
  <c r="I5230" i="188"/>
  <c r="G5234" i="188"/>
  <c r="I5229" i="188"/>
  <c r="G5229" i="188"/>
  <c r="I5227" i="188"/>
  <c r="G5227" i="188"/>
  <c r="I5225" i="188"/>
  <c r="G5225" i="188"/>
  <c r="G5224" i="188"/>
  <c r="I5224" i="188"/>
  <c r="G5228" i="188"/>
  <c r="I5228" i="188"/>
  <c r="G5237" i="188"/>
  <c r="I5237" i="188"/>
  <c r="G5239" i="188"/>
  <c r="I5239" i="188"/>
  <c r="G5241" i="188"/>
  <c r="I5241" i="188"/>
  <c r="G5243" i="188"/>
  <c r="I5243" i="188"/>
  <c r="G5245" i="188"/>
  <c r="I5245" i="188"/>
  <c r="G5247" i="188"/>
  <c r="I5247" i="188"/>
  <c r="G5249" i="188"/>
  <c r="I5249" i="188"/>
  <c r="G5251" i="188"/>
  <c r="I5251" i="188"/>
  <c r="G5253" i="188"/>
  <c r="I5253" i="188"/>
  <c r="G5255" i="188"/>
  <c r="I5255" i="188"/>
  <c r="G5257" i="188"/>
  <c r="I5257" i="188"/>
  <c r="G5259" i="188"/>
  <c r="I5259" i="188"/>
  <c r="G5261" i="188"/>
  <c r="I5261" i="188"/>
  <c r="G5263" i="188"/>
  <c r="I5263" i="188"/>
  <c r="G5265" i="188"/>
  <c r="I5265" i="188"/>
  <c r="G5267" i="188"/>
  <c r="I5267" i="188"/>
  <c r="G5269" i="188"/>
  <c r="I5269" i="188"/>
  <c r="G5271" i="188"/>
  <c r="I5271" i="188"/>
  <c r="G5273" i="188"/>
  <c r="I5273" i="188"/>
  <c r="G5275" i="188"/>
  <c r="I5275" i="188"/>
  <c r="G5277" i="188"/>
  <c r="I5277" i="188"/>
  <c r="G5279" i="188"/>
  <c r="I5279" i="188"/>
  <c r="G5281" i="188"/>
  <c r="I5281" i="188"/>
  <c r="G5283" i="188"/>
  <c r="I5283" i="188"/>
  <c r="G5285" i="188"/>
  <c r="I5285" i="188"/>
  <c r="G5287" i="188"/>
  <c r="I5287" i="188"/>
  <c r="G5289" i="188"/>
  <c r="I5289" i="188"/>
  <c r="G5291" i="188"/>
  <c r="I5291" i="188"/>
  <c r="G5293" i="188"/>
  <c r="G5236" i="188"/>
  <c r="I5236" i="188"/>
  <c r="G5238" i="188"/>
  <c r="I5238" i="188"/>
  <c r="G5240" i="188"/>
  <c r="G5242" i="188"/>
  <c r="I5242" i="188"/>
  <c r="G5244" i="188"/>
  <c r="I5244" i="188"/>
  <c r="G5246" i="188"/>
  <c r="G5248" i="188"/>
  <c r="I5248" i="188"/>
  <c r="G5250" i="188"/>
  <c r="I5250" i="188"/>
  <c r="G5252" i="188"/>
  <c r="G5254" i="188"/>
  <c r="I5254" i="188"/>
  <c r="G5256" i="188"/>
  <c r="I5256" i="188"/>
  <c r="G5258" i="188"/>
  <c r="G5260" i="188"/>
  <c r="I5260" i="188"/>
  <c r="G5262" i="188"/>
  <c r="I5262" i="188"/>
  <c r="G5264" i="188"/>
  <c r="G5266" i="188"/>
  <c r="I5266" i="188"/>
  <c r="G5268" i="188"/>
  <c r="I5268" i="188"/>
  <c r="G5270" i="188"/>
  <c r="G5272" i="188"/>
  <c r="I5272" i="188"/>
  <c r="G5274" i="188"/>
  <c r="I5274" i="188"/>
  <c r="G5276" i="188"/>
  <c r="G5278" i="188"/>
  <c r="I5278" i="188"/>
  <c r="G5280" i="188"/>
  <c r="I5280" i="188"/>
  <c r="G5282" i="188"/>
  <c r="G5284" i="188"/>
  <c r="I5284" i="188"/>
  <c r="G5286" i="188"/>
  <c r="I5286" i="188"/>
  <c r="G5288" i="188"/>
  <c r="I5294" i="188"/>
  <c r="G5294" i="188"/>
  <c r="I5292" i="188"/>
  <c r="G5292" i="188"/>
  <c r="G5290" i="188"/>
  <c r="I5290" i="188"/>
  <c r="G5295" i="188"/>
  <c r="I5295" i="188"/>
  <c r="G5296" i="188"/>
  <c r="I5296" i="188"/>
  <c r="G5298" i="188"/>
  <c r="I5298" i="188"/>
  <c r="G5300" i="188"/>
  <c r="I5300" i="188"/>
  <c r="G5302" i="188"/>
  <c r="I5302" i="188"/>
  <c r="G5304" i="188"/>
  <c r="I5304" i="188"/>
  <c r="G5306" i="188"/>
  <c r="G5308" i="188"/>
  <c r="I5308" i="188"/>
  <c r="G5310" i="188"/>
  <c r="I5310" i="188"/>
  <c r="G5312" i="188"/>
  <c r="G5314" i="188"/>
  <c r="I5314" i="188"/>
  <c r="G5316" i="188"/>
  <c r="I5316" i="188"/>
  <c r="G5318" i="188"/>
  <c r="G5320" i="188"/>
  <c r="I5320" i="188"/>
  <c r="G5322" i="188"/>
  <c r="I5322" i="188"/>
  <c r="G5324" i="188"/>
  <c r="G5326" i="188"/>
  <c r="I5326" i="188"/>
  <c r="G5328" i="188"/>
  <c r="I5328" i="188"/>
  <c r="G5330" i="188"/>
  <c r="G5332" i="188"/>
  <c r="I5332" i="188"/>
  <c r="G5334" i="188"/>
  <c r="I5334" i="188"/>
  <c r="G5336" i="188"/>
  <c r="G5338" i="188"/>
  <c r="I5338" i="188"/>
  <c r="G5340" i="188"/>
  <c r="I5340" i="188"/>
  <c r="G5342" i="188"/>
  <c r="I5348" i="188"/>
  <c r="G5348" i="188"/>
  <c r="I5346" i="188"/>
  <c r="G5346" i="188"/>
  <c r="I5344" i="188"/>
  <c r="G5344" i="188"/>
  <c r="G5347" i="188"/>
  <c r="I5347" i="188"/>
  <c r="I5354" i="188"/>
  <c r="G5301" i="188"/>
  <c r="G5350" i="188"/>
  <c r="I5350" i="188"/>
  <c r="G5352" i="188"/>
  <c r="I5352" i="188"/>
  <c r="G5354" i="188"/>
  <c r="G5356" i="188"/>
  <c r="I5356" i="188"/>
  <c r="G5358" i="188"/>
  <c r="I5358" i="188"/>
  <c r="G5360" i="188"/>
  <c r="G5362" i="188"/>
  <c r="I5362" i="188"/>
  <c r="G5364" i="188"/>
  <c r="I5364" i="188"/>
  <c r="G5366" i="188"/>
  <c r="G5368" i="188"/>
  <c r="I5368" i="188"/>
  <c r="G5370" i="188"/>
  <c r="I5370" i="188"/>
  <c r="G5372" i="188"/>
  <c r="I5378" i="188"/>
  <c r="G5378" i="188"/>
  <c r="I5376" i="188"/>
  <c r="G5376" i="188"/>
  <c r="I5374" i="188"/>
  <c r="G5374" i="188"/>
  <c r="I5379" i="188"/>
  <c r="G5379" i="188"/>
  <c r="I5377" i="188"/>
  <c r="G5377" i="188"/>
  <c r="I5375" i="188"/>
  <c r="G5375" i="188"/>
  <c r="G5381" i="188"/>
  <c r="I5381" i="188"/>
  <c r="G5383" i="188"/>
  <c r="I5383" i="188"/>
  <c r="G5385" i="188"/>
  <c r="I5385" i="188"/>
  <c r="G5387" i="188"/>
  <c r="I5387" i="188"/>
  <c r="G5389" i="188"/>
  <c r="I5389" i="188"/>
  <c r="G5391" i="188"/>
  <c r="I5391" i="188"/>
  <c r="G5393" i="188"/>
  <c r="I5393" i="188"/>
  <c r="G5395" i="188"/>
  <c r="I5395" i="188"/>
  <c r="G5397" i="188"/>
  <c r="I5397" i="188"/>
  <c r="G5399" i="188"/>
  <c r="I5399" i="188"/>
  <c r="G5401" i="188"/>
  <c r="I5401" i="188"/>
  <c r="G5403" i="188"/>
  <c r="I5403" i="188"/>
  <c r="G5380" i="188"/>
  <c r="I5380" i="188"/>
  <c r="G5382" i="188"/>
  <c r="I5382" i="188"/>
  <c r="G5384" i="188"/>
  <c r="G5386" i="188"/>
  <c r="I5386" i="188"/>
  <c r="G5388" i="188"/>
  <c r="I5388" i="188"/>
  <c r="G5390" i="188"/>
  <c r="G5392" i="188"/>
  <c r="I5392" i="188"/>
  <c r="G5394" i="188"/>
  <c r="I5394" i="188"/>
  <c r="G5396" i="188"/>
  <c r="G5398" i="188"/>
  <c r="I5398" i="188"/>
  <c r="G5400" i="188"/>
  <c r="I5400" i="188"/>
  <c r="G5402" i="188"/>
  <c r="J5896" i="188" l="1"/>
  <c r="J4756" i="188"/>
  <c r="J4996" i="188"/>
  <c r="J5776" i="188"/>
  <c r="J5344" i="188"/>
  <c r="J5992" i="188"/>
  <c r="J5980" i="188"/>
  <c r="J5974" i="188"/>
  <c r="J5962" i="188"/>
  <c r="J5938" i="188"/>
  <c r="J5932" i="188"/>
  <c r="J5926" i="188"/>
  <c r="J5920" i="188"/>
  <c r="J5914" i="188"/>
  <c r="J5908" i="188"/>
  <c r="J5902" i="188"/>
  <c r="J5884" i="188"/>
  <c r="J5872" i="188"/>
  <c r="J5860" i="188"/>
  <c r="J5848" i="188"/>
  <c r="J5836" i="188"/>
  <c r="J5824" i="188"/>
  <c r="J5812" i="188"/>
  <c r="J5800" i="188"/>
  <c r="J5788" i="188"/>
  <c r="J5770" i="188"/>
  <c r="J5758" i="188"/>
  <c r="J5746" i="188"/>
  <c r="J5734" i="188"/>
  <c r="J5722" i="188"/>
  <c r="J5710" i="188"/>
  <c r="J5698" i="188"/>
  <c r="J5686" i="188"/>
  <c r="J5674" i="188"/>
  <c r="J5662" i="188"/>
  <c r="J5650" i="188"/>
  <c r="J5638" i="188"/>
  <c r="J5626" i="188"/>
  <c r="J5614" i="188"/>
  <c r="J5602" i="188"/>
  <c r="J5590" i="188"/>
  <c r="J5578" i="188"/>
  <c r="J5566" i="188"/>
  <c r="J5554" i="188"/>
  <c r="J5542" i="188"/>
  <c r="J5530" i="188"/>
  <c r="J5518" i="188"/>
  <c r="J5506" i="188"/>
  <c r="J5494" i="188"/>
  <c r="J5482" i="188"/>
  <c r="J5476" i="188"/>
  <c r="J5464" i="188"/>
  <c r="J5452" i="188"/>
  <c r="J5440" i="188"/>
  <c r="J5428" i="188"/>
  <c r="J5416" i="188"/>
  <c r="J5998" i="188"/>
  <c r="J5986" i="188"/>
  <c r="J5968" i="188"/>
  <c r="J5956" i="188"/>
  <c r="J5950" i="188"/>
  <c r="J5944" i="188"/>
  <c r="J5890" i="188"/>
  <c r="J5878" i="188"/>
  <c r="J5866" i="188"/>
  <c r="J5854" i="188"/>
  <c r="J5842" i="188"/>
  <c r="J5830" i="188"/>
  <c r="J5818" i="188"/>
  <c r="J5806" i="188"/>
  <c r="J5794" i="188"/>
  <c r="J5782" i="188"/>
  <c r="J5764" i="188"/>
  <c r="J5752" i="188"/>
  <c r="J5740" i="188"/>
  <c r="J5728" i="188"/>
  <c r="J5716" i="188"/>
  <c r="J5704" i="188"/>
  <c r="J5692" i="188"/>
  <c r="J5680" i="188"/>
  <c r="J5668" i="188"/>
  <c r="J5656" i="188"/>
  <c r="J5644" i="188"/>
  <c r="J5632" i="188"/>
  <c r="J5620" i="188"/>
  <c r="J5608" i="188"/>
  <c r="J5596" i="188"/>
  <c r="J5584" i="188"/>
  <c r="J5572" i="188"/>
  <c r="J5560" i="188"/>
  <c r="J5548" i="188"/>
  <c r="J5536" i="188"/>
  <c r="J5524" i="188"/>
  <c r="J5512" i="188"/>
  <c r="J5500" i="188"/>
  <c r="J5488" i="188"/>
  <c r="J5470" i="188"/>
  <c r="J5458" i="188"/>
  <c r="J5446" i="188"/>
  <c r="J5434" i="188"/>
  <c r="J5422" i="188"/>
  <c r="J5410" i="188"/>
  <c r="J5404" i="188"/>
  <c r="J5392" i="188"/>
  <c r="J5380" i="188"/>
  <c r="J5362" i="188"/>
  <c r="J5350" i="188"/>
  <c r="J5332" i="188"/>
  <c r="J5320" i="188"/>
  <c r="J5308" i="188"/>
  <c r="J5284" i="188"/>
  <c r="J5272" i="188"/>
  <c r="J5260" i="188"/>
  <c r="J5248" i="188"/>
  <c r="J5236" i="188"/>
  <c r="J5230" i="188"/>
  <c r="J5218" i="188"/>
  <c r="J5212" i="188"/>
  <c r="J5200" i="188"/>
  <c r="J5188" i="188"/>
  <c r="J5176" i="188"/>
  <c r="J5164" i="188"/>
  <c r="J5152" i="188"/>
  <c r="J5140" i="188"/>
  <c r="J5128" i="188"/>
  <c r="J5116" i="188"/>
  <c r="J5098" i="188"/>
  <c r="J5086" i="188"/>
  <c r="J5074" i="188"/>
  <c r="J5062" i="188"/>
  <c r="J5050" i="188"/>
  <c r="J5038" i="188"/>
  <c r="J5026" i="188"/>
  <c r="J5014" i="188"/>
  <c r="J5002" i="188"/>
  <c r="J4984" i="188"/>
  <c r="J4972" i="188"/>
  <c r="J4960" i="188"/>
  <c r="J4948" i="188"/>
  <c r="J4936" i="188"/>
  <c r="J4924" i="188"/>
  <c r="J4912" i="188"/>
  <c r="J4900" i="188"/>
  <c r="J4888" i="188"/>
  <c r="J4876" i="188"/>
  <c r="J4864" i="188"/>
  <c r="J4852" i="188"/>
  <c r="J4840" i="188"/>
  <c r="J4828" i="188"/>
  <c r="J4816" i="188"/>
  <c r="J4804" i="188"/>
  <c r="J4792" i="188"/>
  <c r="J4780" i="188"/>
  <c r="J4768" i="188"/>
  <c r="J4744" i="188"/>
  <c r="J4732" i="188"/>
  <c r="J4720" i="188"/>
  <c r="J4708" i="188"/>
  <c r="J4696" i="188"/>
  <c r="J4684" i="188"/>
  <c r="J4672" i="188"/>
  <c r="J4660" i="188"/>
  <c r="J4648" i="188"/>
  <c r="J4636" i="188"/>
  <c r="J4624" i="188"/>
  <c r="J4612" i="188"/>
  <c r="J4600" i="188"/>
  <c r="J4588" i="188"/>
  <c r="J4576" i="188"/>
  <c r="J4564" i="188"/>
  <c r="J4552" i="188"/>
  <c r="J4540" i="188"/>
  <c r="J4528" i="188"/>
  <c r="J4516" i="188"/>
  <c r="J4504" i="188"/>
  <c r="J4492" i="188"/>
  <c r="J4480" i="188"/>
  <c r="J4468" i="188"/>
  <c r="J4456" i="188"/>
  <c r="J4444" i="188"/>
  <c r="J4432" i="188"/>
  <c r="J4420" i="188"/>
  <c r="J4408" i="188"/>
  <c r="J4396" i="188"/>
  <c r="J4384" i="188"/>
  <c r="J4372" i="188"/>
  <c r="J4360" i="188"/>
  <c r="J4348" i="188"/>
  <c r="J4336" i="188"/>
  <c r="J4324" i="188"/>
  <c r="J4312" i="188"/>
  <c r="J4300" i="188"/>
  <c r="J4288" i="188"/>
  <c r="J4276" i="188"/>
  <c r="J4264" i="188"/>
  <c r="J4252" i="188"/>
  <c r="J4240" i="188"/>
  <c r="J4228" i="188"/>
  <c r="J4216" i="188"/>
  <c r="J4204" i="188"/>
  <c r="J4192" i="188"/>
  <c r="J4180" i="188"/>
  <c r="J4168" i="188"/>
  <c r="J4156" i="188"/>
  <c r="J4144" i="188"/>
  <c r="J4132" i="188"/>
  <c r="J4120" i="188"/>
  <c r="J4108" i="188"/>
  <c r="J4096" i="188"/>
  <c r="J4084" i="188"/>
  <c r="J4072" i="188"/>
  <c r="J4060" i="188"/>
  <c r="J4048" i="188"/>
  <c r="J4036" i="188"/>
  <c r="J4024" i="188"/>
  <c r="J4012" i="188"/>
  <c r="J4000" i="188"/>
  <c r="J3988" i="188"/>
  <c r="J3976" i="188"/>
  <c r="J3964" i="188"/>
  <c r="J3952" i="188"/>
  <c r="J3940" i="188"/>
  <c r="J3928" i="188"/>
  <c r="J3916" i="188"/>
  <c r="J3904" i="188"/>
  <c r="J3892" i="188"/>
  <c r="J3880" i="188"/>
  <c r="J3868" i="188"/>
  <c r="J3856" i="188"/>
  <c r="J3844" i="188"/>
  <c r="J3832" i="188"/>
  <c r="J3820" i="188"/>
  <c r="J3808" i="188"/>
  <c r="J3796" i="188"/>
  <c r="J3784" i="188"/>
  <c r="J3772" i="188"/>
  <c r="J3760" i="188"/>
  <c r="J3748" i="188"/>
  <c r="J3736" i="188"/>
  <c r="J3724" i="188"/>
  <c r="J3712" i="188"/>
  <c r="J3700" i="188"/>
  <c r="J3688" i="188"/>
  <c r="J3676" i="188"/>
  <c r="J3664" i="188"/>
  <c r="J3652" i="188"/>
  <c r="J3640" i="188"/>
  <c r="J3628" i="188"/>
  <c r="J3616" i="188"/>
  <c r="J3604" i="188"/>
  <c r="J3592" i="188"/>
  <c r="J3580" i="188"/>
  <c r="J3568" i="188"/>
  <c r="J3562" i="188"/>
  <c r="J3550" i="188"/>
  <c r="J3538" i="188"/>
  <c r="J3526" i="188"/>
  <c r="J3514" i="188"/>
  <c r="J3502" i="188"/>
  <c r="J3490" i="188"/>
  <c r="J3478" i="188"/>
  <c r="J3466" i="188"/>
  <c r="J3454" i="188"/>
  <c r="J3442" i="188"/>
  <c r="J3430" i="188"/>
  <c r="J3418" i="188"/>
  <c r="J3406" i="188"/>
  <c r="J3394" i="188"/>
  <c r="J3382" i="188"/>
  <c r="J3370" i="188"/>
  <c r="J3358" i="188"/>
  <c r="J3346" i="188"/>
  <c r="J3334" i="188"/>
  <c r="J3322" i="188"/>
  <c r="J3310" i="188"/>
  <c r="J3298" i="188"/>
  <c r="J3286" i="188"/>
  <c r="J3274" i="188"/>
  <c r="J3262" i="188"/>
  <c r="J3250" i="188"/>
  <c r="J3238" i="188"/>
  <c r="J3226" i="188"/>
  <c r="J3214" i="188"/>
  <c r="J3202" i="188"/>
  <c r="J3190" i="188"/>
  <c r="J3178" i="188"/>
  <c r="J3166" i="188"/>
  <c r="J3154" i="188"/>
  <c r="J3142" i="188"/>
  <c r="J3130" i="188"/>
  <c r="J3118" i="188"/>
  <c r="J3106" i="188"/>
  <c r="J3094" i="188"/>
  <c r="J3082" i="188"/>
  <c r="J3070" i="188"/>
  <c r="J3058" i="188"/>
  <c r="J3046" i="188"/>
  <c r="J3034" i="188"/>
  <c r="J3022" i="188"/>
  <c r="J3010" i="188"/>
  <c r="J2998" i="188"/>
  <c r="J2986" i="188"/>
  <c r="J2974" i="188"/>
  <c r="J2962" i="188"/>
  <c r="J2950" i="188"/>
  <c r="J2938" i="188"/>
  <c r="J2926" i="188"/>
  <c r="J2914" i="188"/>
  <c r="J2902" i="188"/>
  <c r="J2890" i="188"/>
  <c r="J2878" i="188"/>
  <c r="J2866" i="188"/>
  <c r="J2854" i="188"/>
  <c r="J2842" i="188"/>
  <c r="J2830" i="188"/>
  <c r="J2818" i="188"/>
  <c r="J2806" i="188"/>
  <c r="J2794" i="188"/>
  <c r="J2782" i="188"/>
  <c r="J2770" i="188"/>
  <c r="J2758" i="188"/>
  <c r="J2746" i="188"/>
  <c r="J2734" i="188"/>
  <c r="J2722" i="188"/>
  <c r="J2710" i="188"/>
  <c r="J2698" i="188"/>
  <c r="J2686" i="188"/>
  <c r="J2674" i="188"/>
  <c r="J2662" i="188"/>
  <c r="J2650" i="188"/>
  <c r="J2638" i="188"/>
  <c r="J2626" i="188"/>
  <c r="J2614" i="188"/>
  <c r="J2596" i="188"/>
  <c r="J2584" i="188"/>
  <c r="J2572" i="188"/>
  <c r="J2560" i="188"/>
  <c r="J2548" i="188"/>
  <c r="J2536" i="188"/>
  <c r="J2524" i="188"/>
  <c r="J2512" i="188"/>
  <c r="J2500" i="188"/>
  <c r="J2488" i="188"/>
  <c r="J2476" i="188"/>
  <c r="J2464" i="188"/>
  <c r="J2452" i="188"/>
  <c r="J2440" i="188"/>
  <c r="J2428" i="188"/>
  <c r="J2416" i="188"/>
  <c r="J2404" i="188"/>
  <c r="J2392" i="188"/>
  <c r="J2380" i="188"/>
  <c r="J2368" i="188"/>
  <c r="J2356" i="188"/>
  <c r="J2344" i="188"/>
  <c r="J2332" i="188"/>
  <c r="J2320" i="188"/>
  <c r="J2308" i="188"/>
  <c r="J2296" i="188"/>
  <c r="J2284" i="188"/>
  <c r="J2272" i="188"/>
  <c r="J2260" i="188"/>
  <c r="J2248" i="188"/>
  <c r="J2236" i="188"/>
  <c r="J2224" i="188"/>
  <c r="J2212" i="188"/>
  <c r="J2200" i="188"/>
  <c r="J2188" i="188"/>
  <c r="J2176" i="188"/>
  <c r="J2164" i="188"/>
  <c r="J2152" i="188"/>
  <c r="J2140" i="188"/>
  <c r="J2128" i="188"/>
  <c r="J2116" i="188"/>
  <c r="J2104" i="188"/>
  <c r="J2092" i="188"/>
  <c r="J2080" i="188"/>
  <c r="J2068" i="188"/>
  <c r="J2056" i="188"/>
  <c r="J2044" i="188"/>
  <c r="J2032" i="188"/>
  <c r="J2020" i="188"/>
  <c r="J2008" i="188"/>
  <c r="J1996" i="188"/>
  <c r="J1984" i="188"/>
  <c r="J1972" i="188"/>
  <c r="J1960" i="188"/>
  <c r="J1948" i="188"/>
  <c r="J1936" i="188"/>
  <c r="J1924" i="188"/>
  <c r="J1912" i="188"/>
  <c r="J1900" i="188"/>
  <c r="J1888" i="188"/>
  <c r="J1876" i="188"/>
  <c r="J1864" i="188"/>
  <c r="J1852" i="188"/>
  <c r="J1840" i="188"/>
  <c r="J1828" i="188"/>
  <c r="J1816" i="188"/>
  <c r="J1804" i="188"/>
  <c r="J1792" i="188"/>
  <c r="J1780" i="188"/>
  <c r="J1768" i="188"/>
  <c r="J1756" i="188"/>
  <c r="J1744" i="188"/>
  <c r="J1732" i="188"/>
  <c r="J1720" i="188"/>
  <c r="J1708" i="188"/>
  <c r="J1696" i="188"/>
  <c r="J1684" i="188"/>
  <c r="J1672" i="188"/>
  <c r="J1660" i="188"/>
  <c r="J1648" i="188"/>
  <c r="J1636" i="188"/>
  <c r="J1624" i="188"/>
  <c r="J1612" i="188"/>
  <c r="J1600" i="188"/>
  <c r="J1588" i="188"/>
  <c r="J1576" i="188"/>
  <c r="J1564" i="188"/>
  <c r="J1552" i="188"/>
  <c r="J1540" i="188"/>
  <c r="J1528" i="188"/>
  <c r="J1516" i="188"/>
  <c r="J1504" i="188"/>
  <c r="J1492" i="188"/>
  <c r="J1480" i="188"/>
  <c r="J1468" i="188"/>
  <c r="J1456" i="188"/>
  <c r="J1444" i="188"/>
  <c r="J1432" i="188"/>
  <c r="J1420" i="188"/>
  <c r="J1408" i="188"/>
  <c r="J1396" i="188"/>
  <c r="J1384" i="188"/>
  <c r="J1372" i="188"/>
  <c r="J1360" i="188"/>
  <c r="J1348" i="188"/>
  <c r="J1336" i="188"/>
  <c r="J1324" i="188"/>
  <c r="J1312" i="188"/>
  <c r="J1300" i="188"/>
  <c r="J1288" i="188"/>
  <c r="J1276" i="188"/>
  <c r="J1264" i="188"/>
  <c r="J1252" i="188"/>
  <c r="J1240" i="188"/>
  <c r="J1228" i="188"/>
  <c r="J1216" i="188"/>
  <c r="J1204" i="188"/>
  <c r="J1198" i="188"/>
  <c r="J1186" i="188"/>
  <c r="J1174" i="188"/>
  <c r="J1162" i="188"/>
  <c r="J1150" i="188"/>
  <c r="J1138" i="188"/>
  <c r="J1126" i="188"/>
  <c r="J1114" i="188"/>
  <c r="J1102" i="188"/>
  <c r="J1090" i="188"/>
  <c r="J1078" i="188"/>
  <c r="J1066" i="188"/>
  <c r="J1054" i="188"/>
  <c r="J1042" i="188"/>
  <c r="J1030" i="188"/>
  <c r="J1018" i="188"/>
  <c r="J1006" i="188"/>
  <c r="J994" i="188"/>
  <c r="J982" i="188"/>
  <c r="J970" i="188"/>
  <c r="J958" i="188"/>
  <c r="J946" i="188"/>
  <c r="J934" i="188"/>
  <c r="J922" i="188"/>
  <c r="J910" i="188"/>
  <c r="J898" i="188"/>
  <c r="J886" i="188"/>
  <c r="J874" i="188"/>
  <c r="J862" i="188"/>
  <c r="J850" i="188"/>
  <c r="J838" i="188"/>
  <c r="J826" i="188"/>
  <c r="J814" i="188"/>
  <c r="J802" i="188"/>
  <c r="J790" i="188"/>
  <c r="J778" i="188"/>
  <c r="J766" i="188"/>
  <c r="J754" i="188"/>
  <c r="J742" i="188"/>
  <c r="J730" i="188"/>
  <c r="J718" i="188"/>
  <c r="J706" i="188"/>
  <c r="J694" i="188"/>
  <c r="J682" i="188"/>
  <c r="J670" i="188"/>
  <c r="J658" i="188"/>
  <c r="J646" i="188"/>
  <c r="J634" i="188"/>
  <c r="J622" i="188"/>
  <c r="J610" i="188"/>
  <c r="J604" i="188"/>
  <c r="J5398" i="188"/>
  <c r="J5386" i="188"/>
  <c r="J5374" i="188"/>
  <c r="J5368" i="188"/>
  <c r="J5356" i="188"/>
  <c r="J5338" i="188"/>
  <c r="J5326" i="188"/>
  <c r="J5314" i="188"/>
  <c r="J5302" i="188"/>
  <c r="J5296" i="188"/>
  <c r="J5290" i="188"/>
  <c r="J5278" i="188"/>
  <c r="J5266" i="188"/>
  <c r="J5254" i="188"/>
  <c r="J5242" i="188"/>
  <c r="J5224" i="188"/>
  <c r="J5206" i="188"/>
  <c r="J5194" i="188"/>
  <c r="J5182" i="188"/>
  <c r="J5170" i="188"/>
  <c r="J5158" i="188"/>
  <c r="J5146" i="188"/>
  <c r="J5134" i="188"/>
  <c r="J5122" i="188"/>
  <c r="J5110" i="188"/>
  <c r="J5104" i="188"/>
  <c r="J5092" i="188"/>
  <c r="J5080" i="188"/>
  <c r="J5068" i="188"/>
  <c r="J5056" i="188"/>
  <c r="J5044" i="188"/>
  <c r="J5032" i="188"/>
  <c r="J5020" i="188"/>
  <c r="J5008" i="188"/>
  <c r="J4990" i="188"/>
  <c r="J4978" i="188"/>
  <c r="J4966" i="188"/>
  <c r="J4954" i="188"/>
  <c r="J4942" i="188"/>
  <c r="J4930" i="188"/>
  <c r="J4918" i="188"/>
  <c r="J4906" i="188"/>
  <c r="J4894" i="188"/>
  <c r="J4882" i="188"/>
  <c r="J4870" i="188"/>
  <c r="J4858" i="188"/>
  <c r="J4846" i="188"/>
  <c r="J4834" i="188"/>
  <c r="J4822" i="188"/>
  <c r="J4810" i="188"/>
  <c r="J4798" i="188"/>
  <c r="J4786" i="188"/>
  <c r="J4774" i="188"/>
  <c r="J4762" i="188"/>
  <c r="J4750" i="188"/>
  <c r="J4738" i="188"/>
  <c r="J4726" i="188"/>
  <c r="J4714" i="188"/>
  <c r="J4702" i="188"/>
  <c r="J4690" i="188"/>
  <c r="J4678" i="188"/>
  <c r="J4666" i="188"/>
  <c r="J4654" i="188"/>
  <c r="J4642" i="188"/>
  <c r="J4630" i="188"/>
  <c r="J4618" i="188"/>
  <c r="J4606" i="188"/>
  <c r="J4594" i="188"/>
  <c r="J4582" i="188"/>
  <c r="J4570" i="188"/>
  <c r="J4558" i="188"/>
  <c r="J4546" i="188"/>
  <c r="J4534" i="188"/>
  <c r="J4522" i="188"/>
  <c r="J4510" i="188"/>
  <c r="J4498" i="188"/>
  <c r="J4486" i="188"/>
  <c r="J4474" i="188"/>
  <c r="J4462" i="188"/>
  <c r="J4450" i="188"/>
  <c r="J4438" i="188"/>
  <c r="J4426" i="188"/>
  <c r="J4414" i="188"/>
  <c r="J4402" i="188"/>
  <c r="J4390" i="188"/>
  <c r="J4378" i="188"/>
  <c r="J4366" i="188"/>
  <c r="J4354" i="188"/>
  <c r="J4342" i="188"/>
  <c r="J4330" i="188"/>
  <c r="J4318" i="188"/>
  <c r="J4306" i="188"/>
  <c r="J4294" i="188"/>
  <c r="J4282" i="188"/>
  <c r="J4270" i="188"/>
  <c r="J4258" i="188"/>
  <c r="J4246" i="188"/>
  <c r="J4234" i="188"/>
  <c r="J4222" i="188"/>
  <c r="J4210" i="188"/>
  <c r="J4198" i="188"/>
  <c r="J4186" i="188"/>
  <c r="J4174" i="188"/>
  <c r="J4162" i="188"/>
  <c r="J4150" i="188"/>
  <c r="J4138" i="188"/>
  <c r="J4126" i="188"/>
  <c r="J4114" i="188"/>
  <c r="J4102" i="188"/>
  <c r="J4090" i="188"/>
  <c r="J4078" i="188"/>
  <c r="J4066" i="188"/>
  <c r="J4054" i="188"/>
  <c r="J4042" i="188"/>
  <c r="J4030" i="188"/>
  <c r="J4018" i="188"/>
  <c r="J4006" i="188"/>
  <c r="J3994" i="188"/>
  <c r="J3982" i="188"/>
  <c r="J3970" i="188"/>
  <c r="J3958" i="188"/>
  <c r="J3946" i="188"/>
  <c r="J3934" i="188"/>
  <c r="J3922" i="188"/>
  <c r="J3910" i="188"/>
  <c r="J3898" i="188"/>
  <c r="J3886" i="188"/>
  <c r="J3874" i="188"/>
  <c r="J3862" i="188"/>
  <c r="J3850" i="188"/>
  <c r="J3838" i="188"/>
  <c r="J3826" i="188"/>
  <c r="J3814" i="188"/>
  <c r="J3802" i="188"/>
  <c r="J3790" i="188"/>
  <c r="J3778" i="188"/>
  <c r="J3766" i="188"/>
  <c r="J3754" i="188"/>
  <c r="J3742" i="188"/>
  <c r="J3730" i="188"/>
  <c r="J3718" i="188"/>
  <c r="J3706" i="188"/>
  <c r="J3694" i="188"/>
  <c r="J3682" i="188"/>
  <c r="J3670" i="188"/>
  <c r="J3658" i="188"/>
  <c r="J3646" i="188"/>
  <c r="J3634" i="188"/>
  <c r="J3622" i="188"/>
  <c r="J3610" i="188"/>
  <c r="J3598" i="188"/>
  <c r="J3586" i="188"/>
  <c r="J3574" i="188"/>
  <c r="J3556" i="188"/>
  <c r="J3544" i="188"/>
  <c r="J3532" i="188"/>
  <c r="J3520" i="188"/>
  <c r="J3508" i="188"/>
  <c r="J3496" i="188"/>
  <c r="J3484" i="188"/>
  <c r="J3472" i="188"/>
  <c r="J3460" i="188"/>
  <c r="J3448" i="188"/>
  <c r="J3436" i="188"/>
  <c r="J3424" i="188"/>
  <c r="J3412" i="188"/>
  <c r="J3400" i="188"/>
  <c r="J3388" i="188"/>
  <c r="J3376" i="188"/>
  <c r="J3364" i="188"/>
  <c r="J3352" i="188"/>
  <c r="J3340" i="188"/>
  <c r="J3328" i="188"/>
  <c r="J3316" i="188"/>
  <c r="J3304" i="188"/>
  <c r="J3292" i="188"/>
  <c r="J3280" i="188"/>
  <c r="J3268" i="188"/>
  <c r="J3256" i="188"/>
  <c r="J3244" i="188"/>
  <c r="J3232" i="188"/>
  <c r="J3220" i="188"/>
  <c r="J3208" i="188"/>
  <c r="J3196" i="188"/>
  <c r="J3184" i="188"/>
  <c r="J3172" i="188"/>
  <c r="J3160" i="188"/>
  <c r="J3148" i="188"/>
  <c r="J3136" i="188"/>
  <c r="J3124" i="188"/>
  <c r="J3112" i="188"/>
  <c r="J3100" i="188"/>
  <c r="J3088" i="188"/>
  <c r="J3076" i="188"/>
  <c r="J3064" i="188"/>
  <c r="J3052" i="188"/>
  <c r="J3040" i="188"/>
  <c r="J3028" i="188"/>
  <c r="J3016" i="188"/>
  <c r="J3004" i="188"/>
  <c r="J2992" i="188"/>
  <c r="J2980" i="188"/>
  <c r="J2968" i="188"/>
  <c r="J2956" i="188"/>
  <c r="J2944" i="188"/>
  <c r="J2932" i="188"/>
  <c r="J2920" i="188"/>
  <c r="J2908" i="188"/>
  <c r="J2896" i="188"/>
  <c r="J2884" i="188"/>
  <c r="J2872" i="188"/>
  <c r="J2860" i="188"/>
  <c r="J2848" i="188"/>
  <c r="J2836" i="188"/>
  <c r="J2824" i="188"/>
  <c r="J2812" i="188"/>
  <c r="J2800" i="188"/>
  <c r="J2788" i="188"/>
  <c r="J2776" i="188"/>
  <c r="J2764" i="188"/>
  <c r="J2752" i="188"/>
  <c r="J2740" i="188"/>
  <c r="J2728" i="188"/>
  <c r="J2716" i="188"/>
  <c r="J2704" i="188"/>
  <c r="J2692" i="188"/>
  <c r="J2680" i="188"/>
  <c r="J2668" i="188"/>
  <c r="J2656" i="188"/>
  <c r="J2644" i="188"/>
  <c r="J2632" i="188"/>
  <c r="J2620" i="188"/>
  <c r="J2608" i="188"/>
  <c r="J2602" i="188"/>
  <c r="J2590" i="188"/>
  <c r="J2578" i="188"/>
  <c r="J2566" i="188"/>
  <c r="J2554" i="188"/>
  <c r="J2542" i="188"/>
  <c r="J2530" i="188"/>
  <c r="J2518" i="188"/>
  <c r="J2506" i="188"/>
  <c r="J2494" i="188"/>
  <c r="J2482" i="188"/>
  <c r="J2470" i="188"/>
  <c r="J2458" i="188"/>
  <c r="J2446" i="188"/>
  <c r="J2434" i="188"/>
  <c r="J2422" i="188"/>
  <c r="J2410" i="188"/>
  <c r="J2398" i="188"/>
  <c r="J2386" i="188"/>
  <c r="J2374" i="188"/>
  <c r="J2362" i="188"/>
  <c r="J2350" i="188"/>
  <c r="J2338" i="188"/>
  <c r="J2326" i="188"/>
  <c r="J2314" i="188"/>
  <c r="J2302" i="188"/>
  <c r="J2290" i="188"/>
  <c r="J2278" i="188"/>
  <c r="J2266" i="188"/>
  <c r="J2254" i="188"/>
  <c r="J2242" i="188"/>
  <c r="J2230" i="188"/>
  <c r="J2218" i="188"/>
  <c r="J2206" i="188"/>
  <c r="J2194" i="188"/>
  <c r="J2182" i="188"/>
  <c r="J2170" i="188"/>
  <c r="J2158" i="188"/>
  <c r="J2146" i="188"/>
  <c r="J2134" i="188"/>
  <c r="J2122" i="188"/>
  <c r="J2110" i="188"/>
  <c r="J2098" i="188"/>
  <c r="J2086" i="188"/>
  <c r="J2074" i="188"/>
  <c r="J2062" i="188"/>
  <c r="J2050" i="188"/>
  <c r="J2038" i="188"/>
  <c r="J2026" i="188"/>
  <c r="J2014" i="188"/>
  <c r="J2002" i="188"/>
  <c r="J1990" i="188"/>
  <c r="J1978" i="188"/>
  <c r="J1966" i="188"/>
  <c r="J1954" i="188"/>
  <c r="J1942" i="188"/>
  <c r="J1930" i="188"/>
  <c r="J1918" i="188"/>
  <c r="J1906" i="188"/>
  <c r="J1894" i="188"/>
  <c r="J1882" i="188"/>
  <c r="J1870" i="188"/>
  <c r="J1858" i="188"/>
  <c r="J1846" i="188"/>
  <c r="J1834" i="188"/>
  <c r="J1822" i="188"/>
  <c r="J1810" i="188"/>
  <c r="J1798" i="188"/>
  <c r="J1786" i="188"/>
  <c r="J1774" i="188"/>
  <c r="J1762" i="188"/>
  <c r="J1750" i="188"/>
  <c r="J1738" i="188"/>
  <c r="J1726" i="188"/>
  <c r="J1714" i="188"/>
  <c r="J1702" i="188"/>
  <c r="J1690" i="188"/>
  <c r="J1678" i="188"/>
  <c r="J1666" i="188"/>
  <c r="J1654" i="188"/>
  <c r="J1642" i="188"/>
  <c r="J1630" i="188"/>
  <c r="J1618" i="188"/>
  <c r="J1606" i="188"/>
  <c r="J1594" i="188"/>
  <c r="J1582" i="188"/>
  <c r="J1570" i="188"/>
  <c r="J1558" i="188"/>
  <c r="J1546" i="188"/>
  <c r="J1534" i="188"/>
  <c r="J1522" i="188"/>
  <c r="J1510" i="188"/>
  <c r="J1498" i="188"/>
  <c r="J1486" i="188"/>
  <c r="J1474" i="188"/>
  <c r="J1462" i="188"/>
  <c r="J1450" i="188"/>
  <c r="J1438" i="188"/>
  <c r="J1426" i="188"/>
  <c r="J1414" i="188"/>
  <c r="J1402" i="188"/>
  <c r="J1390" i="188"/>
  <c r="J1378" i="188"/>
  <c r="J1366" i="188"/>
  <c r="J1354" i="188"/>
  <c r="J1342" i="188"/>
  <c r="J1330" i="188"/>
  <c r="J1318" i="188"/>
  <c r="J1306" i="188"/>
  <c r="J1294" i="188"/>
  <c r="J1282" i="188"/>
  <c r="J1270" i="188"/>
  <c r="J1258" i="188"/>
  <c r="J1246" i="188"/>
  <c r="J1234" i="188"/>
  <c r="J1222" i="188"/>
  <c r="J1210" i="188"/>
  <c r="J1192" i="188"/>
  <c r="J1180" i="188"/>
  <c r="J1168" i="188"/>
  <c r="J1156" i="188"/>
  <c r="J1144" i="188"/>
  <c r="J1132" i="188"/>
  <c r="J1120" i="188"/>
  <c r="J1108" i="188"/>
  <c r="J1096" i="188"/>
  <c r="J1084" i="188"/>
  <c r="J1072" i="188"/>
  <c r="J1060" i="188"/>
  <c r="J1048" i="188"/>
  <c r="J1036" i="188"/>
  <c r="J1024" i="188"/>
  <c r="J1012" i="188"/>
  <c r="J1000" i="188"/>
  <c r="J988" i="188"/>
  <c r="J976" i="188"/>
  <c r="J964" i="188"/>
  <c r="J952" i="188"/>
  <c r="J940" i="188"/>
  <c r="J928" i="188"/>
  <c r="J916" i="188"/>
  <c r="J904" i="188"/>
  <c r="J892" i="188"/>
  <c r="J880" i="188"/>
  <c r="J868" i="188"/>
  <c r="J856" i="188"/>
  <c r="J844" i="188"/>
  <c r="J832" i="188"/>
  <c r="J820" i="188"/>
  <c r="J808" i="188"/>
  <c r="J796" i="188"/>
  <c r="J784" i="188"/>
  <c r="J772" i="188"/>
  <c r="J760" i="188"/>
  <c r="J748" i="188"/>
  <c r="J736" i="188"/>
  <c r="J724" i="188"/>
  <c r="J712" i="188"/>
  <c r="J700" i="188"/>
  <c r="J688" i="188"/>
  <c r="J676" i="188"/>
  <c r="J664" i="188"/>
  <c r="J652" i="188"/>
  <c r="J640" i="188"/>
  <c r="J628" i="188"/>
  <c r="J616" i="188"/>
  <c r="I61" i="125" l="1"/>
  <c r="I60" i="125"/>
  <c r="I59" i="125"/>
  <c r="I58" i="125"/>
  <c r="I57" i="125"/>
  <c r="I56" i="125"/>
  <c r="I53" i="125"/>
  <c r="I52" i="125"/>
  <c r="I51" i="125"/>
  <c r="I50" i="125"/>
  <c r="I49" i="125"/>
  <c r="I48" i="125"/>
  <c r="I45" i="125"/>
  <c r="I44" i="125"/>
  <c r="I43" i="125"/>
  <c r="I42" i="125"/>
  <c r="I41" i="125"/>
  <c r="I40" i="125"/>
  <c r="I37" i="125"/>
  <c r="I36" i="125"/>
  <c r="I35" i="125"/>
  <c r="I34" i="125"/>
  <c r="I33" i="125"/>
  <c r="I32" i="125"/>
  <c r="I29" i="125"/>
  <c r="I28" i="125"/>
  <c r="I27" i="125"/>
  <c r="I26" i="125"/>
  <c r="I25" i="125"/>
  <c r="I24" i="125"/>
  <c r="I19" i="125"/>
  <c r="E12" i="137" s="1"/>
  <c r="I17" i="125"/>
  <c r="I16" i="125"/>
  <c r="I15" i="125"/>
  <c r="I14" i="125"/>
  <c r="I13" i="125"/>
  <c r="I12" i="125"/>
  <c r="I10" i="125"/>
  <c r="E15" i="137" l="1"/>
  <c r="E14" i="137"/>
  <c r="E17" i="137"/>
  <c r="E16" i="137"/>
  <c r="E18" i="137"/>
  <c r="E10" i="137"/>
  <c r="I63" i="125"/>
  <c r="E11" i="137"/>
  <c r="G23" i="24"/>
  <c r="G18" i="24"/>
  <c r="G14" i="24"/>
  <c r="G13" i="24"/>
  <c r="G12" i="24"/>
  <c r="D4" i="207" l="1"/>
  <c r="D3" i="207"/>
  <c r="D4" i="206"/>
  <c r="D3" i="206"/>
  <c r="J1016" i="203" l="1"/>
  <c r="J144" i="125" l="1"/>
  <c r="J146" i="125"/>
  <c r="J148" i="125"/>
  <c r="J150" i="125"/>
  <c r="J152" i="125"/>
  <c r="J154" i="125"/>
  <c r="J156" i="125"/>
  <c r="J158" i="125"/>
  <c r="J160" i="125"/>
  <c r="J162" i="125"/>
  <c r="J164" i="125"/>
  <c r="J166" i="125"/>
  <c r="J168" i="125"/>
  <c r="J170" i="125"/>
  <c r="J172" i="125"/>
  <c r="J174" i="125"/>
  <c r="J176" i="125"/>
  <c r="J178" i="125"/>
  <c r="J180" i="125"/>
  <c r="J182" i="125"/>
  <c r="J184" i="125"/>
  <c r="J186" i="125"/>
  <c r="J188" i="125"/>
  <c r="J190" i="125"/>
  <c r="J192" i="125"/>
  <c r="J145" i="125"/>
  <c r="J147" i="125"/>
  <c r="J149" i="125"/>
  <c r="J151" i="125"/>
  <c r="J153" i="125"/>
  <c r="J155" i="125"/>
  <c r="J157" i="125"/>
  <c r="J159" i="125"/>
  <c r="J161" i="125"/>
  <c r="J163" i="125"/>
  <c r="J165" i="125"/>
  <c r="J167" i="125"/>
  <c r="J169" i="125"/>
  <c r="J171" i="125"/>
  <c r="J173" i="125"/>
  <c r="J175" i="125"/>
  <c r="J177" i="125"/>
  <c r="J179" i="125"/>
  <c r="J181" i="125"/>
  <c r="J183" i="125"/>
  <c r="J185" i="125"/>
  <c r="J187" i="125"/>
  <c r="J189" i="125"/>
  <c r="J191" i="125"/>
  <c r="J1143" i="125"/>
  <c r="F86" i="139"/>
  <c r="F88" i="139" s="1"/>
  <c r="H86" i="139" l="1"/>
  <c r="I20" i="114" l="1"/>
  <c r="G11" i="24"/>
  <c r="G10" i="24" s="1"/>
  <c r="L18" i="24" l="1"/>
  <c r="J20" i="24"/>
  <c r="G24" i="24"/>
  <c r="N18" i="24" l="1"/>
  <c r="N20" i="24" s="1"/>
  <c r="J22" i="24"/>
  <c r="L22" i="24" s="1"/>
  <c r="L20" i="24"/>
  <c r="N22" i="24" l="1"/>
  <c r="LE41" i="205"/>
  <c r="LD41" i="205"/>
  <c r="LC41" i="205"/>
  <c r="LB41" i="205"/>
  <c r="LA41" i="205"/>
  <c r="KZ41" i="205"/>
  <c r="KY41" i="205"/>
  <c r="KX41" i="205"/>
  <c r="KW41" i="205"/>
  <c r="LE36" i="205"/>
  <c r="LD36" i="205"/>
  <c r="LC36" i="205"/>
  <c r="LB36" i="205"/>
  <c r="LA36" i="205"/>
  <c r="KZ36" i="205"/>
  <c r="KY36" i="205"/>
  <c r="KX36" i="205"/>
  <c r="KW36" i="205"/>
  <c r="KV36" i="205"/>
  <c r="LE32" i="205"/>
  <c r="LD32" i="205"/>
  <c r="LC32" i="205"/>
  <c r="LB32" i="205"/>
  <c r="LA32" i="205"/>
  <c r="KZ32" i="205"/>
  <c r="KY32" i="205"/>
  <c r="KX32" i="205"/>
  <c r="KW32" i="205"/>
  <c r="KV32" i="205"/>
  <c r="LE18" i="205"/>
  <c r="LC18" i="205"/>
  <c r="LA18" i="205"/>
  <c r="KY18" i="205"/>
  <c r="KW18" i="205"/>
  <c r="LE14" i="205"/>
  <c r="LC14" i="205"/>
  <c r="LA14" i="205"/>
  <c r="KY14" i="205"/>
  <c r="KW14" i="205"/>
  <c r="KV14" i="205" l="1"/>
  <c r="KX14" i="205"/>
  <c r="KZ14" i="205"/>
  <c r="LB14" i="205"/>
  <c r="LD14" i="205"/>
  <c r="KV18" i="205"/>
  <c r="KX18" i="205"/>
  <c r="KZ18" i="205"/>
  <c r="LB18" i="205"/>
  <c r="LD18" i="205"/>
  <c r="KV37" i="205"/>
  <c r="KV39" i="205" s="1"/>
  <c r="KX37" i="205"/>
  <c r="KX39" i="205" s="1"/>
  <c r="KZ37" i="205"/>
  <c r="KZ39" i="205" s="1"/>
  <c r="LB37" i="205"/>
  <c r="LB39" i="205" s="1"/>
  <c r="LD37" i="205"/>
  <c r="LD39" i="205" s="1"/>
  <c r="KW37" i="205"/>
  <c r="KW39" i="205" s="1"/>
  <c r="KY37" i="205"/>
  <c r="KY39" i="205" s="1"/>
  <c r="LA37" i="205"/>
  <c r="LA39" i="205" s="1"/>
  <c r="LC37" i="205"/>
  <c r="LC39" i="205" s="1"/>
  <c r="LE37" i="205"/>
  <c r="LE39" i="205" s="1"/>
  <c r="KW19" i="205"/>
  <c r="KW21" i="205" s="1"/>
  <c r="KY19" i="205"/>
  <c r="KY21" i="205" s="1"/>
  <c r="LA19" i="205"/>
  <c r="LA21" i="205" s="1"/>
  <c r="LC19" i="205"/>
  <c r="LC21" i="205" s="1"/>
  <c r="LE19" i="205"/>
  <c r="LE21" i="205" s="1"/>
  <c r="KV19" i="205" l="1"/>
  <c r="KV21" i="205" s="1"/>
  <c r="LB19" i="205"/>
  <c r="LB21" i="205" s="1"/>
  <c r="KX19" i="205"/>
  <c r="KX21" i="205" s="1"/>
  <c r="LD19" i="205"/>
  <c r="LD21" i="205" s="1"/>
  <c r="KZ19" i="205"/>
  <c r="KZ21" i="205" s="1"/>
  <c r="H36" i="6" l="1"/>
  <c r="H27" i="6"/>
  <c r="H18" i="6"/>
  <c r="H17" i="6"/>
  <c r="H16" i="6"/>
  <c r="H14" i="6"/>
  <c r="H12" i="6"/>
  <c r="H10" i="6"/>
  <c r="H9" i="6"/>
  <c r="H29" i="6" l="1"/>
  <c r="H39" i="6"/>
  <c r="H44" i="6" l="1"/>
  <c r="H33" i="6" s="1"/>
  <c r="H34" i="6" l="1"/>
  <c r="H35" i="6" s="1"/>
  <c r="H45" i="6"/>
  <c r="ALT41" i="205"/>
  <c r="KS41" i="205"/>
  <c r="KR41" i="205"/>
  <c r="KG41" i="205"/>
  <c r="KD41" i="205"/>
  <c r="JO41" i="205"/>
  <c r="JM41" i="205"/>
  <c r="IF41" i="205"/>
  <c r="ID41" i="205"/>
  <c r="HT41" i="205"/>
  <c r="HI41" i="205"/>
  <c r="GY41" i="205"/>
  <c r="FY41" i="205"/>
  <c r="FR41" i="205"/>
  <c r="FK41" i="205"/>
  <c r="EY41" i="205"/>
  <c r="EX41" i="205"/>
  <c r="EW41" i="205"/>
  <c r="ER41" i="205"/>
  <c r="EQ41" i="205"/>
  <c r="EN41" i="205"/>
  <c r="EH41" i="205"/>
  <c r="EG41" i="205"/>
  <c r="ED41" i="205"/>
  <c r="BR41" i="205"/>
  <c r="AN41" i="205"/>
  <c r="AE41" i="205"/>
  <c r="T41" i="205"/>
  <c r="J41" i="205"/>
  <c r="I41" i="205"/>
  <c r="O52" i="205"/>
  <c r="O51" i="205"/>
  <c r="O50" i="205"/>
  <c r="O49" i="205"/>
  <c r="O48" i="205"/>
  <c r="ALT36" i="205"/>
  <c r="KU36" i="205"/>
  <c r="KT36" i="205"/>
  <c r="KS36" i="205"/>
  <c r="KR36" i="205"/>
  <c r="KQ36" i="205"/>
  <c r="KP36" i="205"/>
  <c r="KO36" i="205"/>
  <c r="KN36" i="205"/>
  <c r="KM36" i="205"/>
  <c r="KL36" i="205"/>
  <c r="KK36" i="205"/>
  <c r="KJ36" i="205"/>
  <c r="KI36" i="205"/>
  <c r="KH36" i="205"/>
  <c r="KG36" i="205"/>
  <c r="KF36" i="205"/>
  <c r="KE36" i="205"/>
  <c r="KD36" i="205"/>
  <c r="KC36" i="205"/>
  <c r="KB36" i="205"/>
  <c r="KA36" i="205"/>
  <c r="JZ36" i="205"/>
  <c r="JY36" i="205"/>
  <c r="JX36" i="205"/>
  <c r="JW36" i="205"/>
  <c r="JV36" i="205"/>
  <c r="JU36" i="205"/>
  <c r="JT36" i="205"/>
  <c r="JS36" i="205"/>
  <c r="JR36" i="205"/>
  <c r="JQ36" i="205"/>
  <c r="JP36" i="205"/>
  <c r="JO36" i="205"/>
  <c r="JN36" i="205"/>
  <c r="JM36" i="205"/>
  <c r="JL36" i="205"/>
  <c r="JK36" i="205"/>
  <c r="JJ36" i="205"/>
  <c r="JI36" i="205"/>
  <c r="JH36" i="205"/>
  <c r="JG36" i="205"/>
  <c r="JF36" i="205"/>
  <c r="JE36" i="205"/>
  <c r="JD36" i="205"/>
  <c r="JC36" i="205"/>
  <c r="JB36" i="205"/>
  <c r="JA36" i="205"/>
  <c r="IZ36" i="205"/>
  <c r="IY36" i="205"/>
  <c r="IX36" i="205"/>
  <c r="IW36" i="205"/>
  <c r="IV36" i="205"/>
  <c r="IU36" i="205"/>
  <c r="IT36" i="205"/>
  <c r="IS36" i="205"/>
  <c r="IR36" i="205"/>
  <c r="IQ36" i="205"/>
  <c r="IP36" i="205"/>
  <c r="IO36" i="205"/>
  <c r="IN36" i="205"/>
  <c r="IM36" i="205"/>
  <c r="IL36" i="205"/>
  <c r="IK36" i="205"/>
  <c r="IJ36" i="205"/>
  <c r="II36" i="205"/>
  <c r="IH36" i="205"/>
  <c r="IG36" i="205"/>
  <c r="IF36" i="205"/>
  <c r="IE36" i="205"/>
  <c r="ID36" i="205"/>
  <c r="IC36" i="205"/>
  <c r="IB36" i="205"/>
  <c r="IA36" i="205"/>
  <c r="HZ36" i="205"/>
  <c r="HY36" i="205"/>
  <c r="HX36" i="205"/>
  <c r="HW36" i="205"/>
  <c r="HV36" i="205"/>
  <c r="HU36" i="205"/>
  <c r="HT36" i="205"/>
  <c r="HS36" i="205"/>
  <c r="HR36" i="205"/>
  <c r="HQ36" i="205"/>
  <c r="HP36" i="205"/>
  <c r="HO36" i="205"/>
  <c r="HN36" i="205"/>
  <c r="HM36" i="205"/>
  <c r="HL36" i="205"/>
  <c r="HK36" i="205"/>
  <c r="HJ36" i="205"/>
  <c r="HI36" i="205"/>
  <c r="HH36" i="205"/>
  <c r="HG36" i="205"/>
  <c r="HF36" i="205"/>
  <c r="HE36" i="205"/>
  <c r="HD36" i="205"/>
  <c r="HC36" i="205"/>
  <c r="HB36" i="205"/>
  <c r="HA36" i="205"/>
  <c r="GZ36" i="205"/>
  <c r="GY36" i="205"/>
  <c r="GX36" i="205"/>
  <c r="GW36" i="205"/>
  <c r="GV36" i="205"/>
  <c r="GU36" i="205"/>
  <c r="GT36" i="205"/>
  <c r="GS36" i="205"/>
  <c r="GR36" i="205"/>
  <c r="GQ36" i="205"/>
  <c r="GP36" i="205"/>
  <c r="GO36" i="205"/>
  <c r="GN36" i="205"/>
  <c r="GM36" i="205"/>
  <c r="GL36" i="205"/>
  <c r="GK36" i="205"/>
  <c r="GJ36" i="205"/>
  <c r="GI36" i="205"/>
  <c r="GH36" i="205"/>
  <c r="GG36" i="205"/>
  <c r="GF36" i="205"/>
  <c r="GE36" i="205"/>
  <c r="GD36" i="205"/>
  <c r="GC36" i="205"/>
  <c r="GB36" i="205"/>
  <c r="GA36" i="205"/>
  <c r="FZ36" i="205"/>
  <c r="FY36" i="205"/>
  <c r="FX36" i="205"/>
  <c r="FW36" i="205"/>
  <c r="FV36" i="205"/>
  <c r="FU36" i="205"/>
  <c r="FT36" i="205"/>
  <c r="FS36" i="205"/>
  <c r="FR36" i="205"/>
  <c r="FQ36" i="205"/>
  <c r="FP36" i="205"/>
  <c r="FO36" i="205"/>
  <c r="FN36" i="205"/>
  <c r="FM36" i="205"/>
  <c r="FL36" i="205"/>
  <c r="FK36" i="205"/>
  <c r="FJ36" i="205"/>
  <c r="FI36" i="205"/>
  <c r="FH36" i="205"/>
  <c r="FG36" i="205"/>
  <c r="FF36" i="205"/>
  <c r="FE36" i="205"/>
  <c r="FD36" i="205"/>
  <c r="FC36" i="205"/>
  <c r="FB36" i="205"/>
  <c r="FA36" i="205"/>
  <c r="EZ36" i="205"/>
  <c r="EY36" i="205"/>
  <c r="EX36" i="205"/>
  <c r="EW36" i="205"/>
  <c r="EV36" i="205"/>
  <c r="EU36" i="205"/>
  <c r="ET36" i="205"/>
  <c r="ES36" i="205"/>
  <c r="ER36" i="205"/>
  <c r="EQ36" i="205"/>
  <c r="EP36" i="205"/>
  <c r="EO36" i="205"/>
  <c r="EN36" i="205"/>
  <c r="EM36" i="205"/>
  <c r="EL36" i="205"/>
  <c r="EK36" i="205"/>
  <c r="EJ36" i="205"/>
  <c r="EI36" i="205"/>
  <c r="EH36" i="205"/>
  <c r="EG36" i="205"/>
  <c r="EF36" i="205"/>
  <c r="EE36" i="205"/>
  <c r="ED36" i="205"/>
  <c r="EC36" i="205"/>
  <c r="EB36" i="205"/>
  <c r="EA36" i="205"/>
  <c r="DZ36" i="205"/>
  <c r="DY36" i="205"/>
  <c r="DX36" i="205"/>
  <c r="DW36" i="205"/>
  <c r="DV36" i="205"/>
  <c r="DU36" i="205"/>
  <c r="DT36" i="205"/>
  <c r="DS36" i="205"/>
  <c r="DR36" i="205"/>
  <c r="DQ36" i="205"/>
  <c r="DP36" i="205"/>
  <c r="DO36" i="205"/>
  <c r="DN36" i="205"/>
  <c r="DM36" i="205"/>
  <c r="DL36" i="205"/>
  <c r="DK36" i="205"/>
  <c r="DJ36" i="205"/>
  <c r="DI36" i="205"/>
  <c r="DH36" i="205"/>
  <c r="DG36" i="205"/>
  <c r="DF36" i="205"/>
  <c r="DE36" i="205"/>
  <c r="DD36" i="205"/>
  <c r="DC36" i="205"/>
  <c r="DB36" i="205"/>
  <c r="DA36" i="205"/>
  <c r="CZ36" i="205"/>
  <c r="CY36" i="205"/>
  <c r="CX36" i="205"/>
  <c r="CW36" i="205"/>
  <c r="CV36" i="205"/>
  <c r="CU36" i="205"/>
  <c r="CT36" i="205"/>
  <c r="CS36" i="205"/>
  <c r="CR36" i="205"/>
  <c r="CQ36" i="205"/>
  <c r="CP36" i="205"/>
  <c r="CO36" i="205"/>
  <c r="CN36" i="205"/>
  <c r="CM36" i="205"/>
  <c r="CL36" i="205"/>
  <c r="CK36" i="205"/>
  <c r="CJ36" i="205"/>
  <c r="CI36" i="205"/>
  <c r="CH36" i="205"/>
  <c r="CG36" i="205"/>
  <c r="CF36" i="205"/>
  <c r="CE36" i="205"/>
  <c r="CD36" i="205"/>
  <c r="CC36" i="205"/>
  <c r="CB36" i="205"/>
  <c r="CA36" i="205"/>
  <c r="BZ36" i="205"/>
  <c r="BY36" i="205"/>
  <c r="BX36" i="205"/>
  <c r="BW36" i="205"/>
  <c r="BV36" i="205"/>
  <c r="BU36" i="205"/>
  <c r="BT36" i="205"/>
  <c r="BS36" i="205"/>
  <c r="BR36" i="205"/>
  <c r="BQ36" i="205"/>
  <c r="BP36" i="205"/>
  <c r="BO36" i="205"/>
  <c r="BN36" i="205"/>
  <c r="BM36" i="205"/>
  <c r="BL36" i="205"/>
  <c r="BK36" i="205"/>
  <c r="BJ36" i="205"/>
  <c r="BI36" i="205"/>
  <c r="BH36" i="205"/>
  <c r="BG36" i="205"/>
  <c r="BF36" i="205"/>
  <c r="BE36" i="205"/>
  <c r="BD36" i="205"/>
  <c r="BC36" i="205"/>
  <c r="BB36" i="205"/>
  <c r="BA36" i="205"/>
  <c r="AZ36" i="205"/>
  <c r="AY36" i="205"/>
  <c r="AX36" i="205"/>
  <c r="AW36" i="205"/>
  <c r="AV36" i="205"/>
  <c r="AU36" i="205"/>
  <c r="AT36" i="205"/>
  <c r="AS36" i="205"/>
  <c r="AR36" i="205"/>
  <c r="AQ36" i="205"/>
  <c r="AP36" i="205"/>
  <c r="AO36" i="205"/>
  <c r="AN36" i="205"/>
  <c r="AM36" i="205"/>
  <c r="AL36" i="205"/>
  <c r="AK36" i="205"/>
  <c r="AJ36" i="205"/>
  <c r="AI36" i="205"/>
  <c r="AH36" i="205"/>
  <c r="AG36" i="205"/>
  <c r="AF36" i="205"/>
  <c r="AE36" i="205"/>
  <c r="AD36" i="205"/>
  <c r="AC36" i="205"/>
  <c r="AB36" i="205"/>
  <c r="AA36" i="205"/>
  <c r="Z36" i="205"/>
  <c r="Y36" i="205"/>
  <c r="X36" i="205"/>
  <c r="W36" i="205"/>
  <c r="V36" i="205"/>
  <c r="U36" i="205"/>
  <c r="T36" i="205"/>
  <c r="S36" i="205"/>
  <c r="R36" i="205"/>
  <c r="Q36" i="205"/>
  <c r="P36" i="205"/>
  <c r="O36" i="205"/>
  <c r="N36" i="205"/>
  <c r="M36" i="205"/>
  <c r="L36" i="205"/>
  <c r="K36" i="205"/>
  <c r="J36" i="205"/>
  <c r="I36" i="205"/>
  <c r="ALT32" i="205"/>
  <c r="KU32" i="205"/>
  <c r="KT32" i="205"/>
  <c r="KS32" i="205"/>
  <c r="KR32" i="205"/>
  <c r="KQ32" i="205"/>
  <c r="KP32" i="205"/>
  <c r="KO32" i="205"/>
  <c r="KN32" i="205"/>
  <c r="KM32" i="205"/>
  <c r="KL32" i="205"/>
  <c r="KK32" i="205"/>
  <c r="KJ32" i="205"/>
  <c r="KI32" i="205"/>
  <c r="KH32" i="205"/>
  <c r="KG32" i="205"/>
  <c r="KF32" i="205"/>
  <c r="KE32" i="205"/>
  <c r="KD32" i="205"/>
  <c r="KC32" i="205"/>
  <c r="KB32" i="205"/>
  <c r="KA32" i="205"/>
  <c r="JZ32" i="205"/>
  <c r="JY32" i="205"/>
  <c r="JX32" i="205"/>
  <c r="JW32" i="205"/>
  <c r="JV32" i="205"/>
  <c r="JU32" i="205"/>
  <c r="JT32" i="205"/>
  <c r="JS32" i="205"/>
  <c r="JR32" i="205"/>
  <c r="JQ32" i="205"/>
  <c r="JP32" i="205"/>
  <c r="JO32" i="205"/>
  <c r="JN32" i="205"/>
  <c r="JM32" i="205"/>
  <c r="JL32" i="205"/>
  <c r="JK32" i="205"/>
  <c r="JJ32" i="205"/>
  <c r="JI32" i="205"/>
  <c r="JH32" i="205"/>
  <c r="JG32" i="205"/>
  <c r="JF32" i="205"/>
  <c r="JE32" i="205"/>
  <c r="JD32" i="205"/>
  <c r="JC32" i="205"/>
  <c r="JB32" i="205"/>
  <c r="JA32" i="205"/>
  <c r="IZ32" i="205"/>
  <c r="IY32" i="205"/>
  <c r="IX32" i="205"/>
  <c r="IW32" i="205"/>
  <c r="IV32" i="205"/>
  <c r="IU32" i="205"/>
  <c r="IT32" i="205"/>
  <c r="IS32" i="205"/>
  <c r="IR32" i="205"/>
  <c r="IQ32" i="205"/>
  <c r="IP32" i="205"/>
  <c r="IO32" i="205"/>
  <c r="IN32" i="205"/>
  <c r="IM32" i="205"/>
  <c r="IL32" i="205"/>
  <c r="IK32" i="205"/>
  <c r="IJ32" i="205"/>
  <c r="II32" i="205"/>
  <c r="IH32" i="205"/>
  <c r="IG32" i="205"/>
  <c r="IF32" i="205"/>
  <c r="IE32" i="205"/>
  <c r="ID32" i="205"/>
  <c r="IC32" i="205"/>
  <c r="IB32" i="205"/>
  <c r="IA32" i="205"/>
  <c r="HZ32" i="205"/>
  <c r="HY32" i="205"/>
  <c r="HX32" i="205"/>
  <c r="HW32" i="205"/>
  <c r="HV32" i="205"/>
  <c r="HU32" i="205"/>
  <c r="HT32" i="205"/>
  <c r="HS32" i="205"/>
  <c r="HR32" i="205"/>
  <c r="HQ32" i="205"/>
  <c r="HP32" i="205"/>
  <c r="HO32" i="205"/>
  <c r="HN32" i="205"/>
  <c r="HM32" i="205"/>
  <c r="HL32" i="205"/>
  <c r="HK32" i="205"/>
  <c r="HJ32" i="205"/>
  <c r="HI32" i="205"/>
  <c r="HH32" i="205"/>
  <c r="HG32" i="205"/>
  <c r="HF32" i="205"/>
  <c r="HE32" i="205"/>
  <c r="HD32" i="205"/>
  <c r="HC32" i="205"/>
  <c r="HB32" i="205"/>
  <c r="HA32" i="205"/>
  <c r="GZ32" i="205"/>
  <c r="GY32" i="205"/>
  <c r="GX32" i="205"/>
  <c r="GW32" i="205"/>
  <c r="GV32" i="205"/>
  <c r="GU32" i="205"/>
  <c r="GT32" i="205"/>
  <c r="GS32" i="205"/>
  <c r="GR32" i="205"/>
  <c r="GQ32" i="205"/>
  <c r="GP32" i="205"/>
  <c r="GO32" i="205"/>
  <c r="GN32" i="205"/>
  <c r="GM32" i="205"/>
  <c r="GL32" i="205"/>
  <c r="GK32" i="205"/>
  <c r="GJ32" i="205"/>
  <c r="GI32" i="205"/>
  <c r="GH32" i="205"/>
  <c r="GG32" i="205"/>
  <c r="GF32" i="205"/>
  <c r="GE32" i="205"/>
  <c r="GD32" i="205"/>
  <c r="GC32" i="205"/>
  <c r="GB32" i="205"/>
  <c r="GA32" i="205"/>
  <c r="FZ32" i="205"/>
  <c r="FY32" i="205"/>
  <c r="FX32" i="205"/>
  <c r="FW32" i="205"/>
  <c r="FV32" i="205"/>
  <c r="FU32" i="205"/>
  <c r="FT32" i="205"/>
  <c r="FS32" i="205"/>
  <c r="FR32" i="205"/>
  <c r="FQ32" i="205"/>
  <c r="FP32" i="205"/>
  <c r="FO32" i="205"/>
  <c r="FN32" i="205"/>
  <c r="FM32" i="205"/>
  <c r="FL32" i="205"/>
  <c r="FK32" i="205"/>
  <c r="FJ32" i="205"/>
  <c r="FI32" i="205"/>
  <c r="FH32" i="205"/>
  <c r="FG32" i="205"/>
  <c r="FF32" i="205"/>
  <c r="FE32" i="205"/>
  <c r="FD32" i="205"/>
  <c r="FC32" i="205"/>
  <c r="FB32" i="205"/>
  <c r="FA32" i="205"/>
  <c r="EZ32" i="205"/>
  <c r="EY32" i="205"/>
  <c r="EX32" i="205"/>
  <c r="EW32" i="205"/>
  <c r="EV32" i="205"/>
  <c r="EU32" i="205"/>
  <c r="ET32" i="205"/>
  <c r="ES32" i="205"/>
  <c r="ER32" i="205"/>
  <c r="EQ32" i="205"/>
  <c r="EP32" i="205"/>
  <c r="EO32" i="205"/>
  <c r="EN32" i="205"/>
  <c r="EM32" i="205"/>
  <c r="EL32" i="205"/>
  <c r="EK32" i="205"/>
  <c r="EJ32" i="205"/>
  <c r="EI32" i="205"/>
  <c r="EH32" i="205"/>
  <c r="EG32" i="205"/>
  <c r="EF32" i="205"/>
  <c r="EE32" i="205"/>
  <c r="ED32" i="205"/>
  <c r="EC32" i="205"/>
  <c r="EB32" i="205"/>
  <c r="EA32" i="205"/>
  <c r="DZ32" i="205"/>
  <c r="DY32" i="205"/>
  <c r="DX32" i="205"/>
  <c r="DW32" i="205"/>
  <c r="DV32" i="205"/>
  <c r="DU32" i="205"/>
  <c r="DT32" i="205"/>
  <c r="DS32" i="205"/>
  <c r="DR32" i="205"/>
  <c r="DQ32" i="205"/>
  <c r="DP32" i="205"/>
  <c r="DO32" i="205"/>
  <c r="DN32" i="205"/>
  <c r="DM32" i="205"/>
  <c r="DL32" i="205"/>
  <c r="DK32" i="205"/>
  <c r="DJ32" i="205"/>
  <c r="DI32" i="205"/>
  <c r="DH32" i="205"/>
  <c r="DG32" i="205"/>
  <c r="DF32" i="205"/>
  <c r="DE32" i="205"/>
  <c r="DD32" i="205"/>
  <c r="DC32" i="205"/>
  <c r="DB32" i="205"/>
  <c r="DA32" i="205"/>
  <c r="CZ32" i="205"/>
  <c r="CY32" i="205"/>
  <c r="CX32" i="205"/>
  <c r="CW32" i="205"/>
  <c r="CV32" i="205"/>
  <c r="CU32" i="205"/>
  <c r="CT32" i="205"/>
  <c r="CS32" i="205"/>
  <c r="CR32" i="205"/>
  <c r="CQ32" i="205"/>
  <c r="CP32" i="205"/>
  <c r="CO32" i="205"/>
  <c r="CN32" i="205"/>
  <c r="CM32" i="205"/>
  <c r="CL32" i="205"/>
  <c r="CK32" i="205"/>
  <c r="CJ32" i="205"/>
  <c r="CI32" i="205"/>
  <c r="CH32" i="205"/>
  <c r="CG32" i="205"/>
  <c r="CF32" i="205"/>
  <c r="CE32" i="205"/>
  <c r="CD32" i="205"/>
  <c r="CC32" i="205"/>
  <c r="CB32" i="205"/>
  <c r="CA32" i="205"/>
  <c r="BZ32" i="205"/>
  <c r="BY32" i="205"/>
  <c r="BX32" i="205"/>
  <c r="BW32" i="205"/>
  <c r="BV32" i="205"/>
  <c r="BU32" i="205"/>
  <c r="BT32" i="205"/>
  <c r="BS32" i="205"/>
  <c r="BR32" i="205"/>
  <c r="BQ32" i="205"/>
  <c r="BP32" i="205"/>
  <c r="BO32" i="205"/>
  <c r="BN32" i="205"/>
  <c r="BM32" i="205"/>
  <c r="BL32" i="205"/>
  <c r="BK32" i="205"/>
  <c r="BJ32" i="205"/>
  <c r="BI32" i="205"/>
  <c r="BH32" i="205"/>
  <c r="BG32" i="205"/>
  <c r="BF32" i="205"/>
  <c r="BE32" i="205"/>
  <c r="BD32" i="205"/>
  <c r="BC32" i="205"/>
  <c r="BB32" i="205"/>
  <c r="BA32" i="205"/>
  <c r="AZ32" i="205"/>
  <c r="AY32" i="205"/>
  <c r="AX32" i="205"/>
  <c r="AW32" i="205"/>
  <c r="AV32" i="205"/>
  <c r="AU32" i="205"/>
  <c r="AT32" i="205"/>
  <c r="AS32" i="205"/>
  <c r="AR32" i="205"/>
  <c r="AQ32" i="205"/>
  <c r="AP32" i="205"/>
  <c r="AO32" i="205"/>
  <c r="AN32" i="205"/>
  <c r="AM32" i="205"/>
  <c r="AL32" i="205"/>
  <c r="AK32" i="205"/>
  <c r="AJ32" i="205"/>
  <c r="AI32" i="205"/>
  <c r="AH32" i="205"/>
  <c r="AG32" i="205"/>
  <c r="AF32" i="205"/>
  <c r="AE32" i="205"/>
  <c r="AD32" i="205"/>
  <c r="AC32" i="205"/>
  <c r="AB32" i="205"/>
  <c r="AA32" i="205"/>
  <c r="Z32" i="205"/>
  <c r="Y32" i="205"/>
  <c r="X32" i="205"/>
  <c r="W32" i="205"/>
  <c r="V32" i="205"/>
  <c r="U32" i="205"/>
  <c r="T32" i="205"/>
  <c r="S32" i="205"/>
  <c r="R32" i="205"/>
  <c r="Q32" i="205"/>
  <c r="P32" i="205"/>
  <c r="O32" i="205"/>
  <c r="N32" i="205"/>
  <c r="M32" i="205"/>
  <c r="L32" i="205"/>
  <c r="K32" i="205"/>
  <c r="J32" i="205"/>
  <c r="I32" i="205"/>
  <c r="ALT18" i="205"/>
  <c r="KU18" i="205"/>
  <c r="KT18" i="205"/>
  <c r="KS18" i="205"/>
  <c r="KR18" i="205"/>
  <c r="KQ18" i="205"/>
  <c r="KP18" i="205"/>
  <c r="KO18" i="205"/>
  <c r="KN18" i="205"/>
  <c r="KM18" i="205"/>
  <c r="KL18" i="205"/>
  <c r="KK18" i="205"/>
  <c r="KJ18" i="205"/>
  <c r="KI18" i="205"/>
  <c r="KH18" i="205"/>
  <c r="KG18" i="205"/>
  <c r="KF18" i="205"/>
  <c r="KE18" i="205"/>
  <c r="KD18" i="205"/>
  <c r="KC18" i="205"/>
  <c r="KB18" i="205"/>
  <c r="KA18" i="205"/>
  <c r="JZ18" i="205"/>
  <c r="JY18" i="205"/>
  <c r="JX18" i="205"/>
  <c r="JW18" i="205"/>
  <c r="JV18" i="205"/>
  <c r="JU18" i="205"/>
  <c r="JT18" i="205"/>
  <c r="JS18" i="205"/>
  <c r="JR18" i="205"/>
  <c r="JQ18" i="205"/>
  <c r="JP18" i="205"/>
  <c r="JO18" i="205"/>
  <c r="JN18" i="205"/>
  <c r="JM18" i="205"/>
  <c r="JL18" i="205"/>
  <c r="JK18" i="205"/>
  <c r="JJ18" i="205"/>
  <c r="JI18" i="205"/>
  <c r="JH18" i="205"/>
  <c r="JG18" i="205"/>
  <c r="JF18" i="205"/>
  <c r="JE18" i="205"/>
  <c r="JD18" i="205"/>
  <c r="JC18" i="205"/>
  <c r="JB18" i="205"/>
  <c r="JA18" i="205"/>
  <c r="IZ18" i="205"/>
  <c r="IY18" i="205"/>
  <c r="IX18" i="205"/>
  <c r="IW18" i="205"/>
  <c r="IV18" i="205"/>
  <c r="IU18" i="205"/>
  <c r="IT18" i="205"/>
  <c r="IS18" i="205"/>
  <c r="IR18" i="205"/>
  <c r="IQ18" i="205"/>
  <c r="IP18" i="205"/>
  <c r="IO18" i="205"/>
  <c r="IN18" i="205"/>
  <c r="IM18" i="205"/>
  <c r="IL18" i="205"/>
  <c r="IK18" i="205"/>
  <c r="IJ18" i="205"/>
  <c r="II18" i="205"/>
  <c r="IH18" i="205"/>
  <c r="IG18" i="205"/>
  <c r="IF18" i="205"/>
  <c r="IE18" i="205"/>
  <c r="ID18" i="205"/>
  <c r="IC18" i="205"/>
  <c r="IB18" i="205"/>
  <c r="IA18" i="205"/>
  <c r="HZ18" i="205"/>
  <c r="HY18" i="205"/>
  <c r="HX18" i="205"/>
  <c r="HW18" i="205"/>
  <c r="HV18" i="205"/>
  <c r="HU18" i="205"/>
  <c r="HT18" i="205"/>
  <c r="HS18" i="205"/>
  <c r="HR18" i="205"/>
  <c r="HQ18" i="205"/>
  <c r="HP18" i="205"/>
  <c r="HO18" i="205"/>
  <c r="HN18" i="205"/>
  <c r="HM18" i="205"/>
  <c r="HL18" i="205"/>
  <c r="HK18" i="205"/>
  <c r="HJ18" i="205"/>
  <c r="HI18" i="205"/>
  <c r="HH18" i="205"/>
  <c r="HG18" i="205"/>
  <c r="HF18" i="205"/>
  <c r="HE18" i="205"/>
  <c r="HD18" i="205"/>
  <c r="HC18" i="205"/>
  <c r="HB18" i="205"/>
  <c r="HA18" i="205"/>
  <c r="GZ18" i="205"/>
  <c r="GY18" i="205"/>
  <c r="GX18" i="205"/>
  <c r="GW18" i="205"/>
  <c r="GV18" i="205"/>
  <c r="GU18" i="205"/>
  <c r="GT18" i="205"/>
  <c r="GS18" i="205"/>
  <c r="GR18" i="205"/>
  <c r="GQ18" i="205"/>
  <c r="GP18" i="205"/>
  <c r="GO18" i="205"/>
  <c r="GN18" i="205"/>
  <c r="GM18" i="205"/>
  <c r="GL18" i="205"/>
  <c r="GK18" i="205"/>
  <c r="GJ18" i="205"/>
  <c r="GI18" i="205"/>
  <c r="GH18" i="205"/>
  <c r="GG18" i="205"/>
  <c r="GF18" i="205"/>
  <c r="GE18" i="205"/>
  <c r="GD18" i="205"/>
  <c r="GC18" i="205"/>
  <c r="GB18" i="205"/>
  <c r="GA18" i="205"/>
  <c r="FZ18" i="205"/>
  <c r="FY18" i="205"/>
  <c r="FX18" i="205"/>
  <c r="FW18" i="205"/>
  <c r="FV18" i="205"/>
  <c r="FU18" i="205"/>
  <c r="FT18" i="205"/>
  <c r="FS18" i="205"/>
  <c r="FR18" i="205"/>
  <c r="FQ18" i="205"/>
  <c r="FP18" i="205"/>
  <c r="FO18" i="205"/>
  <c r="FN18" i="205"/>
  <c r="FM18" i="205"/>
  <c r="FL18" i="205"/>
  <c r="FK18" i="205"/>
  <c r="FJ18" i="205"/>
  <c r="FI18" i="205"/>
  <c r="FH18" i="205"/>
  <c r="FG18" i="205"/>
  <c r="FF18" i="205"/>
  <c r="FE18" i="205"/>
  <c r="FD18" i="205"/>
  <c r="FC18" i="205"/>
  <c r="FB18" i="205"/>
  <c r="FA18" i="205"/>
  <c r="EZ18" i="205"/>
  <c r="EY18" i="205"/>
  <c r="EX18" i="205"/>
  <c r="EW18" i="205"/>
  <c r="EV18" i="205"/>
  <c r="EU18" i="205"/>
  <c r="ET18" i="205"/>
  <c r="ES18" i="205"/>
  <c r="ER18" i="205"/>
  <c r="EQ18" i="205"/>
  <c r="EP18" i="205"/>
  <c r="EO18" i="205"/>
  <c r="EN18" i="205"/>
  <c r="EM18" i="205"/>
  <c r="EL18" i="205"/>
  <c r="EK18" i="205"/>
  <c r="EJ18" i="205"/>
  <c r="EI18" i="205"/>
  <c r="EH18" i="205"/>
  <c r="EG18" i="205"/>
  <c r="EF18" i="205"/>
  <c r="EE18" i="205"/>
  <c r="ED18" i="205"/>
  <c r="EC18" i="205"/>
  <c r="EB18" i="205"/>
  <c r="EA18" i="205"/>
  <c r="DZ18" i="205"/>
  <c r="DY18" i="205"/>
  <c r="DX18" i="205"/>
  <c r="DW18" i="205"/>
  <c r="DV18" i="205"/>
  <c r="DU18" i="205"/>
  <c r="DT18" i="205"/>
  <c r="DS18" i="205"/>
  <c r="DR18" i="205"/>
  <c r="DQ18" i="205"/>
  <c r="DP18" i="205"/>
  <c r="DO18" i="205"/>
  <c r="DN18" i="205"/>
  <c r="DM18" i="205"/>
  <c r="DL18" i="205"/>
  <c r="DK18" i="205"/>
  <c r="DJ18" i="205"/>
  <c r="DI18" i="205"/>
  <c r="DH18" i="205"/>
  <c r="DG18" i="205"/>
  <c r="DF18" i="205"/>
  <c r="DE18" i="205"/>
  <c r="DD18" i="205"/>
  <c r="DC18" i="205"/>
  <c r="DB18" i="205"/>
  <c r="DA18" i="205"/>
  <c r="CZ18" i="205"/>
  <c r="CY18" i="205"/>
  <c r="CX18" i="205"/>
  <c r="CW18" i="205"/>
  <c r="CV18" i="205"/>
  <c r="CU18" i="205"/>
  <c r="CT18" i="205"/>
  <c r="CS18" i="205"/>
  <c r="CR18" i="205"/>
  <c r="CQ18" i="205"/>
  <c r="CP18" i="205"/>
  <c r="CO18" i="205"/>
  <c r="CN18" i="205"/>
  <c r="CM18" i="205"/>
  <c r="CL18" i="205"/>
  <c r="CK18" i="205"/>
  <c r="CJ18" i="205"/>
  <c r="CI18" i="205"/>
  <c r="CH18" i="205"/>
  <c r="CG18" i="205"/>
  <c r="CF18" i="205"/>
  <c r="CE18" i="205"/>
  <c r="CD18" i="205"/>
  <c r="CC18" i="205"/>
  <c r="CB18" i="205"/>
  <c r="CA18" i="205"/>
  <c r="BZ18" i="205"/>
  <c r="BY18" i="205"/>
  <c r="BX18" i="205"/>
  <c r="BW18" i="205"/>
  <c r="BV18" i="205"/>
  <c r="BU18" i="205"/>
  <c r="BT18" i="205"/>
  <c r="BS18" i="205"/>
  <c r="BR18" i="205"/>
  <c r="BQ18" i="205"/>
  <c r="BP18" i="205"/>
  <c r="BO18" i="205"/>
  <c r="BN18" i="205"/>
  <c r="BM18" i="205"/>
  <c r="BL18" i="205"/>
  <c r="BK18" i="205"/>
  <c r="BJ18" i="205"/>
  <c r="BI18" i="205"/>
  <c r="BH18" i="205"/>
  <c r="BG18" i="205"/>
  <c r="BF18" i="205"/>
  <c r="BE18" i="205"/>
  <c r="BD18" i="205"/>
  <c r="BC18" i="205"/>
  <c r="BB18" i="205"/>
  <c r="BA18" i="205"/>
  <c r="AZ18" i="205"/>
  <c r="AY18" i="205"/>
  <c r="AX18" i="205"/>
  <c r="AW18" i="205"/>
  <c r="AV18" i="205"/>
  <c r="AU18" i="205"/>
  <c r="AT18" i="205"/>
  <c r="AS18" i="205"/>
  <c r="AR18" i="205"/>
  <c r="AQ18" i="205"/>
  <c r="AP18" i="205"/>
  <c r="AO18" i="205"/>
  <c r="AN18" i="205"/>
  <c r="AM18" i="205"/>
  <c r="AL18" i="205"/>
  <c r="AK18" i="205"/>
  <c r="AJ18" i="205"/>
  <c r="AI18" i="205"/>
  <c r="AH18" i="205"/>
  <c r="AG18" i="205"/>
  <c r="AF18" i="205"/>
  <c r="AE18" i="205"/>
  <c r="AD18" i="205"/>
  <c r="AC18" i="205"/>
  <c r="AB18" i="205"/>
  <c r="AA18" i="205"/>
  <c r="Z18" i="205"/>
  <c r="Y18" i="205"/>
  <c r="X18" i="205"/>
  <c r="W18" i="205"/>
  <c r="V18" i="205"/>
  <c r="U18" i="205"/>
  <c r="T18" i="205"/>
  <c r="S18" i="205"/>
  <c r="R18" i="205"/>
  <c r="Q18" i="205"/>
  <c r="P18" i="205"/>
  <c r="O18" i="205"/>
  <c r="N18" i="205"/>
  <c r="M18" i="205"/>
  <c r="L18" i="205"/>
  <c r="K18" i="205"/>
  <c r="J18" i="205"/>
  <c r="I18" i="205"/>
  <c r="ALT14" i="205"/>
  <c r="KU14" i="205"/>
  <c r="KT14" i="205"/>
  <c r="KS14" i="205"/>
  <c r="KR14" i="205"/>
  <c r="KQ14" i="205"/>
  <c r="KP14" i="205"/>
  <c r="KO14" i="205"/>
  <c r="KN14" i="205"/>
  <c r="KM14" i="205"/>
  <c r="KL14" i="205"/>
  <c r="KK14" i="205"/>
  <c r="KJ14" i="205"/>
  <c r="KI14" i="205"/>
  <c r="KH14" i="205"/>
  <c r="KG14" i="205"/>
  <c r="KF14" i="205"/>
  <c r="KE14" i="205"/>
  <c r="KD14" i="205"/>
  <c r="KC14" i="205"/>
  <c r="KB14" i="205"/>
  <c r="KA14" i="205"/>
  <c r="JZ14" i="205"/>
  <c r="JY14" i="205"/>
  <c r="JX14" i="205"/>
  <c r="JW14" i="205"/>
  <c r="JV14" i="205"/>
  <c r="JU14" i="205"/>
  <c r="JT14" i="205"/>
  <c r="JS14" i="205"/>
  <c r="JR14" i="205"/>
  <c r="JQ14" i="205"/>
  <c r="JP14" i="205"/>
  <c r="JO14" i="205"/>
  <c r="JN14" i="205"/>
  <c r="JM14" i="205"/>
  <c r="JL14" i="205"/>
  <c r="JK14" i="205"/>
  <c r="JJ14" i="205"/>
  <c r="JI14" i="205"/>
  <c r="JH14" i="205"/>
  <c r="JG14" i="205"/>
  <c r="JF14" i="205"/>
  <c r="JE14" i="205"/>
  <c r="JD14" i="205"/>
  <c r="JC14" i="205"/>
  <c r="JB14" i="205"/>
  <c r="JA14" i="205"/>
  <c r="IZ14" i="205"/>
  <c r="IY14" i="205"/>
  <c r="IX14" i="205"/>
  <c r="IW14" i="205"/>
  <c r="IV14" i="205"/>
  <c r="IU14" i="205"/>
  <c r="IT14" i="205"/>
  <c r="IS14" i="205"/>
  <c r="IR14" i="205"/>
  <c r="IQ14" i="205"/>
  <c r="IP14" i="205"/>
  <c r="IO14" i="205"/>
  <c r="IN14" i="205"/>
  <c r="IM14" i="205"/>
  <c r="IL14" i="205"/>
  <c r="IK14" i="205"/>
  <c r="IJ14" i="205"/>
  <c r="II14" i="205"/>
  <c r="IH14" i="205"/>
  <c r="IG14" i="205"/>
  <c r="IF14" i="205"/>
  <c r="IE14" i="205"/>
  <c r="ID14" i="205"/>
  <c r="IC14" i="205"/>
  <c r="IB14" i="205"/>
  <c r="IA14" i="205"/>
  <c r="HZ14" i="205"/>
  <c r="HY14" i="205"/>
  <c r="HX14" i="205"/>
  <c r="HW14" i="205"/>
  <c r="HV14" i="205"/>
  <c r="HU14" i="205"/>
  <c r="HT14" i="205"/>
  <c r="HS14" i="205"/>
  <c r="HR14" i="205"/>
  <c r="HQ14" i="205"/>
  <c r="HP14" i="205"/>
  <c r="HO14" i="205"/>
  <c r="HN14" i="205"/>
  <c r="HM14" i="205"/>
  <c r="HL14" i="205"/>
  <c r="HK14" i="205"/>
  <c r="HJ14" i="205"/>
  <c r="HI14" i="205"/>
  <c r="HH14" i="205"/>
  <c r="HG14" i="205"/>
  <c r="HF14" i="205"/>
  <c r="HE14" i="205"/>
  <c r="HD14" i="205"/>
  <c r="HC14" i="205"/>
  <c r="HB14" i="205"/>
  <c r="HA14" i="205"/>
  <c r="GZ14" i="205"/>
  <c r="GY14" i="205"/>
  <c r="GX14" i="205"/>
  <c r="GW14" i="205"/>
  <c r="GV14" i="205"/>
  <c r="GU14" i="205"/>
  <c r="GT14" i="205"/>
  <c r="GS14" i="205"/>
  <c r="GR14" i="205"/>
  <c r="GQ14" i="205"/>
  <c r="GP14" i="205"/>
  <c r="GO14" i="205"/>
  <c r="GN14" i="205"/>
  <c r="GM14" i="205"/>
  <c r="GL14" i="205"/>
  <c r="GK14" i="205"/>
  <c r="GJ14" i="205"/>
  <c r="GI14" i="205"/>
  <c r="GH14" i="205"/>
  <c r="GG14" i="205"/>
  <c r="GF14" i="205"/>
  <c r="GE14" i="205"/>
  <c r="GD14" i="205"/>
  <c r="GC14" i="205"/>
  <c r="GB14" i="205"/>
  <c r="GA14" i="205"/>
  <c r="FZ14" i="205"/>
  <c r="FY14" i="205"/>
  <c r="FX14" i="205"/>
  <c r="FW14" i="205"/>
  <c r="FV14" i="205"/>
  <c r="FU14" i="205"/>
  <c r="FT14" i="205"/>
  <c r="FS14" i="205"/>
  <c r="FR14" i="205"/>
  <c r="FQ14" i="205"/>
  <c r="FP14" i="205"/>
  <c r="FO14" i="205"/>
  <c r="FN14" i="205"/>
  <c r="FM14" i="205"/>
  <c r="FL14" i="205"/>
  <c r="FK14" i="205"/>
  <c r="FJ14" i="205"/>
  <c r="FI14" i="205"/>
  <c r="FH14" i="205"/>
  <c r="FG14" i="205"/>
  <c r="FF14" i="205"/>
  <c r="FE14" i="205"/>
  <c r="FD14" i="205"/>
  <c r="FC14" i="205"/>
  <c r="FB14" i="205"/>
  <c r="FA14" i="205"/>
  <c r="EZ14" i="205"/>
  <c r="EY14" i="205"/>
  <c r="EX14" i="205"/>
  <c r="EW14" i="205"/>
  <c r="EV14" i="205"/>
  <c r="EU14" i="205"/>
  <c r="ET14" i="205"/>
  <c r="ES14" i="205"/>
  <c r="ER14" i="205"/>
  <c r="EQ14" i="205"/>
  <c r="EP14" i="205"/>
  <c r="EO14" i="205"/>
  <c r="EN14" i="205"/>
  <c r="EM14" i="205"/>
  <c r="EL14" i="205"/>
  <c r="EK14" i="205"/>
  <c r="EJ14" i="205"/>
  <c r="EI14" i="205"/>
  <c r="EH14" i="205"/>
  <c r="EG14" i="205"/>
  <c r="EF14" i="205"/>
  <c r="EE14" i="205"/>
  <c r="ED14" i="205"/>
  <c r="EC14" i="205"/>
  <c r="EB14" i="205"/>
  <c r="EA14" i="205"/>
  <c r="DZ14" i="205"/>
  <c r="DY14" i="205"/>
  <c r="DX14" i="205"/>
  <c r="DW14" i="205"/>
  <c r="DV14" i="205"/>
  <c r="DU14" i="205"/>
  <c r="DT14" i="205"/>
  <c r="DS14" i="205"/>
  <c r="DR14" i="205"/>
  <c r="DQ14" i="205"/>
  <c r="DP14" i="205"/>
  <c r="DO14" i="205"/>
  <c r="DN14" i="205"/>
  <c r="DM14" i="205"/>
  <c r="DL14" i="205"/>
  <c r="DK14" i="205"/>
  <c r="DJ14" i="205"/>
  <c r="DI14" i="205"/>
  <c r="DH14" i="205"/>
  <c r="DG14" i="205"/>
  <c r="DF14" i="205"/>
  <c r="DE14" i="205"/>
  <c r="DD14" i="205"/>
  <c r="DC14" i="205"/>
  <c r="DB14" i="205"/>
  <c r="DA14" i="205"/>
  <c r="CZ14" i="205"/>
  <c r="CY14" i="205"/>
  <c r="CX14" i="205"/>
  <c r="CW14" i="205"/>
  <c r="CV14" i="205"/>
  <c r="CU14" i="205"/>
  <c r="CT14" i="205"/>
  <c r="CS14" i="205"/>
  <c r="CR14" i="205"/>
  <c r="CQ14" i="205"/>
  <c r="CP14" i="205"/>
  <c r="CO14" i="205"/>
  <c r="CN14" i="205"/>
  <c r="CM14" i="205"/>
  <c r="CL14" i="205"/>
  <c r="CK14" i="205"/>
  <c r="CJ14" i="205"/>
  <c r="CI14" i="205"/>
  <c r="CH14" i="205"/>
  <c r="CG14" i="205"/>
  <c r="CF14" i="205"/>
  <c r="CE14" i="205"/>
  <c r="CD14" i="205"/>
  <c r="CC14" i="205"/>
  <c r="CB14" i="205"/>
  <c r="CA14" i="205"/>
  <c r="BZ14" i="205"/>
  <c r="BY14" i="205"/>
  <c r="BX14" i="205"/>
  <c r="BW14" i="205"/>
  <c r="BV14" i="205"/>
  <c r="BU14" i="205"/>
  <c r="BT14" i="205"/>
  <c r="BS14" i="205"/>
  <c r="BR14" i="205"/>
  <c r="BQ14" i="205"/>
  <c r="BP14" i="205"/>
  <c r="BO14" i="205"/>
  <c r="BN14" i="205"/>
  <c r="BM14" i="205"/>
  <c r="BL14" i="205"/>
  <c r="BK14" i="205"/>
  <c r="BJ14" i="205"/>
  <c r="BI14" i="205"/>
  <c r="BH14" i="205"/>
  <c r="BG14" i="205"/>
  <c r="BF14" i="205"/>
  <c r="BE14" i="205"/>
  <c r="BD14" i="205"/>
  <c r="BC14" i="205"/>
  <c r="BB14" i="205"/>
  <c r="BA14" i="205"/>
  <c r="AZ14" i="205"/>
  <c r="AY14" i="205"/>
  <c r="AX14" i="205"/>
  <c r="AW14" i="205"/>
  <c r="AV14" i="205"/>
  <c r="AU14" i="205"/>
  <c r="AT14" i="205"/>
  <c r="AS14" i="205"/>
  <c r="AR14" i="205"/>
  <c r="AQ14" i="205"/>
  <c r="AP14" i="205"/>
  <c r="AO14" i="205"/>
  <c r="AN14" i="205"/>
  <c r="AM14" i="205"/>
  <c r="AL14" i="205"/>
  <c r="AK14" i="205"/>
  <c r="AJ14" i="205"/>
  <c r="AI14" i="205"/>
  <c r="AH14" i="205"/>
  <c r="AG14" i="205"/>
  <c r="AF14" i="205"/>
  <c r="AE14" i="205"/>
  <c r="AD14" i="205"/>
  <c r="AC14" i="205"/>
  <c r="AB14" i="205"/>
  <c r="AA14" i="205"/>
  <c r="Z14" i="205"/>
  <c r="Y14" i="205"/>
  <c r="X14" i="205"/>
  <c r="W14" i="205"/>
  <c r="V14" i="205"/>
  <c r="U14" i="205"/>
  <c r="T14" i="205"/>
  <c r="S14" i="205"/>
  <c r="R14" i="205"/>
  <c r="Q14" i="205"/>
  <c r="P14" i="205"/>
  <c r="O14" i="205"/>
  <c r="N14" i="205"/>
  <c r="M14" i="205"/>
  <c r="L14" i="205"/>
  <c r="K14" i="205"/>
  <c r="J14" i="205"/>
  <c r="I14" i="205"/>
  <c r="E4" i="205"/>
  <c r="E3" i="205"/>
  <c r="G13" i="43" l="1"/>
  <c r="G13" i="218"/>
  <c r="G12" i="43"/>
  <c r="G12" i="218"/>
  <c r="H24" i="6"/>
  <c r="H25" i="6" s="1"/>
  <c r="O55" i="205"/>
  <c r="ALR40" i="205"/>
  <c r="ALR42" i="205" s="1"/>
  <c r="ALP40" i="205"/>
  <c r="ALP42" i="205" s="1"/>
  <c r="ALN40" i="205"/>
  <c r="ALN42" i="205" s="1"/>
  <c r="ALL40" i="205"/>
  <c r="ALL42" i="205" s="1"/>
  <c r="ALJ40" i="205"/>
  <c r="ALJ42" i="205" s="1"/>
  <c r="ALH40" i="205"/>
  <c r="ALH42" i="205" s="1"/>
  <c r="ALF40" i="205"/>
  <c r="ALF42" i="205" s="1"/>
  <c r="ALD40" i="205"/>
  <c r="ALD42" i="205" s="1"/>
  <c r="ALB40" i="205"/>
  <c r="ALB42" i="205" s="1"/>
  <c r="AKZ40" i="205"/>
  <c r="AKZ42" i="205" s="1"/>
  <c r="AKX40" i="205"/>
  <c r="AKX42" i="205" s="1"/>
  <c r="AKV40" i="205"/>
  <c r="AKV42" i="205" s="1"/>
  <c r="AKT40" i="205"/>
  <c r="AKT42" i="205" s="1"/>
  <c r="AKR40" i="205"/>
  <c r="AKR42" i="205" s="1"/>
  <c r="AKP40" i="205"/>
  <c r="AKP42" i="205" s="1"/>
  <c r="AKN40" i="205"/>
  <c r="AKN42" i="205" s="1"/>
  <c r="AKL40" i="205"/>
  <c r="AKL42" i="205" s="1"/>
  <c r="AKJ40" i="205"/>
  <c r="AKJ42" i="205" s="1"/>
  <c r="AKH40" i="205"/>
  <c r="AKH42" i="205" s="1"/>
  <c r="AKF40" i="205"/>
  <c r="AKF42" i="205" s="1"/>
  <c r="AKD40" i="205"/>
  <c r="AKD42" i="205" s="1"/>
  <c r="AKB40" i="205"/>
  <c r="AKB42" i="205" s="1"/>
  <c r="AJZ40" i="205"/>
  <c r="AJZ42" i="205" s="1"/>
  <c r="AJX40" i="205"/>
  <c r="AJX42" i="205" s="1"/>
  <c r="AJV40" i="205"/>
  <c r="AJV42" i="205" s="1"/>
  <c r="AJT40" i="205"/>
  <c r="AJT42" i="205" s="1"/>
  <c r="AJR40" i="205"/>
  <c r="AJR42" i="205" s="1"/>
  <c r="AJP40" i="205"/>
  <c r="AJP42" i="205" s="1"/>
  <c r="AJN40" i="205"/>
  <c r="AJN42" i="205" s="1"/>
  <c r="AJL40" i="205"/>
  <c r="AJL42" i="205" s="1"/>
  <c r="AJJ40" i="205"/>
  <c r="AJJ42" i="205" s="1"/>
  <c r="AJH40" i="205"/>
  <c r="AJH42" i="205" s="1"/>
  <c r="AJF40" i="205"/>
  <c r="AJF42" i="205" s="1"/>
  <c r="AJD40" i="205"/>
  <c r="AJD42" i="205" s="1"/>
  <c r="AJB40" i="205"/>
  <c r="AJB42" i="205" s="1"/>
  <c r="AIZ40" i="205"/>
  <c r="AIZ42" i="205" s="1"/>
  <c r="AIX40" i="205"/>
  <c r="AIX42" i="205" s="1"/>
  <c r="AIV40" i="205"/>
  <c r="AIV42" i="205" s="1"/>
  <c r="AIT40" i="205"/>
  <c r="AIT42" i="205" s="1"/>
  <c r="AIR40" i="205"/>
  <c r="AIR42" i="205" s="1"/>
  <c r="AIP40" i="205"/>
  <c r="AIP42" i="205" s="1"/>
  <c r="AIN40" i="205"/>
  <c r="AIN42" i="205" s="1"/>
  <c r="AIL40" i="205"/>
  <c r="AIL42" i="205" s="1"/>
  <c r="AIJ40" i="205"/>
  <c r="AIJ42" i="205" s="1"/>
  <c r="AIH40" i="205"/>
  <c r="AIH42" i="205" s="1"/>
  <c r="ALS40" i="205"/>
  <c r="ALS42" i="205" s="1"/>
  <c r="ALO40" i="205"/>
  <c r="ALO42" i="205" s="1"/>
  <c r="ALK40" i="205"/>
  <c r="ALK42" i="205" s="1"/>
  <c r="ALG40" i="205"/>
  <c r="ALG42" i="205" s="1"/>
  <c r="ALC40" i="205"/>
  <c r="ALC42" i="205" s="1"/>
  <c r="AKY40" i="205"/>
  <c r="AKY42" i="205" s="1"/>
  <c r="AKU40" i="205"/>
  <c r="AKU42" i="205" s="1"/>
  <c r="AKQ40" i="205"/>
  <c r="AKQ42" i="205" s="1"/>
  <c r="AKM40" i="205"/>
  <c r="AKM42" i="205" s="1"/>
  <c r="AKI40" i="205"/>
  <c r="AKI42" i="205" s="1"/>
  <c r="AKE40" i="205"/>
  <c r="AKE42" i="205" s="1"/>
  <c r="AKA40" i="205"/>
  <c r="AKA42" i="205" s="1"/>
  <c r="AJW40" i="205"/>
  <c r="AJW42" i="205" s="1"/>
  <c r="AJS40" i="205"/>
  <c r="AJS42" i="205" s="1"/>
  <c r="AJO40" i="205"/>
  <c r="AJO42" i="205" s="1"/>
  <c r="AJK40" i="205"/>
  <c r="AJK42" i="205" s="1"/>
  <c r="AJG40" i="205"/>
  <c r="AJG42" i="205" s="1"/>
  <c r="AJC40" i="205"/>
  <c r="AJC42" i="205" s="1"/>
  <c r="AIY40" i="205"/>
  <c r="AIY42" i="205" s="1"/>
  <c r="AIU40" i="205"/>
  <c r="AIU42" i="205" s="1"/>
  <c r="AIQ40" i="205"/>
  <c r="AIQ42" i="205" s="1"/>
  <c r="AIM40" i="205"/>
  <c r="AIM42" i="205" s="1"/>
  <c r="AII40" i="205"/>
  <c r="AII42" i="205" s="1"/>
  <c r="ALQ40" i="205"/>
  <c r="ALQ42" i="205" s="1"/>
  <c r="ALM40" i="205"/>
  <c r="ALM42" i="205" s="1"/>
  <c r="ALI40" i="205"/>
  <c r="ALI42" i="205" s="1"/>
  <c r="ALE40" i="205"/>
  <c r="ALE42" i="205" s="1"/>
  <c r="ALA40" i="205"/>
  <c r="ALA42" i="205" s="1"/>
  <c r="AKW40" i="205"/>
  <c r="AKW42" i="205" s="1"/>
  <c r="AKS40" i="205"/>
  <c r="AKS42" i="205" s="1"/>
  <c r="AKO40" i="205"/>
  <c r="AKO42" i="205" s="1"/>
  <c r="AKK40" i="205"/>
  <c r="AKK42" i="205" s="1"/>
  <c r="AKG40" i="205"/>
  <c r="AKG42" i="205" s="1"/>
  <c r="AKC40" i="205"/>
  <c r="AKC42" i="205" s="1"/>
  <c r="AJY40" i="205"/>
  <c r="AJY42" i="205" s="1"/>
  <c r="AJU40" i="205"/>
  <c r="AJU42" i="205" s="1"/>
  <c r="AJQ40" i="205"/>
  <c r="AJQ42" i="205" s="1"/>
  <c r="AJM40" i="205"/>
  <c r="AJM42" i="205" s="1"/>
  <c r="AJI40" i="205"/>
  <c r="AJI42" i="205" s="1"/>
  <c r="AJE40" i="205"/>
  <c r="AJE42" i="205" s="1"/>
  <c r="AJA40" i="205"/>
  <c r="AJA42" i="205" s="1"/>
  <c r="AIW40" i="205"/>
  <c r="AIW42" i="205" s="1"/>
  <c r="AIS40" i="205"/>
  <c r="AIS42" i="205" s="1"/>
  <c r="AIO40" i="205"/>
  <c r="AIO42" i="205" s="1"/>
  <c r="AIK40" i="205"/>
  <c r="AIK42" i="205" s="1"/>
  <c r="ALS22" i="205"/>
  <c r="ALS23" i="205" s="1"/>
  <c r="ALQ22" i="205"/>
  <c r="ALQ23" i="205" s="1"/>
  <c r="ALO22" i="205"/>
  <c r="ALO23" i="205" s="1"/>
  <c r="ALM22" i="205"/>
  <c r="ALM23" i="205" s="1"/>
  <c r="ALK22" i="205"/>
  <c r="ALK23" i="205" s="1"/>
  <c r="ALI22" i="205"/>
  <c r="ALI23" i="205" s="1"/>
  <c r="ALG22" i="205"/>
  <c r="ALG23" i="205" s="1"/>
  <c r="ALE22" i="205"/>
  <c r="ALE23" i="205" s="1"/>
  <c r="ALC22" i="205"/>
  <c r="ALC23" i="205" s="1"/>
  <c r="ALA22" i="205"/>
  <c r="ALA23" i="205" s="1"/>
  <c r="AKY22" i="205"/>
  <c r="AKY23" i="205" s="1"/>
  <c r="AKW22" i="205"/>
  <c r="AKW23" i="205" s="1"/>
  <c r="AKU22" i="205"/>
  <c r="AKU23" i="205" s="1"/>
  <c r="AKS22" i="205"/>
  <c r="AKS23" i="205" s="1"/>
  <c r="AKQ22" i="205"/>
  <c r="AKQ23" i="205" s="1"/>
  <c r="AKO22" i="205"/>
  <c r="AKO23" i="205" s="1"/>
  <c r="AKM22" i="205"/>
  <c r="AKM23" i="205" s="1"/>
  <c r="AKK22" i="205"/>
  <c r="AKK23" i="205" s="1"/>
  <c r="AKI22" i="205"/>
  <c r="AKI23" i="205" s="1"/>
  <c r="AKG22" i="205"/>
  <c r="AKG23" i="205" s="1"/>
  <c r="AKE22" i="205"/>
  <c r="AKE23" i="205" s="1"/>
  <c r="AKC22" i="205"/>
  <c r="AKC23" i="205" s="1"/>
  <c r="AKA22" i="205"/>
  <c r="AKA23" i="205" s="1"/>
  <c r="AJY22" i="205"/>
  <c r="AJY23" i="205" s="1"/>
  <c r="AJW22" i="205"/>
  <c r="AJW23" i="205" s="1"/>
  <c r="AJU22" i="205"/>
  <c r="AJU23" i="205" s="1"/>
  <c r="AJS22" i="205"/>
  <c r="AJS23" i="205" s="1"/>
  <c r="AJQ22" i="205"/>
  <c r="AJQ23" i="205" s="1"/>
  <c r="AJO22" i="205"/>
  <c r="AJO23" i="205" s="1"/>
  <c r="AJM22" i="205"/>
  <c r="AJM23" i="205" s="1"/>
  <c r="AJK22" i="205"/>
  <c r="AJK23" i="205" s="1"/>
  <c r="AJI22" i="205"/>
  <c r="AJI23" i="205" s="1"/>
  <c r="AJG22" i="205"/>
  <c r="AJG23" i="205" s="1"/>
  <c r="AJE22" i="205"/>
  <c r="AJE23" i="205" s="1"/>
  <c r="AJC22" i="205"/>
  <c r="AJC23" i="205" s="1"/>
  <c r="AJA22" i="205"/>
  <c r="AJA23" i="205" s="1"/>
  <c r="AIY22" i="205"/>
  <c r="AIY23" i="205" s="1"/>
  <c r="AIW22" i="205"/>
  <c r="AIW23" i="205" s="1"/>
  <c r="AIU22" i="205"/>
  <c r="AIU23" i="205" s="1"/>
  <c r="AIS22" i="205"/>
  <c r="AIS23" i="205" s="1"/>
  <c r="AIQ22" i="205"/>
  <c r="AIQ23" i="205" s="1"/>
  <c r="AIO22" i="205"/>
  <c r="AIO23" i="205" s="1"/>
  <c r="AIM22" i="205"/>
  <c r="AIM23" i="205" s="1"/>
  <c r="AIK22" i="205"/>
  <c r="AIK23" i="205" s="1"/>
  <c r="AII22" i="205"/>
  <c r="AII23" i="205" s="1"/>
  <c r="ALR22" i="205"/>
  <c r="ALR23" i="205" s="1"/>
  <c r="ALP22" i="205"/>
  <c r="ALP23" i="205" s="1"/>
  <c r="ALN22" i="205"/>
  <c r="ALN23" i="205" s="1"/>
  <c r="ALL22" i="205"/>
  <c r="ALL23" i="205" s="1"/>
  <c r="ALJ22" i="205"/>
  <c r="ALJ23" i="205" s="1"/>
  <c r="ALH22" i="205"/>
  <c r="ALH23" i="205" s="1"/>
  <c r="ALF22" i="205"/>
  <c r="ALF23" i="205" s="1"/>
  <c r="ALD22" i="205"/>
  <c r="ALD23" i="205" s="1"/>
  <c r="ALB22" i="205"/>
  <c r="ALB23" i="205" s="1"/>
  <c r="AKZ22" i="205"/>
  <c r="AKZ23" i="205" s="1"/>
  <c r="AKX22" i="205"/>
  <c r="AKX23" i="205" s="1"/>
  <c r="AKV22" i="205"/>
  <c r="AKV23" i="205" s="1"/>
  <c r="AKT22" i="205"/>
  <c r="AKT23" i="205" s="1"/>
  <c r="AKR22" i="205"/>
  <c r="AKR23" i="205" s="1"/>
  <c r="AKP22" i="205"/>
  <c r="AKP23" i="205" s="1"/>
  <c r="AKN22" i="205"/>
  <c r="AKN23" i="205" s="1"/>
  <c r="AKL22" i="205"/>
  <c r="AKL23" i="205" s="1"/>
  <c r="AKJ22" i="205"/>
  <c r="AKJ23" i="205" s="1"/>
  <c r="AKH22" i="205"/>
  <c r="AKH23" i="205" s="1"/>
  <c r="AKF22" i="205"/>
  <c r="AKF23" i="205" s="1"/>
  <c r="AKD22" i="205"/>
  <c r="AKD23" i="205" s="1"/>
  <c r="AKB22" i="205"/>
  <c r="AKB23" i="205" s="1"/>
  <c r="AJZ22" i="205"/>
  <c r="AJZ23" i="205" s="1"/>
  <c r="AJX22" i="205"/>
  <c r="AJX23" i="205" s="1"/>
  <c r="AJV22" i="205"/>
  <c r="AJV23" i="205" s="1"/>
  <c r="AJT22" i="205"/>
  <c r="AJT23" i="205" s="1"/>
  <c r="AJR22" i="205"/>
  <c r="AJR23" i="205" s="1"/>
  <c r="AJP22" i="205"/>
  <c r="AJP23" i="205" s="1"/>
  <c r="AJN22" i="205"/>
  <c r="AJN23" i="205" s="1"/>
  <c r="AJL22" i="205"/>
  <c r="AJL23" i="205" s="1"/>
  <c r="AJJ22" i="205"/>
  <c r="AJJ23" i="205" s="1"/>
  <c r="AJH22" i="205"/>
  <c r="AJH23" i="205" s="1"/>
  <c r="AJF22" i="205"/>
  <c r="AJF23" i="205" s="1"/>
  <c r="AJD22" i="205"/>
  <c r="AJD23" i="205" s="1"/>
  <c r="AJB22" i="205"/>
  <c r="AJB23" i="205" s="1"/>
  <c r="AIZ22" i="205"/>
  <c r="AIZ23" i="205" s="1"/>
  <c r="AIX22" i="205"/>
  <c r="AIX23" i="205" s="1"/>
  <c r="AIV22" i="205"/>
  <c r="AIV23" i="205" s="1"/>
  <c r="AIT22" i="205"/>
  <c r="AIT23" i="205" s="1"/>
  <c r="AIR22" i="205"/>
  <c r="AIR23" i="205" s="1"/>
  <c r="AIP22" i="205"/>
  <c r="AIP23" i="205" s="1"/>
  <c r="AIN22" i="205"/>
  <c r="AIN23" i="205" s="1"/>
  <c r="AIL22" i="205"/>
  <c r="AIL23" i="205" s="1"/>
  <c r="AIJ22" i="205"/>
  <c r="AIJ23" i="205" s="1"/>
  <c r="AIH22" i="205"/>
  <c r="AIH23" i="205" s="1"/>
  <c r="AIF40" i="205"/>
  <c r="AIF42" i="205" s="1"/>
  <c r="AID40" i="205"/>
  <c r="AID42" i="205" s="1"/>
  <c r="AIB40" i="205"/>
  <c r="AIB42" i="205" s="1"/>
  <c r="AHZ40" i="205"/>
  <c r="AHZ42" i="205" s="1"/>
  <c r="AHX40" i="205"/>
  <c r="AHX42" i="205" s="1"/>
  <c r="AHV40" i="205"/>
  <c r="AHV42" i="205" s="1"/>
  <c r="AHT40" i="205"/>
  <c r="AHT42" i="205" s="1"/>
  <c r="AHR40" i="205"/>
  <c r="AHR42" i="205" s="1"/>
  <c r="AHP40" i="205"/>
  <c r="AHP42" i="205" s="1"/>
  <c r="AHN40" i="205"/>
  <c r="AHN42" i="205" s="1"/>
  <c r="AHL40" i="205"/>
  <c r="AHL42" i="205" s="1"/>
  <c r="AHJ40" i="205"/>
  <c r="AHJ42" i="205" s="1"/>
  <c r="AHH40" i="205"/>
  <c r="AHH42" i="205" s="1"/>
  <c r="AHF40" i="205"/>
  <c r="AHF42" i="205" s="1"/>
  <c r="AHD40" i="205"/>
  <c r="AHD42" i="205" s="1"/>
  <c r="AHB40" i="205"/>
  <c r="AHB42" i="205" s="1"/>
  <c r="AGZ40" i="205"/>
  <c r="AGZ42" i="205" s="1"/>
  <c r="AGX40" i="205"/>
  <c r="AGX42" i="205" s="1"/>
  <c r="AGV40" i="205"/>
  <c r="AGV42" i="205" s="1"/>
  <c r="AGT40" i="205"/>
  <c r="AGT42" i="205" s="1"/>
  <c r="AGR40" i="205"/>
  <c r="AGR42" i="205" s="1"/>
  <c r="AGP40" i="205"/>
  <c r="AGP42" i="205" s="1"/>
  <c r="AGN40" i="205"/>
  <c r="AGN42" i="205" s="1"/>
  <c r="AGL40" i="205"/>
  <c r="AGL42" i="205" s="1"/>
  <c r="AGJ40" i="205"/>
  <c r="AGJ42" i="205" s="1"/>
  <c r="AGH40" i="205"/>
  <c r="AGH42" i="205" s="1"/>
  <c r="AGF40" i="205"/>
  <c r="AGF42" i="205" s="1"/>
  <c r="AGD40" i="205"/>
  <c r="AGD42" i="205" s="1"/>
  <c r="AGB40" i="205"/>
  <c r="AGB42" i="205" s="1"/>
  <c r="AFZ40" i="205"/>
  <c r="AFZ42" i="205" s="1"/>
  <c r="AFX40" i="205"/>
  <c r="AFX42" i="205" s="1"/>
  <c r="AFV40" i="205"/>
  <c r="AFV42" i="205" s="1"/>
  <c r="AFT40" i="205"/>
  <c r="AFT42" i="205" s="1"/>
  <c r="AFR40" i="205"/>
  <c r="AFR42" i="205" s="1"/>
  <c r="AFP40" i="205"/>
  <c r="AFP42" i="205" s="1"/>
  <c r="AFN40" i="205"/>
  <c r="AFN42" i="205" s="1"/>
  <c r="AFL40" i="205"/>
  <c r="AFL42" i="205" s="1"/>
  <c r="AFJ40" i="205"/>
  <c r="AFJ42" i="205" s="1"/>
  <c r="AFH40" i="205"/>
  <c r="AFH42" i="205" s="1"/>
  <c r="AFF40" i="205"/>
  <c r="AFF42" i="205" s="1"/>
  <c r="AFD40" i="205"/>
  <c r="AFD42" i="205" s="1"/>
  <c r="AFB40" i="205"/>
  <c r="AFB42" i="205" s="1"/>
  <c r="AEZ40" i="205"/>
  <c r="AEZ42" i="205" s="1"/>
  <c r="AEX40" i="205"/>
  <c r="AEX42" i="205" s="1"/>
  <c r="AEV40" i="205"/>
  <c r="AEV42" i="205" s="1"/>
  <c r="AET40" i="205"/>
  <c r="AET42" i="205" s="1"/>
  <c r="AER40" i="205"/>
  <c r="AER42" i="205" s="1"/>
  <c r="AEP40" i="205"/>
  <c r="AEP42" i="205" s="1"/>
  <c r="AEN40" i="205"/>
  <c r="AEN42" i="205" s="1"/>
  <c r="AEL40" i="205"/>
  <c r="AEL42" i="205" s="1"/>
  <c r="AEJ40" i="205"/>
  <c r="AEJ42" i="205" s="1"/>
  <c r="AEH40" i="205"/>
  <c r="AEH42" i="205" s="1"/>
  <c r="AEF40" i="205"/>
  <c r="AEF42" i="205" s="1"/>
  <c r="AED40" i="205"/>
  <c r="AED42" i="205" s="1"/>
  <c r="AEB40" i="205"/>
  <c r="AEB42" i="205" s="1"/>
  <c r="ADZ40" i="205"/>
  <c r="ADZ42" i="205" s="1"/>
  <c r="ADX40" i="205"/>
  <c r="ADX42" i="205" s="1"/>
  <c r="ADV40" i="205"/>
  <c r="ADV42" i="205" s="1"/>
  <c r="ADT40" i="205"/>
  <c r="ADT42" i="205" s="1"/>
  <c r="ADR40" i="205"/>
  <c r="ADR42" i="205" s="1"/>
  <c r="ADP40" i="205"/>
  <c r="ADP42" i="205" s="1"/>
  <c r="ADN40" i="205"/>
  <c r="ADN42" i="205" s="1"/>
  <c r="ADL40" i="205"/>
  <c r="ADL42" i="205" s="1"/>
  <c r="ADJ40" i="205"/>
  <c r="ADJ42" i="205" s="1"/>
  <c r="ADH40" i="205"/>
  <c r="ADH42" i="205" s="1"/>
  <c r="ADF40" i="205"/>
  <c r="ADF42" i="205" s="1"/>
  <c r="ADD40" i="205"/>
  <c r="ADD42" i="205" s="1"/>
  <c r="ADB40" i="205"/>
  <c r="ADB42" i="205" s="1"/>
  <c r="ACZ40" i="205"/>
  <c r="ACZ42" i="205" s="1"/>
  <c r="ACX40" i="205"/>
  <c r="ACX42" i="205" s="1"/>
  <c r="ACV40" i="205"/>
  <c r="ACV42" i="205" s="1"/>
  <c r="ACT40" i="205"/>
  <c r="ACT42" i="205" s="1"/>
  <c r="ACR40" i="205"/>
  <c r="ACR42" i="205" s="1"/>
  <c r="ACP40" i="205"/>
  <c r="ACP42" i="205" s="1"/>
  <c r="ACN40" i="205"/>
  <c r="ACN42" i="205" s="1"/>
  <c r="ACL40" i="205"/>
  <c r="ACL42" i="205" s="1"/>
  <c r="ACJ40" i="205"/>
  <c r="ACJ42" i="205" s="1"/>
  <c r="ACH40" i="205"/>
  <c r="ACH42" i="205" s="1"/>
  <c r="ACF40" i="205"/>
  <c r="ACF42" i="205" s="1"/>
  <c r="ACD40" i="205"/>
  <c r="ACD42" i="205" s="1"/>
  <c r="ACB40" i="205"/>
  <c r="ACB42" i="205" s="1"/>
  <c r="ABZ40" i="205"/>
  <c r="ABZ42" i="205" s="1"/>
  <c r="ABX40" i="205"/>
  <c r="ABX42" i="205" s="1"/>
  <c r="ABV40" i="205"/>
  <c r="ABV42" i="205" s="1"/>
  <c r="ABT40" i="205"/>
  <c r="ABT42" i="205" s="1"/>
  <c r="ABR40" i="205"/>
  <c r="ABR42" i="205" s="1"/>
  <c r="ABP40" i="205"/>
  <c r="ABP42" i="205" s="1"/>
  <c r="ABN40" i="205"/>
  <c r="ABN42" i="205" s="1"/>
  <c r="ABL40" i="205"/>
  <c r="ABL42" i="205" s="1"/>
  <c r="ABJ40" i="205"/>
  <c r="ABJ42" i="205" s="1"/>
  <c r="ABH40" i="205"/>
  <c r="ABH42" i="205" s="1"/>
  <c r="ABF40" i="205"/>
  <c r="ABF42" i="205" s="1"/>
  <c r="ABD40" i="205"/>
  <c r="ABD42" i="205" s="1"/>
  <c r="ABB40" i="205"/>
  <c r="ABB42" i="205" s="1"/>
  <c r="AAZ40" i="205"/>
  <c r="AAZ42" i="205" s="1"/>
  <c r="AAX40" i="205"/>
  <c r="AAX42" i="205" s="1"/>
  <c r="AAV40" i="205"/>
  <c r="AAV42" i="205" s="1"/>
  <c r="AAT40" i="205"/>
  <c r="AAT42" i="205" s="1"/>
  <c r="AAR40" i="205"/>
  <c r="AAR42" i="205" s="1"/>
  <c r="AAP40" i="205"/>
  <c r="AAP42" i="205" s="1"/>
  <c r="AAN40" i="205"/>
  <c r="AAN42" i="205" s="1"/>
  <c r="AAL40" i="205"/>
  <c r="AAL42" i="205" s="1"/>
  <c r="AAJ40" i="205"/>
  <c r="AAJ42" i="205" s="1"/>
  <c r="AAH40" i="205"/>
  <c r="AAH42" i="205" s="1"/>
  <c r="AAF40" i="205"/>
  <c r="AAF42" i="205" s="1"/>
  <c r="AAD40" i="205"/>
  <c r="AAD42" i="205" s="1"/>
  <c r="AAB40" i="205"/>
  <c r="AAB42" i="205" s="1"/>
  <c r="ZZ40" i="205"/>
  <c r="ZZ42" i="205" s="1"/>
  <c r="ZX40" i="205"/>
  <c r="ZX42" i="205" s="1"/>
  <c r="ZV40" i="205"/>
  <c r="ZV42" i="205" s="1"/>
  <c r="ZT40" i="205"/>
  <c r="ZT42" i="205" s="1"/>
  <c r="ZR40" i="205"/>
  <c r="ZR42" i="205" s="1"/>
  <c r="ZP40" i="205"/>
  <c r="ZP42" i="205" s="1"/>
  <c r="ZN40" i="205"/>
  <c r="ZN42" i="205" s="1"/>
  <c r="ZL40" i="205"/>
  <c r="ZL42" i="205" s="1"/>
  <c r="ZJ40" i="205"/>
  <c r="ZJ42" i="205" s="1"/>
  <c r="ZH40" i="205"/>
  <c r="ZH42" i="205" s="1"/>
  <c r="ZF40" i="205"/>
  <c r="ZF42" i="205" s="1"/>
  <c r="ZD40" i="205"/>
  <c r="ZD42" i="205" s="1"/>
  <c r="ZB40" i="205"/>
  <c r="ZB42" i="205" s="1"/>
  <c r="YZ40" i="205"/>
  <c r="YZ42" i="205" s="1"/>
  <c r="YX40" i="205"/>
  <c r="YX42" i="205" s="1"/>
  <c r="YV40" i="205"/>
  <c r="YV42" i="205" s="1"/>
  <c r="YT40" i="205"/>
  <c r="YT42" i="205" s="1"/>
  <c r="YR40" i="205"/>
  <c r="YR42" i="205" s="1"/>
  <c r="YP40" i="205"/>
  <c r="YP42" i="205" s="1"/>
  <c r="YN40" i="205"/>
  <c r="YN42" i="205" s="1"/>
  <c r="YL40" i="205"/>
  <c r="YL42" i="205" s="1"/>
  <c r="YJ40" i="205"/>
  <c r="YJ42" i="205" s="1"/>
  <c r="YH40" i="205"/>
  <c r="YH42" i="205" s="1"/>
  <c r="YF40" i="205"/>
  <c r="YF42" i="205" s="1"/>
  <c r="YD40" i="205"/>
  <c r="YD42" i="205" s="1"/>
  <c r="YB40" i="205"/>
  <c r="YB42" i="205" s="1"/>
  <c r="XZ40" i="205"/>
  <c r="XZ42" i="205" s="1"/>
  <c r="XX40" i="205"/>
  <c r="XX42" i="205" s="1"/>
  <c r="AIG40" i="205"/>
  <c r="AIG42" i="205" s="1"/>
  <c r="AIE40" i="205"/>
  <c r="AIE42" i="205" s="1"/>
  <c r="AIC40" i="205"/>
  <c r="AIC42" i="205" s="1"/>
  <c r="AIA40" i="205"/>
  <c r="AIA42" i="205" s="1"/>
  <c r="AHY40" i="205"/>
  <c r="AHY42" i="205" s="1"/>
  <c r="AHW40" i="205"/>
  <c r="AHW42" i="205" s="1"/>
  <c r="AHU40" i="205"/>
  <c r="AHU42" i="205" s="1"/>
  <c r="AHS40" i="205"/>
  <c r="AHS42" i="205" s="1"/>
  <c r="AHQ40" i="205"/>
  <c r="AHQ42" i="205" s="1"/>
  <c r="AHO40" i="205"/>
  <c r="AHO42" i="205" s="1"/>
  <c r="AHM40" i="205"/>
  <c r="AHM42" i="205" s="1"/>
  <c r="AHK40" i="205"/>
  <c r="AHK42" i="205" s="1"/>
  <c r="AHI40" i="205"/>
  <c r="AHI42" i="205" s="1"/>
  <c r="AHG40" i="205"/>
  <c r="AHG42" i="205" s="1"/>
  <c r="AHE40" i="205"/>
  <c r="AHE42" i="205" s="1"/>
  <c r="AHC40" i="205"/>
  <c r="AHC42" i="205" s="1"/>
  <c r="AHA40" i="205"/>
  <c r="AHA42" i="205" s="1"/>
  <c r="AGY40" i="205"/>
  <c r="AGY42" i="205" s="1"/>
  <c r="AGW40" i="205"/>
  <c r="AGW42" i="205" s="1"/>
  <c r="AGU40" i="205"/>
  <c r="AGU42" i="205" s="1"/>
  <c r="AGS40" i="205"/>
  <c r="AGS42" i="205" s="1"/>
  <c r="AGQ40" i="205"/>
  <c r="AGQ42" i="205" s="1"/>
  <c r="AGO40" i="205"/>
  <c r="AGO42" i="205" s="1"/>
  <c r="AGM40" i="205"/>
  <c r="AGM42" i="205" s="1"/>
  <c r="AGK40" i="205"/>
  <c r="AGK42" i="205" s="1"/>
  <c r="AGI40" i="205"/>
  <c r="AGI42" i="205" s="1"/>
  <c r="AGG40" i="205"/>
  <c r="AGG42" i="205" s="1"/>
  <c r="AGE40" i="205"/>
  <c r="AGE42" i="205" s="1"/>
  <c r="AGC40" i="205"/>
  <c r="AGC42" i="205" s="1"/>
  <c r="AGA40" i="205"/>
  <c r="AGA42" i="205" s="1"/>
  <c r="AFY40" i="205"/>
  <c r="AFY42" i="205" s="1"/>
  <c r="AFW40" i="205"/>
  <c r="AFW42" i="205" s="1"/>
  <c r="AFU40" i="205"/>
  <c r="AFU42" i="205" s="1"/>
  <c r="AFS40" i="205"/>
  <c r="AFS42" i="205" s="1"/>
  <c r="AFQ40" i="205"/>
  <c r="AFQ42" i="205" s="1"/>
  <c r="AFO40" i="205"/>
  <c r="AFO42" i="205" s="1"/>
  <c r="AFM40" i="205"/>
  <c r="AFM42" i="205" s="1"/>
  <c r="AFK40" i="205"/>
  <c r="AFK42" i="205" s="1"/>
  <c r="AFI40" i="205"/>
  <c r="AFI42" i="205" s="1"/>
  <c r="AFG40" i="205"/>
  <c r="AFG42" i="205" s="1"/>
  <c r="AFE40" i="205"/>
  <c r="AFE42" i="205" s="1"/>
  <c r="AFC40" i="205"/>
  <c r="AFC42" i="205" s="1"/>
  <c r="AFA40" i="205"/>
  <c r="AFA42" i="205" s="1"/>
  <c r="AEY40" i="205"/>
  <c r="AEY42" i="205" s="1"/>
  <c r="AEW40" i="205"/>
  <c r="AEW42" i="205" s="1"/>
  <c r="AEU40" i="205"/>
  <c r="AEU42" i="205" s="1"/>
  <c r="AES40" i="205"/>
  <c r="AES42" i="205" s="1"/>
  <c r="AEQ40" i="205"/>
  <c r="AEQ42" i="205" s="1"/>
  <c r="AEO40" i="205"/>
  <c r="AEO42" i="205" s="1"/>
  <c r="AEM40" i="205"/>
  <c r="AEM42" i="205" s="1"/>
  <c r="AEK40" i="205"/>
  <c r="AEK42" i="205" s="1"/>
  <c r="AEI40" i="205"/>
  <c r="AEI42" i="205" s="1"/>
  <c r="AEG40" i="205"/>
  <c r="AEG42" i="205" s="1"/>
  <c r="AEE40" i="205"/>
  <c r="AEE42" i="205" s="1"/>
  <c r="AEC40" i="205"/>
  <c r="AEC42" i="205" s="1"/>
  <c r="AEA40" i="205"/>
  <c r="AEA42" i="205" s="1"/>
  <c r="ADY40" i="205"/>
  <c r="ADY42" i="205" s="1"/>
  <c r="ADW40" i="205"/>
  <c r="ADW42" i="205" s="1"/>
  <c r="ADU40" i="205"/>
  <c r="ADU42" i="205" s="1"/>
  <c r="ADS40" i="205"/>
  <c r="ADS42" i="205" s="1"/>
  <c r="ADQ40" i="205"/>
  <c r="ADQ42" i="205" s="1"/>
  <c r="ADO40" i="205"/>
  <c r="ADO42" i="205" s="1"/>
  <c r="ADM40" i="205"/>
  <c r="ADM42" i="205" s="1"/>
  <c r="ADK40" i="205"/>
  <c r="ADK42" i="205" s="1"/>
  <c r="ADI40" i="205"/>
  <c r="ADI42" i="205" s="1"/>
  <c r="ADG40" i="205"/>
  <c r="ADG42" i="205" s="1"/>
  <c r="ADE40" i="205"/>
  <c r="ADE42" i="205" s="1"/>
  <c r="ADC40" i="205"/>
  <c r="ADC42" i="205" s="1"/>
  <c r="ADA40" i="205"/>
  <c r="ADA42" i="205" s="1"/>
  <c r="ACY40" i="205"/>
  <c r="ACY42" i="205" s="1"/>
  <c r="ACW40" i="205"/>
  <c r="ACW42" i="205" s="1"/>
  <c r="ACU40" i="205"/>
  <c r="ACU42" i="205" s="1"/>
  <c r="ACS40" i="205"/>
  <c r="ACS42" i="205" s="1"/>
  <c r="ACQ40" i="205"/>
  <c r="ACQ42" i="205" s="1"/>
  <c r="ACO40" i="205"/>
  <c r="ACO42" i="205" s="1"/>
  <c r="ACM40" i="205"/>
  <c r="ACM42" i="205" s="1"/>
  <c r="ACK40" i="205"/>
  <c r="ACK42" i="205" s="1"/>
  <c r="ACI40" i="205"/>
  <c r="ACI42" i="205" s="1"/>
  <c r="ACG40" i="205"/>
  <c r="ACG42" i="205" s="1"/>
  <c r="ACE40" i="205"/>
  <c r="ACE42" i="205" s="1"/>
  <c r="ACC40" i="205"/>
  <c r="ACC42" i="205" s="1"/>
  <c r="ACA40" i="205"/>
  <c r="ACA42" i="205" s="1"/>
  <c r="ABY40" i="205"/>
  <c r="ABY42" i="205" s="1"/>
  <c r="ABW40" i="205"/>
  <c r="ABW42" i="205" s="1"/>
  <c r="ABU40" i="205"/>
  <c r="ABU42" i="205" s="1"/>
  <c r="ABS40" i="205"/>
  <c r="ABS42" i="205" s="1"/>
  <c r="ABQ40" i="205"/>
  <c r="ABQ42" i="205" s="1"/>
  <c r="ABO40" i="205"/>
  <c r="ABO42" i="205" s="1"/>
  <c r="ABM40" i="205"/>
  <c r="ABM42" i="205" s="1"/>
  <c r="ABK40" i="205"/>
  <c r="ABK42" i="205" s="1"/>
  <c r="ABI40" i="205"/>
  <c r="ABI42" i="205" s="1"/>
  <c r="ABG40" i="205"/>
  <c r="ABG42" i="205" s="1"/>
  <c r="ABE40" i="205"/>
  <c r="ABE42" i="205" s="1"/>
  <c r="ABC40" i="205"/>
  <c r="ABC42" i="205" s="1"/>
  <c r="ABA40" i="205"/>
  <c r="ABA42" i="205" s="1"/>
  <c r="AAY40" i="205"/>
  <c r="AAY42" i="205" s="1"/>
  <c r="AAW40" i="205"/>
  <c r="AAW42" i="205" s="1"/>
  <c r="AAU40" i="205"/>
  <c r="AAU42" i="205" s="1"/>
  <c r="AAS40" i="205"/>
  <c r="AAS42" i="205" s="1"/>
  <c r="AAQ40" i="205"/>
  <c r="AAQ42" i="205" s="1"/>
  <c r="AAO40" i="205"/>
  <c r="AAO42" i="205" s="1"/>
  <c r="AAM40" i="205"/>
  <c r="AAM42" i="205" s="1"/>
  <c r="AAK40" i="205"/>
  <c r="AAK42" i="205" s="1"/>
  <c r="AAI40" i="205"/>
  <c r="AAI42" i="205" s="1"/>
  <c r="AAG40" i="205"/>
  <c r="AAG42" i="205" s="1"/>
  <c r="AAE40" i="205"/>
  <c r="AAE42" i="205" s="1"/>
  <c r="AAC40" i="205"/>
  <c r="AAC42" i="205" s="1"/>
  <c r="AAA40" i="205"/>
  <c r="AAA42" i="205" s="1"/>
  <c r="ZY40" i="205"/>
  <c r="ZY42" i="205" s="1"/>
  <c r="ZW40" i="205"/>
  <c r="ZW42" i="205" s="1"/>
  <c r="ZU40" i="205"/>
  <c r="ZU42" i="205" s="1"/>
  <c r="ZS40" i="205"/>
  <c r="ZS42" i="205" s="1"/>
  <c r="ZQ40" i="205"/>
  <c r="ZQ42" i="205" s="1"/>
  <c r="ZO40" i="205"/>
  <c r="ZO42" i="205" s="1"/>
  <c r="ZM40" i="205"/>
  <c r="ZM42" i="205" s="1"/>
  <c r="ZK40" i="205"/>
  <c r="ZK42" i="205" s="1"/>
  <c r="ZI40" i="205"/>
  <c r="ZI42" i="205" s="1"/>
  <c r="ZG40" i="205"/>
  <c r="ZG42" i="205" s="1"/>
  <c r="ZE40" i="205"/>
  <c r="ZE42" i="205" s="1"/>
  <c r="ZC40" i="205"/>
  <c r="ZC42" i="205" s="1"/>
  <c r="ZA40" i="205"/>
  <c r="ZA42" i="205" s="1"/>
  <c r="YY40" i="205"/>
  <c r="YY42" i="205" s="1"/>
  <c r="YW40" i="205"/>
  <c r="YW42" i="205" s="1"/>
  <c r="YU40" i="205"/>
  <c r="YU42" i="205" s="1"/>
  <c r="YS40" i="205"/>
  <c r="YS42" i="205" s="1"/>
  <c r="YQ40" i="205"/>
  <c r="YQ42" i="205" s="1"/>
  <c r="YO40" i="205"/>
  <c r="YO42" i="205" s="1"/>
  <c r="YM40" i="205"/>
  <c r="YM42" i="205" s="1"/>
  <c r="YK40" i="205"/>
  <c r="YK42" i="205" s="1"/>
  <c r="YI40" i="205"/>
  <c r="YI42" i="205" s="1"/>
  <c r="YG40" i="205"/>
  <c r="YG42" i="205" s="1"/>
  <c r="YE40" i="205"/>
  <c r="YE42" i="205" s="1"/>
  <c r="YC40" i="205"/>
  <c r="YC42" i="205" s="1"/>
  <c r="YA40" i="205"/>
  <c r="YA42" i="205" s="1"/>
  <c r="XY40" i="205"/>
  <c r="XY42" i="205" s="1"/>
  <c r="XW40" i="205"/>
  <c r="XW42" i="205" s="1"/>
  <c r="XU40" i="205"/>
  <c r="XU42" i="205" s="1"/>
  <c r="XS40" i="205"/>
  <c r="XS42" i="205" s="1"/>
  <c r="XQ40" i="205"/>
  <c r="XQ42" i="205" s="1"/>
  <c r="XO40" i="205"/>
  <c r="XO42" i="205" s="1"/>
  <c r="XM40" i="205"/>
  <c r="XM42" i="205" s="1"/>
  <c r="XK40" i="205"/>
  <c r="XK42" i="205" s="1"/>
  <c r="XI40" i="205"/>
  <c r="XI42" i="205" s="1"/>
  <c r="XG40" i="205"/>
  <c r="XG42" i="205" s="1"/>
  <c r="XE40" i="205"/>
  <c r="XE42" i="205" s="1"/>
  <c r="XC40" i="205"/>
  <c r="XC42" i="205" s="1"/>
  <c r="XA40" i="205"/>
  <c r="XA42" i="205" s="1"/>
  <c r="WY40" i="205"/>
  <c r="WY42" i="205" s="1"/>
  <c r="WW40" i="205"/>
  <c r="WW42" i="205" s="1"/>
  <c r="WU40" i="205"/>
  <c r="WU42" i="205" s="1"/>
  <c r="XV40" i="205"/>
  <c r="XV42" i="205" s="1"/>
  <c r="XR40" i="205"/>
  <c r="XR42" i="205" s="1"/>
  <c r="XN40" i="205"/>
  <c r="XN42" i="205" s="1"/>
  <c r="XJ40" i="205"/>
  <c r="XJ42" i="205" s="1"/>
  <c r="XF40" i="205"/>
  <c r="XF42" i="205" s="1"/>
  <c r="XB40" i="205"/>
  <c r="XB42" i="205" s="1"/>
  <c r="WX40" i="205"/>
  <c r="WX42" i="205" s="1"/>
  <c r="WT40" i="205"/>
  <c r="WT42" i="205" s="1"/>
  <c r="XT40" i="205"/>
  <c r="XT42" i="205" s="1"/>
  <c r="XP40" i="205"/>
  <c r="XP42" i="205" s="1"/>
  <c r="XL40" i="205"/>
  <c r="XL42" i="205" s="1"/>
  <c r="XH40" i="205"/>
  <c r="XH42" i="205" s="1"/>
  <c r="XD40" i="205"/>
  <c r="XD42" i="205" s="1"/>
  <c r="WZ40" i="205"/>
  <c r="WZ42" i="205" s="1"/>
  <c r="WV40" i="205"/>
  <c r="WV42" i="205" s="1"/>
  <c r="AIF22" i="205"/>
  <c r="AIF23" i="205" s="1"/>
  <c r="AID22" i="205"/>
  <c r="AID23" i="205" s="1"/>
  <c r="AIB22" i="205"/>
  <c r="AIB23" i="205" s="1"/>
  <c r="AHZ22" i="205"/>
  <c r="AHZ23" i="205" s="1"/>
  <c r="AHX22" i="205"/>
  <c r="AHX23" i="205" s="1"/>
  <c r="AHV22" i="205"/>
  <c r="AHV23" i="205" s="1"/>
  <c r="AHT22" i="205"/>
  <c r="AHT23" i="205" s="1"/>
  <c r="AHR22" i="205"/>
  <c r="AHR23" i="205" s="1"/>
  <c r="AHP22" i="205"/>
  <c r="AHP23" i="205" s="1"/>
  <c r="AHN22" i="205"/>
  <c r="AHN23" i="205" s="1"/>
  <c r="AHL22" i="205"/>
  <c r="AHL23" i="205" s="1"/>
  <c r="AHJ22" i="205"/>
  <c r="AHJ23" i="205" s="1"/>
  <c r="AHH22" i="205"/>
  <c r="AHH23" i="205" s="1"/>
  <c r="AHF22" i="205"/>
  <c r="AHF23" i="205" s="1"/>
  <c r="AHD22" i="205"/>
  <c r="AHD23" i="205" s="1"/>
  <c r="AHB22" i="205"/>
  <c r="AHB23" i="205" s="1"/>
  <c r="AGZ22" i="205"/>
  <c r="AGZ23" i="205" s="1"/>
  <c r="AGX22" i="205"/>
  <c r="AGX23" i="205" s="1"/>
  <c r="AGV22" i="205"/>
  <c r="AGV23" i="205" s="1"/>
  <c r="AGT22" i="205"/>
  <c r="AGT23" i="205" s="1"/>
  <c r="AGR22" i="205"/>
  <c r="AGR23" i="205" s="1"/>
  <c r="AGP22" i="205"/>
  <c r="AGP23" i="205" s="1"/>
  <c r="AGN22" i="205"/>
  <c r="AGN23" i="205" s="1"/>
  <c r="AGL22" i="205"/>
  <c r="AGL23" i="205" s="1"/>
  <c r="AGJ22" i="205"/>
  <c r="AGJ23" i="205" s="1"/>
  <c r="AGH22" i="205"/>
  <c r="AGH23" i="205" s="1"/>
  <c r="AGF22" i="205"/>
  <c r="AGF23" i="205" s="1"/>
  <c r="AGD22" i="205"/>
  <c r="AGD23" i="205" s="1"/>
  <c r="AGB22" i="205"/>
  <c r="AGB23" i="205" s="1"/>
  <c r="AFZ22" i="205"/>
  <c r="AFZ23" i="205" s="1"/>
  <c r="AFX22" i="205"/>
  <c r="AFX23" i="205" s="1"/>
  <c r="AFV22" i="205"/>
  <c r="AFV23" i="205" s="1"/>
  <c r="AFT22" i="205"/>
  <c r="AFT23" i="205" s="1"/>
  <c r="AFR22" i="205"/>
  <c r="AFR23" i="205" s="1"/>
  <c r="AFP22" i="205"/>
  <c r="AFP23" i="205" s="1"/>
  <c r="AFN22" i="205"/>
  <c r="AFN23" i="205" s="1"/>
  <c r="AFL22" i="205"/>
  <c r="AFL23" i="205" s="1"/>
  <c r="AFJ22" i="205"/>
  <c r="AFJ23" i="205" s="1"/>
  <c r="AFH22" i="205"/>
  <c r="AFH23" i="205" s="1"/>
  <c r="AFF22" i="205"/>
  <c r="AFF23" i="205" s="1"/>
  <c r="AFD22" i="205"/>
  <c r="AFD23" i="205" s="1"/>
  <c r="AFB22" i="205"/>
  <c r="AFB23" i="205" s="1"/>
  <c r="AEZ22" i="205"/>
  <c r="AEZ23" i="205" s="1"/>
  <c r="AEX22" i="205"/>
  <c r="AEX23" i="205" s="1"/>
  <c r="AEV22" i="205"/>
  <c r="AEV23" i="205" s="1"/>
  <c r="AET22" i="205"/>
  <c r="AET23" i="205" s="1"/>
  <c r="AER22" i="205"/>
  <c r="AER23" i="205" s="1"/>
  <c r="AEP22" i="205"/>
  <c r="AEP23" i="205" s="1"/>
  <c r="AEN22" i="205"/>
  <c r="AEN23" i="205" s="1"/>
  <c r="AEL22" i="205"/>
  <c r="AEL23" i="205" s="1"/>
  <c r="AEJ22" i="205"/>
  <c r="AEJ23" i="205" s="1"/>
  <c r="AEH22" i="205"/>
  <c r="AEH23" i="205" s="1"/>
  <c r="AEF22" i="205"/>
  <c r="AEF23" i="205" s="1"/>
  <c r="AED22" i="205"/>
  <c r="AED23" i="205" s="1"/>
  <c r="AEB22" i="205"/>
  <c r="AEB23" i="205" s="1"/>
  <c r="ADZ22" i="205"/>
  <c r="ADZ23" i="205" s="1"/>
  <c r="ADX22" i="205"/>
  <c r="ADX23" i="205" s="1"/>
  <c r="ADV22" i="205"/>
  <c r="ADV23" i="205" s="1"/>
  <c r="ADT22" i="205"/>
  <c r="ADT23" i="205" s="1"/>
  <c r="ADR22" i="205"/>
  <c r="ADR23" i="205" s="1"/>
  <c r="ADP22" i="205"/>
  <c r="ADP23" i="205" s="1"/>
  <c r="ADN22" i="205"/>
  <c r="ADN23" i="205" s="1"/>
  <c r="ADL22" i="205"/>
  <c r="ADL23" i="205" s="1"/>
  <c r="ADJ22" i="205"/>
  <c r="ADJ23" i="205" s="1"/>
  <c r="ADH22" i="205"/>
  <c r="ADH23" i="205" s="1"/>
  <c r="ADF22" i="205"/>
  <c r="ADF23" i="205" s="1"/>
  <c r="ADD22" i="205"/>
  <c r="ADD23" i="205" s="1"/>
  <c r="ADB22" i="205"/>
  <c r="ADB23" i="205" s="1"/>
  <c r="ACZ22" i="205"/>
  <c r="ACZ23" i="205" s="1"/>
  <c r="ACX22" i="205"/>
  <c r="ACX23" i="205" s="1"/>
  <c r="ACV22" i="205"/>
  <c r="ACV23" i="205" s="1"/>
  <c r="ACT22" i="205"/>
  <c r="ACT23" i="205" s="1"/>
  <c r="ACR22" i="205"/>
  <c r="ACR23" i="205" s="1"/>
  <c r="ACP22" i="205"/>
  <c r="ACP23" i="205" s="1"/>
  <c r="ACN22" i="205"/>
  <c r="ACN23" i="205" s="1"/>
  <c r="ACL22" i="205"/>
  <c r="ACL23" i="205" s="1"/>
  <c r="ACJ22" i="205"/>
  <c r="ACJ23" i="205" s="1"/>
  <c r="ACH22" i="205"/>
  <c r="ACH23" i="205" s="1"/>
  <c r="ACF22" i="205"/>
  <c r="ACF23" i="205" s="1"/>
  <c r="ACD22" i="205"/>
  <c r="ACD23" i="205" s="1"/>
  <c r="ACB22" i="205"/>
  <c r="ACB23" i="205" s="1"/>
  <c r="ABZ22" i="205"/>
  <c r="ABZ23" i="205" s="1"/>
  <c r="ABX22" i="205"/>
  <c r="ABX23" i="205" s="1"/>
  <c r="ABV22" i="205"/>
  <c r="ABV23" i="205" s="1"/>
  <c r="ABT22" i="205"/>
  <c r="ABT23" i="205" s="1"/>
  <c r="ABR22" i="205"/>
  <c r="ABR23" i="205" s="1"/>
  <c r="ABP22" i="205"/>
  <c r="ABP23" i="205" s="1"/>
  <c r="ABN22" i="205"/>
  <c r="ABN23" i="205" s="1"/>
  <c r="ABL22" i="205"/>
  <c r="ABL23" i="205" s="1"/>
  <c r="ABJ22" i="205"/>
  <c r="ABJ23" i="205" s="1"/>
  <c r="ABH22" i="205"/>
  <c r="ABH23" i="205" s="1"/>
  <c r="ABF22" i="205"/>
  <c r="ABF23" i="205" s="1"/>
  <c r="ABD22" i="205"/>
  <c r="ABD23" i="205" s="1"/>
  <c r="ABB22" i="205"/>
  <c r="ABB23" i="205" s="1"/>
  <c r="AAZ22" i="205"/>
  <c r="AAZ23" i="205" s="1"/>
  <c r="AAX22" i="205"/>
  <c r="AAX23" i="205" s="1"/>
  <c r="AAV22" i="205"/>
  <c r="AAV23" i="205" s="1"/>
  <c r="AAT22" i="205"/>
  <c r="AAT23" i="205" s="1"/>
  <c r="AAR22" i="205"/>
  <c r="AAR23" i="205" s="1"/>
  <c r="AAP22" i="205"/>
  <c r="AAP23" i="205" s="1"/>
  <c r="AAN22" i="205"/>
  <c r="AAN23" i="205" s="1"/>
  <c r="AAL22" i="205"/>
  <c r="AAL23" i="205" s="1"/>
  <c r="AAJ22" i="205"/>
  <c r="AAJ23" i="205" s="1"/>
  <c r="AAH22" i="205"/>
  <c r="AAH23" i="205" s="1"/>
  <c r="AAF22" i="205"/>
  <c r="AAF23" i="205" s="1"/>
  <c r="AAD22" i="205"/>
  <c r="AAD23" i="205" s="1"/>
  <c r="AAB22" i="205"/>
  <c r="AAB23" i="205" s="1"/>
  <c r="ZZ22" i="205"/>
  <c r="ZZ23" i="205" s="1"/>
  <c r="ZX22" i="205"/>
  <c r="ZX23" i="205" s="1"/>
  <c r="ZV22" i="205"/>
  <c r="ZV23" i="205" s="1"/>
  <c r="ZT22" i="205"/>
  <c r="ZT23" i="205" s="1"/>
  <c r="ZR22" i="205"/>
  <c r="ZR23" i="205" s="1"/>
  <c r="ZP22" i="205"/>
  <c r="ZP23" i="205" s="1"/>
  <c r="ZN22" i="205"/>
  <c r="ZN23" i="205" s="1"/>
  <c r="ZL22" i="205"/>
  <c r="ZL23" i="205" s="1"/>
  <c r="ZJ22" i="205"/>
  <c r="ZJ23" i="205" s="1"/>
  <c r="ZH22" i="205"/>
  <c r="ZH23" i="205" s="1"/>
  <c r="ZF22" i="205"/>
  <c r="ZF23" i="205" s="1"/>
  <c r="ZD22" i="205"/>
  <c r="ZD23" i="205" s="1"/>
  <c r="ZB22" i="205"/>
  <c r="ZB23" i="205" s="1"/>
  <c r="YZ22" i="205"/>
  <c r="YZ23" i="205" s="1"/>
  <c r="YX22" i="205"/>
  <c r="YX23" i="205" s="1"/>
  <c r="YV22" i="205"/>
  <c r="YV23" i="205" s="1"/>
  <c r="YT22" i="205"/>
  <c r="YT23" i="205" s="1"/>
  <c r="YR22" i="205"/>
  <c r="YR23" i="205" s="1"/>
  <c r="YP22" i="205"/>
  <c r="YP23" i="205" s="1"/>
  <c r="YN22" i="205"/>
  <c r="YN23" i="205" s="1"/>
  <c r="YL22" i="205"/>
  <c r="YL23" i="205" s="1"/>
  <c r="YJ22" i="205"/>
  <c r="YJ23" i="205" s="1"/>
  <c r="YH22" i="205"/>
  <c r="YH23" i="205" s="1"/>
  <c r="YF22" i="205"/>
  <c r="YF23" i="205" s="1"/>
  <c r="YD22" i="205"/>
  <c r="YD23" i="205" s="1"/>
  <c r="YB22" i="205"/>
  <c r="YB23" i="205" s="1"/>
  <c r="XZ22" i="205"/>
  <c r="XZ23" i="205" s="1"/>
  <c r="XX22" i="205"/>
  <c r="XX23" i="205" s="1"/>
  <c r="XV22" i="205"/>
  <c r="XV23" i="205" s="1"/>
  <c r="XT22" i="205"/>
  <c r="XT23" i="205" s="1"/>
  <c r="XR22" i="205"/>
  <c r="XR23" i="205" s="1"/>
  <c r="XP22" i="205"/>
  <c r="XP23" i="205" s="1"/>
  <c r="XN22" i="205"/>
  <c r="XN23" i="205" s="1"/>
  <c r="XL22" i="205"/>
  <c r="XL23" i="205" s="1"/>
  <c r="XJ22" i="205"/>
  <c r="XJ23" i="205" s="1"/>
  <c r="XH22" i="205"/>
  <c r="XH23" i="205" s="1"/>
  <c r="XF22" i="205"/>
  <c r="XF23" i="205" s="1"/>
  <c r="XD22" i="205"/>
  <c r="XD23" i="205" s="1"/>
  <c r="XB22" i="205"/>
  <c r="XB23" i="205" s="1"/>
  <c r="WZ22" i="205"/>
  <c r="WZ23" i="205" s="1"/>
  <c r="WX22" i="205"/>
  <c r="WX23" i="205" s="1"/>
  <c r="WV22" i="205"/>
  <c r="WV23" i="205" s="1"/>
  <c r="WT22" i="205"/>
  <c r="WT23" i="205" s="1"/>
  <c r="AIE22" i="205"/>
  <c r="AIE23" i="205" s="1"/>
  <c r="AIA22" i="205"/>
  <c r="AIA23" i="205" s="1"/>
  <c r="AHW22" i="205"/>
  <c r="AHW23" i="205" s="1"/>
  <c r="AHS22" i="205"/>
  <c r="AHS23" i="205" s="1"/>
  <c r="AHO22" i="205"/>
  <c r="AHO23" i="205" s="1"/>
  <c r="AHK22" i="205"/>
  <c r="AHK23" i="205" s="1"/>
  <c r="AHG22" i="205"/>
  <c r="AHG23" i="205" s="1"/>
  <c r="AHC22" i="205"/>
  <c r="AHC23" i="205" s="1"/>
  <c r="AGY22" i="205"/>
  <c r="AGY23" i="205" s="1"/>
  <c r="AGU22" i="205"/>
  <c r="AGU23" i="205" s="1"/>
  <c r="AGQ22" i="205"/>
  <c r="AGQ23" i="205" s="1"/>
  <c r="AGM22" i="205"/>
  <c r="AGM23" i="205" s="1"/>
  <c r="AGI22" i="205"/>
  <c r="AGI23" i="205" s="1"/>
  <c r="AGE22" i="205"/>
  <c r="AGE23" i="205" s="1"/>
  <c r="AGA22" i="205"/>
  <c r="AGA23" i="205" s="1"/>
  <c r="AFW22" i="205"/>
  <c r="AFW23" i="205" s="1"/>
  <c r="AFS22" i="205"/>
  <c r="AFS23" i="205" s="1"/>
  <c r="AFO22" i="205"/>
  <c r="AFO23" i="205" s="1"/>
  <c r="AFK22" i="205"/>
  <c r="AFK23" i="205" s="1"/>
  <c r="AFG22" i="205"/>
  <c r="AFG23" i="205" s="1"/>
  <c r="AFC22" i="205"/>
  <c r="AFC23" i="205" s="1"/>
  <c r="AEY22" i="205"/>
  <c r="AEY23" i="205" s="1"/>
  <c r="AEU22" i="205"/>
  <c r="AEU23" i="205" s="1"/>
  <c r="AEQ22" i="205"/>
  <c r="AEQ23" i="205" s="1"/>
  <c r="AEM22" i="205"/>
  <c r="AEM23" i="205" s="1"/>
  <c r="AEI22" i="205"/>
  <c r="AEI23" i="205" s="1"/>
  <c r="AEE22" i="205"/>
  <c r="AEE23" i="205" s="1"/>
  <c r="AEA22" i="205"/>
  <c r="AEA23" i="205" s="1"/>
  <c r="ADW22" i="205"/>
  <c r="ADW23" i="205" s="1"/>
  <c r="ADS22" i="205"/>
  <c r="ADS23" i="205" s="1"/>
  <c r="ADO22" i="205"/>
  <c r="ADO23" i="205" s="1"/>
  <c r="ADK22" i="205"/>
  <c r="ADK23" i="205" s="1"/>
  <c r="ADG22" i="205"/>
  <c r="ADG23" i="205" s="1"/>
  <c r="ADC22" i="205"/>
  <c r="ADC23" i="205" s="1"/>
  <c r="ACY22" i="205"/>
  <c r="ACY23" i="205" s="1"/>
  <c r="ACU22" i="205"/>
  <c r="ACU23" i="205" s="1"/>
  <c r="ACQ22" i="205"/>
  <c r="ACQ23" i="205" s="1"/>
  <c r="ACM22" i="205"/>
  <c r="ACM23" i="205" s="1"/>
  <c r="ACI22" i="205"/>
  <c r="ACI23" i="205" s="1"/>
  <c r="ACE22" i="205"/>
  <c r="ACE23" i="205" s="1"/>
  <c r="ACA22" i="205"/>
  <c r="ACA23" i="205" s="1"/>
  <c r="ABW22" i="205"/>
  <c r="ABW23" i="205" s="1"/>
  <c r="ABS22" i="205"/>
  <c r="ABS23" i="205" s="1"/>
  <c r="ABO22" i="205"/>
  <c r="ABO23" i="205" s="1"/>
  <c r="ABK22" i="205"/>
  <c r="ABK23" i="205" s="1"/>
  <c r="ABG22" i="205"/>
  <c r="ABG23" i="205" s="1"/>
  <c r="ABC22" i="205"/>
  <c r="ABC23" i="205" s="1"/>
  <c r="AAY22" i="205"/>
  <c r="AAY23" i="205" s="1"/>
  <c r="AAU22" i="205"/>
  <c r="AAU23" i="205" s="1"/>
  <c r="AAQ22" i="205"/>
  <c r="AAQ23" i="205" s="1"/>
  <c r="AAM22" i="205"/>
  <c r="AAM23" i="205" s="1"/>
  <c r="AAI22" i="205"/>
  <c r="AAI23" i="205" s="1"/>
  <c r="AAE22" i="205"/>
  <c r="AAE23" i="205" s="1"/>
  <c r="AAA22" i="205"/>
  <c r="AAA23" i="205" s="1"/>
  <c r="ZW22" i="205"/>
  <c r="ZW23" i="205" s="1"/>
  <c r="ZS22" i="205"/>
  <c r="ZS23" i="205" s="1"/>
  <c r="ZO22" i="205"/>
  <c r="ZO23" i="205" s="1"/>
  <c r="ZK22" i="205"/>
  <c r="ZK23" i="205" s="1"/>
  <c r="ZG22" i="205"/>
  <c r="ZG23" i="205" s="1"/>
  <c r="ZC22" i="205"/>
  <c r="ZC23" i="205" s="1"/>
  <c r="YY22" i="205"/>
  <c r="YY23" i="205" s="1"/>
  <c r="YU22" i="205"/>
  <c r="YU23" i="205" s="1"/>
  <c r="YQ22" i="205"/>
  <c r="YQ23" i="205" s="1"/>
  <c r="YM22" i="205"/>
  <c r="YM23" i="205" s="1"/>
  <c r="YI22" i="205"/>
  <c r="YI23" i="205" s="1"/>
  <c r="YE22" i="205"/>
  <c r="YE23" i="205" s="1"/>
  <c r="YA22" i="205"/>
  <c r="YA23" i="205" s="1"/>
  <c r="XW22" i="205"/>
  <c r="XW23" i="205" s="1"/>
  <c r="XS22" i="205"/>
  <c r="XS23" i="205" s="1"/>
  <c r="XO22" i="205"/>
  <c r="XO23" i="205" s="1"/>
  <c r="XK22" i="205"/>
  <c r="XK23" i="205" s="1"/>
  <c r="XG22" i="205"/>
  <c r="XG23" i="205" s="1"/>
  <c r="XC22" i="205"/>
  <c r="XC23" i="205" s="1"/>
  <c r="WY22" i="205"/>
  <c r="WY23" i="205" s="1"/>
  <c r="WU22" i="205"/>
  <c r="WU23" i="205" s="1"/>
  <c r="AIG22" i="205"/>
  <c r="AIG23" i="205" s="1"/>
  <c r="AIC22" i="205"/>
  <c r="AIC23" i="205" s="1"/>
  <c r="AHY22" i="205"/>
  <c r="AHY23" i="205" s="1"/>
  <c r="AHU22" i="205"/>
  <c r="AHU23" i="205" s="1"/>
  <c r="AHQ22" i="205"/>
  <c r="AHQ23" i="205" s="1"/>
  <c r="AHM22" i="205"/>
  <c r="AHM23" i="205" s="1"/>
  <c r="AHI22" i="205"/>
  <c r="AHI23" i="205" s="1"/>
  <c r="AHE22" i="205"/>
  <c r="AHE23" i="205" s="1"/>
  <c r="AHA22" i="205"/>
  <c r="AHA23" i="205" s="1"/>
  <c r="AGW22" i="205"/>
  <c r="AGW23" i="205" s="1"/>
  <c r="AGS22" i="205"/>
  <c r="AGS23" i="205" s="1"/>
  <c r="AGO22" i="205"/>
  <c r="AGO23" i="205" s="1"/>
  <c r="AGK22" i="205"/>
  <c r="AGK23" i="205" s="1"/>
  <c r="AGG22" i="205"/>
  <c r="AGG23" i="205" s="1"/>
  <c r="AGC22" i="205"/>
  <c r="AGC23" i="205" s="1"/>
  <c r="AFY22" i="205"/>
  <c r="AFY23" i="205" s="1"/>
  <c r="AFU22" i="205"/>
  <c r="AFU23" i="205" s="1"/>
  <c r="AFQ22" i="205"/>
  <c r="AFQ23" i="205" s="1"/>
  <c r="AFM22" i="205"/>
  <c r="AFM23" i="205" s="1"/>
  <c r="AFI22" i="205"/>
  <c r="AFI23" i="205" s="1"/>
  <c r="AFE22" i="205"/>
  <c r="AFE23" i="205" s="1"/>
  <c r="AFA22" i="205"/>
  <c r="AFA23" i="205" s="1"/>
  <c r="AEW22" i="205"/>
  <c r="AEW23" i="205" s="1"/>
  <c r="AES22" i="205"/>
  <c r="AES23" i="205" s="1"/>
  <c r="AEO22" i="205"/>
  <c r="AEO23" i="205" s="1"/>
  <c r="AEK22" i="205"/>
  <c r="AEK23" i="205" s="1"/>
  <c r="AEG22" i="205"/>
  <c r="AEG23" i="205" s="1"/>
  <c r="AEC22" i="205"/>
  <c r="AEC23" i="205" s="1"/>
  <c r="ADY22" i="205"/>
  <c r="ADY23" i="205" s="1"/>
  <c r="ADU22" i="205"/>
  <c r="ADU23" i="205" s="1"/>
  <c r="ADQ22" i="205"/>
  <c r="ADQ23" i="205" s="1"/>
  <c r="ADM22" i="205"/>
  <c r="ADM23" i="205" s="1"/>
  <c r="ADI22" i="205"/>
  <c r="ADI23" i="205" s="1"/>
  <c r="ADE22" i="205"/>
  <c r="ADE23" i="205" s="1"/>
  <c r="ADA22" i="205"/>
  <c r="ADA23" i="205" s="1"/>
  <c r="ACW22" i="205"/>
  <c r="ACW23" i="205" s="1"/>
  <c r="ACS22" i="205"/>
  <c r="ACS23" i="205" s="1"/>
  <c r="ACO22" i="205"/>
  <c r="ACO23" i="205" s="1"/>
  <c r="ACK22" i="205"/>
  <c r="ACK23" i="205" s="1"/>
  <c r="ACG22" i="205"/>
  <c r="ACG23" i="205" s="1"/>
  <c r="ACC22" i="205"/>
  <c r="ACC23" i="205" s="1"/>
  <c r="ABY22" i="205"/>
  <c r="ABY23" i="205" s="1"/>
  <c r="ABU22" i="205"/>
  <c r="ABU23" i="205" s="1"/>
  <c r="ABQ22" i="205"/>
  <c r="ABQ23" i="205" s="1"/>
  <c r="ABM22" i="205"/>
  <c r="ABM23" i="205" s="1"/>
  <c r="ABI22" i="205"/>
  <c r="ABI23" i="205" s="1"/>
  <c r="ABE22" i="205"/>
  <c r="ABE23" i="205" s="1"/>
  <c r="ABA22" i="205"/>
  <c r="ABA23" i="205" s="1"/>
  <c r="AAW22" i="205"/>
  <c r="AAW23" i="205" s="1"/>
  <c r="AAS22" i="205"/>
  <c r="AAS23" i="205" s="1"/>
  <c r="AAO22" i="205"/>
  <c r="AAO23" i="205" s="1"/>
  <c r="AAK22" i="205"/>
  <c r="AAK23" i="205" s="1"/>
  <c r="AAG22" i="205"/>
  <c r="AAG23" i="205" s="1"/>
  <c r="AAC22" i="205"/>
  <c r="AAC23" i="205" s="1"/>
  <c r="ZY22" i="205"/>
  <c r="ZY23" i="205" s="1"/>
  <c r="ZU22" i="205"/>
  <c r="ZU23" i="205" s="1"/>
  <c r="ZQ22" i="205"/>
  <c r="ZQ23" i="205" s="1"/>
  <c r="ZM22" i="205"/>
  <c r="ZM23" i="205" s="1"/>
  <c r="ZI22" i="205"/>
  <c r="ZI23" i="205" s="1"/>
  <c r="ZE22" i="205"/>
  <c r="ZE23" i="205" s="1"/>
  <c r="ZA22" i="205"/>
  <c r="ZA23" i="205" s="1"/>
  <c r="YW22" i="205"/>
  <c r="YW23" i="205" s="1"/>
  <c r="YS22" i="205"/>
  <c r="YS23" i="205" s="1"/>
  <c r="YO22" i="205"/>
  <c r="YO23" i="205" s="1"/>
  <c r="YK22" i="205"/>
  <c r="YK23" i="205" s="1"/>
  <c r="YG22" i="205"/>
  <c r="YG23" i="205" s="1"/>
  <c r="YC22" i="205"/>
  <c r="YC23" i="205" s="1"/>
  <c r="XY22" i="205"/>
  <c r="XY23" i="205" s="1"/>
  <c r="XU22" i="205"/>
  <c r="XU23" i="205" s="1"/>
  <c r="XQ22" i="205"/>
  <c r="XQ23" i="205" s="1"/>
  <c r="XM22" i="205"/>
  <c r="XM23" i="205" s="1"/>
  <c r="XI22" i="205"/>
  <c r="XI23" i="205" s="1"/>
  <c r="XE22" i="205"/>
  <c r="XE23" i="205" s="1"/>
  <c r="XA22" i="205"/>
  <c r="XA23" i="205" s="1"/>
  <c r="WW22" i="205"/>
  <c r="WW23" i="205" s="1"/>
  <c r="WR40" i="205"/>
  <c r="WR42" i="205" s="1"/>
  <c r="WP40" i="205"/>
  <c r="WP42" i="205" s="1"/>
  <c r="WN40" i="205"/>
  <c r="WN42" i="205" s="1"/>
  <c r="WL40" i="205"/>
  <c r="WL42" i="205" s="1"/>
  <c r="WJ40" i="205"/>
  <c r="WJ42" i="205" s="1"/>
  <c r="WH40" i="205"/>
  <c r="WH42" i="205" s="1"/>
  <c r="WF40" i="205"/>
  <c r="WF42" i="205" s="1"/>
  <c r="WD40" i="205"/>
  <c r="WD42" i="205" s="1"/>
  <c r="WB40" i="205"/>
  <c r="WB42" i="205" s="1"/>
  <c r="VZ40" i="205"/>
  <c r="VZ42" i="205" s="1"/>
  <c r="VX40" i="205"/>
  <c r="VX42" i="205" s="1"/>
  <c r="VV40" i="205"/>
  <c r="VV42" i="205" s="1"/>
  <c r="VT40" i="205"/>
  <c r="VT42" i="205" s="1"/>
  <c r="VR40" i="205"/>
  <c r="VR42" i="205" s="1"/>
  <c r="VP40" i="205"/>
  <c r="VP42" i="205" s="1"/>
  <c r="VN40" i="205"/>
  <c r="VN42" i="205" s="1"/>
  <c r="VL40" i="205"/>
  <c r="VL42" i="205" s="1"/>
  <c r="VJ40" i="205"/>
  <c r="VJ42" i="205" s="1"/>
  <c r="VH40" i="205"/>
  <c r="VH42" i="205" s="1"/>
  <c r="VF40" i="205"/>
  <c r="VF42" i="205" s="1"/>
  <c r="VD40" i="205"/>
  <c r="VD42" i="205" s="1"/>
  <c r="VB40" i="205"/>
  <c r="VB42" i="205" s="1"/>
  <c r="UZ40" i="205"/>
  <c r="UZ42" i="205" s="1"/>
  <c r="UX40" i="205"/>
  <c r="UX42" i="205" s="1"/>
  <c r="UV40" i="205"/>
  <c r="UV42" i="205" s="1"/>
  <c r="UT40" i="205"/>
  <c r="UT42" i="205" s="1"/>
  <c r="UR40" i="205"/>
  <c r="UR42" i="205" s="1"/>
  <c r="UP40" i="205"/>
  <c r="UP42" i="205" s="1"/>
  <c r="UN40" i="205"/>
  <c r="UN42" i="205" s="1"/>
  <c r="UL40" i="205"/>
  <c r="UL42" i="205" s="1"/>
  <c r="UJ40" i="205"/>
  <c r="UJ42" i="205" s="1"/>
  <c r="UH40" i="205"/>
  <c r="UH42" i="205" s="1"/>
  <c r="UF40" i="205"/>
  <c r="UF42" i="205" s="1"/>
  <c r="UD40" i="205"/>
  <c r="UD42" i="205" s="1"/>
  <c r="UB40" i="205"/>
  <c r="UB42" i="205" s="1"/>
  <c r="TZ40" i="205"/>
  <c r="TZ42" i="205" s="1"/>
  <c r="TX40" i="205"/>
  <c r="TX42" i="205" s="1"/>
  <c r="TV40" i="205"/>
  <c r="TV42" i="205" s="1"/>
  <c r="TT40" i="205"/>
  <c r="TT42" i="205" s="1"/>
  <c r="TR40" i="205"/>
  <c r="TR42" i="205" s="1"/>
  <c r="TP40" i="205"/>
  <c r="TP42" i="205" s="1"/>
  <c r="TN40" i="205"/>
  <c r="TN42" i="205" s="1"/>
  <c r="TL40" i="205"/>
  <c r="TL42" i="205" s="1"/>
  <c r="TJ40" i="205"/>
  <c r="TJ42" i="205" s="1"/>
  <c r="TH40" i="205"/>
  <c r="TH42" i="205" s="1"/>
  <c r="TF40" i="205"/>
  <c r="TF42" i="205" s="1"/>
  <c r="TD40" i="205"/>
  <c r="TD42" i="205" s="1"/>
  <c r="TB40" i="205"/>
  <c r="TB42" i="205" s="1"/>
  <c r="SZ40" i="205"/>
  <c r="SZ42" i="205" s="1"/>
  <c r="SX40" i="205"/>
  <c r="SX42" i="205" s="1"/>
  <c r="SV40" i="205"/>
  <c r="SV42" i="205" s="1"/>
  <c r="ST40" i="205"/>
  <c r="ST42" i="205" s="1"/>
  <c r="SR40" i="205"/>
  <c r="SR42" i="205" s="1"/>
  <c r="SP40" i="205"/>
  <c r="SP42" i="205" s="1"/>
  <c r="SN40" i="205"/>
  <c r="SN42" i="205" s="1"/>
  <c r="SL40" i="205"/>
  <c r="SL42" i="205" s="1"/>
  <c r="SJ40" i="205"/>
  <c r="SJ42" i="205" s="1"/>
  <c r="SH40" i="205"/>
  <c r="SH42" i="205" s="1"/>
  <c r="SF40" i="205"/>
  <c r="SF42" i="205" s="1"/>
  <c r="SD40" i="205"/>
  <c r="SD42" i="205" s="1"/>
  <c r="SB40" i="205"/>
  <c r="SB42" i="205" s="1"/>
  <c r="RZ40" i="205"/>
  <c r="RZ42" i="205" s="1"/>
  <c r="RX40" i="205"/>
  <c r="RX42" i="205" s="1"/>
  <c r="RV40" i="205"/>
  <c r="RV42" i="205" s="1"/>
  <c r="RT40" i="205"/>
  <c r="RT42" i="205" s="1"/>
  <c r="RR40" i="205"/>
  <c r="RR42" i="205" s="1"/>
  <c r="RP40" i="205"/>
  <c r="RP42" i="205" s="1"/>
  <c r="RN40" i="205"/>
  <c r="RN42" i="205" s="1"/>
  <c r="RL40" i="205"/>
  <c r="RL42" i="205" s="1"/>
  <c r="RJ40" i="205"/>
  <c r="RJ42" i="205" s="1"/>
  <c r="RH40" i="205"/>
  <c r="RH42" i="205" s="1"/>
  <c r="RF40" i="205"/>
  <c r="RF42" i="205" s="1"/>
  <c r="RD40" i="205"/>
  <c r="RD42" i="205" s="1"/>
  <c r="RB40" i="205"/>
  <c r="RB42" i="205" s="1"/>
  <c r="QZ40" i="205"/>
  <c r="QZ42" i="205" s="1"/>
  <c r="QX40" i="205"/>
  <c r="QX42" i="205" s="1"/>
  <c r="QV40" i="205"/>
  <c r="QV42" i="205" s="1"/>
  <c r="QT40" i="205"/>
  <c r="QT42" i="205" s="1"/>
  <c r="QR40" i="205"/>
  <c r="QR42" i="205" s="1"/>
  <c r="QP40" i="205"/>
  <c r="QP42" i="205" s="1"/>
  <c r="QN40" i="205"/>
  <c r="QN42" i="205" s="1"/>
  <c r="QL40" i="205"/>
  <c r="QL42" i="205" s="1"/>
  <c r="QJ40" i="205"/>
  <c r="QJ42" i="205" s="1"/>
  <c r="QH40" i="205"/>
  <c r="QH42" i="205" s="1"/>
  <c r="QF40" i="205"/>
  <c r="QF42" i="205" s="1"/>
  <c r="QD40" i="205"/>
  <c r="QD42" i="205" s="1"/>
  <c r="QB40" i="205"/>
  <c r="QB42" i="205" s="1"/>
  <c r="PZ40" i="205"/>
  <c r="PZ42" i="205" s="1"/>
  <c r="PX40" i="205"/>
  <c r="PX42" i="205" s="1"/>
  <c r="PV40" i="205"/>
  <c r="PV42" i="205" s="1"/>
  <c r="PT40" i="205"/>
  <c r="PT42" i="205" s="1"/>
  <c r="PR40" i="205"/>
  <c r="PR42" i="205" s="1"/>
  <c r="PP40" i="205"/>
  <c r="PP42" i="205" s="1"/>
  <c r="PN40" i="205"/>
  <c r="PN42" i="205" s="1"/>
  <c r="PL40" i="205"/>
  <c r="PL42" i="205" s="1"/>
  <c r="PJ40" i="205"/>
  <c r="PJ42" i="205" s="1"/>
  <c r="PH40" i="205"/>
  <c r="PH42" i="205" s="1"/>
  <c r="PF40" i="205"/>
  <c r="PF42" i="205" s="1"/>
  <c r="PD40" i="205"/>
  <c r="PD42" i="205" s="1"/>
  <c r="PB40" i="205"/>
  <c r="PB42" i="205" s="1"/>
  <c r="OZ40" i="205"/>
  <c r="OZ42" i="205" s="1"/>
  <c r="OX40" i="205"/>
  <c r="OX42" i="205" s="1"/>
  <c r="OV40" i="205"/>
  <c r="OV42" i="205" s="1"/>
  <c r="OT40" i="205"/>
  <c r="OT42" i="205" s="1"/>
  <c r="OR40" i="205"/>
  <c r="OR42" i="205" s="1"/>
  <c r="OP40" i="205"/>
  <c r="OP42" i="205" s="1"/>
  <c r="ON40" i="205"/>
  <c r="ON42" i="205" s="1"/>
  <c r="OL40" i="205"/>
  <c r="OL42" i="205" s="1"/>
  <c r="OJ40" i="205"/>
  <c r="OJ42" i="205" s="1"/>
  <c r="OH40" i="205"/>
  <c r="OH42" i="205" s="1"/>
  <c r="OF40" i="205"/>
  <c r="OF42" i="205" s="1"/>
  <c r="OD40" i="205"/>
  <c r="OD42" i="205" s="1"/>
  <c r="OB40" i="205"/>
  <c r="OB42" i="205" s="1"/>
  <c r="NZ40" i="205"/>
  <c r="NZ42" i="205" s="1"/>
  <c r="NX40" i="205"/>
  <c r="NX42" i="205" s="1"/>
  <c r="NV40" i="205"/>
  <c r="NV42" i="205" s="1"/>
  <c r="NT40" i="205"/>
  <c r="NT42" i="205" s="1"/>
  <c r="NR40" i="205"/>
  <c r="NR42" i="205" s="1"/>
  <c r="NP40" i="205"/>
  <c r="NP42" i="205" s="1"/>
  <c r="NN40" i="205"/>
  <c r="NN42" i="205" s="1"/>
  <c r="NL40" i="205"/>
  <c r="NL42" i="205" s="1"/>
  <c r="NJ40" i="205"/>
  <c r="NJ42" i="205" s="1"/>
  <c r="NH40" i="205"/>
  <c r="NH42" i="205" s="1"/>
  <c r="NF40" i="205"/>
  <c r="NF42" i="205" s="1"/>
  <c r="ND40" i="205"/>
  <c r="ND42" i="205" s="1"/>
  <c r="NB40" i="205"/>
  <c r="NB42" i="205" s="1"/>
  <c r="MZ40" i="205"/>
  <c r="MZ42" i="205" s="1"/>
  <c r="MX40" i="205"/>
  <c r="MX42" i="205" s="1"/>
  <c r="MV40" i="205"/>
  <c r="MV42" i="205" s="1"/>
  <c r="MT40" i="205"/>
  <c r="MT42" i="205" s="1"/>
  <c r="MR40" i="205"/>
  <c r="MR42" i="205" s="1"/>
  <c r="MP40" i="205"/>
  <c r="MP42" i="205" s="1"/>
  <c r="MN40" i="205"/>
  <c r="MN42" i="205" s="1"/>
  <c r="ML40" i="205"/>
  <c r="ML42" i="205" s="1"/>
  <c r="MJ40" i="205"/>
  <c r="MJ42" i="205" s="1"/>
  <c r="MH40" i="205"/>
  <c r="MH42" i="205" s="1"/>
  <c r="MF40" i="205"/>
  <c r="MF42" i="205" s="1"/>
  <c r="MD40" i="205"/>
  <c r="MD42" i="205" s="1"/>
  <c r="MB40" i="205"/>
  <c r="MB42" i="205" s="1"/>
  <c r="LZ40" i="205"/>
  <c r="LZ42" i="205" s="1"/>
  <c r="LX40" i="205"/>
  <c r="LX42" i="205" s="1"/>
  <c r="LV40" i="205"/>
  <c r="LV42" i="205" s="1"/>
  <c r="LT40" i="205"/>
  <c r="LT42" i="205" s="1"/>
  <c r="LR40" i="205"/>
  <c r="LR42" i="205" s="1"/>
  <c r="LP40" i="205"/>
  <c r="LP42" i="205" s="1"/>
  <c r="LN40" i="205"/>
  <c r="LN42" i="205" s="1"/>
  <c r="LL40" i="205"/>
  <c r="LL42" i="205" s="1"/>
  <c r="LJ40" i="205"/>
  <c r="LJ42" i="205" s="1"/>
  <c r="LH40" i="205"/>
  <c r="LH42" i="205" s="1"/>
  <c r="LF40" i="205"/>
  <c r="LF42" i="205" s="1"/>
  <c r="WS40" i="205"/>
  <c r="WS42" i="205" s="1"/>
  <c r="WO40" i="205"/>
  <c r="WO42" i="205" s="1"/>
  <c r="WK40" i="205"/>
  <c r="WK42" i="205" s="1"/>
  <c r="WG40" i="205"/>
  <c r="WG42" i="205" s="1"/>
  <c r="WC40" i="205"/>
  <c r="WC42" i="205" s="1"/>
  <c r="VY40" i="205"/>
  <c r="VY42" i="205" s="1"/>
  <c r="VU40" i="205"/>
  <c r="VU42" i="205" s="1"/>
  <c r="VQ40" i="205"/>
  <c r="VQ42" i="205" s="1"/>
  <c r="VM40" i="205"/>
  <c r="VM42" i="205" s="1"/>
  <c r="VI40" i="205"/>
  <c r="VI42" i="205" s="1"/>
  <c r="VE40" i="205"/>
  <c r="VE42" i="205" s="1"/>
  <c r="VA40" i="205"/>
  <c r="VA42" i="205" s="1"/>
  <c r="UW40" i="205"/>
  <c r="UW42" i="205" s="1"/>
  <c r="US40" i="205"/>
  <c r="US42" i="205" s="1"/>
  <c r="UO40" i="205"/>
  <c r="UO42" i="205" s="1"/>
  <c r="UK40" i="205"/>
  <c r="UK42" i="205" s="1"/>
  <c r="UG40" i="205"/>
  <c r="UG42" i="205" s="1"/>
  <c r="UC40" i="205"/>
  <c r="UC42" i="205" s="1"/>
  <c r="TY40" i="205"/>
  <c r="TY42" i="205" s="1"/>
  <c r="TU40" i="205"/>
  <c r="TU42" i="205" s="1"/>
  <c r="TQ40" i="205"/>
  <c r="TQ42" i="205" s="1"/>
  <c r="TM40" i="205"/>
  <c r="TM42" i="205" s="1"/>
  <c r="TI40" i="205"/>
  <c r="TI42" i="205" s="1"/>
  <c r="TE40" i="205"/>
  <c r="TE42" i="205" s="1"/>
  <c r="TA40" i="205"/>
  <c r="TA42" i="205" s="1"/>
  <c r="SW40" i="205"/>
  <c r="SW42" i="205" s="1"/>
  <c r="SS40" i="205"/>
  <c r="SS42" i="205" s="1"/>
  <c r="SO40" i="205"/>
  <c r="SO42" i="205" s="1"/>
  <c r="SK40" i="205"/>
  <c r="SK42" i="205" s="1"/>
  <c r="SG40" i="205"/>
  <c r="SG42" i="205" s="1"/>
  <c r="SC40" i="205"/>
  <c r="SC42" i="205" s="1"/>
  <c r="RY40" i="205"/>
  <c r="RY42" i="205" s="1"/>
  <c r="RU40" i="205"/>
  <c r="RU42" i="205" s="1"/>
  <c r="RQ40" i="205"/>
  <c r="RQ42" i="205" s="1"/>
  <c r="RM40" i="205"/>
  <c r="RM42" i="205" s="1"/>
  <c r="RI40" i="205"/>
  <c r="RI42" i="205" s="1"/>
  <c r="RE40" i="205"/>
  <c r="RE42" i="205" s="1"/>
  <c r="RA40" i="205"/>
  <c r="RA42" i="205" s="1"/>
  <c r="QW40" i="205"/>
  <c r="QW42" i="205" s="1"/>
  <c r="QS40" i="205"/>
  <c r="QS42" i="205" s="1"/>
  <c r="QO40" i="205"/>
  <c r="QO42" i="205" s="1"/>
  <c r="QK40" i="205"/>
  <c r="QK42" i="205" s="1"/>
  <c r="QG40" i="205"/>
  <c r="QG42" i="205" s="1"/>
  <c r="QC40" i="205"/>
  <c r="QC42" i="205" s="1"/>
  <c r="PY40" i="205"/>
  <c r="PY42" i="205" s="1"/>
  <c r="PU40" i="205"/>
  <c r="PU42" i="205" s="1"/>
  <c r="PQ40" i="205"/>
  <c r="PQ42" i="205" s="1"/>
  <c r="PM40" i="205"/>
  <c r="PM42" i="205" s="1"/>
  <c r="PI40" i="205"/>
  <c r="PI42" i="205" s="1"/>
  <c r="PE40" i="205"/>
  <c r="PE42" i="205" s="1"/>
  <c r="PA40" i="205"/>
  <c r="PA42" i="205" s="1"/>
  <c r="OW40" i="205"/>
  <c r="OW42" i="205" s="1"/>
  <c r="OS40" i="205"/>
  <c r="OS42" i="205" s="1"/>
  <c r="OO40" i="205"/>
  <c r="OO42" i="205" s="1"/>
  <c r="OK40" i="205"/>
  <c r="OK42" i="205" s="1"/>
  <c r="OG40" i="205"/>
  <c r="OG42" i="205" s="1"/>
  <c r="OC40" i="205"/>
  <c r="OC42" i="205" s="1"/>
  <c r="NY40" i="205"/>
  <c r="NY42" i="205" s="1"/>
  <c r="NU40" i="205"/>
  <c r="NU42" i="205" s="1"/>
  <c r="NQ40" i="205"/>
  <c r="NQ42" i="205" s="1"/>
  <c r="NM40" i="205"/>
  <c r="NM42" i="205" s="1"/>
  <c r="NI40" i="205"/>
  <c r="NI42" i="205" s="1"/>
  <c r="NE40" i="205"/>
  <c r="NE42" i="205" s="1"/>
  <c r="NA40" i="205"/>
  <c r="NA42" i="205" s="1"/>
  <c r="MW40" i="205"/>
  <c r="MW42" i="205" s="1"/>
  <c r="MS40" i="205"/>
  <c r="MS42" i="205" s="1"/>
  <c r="MO40" i="205"/>
  <c r="MO42" i="205" s="1"/>
  <c r="MK40" i="205"/>
  <c r="MK42" i="205" s="1"/>
  <c r="MG40" i="205"/>
  <c r="MG42" i="205" s="1"/>
  <c r="MC40" i="205"/>
  <c r="MC42" i="205" s="1"/>
  <c r="LY40" i="205"/>
  <c r="LY42" i="205" s="1"/>
  <c r="LU40" i="205"/>
  <c r="LU42" i="205" s="1"/>
  <c r="LQ40" i="205"/>
  <c r="LQ42" i="205" s="1"/>
  <c r="LM40" i="205"/>
  <c r="LM42" i="205" s="1"/>
  <c r="LI40" i="205"/>
  <c r="LI42" i="205" s="1"/>
  <c r="WQ40" i="205"/>
  <c r="WQ42" i="205" s="1"/>
  <c r="WM40" i="205"/>
  <c r="WM42" i="205" s="1"/>
  <c r="WI40" i="205"/>
  <c r="WI42" i="205" s="1"/>
  <c r="WE40" i="205"/>
  <c r="WE42" i="205" s="1"/>
  <c r="WA40" i="205"/>
  <c r="WA42" i="205" s="1"/>
  <c r="VW40" i="205"/>
  <c r="VW42" i="205" s="1"/>
  <c r="VS40" i="205"/>
  <c r="VS42" i="205" s="1"/>
  <c r="VO40" i="205"/>
  <c r="VO42" i="205" s="1"/>
  <c r="VK40" i="205"/>
  <c r="VK42" i="205" s="1"/>
  <c r="VG40" i="205"/>
  <c r="VG42" i="205" s="1"/>
  <c r="VC40" i="205"/>
  <c r="VC42" i="205" s="1"/>
  <c r="UY40" i="205"/>
  <c r="UY42" i="205" s="1"/>
  <c r="UU40" i="205"/>
  <c r="UU42" i="205" s="1"/>
  <c r="UQ40" i="205"/>
  <c r="UQ42" i="205" s="1"/>
  <c r="UM40" i="205"/>
  <c r="UM42" i="205" s="1"/>
  <c r="UI40" i="205"/>
  <c r="UI42" i="205" s="1"/>
  <c r="UE40" i="205"/>
  <c r="UE42" i="205" s="1"/>
  <c r="UA40" i="205"/>
  <c r="UA42" i="205" s="1"/>
  <c r="TW40" i="205"/>
  <c r="TW42" i="205" s="1"/>
  <c r="TS40" i="205"/>
  <c r="TS42" i="205" s="1"/>
  <c r="TO40" i="205"/>
  <c r="TO42" i="205" s="1"/>
  <c r="TK40" i="205"/>
  <c r="TK42" i="205" s="1"/>
  <c r="TG40" i="205"/>
  <c r="TG42" i="205" s="1"/>
  <c r="TC40" i="205"/>
  <c r="TC42" i="205" s="1"/>
  <c r="SY40" i="205"/>
  <c r="SY42" i="205" s="1"/>
  <c r="SU40" i="205"/>
  <c r="SU42" i="205" s="1"/>
  <c r="SQ40" i="205"/>
  <c r="SQ42" i="205" s="1"/>
  <c r="SM40" i="205"/>
  <c r="SM42" i="205" s="1"/>
  <c r="SI40" i="205"/>
  <c r="SI42" i="205" s="1"/>
  <c r="SE40" i="205"/>
  <c r="SE42" i="205" s="1"/>
  <c r="SA40" i="205"/>
  <c r="SA42" i="205" s="1"/>
  <c r="RW40" i="205"/>
  <c r="RW42" i="205" s="1"/>
  <c r="RS40" i="205"/>
  <c r="RS42" i="205" s="1"/>
  <c r="RO40" i="205"/>
  <c r="RO42" i="205" s="1"/>
  <c r="RK40" i="205"/>
  <c r="RK42" i="205" s="1"/>
  <c r="RG40" i="205"/>
  <c r="RG42" i="205" s="1"/>
  <c r="RC40" i="205"/>
  <c r="RC42" i="205" s="1"/>
  <c r="QY40" i="205"/>
  <c r="QY42" i="205" s="1"/>
  <c r="QU40" i="205"/>
  <c r="QU42" i="205" s="1"/>
  <c r="QQ40" i="205"/>
  <c r="QQ42" i="205" s="1"/>
  <c r="QM40" i="205"/>
  <c r="QM42" i="205" s="1"/>
  <c r="QI40" i="205"/>
  <c r="QI42" i="205" s="1"/>
  <c r="QE40" i="205"/>
  <c r="QE42" i="205" s="1"/>
  <c r="QA40" i="205"/>
  <c r="QA42" i="205" s="1"/>
  <c r="PW40" i="205"/>
  <c r="PW42" i="205" s="1"/>
  <c r="PS40" i="205"/>
  <c r="PS42" i="205" s="1"/>
  <c r="PO40" i="205"/>
  <c r="PO42" i="205" s="1"/>
  <c r="PK40" i="205"/>
  <c r="PK42" i="205" s="1"/>
  <c r="PG40" i="205"/>
  <c r="PG42" i="205" s="1"/>
  <c r="PC40" i="205"/>
  <c r="PC42" i="205" s="1"/>
  <c r="OY40" i="205"/>
  <c r="OY42" i="205" s="1"/>
  <c r="OU40" i="205"/>
  <c r="OU42" i="205" s="1"/>
  <c r="OQ40" i="205"/>
  <c r="OQ42" i="205" s="1"/>
  <c r="OM40" i="205"/>
  <c r="OM42" i="205" s="1"/>
  <c r="OI40" i="205"/>
  <c r="OI42" i="205" s="1"/>
  <c r="OE40" i="205"/>
  <c r="OE42" i="205" s="1"/>
  <c r="OA40" i="205"/>
  <c r="OA42" i="205" s="1"/>
  <c r="NW40" i="205"/>
  <c r="NW42" i="205" s="1"/>
  <c r="NS40" i="205"/>
  <c r="NS42" i="205" s="1"/>
  <c r="NO40" i="205"/>
  <c r="NO42" i="205" s="1"/>
  <c r="NK40" i="205"/>
  <c r="NK42" i="205" s="1"/>
  <c r="NG40" i="205"/>
  <c r="NG42" i="205" s="1"/>
  <c r="NC40" i="205"/>
  <c r="NC42" i="205" s="1"/>
  <c r="MY40" i="205"/>
  <c r="MY42" i="205" s="1"/>
  <c r="MU40" i="205"/>
  <c r="MU42" i="205" s="1"/>
  <c r="MQ40" i="205"/>
  <c r="MQ42" i="205" s="1"/>
  <c r="MM40" i="205"/>
  <c r="MM42" i="205" s="1"/>
  <c r="MI40" i="205"/>
  <c r="MI42" i="205" s="1"/>
  <c r="ME40" i="205"/>
  <c r="ME42" i="205" s="1"/>
  <c r="MA40" i="205"/>
  <c r="MA42" i="205" s="1"/>
  <c r="LW40" i="205"/>
  <c r="LW42" i="205" s="1"/>
  <c r="LS40" i="205"/>
  <c r="LS42" i="205" s="1"/>
  <c r="LO40" i="205"/>
  <c r="LO42" i="205" s="1"/>
  <c r="LK40" i="205"/>
  <c r="LK42" i="205" s="1"/>
  <c r="LG40" i="205"/>
  <c r="LG42" i="205" s="1"/>
  <c r="WS22" i="205"/>
  <c r="WS23" i="205" s="1"/>
  <c r="WQ22" i="205"/>
  <c r="WQ23" i="205" s="1"/>
  <c r="WO22" i="205"/>
  <c r="WO23" i="205" s="1"/>
  <c r="WM22" i="205"/>
  <c r="WM23" i="205" s="1"/>
  <c r="WK22" i="205"/>
  <c r="WK23" i="205" s="1"/>
  <c r="WI22" i="205"/>
  <c r="WI23" i="205" s="1"/>
  <c r="WG22" i="205"/>
  <c r="WG23" i="205" s="1"/>
  <c r="WE22" i="205"/>
  <c r="WE23" i="205" s="1"/>
  <c r="WC22" i="205"/>
  <c r="WC23" i="205" s="1"/>
  <c r="WA22" i="205"/>
  <c r="WA23" i="205" s="1"/>
  <c r="VY22" i="205"/>
  <c r="VY23" i="205" s="1"/>
  <c r="VW22" i="205"/>
  <c r="VW23" i="205" s="1"/>
  <c r="VU22" i="205"/>
  <c r="VU23" i="205" s="1"/>
  <c r="VS22" i="205"/>
  <c r="VS23" i="205" s="1"/>
  <c r="VQ22" i="205"/>
  <c r="VQ23" i="205" s="1"/>
  <c r="VO22" i="205"/>
  <c r="VO23" i="205" s="1"/>
  <c r="VM22" i="205"/>
  <c r="VM23" i="205" s="1"/>
  <c r="VK22" i="205"/>
  <c r="VK23" i="205" s="1"/>
  <c r="VI22" i="205"/>
  <c r="VI23" i="205" s="1"/>
  <c r="VG22" i="205"/>
  <c r="VG23" i="205" s="1"/>
  <c r="VE22" i="205"/>
  <c r="VE23" i="205" s="1"/>
  <c r="VC22" i="205"/>
  <c r="VC23" i="205" s="1"/>
  <c r="VA22" i="205"/>
  <c r="VA23" i="205" s="1"/>
  <c r="UY22" i="205"/>
  <c r="UY23" i="205" s="1"/>
  <c r="UW22" i="205"/>
  <c r="UW23" i="205" s="1"/>
  <c r="UU22" i="205"/>
  <c r="UU23" i="205" s="1"/>
  <c r="US22" i="205"/>
  <c r="US23" i="205" s="1"/>
  <c r="UQ22" i="205"/>
  <c r="UQ23" i="205" s="1"/>
  <c r="UO22" i="205"/>
  <c r="UO23" i="205" s="1"/>
  <c r="UM22" i="205"/>
  <c r="UM23" i="205" s="1"/>
  <c r="UK22" i="205"/>
  <c r="UK23" i="205" s="1"/>
  <c r="UI22" i="205"/>
  <c r="UI23" i="205" s="1"/>
  <c r="UG22" i="205"/>
  <c r="UG23" i="205" s="1"/>
  <c r="UE22" i="205"/>
  <c r="UE23" i="205" s="1"/>
  <c r="UC22" i="205"/>
  <c r="UC23" i="205" s="1"/>
  <c r="UA22" i="205"/>
  <c r="UA23" i="205" s="1"/>
  <c r="TY22" i="205"/>
  <c r="TY23" i="205" s="1"/>
  <c r="TW22" i="205"/>
  <c r="TW23" i="205" s="1"/>
  <c r="TU22" i="205"/>
  <c r="TU23" i="205" s="1"/>
  <c r="TS22" i="205"/>
  <c r="TS23" i="205" s="1"/>
  <c r="TQ22" i="205"/>
  <c r="TQ23" i="205" s="1"/>
  <c r="TO22" i="205"/>
  <c r="TO23" i="205" s="1"/>
  <c r="TM22" i="205"/>
  <c r="TM23" i="205" s="1"/>
  <c r="TK22" i="205"/>
  <c r="TK23" i="205" s="1"/>
  <c r="TI22" i="205"/>
  <c r="TI23" i="205" s="1"/>
  <c r="TG22" i="205"/>
  <c r="TG23" i="205" s="1"/>
  <c r="TE22" i="205"/>
  <c r="TE23" i="205" s="1"/>
  <c r="TC22" i="205"/>
  <c r="TC23" i="205" s="1"/>
  <c r="TA22" i="205"/>
  <c r="TA23" i="205" s="1"/>
  <c r="SY22" i="205"/>
  <c r="SY23" i="205" s="1"/>
  <c r="SW22" i="205"/>
  <c r="SW23" i="205" s="1"/>
  <c r="SU22" i="205"/>
  <c r="SU23" i="205" s="1"/>
  <c r="SS22" i="205"/>
  <c r="SS23" i="205" s="1"/>
  <c r="SQ22" i="205"/>
  <c r="SQ23" i="205" s="1"/>
  <c r="SO22" i="205"/>
  <c r="SO23" i="205" s="1"/>
  <c r="SM22" i="205"/>
  <c r="SM23" i="205" s="1"/>
  <c r="SK22" i="205"/>
  <c r="SK23" i="205" s="1"/>
  <c r="SI22" i="205"/>
  <c r="SI23" i="205" s="1"/>
  <c r="SG22" i="205"/>
  <c r="SG23" i="205" s="1"/>
  <c r="SE22" i="205"/>
  <c r="SE23" i="205" s="1"/>
  <c r="SC22" i="205"/>
  <c r="SC23" i="205" s="1"/>
  <c r="SA22" i="205"/>
  <c r="SA23" i="205" s="1"/>
  <c r="RY22" i="205"/>
  <c r="RY23" i="205" s="1"/>
  <c r="RW22" i="205"/>
  <c r="RW23" i="205" s="1"/>
  <c r="RU22" i="205"/>
  <c r="RU23" i="205" s="1"/>
  <c r="RS22" i="205"/>
  <c r="RS23" i="205" s="1"/>
  <c r="RQ22" i="205"/>
  <c r="RQ23" i="205" s="1"/>
  <c r="RO22" i="205"/>
  <c r="RO23" i="205" s="1"/>
  <c r="RM22" i="205"/>
  <c r="RM23" i="205" s="1"/>
  <c r="RK22" i="205"/>
  <c r="RK23" i="205" s="1"/>
  <c r="RI22" i="205"/>
  <c r="RI23" i="205" s="1"/>
  <c r="RG22" i="205"/>
  <c r="RG23" i="205" s="1"/>
  <c r="RE22" i="205"/>
  <c r="RE23" i="205" s="1"/>
  <c r="RC22" i="205"/>
  <c r="RC23" i="205" s="1"/>
  <c r="RA22" i="205"/>
  <c r="RA23" i="205" s="1"/>
  <c r="QY22" i="205"/>
  <c r="QY23" i="205" s="1"/>
  <c r="QW22" i="205"/>
  <c r="QW23" i="205" s="1"/>
  <c r="QU22" i="205"/>
  <c r="QU23" i="205" s="1"/>
  <c r="QS22" i="205"/>
  <c r="QS23" i="205" s="1"/>
  <c r="QQ22" i="205"/>
  <c r="QQ23" i="205" s="1"/>
  <c r="QO22" i="205"/>
  <c r="QO23" i="205" s="1"/>
  <c r="QM22" i="205"/>
  <c r="QM23" i="205" s="1"/>
  <c r="QK22" i="205"/>
  <c r="QK23" i="205" s="1"/>
  <c r="QI22" i="205"/>
  <c r="QI23" i="205" s="1"/>
  <c r="QG22" i="205"/>
  <c r="QG23" i="205" s="1"/>
  <c r="QE22" i="205"/>
  <c r="QE23" i="205" s="1"/>
  <c r="QC22" i="205"/>
  <c r="QC23" i="205" s="1"/>
  <c r="QA22" i="205"/>
  <c r="QA23" i="205" s="1"/>
  <c r="PY22" i="205"/>
  <c r="PY23" i="205" s="1"/>
  <c r="PW22" i="205"/>
  <c r="PW23" i="205" s="1"/>
  <c r="PU22" i="205"/>
  <c r="PU23" i="205" s="1"/>
  <c r="PS22" i="205"/>
  <c r="PS23" i="205" s="1"/>
  <c r="PQ22" i="205"/>
  <c r="PQ23" i="205" s="1"/>
  <c r="PO22" i="205"/>
  <c r="PO23" i="205" s="1"/>
  <c r="PM22" i="205"/>
  <c r="PM23" i="205" s="1"/>
  <c r="PK22" i="205"/>
  <c r="PK23" i="205" s="1"/>
  <c r="PI22" i="205"/>
  <c r="PI23" i="205" s="1"/>
  <c r="PG22" i="205"/>
  <c r="PG23" i="205" s="1"/>
  <c r="PE22" i="205"/>
  <c r="PE23" i="205" s="1"/>
  <c r="PC22" i="205"/>
  <c r="PC23" i="205" s="1"/>
  <c r="PA22" i="205"/>
  <c r="PA23" i="205" s="1"/>
  <c r="OY22" i="205"/>
  <c r="OY23" i="205" s="1"/>
  <c r="OW22" i="205"/>
  <c r="OW23" i="205" s="1"/>
  <c r="OU22" i="205"/>
  <c r="OU23" i="205" s="1"/>
  <c r="OS22" i="205"/>
  <c r="OS23" i="205" s="1"/>
  <c r="OQ22" i="205"/>
  <c r="OQ23" i="205" s="1"/>
  <c r="OO22" i="205"/>
  <c r="OO23" i="205" s="1"/>
  <c r="OM22" i="205"/>
  <c r="OM23" i="205" s="1"/>
  <c r="OK22" i="205"/>
  <c r="OK23" i="205" s="1"/>
  <c r="OI22" i="205"/>
  <c r="OI23" i="205" s="1"/>
  <c r="OG22" i="205"/>
  <c r="OG23" i="205" s="1"/>
  <c r="OE22" i="205"/>
  <c r="OE23" i="205" s="1"/>
  <c r="OC22" i="205"/>
  <c r="OC23" i="205" s="1"/>
  <c r="OA22" i="205"/>
  <c r="OA23" i="205" s="1"/>
  <c r="NY22" i="205"/>
  <c r="NY23" i="205" s="1"/>
  <c r="NW22" i="205"/>
  <c r="NW23" i="205" s="1"/>
  <c r="NU22" i="205"/>
  <c r="NU23" i="205" s="1"/>
  <c r="NS22" i="205"/>
  <c r="NS23" i="205" s="1"/>
  <c r="NQ22" i="205"/>
  <c r="NQ23" i="205" s="1"/>
  <c r="NO22" i="205"/>
  <c r="NO23" i="205" s="1"/>
  <c r="NM22" i="205"/>
  <c r="NM23" i="205" s="1"/>
  <c r="NK22" i="205"/>
  <c r="NK23" i="205" s="1"/>
  <c r="NI22" i="205"/>
  <c r="NI23" i="205" s="1"/>
  <c r="NG22" i="205"/>
  <c r="NG23" i="205" s="1"/>
  <c r="NE22" i="205"/>
  <c r="NE23" i="205" s="1"/>
  <c r="NC22" i="205"/>
  <c r="NC23" i="205" s="1"/>
  <c r="NA22" i="205"/>
  <c r="NA23" i="205" s="1"/>
  <c r="MY22" i="205"/>
  <c r="MY23" i="205" s="1"/>
  <c r="MW22" i="205"/>
  <c r="MW23" i="205" s="1"/>
  <c r="MU22" i="205"/>
  <c r="MU23" i="205" s="1"/>
  <c r="MS22" i="205"/>
  <c r="MS23" i="205" s="1"/>
  <c r="MQ22" i="205"/>
  <c r="MQ23" i="205" s="1"/>
  <c r="MO22" i="205"/>
  <c r="MO23" i="205" s="1"/>
  <c r="MM22" i="205"/>
  <c r="MM23" i="205" s="1"/>
  <c r="MK22" i="205"/>
  <c r="MK23" i="205" s="1"/>
  <c r="MI22" i="205"/>
  <c r="MI23" i="205" s="1"/>
  <c r="MG22" i="205"/>
  <c r="MG23" i="205" s="1"/>
  <c r="ME22" i="205"/>
  <c r="ME23" i="205" s="1"/>
  <c r="MC22" i="205"/>
  <c r="MC23" i="205" s="1"/>
  <c r="MA22" i="205"/>
  <c r="MA23" i="205" s="1"/>
  <c r="LY22" i="205"/>
  <c r="LY23" i="205" s="1"/>
  <c r="LW22" i="205"/>
  <c r="LW23" i="205" s="1"/>
  <c r="LU22" i="205"/>
  <c r="LU23" i="205" s="1"/>
  <c r="LS22" i="205"/>
  <c r="LS23" i="205" s="1"/>
  <c r="LQ22" i="205"/>
  <c r="LQ23" i="205" s="1"/>
  <c r="LO22" i="205"/>
  <c r="LO23" i="205" s="1"/>
  <c r="LM22" i="205"/>
  <c r="LM23" i="205" s="1"/>
  <c r="LK22" i="205"/>
  <c r="LK23" i="205" s="1"/>
  <c r="LI22" i="205"/>
  <c r="LI23" i="205" s="1"/>
  <c r="LG22" i="205"/>
  <c r="LG23" i="205" s="1"/>
  <c r="WR22" i="205"/>
  <c r="WR23" i="205" s="1"/>
  <c r="WP22" i="205"/>
  <c r="WP23" i="205" s="1"/>
  <c r="WN22" i="205"/>
  <c r="WN23" i="205" s="1"/>
  <c r="WL22" i="205"/>
  <c r="WL23" i="205" s="1"/>
  <c r="WJ22" i="205"/>
  <c r="WJ23" i="205" s="1"/>
  <c r="WH22" i="205"/>
  <c r="WH23" i="205" s="1"/>
  <c r="WF22" i="205"/>
  <c r="WF23" i="205" s="1"/>
  <c r="WD22" i="205"/>
  <c r="WD23" i="205" s="1"/>
  <c r="WB22" i="205"/>
  <c r="WB23" i="205" s="1"/>
  <c r="VZ22" i="205"/>
  <c r="VZ23" i="205" s="1"/>
  <c r="VX22" i="205"/>
  <c r="VX23" i="205" s="1"/>
  <c r="VV22" i="205"/>
  <c r="VV23" i="205" s="1"/>
  <c r="VT22" i="205"/>
  <c r="VT23" i="205" s="1"/>
  <c r="VR22" i="205"/>
  <c r="VR23" i="205" s="1"/>
  <c r="VP22" i="205"/>
  <c r="VP23" i="205" s="1"/>
  <c r="VN22" i="205"/>
  <c r="VN23" i="205" s="1"/>
  <c r="VL22" i="205"/>
  <c r="VL23" i="205" s="1"/>
  <c r="VJ22" i="205"/>
  <c r="VJ23" i="205" s="1"/>
  <c r="VH22" i="205"/>
  <c r="VH23" i="205" s="1"/>
  <c r="VF22" i="205"/>
  <c r="VF23" i="205" s="1"/>
  <c r="VD22" i="205"/>
  <c r="VD23" i="205" s="1"/>
  <c r="VB22" i="205"/>
  <c r="VB23" i="205" s="1"/>
  <c r="UZ22" i="205"/>
  <c r="UZ23" i="205" s="1"/>
  <c r="UX22" i="205"/>
  <c r="UX23" i="205" s="1"/>
  <c r="UV22" i="205"/>
  <c r="UV23" i="205" s="1"/>
  <c r="UT22" i="205"/>
  <c r="UT23" i="205" s="1"/>
  <c r="UR22" i="205"/>
  <c r="UR23" i="205" s="1"/>
  <c r="UP22" i="205"/>
  <c r="UP23" i="205" s="1"/>
  <c r="UN22" i="205"/>
  <c r="UN23" i="205" s="1"/>
  <c r="UL22" i="205"/>
  <c r="UL23" i="205" s="1"/>
  <c r="UJ22" i="205"/>
  <c r="UJ23" i="205" s="1"/>
  <c r="UH22" i="205"/>
  <c r="UH23" i="205" s="1"/>
  <c r="UF22" i="205"/>
  <c r="UF23" i="205" s="1"/>
  <c r="UD22" i="205"/>
  <c r="UD23" i="205" s="1"/>
  <c r="UB22" i="205"/>
  <c r="UB23" i="205" s="1"/>
  <c r="TZ22" i="205"/>
  <c r="TZ23" i="205" s="1"/>
  <c r="TX22" i="205"/>
  <c r="TX23" i="205" s="1"/>
  <c r="TV22" i="205"/>
  <c r="TV23" i="205" s="1"/>
  <c r="TT22" i="205"/>
  <c r="TT23" i="205" s="1"/>
  <c r="TR22" i="205"/>
  <c r="TR23" i="205" s="1"/>
  <c r="TP22" i="205"/>
  <c r="TP23" i="205" s="1"/>
  <c r="TN22" i="205"/>
  <c r="TN23" i="205" s="1"/>
  <c r="TL22" i="205"/>
  <c r="TL23" i="205" s="1"/>
  <c r="TJ22" i="205"/>
  <c r="TJ23" i="205" s="1"/>
  <c r="TH22" i="205"/>
  <c r="TH23" i="205" s="1"/>
  <c r="TF22" i="205"/>
  <c r="TF23" i="205" s="1"/>
  <c r="TD22" i="205"/>
  <c r="TD23" i="205" s="1"/>
  <c r="TB22" i="205"/>
  <c r="TB23" i="205" s="1"/>
  <c r="SZ22" i="205"/>
  <c r="SZ23" i="205" s="1"/>
  <c r="SX22" i="205"/>
  <c r="SX23" i="205" s="1"/>
  <c r="SV22" i="205"/>
  <c r="SV23" i="205" s="1"/>
  <c r="ST22" i="205"/>
  <c r="ST23" i="205" s="1"/>
  <c r="SR22" i="205"/>
  <c r="SR23" i="205" s="1"/>
  <c r="SP22" i="205"/>
  <c r="SP23" i="205" s="1"/>
  <c r="SN22" i="205"/>
  <c r="SN23" i="205" s="1"/>
  <c r="SL22" i="205"/>
  <c r="SL23" i="205" s="1"/>
  <c r="SJ22" i="205"/>
  <c r="SJ23" i="205" s="1"/>
  <c r="SH22" i="205"/>
  <c r="SH23" i="205" s="1"/>
  <c r="SF22" i="205"/>
  <c r="SF23" i="205" s="1"/>
  <c r="SD22" i="205"/>
  <c r="SD23" i="205" s="1"/>
  <c r="SB22" i="205"/>
  <c r="SB23" i="205" s="1"/>
  <c r="RZ22" i="205"/>
  <c r="RZ23" i="205" s="1"/>
  <c r="RX22" i="205"/>
  <c r="RX23" i="205" s="1"/>
  <c r="RV22" i="205"/>
  <c r="RV23" i="205" s="1"/>
  <c r="RT22" i="205"/>
  <c r="RT23" i="205" s="1"/>
  <c r="RR22" i="205"/>
  <c r="RR23" i="205" s="1"/>
  <c r="RP22" i="205"/>
  <c r="RP23" i="205" s="1"/>
  <c r="RN22" i="205"/>
  <c r="RN23" i="205" s="1"/>
  <c r="RL22" i="205"/>
  <c r="RL23" i="205" s="1"/>
  <c r="RJ22" i="205"/>
  <c r="RJ23" i="205" s="1"/>
  <c r="RH22" i="205"/>
  <c r="RH23" i="205" s="1"/>
  <c r="RF22" i="205"/>
  <c r="RF23" i="205" s="1"/>
  <c r="RD22" i="205"/>
  <c r="RD23" i="205" s="1"/>
  <c r="RB22" i="205"/>
  <c r="RB23" i="205" s="1"/>
  <c r="QZ22" i="205"/>
  <c r="QZ23" i="205" s="1"/>
  <c r="QX22" i="205"/>
  <c r="QX23" i="205" s="1"/>
  <c r="QV22" i="205"/>
  <c r="QV23" i="205" s="1"/>
  <c r="QT22" i="205"/>
  <c r="QT23" i="205" s="1"/>
  <c r="QR22" i="205"/>
  <c r="QR23" i="205" s="1"/>
  <c r="QP22" i="205"/>
  <c r="QP23" i="205" s="1"/>
  <c r="QN22" i="205"/>
  <c r="QN23" i="205" s="1"/>
  <c r="QL22" i="205"/>
  <c r="QL23" i="205" s="1"/>
  <c r="QJ22" i="205"/>
  <c r="QJ23" i="205" s="1"/>
  <c r="QH22" i="205"/>
  <c r="QH23" i="205" s="1"/>
  <c r="QF22" i="205"/>
  <c r="QF23" i="205" s="1"/>
  <c r="QD22" i="205"/>
  <c r="QD23" i="205" s="1"/>
  <c r="QB22" i="205"/>
  <c r="QB23" i="205" s="1"/>
  <c r="PZ22" i="205"/>
  <c r="PZ23" i="205" s="1"/>
  <c r="PX22" i="205"/>
  <c r="PX23" i="205" s="1"/>
  <c r="PV22" i="205"/>
  <c r="PV23" i="205" s="1"/>
  <c r="PT22" i="205"/>
  <c r="PT23" i="205" s="1"/>
  <c r="PR22" i="205"/>
  <c r="PR23" i="205" s="1"/>
  <c r="PP22" i="205"/>
  <c r="PP23" i="205" s="1"/>
  <c r="PN22" i="205"/>
  <c r="PN23" i="205" s="1"/>
  <c r="PL22" i="205"/>
  <c r="PL23" i="205" s="1"/>
  <c r="PJ22" i="205"/>
  <c r="PJ23" i="205" s="1"/>
  <c r="PH22" i="205"/>
  <c r="PH23" i="205" s="1"/>
  <c r="PF22" i="205"/>
  <c r="PF23" i="205" s="1"/>
  <c r="PD22" i="205"/>
  <c r="PD23" i="205" s="1"/>
  <c r="PB22" i="205"/>
  <c r="PB23" i="205" s="1"/>
  <c r="OZ22" i="205"/>
  <c r="OZ23" i="205" s="1"/>
  <c r="OX22" i="205"/>
  <c r="OX23" i="205" s="1"/>
  <c r="OV22" i="205"/>
  <c r="OV23" i="205" s="1"/>
  <c r="OT22" i="205"/>
  <c r="OT23" i="205" s="1"/>
  <c r="OR22" i="205"/>
  <c r="OR23" i="205" s="1"/>
  <c r="OP22" i="205"/>
  <c r="OP23" i="205" s="1"/>
  <c r="ON22" i="205"/>
  <c r="ON23" i="205" s="1"/>
  <c r="OL22" i="205"/>
  <c r="OL23" i="205" s="1"/>
  <c r="OJ22" i="205"/>
  <c r="OJ23" i="205" s="1"/>
  <c r="OH22" i="205"/>
  <c r="OH23" i="205" s="1"/>
  <c r="OF22" i="205"/>
  <c r="OF23" i="205" s="1"/>
  <c r="OD22" i="205"/>
  <c r="OD23" i="205" s="1"/>
  <c r="OB22" i="205"/>
  <c r="OB23" i="205" s="1"/>
  <c r="NZ22" i="205"/>
  <c r="NZ23" i="205" s="1"/>
  <c r="NX22" i="205"/>
  <c r="NX23" i="205" s="1"/>
  <c r="NV22" i="205"/>
  <c r="NV23" i="205" s="1"/>
  <c r="NT22" i="205"/>
  <c r="NT23" i="205" s="1"/>
  <c r="NR22" i="205"/>
  <c r="NR23" i="205" s="1"/>
  <c r="NP22" i="205"/>
  <c r="NP23" i="205" s="1"/>
  <c r="NN22" i="205"/>
  <c r="NN23" i="205" s="1"/>
  <c r="NL22" i="205"/>
  <c r="NL23" i="205" s="1"/>
  <c r="NJ22" i="205"/>
  <c r="NJ23" i="205" s="1"/>
  <c r="NH22" i="205"/>
  <c r="NH23" i="205" s="1"/>
  <c r="NF22" i="205"/>
  <c r="NF23" i="205" s="1"/>
  <c r="ND22" i="205"/>
  <c r="ND23" i="205" s="1"/>
  <c r="NB22" i="205"/>
  <c r="NB23" i="205" s="1"/>
  <c r="MZ22" i="205"/>
  <c r="MZ23" i="205" s="1"/>
  <c r="MX22" i="205"/>
  <c r="MX23" i="205" s="1"/>
  <c r="MV22" i="205"/>
  <c r="MV23" i="205" s="1"/>
  <c r="MT22" i="205"/>
  <c r="MT23" i="205" s="1"/>
  <c r="MR22" i="205"/>
  <c r="MR23" i="205" s="1"/>
  <c r="MP22" i="205"/>
  <c r="MP23" i="205" s="1"/>
  <c r="MN22" i="205"/>
  <c r="MN23" i="205" s="1"/>
  <c r="ML22" i="205"/>
  <c r="ML23" i="205" s="1"/>
  <c r="MJ22" i="205"/>
  <c r="MJ23" i="205" s="1"/>
  <c r="MH22" i="205"/>
  <c r="MH23" i="205" s="1"/>
  <c r="MF22" i="205"/>
  <c r="MF23" i="205" s="1"/>
  <c r="MD22" i="205"/>
  <c r="MD23" i="205" s="1"/>
  <c r="MB22" i="205"/>
  <c r="MB23" i="205" s="1"/>
  <c r="LZ22" i="205"/>
  <c r="LZ23" i="205" s="1"/>
  <c r="LX22" i="205"/>
  <c r="LX23" i="205" s="1"/>
  <c r="LV22" i="205"/>
  <c r="LV23" i="205" s="1"/>
  <c r="LT22" i="205"/>
  <c r="LT23" i="205" s="1"/>
  <c r="LR22" i="205"/>
  <c r="LR23" i="205" s="1"/>
  <c r="LP22" i="205"/>
  <c r="LP23" i="205" s="1"/>
  <c r="LN22" i="205"/>
  <c r="LN23" i="205" s="1"/>
  <c r="LL22" i="205"/>
  <c r="LL23" i="205" s="1"/>
  <c r="LJ22" i="205"/>
  <c r="LJ23" i="205" s="1"/>
  <c r="LH22" i="205"/>
  <c r="LH23" i="205" s="1"/>
  <c r="LF22" i="205"/>
  <c r="LF23" i="205" s="1"/>
  <c r="H98" i="125"/>
  <c r="AT37" i="205"/>
  <c r="AT39" i="205" s="1"/>
  <c r="AX37" i="205"/>
  <c r="AX39" i="205" s="1"/>
  <c r="BB37" i="205"/>
  <c r="BB39" i="205" s="1"/>
  <c r="BF37" i="205"/>
  <c r="BF39" i="205" s="1"/>
  <c r="BJ37" i="205"/>
  <c r="BN37" i="205"/>
  <c r="BR37" i="205"/>
  <c r="BR39" i="205" s="1"/>
  <c r="BV37" i="205"/>
  <c r="BV39" i="205" s="1"/>
  <c r="BZ37" i="205"/>
  <c r="BZ39" i="205" s="1"/>
  <c r="CD37" i="205"/>
  <c r="CD39" i="205" s="1"/>
  <c r="CH37" i="205"/>
  <c r="CH39" i="205" s="1"/>
  <c r="CL37" i="205"/>
  <c r="CL39" i="205" s="1"/>
  <c r="CP37" i="205"/>
  <c r="CP39" i="205" s="1"/>
  <c r="CT37" i="205"/>
  <c r="CT39" i="205" s="1"/>
  <c r="CX37" i="205"/>
  <c r="CX39" i="205" s="1"/>
  <c r="DB37" i="205"/>
  <c r="DB39" i="205" s="1"/>
  <c r="DF37" i="205"/>
  <c r="DF39" i="205" s="1"/>
  <c r="DJ37" i="205"/>
  <c r="DJ39" i="205" s="1"/>
  <c r="DN37" i="205"/>
  <c r="DN39" i="205" s="1"/>
  <c r="DR37" i="205"/>
  <c r="DV37" i="205"/>
  <c r="DZ37" i="205"/>
  <c r="DZ39" i="205" s="1"/>
  <c r="ED37" i="205"/>
  <c r="ED39" i="205" s="1"/>
  <c r="EH37" i="205"/>
  <c r="EH39" i="205" s="1"/>
  <c r="EL37" i="205"/>
  <c r="EP37" i="205"/>
  <c r="EP39" i="205" s="1"/>
  <c r="ET37" i="205"/>
  <c r="ET39" i="205" s="1"/>
  <c r="EX37" i="205"/>
  <c r="EX39" i="205" s="1"/>
  <c r="FB37" i="205"/>
  <c r="FB39" i="205" s="1"/>
  <c r="FF37" i="205"/>
  <c r="FF39" i="205" s="1"/>
  <c r="FJ37" i="205"/>
  <c r="FJ39" i="205" s="1"/>
  <c r="FN37" i="205"/>
  <c r="FN39" i="205" s="1"/>
  <c r="FR37" i="205"/>
  <c r="FR39" i="205" s="1"/>
  <c r="FV37" i="205"/>
  <c r="FV39" i="205" s="1"/>
  <c r="FZ37" i="205"/>
  <c r="FZ39" i="205" s="1"/>
  <c r="GD37" i="205"/>
  <c r="GD39" i="205" s="1"/>
  <c r="GH37" i="205"/>
  <c r="GL37" i="205"/>
  <c r="GL39" i="205" s="1"/>
  <c r="GP37" i="205"/>
  <c r="GP39" i="205" s="1"/>
  <c r="GT37" i="205"/>
  <c r="GT39" i="205" s="1"/>
  <c r="GX37" i="205"/>
  <c r="GX39" i="205" s="1"/>
  <c r="HB37" i="205"/>
  <c r="HB39" i="205" s="1"/>
  <c r="HF37" i="205"/>
  <c r="HF39" i="205" s="1"/>
  <c r="HJ37" i="205"/>
  <c r="HN37" i="205"/>
  <c r="HN39" i="205" s="1"/>
  <c r="HR37" i="205"/>
  <c r="HR39" i="205" s="1"/>
  <c r="HV37" i="205"/>
  <c r="HV39" i="205" s="1"/>
  <c r="HZ37" i="205"/>
  <c r="HZ39" i="205" s="1"/>
  <c r="ID37" i="205"/>
  <c r="IH37" i="205"/>
  <c r="IH39" i="205" s="1"/>
  <c r="IL37" i="205"/>
  <c r="IL39" i="205" s="1"/>
  <c r="IP37" i="205"/>
  <c r="IT37" i="205"/>
  <c r="IX37" i="205"/>
  <c r="IX39" i="205" s="1"/>
  <c r="JB37" i="205"/>
  <c r="JB39" i="205" s="1"/>
  <c r="JF37" i="205"/>
  <c r="JF39" i="205" s="1"/>
  <c r="JJ37" i="205"/>
  <c r="JJ39" i="205" s="1"/>
  <c r="JN37" i="205"/>
  <c r="JN39" i="205" s="1"/>
  <c r="JR37" i="205"/>
  <c r="JR39" i="205" s="1"/>
  <c r="JV37" i="205"/>
  <c r="JZ37" i="205"/>
  <c r="JZ39" i="205" s="1"/>
  <c r="KD37" i="205"/>
  <c r="KD39" i="205" s="1"/>
  <c r="KH37" i="205"/>
  <c r="KH39" i="205" s="1"/>
  <c r="KL37" i="205"/>
  <c r="KL39" i="205" s="1"/>
  <c r="KP37" i="205"/>
  <c r="KP39" i="205" s="1"/>
  <c r="KT37" i="205"/>
  <c r="KT39" i="205" s="1"/>
  <c r="ALU18" i="205"/>
  <c r="AV37" i="205"/>
  <c r="AV39" i="205" s="1"/>
  <c r="AZ37" i="205"/>
  <c r="AZ39" i="205" s="1"/>
  <c r="BD37" i="205"/>
  <c r="BH37" i="205"/>
  <c r="BH39" i="205" s="1"/>
  <c r="BL37" i="205"/>
  <c r="BL39" i="205" s="1"/>
  <c r="BP37" i="205"/>
  <c r="BP39" i="205" s="1"/>
  <c r="BT37" i="205"/>
  <c r="BT39" i="205" s="1"/>
  <c r="BX37" i="205"/>
  <c r="BX39" i="205" s="1"/>
  <c r="CB37" i="205"/>
  <c r="CB39" i="205" s="1"/>
  <c r="CF37" i="205"/>
  <c r="CF39" i="205" s="1"/>
  <c r="CJ37" i="205"/>
  <c r="CJ39" i="205" s="1"/>
  <c r="CN37" i="205"/>
  <c r="CN39" i="205" s="1"/>
  <c r="CR37" i="205"/>
  <c r="CR39" i="205" s="1"/>
  <c r="CV37" i="205"/>
  <c r="CV39" i="205" s="1"/>
  <c r="CZ37" i="205"/>
  <c r="CZ39" i="205" s="1"/>
  <c r="DD37" i="205"/>
  <c r="DD39" i="205" s="1"/>
  <c r="DH37" i="205"/>
  <c r="DH39" i="205" s="1"/>
  <c r="DL37" i="205"/>
  <c r="DL39" i="205" s="1"/>
  <c r="DP37" i="205"/>
  <c r="DP39" i="205" s="1"/>
  <c r="DT37" i="205"/>
  <c r="DT39" i="205" s="1"/>
  <c r="DX37" i="205"/>
  <c r="EB37" i="205"/>
  <c r="EB39" i="205" s="1"/>
  <c r="EF37" i="205"/>
  <c r="EF39" i="205" s="1"/>
  <c r="EJ37" i="205"/>
  <c r="EJ39" i="205" s="1"/>
  <c r="EN37" i="205"/>
  <c r="EN39" i="205" s="1"/>
  <c r="ER37" i="205"/>
  <c r="ER39" i="205" s="1"/>
  <c r="EV37" i="205"/>
  <c r="EV39" i="205" s="1"/>
  <c r="EZ37" i="205"/>
  <c r="EZ39" i="205" s="1"/>
  <c r="FD37" i="205"/>
  <c r="FH37" i="205"/>
  <c r="FH39" i="205" s="1"/>
  <c r="FL37" i="205"/>
  <c r="FL39" i="205" s="1"/>
  <c r="FP37" i="205"/>
  <c r="FP39" i="205" s="1"/>
  <c r="FT37" i="205"/>
  <c r="FX37" i="205"/>
  <c r="FX39" i="205" s="1"/>
  <c r="GB37" i="205"/>
  <c r="GB39" i="205" s="1"/>
  <c r="GF37" i="205"/>
  <c r="GF39" i="205" s="1"/>
  <c r="GJ37" i="205"/>
  <c r="GJ39" i="205" s="1"/>
  <c r="GN37" i="205"/>
  <c r="GN39" i="205" s="1"/>
  <c r="GR37" i="205"/>
  <c r="GR39" i="205" s="1"/>
  <c r="GV37" i="205"/>
  <c r="GV39" i="205" s="1"/>
  <c r="GZ37" i="205"/>
  <c r="GZ39" i="205" s="1"/>
  <c r="HD37" i="205"/>
  <c r="HD39" i="205" s="1"/>
  <c r="HH37" i="205"/>
  <c r="HH39" i="205" s="1"/>
  <c r="HL37" i="205"/>
  <c r="HL39" i="205" s="1"/>
  <c r="HP37" i="205"/>
  <c r="HP39" i="205" s="1"/>
  <c r="HT37" i="205"/>
  <c r="HT39" i="205" s="1"/>
  <c r="HX37" i="205"/>
  <c r="HX39" i="205" s="1"/>
  <c r="IB37" i="205"/>
  <c r="IB39" i="205" s="1"/>
  <c r="IF37" i="205"/>
  <c r="IF39" i="205" s="1"/>
  <c r="IJ37" i="205"/>
  <c r="IJ39" i="205" s="1"/>
  <c r="IN37" i="205"/>
  <c r="IN39" i="205" s="1"/>
  <c r="IR37" i="205"/>
  <c r="IR39" i="205" s="1"/>
  <c r="IV37" i="205"/>
  <c r="IV39" i="205" s="1"/>
  <c r="IZ37" i="205"/>
  <c r="IZ39" i="205" s="1"/>
  <c r="JD37" i="205"/>
  <c r="JD39" i="205" s="1"/>
  <c r="JH37" i="205"/>
  <c r="JH39" i="205" s="1"/>
  <c r="JL37" i="205"/>
  <c r="JL39" i="205" s="1"/>
  <c r="JP37" i="205"/>
  <c r="JP39" i="205" s="1"/>
  <c r="JT37" i="205"/>
  <c r="JT39" i="205" s="1"/>
  <c r="JX37" i="205"/>
  <c r="JX39" i="205" s="1"/>
  <c r="KB37" i="205"/>
  <c r="KB39" i="205" s="1"/>
  <c r="KF37" i="205"/>
  <c r="KF39" i="205" s="1"/>
  <c r="KJ37" i="205"/>
  <c r="KJ39" i="205" s="1"/>
  <c r="KN37" i="205"/>
  <c r="KN39" i="205" s="1"/>
  <c r="KR37" i="205"/>
  <c r="KR39" i="205" s="1"/>
  <c r="ALT37" i="205"/>
  <c r="ALT39" i="205" s="1"/>
  <c r="H92" i="125"/>
  <c r="H94" i="125"/>
  <c r="H97" i="125"/>
  <c r="AA37" i="205"/>
  <c r="AA39" i="205" s="1"/>
  <c r="AE37" i="205"/>
  <c r="AE39" i="205" s="1"/>
  <c r="AI37" i="205"/>
  <c r="AI39" i="205" s="1"/>
  <c r="AM37" i="205"/>
  <c r="AQ37" i="205"/>
  <c r="AQ39" i="205" s="1"/>
  <c r="AU37" i="205"/>
  <c r="AU39" i="205" s="1"/>
  <c r="AY37" i="205"/>
  <c r="AY39" i="205" s="1"/>
  <c r="BC37" i="205"/>
  <c r="BG37" i="205"/>
  <c r="BG39" i="205" s="1"/>
  <c r="BK37" i="205"/>
  <c r="BK39" i="205" s="1"/>
  <c r="BO37" i="205"/>
  <c r="BO39" i="205" s="1"/>
  <c r="BS37" i="205"/>
  <c r="BS39" i="205" s="1"/>
  <c r="BW37" i="205"/>
  <c r="BW39" i="205" s="1"/>
  <c r="CA37" i="205"/>
  <c r="CE37" i="205"/>
  <c r="CE39" i="205" s="1"/>
  <c r="CI37" i="205"/>
  <c r="CI39" i="205" s="1"/>
  <c r="CM37" i="205"/>
  <c r="CM39" i="205" s="1"/>
  <c r="CQ37" i="205"/>
  <c r="CQ39" i="205" s="1"/>
  <c r="CU37" i="205"/>
  <c r="CU39" i="205" s="1"/>
  <c r="CY37" i="205"/>
  <c r="DC37" i="205"/>
  <c r="DC39" i="205" s="1"/>
  <c r="DG37" i="205"/>
  <c r="DG39" i="205" s="1"/>
  <c r="DK37" i="205"/>
  <c r="DK39" i="205" s="1"/>
  <c r="DO37" i="205"/>
  <c r="DO39" i="205" s="1"/>
  <c r="DS37" i="205"/>
  <c r="DS39" i="205" s="1"/>
  <c r="DW37" i="205"/>
  <c r="DW39" i="205" s="1"/>
  <c r="EA37" i="205"/>
  <c r="EA39" i="205" s="1"/>
  <c r="EE37" i="205"/>
  <c r="EE39" i="205" s="1"/>
  <c r="EI37" i="205"/>
  <c r="EI39" i="205" s="1"/>
  <c r="EM37" i="205"/>
  <c r="EQ37" i="205"/>
  <c r="EQ39" i="205" s="1"/>
  <c r="EU37" i="205"/>
  <c r="EU39" i="205" s="1"/>
  <c r="EY37" i="205"/>
  <c r="EY39" i="205" s="1"/>
  <c r="FC37" i="205"/>
  <c r="FC39" i="205" s="1"/>
  <c r="FG37" i="205"/>
  <c r="FG39" i="205" s="1"/>
  <c r="FK37" i="205"/>
  <c r="FO37" i="205"/>
  <c r="FO39" i="205" s="1"/>
  <c r="FS37" i="205"/>
  <c r="FS39" i="205" s="1"/>
  <c r="FW37" i="205"/>
  <c r="FW39" i="205" s="1"/>
  <c r="H96" i="125"/>
  <c r="ALU14" i="205"/>
  <c r="DS22" i="205"/>
  <c r="LE40" i="205"/>
  <c r="LE42" i="205" s="1"/>
  <c r="LC40" i="205"/>
  <c r="LC42" i="205" s="1"/>
  <c r="LA40" i="205"/>
  <c r="LA42" i="205" s="1"/>
  <c r="KY40" i="205"/>
  <c r="KY42" i="205" s="1"/>
  <c r="KW40" i="205"/>
  <c r="KW42" i="205" s="1"/>
  <c r="LE22" i="205"/>
  <c r="LE23" i="205" s="1"/>
  <c r="LC22" i="205"/>
  <c r="LC23" i="205" s="1"/>
  <c r="LA22" i="205"/>
  <c r="LA23" i="205" s="1"/>
  <c r="KY22" i="205"/>
  <c r="KY23" i="205" s="1"/>
  <c r="KW22" i="205"/>
  <c r="KW23" i="205" s="1"/>
  <c r="LD40" i="205"/>
  <c r="LD42" i="205" s="1"/>
  <c r="LB40" i="205"/>
  <c r="LB42" i="205" s="1"/>
  <c r="KZ40" i="205"/>
  <c r="KZ42" i="205" s="1"/>
  <c r="KX40" i="205"/>
  <c r="KX42" i="205" s="1"/>
  <c r="KV40" i="205"/>
  <c r="LD22" i="205"/>
  <c r="LD23" i="205" s="1"/>
  <c r="LB22" i="205"/>
  <c r="LB23" i="205" s="1"/>
  <c r="KZ22" i="205"/>
  <c r="KZ23" i="205" s="1"/>
  <c r="KX22" i="205"/>
  <c r="KX23" i="205" s="1"/>
  <c r="KV22" i="205"/>
  <c r="KV23" i="205" s="1"/>
  <c r="H93" i="125"/>
  <c r="H91" i="125"/>
  <c r="ALU32" i="205"/>
  <c r="ALU36" i="205"/>
  <c r="J19" i="205"/>
  <c r="J21" i="205" s="1"/>
  <c r="L19" i="205"/>
  <c r="L21" i="205" s="1"/>
  <c r="N19" i="205"/>
  <c r="N21" i="205" s="1"/>
  <c r="P19" i="205"/>
  <c r="P21" i="205" s="1"/>
  <c r="R19" i="205"/>
  <c r="R21" i="205" s="1"/>
  <c r="T19" i="205"/>
  <c r="T21" i="205" s="1"/>
  <c r="V19" i="205"/>
  <c r="V21" i="205" s="1"/>
  <c r="X19" i="205"/>
  <c r="X21" i="205" s="1"/>
  <c r="Z19" i="205"/>
  <c r="Z21" i="205" s="1"/>
  <c r="AB19" i="205"/>
  <c r="AB21" i="205" s="1"/>
  <c r="AD19" i="205"/>
  <c r="AD21" i="205" s="1"/>
  <c r="AF19" i="205"/>
  <c r="AF21" i="205" s="1"/>
  <c r="AH19" i="205"/>
  <c r="AH21" i="205" s="1"/>
  <c r="AJ19" i="205"/>
  <c r="AJ21" i="205" s="1"/>
  <c r="AL19" i="205"/>
  <c r="AL21" i="205" s="1"/>
  <c r="AN19" i="205"/>
  <c r="AN21" i="205" s="1"/>
  <c r="AP19" i="205"/>
  <c r="AP21" i="205" s="1"/>
  <c r="AR19" i="205"/>
  <c r="AR21" i="205" s="1"/>
  <c r="AT19" i="205"/>
  <c r="AT21" i="205" s="1"/>
  <c r="AV19" i="205"/>
  <c r="AV21" i="205" s="1"/>
  <c r="AX19" i="205"/>
  <c r="AX21" i="205" s="1"/>
  <c r="AZ19" i="205"/>
  <c r="AZ21" i="205" s="1"/>
  <c r="BB19" i="205"/>
  <c r="BB21" i="205" s="1"/>
  <c r="BD19" i="205"/>
  <c r="BD21" i="205" s="1"/>
  <c r="BF19" i="205"/>
  <c r="BF21" i="205" s="1"/>
  <c r="BH19" i="205"/>
  <c r="BH21" i="205" s="1"/>
  <c r="BJ19" i="205"/>
  <c r="BJ21" i="205" s="1"/>
  <c r="BL19" i="205"/>
  <c r="BL21" i="205" s="1"/>
  <c r="BN19" i="205"/>
  <c r="BN21" i="205" s="1"/>
  <c r="BP19" i="205"/>
  <c r="BP21" i="205" s="1"/>
  <c r="BR19" i="205"/>
  <c r="BR21" i="205" s="1"/>
  <c r="BT19" i="205"/>
  <c r="BT21" i="205" s="1"/>
  <c r="BV19" i="205"/>
  <c r="BV21" i="205" s="1"/>
  <c r="BX19" i="205"/>
  <c r="BX21" i="205" s="1"/>
  <c r="BZ19" i="205"/>
  <c r="BZ21" i="205" s="1"/>
  <c r="CB19" i="205"/>
  <c r="CB21" i="205" s="1"/>
  <c r="CD19" i="205"/>
  <c r="CD21" i="205" s="1"/>
  <c r="CF19" i="205"/>
  <c r="CF21" i="205" s="1"/>
  <c r="CH19" i="205"/>
  <c r="CH21" i="205" s="1"/>
  <c r="CJ19" i="205"/>
  <c r="CJ21" i="205" s="1"/>
  <c r="CL19" i="205"/>
  <c r="CL21" i="205" s="1"/>
  <c r="CN19" i="205"/>
  <c r="CN21" i="205" s="1"/>
  <c r="CP19" i="205"/>
  <c r="CP21" i="205" s="1"/>
  <c r="CR19" i="205"/>
  <c r="CR21" i="205" s="1"/>
  <c r="CT19" i="205"/>
  <c r="CT21" i="205" s="1"/>
  <c r="CV19" i="205"/>
  <c r="CV21" i="205" s="1"/>
  <c r="CX19" i="205"/>
  <c r="CX21" i="205" s="1"/>
  <c r="CZ19" i="205"/>
  <c r="CZ21" i="205" s="1"/>
  <c r="DB19" i="205"/>
  <c r="DB21" i="205" s="1"/>
  <c r="DD19" i="205"/>
  <c r="DD21" i="205" s="1"/>
  <c r="DF19" i="205"/>
  <c r="DF21" i="205" s="1"/>
  <c r="DH19" i="205"/>
  <c r="DH21" i="205" s="1"/>
  <c r="DJ19" i="205"/>
  <c r="DJ21" i="205" s="1"/>
  <c r="DL19" i="205"/>
  <c r="DL21" i="205" s="1"/>
  <c r="DN19" i="205"/>
  <c r="DN21" i="205" s="1"/>
  <c r="DP19" i="205"/>
  <c r="DP21" i="205" s="1"/>
  <c r="DR19" i="205"/>
  <c r="DR21" i="205" s="1"/>
  <c r="DT19" i="205"/>
  <c r="DT21" i="205" s="1"/>
  <c r="DV19" i="205"/>
  <c r="DV21" i="205" s="1"/>
  <c r="DX19" i="205"/>
  <c r="DX21" i="205" s="1"/>
  <c r="DZ19" i="205"/>
  <c r="DZ21" i="205" s="1"/>
  <c r="EB19" i="205"/>
  <c r="EB21" i="205" s="1"/>
  <c r="ED19" i="205"/>
  <c r="ED21" i="205" s="1"/>
  <c r="EF19" i="205"/>
  <c r="EF21" i="205" s="1"/>
  <c r="EH19" i="205"/>
  <c r="EH21" i="205" s="1"/>
  <c r="EJ19" i="205"/>
  <c r="EJ21" i="205" s="1"/>
  <c r="EL19" i="205"/>
  <c r="EL21" i="205" s="1"/>
  <c r="EN19" i="205"/>
  <c r="EN21" i="205" s="1"/>
  <c r="EP19" i="205"/>
  <c r="EP21" i="205" s="1"/>
  <c r="ER19" i="205"/>
  <c r="ER21" i="205" s="1"/>
  <c r="ET19" i="205"/>
  <c r="ET21" i="205" s="1"/>
  <c r="EV19" i="205"/>
  <c r="EV21" i="205" s="1"/>
  <c r="EX19" i="205"/>
  <c r="EX21" i="205" s="1"/>
  <c r="EZ19" i="205"/>
  <c r="EZ21" i="205" s="1"/>
  <c r="FB19" i="205"/>
  <c r="FB21" i="205" s="1"/>
  <c r="FD19" i="205"/>
  <c r="FD21" i="205" s="1"/>
  <c r="FF19" i="205"/>
  <c r="FF21" i="205" s="1"/>
  <c r="FH19" i="205"/>
  <c r="FH21" i="205" s="1"/>
  <c r="FJ19" i="205"/>
  <c r="FJ21" i="205" s="1"/>
  <c r="FL19" i="205"/>
  <c r="FL21" i="205" s="1"/>
  <c r="FN19" i="205"/>
  <c r="FN21" i="205" s="1"/>
  <c r="FP19" i="205"/>
  <c r="FP21" i="205" s="1"/>
  <c r="FR19" i="205"/>
  <c r="FR21" i="205" s="1"/>
  <c r="FT19" i="205"/>
  <c r="FT21" i="205" s="1"/>
  <c r="FV19" i="205"/>
  <c r="FV21" i="205" s="1"/>
  <c r="FX19" i="205"/>
  <c r="FX21" i="205" s="1"/>
  <c r="FZ19" i="205"/>
  <c r="FZ21" i="205" s="1"/>
  <c r="GB19" i="205"/>
  <c r="GB21" i="205" s="1"/>
  <c r="GD19" i="205"/>
  <c r="GD21" i="205" s="1"/>
  <c r="GF19" i="205"/>
  <c r="GF21" i="205" s="1"/>
  <c r="GH19" i="205"/>
  <c r="GH21" i="205" s="1"/>
  <c r="GJ19" i="205"/>
  <c r="GJ21" i="205" s="1"/>
  <c r="GL19" i="205"/>
  <c r="GL21" i="205" s="1"/>
  <c r="GN19" i="205"/>
  <c r="GN21" i="205" s="1"/>
  <c r="GP19" i="205"/>
  <c r="GP21" i="205" s="1"/>
  <c r="GR19" i="205"/>
  <c r="GR21" i="205" s="1"/>
  <c r="GT19" i="205"/>
  <c r="GT21" i="205" s="1"/>
  <c r="GV19" i="205"/>
  <c r="GV21" i="205" s="1"/>
  <c r="GX19" i="205"/>
  <c r="GX21" i="205" s="1"/>
  <c r="GZ19" i="205"/>
  <c r="GZ21" i="205" s="1"/>
  <c r="HB19" i="205"/>
  <c r="HB21" i="205" s="1"/>
  <c r="HD19" i="205"/>
  <c r="HD21" i="205" s="1"/>
  <c r="HF19" i="205"/>
  <c r="HF21" i="205" s="1"/>
  <c r="HH19" i="205"/>
  <c r="HH21" i="205" s="1"/>
  <c r="HJ19" i="205"/>
  <c r="HJ21" i="205" s="1"/>
  <c r="HL19" i="205"/>
  <c r="HL21" i="205" s="1"/>
  <c r="HN19" i="205"/>
  <c r="HN21" i="205" s="1"/>
  <c r="HP19" i="205"/>
  <c r="HP21" i="205" s="1"/>
  <c r="HR19" i="205"/>
  <c r="HR21" i="205" s="1"/>
  <c r="HT19" i="205"/>
  <c r="HT21" i="205" s="1"/>
  <c r="HV19" i="205"/>
  <c r="HV21" i="205" s="1"/>
  <c r="HX19" i="205"/>
  <c r="HX21" i="205" s="1"/>
  <c r="HZ19" i="205"/>
  <c r="HZ21" i="205" s="1"/>
  <c r="IB19" i="205"/>
  <c r="IB21" i="205" s="1"/>
  <c r="ID19" i="205"/>
  <c r="ID21" i="205" s="1"/>
  <c r="IF19" i="205"/>
  <c r="IF21" i="205" s="1"/>
  <c r="IH19" i="205"/>
  <c r="IH21" i="205" s="1"/>
  <c r="IJ19" i="205"/>
  <c r="IJ21" i="205" s="1"/>
  <c r="IL19" i="205"/>
  <c r="IL21" i="205" s="1"/>
  <c r="IN19" i="205"/>
  <c r="IN21" i="205" s="1"/>
  <c r="IP19" i="205"/>
  <c r="IP21" i="205" s="1"/>
  <c r="IR19" i="205"/>
  <c r="IR21" i="205" s="1"/>
  <c r="IT19" i="205"/>
  <c r="IT21" i="205" s="1"/>
  <c r="IV19" i="205"/>
  <c r="IV21" i="205" s="1"/>
  <c r="IX19" i="205"/>
  <c r="IX21" i="205" s="1"/>
  <c r="IZ19" i="205"/>
  <c r="IZ21" i="205" s="1"/>
  <c r="JB19" i="205"/>
  <c r="JB21" i="205" s="1"/>
  <c r="JD19" i="205"/>
  <c r="JD21" i="205" s="1"/>
  <c r="JF19" i="205"/>
  <c r="JF21" i="205" s="1"/>
  <c r="JH19" i="205"/>
  <c r="JH21" i="205" s="1"/>
  <c r="JJ19" i="205"/>
  <c r="JJ21" i="205" s="1"/>
  <c r="JL19" i="205"/>
  <c r="JL21" i="205" s="1"/>
  <c r="JN19" i="205"/>
  <c r="JN21" i="205" s="1"/>
  <c r="JP19" i="205"/>
  <c r="JP21" i="205" s="1"/>
  <c r="JR19" i="205"/>
  <c r="JR21" i="205" s="1"/>
  <c r="JT19" i="205"/>
  <c r="JT21" i="205" s="1"/>
  <c r="JV19" i="205"/>
  <c r="JV21" i="205" s="1"/>
  <c r="JX19" i="205"/>
  <c r="JX21" i="205" s="1"/>
  <c r="JZ19" i="205"/>
  <c r="JZ21" i="205" s="1"/>
  <c r="KB19" i="205"/>
  <c r="KB21" i="205" s="1"/>
  <c r="KD19" i="205"/>
  <c r="KD21" i="205" s="1"/>
  <c r="KF19" i="205"/>
  <c r="KF21" i="205" s="1"/>
  <c r="KH19" i="205"/>
  <c r="KH21" i="205" s="1"/>
  <c r="KJ19" i="205"/>
  <c r="KJ21" i="205" s="1"/>
  <c r="KL19" i="205"/>
  <c r="KL21" i="205" s="1"/>
  <c r="KN19" i="205"/>
  <c r="KN21" i="205" s="1"/>
  <c r="KP19" i="205"/>
  <c r="KP21" i="205" s="1"/>
  <c r="KR19" i="205"/>
  <c r="KR21" i="205" s="1"/>
  <c r="KT19" i="205"/>
  <c r="KT21" i="205" s="1"/>
  <c r="ALT19" i="205"/>
  <c r="ALT21" i="205" s="1"/>
  <c r="K22" i="205"/>
  <c r="O22" i="205"/>
  <c r="S22" i="205"/>
  <c r="W22" i="205"/>
  <c r="AA22" i="205"/>
  <c r="AE22" i="205"/>
  <c r="AI22" i="205"/>
  <c r="AM22" i="205"/>
  <c r="AQ22" i="205"/>
  <c r="AU22" i="205"/>
  <c r="AY22" i="205"/>
  <c r="BC22" i="205"/>
  <c r="BG22" i="205"/>
  <c r="BK22" i="205"/>
  <c r="BO22" i="205"/>
  <c r="BS22" i="205"/>
  <c r="BW22" i="205"/>
  <c r="CA22" i="205"/>
  <c r="CE22" i="205"/>
  <c r="CI22" i="205"/>
  <c r="CM22" i="205"/>
  <c r="CQ22" i="205"/>
  <c r="CU22" i="205"/>
  <c r="CY22" i="205"/>
  <c r="DC22" i="205"/>
  <c r="DG22" i="205"/>
  <c r="DK22" i="205"/>
  <c r="DO22" i="205"/>
  <c r="KU40" i="205"/>
  <c r="KS40" i="205"/>
  <c r="KQ40" i="205"/>
  <c r="KO40" i="205"/>
  <c r="KM40" i="205"/>
  <c r="KK40" i="205"/>
  <c r="KI40" i="205"/>
  <c r="KG40" i="205"/>
  <c r="KE40" i="205"/>
  <c r="KC40" i="205"/>
  <c r="KA40" i="205"/>
  <c r="JY40" i="205"/>
  <c r="JW40" i="205"/>
  <c r="JU40" i="205"/>
  <c r="JS40" i="205"/>
  <c r="JQ40" i="205"/>
  <c r="JO40" i="205"/>
  <c r="JM40" i="205"/>
  <c r="JK40" i="205"/>
  <c r="JI40" i="205"/>
  <c r="JG40" i="205"/>
  <c r="JE40" i="205"/>
  <c r="JC40" i="205"/>
  <c r="JA40" i="205"/>
  <c r="IY40" i="205"/>
  <c r="IW40" i="205"/>
  <c r="IU40" i="205"/>
  <c r="IS40" i="205"/>
  <c r="IQ40" i="205"/>
  <c r="IO40" i="205"/>
  <c r="IM40" i="205"/>
  <c r="IK40" i="205"/>
  <c r="II40" i="205"/>
  <c r="IG40" i="205"/>
  <c r="IE40" i="205"/>
  <c r="IC40" i="205"/>
  <c r="IA40" i="205"/>
  <c r="HY40" i="205"/>
  <c r="HW40" i="205"/>
  <c r="HU40" i="205"/>
  <c r="HS40" i="205"/>
  <c r="HQ40" i="205"/>
  <c r="HO40" i="205"/>
  <c r="HM40" i="205"/>
  <c r="HK40" i="205"/>
  <c r="HI40" i="205"/>
  <c r="HG40" i="205"/>
  <c r="HE40" i="205"/>
  <c r="HC40" i="205"/>
  <c r="HA40" i="205"/>
  <c r="GY40" i="205"/>
  <c r="GW40" i="205"/>
  <c r="GU40" i="205"/>
  <c r="GS40" i="205"/>
  <c r="GQ40" i="205"/>
  <c r="GO40" i="205"/>
  <c r="GM40" i="205"/>
  <c r="GK40" i="205"/>
  <c r="GI40" i="205"/>
  <c r="GG40" i="205"/>
  <c r="GE40" i="205"/>
  <c r="GC40" i="205"/>
  <c r="GA40" i="205"/>
  <c r="FY40" i="205"/>
  <c r="FW40" i="205"/>
  <c r="FU40" i="205"/>
  <c r="FS40" i="205"/>
  <c r="FQ40" i="205"/>
  <c r="FO40" i="205"/>
  <c r="FM40" i="205"/>
  <c r="FK40" i="205"/>
  <c r="FI40" i="205"/>
  <c r="FG40" i="205"/>
  <c r="FE40" i="205"/>
  <c r="FC40" i="205"/>
  <c r="FA40" i="205"/>
  <c r="EY40" i="205"/>
  <c r="EW40" i="205"/>
  <c r="EU40" i="205"/>
  <c r="ES40" i="205"/>
  <c r="EQ40" i="205"/>
  <c r="EO40" i="205"/>
  <c r="EM40" i="205"/>
  <c r="EK40" i="205"/>
  <c r="EI40" i="205"/>
  <c r="EG40" i="205"/>
  <c r="EE40" i="205"/>
  <c r="EC40" i="205"/>
  <c r="EA40" i="205"/>
  <c r="DY40" i="205"/>
  <c r="DW40" i="205"/>
  <c r="DU40" i="205"/>
  <c r="DS40" i="205"/>
  <c r="DQ40" i="205"/>
  <c r="DO40" i="205"/>
  <c r="DM40" i="205"/>
  <c r="DK40" i="205"/>
  <c r="DI40" i="205"/>
  <c r="DG40" i="205"/>
  <c r="DE40" i="205"/>
  <c r="DC40" i="205"/>
  <c r="DA40" i="205"/>
  <c r="CY40" i="205"/>
  <c r="CW40" i="205"/>
  <c r="ALT40" i="205"/>
  <c r="KR40" i="205"/>
  <c r="KN40" i="205"/>
  <c r="KJ40" i="205"/>
  <c r="KF40" i="205"/>
  <c r="KB40" i="205"/>
  <c r="JX40" i="205"/>
  <c r="JT40" i="205"/>
  <c r="JP40" i="205"/>
  <c r="JL40" i="205"/>
  <c r="JH40" i="205"/>
  <c r="JD40" i="205"/>
  <c r="IZ40" i="205"/>
  <c r="IV40" i="205"/>
  <c r="IR40" i="205"/>
  <c r="IN40" i="205"/>
  <c r="IJ40" i="205"/>
  <c r="IF40" i="205"/>
  <c r="IB40" i="205"/>
  <c r="HX40" i="205"/>
  <c r="HT40" i="205"/>
  <c r="HP40" i="205"/>
  <c r="HL40" i="205"/>
  <c r="HH40" i="205"/>
  <c r="HD40" i="205"/>
  <c r="GZ40" i="205"/>
  <c r="GV40" i="205"/>
  <c r="GR40" i="205"/>
  <c r="GN40" i="205"/>
  <c r="GJ40" i="205"/>
  <c r="GF40" i="205"/>
  <c r="GB40" i="205"/>
  <c r="FX40" i="205"/>
  <c r="FT40" i="205"/>
  <c r="FP40" i="205"/>
  <c r="FL40" i="205"/>
  <c r="FH40" i="205"/>
  <c r="FD40" i="205"/>
  <c r="EZ40" i="205"/>
  <c r="EV40" i="205"/>
  <c r="ER40" i="205"/>
  <c r="EN40" i="205"/>
  <c r="EJ40" i="205"/>
  <c r="EF40" i="205"/>
  <c r="EB40" i="205"/>
  <c r="DX40" i="205"/>
  <c r="DT40" i="205"/>
  <c r="DP40" i="205"/>
  <c r="DL40" i="205"/>
  <c r="DH40" i="205"/>
  <c r="DD40" i="205"/>
  <c r="CZ40" i="205"/>
  <c r="CV40" i="205"/>
  <c r="CT40" i="205"/>
  <c r="CR40" i="205"/>
  <c r="CP40" i="205"/>
  <c r="CN40" i="205"/>
  <c r="CL40" i="205"/>
  <c r="CJ40" i="205"/>
  <c r="CH40" i="205"/>
  <c r="CF40" i="205"/>
  <c r="CD40" i="205"/>
  <c r="CB40" i="205"/>
  <c r="BZ40" i="205"/>
  <c r="BX40" i="205"/>
  <c r="BV40" i="205"/>
  <c r="BT40" i="205"/>
  <c r="BR40" i="205"/>
  <c r="BP40" i="205"/>
  <c r="BN40" i="205"/>
  <c r="BL40" i="205"/>
  <c r="BJ40" i="205"/>
  <c r="BH40" i="205"/>
  <c r="BF40" i="205"/>
  <c r="BD40" i="205"/>
  <c r="BB40" i="205"/>
  <c r="AZ40" i="205"/>
  <c r="AX40" i="205"/>
  <c r="AV40" i="205"/>
  <c r="AT40" i="205"/>
  <c r="AR40" i="205"/>
  <c r="AP40" i="205"/>
  <c r="AN40" i="205"/>
  <c r="AL40" i="205"/>
  <c r="AJ40" i="205"/>
  <c r="AH40" i="205"/>
  <c r="AF40" i="205"/>
  <c r="AD40" i="205"/>
  <c r="AB40" i="205"/>
  <c r="Z40" i="205"/>
  <c r="X40" i="205"/>
  <c r="V40" i="205"/>
  <c r="T40" i="205"/>
  <c r="R40" i="205"/>
  <c r="P40" i="205"/>
  <c r="N40" i="205"/>
  <c r="L40" i="205"/>
  <c r="J40" i="205"/>
  <c r="KT40" i="205"/>
  <c r="KP40" i="205"/>
  <c r="KL40" i="205"/>
  <c r="KH40" i="205"/>
  <c r="KD40" i="205"/>
  <c r="JZ40" i="205"/>
  <c r="JV40" i="205"/>
  <c r="JR40" i="205"/>
  <c r="JN40" i="205"/>
  <c r="JJ40" i="205"/>
  <c r="JF40" i="205"/>
  <c r="JB40" i="205"/>
  <c r="IX40" i="205"/>
  <c r="IT40" i="205"/>
  <c r="IP40" i="205"/>
  <c r="IL40" i="205"/>
  <c r="IH40" i="205"/>
  <c r="ID40" i="205"/>
  <c r="HZ40" i="205"/>
  <c r="HV40" i="205"/>
  <c r="HR40" i="205"/>
  <c r="HN40" i="205"/>
  <c r="HJ40" i="205"/>
  <c r="HF40" i="205"/>
  <c r="HB40" i="205"/>
  <c r="GX40" i="205"/>
  <c r="GT40" i="205"/>
  <c r="GP40" i="205"/>
  <c r="GL40" i="205"/>
  <c r="GH40" i="205"/>
  <c r="GD40" i="205"/>
  <c r="FZ40" i="205"/>
  <c r="FV40" i="205"/>
  <c r="FR40" i="205"/>
  <c r="FN40" i="205"/>
  <c r="FJ40" i="205"/>
  <c r="FF40" i="205"/>
  <c r="FB40" i="205"/>
  <c r="EX40" i="205"/>
  <c r="ET40" i="205"/>
  <c r="EP40" i="205"/>
  <c r="EL40" i="205"/>
  <c r="EH40" i="205"/>
  <c r="ED40" i="205"/>
  <c r="DZ40" i="205"/>
  <c r="DV40" i="205"/>
  <c r="DR40" i="205"/>
  <c r="DN40" i="205"/>
  <c r="DJ40" i="205"/>
  <c r="DF40" i="205"/>
  <c r="DB40" i="205"/>
  <c r="CX40" i="205"/>
  <c r="CU40" i="205"/>
  <c r="CS40" i="205"/>
  <c r="CQ40" i="205"/>
  <c r="CO40" i="205"/>
  <c r="CM40" i="205"/>
  <c r="CK40" i="205"/>
  <c r="CI40" i="205"/>
  <c r="CG40" i="205"/>
  <c r="CE40" i="205"/>
  <c r="CC40" i="205"/>
  <c r="CA40" i="205"/>
  <c r="BY40" i="205"/>
  <c r="BW40" i="205"/>
  <c r="BU40" i="205"/>
  <c r="BS40" i="205"/>
  <c r="BQ40" i="205"/>
  <c r="BO40" i="205"/>
  <c r="BM40" i="205"/>
  <c r="BK40" i="205"/>
  <c r="BI40" i="205"/>
  <c r="BG40" i="205"/>
  <c r="BE40" i="205"/>
  <c r="BC40" i="205"/>
  <c r="BA40" i="205"/>
  <c r="AY40" i="205"/>
  <c r="AW40" i="205"/>
  <c r="AU40" i="205"/>
  <c r="AS40" i="205"/>
  <c r="AQ40" i="205"/>
  <c r="AO40" i="205"/>
  <c r="AM40" i="205"/>
  <c r="AK40" i="205"/>
  <c r="AI40" i="205"/>
  <c r="AG40" i="205"/>
  <c r="AE40" i="205"/>
  <c r="AC40" i="205"/>
  <c r="AA40" i="205"/>
  <c r="Y40" i="205"/>
  <c r="W40" i="205"/>
  <c r="U40" i="205"/>
  <c r="S40" i="205"/>
  <c r="Q40" i="205"/>
  <c r="O40" i="205"/>
  <c r="M40" i="205"/>
  <c r="K40" i="205"/>
  <c r="I40" i="205"/>
  <c r="KU22" i="205"/>
  <c r="KS22" i="205"/>
  <c r="KQ22" i="205"/>
  <c r="KO22" i="205"/>
  <c r="KM22" i="205"/>
  <c r="KK22" i="205"/>
  <c r="KI22" i="205"/>
  <c r="KG22" i="205"/>
  <c r="KE22" i="205"/>
  <c r="KC22" i="205"/>
  <c r="KA22" i="205"/>
  <c r="JY22" i="205"/>
  <c r="JW22" i="205"/>
  <c r="JU22" i="205"/>
  <c r="JS22" i="205"/>
  <c r="JQ22" i="205"/>
  <c r="JO22" i="205"/>
  <c r="JM22" i="205"/>
  <c r="JK22" i="205"/>
  <c r="JI22" i="205"/>
  <c r="JG22" i="205"/>
  <c r="JE22" i="205"/>
  <c r="JC22" i="205"/>
  <c r="JA22" i="205"/>
  <c r="IY22" i="205"/>
  <c r="IW22" i="205"/>
  <c r="IU22" i="205"/>
  <c r="IS22" i="205"/>
  <c r="IQ22" i="205"/>
  <c r="IO22" i="205"/>
  <c r="IM22" i="205"/>
  <c r="IK22" i="205"/>
  <c r="II22" i="205"/>
  <c r="IG22" i="205"/>
  <c r="IE22" i="205"/>
  <c r="IC22" i="205"/>
  <c r="IA22" i="205"/>
  <c r="HY22" i="205"/>
  <c r="HW22" i="205"/>
  <c r="HU22" i="205"/>
  <c r="HS22" i="205"/>
  <c r="HQ22" i="205"/>
  <c r="HO22" i="205"/>
  <c r="HM22" i="205"/>
  <c r="HK22" i="205"/>
  <c r="HI22" i="205"/>
  <c r="HG22" i="205"/>
  <c r="HE22" i="205"/>
  <c r="HC22" i="205"/>
  <c r="HA22" i="205"/>
  <c r="GY22" i="205"/>
  <c r="GW22" i="205"/>
  <c r="GU22" i="205"/>
  <c r="GS22" i="205"/>
  <c r="GQ22" i="205"/>
  <c r="GO22" i="205"/>
  <c r="GM22" i="205"/>
  <c r="GK22" i="205"/>
  <c r="GI22" i="205"/>
  <c r="GG22" i="205"/>
  <c r="GE22" i="205"/>
  <c r="GC22" i="205"/>
  <c r="GA22" i="205"/>
  <c r="FY22" i="205"/>
  <c r="FW22" i="205"/>
  <c r="FU22" i="205"/>
  <c r="FS22" i="205"/>
  <c r="FQ22" i="205"/>
  <c r="FO22" i="205"/>
  <c r="FM22" i="205"/>
  <c r="FK22" i="205"/>
  <c r="FI22" i="205"/>
  <c r="FG22" i="205"/>
  <c r="FE22" i="205"/>
  <c r="FC22" i="205"/>
  <c r="FA22" i="205"/>
  <c r="EY22" i="205"/>
  <c r="EW22" i="205"/>
  <c r="EU22" i="205"/>
  <c r="ES22" i="205"/>
  <c r="EQ22" i="205"/>
  <c r="EO22" i="205"/>
  <c r="EM22" i="205"/>
  <c r="EK22" i="205"/>
  <c r="EI22" i="205"/>
  <c r="EG22" i="205"/>
  <c r="EE22" i="205"/>
  <c r="EC22" i="205"/>
  <c r="EA22" i="205"/>
  <c r="DY22" i="205"/>
  <c r="DW22" i="205"/>
  <c r="ALT22" i="205"/>
  <c r="KT22" i="205"/>
  <c r="KR22" i="205"/>
  <c r="KP22" i="205"/>
  <c r="KN22" i="205"/>
  <c r="KL22" i="205"/>
  <c r="KJ22" i="205"/>
  <c r="KH22" i="205"/>
  <c r="KF22" i="205"/>
  <c r="KD22" i="205"/>
  <c r="KB22" i="205"/>
  <c r="JZ22" i="205"/>
  <c r="JX22" i="205"/>
  <c r="JV22" i="205"/>
  <c r="JT22" i="205"/>
  <c r="JR22" i="205"/>
  <c r="JP22" i="205"/>
  <c r="JN22" i="205"/>
  <c r="JL22" i="205"/>
  <c r="JJ22" i="205"/>
  <c r="JH22" i="205"/>
  <c r="JF22" i="205"/>
  <c r="JD22" i="205"/>
  <c r="JB22" i="205"/>
  <c r="IZ22" i="205"/>
  <c r="IX22" i="205"/>
  <c r="IV22" i="205"/>
  <c r="IT22" i="205"/>
  <c r="IR22" i="205"/>
  <c r="IP22" i="205"/>
  <c r="IN22" i="205"/>
  <c r="IL22" i="205"/>
  <c r="IJ22" i="205"/>
  <c r="IH22" i="205"/>
  <c r="IF22" i="205"/>
  <c r="ID22" i="205"/>
  <c r="IB22" i="205"/>
  <c r="HZ22" i="205"/>
  <c r="HX22" i="205"/>
  <c r="HV22" i="205"/>
  <c r="HT22" i="205"/>
  <c r="HR22" i="205"/>
  <c r="HP22" i="205"/>
  <c r="HN22" i="205"/>
  <c r="HL22" i="205"/>
  <c r="HJ22" i="205"/>
  <c r="HH22" i="205"/>
  <c r="HF22" i="205"/>
  <c r="HD22" i="205"/>
  <c r="HB22" i="205"/>
  <c r="GZ22" i="205"/>
  <c r="GX22" i="205"/>
  <c r="GV22" i="205"/>
  <c r="GT22" i="205"/>
  <c r="GR22" i="205"/>
  <c r="GP22" i="205"/>
  <c r="GN22" i="205"/>
  <c r="GL22" i="205"/>
  <c r="GJ22" i="205"/>
  <c r="GH22" i="205"/>
  <c r="GF22" i="205"/>
  <c r="GD22" i="205"/>
  <c r="GB22" i="205"/>
  <c r="FZ22" i="205"/>
  <c r="FX22" i="205"/>
  <c r="FV22" i="205"/>
  <c r="FT22" i="205"/>
  <c r="FR22" i="205"/>
  <c r="FP22" i="205"/>
  <c r="FN22" i="205"/>
  <c r="FL22" i="205"/>
  <c r="FJ22" i="205"/>
  <c r="FH22" i="205"/>
  <c r="FF22" i="205"/>
  <c r="FD22" i="205"/>
  <c r="FB22" i="205"/>
  <c r="EZ22" i="205"/>
  <c r="EX22" i="205"/>
  <c r="EV22" i="205"/>
  <c r="ET22" i="205"/>
  <c r="ER22" i="205"/>
  <c r="EP22" i="205"/>
  <c r="EN22" i="205"/>
  <c r="EL22" i="205"/>
  <c r="EJ22" i="205"/>
  <c r="EH22" i="205"/>
  <c r="EF22" i="205"/>
  <c r="ED22" i="205"/>
  <c r="EB22" i="205"/>
  <c r="DZ22" i="205"/>
  <c r="DX22" i="205"/>
  <c r="DV22" i="205"/>
  <c r="DT22" i="205"/>
  <c r="DR22" i="205"/>
  <c r="DP22" i="205"/>
  <c r="DN22" i="205"/>
  <c r="DL22" i="205"/>
  <c r="DJ22" i="205"/>
  <c r="DH22" i="205"/>
  <c r="DF22" i="205"/>
  <c r="DD22" i="205"/>
  <c r="DB22" i="205"/>
  <c r="CZ22" i="205"/>
  <c r="CX22" i="205"/>
  <c r="CV22" i="205"/>
  <c r="CT22" i="205"/>
  <c r="CR22" i="205"/>
  <c r="CP22" i="205"/>
  <c r="CN22" i="205"/>
  <c r="CL22" i="205"/>
  <c r="CJ22" i="205"/>
  <c r="CH22" i="205"/>
  <c r="CF22" i="205"/>
  <c r="CD22" i="205"/>
  <c r="CB22" i="205"/>
  <c r="BZ22" i="205"/>
  <c r="BX22" i="205"/>
  <c r="BV22" i="205"/>
  <c r="BT22" i="205"/>
  <c r="BR22" i="205"/>
  <c r="BP22" i="205"/>
  <c r="BN22" i="205"/>
  <c r="BL22" i="205"/>
  <c r="BJ22" i="205"/>
  <c r="BH22" i="205"/>
  <c r="BF22" i="205"/>
  <c r="BD22" i="205"/>
  <c r="BB22" i="205"/>
  <c r="AZ22" i="205"/>
  <c r="AX22" i="205"/>
  <c r="AV22" i="205"/>
  <c r="AT22" i="205"/>
  <c r="AR22" i="205"/>
  <c r="AP22" i="205"/>
  <c r="AN22" i="205"/>
  <c r="AL22" i="205"/>
  <c r="AJ22" i="205"/>
  <c r="AH22" i="205"/>
  <c r="AF22" i="205"/>
  <c r="AD22" i="205"/>
  <c r="AB22" i="205"/>
  <c r="Z22" i="205"/>
  <c r="X22" i="205"/>
  <c r="V22" i="205"/>
  <c r="T22" i="205"/>
  <c r="R22" i="205"/>
  <c r="P22" i="205"/>
  <c r="N22" i="205"/>
  <c r="L22" i="205"/>
  <c r="J22" i="205"/>
  <c r="I19" i="205"/>
  <c r="K19" i="205"/>
  <c r="K21" i="205" s="1"/>
  <c r="M19" i="205"/>
  <c r="M21" i="205" s="1"/>
  <c r="O19" i="205"/>
  <c r="O21" i="205" s="1"/>
  <c r="Q19" i="205"/>
  <c r="Q21" i="205" s="1"/>
  <c r="S19" i="205"/>
  <c r="S21" i="205" s="1"/>
  <c r="S23" i="205" s="1"/>
  <c r="U19" i="205"/>
  <c r="U21" i="205" s="1"/>
  <c r="W19" i="205"/>
  <c r="W21" i="205" s="1"/>
  <c r="Y19" i="205"/>
  <c r="Y21" i="205" s="1"/>
  <c r="AA19" i="205"/>
  <c r="AA21" i="205" s="1"/>
  <c r="AC19" i="205"/>
  <c r="AC21" i="205" s="1"/>
  <c r="AE19" i="205"/>
  <c r="AE21" i="205" s="1"/>
  <c r="AG19" i="205"/>
  <c r="AG21" i="205" s="1"/>
  <c r="AI19" i="205"/>
  <c r="AI21" i="205" s="1"/>
  <c r="AI23" i="205" s="1"/>
  <c r="AK19" i="205"/>
  <c r="AK21" i="205" s="1"/>
  <c r="AM19" i="205"/>
  <c r="AM21" i="205" s="1"/>
  <c r="AO19" i="205"/>
  <c r="AO21" i="205" s="1"/>
  <c r="AQ19" i="205"/>
  <c r="AQ21" i="205" s="1"/>
  <c r="AS19" i="205"/>
  <c r="AS21" i="205" s="1"/>
  <c r="AU19" i="205"/>
  <c r="AU21" i="205" s="1"/>
  <c r="AW19" i="205"/>
  <c r="AW21" i="205" s="1"/>
  <c r="AY19" i="205"/>
  <c r="AY21" i="205" s="1"/>
  <c r="BA19" i="205"/>
  <c r="BA21" i="205" s="1"/>
  <c r="BC19" i="205"/>
  <c r="BC21" i="205" s="1"/>
  <c r="BE19" i="205"/>
  <c r="BE21" i="205" s="1"/>
  <c r="BG19" i="205"/>
  <c r="BG21" i="205" s="1"/>
  <c r="BI19" i="205"/>
  <c r="BI21" i="205" s="1"/>
  <c r="BK19" i="205"/>
  <c r="BK21" i="205" s="1"/>
  <c r="BM19" i="205"/>
  <c r="BM21" i="205" s="1"/>
  <c r="BO19" i="205"/>
  <c r="BO21" i="205" s="1"/>
  <c r="BO23" i="205" s="1"/>
  <c r="BQ19" i="205"/>
  <c r="BQ21" i="205" s="1"/>
  <c r="BS19" i="205"/>
  <c r="BS21" i="205" s="1"/>
  <c r="BU19" i="205"/>
  <c r="BU21" i="205" s="1"/>
  <c r="BW19" i="205"/>
  <c r="BW21" i="205" s="1"/>
  <c r="BY19" i="205"/>
  <c r="BY21" i="205" s="1"/>
  <c r="CA19" i="205"/>
  <c r="CA21" i="205" s="1"/>
  <c r="CC19" i="205"/>
  <c r="CC21" i="205" s="1"/>
  <c r="CE19" i="205"/>
  <c r="CE21" i="205" s="1"/>
  <c r="CE23" i="205" s="1"/>
  <c r="CG19" i="205"/>
  <c r="CG21" i="205" s="1"/>
  <c r="CI19" i="205"/>
  <c r="CI21" i="205" s="1"/>
  <c r="CK19" i="205"/>
  <c r="CK21" i="205" s="1"/>
  <c r="CM19" i="205"/>
  <c r="CM21" i="205" s="1"/>
  <c r="CO19" i="205"/>
  <c r="CO21" i="205" s="1"/>
  <c r="CQ19" i="205"/>
  <c r="CQ21" i="205" s="1"/>
  <c r="CS19" i="205"/>
  <c r="CS21" i="205" s="1"/>
  <c r="CU19" i="205"/>
  <c r="CU21" i="205" s="1"/>
  <c r="CU23" i="205" s="1"/>
  <c r="CW19" i="205"/>
  <c r="CW21" i="205" s="1"/>
  <c r="CY19" i="205"/>
  <c r="CY21" i="205" s="1"/>
  <c r="DA19" i="205"/>
  <c r="DA21" i="205" s="1"/>
  <c r="DC19" i="205"/>
  <c r="DC21" i="205" s="1"/>
  <c r="DE19" i="205"/>
  <c r="DE21" i="205" s="1"/>
  <c r="DG19" i="205"/>
  <c r="DG21" i="205" s="1"/>
  <c r="DI19" i="205"/>
  <c r="DI21" i="205" s="1"/>
  <c r="DK19" i="205"/>
  <c r="DK21" i="205" s="1"/>
  <c r="DM19" i="205"/>
  <c r="DM21" i="205" s="1"/>
  <c r="DO19" i="205"/>
  <c r="DO21" i="205" s="1"/>
  <c r="DQ19" i="205"/>
  <c r="DQ21" i="205" s="1"/>
  <c r="DS19" i="205"/>
  <c r="DS21" i="205" s="1"/>
  <c r="DU19" i="205"/>
  <c r="DU21" i="205" s="1"/>
  <c r="DW19" i="205"/>
  <c r="DW21" i="205" s="1"/>
  <c r="DY19" i="205"/>
  <c r="DY21" i="205" s="1"/>
  <c r="EA19" i="205"/>
  <c r="EA21" i="205" s="1"/>
  <c r="EC19" i="205"/>
  <c r="EC21" i="205" s="1"/>
  <c r="EE19" i="205"/>
  <c r="EE21" i="205" s="1"/>
  <c r="EG19" i="205"/>
  <c r="EG21" i="205" s="1"/>
  <c r="EI19" i="205"/>
  <c r="EI21" i="205" s="1"/>
  <c r="EK19" i="205"/>
  <c r="EK21" i="205" s="1"/>
  <c r="EK23" i="205" s="1"/>
  <c r="EM19" i="205"/>
  <c r="EM21" i="205" s="1"/>
  <c r="EO19" i="205"/>
  <c r="EO21" i="205" s="1"/>
  <c r="EQ19" i="205"/>
  <c r="EQ21" i="205" s="1"/>
  <c r="ES19" i="205"/>
  <c r="ES21" i="205" s="1"/>
  <c r="ES23" i="205" s="1"/>
  <c r="EU19" i="205"/>
  <c r="EU21" i="205" s="1"/>
  <c r="EW19" i="205"/>
  <c r="EW21" i="205" s="1"/>
  <c r="EY19" i="205"/>
  <c r="EY21" i="205" s="1"/>
  <c r="FA19" i="205"/>
  <c r="FA21" i="205" s="1"/>
  <c r="FA23" i="205" s="1"/>
  <c r="FC19" i="205"/>
  <c r="FC21" i="205" s="1"/>
  <c r="FE19" i="205"/>
  <c r="FE21" i="205" s="1"/>
  <c r="FG19" i="205"/>
  <c r="FG21" i="205" s="1"/>
  <c r="FI19" i="205"/>
  <c r="FI21" i="205" s="1"/>
  <c r="FK19" i="205"/>
  <c r="FK21" i="205" s="1"/>
  <c r="FM19" i="205"/>
  <c r="FM21" i="205" s="1"/>
  <c r="FO19" i="205"/>
  <c r="FO21" i="205" s="1"/>
  <c r="FQ19" i="205"/>
  <c r="FQ21" i="205" s="1"/>
  <c r="FQ23" i="205" s="1"/>
  <c r="FS19" i="205"/>
  <c r="FS21" i="205" s="1"/>
  <c r="FU19" i="205"/>
  <c r="FU21" i="205" s="1"/>
  <c r="FW19" i="205"/>
  <c r="FW21" i="205" s="1"/>
  <c r="FY19" i="205"/>
  <c r="FY21" i="205" s="1"/>
  <c r="FY23" i="205" s="1"/>
  <c r="GA19" i="205"/>
  <c r="GA21" i="205" s="1"/>
  <c r="GC19" i="205"/>
  <c r="GC21" i="205" s="1"/>
  <c r="GE19" i="205"/>
  <c r="GE21" i="205" s="1"/>
  <c r="GG19" i="205"/>
  <c r="GG21" i="205" s="1"/>
  <c r="GG23" i="205" s="1"/>
  <c r="GI19" i="205"/>
  <c r="GI21" i="205" s="1"/>
  <c r="GK19" i="205"/>
  <c r="GK21" i="205" s="1"/>
  <c r="GM19" i="205"/>
  <c r="GM21" i="205" s="1"/>
  <c r="GO19" i="205"/>
  <c r="GO21" i="205" s="1"/>
  <c r="GQ19" i="205"/>
  <c r="GQ21" i="205" s="1"/>
  <c r="GS19" i="205"/>
  <c r="GS21" i="205" s="1"/>
  <c r="GU19" i="205"/>
  <c r="GU21" i="205" s="1"/>
  <c r="GW19" i="205"/>
  <c r="GW21" i="205" s="1"/>
  <c r="GW23" i="205" s="1"/>
  <c r="GY19" i="205"/>
  <c r="GY21" i="205" s="1"/>
  <c r="HA19" i="205"/>
  <c r="HA21" i="205" s="1"/>
  <c r="HC19" i="205"/>
  <c r="HC21" i="205" s="1"/>
  <c r="HE19" i="205"/>
  <c r="HE21" i="205" s="1"/>
  <c r="HE23" i="205" s="1"/>
  <c r="HG19" i="205"/>
  <c r="HG21" i="205" s="1"/>
  <c r="HI19" i="205"/>
  <c r="HI21" i="205" s="1"/>
  <c r="HK19" i="205"/>
  <c r="HK21" i="205" s="1"/>
  <c r="HM19" i="205"/>
  <c r="HM21" i="205" s="1"/>
  <c r="HM23" i="205" s="1"/>
  <c r="HO19" i="205"/>
  <c r="HO21" i="205" s="1"/>
  <c r="HQ19" i="205"/>
  <c r="HQ21" i="205" s="1"/>
  <c r="HS19" i="205"/>
  <c r="HS21" i="205" s="1"/>
  <c r="HU19" i="205"/>
  <c r="HU21" i="205" s="1"/>
  <c r="HW19" i="205"/>
  <c r="HW21" i="205" s="1"/>
  <c r="HY19" i="205"/>
  <c r="HY21" i="205" s="1"/>
  <c r="IA19" i="205"/>
  <c r="IA21" i="205" s="1"/>
  <c r="IC19" i="205"/>
  <c r="IC21" i="205" s="1"/>
  <c r="IC23" i="205" s="1"/>
  <c r="IE19" i="205"/>
  <c r="IE21" i="205" s="1"/>
  <c r="IG19" i="205"/>
  <c r="IG21" i="205" s="1"/>
  <c r="II19" i="205"/>
  <c r="II21" i="205" s="1"/>
  <c r="IK19" i="205"/>
  <c r="IK21" i="205" s="1"/>
  <c r="IK23" i="205" s="1"/>
  <c r="IM19" i="205"/>
  <c r="IM21" i="205" s="1"/>
  <c r="IO19" i="205"/>
  <c r="IO21" i="205" s="1"/>
  <c r="IQ19" i="205"/>
  <c r="IQ21" i="205" s="1"/>
  <c r="IS19" i="205"/>
  <c r="IS21" i="205" s="1"/>
  <c r="IS23" i="205" s="1"/>
  <c r="IU19" i="205"/>
  <c r="IU21" i="205" s="1"/>
  <c r="IW19" i="205"/>
  <c r="IW21" i="205" s="1"/>
  <c r="IY19" i="205"/>
  <c r="IY21" i="205" s="1"/>
  <c r="JA19" i="205"/>
  <c r="JA21" i="205" s="1"/>
  <c r="JA23" i="205" s="1"/>
  <c r="JC19" i="205"/>
  <c r="JC21" i="205" s="1"/>
  <c r="JE19" i="205"/>
  <c r="JE21" i="205" s="1"/>
  <c r="JG19" i="205"/>
  <c r="JG21" i="205" s="1"/>
  <c r="JI19" i="205"/>
  <c r="JI21" i="205" s="1"/>
  <c r="JI23" i="205" s="1"/>
  <c r="JK19" i="205"/>
  <c r="JK21" i="205" s="1"/>
  <c r="JM19" i="205"/>
  <c r="JM21" i="205" s="1"/>
  <c r="JO19" i="205"/>
  <c r="JO21" i="205" s="1"/>
  <c r="JQ19" i="205"/>
  <c r="JQ21" i="205" s="1"/>
  <c r="JQ23" i="205" s="1"/>
  <c r="JS19" i="205"/>
  <c r="JS21" i="205" s="1"/>
  <c r="JU19" i="205"/>
  <c r="JU21" i="205" s="1"/>
  <c r="JW19" i="205"/>
  <c r="JW21" i="205" s="1"/>
  <c r="JY19" i="205"/>
  <c r="JY21" i="205" s="1"/>
  <c r="JY23" i="205" s="1"/>
  <c r="KA19" i="205"/>
  <c r="KA21" i="205" s="1"/>
  <c r="KC19" i="205"/>
  <c r="KC21" i="205" s="1"/>
  <c r="KE19" i="205"/>
  <c r="KE21" i="205" s="1"/>
  <c r="KG19" i="205"/>
  <c r="KG21" i="205" s="1"/>
  <c r="KG23" i="205" s="1"/>
  <c r="KI19" i="205"/>
  <c r="KI21" i="205" s="1"/>
  <c r="KK19" i="205"/>
  <c r="KK21" i="205" s="1"/>
  <c r="KM19" i="205"/>
  <c r="KM21" i="205" s="1"/>
  <c r="KO19" i="205"/>
  <c r="KO21" i="205" s="1"/>
  <c r="KO23" i="205" s="1"/>
  <c r="KQ19" i="205"/>
  <c r="KQ21" i="205" s="1"/>
  <c r="KS19" i="205"/>
  <c r="KS21" i="205" s="1"/>
  <c r="KU19" i="205"/>
  <c r="KU21" i="205" s="1"/>
  <c r="I22" i="205"/>
  <c r="M22" i="205"/>
  <c r="Q22" i="205"/>
  <c r="U22" i="205"/>
  <c r="Y22" i="205"/>
  <c r="AC22" i="205"/>
  <c r="AG22" i="205"/>
  <c r="AK22" i="205"/>
  <c r="AO22" i="205"/>
  <c r="AS22" i="205"/>
  <c r="AW22" i="205"/>
  <c r="BA22" i="205"/>
  <c r="BE22" i="205"/>
  <c r="BI22" i="205"/>
  <c r="BM22" i="205"/>
  <c r="BQ22" i="205"/>
  <c r="BU22" i="205"/>
  <c r="BY22" i="205"/>
  <c r="CC22" i="205"/>
  <c r="CG22" i="205"/>
  <c r="CK22" i="205"/>
  <c r="CO22" i="205"/>
  <c r="CS22" i="205"/>
  <c r="CW22" i="205"/>
  <c r="DA22" i="205"/>
  <c r="DE22" i="205"/>
  <c r="DI22" i="205"/>
  <c r="DM22" i="205"/>
  <c r="DQ22" i="205"/>
  <c r="DU22" i="205"/>
  <c r="J37" i="205"/>
  <c r="J39" i="205" s="1"/>
  <c r="J42" i="205" s="1"/>
  <c r="L37" i="205"/>
  <c r="L39" i="205" s="1"/>
  <c r="N37" i="205"/>
  <c r="N39" i="205" s="1"/>
  <c r="P37" i="205"/>
  <c r="P39" i="205" s="1"/>
  <c r="R37" i="205"/>
  <c r="R39" i="205" s="1"/>
  <c r="T37" i="205"/>
  <c r="T39" i="205" s="1"/>
  <c r="V37" i="205"/>
  <c r="V39" i="205" s="1"/>
  <c r="X37" i="205"/>
  <c r="X39" i="205" s="1"/>
  <c r="Z37" i="205"/>
  <c r="Z39" i="205" s="1"/>
  <c r="AB37" i="205"/>
  <c r="AB39" i="205" s="1"/>
  <c r="AD37" i="205"/>
  <c r="AD39" i="205" s="1"/>
  <c r="AF37" i="205"/>
  <c r="AF39" i="205" s="1"/>
  <c r="AH37" i="205"/>
  <c r="AH39" i="205" s="1"/>
  <c r="AJ37" i="205"/>
  <c r="AJ39" i="205" s="1"/>
  <c r="AL37" i="205"/>
  <c r="AL39" i="205" s="1"/>
  <c r="AN37" i="205"/>
  <c r="AN39" i="205" s="1"/>
  <c r="AP37" i="205"/>
  <c r="AP39" i="205" s="1"/>
  <c r="AR37" i="205"/>
  <c r="AR39" i="205" s="1"/>
  <c r="AM39" i="205"/>
  <c r="BC39" i="205"/>
  <c r="CA39" i="205"/>
  <c r="CY39" i="205"/>
  <c r="EM39" i="205"/>
  <c r="FK39" i="205"/>
  <c r="BD39" i="205"/>
  <c r="BJ39" i="205"/>
  <c r="BN39" i="205"/>
  <c r="DR39" i="205"/>
  <c r="DV39" i="205"/>
  <c r="DX39" i="205"/>
  <c r="EL39" i="205"/>
  <c r="FD39" i="205"/>
  <c r="FT39" i="205"/>
  <c r="GH39" i="205"/>
  <c r="HJ39" i="205"/>
  <c r="ID39" i="205"/>
  <c r="IP39" i="205"/>
  <c r="IT39" i="205"/>
  <c r="JV39" i="205"/>
  <c r="I37" i="205"/>
  <c r="K37" i="205"/>
  <c r="K39" i="205" s="1"/>
  <c r="M37" i="205"/>
  <c r="M39" i="205" s="1"/>
  <c r="O37" i="205"/>
  <c r="O39" i="205" s="1"/>
  <c r="Q37" i="205"/>
  <c r="Q39" i="205" s="1"/>
  <c r="S37" i="205"/>
  <c r="S39" i="205" s="1"/>
  <c r="U37" i="205"/>
  <c r="U39" i="205" s="1"/>
  <c r="W37" i="205"/>
  <c r="W39" i="205" s="1"/>
  <c r="Y37" i="205"/>
  <c r="Y39" i="205" s="1"/>
  <c r="AC37" i="205"/>
  <c r="AC39" i="205" s="1"/>
  <c r="AG37" i="205"/>
  <c r="AG39" i="205" s="1"/>
  <c r="AK37" i="205"/>
  <c r="AK39" i="205" s="1"/>
  <c r="AO37" i="205"/>
  <c r="AO39" i="205" s="1"/>
  <c r="AS37" i="205"/>
  <c r="AS39" i="205" s="1"/>
  <c r="AW37" i="205"/>
  <c r="AW39" i="205" s="1"/>
  <c r="BA37" i="205"/>
  <c r="BA39" i="205" s="1"/>
  <c r="BE37" i="205"/>
  <c r="BE39" i="205" s="1"/>
  <c r="BI37" i="205"/>
  <c r="BI39" i="205" s="1"/>
  <c r="BM37" i="205"/>
  <c r="BM39" i="205" s="1"/>
  <c r="BQ37" i="205"/>
  <c r="BQ39" i="205" s="1"/>
  <c r="BU37" i="205"/>
  <c r="BU39" i="205" s="1"/>
  <c r="BY37" i="205"/>
  <c r="BY39" i="205" s="1"/>
  <c r="CC37" i="205"/>
  <c r="CC39" i="205" s="1"/>
  <c r="CG37" i="205"/>
  <c r="CG39" i="205" s="1"/>
  <c r="CK37" i="205"/>
  <c r="CK39" i="205" s="1"/>
  <c r="CO37" i="205"/>
  <c r="CO39" i="205" s="1"/>
  <c r="CS37" i="205"/>
  <c r="CS39" i="205" s="1"/>
  <c r="CW37" i="205"/>
  <c r="CW39" i="205" s="1"/>
  <c r="DA37" i="205"/>
  <c r="DA39" i="205" s="1"/>
  <c r="DE37" i="205"/>
  <c r="DE39" i="205" s="1"/>
  <c r="DI37" i="205"/>
  <c r="DI39" i="205" s="1"/>
  <c r="DM37" i="205"/>
  <c r="DM39" i="205" s="1"/>
  <c r="DQ37" i="205"/>
  <c r="DQ39" i="205" s="1"/>
  <c r="DU37" i="205"/>
  <c r="DU39" i="205" s="1"/>
  <c r="DY37" i="205"/>
  <c r="DY39" i="205" s="1"/>
  <c r="EC37" i="205"/>
  <c r="EC39" i="205" s="1"/>
  <c r="EG37" i="205"/>
  <c r="EG39" i="205" s="1"/>
  <c r="EK37" i="205"/>
  <c r="EK39" i="205" s="1"/>
  <c r="EO37" i="205"/>
  <c r="EO39" i="205" s="1"/>
  <c r="ES37" i="205"/>
  <c r="ES39" i="205" s="1"/>
  <c r="EW37" i="205"/>
  <c r="EW39" i="205" s="1"/>
  <c r="FA37" i="205"/>
  <c r="FA39" i="205" s="1"/>
  <c r="FE37" i="205"/>
  <c r="FE39" i="205" s="1"/>
  <c r="FI37" i="205"/>
  <c r="FI39" i="205" s="1"/>
  <c r="FM37" i="205"/>
  <c r="FM39" i="205" s="1"/>
  <c r="FQ37" i="205"/>
  <c r="FQ39" i="205" s="1"/>
  <c r="FU37" i="205"/>
  <c r="FU39" i="205" s="1"/>
  <c r="FY37" i="205"/>
  <c r="FY39" i="205" s="1"/>
  <c r="GA37" i="205"/>
  <c r="GA39" i="205" s="1"/>
  <c r="GC37" i="205"/>
  <c r="GC39" i="205" s="1"/>
  <c r="GE37" i="205"/>
  <c r="GE39" i="205" s="1"/>
  <c r="GG37" i="205"/>
  <c r="GG39" i="205" s="1"/>
  <c r="GI37" i="205"/>
  <c r="GI39" i="205" s="1"/>
  <c r="GK37" i="205"/>
  <c r="GK39" i="205" s="1"/>
  <c r="GM37" i="205"/>
  <c r="GM39" i="205" s="1"/>
  <c r="GO37" i="205"/>
  <c r="GO39" i="205" s="1"/>
  <c r="GQ37" i="205"/>
  <c r="GQ39" i="205" s="1"/>
  <c r="GS37" i="205"/>
  <c r="GS39" i="205" s="1"/>
  <c r="GU37" i="205"/>
  <c r="GU39" i="205" s="1"/>
  <c r="GW37" i="205"/>
  <c r="GW39" i="205" s="1"/>
  <c r="GY37" i="205"/>
  <c r="GY39" i="205" s="1"/>
  <c r="HA37" i="205"/>
  <c r="HA39" i="205" s="1"/>
  <c r="HC37" i="205"/>
  <c r="HC39" i="205" s="1"/>
  <c r="HE37" i="205"/>
  <c r="HE39" i="205" s="1"/>
  <c r="HG37" i="205"/>
  <c r="HG39" i="205" s="1"/>
  <c r="HI37" i="205"/>
  <c r="HI39" i="205" s="1"/>
  <c r="HK37" i="205"/>
  <c r="HK39" i="205" s="1"/>
  <c r="HM37" i="205"/>
  <c r="HM39" i="205" s="1"/>
  <c r="HO37" i="205"/>
  <c r="HO39" i="205" s="1"/>
  <c r="HQ37" i="205"/>
  <c r="HQ39" i="205" s="1"/>
  <c r="HS37" i="205"/>
  <c r="HS39" i="205" s="1"/>
  <c r="HU37" i="205"/>
  <c r="HU39" i="205" s="1"/>
  <c r="HW37" i="205"/>
  <c r="HW39" i="205" s="1"/>
  <c r="HY37" i="205"/>
  <c r="HY39" i="205" s="1"/>
  <c r="IA37" i="205"/>
  <c r="IA39" i="205" s="1"/>
  <c r="IC37" i="205"/>
  <c r="IC39" i="205" s="1"/>
  <c r="IE37" i="205"/>
  <c r="IE39" i="205" s="1"/>
  <c r="IG37" i="205"/>
  <c r="IG39" i="205" s="1"/>
  <c r="II37" i="205"/>
  <c r="II39" i="205" s="1"/>
  <c r="IK37" i="205"/>
  <c r="IK39" i="205" s="1"/>
  <c r="IM37" i="205"/>
  <c r="IM39" i="205" s="1"/>
  <c r="IO37" i="205"/>
  <c r="IO39" i="205" s="1"/>
  <c r="IQ37" i="205"/>
  <c r="IQ39" i="205" s="1"/>
  <c r="IS37" i="205"/>
  <c r="IS39" i="205" s="1"/>
  <c r="IU37" i="205"/>
  <c r="IU39" i="205" s="1"/>
  <c r="IW37" i="205"/>
  <c r="IW39" i="205" s="1"/>
  <c r="IY37" i="205"/>
  <c r="IY39" i="205" s="1"/>
  <c r="JA37" i="205"/>
  <c r="JA39" i="205" s="1"/>
  <c r="JC37" i="205"/>
  <c r="JC39" i="205" s="1"/>
  <c r="JE37" i="205"/>
  <c r="JE39" i="205" s="1"/>
  <c r="JG37" i="205"/>
  <c r="JG39" i="205" s="1"/>
  <c r="JI37" i="205"/>
  <c r="JI39" i="205" s="1"/>
  <c r="JK37" i="205"/>
  <c r="JK39" i="205" s="1"/>
  <c r="JM37" i="205"/>
  <c r="JM39" i="205" s="1"/>
  <c r="JO37" i="205"/>
  <c r="JO39" i="205" s="1"/>
  <c r="JQ37" i="205"/>
  <c r="JQ39" i="205" s="1"/>
  <c r="JS37" i="205"/>
  <c r="JS39" i="205" s="1"/>
  <c r="JU37" i="205"/>
  <c r="JU39" i="205" s="1"/>
  <c r="JW37" i="205"/>
  <c r="JW39" i="205" s="1"/>
  <c r="JY37" i="205"/>
  <c r="JY39" i="205" s="1"/>
  <c r="KA37" i="205"/>
  <c r="KA39" i="205" s="1"/>
  <c r="KC37" i="205"/>
  <c r="KC39" i="205" s="1"/>
  <c r="KE37" i="205"/>
  <c r="KE39" i="205" s="1"/>
  <c r="KG37" i="205"/>
  <c r="KG39" i="205" s="1"/>
  <c r="KI37" i="205"/>
  <c r="KI39" i="205" s="1"/>
  <c r="KK37" i="205"/>
  <c r="KK39" i="205" s="1"/>
  <c r="KM37" i="205"/>
  <c r="KM39" i="205" s="1"/>
  <c r="KO37" i="205"/>
  <c r="KO39" i="205" s="1"/>
  <c r="KQ37" i="205"/>
  <c r="KQ39" i="205" s="1"/>
  <c r="KS37" i="205"/>
  <c r="KS39" i="205" s="1"/>
  <c r="KU37" i="205"/>
  <c r="KU39" i="205" s="1"/>
  <c r="P51" i="205"/>
  <c r="DK23" i="205" l="1"/>
  <c r="AY23" i="205"/>
  <c r="HU23" i="205"/>
  <c r="GO23" i="205"/>
  <c r="FI23" i="205"/>
  <c r="EC23" i="205"/>
  <c r="EG42" i="205"/>
  <c r="EW42" i="205"/>
  <c r="DS23" i="205"/>
  <c r="DO23" i="205"/>
  <c r="CY23" i="205"/>
  <c r="CI23" i="205"/>
  <c r="BS23" i="205"/>
  <c r="BC23" i="205"/>
  <c r="AM23" i="205"/>
  <c r="W23" i="205"/>
  <c r="I21" i="205"/>
  <c r="ALU21" i="205" s="1"/>
  <c r="ALU19" i="205"/>
  <c r="I39" i="205"/>
  <c r="ALU39" i="205" s="1"/>
  <c r="ALU37" i="205"/>
  <c r="ALU40" i="205"/>
  <c r="ALU22" i="205"/>
  <c r="KS23" i="205"/>
  <c r="KC23" i="205"/>
  <c r="IW23" i="205"/>
  <c r="IG23" i="205"/>
  <c r="HQ23" i="205"/>
  <c r="HA23" i="205"/>
  <c r="GK23" i="205"/>
  <c r="FU23" i="205"/>
  <c r="FE23" i="205"/>
  <c r="EO23" i="205"/>
  <c r="DY23" i="205"/>
  <c r="JM23" i="205"/>
  <c r="ID42" i="205"/>
  <c r="FR42" i="205"/>
  <c r="AA23" i="205"/>
  <c r="CM23" i="205"/>
  <c r="BG23" i="205"/>
  <c r="DC23" i="205"/>
  <c r="BW23" i="205"/>
  <c r="AQ23" i="205"/>
  <c r="K23" i="205"/>
  <c r="KK23" i="205"/>
  <c r="JU23" i="205"/>
  <c r="JE23" i="205"/>
  <c r="IO23" i="205"/>
  <c r="HY23" i="205"/>
  <c r="HI23" i="205"/>
  <c r="GS23" i="205"/>
  <c r="GC23" i="205"/>
  <c r="FM23" i="205"/>
  <c r="EW23" i="205"/>
  <c r="EG23" i="205"/>
  <c r="CB41" i="205"/>
  <c r="CB42" i="205" s="1"/>
  <c r="M41" i="205"/>
  <c r="R41" i="205"/>
  <c r="R42" i="205" s="1"/>
  <c r="FZ41" i="205"/>
  <c r="FZ42" i="205" s="1"/>
  <c r="FO41" i="205"/>
  <c r="FO42" i="205" s="1"/>
  <c r="BP41" i="205"/>
  <c r="BP42" i="205" s="1"/>
  <c r="CC41" i="205"/>
  <c r="CC42" i="205" s="1"/>
  <c r="BV41" i="205"/>
  <c r="BV42" i="205" s="1"/>
  <c r="FD41" i="205"/>
  <c r="FD42" i="205" s="1"/>
  <c r="N41" i="205"/>
  <c r="N42" i="205" s="1"/>
  <c r="KS42" i="205"/>
  <c r="JM42" i="205"/>
  <c r="HI42" i="205"/>
  <c r="IF42" i="205"/>
  <c r="T42" i="205"/>
  <c r="KU23" i="205"/>
  <c r="KM23" i="205"/>
  <c r="KE23" i="205"/>
  <c r="JW23" i="205"/>
  <c r="JO23" i="205"/>
  <c r="JG23" i="205"/>
  <c r="IY23" i="205"/>
  <c r="IQ23" i="205"/>
  <c r="II23" i="205"/>
  <c r="IA23" i="205"/>
  <c r="HS23" i="205"/>
  <c r="HK23" i="205"/>
  <c r="HC23" i="205"/>
  <c r="GU23" i="205"/>
  <c r="GM23" i="205"/>
  <c r="GE23" i="205"/>
  <c r="FW23" i="205"/>
  <c r="FO23" i="205"/>
  <c r="FG23" i="205"/>
  <c r="EY23" i="205"/>
  <c r="EQ23" i="205"/>
  <c r="EI23" i="205"/>
  <c r="EA23" i="205"/>
  <c r="DG23" i="205"/>
  <c r="CQ23" i="205"/>
  <c r="CA23" i="205"/>
  <c r="BK23" i="205"/>
  <c r="AU23" i="205"/>
  <c r="AE23" i="205"/>
  <c r="O23" i="205"/>
  <c r="M42" i="205"/>
  <c r="KR42" i="205"/>
  <c r="ED42" i="205"/>
  <c r="BR42" i="205"/>
  <c r="EN42" i="205"/>
  <c r="FK42" i="205"/>
  <c r="KD42" i="205"/>
  <c r="GY42" i="205"/>
  <c r="EH42" i="205"/>
  <c r="JO42" i="205"/>
  <c r="EX42" i="205"/>
  <c r="AE42" i="205"/>
  <c r="KG42" i="205"/>
  <c r="FY42" i="205"/>
  <c r="AN42" i="205"/>
  <c r="KQ23" i="205"/>
  <c r="KI23" i="205"/>
  <c r="KA23" i="205"/>
  <c r="JS23" i="205"/>
  <c r="JK23" i="205"/>
  <c r="JC23" i="205"/>
  <c r="IU23" i="205"/>
  <c r="IM23" i="205"/>
  <c r="IE23" i="205"/>
  <c r="HW23" i="205"/>
  <c r="HO23" i="205"/>
  <c r="HG23" i="205"/>
  <c r="GY23" i="205"/>
  <c r="GQ23" i="205"/>
  <c r="GI23" i="205"/>
  <c r="GA23" i="205"/>
  <c r="FS23" i="205"/>
  <c r="FK23" i="205"/>
  <c r="FC23" i="205"/>
  <c r="EU23" i="205"/>
  <c r="EM23" i="205"/>
  <c r="EE23" i="205"/>
  <c r="DW23" i="205"/>
  <c r="H99" i="125"/>
  <c r="EQ42" i="205"/>
  <c r="EY42" i="205"/>
  <c r="ALT42" i="205"/>
  <c r="HT42" i="205"/>
  <c r="ER42" i="205"/>
  <c r="H95" i="125"/>
  <c r="P52" i="205"/>
  <c r="DU23" i="205"/>
  <c r="DQ23" i="205"/>
  <c r="DM23" i="205"/>
  <c r="DI23" i="205"/>
  <c r="DE23" i="205"/>
  <c r="DA23" i="205"/>
  <c r="CW23" i="205"/>
  <c r="CS23" i="205"/>
  <c r="CO23" i="205"/>
  <c r="CK23" i="205"/>
  <c r="CG23" i="205"/>
  <c r="CC23" i="205"/>
  <c r="BY23" i="205"/>
  <c r="BU23" i="205"/>
  <c r="BQ23" i="205"/>
  <c r="BM23" i="205"/>
  <c r="BI23" i="205"/>
  <c r="BE23" i="205"/>
  <c r="BA23" i="205"/>
  <c r="AW23" i="205"/>
  <c r="AS23" i="205"/>
  <c r="AO23" i="205"/>
  <c r="AK23" i="205"/>
  <c r="AG23" i="205"/>
  <c r="ALT23" i="205"/>
  <c r="KR23" i="205"/>
  <c r="KN23" i="205"/>
  <c r="KJ23" i="205"/>
  <c r="KF23" i="205"/>
  <c r="KB23" i="205"/>
  <c r="JX23" i="205"/>
  <c r="JT23" i="205"/>
  <c r="JP23" i="205"/>
  <c r="JL23" i="205"/>
  <c r="JH23" i="205"/>
  <c r="JD23" i="205"/>
  <c r="IZ23" i="205"/>
  <c r="IV23" i="205"/>
  <c r="IR23" i="205"/>
  <c r="IN23" i="205"/>
  <c r="IJ23" i="205"/>
  <c r="IF23" i="205"/>
  <c r="IB23" i="205"/>
  <c r="HX23" i="205"/>
  <c r="HT23" i="205"/>
  <c r="HP23" i="205"/>
  <c r="HL23" i="205"/>
  <c r="HH23" i="205"/>
  <c r="HD23" i="205"/>
  <c r="GZ23" i="205"/>
  <c r="GV23" i="205"/>
  <c r="GR23" i="205"/>
  <c r="GN23" i="205"/>
  <c r="GJ23" i="205"/>
  <c r="GF23" i="205"/>
  <c r="GB23" i="205"/>
  <c r="FX23" i="205"/>
  <c r="FT23" i="205"/>
  <c r="FP23" i="205"/>
  <c r="FL23" i="205"/>
  <c r="FH23" i="205"/>
  <c r="FD23" i="205"/>
  <c r="EZ23" i="205"/>
  <c r="EV23" i="205"/>
  <c r="ER23" i="205"/>
  <c r="EN23" i="205"/>
  <c r="EJ23" i="205"/>
  <c r="EF23" i="205"/>
  <c r="EB23" i="205"/>
  <c r="DX23" i="205"/>
  <c r="DT23" i="205"/>
  <c r="DP23" i="205"/>
  <c r="DL23" i="205"/>
  <c r="DH23" i="205"/>
  <c r="DD23" i="205"/>
  <c r="CZ23" i="205"/>
  <c r="CV23" i="205"/>
  <c r="CR23" i="205"/>
  <c r="CN23" i="205"/>
  <c r="CJ23" i="205"/>
  <c r="CF23" i="205"/>
  <c r="CB23" i="205"/>
  <c r="BX23" i="205"/>
  <c r="BT23" i="205"/>
  <c r="BP23" i="205"/>
  <c r="BL23" i="205"/>
  <c r="BH23" i="205"/>
  <c r="BD23" i="205"/>
  <c r="AZ23" i="205"/>
  <c r="AV23" i="205"/>
  <c r="AR23" i="205"/>
  <c r="AN23" i="205"/>
  <c r="AJ23" i="205"/>
  <c r="AF23" i="205"/>
  <c r="AB23" i="205"/>
  <c r="X23" i="205"/>
  <c r="T23" i="205"/>
  <c r="P23" i="205"/>
  <c r="L23" i="205"/>
  <c r="AC23" i="205"/>
  <c r="Y23" i="205"/>
  <c r="U23" i="205"/>
  <c r="Q23" i="205"/>
  <c r="M23" i="205"/>
  <c r="I23" i="205"/>
  <c r="KT23" i="205"/>
  <c r="KP23" i="205"/>
  <c r="KL23" i="205"/>
  <c r="KH23" i="205"/>
  <c r="KD23" i="205"/>
  <c r="JZ23" i="205"/>
  <c r="JV23" i="205"/>
  <c r="JR23" i="205"/>
  <c r="JN23" i="205"/>
  <c r="JJ23" i="205"/>
  <c r="JF23" i="205"/>
  <c r="JB23" i="205"/>
  <c r="IX23" i="205"/>
  <c r="IT23" i="205"/>
  <c r="IP23" i="205"/>
  <c r="IL23" i="205"/>
  <c r="IH23" i="205"/>
  <c r="ID23" i="205"/>
  <c r="HZ23" i="205"/>
  <c r="HV23" i="205"/>
  <c r="HR23" i="205"/>
  <c r="HN23" i="205"/>
  <c r="HJ23" i="205"/>
  <c r="HF23" i="205"/>
  <c r="HB23" i="205"/>
  <c r="GX23" i="205"/>
  <c r="GT23" i="205"/>
  <c r="GP23" i="205"/>
  <c r="GL23" i="205"/>
  <c r="GH23" i="205"/>
  <c r="GD23" i="205"/>
  <c r="FZ23" i="205"/>
  <c r="FV23" i="205"/>
  <c r="FR23" i="205"/>
  <c r="FN23" i="205"/>
  <c r="FJ23" i="205"/>
  <c r="FF23" i="205"/>
  <c r="FB23" i="205"/>
  <c r="EX23" i="205"/>
  <c r="ET23" i="205"/>
  <c r="EP23" i="205"/>
  <c r="EL23" i="205"/>
  <c r="EH23" i="205"/>
  <c r="ED23" i="205"/>
  <c r="DZ23" i="205"/>
  <c r="DV23" i="205"/>
  <c r="DR23" i="205"/>
  <c r="DN23" i="205"/>
  <c r="DJ23" i="205"/>
  <c r="DF23" i="205"/>
  <c r="DB23" i="205"/>
  <c r="CX23" i="205"/>
  <c r="CT23" i="205"/>
  <c r="CP23" i="205"/>
  <c r="CL23" i="205"/>
  <c r="CH23" i="205"/>
  <c r="CD23" i="205"/>
  <c r="BZ23" i="205"/>
  <c r="BV23" i="205"/>
  <c r="BR23" i="205"/>
  <c r="BN23" i="205"/>
  <c r="BJ23" i="205"/>
  <c r="BF23" i="205"/>
  <c r="BB23" i="205"/>
  <c r="AX23" i="205"/>
  <c r="AT23" i="205"/>
  <c r="AP23" i="205"/>
  <c r="AL23" i="205"/>
  <c r="AH23" i="205"/>
  <c r="AD23" i="205"/>
  <c r="Z23" i="205"/>
  <c r="V23" i="205"/>
  <c r="R23" i="205"/>
  <c r="N23" i="205"/>
  <c r="J23" i="205"/>
  <c r="P48" i="205"/>
  <c r="P49" i="205"/>
  <c r="P50" i="205"/>
  <c r="P55" i="205" l="1"/>
  <c r="I42" i="205"/>
  <c r="ALU23" i="205"/>
  <c r="K11029" i="138" s="1"/>
  <c r="AV41" i="205"/>
  <c r="AV42" i="205" s="1"/>
  <c r="BL41" i="205"/>
  <c r="BL42" i="205" s="1"/>
  <c r="DX41" i="205"/>
  <c r="DX42" i="205" s="1"/>
  <c r="EV41" i="205"/>
  <c r="EV42" i="205" s="1"/>
  <c r="HH41" i="205"/>
  <c r="HH42" i="205" s="1"/>
  <c r="IB41" i="205"/>
  <c r="IB42" i="205" s="1"/>
  <c r="BI41" i="205"/>
  <c r="BI42" i="205" s="1"/>
  <c r="BY41" i="205"/>
  <c r="BY42" i="205" s="1"/>
  <c r="CO41" i="205"/>
  <c r="CO42" i="205" s="1"/>
  <c r="IS41" i="205"/>
  <c r="IS42" i="205" s="1"/>
  <c r="AH41" i="205"/>
  <c r="AH42" i="205" s="1"/>
  <c r="FF41" i="205"/>
  <c r="FF42" i="205" s="1"/>
  <c r="JV41" i="205"/>
  <c r="JV42" i="205" s="1"/>
  <c r="KP41" i="205"/>
  <c r="KP42" i="205" s="1"/>
  <c r="BC41" i="205"/>
  <c r="BC42" i="205" s="1"/>
  <c r="CI41" i="205"/>
  <c r="CI42" i="205" s="1"/>
  <c r="FC41" i="205"/>
  <c r="FC42" i="205" s="1"/>
  <c r="AF41" i="205"/>
  <c r="AF42" i="205" s="1"/>
  <c r="IJ41" i="205"/>
  <c r="IJ42" i="205" s="1"/>
  <c r="IZ41" i="205"/>
  <c r="IZ42" i="205" s="1"/>
  <c r="KF41" i="205"/>
  <c r="KF42" i="205" s="1"/>
  <c r="AG41" i="205"/>
  <c r="AG42" i="205" s="1"/>
  <c r="BM41" i="205"/>
  <c r="BM42" i="205" s="1"/>
  <c r="DY41" i="205"/>
  <c r="DY42" i="205" s="1"/>
  <c r="V41" i="205"/>
  <c r="V42" i="205" s="1"/>
  <c r="EP41" i="205"/>
  <c r="EP42" i="205" s="1"/>
  <c r="KT41" i="205"/>
  <c r="KT42" i="205" s="1"/>
  <c r="BW41" i="205"/>
  <c r="BW42" i="205" s="1"/>
  <c r="GU41" i="205"/>
  <c r="GU42" i="205" s="1"/>
  <c r="BD41" i="205"/>
  <c r="BD42" i="205" s="1"/>
  <c r="IN41" i="205"/>
  <c r="IN42" i="205" s="1"/>
  <c r="FA41" i="205"/>
  <c r="FA42" i="205" s="1"/>
  <c r="HU41" i="205"/>
  <c r="HU42" i="205" s="1"/>
  <c r="JA41" i="205"/>
  <c r="JA42" i="205" s="1"/>
  <c r="JU41" i="205"/>
  <c r="JU42" i="205" s="1"/>
  <c r="CP41" i="205"/>
  <c r="CP42" i="205" s="1"/>
  <c r="CA41" i="205"/>
  <c r="CA42" i="205" s="1"/>
  <c r="CQ41" i="205"/>
  <c r="CQ42" i="205" s="1"/>
  <c r="KU41" i="205"/>
  <c r="KU42" i="205" s="1"/>
  <c r="AR41" i="205"/>
  <c r="AR42" i="205" s="1"/>
  <c r="BH41" i="205"/>
  <c r="BH42" i="205" s="1"/>
  <c r="BX41" i="205"/>
  <c r="BX42" i="205" s="1"/>
  <c r="CN41" i="205"/>
  <c r="CN42" i="205" s="1"/>
  <c r="JH41" i="205"/>
  <c r="JH42" i="205" s="1"/>
  <c r="BE41" i="205"/>
  <c r="BE42" i="205" s="1"/>
  <c r="HY41" i="205"/>
  <c r="HY42" i="205" s="1"/>
  <c r="AT41" i="205"/>
  <c r="AT42" i="205" s="1"/>
  <c r="BJ41" i="205"/>
  <c r="BJ42" i="205" s="1"/>
  <c r="HB41" i="205"/>
  <c r="HB42" i="205" s="1"/>
  <c r="O41" i="205"/>
  <c r="O42" i="205" s="1"/>
  <c r="CE41" i="205"/>
  <c r="CE42" i="205" s="1"/>
  <c r="KA41" i="205"/>
  <c r="KA42" i="205" s="1"/>
  <c r="KV41" i="205"/>
  <c r="KV42" i="205" s="1"/>
  <c r="FQ41" i="205"/>
  <c r="FQ42" i="205" s="1"/>
  <c r="L41" i="205"/>
  <c r="L42" i="205" s="1"/>
  <c r="W41" i="205"/>
  <c r="W42" i="205" s="1"/>
  <c r="HS41" i="205"/>
  <c r="HS42" i="205" s="1"/>
  <c r="BZ41" i="205"/>
  <c r="BZ42" i="205" s="1"/>
  <c r="DW41" i="205"/>
  <c r="DW42" i="205" s="1"/>
  <c r="DT41" i="205"/>
  <c r="DT42" i="205" s="1"/>
  <c r="KQ41" i="205"/>
  <c r="KQ42" i="205" s="1"/>
  <c r="AB41" i="205"/>
  <c r="AB42" i="205" s="1"/>
  <c r="CR41" i="205"/>
  <c r="CR42" i="205" s="1"/>
  <c r="DH41" i="205"/>
  <c r="DH42" i="205" s="1"/>
  <c r="FL41" i="205"/>
  <c r="FL42" i="205" s="1"/>
  <c r="GB41" i="205"/>
  <c r="GB42" i="205" s="1"/>
  <c r="GR41" i="205"/>
  <c r="GR42" i="205" s="1"/>
  <c r="IV41" i="205"/>
  <c r="IV42" i="205" s="1"/>
  <c r="JL41" i="205"/>
  <c r="JL42" i="205" s="1"/>
  <c r="KB41" i="205"/>
  <c r="KB42" i="205" s="1"/>
  <c r="AC41" i="205"/>
  <c r="AC42" i="205" s="1"/>
  <c r="AS41" i="205"/>
  <c r="AS42" i="205" s="1"/>
  <c r="DE41" i="205"/>
  <c r="DE42" i="205" s="1"/>
  <c r="DU41" i="205"/>
  <c r="DU42" i="205" s="1"/>
  <c r="EO41" i="205"/>
  <c r="EO42" i="205" s="1"/>
  <c r="FI41" i="205"/>
  <c r="FI42" i="205" s="1"/>
  <c r="GC41" i="205"/>
  <c r="GC42" i="205" s="1"/>
  <c r="GS41" i="205"/>
  <c r="GS42" i="205" s="1"/>
  <c r="HM41" i="205"/>
  <c r="HM42" i="205" s="1"/>
  <c r="IC41" i="205"/>
  <c r="IC42" i="205" s="1"/>
  <c r="JI41" i="205"/>
  <c r="JI42" i="205" s="1"/>
  <c r="KC41" i="205"/>
  <c r="KC42" i="205" s="1"/>
  <c r="AX41" i="205"/>
  <c r="AX42" i="205" s="1"/>
  <c r="BN41" i="205"/>
  <c r="BN42" i="205" s="1"/>
  <c r="CH41" i="205"/>
  <c r="CH42" i="205" s="1"/>
  <c r="CX41" i="205"/>
  <c r="CX42" i="205" s="1"/>
  <c r="DN41" i="205"/>
  <c r="DN42" i="205" s="1"/>
  <c r="EL41" i="205"/>
  <c r="EL42" i="205" s="1"/>
  <c r="GP41" i="205"/>
  <c r="GP42" i="205" s="1"/>
  <c r="HF41" i="205"/>
  <c r="HF42" i="205" s="1"/>
  <c r="HV41" i="205"/>
  <c r="HV42" i="205" s="1"/>
  <c r="IP41" i="205"/>
  <c r="IP42" i="205" s="1"/>
  <c r="JF41" i="205"/>
  <c r="JF42" i="205" s="1"/>
  <c r="S41" i="205"/>
  <c r="S42" i="205" s="1"/>
  <c r="AM41" i="205"/>
  <c r="AM42" i="205" s="1"/>
  <c r="BS41" i="205"/>
  <c r="BS42" i="205" s="1"/>
  <c r="CY41" i="205"/>
  <c r="CY42" i="205" s="1"/>
  <c r="DO41" i="205"/>
  <c r="DO42" i="205" s="1"/>
  <c r="EE41" i="205"/>
  <c r="EE42" i="205" s="1"/>
  <c r="GA41" i="205"/>
  <c r="GA42" i="205" s="1"/>
  <c r="GQ41" i="205"/>
  <c r="GQ42" i="205" s="1"/>
  <c r="HK41" i="205"/>
  <c r="HK42" i="205" s="1"/>
  <c r="IE41" i="205"/>
  <c r="IE42" i="205" s="1"/>
  <c r="IU41" i="205"/>
  <c r="IU42" i="205" s="1"/>
  <c r="JK41" i="205"/>
  <c r="JK42" i="205" s="1"/>
  <c r="KE41" i="205"/>
  <c r="KE42" i="205" s="1"/>
  <c r="AZ41" i="205"/>
  <c r="AZ42" i="205" s="1"/>
  <c r="CF41" i="205"/>
  <c r="CF42" i="205" s="1"/>
  <c r="CV41" i="205"/>
  <c r="CV42" i="205" s="1"/>
  <c r="DL41" i="205"/>
  <c r="DL42" i="205" s="1"/>
  <c r="EB41" i="205"/>
  <c r="EB42" i="205" s="1"/>
  <c r="EZ41" i="205"/>
  <c r="EZ42" i="205" s="1"/>
  <c r="FP41" i="205"/>
  <c r="FP42" i="205" s="1"/>
  <c r="GF41" i="205"/>
  <c r="GF42" i="205" s="1"/>
  <c r="GV41" i="205"/>
  <c r="GV42" i="205" s="1"/>
  <c r="HL41" i="205"/>
  <c r="HL42" i="205" s="1"/>
  <c r="JP41" i="205"/>
  <c r="JP42" i="205" s="1"/>
  <c r="Q41" i="205"/>
  <c r="Q42" i="205" s="1"/>
  <c r="AW41" i="205"/>
  <c r="AW42" i="205" s="1"/>
  <c r="CS41" i="205"/>
  <c r="CS42" i="205" s="1"/>
  <c r="DI41" i="205"/>
  <c r="DI42" i="205" s="1"/>
  <c r="ES41" i="205"/>
  <c r="ES42" i="205" s="1"/>
  <c r="FM41" i="205"/>
  <c r="FM42" i="205" s="1"/>
  <c r="GG41" i="205"/>
  <c r="GG42" i="205" s="1"/>
  <c r="GW41" i="205"/>
  <c r="GW42" i="205" s="1"/>
  <c r="HQ41" i="205"/>
  <c r="HQ42" i="205" s="1"/>
  <c r="IG41" i="205"/>
  <c r="IG42" i="205" s="1"/>
  <c r="IW41" i="205"/>
  <c r="IW42" i="205" s="1"/>
  <c r="JQ41" i="205"/>
  <c r="JQ42" i="205" s="1"/>
  <c r="KK41" i="205"/>
  <c r="KK42" i="205" s="1"/>
  <c r="AL41" i="205"/>
  <c r="AL42" i="205" s="1"/>
  <c r="BB41" i="205"/>
  <c r="BB42" i="205" s="1"/>
  <c r="CL41" i="205"/>
  <c r="CL42" i="205" s="1"/>
  <c r="DB41" i="205"/>
  <c r="DB42" i="205" s="1"/>
  <c r="DR41" i="205"/>
  <c r="DR42" i="205" s="1"/>
  <c r="FJ41" i="205"/>
  <c r="FJ42" i="205" s="1"/>
  <c r="GD41" i="205"/>
  <c r="GD42" i="205" s="1"/>
  <c r="GT41" i="205"/>
  <c r="GT42" i="205" s="1"/>
  <c r="HJ41" i="205"/>
  <c r="HJ42" i="205" s="1"/>
  <c r="HZ41" i="205"/>
  <c r="HZ42" i="205" s="1"/>
  <c r="IT41" i="205"/>
  <c r="IT42" i="205" s="1"/>
  <c r="JJ41" i="205"/>
  <c r="JJ42" i="205" s="1"/>
  <c r="JZ41" i="205"/>
  <c r="JZ42" i="205" s="1"/>
  <c r="AQ41" i="205"/>
  <c r="AQ42" i="205" s="1"/>
  <c r="BG41" i="205"/>
  <c r="BG42" i="205" s="1"/>
  <c r="CM41" i="205"/>
  <c r="CM42" i="205" s="1"/>
  <c r="DC41" i="205"/>
  <c r="DC42" i="205" s="1"/>
  <c r="DS41" i="205"/>
  <c r="DS42" i="205" s="1"/>
  <c r="EI41" i="205"/>
  <c r="EI42" i="205" s="1"/>
  <c r="FG41" i="205"/>
  <c r="FG42" i="205" s="1"/>
  <c r="GE41" i="205"/>
  <c r="GE42" i="205" s="1"/>
  <c r="HO41" i="205"/>
  <c r="HO42" i="205" s="1"/>
  <c r="II41" i="205"/>
  <c r="II42" i="205" s="1"/>
  <c r="IY41" i="205"/>
  <c r="IY42" i="205" s="1"/>
  <c r="JS41" i="205"/>
  <c r="JS42" i="205" s="1"/>
  <c r="KI41" i="205"/>
  <c r="KI42" i="205" s="1"/>
  <c r="P41" i="205"/>
  <c r="P42" i="205" s="1"/>
  <c r="AJ41" i="205"/>
  <c r="AJ42" i="205" s="1"/>
  <c r="BT41" i="205"/>
  <c r="BT42" i="205" s="1"/>
  <c r="CJ41" i="205"/>
  <c r="CJ42" i="205" s="1"/>
  <c r="CZ41" i="205"/>
  <c r="CZ42" i="205" s="1"/>
  <c r="DP41" i="205"/>
  <c r="DP42" i="205" s="1"/>
  <c r="EF41" i="205"/>
  <c r="EF42" i="205" s="1"/>
  <c r="FT41" i="205"/>
  <c r="FT42" i="205" s="1"/>
  <c r="GJ41" i="205"/>
  <c r="GJ42" i="205" s="1"/>
  <c r="GZ41" i="205"/>
  <c r="GZ42" i="205" s="1"/>
  <c r="HP41" i="205"/>
  <c r="HP42" i="205" s="1"/>
  <c r="JD41" i="205"/>
  <c r="JD42" i="205" s="1"/>
  <c r="JT41" i="205"/>
  <c r="JT42" i="205" s="1"/>
  <c r="KJ41" i="205"/>
  <c r="KJ42" i="205" s="1"/>
  <c r="U41" i="205"/>
  <c r="U42" i="205" s="1"/>
  <c r="AK41" i="205"/>
  <c r="AK42" i="205" s="1"/>
  <c r="BA41" i="205"/>
  <c r="BA42" i="205" s="1"/>
  <c r="BQ41" i="205"/>
  <c r="BQ42" i="205" s="1"/>
  <c r="CG41" i="205"/>
  <c r="CG42" i="205" s="1"/>
  <c r="CW41" i="205"/>
  <c r="CW42" i="205" s="1"/>
  <c r="DM41" i="205"/>
  <c r="DM42" i="205" s="1"/>
  <c r="EC41" i="205"/>
  <c r="EC42" i="205" s="1"/>
  <c r="GK41" i="205"/>
  <c r="GK42" i="205" s="1"/>
  <c r="HA41" i="205"/>
  <c r="HA42" i="205" s="1"/>
  <c r="IK41" i="205"/>
  <c r="IK42" i="205" s="1"/>
  <c r="KO41" i="205"/>
  <c r="KO42" i="205" s="1"/>
  <c r="Z41" i="205"/>
  <c r="Z42" i="205" s="1"/>
  <c r="AP41" i="205"/>
  <c r="AP42" i="205" s="1"/>
  <c r="BF41" i="205"/>
  <c r="BF42" i="205" s="1"/>
  <c r="DF41" i="205"/>
  <c r="DF42" i="205" s="1"/>
  <c r="DV41" i="205"/>
  <c r="DV42" i="205" s="1"/>
  <c r="ET41" i="205"/>
  <c r="ET42" i="205" s="1"/>
  <c r="FN41" i="205"/>
  <c r="FN42" i="205" s="1"/>
  <c r="GH41" i="205"/>
  <c r="GH42" i="205" s="1"/>
  <c r="GX41" i="205"/>
  <c r="GX42" i="205" s="1"/>
  <c r="HN41" i="205"/>
  <c r="HN42" i="205" s="1"/>
  <c r="IH41" i="205"/>
  <c r="IH42" i="205" s="1"/>
  <c r="IX41" i="205"/>
  <c r="IX42" i="205" s="1"/>
  <c r="JN41" i="205"/>
  <c r="JN42" i="205" s="1"/>
  <c r="KH41" i="205"/>
  <c r="KH42" i="205" s="1"/>
  <c r="K41" i="205"/>
  <c r="AA41" i="205"/>
  <c r="AA42" i="205" s="1"/>
  <c r="AU41" i="205"/>
  <c r="AU42" i="205" s="1"/>
  <c r="BK41" i="205"/>
  <c r="BK42" i="205" s="1"/>
  <c r="DG41" i="205"/>
  <c r="DG42" i="205" s="1"/>
  <c r="EM41" i="205"/>
  <c r="EM42" i="205" s="1"/>
  <c r="FS41" i="205"/>
  <c r="FS42" i="205" s="1"/>
  <c r="GI41" i="205"/>
  <c r="GI42" i="205" s="1"/>
  <c r="HC41" i="205"/>
  <c r="HC42" i="205" s="1"/>
  <c r="HW41" i="205"/>
  <c r="HW42" i="205" s="1"/>
  <c r="IM41" i="205"/>
  <c r="IM42" i="205" s="1"/>
  <c r="JC41" i="205"/>
  <c r="JC42" i="205" s="1"/>
  <c r="JW41" i="205"/>
  <c r="JW42" i="205" s="1"/>
  <c r="KM41" i="205"/>
  <c r="KM42" i="205" s="1"/>
  <c r="X41" i="205"/>
  <c r="X42" i="205" s="1"/>
  <c r="DD41" i="205"/>
  <c r="DD42" i="205" s="1"/>
  <c r="EJ41" i="205"/>
  <c r="EJ42" i="205" s="1"/>
  <c r="FH41" i="205"/>
  <c r="FH42" i="205" s="1"/>
  <c r="FX41" i="205"/>
  <c r="FX42" i="205" s="1"/>
  <c r="GN41" i="205"/>
  <c r="GN42" i="205" s="1"/>
  <c r="HD41" i="205"/>
  <c r="HD42" i="205" s="1"/>
  <c r="HX41" i="205"/>
  <c r="HX42" i="205" s="1"/>
  <c r="IR41" i="205"/>
  <c r="IR42" i="205" s="1"/>
  <c r="JX41" i="205"/>
  <c r="JX42" i="205" s="1"/>
  <c r="KN41" i="205"/>
  <c r="KN42" i="205" s="1"/>
  <c r="Y41" i="205"/>
  <c r="Y42" i="205" s="1"/>
  <c r="AO41" i="205"/>
  <c r="AO42" i="205" s="1"/>
  <c r="BU41" i="205"/>
  <c r="BU42" i="205" s="1"/>
  <c r="CK41" i="205"/>
  <c r="CK42" i="205" s="1"/>
  <c r="DA41" i="205"/>
  <c r="DA42" i="205" s="1"/>
  <c r="DQ41" i="205"/>
  <c r="DQ42" i="205" s="1"/>
  <c r="EK41" i="205"/>
  <c r="EK42" i="205" s="1"/>
  <c r="FE41" i="205"/>
  <c r="FE42" i="205" s="1"/>
  <c r="FU41" i="205"/>
  <c r="FU42" i="205" s="1"/>
  <c r="GO41" i="205"/>
  <c r="GO42" i="205" s="1"/>
  <c r="HE41" i="205"/>
  <c r="HE42" i="205" s="1"/>
  <c r="IO41" i="205"/>
  <c r="IO42" i="205" s="1"/>
  <c r="JE41" i="205"/>
  <c r="JE42" i="205" s="1"/>
  <c r="JY41" i="205"/>
  <c r="JY42" i="205" s="1"/>
  <c r="AD41" i="205"/>
  <c r="AD42" i="205" s="1"/>
  <c r="CD41" i="205"/>
  <c r="CD42" i="205" s="1"/>
  <c r="CT41" i="205"/>
  <c r="CT42" i="205" s="1"/>
  <c r="DJ41" i="205"/>
  <c r="DJ42" i="205" s="1"/>
  <c r="DZ41" i="205"/>
  <c r="DZ42" i="205" s="1"/>
  <c r="FB41" i="205"/>
  <c r="FB42" i="205" s="1"/>
  <c r="FV41" i="205"/>
  <c r="FV42" i="205" s="1"/>
  <c r="GL41" i="205"/>
  <c r="GL42" i="205" s="1"/>
  <c r="HR41" i="205"/>
  <c r="HR42" i="205" s="1"/>
  <c r="IL41" i="205"/>
  <c r="IL42" i="205" s="1"/>
  <c r="JB41" i="205"/>
  <c r="JB42" i="205" s="1"/>
  <c r="JR41" i="205"/>
  <c r="JR42" i="205" s="1"/>
  <c r="KL41" i="205"/>
  <c r="KL42" i="205" s="1"/>
  <c r="AI41" i="205"/>
  <c r="AI42" i="205" s="1"/>
  <c r="AY41" i="205"/>
  <c r="AY42" i="205" s="1"/>
  <c r="BO41" i="205"/>
  <c r="BO42" i="205" s="1"/>
  <c r="CU41" i="205"/>
  <c r="CU42" i="205" s="1"/>
  <c r="DK41" i="205"/>
  <c r="DK42" i="205" s="1"/>
  <c r="EA41" i="205"/>
  <c r="EA42" i="205" s="1"/>
  <c r="EU41" i="205"/>
  <c r="EU42" i="205" s="1"/>
  <c r="FW41" i="205"/>
  <c r="FW42" i="205" s="1"/>
  <c r="GM41" i="205"/>
  <c r="GM42" i="205" s="1"/>
  <c r="HG41" i="205"/>
  <c r="HG42" i="205" s="1"/>
  <c r="IA41" i="205"/>
  <c r="IA42" i="205" s="1"/>
  <c r="IQ41" i="205"/>
  <c r="IQ42" i="205" s="1"/>
  <c r="JG41" i="205"/>
  <c r="JG42" i="205" s="1"/>
  <c r="H101" i="125"/>
  <c r="E25" i="137" s="1"/>
  <c r="H100" i="125"/>
  <c r="ALU41" i="205" l="1"/>
  <c r="K42" i="205"/>
  <c r="ALU42" i="205" s="1"/>
  <c r="K11030" i="138" s="1"/>
  <c r="K11031" i="138" s="1"/>
  <c r="G12" i="188"/>
  <c r="I12" i="188"/>
  <c r="G18" i="188"/>
  <c r="I18" i="188"/>
  <c r="G24" i="188"/>
  <c r="I24" i="188"/>
  <c r="G27" i="114"/>
  <c r="I26" i="114"/>
  <c r="G21" i="24" s="1"/>
  <c r="I25" i="114"/>
  <c r="G20" i="24" s="1"/>
  <c r="D4" i="204"/>
  <c r="D3" i="204"/>
  <c r="D5" i="203"/>
  <c r="D4" i="203"/>
  <c r="H2016" i="203"/>
  <c r="G2016" i="203"/>
  <c r="F2016" i="203"/>
  <c r="J111" i="125"/>
  <c r="J107" i="125"/>
  <c r="E28" i="137" s="1"/>
  <c r="G6009" i="188"/>
  <c r="G6008" i="188"/>
  <c r="G6007" i="188"/>
  <c r="G6006" i="188"/>
  <c r="G6005" i="188"/>
  <c r="G6004" i="188"/>
  <c r="G603" i="188"/>
  <c r="G602" i="188"/>
  <c r="G601" i="188"/>
  <c r="G600" i="188"/>
  <c r="G599" i="188"/>
  <c r="G598" i="188"/>
  <c r="G597" i="188"/>
  <c r="G596" i="188"/>
  <c r="G595" i="188"/>
  <c r="G594" i="188"/>
  <c r="G593" i="188"/>
  <c r="G592" i="188"/>
  <c r="G591" i="188"/>
  <c r="G590" i="188"/>
  <c r="G589" i="188"/>
  <c r="G588" i="188"/>
  <c r="G587" i="188"/>
  <c r="G586" i="188"/>
  <c r="G585" i="188"/>
  <c r="G584" i="188"/>
  <c r="G583" i="188"/>
  <c r="G582" i="188"/>
  <c r="G581" i="188"/>
  <c r="G580" i="188"/>
  <c r="G579" i="188"/>
  <c r="G578" i="188"/>
  <c r="G577" i="188"/>
  <c r="G576" i="188"/>
  <c r="G575" i="188"/>
  <c r="G574" i="188"/>
  <c r="G573" i="188"/>
  <c r="G572" i="188"/>
  <c r="G571" i="188"/>
  <c r="G570" i="188"/>
  <c r="G569" i="188"/>
  <c r="G568" i="188"/>
  <c r="G567" i="188"/>
  <c r="G566" i="188"/>
  <c r="G565" i="188"/>
  <c r="G564" i="188"/>
  <c r="G563" i="188"/>
  <c r="G562" i="188"/>
  <c r="G561" i="188"/>
  <c r="G560" i="188"/>
  <c r="G559" i="188"/>
  <c r="G558" i="188"/>
  <c r="G557" i="188"/>
  <c r="G556" i="188"/>
  <c r="G555" i="188"/>
  <c r="G554" i="188"/>
  <c r="G553" i="188"/>
  <c r="G552" i="188"/>
  <c r="G551" i="188"/>
  <c r="G550" i="188"/>
  <c r="G549" i="188"/>
  <c r="G548" i="188"/>
  <c r="G547" i="188"/>
  <c r="G546" i="188"/>
  <c r="G545" i="188"/>
  <c r="G544" i="188"/>
  <c r="G543" i="188"/>
  <c r="G542" i="188"/>
  <c r="G541" i="188"/>
  <c r="G540" i="188"/>
  <c r="G539" i="188"/>
  <c r="G538" i="188"/>
  <c r="G537" i="188"/>
  <c r="G536" i="188"/>
  <c r="G535" i="188"/>
  <c r="G534" i="188"/>
  <c r="G533" i="188"/>
  <c r="G532" i="188"/>
  <c r="G531" i="188"/>
  <c r="G530" i="188"/>
  <c r="G529" i="188"/>
  <c r="G528" i="188"/>
  <c r="G527" i="188"/>
  <c r="G526" i="188"/>
  <c r="G525" i="188"/>
  <c r="G524" i="188"/>
  <c r="G523" i="188"/>
  <c r="G522" i="188"/>
  <c r="G521" i="188"/>
  <c r="G520" i="188"/>
  <c r="G519" i="188"/>
  <c r="G518" i="188"/>
  <c r="G517" i="188"/>
  <c r="G516" i="188"/>
  <c r="G515" i="188"/>
  <c r="G514" i="188"/>
  <c r="G513" i="188"/>
  <c r="G512" i="188"/>
  <c r="G511" i="188"/>
  <c r="G510" i="188"/>
  <c r="G509" i="188"/>
  <c r="G508" i="188"/>
  <c r="G507" i="188"/>
  <c r="G506" i="188"/>
  <c r="G505" i="188"/>
  <c r="G504" i="188"/>
  <c r="G503" i="188"/>
  <c r="G502" i="188"/>
  <c r="G501" i="188"/>
  <c r="G500" i="188"/>
  <c r="G499" i="188"/>
  <c r="G498" i="188"/>
  <c r="G497" i="188"/>
  <c r="G496" i="188"/>
  <c r="G495" i="188"/>
  <c r="G494" i="188"/>
  <c r="G493" i="188"/>
  <c r="G492" i="188"/>
  <c r="G491" i="188"/>
  <c r="G490" i="188"/>
  <c r="G489" i="188"/>
  <c r="G488" i="188"/>
  <c r="G487" i="188"/>
  <c r="G486" i="188"/>
  <c r="G485" i="188"/>
  <c r="G484" i="188"/>
  <c r="G483" i="188"/>
  <c r="G482" i="188"/>
  <c r="G481" i="188"/>
  <c r="G480" i="188"/>
  <c r="G479" i="188"/>
  <c r="G478" i="188"/>
  <c r="G477" i="188"/>
  <c r="G476" i="188"/>
  <c r="G475" i="188"/>
  <c r="G474" i="188"/>
  <c r="G473" i="188"/>
  <c r="G472" i="188"/>
  <c r="G471" i="188"/>
  <c r="G470" i="188"/>
  <c r="G469" i="188"/>
  <c r="G468" i="188"/>
  <c r="G467" i="188"/>
  <c r="G466" i="188"/>
  <c r="G465" i="188"/>
  <c r="G464" i="188"/>
  <c r="G463" i="188"/>
  <c r="G462" i="188"/>
  <c r="G461" i="188"/>
  <c r="G460" i="188"/>
  <c r="G459" i="188"/>
  <c r="G458" i="188"/>
  <c r="G457" i="188"/>
  <c r="G456" i="188"/>
  <c r="G455" i="188"/>
  <c r="G454" i="188"/>
  <c r="G453" i="188"/>
  <c r="G452" i="188"/>
  <c r="G451" i="188"/>
  <c r="G450" i="188"/>
  <c r="G449" i="188"/>
  <c r="G448" i="188"/>
  <c r="G447" i="188"/>
  <c r="G446" i="188"/>
  <c r="G445" i="188"/>
  <c r="G444" i="188"/>
  <c r="G443" i="188"/>
  <c r="G442" i="188"/>
  <c r="G441" i="188"/>
  <c r="G440" i="188"/>
  <c r="G439" i="188"/>
  <c r="G438" i="188"/>
  <c r="G437" i="188"/>
  <c r="G436" i="188"/>
  <c r="G435" i="188"/>
  <c r="G434" i="188"/>
  <c r="G433" i="188"/>
  <c r="G432" i="188"/>
  <c r="G431" i="188"/>
  <c r="G430" i="188"/>
  <c r="G429" i="188"/>
  <c r="G428" i="188"/>
  <c r="G427" i="188"/>
  <c r="G426" i="188"/>
  <c r="G425" i="188"/>
  <c r="G424" i="188"/>
  <c r="G423" i="188"/>
  <c r="G422" i="188"/>
  <c r="G421" i="188"/>
  <c r="G420" i="188"/>
  <c r="G419" i="188"/>
  <c r="G418" i="188"/>
  <c r="G417" i="188"/>
  <c r="G416" i="188"/>
  <c r="G415" i="188"/>
  <c r="G414" i="188"/>
  <c r="G413" i="188"/>
  <c r="G412" i="188"/>
  <c r="G411" i="188"/>
  <c r="G410" i="188"/>
  <c r="G409" i="188"/>
  <c r="G408" i="188"/>
  <c r="G407" i="188"/>
  <c r="G406" i="188"/>
  <c r="G405" i="188"/>
  <c r="G404" i="188"/>
  <c r="G403" i="188"/>
  <c r="G402" i="188"/>
  <c r="G401" i="188"/>
  <c r="G400" i="188"/>
  <c r="G399" i="188"/>
  <c r="G398" i="188"/>
  <c r="G397" i="188"/>
  <c r="G396" i="188"/>
  <c r="G395" i="188"/>
  <c r="G394" i="188"/>
  <c r="G393" i="188"/>
  <c r="G392" i="188"/>
  <c r="G391" i="188"/>
  <c r="G390" i="188"/>
  <c r="G389" i="188"/>
  <c r="G388" i="188"/>
  <c r="G387" i="188"/>
  <c r="G386" i="188"/>
  <c r="G385" i="188"/>
  <c r="G384" i="188"/>
  <c r="G383" i="188"/>
  <c r="G382" i="188"/>
  <c r="G381" i="188"/>
  <c r="G380" i="188"/>
  <c r="G379" i="188"/>
  <c r="G378" i="188"/>
  <c r="G377" i="188"/>
  <c r="G376" i="188"/>
  <c r="G375" i="188"/>
  <c r="G374" i="188"/>
  <c r="G373" i="188"/>
  <c r="G372" i="188"/>
  <c r="G371" i="188"/>
  <c r="G370" i="188"/>
  <c r="G369" i="188"/>
  <c r="G368" i="188"/>
  <c r="G367" i="188"/>
  <c r="G366" i="188"/>
  <c r="G365" i="188"/>
  <c r="G364" i="188"/>
  <c r="G363" i="188"/>
  <c r="G362" i="188"/>
  <c r="G361" i="188"/>
  <c r="G360" i="188"/>
  <c r="G359" i="188"/>
  <c r="G358" i="188"/>
  <c r="G357" i="188"/>
  <c r="G356" i="188"/>
  <c r="G355" i="188"/>
  <c r="G354" i="188"/>
  <c r="G353" i="188"/>
  <c r="G352" i="188"/>
  <c r="G351" i="188"/>
  <c r="G350" i="188"/>
  <c r="G349" i="188"/>
  <c r="G348" i="188"/>
  <c r="G347" i="188"/>
  <c r="G346" i="188"/>
  <c r="G345" i="188"/>
  <c r="G344" i="188"/>
  <c r="G343" i="188"/>
  <c r="G342" i="188"/>
  <c r="G341" i="188"/>
  <c r="G340" i="188"/>
  <c r="G339" i="188"/>
  <c r="G338" i="188"/>
  <c r="G337" i="188"/>
  <c r="G336" i="188"/>
  <c r="G335" i="188"/>
  <c r="G334" i="188"/>
  <c r="G333" i="188"/>
  <c r="G332" i="188"/>
  <c r="G331" i="188"/>
  <c r="G330" i="188"/>
  <c r="G329" i="188"/>
  <c r="G328" i="188"/>
  <c r="G327" i="188"/>
  <c r="G326" i="188"/>
  <c r="G325" i="188"/>
  <c r="G324" i="188"/>
  <c r="G323" i="188"/>
  <c r="G322" i="188"/>
  <c r="G321" i="188"/>
  <c r="G320" i="188"/>
  <c r="G319" i="188"/>
  <c r="G318" i="188"/>
  <c r="G317" i="188"/>
  <c r="G316" i="188"/>
  <c r="G315" i="188"/>
  <c r="G314" i="188"/>
  <c r="G313" i="188"/>
  <c r="G312" i="188"/>
  <c r="G311" i="188"/>
  <c r="G310" i="188"/>
  <c r="G309" i="188"/>
  <c r="G308" i="188"/>
  <c r="G307" i="188"/>
  <c r="G306" i="188"/>
  <c r="G305" i="188"/>
  <c r="G304" i="188"/>
  <c r="G303" i="188"/>
  <c r="G302" i="188"/>
  <c r="G301" i="188"/>
  <c r="G300" i="188"/>
  <c r="G299" i="188"/>
  <c r="G298" i="188"/>
  <c r="G297" i="188"/>
  <c r="G296" i="188"/>
  <c r="G295" i="188"/>
  <c r="G294" i="188"/>
  <c r="G293" i="188"/>
  <c r="G292" i="188"/>
  <c r="G291" i="188"/>
  <c r="G290" i="188"/>
  <c r="G289" i="188"/>
  <c r="G288" i="188"/>
  <c r="G287" i="188"/>
  <c r="G286" i="188"/>
  <c r="G285" i="188"/>
  <c r="G284" i="188"/>
  <c r="G283" i="188"/>
  <c r="G282" i="188"/>
  <c r="G281" i="188"/>
  <c r="G280" i="188"/>
  <c r="G279" i="188"/>
  <c r="G278" i="188"/>
  <c r="G277" i="188"/>
  <c r="G276" i="188"/>
  <c r="G275" i="188"/>
  <c r="G274" i="188"/>
  <c r="G273" i="188"/>
  <c r="G272" i="188"/>
  <c r="G271" i="188"/>
  <c r="G270" i="188"/>
  <c r="G269" i="188"/>
  <c r="G268" i="188"/>
  <c r="G267" i="188"/>
  <c r="G266" i="188"/>
  <c r="G265" i="188"/>
  <c r="G264" i="188"/>
  <c r="G263" i="188"/>
  <c r="G262" i="188"/>
  <c r="G261" i="188"/>
  <c r="G260" i="188"/>
  <c r="G259" i="188"/>
  <c r="G258" i="188"/>
  <c r="G257" i="188"/>
  <c r="G256" i="188"/>
  <c r="G255" i="188"/>
  <c r="G254" i="188"/>
  <c r="G253" i="188"/>
  <c r="G252" i="188"/>
  <c r="G251" i="188"/>
  <c r="G250" i="188"/>
  <c r="G249" i="188"/>
  <c r="G248" i="188"/>
  <c r="G247" i="188"/>
  <c r="G246" i="188"/>
  <c r="G245" i="188"/>
  <c r="G244" i="188"/>
  <c r="G243" i="188"/>
  <c r="G242" i="188"/>
  <c r="G241" i="188"/>
  <c r="G240" i="188"/>
  <c r="G239" i="188"/>
  <c r="G238" i="188"/>
  <c r="G237" i="188"/>
  <c r="G236" i="188"/>
  <c r="G235" i="188"/>
  <c r="G234" i="188"/>
  <c r="G233" i="188"/>
  <c r="G232" i="188"/>
  <c r="G231" i="188"/>
  <c r="G230" i="188"/>
  <c r="G229" i="188"/>
  <c r="G228" i="188"/>
  <c r="G227" i="188"/>
  <c r="G226" i="188"/>
  <c r="G225" i="188"/>
  <c r="G224" i="188"/>
  <c r="G223" i="188"/>
  <c r="G222" i="188"/>
  <c r="G221" i="188"/>
  <c r="G220" i="188"/>
  <c r="G219" i="188"/>
  <c r="G218" i="188"/>
  <c r="G217" i="188"/>
  <c r="G216" i="188"/>
  <c r="G215" i="188"/>
  <c r="G214" i="188"/>
  <c r="G213" i="188"/>
  <c r="G212" i="188"/>
  <c r="G211" i="188"/>
  <c r="G210" i="188"/>
  <c r="G209" i="188"/>
  <c r="G208" i="188"/>
  <c r="G207" i="188"/>
  <c r="G206" i="188"/>
  <c r="G205" i="188"/>
  <c r="G204" i="188"/>
  <c r="G203" i="188"/>
  <c r="G202" i="188"/>
  <c r="G201" i="188"/>
  <c r="G200" i="188"/>
  <c r="G199" i="188"/>
  <c r="G198" i="188"/>
  <c r="G197" i="188"/>
  <c r="G196" i="188"/>
  <c r="G195" i="188"/>
  <c r="G194" i="188"/>
  <c r="G193" i="188"/>
  <c r="G192" i="188"/>
  <c r="G191" i="188"/>
  <c r="G190" i="188"/>
  <c r="G189" i="188"/>
  <c r="G188" i="188"/>
  <c r="G187" i="188"/>
  <c r="G186" i="188"/>
  <c r="G185" i="188"/>
  <c r="G184" i="188"/>
  <c r="G183" i="188"/>
  <c r="G182" i="188"/>
  <c r="G181" i="188"/>
  <c r="G180" i="188"/>
  <c r="G179" i="188"/>
  <c r="G178" i="188"/>
  <c r="G177" i="188"/>
  <c r="G176" i="188"/>
  <c r="G175" i="188"/>
  <c r="G174" i="188"/>
  <c r="G173" i="188"/>
  <c r="G172" i="188"/>
  <c r="G171" i="188"/>
  <c r="G170" i="188"/>
  <c r="G169" i="188"/>
  <c r="G168" i="188"/>
  <c r="G167" i="188"/>
  <c r="G166" i="188"/>
  <c r="G165" i="188"/>
  <c r="G164" i="188"/>
  <c r="G163" i="188"/>
  <c r="G162" i="188"/>
  <c r="G161" i="188"/>
  <c r="G160" i="188"/>
  <c r="G159" i="188"/>
  <c r="G158" i="188"/>
  <c r="G157" i="188"/>
  <c r="G156" i="188"/>
  <c r="G155" i="188"/>
  <c r="G154" i="188"/>
  <c r="G153" i="188"/>
  <c r="G152" i="188"/>
  <c r="G151" i="188"/>
  <c r="G150" i="188"/>
  <c r="G149" i="188"/>
  <c r="G148" i="188"/>
  <c r="G147" i="188"/>
  <c r="G146" i="188"/>
  <c r="G145" i="188"/>
  <c r="G144" i="188"/>
  <c r="G143" i="188"/>
  <c r="G142" i="188"/>
  <c r="G141" i="188"/>
  <c r="G140" i="188"/>
  <c r="G139" i="188"/>
  <c r="G138" i="188"/>
  <c r="G137" i="188"/>
  <c r="G136" i="188"/>
  <c r="G135" i="188"/>
  <c r="G134" i="188"/>
  <c r="G133" i="188"/>
  <c r="G132" i="188"/>
  <c r="G131" i="188"/>
  <c r="G130" i="188"/>
  <c r="G129" i="188"/>
  <c r="G128" i="188"/>
  <c r="G127" i="188"/>
  <c r="G126" i="188"/>
  <c r="G125" i="188"/>
  <c r="G124" i="188"/>
  <c r="G123" i="188"/>
  <c r="G122" i="188"/>
  <c r="G121" i="188"/>
  <c r="G120" i="188"/>
  <c r="G119" i="188"/>
  <c r="G118" i="188"/>
  <c r="G117" i="188"/>
  <c r="G116" i="188"/>
  <c r="G115" i="188"/>
  <c r="G114" i="188"/>
  <c r="G113" i="188"/>
  <c r="G112" i="188"/>
  <c r="G111" i="188"/>
  <c r="G110" i="188"/>
  <c r="G109" i="188"/>
  <c r="G108" i="188"/>
  <c r="G107" i="188"/>
  <c r="G106" i="188"/>
  <c r="G105" i="188"/>
  <c r="G104" i="188"/>
  <c r="G103" i="188"/>
  <c r="G102" i="188"/>
  <c r="G101" i="188"/>
  <c r="G100" i="188"/>
  <c r="G99" i="188"/>
  <c r="G98" i="188"/>
  <c r="G97" i="188"/>
  <c r="G96" i="188"/>
  <c r="G95" i="188"/>
  <c r="G94" i="188"/>
  <c r="G93" i="188"/>
  <c r="G92" i="188"/>
  <c r="G91" i="188"/>
  <c r="G90" i="188"/>
  <c r="G89" i="188"/>
  <c r="G88" i="188"/>
  <c r="G87" i="188"/>
  <c r="G86" i="188"/>
  <c r="G85" i="188"/>
  <c r="G84" i="188"/>
  <c r="G83" i="188"/>
  <c r="G82" i="188"/>
  <c r="G81" i="188"/>
  <c r="G80" i="188"/>
  <c r="G79" i="188"/>
  <c r="G78" i="188"/>
  <c r="G77" i="188"/>
  <c r="G76" i="188"/>
  <c r="G75" i="188"/>
  <c r="G74" i="188"/>
  <c r="G73" i="188"/>
  <c r="G72" i="188"/>
  <c r="G71" i="188"/>
  <c r="G70" i="188"/>
  <c r="G69" i="188"/>
  <c r="G68" i="188"/>
  <c r="G67" i="188"/>
  <c r="G66" i="188"/>
  <c r="G65" i="188"/>
  <c r="G64" i="188"/>
  <c r="G63" i="188"/>
  <c r="G62" i="188"/>
  <c r="G61" i="188"/>
  <c r="G60" i="188"/>
  <c r="G59" i="188"/>
  <c r="G58" i="188"/>
  <c r="G57" i="188"/>
  <c r="G56" i="188"/>
  <c r="G55" i="188"/>
  <c r="G54" i="188"/>
  <c r="G53" i="188"/>
  <c r="G52" i="188"/>
  <c r="G51" i="188"/>
  <c r="G50" i="188"/>
  <c r="G49" i="188"/>
  <c r="G48" i="188"/>
  <c r="G47" i="188"/>
  <c r="G46" i="188"/>
  <c r="G45" i="188"/>
  <c r="G44" i="188"/>
  <c r="G43" i="188"/>
  <c r="G42" i="188"/>
  <c r="G41" i="188"/>
  <c r="G40" i="188"/>
  <c r="G39" i="188"/>
  <c r="G38" i="188"/>
  <c r="G37" i="188"/>
  <c r="G36" i="188"/>
  <c r="G35" i="188"/>
  <c r="G34" i="188"/>
  <c r="G33" i="188"/>
  <c r="G32" i="188"/>
  <c r="G31" i="188"/>
  <c r="G30" i="188"/>
  <c r="G29" i="188"/>
  <c r="G28" i="188"/>
  <c r="G27" i="188"/>
  <c r="G26" i="188"/>
  <c r="G25" i="188"/>
  <c r="G23" i="188"/>
  <c r="G22" i="188"/>
  <c r="G21" i="188"/>
  <c r="G20" i="188"/>
  <c r="G19" i="188"/>
  <c r="G17" i="188"/>
  <c r="G16" i="188"/>
  <c r="G15" i="188"/>
  <c r="G14" i="188"/>
  <c r="G13" i="188"/>
  <c r="G11" i="188"/>
  <c r="G10" i="188"/>
  <c r="H4" i="199"/>
  <c r="H3" i="199"/>
  <c r="I16" i="188"/>
  <c r="I17" i="188"/>
  <c r="I19" i="188"/>
  <c r="I20" i="188"/>
  <c r="I21" i="188"/>
  <c r="I22" i="188"/>
  <c r="I23" i="188"/>
  <c r="I25" i="188"/>
  <c r="I26" i="188"/>
  <c r="I27" i="188"/>
  <c r="I28" i="188"/>
  <c r="I29" i="188"/>
  <c r="I30" i="188"/>
  <c r="I31" i="188"/>
  <c r="I32" i="188"/>
  <c r="I33" i="188"/>
  <c r="I34" i="188"/>
  <c r="I35" i="188"/>
  <c r="I36" i="188"/>
  <c r="I37" i="188"/>
  <c r="I38" i="188"/>
  <c r="I39" i="188"/>
  <c r="I40" i="188"/>
  <c r="I41" i="188"/>
  <c r="I42" i="188"/>
  <c r="I43" i="188"/>
  <c r="I44" i="188"/>
  <c r="I45" i="188"/>
  <c r="I46" i="188"/>
  <c r="I47" i="188"/>
  <c r="I48" i="188"/>
  <c r="I49" i="188"/>
  <c r="I50" i="188"/>
  <c r="I51" i="188"/>
  <c r="I52" i="188"/>
  <c r="I53" i="188"/>
  <c r="I54" i="188"/>
  <c r="I55" i="188"/>
  <c r="I56" i="188"/>
  <c r="I57" i="188"/>
  <c r="I58" i="188"/>
  <c r="I59" i="188"/>
  <c r="I60" i="188"/>
  <c r="I61" i="188"/>
  <c r="I62" i="188"/>
  <c r="I63" i="188"/>
  <c r="I64" i="188"/>
  <c r="I65" i="188"/>
  <c r="I66" i="188"/>
  <c r="I67" i="188"/>
  <c r="I68" i="188"/>
  <c r="I69" i="188"/>
  <c r="I70" i="188"/>
  <c r="I71" i="188"/>
  <c r="I72" i="188"/>
  <c r="I73" i="188"/>
  <c r="I74" i="188"/>
  <c r="I75" i="188"/>
  <c r="I76" i="188"/>
  <c r="I77" i="188"/>
  <c r="I78" i="188"/>
  <c r="I79" i="188"/>
  <c r="I80" i="188"/>
  <c r="I81" i="188"/>
  <c r="I82" i="188"/>
  <c r="I83" i="188"/>
  <c r="I84" i="188"/>
  <c r="I85" i="188"/>
  <c r="I86" i="188"/>
  <c r="I87" i="188"/>
  <c r="I88" i="188"/>
  <c r="I89" i="188"/>
  <c r="I90" i="188"/>
  <c r="I91" i="188"/>
  <c r="I92" i="188"/>
  <c r="I93" i="188"/>
  <c r="I94" i="188"/>
  <c r="I95" i="188"/>
  <c r="I96" i="188"/>
  <c r="I97" i="188"/>
  <c r="I98" i="188"/>
  <c r="I99" i="188"/>
  <c r="I100" i="188"/>
  <c r="I101" i="188"/>
  <c r="I102" i="188"/>
  <c r="I103" i="188"/>
  <c r="I104" i="188"/>
  <c r="I105" i="188"/>
  <c r="I106" i="188"/>
  <c r="I107" i="188"/>
  <c r="I108" i="188"/>
  <c r="I109" i="188"/>
  <c r="I110" i="188"/>
  <c r="I111" i="188"/>
  <c r="I112" i="188"/>
  <c r="I113" i="188"/>
  <c r="I114" i="188"/>
  <c r="I115" i="188"/>
  <c r="I116" i="188"/>
  <c r="I117" i="188"/>
  <c r="I118" i="188"/>
  <c r="I119" i="188"/>
  <c r="I120" i="188"/>
  <c r="I121" i="188"/>
  <c r="I122" i="188"/>
  <c r="I123" i="188"/>
  <c r="I124" i="188"/>
  <c r="I125" i="188"/>
  <c r="I126" i="188"/>
  <c r="I127" i="188"/>
  <c r="I128" i="188"/>
  <c r="I129" i="188"/>
  <c r="I130" i="188"/>
  <c r="I131" i="188"/>
  <c r="I132" i="188"/>
  <c r="I133" i="188"/>
  <c r="I134" i="188"/>
  <c r="I135" i="188"/>
  <c r="I136" i="188"/>
  <c r="I137" i="188"/>
  <c r="I138" i="188"/>
  <c r="I139" i="188"/>
  <c r="I140" i="188"/>
  <c r="I141" i="188"/>
  <c r="I142" i="188"/>
  <c r="I143" i="188"/>
  <c r="I144" i="188"/>
  <c r="I145" i="188"/>
  <c r="I146" i="188"/>
  <c r="I147" i="188"/>
  <c r="I148" i="188"/>
  <c r="I149" i="188"/>
  <c r="I150" i="188"/>
  <c r="I151" i="188"/>
  <c r="I152" i="188"/>
  <c r="I153" i="188"/>
  <c r="I154" i="188"/>
  <c r="I155" i="188"/>
  <c r="I156" i="188"/>
  <c r="I157" i="188"/>
  <c r="I158" i="188"/>
  <c r="I159" i="188"/>
  <c r="I160" i="188"/>
  <c r="I161" i="188"/>
  <c r="I162" i="188"/>
  <c r="I163" i="188"/>
  <c r="I164" i="188"/>
  <c r="I165" i="188"/>
  <c r="I166" i="188"/>
  <c r="I167" i="188"/>
  <c r="I168" i="188"/>
  <c r="I169" i="188"/>
  <c r="I170" i="188"/>
  <c r="I171" i="188"/>
  <c r="I172" i="188"/>
  <c r="I173" i="188"/>
  <c r="I174" i="188"/>
  <c r="I175" i="188"/>
  <c r="I176" i="188"/>
  <c r="I177" i="188"/>
  <c r="I178" i="188"/>
  <c r="I179" i="188"/>
  <c r="I180" i="188"/>
  <c r="I181" i="188"/>
  <c r="I182" i="188"/>
  <c r="I183" i="188"/>
  <c r="I184" i="188"/>
  <c r="I185" i="188"/>
  <c r="I186" i="188"/>
  <c r="I187" i="188"/>
  <c r="I188" i="188"/>
  <c r="I189" i="188"/>
  <c r="I190" i="188"/>
  <c r="I191" i="188"/>
  <c r="I192" i="188"/>
  <c r="I193" i="188"/>
  <c r="I194" i="188"/>
  <c r="I195" i="188"/>
  <c r="I196" i="188"/>
  <c r="I197" i="188"/>
  <c r="I198" i="188"/>
  <c r="I199" i="188"/>
  <c r="I200" i="188"/>
  <c r="I201" i="188"/>
  <c r="I202" i="188"/>
  <c r="I203" i="188"/>
  <c r="I204" i="188"/>
  <c r="I205" i="188"/>
  <c r="I206" i="188"/>
  <c r="I207" i="188"/>
  <c r="I208" i="188"/>
  <c r="I209" i="188"/>
  <c r="I210" i="188"/>
  <c r="I211" i="188"/>
  <c r="I212" i="188"/>
  <c r="I213" i="188"/>
  <c r="I214" i="188"/>
  <c r="I215" i="188"/>
  <c r="I216" i="188"/>
  <c r="I217" i="188"/>
  <c r="I218" i="188"/>
  <c r="I219" i="188"/>
  <c r="I220" i="188"/>
  <c r="I221" i="188"/>
  <c r="I222" i="188"/>
  <c r="I223" i="188"/>
  <c r="I224" i="188"/>
  <c r="I225" i="188"/>
  <c r="I226" i="188"/>
  <c r="I227" i="188"/>
  <c r="I228" i="188"/>
  <c r="I229" i="188"/>
  <c r="I230" i="188"/>
  <c r="I231" i="188"/>
  <c r="I232" i="188"/>
  <c r="I233" i="188"/>
  <c r="I234" i="188"/>
  <c r="I235" i="188"/>
  <c r="I236" i="188"/>
  <c r="I237" i="188"/>
  <c r="I238" i="188"/>
  <c r="I239" i="188"/>
  <c r="I240" i="188"/>
  <c r="I241" i="188"/>
  <c r="I242" i="188"/>
  <c r="I243" i="188"/>
  <c r="I244" i="188"/>
  <c r="I245" i="188"/>
  <c r="I246" i="188"/>
  <c r="I247" i="188"/>
  <c r="I248" i="188"/>
  <c r="I249" i="188"/>
  <c r="I250" i="188"/>
  <c r="I251" i="188"/>
  <c r="I252" i="188"/>
  <c r="I253" i="188"/>
  <c r="I254" i="188"/>
  <c r="I255" i="188"/>
  <c r="I256" i="188"/>
  <c r="I257" i="188"/>
  <c r="I258" i="188"/>
  <c r="I259" i="188"/>
  <c r="I260" i="188"/>
  <c r="I261" i="188"/>
  <c r="I262" i="188"/>
  <c r="I263" i="188"/>
  <c r="I264" i="188"/>
  <c r="I265" i="188"/>
  <c r="I266" i="188"/>
  <c r="I267" i="188"/>
  <c r="I268" i="188"/>
  <c r="I269" i="188"/>
  <c r="I270" i="188"/>
  <c r="I271" i="188"/>
  <c r="I272" i="188"/>
  <c r="I273" i="188"/>
  <c r="I274" i="188"/>
  <c r="I275" i="188"/>
  <c r="I276" i="188"/>
  <c r="I277" i="188"/>
  <c r="I278" i="188"/>
  <c r="I279" i="188"/>
  <c r="I280" i="188"/>
  <c r="I281" i="188"/>
  <c r="I282" i="188"/>
  <c r="I283" i="188"/>
  <c r="I284" i="188"/>
  <c r="I285" i="188"/>
  <c r="I286" i="188"/>
  <c r="I287" i="188"/>
  <c r="I288" i="188"/>
  <c r="I289" i="188"/>
  <c r="I290" i="188"/>
  <c r="I291" i="188"/>
  <c r="I292" i="188"/>
  <c r="I293" i="188"/>
  <c r="I294" i="188"/>
  <c r="I295" i="188"/>
  <c r="I296" i="188"/>
  <c r="I297" i="188"/>
  <c r="I298" i="188"/>
  <c r="I299" i="188"/>
  <c r="I300" i="188"/>
  <c r="I301" i="188"/>
  <c r="I302" i="188"/>
  <c r="I303" i="188"/>
  <c r="I304" i="188"/>
  <c r="I305" i="188"/>
  <c r="I306" i="188"/>
  <c r="I307" i="188"/>
  <c r="I308" i="188"/>
  <c r="I309" i="188"/>
  <c r="I310" i="188"/>
  <c r="I311" i="188"/>
  <c r="I312" i="188"/>
  <c r="I313" i="188"/>
  <c r="I314" i="188"/>
  <c r="I315" i="188"/>
  <c r="I316" i="188"/>
  <c r="I317" i="188"/>
  <c r="I318" i="188"/>
  <c r="I319" i="188"/>
  <c r="I320" i="188"/>
  <c r="I321" i="188"/>
  <c r="I322" i="188"/>
  <c r="I323" i="188"/>
  <c r="I324" i="188"/>
  <c r="I325" i="188"/>
  <c r="I326" i="188"/>
  <c r="I327" i="188"/>
  <c r="I328" i="188"/>
  <c r="I329" i="188"/>
  <c r="I330" i="188"/>
  <c r="I331" i="188"/>
  <c r="I332" i="188"/>
  <c r="I333" i="188"/>
  <c r="I334" i="188"/>
  <c r="I335" i="188"/>
  <c r="I336" i="188"/>
  <c r="I337" i="188"/>
  <c r="I338" i="188"/>
  <c r="I339" i="188"/>
  <c r="I340" i="188"/>
  <c r="I341" i="188"/>
  <c r="I342" i="188"/>
  <c r="I343" i="188"/>
  <c r="I344" i="188"/>
  <c r="I345" i="188"/>
  <c r="I346" i="188"/>
  <c r="I347" i="188"/>
  <c r="I348" i="188"/>
  <c r="I349" i="188"/>
  <c r="I350" i="188"/>
  <c r="I351" i="188"/>
  <c r="I352" i="188"/>
  <c r="I353" i="188"/>
  <c r="I354" i="188"/>
  <c r="I355" i="188"/>
  <c r="I356" i="188"/>
  <c r="I357" i="188"/>
  <c r="I358" i="188"/>
  <c r="I359" i="188"/>
  <c r="I360" i="188"/>
  <c r="I361" i="188"/>
  <c r="I362" i="188"/>
  <c r="I363" i="188"/>
  <c r="I364" i="188"/>
  <c r="I365" i="188"/>
  <c r="I366" i="188"/>
  <c r="I367" i="188"/>
  <c r="I368" i="188"/>
  <c r="I369" i="188"/>
  <c r="I370" i="188"/>
  <c r="I371" i="188"/>
  <c r="I372" i="188"/>
  <c r="I373" i="188"/>
  <c r="I374" i="188"/>
  <c r="I375" i="188"/>
  <c r="I376" i="188"/>
  <c r="I377" i="188"/>
  <c r="I378" i="188"/>
  <c r="I379" i="188"/>
  <c r="I380" i="188"/>
  <c r="I381" i="188"/>
  <c r="I382" i="188"/>
  <c r="I383" i="188"/>
  <c r="I384" i="188"/>
  <c r="I385" i="188"/>
  <c r="I386" i="188"/>
  <c r="I387" i="188"/>
  <c r="I388" i="188"/>
  <c r="I389" i="188"/>
  <c r="I390" i="188"/>
  <c r="I391" i="188"/>
  <c r="I392" i="188"/>
  <c r="I393" i="188"/>
  <c r="I394" i="188"/>
  <c r="I395" i="188"/>
  <c r="I396" i="188"/>
  <c r="I397" i="188"/>
  <c r="I398" i="188"/>
  <c r="I399" i="188"/>
  <c r="I400" i="188"/>
  <c r="I401" i="188"/>
  <c r="I402" i="188"/>
  <c r="I403" i="188"/>
  <c r="I404" i="188"/>
  <c r="I405" i="188"/>
  <c r="I406" i="188"/>
  <c r="I407" i="188"/>
  <c r="I408" i="188"/>
  <c r="I409" i="188"/>
  <c r="I410" i="188"/>
  <c r="I411" i="188"/>
  <c r="I412" i="188"/>
  <c r="I413" i="188"/>
  <c r="I414" i="188"/>
  <c r="I415" i="188"/>
  <c r="I416" i="188"/>
  <c r="I417" i="188"/>
  <c r="I418" i="188"/>
  <c r="I419" i="188"/>
  <c r="I420" i="188"/>
  <c r="I421" i="188"/>
  <c r="I422" i="188"/>
  <c r="I423" i="188"/>
  <c r="I424" i="188"/>
  <c r="I425" i="188"/>
  <c r="I426" i="188"/>
  <c r="I427" i="188"/>
  <c r="I428" i="188"/>
  <c r="I429" i="188"/>
  <c r="I430" i="188"/>
  <c r="I431" i="188"/>
  <c r="I432" i="188"/>
  <c r="I433" i="188"/>
  <c r="I434" i="188"/>
  <c r="I435" i="188"/>
  <c r="I436" i="188"/>
  <c r="I437" i="188"/>
  <c r="I438" i="188"/>
  <c r="I439" i="188"/>
  <c r="I440" i="188"/>
  <c r="I441" i="188"/>
  <c r="I442" i="188"/>
  <c r="I443" i="188"/>
  <c r="I444" i="188"/>
  <c r="I445" i="188"/>
  <c r="I446" i="188"/>
  <c r="I447" i="188"/>
  <c r="I448" i="188"/>
  <c r="I449" i="188"/>
  <c r="I450" i="188"/>
  <c r="I451" i="188"/>
  <c r="I452" i="188"/>
  <c r="I453" i="188"/>
  <c r="I454" i="188"/>
  <c r="I455" i="188"/>
  <c r="I456" i="188"/>
  <c r="I457" i="188"/>
  <c r="I458" i="188"/>
  <c r="I459" i="188"/>
  <c r="I460" i="188"/>
  <c r="I461" i="188"/>
  <c r="I462" i="188"/>
  <c r="I463" i="188"/>
  <c r="I464" i="188"/>
  <c r="I465" i="188"/>
  <c r="I466" i="188"/>
  <c r="I467" i="188"/>
  <c r="I468" i="188"/>
  <c r="I469" i="188"/>
  <c r="I470" i="188"/>
  <c r="I471" i="188"/>
  <c r="I472" i="188"/>
  <c r="I473" i="188"/>
  <c r="I474" i="188"/>
  <c r="I475" i="188"/>
  <c r="I476" i="188"/>
  <c r="I477" i="188"/>
  <c r="I478" i="188"/>
  <c r="I479" i="188"/>
  <c r="I480" i="188"/>
  <c r="I481" i="188"/>
  <c r="I482" i="188"/>
  <c r="I483" i="188"/>
  <c r="I484" i="188"/>
  <c r="I485" i="188"/>
  <c r="I486" i="188"/>
  <c r="I487" i="188"/>
  <c r="I488" i="188"/>
  <c r="I489" i="188"/>
  <c r="I490" i="188"/>
  <c r="I491" i="188"/>
  <c r="I492" i="188"/>
  <c r="I493" i="188"/>
  <c r="I494" i="188"/>
  <c r="I495" i="188"/>
  <c r="I496" i="188"/>
  <c r="I497" i="188"/>
  <c r="I498" i="188"/>
  <c r="I499" i="188"/>
  <c r="I500" i="188"/>
  <c r="I501" i="188"/>
  <c r="I502" i="188"/>
  <c r="I503" i="188"/>
  <c r="I504" i="188"/>
  <c r="I505" i="188"/>
  <c r="I506" i="188"/>
  <c r="I507" i="188"/>
  <c r="I508" i="188"/>
  <c r="I509" i="188"/>
  <c r="I510" i="188"/>
  <c r="I511" i="188"/>
  <c r="I512" i="188"/>
  <c r="I513" i="188"/>
  <c r="I514" i="188"/>
  <c r="I515" i="188"/>
  <c r="I516" i="188"/>
  <c r="I517" i="188"/>
  <c r="I518" i="188"/>
  <c r="I519" i="188"/>
  <c r="I520" i="188"/>
  <c r="I521" i="188"/>
  <c r="I522" i="188"/>
  <c r="I523" i="188"/>
  <c r="I524" i="188"/>
  <c r="I525" i="188"/>
  <c r="I526" i="188"/>
  <c r="I527" i="188"/>
  <c r="I528" i="188"/>
  <c r="I529" i="188"/>
  <c r="I530" i="188"/>
  <c r="I531" i="188"/>
  <c r="I532" i="188"/>
  <c r="I533" i="188"/>
  <c r="I534" i="188"/>
  <c r="I535" i="188"/>
  <c r="I536" i="188"/>
  <c r="I537" i="188"/>
  <c r="I538" i="188"/>
  <c r="I539" i="188"/>
  <c r="I540" i="188"/>
  <c r="I541" i="188"/>
  <c r="I542" i="188"/>
  <c r="I543" i="188"/>
  <c r="I544" i="188"/>
  <c r="I545" i="188"/>
  <c r="I546" i="188"/>
  <c r="I547" i="188"/>
  <c r="I548" i="188"/>
  <c r="I549" i="188"/>
  <c r="I550" i="188"/>
  <c r="I551" i="188"/>
  <c r="I552" i="188"/>
  <c r="I553" i="188"/>
  <c r="I554" i="188"/>
  <c r="I555" i="188"/>
  <c r="I556" i="188"/>
  <c r="I557" i="188"/>
  <c r="I558" i="188"/>
  <c r="I559" i="188"/>
  <c r="I560" i="188"/>
  <c r="I561" i="188"/>
  <c r="I562" i="188"/>
  <c r="I563" i="188"/>
  <c r="I564" i="188"/>
  <c r="I565" i="188"/>
  <c r="I566" i="188"/>
  <c r="I567" i="188"/>
  <c r="I568" i="188"/>
  <c r="I569" i="188"/>
  <c r="I570" i="188"/>
  <c r="I571" i="188"/>
  <c r="I572" i="188"/>
  <c r="I573" i="188"/>
  <c r="I574" i="188"/>
  <c r="I575" i="188"/>
  <c r="I576" i="188"/>
  <c r="I577" i="188"/>
  <c r="I578" i="188"/>
  <c r="I579" i="188"/>
  <c r="I580" i="188"/>
  <c r="I581" i="188"/>
  <c r="I582" i="188"/>
  <c r="I583" i="188"/>
  <c r="I584" i="188"/>
  <c r="I585" i="188"/>
  <c r="I586" i="188"/>
  <c r="I587" i="188"/>
  <c r="I588" i="188"/>
  <c r="I589" i="188"/>
  <c r="I590" i="188"/>
  <c r="I591" i="188"/>
  <c r="I592" i="188"/>
  <c r="I593" i="188"/>
  <c r="I594" i="188"/>
  <c r="I595" i="188"/>
  <c r="I596" i="188"/>
  <c r="I597" i="188"/>
  <c r="I598" i="188"/>
  <c r="I599" i="188"/>
  <c r="I600" i="188"/>
  <c r="I601" i="188"/>
  <c r="I602" i="188"/>
  <c r="I603" i="188"/>
  <c r="I6004" i="188"/>
  <c r="I6005" i="188"/>
  <c r="I6006" i="188"/>
  <c r="I6007" i="188"/>
  <c r="I6008" i="188"/>
  <c r="I6009" i="188"/>
  <c r="I15" i="188"/>
  <c r="I14" i="188"/>
  <c r="I13" i="188"/>
  <c r="I11" i="188"/>
  <c r="I10" i="188"/>
  <c r="N37" i="199"/>
  <c r="S37" i="199" s="1"/>
  <c r="M37" i="199"/>
  <c r="Q14" i="199"/>
  <c r="T14" i="199" s="1"/>
  <c r="L14" i="199"/>
  <c r="J125" i="125"/>
  <c r="E33" i="137" s="1"/>
  <c r="G75" i="139"/>
  <c r="N47" i="199"/>
  <c r="S47" i="199" s="1"/>
  <c r="M47" i="199"/>
  <c r="N46" i="199"/>
  <c r="S46" i="199" s="1"/>
  <c r="M46" i="199"/>
  <c r="N45" i="199"/>
  <c r="S45" i="199" s="1"/>
  <c r="M45" i="199"/>
  <c r="N44" i="199"/>
  <c r="S44" i="199" s="1"/>
  <c r="M44" i="199"/>
  <c r="N43" i="199"/>
  <c r="S43" i="199" s="1"/>
  <c r="M43" i="199"/>
  <c r="N42" i="199"/>
  <c r="S42" i="199" s="1"/>
  <c r="M42" i="199"/>
  <c r="N41" i="199"/>
  <c r="S41" i="199" s="1"/>
  <c r="M41" i="199"/>
  <c r="N40" i="199"/>
  <c r="S40" i="199" s="1"/>
  <c r="M40" i="199"/>
  <c r="N39" i="199"/>
  <c r="S39" i="199" s="1"/>
  <c r="M39" i="199"/>
  <c r="N38" i="199"/>
  <c r="S38" i="199" s="1"/>
  <c r="M38" i="199"/>
  <c r="N36" i="199"/>
  <c r="S36" i="199" s="1"/>
  <c r="M36" i="199"/>
  <c r="N35" i="199"/>
  <c r="S35" i="199" s="1"/>
  <c r="M35" i="199"/>
  <c r="N34" i="199"/>
  <c r="S34" i="199" s="1"/>
  <c r="M34" i="199"/>
  <c r="N33" i="199"/>
  <c r="M33" i="199"/>
  <c r="Q24" i="199"/>
  <c r="T24" i="199" s="1"/>
  <c r="L24" i="199"/>
  <c r="Q23" i="199"/>
  <c r="T23" i="199" s="1"/>
  <c r="L23" i="199"/>
  <c r="Q22" i="199"/>
  <c r="L22" i="199"/>
  <c r="Q21" i="199"/>
  <c r="T21" i="199" s="1"/>
  <c r="L21" i="199"/>
  <c r="Q20" i="199"/>
  <c r="L20" i="199"/>
  <c r="Q19" i="199"/>
  <c r="T19" i="199" s="1"/>
  <c r="L19" i="199"/>
  <c r="Q18" i="199"/>
  <c r="L18" i="199"/>
  <c r="Q17" i="199"/>
  <c r="T17" i="199" s="1"/>
  <c r="L17" i="199"/>
  <c r="Q16" i="199"/>
  <c r="L16" i="199"/>
  <c r="Q15" i="199"/>
  <c r="T15" i="199" s="1"/>
  <c r="L15" i="199"/>
  <c r="Q13" i="199"/>
  <c r="L13" i="199"/>
  <c r="Q12" i="199"/>
  <c r="T12" i="199" s="1"/>
  <c r="L12" i="199"/>
  <c r="Q11" i="199"/>
  <c r="T11" i="199" s="1"/>
  <c r="L11" i="199"/>
  <c r="Q10" i="199"/>
  <c r="T10" i="199" s="1"/>
  <c r="L10" i="199"/>
  <c r="G4" i="201"/>
  <c r="G3" i="201"/>
  <c r="L10" i="201"/>
  <c r="L11" i="201"/>
  <c r="L9" i="201"/>
  <c r="G41" i="114"/>
  <c r="I40" i="114"/>
  <c r="I39" i="114"/>
  <c r="I38" i="114"/>
  <c r="I37" i="114"/>
  <c r="I36" i="114"/>
  <c r="I35" i="114"/>
  <c r="I34" i="114"/>
  <c r="I33" i="114"/>
  <c r="I32" i="114"/>
  <c r="I31" i="114"/>
  <c r="D6010" i="188"/>
  <c r="G77" i="139"/>
  <c r="H138" i="125"/>
  <c r="H76" i="125"/>
  <c r="G81" i="139"/>
  <c r="G80" i="139"/>
  <c r="G78" i="139"/>
  <c r="G74" i="139"/>
  <c r="G73" i="139"/>
  <c r="G72" i="139"/>
  <c r="G64" i="139"/>
  <c r="G37" i="139"/>
  <c r="G63" i="139" s="1"/>
  <c r="G35" i="139"/>
  <c r="G34" i="139"/>
  <c r="G33" i="139"/>
  <c r="G65" i="139"/>
  <c r="G26" i="139"/>
  <c r="G25" i="139"/>
  <c r="G23" i="139"/>
  <c r="G20" i="139"/>
  <c r="G19" i="139"/>
  <c r="G18" i="139"/>
  <c r="D3" i="188"/>
  <c r="D4" i="43"/>
  <c r="D5" i="43"/>
  <c r="D4" i="6"/>
  <c r="D5" i="6"/>
  <c r="F4" i="140"/>
  <c r="F5" i="140"/>
  <c r="F4" i="139"/>
  <c r="F5" i="139"/>
  <c r="D4" i="137"/>
  <c r="D5" i="137"/>
  <c r="E4" i="125"/>
  <c r="E5" i="125"/>
  <c r="J84" i="125"/>
  <c r="J81" i="125"/>
  <c r="E19" i="137" s="1"/>
  <c r="J83" i="125"/>
  <c r="J85" i="125"/>
  <c r="E21" i="137" s="1"/>
  <c r="J69" i="125"/>
  <c r="J70" i="125"/>
  <c r="J71" i="125"/>
  <c r="J73" i="125"/>
  <c r="J74" i="125"/>
  <c r="J75" i="125"/>
  <c r="J106" i="125"/>
  <c r="E27" i="137" s="1"/>
  <c r="J109" i="125"/>
  <c r="J112" i="125"/>
  <c r="J113" i="125"/>
  <c r="J114" i="125"/>
  <c r="J115" i="125"/>
  <c r="J116" i="125"/>
  <c r="J117" i="125"/>
  <c r="J118" i="125"/>
  <c r="J119" i="125"/>
  <c r="J121" i="125"/>
  <c r="J122" i="125"/>
  <c r="E30" i="137" s="1"/>
  <c r="J123" i="125"/>
  <c r="E31" i="137" s="1"/>
  <c r="J124" i="125"/>
  <c r="E32" i="137" s="1"/>
  <c r="J127" i="125"/>
  <c r="J136" i="125"/>
  <c r="J137" i="125"/>
  <c r="E35" i="137" s="1"/>
  <c r="J1144" i="125"/>
  <c r="E36" i="137" s="1"/>
  <c r="G1144" i="125"/>
  <c r="H1144" i="125"/>
  <c r="F4" i="24"/>
  <c r="F5" i="24"/>
  <c r="F5" i="114"/>
  <c r="F6" i="114"/>
  <c r="D4" i="188"/>
  <c r="G3" i="138"/>
  <c r="G4" i="138"/>
  <c r="G83" i="139"/>
  <c r="G85" i="139"/>
  <c r="M48" i="199" l="1"/>
  <c r="L12" i="201"/>
  <c r="S33" i="199"/>
  <c r="N48" i="199"/>
  <c r="E24" i="137"/>
  <c r="E34" i="137"/>
  <c r="E23" i="137"/>
  <c r="E29" i="137"/>
  <c r="E20" i="137"/>
  <c r="E9" i="137" s="1"/>
  <c r="I27" i="114"/>
  <c r="R16" i="199"/>
  <c r="T16" i="199"/>
  <c r="R20" i="199"/>
  <c r="T20" i="199"/>
  <c r="R13" i="199"/>
  <c r="T13" i="199"/>
  <c r="R18" i="199"/>
  <c r="T18" i="199"/>
  <c r="R22" i="199"/>
  <c r="T22" i="199"/>
  <c r="L25" i="199"/>
  <c r="R10" i="199"/>
  <c r="Q25" i="199"/>
  <c r="G21" i="139"/>
  <c r="G27" i="139"/>
  <c r="G76" i="139"/>
  <c r="G86" i="139"/>
  <c r="J190" i="188"/>
  <c r="J22" i="188"/>
  <c r="J340" i="188"/>
  <c r="J304" i="188"/>
  <c r="J220" i="188"/>
  <c r="J514" i="188"/>
  <c r="J394" i="188"/>
  <c r="J166" i="188"/>
  <c r="J70" i="188"/>
  <c r="J280" i="188"/>
  <c r="J268" i="188"/>
  <c r="J124" i="188"/>
  <c r="Q33" i="199"/>
  <c r="J406" i="188"/>
  <c r="J364" i="188"/>
  <c r="J316" i="188"/>
  <c r="J292" i="188"/>
  <c r="J244" i="188"/>
  <c r="J196" i="188"/>
  <c r="J178" i="188"/>
  <c r="J154" i="188"/>
  <c r="J100" i="188"/>
  <c r="J88" i="188"/>
  <c r="G6010" i="188"/>
  <c r="G6012" i="188"/>
  <c r="G6014" i="188"/>
  <c r="G6011" i="188"/>
  <c r="G6013" i="188"/>
  <c r="G6015" i="188"/>
  <c r="I6014" i="188"/>
  <c r="I6012" i="188"/>
  <c r="I6010" i="188"/>
  <c r="J40" i="188"/>
  <c r="I6015" i="188"/>
  <c r="I6013" i="188"/>
  <c r="I6011" i="188"/>
  <c r="M10" i="199"/>
  <c r="J76" i="125"/>
  <c r="P37" i="199"/>
  <c r="J586" i="188"/>
  <c r="J562" i="188"/>
  <c r="J538" i="188"/>
  <c r="J478" i="188"/>
  <c r="J454" i="188"/>
  <c r="J430" i="188"/>
  <c r="J138" i="125"/>
  <c r="J598" i="188"/>
  <c r="J574" i="188"/>
  <c r="J550" i="188"/>
  <c r="J526" i="188"/>
  <c r="J490" i="188"/>
  <c r="J466" i="188"/>
  <c r="J442" i="188"/>
  <c r="J418" i="188"/>
  <c r="J376" i="188"/>
  <c r="J352" i="188"/>
  <c r="J328" i="188"/>
  <c r="J310" i="188"/>
  <c r="J298" i="188"/>
  <c r="J286" i="188"/>
  <c r="J274" i="188"/>
  <c r="J256" i="188"/>
  <c r="J232" i="188"/>
  <c r="J208" i="188"/>
  <c r="J184" i="188"/>
  <c r="J172" i="188"/>
  <c r="J160" i="188"/>
  <c r="J148" i="188"/>
  <c r="J136" i="188"/>
  <c r="J112" i="188"/>
  <c r="J82" i="188"/>
  <c r="J58" i="188"/>
  <c r="J28" i="188"/>
  <c r="I41" i="114"/>
  <c r="G22" i="24" s="1"/>
  <c r="J86" i="125"/>
  <c r="J2016" i="203"/>
  <c r="L1016" i="203"/>
  <c r="L2016" i="203" s="1"/>
  <c r="G19" i="24"/>
  <c r="Q34" i="199"/>
  <c r="Q35" i="199"/>
  <c r="Q36" i="199"/>
  <c r="Q38" i="199"/>
  <c r="Q39" i="199"/>
  <c r="Q40" i="199"/>
  <c r="Q41" i="199"/>
  <c r="Q42" i="199"/>
  <c r="Q43" i="199"/>
  <c r="Q44" i="199"/>
  <c r="Q45" i="199"/>
  <c r="Q46" i="199"/>
  <c r="Q47" i="199"/>
  <c r="P33" i="199"/>
  <c r="P34" i="199"/>
  <c r="P35" i="199"/>
  <c r="P36" i="199"/>
  <c r="P38" i="199"/>
  <c r="P39" i="199"/>
  <c r="P40" i="199"/>
  <c r="P41" i="199"/>
  <c r="P42" i="199"/>
  <c r="P43" i="199"/>
  <c r="P44" i="199"/>
  <c r="P45" i="199"/>
  <c r="P46" i="199"/>
  <c r="P47" i="199"/>
  <c r="Q37" i="199"/>
  <c r="R11" i="199"/>
  <c r="R12" i="199"/>
  <c r="R17" i="199"/>
  <c r="R21" i="199"/>
  <c r="R15" i="199"/>
  <c r="R19" i="199"/>
  <c r="R23" i="199"/>
  <c r="R24" i="199"/>
  <c r="R14" i="199"/>
  <c r="M12" i="199"/>
  <c r="M13" i="199"/>
  <c r="M16" i="199"/>
  <c r="M18" i="199"/>
  <c r="M20" i="199"/>
  <c r="M22" i="199"/>
  <c r="M24" i="199"/>
  <c r="M14" i="199"/>
  <c r="M11" i="199"/>
  <c r="M15" i="199"/>
  <c r="M17" i="199"/>
  <c r="M19" i="199"/>
  <c r="M21" i="199"/>
  <c r="M23" i="199"/>
  <c r="J10" i="188"/>
  <c r="J6004" i="188"/>
  <c r="J592" i="188"/>
  <c r="J580" i="188"/>
  <c r="J568" i="188"/>
  <c r="J556" i="188"/>
  <c r="J544" i="188"/>
  <c r="J532" i="188"/>
  <c r="J520" i="188"/>
  <c r="J508" i="188"/>
  <c r="J502" i="188"/>
  <c r="J496" i="188"/>
  <c r="J484" i="188"/>
  <c r="J472" i="188"/>
  <c r="J460" i="188"/>
  <c r="J448" i="188"/>
  <c r="J436" i="188"/>
  <c r="J424" i="188"/>
  <c r="J412" i="188"/>
  <c r="J400" i="188"/>
  <c r="J388" i="188"/>
  <c r="J382" i="188"/>
  <c r="J370" i="188"/>
  <c r="J358" i="188"/>
  <c r="J346" i="188"/>
  <c r="J334" i="188"/>
  <c r="J322" i="188"/>
  <c r="J262" i="188"/>
  <c r="J250" i="188"/>
  <c r="J238" i="188"/>
  <c r="J226" i="188"/>
  <c r="J214" i="188"/>
  <c r="J202" i="188"/>
  <c r="J142" i="188"/>
  <c r="J130" i="188"/>
  <c r="J118" i="188"/>
  <c r="J106" i="188"/>
  <c r="J94" i="188"/>
  <c r="J76" i="188"/>
  <c r="J64" i="188"/>
  <c r="J52" i="188"/>
  <c r="J46" i="188"/>
  <c r="J34" i="188"/>
  <c r="J16" i="188"/>
  <c r="H11" i="139"/>
  <c r="P48" i="199" l="1"/>
  <c r="K12" i="218" s="1"/>
  <c r="Q48" i="199"/>
  <c r="T25" i="199"/>
  <c r="M25" i="199"/>
  <c r="R25" i="199"/>
  <c r="G11" i="139"/>
  <c r="K18" i="24"/>
  <c r="K20" i="24" s="1"/>
  <c r="J19" i="24"/>
  <c r="M18" i="24"/>
  <c r="J21" i="24"/>
  <c r="H14" i="139"/>
  <c r="G14" i="139" s="1"/>
  <c r="S48" i="199"/>
  <c r="E26" i="137"/>
  <c r="J6010" i="188"/>
  <c r="G25" i="24" s="1"/>
  <c r="H13" i="139" l="1"/>
  <c r="K11" i="218"/>
  <c r="H79" i="140"/>
  <c r="G79" i="140" s="1"/>
  <c r="G81" i="140" s="1"/>
  <c r="G126" i="140" s="1"/>
  <c r="G87" i="139" s="1"/>
  <c r="G15" i="43"/>
  <c r="K19" i="24"/>
  <c r="G13" i="139"/>
  <c r="G15" i="139" s="1"/>
  <c r="G16" i="139" s="1"/>
  <c r="G66" i="139" s="1"/>
  <c r="H15" i="139"/>
  <c r="H16" i="139" s="1"/>
  <c r="H66" i="139" s="1"/>
  <c r="E22" i="137"/>
  <c r="E37" i="137" s="1"/>
  <c r="G17" i="218" s="1"/>
  <c r="N19" i="24"/>
  <c r="L19" i="24"/>
  <c r="K22" i="24"/>
  <c r="M22" i="24"/>
  <c r="M19" i="24"/>
  <c r="M20" i="24"/>
  <c r="M21" i="24"/>
  <c r="K21" i="24"/>
  <c r="N21" i="24"/>
  <c r="L21" i="24"/>
  <c r="G26" i="24"/>
  <c r="H87" i="139" l="1"/>
  <c r="G88" i="139"/>
  <c r="H81" i="140"/>
  <c r="H126" i="140" s="1"/>
  <c r="I11027" i="138" s="1"/>
  <c r="J5021" i="138" s="1"/>
  <c r="K5021" i="138" s="1"/>
  <c r="K14" i="203" s="1"/>
  <c r="J5379" i="138"/>
  <c r="K5379" i="138" s="1"/>
  <c r="K372" i="203" s="1"/>
  <c r="J5251" i="138"/>
  <c r="K5251" i="138" s="1"/>
  <c r="K244" i="203" s="1"/>
  <c r="J5123" i="138"/>
  <c r="K5123" i="138" s="1"/>
  <c r="K116" i="203" s="1"/>
  <c r="J5043" i="138"/>
  <c r="K5043" i="138" s="1"/>
  <c r="K36" i="203" s="1"/>
  <c r="J5990" i="138"/>
  <c r="K5990" i="138" s="1"/>
  <c r="K983" i="203" s="1"/>
  <c r="J5797" i="138"/>
  <c r="K5797" i="138" s="1"/>
  <c r="K790" i="203" s="1"/>
  <c r="J5669" i="138"/>
  <c r="K5669" i="138" s="1"/>
  <c r="K662" i="203" s="1"/>
  <c r="J5541" i="138"/>
  <c r="K5541" i="138" s="1"/>
  <c r="K534" i="203" s="1"/>
  <c r="J5413" i="138"/>
  <c r="K5413" i="138" s="1"/>
  <c r="K406" i="203" s="1"/>
  <c r="J5285" i="138"/>
  <c r="K5285" i="138" s="1"/>
  <c r="K278" i="203" s="1"/>
  <c r="J5940" i="138"/>
  <c r="K5940" i="138" s="1"/>
  <c r="K933" i="203" s="1"/>
  <c r="J5820" i="138"/>
  <c r="K5820" i="138" s="1"/>
  <c r="K813" i="203" s="1"/>
  <c r="J5756" i="138"/>
  <c r="K5756" i="138" s="1"/>
  <c r="K749" i="203" s="1"/>
  <c r="J5692" i="138"/>
  <c r="K5692" i="138" s="1"/>
  <c r="K685" i="203" s="1"/>
  <c r="J5628" i="138"/>
  <c r="K5628" i="138" s="1"/>
  <c r="K621" i="203" s="1"/>
  <c r="J5372" i="138"/>
  <c r="K5372" i="138" s="1"/>
  <c r="K365" i="203" s="1"/>
  <c r="J5308" i="138"/>
  <c r="K5308" i="138" s="1"/>
  <c r="K301" i="203" s="1"/>
  <c r="J5244" i="138"/>
  <c r="K5244" i="138" s="1"/>
  <c r="K237" i="203" s="1"/>
  <c r="J5180" i="138"/>
  <c r="K5180" i="138" s="1"/>
  <c r="K173" i="203" s="1"/>
  <c r="J5116" i="138"/>
  <c r="K5116" i="138" s="1"/>
  <c r="K109" i="203" s="1"/>
  <c r="J6011" i="138"/>
  <c r="K6011" i="138" s="1"/>
  <c r="K1004" i="203" s="1"/>
  <c r="J5947" i="138"/>
  <c r="K5947" i="138" s="1"/>
  <c r="K940" i="203" s="1"/>
  <c r="J5883" i="138"/>
  <c r="K5883" i="138" s="1"/>
  <c r="K876" i="203" s="1"/>
  <c r="J5819" i="138"/>
  <c r="K5819" i="138" s="1"/>
  <c r="K812" i="203" s="1"/>
  <c r="J5755" i="138"/>
  <c r="K5755" i="138" s="1"/>
  <c r="K748" i="203" s="1"/>
  <c r="J5499" i="138"/>
  <c r="K5499" i="138" s="1"/>
  <c r="K492" i="203" s="1"/>
  <c r="J5435" i="138"/>
  <c r="K5435" i="138" s="1"/>
  <c r="K428" i="203" s="1"/>
  <c r="J5371" i="138"/>
  <c r="K5371" i="138" s="1"/>
  <c r="K364" i="203" s="1"/>
  <c r="J5307" i="138"/>
  <c r="K5307" i="138" s="1"/>
  <c r="K300" i="203" s="1"/>
  <c r="J5243" i="138"/>
  <c r="K5243" i="138" s="1"/>
  <c r="K236" i="203" s="1"/>
  <c r="J5806" i="138"/>
  <c r="K5806" i="138" s="1"/>
  <c r="K799" i="203" s="1"/>
  <c r="J5454" i="138"/>
  <c r="K5454" i="138" s="1"/>
  <c r="K447" i="203" s="1"/>
  <c r="J5278" i="138"/>
  <c r="K5278" i="138" s="1"/>
  <c r="K271" i="203" s="1"/>
  <c r="J5094" i="138"/>
  <c r="K5094" i="138" s="1"/>
  <c r="K87" i="203" s="1"/>
  <c r="J5994" i="138"/>
  <c r="K5994" i="138" s="1"/>
  <c r="K987" i="203" s="1"/>
  <c r="J5866" i="138"/>
  <c r="K5866" i="138" s="1"/>
  <c r="K859" i="203" s="1"/>
  <c r="J5850" i="138"/>
  <c r="K5850" i="138" s="1"/>
  <c r="K843" i="203" s="1"/>
  <c r="J5834" i="138"/>
  <c r="K5834" i="138" s="1"/>
  <c r="K827" i="203" s="1"/>
  <c r="J5818" i="138"/>
  <c r="K5818" i="138" s="1"/>
  <c r="K811" i="203" s="1"/>
  <c r="J5802" i="138"/>
  <c r="K5802" i="138" s="1"/>
  <c r="K795" i="203" s="1"/>
  <c r="J5738" i="138"/>
  <c r="K5738" i="138" s="1"/>
  <c r="K731" i="203" s="1"/>
  <c r="J5722" i="138"/>
  <c r="K5722" i="138" s="1"/>
  <c r="K715" i="203" s="1"/>
  <c r="J5706" i="138"/>
  <c r="K5706" i="138" s="1"/>
  <c r="K699" i="203" s="1"/>
  <c r="J5690" i="138"/>
  <c r="K5690" i="138" s="1"/>
  <c r="K683" i="203" s="1"/>
  <c r="J5674" i="138"/>
  <c r="K5674" i="138" s="1"/>
  <c r="K667" i="203" s="1"/>
  <c r="J5610" i="138"/>
  <c r="K5610" i="138" s="1"/>
  <c r="K603" i="203" s="1"/>
  <c r="J5594" i="138"/>
  <c r="K5594" i="138" s="1"/>
  <c r="K587" i="203" s="1"/>
  <c r="J5578" i="138"/>
  <c r="K5578" i="138" s="1"/>
  <c r="K571" i="203" s="1"/>
  <c r="J5562" i="138"/>
  <c r="K5562" i="138" s="1"/>
  <c r="K555" i="203" s="1"/>
  <c r="J5546" i="138"/>
  <c r="K5546" i="138" s="1"/>
  <c r="K539" i="203" s="1"/>
  <c r="J5482" i="138"/>
  <c r="K5482" i="138" s="1"/>
  <c r="K475" i="203" s="1"/>
  <c r="J5466" i="138"/>
  <c r="K5466" i="138" s="1"/>
  <c r="K459" i="203" s="1"/>
  <c r="J5450" i="138"/>
  <c r="K5450" i="138" s="1"/>
  <c r="K443" i="203" s="1"/>
  <c r="J5434" i="138"/>
  <c r="K5434" i="138" s="1"/>
  <c r="K427" i="203" s="1"/>
  <c r="J5418" i="138"/>
  <c r="K5418" i="138" s="1"/>
  <c r="K411" i="203" s="1"/>
  <c r="J5370" i="138"/>
  <c r="K5370" i="138" s="1"/>
  <c r="K363" i="203" s="1"/>
  <c r="J5354" i="138"/>
  <c r="K5354" i="138" s="1"/>
  <c r="K347" i="203" s="1"/>
  <c r="J5338" i="138"/>
  <c r="K5338" i="138" s="1"/>
  <c r="K331" i="203" s="1"/>
  <c r="J5322" i="138"/>
  <c r="K5322" i="138" s="1"/>
  <c r="K315" i="203" s="1"/>
  <c r="J5306" i="138"/>
  <c r="K5306" i="138" s="1"/>
  <c r="K299" i="203" s="1"/>
  <c r="J5290" i="138"/>
  <c r="K5290" i="138" s="1"/>
  <c r="K283" i="203" s="1"/>
  <c r="J5274" i="138"/>
  <c r="K5274" i="138" s="1"/>
  <c r="K267" i="203" s="1"/>
  <c r="J5258" i="138"/>
  <c r="K5258" i="138" s="1"/>
  <c r="K251" i="203" s="1"/>
  <c r="J5242" i="138"/>
  <c r="K5242" i="138" s="1"/>
  <c r="K235" i="203" s="1"/>
  <c r="J5226" i="138"/>
  <c r="K5226" i="138" s="1"/>
  <c r="K219" i="203" s="1"/>
  <c r="J5210" i="138"/>
  <c r="K5210" i="138" s="1"/>
  <c r="K203" i="203" s="1"/>
  <c r="J5194" i="138"/>
  <c r="K5194" i="138" s="1"/>
  <c r="K187" i="203" s="1"/>
  <c r="J5178" i="138"/>
  <c r="K5178" i="138" s="1"/>
  <c r="K171" i="203" s="1"/>
  <c r="J5162" i="138"/>
  <c r="K5162" i="138" s="1"/>
  <c r="K155" i="203" s="1"/>
  <c r="J5146" i="138"/>
  <c r="K5146" i="138" s="1"/>
  <c r="K139" i="203" s="1"/>
  <c r="J5130" i="138"/>
  <c r="K5130" i="138" s="1"/>
  <c r="K123" i="203" s="1"/>
  <c r="J5114" i="138"/>
  <c r="K5114" i="138" s="1"/>
  <c r="K107" i="203" s="1"/>
  <c r="J5098" i="138"/>
  <c r="K5098" i="138" s="1"/>
  <c r="K91" i="203" s="1"/>
  <c r="J5082" i="138"/>
  <c r="K5082" i="138" s="1"/>
  <c r="K75" i="203" s="1"/>
  <c r="J5066" i="138"/>
  <c r="K5066" i="138" s="1"/>
  <c r="K59" i="203" s="1"/>
  <c r="J5050" i="138"/>
  <c r="K5050" i="138" s="1"/>
  <c r="K43" i="203" s="1"/>
  <c r="J5034" i="138"/>
  <c r="K5034" i="138" s="1"/>
  <c r="K27" i="203" s="1"/>
  <c r="J5018" i="138"/>
  <c r="K5018" i="138" s="1"/>
  <c r="K11" i="203" s="1"/>
  <c r="J5622" i="138"/>
  <c r="K5622" i="138" s="1"/>
  <c r="K615" i="203" s="1"/>
  <c r="J5166" i="138"/>
  <c r="K5166" i="138" s="1"/>
  <c r="K159" i="203" s="1"/>
  <c r="J6009" i="138"/>
  <c r="K6009" i="138" s="1"/>
  <c r="K1002" i="203" s="1"/>
  <c r="J5993" i="138"/>
  <c r="K5993" i="138" s="1"/>
  <c r="K986" i="203" s="1"/>
  <c r="J5977" i="138"/>
  <c r="K5977" i="138" s="1"/>
  <c r="K970" i="203" s="1"/>
  <c r="J5961" i="138"/>
  <c r="K5961" i="138" s="1"/>
  <c r="K954" i="203" s="1"/>
  <c r="J5945" i="138"/>
  <c r="K5945" i="138" s="1"/>
  <c r="K938" i="203" s="1"/>
  <c r="J5929" i="138"/>
  <c r="K5929" i="138" s="1"/>
  <c r="K922" i="203" s="1"/>
  <c r="J5913" i="138"/>
  <c r="K5913" i="138" s="1"/>
  <c r="K906" i="203" s="1"/>
  <c r="J5897" i="138"/>
  <c r="K5897" i="138" s="1"/>
  <c r="K890" i="203" s="1"/>
  <c r="J5881" i="138"/>
  <c r="K5881" i="138" s="1"/>
  <c r="K874" i="203" s="1"/>
  <c r="J5865" i="138"/>
  <c r="K5865" i="138" s="1"/>
  <c r="K858" i="203" s="1"/>
  <c r="J5849" i="138"/>
  <c r="K5849" i="138" s="1"/>
  <c r="K842" i="203" s="1"/>
  <c r="J5833" i="138"/>
  <c r="K5833" i="138" s="1"/>
  <c r="K826" i="203" s="1"/>
  <c r="J5817" i="138"/>
  <c r="K5817" i="138" s="1"/>
  <c r="K810" i="203" s="1"/>
  <c r="J5801" i="138"/>
  <c r="K5801" i="138" s="1"/>
  <c r="K794" i="203" s="1"/>
  <c r="J5785" i="138"/>
  <c r="K5785" i="138" s="1"/>
  <c r="K778" i="203" s="1"/>
  <c r="J5769" i="138"/>
  <c r="K5769" i="138" s="1"/>
  <c r="K762" i="203" s="1"/>
  <c r="J5753" i="138"/>
  <c r="K5753" i="138" s="1"/>
  <c r="K746" i="203" s="1"/>
  <c r="J5737" i="138"/>
  <c r="K5737" i="138" s="1"/>
  <c r="K730" i="203" s="1"/>
  <c r="J5721" i="138"/>
  <c r="K5721" i="138" s="1"/>
  <c r="K714" i="203" s="1"/>
  <c r="J5705" i="138"/>
  <c r="K5705" i="138" s="1"/>
  <c r="K698" i="203" s="1"/>
  <c r="J5689" i="138"/>
  <c r="K5689" i="138" s="1"/>
  <c r="K682" i="203" s="1"/>
  <c r="J5673" i="138"/>
  <c r="K5673" i="138" s="1"/>
  <c r="K666" i="203" s="1"/>
  <c r="J5657" i="138"/>
  <c r="K5657" i="138" s="1"/>
  <c r="K650" i="203" s="1"/>
  <c r="J5641" i="138"/>
  <c r="K5641" i="138" s="1"/>
  <c r="K634" i="203" s="1"/>
  <c r="J5625" i="138"/>
  <c r="K5625" i="138" s="1"/>
  <c r="K618" i="203" s="1"/>
  <c r="J5609" i="138"/>
  <c r="K5609" i="138" s="1"/>
  <c r="K602" i="203" s="1"/>
  <c r="J5593" i="138"/>
  <c r="K5593" i="138" s="1"/>
  <c r="K586" i="203" s="1"/>
  <c r="J5577" i="138"/>
  <c r="K5577" i="138" s="1"/>
  <c r="K570" i="203" s="1"/>
  <c r="J5561" i="138"/>
  <c r="K5561" i="138" s="1"/>
  <c r="K554" i="203" s="1"/>
  <c r="J5545" i="138"/>
  <c r="K5545" i="138" s="1"/>
  <c r="K538" i="203" s="1"/>
  <c r="J5529" i="138"/>
  <c r="K5529" i="138" s="1"/>
  <c r="K522" i="203" s="1"/>
  <c r="J5513" i="138"/>
  <c r="K5513" i="138" s="1"/>
  <c r="K506" i="203" s="1"/>
  <c r="J5497" i="138"/>
  <c r="K5497" i="138" s="1"/>
  <c r="K490" i="203" s="1"/>
  <c r="J5481" i="138"/>
  <c r="K5481" i="138" s="1"/>
  <c r="K474" i="203" s="1"/>
  <c r="J5465" i="138"/>
  <c r="K5465" i="138" s="1"/>
  <c r="K458" i="203" s="1"/>
  <c r="J5449" i="138"/>
  <c r="K5449" i="138" s="1"/>
  <c r="K442" i="203" s="1"/>
  <c r="J5433" i="138"/>
  <c r="K5433" i="138" s="1"/>
  <c r="K426" i="203" s="1"/>
  <c r="J5417" i="138"/>
  <c r="K5417" i="138" s="1"/>
  <c r="K410" i="203" s="1"/>
  <c r="J5401" i="138"/>
  <c r="K5401" i="138" s="1"/>
  <c r="K394" i="203" s="1"/>
  <c r="J5385" i="138"/>
  <c r="K5385" i="138" s="1"/>
  <c r="K378" i="203" s="1"/>
  <c r="J5369" i="138"/>
  <c r="K5369" i="138" s="1"/>
  <c r="K362" i="203" s="1"/>
  <c r="J5353" i="138"/>
  <c r="K5353" i="138" s="1"/>
  <c r="K346" i="203" s="1"/>
  <c r="J5337" i="138"/>
  <c r="K5337" i="138" s="1"/>
  <c r="K330" i="203" s="1"/>
  <c r="J5321" i="138"/>
  <c r="K5321" i="138" s="1"/>
  <c r="K314" i="203" s="1"/>
  <c r="J5305" i="138"/>
  <c r="K5305" i="138" s="1"/>
  <c r="K298" i="203" s="1"/>
  <c r="J5289" i="138"/>
  <c r="K5289" i="138" s="1"/>
  <c r="K282" i="203" s="1"/>
  <c r="J5273" i="138"/>
  <c r="K5273" i="138" s="1"/>
  <c r="K266" i="203" s="1"/>
  <c r="J5257" i="138"/>
  <c r="K5257" i="138" s="1"/>
  <c r="K250" i="203" s="1"/>
  <c r="J5241" i="138"/>
  <c r="K5241" i="138" s="1"/>
  <c r="K234" i="203" s="1"/>
  <c r="J5225" i="138"/>
  <c r="K5225" i="138" s="1"/>
  <c r="K218" i="203" s="1"/>
  <c r="J5209" i="138"/>
  <c r="K5209" i="138" s="1"/>
  <c r="K202" i="203" s="1"/>
  <c r="J5193" i="138"/>
  <c r="K5193" i="138" s="1"/>
  <c r="K186" i="203" s="1"/>
  <c r="J5177" i="138"/>
  <c r="K5177" i="138" s="1"/>
  <c r="K170" i="203" s="1"/>
  <c r="J5161" i="138"/>
  <c r="K5161" i="138" s="1"/>
  <c r="K154" i="203" s="1"/>
  <c r="J5145" i="138"/>
  <c r="K5145" i="138" s="1"/>
  <c r="K138" i="203" s="1"/>
  <c r="J5129" i="138"/>
  <c r="K5129" i="138" s="1"/>
  <c r="K122" i="203" s="1"/>
  <c r="J5113" i="138"/>
  <c r="K5113" i="138" s="1"/>
  <c r="K106" i="203" s="1"/>
  <c r="J5097" i="138"/>
  <c r="K5097" i="138" s="1"/>
  <c r="K90" i="203" s="1"/>
  <c r="J5081" i="138"/>
  <c r="K5081" i="138" s="1"/>
  <c r="K74" i="203" s="1"/>
  <c r="J5065" i="138"/>
  <c r="K5065" i="138" s="1"/>
  <c r="K58" i="203" s="1"/>
  <c r="J5049" i="138"/>
  <c r="K5049" i="138" s="1"/>
  <c r="K42" i="203" s="1"/>
  <c r="J5033" i="138"/>
  <c r="K5033" i="138" s="1"/>
  <c r="K26" i="203" s="1"/>
  <c r="J6006" i="138"/>
  <c r="K6006" i="138" s="1"/>
  <c r="K999" i="203" s="1"/>
  <c r="J5878" i="138"/>
  <c r="K5878" i="138" s="1"/>
  <c r="K871" i="203" s="1"/>
  <c r="J5782" i="138"/>
  <c r="K5782" i="138" s="1"/>
  <c r="K775" i="203" s="1"/>
  <c r="J5686" i="138"/>
  <c r="K5686" i="138" s="1"/>
  <c r="K679" i="203" s="1"/>
  <c r="J5590" i="138"/>
  <c r="K5590" i="138" s="1"/>
  <c r="K583" i="203" s="1"/>
  <c r="J5494" i="138"/>
  <c r="K5494" i="138" s="1"/>
  <c r="K487" i="203" s="1"/>
  <c r="J5406" i="138"/>
  <c r="K5406" i="138" s="1"/>
  <c r="K399" i="203" s="1"/>
  <c r="J5302" i="138"/>
  <c r="K5302" i="138" s="1"/>
  <c r="K295" i="203" s="1"/>
  <c r="J5206" i="138"/>
  <c r="K5206" i="138" s="1"/>
  <c r="K199" i="203" s="1"/>
  <c r="J5110" i="138"/>
  <c r="K5110" i="138" s="1"/>
  <c r="K103" i="203" s="1"/>
  <c r="J5030" i="138"/>
  <c r="K5030" i="138" s="1"/>
  <c r="K23" i="203" s="1"/>
  <c r="J6008" i="138"/>
  <c r="K6008" i="138" s="1"/>
  <c r="K1001" i="203" s="1"/>
  <c r="J5992" i="138"/>
  <c r="K5992" i="138" s="1"/>
  <c r="K985" i="203" s="1"/>
  <c r="J5976" i="138"/>
  <c r="K5976" i="138" s="1"/>
  <c r="K969" i="203" s="1"/>
  <c r="J5960" i="138"/>
  <c r="K5960" i="138" s="1"/>
  <c r="K953" i="203" s="1"/>
  <c r="J5944" i="138"/>
  <c r="K5944" i="138" s="1"/>
  <c r="K937" i="203" s="1"/>
  <c r="J5928" i="138"/>
  <c r="K5928" i="138" s="1"/>
  <c r="K921" i="203" s="1"/>
  <c r="J5912" i="138"/>
  <c r="K5912" i="138" s="1"/>
  <c r="K905" i="203" s="1"/>
  <c r="J5896" i="138"/>
  <c r="K5896" i="138" s="1"/>
  <c r="K889" i="203" s="1"/>
  <c r="J5880" i="138"/>
  <c r="K5880" i="138" s="1"/>
  <c r="K873" i="203" s="1"/>
  <c r="J5864" i="138"/>
  <c r="K5864" i="138" s="1"/>
  <c r="K857" i="203" s="1"/>
  <c r="J5848" i="138"/>
  <c r="K5848" i="138" s="1"/>
  <c r="K841" i="203" s="1"/>
  <c r="J5832" i="138"/>
  <c r="K5832" i="138" s="1"/>
  <c r="K825" i="203" s="1"/>
  <c r="J5816" i="138"/>
  <c r="K5816" i="138" s="1"/>
  <c r="K809" i="203" s="1"/>
  <c r="J5800" i="138"/>
  <c r="K5800" i="138" s="1"/>
  <c r="K793" i="203" s="1"/>
  <c r="J5784" i="138"/>
  <c r="K5784" i="138" s="1"/>
  <c r="K777" i="203" s="1"/>
  <c r="J5768" i="138"/>
  <c r="K5768" i="138" s="1"/>
  <c r="K761" i="203" s="1"/>
  <c r="J5752" i="138"/>
  <c r="K5752" i="138" s="1"/>
  <c r="K745" i="203" s="1"/>
  <c r="J5736" i="138"/>
  <c r="K5736" i="138" s="1"/>
  <c r="K729" i="203" s="1"/>
  <c r="J5720" i="138"/>
  <c r="K5720" i="138" s="1"/>
  <c r="K713" i="203" s="1"/>
  <c r="J5704" i="138"/>
  <c r="K5704" i="138" s="1"/>
  <c r="K697" i="203" s="1"/>
  <c r="J5688" i="138"/>
  <c r="K5688" i="138" s="1"/>
  <c r="K681" i="203" s="1"/>
  <c r="J5672" i="138"/>
  <c r="K5672" i="138" s="1"/>
  <c r="K665" i="203" s="1"/>
  <c r="J5656" i="138"/>
  <c r="K5656" i="138" s="1"/>
  <c r="K649" i="203" s="1"/>
  <c r="J5640" i="138"/>
  <c r="K5640" i="138" s="1"/>
  <c r="K633" i="203" s="1"/>
  <c r="J5624" i="138"/>
  <c r="K5624" i="138" s="1"/>
  <c r="K617" i="203" s="1"/>
  <c r="J5608" i="138"/>
  <c r="K5608" i="138" s="1"/>
  <c r="K601" i="203" s="1"/>
  <c r="J5592" i="138"/>
  <c r="K5592" i="138" s="1"/>
  <c r="K585" i="203" s="1"/>
  <c r="J5576" i="138"/>
  <c r="K5576" i="138" s="1"/>
  <c r="K569" i="203" s="1"/>
  <c r="J5560" i="138"/>
  <c r="K5560" i="138" s="1"/>
  <c r="K553" i="203" s="1"/>
  <c r="J5544" i="138"/>
  <c r="K5544" i="138" s="1"/>
  <c r="K537" i="203" s="1"/>
  <c r="J5528" i="138"/>
  <c r="K5528" i="138" s="1"/>
  <c r="K521" i="203" s="1"/>
  <c r="J5512" i="138"/>
  <c r="K5512" i="138" s="1"/>
  <c r="K505" i="203" s="1"/>
  <c r="J5496" i="138"/>
  <c r="K5496" i="138" s="1"/>
  <c r="K489" i="203" s="1"/>
  <c r="J5480" i="138"/>
  <c r="K5480" i="138" s="1"/>
  <c r="K473" i="203" s="1"/>
  <c r="J5464" i="138"/>
  <c r="K5464" i="138" s="1"/>
  <c r="K457" i="203" s="1"/>
  <c r="J5448" i="138"/>
  <c r="K5448" i="138" s="1"/>
  <c r="K441" i="203" s="1"/>
  <c r="J5432" i="138"/>
  <c r="K5432" i="138" s="1"/>
  <c r="K425" i="203" s="1"/>
  <c r="J5416" i="138"/>
  <c r="K5416" i="138" s="1"/>
  <c r="K409" i="203" s="1"/>
  <c r="J5400" i="138"/>
  <c r="K5400" i="138" s="1"/>
  <c r="K393" i="203" s="1"/>
  <c r="J5384" i="138"/>
  <c r="K5384" i="138" s="1"/>
  <c r="K377" i="203" s="1"/>
  <c r="J5368" i="138"/>
  <c r="K5368" i="138" s="1"/>
  <c r="K361" i="203" s="1"/>
  <c r="J5352" i="138"/>
  <c r="K5352" i="138" s="1"/>
  <c r="K345" i="203" s="1"/>
  <c r="J5336" i="138"/>
  <c r="K5336" i="138" s="1"/>
  <c r="K329" i="203" s="1"/>
  <c r="J5320" i="138"/>
  <c r="K5320" i="138" s="1"/>
  <c r="K313" i="203" s="1"/>
  <c r="J5304" i="138"/>
  <c r="K5304" i="138" s="1"/>
  <c r="K297" i="203" s="1"/>
  <c r="J5288" i="138"/>
  <c r="K5288" i="138" s="1"/>
  <c r="K281" i="203" s="1"/>
  <c r="J5272" i="138"/>
  <c r="K5272" i="138" s="1"/>
  <c r="K265" i="203" s="1"/>
  <c r="J5256" i="138"/>
  <c r="K5256" i="138" s="1"/>
  <c r="K249" i="203" s="1"/>
  <c r="J5240" i="138"/>
  <c r="K5240" i="138" s="1"/>
  <c r="K233" i="203" s="1"/>
  <c r="J5224" i="138"/>
  <c r="K5224" i="138" s="1"/>
  <c r="K217" i="203" s="1"/>
  <c r="J5208" i="138"/>
  <c r="K5208" i="138" s="1"/>
  <c r="K201" i="203" s="1"/>
  <c r="J5192" i="138"/>
  <c r="K5192" i="138" s="1"/>
  <c r="K185" i="203" s="1"/>
  <c r="J5176" i="138"/>
  <c r="K5176" i="138" s="1"/>
  <c r="K169" i="203" s="1"/>
  <c r="J5160" i="138"/>
  <c r="K5160" i="138" s="1"/>
  <c r="K153" i="203" s="1"/>
  <c r="J5144" i="138"/>
  <c r="K5144" i="138" s="1"/>
  <c r="K137" i="203" s="1"/>
  <c r="J5128" i="138"/>
  <c r="K5128" i="138" s="1"/>
  <c r="K121" i="203" s="1"/>
  <c r="J5112" i="138"/>
  <c r="K5112" i="138" s="1"/>
  <c r="K105" i="203" s="1"/>
  <c r="J5096" i="138"/>
  <c r="K5096" i="138" s="1"/>
  <c r="K89" i="203" s="1"/>
  <c r="J5080" i="138"/>
  <c r="K5080" i="138" s="1"/>
  <c r="K73" i="203" s="1"/>
  <c r="J5064" i="138"/>
  <c r="K5064" i="138" s="1"/>
  <c r="K57" i="203" s="1"/>
  <c r="J5048" i="138"/>
  <c r="K5048" i="138" s="1"/>
  <c r="K41" i="203" s="1"/>
  <c r="J5032" i="138"/>
  <c r="K5032" i="138" s="1"/>
  <c r="K25" i="203" s="1"/>
  <c r="J6014" i="138"/>
  <c r="K6014" i="138" s="1"/>
  <c r="K1007" i="203" s="1"/>
  <c r="J5926" i="138"/>
  <c r="K5926" i="138" s="1"/>
  <c r="K919" i="203" s="1"/>
  <c r="J5822" i="138"/>
  <c r="K5822" i="138" s="1"/>
  <c r="K815" i="203" s="1"/>
  <c r="J5726" i="138"/>
  <c r="K5726" i="138" s="1"/>
  <c r="K719" i="203" s="1"/>
  <c r="J5630" i="138"/>
  <c r="K5630" i="138" s="1"/>
  <c r="K623" i="203" s="1"/>
  <c r="J5534" i="138"/>
  <c r="K5534" i="138" s="1"/>
  <c r="K527" i="203" s="1"/>
  <c r="J5422" i="138"/>
  <c r="K5422" i="138" s="1"/>
  <c r="K415" i="203" s="1"/>
  <c r="J5326" i="138"/>
  <c r="K5326" i="138" s="1"/>
  <c r="K319" i="203" s="1"/>
  <c r="J5222" i="138"/>
  <c r="K5222" i="138" s="1"/>
  <c r="K215" i="203" s="1"/>
  <c r="J5118" i="138"/>
  <c r="K5118" i="138" s="1"/>
  <c r="K111" i="203" s="1"/>
  <c r="J6015" i="138"/>
  <c r="K6015" i="138" s="1"/>
  <c r="K1008" i="203" s="1"/>
  <c r="J5999" i="138"/>
  <c r="K5999" i="138" s="1"/>
  <c r="K992" i="203" s="1"/>
  <c r="J5983" i="138"/>
  <c r="K5983" i="138" s="1"/>
  <c r="K976" i="203" s="1"/>
  <c r="J5967" i="138"/>
  <c r="K5967" i="138" s="1"/>
  <c r="K960" i="203" s="1"/>
  <c r="J5951" i="138"/>
  <c r="K5951" i="138" s="1"/>
  <c r="K944" i="203" s="1"/>
  <c r="J5935" i="138"/>
  <c r="K5935" i="138" s="1"/>
  <c r="K928" i="203" s="1"/>
  <c r="J5919" i="138"/>
  <c r="K5919" i="138" s="1"/>
  <c r="K912" i="203" s="1"/>
  <c r="J5903" i="138"/>
  <c r="K5903" i="138" s="1"/>
  <c r="K896" i="203" s="1"/>
  <c r="J5887" i="138"/>
  <c r="K5887" i="138" s="1"/>
  <c r="K880" i="203" s="1"/>
  <c r="J5871" i="138"/>
  <c r="K5871" i="138" s="1"/>
  <c r="K864" i="203" s="1"/>
  <c r="J5855" i="138"/>
  <c r="K5855" i="138" s="1"/>
  <c r="K848" i="203" s="1"/>
  <c r="J5839" i="138"/>
  <c r="K5839" i="138" s="1"/>
  <c r="K832" i="203" s="1"/>
  <c r="J5823" i="138"/>
  <c r="K5823" i="138" s="1"/>
  <c r="K816" i="203" s="1"/>
  <c r="J5807" i="138"/>
  <c r="K5807" i="138" s="1"/>
  <c r="K800" i="203" s="1"/>
  <c r="J5791" i="138"/>
  <c r="K5791" i="138" s="1"/>
  <c r="K784" i="203" s="1"/>
  <c r="J5775" i="138"/>
  <c r="K5775" i="138" s="1"/>
  <c r="K768" i="203" s="1"/>
  <c r="J5759" i="138"/>
  <c r="K5759" i="138" s="1"/>
  <c r="K752" i="203" s="1"/>
  <c r="J5743" i="138"/>
  <c r="K5743" i="138" s="1"/>
  <c r="K736" i="203" s="1"/>
  <c r="J5727" i="138"/>
  <c r="K5727" i="138" s="1"/>
  <c r="K720" i="203" s="1"/>
  <c r="J5711" i="138"/>
  <c r="K5711" i="138" s="1"/>
  <c r="K704" i="203" s="1"/>
  <c r="J5695" i="138"/>
  <c r="K5695" i="138" s="1"/>
  <c r="K688" i="203" s="1"/>
  <c r="J5679" i="138"/>
  <c r="K5679" i="138" s="1"/>
  <c r="K672" i="203" s="1"/>
  <c r="J5663" i="138"/>
  <c r="K5663" i="138" s="1"/>
  <c r="K656" i="203" s="1"/>
  <c r="J5647" i="138"/>
  <c r="K5647" i="138" s="1"/>
  <c r="K640" i="203" s="1"/>
  <c r="J5631" i="138"/>
  <c r="K5631" i="138" s="1"/>
  <c r="K624" i="203" s="1"/>
  <c r="J5615" i="138"/>
  <c r="K5615" i="138" s="1"/>
  <c r="K608" i="203" s="1"/>
  <c r="J5599" i="138"/>
  <c r="K5599" i="138" s="1"/>
  <c r="K592" i="203" s="1"/>
  <c r="J5583" i="138"/>
  <c r="K5583" i="138" s="1"/>
  <c r="K576" i="203" s="1"/>
  <c r="J5567" i="138"/>
  <c r="K5567" i="138" s="1"/>
  <c r="K560" i="203" s="1"/>
  <c r="J5551" i="138"/>
  <c r="K5551" i="138" s="1"/>
  <c r="K544" i="203" s="1"/>
  <c r="J5535" i="138"/>
  <c r="K5535" i="138" s="1"/>
  <c r="K528" i="203" s="1"/>
  <c r="J5519" i="138"/>
  <c r="K5519" i="138" s="1"/>
  <c r="K512" i="203" s="1"/>
  <c r="J5503" i="138"/>
  <c r="K5503" i="138" s="1"/>
  <c r="K496" i="203" s="1"/>
  <c r="J5487" i="138"/>
  <c r="K5487" i="138" s="1"/>
  <c r="K480" i="203" s="1"/>
  <c r="J5471" i="138"/>
  <c r="K5471" i="138" s="1"/>
  <c r="K464" i="203" s="1"/>
  <c r="J5455" i="138"/>
  <c r="K5455" i="138" s="1"/>
  <c r="K448" i="203" s="1"/>
  <c r="J5439" i="138"/>
  <c r="K5439" i="138" s="1"/>
  <c r="K432" i="203" s="1"/>
  <c r="J5423" i="138"/>
  <c r="K5423" i="138" s="1"/>
  <c r="K416" i="203" s="1"/>
  <c r="J5407" i="138"/>
  <c r="K5407" i="138" s="1"/>
  <c r="K400" i="203" s="1"/>
  <c r="J5391" i="138"/>
  <c r="K5391" i="138" s="1"/>
  <c r="K384" i="203" s="1"/>
  <c r="J5375" i="138"/>
  <c r="K5375" i="138" s="1"/>
  <c r="K368" i="203" s="1"/>
  <c r="J5957" i="138"/>
  <c r="K5957" i="138" s="1"/>
  <c r="K950" i="203" s="1"/>
  <c r="J5829" i="138"/>
  <c r="K5829" i="138" s="1"/>
  <c r="K822" i="203" s="1"/>
  <c r="J5701" i="138"/>
  <c r="K5701" i="138" s="1"/>
  <c r="K694" i="203" s="1"/>
  <c r="J5573" i="138"/>
  <c r="K5573" i="138" s="1"/>
  <c r="K566" i="203" s="1"/>
  <c r="J5445" i="138"/>
  <c r="K5445" i="138" s="1"/>
  <c r="K438" i="203" s="1"/>
  <c r="J5317" i="138"/>
  <c r="K5317" i="138" s="1"/>
  <c r="K310" i="203" s="1"/>
  <c r="J5189" i="138"/>
  <c r="K5189" i="138" s="1"/>
  <c r="K182" i="203" s="1"/>
  <c r="J5061" i="138"/>
  <c r="K5061" i="138" s="1"/>
  <c r="K54" i="203" s="1"/>
  <c r="J5518" i="138"/>
  <c r="K5518" i="138" s="1"/>
  <c r="K511" i="203" s="1"/>
  <c r="J5972" i="138"/>
  <c r="K5972" i="138" s="1"/>
  <c r="K965" i="203" s="1"/>
  <c r="J5844" i="138"/>
  <c r="K5844" i="138" s="1"/>
  <c r="K837" i="203" s="1"/>
  <c r="J5772" i="138"/>
  <c r="K5772" i="138" s="1"/>
  <c r="K765" i="203" s="1"/>
  <c r="J5708" i="138"/>
  <c r="K5708" i="138" s="1"/>
  <c r="K701" i="203" s="1"/>
  <c r="J5644" i="138"/>
  <c r="K5644" i="138" s="1"/>
  <c r="K637" i="203" s="1"/>
  <c r="J5580" i="138"/>
  <c r="K5580" i="138" s="1"/>
  <c r="K573" i="203" s="1"/>
  <c r="J5516" i="138"/>
  <c r="K5516" i="138" s="1"/>
  <c r="K509" i="203" s="1"/>
  <c r="J5452" i="138"/>
  <c r="K5452" i="138" s="1"/>
  <c r="K445" i="203" s="1"/>
  <c r="J5388" i="138"/>
  <c r="K5388" i="138" s="1"/>
  <c r="K381" i="203" s="1"/>
  <c r="J5324" i="138"/>
  <c r="K5324" i="138" s="1"/>
  <c r="K317" i="203" s="1"/>
  <c r="J5260" i="138"/>
  <c r="K5260" i="138" s="1"/>
  <c r="K253" i="203" s="1"/>
  <c r="J5196" i="138"/>
  <c r="K5196" i="138" s="1"/>
  <c r="K189" i="203" s="1"/>
  <c r="J5132" i="138"/>
  <c r="K5132" i="138" s="1"/>
  <c r="K125" i="203" s="1"/>
  <c r="J5068" i="138"/>
  <c r="K5068" i="138" s="1"/>
  <c r="K61" i="203" s="1"/>
  <c r="J5910" i="138"/>
  <c r="K5910" i="138" s="1"/>
  <c r="K903" i="203" s="1"/>
  <c r="J5510" i="138"/>
  <c r="K5510" i="138" s="1"/>
  <c r="K503" i="203" s="1"/>
  <c r="J5102" i="138"/>
  <c r="K5102" i="138" s="1"/>
  <c r="K95" i="203" s="1"/>
  <c r="J5963" i="138"/>
  <c r="K5963" i="138" s="1"/>
  <c r="K956" i="203" s="1"/>
  <c r="J5899" i="138"/>
  <c r="K5899" i="138" s="1"/>
  <c r="K892" i="203" s="1"/>
  <c r="J5835" i="138"/>
  <c r="K5835" i="138" s="1"/>
  <c r="K828" i="203" s="1"/>
  <c r="J5771" i="138"/>
  <c r="K5771" i="138" s="1"/>
  <c r="K764" i="203" s="1"/>
  <c r="J5707" i="138"/>
  <c r="K5707" i="138" s="1"/>
  <c r="K700" i="203" s="1"/>
  <c r="J5643" i="138"/>
  <c r="K5643" i="138" s="1"/>
  <c r="K636" i="203" s="1"/>
  <c r="J5579" i="138"/>
  <c r="K5579" i="138" s="1"/>
  <c r="K572" i="203" s="1"/>
  <c r="J5515" i="138"/>
  <c r="K5515" i="138" s="1"/>
  <c r="K508" i="203" s="1"/>
  <c r="J5451" i="138"/>
  <c r="K5451" i="138" s="1"/>
  <c r="K444" i="203" s="1"/>
  <c r="J5387" i="138"/>
  <c r="K5387" i="138" s="1"/>
  <c r="K380" i="203" s="1"/>
  <c r="J5323" i="138"/>
  <c r="K5323" i="138" s="1"/>
  <c r="K316" i="203" s="1"/>
  <c r="J5259" i="138"/>
  <c r="K5259" i="138" s="1"/>
  <c r="K252" i="203" s="1"/>
  <c r="J5195" i="138"/>
  <c r="K5195" i="138" s="1"/>
  <c r="K188" i="203" s="1"/>
  <c r="J5131" i="138"/>
  <c r="K5131" i="138" s="1"/>
  <c r="K124" i="203" s="1"/>
  <c r="J5067" i="138"/>
  <c r="K5067" i="138" s="1"/>
  <c r="K60" i="203" s="1"/>
  <c r="J5902" i="138"/>
  <c r="K5902" i="138" s="1"/>
  <c r="K895" i="203" s="1"/>
  <c r="J5502" i="138"/>
  <c r="K5502" i="138" s="1"/>
  <c r="K495" i="203" s="1"/>
  <c r="J5318" i="138"/>
  <c r="K5318" i="138" s="1"/>
  <c r="K311" i="203" s="1"/>
  <c r="J5134" i="138"/>
  <c r="K5134" i="138" s="1"/>
  <c r="K127" i="203" s="1"/>
  <c r="J6002" i="138"/>
  <c r="K6002" i="138" s="1"/>
  <c r="K995" i="203" s="1"/>
  <c r="J5970" i="138"/>
  <c r="K5970" i="138" s="1"/>
  <c r="K963" i="203" s="1"/>
  <c r="J5938" i="138"/>
  <c r="K5938" i="138" s="1"/>
  <c r="K931" i="203" s="1"/>
  <c r="J5906" i="138"/>
  <c r="K5906" i="138" s="1"/>
  <c r="K899" i="203" s="1"/>
  <c r="J5874" i="138"/>
  <c r="K5874" i="138" s="1"/>
  <c r="K867" i="203" s="1"/>
  <c r="J5842" i="138"/>
  <c r="K5842" i="138" s="1"/>
  <c r="K835" i="203" s="1"/>
  <c r="J5810" i="138"/>
  <c r="K5810" i="138" s="1"/>
  <c r="K803" i="203" s="1"/>
  <c r="J5778" i="138"/>
  <c r="K5778" i="138" s="1"/>
  <c r="K771" i="203" s="1"/>
  <c r="J5746" i="138"/>
  <c r="K5746" i="138" s="1"/>
  <c r="K739" i="203" s="1"/>
  <c r="J5714" i="138"/>
  <c r="K5714" i="138" s="1"/>
  <c r="K707" i="203" s="1"/>
  <c r="J5682" i="138"/>
  <c r="K5682" i="138" s="1"/>
  <c r="K675" i="203" s="1"/>
  <c r="J5650" i="138"/>
  <c r="K5650" i="138" s="1"/>
  <c r="K643" i="203" s="1"/>
  <c r="J5618" i="138"/>
  <c r="K5618" i="138" s="1"/>
  <c r="K611" i="203" s="1"/>
  <c r="J5586" i="138"/>
  <c r="K5586" i="138" s="1"/>
  <c r="K579" i="203" s="1"/>
  <c r="J5554" i="138"/>
  <c r="K5554" i="138" s="1"/>
  <c r="K547" i="203" s="1"/>
  <c r="J5522" i="138"/>
  <c r="K5522" i="138" s="1"/>
  <c r="K515" i="203" s="1"/>
  <c r="J5490" i="138"/>
  <c r="K5490" i="138" s="1"/>
  <c r="K483" i="203" s="1"/>
  <c r="J5458" i="138"/>
  <c r="K5458" i="138" s="1"/>
  <c r="K451" i="203" s="1"/>
  <c r="J5426" i="138"/>
  <c r="K5426" i="138" s="1"/>
  <c r="K419" i="203" s="1"/>
  <c r="J5394" i="138"/>
  <c r="K5394" i="138" s="1"/>
  <c r="K387" i="203" s="1"/>
  <c r="J5362" i="138"/>
  <c r="K5362" i="138" s="1"/>
  <c r="K355" i="203" s="1"/>
  <c r="J5330" i="138"/>
  <c r="K5330" i="138" s="1"/>
  <c r="K323" i="203" s="1"/>
  <c r="J5298" i="138"/>
  <c r="K5298" i="138" s="1"/>
  <c r="K291" i="203" s="1"/>
  <c r="J5266" i="138"/>
  <c r="K5266" i="138" s="1"/>
  <c r="K259" i="203" s="1"/>
  <c r="J5234" i="138"/>
  <c r="K5234" i="138" s="1"/>
  <c r="K227" i="203" s="1"/>
  <c r="J5202" i="138"/>
  <c r="K5202" i="138" s="1"/>
  <c r="K195" i="203" s="1"/>
  <c r="J5170" i="138"/>
  <c r="K5170" i="138" s="1"/>
  <c r="K163" i="203" s="1"/>
  <c r="J5138" i="138"/>
  <c r="K5138" i="138" s="1"/>
  <c r="K131" i="203" s="1"/>
  <c r="J5106" i="138"/>
  <c r="K5106" i="138" s="1"/>
  <c r="K99" i="203" s="1"/>
  <c r="J5074" i="138"/>
  <c r="K5074" i="138" s="1"/>
  <c r="K67" i="203" s="1"/>
  <c r="J5042" i="138"/>
  <c r="K5042" i="138" s="1"/>
  <c r="K35" i="203" s="1"/>
  <c r="J5966" i="138"/>
  <c r="K5966" i="138" s="1"/>
  <c r="K959" i="203" s="1"/>
  <c r="J6017" i="138"/>
  <c r="K6017" i="138" s="1"/>
  <c r="K1010" i="203" s="1"/>
  <c r="J5985" i="138"/>
  <c r="K5985" i="138" s="1"/>
  <c r="K978" i="203" s="1"/>
  <c r="J5953" i="138"/>
  <c r="K5953" i="138" s="1"/>
  <c r="K946" i="203" s="1"/>
  <c r="J5921" i="138"/>
  <c r="K5921" i="138" s="1"/>
  <c r="K914" i="203" s="1"/>
  <c r="J5889" i="138"/>
  <c r="K5889" i="138" s="1"/>
  <c r="K882" i="203" s="1"/>
  <c r="J5857" i="138"/>
  <c r="K5857" i="138" s="1"/>
  <c r="K850" i="203" s="1"/>
  <c r="J5825" i="138"/>
  <c r="K5825" i="138" s="1"/>
  <c r="K818" i="203" s="1"/>
  <c r="J5793" i="138"/>
  <c r="K5793" i="138" s="1"/>
  <c r="K786" i="203" s="1"/>
  <c r="J5761" i="138"/>
  <c r="K5761" i="138" s="1"/>
  <c r="K754" i="203" s="1"/>
  <c r="J5729" i="138"/>
  <c r="K5729" i="138" s="1"/>
  <c r="K722" i="203" s="1"/>
  <c r="J5697" i="138"/>
  <c r="K5697" i="138" s="1"/>
  <c r="K690" i="203" s="1"/>
  <c r="J5665" i="138"/>
  <c r="K5665" i="138" s="1"/>
  <c r="K658" i="203" s="1"/>
  <c r="J5633" i="138"/>
  <c r="K5633" i="138" s="1"/>
  <c r="K626" i="203" s="1"/>
  <c r="J5601" i="138"/>
  <c r="K5601" i="138" s="1"/>
  <c r="K594" i="203" s="1"/>
  <c r="J5569" i="138"/>
  <c r="K5569" i="138" s="1"/>
  <c r="K562" i="203" s="1"/>
  <c r="J5537" i="138"/>
  <c r="K5537" i="138" s="1"/>
  <c r="K530" i="203" s="1"/>
  <c r="J5505" i="138"/>
  <c r="K5505" i="138" s="1"/>
  <c r="K498" i="203" s="1"/>
  <c r="J5473" i="138"/>
  <c r="K5473" i="138" s="1"/>
  <c r="K466" i="203" s="1"/>
  <c r="J5441" i="138"/>
  <c r="K5441" i="138" s="1"/>
  <c r="K434" i="203" s="1"/>
  <c r="J5409" i="138"/>
  <c r="K5409" i="138" s="1"/>
  <c r="K402" i="203" s="1"/>
  <c r="J5377" i="138"/>
  <c r="K5377" i="138" s="1"/>
  <c r="K370" i="203" s="1"/>
  <c r="J5345" i="138"/>
  <c r="K5345" i="138" s="1"/>
  <c r="K338" i="203" s="1"/>
  <c r="J5313" i="138"/>
  <c r="K5313" i="138" s="1"/>
  <c r="K306" i="203" s="1"/>
  <c r="J5281" i="138"/>
  <c r="K5281" i="138" s="1"/>
  <c r="K274" i="203" s="1"/>
  <c r="J5249" i="138"/>
  <c r="K5249" i="138" s="1"/>
  <c r="K242" i="203" s="1"/>
  <c r="J5217" i="138"/>
  <c r="K5217" i="138" s="1"/>
  <c r="K210" i="203" s="1"/>
  <c r="J5185" i="138"/>
  <c r="K5185" i="138" s="1"/>
  <c r="K178" i="203" s="1"/>
  <c r="J5153" i="138"/>
  <c r="K5153" i="138" s="1"/>
  <c r="K146" i="203" s="1"/>
  <c r="J5121" i="138"/>
  <c r="K5121" i="138" s="1"/>
  <c r="K114" i="203" s="1"/>
  <c r="J5089" i="138"/>
  <c r="K5089" i="138" s="1"/>
  <c r="K82" i="203" s="1"/>
  <c r="J5057" i="138"/>
  <c r="K5057" i="138" s="1"/>
  <c r="K50" i="203" s="1"/>
  <c r="J5025" i="138"/>
  <c r="K5025" i="138" s="1"/>
  <c r="K18" i="203" s="1"/>
  <c r="J5830" i="138"/>
  <c r="K5830" i="138" s="1"/>
  <c r="K823" i="203" s="1"/>
  <c r="J5646" i="138"/>
  <c r="K5646" i="138" s="1"/>
  <c r="K639" i="203" s="1"/>
  <c r="J5446" i="138"/>
  <c r="K5446" i="138" s="1"/>
  <c r="K439" i="203" s="1"/>
  <c r="J5254" i="138"/>
  <c r="K5254" i="138" s="1"/>
  <c r="K247" i="203" s="1"/>
  <c r="J5070" i="138"/>
  <c r="K5070" i="138" s="1"/>
  <c r="K63" i="203" s="1"/>
  <c r="J6000" i="138"/>
  <c r="K6000" i="138" s="1"/>
  <c r="K993" i="203" s="1"/>
  <c r="J5968" i="138"/>
  <c r="K5968" i="138" s="1"/>
  <c r="K961" i="203" s="1"/>
  <c r="J5936" i="138"/>
  <c r="K5936" i="138" s="1"/>
  <c r="K929" i="203" s="1"/>
  <c r="J5904" i="138"/>
  <c r="K5904" i="138" s="1"/>
  <c r="K897" i="203" s="1"/>
  <c r="J5872" i="138"/>
  <c r="K5872" i="138" s="1"/>
  <c r="K865" i="203" s="1"/>
  <c r="J5840" i="138"/>
  <c r="K5840" i="138" s="1"/>
  <c r="K833" i="203" s="1"/>
  <c r="J5808" i="138"/>
  <c r="K5808" i="138" s="1"/>
  <c r="K801" i="203" s="1"/>
  <c r="J5776" i="138"/>
  <c r="K5776" i="138" s="1"/>
  <c r="K769" i="203" s="1"/>
  <c r="J5744" i="138"/>
  <c r="K5744" i="138" s="1"/>
  <c r="K737" i="203" s="1"/>
  <c r="J5712" i="138"/>
  <c r="K5712" i="138" s="1"/>
  <c r="K705" i="203" s="1"/>
  <c r="J5680" i="138"/>
  <c r="K5680" i="138" s="1"/>
  <c r="K673" i="203" s="1"/>
  <c r="J5648" i="138"/>
  <c r="K5648" i="138" s="1"/>
  <c r="K641" i="203" s="1"/>
  <c r="J5616" i="138"/>
  <c r="K5616" i="138" s="1"/>
  <c r="K609" i="203" s="1"/>
  <c r="J5584" i="138"/>
  <c r="K5584" i="138" s="1"/>
  <c r="K577" i="203" s="1"/>
  <c r="J5552" i="138"/>
  <c r="K5552" i="138" s="1"/>
  <c r="K545" i="203" s="1"/>
  <c r="J5520" i="138"/>
  <c r="K5520" i="138" s="1"/>
  <c r="K513" i="203" s="1"/>
  <c r="J5488" i="138"/>
  <c r="K5488" i="138" s="1"/>
  <c r="K481" i="203" s="1"/>
  <c r="J5456" i="138"/>
  <c r="K5456" i="138" s="1"/>
  <c r="K449" i="203" s="1"/>
  <c r="J5424" i="138"/>
  <c r="K5424" i="138" s="1"/>
  <c r="K417" i="203" s="1"/>
  <c r="J5392" i="138"/>
  <c r="K5392" i="138" s="1"/>
  <c r="K385" i="203" s="1"/>
  <c r="J5360" i="138"/>
  <c r="K5360" i="138" s="1"/>
  <c r="K353" i="203" s="1"/>
  <c r="J5328" i="138"/>
  <c r="K5328" i="138" s="1"/>
  <c r="K321" i="203" s="1"/>
  <c r="J5296" i="138"/>
  <c r="K5296" i="138" s="1"/>
  <c r="K289" i="203" s="1"/>
  <c r="J5264" i="138"/>
  <c r="K5264" i="138" s="1"/>
  <c r="K257" i="203" s="1"/>
  <c r="J5232" i="138"/>
  <c r="K5232" i="138" s="1"/>
  <c r="K225" i="203" s="1"/>
  <c r="J5200" i="138"/>
  <c r="K5200" i="138" s="1"/>
  <c r="K193" i="203" s="1"/>
  <c r="J5168" i="138"/>
  <c r="K5168" i="138" s="1"/>
  <c r="K161" i="203" s="1"/>
  <c r="J5136" i="138"/>
  <c r="K5136" i="138" s="1"/>
  <c r="K129" i="203" s="1"/>
  <c r="J5104" i="138"/>
  <c r="K5104" i="138" s="1"/>
  <c r="K97" i="203" s="1"/>
  <c r="J5072" i="138"/>
  <c r="K5072" i="138" s="1"/>
  <c r="K65" i="203" s="1"/>
  <c r="J5040" i="138"/>
  <c r="K5040" i="138" s="1"/>
  <c r="K33" i="203" s="1"/>
  <c r="J5958" i="138"/>
  <c r="K5958" i="138" s="1"/>
  <c r="K951" i="203" s="1"/>
  <c r="J5774" i="138"/>
  <c r="K5774" i="138" s="1"/>
  <c r="K767" i="203" s="1"/>
  <c r="J5582" i="138"/>
  <c r="K5582" i="138" s="1"/>
  <c r="K575" i="203" s="1"/>
  <c r="J5382" i="138"/>
  <c r="K5382" i="138" s="1"/>
  <c r="K375" i="203" s="1"/>
  <c r="J5174" i="138"/>
  <c r="K5174" i="138" s="1"/>
  <c r="K167" i="203" s="1"/>
  <c r="J6007" i="138"/>
  <c r="K6007" i="138" s="1"/>
  <c r="K1000" i="203" s="1"/>
  <c r="J5975" i="138"/>
  <c r="K5975" i="138" s="1"/>
  <c r="K968" i="203" s="1"/>
  <c r="J5943" i="138"/>
  <c r="K5943" i="138" s="1"/>
  <c r="K936" i="203" s="1"/>
  <c r="J5911" i="138"/>
  <c r="K5911" i="138" s="1"/>
  <c r="K904" i="203" s="1"/>
  <c r="J5879" i="138"/>
  <c r="K5879" i="138" s="1"/>
  <c r="K872" i="203" s="1"/>
  <c r="J5847" i="138"/>
  <c r="K5847" i="138" s="1"/>
  <c r="K840" i="203" s="1"/>
  <c r="J5815" i="138"/>
  <c r="K5815" i="138" s="1"/>
  <c r="K808" i="203" s="1"/>
  <c r="J5783" i="138"/>
  <c r="K5783" i="138" s="1"/>
  <c r="K776" i="203" s="1"/>
  <c r="J5751" i="138"/>
  <c r="K5751" i="138" s="1"/>
  <c r="K744" i="203" s="1"/>
  <c r="J5719" i="138"/>
  <c r="K5719" i="138" s="1"/>
  <c r="K712" i="203" s="1"/>
  <c r="J5687" i="138"/>
  <c r="K5687" i="138" s="1"/>
  <c r="K680" i="203" s="1"/>
  <c r="J5655" i="138"/>
  <c r="K5655" i="138" s="1"/>
  <c r="K648" i="203" s="1"/>
  <c r="J5623" i="138"/>
  <c r="K5623" i="138" s="1"/>
  <c r="K616" i="203" s="1"/>
  <c r="J5591" i="138"/>
  <c r="K5591" i="138" s="1"/>
  <c r="K584" i="203" s="1"/>
  <c r="J5559" i="138"/>
  <c r="K5559" i="138" s="1"/>
  <c r="K552" i="203" s="1"/>
  <c r="J5527" i="138"/>
  <c r="K5527" i="138" s="1"/>
  <c r="K520" i="203" s="1"/>
  <c r="J5495" i="138"/>
  <c r="K5495" i="138" s="1"/>
  <c r="K488" i="203" s="1"/>
  <c r="J5463" i="138"/>
  <c r="K5463" i="138" s="1"/>
  <c r="K456" i="203" s="1"/>
  <c r="J5431" i="138"/>
  <c r="K5431" i="138" s="1"/>
  <c r="K424" i="203" s="1"/>
  <c r="J5399" i="138"/>
  <c r="K5399" i="138" s="1"/>
  <c r="K392" i="203" s="1"/>
  <c r="J5367" i="138"/>
  <c r="K5367" i="138" s="1"/>
  <c r="K360" i="203" s="1"/>
  <c r="J5351" i="138"/>
  <c r="K5351" i="138" s="1"/>
  <c r="K344" i="203" s="1"/>
  <c r="J5335" i="138"/>
  <c r="K5335" i="138" s="1"/>
  <c r="K328" i="203" s="1"/>
  <c r="J5319" i="138"/>
  <c r="K5319" i="138" s="1"/>
  <c r="K312" i="203" s="1"/>
  <c r="J5303" i="138"/>
  <c r="K5303" i="138" s="1"/>
  <c r="K296" i="203" s="1"/>
  <c r="J5287" i="138"/>
  <c r="K5287" i="138" s="1"/>
  <c r="K280" i="203" s="1"/>
  <c r="J5271" i="138"/>
  <c r="K5271" i="138" s="1"/>
  <c r="K264" i="203" s="1"/>
  <c r="J5255" i="138"/>
  <c r="K5255" i="138" s="1"/>
  <c r="K248" i="203" s="1"/>
  <c r="J5239" i="138"/>
  <c r="K5239" i="138" s="1"/>
  <c r="K232" i="203" s="1"/>
  <c r="J5223" i="138"/>
  <c r="K5223" i="138" s="1"/>
  <c r="K216" i="203" s="1"/>
  <c r="J5207" i="138"/>
  <c r="K5207" i="138" s="1"/>
  <c r="K200" i="203" s="1"/>
  <c r="J5191" i="138"/>
  <c r="K5191" i="138" s="1"/>
  <c r="K184" i="203" s="1"/>
  <c r="J5175" i="138"/>
  <c r="K5175" i="138" s="1"/>
  <c r="K168" i="203" s="1"/>
  <c r="J5159" i="138"/>
  <c r="K5159" i="138" s="1"/>
  <c r="K152" i="203" s="1"/>
  <c r="J5143" i="138"/>
  <c r="K5143" i="138" s="1"/>
  <c r="K136" i="203" s="1"/>
  <c r="J5127" i="138"/>
  <c r="K5127" i="138" s="1"/>
  <c r="K120" i="203" s="1"/>
  <c r="J5111" i="138"/>
  <c r="K5111" i="138" s="1"/>
  <c r="K104" i="203" s="1"/>
  <c r="J5095" i="138"/>
  <c r="K5095" i="138" s="1"/>
  <c r="K88" i="203" s="1"/>
  <c r="J5079" i="138"/>
  <c r="K5079" i="138" s="1"/>
  <c r="K72" i="203" s="1"/>
  <c r="J5063" i="138"/>
  <c r="K5063" i="138" s="1"/>
  <c r="K56" i="203" s="1"/>
  <c r="J5047" i="138"/>
  <c r="K5047" i="138" s="1"/>
  <c r="K40" i="203" s="1"/>
  <c r="J5031" i="138"/>
  <c r="K5031" i="138" s="1"/>
  <c r="K24" i="203" s="1"/>
  <c r="J5998" i="138"/>
  <c r="K5998" i="138" s="1"/>
  <c r="K991" i="203" s="1"/>
  <c r="J5918" i="138"/>
  <c r="K5918" i="138" s="1"/>
  <c r="K911" i="203" s="1"/>
  <c r="J5838" i="138"/>
  <c r="K5838" i="138" s="1"/>
  <c r="K831" i="203" s="1"/>
  <c r="J5742" i="138"/>
  <c r="K5742" i="138" s="1"/>
  <c r="K735" i="203" s="1"/>
  <c r="J5638" i="138"/>
  <c r="K5638" i="138" s="1"/>
  <c r="K631" i="203" s="1"/>
  <c r="J5526" i="138"/>
  <c r="K5526" i="138" s="1"/>
  <c r="K519" i="203" s="1"/>
  <c r="J5430" i="138"/>
  <c r="K5430" i="138" s="1"/>
  <c r="K423" i="203" s="1"/>
  <c r="J5310" i="138"/>
  <c r="K5310" i="138" s="1"/>
  <c r="K303" i="203" s="1"/>
  <c r="J5214" i="138"/>
  <c r="K5214" i="138" s="1"/>
  <c r="K207" i="203" s="1"/>
  <c r="J5086" i="138"/>
  <c r="K5086" i="138" s="1"/>
  <c r="K79" i="203" s="1"/>
  <c r="J8019" i="138"/>
  <c r="K8019" i="138" s="1"/>
  <c r="J7891" i="138"/>
  <c r="K7891" i="138" s="1"/>
  <c r="J7763" i="138"/>
  <c r="K7763" i="138" s="1"/>
  <c r="J7898" i="138"/>
  <c r="K7898" i="138" s="1"/>
  <c r="J7770" i="138"/>
  <c r="K7770" i="138" s="1"/>
  <c r="J7640" i="138"/>
  <c r="K7640" i="138" s="1"/>
  <c r="J7500" i="138"/>
  <c r="K7500" i="138" s="1"/>
  <c r="J7897" i="138"/>
  <c r="K7897" i="138" s="1"/>
  <c r="J7769" i="138"/>
  <c r="K7769" i="138" s="1"/>
  <c r="J7644" i="138"/>
  <c r="K7644" i="138" s="1"/>
  <c r="J7520" i="138"/>
  <c r="K7520" i="138" s="1"/>
  <c r="J7928" i="138"/>
  <c r="K7928" i="138" s="1"/>
  <c r="J7800" i="138"/>
  <c r="K7800" i="138" s="1"/>
  <c r="J7671" i="138"/>
  <c r="K7671" i="138" s="1"/>
  <c r="J7543" i="138"/>
  <c r="K7543" i="138" s="1"/>
  <c r="J7967" i="138"/>
  <c r="K7967" i="138" s="1"/>
  <c r="J7839" i="138"/>
  <c r="K7839" i="138" s="1"/>
  <c r="J7974" i="138"/>
  <c r="K7974" i="138" s="1"/>
  <c r="J7846" i="138"/>
  <c r="K7846" i="138" s="1"/>
  <c r="J7718" i="138"/>
  <c r="K7718" i="138" s="1"/>
  <c r="J7592" i="138"/>
  <c r="K7592" i="138" s="1"/>
  <c r="J7483" i="138"/>
  <c r="K7483" i="138" s="1"/>
  <c r="J7892" i="138"/>
  <c r="K7892" i="138" s="1"/>
  <c r="J7764" i="138"/>
  <c r="K7764" i="138" s="1"/>
  <c r="J7632" i="138"/>
  <c r="K7632" i="138" s="1"/>
  <c r="J7507" i="138"/>
  <c r="K7507" i="138" s="1"/>
  <c r="J7526" i="138"/>
  <c r="K7526" i="138" s="1"/>
  <c r="J7366" i="138"/>
  <c r="K7366" i="138" s="1"/>
  <c r="J7219" i="138"/>
  <c r="K7219" i="138" s="1"/>
  <c r="J7094" i="138"/>
  <c r="K7094" i="138" s="1"/>
  <c r="J7549" i="138"/>
  <c r="K7549" i="138" s="1"/>
  <c r="J7359" i="138"/>
  <c r="K7359" i="138" s="1"/>
  <c r="J7234" i="138"/>
  <c r="K7234" i="138" s="1"/>
  <c r="J7100" i="138"/>
  <c r="K7100" i="138" s="1"/>
  <c r="J7596" i="138"/>
  <c r="K7596" i="138" s="1"/>
  <c r="J7415" i="138"/>
  <c r="K7415" i="138" s="1"/>
  <c r="J7300" i="138"/>
  <c r="K7300" i="138" s="1"/>
  <c r="J7172" i="138"/>
  <c r="K7172" i="138" s="1"/>
  <c r="J7781" i="138"/>
  <c r="K7781" i="138" s="1"/>
  <c r="J7440" i="138"/>
  <c r="K7440" i="138" s="1"/>
  <c r="J7330" i="138"/>
  <c r="K7330" i="138" s="1"/>
  <c r="J7202" i="138"/>
  <c r="K7202" i="138" s="1"/>
  <c r="J7829" i="138"/>
  <c r="K7829" i="138" s="1"/>
  <c r="J7468" i="138"/>
  <c r="K7468" i="138" s="1"/>
  <c r="J7328" i="138"/>
  <c r="K7328" i="138" s="1"/>
  <c r="J7200" i="138"/>
  <c r="K7200" i="138" s="1"/>
  <c r="J7965" i="138"/>
  <c r="K7965" i="138" s="1"/>
  <c r="J7283" i="138"/>
  <c r="K7283" i="138" s="1"/>
  <c r="J7030" i="138"/>
  <c r="K7030" i="138" s="1"/>
  <c r="J7193" i="138"/>
  <c r="K7193" i="138" s="1"/>
  <c r="J7360" i="138"/>
  <c r="K7360" i="138" s="1"/>
  <c r="J7058" i="138"/>
  <c r="K7058" i="138" s="1"/>
  <c r="J7048" i="138"/>
  <c r="K7048" i="138" s="1"/>
  <c r="J7062" i="138"/>
  <c r="K7062" i="138" s="1"/>
  <c r="J7340" i="138"/>
  <c r="K7340" i="138" s="1"/>
  <c r="J7049" i="138"/>
  <c r="K7049" i="138" s="1"/>
  <c r="J7070" i="138"/>
  <c r="K7070" i="138" s="1"/>
  <c r="J7333" i="138"/>
  <c r="K7333" i="138" s="1"/>
  <c r="J7047" i="138"/>
  <c r="K7047" i="138" s="1"/>
  <c r="J7347" i="138"/>
  <c r="K7347" i="138" s="1"/>
  <c r="J7053" i="138"/>
  <c r="K7053" i="138" s="1"/>
  <c r="J7346" i="138"/>
  <c r="K7346" i="138" s="1"/>
  <c r="J7428" i="138"/>
  <c r="K7428" i="138" s="1"/>
  <c r="J7358" i="138"/>
  <c r="K7358" i="138" s="1"/>
  <c r="J7743" i="138"/>
  <c r="K7743" i="138" s="1"/>
  <c r="J7383" i="138"/>
  <c r="K7383" i="138" s="1"/>
  <c r="J7127" i="138"/>
  <c r="K7127" i="138" s="1"/>
  <c r="J7458" i="138"/>
  <c r="K7458" i="138" s="1"/>
  <c r="J7192" i="138"/>
  <c r="K7192" i="138" s="1"/>
  <c r="J7412" i="138"/>
  <c r="K7412" i="138" s="1"/>
  <c r="J7741" i="138"/>
  <c r="K7741" i="138" s="1"/>
  <c r="J7341" i="138"/>
  <c r="K7341" i="138" s="1"/>
  <c r="J7027" i="138"/>
  <c r="K7027" i="138" s="1"/>
  <c r="J7477" i="138"/>
  <c r="K7477" i="138" s="1"/>
  <c r="J7422" i="138"/>
  <c r="K7422" i="138" s="1"/>
  <c r="J7152" i="138"/>
  <c r="K7152" i="138" s="1"/>
  <c r="J7169" i="138"/>
  <c r="K7169" i="138" s="1"/>
  <c r="J7052" i="138"/>
  <c r="K7052" i="138" s="1"/>
  <c r="J7537" i="138"/>
  <c r="K7537" i="138" s="1"/>
  <c r="J7227" i="138"/>
  <c r="K7227" i="138" s="1"/>
  <c r="J7620" i="138"/>
  <c r="K7620" i="138" s="1"/>
  <c r="J7337" i="138"/>
  <c r="K7337" i="138" s="1"/>
  <c r="J7304" i="138"/>
  <c r="K7304" i="138" s="1"/>
  <c r="J7080" i="138"/>
  <c r="K7080" i="138" s="1"/>
  <c r="J7947" i="138"/>
  <c r="K7947" i="138" s="1"/>
  <c r="J7819" i="138"/>
  <c r="K7819" i="138" s="1"/>
  <c r="J7954" i="138"/>
  <c r="K7954" i="138" s="1"/>
  <c r="J7826" i="138"/>
  <c r="K7826" i="138" s="1"/>
  <c r="J7698" i="138"/>
  <c r="K7698" i="138" s="1"/>
  <c r="J7567" i="138"/>
  <c r="K7567" i="138" s="1"/>
  <c r="J7953" i="138"/>
  <c r="K7953" i="138" s="1"/>
  <c r="J7825" i="138"/>
  <c r="K7825" i="138" s="1"/>
  <c r="J7697" i="138"/>
  <c r="K7697" i="138" s="1"/>
  <c r="J7571" i="138"/>
  <c r="K7571" i="138" s="1"/>
  <c r="J7984" i="138"/>
  <c r="K7984" i="138" s="1"/>
  <c r="J7856" i="138"/>
  <c r="K7856" i="138" s="1"/>
  <c r="J7728" i="138"/>
  <c r="K7728" i="138" s="1"/>
  <c r="J7602" i="138"/>
  <c r="K7602" i="138" s="1"/>
  <c r="J7484" i="138"/>
  <c r="K7484" i="138" s="1"/>
  <c r="J7895" i="138"/>
  <c r="K7895" i="138" s="1"/>
  <c r="J7767" i="138"/>
  <c r="K7767" i="138" s="1"/>
  <c r="J7902" i="138"/>
  <c r="K7902" i="138" s="1"/>
  <c r="J7774" i="138"/>
  <c r="K7774" i="138" s="1"/>
  <c r="J7647" i="138"/>
  <c r="K7647" i="138" s="1"/>
  <c r="J7523" i="138"/>
  <c r="K7523" i="138" s="1"/>
  <c r="J7948" i="138"/>
  <c r="K7948" i="138" s="1"/>
  <c r="J7820" i="138"/>
  <c r="K7820" i="138" s="1"/>
  <c r="J7692" i="138"/>
  <c r="K7692" i="138" s="1"/>
  <c r="J7559" i="138"/>
  <c r="K7559" i="138" s="1"/>
  <c r="J7660" i="138"/>
  <c r="K7660" i="138" s="1"/>
  <c r="J7427" i="138"/>
  <c r="K7427" i="138" s="1"/>
  <c r="J7272" i="138"/>
  <c r="K7272" i="138" s="1"/>
  <c r="J7144" i="138"/>
  <c r="K7144" i="138" s="1"/>
  <c r="J7685" i="138"/>
  <c r="K7685" i="138" s="1"/>
  <c r="J7352" i="138"/>
  <c r="K7352" i="138" s="1"/>
  <c r="J7226" i="138"/>
  <c r="K7226" i="138" s="1"/>
  <c r="J7093" i="138"/>
  <c r="K7093" i="138" s="1"/>
  <c r="J7572" i="138"/>
  <c r="K7572" i="138" s="1"/>
  <c r="J7409" i="138"/>
  <c r="K7409" i="138" s="1"/>
  <c r="J7233" i="138"/>
  <c r="K7233" i="138" s="1"/>
  <c r="J7582" i="138"/>
  <c r="K7582" i="138" s="1"/>
  <c r="J7194" i="138"/>
  <c r="K7194" i="138" s="1"/>
  <c r="J7381" i="138"/>
  <c r="K7381" i="138" s="1"/>
  <c r="J7813" i="138"/>
  <c r="K7813" i="138" s="1"/>
  <c r="J7022" i="138"/>
  <c r="K7022" i="138" s="1"/>
  <c r="J7182" i="138"/>
  <c r="K7182" i="138" s="1"/>
  <c r="J7353" i="138"/>
  <c r="K7353" i="138" s="1"/>
  <c r="J7043" i="138"/>
  <c r="K7043" i="138" s="1"/>
  <c r="J7311" i="138"/>
  <c r="K7311" i="138" s="1"/>
  <c r="J7329" i="138"/>
  <c r="K7329" i="138" s="1"/>
  <c r="J7185" i="138"/>
  <c r="K7185" i="138" s="1"/>
  <c r="J7616" i="138"/>
  <c r="K7616" i="138" s="1"/>
  <c r="J7708" i="138"/>
  <c r="K7708" i="138" s="1"/>
  <c r="J7727" i="138"/>
  <c r="K7727" i="138" s="1"/>
  <c r="J7370" i="138"/>
  <c r="K7370" i="138" s="1"/>
  <c r="J7141" i="138"/>
  <c r="K7141" i="138" s="1"/>
  <c r="J7038" i="138"/>
  <c r="K7038" i="138" s="1"/>
  <c r="J7356" i="138"/>
  <c r="K7356" i="138" s="1"/>
  <c r="J7939" i="138"/>
  <c r="K7939" i="138" s="1"/>
  <c r="J7811" i="138"/>
  <c r="K7811" i="138" s="1"/>
  <c r="J7946" i="138"/>
  <c r="K7946" i="138" s="1"/>
  <c r="J7818" i="138"/>
  <c r="K7818" i="138" s="1"/>
  <c r="J7690" i="138"/>
  <c r="K7690" i="138" s="1"/>
  <c r="J7562" i="138"/>
  <c r="K7562" i="138" s="1"/>
  <c r="J7945" i="138"/>
  <c r="K7945" i="138" s="1"/>
  <c r="J7817" i="138"/>
  <c r="K7817" i="138" s="1"/>
  <c r="J7689" i="138"/>
  <c r="K7689" i="138" s="1"/>
  <c r="J7566" i="138"/>
  <c r="K7566" i="138" s="1"/>
  <c r="J7976" i="138"/>
  <c r="K7976" i="138" s="1"/>
  <c r="J7848" i="138"/>
  <c r="K7848" i="138" s="1"/>
  <c r="J7720" i="138"/>
  <c r="K7720" i="138" s="1"/>
  <c r="J7593" i="138"/>
  <c r="K7593" i="138" s="1"/>
  <c r="J8015" i="138"/>
  <c r="K8015" i="138" s="1"/>
  <c r="J7887" i="138"/>
  <c r="K7887" i="138" s="1"/>
  <c r="J7759" i="138"/>
  <c r="K7759" i="138" s="1"/>
  <c r="J7894" i="138"/>
  <c r="K7894" i="138" s="1"/>
  <c r="J7766" i="138"/>
  <c r="K7766" i="138" s="1"/>
  <c r="J7642" i="138"/>
  <c r="K7642" i="138" s="1"/>
  <c r="J7518" i="138"/>
  <c r="K7518" i="138" s="1"/>
  <c r="J7940" i="138"/>
  <c r="K7940" i="138" s="1"/>
  <c r="J7812" i="138"/>
  <c r="K7812" i="138" s="1"/>
  <c r="J7684" i="138"/>
  <c r="K7684" i="138" s="1"/>
  <c r="J7554" i="138"/>
  <c r="K7554" i="138" s="1"/>
  <c r="J7636" i="138"/>
  <c r="K7636" i="138" s="1"/>
  <c r="J7410" i="138"/>
  <c r="K7410" i="138" s="1"/>
  <c r="J7265" i="138"/>
  <c r="K7265" i="138" s="1"/>
  <c r="J7137" i="138"/>
  <c r="K7137" i="138" s="1"/>
  <c r="J7670" i="138"/>
  <c r="K7670" i="138" s="1"/>
  <c r="J7421" i="138"/>
  <c r="K7421" i="138" s="1"/>
  <c r="J7278" i="138"/>
  <c r="K7278" i="138" s="1"/>
  <c r="J7150" i="138"/>
  <c r="K7150" i="138" s="1"/>
  <c r="J7725" i="138"/>
  <c r="K7725" i="138" s="1"/>
  <c r="J7465" i="138"/>
  <c r="K7465" i="138" s="1"/>
  <c r="J7351" i="138"/>
  <c r="K7351" i="138" s="1"/>
  <c r="J7225" i="138"/>
  <c r="K7225" i="138" s="1"/>
  <c r="J7092" i="138"/>
  <c r="K7092" i="138" s="1"/>
  <c r="J7558" i="138"/>
  <c r="K7558" i="138" s="1"/>
  <c r="J7376" i="138"/>
  <c r="K7376" i="138" s="1"/>
  <c r="J7246" i="138"/>
  <c r="K7246" i="138" s="1"/>
  <c r="J7120" i="138"/>
  <c r="K7120" i="138" s="1"/>
  <c r="J7555" i="138"/>
  <c r="K7555" i="138" s="1"/>
  <c r="J7375" i="138"/>
  <c r="K7375" i="138" s="1"/>
  <c r="J7244" i="138"/>
  <c r="K7244" i="138" s="1"/>
  <c r="J7118" i="138"/>
  <c r="K7118" i="138" s="1"/>
  <c r="J7394" i="138"/>
  <c r="K7394" i="138" s="1"/>
  <c r="J7074" i="138"/>
  <c r="K7074" i="138" s="1"/>
  <c r="J7519" i="138"/>
  <c r="K7519" i="138" s="1"/>
  <c r="J7464" i="138"/>
  <c r="K7464" i="138" s="1"/>
  <c r="J7161" i="138"/>
  <c r="K7161" i="138" s="1"/>
  <c r="J7297" i="138"/>
  <c r="K7297" i="138" s="1"/>
  <c r="J7334" i="138"/>
  <c r="K7334" i="138" s="1"/>
  <c r="J7463" i="138"/>
  <c r="K7463" i="138" s="1"/>
  <c r="J7139" i="138"/>
  <c r="K7139" i="138" s="1"/>
  <c r="J7373" i="138"/>
  <c r="K7373" i="138" s="1"/>
  <c r="J7581" i="138"/>
  <c r="K7581" i="138" s="1"/>
  <c r="J7131" i="138"/>
  <c r="K7131" i="138" s="1"/>
  <c r="J7469" i="138"/>
  <c r="K7469" i="138" s="1"/>
  <c r="J7130" i="138"/>
  <c r="K7130" i="138" s="1"/>
  <c r="J7506" i="138"/>
  <c r="K7506" i="138" s="1"/>
  <c r="J7443" i="138"/>
  <c r="K7443" i="138" s="1"/>
  <c r="J7089" i="138"/>
  <c r="K7089" i="138" s="1"/>
  <c r="J7256" i="138"/>
  <c r="K7256" i="138" s="1"/>
  <c r="J7973" i="138"/>
  <c r="K7973" i="138" s="1"/>
  <c r="J7284" i="138"/>
  <c r="K7284" i="138" s="1"/>
  <c r="J7491" i="138"/>
  <c r="K7491" i="138" s="1"/>
  <c r="J7096" i="138"/>
  <c r="K7096" i="138" s="1"/>
  <c r="J7711" i="138"/>
  <c r="K7711" i="138" s="1"/>
  <c r="J7588" i="138"/>
  <c r="K7588" i="138" s="1"/>
  <c r="J7901" i="138"/>
  <c r="K7901" i="138" s="1"/>
  <c r="J7837" i="138"/>
  <c r="K7837" i="138" s="1"/>
  <c r="J7075" i="138"/>
  <c r="K7075" i="138" s="1"/>
  <c r="J7665" i="138"/>
  <c r="K7665" i="138" s="1"/>
  <c r="J7372" i="138"/>
  <c r="K7372" i="138" s="1"/>
  <c r="J7853" i="138"/>
  <c r="K7853" i="138" s="1"/>
  <c r="J7445" i="138"/>
  <c r="K7445" i="138" s="1"/>
  <c r="J7147" i="138"/>
  <c r="K7147" i="138" s="1"/>
  <c r="J7448" i="138"/>
  <c r="K7448" i="138" s="1"/>
  <c r="J7995" i="138"/>
  <c r="K7995" i="138" s="1"/>
  <c r="J7867" i="138"/>
  <c r="K7867" i="138" s="1"/>
  <c r="J8002" i="138"/>
  <c r="K8002" i="138" s="1"/>
  <c r="J7874" i="138"/>
  <c r="K7874" i="138" s="1"/>
  <c r="J7746" i="138"/>
  <c r="K7746" i="138" s="1"/>
  <c r="J7617" i="138"/>
  <c r="K7617" i="138" s="1"/>
  <c r="J8001" i="138"/>
  <c r="K8001" i="138" s="1"/>
  <c r="J7873" i="138"/>
  <c r="K7873" i="138" s="1"/>
  <c r="J7745" i="138"/>
  <c r="K7745" i="138" s="1"/>
  <c r="J7621" i="138"/>
  <c r="K7621" i="138" s="1"/>
  <c r="J7505" i="138"/>
  <c r="K7505" i="138" s="1"/>
  <c r="J7904" i="138"/>
  <c r="K7904" i="138" s="1"/>
  <c r="J7776" i="138"/>
  <c r="K7776" i="138" s="1"/>
  <c r="J7648" i="138"/>
  <c r="K7648" i="138" s="1"/>
  <c r="J7524" i="138"/>
  <c r="K7524" i="138" s="1"/>
  <c r="J7943" i="138"/>
  <c r="K7943" i="138" s="1"/>
  <c r="J7815" i="138"/>
  <c r="K7815" i="138" s="1"/>
  <c r="J7950" i="138"/>
  <c r="K7950" i="138" s="1"/>
  <c r="J7822" i="138"/>
  <c r="K7822" i="138" s="1"/>
  <c r="J7694" i="138"/>
  <c r="K7694" i="138" s="1"/>
  <c r="J7569" i="138"/>
  <c r="K7569" i="138" s="1"/>
  <c r="J7996" i="138"/>
  <c r="K7996" i="138" s="1"/>
  <c r="J7868" i="138"/>
  <c r="K7868" i="138" s="1"/>
  <c r="J7740" i="138"/>
  <c r="K7740" i="138" s="1"/>
  <c r="J7609" i="138"/>
  <c r="K7609" i="138" s="1"/>
  <c r="J7869" i="138"/>
  <c r="K7869" i="138" s="1"/>
  <c r="J7476" i="138"/>
  <c r="K7476" i="138" s="1"/>
  <c r="J7317" i="138"/>
  <c r="K7317" i="138" s="1"/>
  <c r="J7189" i="138"/>
  <c r="K7189" i="138" s="1"/>
  <c r="J7925" i="138"/>
  <c r="K7925" i="138" s="1"/>
  <c r="J7471" i="138"/>
  <c r="K7471" i="138" s="1"/>
  <c r="J7339" i="138"/>
  <c r="K7339" i="138" s="1"/>
  <c r="J7211" i="138"/>
  <c r="K7211" i="138" s="1"/>
  <c r="J7079" i="138"/>
  <c r="K7079" i="138" s="1"/>
  <c r="J7522" i="138"/>
  <c r="K7522" i="138" s="1"/>
  <c r="J7396" i="138"/>
  <c r="K7396" i="138" s="1"/>
  <c r="J7277" i="138"/>
  <c r="K7277" i="138" s="1"/>
  <c r="J7149" i="138"/>
  <c r="K7149" i="138" s="1"/>
  <c r="J7701" i="138"/>
  <c r="K7701" i="138" s="1"/>
  <c r="J7425" i="138"/>
  <c r="K7425" i="138" s="1"/>
  <c r="J7307" i="138"/>
  <c r="K7307" i="138" s="1"/>
  <c r="J7179" i="138"/>
  <c r="K7179" i="138" s="1"/>
  <c r="J7717" i="138"/>
  <c r="K7717" i="138" s="1"/>
  <c r="J7439" i="138"/>
  <c r="K7439" i="138" s="1"/>
  <c r="J7305" i="138"/>
  <c r="K7305" i="138" s="1"/>
  <c r="J7177" i="138"/>
  <c r="K7177" i="138" s="1"/>
  <c r="J7637" i="138"/>
  <c r="K7637" i="138" s="1"/>
  <c r="J7205" i="138"/>
  <c r="K7205" i="138" s="1"/>
  <c r="J7556" i="138"/>
  <c r="K7556" i="138" s="1"/>
  <c r="J7949" i="138"/>
  <c r="K7949" i="138" s="1"/>
  <c r="J7303" i="138"/>
  <c r="K7303" i="138" s="1"/>
  <c r="J7029" i="138"/>
  <c r="K7029" i="138" s="1"/>
  <c r="J7691" i="138"/>
  <c r="K7691" i="138" s="1"/>
  <c r="J7757" i="138"/>
  <c r="K7757" i="138" s="1"/>
  <c r="J7280" i="138"/>
  <c r="K7280" i="138" s="1"/>
  <c r="J7028" i="138"/>
  <c r="K7028" i="138" s="1"/>
  <c r="J7069" i="138"/>
  <c r="K7069" i="138" s="1"/>
  <c r="J7273" i="138"/>
  <c r="K7273" i="138" s="1"/>
  <c r="J7025" i="138"/>
  <c r="K7025" i="138" s="1"/>
  <c r="J7289" i="138"/>
  <c r="K7289" i="138" s="1"/>
  <c r="J7032" i="138"/>
  <c r="K7032" i="138" s="1"/>
  <c r="J7146" i="138"/>
  <c r="K7146" i="138" s="1"/>
  <c r="J7418" i="138"/>
  <c r="K7418" i="138" s="1"/>
  <c r="J7313" i="138"/>
  <c r="K7313" i="138" s="1"/>
  <c r="J7661" i="138"/>
  <c r="K7661" i="138" s="1"/>
  <c r="J7400" i="138"/>
  <c r="K7400" i="138" s="1"/>
  <c r="J8000" i="138"/>
  <c r="K8000" i="138" s="1"/>
  <c r="J7207" i="138"/>
  <c r="K7207" i="138" s="1"/>
  <c r="J7923" i="138"/>
  <c r="K7923" i="138" s="1"/>
  <c r="J7795" i="138"/>
  <c r="K7795" i="138" s="1"/>
  <c r="J7930" i="138"/>
  <c r="K7930" i="138" s="1"/>
  <c r="J7802" i="138"/>
  <c r="K7802" i="138" s="1"/>
  <c r="J7672" i="138"/>
  <c r="K7672" i="138" s="1"/>
  <c r="J7544" i="138"/>
  <c r="K7544" i="138" s="1"/>
  <c r="J7929" i="138"/>
  <c r="K7929" i="138" s="1"/>
  <c r="J7801" i="138"/>
  <c r="K7801" i="138" s="1"/>
  <c r="J7676" i="138"/>
  <c r="K7676" i="138" s="1"/>
  <c r="J7548" i="138"/>
  <c r="K7548" i="138" s="1"/>
  <c r="J7960" i="138"/>
  <c r="K7960" i="138" s="1"/>
  <c r="J7832" i="138"/>
  <c r="K7832" i="138" s="1"/>
  <c r="J7704" i="138"/>
  <c r="K7704" i="138" s="1"/>
  <c r="J7575" i="138"/>
  <c r="K7575" i="138" s="1"/>
  <c r="J7999" i="138"/>
  <c r="K7999" i="138" s="1"/>
  <c r="J7871" i="138"/>
  <c r="K7871" i="138" s="1"/>
  <c r="J8006" i="138"/>
  <c r="K8006" i="138" s="1"/>
  <c r="J7878" i="138"/>
  <c r="K7878" i="138" s="1"/>
  <c r="J7750" i="138"/>
  <c r="K7750" i="138" s="1"/>
  <c r="J7624" i="138"/>
  <c r="K7624" i="138" s="1"/>
  <c r="J7508" i="138"/>
  <c r="K7508" i="138" s="1"/>
  <c r="J7924" i="138"/>
  <c r="K7924" i="138" s="1"/>
  <c r="J7796" i="138"/>
  <c r="K7796" i="138" s="1"/>
  <c r="J7664" i="138"/>
  <c r="K7664" i="138" s="1"/>
  <c r="J7536" i="138"/>
  <c r="K7536" i="138" s="1"/>
  <c r="J7587" i="138"/>
  <c r="K7587" i="138" s="1"/>
  <c r="J7398" i="138"/>
  <c r="K7398" i="138" s="1"/>
  <c r="J7249" i="138"/>
  <c r="K7249" i="138" s="1"/>
  <c r="J7123" i="138"/>
  <c r="K7123" i="138" s="1"/>
  <c r="J7646" i="138"/>
  <c r="K7646" i="138" s="1"/>
  <c r="J7397" i="138"/>
  <c r="K7397" i="138" s="1"/>
  <c r="J7264" i="138"/>
  <c r="K7264" i="138" s="1"/>
  <c r="J7136" i="138"/>
  <c r="K7136" i="138" s="1"/>
  <c r="J7683" i="138"/>
  <c r="K7683" i="138" s="1"/>
  <c r="J7450" i="138"/>
  <c r="K7450" i="138" s="1"/>
  <c r="J7338" i="138"/>
  <c r="K7338" i="138" s="1"/>
  <c r="J7210" i="138"/>
  <c r="K7210" i="138" s="1"/>
  <c r="J7078" i="138"/>
  <c r="K7078" i="138" s="1"/>
  <c r="J7521" i="138"/>
  <c r="K7521" i="138" s="1"/>
  <c r="J7363" i="138"/>
  <c r="K7363" i="138" s="1"/>
  <c r="J7232" i="138"/>
  <c r="K7232" i="138" s="1"/>
  <c r="J7106" i="138"/>
  <c r="K7106" i="138" s="1"/>
  <c r="J7531" i="138"/>
  <c r="K7531" i="138" s="1"/>
  <c r="J7355" i="138"/>
  <c r="K7355" i="138" s="1"/>
  <c r="J7230" i="138"/>
  <c r="K7230" i="138" s="1"/>
  <c r="J7104" i="138"/>
  <c r="K7104" i="138" s="1"/>
  <c r="J7361" i="138"/>
  <c r="K7361" i="138" s="1"/>
  <c r="J7059" i="138"/>
  <c r="K7059" i="138" s="1"/>
  <c r="J7405" i="138"/>
  <c r="K7405" i="138" s="1"/>
  <c r="J7438" i="138"/>
  <c r="K7438" i="138" s="1"/>
  <c r="J7103" i="138"/>
  <c r="K7103" i="138" s="1"/>
  <c r="J7198" i="138"/>
  <c r="K7198" i="138" s="1"/>
  <c r="J7274" i="138"/>
  <c r="K7274" i="138" s="1"/>
  <c r="J7423" i="138"/>
  <c r="K7423" i="138" s="1"/>
  <c r="J7102" i="138"/>
  <c r="K7102" i="138" s="1"/>
  <c r="J7258" i="138"/>
  <c r="K7258" i="138" s="1"/>
  <c r="J7485" i="138"/>
  <c r="K7485" i="138" s="1"/>
  <c r="J7077" i="138"/>
  <c r="K7077" i="138" s="1"/>
  <c r="J7417" i="138"/>
  <c r="K7417" i="138" s="1"/>
  <c r="J7091" i="138"/>
  <c r="K7091" i="138" s="1"/>
  <c r="J7228" i="138"/>
  <c r="K7228" i="138" s="1"/>
  <c r="J7045" i="138"/>
  <c r="K7045" i="138" s="1"/>
  <c r="J7622" i="138"/>
  <c r="K7622" i="138" s="1"/>
  <c r="J7135" i="138"/>
  <c r="K7135" i="138" s="1"/>
  <c r="J7357" i="138"/>
  <c r="K7357" i="138" s="1"/>
  <c r="J7677" i="138"/>
  <c r="K7677" i="138" s="1"/>
  <c r="J7162" i="138"/>
  <c r="K7162" i="138" s="1"/>
  <c r="J7388" i="138"/>
  <c r="K7388" i="138" s="1"/>
  <c r="J7138" i="138"/>
  <c r="K7138" i="138" s="1"/>
  <c r="J7238" i="138"/>
  <c r="K7238" i="138" s="1"/>
  <c r="J7231" i="138"/>
  <c r="K7231" i="138" s="1"/>
  <c r="J8005" i="138"/>
  <c r="K8005" i="138" s="1"/>
  <c r="J7525" i="138"/>
  <c r="K7525" i="138" s="1"/>
  <c r="J7287" i="138"/>
  <c r="K7287" i="138" s="1"/>
  <c r="J7480" i="138"/>
  <c r="K7480" i="138" s="1"/>
  <c r="J7269" i="138"/>
  <c r="K7269" i="138" s="1"/>
  <c r="J7124" i="138"/>
  <c r="K7124" i="138" s="1"/>
  <c r="J7564" i="138"/>
  <c r="K7564" i="138" s="1"/>
  <c r="J7915" i="138"/>
  <c r="K7915" i="138" s="1"/>
  <c r="J7787" i="138"/>
  <c r="K7787" i="138" s="1"/>
  <c r="J7922" i="138"/>
  <c r="K7922" i="138" s="1"/>
  <c r="J7794" i="138"/>
  <c r="K7794" i="138" s="1"/>
  <c r="J7663" i="138"/>
  <c r="K7663" i="138" s="1"/>
  <c r="J7535" i="138"/>
  <c r="K7535" i="138" s="1"/>
  <c r="J7921" i="138"/>
  <c r="K7921" i="138" s="1"/>
  <c r="J7793" i="138"/>
  <c r="K7793" i="138" s="1"/>
  <c r="J7667" i="138"/>
  <c r="K7667" i="138" s="1"/>
  <c r="J7539" i="138"/>
  <c r="K7539" i="138" s="1"/>
  <c r="J7952" i="138"/>
  <c r="K7952" i="138" s="1"/>
  <c r="J7824" i="138"/>
  <c r="K7824" i="138" s="1"/>
  <c r="J7696" i="138"/>
  <c r="K7696" i="138" s="1"/>
  <c r="J7570" i="138"/>
  <c r="K7570" i="138" s="1"/>
  <c r="J7991" i="138"/>
  <c r="K7991" i="138" s="1"/>
  <c r="J7863" i="138"/>
  <c r="K7863" i="138" s="1"/>
  <c r="J7998" i="138"/>
  <c r="K7998" i="138" s="1"/>
  <c r="J7870" i="138"/>
  <c r="K7870" i="138" s="1"/>
  <c r="J7742" i="138"/>
  <c r="K7742" i="138" s="1"/>
  <c r="J7615" i="138"/>
  <c r="K7615" i="138" s="1"/>
  <c r="J7503" i="138"/>
  <c r="K7503" i="138" s="1"/>
  <c r="J7916" i="138"/>
  <c r="K7916" i="138" s="1"/>
  <c r="J7788" i="138"/>
  <c r="K7788" i="138" s="1"/>
  <c r="J7655" i="138"/>
  <c r="K7655" i="138" s="1"/>
  <c r="J7527" i="138"/>
  <c r="K7527" i="138" s="1"/>
  <c r="J7574" i="138"/>
  <c r="K7574" i="138" s="1"/>
  <c r="J7385" i="138"/>
  <c r="K7385" i="138" s="1"/>
  <c r="J7242" i="138"/>
  <c r="K7242" i="138" s="1"/>
  <c r="J7115" i="138"/>
  <c r="K7115" i="138" s="1"/>
  <c r="J7456" i="138"/>
  <c r="K7456" i="138" s="1"/>
  <c r="J7316" i="138"/>
  <c r="K7316" i="138" s="1"/>
  <c r="J7981" i="138"/>
  <c r="K7981" i="138" s="1"/>
  <c r="J7496" i="138"/>
  <c r="K7496" i="138" s="1"/>
  <c r="J7384" i="138"/>
  <c r="K7384" i="138" s="1"/>
  <c r="J7643" i="138"/>
  <c r="K7643" i="138" s="1"/>
  <c r="J7348" i="138"/>
  <c r="K7348" i="138" s="1"/>
  <c r="J7755" i="138"/>
  <c r="K7755" i="138" s="1"/>
  <c r="J7068" i="138"/>
  <c r="K7068" i="138" s="1"/>
  <c r="J7872" i="138"/>
  <c r="K7872" i="138" s="1"/>
  <c r="J7709" i="138"/>
  <c r="K7709" i="138" s="1"/>
  <c r="J7241" i="138"/>
  <c r="K7241" i="138" s="1"/>
  <c r="J7845" i="138"/>
  <c r="K7845" i="138" s="1"/>
  <c r="J7407" i="138"/>
  <c r="K7407" i="138" s="1"/>
  <c r="J7565" i="138"/>
  <c r="K7565" i="138" s="1"/>
  <c r="J7971" i="138"/>
  <c r="K7971" i="138" s="1"/>
  <c r="J7843" i="138"/>
  <c r="K7843" i="138" s="1"/>
  <c r="J7978" i="138"/>
  <c r="K7978" i="138" s="1"/>
  <c r="J7850" i="138"/>
  <c r="K7850" i="138" s="1"/>
  <c r="J7722" i="138"/>
  <c r="K7722" i="138" s="1"/>
  <c r="J7594" i="138"/>
  <c r="K7594" i="138" s="1"/>
  <c r="J7977" i="138"/>
  <c r="K7977" i="138" s="1"/>
  <c r="J7849" i="138"/>
  <c r="K7849" i="138" s="1"/>
  <c r="J7721" i="138"/>
  <c r="K7721" i="138" s="1"/>
  <c r="J7598" i="138"/>
  <c r="K7598" i="138" s="1"/>
  <c r="J8008" i="138"/>
  <c r="K8008" i="138" s="1"/>
  <c r="J7880" i="138"/>
  <c r="K7880" i="138" s="1"/>
  <c r="J7752" i="138"/>
  <c r="K7752" i="138" s="1"/>
  <c r="J7625" i="138"/>
  <c r="K7625" i="138" s="1"/>
  <c r="J7499" i="138"/>
  <c r="K7499" i="138" s="1"/>
  <c r="J7919" i="138"/>
  <c r="K7919" i="138" s="1"/>
  <c r="J7791" i="138"/>
  <c r="K7791" i="138" s="1"/>
  <c r="J7926" i="138"/>
  <c r="K7926" i="138" s="1"/>
  <c r="J7798" i="138"/>
  <c r="K7798" i="138" s="1"/>
  <c r="J7674" i="138"/>
  <c r="K7674" i="138" s="1"/>
  <c r="J7546" i="138"/>
  <c r="K7546" i="138" s="1"/>
  <c r="J7972" i="138"/>
  <c r="K7972" i="138" s="1"/>
  <c r="J7844" i="138"/>
  <c r="K7844" i="138" s="1"/>
  <c r="J7716" i="138"/>
  <c r="K7716" i="138" s="1"/>
  <c r="J7586" i="138"/>
  <c r="K7586" i="138" s="1"/>
  <c r="J7731" i="138"/>
  <c r="K7731" i="138" s="1"/>
  <c r="J7442" i="138"/>
  <c r="K7442" i="138" s="1"/>
  <c r="J7295" i="138"/>
  <c r="K7295" i="138" s="1"/>
  <c r="J7167" i="138"/>
  <c r="K7167" i="138" s="1"/>
  <c r="J7749" i="138"/>
  <c r="K7749" i="138" s="1"/>
  <c r="J7451" i="138"/>
  <c r="K7451" i="138" s="1"/>
  <c r="J7308" i="138"/>
  <c r="K7308" i="138" s="1"/>
  <c r="J7180" i="138"/>
  <c r="K7180" i="138" s="1"/>
  <c r="J7917" i="138"/>
  <c r="K7917" i="138" s="1"/>
  <c r="J7486" i="138"/>
  <c r="K7486" i="138" s="1"/>
  <c r="J7377" i="138"/>
  <c r="K7377" i="138" s="1"/>
  <c r="J7255" i="138"/>
  <c r="K7255" i="138" s="1"/>
  <c r="J7121" i="138"/>
  <c r="K7121" i="138" s="1"/>
  <c r="J7619" i="138"/>
  <c r="K7619" i="138" s="1"/>
  <c r="J7402" i="138"/>
  <c r="K7402" i="138" s="1"/>
  <c r="J7276" i="138"/>
  <c r="K7276" i="138" s="1"/>
  <c r="J7148" i="138"/>
  <c r="K7148" i="138" s="1"/>
  <c r="J7652" i="138"/>
  <c r="K7652" i="138" s="1"/>
  <c r="J7413" i="138"/>
  <c r="K7413" i="138" s="1"/>
  <c r="J7282" i="138"/>
  <c r="K7282" i="138" s="1"/>
  <c r="J7154" i="138"/>
  <c r="K7154" i="138" s="1"/>
  <c r="J7479" i="138"/>
  <c r="K7479" i="138" s="1"/>
  <c r="J7145" i="138"/>
  <c r="K7145" i="138" s="1"/>
  <c r="J7336" i="138"/>
  <c r="K7336" i="138" s="1"/>
  <c r="J7629" i="138"/>
  <c r="K7629" i="138" s="1"/>
  <c r="J7243" i="138"/>
  <c r="K7243" i="138" s="1"/>
  <c r="J7490" i="138"/>
  <c r="K7490" i="138" s="1"/>
  <c r="J7433" i="138"/>
  <c r="K7433" i="138" s="1"/>
  <c r="J7627" i="138"/>
  <c r="K7627" i="138" s="1"/>
  <c r="J7220" i="138"/>
  <c r="K7220" i="138" s="1"/>
  <c r="J7654" i="138"/>
  <c r="K7654" i="138" s="1"/>
  <c r="J7877" i="138"/>
  <c r="K7877" i="138" s="1"/>
  <c r="J7212" i="138"/>
  <c r="K7212" i="138" s="1"/>
  <c r="J7733" i="138"/>
  <c r="K7733" i="138" s="1"/>
  <c r="J7229" i="138"/>
  <c r="K7229" i="138" s="1"/>
  <c r="J7821" i="138"/>
  <c r="K7821" i="138" s="1"/>
  <c r="J7454" i="138"/>
  <c r="K7454" i="138" s="1"/>
  <c r="J7031" i="138"/>
  <c r="K7031" i="138" s="1"/>
  <c r="J7899" i="138"/>
  <c r="K7899" i="138" s="1"/>
  <c r="J7771" i="138"/>
  <c r="K7771" i="138" s="1"/>
  <c r="J7906" i="138"/>
  <c r="K7906" i="138" s="1"/>
  <c r="J7778" i="138"/>
  <c r="K7778" i="138" s="1"/>
  <c r="J7649" i="138"/>
  <c r="K7649" i="138" s="1"/>
  <c r="J7511" i="138"/>
  <c r="K7511" i="138" s="1"/>
  <c r="J7905" i="138"/>
  <c r="K7905" i="138" s="1"/>
  <c r="J7777" i="138"/>
  <c r="K7777" i="138" s="1"/>
  <c r="J7589" i="138"/>
  <c r="K7589" i="138" s="1"/>
  <c r="J7808" i="138"/>
  <c r="K7808" i="138" s="1"/>
  <c r="J5893" i="138"/>
  <c r="K5893" i="138" s="1"/>
  <c r="K886" i="203" s="1"/>
  <c r="J5637" i="138"/>
  <c r="K5637" i="138" s="1"/>
  <c r="K630" i="203" s="1"/>
  <c r="J5381" i="138"/>
  <c r="K5381" i="138" s="1"/>
  <c r="K374" i="203" s="1"/>
  <c r="J5125" i="138"/>
  <c r="K5125" i="138" s="1"/>
  <c r="K118" i="203" s="1"/>
  <c r="J5126" i="138"/>
  <c r="K5126" i="138" s="1"/>
  <c r="K119" i="203" s="1"/>
  <c r="J5804" i="138"/>
  <c r="K5804" i="138" s="1"/>
  <c r="K797" i="203" s="1"/>
  <c r="J5676" i="138"/>
  <c r="K5676" i="138" s="1"/>
  <c r="K669" i="203" s="1"/>
  <c r="J5548" i="138"/>
  <c r="K5548" i="138" s="1"/>
  <c r="K541" i="203" s="1"/>
  <c r="J5420" i="138"/>
  <c r="K5420" i="138" s="1"/>
  <c r="K413" i="203" s="1"/>
  <c r="J5292" i="138"/>
  <c r="K5292" i="138" s="1"/>
  <c r="K285" i="203" s="1"/>
  <c r="J5164" i="138"/>
  <c r="K5164" i="138" s="1"/>
  <c r="K157" i="203" s="1"/>
  <c r="J5036" i="138"/>
  <c r="K5036" i="138" s="1"/>
  <c r="K29" i="203" s="1"/>
  <c r="J5294" i="138"/>
  <c r="K5294" i="138" s="1"/>
  <c r="K287" i="203" s="1"/>
  <c r="J5931" i="138"/>
  <c r="K5931" i="138" s="1"/>
  <c r="K924" i="203" s="1"/>
  <c r="J5803" i="138"/>
  <c r="K5803" i="138" s="1"/>
  <c r="K796" i="203" s="1"/>
  <c r="J5675" i="138"/>
  <c r="K5675" i="138" s="1"/>
  <c r="K668" i="203" s="1"/>
  <c r="J5547" i="138"/>
  <c r="K5547" i="138" s="1"/>
  <c r="K540" i="203" s="1"/>
  <c r="J5419" i="138"/>
  <c r="K5419" i="138" s="1"/>
  <c r="K412" i="203" s="1"/>
  <c r="J5291" i="138"/>
  <c r="K5291" i="138" s="1"/>
  <c r="K284" i="203" s="1"/>
  <c r="J5163" i="138"/>
  <c r="K5163" i="138" s="1"/>
  <c r="K156" i="203" s="1"/>
  <c r="J5035" i="138"/>
  <c r="K5035" i="138" s="1"/>
  <c r="K28" i="203" s="1"/>
  <c r="J5414" i="138"/>
  <c r="K5414" i="138" s="1"/>
  <c r="K407" i="203" s="1"/>
  <c r="J5046" i="138"/>
  <c r="K5046" i="138" s="1"/>
  <c r="K39" i="203" s="1"/>
  <c r="J5954" i="138"/>
  <c r="K5954" i="138" s="1"/>
  <c r="K947" i="203" s="1"/>
  <c r="J5890" i="138"/>
  <c r="K5890" i="138" s="1"/>
  <c r="K883" i="203" s="1"/>
  <c r="J5826" i="138"/>
  <c r="K5826" i="138" s="1"/>
  <c r="K819" i="203" s="1"/>
  <c r="J5762" i="138"/>
  <c r="K5762" i="138" s="1"/>
  <c r="K755" i="203" s="1"/>
  <c r="J5698" i="138"/>
  <c r="K5698" i="138" s="1"/>
  <c r="K691" i="203" s="1"/>
  <c r="J5634" i="138"/>
  <c r="K5634" i="138" s="1"/>
  <c r="K627" i="203" s="1"/>
  <c r="J5570" i="138"/>
  <c r="K5570" i="138" s="1"/>
  <c r="K563" i="203" s="1"/>
  <c r="J5506" i="138"/>
  <c r="K5506" i="138" s="1"/>
  <c r="K499" i="203" s="1"/>
  <c r="J5442" i="138"/>
  <c r="K5442" i="138" s="1"/>
  <c r="K435" i="203" s="1"/>
  <c r="J5378" i="138"/>
  <c r="K5378" i="138" s="1"/>
  <c r="K371" i="203" s="1"/>
  <c r="J5314" i="138"/>
  <c r="K5314" i="138" s="1"/>
  <c r="K307" i="203" s="1"/>
  <c r="J5250" i="138"/>
  <c r="K5250" i="138" s="1"/>
  <c r="K243" i="203" s="1"/>
  <c r="J5186" i="138"/>
  <c r="K5186" i="138" s="1"/>
  <c r="K179" i="203" s="1"/>
  <c r="J5122" i="138"/>
  <c r="K5122" i="138" s="1"/>
  <c r="K115" i="203" s="1"/>
  <c r="J5058" i="138"/>
  <c r="K5058" i="138" s="1"/>
  <c r="K51" i="203" s="1"/>
  <c r="J5358" i="138"/>
  <c r="K5358" i="138" s="1"/>
  <c r="K351" i="203" s="1"/>
  <c r="J5969" i="138"/>
  <c r="K5969" i="138" s="1"/>
  <c r="K962" i="203" s="1"/>
  <c r="J5905" i="138"/>
  <c r="K5905" i="138" s="1"/>
  <c r="K898" i="203" s="1"/>
  <c r="J5841" i="138"/>
  <c r="K5841" i="138" s="1"/>
  <c r="K834" i="203" s="1"/>
  <c r="J5777" i="138"/>
  <c r="K5777" i="138" s="1"/>
  <c r="K770" i="203" s="1"/>
  <c r="J5713" i="138"/>
  <c r="K5713" i="138" s="1"/>
  <c r="K706" i="203" s="1"/>
  <c r="J5649" i="138"/>
  <c r="K5649" i="138" s="1"/>
  <c r="K642" i="203" s="1"/>
  <c r="J5585" i="138"/>
  <c r="K5585" i="138" s="1"/>
  <c r="K578" i="203" s="1"/>
  <c r="J5521" i="138"/>
  <c r="K5521" i="138" s="1"/>
  <c r="K514" i="203" s="1"/>
  <c r="J5457" i="138"/>
  <c r="K5457" i="138" s="1"/>
  <c r="K450" i="203" s="1"/>
  <c r="J5393" i="138"/>
  <c r="K5393" i="138" s="1"/>
  <c r="K386" i="203" s="1"/>
  <c r="J5329" i="138"/>
  <c r="K5329" i="138" s="1"/>
  <c r="K322" i="203" s="1"/>
  <c r="J5265" i="138"/>
  <c r="K5265" i="138" s="1"/>
  <c r="K258" i="203" s="1"/>
  <c r="J5201" i="138"/>
  <c r="K5201" i="138" s="1"/>
  <c r="K194" i="203" s="1"/>
  <c r="J5137" i="138"/>
  <c r="K5137" i="138" s="1"/>
  <c r="K130" i="203" s="1"/>
  <c r="J5073" i="138"/>
  <c r="K5073" i="138" s="1"/>
  <c r="K66" i="203" s="1"/>
  <c r="J5934" i="138"/>
  <c r="K5934" i="138" s="1"/>
  <c r="K927" i="203" s="1"/>
  <c r="J5542" i="138"/>
  <c r="K5542" i="138" s="1"/>
  <c r="K535" i="203" s="1"/>
  <c r="J5158" i="138"/>
  <c r="K5158" i="138" s="1"/>
  <c r="K151" i="203" s="1"/>
  <c r="J5984" i="138"/>
  <c r="K5984" i="138" s="1"/>
  <c r="K977" i="203" s="1"/>
  <c r="J5920" i="138"/>
  <c r="K5920" i="138" s="1"/>
  <c r="K913" i="203" s="1"/>
  <c r="J5856" i="138"/>
  <c r="K5856" i="138" s="1"/>
  <c r="K849" i="203" s="1"/>
  <c r="J5792" i="138"/>
  <c r="K5792" i="138" s="1"/>
  <c r="K785" i="203" s="1"/>
  <c r="J5728" i="138"/>
  <c r="K5728" i="138" s="1"/>
  <c r="K721" i="203" s="1"/>
  <c r="J5664" i="138"/>
  <c r="K5664" i="138" s="1"/>
  <c r="K657" i="203" s="1"/>
  <c r="J5600" i="138"/>
  <c r="K5600" i="138" s="1"/>
  <c r="K593" i="203" s="1"/>
  <c r="J5536" i="138"/>
  <c r="K5536" i="138" s="1"/>
  <c r="K529" i="203" s="1"/>
  <c r="J5472" i="138"/>
  <c r="K5472" i="138" s="1"/>
  <c r="K465" i="203" s="1"/>
  <c r="J5408" i="138"/>
  <c r="K5408" i="138" s="1"/>
  <c r="K401" i="203" s="1"/>
  <c r="J5344" i="138"/>
  <c r="K5344" i="138" s="1"/>
  <c r="K337" i="203" s="1"/>
  <c r="J5280" i="138"/>
  <c r="K5280" i="138" s="1"/>
  <c r="K273" i="203" s="1"/>
  <c r="J5216" i="138"/>
  <c r="K5216" i="138" s="1"/>
  <c r="K209" i="203" s="1"/>
  <c r="J5152" i="138"/>
  <c r="K5152" i="138" s="1"/>
  <c r="K145" i="203" s="1"/>
  <c r="J5088" i="138"/>
  <c r="K5088" i="138" s="1"/>
  <c r="K81" i="203" s="1"/>
  <c r="J5024" i="138"/>
  <c r="K5024" i="138" s="1"/>
  <c r="K17" i="203" s="1"/>
  <c r="J5678" i="138"/>
  <c r="K5678" i="138" s="1"/>
  <c r="K671" i="203" s="1"/>
  <c r="J5270" i="138"/>
  <c r="K5270" i="138" s="1"/>
  <c r="K263" i="203" s="1"/>
  <c r="J5991" i="138"/>
  <c r="K5991" i="138" s="1"/>
  <c r="K984" i="203" s="1"/>
  <c r="J5927" i="138"/>
  <c r="K5927" i="138" s="1"/>
  <c r="K920" i="203" s="1"/>
  <c r="J5863" i="138"/>
  <c r="K5863" i="138" s="1"/>
  <c r="K856" i="203" s="1"/>
  <c r="J5799" i="138"/>
  <c r="K5799" i="138" s="1"/>
  <c r="K792" i="203" s="1"/>
  <c r="J5735" i="138"/>
  <c r="K5735" i="138" s="1"/>
  <c r="K728" i="203" s="1"/>
  <c r="J5671" i="138"/>
  <c r="K5671" i="138" s="1"/>
  <c r="K664" i="203" s="1"/>
  <c r="J5607" i="138"/>
  <c r="K5607" i="138" s="1"/>
  <c r="K600" i="203" s="1"/>
  <c r="J5543" i="138"/>
  <c r="K5543" i="138" s="1"/>
  <c r="K536" i="203" s="1"/>
  <c r="J5479" i="138"/>
  <c r="K5479" i="138" s="1"/>
  <c r="K472" i="203" s="1"/>
  <c r="J5415" i="138"/>
  <c r="K5415" i="138" s="1"/>
  <c r="K408" i="203" s="1"/>
  <c r="J5359" i="138"/>
  <c r="K5359" i="138" s="1"/>
  <c r="K352" i="203" s="1"/>
  <c r="J5327" i="138"/>
  <c r="K5327" i="138" s="1"/>
  <c r="K320" i="203" s="1"/>
  <c r="J5295" i="138"/>
  <c r="K5295" i="138" s="1"/>
  <c r="K288" i="203" s="1"/>
  <c r="J5263" i="138"/>
  <c r="K5263" i="138" s="1"/>
  <c r="K256" i="203" s="1"/>
  <c r="J5231" i="138"/>
  <c r="K5231" i="138" s="1"/>
  <c r="K224" i="203" s="1"/>
  <c r="J5199" i="138"/>
  <c r="K5199" i="138" s="1"/>
  <c r="K192" i="203" s="1"/>
  <c r="J5167" i="138"/>
  <c r="K5167" i="138" s="1"/>
  <c r="K160" i="203" s="1"/>
  <c r="J5135" i="138"/>
  <c r="K5135" i="138" s="1"/>
  <c r="K128" i="203" s="1"/>
  <c r="J5103" i="138"/>
  <c r="K5103" i="138" s="1"/>
  <c r="K96" i="203" s="1"/>
  <c r="J5071" i="138"/>
  <c r="K5071" i="138" s="1"/>
  <c r="K64" i="203" s="1"/>
  <c r="J5039" i="138"/>
  <c r="K5039" i="138" s="1"/>
  <c r="K32" i="203" s="1"/>
  <c r="J5950" i="138"/>
  <c r="K5950" i="138" s="1"/>
  <c r="K943" i="203" s="1"/>
  <c r="J5790" i="138"/>
  <c r="K5790" i="138" s="1"/>
  <c r="K783" i="203" s="1"/>
  <c r="J5574" i="138"/>
  <c r="K5574" i="138" s="1"/>
  <c r="K567" i="203" s="1"/>
  <c r="J5374" i="138"/>
  <c r="K5374" i="138" s="1"/>
  <c r="K367" i="203" s="1"/>
  <c r="J5150" i="138"/>
  <c r="K5150" i="138" s="1"/>
  <c r="K143" i="203" s="1"/>
  <c r="J7955" i="138"/>
  <c r="K7955" i="138" s="1"/>
  <c r="J7962" i="138"/>
  <c r="K7962" i="138" s="1"/>
  <c r="J7706" i="138"/>
  <c r="K7706" i="138" s="1"/>
  <c r="J7961" i="138"/>
  <c r="K7961" i="138" s="1"/>
  <c r="J7705" i="138"/>
  <c r="K7705" i="138" s="1"/>
  <c r="J7992" i="138"/>
  <c r="K7992" i="138" s="1"/>
  <c r="J7736" i="138"/>
  <c r="K7736" i="138" s="1"/>
  <c r="J7489" i="138"/>
  <c r="K7489" i="138" s="1"/>
  <c r="J7775" i="138"/>
  <c r="K7775" i="138" s="1"/>
  <c r="J7782" i="138"/>
  <c r="K7782" i="138" s="1"/>
  <c r="J7528" i="138"/>
  <c r="K7528" i="138" s="1"/>
  <c r="J7828" i="138"/>
  <c r="K7828" i="138" s="1"/>
  <c r="J7568" i="138"/>
  <c r="K7568" i="138" s="1"/>
  <c r="J7432" i="138"/>
  <c r="K7432" i="138" s="1"/>
  <c r="J7151" i="138"/>
  <c r="K7151" i="138" s="1"/>
  <c r="J7436" i="138"/>
  <c r="K7436" i="138" s="1"/>
  <c r="J7166" i="138"/>
  <c r="K7166" i="138" s="1"/>
  <c r="J7475" i="138"/>
  <c r="K7475" i="138" s="1"/>
  <c r="J7240" i="138"/>
  <c r="K7240" i="138" s="1"/>
  <c r="J7595" i="138"/>
  <c r="K7595" i="138" s="1"/>
  <c r="J7262" i="138"/>
  <c r="K7262" i="138" s="1"/>
  <c r="J7604" i="138"/>
  <c r="K7604" i="138" s="1"/>
  <c r="J7260" i="138"/>
  <c r="K7260" i="138" s="1"/>
  <c r="J7453" i="138"/>
  <c r="K7453" i="138" s="1"/>
  <c r="J7081" i="138"/>
  <c r="K7081" i="138" s="1"/>
  <c r="J7201" i="138"/>
  <c r="K7201" i="138" s="1"/>
  <c r="J7386" i="138"/>
  <c r="K7386" i="138" s="1"/>
  <c r="J7178" i="138"/>
  <c r="K7178" i="138" s="1"/>
  <c r="J7678" i="138"/>
  <c r="K7678" i="138" s="1"/>
  <c r="J7613" i="138"/>
  <c r="K7613" i="138" s="1"/>
  <c r="J7638" i="138"/>
  <c r="K7638" i="138" s="1"/>
  <c r="J7497" i="138"/>
  <c r="K7497" i="138" s="1"/>
  <c r="J7435" i="138"/>
  <c r="K7435" i="138" s="1"/>
  <c r="J7579" i="138"/>
  <c r="K7579" i="138" s="1"/>
  <c r="J7125" i="138"/>
  <c r="K7125" i="138" s="1"/>
  <c r="J7175" i="138"/>
  <c r="K7175" i="138" s="1"/>
  <c r="J7042" i="138"/>
  <c r="K7042" i="138" s="1"/>
  <c r="J7614" i="138"/>
  <c r="K7614" i="138" s="1"/>
  <c r="J7605" i="138"/>
  <c r="K7605" i="138" s="1"/>
  <c r="J7512" i="138"/>
  <c r="K7512" i="138" s="1"/>
  <c r="J7187" i="138"/>
  <c r="K7187" i="138" s="1"/>
  <c r="J7393" i="138"/>
  <c r="K7393" i="138" s="1"/>
  <c r="J7883" i="138"/>
  <c r="K7883" i="138" s="1"/>
  <c r="J7890" i="138"/>
  <c r="K7890" i="138" s="1"/>
  <c r="J7631" i="138"/>
  <c r="K7631" i="138" s="1"/>
  <c r="J7889" i="138"/>
  <c r="K7889" i="138" s="1"/>
  <c r="J7635" i="138"/>
  <c r="K7635" i="138" s="1"/>
  <c r="J7920" i="138"/>
  <c r="K7920" i="138" s="1"/>
  <c r="J7666" i="138"/>
  <c r="K7666" i="138" s="1"/>
  <c r="J7959" i="138"/>
  <c r="K7959" i="138" s="1"/>
  <c r="J7966" i="138"/>
  <c r="K7966" i="138" s="1"/>
  <c r="J7710" i="138"/>
  <c r="K7710" i="138" s="1"/>
  <c r="J8012" i="138"/>
  <c r="K8012" i="138" s="1"/>
  <c r="J7756" i="138"/>
  <c r="K7756" i="138" s="1"/>
  <c r="J7997" i="138"/>
  <c r="K7997" i="138" s="1"/>
  <c r="J7332" i="138"/>
  <c r="K7332" i="138" s="1"/>
  <c r="J7087" i="138"/>
  <c r="K7087" i="138" s="1"/>
  <c r="J7286" i="138"/>
  <c r="K7286" i="138" s="1"/>
  <c r="J7747" i="138"/>
  <c r="K7747" i="138" s="1"/>
  <c r="J7293" i="138"/>
  <c r="K7293" i="138" s="1"/>
  <c r="J7322" i="138"/>
  <c r="K7322" i="138" s="1"/>
  <c r="J7252" i="138"/>
  <c r="K7252" i="138" s="1"/>
  <c r="J7501" i="138"/>
  <c r="K7501" i="138" s="1"/>
  <c r="J7319" i="138"/>
  <c r="K7319" i="138" s="1"/>
  <c r="J7041" i="138"/>
  <c r="K7041" i="138" s="1"/>
  <c r="J7288" i="138"/>
  <c r="K7288" i="138" s="1"/>
  <c r="J7550" i="138"/>
  <c r="K7550" i="138" s="1"/>
  <c r="J7606" i="138"/>
  <c r="K7606" i="138" s="1"/>
  <c r="J7064" i="138"/>
  <c r="K7064" i="138" s="1"/>
  <c r="J7875" i="138"/>
  <c r="K7875" i="138" s="1"/>
  <c r="J7882" i="138"/>
  <c r="K7882" i="138" s="1"/>
  <c r="J7626" i="138"/>
  <c r="K7626" i="138" s="1"/>
  <c r="J7881" i="138"/>
  <c r="K7881" i="138" s="1"/>
  <c r="J7630" i="138"/>
  <c r="K7630" i="138" s="1"/>
  <c r="J7912" i="138"/>
  <c r="K7912" i="138" s="1"/>
  <c r="J7657" i="138"/>
  <c r="K7657" i="138" s="1"/>
  <c r="J7951" i="138"/>
  <c r="K7951" i="138" s="1"/>
  <c r="J7958" i="138"/>
  <c r="K7958" i="138" s="1"/>
  <c r="J7702" i="138"/>
  <c r="K7702" i="138" s="1"/>
  <c r="J8004" i="138"/>
  <c r="K8004" i="138" s="1"/>
  <c r="J7748" i="138"/>
  <c r="K7748" i="138" s="1"/>
  <c r="J7933" i="138"/>
  <c r="K7933" i="138" s="1"/>
  <c r="J7325" i="138"/>
  <c r="K7325" i="138" s="1"/>
  <c r="J7989" i="138"/>
  <c r="K7989" i="138" s="1"/>
  <c r="J7345" i="138"/>
  <c r="K7345" i="138" s="1"/>
  <c r="J7086" i="138"/>
  <c r="K7086" i="138" s="1"/>
  <c r="J7403" i="138"/>
  <c r="K7403" i="138" s="1"/>
  <c r="J7157" i="138"/>
  <c r="K7157" i="138" s="1"/>
  <c r="J7430" i="138"/>
  <c r="K7430" i="138" s="1"/>
  <c r="J7186" i="138"/>
  <c r="K7186" i="138" s="1"/>
  <c r="J7444" i="138"/>
  <c r="K7444" i="138" s="1"/>
  <c r="J7184" i="138"/>
  <c r="K7184" i="138" s="1"/>
  <c r="J7223" i="138"/>
  <c r="K7223" i="138" s="1"/>
  <c r="J7133" i="138"/>
  <c r="K7133" i="138" s="1"/>
  <c r="J7037" i="138"/>
  <c r="K7037" i="138" s="1"/>
  <c r="J7941" i="138"/>
  <c r="K7941" i="138" s="1"/>
  <c r="J7036" i="138"/>
  <c r="K7036" i="138" s="1"/>
  <c r="J7291" i="138"/>
  <c r="K7291" i="138" s="1"/>
  <c r="J7310" i="138"/>
  <c r="K7310" i="138" s="1"/>
  <c r="J7541" i="138"/>
  <c r="K7541" i="138" s="1"/>
  <c r="J7039" i="138"/>
  <c r="K7039" i="138" s="1"/>
  <c r="J7408" i="138"/>
  <c r="K7408" i="138" s="1"/>
  <c r="J7222" i="138"/>
  <c r="K7222" i="138" s="1"/>
  <c r="J7261" i="138"/>
  <c r="K7261" i="138" s="1"/>
  <c r="J7472" i="138"/>
  <c r="K7472" i="138" s="1"/>
  <c r="J7653" i="138"/>
  <c r="K7653" i="138" s="1"/>
  <c r="J7573" i="138"/>
  <c r="K7573" i="138" s="1"/>
  <c r="J7893" i="138"/>
  <c r="K7893" i="138" s="1"/>
  <c r="J7199" i="138"/>
  <c r="K7199" i="138" s="1"/>
  <c r="J7803" i="138"/>
  <c r="K7803" i="138" s="1"/>
  <c r="J7810" i="138"/>
  <c r="K7810" i="138" s="1"/>
  <c r="J7553" i="138"/>
  <c r="K7553" i="138" s="1"/>
  <c r="J7809" i="138"/>
  <c r="K7809" i="138" s="1"/>
  <c r="J7557" i="138"/>
  <c r="K7557" i="138" s="1"/>
  <c r="J7840" i="138"/>
  <c r="K7840" i="138" s="1"/>
  <c r="J7584" i="138"/>
  <c r="K7584" i="138" s="1"/>
  <c r="J7879" i="138"/>
  <c r="K7879" i="138" s="1"/>
  <c r="J7886" i="138"/>
  <c r="K7886" i="138" s="1"/>
  <c r="J7633" i="138"/>
  <c r="K7633" i="138" s="1"/>
  <c r="J7932" i="138"/>
  <c r="K7932" i="138" s="1"/>
  <c r="J7673" i="138"/>
  <c r="K7673" i="138" s="1"/>
  <c r="J7611" i="138"/>
  <c r="K7611" i="138" s="1"/>
  <c r="J7257" i="138"/>
  <c r="K7257" i="138" s="1"/>
  <c r="J7659" i="138"/>
  <c r="K7659" i="138" s="1"/>
  <c r="J7271" i="138"/>
  <c r="K7271" i="138" s="1"/>
  <c r="J7703" i="138"/>
  <c r="K7703" i="138" s="1"/>
  <c r="J7344" i="138"/>
  <c r="K7344" i="138" s="1"/>
  <c r="J7085" i="138"/>
  <c r="K7085" i="138" s="1"/>
  <c r="J7369" i="138"/>
  <c r="K7369" i="138" s="1"/>
  <c r="J7112" i="138"/>
  <c r="K7112" i="138" s="1"/>
  <c r="J7368" i="138"/>
  <c r="K7368" i="138" s="1"/>
  <c r="J7111" i="138"/>
  <c r="K7111" i="138" s="1"/>
  <c r="J7065" i="138"/>
  <c r="K7065" i="138" s="1"/>
  <c r="J7452" i="138"/>
  <c r="K7452" i="138" s="1"/>
  <c r="J7236" i="138"/>
  <c r="K7236" i="138" s="1"/>
  <c r="J7449" i="138"/>
  <c r="K7449" i="138" s="1"/>
  <c r="J7318" i="138"/>
  <c r="K7318" i="138" s="1"/>
  <c r="J7095" i="138"/>
  <c r="K7095" i="138" s="1"/>
  <c r="J7110" i="138"/>
  <c r="K7110" i="138" s="1"/>
  <c r="J7128" i="138"/>
  <c r="K7128" i="138" s="1"/>
  <c r="J7084" i="138"/>
  <c r="K7084" i="138" s="1"/>
  <c r="J7399" i="138"/>
  <c r="K7399" i="138" s="1"/>
  <c r="J7987" i="138"/>
  <c r="K7987" i="138" s="1"/>
  <c r="J7994" i="138"/>
  <c r="K7994" i="138" s="1"/>
  <c r="J7738" i="138"/>
  <c r="K7738" i="138" s="1"/>
  <c r="J7993" i="138"/>
  <c r="K7993" i="138" s="1"/>
  <c r="J7737" i="138"/>
  <c r="K7737" i="138" s="1"/>
  <c r="J7495" i="138"/>
  <c r="K7495" i="138" s="1"/>
  <c r="J7768" i="138"/>
  <c r="K7768" i="138" s="1"/>
  <c r="J7514" i="138"/>
  <c r="K7514" i="138" s="1"/>
  <c r="J7807" i="138"/>
  <c r="K7807" i="138" s="1"/>
  <c r="J7814" i="138"/>
  <c r="K7814" i="138" s="1"/>
  <c r="J7560" i="138"/>
  <c r="K7560" i="138" s="1"/>
  <c r="J7860" i="138"/>
  <c r="K7860" i="138" s="1"/>
  <c r="J7600" i="138"/>
  <c r="K7600" i="138" s="1"/>
  <c r="J7466" i="138"/>
  <c r="K7466" i="138" s="1"/>
  <c r="J7181" i="138"/>
  <c r="K7181" i="138" s="1"/>
  <c r="J7461" i="138"/>
  <c r="K7461" i="138" s="1"/>
  <c r="J7196" i="138"/>
  <c r="K7196" i="138" s="1"/>
  <c r="J7509" i="138"/>
  <c r="K7509" i="138" s="1"/>
  <c r="J7270" i="138"/>
  <c r="K7270" i="138" s="1"/>
  <c r="J7668" i="138"/>
  <c r="K7668" i="138" s="1"/>
  <c r="J7292" i="138"/>
  <c r="K7292" i="138" s="1"/>
  <c r="J7695" i="138"/>
  <c r="K7695" i="138" s="1"/>
  <c r="J7298" i="138"/>
  <c r="K7298" i="138" s="1"/>
  <c r="J7540" i="138"/>
  <c r="K7540" i="138" s="1"/>
  <c r="J7434" i="138"/>
  <c r="K7434" i="138" s="1"/>
  <c r="J7281" i="138"/>
  <c r="K7281" i="138" s="1"/>
  <c r="J7651" i="138"/>
  <c r="K7651" i="138" s="1"/>
  <c r="J7259" i="138"/>
  <c r="K7259" i="138" s="1"/>
  <c r="J7055" i="138"/>
  <c r="K7055" i="138" s="1"/>
  <c r="J8013" i="138"/>
  <c r="K8013" i="138" s="1"/>
  <c r="J7024" i="138"/>
  <c r="K7024" i="138" s="1"/>
  <c r="J7267" i="138"/>
  <c r="K7267" i="138" s="1"/>
  <c r="J7474" i="138"/>
  <c r="K7474" i="138" s="1"/>
  <c r="J7290" i="138"/>
  <c r="K7290" i="138" s="1"/>
  <c r="J7424" i="138"/>
  <c r="K7424" i="138" s="1"/>
  <c r="J7034" i="138"/>
  <c r="K7034" i="138" s="1"/>
  <c r="J7109" i="138"/>
  <c r="K7109" i="138" s="1"/>
  <c r="J7301" i="138"/>
  <c r="K7301" i="138" s="1"/>
  <c r="J7335" i="138"/>
  <c r="K7335" i="138" s="1"/>
  <c r="J7979" i="138"/>
  <c r="K7979" i="138" s="1"/>
  <c r="J7986" i="138"/>
  <c r="K7986" i="138" s="1"/>
  <c r="J7730" i="138"/>
  <c r="K7730" i="138" s="1"/>
  <c r="J7985" i="138"/>
  <c r="K7985" i="138" s="1"/>
  <c r="J7729" i="138"/>
  <c r="K7729" i="138" s="1"/>
  <c r="J8016" i="138"/>
  <c r="K8016" i="138" s="1"/>
  <c r="J7760" i="138"/>
  <c r="K7760" i="138" s="1"/>
  <c r="J7504" i="138"/>
  <c r="K7504" i="138" s="1"/>
  <c r="J7799" i="138"/>
  <c r="K7799" i="138" s="1"/>
  <c r="J7806" i="138"/>
  <c r="K7806" i="138" s="1"/>
  <c r="J7551" i="138"/>
  <c r="K7551" i="138" s="1"/>
  <c r="J7852" i="138"/>
  <c r="K7852" i="138" s="1"/>
  <c r="J7591" i="138"/>
  <c r="K7591" i="138" s="1"/>
  <c r="J7447" i="138"/>
  <c r="K7447" i="138" s="1"/>
  <c r="J7174" i="138"/>
  <c r="K7174" i="138" s="1"/>
  <c r="J7391" i="138"/>
  <c r="K7391" i="138" s="1"/>
  <c r="J7669" i="138"/>
  <c r="K7669" i="138" s="1"/>
  <c r="J7203" i="138"/>
  <c r="K7203" i="138" s="1"/>
  <c r="J7163" i="138"/>
  <c r="K7163" i="138" s="1"/>
  <c r="J7206" i="138"/>
  <c r="K7206" i="138" s="1"/>
  <c r="J7159" i="138"/>
  <c r="K7159" i="138" s="1"/>
  <c r="J7209" i="138"/>
  <c r="K7209" i="138" s="1"/>
  <c r="J7419" i="138"/>
  <c r="K7419" i="138" s="1"/>
  <c r="J7779" i="138"/>
  <c r="K7779" i="138" s="1"/>
  <c r="J7786" i="138"/>
  <c r="K7786" i="138" s="1"/>
  <c r="J7530" i="138"/>
  <c r="K7530" i="138" s="1"/>
  <c r="J7785" i="138"/>
  <c r="K7785" i="138" s="1"/>
  <c r="J7534" i="138"/>
  <c r="K7534" i="138" s="1"/>
  <c r="J7816" i="138"/>
  <c r="K7816" i="138" s="1"/>
  <c r="J7561" i="138"/>
  <c r="K7561" i="138" s="1"/>
  <c r="J7855" i="138"/>
  <c r="K7855" i="138" s="1"/>
  <c r="J7862" i="138"/>
  <c r="K7862" i="138" s="1"/>
  <c r="J7610" i="138"/>
  <c r="K7610" i="138" s="1"/>
  <c r="J7908" i="138"/>
  <c r="K7908" i="138" s="1"/>
  <c r="J7650" i="138"/>
  <c r="K7650" i="138" s="1"/>
  <c r="J7563" i="138"/>
  <c r="K7563" i="138" s="1"/>
  <c r="J7235" i="138"/>
  <c r="K7235" i="138" s="1"/>
  <c r="J7597" i="138"/>
  <c r="K7597" i="138" s="1"/>
  <c r="J7248" i="138"/>
  <c r="K7248" i="138" s="1"/>
  <c r="J7645" i="138"/>
  <c r="K7645" i="138" s="1"/>
  <c r="J7323" i="138"/>
  <c r="K7323" i="138" s="1"/>
  <c r="J7909" i="138"/>
  <c r="K7909" i="138" s="1"/>
  <c r="J7350" i="138"/>
  <c r="K7350" i="138" s="1"/>
  <c r="J7957" i="138"/>
  <c r="K7957" i="138" s="1"/>
  <c r="J7342" i="138"/>
  <c r="K7342" i="138" s="1"/>
  <c r="J7090" i="138"/>
  <c r="K7090" i="138" s="1"/>
  <c r="J7044" i="138"/>
  <c r="K7044" i="138" s="1"/>
  <c r="J7411" i="138"/>
  <c r="K7411" i="138" s="1"/>
  <c r="J7097" i="138"/>
  <c r="K7097" i="138" s="1"/>
  <c r="J7374" i="138"/>
  <c r="K7374" i="138" s="1"/>
  <c r="J7155" i="138"/>
  <c r="K7155" i="138" s="1"/>
  <c r="J7061" i="138"/>
  <c r="K7061" i="138" s="1"/>
  <c r="J7067" i="138"/>
  <c r="K7067" i="138" s="1"/>
  <c r="J7306" i="138"/>
  <c r="K7306" i="138" s="1"/>
  <c r="J7835" i="138"/>
  <c r="K7835" i="138" s="1"/>
  <c r="J7842" i="138"/>
  <c r="K7842" i="138" s="1"/>
  <c r="J7585" i="138"/>
  <c r="K7585" i="138" s="1"/>
  <c r="J7841" i="138"/>
  <c r="K7841" i="138" s="1"/>
  <c r="J7936" i="138"/>
  <c r="K7936" i="138" s="1"/>
  <c r="J7552" i="138"/>
  <c r="K7552" i="138" s="1"/>
  <c r="J7975" i="138"/>
  <c r="K7975" i="138" s="1"/>
  <c r="J7847" i="138"/>
  <c r="K7847" i="138" s="1"/>
  <c r="J7982" i="138"/>
  <c r="K7982" i="138" s="1"/>
  <c r="J7854" i="138"/>
  <c r="K7854" i="138" s="1"/>
  <c r="J7726" i="138"/>
  <c r="K7726" i="138" s="1"/>
  <c r="J7836" i="138"/>
  <c r="K7836" i="138" s="1"/>
  <c r="J7577" i="138"/>
  <c r="K7577" i="138" s="1"/>
  <c r="J7101" i="138"/>
  <c r="K7101" i="138" s="1"/>
  <c r="J7247" i="138"/>
  <c r="K7247" i="138" s="1"/>
  <c r="J7628" i="138"/>
  <c r="K7628" i="138" s="1"/>
  <c r="J7213" i="138"/>
  <c r="K7213" i="138" s="1"/>
  <c r="J7057" i="138"/>
  <c r="K7057" i="138" s="1"/>
  <c r="J7590" i="138"/>
  <c r="K7590" i="138" s="1"/>
  <c r="J7117" i="138"/>
  <c r="K7117" i="138" s="1"/>
  <c r="J7735" i="138"/>
  <c r="K7735" i="138" s="1"/>
  <c r="J7349" i="138"/>
  <c r="K7349" i="138" s="1"/>
  <c r="J7191" i="138"/>
  <c r="K7191" i="138" s="1"/>
  <c r="J7054" i="138"/>
  <c r="K7054" i="138" s="1"/>
  <c r="J7026" i="138"/>
  <c r="K7026" i="138" s="1"/>
  <c r="J5765" i="138"/>
  <c r="K5765" i="138" s="1"/>
  <c r="K758" i="203" s="1"/>
  <c r="J5509" i="138"/>
  <c r="K5509" i="138" s="1"/>
  <c r="K502" i="203" s="1"/>
  <c r="J5253" i="138"/>
  <c r="K5253" i="138" s="1"/>
  <c r="K246" i="203" s="1"/>
  <c r="J5894" i="138"/>
  <c r="K5894" i="138" s="1"/>
  <c r="K887" i="203" s="1"/>
  <c r="J5908" i="138"/>
  <c r="K5908" i="138" s="1"/>
  <c r="K901" i="203" s="1"/>
  <c r="J5740" i="138"/>
  <c r="K5740" i="138" s="1"/>
  <c r="K733" i="203" s="1"/>
  <c r="J5612" i="138"/>
  <c r="K5612" i="138" s="1"/>
  <c r="K605" i="203" s="1"/>
  <c r="J5484" i="138"/>
  <c r="K5484" i="138" s="1"/>
  <c r="K477" i="203" s="1"/>
  <c r="J5356" i="138"/>
  <c r="K5356" i="138" s="1"/>
  <c r="K349" i="203" s="1"/>
  <c r="J5228" i="138"/>
  <c r="K5228" i="138" s="1"/>
  <c r="K221" i="203" s="1"/>
  <c r="J5100" i="138"/>
  <c r="K5100" i="138" s="1"/>
  <c r="K93" i="203" s="1"/>
  <c r="J5710" i="138"/>
  <c r="K5710" i="138" s="1"/>
  <c r="K703" i="203" s="1"/>
  <c r="J5995" i="138"/>
  <c r="K5995" i="138" s="1"/>
  <c r="K988" i="203" s="1"/>
  <c r="J5867" i="138"/>
  <c r="K5867" i="138" s="1"/>
  <c r="K860" i="203" s="1"/>
  <c r="J5739" i="138"/>
  <c r="K5739" i="138" s="1"/>
  <c r="K732" i="203" s="1"/>
  <c r="J5611" i="138"/>
  <c r="K5611" i="138" s="1"/>
  <c r="K604" i="203" s="1"/>
  <c r="J5483" i="138"/>
  <c r="K5483" i="138" s="1"/>
  <c r="K476" i="203" s="1"/>
  <c r="J5355" i="138"/>
  <c r="K5355" i="138" s="1"/>
  <c r="K348" i="203" s="1"/>
  <c r="J5227" i="138"/>
  <c r="K5227" i="138" s="1"/>
  <c r="K220" i="203" s="1"/>
  <c r="J5099" i="138"/>
  <c r="K5099" i="138" s="1"/>
  <c r="K92" i="203" s="1"/>
  <c r="J5718" i="138"/>
  <c r="K5718" i="138" s="1"/>
  <c r="K711" i="203" s="1"/>
  <c r="J5230" i="138"/>
  <c r="K5230" i="138" s="1"/>
  <c r="K223" i="203" s="1"/>
  <c r="J5986" i="138"/>
  <c r="K5986" i="138" s="1"/>
  <c r="K979" i="203" s="1"/>
  <c r="J5922" i="138"/>
  <c r="K5922" i="138" s="1"/>
  <c r="K915" i="203" s="1"/>
  <c r="J5858" i="138"/>
  <c r="K5858" i="138" s="1"/>
  <c r="K851" i="203" s="1"/>
  <c r="J5794" i="138"/>
  <c r="K5794" i="138" s="1"/>
  <c r="K787" i="203" s="1"/>
  <c r="J5730" i="138"/>
  <c r="K5730" i="138" s="1"/>
  <c r="K723" i="203" s="1"/>
  <c r="J5666" i="138"/>
  <c r="K5666" i="138" s="1"/>
  <c r="K659" i="203" s="1"/>
  <c r="J5602" i="138"/>
  <c r="K5602" i="138" s="1"/>
  <c r="K595" i="203" s="1"/>
  <c r="J5538" i="138"/>
  <c r="K5538" i="138" s="1"/>
  <c r="K531" i="203" s="1"/>
  <c r="J5474" i="138"/>
  <c r="K5474" i="138" s="1"/>
  <c r="K467" i="203" s="1"/>
  <c r="J5410" i="138"/>
  <c r="K5410" i="138" s="1"/>
  <c r="K403" i="203" s="1"/>
  <c r="J5346" i="138"/>
  <c r="K5346" i="138" s="1"/>
  <c r="K339" i="203" s="1"/>
  <c r="J5282" i="138"/>
  <c r="K5282" i="138" s="1"/>
  <c r="K275" i="203" s="1"/>
  <c r="J5218" i="138"/>
  <c r="K5218" i="138" s="1"/>
  <c r="K211" i="203" s="1"/>
  <c r="J5154" i="138"/>
  <c r="K5154" i="138" s="1"/>
  <c r="K147" i="203" s="1"/>
  <c r="J5090" i="138"/>
  <c r="K5090" i="138" s="1"/>
  <c r="K83" i="203" s="1"/>
  <c r="J5026" i="138"/>
  <c r="K5026" i="138" s="1"/>
  <c r="K19" i="203" s="1"/>
  <c r="J6001" i="138"/>
  <c r="K6001" i="138" s="1"/>
  <c r="K994" i="203" s="1"/>
  <c r="J5937" i="138"/>
  <c r="K5937" i="138" s="1"/>
  <c r="K930" i="203" s="1"/>
  <c r="J5873" i="138"/>
  <c r="K5873" i="138" s="1"/>
  <c r="K866" i="203" s="1"/>
  <c r="J5809" i="138"/>
  <c r="K5809" i="138" s="1"/>
  <c r="K802" i="203" s="1"/>
  <c r="J5745" i="138"/>
  <c r="K5745" i="138" s="1"/>
  <c r="K738" i="203" s="1"/>
  <c r="J5681" i="138"/>
  <c r="K5681" i="138" s="1"/>
  <c r="K674" i="203" s="1"/>
  <c r="J5617" i="138"/>
  <c r="K5617" i="138" s="1"/>
  <c r="K610" i="203" s="1"/>
  <c r="J5553" i="138"/>
  <c r="K5553" i="138" s="1"/>
  <c r="K546" i="203" s="1"/>
  <c r="J5489" i="138"/>
  <c r="K5489" i="138" s="1"/>
  <c r="K482" i="203" s="1"/>
  <c r="J5425" i="138"/>
  <c r="K5425" i="138" s="1"/>
  <c r="K418" i="203" s="1"/>
  <c r="J5361" i="138"/>
  <c r="K5361" i="138" s="1"/>
  <c r="K354" i="203" s="1"/>
  <c r="J5297" i="138"/>
  <c r="K5297" i="138" s="1"/>
  <c r="K290" i="203" s="1"/>
  <c r="J5233" i="138"/>
  <c r="K5233" i="138" s="1"/>
  <c r="K226" i="203" s="1"/>
  <c r="J5169" i="138"/>
  <c r="K5169" i="138" s="1"/>
  <c r="K162" i="203" s="1"/>
  <c r="J5105" i="138"/>
  <c r="K5105" i="138" s="1"/>
  <c r="K98" i="203" s="1"/>
  <c r="J5041" i="138"/>
  <c r="K5041" i="138" s="1"/>
  <c r="K34" i="203" s="1"/>
  <c r="J5734" i="138"/>
  <c r="K5734" i="138" s="1"/>
  <c r="K727" i="203" s="1"/>
  <c r="J5350" i="138"/>
  <c r="K5350" i="138" s="1"/>
  <c r="K343" i="203" s="1"/>
  <c r="J6016" i="138"/>
  <c r="K6016" i="138" s="1"/>
  <c r="K1009" i="203" s="1"/>
  <c r="J5952" i="138"/>
  <c r="K5952" i="138" s="1"/>
  <c r="K945" i="203" s="1"/>
  <c r="J5888" i="138"/>
  <c r="K5888" i="138" s="1"/>
  <c r="K881" i="203" s="1"/>
  <c r="J5824" i="138"/>
  <c r="K5824" i="138" s="1"/>
  <c r="K817" i="203" s="1"/>
  <c r="J5760" i="138"/>
  <c r="K5760" i="138" s="1"/>
  <c r="K753" i="203" s="1"/>
  <c r="J5696" i="138"/>
  <c r="K5696" i="138" s="1"/>
  <c r="K689" i="203" s="1"/>
  <c r="J5632" i="138"/>
  <c r="K5632" i="138" s="1"/>
  <c r="K625" i="203" s="1"/>
  <c r="J5568" i="138"/>
  <c r="K5568" i="138" s="1"/>
  <c r="K561" i="203" s="1"/>
  <c r="J5504" i="138"/>
  <c r="K5504" i="138" s="1"/>
  <c r="K497" i="203" s="1"/>
  <c r="J5440" i="138"/>
  <c r="K5440" i="138" s="1"/>
  <c r="K433" i="203" s="1"/>
  <c r="J5376" i="138"/>
  <c r="K5376" i="138" s="1"/>
  <c r="K369" i="203" s="1"/>
  <c r="J5312" i="138"/>
  <c r="K5312" i="138" s="1"/>
  <c r="K305" i="203" s="1"/>
  <c r="J5248" i="138"/>
  <c r="K5248" i="138" s="1"/>
  <c r="K241" i="203" s="1"/>
  <c r="J5184" i="138"/>
  <c r="K5184" i="138" s="1"/>
  <c r="K177" i="203" s="1"/>
  <c r="J5120" i="138"/>
  <c r="K5120" i="138" s="1"/>
  <c r="K113" i="203" s="1"/>
  <c r="J5056" i="138"/>
  <c r="K5056" i="138" s="1"/>
  <c r="K49" i="203" s="1"/>
  <c r="J5870" i="138"/>
  <c r="K5870" i="138" s="1"/>
  <c r="K863" i="203" s="1"/>
  <c r="J5486" i="138"/>
  <c r="K5486" i="138" s="1"/>
  <c r="K479" i="203" s="1"/>
  <c r="J5062" i="138"/>
  <c r="K5062" i="138" s="1"/>
  <c r="K55" i="203" s="1"/>
  <c r="J5959" i="138"/>
  <c r="K5959" i="138" s="1"/>
  <c r="K952" i="203" s="1"/>
  <c r="J5895" i="138"/>
  <c r="K5895" i="138" s="1"/>
  <c r="K888" i="203" s="1"/>
  <c r="J5831" i="138"/>
  <c r="K5831" i="138" s="1"/>
  <c r="K824" i="203" s="1"/>
  <c r="J5767" i="138"/>
  <c r="K5767" i="138" s="1"/>
  <c r="K760" i="203" s="1"/>
  <c r="J5703" i="138"/>
  <c r="K5703" i="138" s="1"/>
  <c r="K696" i="203" s="1"/>
  <c r="J5639" i="138"/>
  <c r="K5639" i="138" s="1"/>
  <c r="K632" i="203" s="1"/>
  <c r="J5575" i="138"/>
  <c r="K5575" i="138" s="1"/>
  <c r="K568" i="203" s="1"/>
  <c r="J5511" i="138"/>
  <c r="K5511" i="138" s="1"/>
  <c r="K504" i="203" s="1"/>
  <c r="J5447" i="138"/>
  <c r="K5447" i="138" s="1"/>
  <c r="K440" i="203" s="1"/>
  <c r="J5383" i="138"/>
  <c r="K5383" i="138" s="1"/>
  <c r="K376" i="203" s="1"/>
  <c r="J5343" i="138"/>
  <c r="K5343" i="138" s="1"/>
  <c r="K336" i="203" s="1"/>
  <c r="J5311" i="138"/>
  <c r="K5311" i="138" s="1"/>
  <c r="K304" i="203" s="1"/>
  <c r="J5279" i="138"/>
  <c r="K5279" i="138" s="1"/>
  <c r="K272" i="203" s="1"/>
  <c r="J5247" i="138"/>
  <c r="K5247" i="138" s="1"/>
  <c r="K240" i="203" s="1"/>
  <c r="J5215" i="138"/>
  <c r="K5215" i="138" s="1"/>
  <c r="K208" i="203" s="1"/>
  <c r="J5183" i="138"/>
  <c r="K5183" i="138" s="1"/>
  <c r="K176" i="203" s="1"/>
  <c r="J5151" i="138"/>
  <c r="K5151" i="138" s="1"/>
  <c r="K144" i="203" s="1"/>
  <c r="J5119" i="138"/>
  <c r="K5119" i="138" s="1"/>
  <c r="K112" i="203" s="1"/>
  <c r="J5087" i="138"/>
  <c r="K5087" i="138" s="1"/>
  <c r="K80" i="203" s="1"/>
  <c r="J5055" i="138"/>
  <c r="K5055" i="138" s="1"/>
  <c r="K48" i="203" s="1"/>
  <c r="J5023" i="138"/>
  <c r="K5023" i="138" s="1"/>
  <c r="K16" i="203" s="1"/>
  <c r="J5886" i="138"/>
  <c r="K5886" i="138" s="1"/>
  <c r="K879" i="203" s="1"/>
  <c r="J5694" i="138"/>
  <c r="K5694" i="138" s="1"/>
  <c r="K687" i="203" s="1"/>
  <c r="J5478" i="138"/>
  <c r="K5478" i="138" s="1"/>
  <c r="K471" i="203" s="1"/>
  <c r="J5262" i="138"/>
  <c r="K5262" i="138" s="1"/>
  <c r="K255" i="203" s="1"/>
  <c r="J5038" i="138"/>
  <c r="K5038" i="138" s="1"/>
  <c r="K31" i="203" s="1"/>
  <c r="J7827" i="138"/>
  <c r="K7827" i="138" s="1"/>
  <c r="J7834" i="138"/>
  <c r="K7834" i="138" s="1"/>
  <c r="J7576" i="138"/>
  <c r="K7576" i="138" s="1"/>
  <c r="J7833" i="138"/>
  <c r="K7833" i="138" s="1"/>
  <c r="J7580" i="138"/>
  <c r="K7580" i="138" s="1"/>
  <c r="J7864" i="138"/>
  <c r="K7864" i="138" s="1"/>
  <c r="J7607" i="138"/>
  <c r="K7607" i="138" s="1"/>
  <c r="J7903" i="138"/>
  <c r="K7903" i="138" s="1"/>
  <c r="J7910" i="138"/>
  <c r="K7910" i="138" s="1"/>
  <c r="J7656" i="138"/>
  <c r="K7656" i="138" s="1"/>
  <c r="J7956" i="138"/>
  <c r="K7956" i="138" s="1"/>
  <c r="J7700" i="138"/>
  <c r="K7700" i="138" s="1"/>
  <c r="J7687" i="138"/>
  <c r="K7687" i="138" s="1"/>
  <c r="J7279" i="138"/>
  <c r="K7279" i="138" s="1"/>
  <c r="J7707" i="138"/>
  <c r="K7707" i="138" s="1"/>
  <c r="J7294" i="138"/>
  <c r="K7294" i="138" s="1"/>
  <c r="J7789" i="138"/>
  <c r="K7789" i="138" s="1"/>
  <c r="J7364" i="138"/>
  <c r="K7364" i="138" s="1"/>
  <c r="J7107" i="138"/>
  <c r="K7107" i="138" s="1"/>
  <c r="J7389" i="138"/>
  <c r="K7389" i="138" s="1"/>
  <c r="J7134" i="138"/>
  <c r="K7134" i="138" s="1"/>
  <c r="J7387" i="138"/>
  <c r="K7387" i="138" s="1"/>
  <c r="J7132" i="138"/>
  <c r="K7132" i="138" s="1"/>
  <c r="J7105" i="138"/>
  <c r="K7105" i="138" s="1"/>
  <c r="J7532" i="138"/>
  <c r="K7532" i="138" s="1"/>
  <c r="J7406" i="138"/>
  <c r="K7406" i="138" s="1"/>
  <c r="J7492" i="138"/>
  <c r="K7492" i="138" s="1"/>
  <c r="J7462" i="138"/>
  <c r="K7462" i="138" s="1"/>
  <c r="J7171" i="138"/>
  <c r="K7171" i="138" s="1"/>
  <c r="J7190" i="138"/>
  <c r="K7190" i="138" s="1"/>
  <c r="J7168" i="138"/>
  <c r="K7168" i="138" s="1"/>
  <c r="J7165" i="138"/>
  <c r="K7165" i="138" s="1"/>
  <c r="J7254" i="138"/>
  <c r="K7254" i="138" s="1"/>
  <c r="J7320" i="138"/>
  <c r="K7320" i="138" s="1"/>
  <c r="J7088" i="138"/>
  <c r="K7088" i="138" s="1"/>
  <c r="J7050" i="138"/>
  <c r="K7050" i="138" s="1"/>
  <c r="J7160" i="138"/>
  <c r="K7160" i="138" s="1"/>
  <c r="J7482" i="138"/>
  <c r="K7482" i="138" s="1"/>
  <c r="J7744" i="138"/>
  <c r="K7744" i="138" s="1"/>
  <c r="J7446" i="138"/>
  <c r="K7446" i="138" s="1"/>
  <c r="J7473" i="138"/>
  <c r="K7473" i="138" s="1"/>
  <c r="J8011" i="138"/>
  <c r="K8011" i="138" s="1"/>
  <c r="J8018" i="138"/>
  <c r="K8018" i="138" s="1"/>
  <c r="J7762" i="138"/>
  <c r="K7762" i="138" s="1"/>
  <c r="J8017" i="138"/>
  <c r="K8017" i="138" s="1"/>
  <c r="J7761" i="138"/>
  <c r="K7761" i="138" s="1"/>
  <c r="J7515" i="138"/>
  <c r="K7515" i="138" s="1"/>
  <c r="J7792" i="138"/>
  <c r="K7792" i="138" s="1"/>
  <c r="J7538" i="138"/>
  <c r="K7538" i="138" s="1"/>
  <c r="J7831" i="138"/>
  <c r="K7831" i="138" s="1"/>
  <c r="J7838" i="138"/>
  <c r="K7838" i="138" s="1"/>
  <c r="J7583" i="138"/>
  <c r="K7583" i="138" s="1"/>
  <c r="J7884" i="138"/>
  <c r="K7884" i="138" s="1"/>
  <c r="J7623" i="138"/>
  <c r="K7623" i="138" s="1"/>
  <c r="J7498" i="138"/>
  <c r="K7498" i="138" s="1"/>
  <c r="J7204" i="138"/>
  <c r="K7204" i="138" s="1"/>
  <c r="J7426" i="138"/>
  <c r="K7426" i="138" s="1"/>
  <c r="J7158" i="138"/>
  <c r="K7158" i="138" s="1"/>
  <c r="J7470" i="138"/>
  <c r="K7470" i="138" s="1"/>
  <c r="J7099" i="138"/>
  <c r="K7099" i="138" s="1"/>
  <c r="J7765" i="138"/>
  <c r="K7765" i="138" s="1"/>
  <c r="J7266" i="138"/>
  <c r="K7266" i="138" s="1"/>
  <c r="J7354" i="138"/>
  <c r="K7354" i="138" s="1"/>
  <c r="J7056" i="138"/>
  <c r="K7056" i="138" s="1"/>
  <c r="J7046" i="138"/>
  <c r="K7046" i="138" s="1"/>
  <c r="J7488" i="138"/>
  <c r="K7488" i="138" s="1"/>
  <c r="J7173" i="138"/>
  <c r="K7173" i="138" s="1"/>
  <c r="J7275" i="138"/>
  <c r="K7275" i="138" s="1"/>
  <c r="J8003" i="138"/>
  <c r="K8003" i="138" s="1"/>
  <c r="J8010" i="138"/>
  <c r="K8010" i="138" s="1"/>
  <c r="J7754" i="138"/>
  <c r="K7754" i="138" s="1"/>
  <c r="J8009" i="138"/>
  <c r="K8009" i="138" s="1"/>
  <c r="J7753" i="138"/>
  <c r="K7753" i="138" s="1"/>
  <c r="J7510" i="138"/>
  <c r="K7510" i="138" s="1"/>
  <c r="J7784" i="138"/>
  <c r="K7784" i="138" s="1"/>
  <c r="J7529" i="138"/>
  <c r="K7529" i="138" s="1"/>
  <c r="J7823" i="138"/>
  <c r="K7823" i="138" s="1"/>
  <c r="J7830" i="138"/>
  <c r="K7830" i="138" s="1"/>
  <c r="J7578" i="138"/>
  <c r="K7578" i="138" s="1"/>
  <c r="J7876" i="138"/>
  <c r="K7876" i="138" s="1"/>
  <c r="J7618" i="138"/>
  <c r="K7618" i="138" s="1"/>
  <c r="J7481" i="138"/>
  <c r="K7481" i="138" s="1"/>
  <c r="J7197" i="138"/>
  <c r="K7197" i="138" s="1"/>
  <c r="J7487" i="138"/>
  <c r="K7487" i="138" s="1"/>
  <c r="J7218" i="138"/>
  <c r="K7218" i="138" s="1"/>
  <c r="J7547" i="138"/>
  <c r="K7547" i="138" s="1"/>
  <c r="J7285" i="138"/>
  <c r="K7285" i="138" s="1"/>
  <c r="J7723" i="138"/>
  <c r="K7723" i="138" s="1"/>
  <c r="J7314" i="138"/>
  <c r="K7314" i="138" s="1"/>
  <c r="J7739" i="138"/>
  <c r="K7739" i="138" s="1"/>
  <c r="J7312" i="138"/>
  <c r="K7312" i="138" s="1"/>
  <c r="J7715" i="138"/>
  <c r="K7715" i="138" s="1"/>
  <c r="J7693" i="138"/>
  <c r="K7693" i="138" s="1"/>
  <c r="J7321" i="138"/>
  <c r="K7321" i="138" s="1"/>
  <c r="J7885" i="138"/>
  <c r="K7885" i="138" s="1"/>
  <c r="J7299" i="138"/>
  <c r="K7299" i="138" s="1"/>
  <c r="J7035" i="138"/>
  <c r="K7035" i="138" s="1"/>
  <c r="J7033" i="138"/>
  <c r="K7033" i="138" s="1"/>
  <c r="J7040" i="138"/>
  <c r="K7040" i="138" s="1"/>
  <c r="J7126" i="138"/>
  <c r="K7126" i="138" s="1"/>
  <c r="J7263" i="138"/>
  <c r="K7263" i="138" s="1"/>
  <c r="J7098" i="138"/>
  <c r="K7098" i="138" s="1"/>
  <c r="J7051" i="138"/>
  <c r="K7051" i="138" s="1"/>
  <c r="J7392" i="138"/>
  <c r="K7392" i="138" s="1"/>
  <c r="J7076" i="138"/>
  <c r="K7076" i="138" s="1"/>
  <c r="J7641" i="138"/>
  <c r="K7641" i="138" s="1"/>
  <c r="J7315" i="138"/>
  <c r="K7315" i="138" s="1"/>
  <c r="J7176" i="138"/>
  <c r="K7176" i="138" s="1"/>
  <c r="J7931" i="138"/>
  <c r="K7931" i="138" s="1"/>
  <c r="J7938" i="138"/>
  <c r="K7938" i="138" s="1"/>
  <c r="J7682" i="138"/>
  <c r="K7682" i="138" s="1"/>
  <c r="J7937" i="138"/>
  <c r="K7937" i="138" s="1"/>
  <c r="J7681" i="138"/>
  <c r="K7681" i="138" s="1"/>
  <c r="J7968" i="138"/>
  <c r="K7968" i="138" s="1"/>
  <c r="J7712" i="138"/>
  <c r="K7712" i="138" s="1"/>
  <c r="J8007" i="138"/>
  <c r="K8007" i="138" s="1"/>
  <c r="J8014" i="138"/>
  <c r="K8014" i="138" s="1"/>
  <c r="J7758" i="138"/>
  <c r="K7758" i="138" s="1"/>
  <c r="J7513" i="138"/>
  <c r="K7513" i="138" s="1"/>
  <c r="J7804" i="138"/>
  <c r="K7804" i="138" s="1"/>
  <c r="J7545" i="138"/>
  <c r="K7545" i="138" s="1"/>
  <c r="J7404" i="138"/>
  <c r="K7404" i="138" s="1"/>
  <c r="J7129" i="138"/>
  <c r="K7129" i="138" s="1"/>
  <c r="J7416" i="138"/>
  <c r="K7416" i="138" s="1"/>
  <c r="J7143" i="138"/>
  <c r="K7143" i="138" s="1"/>
  <c r="J7460" i="138"/>
  <c r="K7460" i="138" s="1"/>
  <c r="J7217" i="138"/>
  <c r="K7217" i="138" s="1"/>
  <c r="J7533" i="138"/>
  <c r="K7533" i="138" s="1"/>
  <c r="J7239" i="138"/>
  <c r="K7239" i="138" s="1"/>
  <c r="J7542" i="138"/>
  <c r="K7542" i="138" s="1"/>
  <c r="J7237" i="138"/>
  <c r="K7237" i="138" s="1"/>
  <c r="J7379" i="138"/>
  <c r="K7379" i="138" s="1"/>
  <c r="J7459" i="138"/>
  <c r="K7459" i="138" s="1"/>
  <c r="J7140" i="138"/>
  <c r="K7140" i="138" s="1"/>
  <c r="J7296" i="138"/>
  <c r="K7296" i="138" s="1"/>
  <c r="J7119" i="138"/>
  <c r="K7119" i="138" s="1"/>
  <c r="J7516" i="138"/>
  <c r="K7516" i="138" s="1"/>
  <c r="J7457" i="138"/>
  <c r="K7457" i="138" s="1"/>
  <c r="J7380" i="138"/>
  <c r="K7380" i="138" s="1"/>
  <c r="J7502" i="138"/>
  <c r="K7502" i="138" s="1"/>
  <c r="J7215" i="138"/>
  <c r="K7215" i="138" s="1"/>
  <c r="J7365" i="138"/>
  <c r="K7365" i="138" s="1"/>
  <c r="J7859" i="138"/>
  <c r="K7859" i="138" s="1"/>
  <c r="J7866" i="138"/>
  <c r="K7866" i="138" s="1"/>
  <c r="J7608" i="138"/>
  <c r="K7608" i="138" s="1"/>
  <c r="J7865" i="138"/>
  <c r="K7865" i="138" s="1"/>
  <c r="J7612" i="138"/>
  <c r="K7612" i="138" s="1"/>
  <c r="J7896" i="138"/>
  <c r="K7896" i="138" s="1"/>
  <c r="J7639" i="138"/>
  <c r="K7639" i="138" s="1"/>
  <c r="J7935" i="138"/>
  <c r="K7935" i="138" s="1"/>
  <c r="J7942" i="138"/>
  <c r="K7942" i="138" s="1"/>
  <c r="J7686" i="138"/>
  <c r="K7686" i="138" s="1"/>
  <c r="J7988" i="138"/>
  <c r="K7988" i="138" s="1"/>
  <c r="J7732" i="138"/>
  <c r="K7732" i="138" s="1"/>
  <c r="J7805" i="138"/>
  <c r="K7805" i="138" s="1"/>
  <c r="J7309" i="138"/>
  <c r="K7309" i="138" s="1"/>
  <c r="J7861" i="138"/>
  <c r="K7861" i="138" s="1"/>
  <c r="J7324" i="138"/>
  <c r="K7324" i="138" s="1"/>
  <c r="J7072" i="138"/>
  <c r="K7072" i="138" s="1"/>
  <c r="J7390" i="138"/>
  <c r="K7390" i="138" s="1"/>
  <c r="J7142" i="138"/>
  <c r="K7142" i="138" s="1"/>
  <c r="J7414" i="138"/>
  <c r="K7414" i="138" s="1"/>
  <c r="J7164" i="138"/>
  <c r="K7164" i="138" s="1"/>
  <c r="J7429" i="138"/>
  <c r="K7429" i="138" s="1"/>
  <c r="J7170" i="138"/>
  <c r="K7170" i="138" s="1"/>
  <c r="J7183" i="138"/>
  <c r="K7183" i="138" s="1"/>
  <c r="J7773" i="138"/>
  <c r="K7773" i="138" s="1"/>
  <c r="J7021" i="138"/>
  <c r="K7021" i="138" s="1"/>
  <c r="J7699" i="138"/>
  <c r="K7699" i="138" s="1"/>
  <c r="J7020" i="138"/>
  <c r="K7020" i="138" s="1"/>
  <c r="J7251" i="138"/>
  <c r="K7251" i="138" s="1"/>
  <c r="J7268" i="138"/>
  <c r="K7268" i="138" s="1"/>
  <c r="J7362" i="138"/>
  <c r="K7362" i="138" s="1"/>
  <c r="J7331" i="138"/>
  <c r="K7331" i="138" s="1"/>
  <c r="J7156" i="138"/>
  <c r="K7156" i="138" s="1"/>
  <c r="J7343" i="138"/>
  <c r="K7343" i="138" s="1"/>
  <c r="J7153" i="138"/>
  <c r="K7153" i="138" s="1"/>
  <c r="J7250" i="138"/>
  <c r="K7250" i="138" s="1"/>
  <c r="J7900" i="138"/>
  <c r="K7900" i="138" s="1"/>
  <c r="J7113" i="138"/>
  <c r="K7113" i="138" s="1"/>
  <c r="J7221" i="138"/>
  <c r="K7221" i="138" s="1"/>
  <c r="J7851" i="138"/>
  <c r="K7851" i="138" s="1"/>
  <c r="J7858" i="138"/>
  <c r="K7858" i="138" s="1"/>
  <c r="J7599" i="138"/>
  <c r="K7599" i="138" s="1"/>
  <c r="J7857" i="138"/>
  <c r="K7857" i="138" s="1"/>
  <c r="J7603" i="138"/>
  <c r="K7603" i="138" s="1"/>
  <c r="J7888" i="138"/>
  <c r="K7888" i="138" s="1"/>
  <c r="J7634" i="138"/>
  <c r="K7634" i="138" s="1"/>
  <c r="J7927" i="138"/>
  <c r="K7927" i="138" s="1"/>
  <c r="J7934" i="138"/>
  <c r="K7934" i="138" s="1"/>
  <c r="J7679" i="138"/>
  <c r="K7679" i="138" s="1"/>
  <c r="J7980" i="138"/>
  <c r="K7980" i="138" s="1"/>
  <c r="J7724" i="138"/>
  <c r="K7724" i="138" s="1"/>
  <c r="J7751" i="138"/>
  <c r="K7751" i="138" s="1"/>
  <c r="J7302" i="138"/>
  <c r="K7302" i="138" s="1"/>
  <c r="J7797" i="138"/>
  <c r="K7797" i="138" s="1"/>
  <c r="J7188" i="138"/>
  <c r="K7188" i="138" s="1"/>
  <c r="J7441" i="138"/>
  <c r="K7441" i="138" s="1"/>
  <c r="J7224" i="138"/>
  <c r="K7224" i="138" s="1"/>
  <c r="J7083" i="138"/>
  <c r="K7083" i="138" s="1"/>
  <c r="J7964" i="138"/>
  <c r="K7964" i="138" s="1"/>
  <c r="J7420" i="138"/>
  <c r="K7420" i="138" s="1"/>
  <c r="J7467" i="138"/>
  <c r="K7467" i="138" s="1"/>
  <c r="J7907" i="138"/>
  <c r="K7907" i="138" s="1"/>
  <c r="J7914" i="138"/>
  <c r="K7914" i="138" s="1"/>
  <c r="J7658" i="138"/>
  <c r="K7658" i="138" s="1"/>
  <c r="J7913" i="138"/>
  <c r="K7913" i="138" s="1"/>
  <c r="J7662" i="138"/>
  <c r="K7662" i="138" s="1"/>
  <c r="J7944" i="138"/>
  <c r="K7944" i="138" s="1"/>
  <c r="J7688" i="138"/>
  <c r="K7688" i="138" s="1"/>
  <c r="J7983" i="138"/>
  <c r="K7983" i="138" s="1"/>
  <c r="J7990" i="138"/>
  <c r="K7990" i="138" s="1"/>
  <c r="J7734" i="138"/>
  <c r="K7734" i="138" s="1"/>
  <c r="J7493" i="138"/>
  <c r="K7493" i="138" s="1"/>
  <c r="J7780" i="138"/>
  <c r="K7780" i="138" s="1"/>
  <c r="J7517" i="138"/>
  <c r="K7517" i="138" s="1"/>
  <c r="J7378" i="138"/>
  <c r="K7378" i="138" s="1"/>
  <c r="J7108" i="138"/>
  <c r="K7108" i="138" s="1"/>
  <c r="J7371" i="138"/>
  <c r="K7371" i="138" s="1"/>
  <c r="J7122" i="138"/>
  <c r="K7122" i="138" s="1"/>
  <c r="J7431" i="138"/>
  <c r="K7431" i="138" s="1"/>
  <c r="J7195" i="138"/>
  <c r="K7195" i="138" s="1"/>
  <c r="J7455" i="138"/>
  <c r="K7455" i="138" s="1"/>
  <c r="J7216" i="138"/>
  <c r="K7216" i="138" s="1"/>
  <c r="J7478" i="138"/>
  <c r="K7478" i="138" s="1"/>
  <c r="J7214" i="138"/>
  <c r="K7214" i="138" s="1"/>
  <c r="J7326" i="138"/>
  <c r="K7326" i="138" s="1"/>
  <c r="J7253" i="138"/>
  <c r="K7253" i="138" s="1"/>
  <c r="J7073" i="138"/>
  <c r="K7073" i="138" s="1"/>
  <c r="J7116" i="138"/>
  <c r="K7116" i="138" s="1"/>
  <c r="J7071" i="138"/>
  <c r="K7071" i="138" s="1"/>
  <c r="J7401" i="138"/>
  <c r="K7401" i="138" s="1"/>
  <c r="J7382" i="138"/>
  <c r="K7382" i="138" s="1"/>
  <c r="J7023" i="138"/>
  <c r="K7023" i="138" s="1"/>
  <c r="J7963" i="138"/>
  <c r="K7963" i="138" s="1"/>
  <c r="J7970" i="138"/>
  <c r="K7970" i="138" s="1"/>
  <c r="J7714" i="138"/>
  <c r="K7714" i="138" s="1"/>
  <c r="J7969" i="138"/>
  <c r="K7969" i="138" s="1"/>
  <c r="J7713" i="138"/>
  <c r="K7713" i="138" s="1"/>
  <c r="J7680" i="138"/>
  <c r="K7680" i="138" s="1"/>
  <c r="J7494" i="138"/>
  <c r="K7494" i="138" s="1"/>
  <c r="J7911" i="138"/>
  <c r="K7911" i="138" s="1"/>
  <c r="J7783" i="138"/>
  <c r="K7783" i="138" s="1"/>
  <c r="J7918" i="138"/>
  <c r="K7918" i="138" s="1"/>
  <c r="J7790" i="138"/>
  <c r="K7790" i="138" s="1"/>
  <c r="J7601" i="138"/>
  <c r="K7601" i="138" s="1"/>
  <c r="J7772" i="138"/>
  <c r="K7772" i="138" s="1"/>
  <c r="J7437" i="138"/>
  <c r="K7437" i="138" s="1"/>
  <c r="J7114" i="138"/>
  <c r="K7114" i="138" s="1"/>
  <c r="J7395" i="138"/>
  <c r="K7395" i="138" s="1"/>
  <c r="J7082" i="138"/>
  <c r="K7082" i="138" s="1"/>
  <c r="J7063" i="138"/>
  <c r="K7063" i="138" s="1"/>
  <c r="J7367" i="138"/>
  <c r="K7367" i="138" s="1"/>
  <c r="J7208" i="138"/>
  <c r="K7208" i="138" s="1"/>
  <c r="J7060" i="138"/>
  <c r="K7060" i="138" s="1"/>
  <c r="J7719" i="138"/>
  <c r="K7719" i="138" s="1"/>
  <c r="J7066" i="138"/>
  <c r="K7066" i="138" s="1"/>
  <c r="J7327" i="138"/>
  <c r="K7327" i="138" s="1"/>
  <c r="J7675" i="138"/>
  <c r="K7675" i="138" s="1"/>
  <c r="J7245" i="138"/>
  <c r="K7245" i="138" s="1"/>
  <c r="C9" i="207"/>
  <c r="D8" i="207"/>
  <c r="G17" i="43"/>
  <c r="J5498" i="138" l="1"/>
  <c r="K5498" i="138" s="1"/>
  <c r="K491" i="203" s="1"/>
  <c r="J5626" i="138"/>
  <c r="K5626" i="138" s="1"/>
  <c r="K619" i="203" s="1"/>
  <c r="J5754" i="138"/>
  <c r="K5754" i="138" s="1"/>
  <c r="K747" i="203" s="1"/>
  <c r="J5898" i="138"/>
  <c r="K5898" i="138" s="1"/>
  <c r="K891" i="203" s="1"/>
  <c r="J5051" i="138"/>
  <c r="K5051" i="138" s="1"/>
  <c r="K44" i="203" s="1"/>
  <c r="J5563" i="138"/>
  <c r="K5563" i="138" s="1"/>
  <c r="K556" i="203" s="1"/>
  <c r="J5398" i="138"/>
  <c r="K5398" i="138" s="1"/>
  <c r="K391" i="203" s="1"/>
  <c r="J5436" i="138"/>
  <c r="K5436" i="138" s="1"/>
  <c r="K429" i="203" s="1"/>
  <c r="J5334" i="138"/>
  <c r="K5334" i="138" s="1"/>
  <c r="K327" i="203" s="1"/>
  <c r="J5925" i="138"/>
  <c r="K5925" i="138" s="1"/>
  <c r="K918" i="203" s="1"/>
  <c r="J5635" i="138"/>
  <c r="K5635" i="138" s="1"/>
  <c r="K628" i="203" s="1"/>
  <c r="J5386" i="138"/>
  <c r="K5386" i="138" s="1"/>
  <c r="K379" i="203" s="1"/>
  <c r="J5514" i="138"/>
  <c r="K5514" i="138" s="1"/>
  <c r="K507" i="203" s="1"/>
  <c r="J5642" i="138"/>
  <c r="K5642" i="138" s="1"/>
  <c r="K635" i="203" s="1"/>
  <c r="J5770" i="138"/>
  <c r="K5770" i="138" s="1"/>
  <c r="K763" i="203" s="1"/>
  <c r="J5930" i="138"/>
  <c r="K5930" i="138" s="1"/>
  <c r="K923" i="203" s="1"/>
  <c r="M923" i="203" s="1"/>
  <c r="J5115" i="138"/>
  <c r="K5115" i="138" s="1"/>
  <c r="K108" i="203" s="1"/>
  <c r="J5627" i="138"/>
  <c r="K5627" i="138" s="1"/>
  <c r="K620" i="203" s="1"/>
  <c r="J5814" i="138"/>
  <c r="K5814" i="138" s="1"/>
  <c r="K807" i="203" s="1"/>
  <c r="J5500" i="138"/>
  <c r="K5500" i="138" s="1"/>
  <c r="K493" i="203" s="1"/>
  <c r="J5029" i="138"/>
  <c r="K5029" i="138" s="1"/>
  <c r="K22" i="203" s="1"/>
  <c r="J5550" i="138"/>
  <c r="K5550" i="138" s="1"/>
  <c r="K543" i="203" s="1"/>
  <c r="J5462" i="138"/>
  <c r="K5462" i="138" s="1"/>
  <c r="K455" i="203" s="1"/>
  <c r="J5402" i="138"/>
  <c r="K5402" i="138" s="1"/>
  <c r="K395" i="203" s="1"/>
  <c r="M395" i="203" s="1"/>
  <c r="J5530" i="138"/>
  <c r="K5530" i="138" s="1"/>
  <c r="K523" i="203" s="1"/>
  <c r="J5658" i="138"/>
  <c r="K5658" i="138" s="1"/>
  <c r="K651" i="203" s="1"/>
  <c r="J5786" i="138"/>
  <c r="K5786" i="138" s="1"/>
  <c r="K779" i="203" s="1"/>
  <c r="J5962" i="138"/>
  <c r="K5962" i="138" s="1"/>
  <c r="K955" i="203" s="1"/>
  <c r="J5179" i="138"/>
  <c r="K5179" i="138" s="1"/>
  <c r="K172" i="203" s="1"/>
  <c r="J5691" i="138"/>
  <c r="K5691" i="138" s="1"/>
  <c r="K684" i="203" s="1"/>
  <c r="J5052" i="138"/>
  <c r="K5052" i="138" s="1"/>
  <c r="K45" i="203" s="1"/>
  <c r="J5564" i="138"/>
  <c r="K5564" i="138" s="1"/>
  <c r="K557" i="203" s="1"/>
  <c r="M557" i="203" s="1"/>
  <c r="J5157" i="138"/>
  <c r="K5157" i="138" s="1"/>
  <c r="K150" i="203" s="1"/>
  <c r="J5766" i="138"/>
  <c r="K5766" i="138" s="1"/>
  <c r="K759" i="203" s="1"/>
  <c r="J5572" i="138"/>
  <c r="K5572" i="138" s="1"/>
  <c r="K565" i="203" s="1"/>
  <c r="J5507" i="138"/>
  <c r="K5507" i="138" s="1"/>
  <c r="K500" i="203" s="1"/>
  <c r="J5827" i="138"/>
  <c r="K5827" i="138" s="1"/>
  <c r="K820" i="203" s="1"/>
  <c r="J5188" i="138"/>
  <c r="K5188" i="138" s="1"/>
  <c r="K181" i="203" s="1"/>
  <c r="J5173" i="138"/>
  <c r="K5173" i="138" s="1"/>
  <c r="K166" i="203" s="1"/>
  <c r="J5882" i="138"/>
  <c r="K5882" i="138" s="1"/>
  <c r="K875" i="203" s="1"/>
  <c r="J5914" i="138"/>
  <c r="K5914" i="138" s="1"/>
  <c r="K907" i="203" s="1"/>
  <c r="J5946" i="138"/>
  <c r="K5946" i="138" s="1"/>
  <c r="K939" i="203" s="1"/>
  <c r="J5978" i="138"/>
  <c r="K5978" i="138" s="1"/>
  <c r="K971" i="203" s="1"/>
  <c r="J6010" i="138"/>
  <c r="K6010" i="138" s="1"/>
  <c r="K1003" i="203" s="1"/>
  <c r="J5182" i="138"/>
  <c r="K5182" i="138" s="1"/>
  <c r="K175" i="203" s="1"/>
  <c r="J5366" i="138"/>
  <c r="K5366" i="138" s="1"/>
  <c r="K359" i="203" s="1"/>
  <c r="J5614" i="138"/>
  <c r="K5614" i="138" s="1"/>
  <c r="K607" i="203" s="1"/>
  <c r="J5019" i="138"/>
  <c r="K5019" i="138" s="1"/>
  <c r="K12" i="203" s="1"/>
  <c r="J5083" i="138"/>
  <c r="K5083" i="138" s="1"/>
  <c r="K76" i="203" s="1"/>
  <c r="J5147" i="138"/>
  <c r="K5147" i="138" s="1"/>
  <c r="K140" i="203" s="1"/>
  <c r="J5211" i="138"/>
  <c r="K5211" i="138" s="1"/>
  <c r="K204" i="203" s="1"/>
  <c r="J5275" i="138"/>
  <c r="K5275" i="138" s="1"/>
  <c r="K268" i="203" s="1"/>
  <c r="J5339" i="138"/>
  <c r="K5339" i="138" s="1"/>
  <c r="K332" i="203" s="1"/>
  <c r="J5403" i="138"/>
  <c r="K5403" i="138" s="1"/>
  <c r="K396" i="203" s="1"/>
  <c r="J5467" i="138"/>
  <c r="K5467" i="138" s="1"/>
  <c r="K460" i="203" s="1"/>
  <c r="J5531" i="138"/>
  <c r="K5531" i="138" s="1"/>
  <c r="K524" i="203" s="1"/>
  <c r="J5595" i="138"/>
  <c r="K5595" i="138" s="1"/>
  <c r="K588" i="203" s="1"/>
  <c r="J5659" i="138"/>
  <c r="K5659" i="138" s="1"/>
  <c r="K652" i="203" s="1"/>
  <c r="J5723" i="138"/>
  <c r="K5723" i="138" s="1"/>
  <c r="K716" i="203" s="1"/>
  <c r="J5787" i="138"/>
  <c r="K5787" i="138" s="1"/>
  <c r="K780" i="203" s="1"/>
  <c r="J5851" i="138"/>
  <c r="K5851" i="138" s="1"/>
  <c r="K844" i="203" s="1"/>
  <c r="J5915" i="138"/>
  <c r="K5915" i="138" s="1"/>
  <c r="K908" i="203" s="1"/>
  <c r="J5979" i="138"/>
  <c r="K5979" i="138" s="1"/>
  <c r="K972" i="203" s="1"/>
  <c r="J5198" i="138"/>
  <c r="K5198" i="138" s="1"/>
  <c r="K191" i="203" s="1"/>
  <c r="J5598" i="138"/>
  <c r="K5598" i="138" s="1"/>
  <c r="K591" i="203" s="1"/>
  <c r="J5020" i="138"/>
  <c r="K5020" i="138" s="1"/>
  <c r="K13" i="203" s="1"/>
  <c r="J5084" i="138"/>
  <c r="K5084" i="138" s="1"/>
  <c r="K77" i="203" s="1"/>
  <c r="J5148" i="138"/>
  <c r="K5148" i="138" s="1"/>
  <c r="K141" i="203" s="1"/>
  <c r="J5212" i="138"/>
  <c r="K5212" i="138" s="1"/>
  <c r="K205" i="203" s="1"/>
  <c r="J5276" i="138"/>
  <c r="K5276" i="138" s="1"/>
  <c r="K269" i="203" s="1"/>
  <c r="J5340" i="138"/>
  <c r="K5340" i="138" s="1"/>
  <c r="K333" i="203" s="1"/>
  <c r="J5404" i="138"/>
  <c r="K5404" i="138" s="1"/>
  <c r="K397" i="203" s="1"/>
  <c r="J5468" i="138"/>
  <c r="K5468" i="138" s="1"/>
  <c r="K461" i="203" s="1"/>
  <c r="J5532" i="138"/>
  <c r="K5532" i="138" s="1"/>
  <c r="K525" i="203" s="1"/>
  <c r="J5596" i="138"/>
  <c r="K5596" i="138" s="1"/>
  <c r="K589" i="203" s="1"/>
  <c r="J5660" i="138"/>
  <c r="K5660" i="138" s="1"/>
  <c r="K653" i="203" s="1"/>
  <c r="J5724" i="138"/>
  <c r="K5724" i="138" s="1"/>
  <c r="K717" i="203" s="1"/>
  <c r="J5788" i="138"/>
  <c r="K5788" i="138" s="1"/>
  <c r="K781" i="203" s="1"/>
  <c r="J5876" i="138"/>
  <c r="K5876" i="138" s="1"/>
  <c r="K869" i="203" s="1"/>
  <c r="J6004" i="138"/>
  <c r="K6004" i="138" s="1"/>
  <c r="K997" i="203" s="1"/>
  <c r="J5702" i="138"/>
  <c r="K5702" i="138" s="1"/>
  <c r="K695" i="203" s="1"/>
  <c r="J5093" i="138"/>
  <c r="K5093" i="138" s="1"/>
  <c r="K86" i="203" s="1"/>
  <c r="J5221" i="138"/>
  <c r="K5221" i="138" s="1"/>
  <c r="K214" i="203" s="1"/>
  <c r="J5349" i="138"/>
  <c r="K5349" i="138" s="1"/>
  <c r="K342" i="203" s="1"/>
  <c r="J5477" i="138"/>
  <c r="K5477" i="138" s="1"/>
  <c r="K470" i="203" s="1"/>
  <c r="J5605" i="138"/>
  <c r="K5605" i="138" s="1"/>
  <c r="K598" i="203" s="1"/>
  <c r="J5733" i="138"/>
  <c r="K5733" i="138" s="1"/>
  <c r="K726" i="203" s="1"/>
  <c r="J5861" i="138"/>
  <c r="K5861" i="138" s="1"/>
  <c r="K854" i="203" s="1"/>
  <c r="J5989" i="138"/>
  <c r="K5989" i="138" s="1"/>
  <c r="K982" i="203" s="1"/>
  <c r="J5670" i="138"/>
  <c r="K5670" i="138" s="1"/>
  <c r="K663" i="203" s="1"/>
  <c r="J5854" i="138"/>
  <c r="K5854" i="138" s="1"/>
  <c r="K847" i="203" s="1"/>
  <c r="J5027" i="138"/>
  <c r="K5027" i="138" s="1"/>
  <c r="K20" i="203" s="1"/>
  <c r="J5059" i="138"/>
  <c r="K5059" i="138" s="1"/>
  <c r="K52" i="203" s="1"/>
  <c r="J5187" i="138"/>
  <c r="K5187" i="138" s="1"/>
  <c r="K180" i="203" s="1"/>
  <c r="J5315" i="138"/>
  <c r="K5315" i="138" s="1"/>
  <c r="K308" i="203" s="1"/>
  <c r="J5443" i="138"/>
  <c r="K5443" i="138" s="1"/>
  <c r="K436" i="203" s="1"/>
  <c r="M436" i="203" s="1"/>
  <c r="J5571" i="138"/>
  <c r="K5571" i="138" s="1"/>
  <c r="K564" i="203" s="1"/>
  <c r="J5699" i="138"/>
  <c r="K5699" i="138" s="1"/>
  <c r="K692" i="203" s="1"/>
  <c r="J5955" i="138"/>
  <c r="K5955" i="138" s="1"/>
  <c r="K948" i="203" s="1"/>
  <c r="J5060" i="138"/>
  <c r="K5060" i="138" s="1"/>
  <c r="K53" i="203" s="1"/>
  <c r="J5316" i="138"/>
  <c r="K5316" i="138" s="1"/>
  <c r="K309" i="203" s="1"/>
  <c r="J5828" i="138"/>
  <c r="K5828" i="138" s="1"/>
  <c r="K821" i="203" s="1"/>
  <c r="J5685" i="138"/>
  <c r="K5685" i="138" s="1"/>
  <c r="K678" i="203" s="1"/>
  <c r="J5444" i="138"/>
  <c r="K5444" i="138" s="1"/>
  <c r="K437" i="203" s="1"/>
  <c r="L437" i="203" s="1"/>
  <c r="J5700" i="138"/>
  <c r="K5700" i="138" s="1"/>
  <c r="K693" i="203" s="1"/>
  <c r="J5438" i="138"/>
  <c r="K5438" i="138" s="1"/>
  <c r="K431" i="203" s="1"/>
  <c r="J5429" i="138"/>
  <c r="K5429" i="138" s="1"/>
  <c r="K422" i="203" s="1"/>
  <c r="J5941" i="138"/>
  <c r="K5941" i="138" s="1"/>
  <c r="K934" i="203" s="1"/>
  <c r="J5091" i="138"/>
  <c r="K5091" i="138" s="1"/>
  <c r="K84" i="203" s="1"/>
  <c r="J5155" i="138"/>
  <c r="K5155" i="138" s="1"/>
  <c r="K148" i="203" s="1"/>
  <c r="J5219" i="138"/>
  <c r="K5219" i="138" s="1"/>
  <c r="K212" i="203" s="1"/>
  <c r="J5283" i="138"/>
  <c r="K5283" i="138" s="1"/>
  <c r="K276" i="203" s="1"/>
  <c r="J5347" i="138"/>
  <c r="K5347" i="138" s="1"/>
  <c r="K340" i="203" s="1"/>
  <c r="J5411" i="138"/>
  <c r="K5411" i="138" s="1"/>
  <c r="K404" i="203" s="1"/>
  <c r="J5475" i="138"/>
  <c r="K5475" i="138" s="1"/>
  <c r="K468" i="203" s="1"/>
  <c r="J5539" i="138"/>
  <c r="K5539" i="138" s="1"/>
  <c r="K532" i="203" s="1"/>
  <c r="J5603" i="138"/>
  <c r="K5603" i="138" s="1"/>
  <c r="K596" i="203" s="1"/>
  <c r="J5667" i="138"/>
  <c r="K5667" i="138" s="1"/>
  <c r="K660" i="203" s="1"/>
  <c r="J5763" i="138"/>
  <c r="K5763" i="138" s="1"/>
  <c r="K756" i="203" s="1"/>
  <c r="J5891" i="138"/>
  <c r="K5891" i="138" s="1"/>
  <c r="K884" i="203" s="1"/>
  <c r="M884" i="203" s="1"/>
  <c r="J5054" i="138"/>
  <c r="K5054" i="138" s="1"/>
  <c r="K47" i="203" s="1"/>
  <c r="J5862" i="138"/>
  <c r="K5862" i="138" s="1"/>
  <c r="K855" i="203" s="1"/>
  <c r="J5124" i="138"/>
  <c r="K5124" i="138" s="1"/>
  <c r="K117" i="203" s="1"/>
  <c r="J5252" i="138"/>
  <c r="K5252" i="138" s="1"/>
  <c r="K245" i="203" s="1"/>
  <c r="J5380" i="138"/>
  <c r="K5380" i="138" s="1"/>
  <c r="K373" i="203" s="1"/>
  <c r="J5508" i="138"/>
  <c r="K5508" i="138" s="1"/>
  <c r="K501" i="203" s="1"/>
  <c r="J5636" i="138"/>
  <c r="K5636" i="138" s="1"/>
  <c r="K629" i="203" s="1"/>
  <c r="J5764" i="138"/>
  <c r="K5764" i="138" s="1"/>
  <c r="K757" i="203" s="1"/>
  <c r="L757" i="203" s="1"/>
  <c r="J5956" i="138"/>
  <c r="K5956" i="138" s="1"/>
  <c r="K949" i="203" s="1"/>
  <c r="J5045" i="138"/>
  <c r="K5045" i="138" s="1"/>
  <c r="K38" i="203" s="1"/>
  <c r="J5301" i="138"/>
  <c r="K5301" i="138" s="1"/>
  <c r="K294" i="203" s="1"/>
  <c r="J5557" i="138"/>
  <c r="K5557" i="138" s="1"/>
  <c r="K550" i="203" s="1"/>
  <c r="J5813" i="138"/>
  <c r="K5813" i="138" s="1"/>
  <c r="K806" i="203" s="1"/>
  <c r="J5932" i="138"/>
  <c r="K5932" i="138" s="1"/>
  <c r="K925" i="203" s="1"/>
  <c r="J5731" i="138"/>
  <c r="K5731" i="138" s="1"/>
  <c r="K724" i="203" s="1"/>
  <c r="J5795" i="138"/>
  <c r="K5795" i="138" s="1"/>
  <c r="K788" i="203" s="1"/>
  <c r="J5859" i="138"/>
  <c r="K5859" i="138" s="1"/>
  <c r="K852" i="203" s="1"/>
  <c r="J5923" i="138"/>
  <c r="K5923" i="138" s="1"/>
  <c r="K916" i="203" s="1"/>
  <c r="J5987" i="138"/>
  <c r="K5987" i="138" s="1"/>
  <c r="K980" i="203" s="1"/>
  <c r="J5246" i="138"/>
  <c r="K5246" i="138" s="1"/>
  <c r="K239" i="203" s="1"/>
  <c r="J5662" i="138"/>
  <c r="K5662" i="138" s="1"/>
  <c r="K655" i="203" s="1"/>
  <c r="J5028" i="138"/>
  <c r="K5028" i="138" s="1"/>
  <c r="K21" i="203" s="1"/>
  <c r="J5092" i="138"/>
  <c r="K5092" i="138" s="1"/>
  <c r="K85" i="203" s="1"/>
  <c r="J5156" i="138"/>
  <c r="K5156" i="138" s="1"/>
  <c r="K149" i="203" s="1"/>
  <c r="J5220" i="138"/>
  <c r="K5220" i="138" s="1"/>
  <c r="K213" i="203" s="1"/>
  <c r="J5284" i="138"/>
  <c r="K5284" i="138" s="1"/>
  <c r="K277" i="203" s="1"/>
  <c r="J5348" i="138"/>
  <c r="K5348" i="138" s="1"/>
  <c r="K341" i="203" s="1"/>
  <c r="J5412" i="138"/>
  <c r="K5412" i="138" s="1"/>
  <c r="K405" i="203" s="1"/>
  <c r="J5476" i="138"/>
  <c r="K5476" i="138" s="1"/>
  <c r="K469" i="203" s="1"/>
  <c r="J5540" i="138"/>
  <c r="K5540" i="138" s="1"/>
  <c r="K533" i="203" s="1"/>
  <c r="J5604" i="138"/>
  <c r="K5604" i="138" s="1"/>
  <c r="K597" i="203" s="1"/>
  <c r="J5668" i="138"/>
  <c r="K5668" i="138" s="1"/>
  <c r="K661" i="203" s="1"/>
  <c r="J5732" i="138"/>
  <c r="K5732" i="138" s="1"/>
  <c r="K725" i="203" s="1"/>
  <c r="J5796" i="138"/>
  <c r="K5796" i="138" s="1"/>
  <c r="K789" i="203" s="1"/>
  <c r="J5892" i="138"/>
  <c r="K5892" i="138" s="1"/>
  <c r="K885" i="203" s="1"/>
  <c r="J5022" i="138"/>
  <c r="K5022" i="138" s="1"/>
  <c r="K15" i="203" s="1"/>
  <c r="J5798" i="138"/>
  <c r="K5798" i="138" s="1"/>
  <c r="K791" i="203" s="1"/>
  <c r="J5109" i="138"/>
  <c r="K5109" i="138" s="1"/>
  <c r="K102" i="203" s="1"/>
  <c r="J5237" i="138"/>
  <c r="K5237" i="138" s="1"/>
  <c r="K230" i="203" s="1"/>
  <c r="J5365" i="138"/>
  <c r="K5365" i="138" s="1"/>
  <c r="K358" i="203" s="1"/>
  <c r="J5493" i="138"/>
  <c r="K5493" i="138" s="1"/>
  <c r="K486" i="203" s="1"/>
  <c r="J5621" i="138"/>
  <c r="K5621" i="138" s="1"/>
  <c r="K614" i="203" s="1"/>
  <c r="J5749" i="138"/>
  <c r="K5749" i="138" s="1"/>
  <c r="K742" i="203" s="1"/>
  <c r="J5877" i="138"/>
  <c r="K5877" i="138" s="1"/>
  <c r="K870" i="203" s="1"/>
  <c r="J5852" i="138"/>
  <c r="K5852" i="138" s="1"/>
  <c r="K845" i="203" s="1"/>
  <c r="J5286" i="138"/>
  <c r="K5286" i="138" s="1"/>
  <c r="K279" i="203" s="1"/>
  <c r="J5133" i="138"/>
  <c r="K5133" i="138" s="1"/>
  <c r="K126" i="203" s="1"/>
  <c r="J5942" i="138"/>
  <c r="K5942" i="138" s="1"/>
  <c r="K935" i="203" s="1"/>
  <c r="J5190" i="138"/>
  <c r="K5190" i="138" s="1"/>
  <c r="K183" i="203" s="1"/>
  <c r="J5916" i="138"/>
  <c r="K5916" i="138" s="1"/>
  <c r="K909" i="203" s="1"/>
  <c r="J5973" i="138"/>
  <c r="K5973" i="138" s="1"/>
  <c r="K966" i="203" s="1"/>
  <c r="J5909" i="138"/>
  <c r="K5909" i="138" s="1"/>
  <c r="K902" i="203" s="1"/>
  <c r="J5845" i="138"/>
  <c r="K5845" i="138" s="1"/>
  <c r="K838" i="203" s="1"/>
  <c r="J5781" i="138"/>
  <c r="K5781" i="138" s="1"/>
  <c r="K774" i="203" s="1"/>
  <c r="J5717" i="138"/>
  <c r="K5717" i="138" s="1"/>
  <c r="K710" i="203" s="1"/>
  <c r="J5653" i="138"/>
  <c r="K5653" i="138" s="1"/>
  <c r="K646" i="203" s="1"/>
  <c r="J5589" i="138"/>
  <c r="K5589" i="138" s="1"/>
  <c r="K582" i="203" s="1"/>
  <c r="J5525" i="138"/>
  <c r="K5525" i="138" s="1"/>
  <c r="K518" i="203" s="1"/>
  <c r="J5461" i="138"/>
  <c r="K5461" i="138" s="1"/>
  <c r="K454" i="203" s="1"/>
  <c r="J5397" i="138"/>
  <c r="K5397" i="138" s="1"/>
  <c r="K390" i="203" s="1"/>
  <c r="J5333" i="138"/>
  <c r="K5333" i="138" s="1"/>
  <c r="K326" i="203" s="1"/>
  <c r="J5269" i="138"/>
  <c r="K5269" i="138" s="1"/>
  <c r="K262" i="203" s="1"/>
  <c r="J5205" i="138"/>
  <c r="K5205" i="138" s="1"/>
  <c r="K198" i="203" s="1"/>
  <c r="J5141" i="138"/>
  <c r="K5141" i="138" s="1"/>
  <c r="K134" i="203" s="1"/>
  <c r="J5077" i="138"/>
  <c r="K5077" i="138" s="1"/>
  <c r="K70" i="203" s="1"/>
  <c r="J5974" i="138"/>
  <c r="K5974" i="138" s="1"/>
  <c r="K967" i="203" s="1"/>
  <c r="J5606" i="138"/>
  <c r="K5606" i="138" s="1"/>
  <c r="K599" i="203" s="1"/>
  <c r="J5238" i="138"/>
  <c r="K5238" i="138" s="1"/>
  <c r="K231" i="203" s="1"/>
  <c r="J5988" i="138"/>
  <c r="K5988" i="138" s="1"/>
  <c r="K981" i="203" s="1"/>
  <c r="J5924" i="138"/>
  <c r="K5924" i="138" s="1"/>
  <c r="K917" i="203" s="1"/>
  <c r="J5860" i="138"/>
  <c r="K5860" i="138" s="1"/>
  <c r="K853" i="203" s="1"/>
  <c r="J5812" i="138"/>
  <c r="K5812" i="138" s="1"/>
  <c r="K805" i="203" s="1"/>
  <c r="J5780" i="138"/>
  <c r="K5780" i="138" s="1"/>
  <c r="K773" i="203" s="1"/>
  <c r="J5748" i="138"/>
  <c r="K5748" i="138" s="1"/>
  <c r="K741" i="203" s="1"/>
  <c r="J5716" i="138"/>
  <c r="K5716" i="138" s="1"/>
  <c r="K709" i="203" s="1"/>
  <c r="J5684" i="138"/>
  <c r="K5684" i="138" s="1"/>
  <c r="K677" i="203" s="1"/>
  <c r="J5652" i="138"/>
  <c r="K5652" i="138" s="1"/>
  <c r="K645" i="203" s="1"/>
  <c r="J5620" i="138"/>
  <c r="K5620" i="138" s="1"/>
  <c r="K613" i="203" s="1"/>
  <c r="J5588" i="138"/>
  <c r="K5588" i="138" s="1"/>
  <c r="K581" i="203" s="1"/>
  <c r="J5556" i="138"/>
  <c r="K5556" i="138" s="1"/>
  <c r="K549" i="203" s="1"/>
  <c r="J5524" i="138"/>
  <c r="K5524" i="138" s="1"/>
  <c r="K517" i="203" s="1"/>
  <c r="J5492" i="138"/>
  <c r="K5492" i="138" s="1"/>
  <c r="K485" i="203" s="1"/>
  <c r="J5460" i="138"/>
  <c r="K5460" i="138" s="1"/>
  <c r="K453" i="203" s="1"/>
  <c r="J5428" i="138"/>
  <c r="K5428" i="138" s="1"/>
  <c r="K421" i="203" s="1"/>
  <c r="J5396" i="138"/>
  <c r="K5396" i="138" s="1"/>
  <c r="K389" i="203" s="1"/>
  <c r="J5364" i="138"/>
  <c r="K5364" i="138" s="1"/>
  <c r="K357" i="203" s="1"/>
  <c r="J5332" i="138"/>
  <c r="K5332" i="138" s="1"/>
  <c r="K325" i="203" s="1"/>
  <c r="J5300" i="138"/>
  <c r="K5300" i="138" s="1"/>
  <c r="K293" i="203" s="1"/>
  <c r="J5268" i="138"/>
  <c r="K5268" i="138" s="1"/>
  <c r="K261" i="203" s="1"/>
  <c r="J5236" i="138"/>
  <c r="K5236" i="138" s="1"/>
  <c r="K229" i="203" s="1"/>
  <c r="J5204" i="138"/>
  <c r="K5204" i="138" s="1"/>
  <c r="K197" i="203" s="1"/>
  <c r="J5172" i="138"/>
  <c r="K5172" i="138" s="1"/>
  <c r="K165" i="203" s="1"/>
  <c r="J5140" i="138"/>
  <c r="K5140" i="138" s="1"/>
  <c r="K133" i="203" s="1"/>
  <c r="J5108" i="138"/>
  <c r="K5108" i="138" s="1"/>
  <c r="K101" i="203" s="1"/>
  <c r="J5076" i="138"/>
  <c r="K5076" i="138" s="1"/>
  <c r="K69" i="203" s="1"/>
  <c r="J5044" i="138"/>
  <c r="K5044" i="138" s="1"/>
  <c r="K37" i="203" s="1"/>
  <c r="J5982" i="138"/>
  <c r="K5982" i="138" s="1"/>
  <c r="K975" i="203" s="1"/>
  <c r="J5758" i="138"/>
  <c r="K5758" i="138" s="1"/>
  <c r="K751" i="203" s="1"/>
  <c r="J5558" i="138"/>
  <c r="K5558" i="138" s="1"/>
  <c r="K551" i="203" s="1"/>
  <c r="J5342" i="138"/>
  <c r="K5342" i="138" s="1"/>
  <c r="K335" i="203" s="1"/>
  <c r="J5142" i="138"/>
  <c r="K5142" i="138" s="1"/>
  <c r="K135" i="203" s="1"/>
  <c r="J6003" i="138"/>
  <c r="K6003" i="138" s="1"/>
  <c r="K996" i="203" s="1"/>
  <c r="J5971" i="138"/>
  <c r="K5971" i="138" s="1"/>
  <c r="K964" i="203" s="1"/>
  <c r="J5939" i="138"/>
  <c r="K5939" i="138" s="1"/>
  <c r="K932" i="203" s="1"/>
  <c r="J5907" i="138"/>
  <c r="K5907" i="138" s="1"/>
  <c r="K900" i="203" s="1"/>
  <c r="J5875" i="138"/>
  <c r="K5875" i="138" s="1"/>
  <c r="K868" i="203" s="1"/>
  <c r="J5843" i="138"/>
  <c r="K5843" i="138" s="1"/>
  <c r="K836" i="203" s="1"/>
  <c r="J5811" i="138"/>
  <c r="K5811" i="138" s="1"/>
  <c r="K804" i="203" s="1"/>
  <c r="J5779" i="138"/>
  <c r="K5779" i="138" s="1"/>
  <c r="K772" i="203" s="1"/>
  <c r="J5747" i="138"/>
  <c r="K5747" i="138" s="1"/>
  <c r="K740" i="203" s="1"/>
  <c r="J5715" i="138"/>
  <c r="K5715" i="138" s="1"/>
  <c r="K708" i="203" s="1"/>
  <c r="J5683" i="138"/>
  <c r="K5683" i="138" s="1"/>
  <c r="K676" i="203" s="1"/>
  <c r="J5651" i="138"/>
  <c r="K5651" i="138" s="1"/>
  <c r="K644" i="203" s="1"/>
  <c r="J5619" i="138"/>
  <c r="K5619" i="138" s="1"/>
  <c r="K612" i="203" s="1"/>
  <c r="J5587" i="138"/>
  <c r="K5587" i="138" s="1"/>
  <c r="K580" i="203" s="1"/>
  <c r="J5555" i="138"/>
  <c r="K5555" i="138" s="1"/>
  <c r="K548" i="203" s="1"/>
  <c r="J5523" i="138"/>
  <c r="K5523" i="138" s="1"/>
  <c r="K516" i="203" s="1"/>
  <c r="J5491" i="138"/>
  <c r="K5491" i="138" s="1"/>
  <c r="K484" i="203" s="1"/>
  <c r="J5459" i="138"/>
  <c r="K5459" i="138" s="1"/>
  <c r="K452" i="203" s="1"/>
  <c r="J5427" i="138"/>
  <c r="K5427" i="138" s="1"/>
  <c r="K420" i="203" s="1"/>
  <c r="J5395" i="138"/>
  <c r="K5395" i="138" s="1"/>
  <c r="K388" i="203" s="1"/>
  <c r="J5363" i="138"/>
  <c r="K5363" i="138" s="1"/>
  <c r="K356" i="203" s="1"/>
  <c r="J5331" i="138"/>
  <c r="K5331" i="138" s="1"/>
  <c r="K324" i="203" s="1"/>
  <c r="J5299" i="138"/>
  <c r="K5299" i="138" s="1"/>
  <c r="K292" i="203" s="1"/>
  <c r="J5267" i="138"/>
  <c r="K5267" i="138" s="1"/>
  <c r="K260" i="203" s="1"/>
  <c r="J5235" i="138"/>
  <c r="K5235" i="138" s="1"/>
  <c r="K228" i="203" s="1"/>
  <c r="J5203" i="138"/>
  <c r="K5203" i="138" s="1"/>
  <c r="K196" i="203" s="1"/>
  <c r="J5171" i="138"/>
  <c r="K5171" i="138" s="1"/>
  <c r="K164" i="203" s="1"/>
  <c r="J5139" i="138"/>
  <c r="K5139" i="138" s="1"/>
  <c r="K132" i="203" s="1"/>
  <c r="J5107" i="138"/>
  <c r="K5107" i="138" s="1"/>
  <c r="K100" i="203" s="1"/>
  <c r="J5075" i="138"/>
  <c r="K5075" i="138" s="1"/>
  <c r="K68" i="203" s="1"/>
  <c r="J7018" i="138"/>
  <c r="K7018" i="138" s="1"/>
  <c r="J7014" i="138"/>
  <c r="K7014" i="138" s="1"/>
  <c r="J7010" i="138"/>
  <c r="K7010" i="138" s="1"/>
  <c r="J7006" i="138"/>
  <c r="K7006" i="138" s="1"/>
  <c r="J7002" i="138"/>
  <c r="K7002" i="138" s="1"/>
  <c r="J6998" i="138"/>
  <c r="K6998" i="138" s="1"/>
  <c r="J6994" i="138"/>
  <c r="K6994" i="138" s="1"/>
  <c r="J6990" i="138"/>
  <c r="K6990" i="138" s="1"/>
  <c r="J6986" i="138"/>
  <c r="K6986" i="138" s="1"/>
  <c r="J6982" i="138"/>
  <c r="K6982" i="138" s="1"/>
  <c r="J6978" i="138"/>
  <c r="K6978" i="138" s="1"/>
  <c r="J6974" i="138"/>
  <c r="K6974" i="138" s="1"/>
  <c r="J6970" i="138"/>
  <c r="K6970" i="138" s="1"/>
  <c r="J6966" i="138"/>
  <c r="K6966" i="138" s="1"/>
  <c r="J6962" i="138"/>
  <c r="K6962" i="138" s="1"/>
  <c r="J6958" i="138"/>
  <c r="K6958" i="138" s="1"/>
  <c r="J6954" i="138"/>
  <c r="K6954" i="138" s="1"/>
  <c r="J6950" i="138"/>
  <c r="K6950" i="138" s="1"/>
  <c r="J6946" i="138"/>
  <c r="K6946" i="138" s="1"/>
  <c r="J6942" i="138"/>
  <c r="K6942" i="138" s="1"/>
  <c r="J6938" i="138"/>
  <c r="K6938" i="138" s="1"/>
  <c r="J6934" i="138"/>
  <c r="K6934" i="138" s="1"/>
  <c r="J6930" i="138"/>
  <c r="K6930" i="138" s="1"/>
  <c r="J6926" i="138"/>
  <c r="K6926" i="138" s="1"/>
  <c r="J6922" i="138"/>
  <c r="K6922" i="138" s="1"/>
  <c r="J6918" i="138"/>
  <c r="K6918" i="138" s="1"/>
  <c r="J6914" i="138"/>
  <c r="K6914" i="138" s="1"/>
  <c r="J6910" i="138"/>
  <c r="K6910" i="138" s="1"/>
  <c r="J6906" i="138"/>
  <c r="K6906" i="138" s="1"/>
  <c r="J6902" i="138"/>
  <c r="K6902" i="138" s="1"/>
  <c r="J6898" i="138"/>
  <c r="K6898" i="138" s="1"/>
  <c r="J6894" i="138"/>
  <c r="K6894" i="138" s="1"/>
  <c r="J6890" i="138"/>
  <c r="K6890" i="138" s="1"/>
  <c r="J6886" i="138"/>
  <c r="K6886" i="138" s="1"/>
  <c r="J6882" i="138"/>
  <c r="K6882" i="138" s="1"/>
  <c r="J6878" i="138"/>
  <c r="K6878" i="138" s="1"/>
  <c r="J6874" i="138"/>
  <c r="K6874" i="138" s="1"/>
  <c r="J6870" i="138"/>
  <c r="K6870" i="138" s="1"/>
  <c r="J6866" i="138"/>
  <c r="K6866" i="138" s="1"/>
  <c r="J6862" i="138"/>
  <c r="K6862" i="138" s="1"/>
  <c r="J6858" i="138"/>
  <c r="K6858" i="138" s="1"/>
  <c r="J6854" i="138"/>
  <c r="K6854" i="138" s="1"/>
  <c r="J6850" i="138"/>
  <c r="K6850" i="138" s="1"/>
  <c r="J6846" i="138"/>
  <c r="K6846" i="138" s="1"/>
  <c r="J6842" i="138"/>
  <c r="K6842" i="138" s="1"/>
  <c r="J6838" i="138"/>
  <c r="K6838" i="138" s="1"/>
  <c r="J6834" i="138"/>
  <c r="K6834" i="138" s="1"/>
  <c r="J6830" i="138"/>
  <c r="K6830" i="138" s="1"/>
  <c r="J6826" i="138"/>
  <c r="K6826" i="138" s="1"/>
  <c r="J6822" i="138"/>
  <c r="K6822" i="138" s="1"/>
  <c r="J6818" i="138"/>
  <c r="K6818" i="138" s="1"/>
  <c r="J6814" i="138"/>
  <c r="K6814" i="138" s="1"/>
  <c r="J6810" i="138"/>
  <c r="K6810" i="138" s="1"/>
  <c r="J6806" i="138"/>
  <c r="K6806" i="138" s="1"/>
  <c r="J6802" i="138"/>
  <c r="K6802" i="138" s="1"/>
  <c r="J6798" i="138"/>
  <c r="K6798" i="138" s="1"/>
  <c r="J6794" i="138"/>
  <c r="K6794" i="138" s="1"/>
  <c r="J6790" i="138"/>
  <c r="K6790" i="138" s="1"/>
  <c r="J6786" i="138"/>
  <c r="K6786" i="138" s="1"/>
  <c r="J6782" i="138"/>
  <c r="K6782" i="138" s="1"/>
  <c r="J6778" i="138"/>
  <c r="K6778" i="138" s="1"/>
  <c r="J6774" i="138"/>
  <c r="K6774" i="138" s="1"/>
  <c r="J6770" i="138"/>
  <c r="K6770" i="138" s="1"/>
  <c r="J6766" i="138"/>
  <c r="K6766" i="138" s="1"/>
  <c r="J6762" i="138"/>
  <c r="K6762" i="138" s="1"/>
  <c r="J6758" i="138"/>
  <c r="K6758" i="138" s="1"/>
  <c r="J6754" i="138"/>
  <c r="K6754" i="138" s="1"/>
  <c r="J6750" i="138"/>
  <c r="K6750" i="138" s="1"/>
  <c r="J6746" i="138"/>
  <c r="K6746" i="138" s="1"/>
  <c r="J6742" i="138"/>
  <c r="K6742" i="138" s="1"/>
  <c r="J6738" i="138"/>
  <c r="K6738" i="138" s="1"/>
  <c r="J6734" i="138"/>
  <c r="K6734" i="138" s="1"/>
  <c r="J6730" i="138"/>
  <c r="K6730" i="138" s="1"/>
  <c r="J6726" i="138"/>
  <c r="K6726" i="138" s="1"/>
  <c r="J6722" i="138"/>
  <c r="K6722" i="138" s="1"/>
  <c r="J6718" i="138"/>
  <c r="K6718" i="138" s="1"/>
  <c r="J6714" i="138"/>
  <c r="K6714" i="138" s="1"/>
  <c r="J6710" i="138"/>
  <c r="K6710" i="138" s="1"/>
  <c r="J6706" i="138"/>
  <c r="K6706" i="138" s="1"/>
  <c r="J6702" i="138"/>
  <c r="K6702" i="138" s="1"/>
  <c r="J6698" i="138"/>
  <c r="K6698" i="138" s="1"/>
  <c r="J6694" i="138"/>
  <c r="K6694" i="138" s="1"/>
  <c r="J6690" i="138"/>
  <c r="K6690" i="138" s="1"/>
  <c r="J6686" i="138"/>
  <c r="K6686" i="138" s="1"/>
  <c r="J6682" i="138"/>
  <c r="K6682" i="138" s="1"/>
  <c r="J7017" i="138"/>
  <c r="K7017" i="138" s="1"/>
  <c r="J7013" i="138"/>
  <c r="K7013" i="138" s="1"/>
  <c r="J7009" i="138"/>
  <c r="K7009" i="138" s="1"/>
  <c r="J7005" i="138"/>
  <c r="K7005" i="138" s="1"/>
  <c r="J7001" i="138"/>
  <c r="K7001" i="138" s="1"/>
  <c r="J6997" i="138"/>
  <c r="K6997" i="138" s="1"/>
  <c r="J6993" i="138"/>
  <c r="K6993" i="138" s="1"/>
  <c r="J6989" i="138"/>
  <c r="K6989" i="138" s="1"/>
  <c r="J6985" i="138"/>
  <c r="K6985" i="138" s="1"/>
  <c r="J6981" i="138"/>
  <c r="K6981" i="138" s="1"/>
  <c r="J6977" i="138"/>
  <c r="K6977" i="138" s="1"/>
  <c r="J6973" i="138"/>
  <c r="K6973" i="138" s="1"/>
  <c r="J6969" i="138"/>
  <c r="K6969" i="138" s="1"/>
  <c r="J6965" i="138"/>
  <c r="K6965" i="138" s="1"/>
  <c r="J6961" i="138"/>
  <c r="K6961" i="138" s="1"/>
  <c r="J6957" i="138"/>
  <c r="K6957" i="138" s="1"/>
  <c r="J6953" i="138"/>
  <c r="K6953" i="138" s="1"/>
  <c r="J6949" i="138"/>
  <c r="K6949" i="138" s="1"/>
  <c r="J6945" i="138"/>
  <c r="K6945" i="138" s="1"/>
  <c r="J6941" i="138"/>
  <c r="K6941" i="138" s="1"/>
  <c r="J6937" i="138"/>
  <c r="K6937" i="138" s="1"/>
  <c r="J6933" i="138"/>
  <c r="K6933" i="138" s="1"/>
  <c r="J6929" i="138"/>
  <c r="K6929" i="138" s="1"/>
  <c r="J6925" i="138"/>
  <c r="K6925" i="138" s="1"/>
  <c r="J6921" i="138"/>
  <c r="K6921" i="138" s="1"/>
  <c r="J6917" i="138"/>
  <c r="K6917" i="138" s="1"/>
  <c r="J6913" i="138"/>
  <c r="K6913" i="138" s="1"/>
  <c r="J6909" i="138"/>
  <c r="K6909" i="138" s="1"/>
  <c r="J6905" i="138"/>
  <c r="K6905" i="138" s="1"/>
  <c r="J6901" i="138"/>
  <c r="K6901" i="138" s="1"/>
  <c r="J6897" i="138"/>
  <c r="K6897" i="138" s="1"/>
  <c r="J6893" i="138"/>
  <c r="K6893" i="138" s="1"/>
  <c r="J6889" i="138"/>
  <c r="K6889" i="138" s="1"/>
  <c r="J6885" i="138"/>
  <c r="K6885" i="138" s="1"/>
  <c r="J6881" i="138"/>
  <c r="K6881" i="138" s="1"/>
  <c r="J6877" i="138"/>
  <c r="K6877" i="138" s="1"/>
  <c r="J6873" i="138"/>
  <c r="K6873" i="138" s="1"/>
  <c r="J6869" i="138"/>
  <c r="K6869" i="138" s="1"/>
  <c r="J6865" i="138"/>
  <c r="K6865" i="138" s="1"/>
  <c r="J6861" i="138"/>
  <c r="K6861" i="138" s="1"/>
  <c r="J6857" i="138"/>
  <c r="K6857" i="138" s="1"/>
  <c r="J6853" i="138"/>
  <c r="K6853" i="138" s="1"/>
  <c r="J6849" i="138"/>
  <c r="K6849" i="138" s="1"/>
  <c r="J6845" i="138"/>
  <c r="K6845" i="138" s="1"/>
  <c r="J6841" i="138"/>
  <c r="K6841" i="138" s="1"/>
  <c r="J6837" i="138"/>
  <c r="K6837" i="138" s="1"/>
  <c r="J6833" i="138"/>
  <c r="K6833" i="138" s="1"/>
  <c r="J6829" i="138"/>
  <c r="K6829" i="138" s="1"/>
  <c r="J6825" i="138"/>
  <c r="K6825" i="138" s="1"/>
  <c r="J6821" i="138"/>
  <c r="K6821" i="138" s="1"/>
  <c r="J6817" i="138"/>
  <c r="K6817" i="138" s="1"/>
  <c r="J6813" i="138"/>
  <c r="K6813" i="138" s="1"/>
  <c r="J6809" i="138"/>
  <c r="K6809" i="138" s="1"/>
  <c r="J6805" i="138"/>
  <c r="K6805" i="138" s="1"/>
  <c r="J6801" i="138"/>
  <c r="K6801" i="138" s="1"/>
  <c r="J6797" i="138"/>
  <c r="K6797" i="138" s="1"/>
  <c r="J6793" i="138"/>
  <c r="K6793" i="138" s="1"/>
  <c r="J6789" i="138"/>
  <c r="K6789" i="138" s="1"/>
  <c r="J6785" i="138"/>
  <c r="K6785" i="138" s="1"/>
  <c r="J6781" i="138"/>
  <c r="K6781" i="138" s="1"/>
  <c r="J6777" i="138"/>
  <c r="K6777" i="138" s="1"/>
  <c r="J6773" i="138"/>
  <c r="K6773" i="138" s="1"/>
  <c r="J6769" i="138"/>
  <c r="K6769" i="138" s="1"/>
  <c r="J6765" i="138"/>
  <c r="K6765" i="138" s="1"/>
  <c r="J6761" i="138"/>
  <c r="K6761" i="138" s="1"/>
  <c r="J6757" i="138"/>
  <c r="K6757" i="138" s="1"/>
  <c r="J6753" i="138"/>
  <c r="K6753" i="138" s="1"/>
  <c r="J6749" i="138"/>
  <c r="K6749" i="138" s="1"/>
  <c r="J6745" i="138"/>
  <c r="K6745" i="138" s="1"/>
  <c r="J6741" i="138"/>
  <c r="K6741" i="138" s="1"/>
  <c r="J6737" i="138"/>
  <c r="K6737" i="138" s="1"/>
  <c r="J6733" i="138"/>
  <c r="K6733" i="138" s="1"/>
  <c r="J6729" i="138"/>
  <c r="K6729" i="138" s="1"/>
  <c r="J6725" i="138"/>
  <c r="K6725" i="138" s="1"/>
  <c r="J6721" i="138"/>
  <c r="K6721" i="138" s="1"/>
  <c r="J6717" i="138"/>
  <c r="K6717" i="138" s="1"/>
  <c r="J6713" i="138"/>
  <c r="K6713" i="138" s="1"/>
  <c r="J7015" i="138"/>
  <c r="K7015" i="138" s="1"/>
  <c r="J7011" i="138"/>
  <c r="K7011" i="138" s="1"/>
  <c r="J7007" i="138"/>
  <c r="K7007" i="138" s="1"/>
  <c r="J7003" i="138"/>
  <c r="K7003" i="138" s="1"/>
  <c r="J6999" i="138"/>
  <c r="K6999" i="138" s="1"/>
  <c r="J6995" i="138"/>
  <c r="K6995" i="138" s="1"/>
  <c r="J6991" i="138"/>
  <c r="K6991" i="138" s="1"/>
  <c r="J6987" i="138"/>
  <c r="K6987" i="138" s="1"/>
  <c r="J6983" i="138"/>
  <c r="K6983" i="138" s="1"/>
  <c r="J6979" i="138"/>
  <c r="K6979" i="138" s="1"/>
  <c r="J6975" i="138"/>
  <c r="K6975" i="138" s="1"/>
  <c r="J6971" i="138"/>
  <c r="K6971" i="138" s="1"/>
  <c r="J6967" i="138"/>
  <c r="K6967" i="138" s="1"/>
  <c r="J6963" i="138"/>
  <c r="K6963" i="138" s="1"/>
  <c r="J6959" i="138"/>
  <c r="K6959" i="138" s="1"/>
  <c r="J6955" i="138"/>
  <c r="K6955" i="138" s="1"/>
  <c r="J6951" i="138"/>
  <c r="K6951" i="138" s="1"/>
  <c r="J6947" i="138"/>
  <c r="K6947" i="138" s="1"/>
  <c r="J6943" i="138"/>
  <c r="K6943" i="138" s="1"/>
  <c r="J6939" i="138"/>
  <c r="K6939" i="138" s="1"/>
  <c r="J6935" i="138"/>
  <c r="K6935" i="138" s="1"/>
  <c r="J6931" i="138"/>
  <c r="K6931" i="138" s="1"/>
  <c r="J6927" i="138"/>
  <c r="K6927" i="138" s="1"/>
  <c r="J6923" i="138"/>
  <c r="K6923" i="138" s="1"/>
  <c r="J6919" i="138"/>
  <c r="K6919" i="138" s="1"/>
  <c r="J6915" i="138"/>
  <c r="K6915" i="138" s="1"/>
  <c r="J6911" i="138"/>
  <c r="K6911" i="138" s="1"/>
  <c r="J6907" i="138"/>
  <c r="K6907" i="138" s="1"/>
  <c r="J6903" i="138"/>
  <c r="K6903" i="138" s="1"/>
  <c r="J6899" i="138"/>
  <c r="K6899" i="138" s="1"/>
  <c r="J6895" i="138"/>
  <c r="K6895" i="138" s="1"/>
  <c r="J6891" i="138"/>
  <c r="K6891" i="138" s="1"/>
  <c r="J6887" i="138"/>
  <c r="K6887" i="138" s="1"/>
  <c r="J6883" i="138"/>
  <c r="K6883" i="138" s="1"/>
  <c r="J6879" i="138"/>
  <c r="K6879" i="138" s="1"/>
  <c r="J6875" i="138"/>
  <c r="K6875" i="138" s="1"/>
  <c r="J6871" i="138"/>
  <c r="K6871" i="138" s="1"/>
  <c r="J6867" i="138"/>
  <c r="K6867" i="138" s="1"/>
  <c r="J6863" i="138"/>
  <c r="K6863" i="138" s="1"/>
  <c r="J6859" i="138"/>
  <c r="K6859" i="138" s="1"/>
  <c r="J6855" i="138"/>
  <c r="K6855" i="138" s="1"/>
  <c r="J6851" i="138"/>
  <c r="K6851" i="138" s="1"/>
  <c r="J6847" i="138"/>
  <c r="K6847" i="138" s="1"/>
  <c r="J6843" i="138"/>
  <c r="K6843" i="138" s="1"/>
  <c r="J6839" i="138"/>
  <c r="K6839" i="138" s="1"/>
  <c r="J6835" i="138"/>
  <c r="K6835" i="138" s="1"/>
  <c r="J6831" i="138"/>
  <c r="K6831" i="138" s="1"/>
  <c r="J6827" i="138"/>
  <c r="K6827" i="138" s="1"/>
  <c r="J6823" i="138"/>
  <c r="K6823" i="138" s="1"/>
  <c r="J6819" i="138"/>
  <c r="K6819" i="138" s="1"/>
  <c r="J6815" i="138"/>
  <c r="K6815" i="138" s="1"/>
  <c r="J6811" i="138"/>
  <c r="K6811" i="138" s="1"/>
  <c r="J6807" i="138"/>
  <c r="K6807" i="138" s="1"/>
  <c r="J6803" i="138"/>
  <c r="K6803" i="138" s="1"/>
  <c r="J6799" i="138"/>
  <c r="K6799" i="138" s="1"/>
  <c r="J6795" i="138"/>
  <c r="K6795" i="138" s="1"/>
  <c r="J6791" i="138"/>
  <c r="K6791" i="138" s="1"/>
  <c r="J6787" i="138"/>
  <c r="K6787" i="138" s="1"/>
  <c r="J6783" i="138"/>
  <c r="K6783" i="138" s="1"/>
  <c r="J7016" i="138"/>
  <c r="K7016" i="138" s="1"/>
  <c r="J7000" i="138"/>
  <c r="K7000" i="138" s="1"/>
  <c r="J6984" i="138"/>
  <c r="K6984" i="138" s="1"/>
  <c r="J6968" i="138"/>
  <c r="K6968" i="138" s="1"/>
  <c r="J6952" i="138"/>
  <c r="K6952" i="138" s="1"/>
  <c r="J6936" i="138"/>
  <c r="K6936" i="138" s="1"/>
  <c r="J6920" i="138"/>
  <c r="K6920" i="138" s="1"/>
  <c r="J6904" i="138"/>
  <c r="K6904" i="138" s="1"/>
  <c r="J6888" i="138"/>
  <c r="K6888" i="138" s="1"/>
  <c r="J6872" i="138"/>
  <c r="K6872" i="138" s="1"/>
  <c r="J6856" i="138"/>
  <c r="K6856" i="138" s="1"/>
  <c r="J6840" i="138"/>
  <c r="K6840" i="138" s="1"/>
  <c r="J6824" i="138"/>
  <c r="K6824" i="138" s="1"/>
  <c r="J6808" i="138"/>
  <c r="K6808" i="138" s="1"/>
  <c r="J6775" i="138"/>
  <c r="K6775" i="138" s="1"/>
  <c r="J6767" i="138"/>
  <c r="K6767" i="138" s="1"/>
  <c r="J6760" i="138"/>
  <c r="K6760" i="138" s="1"/>
  <c r="J6755" i="138"/>
  <c r="K6755" i="138" s="1"/>
  <c r="J6744" i="138"/>
  <c r="K6744" i="138" s="1"/>
  <c r="J6739" i="138"/>
  <c r="K6739" i="138" s="1"/>
  <c r="J6728" i="138"/>
  <c r="K6728" i="138" s="1"/>
  <c r="J6723" i="138"/>
  <c r="K6723" i="138" s="1"/>
  <c r="J6712" i="138"/>
  <c r="K6712" i="138" s="1"/>
  <c r="J6703" i="138"/>
  <c r="K6703" i="138" s="1"/>
  <c r="J6689" i="138"/>
  <c r="K6689" i="138" s="1"/>
  <c r="J6680" i="138"/>
  <c r="K6680" i="138" s="1"/>
  <c r="J6676" i="138"/>
  <c r="K6676" i="138" s="1"/>
  <c r="J6672" i="138"/>
  <c r="K6672" i="138" s="1"/>
  <c r="J6668" i="138"/>
  <c r="K6668" i="138" s="1"/>
  <c r="J6664" i="138"/>
  <c r="K6664" i="138" s="1"/>
  <c r="J6660" i="138"/>
  <c r="K6660" i="138" s="1"/>
  <c r="J6656" i="138"/>
  <c r="K6656" i="138" s="1"/>
  <c r="J6652" i="138"/>
  <c r="K6652" i="138" s="1"/>
  <c r="J6648" i="138"/>
  <c r="K6648" i="138" s="1"/>
  <c r="J6644" i="138"/>
  <c r="K6644" i="138" s="1"/>
  <c r="J6640" i="138"/>
  <c r="K6640" i="138" s="1"/>
  <c r="J6636" i="138"/>
  <c r="K6636" i="138" s="1"/>
  <c r="J6632" i="138"/>
  <c r="K6632" i="138" s="1"/>
  <c r="J6628" i="138"/>
  <c r="K6628" i="138" s="1"/>
  <c r="J6624" i="138"/>
  <c r="K6624" i="138" s="1"/>
  <c r="J6620" i="138"/>
  <c r="K6620" i="138" s="1"/>
  <c r="J6616" i="138"/>
  <c r="K6616" i="138" s="1"/>
  <c r="J6612" i="138"/>
  <c r="K6612" i="138" s="1"/>
  <c r="J6608" i="138"/>
  <c r="K6608" i="138" s="1"/>
  <c r="J6604" i="138"/>
  <c r="K6604" i="138" s="1"/>
  <c r="J6600" i="138"/>
  <c r="K6600" i="138" s="1"/>
  <c r="J6596" i="138"/>
  <c r="K6596" i="138" s="1"/>
  <c r="J6592" i="138"/>
  <c r="K6592" i="138" s="1"/>
  <c r="J6588" i="138"/>
  <c r="K6588" i="138" s="1"/>
  <c r="J6584" i="138"/>
  <c r="K6584" i="138" s="1"/>
  <c r="J6580" i="138"/>
  <c r="K6580" i="138" s="1"/>
  <c r="J6576" i="138"/>
  <c r="K6576" i="138" s="1"/>
  <c r="J6572" i="138"/>
  <c r="K6572" i="138" s="1"/>
  <c r="J6568" i="138"/>
  <c r="K6568" i="138" s="1"/>
  <c r="J6564" i="138"/>
  <c r="K6564" i="138" s="1"/>
  <c r="J6560" i="138"/>
  <c r="K6560" i="138" s="1"/>
  <c r="J6556" i="138"/>
  <c r="K6556" i="138" s="1"/>
  <c r="J6552" i="138"/>
  <c r="K6552" i="138" s="1"/>
  <c r="J6548" i="138"/>
  <c r="K6548" i="138" s="1"/>
  <c r="J6544" i="138"/>
  <c r="K6544" i="138" s="1"/>
  <c r="J6540" i="138"/>
  <c r="K6540" i="138" s="1"/>
  <c r="J6536" i="138"/>
  <c r="K6536" i="138" s="1"/>
  <c r="J6532" i="138"/>
  <c r="K6532" i="138" s="1"/>
  <c r="J6528" i="138"/>
  <c r="K6528" i="138" s="1"/>
  <c r="J6524" i="138"/>
  <c r="K6524" i="138" s="1"/>
  <c r="J6520" i="138"/>
  <c r="K6520" i="138" s="1"/>
  <c r="J6516" i="138"/>
  <c r="K6516" i="138" s="1"/>
  <c r="J6512" i="138"/>
  <c r="K6512" i="138" s="1"/>
  <c r="J6508" i="138"/>
  <c r="K6508" i="138" s="1"/>
  <c r="J6504" i="138"/>
  <c r="K6504" i="138" s="1"/>
  <c r="J6500" i="138"/>
  <c r="K6500" i="138" s="1"/>
  <c r="J6496" i="138"/>
  <c r="K6496" i="138" s="1"/>
  <c r="J6492" i="138"/>
  <c r="K6492" i="138" s="1"/>
  <c r="J6488" i="138"/>
  <c r="K6488" i="138" s="1"/>
  <c r="J6484" i="138"/>
  <c r="K6484" i="138" s="1"/>
  <c r="J6792" i="138"/>
  <c r="K6792" i="138" s="1"/>
  <c r="J6707" i="138"/>
  <c r="K6707" i="138" s="1"/>
  <c r="J6693" i="138"/>
  <c r="K6693" i="138" s="1"/>
  <c r="J6684" i="138"/>
  <c r="K6684" i="138" s="1"/>
  <c r="J7012" i="138"/>
  <c r="K7012" i="138" s="1"/>
  <c r="J6996" i="138"/>
  <c r="K6996" i="138" s="1"/>
  <c r="J6980" i="138"/>
  <c r="K6980" i="138" s="1"/>
  <c r="J6964" i="138"/>
  <c r="K6964" i="138" s="1"/>
  <c r="J6948" i="138"/>
  <c r="K6948" i="138" s="1"/>
  <c r="J6932" i="138"/>
  <c r="K6932" i="138" s="1"/>
  <c r="J6916" i="138"/>
  <c r="K6916" i="138" s="1"/>
  <c r="J6900" i="138"/>
  <c r="K6900" i="138" s="1"/>
  <c r="J6884" i="138"/>
  <c r="K6884" i="138" s="1"/>
  <c r="J6868" i="138"/>
  <c r="K6868" i="138" s="1"/>
  <c r="J6852" i="138"/>
  <c r="K6852" i="138" s="1"/>
  <c r="J6836" i="138"/>
  <c r="K6836" i="138" s="1"/>
  <c r="J6820" i="138"/>
  <c r="K6820" i="138" s="1"/>
  <c r="J6804" i="138"/>
  <c r="K6804" i="138" s="1"/>
  <c r="J6780" i="138"/>
  <c r="K6780" i="138" s="1"/>
  <c r="J6772" i="138"/>
  <c r="K6772" i="138" s="1"/>
  <c r="J6764" i="138"/>
  <c r="K6764" i="138" s="1"/>
  <c r="J6759" i="138"/>
  <c r="K6759" i="138" s="1"/>
  <c r="J6748" i="138"/>
  <c r="K6748" i="138" s="1"/>
  <c r="J6743" i="138"/>
  <c r="K6743" i="138" s="1"/>
  <c r="J6732" i="138"/>
  <c r="K6732" i="138" s="1"/>
  <c r="J6727" i="138"/>
  <c r="K6727" i="138" s="1"/>
  <c r="J6716" i="138"/>
  <c r="K6716" i="138" s="1"/>
  <c r="J6711" i="138"/>
  <c r="K6711" i="138" s="1"/>
  <c r="J6697" i="138"/>
  <c r="K6697" i="138" s="1"/>
  <c r="J6688" i="138"/>
  <c r="K6688" i="138" s="1"/>
  <c r="J6679" i="138"/>
  <c r="K6679" i="138" s="1"/>
  <c r="J6675" i="138"/>
  <c r="K6675" i="138" s="1"/>
  <c r="J6671" i="138"/>
  <c r="K6671" i="138" s="1"/>
  <c r="J6667" i="138"/>
  <c r="K6667" i="138" s="1"/>
  <c r="J6663" i="138"/>
  <c r="K6663" i="138" s="1"/>
  <c r="J6659" i="138"/>
  <c r="K6659" i="138" s="1"/>
  <c r="J6655" i="138"/>
  <c r="K6655" i="138" s="1"/>
  <c r="J6651" i="138"/>
  <c r="K6651" i="138" s="1"/>
  <c r="J6647" i="138"/>
  <c r="K6647" i="138" s="1"/>
  <c r="J6643" i="138"/>
  <c r="K6643" i="138" s="1"/>
  <c r="J6639" i="138"/>
  <c r="K6639" i="138" s="1"/>
  <c r="J6635" i="138"/>
  <c r="K6635" i="138" s="1"/>
  <c r="J6631" i="138"/>
  <c r="K6631" i="138" s="1"/>
  <c r="J6627" i="138"/>
  <c r="K6627" i="138" s="1"/>
  <c r="J6623" i="138"/>
  <c r="K6623" i="138" s="1"/>
  <c r="J6619" i="138"/>
  <c r="K6619" i="138" s="1"/>
  <c r="J6615" i="138"/>
  <c r="K6615" i="138" s="1"/>
  <c r="J6611" i="138"/>
  <c r="K6611" i="138" s="1"/>
  <c r="J6607" i="138"/>
  <c r="K6607" i="138" s="1"/>
  <c r="J6603" i="138"/>
  <c r="K6603" i="138" s="1"/>
  <c r="J6599" i="138"/>
  <c r="K6599" i="138" s="1"/>
  <c r="J6595" i="138"/>
  <c r="K6595" i="138" s="1"/>
  <c r="J6591" i="138"/>
  <c r="K6591" i="138" s="1"/>
  <c r="J6587" i="138"/>
  <c r="K6587" i="138" s="1"/>
  <c r="J6583" i="138"/>
  <c r="K6583" i="138" s="1"/>
  <c r="J6579" i="138"/>
  <c r="K6579" i="138" s="1"/>
  <c r="J6575" i="138"/>
  <c r="K6575" i="138" s="1"/>
  <c r="J6571" i="138"/>
  <c r="K6571" i="138" s="1"/>
  <c r="J6567" i="138"/>
  <c r="K6567" i="138" s="1"/>
  <c r="J6563" i="138"/>
  <c r="K6563" i="138" s="1"/>
  <c r="J6559" i="138"/>
  <c r="K6559" i="138" s="1"/>
  <c r="J6555" i="138"/>
  <c r="K6555" i="138" s="1"/>
  <c r="J6551" i="138"/>
  <c r="K6551" i="138" s="1"/>
  <c r="J6547" i="138"/>
  <c r="K6547" i="138" s="1"/>
  <c r="J6543" i="138"/>
  <c r="K6543" i="138" s="1"/>
  <c r="J6539" i="138"/>
  <c r="K6539" i="138" s="1"/>
  <c r="J6535" i="138"/>
  <c r="K6535" i="138" s="1"/>
  <c r="J6531" i="138"/>
  <c r="K6531" i="138" s="1"/>
  <c r="J6527" i="138"/>
  <c r="K6527" i="138" s="1"/>
  <c r="J6523" i="138"/>
  <c r="K6523" i="138" s="1"/>
  <c r="J6519" i="138"/>
  <c r="K6519" i="138" s="1"/>
  <c r="J6515" i="138"/>
  <c r="K6515" i="138" s="1"/>
  <c r="J6511" i="138"/>
  <c r="K6511" i="138" s="1"/>
  <c r="J6507" i="138"/>
  <c r="K6507" i="138" s="1"/>
  <c r="J6503" i="138"/>
  <c r="K6503" i="138" s="1"/>
  <c r="J6499" i="138"/>
  <c r="K6499" i="138" s="1"/>
  <c r="J6495" i="138"/>
  <c r="K6495" i="138" s="1"/>
  <c r="J6491" i="138"/>
  <c r="K6491" i="138" s="1"/>
  <c r="J6487" i="138"/>
  <c r="K6487" i="138" s="1"/>
  <c r="J6483" i="138"/>
  <c r="K6483" i="138" s="1"/>
  <c r="J6479" i="138"/>
  <c r="K6479" i="138" s="1"/>
  <c r="J6701" i="138"/>
  <c r="K6701" i="138" s="1"/>
  <c r="J6692" i="138"/>
  <c r="K6692" i="138" s="1"/>
  <c r="J6683" i="138"/>
  <c r="K6683" i="138" s="1"/>
  <c r="J6709" i="138"/>
  <c r="K6709" i="138" s="1"/>
  <c r="J6700" i="138"/>
  <c r="K6700" i="138" s="1"/>
  <c r="J6691" i="138"/>
  <c r="K6691" i="138" s="1"/>
  <c r="J7004" i="138"/>
  <c r="K7004" i="138" s="1"/>
  <c r="J6960" i="138"/>
  <c r="K6960" i="138" s="1"/>
  <c r="J6876" i="138"/>
  <c r="K6876" i="138" s="1"/>
  <c r="J6832" i="138"/>
  <c r="K6832" i="138" s="1"/>
  <c r="J6768" i="138"/>
  <c r="K6768" i="138" s="1"/>
  <c r="J6752" i="138"/>
  <c r="K6752" i="138" s="1"/>
  <c r="J6724" i="138"/>
  <c r="K6724" i="138" s="1"/>
  <c r="J6699" i="138"/>
  <c r="K6699" i="138" s="1"/>
  <c r="J6674" i="138"/>
  <c r="K6674" i="138" s="1"/>
  <c r="J6653" i="138"/>
  <c r="K6653" i="138" s="1"/>
  <c r="J6645" i="138"/>
  <c r="K6645" i="138" s="1"/>
  <c r="J6637" i="138"/>
  <c r="K6637" i="138" s="1"/>
  <c r="J6629" i="138"/>
  <c r="K6629" i="138" s="1"/>
  <c r="J6621" i="138"/>
  <c r="K6621" i="138" s="1"/>
  <c r="J6613" i="138"/>
  <c r="K6613" i="138" s="1"/>
  <c r="J6605" i="138"/>
  <c r="K6605" i="138" s="1"/>
  <c r="J6597" i="138"/>
  <c r="K6597" i="138" s="1"/>
  <c r="J6589" i="138"/>
  <c r="K6589" i="138" s="1"/>
  <c r="J6581" i="138"/>
  <c r="K6581" i="138" s="1"/>
  <c r="J6573" i="138"/>
  <c r="K6573" i="138" s="1"/>
  <c r="J6565" i="138"/>
  <c r="K6565" i="138" s="1"/>
  <c r="J6558" i="138"/>
  <c r="K6558" i="138" s="1"/>
  <c r="J6553" i="138"/>
  <c r="K6553" i="138" s="1"/>
  <c r="J6542" i="138"/>
  <c r="K6542" i="138" s="1"/>
  <c r="J6537" i="138"/>
  <c r="K6537" i="138" s="1"/>
  <c r="J6526" i="138"/>
  <c r="K6526" i="138" s="1"/>
  <c r="J6521" i="138"/>
  <c r="K6521" i="138" s="1"/>
  <c r="J6510" i="138"/>
  <c r="K6510" i="138" s="1"/>
  <c r="J6505" i="138"/>
  <c r="K6505" i="138" s="1"/>
  <c r="J6494" i="138"/>
  <c r="K6494" i="138" s="1"/>
  <c r="J6489" i="138"/>
  <c r="K6489" i="138" s="1"/>
  <c r="J6992" i="138"/>
  <c r="K6992" i="138" s="1"/>
  <c r="J6908" i="138"/>
  <c r="K6908" i="138" s="1"/>
  <c r="J6864" i="138"/>
  <c r="K6864" i="138" s="1"/>
  <c r="J6763" i="138"/>
  <c r="K6763" i="138" s="1"/>
  <c r="J6735" i="138"/>
  <c r="K6735" i="138" s="1"/>
  <c r="J6720" i="138"/>
  <c r="K6720" i="138" s="1"/>
  <c r="J6708" i="138"/>
  <c r="K6708" i="138" s="1"/>
  <c r="J6695" i="138"/>
  <c r="K6695" i="138" s="1"/>
  <c r="J6661" i="138"/>
  <c r="K6661" i="138" s="1"/>
  <c r="J6650" i="138"/>
  <c r="K6650" i="138" s="1"/>
  <c r="J6642" i="138"/>
  <c r="K6642" i="138" s="1"/>
  <c r="J6634" i="138"/>
  <c r="K6634" i="138" s="1"/>
  <c r="J6626" i="138"/>
  <c r="K6626" i="138" s="1"/>
  <c r="J6618" i="138"/>
  <c r="K6618" i="138" s="1"/>
  <c r="J6610" i="138"/>
  <c r="K6610" i="138" s="1"/>
  <c r="J6602" i="138"/>
  <c r="K6602" i="138" s="1"/>
  <c r="J6594" i="138"/>
  <c r="K6594" i="138" s="1"/>
  <c r="J6586" i="138"/>
  <c r="K6586" i="138" s="1"/>
  <c r="J6578" i="138"/>
  <c r="K6578" i="138" s="1"/>
  <c r="J6570" i="138"/>
  <c r="K6570" i="138" s="1"/>
  <c r="J6562" i="138"/>
  <c r="K6562" i="138" s="1"/>
  <c r="J6557" i="138"/>
  <c r="K6557" i="138" s="1"/>
  <c r="J6546" i="138"/>
  <c r="K6546" i="138" s="1"/>
  <c r="J6541" i="138"/>
  <c r="K6541" i="138" s="1"/>
  <c r="J6530" i="138"/>
  <c r="K6530" i="138" s="1"/>
  <c r="J6525" i="138"/>
  <c r="K6525" i="138" s="1"/>
  <c r="J6514" i="138"/>
  <c r="K6514" i="138" s="1"/>
  <c r="J6509" i="138"/>
  <c r="K6509" i="138" s="1"/>
  <c r="J6498" i="138"/>
  <c r="K6498" i="138" s="1"/>
  <c r="J6493" i="138"/>
  <c r="K6493" i="138" s="1"/>
  <c r="J6482" i="138"/>
  <c r="K6482" i="138" s="1"/>
  <c r="J6940" i="138"/>
  <c r="K6940" i="138" s="1"/>
  <c r="J6896" i="138"/>
  <c r="K6896" i="138" s="1"/>
  <c r="J6812" i="138"/>
  <c r="K6812" i="138" s="1"/>
  <c r="J6779" i="138"/>
  <c r="K6779" i="138" s="1"/>
  <c r="J6731" i="138"/>
  <c r="K6731" i="138" s="1"/>
  <c r="J6704" i="138"/>
  <c r="K6704" i="138" s="1"/>
  <c r="J6669" i="138"/>
  <c r="K6669" i="138" s="1"/>
  <c r="J6658" i="138"/>
  <c r="K6658" i="138" s="1"/>
  <c r="J6649" i="138"/>
  <c r="K6649" i="138" s="1"/>
  <c r="J6641" i="138"/>
  <c r="K6641" i="138" s="1"/>
  <c r="J6633" i="138"/>
  <c r="K6633" i="138" s="1"/>
  <c r="J6625" i="138"/>
  <c r="K6625" i="138" s="1"/>
  <c r="J6617" i="138"/>
  <c r="K6617" i="138" s="1"/>
  <c r="J6609" i="138"/>
  <c r="K6609" i="138" s="1"/>
  <c r="J6601" i="138"/>
  <c r="K6601" i="138" s="1"/>
  <c r="J6593" i="138"/>
  <c r="K6593" i="138" s="1"/>
  <c r="J6585" i="138"/>
  <c r="K6585" i="138" s="1"/>
  <c r="J6577" i="138"/>
  <c r="K6577" i="138" s="1"/>
  <c r="J6569" i="138"/>
  <c r="K6569" i="138" s="1"/>
  <c r="J6561" i="138"/>
  <c r="K6561" i="138" s="1"/>
  <c r="J6550" i="138"/>
  <c r="K6550" i="138" s="1"/>
  <c r="J6545" i="138"/>
  <c r="K6545" i="138" s="1"/>
  <c r="J6534" i="138"/>
  <c r="K6534" i="138" s="1"/>
  <c r="J6529" i="138"/>
  <c r="K6529" i="138" s="1"/>
  <c r="J6518" i="138"/>
  <c r="K6518" i="138" s="1"/>
  <c r="J6513" i="138"/>
  <c r="K6513" i="138" s="1"/>
  <c r="J6502" i="138"/>
  <c r="K6502" i="138" s="1"/>
  <c r="J6497" i="138"/>
  <c r="K6497" i="138" s="1"/>
  <c r="J6486" i="138"/>
  <c r="K6486" i="138" s="1"/>
  <c r="J6481" i="138"/>
  <c r="K6481" i="138" s="1"/>
  <c r="J7008" i="138"/>
  <c r="K7008" i="138" s="1"/>
  <c r="J6800" i="138"/>
  <c r="K6800" i="138" s="1"/>
  <c r="J6740" i="138"/>
  <c r="K6740" i="138" s="1"/>
  <c r="J6715" i="138"/>
  <c r="K6715" i="138" s="1"/>
  <c r="J6696" i="138"/>
  <c r="K6696" i="138" s="1"/>
  <c r="J6677" i="138"/>
  <c r="K6677" i="138" s="1"/>
  <c r="J6606" i="138"/>
  <c r="K6606" i="138" s="1"/>
  <c r="J6549" i="138"/>
  <c r="K6549" i="138" s="1"/>
  <c r="J6506" i="138"/>
  <c r="K6506" i="138" s="1"/>
  <c r="J6474" i="138"/>
  <c r="K6474" i="138" s="1"/>
  <c r="J6461" i="138"/>
  <c r="K6461" i="138" s="1"/>
  <c r="J6455" i="138"/>
  <c r="K6455" i="138" s="1"/>
  <c r="J6448" i="138"/>
  <c r="K6448" i="138" s="1"/>
  <c r="J6442" i="138"/>
  <c r="K6442" i="138" s="1"/>
  <c r="J6429" i="138"/>
  <c r="K6429" i="138" s="1"/>
  <c r="J6423" i="138"/>
  <c r="K6423" i="138" s="1"/>
  <c r="J6416" i="138"/>
  <c r="K6416" i="138" s="1"/>
  <c r="J6410" i="138"/>
  <c r="K6410" i="138" s="1"/>
  <c r="J6397" i="138"/>
  <c r="K6397" i="138" s="1"/>
  <c r="J6391" i="138"/>
  <c r="K6391" i="138" s="1"/>
  <c r="J6384" i="138"/>
  <c r="K6384" i="138" s="1"/>
  <c r="J6378" i="138"/>
  <c r="K6378" i="138" s="1"/>
  <c r="J6365" i="138"/>
  <c r="K6365" i="138" s="1"/>
  <c r="J6359" i="138"/>
  <c r="K6359" i="138" s="1"/>
  <c r="J6352" i="138"/>
  <c r="K6352" i="138" s="1"/>
  <c r="J6346" i="138"/>
  <c r="K6346" i="138" s="1"/>
  <c r="J6333" i="138"/>
  <c r="K6333" i="138" s="1"/>
  <c r="J6322" i="138"/>
  <c r="K6322" i="138" s="1"/>
  <c r="J6928" i="138"/>
  <c r="K6928" i="138" s="1"/>
  <c r="J6860" i="138"/>
  <c r="K6860" i="138" s="1"/>
  <c r="J6796" i="138"/>
  <c r="K6796" i="138" s="1"/>
  <c r="J6736" i="138"/>
  <c r="K6736" i="138" s="1"/>
  <c r="J6657" i="138"/>
  <c r="K6657" i="138" s="1"/>
  <c r="J6630" i="138"/>
  <c r="K6630" i="138" s="1"/>
  <c r="J6566" i="138"/>
  <c r="K6566" i="138" s="1"/>
  <c r="J6522" i="138"/>
  <c r="K6522" i="138" s="1"/>
  <c r="J6480" i="138"/>
  <c r="K6480" i="138" s="1"/>
  <c r="J6473" i="138"/>
  <c r="K6473" i="138" s="1"/>
  <c r="J6467" i="138"/>
  <c r="K6467" i="138" s="1"/>
  <c r="J6460" i="138"/>
  <c r="K6460" i="138" s="1"/>
  <c r="J6454" i="138"/>
  <c r="K6454" i="138" s="1"/>
  <c r="J6441" i="138"/>
  <c r="K6441" i="138" s="1"/>
  <c r="J6435" i="138"/>
  <c r="K6435" i="138" s="1"/>
  <c r="J6428" i="138"/>
  <c r="K6428" i="138" s="1"/>
  <c r="J6422" i="138"/>
  <c r="K6422" i="138" s="1"/>
  <c r="J6409" i="138"/>
  <c r="K6409" i="138" s="1"/>
  <c r="J6403" i="138"/>
  <c r="K6403" i="138" s="1"/>
  <c r="J6396" i="138"/>
  <c r="K6396" i="138" s="1"/>
  <c r="J6390" i="138"/>
  <c r="K6390" i="138" s="1"/>
  <c r="J6377" i="138"/>
  <c r="K6377" i="138" s="1"/>
  <c r="J6371" i="138"/>
  <c r="K6371" i="138" s="1"/>
  <c r="J6364" i="138"/>
  <c r="K6364" i="138" s="1"/>
  <c r="J6358" i="138"/>
  <c r="K6358" i="138" s="1"/>
  <c r="J6345" i="138"/>
  <c r="K6345" i="138" s="1"/>
  <c r="J6339" i="138"/>
  <c r="K6339" i="138" s="1"/>
  <c r="J6332" i="138"/>
  <c r="K6332" i="138" s="1"/>
  <c r="J6327" i="138"/>
  <c r="K6327" i="138" s="1"/>
  <c r="J6321" i="138"/>
  <c r="K6321" i="138" s="1"/>
  <c r="J6316" i="138"/>
  <c r="K6316" i="138" s="1"/>
  <c r="J6311" i="138"/>
  <c r="K6311" i="138" s="1"/>
  <c r="J6306" i="138"/>
  <c r="K6306" i="138" s="1"/>
  <c r="J6302" i="138"/>
  <c r="K6302" i="138" s="1"/>
  <c r="J6298" i="138"/>
  <c r="K6298" i="138" s="1"/>
  <c r="J6294" i="138"/>
  <c r="K6294" i="138" s="1"/>
  <c r="J6290" i="138"/>
  <c r="K6290" i="138" s="1"/>
  <c r="J6286" i="138"/>
  <c r="K6286" i="138" s="1"/>
  <c r="J6282" i="138"/>
  <c r="K6282" i="138" s="1"/>
  <c r="J6278" i="138"/>
  <c r="K6278" i="138" s="1"/>
  <c r="J6274" i="138"/>
  <c r="K6274" i="138" s="1"/>
  <c r="J6270" i="138"/>
  <c r="K6270" i="138" s="1"/>
  <c r="J6266" i="138"/>
  <c r="K6266" i="138" s="1"/>
  <c r="J6262" i="138"/>
  <c r="K6262" i="138" s="1"/>
  <c r="J6258" i="138"/>
  <c r="K6258" i="138" s="1"/>
  <c r="J6254" i="138"/>
  <c r="K6254" i="138" s="1"/>
  <c r="J6250" i="138"/>
  <c r="K6250" i="138" s="1"/>
  <c r="J6246" i="138"/>
  <c r="K6246" i="138" s="1"/>
  <c r="J6242" i="138"/>
  <c r="K6242" i="138" s="1"/>
  <c r="J6238" i="138"/>
  <c r="K6238" i="138" s="1"/>
  <c r="J6234" i="138"/>
  <c r="K6234" i="138" s="1"/>
  <c r="J6230" i="138"/>
  <c r="K6230" i="138" s="1"/>
  <c r="J6226" i="138"/>
  <c r="K6226" i="138" s="1"/>
  <c r="J6222" i="138"/>
  <c r="K6222" i="138" s="1"/>
  <c r="J6218" i="138"/>
  <c r="K6218" i="138" s="1"/>
  <c r="J6214" i="138"/>
  <c r="K6214" i="138" s="1"/>
  <c r="J6210" i="138"/>
  <c r="K6210" i="138" s="1"/>
  <c r="J6206" i="138"/>
  <c r="K6206" i="138" s="1"/>
  <c r="J6202" i="138"/>
  <c r="K6202" i="138" s="1"/>
  <c r="J6198" i="138"/>
  <c r="K6198" i="138" s="1"/>
  <c r="J6194" i="138"/>
  <c r="K6194" i="138" s="1"/>
  <c r="J6190" i="138"/>
  <c r="K6190" i="138" s="1"/>
  <c r="J6186" i="138"/>
  <c r="K6186" i="138" s="1"/>
  <c r="J6182" i="138"/>
  <c r="K6182" i="138" s="1"/>
  <c r="J6178" i="138"/>
  <c r="K6178" i="138" s="1"/>
  <c r="J6174" i="138"/>
  <c r="K6174" i="138" s="1"/>
  <c r="J6170" i="138"/>
  <c r="K6170" i="138" s="1"/>
  <c r="J6166" i="138"/>
  <c r="K6166" i="138" s="1"/>
  <c r="J6162" i="138"/>
  <c r="K6162" i="138" s="1"/>
  <c r="J6158" i="138"/>
  <c r="K6158" i="138" s="1"/>
  <c r="J6154" i="138"/>
  <c r="K6154" i="138" s="1"/>
  <c r="J6150" i="138"/>
  <c r="K6150" i="138" s="1"/>
  <c r="J6146" i="138"/>
  <c r="K6146" i="138" s="1"/>
  <c r="J6142" i="138"/>
  <c r="K6142" i="138" s="1"/>
  <c r="J6138" i="138"/>
  <c r="K6138" i="138" s="1"/>
  <c r="J6134" i="138"/>
  <c r="K6134" i="138" s="1"/>
  <c r="J6130" i="138"/>
  <c r="K6130" i="138" s="1"/>
  <c r="J6126" i="138"/>
  <c r="K6126" i="138" s="1"/>
  <c r="J6122" i="138"/>
  <c r="K6122" i="138" s="1"/>
  <c r="J6118" i="138"/>
  <c r="K6118" i="138" s="1"/>
  <c r="J6114" i="138"/>
  <c r="K6114" i="138" s="1"/>
  <c r="J6110" i="138"/>
  <c r="K6110" i="138" s="1"/>
  <c r="J6106" i="138"/>
  <c r="K6106" i="138" s="1"/>
  <c r="J6102" i="138"/>
  <c r="K6102" i="138" s="1"/>
  <c r="J6098" i="138"/>
  <c r="K6098" i="138" s="1"/>
  <c r="J6094" i="138"/>
  <c r="K6094" i="138" s="1"/>
  <c r="J6090" i="138"/>
  <c r="K6090" i="138" s="1"/>
  <c r="J6086" i="138"/>
  <c r="K6086" i="138" s="1"/>
  <c r="J6082" i="138"/>
  <c r="K6082" i="138" s="1"/>
  <c r="J6988" i="138"/>
  <c r="K6988" i="138" s="1"/>
  <c r="J6924" i="138"/>
  <c r="K6924" i="138" s="1"/>
  <c r="J6848" i="138"/>
  <c r="K6848" i="138" s="1"/>
  <c r="J6788" i="138"/>
  <c r="K6788" i="138" s="1"/>
  <c r="J6756" i="138"/>
  <c r="K6756" i="138" s="1"/>
  <c r="J6673" i="138"/>
  <c r="K6673" i="138" s="1"/>
  <c r="J6590" i="138"/>
  <c r="K6590" i="138" s="1"/>
  <c r="J6538" i="138"/>
  <c r="K6538" i="138" s="1"/>
  <c r="J6472" i="138"/>
  <c r="K6472" i="138" s="1"/>
  <c r="J6466" i="138"/>
  <c r="K6466" i="138" s="1"/>
  <c r="J6453" i="138"/>
  <c r="K6453" i="138" s="1"/>
  <c r="J6447" i="138"/>
  <c r="K6447" i="138" s="1"/>
  <c r="J6440" i="138"/>
  <c r="K6440" i="138" s="1"/>
  <c r="J6434" i="138"/>
  <c r="K6434" i="138" s="1"/>
  <c r="J6421" i="138"/>
  <c r="K6421" i="138" s="1"/>
  <c r="J6415" i="138"/>
  <c r="K6415" i="138" s="1"/>
  <c r="J6408" i="138"/>
  <c r="K6408" i="138" s="1"/>
  <c r="J6402" i="138"/>
  <c r="K6402" i="138" s="1"/>
  <c r="J6389" i="138"/>
  <c r="K6389" i="138" s="1"/>
  <c r="J6383" i="138"/>
  <c r="K6383" i="138" s="1"/>
  <c r="J6376" i="138"/>
  <c r="K6376" i="138" s="1"/>
  <c r="J6370" i="138"/>
  <c r="K6370" i="138" s="1"/>
  <c r="J6357" i="138"/>
  <c r="K6357" i="138" s="1"/>
  <c r="J6351" i="138"/>
  <c r="K6351" i="138" s="1"/>
  <c r="J6344" i="138"/>
  <c r="K6344" i="138" s="1"/>
  <c r="J6338" i="138"/>
  <c r="K6338" i="138" s="1"/>
  <c r="J6326" i="138"/>
  <c r="K6326" i="138" s="1"/>
  <c r="J6310" i="138"/>
  <c r="K6310" i="138" s="1"/>
  <c r="J6976" i="138"/>
  <c r="K6976" i="138" s="1"/>
  <c r="J6912" i="138"/>
  <c r="K6912" i="138" s="1"/>
  <c r="J6844" i="138"/>
  <c r="K6844" i="138" s="1"/>
  <c r="J6784" i="138"/>
  <c r="K6784" i="138" s="1"/>
  <c r="J6670" i="138"/>
  <c r="K6670" i="138" s="1"/>
  <c r="J6654" i="138"/>
  <c r="K6654" i="138" s="1"/>
  <c r="J6614" i="138"/>
  <c r="K6614" i="138" s="1"/>
  <c r="J6554" i="138"/>
  <c r="K6554" i="138" s="1"/>
  <c r="J6478" i="138"/>
  <c r="K6478" i="138" s="1"/>
  <c r="J6465" i="138"/>
  <c r="K6465" i="138" s="1"/>
  <c r="J6459" i="138"/>
  <c r="K6459" i="138" s="1"/>
  <c r="J6452" i="138"/>
  <c r="K6452" i="138" s="1"/>
  <c r="J6446" i="138"/>
  <c r="K6446" i="138" s="1"/>
  <c r="J6433" i="138"/>
  <c r="K6433" i="138" s="1"/>
  <c r="J6427" i="138"/>
  <c r="K6427" i="138" s="1"/>
  <c r="J6420" i="138"/>
  <c r="K6420" i="138" s="1"/>
  <c r="J6414" i="138"/>
  <c r="K6414" i="138" s="1"/>
  <c r="J6401" i="138"/>
  <c r="K6401" i="138" s="1"/>
  <c r="J6395" i="138"/>
  <c r="K6395" i="138" s="1"/>
  <c r="J6388" i="138"/>
  <c r="K6388" i="138" s="1"/>
  <c r="J6382" i="138"/>
  <c r="K6382" i="138" s="1"/>
  <c r="J6369" i="138"/>
  <c r="K6369" i="138" s="1"/>
  <c r="J6363" i="138"/>
  <c r="K6363" i="138" s="1"/>
  <c r="J6356" i="138"/>
  <c r="K6356" i="138" s="1"/>
  <c r="J6350" i="138"/>
  <c r="K6350" i="138" s="1"/>
  <c r="J6337" i="138"/>
  <c r="K6337" i="138" s="1"/>
  <c r="J6331" i="138"/>
  <c r="K6331" i="138" s="1"/>
  <c r="J6325" i="138"/>
  <c r="K6325" i="138" s="1"/>
  <c r="J6320" i="138"/>
  <c r="K6320" i="138" s="1"/>
  <c r="J6315" i="138"/>
  <c r="K6315" i="138" s="1"/>
  <c r="J6309" i="138"/>
  <c r="K6309" i="138" s="1"/>
  <c r="J6305" i="138"/>
  <c r="K6305" i="138" s="1"/>
  <c r="J6301" i="138"/>
  <c r="K6301" i="138" s="1"/>
  <c r="J6297" i="138"/>
  <c r="K6297" i="138" s="1"/>
  <c r="J6293" i="138"/>
  <c r="K6293" i="138" s="1"/>
  <c r="J6289" i="138"/>
  <c r="K6289" i="138" s="1"/>
  <c r="J6285" i="138"/>
  <c r="K6285" i="138" s="1"/>
  <c r="J6281" i="138"/>
  <c r="K6281" i="138" s="1"/>
  <c r="J6277" i="138"/>
  <c r="K6277" i="138" s="1"/>
  <c r="J6273" i="138"/>
  <c r="K6273" i="138" s="1"/>
  <c r="J6269" i="138"/>
  <c r="K6269" i="138" s="1"/>
  <c r="J6265" i="138"/>
  <c r="K6265" i="138" s="1"/>
  <c r="J6261" i="138"/>
  <c r="K6261" i="138" s="1"/>
  <c r="J6257" i="138"/>
  <c r="K6257" i="138" s="1"/>
  <c r="J6253" i="138"/>
  <c r="K6253" i="138" s="1"/>
  <c r="J6249" i="138"/>
  <c r="K6249" i="138" s="1"/>
  <c r="J6245" i="138"/>
  <c r="K6245" i="138" s="1"/>
  <c r="J6241" i="138"/>
  <c r="K6241" i="138" s="1"/>
  <c r="J6237" i="138"/>
  <c r="K6237" i="138" s="1"/>
  <c r="J6233" i="138"/>
  <c r="K6233" i="138" s="1"/>
  <c r="J6229" i="138"/>
  <c r="K6229" i="138" s="1"/>
  <c r="J6225" i="138"/>
  <c r="K6225" i="138" s="1"/>
  <c r="J6221" i="138"/>
  <c r="K6221" i="138" s="1"/>
  <c r="J6217" i="138"/>
  <c r="K6217" i="138" s="1"/>
  <c r="J6213" i="138"/>
  <c r="K6213" i="138" s="1"/>
  <c r="J6209" i="138"/>
  <c r="K6209" i="138" s="1"/>
  <c r="J6205" i="138"/>
  <c r="K6205" i="138" s="1"/>
  <c r="J6201" i="138"/>
  <c r="K6201" i="138" s="1"/>
  <c r="J6197" i="138"/>
  <c r="K6197" i="138" s="1"/>
  <c r="J6193" i="138"/>
  <c r="K6193" i="138" s="1"/>
  <c r="J6189" i="138"/>
  <c r="K6189" i="138" s="1"/>
  <c r="J6185" i="138"/>
  <c r="K6185" i="138" s="1"/>
  <c r="J6181" i="138"/>
  <c r="K6181" i="138" s="1"/>
  <c r="J6177" i="138"/>
  <c r="K6177" i="138" s="1"/>
  <c r="J6173" i="138"/>
  <c r="K6173" i="138" s="1"/>
  <c r="J6169" i="138"/>
  <c r="K6169" i="138" s="1"/>
  <c r="J6165" i="138"/>
  <c r="K6165" i="138" s="1"/>
  <c r="J6161" i="138"/>
  <c r="K6161" i="138" s="1"/>
  <c r="J6157" i="138"/>
  <c r="K6157" i="138" s="1"/>
  <c r="J6153" i="138"/>
  <c r="K6153" i="138" s="1"/>
  <c r="J6149" i="138"/>
  <c r="K6149" i="138" s="1"/>
  <c r="J6892" i="138"/>
  <c r="K6892" i="138" s="1"/>
  <c r="J6828" i="138"/>
  <c r="K6828" i="138" s="1"/>
  <c r="J6747" i="138"/>
  <c r="K6747" i="138" s="1"/>
  <c r="J6685" i="138"/>
  <c r="K6685" i="138" s="1"/>
  <c r="J6666" i="138"/>
  <c r="K6666" i="138" s="1"/>
  <c r="J6598" i="138"/>
  <c r="K6598" i="138" s="1"/>
  <c r="J6501" i="138"/>
  <c r="K6501" i="138" s="1"/>
  <c r="J6476" i="138"/>
  <c r="K6476" i="138" s="1"/>
  <c r="J6470" i="138"/>
  <c r="K6470" i="138" s="1"/>
  <c r="J6457" i="138"/>
  <c r="K6457" i="138" s="1"/>
  <c r="J6451" i="138"/>
  <c r="K6451" i="138" s="1"/>
  <c r="J6444" i="138"/>
  <c r="K6444" i="138" s="1"/>
  <c r="J6438" i="138"/>
  <c r="K6438" i="138" s="1"/>
  <c r="J6425" i="138"/>
  <c r="K6425" i="138" s="1"/>
  <c r="J6419" i="138"/>
  <c r="K6419" i="138" s="1"/>
  <c r="J6412" i="138"/>
  <c r="K6412" i="138" s="1"/>
  <c r="J6406" i="138"/>
  <c r="K6406" i="138" s="1"/>
  <c r="J6393" i="138"/>
  <c r="K6393" i="138" s="1"/>
  <c r="J6387" i="138"/>
  <c r="K6387" i="138" s="1"/>
  <c r="J6380" i="138"/>
  <c r="K6380" i="138" s="1"/>
  <c r="J6374" i="138"/>
  <c r="K6374" i="138" s="1"/>
  <c r="J6361" i="138"/>
  <c r="K6361" i="138" s="1"/>
  <c r="J6355" i="138"/>
  <c r="K6355" i="138" s="1"/>
  <c r="J6348" i="138"/>
  <c r="K6348" i="138" s="1"/>
  <c r="J6342" i="138"/>
  <c r="K6342" i="138" s="1"/>
  <c r="J6329" i="138"/>
  <c r="K6329" i="138" s="1"/>
  <c r="J6324" i="138"/>
  <c r="K6324" i="138" s="1"/>
  <c r="J6319" i="138"/>
  <c r="K6319" i="138" s="1"/>
  <c r="J6313" i="138"/>
  <c r="K6313" i="138" s="1"/>
  <c r="J6308" i="138"/>
  <c r="K6308" i="138" s="1"/>
  <c r="J6304" i="138"/>
  <c r="K6304" i="138" s="1"/>
  <c r="J6300" i="138"/>
  <c r="K6300" i="138" s="1"/>
  <c r="J6296" i="138"/>
  <c r="K6296" i="138" s="1"/>
  <c r="J6292" i="138"/>
  <c r="K6292" i="138" s="1"/>
  <c r="J6288" i="138"/>
  <c r="K6288" i="138" s="1"/>
  <c r="J6284" i="138"/>
  <c r="K6284" i="138" s="1"/>
  <c r="J6280" i="138"/>
  <c r="K6280" i="138" s="1"/>
  <c r="J6276" i="138"/>
  <c r="K6276" i="138" s="1"/>
  <c r="J6272" i="138"/>
  <c r="K6272" i="138" s="1"/>
  <c r="J6972" i="138"/>
  <c r="K6972" i="138" s="1"/>
  <c r="J6517" i="138"/>
  <c r="K6517" i="138" s="1"/>
  <c r="J6475" i="138"/>
  <c r="K6475" i="138" s="1"/>
  <c r="J6456" i="138"/>
  <c r="K6456" i="138" s="1"/>
  <c r="J6439" i="138"/>
  <c r="K6439" i="138" s="1"/>
  <c r="J6405" i="138"/>
  <c r="K6405" i="138" s="1"/>
  <c r="J6372" i="138"/>
  <c r="K6372" i="138" s="1"/>
  <c r="J6354" i="138"/>
  <c r="K6354" i="138" s="1"/>
  <c r="J6336" i="138"/>
  <c r="K6336" i="138" s="1"/>
  <c r="J6323" i="138"/>
  <c r="K6323" i="138" s="1"/>
  <c r="J6287" i="138"/>
  <c r="K6287" i="138" s="1"/>
  <c r="J6267" i="138"/>
  <c r="K6267" i="138" s="1"/>
  <c r="J6259" i="138"/>
  <c r="K6259" i="138" s="1"/>
  <c r="J6251" i="138"/>
  <c r="K6251" i="138" s="1"/>
  <c r="J6243" i="138"/>
  <c r="K6243" i="138" s="1"/>
  <c r="J6235" i="138"/>
  <c r="K6235" i="138" s="1"/>
  <c r="J6227" i="138"/>
  <c r="K6227" i="138" s="1"/>
  <c r="J6219" i="138"/>
  <c r="K6219" i="138" s="1"/>
  <c r="J6211" i="138"/>
  <c r="K6211" i="138" s="1"/>
  <c r="J6203" i="138"/>
  <c r="K6203" i="138" s="1"/>
  <c r="J6195" i="138"/>
  <c r="K6195" i="138" s="1"/>
  <c r="J6176" i="138"/>
  <c r="K6176" i="138" s="1"/>
  <c r="J6171" i="138"/>
  <c r="K6171" i="138" s="1"/>
  <c r="J6160" i="138"/>
  <c r="K6160" i="138" s="1"/>
  <c r="J6155" i="138"/>
  <c r="K6155" i="138" s="1"/>
  <c r="J6140" i="138"/>
  <c r="K6140" i="138" s="1"/>
  <c r="J6131" i="138"/>
  <c r="K6131" i="138" s="1"/>
  <c r="J6117" i="138"/>
  <c r="K6117" i="138" s="1"/>
  <c r="J6108" i="138"/>
  <c r="K6108" i="138" s="1"/>
  <c r="J6099" i="138"/>
  <c r="K6099" i="138" s="1"/>
  <c r="J6085" i="138"/>
  <c r="K6085" i="138" s="1"/>
  <c r="J6956" i="138"/>
  <c r="K6956" i="138" s="1"/>
  <c r="J6776" i="138"/>
  <c r="K6776" i="138" s="1"/>
  <c r="J6719" i="138"/>
  <c r="K6719" i="138" s="1"/>
  <c r="J6665" i="138"/>
  <c r="K6665" i="138" s="1"/>
  <c r="J6471" i="138"/>
  <c r="K6471" i="138" s="1"/>
  <c r="J6437" i="138"/>
  <c r="K6437" i="138" s="1"/>
  <c r="J6404" i="138"/>
  <c r="K6404" i="138" s="1"/>
  <c r="J6386" i="138"/>
  <c r="K6386" i="138" s="1"/>
  <c r="J6368" i="138"/>
  <c r="K6368" i="138" s="1"/>
  <c r="J6353" i="138"/>
  <c r="K6353" i="138" s="1"/>
  <c r="J6335" i="138"/>
  <c r="K6335" i="138" s="1"/>
  <c r="J6307" i="138"/>
  <c r="K6307" i="138" s="1"/>
  <c r="J6275" i="138"/>
  <c r="K6275" i="138" s="1"/>
  <c r="J6187" i="138"/>
  <c r="K6187" i="138" s="1"/>
  <c r="J6144" i="138"/>
  <c r="K6144" i="138" s="1"/>
  <c r="J6135" i="138"/>
  <c r="K6135" i="138" s="1"/>
  <c r="J6121" i="138"/>
  <c r="K6121" i="138" s="1"/>
  <c r="J6112" i="138"/>
  <c r="K6112" i="138" s="1"/>
  <c r="J6103" i="138"/>
  <c r="K6103" i="138" s="1"/>
  <c r="J6089" i="138"/>
  <c r="K6089" i="138" s="1"/>
  <c r="J6080" i="138"/>
  <c r="K6080" i="138" s="1"/>
  <c r="J6076" i="138"/>
  <c r="K6076" i="138" s="1"/>
  <c r="J6072" i="138"/>
  <c r="K6072" i="138" s="1"/>
  <c r="J6068" i="138"/>
  <c r="K6068" i="138" s="1"/>
  <c r="J6064" i="138"/>
  <c r="K6064" i="138" s="1"/>
  <c r="J6060" i="138"/>
  <c r="K6060" i="138" s="1"/>
  <c r="J6056" i="138"/>
  <c r="K6056" i="138" s="1"/>
  <c r="J6052" i="138"/>
  <c r="K6052" i="138" s="1"/>
  <c r="J6048" i="138"/>
  <c r="K6048" i="138" s="1"/>
  <c r="J6044" i="138"/>
  <c r="K6044" i="138" s="1"/>
  <c r="J6040" i="138"/>
  <c r="K6040" i="138" s="1"/>
  <c r="J6036" i="138"/>
  <c r="K6036" i="138" s="1"/>
  <c r="J6032" i="138"/>
  <c r="K6032" i="138" s="1"/>
  <c r="J6028" i="138"/>
  <c r="K6028" i="138" s="1"/>
  <c r="J6024" i="138"/>
  <c r="K6024" i="138" s="1"/>
  <c r="J6020" i="138"/>
  <c r="K6020" i="138" s="1"/>
  <c r="J6944" i="138"/>
  <c r="K6944" i="138" s="1"/>
  <c r="J6771" i="138"/>
  <c r="K6771" i="138" s="1"/>
  <c r="J6705" i="138"/>
  <c r="K6705" i="138" s="1"/>
  <c r="J6662" i="138"/>
  <c r="K6662" i="138" s="1"/>
  <c r="J6622" i="138"/>
  <c r="K6622" i="138" s="1"/>
  <c r="J6490" i="138"/>
  <c r="K6490" i="138" s="1"/>
  <c r="J6469" i="138"/>
  <c r="K6469" i="138" s="1"/>
  <c r="J6436" i="138"/>
  <c r="K6436" i="138" s="1"/>
  <c r="J6418" i="138"/>
  <c r="K6418" i="138" s="1"/>
  <c r="J6400" i="138"/>
  <c r="K6400" i="138" s="1"/>
  <c r="J6385" i="138"/>
  <c r="K6385" i="138" s="1"/>
  <c r="J6367" i="138"/>
  <c r="K6367" i="138" s="1"/>
  <c r="J6349" i="138"/>
  <c r="K6349" i="138" s="1"/>
  <c r="J6334" i="138"/>
  <c r="K6334" i="138" s="1"/>
  <c r="J6318" i="138"/>
  <c r="K6318" i="138" s="1"/>
  <c r="J6295" i="138"/>
  <c r="K6295" i="138" s="1"/>
  <c r="J6264" i="138"/>
  <c r="K6264" i="138" s="1"/>
  <c r="J6256" i="138"/>
  <c r="K6256" i="138" s="1"/>
  <c r="J6248" i="138"/>
  <c r="K6248" i="138" s="1"/>
  <c r="J6240" i="138"/>
  <c r="K6240" i="138" s="1"/>
  <c r="J6232" i="138"/>
  <c r="K6232" i="138" s="1"/>
  <c r="J6224" i="138"/>
  <c r="K6224" i="138" s="1"/>
  <c r="J6216" i="138"/>
  <c r="K6216" i="138" s="1"/>
  <c r="J6208" i="138"/>
  <c r="K6208" i="138" s="1"/>
  <c r="J6200" i="138"/>
  <c r="K6200" i="138" s="1"/>
  <c r="J6192" i="138"/>
  <c r="K6192" i="138" s="1"/>
  <c r="J6180" i="138"/>
  <c r="K6180" i="138" s="1"/>
  <c r="J6175" i="138"/>
  <c r="K6175" i="138" s="1"/>
  <c r="J6164" i="138"/>
  <c r="K6164" i="138" s="1"/>
  <c r="J6159" i="138"/>
  <c r="K6159" i="138" s="1"/>
  <c r="J6148" i="138"/>
  <c r="K6148" i="138" s="1"/>
  <c r="J6139" i="138"/>
  <c r="K6139" i="138" s="1"/>
  <c r="J6125" i="138"/>
  <c r="K6125" i="138" s="1"/>
  <c r="J6116" i="138"/>
  <c r="K6116" i="138" s="1"/>
  <c r="J6107" i="138"/>
  <c r="K6107" i="138" s="1"/>
  <c r="J6093" i="138"/>
  <c r="K6093" i="138" s="1"/>
  <c r="J6084" i="138"/>
  <c r="K6084" i="138" s="1"/>
  <c r="J6533" i="138"/>
  <c r="K6533" i="138" s="1"/>
  <c r="J6485" i="138"/>
  <c r="K6485" i="138" s="1"/>
  <c r="J6468" i="138"/>
  <c r="K6468" i="138" s="1"/>
  <c r="J6450" i="138"/>
  <c r="K6450" i="138" s="1"/>
  <c r="J6432" i="138"/>
  <c r="K6432" i="138" s="1"/>
  <c r="J6417" i="138"/>
  <c r="K6417" i="138" s="1"/>
  <c r="J6399" i="138"/>
  <c r="K6399" i="138" s="1"/>
  <c r="J6381" i="138"/>
  <c r="K6381" i="138" s="1"/>
  <c r="J6366" i="138"/>
  <c r="K6366" i="138" s="1"/>
  <c r="J6330" i="138"/>
  <c r="K6330" i="138" s="1"/>
  <c r="J6317" i="138"/>
  <c r="K6317" i="138" s="1"/>
  <c r="J6283" i="138"/>
  <c r="K6283" i="138" s="1"/>
  <c r="J6143" i="138"/>
  <c r="K6143" i="138" s="1"/>
  <c r="J6129" i="138"/>
  <c r="K6129" i="138" s="1"/>
  <c r="J6120" i="138"/>
  <c r="K6120" i="138" s="1"/>
  <c r="J6111" i="138"/>
  <c r="K6111" i="138" s="1"/>
  <c r="J6097" i="138"/>
  <c r="K6097" i="138" s="1"/>
  <c r="J6088" i="138"/>
  <c r="K6088" i="138" s="1"/>
  <c r="J6079" i="138"/>
  <c r="K6079" i="138" s="1"/>
  <c r="J6075" i="138"/>
  <c r="K6075" i="138" s="1"/>
  <c r="J6071" i="138"/>
  <c r="K6071" i="138" s="1"/>
  <c r="J6067" i="138"/>
  <c r="K6067" i="138" s="1"/>
  <c r="J6063" i="138"/>
  <c r="K6063" i="138" s="1"/>
  <c r="J6059" i="138"/>
  <c r="K6059" i="138" s="1"/>
  <c r="J6055" i="138"/>
  <c r="K6055" i="138" s="1"/>
  <c r="J6051" i="138"/>
  <c r="K6051" i="138" s="1"/>
  <c r="J6047" i="138"/>
  <c r="K6047" i="138" s="1"/>
  <c r="J6043" i="138"/>
  <c r="K6043" i="138" s="1"/>
  <c r="J6039" i="138"/>
  <c r="K6039" i="138" s="1"/>
  <c r="J6035" i="138"/>
  <c r="K6035" i="138" s="1"/>
  <c r="J6031" i="138"/>
  <c r="K6031" i="138" s="1"/>
  <c r="J6027" i="138"/>
  <c r="K6027" i="138" s="1"/>
  <c r="J6023" i="138"/>
  <c r="K6023" i="138" s="1"/>
  <c r="J6019" i="138"/>
  <c r="K6019" i="138" s="1"/>
  <c r="J6880" i="138"/>
  <c r="K6880" i="138" s="1"/>
  <c r="J6687" i="138"/>
  <c r="K6687" i="138" s="1"/>
  <c r="J6646" i="138"/>
  <c r="K6646" i="138" s="1"/>
  <c r="J6574" i="138"/>
  <c r="K6574" i="138" s="1"/>
  <c r="J6463" i="138"/>
  <c r="K6463" i="138" s="1"/>
  <c r="J6445" i="138"/>
  <c r="K6445" i="138" s="1"/>
  <c r="J6430" i="138"/>
  <c r="K6430" i="138" s="1"/>
  <c r="J6394" i="138"/>
  <c r="K6394" i="138" s="1"/>
  <c r="J6379" i="138"/>
  <c r="K6379" i="138" s="1"/>
  <c r="J6360" i="138"/>
  <c r="K6360" i="138" s="1"/>
  <c r="J6343" i="138"/>
  <c r="K6343" i="138" s="1"/>
  <c r="J6328" i="138"/>
  <c r="K6328" i="138" s="1"/>
  <c r="J6291" i="138"/>
  <c r="K6291" i="138" s="1"/>
  <c r="J6137" i="138"/>
  <c r="K6137" i="138" s="1"/>
  <c r="J6128" i="138"/>
  <c r="K6128" i="138" s="1"/>
  <c r="J6119" i="138"/>
  <c r="K6119" i="138" s="1"/>
  <c r="J6105" i="138"/>
  <c r="K6105" i="138" s="1"/>
  <c r="J6096" i="138"/>
  <c r="K6096" i="138" s="1"/>
  <c r="J6087" i="138"/>
  <c r="K6087" i="138" s="1"/>
  <c r="J6078" i="138"/>
  <c r="K6078" i="138" s="1"/>
  <c r="J6074" i="138"/>
  <c r="K6074" i="138" s="1"/>
  <c r="J6070" i="138"/>
  <c r="K6070" i="138" s="1"/>
  <c r="J6066" i="138"/>
  <c r="K6066" i="138" s="1"/>
  <c r="J6062" i="138"/>
  <c r="K6062" i="138" s="1"/>
  <c r="J6058" i="138"/>
  <c r="K6058" i="138" s="1"/>
  <c r="J6054" i="138"/>
  <c r="K6054" i="138" s="1"/>
  <c r="J6050" i="138"/>
  <c r="K6050" i="138" s="1"/>
  <c r="J6046" i="138"/>
  <c r="K6046" i="138" s="1"/>
  <c r="J6042" i="138"/>
  <c r="K6042" i="138" s="1"/>
  <c r="J6038" i="138"/>
  <c r="K6038" i="138" s="1"/>
  <c r="J6034" i="138"/>
  <c r="K6034" i="138" s="1"/>
  <c r="J6030" i="138"/>
  <c r="K6030" i="138" s="1"/>
  <c r="J6026" i="138"/>
  <c r="K6026" i="138" s="1"/>
  <c r="J6022" i="138"/>
  <c r="K6022" i="138" s="1"/>
  <c r="J6678" i="138"/>
  <c r="K6678" i="138" s="1"/>
  <c r="J6458" i="138"/>
  <c r="K6458" i="138" s="1"/>
  <c r="J6411" i="138"/>
  <c r="K6411" i="138" s="1"/>
  <c r="J6362" i="138"/>
  <c r="K6362" i="138" s="1"/>
  <c r="J6263" i="138"/>
  <c r="K6263" i="138" s="1"/>
  <c r="J6220" i="138"/>
  <c r="K6220" i="138" s="1"/>
  <c r="J6199" i="138"/>
  <c r="K6199" i="138" s="1"/>
  <c r="J6167" i="138"/>
  <c r="K6167" i="138" s="1"/>
  <c r="J6152" i="138"/>
  <c r="K6152" i="138" s="1"/>
  <c r="J6115" i="138"/>
  <c r="K6115" i="138" s="1"/>
  <c r="J6104" i="138"/>
  <c r="K6104" i="138" s="1"/>
  <c r="J6091" i="138"/>
  <c r="K6091" i="138" s="1"/>
  <c r="J6069" i="138"/>
  <c r="K6069" i="138" s="1"/>
  <c r="J6037" i="138"/>
  <c r="K6037" i="138" s="1"/>
  <c r="J6449" i="138"/>
  <c r="K6449" i="138" s="1"/>
  <c r="J6407" i="138"/>
  <c r="K6407" i="138" s="1"/>
  <c r="J6314" i="138"/>
  <c r="K6314" i="138" s="1"/>
  <c r="J6260" i="138"/>
  <c r="K6260" i="138" s="1"/>
  <c r="J6239" i="138"/>
  <c r="K6239" i="138" s="1"/>
  <c r="J6196" i="138"/>
  <c r="K6196" i="138" s="1"/>
  <c r="J6179" i="138"/>
  <c r="K6179" i="138" s="1"/>
  <c r="J6151" i="138"/>
  <c r="K6151" i="138" s="1"/>
  <c r="J6127" i="138"/>
  <c r="K6127" i="138" s="1"/>
  <c r="J6101" i="138"/>
  <c r="K6101" i="138" s="1"/>
  <c r="J6057" i="138"/>
  <c r="K6057" i="138" s="1"/>
  <c r="J6025" i="138"/>
  <c r="K6025" i="138" s="1"/>
  <c r="J6816" i="138"/>
  <c r="K6816" i="138" s="1"/>
  <c r="J6638" i="138"/>
  <c r="K6638" i="138" s="1"/>
  <c r="J6398" i="138"/>
  <c r="K6398" i="138" s="1"/>
  <c r="J6312" i="138"/>
  <c r="K6312" i="138" s="1"/>
  <c r="J6236" i="138"/>
  <c r="K6236" i="138" s="1"/>
  <c r="J6215" i="138"/>
  <c r="K6215" i="138" s="1"/>
  <c r="J6163" i="138"/>
  <c r="K6163" i="138" s="1"/>
  <c r="J6124" i="138"/>
  <c r="K6124" i="138" s="1"/>
  <c r="J6113" i="138"/>
  <c r="K6113" i="138" s="1"/>
  <c r="J6100" i="138"/>
  <c r="K6100" i="138" s="1"/>
  <c r="J6077" i="138"/>
  <c r="K6077" i="138" s="1"/>
  <c r="J6045" i="138"/>
  <c r="K6045" i="138" s="1"/>
  <c r="J6751" i="138"/>
  <c r="K6751" i="138" s="1"/>
  <c r="J6443" i="138"/>
  <c r="K6443" i="138" s="1"/>
  <c r="J6392" i="138"/>
  <c r="K6392" i="138" s="1"/>
  <c r="J6347" i="138"/>
  <c r="K6347" i="138" s="1"/>
  <c r="J6279" i="138"/>
  <c r="K6279" i="138" s="1"/>
  <c r="J6255" i="138"/>
  <c r="K6255" i="138" s="1"/>
  <c r="J6212" i="138"/>
  <c r="K6212" i="138" s="1"/>
  <c r="J6191" i="138"/>
  <c r="K6191" i="138" s="1"/>
  <c r="J6147" i="138"/>
  <c r="K6147" i="138" s="1"/>
  <c r="J6136" i="138"/>
  <c r="K6136" i="138" s="1"/>
  <c r="J6123" i="138"/>
  <c r="K6123" i="138" s="1"/>
  <c r="J6065" i="138"/>
  <c r="K6065" i="138" s="1"/>
  <c r="J6033" i="138"/>
  <c r="K6033" i="138" s="1"/>
  <c r="J6426" i="138"/>
  <c r="K6426" i="138" s="1"/>
  <c r="J6340" i="138"/>
  <c r="K6340" i="138" s="1"/>
  <c r="J6271" i="138"/>
  <c r="K6271" i="138" s="1"/>
  <c r="J6228" i="138"/>
  <c r="K6228" i="138" s="1"/>
  <c r="J6207" i="138"/>
  <c r="K6207" i="138" s="1"/>
  <c r="J6188" i="138"/>
  <c r="K6188" i="138" s="1"/>
  <c r="J6172" i="138"/>
  <c r="K6172" i="138" s="1"/>
  <c r="J6145" i="138"/>
  <c r="K6145" i="138" s="1"/>
  <c r="J6132" i="138"/>
  <c r="K6132" i="138" s="1"/>
  <c r="J6083" i="138"/>
  <c r="K6083" i="138" s="1"/>
  <c r="J6073" i="138"/>
  <c r="K6073" i="138" s="1"/>
  <c r="J6041" i="138"/>
  <c r="K6041" i="138" s="1"/>
  <c r="J6464" i="138"/>
  <c r="K6464" i="138" s="1"/>
  <c r="J6424" i="138"/>
  <c r="K6424" i="138" s="1"/>
  <c r="J6375" i="138"/>
  <c r="K6375" i="138" s="1"/>
  <c r="J6299" i="138"/>
  <c r="K6299" i="138" s="1"/>
  <c r="J6268" i="138"/>
  <c r="K6268" i="138" s="1"/>
  <c r="J6247" i="138"/>
  <c r="K6247" i="138" s="1"/>
  <c r="J6204" i="138"/>
  <c r="K6204" i="138" s="1"/>
  <c r="J6184" i="138"/>
  <c r="K6184" i="138" s="1"/>
  <c r="J6156" i="138"/>
  <c r="K6156" i="138" s="1"/>
  <c r="J6095" i="138"/>
  <c r="K6095" i="138" s="1"/>
  <c r="J6061" i="138"/>
  <c r="K6061" i="138" s="1"/>
  <c r="J6029" i="138"/>
  <c r="K6029" i="138" s="1"/>
  <c r="J6431" i="138"/>
  <c r="K6431" i="138" s="1"/>
  <c r="J6133" i="138"/>
  <c r="K6133" i="138" s="1"/>
  <c r="J6244" i="138"/>
  <c r="K6244" i="138" s="1"/>
  <c r="J6341" i="138"/>
  <c r="K6341" i="138" s="1"/>
  <c r="J6681" i="138"/>
  <c r="K6681" i="138" s="1"/>
  <c r="J6413" i="138"/>
  <c r="K6413" i="138" s="1"/>
  <c r="J6183" i="138"/>
  <c r="K6183" i="138" s="1"/>
  <c r="J6081" i="138"/>
  <c r="K6081" i="138" s="1"/>
  <c r="J6582" i="138"/>
  <c r="K6582" i="138" s="1"/>
  <c r="J6109" i="138"/>
  <c r="K6109" i="138" s="1"/>
  <c r="J6252" i="138"/>
  <c r="K6252" i="138" s="1"/>
  <c r="J6373" i="138"/>
  <c r="K6373" i="138" s="1"/>
  <c r="J6168" i="138"/>
  <c r="K6168" i="138" s="1"/>
  <c r="J6231" i="138"/>
  <c r="K6231" i="138" s="1"/>
  <c r="J6021" i="138"/>
  <c r="K6021" i="138" s="1"/>
  <c r="J6141" i="138"/>
  <c r="K6141" i="138" s="1"/>
  <c r="J6223" i="138"/>
  <c r="K6223" i="138" s="1"/>
  <c r="J6477" i="138"/>
  <c r="K6477" i="138" s="1"/>
  <c r="J6303" i="138"/>
  <c r="K6303" i="138" s="1"/>
  <c r="J6053" i="138"/>
  <c r="K6053" i="138" s="1"/>
  <c r="J6462" i="138"/>
  <c r="K6462" i="138" s="1"/>
  <c r="J6092" i="138"/>
  <c r="K6092" i="138" s="1"/>
  <c r="J6049" i="138"/>
  <c r="K6049" i="138" s="1"/>
  <c r="J6013" i="138"/>
  <c r="K6013" i="138" s="1"/>
  <c r="K1006" i="203" s="1"/>
  <c r="J5016" i="138"/>
  <c r="K5016" i="138" s="1"/>
  <c r="J5012" i="138"/>
  <c r="K5012" i="138" s="1"/>
  <c r="J5008" i="138"/>
  <c r="K5008" i="138" s="1"/>
  <c r="J5004" i="138"/>
  <c r="K5004" i="138" s="1"/>
  <c r="J5000" i="138"/>
  <c r="K5000" i="138" s="1"/>
  <c r="J4996" i="138"/>
  <c r="K4996" i="138" s="1"/>
  <c r="J4992" i="138"/>
  <c r="K4992" i="138" s="1"/>
  <c r="J4988" i="138"/>
  <c r="K4988" i="138" s="1"/>
  <c r="J4984" i="138"/>
  <c r="K4984" i="138" s="1"/>
  <c r="J4980" i="138"/>
  <c r="K4980" i="138" s="1"/>
  <c r="J4976" i="138"/>
  <c r="K4976" i="138" s="1"/>
  <c r="J4972" i="138"/>
  <c r="K4972" i="138" s="1"/>
  <c r="J4968" i="138"/>
  <c r="K4968" i="138" s="1"/>
  <c r="J4964" i="138"/>
  <c r="K4964" i="138" s="1"/>
  <c r="J4960" i="138"/>
  <c r="K4960" i="138" s="1"/>
  <c r="J4956" i="138"/>
  <c r="K4956" i="138" s="1"/>
  <c r="J4952" i="138"/>
  <c r="K4952" i="138" s="1"/>
  <c r="J4948" i="138"/>
  <c r="K4948" i="138" s="1"/>
  <c r="J4944" i="138"/>
  <c r="K4944" i="138" s="1"/>
  <c r="J4940" i="138"/>
  <c r="K4940" i="138" s="1"/>
  <c r="J4936" i="138"/>
  <c r="K4936" i="138" s="1"/>
  <c r="J4932" i="138"/>
  <c r="K4932" i="138" s="1"/>
  <c r="J4928" i="138"/>
  <c r="K4928" i="138" s="1"/>
  <c r="J4924" i="138"/>
  <c r="K4924" i="138" s="1"/>
  <c r="J4920" i="138"/>
  <c r="K4920" i="138" s="1"/>
  <c r="J4916" i="138"/>
  <c r="K4916" i="138" s="1"/>
  <c r="J4912" i="138"/>
  <c r="K4912" i="138" s="1"/>
  <c r="J4908" i="138"/>
  <c r="K4908" i="138" s="1"/>
  <c r="J4904" i="138"/>
  <c r="K4904" i="138" s="1"/>
  <c r="J4900" i="138"/>
  <c r="K4900" i="138" s="1"/>
  <c r="J4896" i="138"/>
  <c r="K4896" i="138" s="1"/>
  <c r="J4892" i="138"/>
  <c r="K4892" i="138" s="1"/>
  <c r="J4888" i="138"/>
  <c r="K4888" i="138" s="1"/>
  <c r="J4884" i="138"/>
  <c r="K4884" i="138" s="1"/>
  <c r="J4880" i="138"/>
  <c r="K4880" i="138" s="1"/>
  <c r="J4876" i="138"/>
  <c r="K4876" i="138" s="1"/>
  <c r="J4872" i="138"/>
  <c r="K4872" i="138" s="1"/>
  <c r="J4868" i="138"/>
  <c r="K4868" i="138" s="1"/>
  <c r="J4864" i="138"/>
  <c r="K4864" i="138" s="1"/>
  <c r="J4860" i="138"/>
  <c r="K4860" i="138" s="1"/>
  <c r="J4856" i="138"/>
  <c r="K4856" i="138" s="1"/>
  <c r="J4852" i="138"/>
  <c r="K4852" i="138" s="1"/>
  <c r="J4848" i="138"/>
  <c r="K4848" i="138" s="1"/>
  <c r="J4844" i="138"/>
  <c r="K4844" i="138" s="1"/>
  <c r="J4840" i="138"/>
  <c r="K4840" i="138" s="1"/>
  <c r="J4836" i="138"/>
  <c r="K4836" i="138" s="1"/>
  <c r="J4832" i="138"/>
  <c r="K4832" i="138" s="1"/>
  <c r="J4828" i="138"/>
  <c r="K4828" i="138" s="1"/>
  <c r="J4824" i="138"/>
  <c r="K4824" i="138" s="1"/>
  <c r="J4820" i="138"/>
  <c r="K4820" i="138" s="1"/>
  <c r="J4816" i="138"/>
  <c r="K4816" i="138" s="1"/>
  <c r="J4812" i="138"/>
  <c r="K4812" i="138" s="1"/>
  <c r="J4808" i="138"/>
  <c r="K4808" i="138" s="1"/>
  <c r="J4804" i="138"/>
  <c r="K4804" i="138" s="1"/>
  <c r="J4800" i="138"/>
  <c r="K4800" i="138" s="1"/>
  <c r="J4796" i="138"/>
  <c r="K4796" i="138" s="1"/>
  <c r="J4792" i="138"/>
  <c r="K4792" i="138" s="1"/>
  <c r="J4788" i="138"/>
  <c r="K4788" i="138" s="1"/>
  <c r="J4784" i="138"/>
  <c r="K4784" i="138" s="1"/>
  <c r="J4780" i="138"/>
  <c r="K4780" i="138" s="1"/>
  <c r="J4776" i="138"/>
  <c r="K4776" i="138" s="1"/>
  <c r="J4772" i="138"/>
  <c r="K4772" i="138" s="1"/>
  <c r="J4768" i="138"/>
  <c r="K4768" i="138" s="1"/>
  <c r="J4764" i="138"/>
  <c r="K4764" i="138" s="1"/>
  <c r="J4760" i="138"/>
  <c r="K4760" i="138" s="1"/>
  <c r="J4756" i="138"/>
  <c r="K4756" i="138" s="1"/>
  <c r="J4752" i="138"/>
  <c r="K4752" i="138" s="1"/>
  <c r="J4748" i="138"/>
  <c r="K4748" i="138" s="1"/>
  <c r="J4744" i="138"/>
  <c r="K4744" i="138" s="1"/>
  <c r="J4740" i="138"/>
  <c r="K4740" i="138" s="1"/>
  <c r="J4736" i="138"/>
  <c r="K4736" i="138" s="1"/>
  <c r="J4732" i="138"/>
  <c r="K4732" i="138" s="1"/>
  <c r="J4728" i="138"/>
  <c r="K4728" i="138" s="1"/>
  <c r="J4724" i="138"/>
  <c r="K4724" i="138" s="1"/>
  <c r="J4720" i="138"/>
  <c r="K4720" i="138" s="1"/>
  <c r="J4716" i="138"/>
  <c r="K4716" i="138" s="1"/>
  <c r="J4712" i="138"/>
  <c r="K4712" i="138" s="1"/>
  <c r="J4708" i="138"/>
  <c r="K4708" i="138" s="1"/>
  <c r="J4704" i="138"/>
  <c r="K4704" i="138" s="1"/>
  <c r="J4700" i="138"/>
  <c r="K4700" i="138" s="1"/>
  <c r="J4696" i="138"/>
  <c r="K4696" i="138" s="1"/>
  <c r="J4692" i="138"/>
  <c r="K4692" i="138" s="1"/>
  <c r="J4688" i="138"/>
  <c r="K4688" i="138" s="1"/>
  <c r="J4684" i="138"/>
  <c r="K4684" i="138" s="1"/>
  <c r="J4680" i="138"/>
  <c r="K4680" i="138" s="1"/>
  <c r="J5015" i="138"/>
  <c r="K5015" i="138" s="1"/>
  <c r="J5011" i="138"/>
  <c r="K5011" i="138" s="1"/>
  <c r="J5007" i="138"/>
  <c r="K5007" i="138" s="1"/>
  <c r="J5003" i="138"/>
  <c r="K5003" i="138" s="1"/>
  <c r="J4999" i="138"/>
  <c r="K4999" i="138" s="1"/>
  <c r="J4995" i="138"/>
  <c r="K4995" i="138" s="1"/>
  <c r="J4991" i="138"/>
  <c r="K4991" i="138" s="1"/>
  <c r="J4987" i="138"/>
  <c r="K4987" i="138" s="1"/>
  <c r="J4983" i="138"/>
  <c r="K4983" i="138" s="1"/>
  <c r="J4979" i="138"/>
  <c r="K4979" i="138" s="1"/>
  <c r="J4975" i="138"/>
  <c r="K4975" i="138" s="1"/>
  <c r="J4971" i="138"/>
  <c r="K4971" i="138" s="1"/>
  <c r="J4967" i="138"/>
  <c r="K4967" i="138" s="1"/>
  <c r="J4963" i="138"/>
  <c r="K4963" i="138" s="1"/>
  <c r="J4959" i="138"/>
  <c r="K4959" i="138" s="1"/>
  <c r="J4955" i="138"/>
  <c r="K4955" i="138" s="1"/>
  <c r="J4951" i="138"/>
  <c r="K4951" i="138" s="1"/>
  <c r="J4947" i="138"/>
  <c r="K4947" i="138" s="1"/>
  <c r="J4943" i="138"/>
  <c r="K4943" i="138" s="1"/>
  <c r="J4939" i="138"/>
  <c r="K4939" i="138" s="1"/>
  <c r="J4935" i="138"/>
  <c r="K4935" i="138" s="1"/>
  <c r="J4931" i="138"/>
  <c r="K4931" i="138" s="1"/>
  <c r="J4927" i="138"/>
  <c r="K4927" i="138" s="1"/>
  <c r="J4923" i="138"/>
  <c r="K4923" i="138" s="1"/>
  <c r="J4919" i="138"/>
  <c r="K4919" i="138" s="1"/>
  <c r="J4915" i="138"/>
  <c r="K4915" i="138" s="1"/>
  <c r="J4911" i="138"/>
  <c r="K4911" i="138" s="1"/>
  <c r="J4907" i="138"/>
  <c r="K4907" i="138" s="1"/>
  <c r="J4903" i="138"/>
  <c r="K4903" i="138" s="1"/>
  <c r="J4899" i="138"/>
  <c r="K4899" i="138" s="1"/>
  <c r="J4895" i="138"/>
  <c r="K4895" i="138" s="1"/>
  <c r="J4891" i="138"/>
  <c r="K4891" i="138" s="1"/>
  <c r="J4887" i="138"/>
  <c r="K4887" i="138" s="1"/>
  <c r="J4883" i="138"/>
  <c r="K4883" i="138" s="1"/>
  <c r="J4879" i="138"/>
  <c r="K4879" i="138" s="1"/>
  <c r="J4875" i="138"/>
  <c r="K4875" i="138" s="1"/>
  <c r="J4871" i="138"/>
  <c r="K4871" i="138" s="1"/>
  <c r="J4867" i="138"/>
  <c r="K4867" i="138" s="1"/>
  <c r="J4863" i="138"/>
  <c r="K4863" i="138" s="1"/>
  <c r="J4859" i="138"/>
  <c r="K4859" i="138" s="1"/>
  <c r="J4855" i="138"/>
  <c r="K4855" i="138" s="1"/>
  <c r="J4851" i="138"/>
  <c r="K4851" i="138" s="1"/>
  <c r="J4847" i="138"/>
  <c r="K4847" i="138" s="1"/>
  <c r="J4843" i="138"/>
  <c r="K4843" i="138" s="1"/>
  <c r="J4839" i="138"/>
  <c r="K4839" i="138" s="1"/>
  <c r="J4835" i="138"/>
  <c r="K4835" i="138" s="1"/>
  <c r="J4831" i="138"/>
  <c r="K4831" i="138" s="1"/>
  <c r="J4827" i="138"/>
  <c r="K4827" i="138" s="1"/>
  <c r="J4823" i="138"/>
  <c r="K4823" i="138" s="1"/>
  <c r="J4819" i="138"/>
  <c r="K4819" i="138" s="1"/>
  <c r="J4815" i="138"/>
  <c r="K4815" i="138" s="1"/>
  <c r="J4811" i="138"/>
  <c r="K4811" i="138" s="1"/>
  <c r="J4807" i="138"/>
  <c r="K4807" i="138" s="1"/>
  <c r="J4803" i="138"/>
  <c r="K4803" i="138" s="1"/>
  <c r="J4799" i="138"/>
  <c r="K4799" i="138" s="1"/>
  <c r="J4795" i="138"/>
  <c r="K4795" i="138" s="1"/>
  <c r="J4791" i="138"/>
  <c r="K4791" i="138" s="1"/>
  <c r="J4787" i="138"/>
  <c r="K4787" i="138" s="1"/>
  <c r="J4783" i="138"/>
  <c r="K4783" i="138" s="1"/>
  <c r="J4779" i="138"/>
  <c r="K4779" i="138" s="1"/>
  <c r="J4775" i="138"/>
  <c r="K4775" i="138" s="1"/>
  <c r="J4771" i="138"/>
  <c r="K4771" i="138" s="1"/>
  <c r="J4767" i="138"/>
  <c r="K4767" i="138" s="1"/>
  <c r="J4763" i="138"/>
  <c r="K4763" i="138" s="1"/>
  <c r="J4759" i="138"/>
  <c r="K4759" i="138" s="1"/>
  <c r="J4755" i="138"/>
  <c r="K4755" i="138" s="1"/>
  <c r="J4751" i="138"/>
  <c r="K4751" i="138" s="1"/>
  <c r="J4747" i="138"/>
  <c r="K4747" i="138" s="1"/>
  <c r="J4743" i="138"/>
  <c r="K4743" i="138" s="1"/>
  <c r="J4739" i="138"/>
  <c r="K4739" i="138" s="1"/>
  <c r="J4735" i="138"/>
  <c r="K4735" i="138" s="1"/>
  <c r="J4731" i="138"/>
  <c r="K4731" i="138" s="1"/>
  <c r="J4727" i="138"/>
  <c r="K4727" i="138" s="1"/>
  <c r="J4723" i="138"/>
  <c r="K4723" i="138" s="1"/>
  <c r="J4719" i="138"/>
  <c r="K4719" i="138" s="1"/>
  <c r="J4715" i="138"/>
  <c r="K4715" i="138" s="1"/>
  <c r="J4711" i="138"/>
  <c r="K4711" i="138" s="1"/>
  <c r="J4707" i="138"/>
  <c r="K4707" i="138" s="1"/>
  <c r="J4703" i="138"/>
  <c r="K4703" i="138" s="1"/>
  <c r="J4699" i="138"/>
  <c r="K4699" i="138" s="1"/>
  <c r="J4695" i="138"/>
  <c r="K4695" i="138" s="1"/>
  <c r="J4691" i="138"/>
  <c r="K4691" i="138" s="1"/>
  <c r="J4687" i="138"/>
  <c r="K4687" i="138" s="1"/>
  <c r="J4683" i="138"/>
  <c r="K4683" i="138" s="1"/>
  <c r="J5013" i="138"/>
  <c r="K5013" i="138" s="1"/>
  <c r="J5009" i="138"/>
  <c r="K5009" i="138" s="1"/>
  <c r="J5005" i="138"/>
  <c r="K5005" i="138" s="1"/>
  <c r="J5001" i="138"/>
  <c r="K5001" i="138" s="1"/>
  <c r="J4997" i="138"/>
  <c r="K4997" i="138" s="1"/>
  <c r="J4993" i="138"/>
  <c r="K4993" i="138" s="1"/>
  <c r="J4989" i="138"/>
  <c r="K4989" i="138" s="1"/>
  <c r="J4985" i="138"/>
  <c r="K4985" i="138" s="1"/>
  <c r="J4981" i="138"/>
  <c r="K4981" i="138" s="1"/>
  <c r="J4977" i="138"/>
  <c r="K4977" i="138" s="1"/>
  <c r="J4973" i="138"/>
  <c r="K4973" i="138" s="1"/>
  <c r="J4969" i="138"/>
  <c r="K4969" i="138" s="1"/>
  <c r="J4965" i="138"/>
  <c r="K4965" i="138" s="1"/>
  <c r="J4961" i="138"/>
  <c r="K4961" i="138" s="1"/>
  <c r="J4957" i="138"/>
  <c r="K4957" i="138" s="1"/>
  <c r="J4953" i="138"/>
  <c r="K4953" i="138" s="1"/>
  <c r="J4949" i="138"/>
  <c r="K4949" i="138" s="1"/>
  <c r="J4945" i="138"/>
  <c r="K4945" i="138" s="1"/>
  <c r="J4941" i="138"/>
  <c r="K4941" i="138" s="1"/>
  <c r="J4937" i="138"/>
  <c r="K4937" i="138" s="1"/>
  <c r="J4933" i="138"/>
  <c r="K4933" i="138" s="1"/>
  <c r="J4929" i="138"/>
  <c r="K4929" i="138" s="1"/>
  <c r="J4925" i="138"/>
  <c r="K4925" i="138" s="1"/>
  <c r="J4921" i="138"/>
  <c r="K4921" i="138" s="1"/>
  <c r="J4917" i="138"/>
  <c r="K4917" i="138" s="1"/>
  <c r="J4913" i="138"/>
  <c r="K4913" i="138" s="1"/>
  <c r="J4909" i="138"/>
  <c r="K4909" i="138" s="1"/>
  <c r="J4905" i="138"/>
  <c r="K4905" i="138" s="1"/>
  <c r="J4901" i="138"/>
  <c r="K4901" i="138" s="1"/>
  <c r="J4897" i="138"/>
  <c r="K4897" i="138" s="1"/>
  <c r="J4893" i="138"/>
  <c r="K4893" i="138" s="1"/>
  <c r="J4889" i="138"/>
  <c r="K4889" i="138" s="1"/>
  <c r="J4885" i="138"/>
  <c r="K4885" i="138" s="1"/>
  <c r="J4881" i="138"/>
  <c r="K4881" i="138" s="1"/>
  <c r="J4877" i="138"/>
  <c r="K4877" i="138" s="1"/>
  <c r="J4873" i="138"/>
  <c r="K4873" i="138" s="1"/>
  <c r="J4869" i="138"/>
  <c r="K4869" i="138" s="1"/>
  <c r="J4865" i="138"/>
  <c r="K4865" i="138" s="1"/>
  <c r="J4861" i="138"/>
  <c r="K4861" i="138" s="1"/>
  <c r="J4857" i="138"/>
  <c r="K4857" i="138" s="1"/>
  <c r="J4853" i="138"/>
  <c r="K4853" i="138" s="1"/>
  <c r="J4849" i="138"/>
  <c r="K4849" i="138" s="1"/>
  <c r="J4845" i="138"/>
  <c r="K4845" i="138" s="1"/>
  <c r="J4841" i="138"/>
  <c r="K4841" i="138" s="1"/>
  <c r="J4837" i="138"/>
  <c r="K4837" i="138" s="1"/>
  <c r="J4833" i="138"/>
  <c r="K4833" i="138" s="1"/>
  <c r="J4829" i="138"/>
  <c r="K4829" i="138" s="1"/>
  <c r="J4825" i="138"/>
  <c r="K4825" i="138" s="1"/>
  <c r="J4821" i="138"/>
  <c r="K4821" i="138" s="1"/>
  <c r="J4817" i="138"/>
  <c r="K4817" i="138" s="1"/>
  <c r="J4813" i="138"/>
  <c r="K4813" i="138" s="1"/>
  <c r="J4809" i="138"/>
  <c r="K4809" i="138" s="1"/>
  <c r="J4805" i="138"/>
  <c r="K4805" i="138" s="1"/>
  <c r="J4801" i="138"/>
  <c r="K4801" i="138" s="1"/>
  <c r="J4797" i="138"/>
  <c r="K4797" i="138" s="1"/>
  <c r="J4793" i="138"/>
  <c r="K4793" i="138" s="1"/>
  <c r="J4789" i="138"/>
  <c r="K4789" i="138" s="1"/>
  <c r="J4785" i="138"/>
  <c r="K4785" i="138" s="1"/>
  <c r="J4781" i="138"/>
  <c r="K4781" i="138" s="1"/>
  <c r="J4777" i="138"/>
  <c r="K4777" i="138" s="1"/>
  <c r="J4773" i="138"/>
  <c r="K4773" i="138" s="1"/>
  <c r="J4769" i="138"/>
  <c r="K4769" i="138" s="1"/>
  <c r="J4765" i="138"/>
  <c r="K4765" i="138" s="1"/>
  <c r="J4761" i="138"/>
  <c r="K4761" i="138" s="1"/>
  <c r="J4757" i="138"/>
  <c r="K4757" i="138" s="1"/>
  <c r="J4753" i="138"/>
  <c r="K4753" i="138" s="1"/>
  <c r="J4749" i="138"/>
  <c r="K4749" i="138" s="1"/>
  <c r="J4745" i="138"/>
  <c r="K4745" i="138" s="1"/>
  <c r="J4741" i="138"/>
  <c r="K4741" i="138" s="1"/>
  <c r="J4834" i="138"/>
  <c r="K4834" i="138" s="1"/>
  <c r="J4802" i="138"/>
  <c r="K4802" i="138" s="1"/>
  <c r="J4770" i="138"/>
  <c r="K4770" i="138" s="1"/>
  <c r="J4738" i="138"/>
  <c r="K4738" i="138" s="1"/>
  <c r="J4733" i="138"/>
  <c r="K4733" i="138" s="1"/>
  <c r="J4722" i="138"/>
  <c r="K4722" i="138" s="1"/>
  <c r="J4717" i="138"/>
  <c r="K4717" i="138" s="1"/>
  <c r="J4706" i="138"/>
  <c r="K4706" i="138" s="1"/>
  <c r="J4701" i="138"/>
  <c r="K4701" i="138" s="1"/>
  <c r="J4690" i="138"/>
  <c r="K4690" i="138" s="1"/>
  <c r="J4685" i="138"/>
  <c r="K4685" i="138" s="1"/>
  <c r="J4826" i="138"/>
  <c r="K4826" i="138" s="1"/>
  <c r="J4794" i="138"/>
  <c r="K4794" i="138" s="1"/>
  <c r="J4762" i="138"/>
  <c r="K4762" i="138" s="1"/>
  <c r="J4737" i="138"/>
  <c r="K4737" i="138" s="1"/>
  <c r="J4726" i="138"/>
  <c r="K4726" i="138" s="1"/>
  <c r="J4721" i="138"/>
  <c r="K4721" i="138" s="1"/>
  <c r="J4710" i="138"/>
  <c r="K4710" i="138" s="1"/>
  <c r="J4705" i="138"/>
  <c r="K4705" i="138" s="1"/>
  <c r="J4694" i="138"/>
  <c r="K4694" i="138" s="1"/>
  <c r="J4689" i="138"/>
  <c r="K4689" i="138" s="1"/>
  <c r="J4838" i="138"/>
  <c r="K4838" i="138" s="1"/>
  <c r="J4806" i="138"/>
  <c r="K4806" i="138" s="1"/>
  <c r="J4774" i="138"/>
  <c r="K4774" i="138" s="1"/>
  <c r="J4742" i="138"/>
  <c r="K4742" i="138" s="1"/>
  <c r="J4678" i="138"/>
  <c r="K4678" i="138" s="1"/>
  <c r="J4674" i="138"/>
  <c r="K4674" i="138" s="1"/>
  <c r="J4670" i="138"/>
  <c r="K4670" i="138" s="1"/>
  <c r="J4666" i="138"/>
  <c r="K4666" i="138" s="1"/>
  <c r="J4662" i="138"/>
  <c r="K4662" i="138" s="1"/>
  <c r="J4658" i="138"/>
  <c r="K4658" i="138" s="1"/>
  <c r="J4654" i="138"/>
  <c r="K4654" i="138" s="1"/>
  <c r="J4650" i="138"/>
  <c r="K4650" i="138" s="1"/>
  <c r="J4646" i="138"/>
  <c r="K4646" i="138" s="1"/>
  <c r="J4642" i="138"/>
  <c r="K4642" i="138" s="1"/>
  <c r="J4638" i="138"/>
  <c r="K4638" i="138" s="1"/>
  <c r="J4634" i="138"/>
  <c r="K4634" i="138" s="1"/>
  <c r="J4630" i="138"/>
  <c r="K4630" i="138" s="1"/>
  <c r="J4626" i="138"/>
  <c r="K4626" i="138" s="1"/>
  <c r="J4622" i="138"/>
  <c r="K4622" i="138" s="1"/>
  <c r="J4618" i="138"/>
  <c r="K4618" i="138" s="1"/>
  <c r="J4614" i="138"/>
  <c r="K4614" i="138" s="1"/>
  <c r="J4610" i="138"/>
  <c r="K4610" i="138" s="1"/>
  <c r="J4606" i="138"/>
  <c r="K4606" i="138" s="1"/>
  <c r="J4602" i="138"/>
  <c r="K4602" i="138" s="1"/>
  <c r="J4598" i="138"/>
  <c r="K4598" i="138" s="1"/>
  <c r="J4594" i="138"/>
  <c r="K4594" i="138" s="1"/>
  <c r="J4590" i="138"/>
  <c r="K4590" i="138" s="1"/>
  <c r="J4586" i="138"/>
  <c r="K4586" i="138" s="1"/>
  <c r="J4582" i="138"/>
  <c r="K4582" i="138" s="1"/>
  <c r="J4578" i="138"/>
  <c r="K4578" i="138" s="1"/>
  <c r="J4574" i="138"/>
  <c r="K4574" i="138" s="1"/>
  <c r="J4570" i="138"/>
  <c r="K4570" i="138" s="1"/>
  <c r="J4566" i="138"/>
  <c r="K4566" i="138" s="1"/>
  <c r="J4562" i="138"/>
  <c r="K4562" i="138" s="1"/>
  <c r="J4558" i="138"/>
  <c r="K4558" i="138" s="1"/>
  <c r="J4554" i="138"/>
  <c r="K4554" i="138" s="1"/>
  <c r="J4550" i="138"/>
  <c r="K4550" i="138" s="1"/>
  <c r="J4546" i="138"/>
  <c r="K4546" i="138" s="1"/>
  <c r="J4542" i="138"/>
  <c r="K4542" i="138" s="1"/>
  <c r="J4538" i="138"/>
  <c r="K4538" i="138" s="1"/>
  <c r="J4842" i="138"/>
  <c r="K4842" i="138" s="1"/>
  <c r="J4810" i="138"/>
  <c r="K4810" i="138" s="1"/>
  <c r="J4778" i="138"/>
  <c r="K4778" i="138" s="1"/>
  <c r="J4746" i="138"/>
  <c r="K4746" i="138" s="1"/>
  <c r="J4734" i="138"/>
  <c r="K4734" i="138" s="1"/>
  <c r="J4729" i="138"/>
  <c r="K4729" i="138" s="1"/>
  <c r="J4718" i="138"/>
  <c r="K4718" i="138" s="1"/>
  <c r="J4713" i="138"/>
  <c r="K4713" i="138" s="1"/>
  <c r="J4702" i="138"/>
  <c r="K4702" i="138" s="1"/>
  <c r="J4697" i="138"/>
  <c r="K4697" i="138" s="1"/>
  <c r="J4686" i="138"/>
  <c r="K4686" i="138" s="1"/>
  <c r="J4681" i="138"/>
  <c r="K4681" i="138" s="1"/>
  <c r="J5014" i="138"/>
  <c r="K5014" i="138" s="1"/>
  <c r="J4998" i="138"/>
  <c r="K4998" i="138" s="1"/>
  <c r="J4982" i="138"/>
  <c r="K4982" i="138" s="1"/>
  <c r="J4966" i="138"/>
  <c r="K4966" i="138" s="1"/>
  <c r="J4950" i="138"/>
  <c r="K4950" i="138" s="1"/>
  <c r="J4934" i="138"/>
  <c r="K4934" i="138" s="1"/>
  <c r="J4918" i="138"/>
  <c r="K4918" i="138" s="1"/>
  <c r="J4902" i="138"/>
  <c r="K4902" i="138" s="1"/>
  <c r="J4886" i="138"/>
  <c r="K4886" i="138" s="1"/>
  <c r="J4870" i="138"/>
  <c r="K4870" i="138" s="1"/>
  <c r="J4854" i="138"/>
  <c r="K4854" i="138" s="1"/>
  <c r="J4814" i="138"/>
  <c r="K4814" i="138" s="1"/>
  <c r="J4750" i="138"/>
  <c r="K4750" i="138" s="1"/>
  <c r="J4675" i="138"/>
  <c r="K4675" i="138" s="1"/>
  <c r="J4667" i="138"/>
  <c r="K4667" i="138" s="1"/>
  <c r="J4659" i="138"/>
  <c r="K4659" i="138" s="1"/>
  <c r="J4651" i="138"/>
  <c r="K4651" i="138" s="1"/>
  <c r="J4643" i="138"/>
  <c r="K4643" i="138" s="1"/>
  <c r="J4635" i="138"/>
  <c r="K4635" i="138" s="1"/>
  <c r="J4627" i="138"/>
  <c r="K4627" i="138" s="1"/>
  <c r="J4619" i="138"/>
  <c r="K4619" i="138" s="1"/>
  <c r="J4600" i="138"/>
  <c r="K4600" i="138" s="1"/>
  <c r="J4593" i="138"/>
  <c r="K4593" i="138" s="1"/>
  <c r="J4587" i="138"/>
  <c r="K4587" i="138" s="1"/>
  <c r="J4571" i="138"/>
  <c r="K4571" i="138" s="1"/>
  <c r="J4557" i="138"/>
  <c r="K4557" i="138" s="1"/>
  <c r="J4548" i="138"/>
  <c r="K4548" i="138" s="1"/>
  <c r="J4539" i="138"/>
  <c r="K4539" i="138" s="1"/>
  <c r="J5010" i="138"/>
  <c r="K5010" i="138" s="1"/>
  <c r="J4994" i="138"/>
  <c r="K4994" i="138" s="1"/>
  <c r="J4978" i="138"/>
  <c r="K4978" i="138" s="1"/>
  <c r="J4962" i="138"/>
  <c r="K4962" i="138" s="1"/>
  <c r="J4946" i="138"/>
  <c r="K4946" i="138" s="1"/>
  <c r="J4930" i="138"/>
  <c r="K4930" i="138" s="1"/>
  <c r="J4914" i="138"/>
  <c r="K4914" i="138" s="1"/>
  <c r="J4898" i="138"/>
  <c r="K4898" i="138" s="1"/>
  <c r="J4882" i="138"/>
  <c r="K4882" i="138" s="1"/>
  <c r="J4866" i="138"/>
  <c r="K4866" i="138" s="1"/>
  <c r="J4850" i="138"/>
  <c r="K4850" i="138" s="1"/>
  <c r="J4798" i="138"/>
  <c r="K4798" i="138" s="1"/>
  <c r="J4673" i="138"/>
  <c r="K4673" i="138" s="1"/>
  <c r="J4665" i="138"/>
  <c r="K4665" i="138" s="1"/>
  <c r="J4657" i="138"/>
  <c r="K4657" i="138" s="1"/>
  <c r="J4649" i="138"/>
  <c r="K4649" i="138" s="1"/>
  <c r="J4641" i="138"/>
  <c r="K4641" i="138" s="1"/>
  <c r="J4633" i="138"/>
  <c r="K4633" i="138" s="1"/>
  <c r="J4625" i="138"/>
  <c r="K4625" i="138" s="1"/>
  <c r="J4617" i="138"/>
  <c r="K4617" i="138" s="1"/>
  <c r="J4611" i="138"/>
  <c r="K4611" i="138" s="1"/>
  <c r="J4592" i="138"/>
  <c r="K4592" i="138" s="1"/>
  <c r="J4585" i="138"/>
  <c r="K4585" i="138" s="1"/>
  <c r="J4565" i="138"/>
  <c r="K4565" i="138" s="1"/>
  <c r="J4556" i="138"/>
  <c r="K4556" i="138" s="1"/>
  <c r="J4547" i="138"/>
  <c r="K4547" i="138" s="1"/>
  <c r="J4822" i="138"/>
  <c r="K4822" i="138" s="1"/>
  <c r="J4758" i="138"/>
  <c r="K4758" i="138" s="1"/>
  <c r="J4672" i="138"/>
  <c r="K4672" i="138" s="1"/>
  <c r="J4664" i="138"/>
  <c r="K4664" i="138" s="1"/>
  <c r="J4656" i="138"/>
  <c r="K4656" i="138" s="1"/>
  <c r="J4648" i="138"/>
  <c r="K4648" i="138" s="1"/>
  <c r="J4640" i="138"/>
  <c r="K4640" i="138" s="1"/>
  <c r="J4632" i="138"/>
  <c r="K4632" i="138" s="1"/>
  <c r="J4624" i="138"/>
  <c r="K4624" i="138" s="1"/>
  <c r="J4604" i="138"/>
  <c r="K4604" i="138" s="1"/>
  <c r="J4597" i="138"/>
  <c r="K4597" i="138" s="1"/>
  <c r="J4591" i="138"/>
  <c r="K4591" i="138" s="1"/>
  <c r="J4579" i="138"/>
  <c r="K4579" i="138" s="1"/>
  <c r="J4569" i="138"/>
  <c r="K4569" i="138" s="1"/>
  <c r="J4560" i="138"/>
  <c r="K4560" i="138" s="1"/>
  <c r="J4551" i="138"/>
  <c r="K4551" i="138" s="1"/>
  <c r="J4537" i="138"/>
  <c r="K4537" i="138" s="1"/>
  <c r="J4533" i="138"/>
  <c r="K4533" i="138" s="1"/>
  <c r="J4529" i="138"/>
  <c r="K4529" i="138" s="1"/>
  <c r="J4525" i="138"/>
  <c r="K4525" i="138" s="1"/>
  <c r="J4521" i="138"/>
  <c r="K4521" i="138" s="1"/>
  <c r="J4517" i="138"/>
  <c r="K4517" i="138" s="1"/>
  <c r="J4513" i="138"/>
  <c r="K4513" i="138" s="1"/>
  <c r="J4509" i="138"/>
  <c r="K4509" i="138" s="1"/>
  <c r="J4505" i="138"/>
  <c r="K4505" i="138" s="1"/>
  <c r="J4501" i="138"/>
  <c r="K4501" i="138" s="1"/>
  <c r="J4497" i="138"/>
  <c r="K4497" i="138" s="1"/>
  <c r="J4493" i="138"/>
  <c r="K4493" i="138" s="1"/>
  <c r="J4489" i="138"/>
  <c r="K4489" i="138" s="1"/>
  <c r="J4485" i="138"/>
  <c r="K4485" i="138" s="1"/>
  <c r="J4481" i="138"/>
  <c r="K4481" i="138" s="1"/>
  <c r="J4477" i="138"/>
  <c r="K4477" i="138" s="1"/>
  <c r="J4473" i="138"/>
  <c r="K4473" i="138" s="1"/>
  <c r="J4469" i="138"/>
  <c r="K4469" i="138" s="1"/>
  <c r="J4465" i="138"/>
  <c r="K4465" i="138" s="1"/>
  <c r="J4461" i="138"/>
  <c r="K4461" i="138" s="1"/>
  <c r="J4457" i="138"/>
  <c r="K4457" i="138" s="1"/>
  <c r="J4453" i="138"/>
  <c r="K4453" i="138" s="1"/>
  <c r="J4449" i="138"/>
  <c r="K4449" i="138" s="1"/>
  <c r="J4445" i="138"/>
  <c r="K4445" i="138" s="1"/>
  <c r="J4441" i="138"/>
  <c r="K4441" i="138" s="1"/>
  <c r="J4437" i="138"/>
  <c r="K4437" i="138" s="1"/>
  <c r="J4433" i="138"/>
  <c r="K4433" i="138" s="1"/>
  <c r="J4429" i="138"/>
  <c r="K4429" i="138" s="1"/>
  <c r="J4425" i="138"/>
  <c r="K4425" i="138" s="1"/>
  <c r="J4421" i="138"/>
  <c r="K4421" i="138" s="1"/>
  <c r="J4417" i="138"/>
  <c r="K4417" i="138" s="1"/>
  <c r="J4413" i="138"/>
  <c r="K4413" i="138" s="1"/>
  <c r="J4409" i="138"/>
  <c r="K4409" i="138" s="1"/>
  <c r="J4405" i="138"/>
  <c r="K4405" i="138" s="1"/>
  <c r="J4401" i="138"/>
  <c r="K4401" i="138" s="1"/>
  <c r="J4397" i="138"/>
  <c r="K4397" i="138" s="1"/>
  <c r="J4393" i="138"/>
  <c r="K4393" i="138" s="1"/>
  <c r="J4389" i="138"/>
  <c r="K4389" i="138" s="1"/>
  <c r="J4385" i="138"/>
  <c r="K4385" i="138" s="1"/>
  <c r="J4381" i="138"/>
  <c r="K4381" i="138" s="1"/>
  <c r="J4377" i="138"/>
  <c r="K4377" i="138" s="1"/>
  <c r="J4373" i="138"/>
  <c r="K4373" i="138" s="1"/>
  <c r="J4369" i="138"/>
  <c r="K4369" i="138" s="1"/>
  <c r="J4365" i="138"/>
  <c r="K4365" i="138" s="1"/>
  <c r="J4361" i="138"/>
  <c r="K4361" i="138" s="1"/>
  <c r="J5002" i="138"/>
  <c r="K5002" i="138" s="1"/>
  <c r="J4986" i="138"/>
  <c r="K4986" i="138" s="1"/>
  <c r="J4970" i="138"/>
  <c r="K4970" i="138" s="1"/>
  <c r="J4954" i="138"/>
  <c r="K4954" i="138" s="1"/>
  <c r="J4938" i="138"/>
  <c r="K4938" i="138" s="1"/>
  <c r="J4922" i="138"/>
  <c r="K4922" i="138" s="1"/>
  <c r="J4906" i="138"/>
  <c r="K4906" i="138" s="1"/>
  <c r="J4890" i="138"/>
  <c r="K4890" i="138" s="1"/>
  <c r="J4874" i="138"/>
  <c r="K4874" i="138" s="1"/>
  <c r="J4858" i="138"/>
  <c r="K4858" i="138" s="1"/>
  <c r="J4830" i="138"/>
  <c r="K4830" i="138" s="1"/>
  <c r="J4766" i="138"/>
  <c r="K4766" i="138" s="1"/>
  <c r="J4677" i="138"/>
  <c r="K4677" i="138" s="1"/>
  <c r="J4669" i="138"/>
  <c r="K4669" i="138" s="1"/>
  <c r="J4661" i="138"/>
  <c r="K4661" i="138" s="1"/>
  <c r="J4653" i="138"/>
  <c r="K4653" i="138" s="1"/>
  <c r="J4645" i="138"/>
  <c r="K4645" i="138" s="1"/>
  <c r="J4637" i="138"/>
  <c r="K4637" i="138" s="1"/>
  <c r="J4629" i="138"/>
  <c r="K4629" i="138" s="1"/>
  <c r="J4621" i="138"/>
  <c r="K4621" i="138" s="1"/>
  <c r="J4608" i="138"/>
  <c r="K4608" i="138" s="1"/>
  <c r="J4601" i="138"/>
  <c r="K4601" i="138" s="1"/>
  <c r="J4595" i="138"/>
  <c r="K4595" i="138" s="1"/>
  <c r="J4572" i="138"/>
  <c r="K4572" i="138" s="1"/>
  <c r="J4563" i="138"/>
  <c r="K4563" i="138" s="1"/>
  <c r="J4549" i="138"/>
  <c r="K4549" i="138" s="1"/>
  <c r="J4540" i="138"/>
  <c r="K4540" i="138" s="1"/>
  <c r="J4668" i="138"/>
  <c r="K4668" i="138" s="1"/>
  <c r="J4652" i="138"/>
  <c r="K4652" i="138" s="1"/>
  <c r="J4636" i="138"/>
  <c r="K4636" i="138" s="1"/>
  <c r="J4620" i="138"/>
  <c r="K4620" i="138" s="1"/>
  <c r="J4607" i="138"/>
  <c r="K4607" i="138" s="1"/>
  <c r="J4581" i="138"/>
  <c r="K4581" i="138" s="1"/>
  <c r="J4553" i="138"/>
  <c r="K4553" i="138" s="1"/>
  <c r="J4544" i="138"/>
  <c r="K4544" i="138" s="1"/>
  <c r="J4535" i="138"/>
  <c r="K4535" i="138" s="1"/>
  <c r="J4527" i="138"/>
  <c r="K4527" i="138" s="1"/>
  <c r="J4519" i="138"/>
  <c r="K4519" i="138" s="1"/>
  <c r="J4511" i="138"/>
  <c r="K4511" i="138" s="1"/>
  <c r="J4503" i="138"/>
  <c r="K4503" i="138" s="1"/>
  <c r="J4495" i="138"/>
  <c r="K4495" i="138" s="1"/>
  <c r="J4487" i="138"/>
  <c r="K4487" i="138" s="1"/>
  <c r="J4479" i="138"/>
  <c r="K4479" i="138" s="1"/>
  <c r="J4471" i="138"/>
  <c r="K4471" i="138" s="1"/>
  <c r="J4463" i="138"/>
  <c r="K4463" i="138" s="1"/>
  <c r="J4455" i="138"/>
  <c r="K4455" i="138" s="1"/>
  <c r="J4447" i="138"/>
  <c r="K4447" i="138" s="1"/>
  <c r="J4439" i="138"/>
  <c r="K4439" i="138" s="1"/>
  <c r="J4431" i="138"/>
  <c r="K4431" i="138" s="1"/>
  <c r="J4423" i="138"/>
  <c r="K4423" i="138" s="1"/>
  <c r="J4415" i="138"/>
  <c r="K4415" i="138" s="1"/>
  <c r="J4407" i="138"/>
  <c r="K4407" i="138" s="1"/>
  <c r="J4399" i="138"/>
  <c r="K4399" i="138" s="1"/>
  <c r="J4391" i="138"/>
  <c r="K4391" i="138" s="1"/>
  <c r="J4376" i="138"/>
  <c r="K4376" i="138" s="1"/>
  <c r="J4367" i="138"/>
  <c r="K4367" i="138" s="1"/>
  <c r="J4358" i="138"/>
  <c r="K4358" i="138" s="1"/>
  <c r="J4354" i="138"/>
  <c r="K4354" i="138" s="1"/>
  <c r="J4350" i="138"/>
  <c r="K4350" i="138" s="1"/>
  <c r="J4346" i="138"/>
  <c r="K4346" i="138" s="1"/>
  <c r="J4342" i="138"/>
  <c r="K4342" i="138" s="1"/>
  <c r="J4338" i="138"/>
  <c r="K4338" i="138" s="1"/>
  <c r="J4334" i="138"/>
  <c r="K4334" i="138" s="1"/>
  <c r="J4330" i="138"/>
  <c r="K4330" i="138" s="1"/>
  <c r="J4326" i="138"/>
  <c r="K4326" i="138" s="1"/>
  <c r="J4322" i="138"/>
  <c r="K4322" i="138" s="1"/>
  <c r="J4318" i="138"/>
  <c r="K4318" i="138" s="1"/>
  <c r="J4314" i="138"/>
  <c r="K4314" i="138" s="1"/>
  <c r="J4310" i="138"/>
  <c r="K4310" i="138" s="1"/>
  <c r="J4306" i="138"/>
  <c r="K4306" i="138" s="1"/>
  <c r="J4302" i="138"/>
  <c r="K4302" i="138" s="1"/>
  <c r="J4298" i="138"/>
  <c r="K4298" i="138" s="1"/>
  <c r="J4294" i="138"/>
  <c r="K4294" i="138" s="1"/>
  <c r="J4290" i="138"/>
  <c r="K4290" i="138" s="1"/>
  <c r="J4286" i="138"/>
  <c r="K4286" i="138" s="1"/>
  <c r="J4282" i="138"/>
  <c r="K4282" i="138" s="1"/>
  <c r="J4278" i="138"/>
  <c r="K4278" i="138" s="1"/>
  <c r="J4274" i="138"/>
  <c r="K4274" i="138" s="1"/>
  <c r="J4270" i="138"/>
  <c r="K4270" i="138" s="1"/>
  <c r="J4266" i="138"/>
  <c r="K4266" i="138" s="1"/>
  <c r="J4262" i="138"/>
  <c r="K4262" i="138" s="1"/>
  <c r="J4258" i="138"/>
  <c r="K4258" i="138" s="1"/>
  <c r="J4254" i="138"/>
  <c r="K4254" i="138" s="1"/>
  <c r="J4250" i="138"/>
  <c r="K4250" i="138" s="1"/>
  <c r="J4246" i="138"/>
  <c r="K4246" i="138" s="1"/>
  <c r="J4242" i="138"/>
  <c r="K4242" i="138" s="1"/>
  <c r="J4238" i="138"/>
  <c r="K4238" i="138" s="1"/>
  <c r="J4234" i="138"/>
  <c r="K4234" i="138" s="1"/>
  <c r="J4230" i="138"/>
  <c r="K4230" i="138" s="1"/>
  <c r="J4226" i="138"/>
  <c r="K4226" i="138" s="1"/>
  <c r="J4725" i="138"/>
  <c r="K4725" i="138" s="1"/>
  <c r="J4682" i="138"/>
  <c r="K4682" i="138" s="1"/>
  <c r="J4605" i="138"/>
  <c r="K4605" i="138" s="1"/>
  <c r="J4580" i="138"/>
  <c r="K4580" i="138" s="1"/>
  <c r="J4561" i="138"/>
  <c r="K4561" i="138" s="1"/>
  <c r="J4552" i="138"/>
  <c r="K4552" i="138" s="1"/>
  <c r="J4543" i="138"/>
  <c r="K4543" i="138" s="1"/>
  <c r="J4534" i="138"/>
  <c r="K4534" i="138" s="1"/>
  <c r="J4526" i="138"/>
  <c r="K4526" i="138" s="1"/>
  <c r="J4518" i="138"/>
  <c r="K4518" i="138" s="1"/>
  <c r="J4510" i="138"/>
  <c r="K4510" i="138" s="1"/>
  <c r="J4502" i="138"/>
  <c r="K4502" i="138" s="1"/>
  <c r="J4494" i="138"/>
  <c r="K4494" i="138" s="1"/>
  <c r="J4486" i="138"/>
  <c r="K4486" i="138" s="1"/>
  <c r="J4478" i="138"/>
  <c r="K4478" i="138" s="1"/>
  <c r="J4470" i="138"/>
  <c r="K4470" i="138" s="1"/>
  <c r="J4462" i="138"/>
  <c r="K4462" i="138" s="1"/>
  <c r="J4454" i="138"/>
  <c r="K4454" i="138" s="1"/>
  <c r="J4446" i="138"/>
  <c r="K4446" i="138" s="1"/>
  <c r="J4438" i="138"/>
  <c r="K4438" i="138" s="1"/>
  <c r="J4430" i="138"/>
  <c r="K4430" i="138" s="1"/>
  <c r="J4422" i="138"/>
  <c r="K4422" i="138" s="1"/>
  <c r="J4414" i="138"/>
  <c r="K4414" i="138" s="1"/>
  <c r="J4406" i="138"/>
  <c r="K4406" i="138" s="1"/>
  <c r="J4398" i="138"/>
  <c r="K4398" i="138" s="1"/>
  <c r="J4380" i="138"/>
  <c r="K4380" i="138" s="1"/>
  <c r="J4371" i="138"/>
  <c r="K4371" i="138" s="1"/>
  <c r="J4362" i="138"/>
  <c r="K4362" i="138" s="1"/>
  <c r="J5006" i="138"/>
  <c r="K5006" i="138" s="1"/>
  <c r="J4974" i="138"/>
  <c r="K4974" i="138" s="1"/>
  <c r="J4942" i="138"/>
  <c r="K4942" i="138" s="1"/>
  <c r="J4910" i="138"/>
  <c r="K4910" i="138" s="1"/>
  <c r="J4878" i="138"/>
  <c r="K4878" i="138" s="1"/>
  <c r="J4846" i="138"/>
  <c r="K4846" i="138" s="1"/>
  <c r="J4679" i="138"/>
  <c r="K4679" i="138" s="1"/>
  <c r="J4663" i="138"/>
  <c r="K4663" i="138" s="1"/>
  <c r="J4647" i="138"/>
  <c r="K4647" i="138" s="1"/>
  <c r="J4631" i="138"/>
  <c r="K4631" i="138" s="1"/>
  <c r="J4616" i="138"/>
  <c r="K4616" i="138" s="1"/>
  <c r="J4603" i="138"/>
  <c r="K4603" i="138" s="1"/>
  <c r="J4541" i="138"/>
  <c r="K4541" i="138" s="1"/>
  <c r="J4390" i="138"/>
  <c r="K4390" i="138" s="1"/>
  <c r="J4384" i="138"/>
  <c r="K4384" i="138" s="1"/>
  <c r="J4375" i="138"/>
  <c r="K4375" i="138" s="1"/>
  <c r="J4366" i="138"/>
  <c r="K4366" i="138" s="1"/>
  <c r="J4357" i="138"/>
  <c r="K4357" i="138" s="1"/>
  <c r="J4353" i="138"/>
  <c r="K4353" i="138" s="1"/>
  <c r="J4349" i="138"/>
  <c r="K4349" i="138" s="1"/>
  <c r="J4345" i="138"/>
  <c r="K4345" i="138" s="1"/>
  <c r="J4341" i="138"/>
  <c r="K4341" i="138" s="1"/>
  <c r="J4337" i="138"/>
  <c r="K4337" i="138" s="1"/>
  <c r="J4333" i="138"/>
  <c r="K4333" i="138" s="1"/>
  <c r="J4329" i="138"/>
  <c r="K4329" i="138" s="1"/>
  <c r="J4325" i="138"/>
  <c r="K4325" i="138" s="1"/>
  <c r="J4321" i="138"/>
  <c r="K4321" i="138" s="1"/>
  <c r="J4317" i="138"/>
  <c r="K4317" i="138" s="1"/>
  <c r="J4313" i="138"/>
  <c r="K4313" i="138" s="1"/>
  <c r="J4309" i="138"/>
  <c r="K4309" i="138" s="1"/>
  <c r="J4305" i="138"/>
  <c r="K4305" i="138" s="1"/>
  <c r="J4301" i="138"/>
  <c r="K4301" i="138" s="1"/>
  <c r="J4297" i="138"/>
  <c r="K4297" i="138" s="1"/>
  <c r="J4293" i="138"/>
  <c r="K4293" i="138" s="1"/>
  <c r="J4289" i="138"/>
  <c r="K4289" i="138" s="1"/>
  <c r="J4285" i="138"/>
  <c r="K4285" i="138" s="1"/>
  <c r="J4281" i="138"/>
  <c r="K4281" i="138" s="1"/>
  <c r="J4277" i="138"/>
  <c r="K4277" i="138" s="1"/>
  <c r="J4273" i="138"/>
  <c r="K4273" i="138" s="1"/>
  <c r="J4269" i="138"/>
  <c r="K4269" i="138" s="1"/>
  <c r="J4265" i="138"/>
  <c r="K4265" i="138" s="1"/>
  <c r="J4261" i="138"/>
  <c r="K4261" i="138" s="1"/>
  <c r="J4257" i="138"/>
  <c r="K4257" i="138" s="1"/>
  <c r="J4253" i="138"/>
  <c r="K4253" i="138" s="1"/>
  <c r="J4249" i="138"/>
  <c r="K4249" i="138" s="1"/>
  <c r="J4245" i="138"/>
  <c r="K4245" i="138" s="1"/>
  <c r="J4241" i="138"/>
  <c r="K4241" i="138" s="1"/>
  <c r="J4237" i="138"/>
  <c r="K4237" i="138" s="1"/>
  <c r="J4233" i="138"/>
  <c r="K4233" i="138" s="1"/>
  <c r="J4229" i="138"/>
  <c r="K4229" i="138" s="1"/>
  <c r="J4225" i="138"/>
  <c r="K4225" i="138" s="1"/>
  <c r="J4221" i="138"/>
  <c r="K4221" i="138" s="1"/>
  <c r="J4217" i="138"/>
  <c r="K4217" i="138" s="1"/>
  <c r="J4818" i="138"/>
  <c r="K4818" i="138" s="1"/>
  <c r="J4698" i="138"/>
  <c r="K4698" i="138" s="1"/>
  <c r="J4615" i="138"/>
  <c r="K4615" i="138" s="1"/>
  <c r="J4589" i="138"/>
  <c r="K4589" i="138" s="1"/>
  <c r="J4577" i="138"/>
  <c r="K4577" i="138" s="1"/>
  <c r="J4568" i="138"/>
  <c r="K4568" i="138" s="1"/>
  <c r="J4559" i="138"/>
  <c r="K4559" i="138" s="1"/>
  <c r="J4532" i="138"/>
  <c r="K4532" i="138" s="1"/>
  <c r="J4524" i="138"/>
  <c r="K4524" i="138" s="1"/>
  <c r="J4516" i="138"/>
  <c r="K4516" i="138" s="1"/>
  <c r="J4508" i="138"/>
  <c r="K4508" i="138" s="1"/>
  <c r="J4500" i="138"/>
  <c r="K4500" i="138" s="1"/>
  <c r="J4492" i="138"/>
  <c r="K4492" i="138" s="1"/>
  <c r="J4484" i="138"/>
  <c r="K4484" i="138" s="1"/>
  <c r="J4476" i="138"/>
  <c r="K4476" i="138" s="1"/>
  <c r="J4468" i="138"/>
  <c r="K4468" i="138" s="1"/>
  <c r="J4460" i="138"/>
  <c r="K4460" i="138" s="1"/>
  <c r="J4452" i="138"/>
  <c r="K4452" i="138" s="1"/>
  <c r="J4444" i="138"/>
  <c r="K4444" i="138" s="1"/>
  <c r="J4436" i="138"/>
  <c r="K4436" i="138" s="1"/>
  <c r="J4428" i="138"/>
  <c r="K4428" i="138" s="1"/>
  <c r="J4420" i="138"/>
  <c r="K4420" i="138" s="1"/>
  <c r="J4412" i="138"/>
  <c r="K4412" i="138" s="1"/>
  <c r="J4404" i="138"/>
  <c r="K4404" i="138" s="1"/>
  <c r="J4396" i="138"/>
  <c r="K4396" i="138" s="1"/>
  <c r="J4379" i="138"/>
  <c r="K4379" i="138" s="1"/>
  <c r="J4370" i="138"/>
  <c r="K4370" i="138" s="1"/>
  <c r="J4790" i="138"/>
  <c r="K4790" i="138" s="1"/>
  <c r="J4676" i="138"/>
  <c r="K4676" i="138" s="1"/>
  <c r="J4660" i="138"/>
  <c r="K4660" i="138" s="1"/>
  <c r="J4644" i="138"/>
  <c r="K4644" i="138" s="1"/>
  <c r="J4628" i="138"/>
  <c r="K4628" i="138" s="1"/>
  <c r="J4613" i="138"/>
  <c r="K4613" i="138" s="1"/>
  <c r="J4588" i="138"/>
  <c r="K4588" i="138" s="1"/>
  <c r="J4576" i="138"/>
  <c r="K4576" i="138" s="1"/>
  <c r="J4567" i="138"/>
  <c r="K4567" i="138" s="1"/>
  <c r="J4531" i="138"/>
  <c r="K4531" i="138" s="1"/>
  <c r="J4523" i="138"/>
  <c r="K4523" i="138" s="1"/>
  <c r="J4515" i="138"/>
  <c r="K4515" i="138" s="1"/>
  <c r="J4507" i="138"/>
  <c r="K4507" i="138" s="1"/>
  <c r="J4499" i="138"/>
  <c r="K4499" i="138" s="1"/>
  <c r="J4491" i="138"/>
  <c r="K4491" i="138" s="1"/>
  <c r="J4483" i="138"/>
  <c r="K4483" i="138" s="1"/>
  <c r="J4475" i="138"/>
  <c r="K4475" i="138" s="1"/>
  <c r="J4467" i="138"/>
  <c r="K4467" i="138" s="1"/>
  <c r="J4459" i="138"/>
  <c r="K4459" i="138" s="1"/>
  <c r="J4451" i="138"/>
  <c r="K4451" i="138" s="1"/>
  <c r="J4443" i="138"/>
  <c r="K4443" i="138" s="1"/>
  <c r="J4435" i="138"/>
  <c r="K4435" i="138" s="1"/>
  <c r="J4427" i="138"/>
  <c r="K4427" i="138" s="1"/>
  <c r="J4419" i="138"/>
  <c r="K4419" i="138" s="1"/>
  <c r="J4411" i="138"/>
  <c r="K4411" i="138" s="1"/>
  <c r="J4403" i="138"/>
  <c r="K4403" i="138" s="1"/>
  <c r="J4395" i="138"/>
  <c r="K4395" i="138" s="1"/>
  <c r="J4388" i="138"/>
  <c r="K4388" i="138" s="1"/>
  <c r="J4383" i="138"/>
  <c r="K4383" i="138" s="1"/>
  <c r="J4374" i="138"/>
  <c r="K4374" i="138" s="1"/>
  <c r="J4360" i="138"/>
  <c r="K4360" i="138" s="1"/>
  <c r="J4356" i="138"/>
  <c r="K4356" i="138" s="1"/>
  <c r="J4352" i="138"/>
  <c r="K4352" i="138" s="1"/>
  <c r="J4348" i="138"/>
  <c r="K4348" i="138" s="1"/>
  <c r="J4344" i="138"/>
  <c r="K4344" i="138" s="1"/>
  <c r="J4340" i="138"/>
  <c r="K4340" i="138" s="1"/>
  <c r="J4336" i="138"/>
  <c r="K4336" i="138" s="1"/>
  <c r="J4332" i="138"/>
  <c r="K4332" i="138" s="1"/>
  <c r="J4328" i="138"/>
  <c r="K4328" i="138" s="1"/>
  <c r="J4324" i="138"/>
  <c r="K4324" i="138" s="1"/>
  <c r="J4320" i="138"/>
  <c r="K4320" i="138" s="1"/>
  <c r="J4316" i="138"/>
  <c r="K4316" i="138" s="1"/>
  <c r="J4312" i="138"/>
  <c r="K4312" i="138" s="1"/>
  <c r="J4308" i="138"/>
  <c r="K4308" i="138" s="1"/>
  <c r="J4304" i="138"/>
  <c r="K4304" i="138" s="1"/>
  <c r="J4300" i="138"/>
  <c r="K4300" i="138" s="1"/>
  <c r="J4296" i="138"/>
  <c r="K4296" i="138" s="1"/>
  <c r="J4292" i="138"/>
  <c r="K4292" i="138" s="1"/>
  <c r="J4288" i="138"/>
  <c r="K4288" i="138" s="1"/>
  <c r="J4284" i="138"/>
  <c r="K4284" i="138" s="1"/>
  <c r="J4280" i="138"/>
  <c r="K4280" i="138" s="1"/>
  <c r="J4276" i="138"/>
  <c r="K4276" i="138" s="1"/>
  <c r="J4272" i="138"/>
  <c r="K4272" i="138" s="1"/>
  <c r="J4268" i="138"/>
  <c r="K4268" i="138" s="1"/>
  <c r="J4264" i="138"/>
  <c r="K4264" i="138" s="1"/>
  <c r="J4260" i="138"/>
  <c r="K4260" i="138" s="1"/>
  <c r="J4256" i="138"/>
  <c r="K4256" i="138" s="1"/>
  <c r="J4252" i="138"/>
  <c r="K4252" i="138" s="1"/>
  <c r="J4248" i="138"/>
  <c r="K4248" i="138" s="1"/>
  <c r="J4244" i="138"/>
  <c r="K4244" i="138" s="1"/>
  <c r="J4240" i="138"/>
  <c r="K4240" i="138" s="1"/>
  <c r="J4236" i="138"/>
  <c r="K4236" i="138" s="1"/>
  <c r="J4232" i="138"/>
  <c r="K4232" i="138" s="1"/>
  <c r="J4228" i="138"/>
  <c r="K4228" i="138" s="1"/>
  <c r="J4224" i="138"/>
  <c r="K4224" i="138" s="1"/>
  <c r="J4220" i="138"/>
  <c r="K4220" i="138" s="1"/>
  <c r="J4216" i="138"/>
  <c r="K4216" i="138" s="1"/>
  <c r="J4786" i="138"/>
  <c r="K4786" i="138" s="1"/>
  <c r="J4714" i="138"/>
  <c r="K4714" i="138" s="1"/>
  <c r="J4693" i="138"/>
  <c r="K4693" i="138" s="1"/>
  <c r="J4612" i="138"/>
  <c r="K4612" i="138" s="1"/>
  <c r="J4599" i="138"/>
  <c r="K4599" i="138" s="1"/>
  <c r="J4575" i="138"/>
  <c r="K4575" i="138" s="1"/>
  <c r="J4530" i="138"/>
  <c r="K4530" i="138" s="1"/>
  <c r="J4522" i="138"/>
  <c r="K4522" i="138" s="1"/>
  <c r="J4514" i="138"/>
  <c r="K4514" i="138" s="1"/>
  <c r="J4506" i="138"/>
  <c r="K4506" i="138" s="1"/>
  <c r="J4498" i="138"/>
  <c r="K4498" i="138" s="1"/>
  <c r="J4490" i="138"/>
  <c r="K4490" i="138" s="1"/>
  <c r="J4482" i="138"/>
  <c r="K4482" i="138" s="1"/>
  <c r="J4474" i="138"/>
  <c r="K4474" i="138" s="1"/>
  <c r="J4466" i="138"/>
  <c r="K4466" i="138" s="1"/>
  <c r="J4458" i="138"/>
  <c r="K4458" i="138" s="1"/>
  <c r="J4450" i="138"/>
  <c r="K4450" i="138" s="1"/>
  <c r="J4442" i="138"/>
  <c r="K4442" i="138" s="1"/>
  <c r="J4434" i="138"/>
  <c r="K4434" i="138" s="1"/>
  <c r="J4426" i="138"/>
  <c r="K4426" i="138" s="1"/>
  <c r="J4418" i="138"/>
  <c r="K4418" i="138" s="1"/>
  <c r="J4410" i="138"/>
  <c r="K4410" i="138" s="1"/>
  <c r="J4402" i="138"/>
  <c r="K4402" i="138" s="1"/>
  <c r="J4394" i="138"/>
  <c r="K4394" i="138" s="1"/>
  <c r="J4387" i="138"/>
  <c r="K4387" i="138" s="1"/>
  <c r="J4378" i="138"/>
  <c r="K4378" i="138" s="1"/>
  <c r="J4364" i="138"/>
  <c r="K4364" i="138" s="1"/>
  <c r="J4990" i="138"/>
  <c r="K4990" i="138" s="1"/>
  <c r="J4862" i="138"/>
  <c r="K4862" i="138" s="1"/>
  <c r="J4671" i="138"/>
  <c r="K4671" i="138" s="1"/>
  <c r="J4609" i="138"/>
  <c r="K4609" i="138" s="1"/>
  <c r="J4564" i="138"/>
  <c r="K4564" i="138" s="1"/>
  <c r="J4359" i="138"/>
  <c r="K4359" i="138" s="1"/>
  <c r="J4343" i="138"/>
  <c r="K4343" i="138" s="1"/>
  <c r="J4327" i="138"/>
  <c r="K4327" i="138" s="1"/>
  <c r="J4311" i="138"/>
  <c r="K4311" i="138" s="1"/>
  <c r="J4295" i="138"/>
  <c r="K4295" i="138" s="1"/>
  <c r="J4283" i="138"/>
  <c r="K4283" i="138" s="1"/>
  <c r="J4247" i="138"/>
  <c r="K4247" i="138" s="1"/>
  <c r="J4222" i="138"/>
  <c r="K4222" i="138" s="1"/>
  <c r="J4212" i="138"/>
  <c r="K4212" i="138" s="1"/>
  <c r="J4208" i="138"/>
  <c r="K4208" i="138" s="1"/>
  <c r="J4204" i="138"/>
  <c r="K4204" i="138" s="1"/>
  <c r="J4200" i="138"/>
  <c r="K4200" i="138" s="1"/>
  <c r="J4196" i="138"/>
  <c r="K4196" i="138" s="1"/>
  <c r="J4192" i="138"/>
  <c r="K4192" i="138" s="1"/>
  <c r="J4188" i="138"/>
  <c r="K4188" i="138" s="1"/>
  <c r="J4184" i="138"/>
  <c r="K4184" i="138" s="1"/>
  <c r="J4180" i="138"/>
  <c r="K4180" i="138" s="1"/>
  <c r="J4176" i="138"/>
  <c r="K4176" i="138" s="1"/>
  <c r="J4172" i="138"/>
  <c r="K4172" i="138" s="1"/>
  <c r="J4168" i="138"/>
  <c r="K4168" i="138" s="1"/>
  <c r="J4164" i="138"/>
  <c r="K4164" i="138" s="1"/>
  <c r="J4160" i="138"/>
  <c r="K4160" i="138" s="1"/>
  <c r="J4156" i="138"/>
  <c r="K4156" i="138" s="1"/>
  <c r="J4152" i="138"/>
  <c r="K4152" i="138" s="1"/>
  <c r="J4148" i="138"/>
  <c r="K4148" i="138" s="1"/>
  <c r="J4144" i="138"/>
  <c r="K4144" i="138" s="1"/>
  <c r="J4140" i="138"/>
  <c r="K4140" i="138" s="1"/>
  <c r="J4136" i="138"/>
  <c r="K4136" i="138" s="1"/>
  <c r="J4132" i="138"/>
  <c r="K4132" i="138" s="1"/>
  <c r="J4128" i="138"/>
  <c r="K4128" i="138" s="1"/>
  <c r="J4124" i="138"/>
  <c r="K4124" i="138" s="1"/>
  <c r="J4120" i="138"/>
  <c r="K4120" i="138" s="1"/>
  <c r="J4116" i="138"/>
  <c r="K4116" i="138" s="1"/>
  <c r="J4112" i="138"/>
  <c r="K4112" i="138" s="1"/>
  <c r="J4108" i="138"/>
  <c r="K4108" i="138" s="1"/>
  <c r="J4104" i="138"/>
  <c r="K4104" i="138" s="1"/>
  <c r="J4100" i="138"/>
  <c r="K4100" i="138" s="1"/>
  <c r="J4096" i="138"/>
  <c r="K4096" i="138" s="1"/>
  <c r="J4092" i="138"/>
  <c r="K4092" i="138" s="1"/>
  <c r="J4088" i="138"/>
  <c r="K4088" i="138" s="1"/>
  <c r="J4084" i="138"/>
  <c r="K4084" i="138" s="1"/>
  <c r="J4080" i="138"/>
  <c r="K4080" i="138" s="1"/>
  <c r="J4076" i="138"/>
  <c r="K4076" i="138" s="1"/>
  <c r="J4072" i="138"/>
  <c r="K4072" i="138" s="1"/>
  <c r="J4068" i="138"/>
  <c r="K4068" i="138" s="1"/>
  <c r="J4064" i="138"/>
  <c r="K4064" i="138" s="1"/>
  <c r="J4060" i="138"/>
  <c r="K4060" i="138" s="1"/>
  <c r="J4056" i="138"/>
  <c r="K4056" i="138" s="1"/>
  <c r="J4052" i="138"/>
  <c r="K4052" i="138" s="1"/>
  <c r="J4048" i="138"/>
  <c r="K4048" i="138" s="1"/>
  <c r="J4044" i="138"/>
  <c r="K4044" i="138" s="1"/>
  <c r="J4040" i="138"/>
  <c r="K4040" i="138" s="1"/>
  <c r="J4036" i="138"/>
  <c r="K4036" i="138" s="1"/>
  <c r="J4032" i="138"/>
  <c r="K4032" i="138" s="1"/>
  <c r="J4028" i="138"/>
  <c r="K4028" i="138" s="1"/>
  <c r="J4024" i="138"/>
  <c r="K4024" i="138" s="1"/>
  <c r="J4020" i="138"/>
  <c r="K4020" i="138" s="1"/>
  <c r="J4754" i="138"/>
  <c r="K4754" i="138" s="1"/>
  <c r="J4528" i="138"/>
  <c r="K4528" i="138" s="1"/>
  <c r="J4496" i="138"/>
  <c r="K4496" i="138" s="1"/>
  <c r="J4464" i="138"/>
  <c r="K4464" i="138" s="1"/>
  <c r="J4432" i="138"/>
  <c r="K4432" i="138" s="1"/>
  <c r="J4400" i="138"/>
  <c r="K4400" i="138" s="1"/>
  <c r="J4271" i="138"/>
  <c r="K4271" i="138" s="1"/>
  <c r="J4227" i="138"/>
  <c r="K4227" i="138" s="1"/>
  <c r="J4958" i="138"/>
  <c r="K4958" i="138" s="1"/>
  <c r="J4655" i="138"/>
  <c r="K4655" i="138" s="1"/>
  <c r="J4555" i="138"/>
  <c r="K4555" i="138" s="1"/>
  <c r="J4355" i="138"/>
  <c r="K4355" i="138" s="1"/>
  <c r="J4339" i="138"/>
  <c r="K4339" i="138" s="1"/>
  <c r="J4323" i="138"/>
  <c r="K4323" i="138" s="1"/>
  <c r="J4307" i="138"/>
  <c r="K4307" i="138" s="1"/>
  <c r="J4291" i="138"/>
  <c r="K4291" i="138" s="1"/>
  <c r="J4239" i="138"/>
  <c r="K4239" i="138" s="1"/>
  <c r="J4215" i="138"/>
  <c r="K4215" i="138" s="1"/>
  <c r="J4211" i="138"/>
  <c r="K4211" i="138" s="1"/>
  <c r="J4207" i="138"/>
  <c r="K4207" i="138" s="1"/>
  <c r="J4203" i="138"/>
  <c r="K4203" i="138" s="1"/>
  <c r="J4199" i="138"/>
  <c r="K4199" i="138" s="1"/>
  <c r="J4195" i="138"/>
  <c r="K4195" i="138" s="1"/>
  <c r="J4191" i="138"/>
  <c r="K4191" i="138" s="1"/>
  <c r="J4187" i="138"/>
  <c r="K4187" i="138" s="1"/>
  <c r="J4183" i="138"/>
  <c r="K4183" i="138" s="1"/>
  <c r="J4179" i="138"/>
  <c r="K4179" i="138" s="1"/>
  <c r="J4175" i="138"/>
  <c r="K4175" i="138" s="1"/>
  <c r="J4171" i="138"/>
  <c r="K4171" i="138" s="1"/>
  <c r="J4167" i="138"/>
  <c r="K4167" i="138" s="1"/>
  <c r="J4163" i="138"/>
  <c r="K4163" i="138" s="1"/>
  <c r="J4159" i="138"/>
  <c r="K4159" i="138" s="1"/>
  <c r="J4155" i="138"/>
  <c r="K4155" i="138" s="1"/>
  <c r="J4151" i="138"/>
  <c r="K4151" i="138" s="1"/>
  <c r="J4147" i="138"/>
  <c r="K4147" i="138" s="1"/>
  <c r="J4143" i="138"/>
  <c r="K4143" i="138" s="1"/>
  <c r="J4139" i="138"/>
  <c r="K4139" i="138" s="1"/>
  <c r="J4135" i="138"/>
  <c r="K4135" i="138" s="1"/>
  <c r="J4131" i="138"/>
  <c r="K4131" i="138" s="1"/>
  <c r="J4127" i="138"/>
  <c r="K4127" i="138" s="1"/>
  <c r="J4123" i="138"/>
  <c r="K4123" i="138" s="1"/>
  <c r="J4119" i="138"/>
  <c r="K4119" i="138" s="1"/>
  <c r="J4115" i="138"/>
  <c r="K4115" i="138" s="1"/>
  <c r="J4111" i="138"/>
  <c r="K4111" i="138" s="1"/>
  <c r="J4107" i="138"/>
  <c r="K4107" i="138" s="1"/>
  <c r="J4103" i="138"/>
  <c r="K4103" i="138" s="1"/>
  <c r="J4099" i="138"/>
  <c r="K4099" i="138" s="1"/>
  <c r="J4095" i="138"/>
  <c r="K4095" i="138" s="1"/>
  <c r="J4091" i="138"/>
  <c r="K4091" i="138" s="1"/>
  <c r="J4087" i="138"/>
  <c r="K4087" i="138" s="1"/>
  <c r="J4083" i="138"/>
  <c r="K4083" i="138" s="1"/>
  <c r="J4079" i="138"/>
  <c r="K4079" i="138" s="1"/>
  <c r="J4075" i="138"/>
  <c r="K4075" i="138" s="1"/>
  <c r="J4071" i="138"/>
  <c r="K4071" i="138" s="1"/>
  <c r="J4067" i="138"/>
  <c r="K4067" i="138" s="1"/>
  <c r="J4063" i="138"/>
  <c r="K4063" i="138" s="1"/>
  <c r="J4059" i="138"/>
  <c r="K4059" i="138" s="1"/>
  <c r="J4055" i="138"/>
  <c r="K4055" i="138" s="1"/>
  <c r="J4051" i="138"/>
  <c r="K4051" i="138" s="1"/>
  <c r="J4047" i="138"/>
  <c r="K4047" i="138" s="1"/>
  <c r="J4043" i="138"/>
  <c r="K4043" i="138" s="1"/>
  <c r="J4039" i="138"/>
  <c r="K4039" i="138" s="1"/>
  <c r="J4035" i="138"/>
  <c r="K4035" i="138" s="1"/>
  <c r="J4031" i="138"/>
  <c r="K4031" i="138" s="1"/>
  <c r="J4027" i="138"/>
  <c r="K4027" i="138" s="1"/>
  <c r="J4023" i="138"/>
  <c r="K4023" i="138" s="1"/>
  <c r="J4019" i="138"/>
  <c r="K4019" i="138" s="1"/>
  <c r="J4730" i="138"/>
  <c r="K4730" i="138" s="1"/>
  <c r="J4596" i="138"/>
  <c r="K4596" i="138" s="1"/>
  <c r="J4520" i="138"/>
  <c r="K4520" i="138" s="1"/>
  <c r="J4488" i="138"/>
  <c r="K4488" i="138" s="1"/>
  <c r="J4456" i="138"/>
  <c r="K4456" i="138" s="1"/>
  <c r="J4424" i="138"/>
  <c r="K4424" i="138" s="1"/>
  <c r="J4392" i="138"/>
  <c r="K4392" i="138" s="1"/>
  <c r="J4372" i="138"/>
  <c r="K4372" i="138" s="1"/>
  <c r="J4279" i="138"/>
  <c r="K4279" i="138" s="1"/>
  <c r="J4259" i="138"/>
  <c r="K4259" i="138" s="1"/>
  <c r="J4251" i="138"/>
  <c r="K4251" i="138" s="1"/>
  <c r="J4926" i="138"/>
  <c r="K4926" i="138" s="1"/>
  <c r="J4639" i="138"/>
  <c r="K4639" i="138" s="1"/>
  <c r="J4584" i="138"/>
  <c r="K4584" i="138" s="1"/>
  <c r="J4368" i="138"/>
  <c r="K4368" i="138" s="1"/>
  <c r="J4351" i="138"/>
  <c r="K4351" i="138" s="1"/>
  <c r="J4335" i="138"/>
  <c r="K4335" i="138" s="1"/>
  <c r="J4319" i="138"/>
  <c r="K4319" i="138" s="1"/>
  <c r="J4303" i="138"/>
  <c r="K4303" i="138" s="1"/>
  <c r="J4267" i="138"/>
  <c r="K4267" i="138" s="1"/>
  <c r="J4231" i="138"/>
  <c r="K4231" i="138" s="1"/>
  <c r="J4219" i="138"/>
  <c r="K4219" i="138" s="1"/>
  <c r="J4214" i="138"/>
  <c r="K4214" i="138" s="1"/>
  <c r="J4210" i="138"/>
  <c r="K4210" i="138" s="1"/>
  <c r="J4206" i="138"/>
  <c r="K4206" i="138" s="1"/>
  <c r="J4202" i="138"/>
  <c r="K4202" i="138" s="1"/>
  <c r="J4198" i="138"/>
  <c r="K4198" i="138" s="1"/>
  <c r="J4194" i="138"/>
  <c r="K4194" i="138" s="1"/>
  <c r="J4190" i="138"/>
  <c r="K4190" i="138" s="1"/>
  <c r="J4186" i="138"/>
  <c r="K4186" i="138" s="1"/>
  <c r="J4182" i="138"/>
  <c r="K4182" i="138" s="1"/>
  <c r="J4178" i="138"/>
  <c r="K4178" i="138" s="1"/>
  <c r="J4174" i="138"/>
  <c r="K4174" i="138" s="1"/>
  <c r="J4170" i="138"/>
  <c r="K4170" i="138" s="1"/>
  <c r="J4166" i="138"/>
  <c r="K4166" i="138" s="1"/>
  <c r="J4162" i="138"/>
  <c r="K4162" i="138" s="1"/>
  <c r="J4158" i="138"/>
  <c r="K4158" i="138" s="1"/>
  <c r="J4154" i="138"/>
  <c r="K4154" i="138" s="1"/>
  <c r="J4150" i="138"/>
  <c r="K4150" i="138" s="1"/>
  <c r="J4146" i="138"/>
  <c r="K4146" i="138" s="1"/>
  <c r="J4142" i="138"/>
  <c r="K4142" i="138" s="1"/>
  <c r="J4138" i="138"/>
  <c r="K4138" i="138" s="1"/>
  <c r="J4134" i="138"/>
  <c r="K4134" i="138" s="1"/>
  <c r="J4130" i="138"/>
  <c r="K4130" i="138" s="1"/>
  <c r="J4126" i="138"/>
  <c r="K4126" i="138" s="1"/>
  <c r="J4122" i="138"/>
  <c r="K4122" i="138" s="1"/>
  <c r="J4118" i="138"/>
  <c r="K4118" i="138" s="1"/>
  <c r="J4114" i="138"/>
  <c r="K4114" i="138" s="1"/>
  <c r="J4110" i="138"/>
  <c r="K4110" i="138" s="1"/>
  <c r="J4106" i="138"/>
  <c r="K4106" i="138" s="1"/>
  <c r="J4102" i="138"/>
  <c r="K4102" i="138" s="1"/>
  <c r="J4098" i="138"/>
  <c r="K4098" i="138" s="1"/>
  <c r="J4094" i="138"/>
  <c r="K4094" i="138" s="1"/>
  <c r="J4090" i="138"/>
  <c r="K4090" i="138" s="1"/>
  <c r="J4086" i="138"/>
  <c r="K4086" i="138" s="1"/>
  <c r="J4082" i="138"/>
  <c r="K4082" i="138" s="1"/>
  <c r="J4078" i="138"/>
  <c r="K4078" i="138" s="1"/>
  <c r="J4074" i="138"/>
  <c r="K4074" i="138" s="1"/>
  <c r="J4070" i="138"/>
  <c r="K4070" i="138" s="1"/>
  <c r="J4066" i="138"/>
  <c r="K4066" i="138" s="1"/>
  <c r="J4062" i="138"/>
  <c r="K4062" i="138" s="1"/>
  <c r="J4058" i="138"/>
  <c r="K4058" i="138" s="1"/>
  <c r="J4054" i="138"/>
  <c r="K4054" i="138" s="1"/>
  <c r="J4050" i="138"/>
  <c r="K4050" i="138" s="1"/>
  <c r="J4046" i="138"/>
  <c r="K4046" i="138" s="1"/>
  <c r="J4042" i="138"/>
  <c r="K4042" i="138" s="1"/>
  <c r="J4038" i="138"/>
  <c r="K4038" i="138" s="1"/>
  <c r="J4034" i="138"/>
  <c r="K4034" i="138" s="1"/>
  <c r="J4030" i="138"/>
  <c r="K4030" i="138" s="1"/>
  <c r="J4026" i="138"/>
  <c r="K4026" i="138" s="1"/>
  <c r="J4022" i="138"/>
  <c r="K4022" i="138" s="1"/>
  <c r="J4018" i="138"/>
  <c r="K4018" i="138" s="1"/>
  <c r="J4709" i="138"/>
  <c r="K4709" i="138" s="1"/>
  <c r="J4583" i="138"/>
  <c r="K4583" i="138" s="1"/>
  <c r="J4545" i="138"/>
  <c r="K4545" i="138" s="1"/>
  <c r="J4512" i="138"/>
  <c r="K4512" i="138" s="1"/>
  <c r="J4480" i="138"/>
  <c r="K4480" i="138" s="1"/>
  <c r="J4448" i="138"/>
  <c r="K4448" i="138" s="1"/>
  <c r="J4416" i="138"/>
  <c r="K4416" i="138" s="1"/>
  <c r="J4386" i="138"/>
  <c r="K4386" i="138" s="1"/>
  <c r="J4287" i="138"/>
  <c r="K4287" i="138" s="1"/>
  <c r="J4243" i="138"/>
  <c r="K4243" i="138" s="1"/>
  <c r="J4894" i="138"/>
  <c r="K4894" i="138" s="1"/>
  <c r="J4573" i="138"/>
  <c r="K4573" i="138" s="1"/>
  <c r="J4440" i="138"/>
  <c r="K4440" i="138" s="1"/>
  <c r="J4782" i="138"/>
  <c r="K4782" i="138" s="1"/>
  <c r="J4331" i="138"/>
  <c r="K4331" i="138" s="1"/>
  <c r="J4275" i="138"/>
  <c r="K4275" i="138" s="1"/>
  <c r="J4218" i="138"/>
  <c r="K4218" i="138" s="1"/>
  <c r="J4201" i="138"/>
  <c r="K4201" i="138" s="1"/>
  <c r="J4185" i="138"/>
  <c r="K4185" i="138" s="1"/>
  <c r="J4169" i="138"/>
  <c r="K4169" i="138" s="1"/>
  <c r="J4153" i="138"/>
  <c r="K4153" i="138" s="1"/>
  <c r="J4137" i="138"/>
  <c r="K4137" i="138" s="1"/>
  <c r="J4121" i="138"/>
  <c r="K4121" i="138" s="1"/>
  <c r="J4105" i="138"/>
  <c r="K4105" i="138" s="1"/>
  <c r="J4089" i="138"/>
  <c r="K4089" i="138" s="1"/>
  <c r="J4073" i="138"/>
  <c r="K4073" i="138" s="1"/>
  <c r="J4057" i="138"/>
  <c r="K4057" i="138" s="1"/>
  <c r="J4029" i="138"/>
  <c r="K4029" i="138" s="1"/>
  <c r="J4213" i="138"/>
  <c r="K4213" i="138" s="1"/>
  <c r="J4181" i="138"/>
  <c r="K4181" i="138" s="1"/>
  <c r="J4149" i="138"/>
  <c r="K4149" i="138" s="1"/>
  <c r="J4117" i="138"/>
  <c r="K4117" i="138" s="1"/>
  <c r="J4101" i="138"/>
  <c r="K4101" i="138" s="1"/>
  <c r="J4085" i="138"/>
  <c r="K4085" i="138" s="1"/>
  <c r="J4069" i="138"/>
  <c r="K4069" i="138" s="1"/>
  <c r="J4053" i="138"/>
  <c r="K4053" i="138" s="1"/>
  <c r="J4037" i="138"/>
  <c r="K4037" i="138" s="1"/>
  <c r="J4041" i="138"/>
  <c r="K4041" i="138" s="1"/>
  <c r="J4536" i="138"/>
  <c r="K4536" i="138" s="1"/>
  <c r="J4408" i="138"/>
  <c r="K4408" i="138" s="1"/>
  <c r="J4017" i="138"/>
  <c r="K4017" i="138" s="1"/>
  <c r="J4382" i="138"/>
  <c r="K4382" i="138" s="1"/>
  <c r="J4315" i="138"/>
  <c r="K4315" i="138" s="1"/>
  <c r="J4197" i="138"/>
  <c r="K4197" i="138" s="1"/>
  <c r="J4165" i="138"/>
  <c r="K4165" i="138" s="1"/>
  <c r="J4133" i="138"/>
  <c r="K4133" i="138" s="1"/>
  <c r="J4504" i="138"/>
  <c r="K4504" i="138" s="1"/>
  <c r="J4263" i="138"/>
  <c r="K4263" i="138" s="1"/>
  <c r="J4235" i="138"/>
  <c r="K4235" i="138" s="1"/>
  <c r="J4025" i="138"/>
  <c r="K4025" i="138" s="1"/>
  <c r="J4255" i="138"/>
  <c r="K4255" i="138" s="1"/>
  <c r="J4033" i="138"/>
  <c r="K4033" i="138" s="1"/>
  <c r="J4347" i="138"/>
  <c r="K4347" i="138" s="1"/>
  <c r="J4205" i="138"/>
  <c r="K4205" i="138" s="1"/>
  <c r="J4173" i="138"/>
  <c r="K4173" i="138" s="1"/>
  <c r="J4141" i="138"/>
  <c r="K4141" i="138" s="1"/>
  <c r="J4109" i="138"/>
  <c r="K4109" i="138" s="1"/>
  <c r="J4077" i="138"/>
  <c r="K4077" i="138" s="1"/>
  <c r="J4045" i="138"/>
  <c r="K4045" i="138" s="1"/>
  <c r="J4021" i="138"/>
  <c r="K4021" i="138" s="1"/>
  <c r="J4623" i="138"/>
  <c r="K4623" i="138" s="1"/>
  <c r="J4299" i="138"/>
  <c r="K4299" i="138" s="1"/>
  <c r="J4209" i="138"/>
  <c r="K4209" i="138" s="1"/>
  <c r="J4193" i="138"/>
  <c r="K4193" i="138" s="1"/>
  <c r="J4177" i="138"/>
  <c r="K4177" i="138" s="1"/>
  <c r="J4161" i="138"/>
  <c r="K4161" i="138" s="1"/>
  <c r="J4145" i="138"/>
  <c r="K4145" i="138" s="1"/>
  <c r="J4129" i="138"/>
  <c r="K4129" i="138" s="1"/>
  <c r="J4113" i="138"/>
  <c r="K4113" i="138" s="1"/>
  <c r="J4097" i="138"/>
  <c r="K4097" i="138" s="1"/>
  <c r="J4081" i="138"/>
  <c r="K4081" i="138" s="1"/>
  <c r="J4065" i="138"/>
  <c r="K4065" i="138" s="1"/>
  <c r="J4049" i="138"/>
  <c r="K4049" i="138" s="1"/>
  <c r="J4472" i="138"/>
  <c r="K4472" i="138" s="1"/>
  <c r="J4363" i="138"/>
  <c r="K4363" i="138" s="1"/>
  <c r="J4223" i="138"/>
  <c r="K4223" i="138" s="1"/>
  <c r="J4189" i="138"/>
  <c r="K4189" i="138" s="1"/>
  <c r="J4157" i="138"/>
  <c r="K4157" i="138" s="1"/>
  <c r="J4125" i="138"/>
  <c r="K4125" i="138" s="1"/>
  <c r="J4093" i="138"/>
  <c r="K4093" i="138" s="1"/>
  <c r="J4061" i="138"/>
  <c r="K4061" i="138" s="1"/>
  <c r="J5149" i="138"/>
  <c r="K5149" i="138" s="1"/>
  <c r="K142" i="203" s="1"/>
  <c r="M142" i="203" s="1"/>
  <c r="J5261" i="138"/>
  <c r="K5261" i="138" s="1"/>
  <c r="K254" i="203" s="1"/>
  <c r="J5277" i="138"/>
  <c r="K5277" i="138" s="1"/>
  <c r="K270" i="203" s="1"/>
  <c r="J5389" i="138"/>
  <c r="K5389" i="138" s="1"/>
  <c r="K382" i="203" s="1"/>
  <c r="M382" i="203" s="1"/>
  <c r="J5405" i="138"/>
  <c r="K5405" i="138" s="1"/>
  <c r="K398" i="203" s="1"/>
  <c r="J6005" i="138"/>
  <c r="K6005" i="138" s="1"/>
  <c r="K998" i="203" s="1"/>
  <c r="L998" i="203" s="1"/>
  <c r="J5948" i="138"/>
  <c r="K5948" i="138" s="1"/>
  <c r="K941" i="203" s="1"/>
  <c r="L941" i="203" s="1"/>
  <c r="J5390" i="138"/>
  <c r="K5390" i="138" s="1"/>
  <c r="K383" i="203" s="1"/>
  <c r="L383" i="203" s="1"/>
  <c r="J5037" i="138"/>
  <c r="K5037" i="138" s="1"/>
  <c r="K30" i="203" s="1"/>
  <c r="L30" i="203" s="1"/>
  <c r="J5165" i="138"/>
  <c r="K5165" i="138" s="1"/>
  <c r="K158" i="203" s="1"/>
  <c r="J5293" i="138"/>
  <c r="K5293" i="138" s="1"/>
  <c r="K286" i="203" s="1"/>
  <c r="L286" i="203" s="1"/>
  <c r="J5437" i="138"/>
  <c r="K5437" i="138" s="1"/>
  <c r="K430" i="203" s="1"/>
  <c r="L430" i="203" s="1"/>
  <c r="J5836" i="138"/>
  <c r="K5836" i="138" s="1"/>
  <c r="K829" i="203" s="1"/>
  <c r="M829" i="203" s="1"/>
  <c r="J5964" i="138"/>
  <c r="K5964" i="138" s="1"/>
  <c r="K957" i="203" s="1"/>
  <c r="J5470" i="138"/>
  <c r="K5470" i="138" s="1"/>
  <c r="K463" i="203" s="1"/>
  <c r="M463" i="203" s="1"/>
  <c r="J5053" i="138"/>
  <c r="K5053" i="138" s="1"/>
  <c r="K46" i="203" s="1"/>
  <c r="J5181" i="138"/>
  <c r="K5181" i="138" s="1"/>
  <c r="K174" i="203" s="1"/>
  <c r="M174" i="203" s="1"/>
  <c r="J5309" i="138"/>
  <c r="K5309" i="138" s="1"/>
  <c r="K302" i="203" s="1"/>
  <c r="J5453" i="138"/>
  <c r="K5453" i="138" s="1"/>
  <c r="K446" i="203" s="1"/>
  <c r="L446" i="203" s="1"/>
  <c r="J5980" i="138"/>
  <c r="K5980" i="138" s="1"/>
  <c r="K973" i="203" s="1"/>
  <c r="L973" i="203" s="1"/>
  <c r="J5566" i="138"/>
  <c r="K5566" i="138" s="1"/>
  <c r="K559" i="203" s="1"/>
  <c r="L559" i="203" s="1"/>
  <c r="J5069" i="138"/>
  <c r="K5069" i="138" s="1"/>
  <c r="K62" i="203" s="1"/>
  <c r="M62" i="203" s="1"/>
  <c r="J5197" i="138"/>
  <c r="K5197" i="138" s="1"/>
  <c r="K190" i="203" s="1"/>
  <c r="M190" i="203" s="1"/>
  <c r="J5325" i="138"/>
  <c r="K5325" i="138" s="1"/>
  <c r="K318" i="203" s="1"/>
  <c r="M318" i="203" s="1"/>
  <c r="J5469" i="138"/>
  <c r="K5469" i="138" s="1"/>
  <c r="K462" i="203" s="1"/>
  <c r="M462" i="203" s="1"/>
  <c r="J5868" i="138"/>
  <c r="K5868" i="138" s="1"/>
  <c r="K861" i="203" s="1"/>
  <c r="J5996" i="138"/>
  <c r="K5996" i="138" s="1"/>
  <c r="K989" i="203" s="1"/>
  <c r="J5654" i="138"/>
  <c r="K5654" i="138" s="1"/>
  <c r="K647" i="203" s="1"/>
  <c r="L647" i="203" s="1"/>
  <c r="J5085" i="138"/>
  <c r="K5085" i="138" s="1"/>
  <c r="K78" i="203" s="1"/>
  <c r="L78" i="203" s="1"/>
  <c r="J5213" i="138"/>
  <c r="K5213" i="138" s="1"/>
  <c r="K206" i="203" s="1"/>
  <c r="J5341" i="138"/>
  <c r="K5341" i="138" s="1"/>
  <c r="K334" i="203" s="1"/>
  <c r="M334" i="203" s="1"/>
  <c r="J5485" i="138"/>
  <c r="K5485" i="138" s="1"/>
  <c r="K478" i="203" s="1"/>
  <c r="L478" i="203" s="1"/>
  <c r="J5884" i="138"/>
  <c r="K5884" i="138" s="1"/>
  <c r="K877" i="203" s="1"/>
  <c r="L877" i="203" s="1"/>
  <c r="J6012" i="138"/>
  <c r="K6012" i="138" s="1"/>
  <c r="K1005" i="203" s="1"/>
  <c r="M1005" i="203" s="1"/>
  <c r="J5750" i="138"/>
  <c r="K5750" i="138" s="1"/>
  <c r="K743" i="203" s="1"/>
  <c r="M743" i="203" s="1"/>
  <c r="J5101" i="138"/>
  <c r="K5101" i="138" s="1"/>
  <c r="K94" i="203" s="1"/>
  <c r="M94" i="203" s="1"/>
  <c r="J5229" i="138"/>
  <c r="K5229" i="138" s="1"/>
  <c r="K222" i="203" s="1"/>
  <c r="L222" i="203" s="1"/>
  <c r="J5357" i="138"/>
  <c r="K5357" i="138" s="1"/>
  <c r="K350" i="203" s="1"/>
  <c r="L350" i="203" s="1"/>
  <c r="J5501" i="138"/>
  <c r="K5501" i="138" s="1"/>
  <c r="K494" i="203" s="1"/>
  <c r="M494" i="203" s="1"/>
  <c r="J5900" i="138"/>
  <c r="K5900" i="138" s="1"/>
  <c r="K893" i="203" s="1"/>
  <c r="J5078" i="138"/>
  <c r="K5078" i="138" s="1"/>
  <c r="K71" i="203" s="1"/>
  <c r="L71" i="203" s="1"/>
  <c r="J5846" i="138"/>
  <c r="K5846" i="138" s="1"/>
  <c r="K839" i="203" s="1"/>
  <c r="J5117" i="138"/>
  <c r="K5117" i="138" s="1"/>
  <c r="K110" i="203" s="1"/>
  <c r="J5245" i="138"/>
  <c r="K5245" i="138" s="1"/>
  <c r="K238" i="203" s="1"/>
  <c r="M238" i="203" s="1"/>
  <c r="J5373" i="138"/>
  <c r="K5373" i="138" s="1"/>
  <c r="K366" i="203" s="1"/>
  <c r="M366" i="203" s="1"/>
  <c r="J5565" i="138"/>
  <c r="K5565" i="138" s="1"/>
  <c r="K558" i="203" s="1"/>
  <c r="J5581" i="138"/>
  <c r="K5581" i="138" s="1"/>
  <c r="K574" i="203" s="1"/>
  <c r="M574" i="203" s="1"/>
  <c r="J5597" i="138"/>
  <c r="K5597" i="138" s="1"/>
  <c r="K590" i="203" s="1"/>
  <c r="J5613" i="138"/>
  <c r="K5613" i="138" s="1"/>
  <c r="K606" i="203" s="1"/>
  <c r="L606" i="203" s="1"/>
  <c r="J5629" i="138"/>
  <c r="K5629" i="138" s="1"/>
  <c r="K622" i="203" s="1"/>
  <c r="J5517" i="138"/>
  <c r="K5517" i="138" s="1"/>
  <c r="K510" i="203" s="1"/>
  <c r="L510" i="203" s="1"/>
  <c r="J5661" i="138"/>
  <c r="K5661" i="138" s="1"/>
  <c r="K654" i="203" s="1"/>
  <c r="L654" i="203" s="1"/>
  <c r="J5533" i="138"/>
  <c r="K5533" i="138" s="1"/>
  <c r="K526" i="203" s="1"/>
  <c r="M526" i="203" s="1"/>
  <c r="J5709" i="138"/>
  <c r="K5709" i="138" s="1"/>
  <c r="K702" i="203" s="1"/>
  <c r="M702" i="203" s="1"/>
  <c r="J5421" i="138"/>
  <c r="K5421" i="138" s="1"/>
  <c r="K414" i="203" s="1"/>
  <c r="L414" i="203" s="1"/>
  <c r="J5549" i="138"/>
  <c r="K5549" i="138" s="1"/>
  <c r="K542" i="203" s="1"/>
  <c r="L542" i="203" s="1"/>
  <c r="J5773" i="138"/>
  <c r="K5773" i="138" s="1"/>
  <c r="K766" i="203" s="1"/>
  <c r="M766" i="203" s="1"/>
  <c r="J5645" i="138"/>
  <c r="K5645" i="138" s="1"/>
  <c r="K638" i="203" s="1"/>
  <c r="L638" i="203" s="1"/>
  <c r="J5677" i="138"/>
  <c r="K5677" i="138" s="1"/>
  <c r="K670" i="203" s="1"/>
  <c r="L670" i="203" s="1"/>
  <c r="J5741" i="138"/>
  <c r="K5741" i="138" s="1"/>
  <c r="K734" i="203" s="1"/>
  <c r="M734" i="203" s="1"/>
  <c r="J5805" i="138"/>
  <c r="K5805" i="138" s="1"/>
  <c r="K798" i="203" s="1"/>
  <c r="L798" i="203" s="1"/>
  <c r="J5837" i="138"/>
  <c r="K5837" i="138" s="1"/>
  <c r="K830" i="203" s="1"/>
  <c r="M830" i="203" s="1"/>
  <c r="J5693" i="138"/>
  <c r="K5693" i="138" s="1"/>
  <c r="K686" i="203" s="1"/>
  <c r="M686" i="203" s="1"/>
  <c r="J5725" i="138"/>
  <c r="K5725" i="138" s="1"/>
  <c r="K718" i="203" s="1"/>
  <c r="J5757" i="138"/>
  <c r="K5757" i="138" s="1"/>
  <c r="K750" i="203" s="1"/>
  <c r="M750" i="203" s="1"/>
  <c r="J5789" i="138"/>
  <c r="K5789" i="138" s="1"/>
  <c r="K782" i="203" s="1"/>
  <c r="L782" i="203" s="1"/>
  <c r="J5821" i="138"/>
  <c r="K5821" i="138" s="1"/>
  <c r="K814" i="203" s="1"/>
  <c r="M814" i="203" s="1"/>
  <c r="J5853" i="138"/>
  <c r="K5853" i="138" s="1"/>
  <c r="K846" i="203" s="1"/>
  <c r="L846" i="203" s="1"/>
  <c r="J5869" i="138"/>
  <c r="K5869" i="138" s="1"/>
  <c r="K862" i="203" s="1"/>
  <c r="L862" i="203" s="1"/>
  <c r="J5885" i="138"/>
  <c r="K5885" i="138" s="1"/>
  <c r="K878" i="203" s="1"/>
  <c r="L878" i="203" s="1"/>
  <c r="J5901" i="138"/>
  <c r="K5901" i="138" s="1"/>
  <c r="K894" i="203" s="1"/>
  <c r="M894" i="203" s="1"/>
  <c r="J5917" i="138"/>
  <c r="K5917" i="138" s="1"/>
  <c r="K910" i="203" s="1"/>
  <c r="J5949" i="138"/>
  <c r="K5949" i="138" s="1"/>
  <c r="K942" i="203" s="1"/>
  <c r="L942" i="203" s="1"/>
  <c r="J5981" i="138"/>
  <c r="K5981" i="138" s="1"/>
  <c r="K974" i="203" s="1"/>
  <c r="J5933" i="138"/>
  <c r="K5933" i="138" s="1"/>
  <c r="K926" i="203" s="1"/>
  <c r="L926" i="203" s="1"/>
  <c r="J5965" i="138"/>
  <c r="K5965" i="138" s="1"/>
  <c r="K958" i="203" s="1"/>
  <c r="L958" i="203" s="1"/>
  <c r="J5997" i="138"/>
  <c r="K5997" i="138" s="1"/>
  <c r="K990" i="203" s="1"/>
  <c r="M990" i="203" s="1"/>
  <c r="M31" i="203"/>
  <c r="L31" i="203"/>
  <c r="M471" i="203"/>
  <c r="L471" i="203"/>
  <c r="L879" i="203"/>
  <c r="M879" i="203"/>
  <c r="L48" i="203"/>
  <c r="M48" i="203"/>
  <c r="L112" i="203"/>
  <c r="M112" i="203"/>
  <c r="L176" i="203"/>
  <c r="M176" i="203"/>
  <c r="M240" i="203"/>
  <c r="L240" i="203"/>
  <c r="M304" i="203"/>
  <c r="L304" i="203"/>
  <c r="M376" i="203"/>
  <c r="L376" i="203"/>
  <c r="M504" i="203"/>
  <c r="L504" i="203"/>
  <c r="L632" i="203"/>
  <c r="M632" i="203"/>
  <c r="L760" i="203"/>
  <c r="M760" i="203"/>
  <c r="L888" i="203"/>
  <c r="M888" i="203"/>
  <c r="M55" i="203"/>
  <c r="L55" i="203"/>
  <c r="L863" i="203"/>
  <c r="M863" i="203"/>
  <c r="M113" i="203"/>
  <c r="L113" i="203"/>
  <c r="L241" i="203"/>
  <c r="M241" i="203"/>
  <c r="L369" i="203"/>
  <c r="M369" i="203"/>
  <c r="M497" i="203"/>
  <c r="L497" i="203"/>
  <c r="M625" i="203"/>
  <c r="L625" i="203"/>
  <c r="M753" i="203"/>
  <c r="L753" i="203"/>
  <c r="M881" i="203"/>
  <c r="L881" i="203"/>
  <c r="L1009" i="203"/>
  <c r="M1009" i="203"/>
  <c r="M727" i="203"/>
  <c r="L727" i="203"/>
  <c r="M98" i="203"/>
  <c r="L98" i="203"/>
  <c r="L226" i="203"/>
  <c r="M226" i="203"/>
  <c r="L354" i="203"/>
  <c r="M354" i="203"/>
  <c r="M482" i="203"/>
  <c r="L482" i="203"/>
  <c r="L610" i="203"/>
  <c r="M610" i="203"/>
  <c r="M738" i="203"/>
  <c r="L738" i="203"/>
  <c r="L866" i="203"/>
  <c r="M866" i="203"/>
  <c r="L994" i="203"/>
  <c r="M994" i="203"/>
  <c r="L83" i="203"/>
  <c r="M83" i="203"/>
  <c r="M211" i="203"/>
  <c r="L211" i="203"/>
  <c r="M339" i="203"/>
  <c r="L339" i="203"/>
  <c r="L467" i="203"/>
  <c r="M467" i="203"/>
  <c r="L595" i="203"/>
  <c r="M595" i="203"/>
  <c r="L723" i="203"/>
  <c r="M723" i="203"/>
  <c r="L851" i="203"/>
  <c r="M851" i="203"/>
  <c r="L979" i="203"/>
  <c r="M979" i="203"/>
  <c r="M711" i="203"/>
  <c r="L711" i="203"/>
  <c r="L220" i="203"/>
  <c r="M220" i="203"/>
  <c r="L476" i="203"/>
  <c r="M476" i="203"/>
  <c r="M732" i="203"/>
  <c r="L732" i="203"/>
  <c r="L988" i="203"/>
  <c r="M988" i="203"/>
  <c r="M93" i="203"/>
  <c r="L93" i="203"/>
  <c r="M349" i="203"/>
  <c r="L349" i="203"/>
  <c r="M605" i="203"/>
  <c r="L605" i="203"/>
  <c r="L901" i="203"/>
  <c r="M901" i="203"/>
  <c r="M246" i="203"/>
  <c r="L246" i="203"/>
  <c r="M758" i="203"/>
  <c r="L758" i="203"/>
  <c r="M367" i="203"/>
  <c r="L367" i="203"/>
  <c r="L783" i="203"/>
  <c r="M783" i="203"/>
  <c r="M32" i="203"/>
  <c r="L32" i="203"/>
  <c r="L96" i="203"/>
  <c r="M96" i="203"/>
  <c r="L160" i="203"/>
  <c r="M160" i="203"/>
  <c r="M224" i="203"/>
  <c r="L224" i="203"/>
  <c r="L288" i="203"/>
  <c r="M288" i="203"/>
  <c r="M352" i="203"/>
  <c r="L352" i="203"/>
  <c r="M472" i="203"/>
  <c r="L472" i="203"/>
  <c r="M600" i="203"/>
  <c r="L600" i="203"/>
  <c r="M728" i="203"/>
  <c r="L728" i="203"/>
  <c r="L856" i="203"/>
  <c r="M856" i="203"/>
  <c r="L984" i="203"/>
  <c r="M984" i="203"/>
  <c r="M671" i="203"/>
  <c r="L671" i="203"/>
  <c r="M81" i="203"/>
  <c r="L81" i="203"/>
  <c r="M209" i="203"/>
  <c r="L209" i="203"/>
  <c r="L337" i="203"/>
  <c r="M337" i="203"/>
  <c r="M465" i="203"/>
  <c r="L465" i="203"/>
  <c r="M593" i="203"/>
  <c r="L593" i="203"/>
  <c r="M721" i="203"/>
  <c r="L721" i="203"/>
  <c r="M849" i="203"/>
  <c r="L849" i="203"/>
  <c r="M977" i="203"/>
  <c r="L977" i="203"/>
  <c r="M535" i="203"/>
  <c r="L535" i="203"/>
  <c r="L66" i="203"/>
  <c r="M66" i="203"/>
  <c r="L194" i="203"/>
  <c r="M194" i="203"/>
  <c r="L322" i="203"/>
  <c r="M322" i="203"/>
  <c r="L450" i="203"/>
  <c r="M450" i="203"/>
  <c r="M578" i="203"/>
  <c r="L578" i="203"/>
  <c r="M706" i="203"/>
  <c r="L706" i="203"/>
  <c r="L834" i="203"/>
  <c r="M834" i="203"/>
  <c r="M962" i="203"/>
  <c r="L962" i="203"/>
  <c r="M51" i="203"/>
  <c r="L51" i="203"/>
  <c r="M179" i="203"/>
  <c r="L179" i="203"/>
  <c r="M307" i="203"/>
  <c r="L307" i="203"/>
  <c r="L435" i="203"/>
  <c r="M435" i="203"/>
  <c r="L563" i="203"/>
  <c r="M563" i="203"/>
  <c r="M691" i="203"/>
  <c r="L691" i="203"/>
  <c r="M819" i="203"/>
  <c r="L819" i="203"/>
  <c r="M947" i="203"/>
  <c r="L947" i="203"/>
  <c r="L407" i="203"/>
  <c r="M407" i="203"/>
  <c r="L156" i="203"/>
  <c r="M156" i="203"/>
  <c r="L412" i="203"/>
  <c r="M412" i="203"/>
  <c r="L668" i="203"/>
  <c r="M668" i="203"/>
  <c r="M924" i="203"/>
  <c r="L924" i="203"/>
  <c r="M29" i="203"/>
  <c r="L29" i="203"/>
  <c r="L285" i="203"/>
  <c r="M285" i="203"/>
  <c r="M541" i="203"/>
  <c r="L541" i="203"/>
  <c r="L797" i="203"/>
  <c r="M797" i="203"/>
  <c r="L118" i="203"/>
  <c r="M118" i="203"/>
  <c r="L630" i="203"/>
  <c r="M630" i="203"/>
  <c r="L79" i="203"/>
  <c r="M79" i="203"/>
  <c r="L303" i="203"/>
  <c r="M303" i="203"/>
  <c r="M519" i="203"/>
  <c r="L519" i="203"/>
  <c r="L735" i="203"/>
  <c r="M735" i="203"/>
  <c r="L911" i="203"/>
  <c r="M911" i="203"/>
  <c r="M24" i="203"/>
  <c r="L24" i="203"/>
  <c r="M56" i="203"/>
  <c r="L56" i="203"/>
  <c r="M88" i="203"/>
  <c r="L88" i="203"/>
  <c r="L120" i="203"/>
  <c r="M120" i="203"/>
  <c r="M152" i="203"/>
  <c r="L152" i="203"/>
  <c r="L184" i="203"/>
  <c r="M184" i="203"/>
  <c r="L216" i="203"/>
  <c r="M216" i="203"/>
  <c r="M248" i="203"/>
  <c r="L248" i="203"/>
  <c r="L280" i="203"/>
  <c r="M280" i="203"/>
  <c r="M312" i="203"/>
  <c r="L312" i="203"/>
  <c r="M344" i="203"/>
  <c r="L344" i="203"/>
  <c r="M392" i="203"/>
  <c r="L392" i="203"/>
  <c r="L456" i="203"/>
  <c r="M456" i="203"/>
  <c r="M520" i="203"/>
  <c r="L520" i="203"/>
  <c r="L584" i="203"/>
  <c r="M584" i="203"/>
  <c r="L648" i="203"/>
  <c r="M648" i="203"/>
  <c r="L712" i="203"/>
  <c r="M712" i="203"/>
  <c r="L776" i="203"/>
  <c r="M776" i="203"/>
  <c r="M840" i="203"/>
  <c r="L840" i="203"/>
  <c r="L904" i="203"/>
  <c r="M904" i="203"/>
  <c r="L968" i="203"/>
  <c r="M968" i="203"/>
  <c r="M167" i="203"/>
  <c r="L167" i="203"/>
  <c r="M575" i="203"/>
  <c r="L575" i="203"/>
  <c r="L951" i="203"/>
  <c r="M951" i="203"/>
  <c r="L65" i="203"/>
  <c r="M65" i="203"/>
  <c r="M129" i="203"/>
  <c r="L129" i="203"/>
  <c r="M193" i="203"/>
  <c r="L193" i="203"/>
  <c r="M257" i="203"/>
  <c r="L257" i="203"/>
  <c r="M321" i="203"/>
  <c r="L321" i="203"/>
  <c r="M385" i="203"/>
  <c r="L385" i="203"/>
  <c r="M449" i="203"/>
  <c r="L449" i="203"/>
  <c r="M513" i="203"/>
  <c r="L513" i="203"/>
  <c r="M577" i="203"/>
  <c r="L577" i="203"/>
  <c r="M641" i="203"/>
  <c r="L641" i="203"/>
  <c r="M705" i="203"/>
  <c r="L705" i="203"/>
  <c r="M769" i="203"/>
  <c r="L769" i="203"/>
  <c r="L833" i="203"/>
  <c r="M833" i="203"/>
  <c r="M897" i="203"/>
  <c r="L897" i="203"/>
  <c r="L961" i="203"/>
  <c r="M961" i="203"/>
  <c r="L63" i="203"/>
  <c r="M63" i="203"/>
  <c r="M439" i="203"/>
  <c r="L439" i="203"/>
  <c r="M823" i="203"/>
  <c r="L823" i="203"/>
  <c r="L50" i="203"/>
  <c r="M50" i="203"/>
  <c r="M114" i="203"/>
  <c r="L114" i="203"/>
  <c r="M178" i="203"/>
  <c r="L178" i="203"/>
  <c r="M242" i="203"/>
  <c r="L242" i="203"/>
  <c r="M306" i="203"/>
  <c r="L306" i="203"/>
  <c r="M370" i="203"/>
  <c r="L370" i="203"/>
  <c r="M434" i="203"/>
  <c r="L434" i="203"/>
  <c r="M498" i="203"/>
  <c r="L498" i="203"/>
  <c r="L562" i="203"/>
  <c r="M562" i="203"/>
  <c r="L626" i="203"/>
  <c r="M626" i="203"/>
  <c r="M690" i="203"/>
  <c r="L690" i="203"/>
  <c r="M754" i="203"/>
  <c r="L754" i="203"/>
  <c r="M818" i="203"/>
  <c r="L818" i="203"/>
  <c r="M882" i="203"/>
  <c r="L882" i="203"/>
  <c r="L946" i="203"/>
  <c r="M946" i="203"/>
  <c r="M1010" i="203"/>
  <c r="L1010" i="203"/>
  <c r="M35" i="203"/>
  <c r="L35" i="203"/>
  <c r="M99" i="203"/>
  <c r="L99" i="203"/>
  <c r="M163" i="203"/>
  <c r="L163" i="203"/>
  <c r="M227" i="203"/>
  <c r="L227" i="203"/>
  <c r="M291" i="203"/>
  <c r="L291" i="203"/>
  <c r="L355" i="203"/>
  <c r="M355" i="203"/>
  <c r="L419" i="203"/>
  <c r="M419" i="203"/>
  <c r="M483" i="203"/>
  <c r="L483" i="203"/>
  <c r="M547" i="203"/>
  <c r="L547" i="203"/>
  <c r="M611" i="203"/>
  <c r="L611" i="203"/>
  <c r="M675" i="203"/>
  <c r="L675" i="203"/>
  <c r="M739" i="203"/>
  <c r="L739" i="203"/>
  <c r="M803" i="203"/>
  <c r="L803" i="203"/>
  <c r="M867" i="203"/>
  <c r="L867" i="203"/>
  <c r="M931" i="203"/>
  <c r="L931" i="203"/>
  <c r="M995" i="203"/>
  <c r="L995" i="203"/>
  <c r="L311" i="203"/>
  <c r="M311" i="203"/>
  <c r="L895" i="203"/>
  <c r="M895" i="203"/>
  <c r="L124" i="203"/>
  <c r="M124" i="203"/>
  <c r="L252" i="203"/>
  <c r="M252" i="203"/>
  <c r="L380" i="203"/>
  <c r="M380" i="203"/>
  <c r="M508" i="203"/>
  <c r="L508" i="203"/>
  <c r="M636" i="203"/>
  <c r="L636" i="203"/>
  <c r="L764" i="203"/>
  <c r="M764" i="203"/>
  <c r="M892" i="203"/>
  <c r="L892" i="203"/>
  <c r="M95" i="203"/>
  <c r="L95" i="203"/>
  <c r="L903" i="203"/>
  <c r="M903" i="203"/>
  <c r="M125" i="203"/>
  <c r="L125" i="203"/>
  <c r="M253" i="203"/>
  <c r="L253" i="203"/>
  <c r="M381" i="203"/>
  <c r="L381" i="203"/>
  <c r="L509" i="203"/>
  <c r="M509" i="203"/>
  <c r="L637" i="203"/>
  <c r="M637" i="203"/>
  <c r="M765" i="203"/>
  <c r="L765" i="203"/>
  <c r="M965" i="203"/>
  <c r="L965" i="203"/>
  <c r="M54" i="203"/>
  <c r="L54" i="203"/>
  <c r="L310" i="203"/>
  <c r="M310" i="203"/>
  <c r="L566" i="203"/>
  <c r="M566" i="203"/>
  <c r="L822" i="203"/>
  <c r="M822" i="203"/>
  <c r="M368" i="203"/>
  <c r="L368" i="203"/>
  <c r="M400" i="203"/>
  <c r="L400" i="203"/>
  <c r="M432" i="203"/>
  <c r="L432" i="203"/>
  <c r="M464" i="203"/>
  <c r="L464" i="203"/>
  <c r="M496" i="203"/>
  <c r="L496" i="203"/>
  <c r="M528" i="203"/>
  <c r="L528" i="203"/>
  <c r="M560" i="203"/>
  <c r="L560" i="203"/>
  <c r="L592" i="203"/>
  <c r="M592" i="203"/>
  <c r="L624" i="203"/>
  <c r="M624" i="203"/>
  <c r="L656" i="203"/>
  <c r="M656" i="203"/>
  <c r="M688" i="203"/>
  <c r="L688" i="203"/>
  <c r="M720" i="203"/>
  <c r="L720" i="203"/>
  <c r="L752" i="203"/>
  <c r="M752" i="203"/>
  <c r="M784" i="203"/>
  <c r="L784" i="203"/>
  <c r="M816" i="203"/>
  <c r="L816" i="203"/>
  <c r="M848" i="203"/>
  <c r="L848" i="203"/>
  <c r="M880" i="203"/>
  <c r="L880" i="203"/>
  <c r="M912" i="203"/>
  <c r="L912" i="203"/>
  <c r="M944" i="203"/>
  <c r="L944" i="203"/>
  <c r="L976" i="203"/>
  <c r="M976" i="203"/>
  <c r="M1008" i="203"/>
  <c r="L1008" i="203"/>
  <c r="M215" i="203"/>
  <c r="L215" i="203"/>
  <c r="M415" i="203"/>
  <c r="L415" i="203"/>
  <c r="M623" i="203"/>
  <c r="L623" i="203"/>
  <c r="M815" i="203"/>
  <c r="L815" i="203"/>
  <c r="M1007" i="203"/>
  <c r="L1007" i="203"/>
  <c r="M41" i="203"/>
  <c r="L41" i="203"/>
  <c r="M73" i="203"/>
  <c r="L73" i="203"/>
  <c r="M105" i="203"/>
  <c r="L105" i="203"/>
  <c r="M137" i="203"/>
  <c r="L137" i="203"/>
  <c r="M169" i="203"/>
  <c r="L169" i="203"/>
  <c r="L201" i="203"/>
  <c r="M201" i="203"/>
  <c r="L233" i="203"/>
  <c r="M233" i="203"/>
  <c r="L265" i="203"/>
  <c r="M265" i="203"/>
  <c r="M297" i="203"/>
  <c r="L297" i="203"/>
  <c r="M329" i="203"/>
  <c r="L329" i="203"/>
  <c r="M361" i="203"/>
  <c r="L361" i="203"/>
  <c r="M393" i="203"/>
  <c r="L393" i="203"/>
  <c r="L425" i="203"/>
  <c r="M425" i="203"/>
  <c r="M457" i="203"/>
  <c r="L457" i="203"/>
  <c r="L489" i="203"/>
  <c r="M489" i="203"/>
  <c r="M521" i="203"/>
  <c r="L521" i="203"/>
  <c r="L553" i="203"/>
  <c r="M553" i="203"/>
  <c r="M585" i="203"/>
  <c r="L585" i="203"/>
  <c r="M617" i="203"/>
  <c r="L617" i="203"/>
  <c r="M649" i="203"/>
  <c r="L649" i="203"/>
  <c r="L681" i="203"/>
  <c r="M681" i="203"/>
  <c r="M713" i="203"/>
  <c r="L713" i="203"/>
  <c r="M745" i="203"/>
  <c r="L745" i="203"/>
  <c r="M777" i="203"/>
  <c r="L777" i="203"/>
  <c r="L809" i="203"/>
  <c r="M809" i="203"/>
  <c r="M841" i="203"/>
  <c r="L841" i="203"/>
  <c r="M873" i="203"/>
  <c r="L873" i="203"/>
  <c r="M905" i="203"/>
  <c r="L905" i="203"/>
  <c r="M937" i="203"/>
  <c r="L937" i="203"/>
  <c r="L969" i="203"/>
  <c r="M969" i="203"/>
  <c r="M1001" i="203"/>
  <c r="L1001" i="203"/>
  <c r="M103" i="203"/>
  <c r="L103" i="203"/>
  <c r="L295" i="203"/>
  <c r="M295" i="203"/>
  <c r="M487" i="203"/>
  <c r="L487" i="203"/>
  <c r="M679" i="203"/>
  <c r="L679" i="203"/>
  <c r="L871" i="203"/>
  <c r="M871" i="203"/>
  <c r="L26" i="203"/>
  <c r="M26" i="203"/>
  <c r="L58" i="203"/>
  <c r="M58" i="203"/>
  <c r="L90" i="203"/>
  <c r="M90" i="203"/>
  <c r="M122" i="203"/>
  <c r="L122" i="203"/>
  <c r="L154" i="203"/>
  <c r="M154" i="203"/>
  <c r="M186" i="203"/>
  <c r="L186" i="203"/>
  <c r="M218" i="203"/>
  <c r="L218" i="203"/>
  <c r="M250" i="203"/>
  <c r="L250" i="203"/>
  <c r="M282" i="203"/>
  <c r="L282" i="203"/>
  <c r="L314" i="203"/>
  <c r="M314" i="203"/>
  <c r="L346" i="203"/>
  <c r="M346" i="203"/>
  <c r="M378" i="203"/>
  <c r="L378" i="203"/>
  <c r="L410" i="203"/>
  <c r="M410" i="203"/>
  <c r="L442" i="203"/>
  <c r="M442" i="203"/>
  <c r="L474" i="203"/>
  <c r="M474" i="203"/>
  <c r="M506" i="203"/>
  <c r="L506" i="203"/>
  <c r="M538" i="203"/>
  <c r="L538" i="203"/>
  <c r="M570" i="203"/>
  <c r="L570" i="203"/>
  <c r="M602" i="203"/>
  <c r="L602" i="203"/>
  <c r="M634" i="203"/>
  <c r="L634" i="203"/>
  <c r="M666" i="203"/>
  <c r="L666" i="203"/>
  <c r="M698" i="203"/>
  <c r="L698" i="203"/>
  <c r="L730" i="203"/>
  <c r="M730" i="203"/>
  <c r="M762" i="203"/>
  <c r="L762" i="203"/>
  <c r="L794" i="203"/>
  <c r="M794" i="203"/>
  <c r="M826" i="203"/>
  <c r="L826" i="203"/>
  <c r="L858" i="203"/>
  <c r="M858" i="203"/>
  <c r="M890" i="203"/>
  <c r="L890" i="203"/>
  <c r="M922" i="203"/>
  <c r="L922" i="203"/>
  <c r="M954" i="203"/>
  <c r="L954" i="203"/>
  <c r="L986" i="203"/>
  <c r="M986" i="203"/>
  <c r="M159" i="203"/>
  <c r="L159" i="203"/>
  <c r="M11" i="203"/>
  <c r="L11" i="203"/>
  <c r="L43" i="203"/>
  <c r="M43" i="203"/>
  <c r="L75" i="203"/>
  <c r="M75" i="203"/>
  <c r="M107" i="203"/>
  <c r="L107" i="203"/>
  <c r="M139" i="203"/>
  <c r="L139" i="203"/>
  <c r="L171" i="203"/>
  <c r="M171" i="203"/>
  <c r="L203" i="203"/>
  <c r="M203" i="203"/>
  <c r="M235" i="203"/>
  <c r="L235" i="203"/>
  <c r="L267" i="203"/>
  <c r="M267" i="203"/>
  <c r="M299" i="203"/>
  <c r="L299" i="203"/>
  <c r="L331" i="203"/>
  <c r="M331" i="203"/>
  <c r="L363" i="203"/>
  <c r="M363" i="203"/>
  <c r="L395" i="203"/>
  <c r="L427" i="203"/>
  <c r="M427" i="203"/>
  <c r="L459" i="203"/>
  <c r="M459" i="203"/>
  <c r="L491" i="203"/>
  <c r="M491" i="203"/>
  <c r="L523" i="203"/>
  <c r="M523" i="203"/>
  <c r="L555" i="203"/>
  <c r="M555" i="203"/>
  <c r="M587" i="203"/>
  <c r="L587" i="203"/>
  <c r="M619" i="203"/>
  <c r="L619" i="203"/>
  <c r="L651" i="203"/>
  <c r="M651" i="203"/>
  <c r="M683" i="203"/>
  <c r="L683" i="203"/>
  <c r="M715" i="203"/>
  <c r="L715" i="203"/>
  <c r="M747" i="203"/>
  <c r="L747" i="203"/>
  <c r="M779" i="203"/>
  <c r="L779" i="203"/>
  <c r="M811" i="203"/>
  <c r="L811" i="203"/>
  <c r="L843" i="203"/>
  <c r="M843" i="203"/>
  <c r="L875" i="203"/>
  <c r="M875" i="203"/>
  <c r="M907" i="203"/>
  <c r="L907" i="203"/>
  <c r="M939" i="203"/>
  <c r="L939" i="203"/>
  <c r="M971" i="203"/>
  <c r="L971" i="203"/>
  <c r="L1003" i="203"/>
  <c r="M1003" i="203"/>
  <c r="M175" i="203"/>
  <c r="L175" i="203"/>
  <c r="M359" i="203"/>
  <c r="L359" i="203"/>
  <c r="M607" i="203"/>
  <c r="L607" i="203"/>
  <c r="L12" i="203"/>
  <c r="M12" i="203"/>
  <c r="L76" i="203"/>
  <c r="M76" i="203"/>
  <c r="M140" i="203"/>
  <c r="L140" i="203"/>
  <c r="M204" i="203"/>
  <c r="L204" i="203"/>
  <c r="L268" i="203"/>
  <c r="M268" i="203"/>
  <c r="L332" i="203"/>
  <c r="M332" i="203"/>
  <c r="L396" i="203"/>
  <c r="M396" i="203"/>
  <c r="M460" i="203"/>
  <c r="L460" i="203"/>
  <c r="M524" i="203"/>
  <c r="L524" i="203"/>
  <c r="M588" i="203"/>
  <c r="L588" i="203"/>
  <c r="L652" i="203"/>
  <c r="M652" i="203"/>
  <c r="L716" i="203"/>
  <c r="M716" i="203"/>
  <c r="L780" i="203"/>
  <c r="M780" i="203"/>
  <c r="L844" i="203"/>
  <c r="M844" i="203"/>
  <c r="L908" i="203"/>
  <c r="M908" i="203"/>
  <c r="M972" i="203"/>
  <c r="L972" i="203"/>
  <c r="L191" i="203"/>
  <c r="M191" i="203"/>
  <c r="M591" i="203"/>
  <c r="L591" i="203"/>
  <c r="M13" i="203"/>
  <c r="L13" i="203"/>
  <c r="L77" i="203"/>
  <c r="M77" i="203"/>
  <c r="M141" i="203"/>
  <c r="L141" i="203"/>
  <c r="M205" i="203"/>
  <c r="L205" i="203"/>
  <c r="M269" i="203"/>
  <c r="L269" i="203"/>
  <c r="L333" i="203"/>
  <c r="M333" i="203"/>
  <c r="L397" i="203"/>
  <c r="M397" i="203"/>
  <c r="L461" i="203"/>
  <c r="M461" i="203"/>
  <c r="M525" i="203"/>
  <c r="L525" i="203"/>
  <c r="L589" i="203"/>
  <c r="M589" i="203"/>
  <c r="L653" i="203"/>
  <c r="M653" i="203"/>
  <c r="L717" i="203"/>
  <c r="M717" i="203"/>
  <c r="M781" i="203"/>
  <c r="L781" i="203"/>
  <c r="M869" i="203"/>
  <c r="L869" i="203"/>
  <c r="L997" i="203"/>
  <c r="M997" i="203"/>
  <c r="M695" i="203"/>
  <c r="L695" i="203"/>
  <c r="M86" i="203"/>
  <c r="L86" i="203"/>
  <c r="M214" i="203"/>
  <c r="L214" i="203"/>
  <c r="L342" i="203"/>
  <c r="M342" i="203"/>
  <c r="L470" i="203"/>
  <c r="M470" i="203"/>
  <c r="L598" i="203"/>
  <c r="M598" i="203"/>
  <c r="M726" i="203"/>
  <c r="L726" i="203"/>
  <c r="M854" i="203"/>
  <c r="L854" i="203"/>
  <c r="M982" i="203"/>
  <c r="L982" i="203"/>
  <c r="L663" i="203"/>
  <c r="M663" i="203"/>
  <c r="L847" i="203"/>
  <c r="M847" i="203"/>
  <c r="M20" i="203"/>
  <c r="L20" i="203"/>
  <c r="M52" i="203"/>
  <c r="L52" i="203"/>
  <c r="M84" i="203"/>
  <c r="L84" i="203"/>
  <c r="M116" i="203"/>
  <c r="L116" i="203"/>
  <c r="L148" i="203"/>
  <c r="M148" i="203"/>
  <c r="L180" i="203"/>
  <c r="M180" i="203"/>
  <c r="M212" i="203"/>
  <c r="L212" i="203"/>
  <c r="M244" i="203"/>
  <c r="L244" i="203"/>
  <c r="M276" i="203"/>
  <c r="L276" i="203"/>
  <c r="L308" i="203"/>
  <c r="M308" i="203"/>
  <c r="L340" i="203"/>
  <c r="M340" i="203"/>
  <c r="L372" i="203"/>
  <c r="M372" i="203"/>
  <c r="M404" i="203"/>
  <c r="L404" i="203"/>
  <c r="L436" i="203"/>
  <c r="M468" i="203"/>
  <c r="L468" i="203"/>
  <c r="M500" i="203"/>
  <c r="L500" i="203"/>
  <c r="L532" i="203"/>
  <c r="M532" i="203"/>
  <c r="M564" i="203"/>
  <c r="L564" i="203"/>
  <c r="L596" i="203"/>
  <c r="M596" i="203"/>
  <c r="M628" i="203"/>
  <c r="L628" i="203"/>
  <c r="M660" i="203"/>
  <c r="L660" i="203"/>
  <c r="M692" i="203"/>
  <c r="L692" i="203"/>
  <c r="M724" i="203"/>
  <c r="L724" i="203"/>
  <c r="M756" i="203"/>
  <c r="L756" i="203"/>
  <c r="L788" i="203"/>
  <c r="M788" i="203"/>
  <c r="M820" i="203"/>
  <c r="L820" i="203"/>
  <c r="M852" i="203"/>
  <c r="L852" i="203"/>
  <c r="M916" i="203"/>
  <c r="L916" i="203"/>
  <c r="L948" i="203"/>
  <c r="M948" i="203"/>
  <c r="L980" i="203"/>
  <c r="M980" i="203"/>
  <c r="L47" i="203"/>
  <c r="M47" i="203"/>
  <c r="L239" i="203"/>
  <c r="M239" i="203"/>
  <c r="M455" i="203"/>
  <c r="L455" i="203"/>
  <c r="M655" i="203"/>
  <c r="L655" i="203"/>
  <c r="L855" i="203"/>
  <c r="M855" i="203"/>
  <c r="M21" i="203"/>
  <c r="L21" i="203"/>
  <c r="M53" i="203"/>
  <c r="L53" i="203"/>
  <c r="L85" i="203"/>
  <c r="M85" i="203"/>
  <c r="M117" i="203"/>
  <c r="L117" i="203"/>
  <c r="L149" i="203"/>
  <c r="M149" i="203"/>
  <c r="M181" i="203"/>
  <c r="L181" i="203"/>
  <c r="M213" i="203"/>
  <c r="L213" i="203"/>
  <c r="M245" i="203"/>
  <c r="L245" i="203"/>
  <c r="L277" i="203"/>
  <c r="M277" i="203"/>
  <c r="L309" i="203"/>
  <c r="M309" i="203"/>
  <c r="M341" i="203"/>
  <c r="L341" i="203"/>
  <c r="M373" i="203"/>
  <c r="L373" i="203"/>
  <c r="M405" i="203"/>
  <c r="L405" i="203"/>
  <c r="M437" i="203"/>
  <c r="M469" i="203"/>
  <c r="L469" i="203"/>
  <c r="L501" i="203"/>
  <c r="M501" i="203"/>
  <c r="M533" i="203"/>
  <c r="L533" i="203"/>
  <c r="L565" i="203"/>
  <c r="M565" i="203"/>
  <c r="M597" i="203"/>
  <c r="L597" i="203"/>
  <c r="L629" i="203"/>
  <c r="M629" i="203"/>
  <c r="L661" i="203"/>
  <c r="M661" i="203"/>
  <c r="L693" i="203"/>
  <c r="M693" i="203"/>
  <c r="L725" i="203"/>
  <c r="M725" i="203"/>
  <c r="L789" i="203"/>
  <c r="M789" i="203"/>
  <c r="L821" i="203"/>
  <c r="M821" i="203"/>
  <c r="L885" i="203"/>
  <c r="M885" i="203"/>
  <c r="L949" i="203"/>
  <c r="M949" i="203"/>
  <c r="L15" i="203"/>
  <c r="M15" i="203"/>
  <c r="L431" i="203"/>
  <c r="M431" i="203"/>
  <c r="M791" i="203"/>
  <c r="L791" i="203"/>
  <c r="M38" i="203"/>
  <c r="L38" i="203"/>
  <c r="L102" i="203"/>
  <c r="M102" i="203"/>
  <c r="L166" i="203"/>
  <c r="M166" i="203"/>
  <c r="M230" i="203"/>
  <c r="L230" i="203"/>
  <c r="L294" i="203"/>
  <c r="M294" i="203"/>
  <c r="M358" i="203"/>
  <c r="L358" i="203"/>
  <c r="M422" i="203"/>
  <c r="L422" i="203"/>
  <c r="M486" i="203"/>
  <c r="L486" i="203"/>
  <c r="M550" i="203"/>
  <c r="L550" i="203"/>
  <c r="M614" i="203"/>
  <c r="L614" i="203"/>
  <c r="M678" i="203"/>
  <c r="L678" i="203"/>
  <c r="M742" i="203"/>
  <c r="L742" i="203"/>
  <c r="L806" i="203"/>
  <c r="M806" i="203"/>
  <c r="M870" i="203"/>
  <c r="L870" i="203"/>
  <c r="L934" i="203"/>
  <c r="M934" i="203"/>
  <c r="L845" i="203"/>
  <c r="M845" i="203"/>
  <c r="M877" i="203"/>
  <c r="M909" i="203"/>
  <c r="L909" i="203"/>
  <c r="L1005" i="203"/>
  <c r="M183" i="203"/>
  <c r="L183" i="203"/>
  <c r="M383" i="203"/>
  <c r="M935" i="203"/>
  <c r="L935" i="203"/>
  <c r="M30" i="203"/>
  <c r="L126" i="203"/>
  <c r="M126" i="203"/>
  <c r="L158" i="203"/>
  <c r="M158" i="203"/>
  <c r="M222" i="203"/>
  <c r="L254" i="203"/>
  <c r="M254" i="203"/>
  <c r="L318" i="203"/>
  <c r="L382" i="203"/>
  <c r="M478" i="203"/>
  <c r="M542" i="203"/>
  <c r="L766" i="203"/>
  <c r="M798" i="203"/>
  <c r="M255" i="203"/>
  <c r="L255" i="203"/>
  <c r="M687" i="203"/>
  <c r="L687" i="203"/>
  <c r="L16" i="203"/>
  <c r="M16" i="203"/>
  <c r="L80" i="203"/>
  <c r="M80" i="203"/>
  <c r="M144" i="203"/>
  <c r="L144" i="203"/>
  <c r="M208" i="203"/>
  <c r="L208" i="203"/>
  <c r="L272" i="203"/>
  <c r="M272" i="203"/>
  <c r="M336" i="203"/>
  <c r="L336" i="203"/>
  <c r="M440" i="203"/>
  <c r="L440" i="203"/>
  <c r="M568" i="203"/>
  <c r="L568" i="203"/>
  <c r="L696" i="203"/>
  <c r="M696" i="203"/>
  <c r="L824" i="203"/>
  <c r="M824" i="203"/>
  <c r="M952" i="203"/>
  <c r="L952" i="203"/>
  <c r="L479" i="203"/>
  <c r="M479" i="203"/>
  <c r="L49" i="203"/>
  <c r="M49" i="203"/>
  <c r="M177" i="203"/>
  <c r="L177" i="203"/>
  <c r="L305" i="203"/>
  <c r="M305" i="203"/>
  <c r="L433" i="203"/>
  <c r="M433" i="203"/>
  <c r="L561" i="203"/>
  <c r="M561" i="203"/>
  <c r="M689" i="203"/>
  <c r="L689" i="203"/>
  <c r="L817" i="203"/>
  <c r="M817" i="203"/>
  <c r="L945" i="203"/>
  <c r="M945" i="203"/>
  <c r="M343" i="203"/>
  <c r="L343" i="203"/>
  <c r="L34" i="203"/>
  <c r="M34" i="203"/>
  <c r="M162" i="203"/>
  <c r="L162" i="203"/>
  <c r="M290" i="203"/>
  <c r="L290" i="203"/>
  <c r="L418" i="203"/>
  <c r="M418" i="203"/>
  <c r="L546" i="203"/>
  <c r="M546" i="203"/>
  <c r="M674" i="203"/>
  <c r="L674" i="203"/>
  <c r="L802" i="203"/>
  <c r="M802" i="203"/>
  <c r="M930" i="203"/>
  <c r="L930" i="203"/>
  <c r="L19" i="203"/>
  <c r="M19" i="203"/>
  <c r="L147" i="203"/>
  <c r="M147" i="203"/>
  <c r="L275" i="203"/>
  <c r="M275" i="203"/>
  <c r="M403" i="203"/>
  <c r="L403" i="203"/>
  <c r="L531" i="203"/>
  <c r="M531" i="203"/>
  <c r="M659" i="203"/>
  <c r="L659" i="203"/>
  <c r="L787" i="203"/>
  <c r="M787" i="203"/>
  <c r="L915" i="203"/>
  <c r="M915" i="203"/>
  <c r="M223" i="203"/>
  <c r="L223" i="203"/>
  <c r="L92" i="203"/>
  <c r="M92" i="203"/>
  <c r="L348" i="203"/>
  <c r="M348" i="203"/>
  <c r="M604" i="203"/>
  <c r="L604" i="203"/>
  <c r="M860" i="203"/>
  <c r="L860" i="203"/>
  <c r="L703" i="203"/>
  <c r="M703" i="203"/>
  <c r="L221" i="203"/>
  <c r="M221" i="203"/>
  <c r="M477" i="203"/>
  <c r="L477" i="203"/>
  <c r="L733" i="203"/>
  <c r="M733" i="203"/>
  <c r="M887" i="203"/>
  <c r="L887" i="203"/>
  <c r="M502" i="203"/>
  <c r="L502" i="203"/>
  <c r="L143" i="203"/>
  <c r="M143" i="203"/>
  <c r="L567" i="203"/>
  <c r="M567" i="203"/>
  <c r="L943" i="203"/>
  <c r="M943" i="203"/>
  <c r="L64" i="203"/>
  <c r="M64" i="203"/>
  <c r="M128" i="203"/>
  <c r="L128" i="203"/>
  <c r="L192" i="203"/>
  <c r="M192" i="203"/>
  <c r="M256" i="203"/>
  <c r="L256" i="203"/>
  <c r="M320" i="203"/>
  <c r="L320" i="203"/>
  <c r="M408" i="203"/>
  <c r="L408" i="203"/>
  <c r="M536" i="203"/>
  <c r="L536" i="203"/>
  <c r="M664" i="203"/>
  <c r="L664" i="203"/>
  <c r="L792" i="203"/>
  <c r="M792" i="203"/>
  <c r="L920" i="203"/>
  <c r="M920" i="203"/>
  <c r="M263" i="203"/>
  <c r="L263" i="203"/>
  <c r="L17" i="203"/>
  <c r="M17" i="203"/>
  <c r="M145" i="203"/>
  <c r="L145" i="203"/>
  <c r="M273" i="203"/>
  <c r="L273" i="203"/>
  <c r="L401" i="203"/>
  <c r="M401" i="203"/>
  <c r="M529" i="203"/>
  <c r="L529" i="203"/>
  <c r="M657" i="203"/>
  <c r="L657" i="203"/>
  <c r="M785" i="203"/>
  <c r="L785" i="203"/>
  <c r="M913" i="203"/>
  <c r="L913" i="203"/>
  <c r="M151" i="203"/>
  <c r="L151" i="203"/>
  <c r="L927" i="203"/>
  <c r="M927" i="203"/>
  <c r="M130" i="203"/>
  <c r="L130" i="203"/>
  <c r="L258" i="203"/>
  <c r="M258" i="203"/>
  <c r="L386" i="203"/>
  <c r="M386" i="203"/>
  <c r="M514" i="203"/>
  <c r="L514" i="203"/>
  <c r="L642" i="203"/>
  <c r="M642" i="203"/>
  <c r="M770" i="203"/>
  <c r="L770" i="203"/>
  <c r="M898" i="203"/>
  <c r="L898" i="203"/>
  <c r="L351" i="203"/>
  <c r="M351" i="203"/>
  <c r="M115" i="203"/>
  <c r="L115" i="203"/>
  <c r="M243" i="203"/>
  <c r="L243" i="203"/>
  <c r="L371" i="203"/>
  <c r="M371" i="203"/>
  <c r="M499" i="203"/>
  <c r="L499" i="203"/>
  <c r="M627" i="203"/>
  <c r="L627" i="203"/>
  <c r="M755" i="203"/>
  <c r="L755" i="203"/>
  <c r="M883" i="203"/>
  <c r="L883" i="203"/>
  <c r="M39" i="203"/>
  <c r="L39" i="203"/>
  <c r="M28" i="203"/>
  <c r="L28" i="203"/>
  <c r="L284" i="203"/>
  <c r="M284" i="203"/>
  <c r="L540" i="203"/>
  <c r="M540" i="203"/>
  <c r="M796" i="203"/>
  <c r="L796" i="203"/>
  <c r="M287" i="203"/>
  <c r="L287" i="203"/>
  <c r="L157" i="203"/>
  <c r="M157" i="203"/>
  <c r="M413" i="203"/>
  <c r="L413" i="203"/>
  <c r="L669" i="203"/>
  <c r="M669" i="203"/>
  <c r="M119" i="203"/>
  <c r="L119" i="203"/>
  <c r="L374" i="203"/>
  <c r="M374" i="203"/>
  <c r="M886" i="203"/>
  <c r="L886" i="203"/>
  <c r="L207" i="203"/>
  <c r="M207" i="203"/>
  <c r="M423" i="203"/>
  <c r="L423" i="203"/>
  <c r="M631" i="203"/>
  <c r="L631" i="203"/>
  <c r="L831" i="203"/>
  <c r="M831" i="203"/>
  <c r="L991" i="203"/>
  <c r="M991" i="203"/>
  <c r="M40" i="203"/>
  <c r="L40" i="203"/>
  <c r="M72" i="203"/>
  <c r="L72" i="203"/>
  <c r="M104" i="203"/>
  <c r="L104" i="203"/>
  <c r="M136" i="203"/>
  <c r="L136" i="203"/>
  <c r="M168" i="203"/>
  <c r="L168" i="203"/>
  <c r="L200" i="203"/>
  <c r="M200" i="203"/>
  <c r="L232" i="203"/>
  <c r="M232" i="203"/>
  <c r="L264" i="203"/>
  <c r="M264" i="203"/>
  <c r="L296" i="203"/>
  <c r="M296" i="203"/>
  <c r="M328" i="203"/>
  <c r="L328" i="203"/>
  <c r="L360" i="203"/>
  <c r="M360" i="203"/>
  <c r="L424" i="203"/>
  <c r="M424" i="203"/>
  <c r="L488" i="203"/>
  <c r="M488" i="203"/>
  <c r="M552" i="203"/>
  <c r="L552" i="203"/>
  <c r="L616" i="203"/>
  <c r="M616" i="203"/>
  <c r="L680" i="203"/>
  <c r="M680" i="203"/>
  <c r="L744" i="203"/>
  <c r="M744" i="203"/>
  <c r="L808" i="203"/>
  <c r="M808" i="203"/>
  <c r="L872" i="203"/>
  <c r="M872" i="203"/>
  <c r="L936" i="203"/>
  <c r="M936" i="203"/>
  <c r="L1000" i="203"/>
  <c r="M1000" i="203"/>
  <c r="M375" i="203"/>
  <c r="L375" i="203"/>
  <c r="L767" i="203"/>
  <c r="M767" i="203"/>
  <c r="M33" i="203"/>
  <c r="L33" i="203"/>
  <c r="L97" i="203"/>
  <c r="M97" i="203"/>
  <c r="M161" i="203"/>
  <c r="L161" i="203"/>
  <c r="M225" i="203"/>
  <c r="L225" i="203"/>
  <c r="M289" i="203"/>
  <c r="L289" i="203"/>
  <c r="M353" i="203"/>
  <c r="L353" i="203"/>
  <c r="M417" i="203"/>
  <c r="L417" i="203"/>
  <c r="L481" i="203"/>
  <c r="M481" i="203"/>
  <c r="M545" i="203"/>
  <c r="L545" i="203"/>
  <c r="M609" i="203"/>
  <c r="L609" i="203"/>
  <c r="M673" i="203"/>
  <c r="L673" i="203"/>
  <c r="L737" i="203"/>
  <c r="M737" i="203"/>
  <c r="M801" i="203"/>
  <c r="L801" i="203"/>
  <c r="M865" i="203"/>
  <c r="L865" i="203"/>
  <c r="M929" i="203"/>
  <c r="L929" i="203"/>
  <c r="L993" i="203"/>
  <c r="M993" i="203"/>
  <c r="L247" i="203"/>
  <c r="M247" i="203"/>
  <c r="M639" i="203"/>
  <c r="L639" i="203"/>
  <c r="L18" i="203"/>
  <c r="M18" i="203"/>
  <c r="L82" i="203"/>
  <c r="M82" i="203"/>
  <c r="M146" i="203"/>
  <c r="L146" i="203"/>
  <c r="L210" i="203"/>
  <c r="M210" i="203"/>
  <c r="L274" i="203"/>
  <c r="M274" i="203"/>
  <c r="M338" i="203"/>
  <c r="L338" i="203"/>
  <c r="M402" i="203"/>
  <c r="L402" i="203"/>
  <c r="M466" i="203"/>
  <c r="L466" i="203"/>
  <c r="L530" i="203"/>
  <c r="M530" i="203"/>
  <c r="M594" i="203"/>
  <c r="L594" i="203"/>
  <c r="L658" i="203"/>
  <c r="M658" i="203"/>
  <c r="M722" i="203"/>
  <c r="L722" i="203"/>
  <c r="M786" i="203"/>
  <c r="L786" i="203"/>
  <c r="L850" i="203"/>
  <c r="M850" i="203"/>
  <c r="M914" i="203"/>
  <c r="L914" i="203"/>
  <c r="M978" i="203"/>
  <c r="L978" i="203"/>
  <c r="M959" i="203"/>
  <c r="L959" i="203"/>
  <c r="M67" i="203"/>
  <c r="L67" i="203"/>
  <c r="M131" i="203"/>
  <c r="L131" i="203"/>
  <c r="L195" i="203"/>
  <c r="M195" i="203"/>
  <c r="M259" i="203"/>
  <c r="L259" i="203"/>
  <c r="M323" i="203"/>
  <c r="L323" i="203"/>
  <c r="M387" i="203"/>
  <c r="L387" i="203"/>
  <c r="M451" i="203"/>
  <c r="L451" i="203"/>
  <c r="L515" i="203"/>
  <c r="M515" i="203"/>
  <c r="L579" i="203"/>
  <c r="M579" i="203"/>
  <c r="M643" i="203"/>
  <c r="L643" i="203"/>
  <c r="M707" i="203"/>
  <c r="L707" i="203"/>
  <c r="M771" i="203"/>
  <c r="L771" i="203"/>
  <c r="L835" i="203"/>
  <c r="M835" i="203"/>
  <c r="M899" i="203"/>
  <c r="L899" i="203"/>
  <c r="M963" i="203"/>
  <c r="L963" i="203"/>
  <c r="L127" i="203"/>
  <c r="M127" i="203"/>
  <c r="M495" i="203"/>
  <c r="L495" i="203"/>
  <c r="M60" i="203"/>
  <c r="L60" i="203"/>
  <c r="M188" i="203"/>
  <c r="L188" i="203"/>
  <c r="L316" i="203"/>
  <c r="M316" i="203"/>
  <c r="L444" i="203"/>
  <c r="M444" i="203"/>
  <c r="L572" i="203"/>
  <c r="M572" i="203"/>
  <c r="M700" i="203"/>
  <c r="L700" i="203"/>
  <c r="M828" i="203"/>
  <c r="L828" i="203"/>
  <c r="L956" i="203"/>
  <c r="M956" i="203"/>
  <c r="M503" i="203"/>
  <c r="L503" i="203"/>
  <c r="M61" i="203"/>
  <c r="L61" i="203"/>
  <c r="M189" i="203"/>
  <c r="L189" i="203"/>
  <c r="L317" i="203"/>
  <c r="M317" i="203"/>
  <c r="M445" i="203"/>
  <c r="L445" i="203"/>
  <c r="L573" i="203"/>
  <c r="M573" i="203"/>
  <c r="M701" i="203"/>
  <c r="L701" i="203"/>
  <c r="L837" i="203"/>
  <c r="M837" i="203"/>
  <c r="M511" i="203"/>
  <c r="L511" i="203"/>
  <c r="L182" i="203"/>
  <c r="M182" i="203"/>
  <c r="L438" i="203"/>
  <c r="M438" i="203"/>
  <c r="M694" i="203"/>
  <c r="L694" i="203"/>
  <c r="M950" i="203"/>
  <c r="L950" i="203"/>
  <c r="L384" i="203"/>
  <c r="M384" i="203"/>
  <c r="M416" i="203"/>
  <c r="L416" i="203"/>
  <c r="M448" i="203"/>
  <c r="L448" i="203"/>
  <c r="L480" i="203"/>
  <c r="M480" i="203"/>
  <c r="M512" i="203"/>
  <c r="L512" i="203"/>
  <c r="M544" i="203"/>
  <c r="L544" i="203"/>
  <c r="M576" i="203"/>
  <c r="L576" i="203"/>
  <c r="L608" i="203"/>
  <c r="M608" i="203"/>
  <c r="M640" i="203"/>
  <c r="L640" i="203"/>
  <c r="M672" i="203"/>
  <c r="L672" i="203"/>
  <c r="M704" i="203"/>
  <c r="L704" i="203"/>
  <c r="M736" i="203"/>
  <c r="L736" i="203"/>
  <c r="M768" i="203"/>
  <c r="L768" i="203"/>
  <c r="M800" i="203"/>
  <c r="L800" i="203"/>
  <c r="M832" i="203"/>
  <c r="L832" i="203"/>
  <c r="M864" i="203"/>
  <c r="L864" i="203"/>
  <c r="M896" i="203"/>
  <c r="L896" i="203"/>
  <c r="M928" i="203"/>
  <c r="L928" i="203"/>
  <c r="L960" i="203"/>
  <c r="M960" i="203"/>
  <c r="L992" i="203"/>
  <c r="M992" i="203"/>
  <c r="M111" i="203"/>
  <c r="L111" i="203"/>
  <c r="M319" i="203"/>
  <c r="L319" i="203"/>
  <c r="L527" i="203"/>
  <c r="M527" i="203"/>
  <c r="M719" i="203"/>
  <c r="L719" i="203"/>
  <c r="M919" i="203"/>
  <c r="L919" i="203"/>
  <c r="L25" i="203"/>
  <c r="M25" i="203"/>
  <c r="M57" i="203"/>
  <c r="L57" i="203"/>
  <c r="M89" i="203"/>
  <c r="L89" i="203"/>
  <c r="L121" i="203"/>
  <c r="M121" i="203"/>
  <c r="M153" i="203"/>
  <c r="L153" i="203"/>
  <c r="M185" i="203"/>
  <c r="L185" i="203"/>
  <c r="M217" i="203"/>
  <c r="L217" i="203"/>
  <c r="L249" i="203"/>
  <c r="M249" i="203"/>
  <c r="L281" i="203"/>
  <c r="M281" i="203"/>
  <c r="M313" i="203"/>
  <c r="L313" i="203"/>
  <c r="L345" i="203"/>
  <c r="M345" i="203"/>
  <c r="M377" i="203"/>
  <c r="L377" i="203"/>
  <c r="M409" i="203"/>
  <c r="L409" i="203"/>
  <c r="L441" i="203"/>
  <c r="M441" i="203"/>
  <c r="M473" i="203"/>
  <c r="L473" i="203"/>
  <c r="M505" i="203"/>
  <c r="L505" i="203"/>
  <c r="M537" i="203"/>
  <c r="L537" i="203"/>
  <c r="M569" i="203"/>
  <c r="L569" i="203"/>
  <c r="M601" i="203"/>
  <c r="L601" i="203"/>
  <c r="M633" i="203"/>
  <c r="L633" i="203"/>
  <c r="M665" i="203"/>
  <c r="L665" i="203"/>
  <c r="M697" i="203"/>
  <c r="L697" i="203"/>
  <c r="M729" i="203"/>
  <c r="L729" i="203"/>
  <c r="M761" i="203"/>
  <c r="L761" i="203"/>
  <c r="M793" i="203"/>
  <c r="L793" i="203"/>
  <c r="M825" i="203"/>
  <c r="L825" i="203"/>
  <c r="L857" i="203"/>
  <c r="M857" i="203"/>
  <c r="L889" i="203"/>
  <c r="M889" i="203"/>
  <c r="M921" i="203"/>
  <c r="L921" i="203"/>
  <c r="L953" i="203"/>
  <c r="M953" i="203"/>
  <c r="M985" i="203"/>
  <c r="L985" i="203"/>
  <c r="M23" i="203"/>
  <c r="L23" i="203"/>
  <c r="M199" i="203"/>
  <c r="L199" i="203"/>
  <c r="L399" i="203"/>
  <c r="M399" i="203"/>
  <c r="M583" i="203"/>
  <c r="L583" i="203"/>
  <c r="M775" i="203"/>
  <c r="L775" i="203"/>
  <c r="L999" i="203"/>
  <c r="M999" i="203"/>
  <c r="L42" i="203"/>
  <c r="M42" i="203"/>
  <c r="M74" i="203"/>
  <c r="L74" i="203"/>
  <c r="M106" i="203"/>
  <c r="L106" i="203"/>
  <c r="M138" i="203"/>
  <c r="L138" i="203"/>
  <c r="L170" i="203"/>
  <c r="M170" i="203"/>
  <c r="M202" i="203"/>
  <c r="L202" i="203"/>
  <c r="M234" i="203"/>
  <c r="L234" i="203"/>
  <c r="M266" i="203"/>
  <c r="L266" i="203"/>
  <c r="M298" i="203"/>
  <c r="L298" i="203"/>
  <c r="L330" i="203"/>
  <c r="M330" i="203"/>
  <c r="M362" i="203"/>
  <c r="L362" i="203"/>
  <c r="L394" i="203"/>
  <c r="M394" i="203"/>
  <c r="M426" i="203"/>
  <c r="L426" i="203"/>
  <c r="M458" i="203"/>
  <c r="L458" i="203"/>
  <c r="M490" i="203"/>
  <c r="L490" i="203"/>
  <c r="L522" i="203"/>
  <c r="M522" i="203"/>
  <c r="M554" i="203"/>
  <c r="L554" i="203"/>
  <c r="L586" i="203"/>
  <c r="M586" i="203"/>
  <c r="L618" i="203"/>
  <c r="M618" i="203"/>
  <c r="L650" i="203"/>
  <c r="M650" i="203"/>
  <c r="M682" i="203"/>
  <c r="L682" i="203"/>
  <c r="M714" i="203"/>
  <c r="L714" i="203"/>
  <c r="M746" i="203"/>
  <c r="L746" i="203"/>
  <c r="M778" i="203"/>
  <c r="L778" i="203"/>
  <c r="M810" i="203"/>
  <c r="L810" i="203"/>
  <c r="L842" i="203"/>
  <c r="M842" i="203"/>
  <c r="M874" i="203"/>
  <c r="L874" i="203"/>
  <c r="L906" i="203"/>
  <c r="M906" i="203"/>
  <c r="M938" i="203"/>
  <c r="L938" i="203"/>
  <c r="M970" i="203"/>
  <c r="L970" i="203"/>
  <c r="L1002" i="203"/>
  <c r="M1002" i="203"/>
  <c r="L615" i="203"/>
  <c r="M615" i="203"/>
  <c r="L27" i="203"/>
  <c r="M27" i="203"/>
  <c r="L59" i="203"/>
  <c r="M59" i="203"/>
  <c r="M91" i="203"/>
  <c r="L91" i="203"/>
  <c r="M123" i="203"/>
  <c r="L123" i="203"/>
  <c r="M155" i="203"/>
  <c r="L155" i="203"/>
  <c r="M187" i="203"/>
  <c r="L187" i="203"/>
  <c r="L219" i="203"/>
  <c r="M219" i="203"/>
  <c r="L251" i="203"/>
  <c r="M251" i="203"/>
  <c r="M283" i="203"/>
  <c r="L283" i="203"/>
  <c r="M315" i="203"/>
  <c r="L315" i="203"/>
  <c r="M347" i="203"/>
  <c r="L347" i="203"/>
  <c r="M379" i="203"/>
  <c r="L379" i="203"/>
  <c r="M411" i="203"/>
  <c r="L411" i="203"/>
  <c r="M443" i="203"/>
  <c r="L443" i="203"/>
  <c r="L475" i="203"/>
  <c r="M475" i="203"/>
  <c r="L507" i="203"/>
  <c r="M507" i="203"/>
  <c r="M539" i="203"/>
  <c r="L539" i="203"/>
  <c r="M571" i="203"/>
  <c r="L571" i="203"/>
  <c r="L603" i="203"/>
  <c r="M603" i="203"/>
  <c r="M635" i="203"/>
  <c r="L635" i="203"/>
  <c r="L667" i="203"/>
  <c r="M667" i="203"/>
  <c r="L699" i="203"/>
  <c r="M699" i="203"/>
  <c r="M731" i="203"/>
  <c r="L731" i="203"/>
  <c r="M763" i="203"/>
  <c r="L763" i="203"/>
  <c r="M795" i="203"/>
  <c r="L795" i="203"/>
  <c r="M827" i="203"/>
  <c r="L827" i="203"/>
  <c r="L859" i="203"/>
  <c r="M859" i="203"/>
  <c r="M891" i="203"/>
  <c r="L891" i="203"/>
  <c r="M955" i="203"/>
  <c r="L955" i="203"/>
  <c r="M987" i="203"/>
  <c r="L987" i="203"/>
  <c r="L87" i="203"/>
  <c r="M87" i="203"/>
  <c r="M271" i="203"/>
  <c r="L271" i="203"/>
  <c r="M447" i="203"/>
  <c r="L447" i="203"/>
  <c r="L799" i="203"/>
  <c r="M799" i="203"/>
  <c r="M44" i="203"/>
  <c r="L44" i="203"/>
  <c r="L108" i="203"/>
  <c r="M108" i="203"/>
  <c r="L172" i="203"/>
  <c r="M172" i="203"/>
  <c r="L236" i="203"/>
  <c r="M236" i="203"/>
  <c r="M300" i="203"/>
  <c r="L300" i="203"/>
  <c r="L364" i="203"/>
  <c r="M364" i="203"/>
  <c r="L428" i="203"/>
  <c r="M428" i="203"/>
  <c r="L492" i="203"/>
  <c r="M492" i="203"/>
  <c r="M556" i="203"/>
  <c r="L556" i="203"/>
  <c r="M620" i="203"/>
  <c r="L620" i="203"/>
  <c r="M684" i="203"/>
  <c r="L684" i="203"/>
  <c r="M748" i="203"/>
  <c r="L748" i="203"/>
  <c r="M812" i="203"/>
  <c r="L812" i="203"/>
  <c r="L876" i="203"/>
  <c r="M876" i="203"/>
  <c r="M940" i="203"/>
  <c r="L940" i="203"/>
  <c r="M1004" i="203"/>
  <c r="L1004" i="203"/>
  <c r="M391" i="203"/>
  <c r="L391" i="203"/>
  <c r="M807" i="203"/>
  <c r="L807" i="203"/>
  <c r="L45" i="203"/>
  <c r="M45" i="203"/>
  <c r="M109" i="203"/>
  <c r="L109" i="203"/>
  <c r="L173" i="203"/>
  <c r="M173" i="203"/>
  <c r="M237" i="203"/>
  <c r="L237" i="203"/>
  <c r="L301" i="203"/>
  <c r="M301" i="203"/>
  <c r="M365" i="203"/>
  <c r="L365" i="203"/>
  <c r="M429" i="203"/>
  <c r="L429" i="203"/>
  <c r="L493" i="203"/>
  <c r="M493" i="203"/>
  <c r="L557" i="203"/>
  <c r="M621" i="203"/>
  <c r="L621" i="203"/>
  <c r="M685" i="203"/>
  <c r="L685" i="203"/>
  <c r="M749" i="203"/>
  <c r="L749" i="203"/>
  <c r="M813" i="203"/>
  <c r="L813" i="203"/>
  <c r="M933" i="203"/>
  <c r="L933" i="203"/>
  <c r="L327" i="203"/>
  <c r="M327" i="203"/>
  <c r="M22" i="203"/>
  <c r="L22" i="203"/>
  <c r="L150" i="203"/>
  <c r="M150" i="203"/>
  <c r="M278" i="203"/>
  <c r="L278" i="203"/>
  <c r="L406" i="203"/>
  <c r="M406" i="203"/>
  <c r="M534" i="203"/>
  <c r="L534" i="203"/>
  <c r="L662" i="203"/>
  <c r="M662" i="203"/>
  <c r="L790" i="203"/>
  <c r="M790" i="203"/>
  <c r="M918" i="203"/>
  <c r="L918" i="203"/>
  <c r="M543" i="203"/>
  <c r="L543" i="203"/>
  <c r="M759" i="203"/>
  <c r="L759" i="203"/>
  <c r="L983" i="203"/>
  <c r="M983" i="203"/>
  <c r="M36" i="203"/>
  <c r="L36" i="203"/>
  <c r="M68" i="203"/>
  <c r="L68" i="203"/>
  <c r="L100" i="203"/>
  <c r="M100" i="203"/>
  <c r="M132" i="203"/>
  <c r="L132" i="203"/>
  <c r="M164" i="203"/>
  <c r="L164" i="203"/>
  <c r="L196" i="203"/>
  <c r="M196" i="203"/>
  <c r="M228" i="203"/>
  <c r="L228" i="203"/>
  <c r="L260" i="203"/>
  <c r="M260" i="203"/>
  <c r="L292" i="203"/>
  <c r="M292" i="203"/>
  <c r="M324" i="203"/>
  <c r="L324" i="203"/>
  <c r="L356" i="203"/>
  <c r="M356" i="203"/>
  <c r="L388" i="203"/>
  <c r="M388" i="203"/>
  <c r="L420" i="203"/>
  <c r="M420" i="203"/>
  <c r="M452" i="203"/>
  <c r="L452" i="203"/>
  <c r="L484" i="203"/>
  <c r="M484" i="203"/>
  <c r="M516" i="203"/>
  <c r="L516" i="203"/>
  <c r="L548" i="203"/>
  <c r="M548" i="203"/>
  <c r="L580" i="203"/>
  <c r="M580" i="203"/>
  <c r="L612" i="203"/>
  <c r="M612" i="203"/>
  <c r="M644" i="203"/>
  <c r="L644" i="203"/>
  <c r="M676" i="203"/>
  <c r="L676" i="203"/>
  <c r="L708" i="203"/>
  <c r="M708" i="203"/>
  <c r="L740" i="203"/>
  <c r="M740" i="203"/>
  <c r="L772" i="203"/>
  <c r="M772" i="203"/>
  <c r="M804" i="203"/>
  <c r="L804" i="203"/>
  <c r="L836" i="203"/>
  <c r="M836" i="203"/>
  <c r="M868" i="203"/>
  <c r="L868" i="203"/>
  <c r="M900" i="203"/>
  <c r="L900" i="203"/>
  <c r="L932" i="203"/>
  <c r="M932" i="203"/>
  <c r="L964" i="203"/>
  <c r="M964" i="203"/>
  <c r="M996" i="203"/>
  <c r="L996" i="203"/>
  <c r="L135" i="203"/>
  <c r="M135" i="203"/>
  <c r="L335" i="203"/>
  <c r="M335" i="203"/>
  <c r="M551" i="203"/>
  <c r="L551" i="203"/>
  <c r="L751" i="203"/>
  <c r="M751" i="203"/>
  <c r="L975" i="203"/>
  <c r="M975" i="203"/>
  <c r="M37" i="203"/>
  <c r="L37" i="203"/>
  <c r="L69" i="203"/>
  <c r="M69" i="203"/>
  <c r="M101" i="203"/>
  <c r="L101" i="203"/>
  <c r="M133" i="203"/>
  <c r="L133" i="203"/>
  <c r="M165" i="203"/>
  <c r="L165" i="203"/>
  <c r="M197" i="203"/>
  <c r="L197" i="203"/>
  <c r="L229" i="203"/>
  <c r="M229" i="203"/>
  <c r="M261" i="203"/>
  <c r="L261" i="203"/>
  <c r="M293" i="203"/>
  <c r="L293" i="203"/>
  <c r="L325" i="203"/>
  <c r="M325" i="203"/>
  <c r="M357" i="203"/>
  <c r="L357" i="203"/>
  <c r="L389" i="203"/>
  <c r="M389" i="203"/>
  <c r="M421" i="203"/>
  <c r="L421" i="203"/>
  <c r="M453" i="203"/>
  <c r="L453" i="203"/>
  <c r="M485" i="203"/>
  <c r="L485" i="203"/>
  <c r="L517" i="203"/>
  <c r="M517" i="203"/>
  <c r="L549" i="203"/>
  <c r="M549" i="203"/>
  <c r="L581" i="203"/>
  <c r="M581" i="203"/>
  <c r="L613" i="203"/>
  <c r="M613" i="203"/>
  <c r="L645" i="203"/>
  <c r="M645" i="203"/>
  <c r="L677" i="203"/>
  <c r="M677" i="203"/>
  <c r="L709" i="203"/>
  <c r="M709" i="203"/>
  <c r="L741" i="203"/>
  <c r="M741" i="203"/>
  <c r="M773" i="203"/>
  <c r="L773" i="203"/>
  <c r="L805" i="203"/>
  <c r="M805" i="203"/>
  <c r="L853" i="203"/>
  <c r="M853" i="203"/>
  <c r="M917" i="203"/>
  <c r="L917" i="203"/>
  <c r="M981" i="203"/>
  <c r="L981" i="203"/>
  <c r="M231" i="203"/>
  <c r="L231" i="203"/>
  <c r="L599" i="203"/>
  <c r="M599" i="203"/>
  <c r="L967" i="203"/>
  <c r="M967" i="203"/>
  <c r="M70" i="203"/>
  <c r="L70" i="203"/>
  <c r="L134" i="203"/>
  <c r="M134" i="203"/>
  <c r="M198" i="203"/>
  <c r="L198" i="203"/>
  <c r="L262" i="203"/>
  <c r="M262" i="203"/>
  <c r="M326" i="203"/>
  <c r="L326" i="203"/>
  <c r="M390" i="203"/>
  <c r="L390" i="203"/>
  <c r="M454" i="203"/>
  <c r="L454" i="203"/>
  <c r="M518" i="203"/>
  <c r="L518" i="203"/>
  <c r="M582" i="203"/>
  <c r="L582" i="203"/>
  <c r="L646" i="203"/>
  <c r="M646" i="203"/>
  <c r="M710" i="203"/>
  <c r="L710" i="203"/>
  <c r="M774" i="203"/>
  <c r="L774" i="203"/>
  <c r="L838" i="203"/>
  <c r="M838" i="203"/>
  <c r="M902" i="203"/>
  <c r="L902" i="203"/>
  <c r="M966" i="203"/>
  <c r="L966" i="203"/>
  <c r="M861" i="203"/>
  <c r="L861" i="203"/>
  <c r="L893" i="203"/>
  <c r="M893" i="203"/>
  <c r="L925" i="203"/>
  <c r="M925" i="203"/>
  <c r="M957" i="203"/>
  <c r="L957" i="203"/>
  <c r="L989" i="203"/>
  <c r="M989" i="203"/>
  <c r="M71" i="203"/>
  <c r="M279" i="203"/>
  <c r="L279" i="203"/>
  <c r="M839" i="203"/>
  <c r="L839" i="203"/>
  <c r="M14" i="203"/>
  <c r="L14" i="203"/>
  <c r="L46" i="203"/>
  <c r="M46" i="203"/>
  <c r="M110" i="203"/>
  <c r="L110" i="203"/>
  <c r="L142" i="203"/>
  <c r="L174" i="203"/>
  <c r="L206" i="203"/>
  <c r="M206" i="203"/>
  <c r="M270" i="203"/>
  <c r="L270" i="203"/>
  <c r="L302" i="203"/>
  <c r="M302" i="203"/>
  <c r="M398" i="203"/>
  <c r="L398" i="203"/>
  <c r="L462" i="203"/>
  <c r="L526" i="203"/>
  <c r="M558" i="203"/>
  <c r="L558" i="203"/>
  <c r="M590" i="203"/>
  <c r="L590" i="203"/>
  <c r="L622" i="203"/>
  <c r="M622" i="203"/>
  <c r="L718" i="203"/>
  <c r="M718" i="203"/>
  <c r="L750" i="203"/>
  <c r="L814" i="203"/>
  <c r="L910" i="203"/>
  <c r="M910" i="203"/>
  <c r="M942" i="203"/>
  <c r="L974" i="203"/>
  <c r="M974" i="203"/>
  <c r="L1006" i="203"/>
  <c r="M1006" i="203"/>
  <c r="I8" i="206"/>
  <c r="G21" i="218" s="1"/>
  <c r="M23" i="24"/>
  <c r="M670" i="203" l="1"/>
  <c r="M654" i="203"/>
  <c r="M757" i="203"/>
  <c r="L884" i="203"/>
  <c r="L734" i="203"/>
  <c r="M350" i="203"/>
  <c r="M846" i="203"/>
  <c r="L94" i="203"/>
  <c r="M430" i="203"/>
  <c r="L238" i="203"/>
  <c r="M647" i="203"/>
  <c r="L923" i="203"/>
  <c r="M606" i="203"/>
  <c r="L62" i="203"/>
  <c r="M998" i="203"/>
  <c r="M973" i="203"/>
  <c r="M958" i="203"/>
  <c r="M510" i="203"/>
  <c r="L463" i="203"/>
  <c r="L494" i="203"/>
  <c r="M446" i="203"/>
  <c r="M286" i="203"/>
  <c r="M926" i="203"/>
  <c r="L743" i="203"/>
  <c r="L334" i="203"/>
  <c r="L574" i="203"/>
  <c r="M414" i="203"/>
  <c r="L894" i="203"/>
  <c r="L190" i="203"/>
  <c r="M941" i="203"/>
  <c r="L990" i="203"/>
  <c r="M559" i="203"/>
  <c r="L366" i="203"/>
  <c r="M78" i="203"/>
  <c r="L829" i="203"/>
  <c r="M862" i="203"/>
  <c r="M878" i="203"/>
  <c r="L830" i="203"/>
  <c r="L702" i="203"/>
  <c r="M782" i="203"/>
  <c r="M638" i="203"/>
  <c r="K1011" i="203"/>
  <c r="L686" i="203"/>
  <c r="G21" i="43"/>
  <c r="J10029" i="138"/>
  <c r="J10031" i="138"/>
  <c r="K10031" i="138" s="1"/>
  <c r="J10033" i="138"/>
  <c r="K10033" i="138" s="1"/>
  <c r="J10035" i="138"/>
  <c r="K10035" i="138" s="1"/>
  <c r="J10037" i="138"/>
  <c r="K10037" i="138" s="1"/>
  <c r="J10039" i="138"/>
  <c r="K10039" i="138" s="1"/>
  <c r="J10041" i="138"/>
  <c r="K10041" i="138" s="1"/>
  <c r="J10043" i="138"/>
  <c r="K10043" i="138" s="1"/>
  <c r="J10045" i="138"/>
  <c r="K10045" i="138" s="1"/>
  <c r="J10047" i="138"/>
  <c r="J10049" i="138"/>
  <c r="J10051" i="138"/>
  <c r="K10051" i="138" s="1"/>
  <c r="J10053" i="138"/>
  <c r="K10053" i="138" s="1"/>
  <c r="J10055" i="138"/>
  <c r="J10057" i="138"/>
  <c r="K10057" i="138" s="1"/>
  <c r="J10059" i="138"/>
  <c r="K10059" i="138" s="1"/>
  <c r="J10061" i="138"/>
  <c r="K10061" i="138" s="1"/>
  <c r="J10063" i="138"/>
  <c r="K10063" i="138" s="1"/>
  <c r="J10065" i="138"/>
  <c r="K10065" i="138" s="1"/>
  <c r="J10067" i="138"/>
  <c r="K10067" i="138" s="1"/>
  <c r="J10069" i="138"/>
  <c r="K10069" i="138" s="1"/>
  <c r="J10071" i="138"/>
  <c r="K10071" i="138" s="1"/>
  <c r="J10073" i="138"/>
  <c r="K10073" i="138" s="1"/>
  <c r="J10075" i="138"/>
  <c r="K10075" i="138" s="1"/>
  <c r="J10077" i="138"/>
  <c r="K10077" i="138" s="1"/>
  <c r="J10079" i="138"/>
  <c r="J10081" i="138"/>
  <c r="K10081" i="138" s="1"/>
  <c r="J10083" i="138"/>
  <c r="K10083" i="138" s="1"/>
  <c r="J10085" i="138"/>
  <c r="K10085" i="138" s="1"/>
  <c r="J10087" i="138"/>
  <c r="K10087" i="138" s="1"/>
  <c r="J10089" i="138"/>
  <c r="K10089" i="138" s="1"/>
  <c r="J10091" i="138"/>
  <c r="K10091" i="138" s="1"/>
  <c r="J10093" i="138"/>
  <c r="K10093" i="138" s="1"/>
  <c r="J10095" i="138"/>
  <c r="J10097" i="138"/>
  <c r="K10097" i="138" s="1"/>
  <c r="J10099" i="138"/>
  <c r="K10099" i="138" s="1"/>
  <c r="J10101" i="138"/>
  <c r="K10101" i="138" s="1"/>
  <c r="J10103" i="138"/>
  <c r="K10103" i="138" s="1"/>
  <c r="J10105" i="138"/>
  <c r="K10105" i="138" s="1"/>
  <c r="J10107" i="138"/>
  <c r="K10107" i="138" s="1"/>
  <c r="J10109" i="138"/>
  <c r="K10109" i="138" s="1"/>
  <c r="J10111" i="138"/>
  <c r="K10111" i="138" s="1"/>
  <c r="J10113" i="138"/>
  <c r="K10113" i="138" s="1"/>
  <c r="J10115" i="138"/>
  <c r="K10115" i="138" s="1"/>
  <c r="J10117" i="138"/>
  <c r="K10117" i="138" s="1"/>
  <c r="J10119" i="138"/>
  <c r="K10119" i="138" s="1"/>
  <c r="J10121" i="138"/>
  <c r="K10121" i="138" s="1"/>
  <c r="J10123" i="138"/>
  <c r="K10123" i="138" s="1"/>
  <c r="J10125" i="138"/>
  <c r="K10125" i="138" s="1"/>
  <c r="J10127" i="138"/>
  <c r="K10127" i="138" s="1"/>
  <c r="J10129" i="138"/>
  <c r="K10129" i="138" s="1"/>
  <c r="J10131" i="138"/>
  <c r="K10131" i="138" s="1"/>
  <c r="J10133" i="138"/>
  <c r="K10133" i="138" s="1"/>
  <c r="J10135" i="138"/>
  <c r="K10135" i="138" s="1"/>
  <c r="J10137" i="138"/>
  <c r="K10137" i="138" s="1"/>
  <c r="J10139" i="138"/>
  <c r="K10139" i="138" s="1"/>
  <c r="J10141" i="138"/>
  <c r="K10141" i="138" s="1"/>
  <c r="J10143" i="138"/>
  <c r="K10143" i="138" s="1"/>
  <c r="J10145" i="138"/>
  <c r="K10145" i="138" s="1"/>
  <c r="J10147" i="138"/>
  <c r="K10147" i="138" s="1"/>
  <c r="J10149" i="138"/>
  <c r="K10149" i="138" s="1"/>
  <c r="J10151" i="138"/>
  <c r="K10151" i="138" s="1"/>
  <c r="J10153" i="138"/>
  <c r="K10153" i="138" s="1"/>
  <c r="J10155" i="138"/>
  <c r="K10155" i="138" s="1"/>
  <c r="J10157" i="138"/>
  <c r="K10157" i="138" s="1"/>
  <c r="J10159" i="138"/>
  <c r="K10159" i="138" s="1"/>
  <c r="J10161" i="138"/>
  <c r="K10161" i="138" s="1"/>
  <c r="J10163" i="138"/>
  <c r="K10163" i="138" s="1"/>
  <c r="J10165" i="138"/>
  <c r="K10165" i="138" s="1"/>
  <c r="J10167" i="138"/>
  <c r="K10167" i="138" s="1"/>
  <c r="J10169" i="138"/>
  <c r="K10169" i="138" s="1"/>
  <c r="J10171" i="138"/>
  <c r="K10171" i="138" s="1"/>
  <c r="J10173" i="138"/>
  <c r="K10173" i="138" s="1"/>
  <c r="J10175" i="138"/>
  <c r="K10175" i="138" s="1"/>
  <c r="J10177" i="138"/>
  <c r="K10177" i="138" s="1"/>
  <c r="J10179" i="138"/>
  <c r="K10179" i="138" s="1"/>
  <c r="J10181" i="138"/>
  <c r="K10181" i="138" s="1"/>
  <c r="J10183" i="138"/>
  <c r="K10183" i="138" s="1"/>
  <c r="J10185" i="138"/>
  <c r="K10185" i="138" s="1"/>
  <c r="J10187" i="138"/>
  <c r="K10187" i="138" s="1"/>
  <c r="J10189" i="138"/>
  <c r="K10189" i="138" s="1"/>
  <c r="J10191" i="138"/>
  <c r="K10191" i="138" s="1"/>
  <c r="J10193" i="138"/>
  <c r="K10193" i="138" s="1"/>
  <c r="J10195" i="138"/>
  <c r="K10195" i="138" s="1"/>
  <c r="J10197" i="138"/>
  <c r="K10197" i="138" s="1"/>
  <c r="J10199" i="138"/>
  <c r="K10199" i="138" s="1"/>
  <c r="J10201" i="138"/>
  <c r="K10201" i="138" s="1"/>
  <c r="J10203" i="138"/>
  <c r="K10203" i="138" s="1"/>
  <c r="J10205" i="138"/>
  <c r="K10205" i="138" s="1"/>
  <c r="J10207" i="138"/>
  <c r="K10207" i="138" s="1"/>
  <c r="J10209" i="138"/>
  <c r="K10209" i="138" s="1"/>
  <c r="J10211" i="138"/>
  <c r="K10211" i="138" s="1"/>
  <c r="J10213" i="138"/>
  <c r="K10213" i="138" s="1"/>
  <c r="J10215" i="138"/>
  <c r="J10217" i="138"/>
  <c r="J10219" i="138"/>
  <c r="J10221" i="138"/>
  <c r="J10223" i="138"/>
  <c r="J10225" i="138"/>
  <c r="J10227" i="138"/>
  <c r="J10229" i="138"/>
  <c r="J10231" i="138"/>
  <c r="J10233" i="138"/>
  <c r="J10235" i="138"/>
  <c r="J10237" i="138"/>
  <c r="J10239" i="138"/>
  <c r="J10241" i="138"/>
  <c r="J10243" i="138"/>
  <c r="J10245" i="138"/>
  <c r="J10247" i="138"/>
  <c r="J10249" i="138"/>
  <c r="J10251" i="138"/>
  <c r="J10253" i="138"/>
  <c r="J10255" i="138"/>
  <c r="J10257" i="138"/>
  <c r="J10259" i="138"/>
  <c r="J10261" i="138"/>
  <c r="J10263" i="138"/>
  <c r="J10265" i="138"/>
  <c r="J10267" i="138"/>
  <c r="J10269" i="138"/>
  <c r="J10271" i="138"/>
  <c r="J10273" i="138"/>
  <c r="J10275" i="138"/>
  <c r="J10277" i="138"/>
  <c r="J10279" i="138"/>
  <c r="J10281" i="138"/>
  <c r="J10283" i="138"/>
  <c r="J10285" i="138"/>
  <c r="J10287" i="138"/>
  <c r="J10289" i="138"/>
  <c r="J10291" i="138"/>
  <c r="J10293" i="138"/>
  <c r="J10295" i="138"/>
  <c r="J10297" i="138"/>
  <c r="J10299" i="138"/>
  <c r="J10301" i="138"/>
  <c r="J10303" i="138"/>
  <c r="J10305" i="138"/>
  <c r="J10307" i="138"/>
  <c r="J10309" i="138"/>
  <c r="J10311" i="138"/>
  <c r="J10313" i="138"/>
  <c r="J10315" i="138"/>
  <c r="J10317" i="138"/>
  <c r="J10319" i="138"/>
  <c r="J10321" i="138"/>
  <c r="J10323" i="138"/>
  <c r="J10325" i="138"/>
  <c r="J10327" i="138"/>
  <c r="J10329" i="138"/>
  <c r="J10331" i="138"/>
  <c r="J10333" i="138"/>
  <c r="J10335" i="138"/>
  <c r="J10337" i="138"/>
  <c r="J10339" i="138"/>
  <c r="J10341" i="138"/>
  <c r="J10343" i="138"/>
  <c r="J10345" i="138"/>
  <c r="J10347" i="138"/>
  <c r="J10349" i="138"/>
  <c r="J10351" i="138"/>
  <c r="J10353" i="138"/>
  <c r="J10355" i="138"/>
  <c r="J10357" i="138"/>
  <c r="J10359" i="138"/>
  <c r="J10361" i="138"/>
  <c r="J10363" i="138"/>
  <c r="J10365" i="138"/>
  <c r="J10367" i="138"/>
  <c r="J10369" i="138"/>
  <c r="J10371" i="138"/>
  <c r="J10373" i="138"/>
  <c r="J10375" i="138"/>
  <c r="J10377" i="138"/>
  <c r="J10379" i="138"/>
  <c r="J10381" i="138"/>
  <c r="J10383" i="138"/>
  <c r="J10385" i="138"/>
  <c r="J10387" i="138"/>
  <c r="J10389" i="138"/>
  <c r="J10391" i="138"/>
  <c r="J10393" i="138"/>
  <c r="J10395" i="138"/>
  <c r="J10397" i="138"/>
  <c r="J10399" i="138"/>
  <c r="J10401" i="138"/>
  <c r="J10403" i="138"/>
  <c r="J10405" i="138"/>
  <c r="K10405" i="138" s="1"/>
  <c r="J10407" i="138"/>
  <c r="K10407" i="138" s="1"/>
  <c r="J10409" i="138"/>
  <c r="K10409" i="138" s="1"/>
  <c r="J10411" i="138"/>
  <c r="K10411" i="138" s="1"/>
  <c r="J10413" i="138"/>
  <c r="K10413" i="138" s="1"/>
  <c r="J10415" i="138"/>
  <c r="K10415" i="138" s="1"/>
  <c r="J10417" i="138"/>
  <c r="K10417" i="138" s="1"/>
  <c r="J10419" i="138"/>
  <c r="K10419" i="138" s="1"/>
  <c r="J10421" i="138"/>
  <c r="K10421" i="138" s="1"/>
  <c r="J10423" i="138"/>
  <c r="K10423" i="138" s="1"/>
  <c r="J10425" i="138"/>
  <c r="K10425" i="138" s="1"/>
  <c r="J10427" i="138"/>
  <c r="K10427" i="138" s="1"/>
  <c r="J10429" i="138"/>
  <c r="K10429" i="138" s="1"/>
  <c r="J10431" i="138"/>
  <c r="K10431" i="138" s="1"/>
  <c r="J10433" i="138"/>
  <c r="K10433" i="138" s="1"/>
  <c r="J10435" i="138"/>
  <c r="K10435" i="138" s="1"/>
  <c r="J10437" i="138"/>
  <c r="K10437" i="138" s="1"/>
  <c r="J10439" i="138"/>
  <c r="K10439" i="138" s="1"/>
  <c r="J10441" i="138"/>
  <c r="K10441" i="138" s="1"/>
  <c r="J10443" i="138"/>
  <c r="K10443" i="138" s="1"/>
  <c r="J10445" i="138"/>
  <c r="K10445" i="138" s="1"/>
  <c r="J10447" i="138"/>
  <c r="K10447" i="138" s="1"/>
  <c r="J10449" i="138"/>
  <c r="K10449" i="138" s="1"/>
  <c r="J10451" i="138"/>
  <c r="K10451" i="138" s="1"/>
  <c r="J10453" i="138"/>
  <c r="K10453" i="138" s="1"/>
  <c r="J10455" i="138"/>
  <c r="K10455" i="138" s="1"/>
  <c r="J10457" i="138"/>
  <c r="K10457" i="138" s="1"/>
  <c r="J10459" i="138"/>
  <c r="K10459" i="138" s="1"/>
  <c r="J10461" i="138"/>
  <c r="K10461" i="138" s="1"/>
  <c r="J10463" i="138"/>
  <c r="K10463" i="138" s="1"/>
  <c r="J10465" i="138"/>
  <c r="K10465" i="138" s="1"/>
  <c r="J10467" i="138"/>
  <c r="K10467" i="138" s="1"/>
  <c r="J10469" i="138"/>
  <c r="K10469" i="138" s="1"/>
  <c r="J10471" i="138"/>
  <c r="K10471" i="138" s="1"/>
  <c r="J10473" i="138"/>
  <c r="K10473" i="138" s="1"/>
  <c r="J10475" i="138"/>
  <c r="K10475" i="138" s="1"/>
  <c r="J10477" i="138"/>
  <c r="K10477" i="138" s="1"/>
  <c r="J10479" i="138"/>
  <c r="K10479" i="138" s="1"/>
  <c r="J10481" i="138"/>
  <c r="K10481" i="138" s="1"/>
  <c r="J10483" i="138"/>
  <c r="K10483" i="138" s="1"/>
  <c r="J10485" i="138"/>
  <c r="K10485" i="138" s="1"/>
  <c r="J10487" i="138"/>
  <c r="K10487" i="138" s="1"/>
  <c r="J10489" i="138"/>
  <c r="K10489" i="138" s="1"/>
  <c r="J10491" i="138"/>
  <c r="K10491" i="138" s="1"/>
  <c r="J10493" i="138"/>
  <c r="K10493" i="138" s="1"/>
  <c r="J10495" i="138"/>
  <c r="K10495" i="138" s="1"/>
  <c r="J10497" i="138"/>
  <c r="K10497" i="138" s="1"/>
  <c r="J10499" i="138"/>
  <c r="K10499" i="138" s="1"/>
  <c r="J10501" i="138"/>
  <c r="K10501" i="138" s="1"/>
  <c r="J10503" i="138"/>
  <c r="K10503" i="138" s="1"/>
  <c r="J10505" i="138"/>
  <c r="K10505" i="138" s="1"/>
  <c r="J10507" i="138"/>
  <c r="K10507" i="138" s="1"/>
  <c r="J10509" i="138"/>
  <c r="K10509" i="138" s="1"/>
  <c r="J10511" i="138"/>
  <c r="K10511" i="138" s="1"/>
  <c r="J10513" i="138"/>
  <c r="K10513" i="138" s="1"/>
  <c r="J10515" i="138"/>
  <c r="K10515" i="138" s="1"/>
  <c r="J10517" i="138"/>
  <c r="K10517" i="138" s="1"/>
  <c r="J10519" i="138"/>
  <c r="K10519" i="138" s="1"/>
  <c r="J10521" i="138"/>
  <c r="K10521" i="138" s="1"/>
  <c r="J10523" i="138"/>
  <c r="K10523" i="138" s="1"/>
  <c r="J10525" i="138"/>
  <c r="K10525" i="138" s="1"/>
  <c r="J10527" i="138"/>
  <c r="K10527" i="138" s="1"/>
  <c r="J10529" i="138"/>
  <c r="K10529" i="138" s="1"/>
  <c r="J10531" i="138"/>
  <c r="K10531" i="138" s="1"/>
  <c r="J10533" i="138"/>
  <c r="K10533" i="138" s="1"/>
  <c r="J10535" i="138"/>
  <c r="K10535" i="138" s="1"/>
  <c r="J10537" i="138"/>
  <c r="K10537" i="138" s="1"/>
  <c r="J10539" i="138"/>
  <c r="K10539" i="138" s="1"/>
  <c r="J10541" i="138"/>
  <c r="K10541" i="138" s="1"/>
  <c r="J10543" i="138"/>
  <c r="K10543" i="138" s="1"/>
  <c r="J10545" i="138"/>
  <c r="K10545" i="138" s="1"/>
  <c r="J10547" i="138"/>
  <c r="K10547" i="138" s="1"/>
  <c r="J10549" i="138"/>
  <c r="K10549" i="138" s="1"/>
  <c r="J10551" i="138"/>
  <c r="K10551" i="138" s="1"/>
  <c r="J10553" i="138"/>
  <c r="K10553" i="138" s="1"/>
  <c r="J10555" i="138"/>
  <c r="K10555" i="138" s="1"/>
  <c r="J10557" i="138"/>
  <c r="K10557" i="138" s="1"/>
  <c r="J10559" i="138"/>
  <c r="K10559" i="138" s="1"/>
  <c r="J10561" i="138"/>
  <c r="K10561" i="138" s="1"/>
  <c r="J10563" i="138"/>
  <c r="K10563" i="138" s="1"/>
  <c r="J10565" i="138"/>
  <c r="K10565" i="138" s="1"/>
  <c r="J10567" i="138"/>
  <c r="K10567" i="138" s="1"/>
  <c r="J10569" i="138"/>
  <c r="K10569" i="138" s="1"/>
  <c r="J10571" i="138"/>
  <c r="K10571" i="138" s="1"/>
  <c r="J10573" i="138"/>
  <c r="K10573" i="138" s="1"/>
  <c r="J10575" i="138"/>
  <c r="K10575" i="138" s="1"/>
  <c r="J10577" i="138"/>
  <c r="K10577" i="138" s="1"/>
  <c r="J10579" i="138"/>
  <c r="K10579" i="138" s="1"/>
  <c r="J10581" i="138"/>
  <c r="K10581" i="138" s="1"/>
  <c r="J10583" i="138"/>
  <c r="K10583" i="138" s="1"/>
  <c r="J10585" i="138"/>
  <c r="K10585" i="138" s="1"/>
  <c r="J10587" i="138"/>
  <c r="K10587" i="138" s="1"/>
  <c r="J10589" i="138"/>
  <c r="K10589" i="138" s="1"/>
  <c r="J10591" i="138"/>
  <c r="K10591" i="138" s="1"/>
  <c r="J10593" i="138"/>
  <c r="K10593" i="138" s="1"/>
  <c r="J10595" i="138"/>
  <c r="K10595" i="138" s="1"/>
  <c r="J10597" i="138"/>
  <c r="K10597" i="138" s="1"/>
  <c r="J10599" i="138"/>
  <c r="K10599" i="138" s="1"/>
  <c r="J10601" i="138"/>
  <c r="K10601" i="138" s="1"/>
  <c r="J10603" i="138"/>
  <c r="K10603" i="138" s="1"/>
  <c r="J10605" i="138"/>
  <c r="K10605" i="138" s="1"/>
  <c r="J10607" i="138"/>
  <c r="K10607" i="138" s="1"/>
  <c r="J10609" i="138"/>
  <c r="K10609" i="138" s="1"/>
  <c r="J10611" i="138"/>
  <c r="K10611" i="138" s="1"/>
  <c r="J10613" i="138"/>
  <c r="K10613" i="138" s="1"/>
  <c r="J10615" i="138"/>
  <c r="K10615" i="138" s="1"/>
  <c r="J10617" i="138"/>
  <c r="K10617" i="138" s="1"/>
  <c r="J10619" i="138"/>
  <c r="K10619" i="138" s="1"/>
  <c r="J10621" i="138"/>
  <c r="K10621" i="138" s="1"/>
  <c r="J10623" i="138"/>
  <c r="K10623" i="138" s="1"/>
  <c r="J10625" i="138"/>
  <c r="K10625" i="138" s="1"/>
  <c r="J10627" i="138"/>
  <c r="K10627" i="138" s="1"/>
  <c r="J10629" i="138"/>
  <c r="K10629" i="138" s="1"/>
  <c r="J10631" i="138"/>
  <c r="K10631" i="138" s="1"/>
  <c r="J10633" i="138"/>
  <c r="K10633" i="138" s="1"/>
  <c r="J10635" i="138"/>
  <c r="K10635" i="138" s="1"/>
  <c r="J10637" i="138"/>
  <c r="K10637" i="138" s="1"/>
  <c r="J10639" i="138"/>
  <c r="K10639" i="138" s="1"/>
  <c r="J10641" i="138"/>
  <c r="K10641" i="138" s="1"/>
  <c r="J10643" i="138"/>
  <c r="K10643" i="138" s="1"/>
  <c r="J10645" i="138"/>
  <c r="K10645" i="138" s="1"/>
  <c r="J10647" i="138"/>
  <c r="K10647" i="138" s="1"/>
  <c r="J10649" i="138"/>
  <c r="K10649" i="138" s="1"/>
  <c r="J10651" i="138"/>
  <c r="K10651" i="138" s="1"/>
  <c r="J10653" i="138"/>
  <c r="K10653" i="138" s="1"/>
  <c r="J10655" i="138"/>
  <c r="K10655" i="138" s="1"/>
  <c r="J10657" i="138"/>
  <c r="K10657" i="138" s="1"/>
  <c r="J10659" i="138"/>
  <c r="K10659" i="138" s="1"/>
  <c r="J10661" i="138"/>
  <c r="K10661" i="138" s="1"/>
  <c r="J10663" i="138"/>
  <c r="K10663" i="138" s="1"/>
  <c r="J10665" i="138"/>
  <c r="K10665" i="138" s="1"/>
  <c r="J10667" i="138"/>
  <c r="K10667" i="138" s="1"/>
  <c r="J10669" i="138"/>
  <c r="K10669" i="138" s="1"/>
  <c r="J10671" i="138"/>
  <c r="K10671" i="138" s="1"/>
  <c r="J10673" i="138"/>
  <c r="K10673" i="138" s="1"/>
  <c r="J10675" i="138"/>
  <c r="K10675" i="138" s="1"/>
  <c r="J10677" i="138"/>
  <c r="K10677" i="138" s="1"/>
  <c r="J10679" i="138"/>
  <c r="K10679" i="138" s="1"/>
  <c r="J10681" i="138"/>
  <c r="K10681" i="138" s="1"/>
  <c r="J10683" i="138"/>
  <c r="K10683" i="138" s="1"/>
  <c r="J10685" i="138"/>
  <c r="K10685" i="138" s="1"/>
  <c r="J10687" i="138"/>
  <c r="K10687" i="138" s="1"/>
  <c r="J10689" i="138"/>
  <c r="K10689" i="138" s="1"/>
  <c r="J10691" i="138"/>
  <c r="K10691" i="138" s="1"/>
  <c r="J10693" i="138"/>
  <c r="K10693" i="138" s="1"/>
  <c r="J10695" i="138"/>
  <c r="K10695" i="138" s="1"/>
  <c r="J10697" i="138"/>
  <c r="K10697" i="138" s="1"/>
  <c r="J10699" i="138"/>
  <c r="K10699" i="138" s="1"/>
  <c r="J10701" i="138"/>
  <c r="K10701" i="138" s="1"/>
  <c r="J10703" i="138"/>
  <c r="K10703" i="138" s="1"/>
  <c r="J10705" i="138"/>
  <c r="K10705" i="138" s="1"/>
  <c r="J10707" i="138"/>
  <c r="K10707" i="138" s="1"/>
  <c r="J10709" i="138"/>
  <c r="K10709" i="138" s="1"/>
  <c r="J10711" i="138"/>
  <c r="K10711" i="138" s="1"/>
  <c r="J10713" i="138"/>
  <c r="K10713" i="138" s="1"/>
  <c r="J10715" i="138"/>
  <c r="K10715" i="138" s="1"/>
  <c r="J10717" i="138"/>
  <c r="K10717" i="138" s="1"/>
  <c r="J10719" i="138"/>
  <c r="K10719" i="138" s="1"/>
  <c r="J10721" i="138"/>
  <c r="K10721" i="138" s="1"/>
  <c r="J10723" i="138"/>
  <c r="K10723" i="138" s="1"/>
  <c r="J10725" i="138"/>
  <c r="K10725" i="138" s="1"/>
  <c r="J10727" i="138"/>
  <c r="K10727" i="138" s="1"/>
  <c r="J10729" i="138"/>
  <c r="K10729" i="138" s="1"/>
  <c r="J10731" i="138"/>
  <c r="K10731" i="138" s="1"/>
  <c r="J10733" i="138"/>
  <c r="K10733" i="138" s="1"/>
  <c r="J10735" i="138"/>
  <c r="K10735" i="138" s="1"/>
  <c r="J10737" i="138"/>
  <c r="K10737" i="138" s="1"/>
  <c r="J10739" i="138"/>
  <c r="K10739" i="138" s="1"/>
  <c r="J10741" i="138"/>
  <c r="K10741" i="138" s="1"/>
  <c r="J10743" i="138"/>
  <c r="K10743" i="138" s="1"/>
  <c r="J10745" i="138"/>
  <c r="K10745" i="138" s="1"/>
  <c r="J10747" i="138"/>
  <c r="K10747" i="138" s="1"/>
  <c r="J10749" i="138"/>
  <c r="K10749" i="138" s="1"/>
  <c r="J10751" i="138"/>
  <c r="K10751" i="138" s="1"/>
  <c r="J10753" i="138"/>
  <c r="K10753" i="138" s="1"/>
  <c r="J10755" i="138"/>
  <c r="K10755" i="138" s="1"/>
  <c r="J10757" i="138"/>
  <c r="K10757" i="138" s="1"/>
  <c r="J10759" i="138"/>
  <c r="K10759" i="138" s="1"/>
  <c r="J10761" i="138"/>
  <c r="K10761" i="138" s="1"/>
  <c r="J10763" i="138"/>
  <c r="K10763" i="138" s="1"/>
  <c r="J10765" i="138"/>
  <c r="K10765" i="138" s="1"/>
  <c r="J10767" i="138"/>
  <c r="K10767" i="138" s="1"/>
  <c r="J10769" i="138"/>
  <c r="K10769" i="138" s="1"/>
  <c r="J10771" i="138"/>
  <c r="K10771" i="138" s="1"/>
  <c r="J10773" i="138"/>
  <c r="K10773" i="138" s="1"/>
  <c r="J10775" i="138"/>
  <c r="K10775" i="138" s="1"/>
  <c r="J10777" i="138"/>
  <c r="K10777" i="138" s="1"/>
  <c r="J10779" i="138"/>
  <c r="K10779" i="138" s="1"/>
  <c r="J10781" i="138"/>
  <c r="K10781" i="138" s="1"/>
  <c r="J10783" i="138"/>
  <c r="K10783" i="138" s="1"/>
  <c r="J10785" i="138"/>
  <c r="K10785" i="138" s="1"/>
  <c r="J10787" i="138"/>
  <c r="K10787" i="138" s="1"/>
  <c r="J10789" i="138"/>
  <c r="K10789" i="138" s="1"/>
  <c r="J10791" i="138"/>
  <c r="K10791" i="138" s="1"/>
  <c r="J10793" i="138"/>
  <c r="K10793" i="138" s="1"/>
  <c r="J10795" i="138"/>
  <c r="K10795" i="138" s="1"/>
  <c r="J10797" i="138"/>
  <c r="K10797" i="138" s="1"/>
  <c r="J10799" i="138"/>
  <c r="K10799" i="138" s="1"/>
  <c r="J10801" i="138"/>
  <c r="K10801" i="138" s="1"/>
  <c r="J10803" i="138"/>
  <c r="K10803" i="138" s="1"/>
  <c r="J10805" i="138"/>
  <c r="K10805" i="138" s="1"/>
  <c r="J10807" i="138"/>
  <c r="K10807" i="138" s="1"/>
  <c r="J10809" i="138"/>
  <c r="K10809" i="138" s="1"/>
  <c r="J10811" i="138"/>
  <c r="K10811" i="138" s="1"/>
  <c r="J10813" i="138"/>
  <c r="K10813" i="138" s="1"/>
  <c r="J10815" i="138"/>
  <c r="K10815" i="138" s="1"/>
  <c r="J10817" i="138"/>
  <c r="K10817" i="138" s="1"/>
  <c r="J10819" i="138"/>
  <c r="K10819" i="138" s="1"/>
  <c r="J10821" i="138"/>
  <c r="K10821" i="138" s="1"/>
  <c r="J10823" i="138"/>
  <c r="K10823" i="138" s="1"/>
  <c r="J10825" i="138"/>
  <c r="K10825" i="138" s="1"/>
  <c r="J10827" i="138"/>
  <c r="K10827" i="138" s="1"/>
  <c r="J10829" i="138"/>
  <c r="K10829" i="138" s="1"/>
  <c r="J10831" i="138"/>
  <c r="K10831" i="138" s="1"/>
  <c r="J10833" i="138"/>
  <c r="K10833" i="138" s="1"/>
  <c r="J10835" i="138"/>
  <c r="K10835" i="138" s="1"/>
  <c r="J10837" i="138"/>
  <c r="K10837" i="138" s="1"/>
  <c r="J10839" i="138"/>
  <c r="K10839" i="138" s="1"/>
  <c r="J10841" i="138"/>
  <c r="K10841" i="138" s="1"/>
  <c r="J10843" i="138"/>
  <c r="K10843" i="138" s="1"/>
  <c r="J10845" i="138"/>
  <c r="K10845" i="138" s="1"/>
  <c r="J10847" i="138"/>
  <c r="K10847" i="138" s="1"/>
  <c r="J10849" i="138"/>
  <c r="K10849" i="138" s="1"/>
  <c r="J10851" i="138"/>
  <c r="K10851" i="138" s="1"/>
  <c r="J10853" i="138"/>
  <c r="K10853" i="138" s="1"/>
  <c r="J10855" i="138"/>
  <c r="K10855" i="138" s="1"/>
  <c r="J10857" i="138"/>
  <c r="K10857" i="138" s="1"/>
  <c r="J10859" i="138"/>
  <c r="K10859" i="138" s="1"/>
  <c r="J10861" i="138"/>
  <c r="K10861" i="138" s="1"/>
  <c r="J10863" i="138"/>
  <c r="K10863" i="138" s="1"/>
  <c r="J10865" i="138"/>
  <c r="K10865" i="138" s="1"/>
  <c r="J10867" i="138"/>
  <c r="K10867" i="138" s="1"/>
  <c r="J10869" i="138"/>
  <c r="K10869" i="138" s="1"/>
  <c r="J10871" i="138"/>
  <c r="K10871" i="138" s="1"/>
  <c r="J10873" i="138"/>
  <c r="K10873" i="138" s="1"/>
  <c r="J10875" i="138"/>
  <c r="K10875" i="138" s="1"/>
  <c r="J10877" i="138"/>
  <c r="K10877" i="138" s="1"/>
  <c r="J10879" i="138"/>
  <c r="K10879" i="138" s="1"/>
  <c r="J10881" i="138"/>
  <c r="K10881" i="138" s="1"/>
  <c r="J10883" i="138"/>
  <c r="K10883" i="138" s="1"/>
  <c r="J10885" i="138"/>
  <c r="K10885" i="138" s="1"/>
  <c r="J10887" i="138"/>
  <c r="K10887" i="138" s="1"/>
  <c r="J10889" i="138"/>
  <c r="K10889" i="138" s="1"/>
  <c r="J10891" i="138"/>
  <c r="K10891" i="138" s="1"/>
  <c r="J10893" i="138"/>
  <c r="K10893" i="138" s="1"/>
  <c r="J10895" i="138"/>
  <c r="K10895" i="138" s="1"/>
  <c r="J10897" i="138"/>
  <c r="K10897" i="138" s="1"/>
  <c r="J10899" i="138"/>
  <c r="K10899" i="138" s="1"/>
  <c r="J10901" i="138"/>
  <c r="K10901" i="138" s="1"/>
  <c r="J10903" i="138"/>
  <c r="K10903" i="138" s="1"/>
  <c r="J10905" i="138"/>
  <c r="K10905" i="138" s="1"/>
  <c r="J10907" i="138"/>
  <c r="K10907" i="138" s="1"/>
  <c r="J10909" i="138"/>
  <c r="K10909" i="138" s="1"/>
  <c r="J10911" i="138"/>
  <c r="K10911" i="138" s="1"/>
  <c r="J10913" i="138"/>
  <c r="K10913" i="138" s="1"/>
  <c r="J10915" i="138"/>
  <c r="K10915" i="138" s="1"/>
  <c r="J10917" i="138"/>
  <c r="K10917" i="138" s="1"/>
  <c r="J10919" i="138"/>
  <c r="K10919" i="138" s="1"/>
  <c r="J10921" i="138"/>
  <c r="K10921" i="138" s="1"/>
  <c r="J10923" i="138"/>
  <c r="K10923" i="138" s="1"/>
  <c r="J10925" i="138"/>
  <c r="K10925" i="138" s="1"/>
  <c r="J10927" i="138"/>
  <c r="K10927" i="138" s="1"/>
  <c r="J10929" i="138"/>
  <c r="K10929" i="138" s="1"/>
  <c r="J10931" i="138"/>
  <c r="K10931" i="138" s="1"/>
  <c r="J10933" i="138"/>
  <c r="K10933" i="138" s="1"/>
  <c r="J10935" i="138"/>
  <c r="K10935" i="138" s="1"/>
  <c r="J10937" i="138"/>
  <c r="K10937" i="138" s="1"/>
  <c r="J10939" i="138"/>
  <c r="K10939" i="138" s="1"/>
  <c r="J10941" i="138"/>
  <c r="K10941" i="138" s="1"/>
  <c r="J10943" i="138"/>
  <c r="K10943" i="138" s="1"/>
  <c r="J10945" i="138"/>
  <c r="K10945" i="138" s="1"/>
  <c r="J10947" i="138"/>
  <c r="K10947" i="138" s="1"/>
  <c r="J10949" i="138"/>
  <c r="K10949" i="138" s="1"/>
  <c r="J10951" i="138"/>
  <c r="K10951" i="138" s="1"/>
  <c r="J10953" i="138"/>
  <c r="K10953" i="138" s="1"/>
  <c r="J10955" i="138"/>
  <c r="K10955" i="138" s="1"/>
  <c r="J10957" i="138"/>
  <c r="K10957" i="138" s="1"/>
  <c r="J10959" i="138"/>
  <c r="K10959" i="138" s="1"/>
  <c r="J10961" i="138"/>
  <c r="K10961" i="138" s="1"/>
  <c r="J10963" i="138"/>
  <c r="K10963" i="138" s="1"/>
  <c r="J10965" i="138"/>
  <c r="K10965" i="138" s="1"/>
  <c r="J10967" i="138"/>
  <c r="K10967" i="138" s="1"/>
  <c r="J10969" i="138"/>
  <c r="K10969" i="138" s="1"/>
  <c r="J10971" i="138"/>
  <c r="K10971" i="138" s="1"/>
  <c r="J10973" i="138"/>
  <c r="K10973" i="138" s="1"/>
  <c r="J10975" i="138"/>
  <c r="K10975" i="138" s="1"/>
  <c r="J10977" i="138"/>
  <c r="K10977" i="138" s="1"/>
  <c r="J10979" i="138"/>
  <c r="K10979" i="138" s="1"/>
  <c r="J10981" i="138"/>
  <c r="K10981" i="138" s="1"/>
  <c r="J10983" i="138"/>
  <c r="K10983" i="138" s="1"/>
  <c r="J10985" i="138"/>
  <c r="K10985" i="138" s="1"/>
  <c r="J10987" i="138"/>
  <c r="K10987" i="138" s="1"/>
  <c r="J10989" i="138"/>
  <c r="K10989" i="138" s="1"/>
  <c r="J10991" i="138"/>
  <c r="K10991" i="138" s="1"/>
  <c r="J10993" i="138"/>
  <c r="K10993" i="138" s="1"/>
  <c r="J10995" i="138"/>
  <c r="K10995" i="138" s="1"/>
  <c r="J10997" i="138"/>
  <c r="K10997" i="138" s="1"/>
  <c r="J10999" i="138"/>
  <c r="K10999" i="138" s="1"/>
  <c r="J11001" i="138"/>
  <c r="K11001" i="138" s="1"/>
  <c r="J11003" i="138"/>
  <c r="K11003" i="138" s="1"/>
  <c r="J11005" i="138"/>
  <c r="K11005" i="138" s="1"/>
  <c r="J11007" i="138"/>
  <c r="K11007" i="138" s="1"/>
  <c r="J11009" i="138"/>
  <c r="K11009" i="138" s="1"/>
  <c r="J11011" i="138"/>
  <c r="K11011" i="138" s="1"/>
  <c r="J11013" i="138"/>
  <c r="K11013" i="138" s="1"/>
  <c r="J11015" i="138"/>
  <c r="K11015" i="138" s="1"/>
  <c r="J11017" i="138"/>
  <c r="K11017" i="138" s="1"/>
  <c r="J11019" i="138"/>
  <c r="K11019" i="138" s="1"/>
  <c r="J11021" i="138"/>
  <c r="K11021" i="138" s="1"/>
  <c r="J11023" i="138"/>
  <c r="J10030" i="138"/>
  <c r="K10030" i="138" s="1"/>
  <c r="J10032" i="138"/>
  <c r="K10032" i="138" s="1"/>
  <c r="J10034" i="138"/>
  <c r="K10034" i="138" s="1"/>
  <c r="J10036" i="138"/>
  <c r="K10036" i="138" s="1"/>
  <c r="J10038" i="138"/>
  <c r="K10038" i="138" s="1"/>
  <c r="J10040" i="138"/>
  <c r="K10040" i="138" s="1"/>
  <c r="J10042" i="138"/>
  <c r="K10042" i="138" s="1"/>
  <c r="J10044" i="138"/>
  <c r="J10046" i="138"/>
  <c r="K10046" i="138" s="1"/>
  <c r="J10048" i="138"/>
  <c r="K10048" i="138" s="1"/>
  <c r="J10050" i="138"/>
  <c r="K10050" i="138" s="1"/>
  <c r="J10052" i="138"/>
  <c r="K10052" i="138" s="1"/>
  <c r="J10054" i="138"/>
  <c r="K10054" i="138" s="1"/>
  <c r="J10056" i="138"/>
  <c r="K10056" i="138" s="1"/>
  <c r="J10058" i="138"/>
  <c r="K10058" i="138" s="1"/>
  <c r="J10060" i="138"/>
  <c r="J10062" i="138"/>
  <c r="K10062" i="138" s="1"/>
  <c r="J10064" i="138"/>
  <c r="K10064" i="138" s="1"/>
  <c r="J10066" i="138"/>
  <c r="K10066" i="138" s="1"/>
  <c r="J10068" i="138"/>
  <c r="K10068" i="138" s="1"/>
  <c r="J10070" i="138"/>
  <c r="K10070" i="138" s="1"/>
  <c r="J10072" i="138"/>
  <c r="K10072" i="138" s="1"/>
  <c r="J10074" i="138"/>
  <c r="J10076" i="138"/>
  <c r="J10078" i="138"/>
  <c r="K10078" i="138" s="1"/>
  <c r="J10080" i="138"/>
  <c r="K10080" i="138" s="1"/>
  <c r="J10082" i="138"/>
  <c r="K10082" i="138" s="1"/>
  <c r="J10084" i="138"/>
  <c r="K10084" i="138" s="1"/>
  <c r="J10086" i="138"/>
  <c r="K10086" i="138" s="1"/>
  <c r="J10088" i="138"/>
  <c r="K10088" i="138" s="1"/>
  <c r="J10090" i="138"/>
  <c r="K10090" i="138" s="1"/>
  <c r="J10092" i="138"/>
  <c r="K10092" i="138" s="1"/>
  <c r="J10094" i="138"/>
  <c r="J10096" i="138"/>
  <c r="K10096" i="138" s="1"/>
  <c r="J10098" i="138"/>
  <c r="K10098" i="138" s="1"/>
  <c r="J10100" i="138"/>
  <c r="K10100" i="138" s="1"/>
  <c r="J10102" i="138"/>
  <c r="K10102" i="138" s="1"/>
  <c r="J10104" i="138"/>
  <c r="K10104" i="138" s="1"/>
  <c r="J10106" i="138"/>
  <c r="K10106" i="138" s="1"/>
  <c r="J10108" i="138"/>
  <c r="K10108" i="138" s="1"/>
  <c r="J10110" i="138"/>
  <c r="K10110" i="138" s="1"/>
  <c r="J10112" i="138"/>
  <c r="K10112" i="138" s="1"/>
  <c r="J10114" i="138"/>
  <c r="K10114" i="138" s="1"/>
  <c r="J10116" i="138"/>
  <c r="K10116" i="138" s="1"/>
  <c r="J10118" i="138"/>
  <c r="J10120" i="138"/>
  <c r="K10120" i="138" s="1"/>
  <c r="J10122" i="138"/>
  <c r="K10122" i="138" s="1"/>
  <c r="J10124" i="138"/>
  <c r="K10124" i="138" s="1"/>
  <c r="J10126" i="138"/>
  <c r="K10126" i="138" s="1"/>
  <c r="J10128" i="138"/>
  <c r="K10128" i="138" s="1"/>
  <c r="J10130" i="138"/>
  <c r="K10130" i="138" s="1"/>
  <c r="J10132" i="138"/>
  <c r="K10132" i="138" s="1"/>
  <c r="J10134" i="138"/>
  <c r="K10134" i="138" s="1"/>
  <c r="J10136" i="138"/>
  <c r="K10136" i="138" s="1"/>
  <c r="J10138" i="138"/>
  <c r="K10138" i="138" s="1"/>
  <c r="J10140" i="138"/>
  <c r="K10140" i="138" s="1"/>
  <c r="J10142" i="138"/>
  <c r="K10142" i="138" s="1"/>
  <c r="J10144" i="138"/>
  <c r="K10144" i="138" s="1"/>
  <c r="J10146" i="138"/>
  <c r="K10146" i="138" s="1"/>
  <c r="J10148" i="138"/>
  <c r="K10148" i="138" s="1"/>
  <c r="J10150" i="138"/>
  <c r="K10150" i="138" s="1"/>
  <c r="J10152" i="138"/>
  <c r="K10152" i="138" s="1"/>
  <c r="J10154" i="138"/>
  <c r="K10154" i="138" s="1"/>
  <c r="J10156" i="138"/>
  <c r="K10156" i="138" s="1"/>
  <c r="J10158" i="138"/>
  <c r="K10158" i="138" s="1"/>
  <c r="J10160" i="138"/>
  <c r="K10160" i="138" s="1"/>
  <c r="J10162" i="138"/>
  <c r="K10162" i="138" s="1"/>
  <c r="J10164" i="138"/>
  <c r="K10164" i="138" s="1"/>
  <c r="J10166" i="138"/>
  <c r="K10166" i="138" s="1"/>
  <c r="J10168" i="138"/>
  <c r="K10168" i="138" s="1"/>
  <c r="J10170" i="138"/>
  <c r="K10170" i="138" s="1"/>
  <c r="J10172" i="138"/>
  <c r="K10172" i="138" s="1"/>
  <c r="J10174" i="138"/>
  <c r="K10174" i="138" s="1"/>
  <c r="J10176" i="138"/>
  <c r="K10176" i="138" s="1"/>
  <c r="J10178" i="138"/>
  <c r="K10178" i="138" s="1"/>
  <c r="J10180" i="138"/>
  <c r="K10180" i="138" s="1"/>
  <c r="J10182" i="138"/>
  <c r="K10182" i="138" s="1"/>
  <c r="J10184" i="138"/>
  <c r="K10184" i="138" s="1"/>
  <c r="J10186" i="138"/>
  <c r="K10186" i="138" s="1"/>
  <c r="J10188" i="138"/>
  <c r="K10188" i="138" s="1"/>
  <c r="J10190" i="138"/>
  <c r="K10190" i="138" s="1"/>
  <c r="J10192" i="138"/>
  <c r="K10192" i="138" s="1"/>
  <c r="J10194" i="138"/>
  <c r="K10194" i="138" s="1"/>
  <c r="J10196" i="138"/>
  <c r="K10196" i="138" s="1"/>
  <c r="J10198" i="138"/>
  <c r="K10198" i="138" s="1"/>
  <c r="J10200" i="138"/>
  <c r="K10200" i="138" s="1"/>
  <c r="J10202" i="138"/>
  <c r="K10202" i="138" s="1"/>
  <c r="J10204" i="138"/>
  <c r="K10204" i="138" s="1"/>
  <c r="J10206" i="138"/>
  <c r="K10206" i="138" s="1"/>
  <c r="J10208" i="138"/>
  <c r="K10208" i="138" s="1"/>
  <c r="J10210" i="138"/>
  <c r="K10210" i="138" s="1"/>
  <c r="J10212" i="138"/>
  <c r="K10212" i="138" s="1"/>
  <c r="J10214" i="138"/>
  <c r="J10216" i="138"/>
  <c r="J10218" i="138"/>
  <c r="J10220" i="138"/>
  <c r="J10222" i="138"/>
  <c r="J10224" i="138"/>
  <c r="J10226" i="138"/>
  <c r="J10228" i="138"/>
  <c r="J10230" i="138"/>
  <c r="J10232" i="138"/>
  <c r="J10234" i="138"/>
  <c r="J10236" i="138"/>
  <c r="J10238" i="138"/>
  <c r="J10240" i="138"/>
  <c r="J10242" i="138"/>
  <c r="J10244" i="138"/>
  <c r="J10246" i="138"/>
  <c r="J10248" i="138"/>
  <c r="J10250" i="138"/>
  <c r="J10252" i="138"/>
  <c r="J10254" i="138"/>
  <c r="J10256" i="138"/>
  <c r="J10258" i="138"/>
  <c r="J10260" i="138"/>
  <c r="J10262" i="138"/>
  <c r="J10264" i="138"/>
  <c r="J10266" i="138"/>
  <c r="J10268" i="138"/>
  <c r="J10270" i="138"/>
  <c r="J10272" i="138"/>
  <c r="J10274" i="138"/>
  <c r="J10276" i="138"/>
  <c r="J10278" i="138"/>
  <c r="J10280" i="138"/>
  <c r="J10282" i="138"/>
  <c r="J10284" i="138"/>
  <c r="J10286" i="138"/>
  <c r="J10288" i="138"/>
  <c r="J10290" i="138"/>
  <c r="J10292" i="138"/>
  <c r="J10294" i="138"/>
  <c r="J10296" i="138"/>
  <c r="J10298" i="138"/>
  <c r="J10300" i="138"/>
  <c r="J10302" i="138"/>
  <c r="J10304" i="138"/>
  <c r="J10306" i="138"/>
  <c r="J10308" i="138"/>
  <c r="J10310" i="138"/>
  <c r="J10312" i="138"/>
  <c r="J10314" i="138"/>
  <c r="J10316" i="138"/>
  <c r="J10318" i="138"/>
  <c r="J10320" i="138"/>
  <c r="J10322" i="138"/>
  <c r="J10324" i="138"/>
  <c r="J10326" i="138"/>
  <c r="J10328" i="138"/>
  <c r="J10330" i="138"/>
  <c r="J10332" i="138"/>
  <c r="J10334" i="138"/>
  <c r="J10336" i="138"/>
  <c r="J10338" i="138"/>
  <c r="J10340" i="138"/>
  <c r="J10342" i="138"/>
  <c r="J10344" i="138"/>
  <c r="J10346" i="138"/>
  <c r="J10348" i="138"/>
  <c r="J10350" i="138"/>
  <c r="J10352" i="138"/>
  <c r="J10354" i="138"/>
  <c r="J10356" i="138"/>
  <c r="J10358" i="138"/>
  <c r="J10360" i="138"/>
  <c r="J10362" i="138"/>
  <c r="J10364" i="138"/>
  <c r="J10366" i="138"/>
  <c r="J10368" i="138"/>
  <c r="J10370" i="138"/>
  <c r="J10372" i="138"/>
  <c r="J10374" i="138"/>
  <c r="J10376" i="138"/>
  <c r="J10378" i="138"/>
  <c r="J10380" i="138"/>
  <c r="J10382" i="138"/>
  <c r="J10384" i="138"/>
  <c r="J10386" i="138"/>
  <c r="J10388" i="138"/>
  <c r="J10390" i="138"/>
  <c r="J10392" i="138"/>
  <c r="J10394" i="138"/>
  <c r="J10396" i="138"/>
  <c r="J10398" i="138"/>
  <c r="J10400" i="138"/>
  <c r="J10402" i="138"/>
  <c r="J10404" i="138"/>
  <c r="K10404" i="138" s="1"/>
  <c r="J10406" i="138"/>
  <c r="K10406" i="138" s="1"/>
  <c r="J10408" i="138"/>
  <c r="K10408" i="138" s="1"/>
  <c r="J10410" i="138"/>
  <c r="K10410" i="138" s="1"/>
  <c r="J10412" i="138"/>
  <c r="K10412" i="138" s="1"/>
  <c r="J10414" i="138"/>
  <c r="K10414" i="138" s="1"/>
  <c r="J10416" i="138"/>
  <c r="K10416" i="138" s="1"/>
  <c r="J10418" i="138"/>
  <c r="K10418" i="138" s="1"/>
  <c r="J10420" i="138"/>
  <c r="K10420" i="138" s="1"/>
  <c r="J10422" i="138"/>
  <c r="K10422" i="138" s="1"/>
  <c r="J10424" i="138"/>
  <c r="K10424" i="138" s="1"/>
  <c r="J10426" i="138"/>
  <c r="K10426" i="138" s="1"/>
  <c r="J10428" i="138"/>
  <c r="K10428" i="138" s="1"/>
  <c r="J10430" i="138"/>
  <c r="K10430" i="138" s="1"/>
  <c r="J10432" i="138"/>
  <c r="K10432" i="138" s="1"/>
  <c r="J10434" i="138"/>
  <c r="K10434" i="138" s="1"/>
  <c r="J10436" i="138"/>
  <c r="K10436" i="138" s="1"/>
  <c r="J10438" i="138"/>
  <c r="K10438" i="138" s="1"/>
  <c r="J10440" i="138"/>
  <c r="K10440" i="138" s="1"/>
  <c r="J10442" i="138"/>
  <c r="K10442" i="138" s="1"/>
  <c r="J10444" i="138"/>
  <c r="K10444" i="138" s="1"/>
  <c r="J10446" i="138"/>
  <c r="K10446" i="138" s="1"/>
  <c r="J10448" i="138"/>
  <c r="K10448" i="138" s="1"/>
  <c r="J10450" i="138"/>
  <c r="K10450" i="138" s="1"/>
  <c r="J10452" i="138"/>
  <c r="K10452" i="138" s="1"/>
  <c r="J10454" i="138"/>
  <c r="K10454" i="138" s="1"/>
  <c r="J10456" i="138"/>
  <c r="K10456" i="138" s="1"/>
  <c r="J10458" i="138"/>
  <c r="K10458" i="138" s="1"/>
  <c r="J10460" i="138"/>
  <c r="K10460" i="138" s="1"/>
  <c r="J10462" i="138"/>
  <c r="K10462" i="138" s="1"/>
  <c r="J10464" i="138"/>
  <c r="K10464" i="138" s="1"/>
  <c r="J10466" i="138"/>
  <c r="K10466" i="138" s="1"/>
  <c r="J10468" i="138"/>
  <c r="K10468" i="138" s="1"/>
  <c r="J10470" i="138"/>
  <c r="K10470" i="138" s="1"/>
  <c r="J10472" i="138"/>
  <c r="K10472" i="138" s="1"/>
  <c r="J10474" i="138"/>
  <c r="K10474" i="138" s="1"/>
  <c r="J10476" i="138"/>
  <c r="K10476" i="138" s="1"/>
  <c r="J10478" i="138"/>
  <c r="K10478" i="138" s="1"/>
  <c r="J10480" i="138"/>
  <c r="K10480" i="138" s="1"/>
  <c r="J10482" i="138"/>
  <c r="K10482" i="138" s="1"/>
  <c r="J10484" i="138"/>
  <c r="K10484" i="138" s="1"/>
  <c r="J10486" i="138"/>
  <c r="K10486" i="138" s="1"/>
  <c r="J10488" i="138"/>
  <c r="K10488" i="138" s="1"/>
  <c r="J10490" i="138"/>
  <c r="K10490" i="138" s="1"/>
  <c r="J10492" i="138"/>
  <c r="K10492" i="138" s="1"/>
  <c r="J10494" i="138"/>
  <c r="K10494" i="138" s="1"/>
  <c r="J10496" i="138"/>
  <c r="K10496" i="138" s="1"/>
  <c r="J10498" i="138"/>
  <c r="K10498" i="138" s="1"/>
  <c r="J10500" i="138"/>
  <c r="K10500" i="138" s="1"/>
  <c r="J10502" i="138"/>
  <c r="K10502" i="138" s="1"/>
  <c r="J10504" i="138"/>
  <c r="K10504" i="138" s="1"/>
  <c r="J10506" i="138"/>
  <c r="K10506" i="138" s="1"/>
  <c r="J10508" i="138"/>
  <c r="K10508" i="138" s="1"/>
  <c r="J10510" i="138"/>
  <c r="K10510" i="138" s="1"/>
  <c r="J10512" i="138"/>
  <c r="K10512" i="138" s="1"/>
  <c r="J10514" i="138"/>
  <c r="K10514" i="138" s="1"/>
  <c r="J10516" i="138"/>
  <c r="K10516" i="138" s="1"/>
  <c r="J10518" i="138"/>
  <c r="K10518" i="138" s="1"/>
  <c r="J10520" i="138"/>
  <c r="K10520" i="138" s="1"/>
  <c r="J10522" i="138"/>
  <c r="K10522" i="138" s="1"/>
  <c r="J10524" i="138"/>
  <c r="K10524" i="138" s="1"/>
  <c r="J10526" i="138"/>
  <c r="K10526" i="138" s="1"/>
  <c r="J10528" i="138"/>
  <c r="K10528" i="138" s="1"/>
  <c r="J10530" i="138"/>
  <c r="K10530" i="138" s="1"/>
  <c r="J10532" i="138"/>
  <c r="K10532" i="138" s="1"/>
  <c r="J10534" i="138"/>
  <c r="K10534" i="138" s="1"/>
  <c r="J10536" i="138"/>
  <c r="K10536" i="138" s="1"/>
  <c r="J10538" i="138"/>
  <c r="K10538" i="138" s="1"/>
  <c r="J10540" i="138"/>
  <c r="K10540" i="138" s="1"/>
  <c r="J10542" i="138"/>
  <c r="K10542" i="138" s="1"/>
  <c r="J10544" i="138"/>
  <c r="K10544" i="138" s="1"/>
  <c r="J10546" i="138"/>
  <c r="K10546" i="138" s="1"/>
  <c r="J10548" i="138"/>
  <c r="K10548" i="138" s="1"/>
  <c r="J10550" i="138"/>
  <c r="K10550" i="138" s="1"/>
  <c r="J10552" i="138"/>
  <c r="K10552" i="138" s="1"/>
  <c r="J10554" i="138"/>
  <c r="K10554" i="138" s="1"/>
  <c r="J10556" i="138"/>
  <c r="K10556" i="138" s="1"/>
  <c r="J10558" i="138"/>
  <c r="K10558" i="138" s="1"/>
  <c r="J10560" i="138"/>
  <c r="K10560" i="138" s="1"/>
  <c r="J10562" i="138"/>
  <c r="K10562" i="138" s="1"/>
  <c r="J10564" i="138"/>
  <c r="K10564" i="138" s="1"/>
  <c r="J10566" i="138"/>
  <c r="K10566" i="138" s="1"/>
  <c r="J10568" i="138"/>
  <c r="K10568" i="138" s="1"/>
  <c r="J10570" i="138"/>
  <c r="K10570" i="138" s="1"/>
  <c r="J10572" i="138"/>
  <c r="K10572" i="138" s="1"/>
  <c r="J10574" i="138"/>
  <c r="K10574" i="138" s="1"/>
  <c r="J10576" i="138"/>
  <c r="K10576" i="138" s="1"/>
  <c r="J10578" i="138"/>
  <c r="K10578" i="138" s="1"/>
  <c r="J10580" i="138"/>
  <c r="K10580" i="138" s="1"/>
  <c r="J10582" i="138"/>
  <c r="K10582" i="138" s="1"/>
  <c r="J10584" i="138"/>
  <c r="K10584" i="138" s="1"/>
  <c r="J10586" i="138"/>
  <c r="K10586" i="138" s="1"/>
  <c r="J10588" i="138"/>
  <c r="K10588" i="138" s="1"/>
  <c r="J10590" i="138"/>
  <c r="K10590" i="138" s="1"/>
  <c r="J10592" i="138"/>
  <c r="K10592" i="138" s="1"/>
  <c r="J10594" i="138"/>
  <c r="K10594" i="138" s="1"/>
  <c r="J10596" i="138"/>
  <c r="K10596" i="138" s="1"/>
  <c r="J10598" i="138"/>
  <c r="K10598" i="138" s="1"/>
  <c r="J10600" i="138"/>
  <c r="K10600" i="138" s="1"/>
  <c r="J10602" i="138"/>
  <c r="K10602" i="138" s="1"/>
  <c r="J10604" i="138"/>
  <c r="K10604" i="138" s="1"/>
  <c r="J10606" i="138"/>
  <c r="K10606" i="138" s="1"/>
  <c r="J10608" i="138"/>
  <c r="K10608" i="138" s="1"/>
  <c r="J10610" i="138"/>
  <c r="K10610" i="138" s="1"/>
  <c r="J10612" i="138"/>
  <c r="K10612" i="138" s="1"/>
  <c r="J10614" i="138"/>
  <c r="K10614" i="138" s="1"/>
  <c r="J10616" i="138"/>
  <c r="K10616" i="138" s="1"/>
  <c r="J10618" i="138"/>
  <c r="K10618" i="138" s="1"/>
  <c r="J10620" i="138"/>
  <c r="K10620" i="138" s="1"/>
  <c r="J10622" i="138"/>
  <c r="K10622" i="138" s="1"/>
  <c r="J10624" i="138"/>
  <c r="K10624" i="138" s="1"/>
  <c r="J10626" i="138"/>
  <c r="K10626" i="138" s="1"/>
  <c r="J10628" i="138"/>
  <c r="K10628" i="138" s="1"/>
  <c r="J10630" i="138"/>
  <c r="K10630" i="138" s="1"/>
  <c r="J10632" i="138"/>
  <c r="K10632" i="138" s="1"/>
  <c r="J10634" i="138"/>
  <c r="K10634" i="138" s="1"/>
  <c r="J10636" i="138"/>
  <c r="K10636" i="138" s="1"/>
  <c r="J10638" i="138"/>
  <c r="K10638" i="138" s="1"/>
  <c r="J10640" i="138"/>
  <c r="K10640" i="138" s="1"/>
  <c r="J10642" i="138"/>
  <c r="K10642" i="138" s="1"/>
  <c r="J10644" i="138"/>
  <c r="K10644" i="138" s="1"/>
  <c r="J10646" i="138"/>
  <c r="K10646" i="138" s="1"/>
  <c r="J10648" i="138"/>
  <c r="K10648" i="138" s="1"/>
  <c r="J10650" i="138"/>
  <c r="K10650" i="138" s="1"/>
  <c r="J10652" i="138"/>
  <c r="K10652" i="138" s="1"/>
  <c r="J10654" i="138"/>
  <c r="K10654" i="138" s="1"/>
  <c r="J10656" i="138"/>
  <c r="K10656" i="138" s="1"/>
  <c r="J10658" i="138"/>
  <c r="K10658" i="138" s="1"/>
  <c r="J10660" i="138"/>
  <c r="K10660" i="138" s="1"/>
  <c r="J10662" i="138"/>
  <c r="K10662" i="138" s="1"/>
  <c r="J10664" i="138"/>
  <c r="K10664" i="138" s="1"/>
  <c r="J10666" i="138"/>
  <c r="K10666" i="138" s="1"/>
  <c r="J10668" i="138"/>
  <c r="K10668" i="138" s="1"/>
  <c r="J10670" i="138"/>
  <c r="K10670" i="138" s="1"/>
  <c r="J10672" i="138"/>
  <c r="K10672" i="138" s="1"/>
  <c r="J10674" i="138"/>
  <c r="K10674" i="138" s="1"/>
  <c r="J10676" i="138"/>
  <c r="K10676" i="138" s="1"/>
  <c r="J10678" i="138"/>
  <c r="K10678" i="138" s="1"/>
  <c r="J10680" i="138"/>
  <c r="K10680" i="138" s="1"/>
  <c r="J10682" i="138"/>
  <c r="K10682" i="138" s="1"/>
  <c r="J10684" i="138"/>
  <c r="K10684" i="138" s="1"/>
  <c r="J10686" i="138"/>
  <c r="K10686" i="138" s="1"/>
  <c r="J10688" i="138"/>
  <c r="K10688" i="138" s="1"/>
  <c r="J10690" i="138"/>
  <c r="K10690" i="138" s="1"/>
  <c r="J10692" i="138"/>
  <c r="K10692" i="138" s="1"/>
  <c r="J10694" i="138"/>
  <c r="K10694" i="138" s="1"/>
  <c r="J10696" i="138"/>
  <c r="K10696" i="138" s="1"/>
  <c r="J10698" i="138"/>
  <c r="K10698" i="138" s="1"/>
  <c r="J10700" i="138"/>
  <c r="K10700" i="138" s="1"/>
  <c r="J10702" i="138"/>
  <c r="K10702" i="138" s="1"/>
  <c r="J10704" i="138"/>
  <c r="K10704" i="138" s="1"/>
  <c r="J10706" i="138"/>
  <c r="K10706" i="138" s="1"/>
  <c r="J10708" i="138"/>
  <c r="K10708" i="138" s="1"/>
  <c r="J10710" i="138"/>
  <c r="K10710" i="138" s="1"/>
  <c r="J10712" i="138"/>
  <c r="K10712" i="138" s="1"/>
  <c r="J10714" i="138"/>
  <c r="K10714" i="138" s="1"/>
  <c r="J10716" i="138"/>
  <c r="K10716" i="138" s="1"/>
  <c r="J10718" i="138"/>
  <c r="K10718" i="138" s="1"/>
  <c r="J10720" i="138"/>
  <c r="K10720" i="138" s="1"/>
  <c r="J10722" i="138"/>
  <c r="K10722" i="138" s="1"/>
  <c r="J10724" i="138"/>
  <c r="K10724" i="138" s="1"/>
  <c r="J10726" i="138"/>
  <c r="K10726" i="138" s="1"/>
  <c r="J10728" i="138"/>
  <c r="K10728" i="138" s="1"/>
  <c r="J10730" i="138"/>
  <c r="K10730" i="138" s="1"/>
  <c r="J10732" i="138"/>
  <c r="K10732" i="138" s="1"/>
  <c r="J10734" i="138"/>
  <c r="K10734" i="138" s="1"/>
  <c r="J10736" i="138"/>
  <c r="K10736" i="138" s="1"/>
  <c r="J10738" i="138"/>
  <c r="K10738" i="138" s="1"/>
  <c r="J10740" i="138"/>
  <c r="K10740" i="138" s="1"/>
  <c r="J10742" i="138"/>
  <c r="K10742" i="138" s="1"/>
  <c r="J10744" i="138"/>
  <c r="K10744" i="138" s="1"/>
  <c r="J10746" i="138"/>
  <c r="K10746" i="138" s="1"/>
  <c r="J10748" i="138"/>
  <c r="K10748" i="138" s="1"/>
  <c r="J10750" i="138"/>
  <c r="K10750" i="138" s="1"/>
  <c r="J10752" i="138"/>
  <c r="K10752" i="138" s="1"/>
  <c r="J10754" i="138"/>
  <c r="K10754" i="138" s="1"/>
  <c r="J10756" i="138"/>
  <c r="K10756" i="138" s="1"/>
  <c r="J10758" i="138"/>
  <c r="K10758" i="138" s="1"/>
  <c r="J10760" i="138"/>
  <c r="K10760" i="138" s="1"/>
  <c r="J10762" i="138"/>
  <c r="K10762" i="138" s="1"/>
  <c r="J10764" i="138"/>
  <c r="K10764" i="138" s="1"/>
  <c r="J10766" i="138"/>
  <c r="K10766" i="138" s="1"/>
  <c r="J10768" i="138"/>
  <c r="K10768" i="138" s="1"/>
  <c r="J10770" i="138"/>
  <c r="K10770" i="138" s="1"/>
  <c r="J10772" i="138"/>
  <c r="K10772" i="138" s="1"/>
  <c r="J10774" i="138"/>
  <c r="K10774" i="138" s="1"/>
  <c r="J10776" i="138"/>
  <c r="K10776" i="138" s="1"/>
  <c r="J10778" i="138"/>
  <c r="K10778" i="138" s="1"/>
  <c r="J10780" i="138"/>
  <c r="K10780" i="138" s="1"/>
  <c r="J10782" i="138"/>
  <c r="K10782" i="138" s="1"/>
  <c r="J10784" i="138"/>
  <c r="K10784" i="138" s="1"/>
  <c r="J10786" i="138"/>
  <c r="K10786" i="138" s="1"/>
  <c r="J10788" i="138"/>
  <c r="K10788" i="138" s="1"/>
  <c r="J10790" i="138"/>
  <c r="K10790" i="138" s="1"/>
  <c r="J10792" i="138"/>
  <c r="K10792" i="138" s="1"/>
  <c r="J10794" i="138"/>
  <c r="K10794" i="138" s="1"/>
  <c r="J10796" i="138"/>
  <c r="K10796" i="138" s="1"/>
  <c r="J10798" i="138"/>
  <c r="K10798" i="138" s="1"/>
  <c r="J10800" i="138"/>
  <c r="K10800" i="138" s="1"/>
  <c r="J10802" i="138"/>
  <c r="K10802" i="138" s="1"/>
  <c r="J10804" i="138"/>
  <c r="K10804" i="138" s="1"/>
  <c r="J10806" i="138"/>
  <c r="K10806" i="138" s="1"/>
  <c r="J10808" i="138"/>
  <c r="K10808" i="138" s="1"/>
  <c r="J10810" i="138"/>
  <c r="K10810" i="138" s="1"/>
  <c r="J10812" i="138"/>
  <c r="K10812" i="138" s="1"/>
  <c r="J10814" i="138"/>
  <c r="K10814" i="138" s="1"/>
  <c r="J10816" i="138"/>
  <c r="K10816" i="138" s="1"/>
  <c r="J10818" i="138"/>
  <c r="K10818" i="138" s="1"/>
  <c r="J10820" i="138"/>
  <c r="K10820" i="138" s="1"/>
  <c r="J10822" i="138"/>
  <c r="K10822" i="138" s="1"/>
  <c r="J10824" i="138"/>
  <c r="K10824" i="138" s="1"/>
  <c r="J10826" i="138"/>
  <c r="K10826" i="138" s="1"/>
  <c r="J10828" i="138"/>
  <c r="K10828" i="138" s="1"/>
  <c r="J10830" i="138"/>
  <c r="K10830" i="138" s="1"/>
  <c r="J10832" i="138"/>
  <c r="K10832" i="138" s="1"/>
  <c r="J10834" i="138"/>
  <c r="K10834" i="138" s="1"/>
  <c r="J10836" i="138"/>
  <c r="K10836" i="138" s="1"/>
  <c r="J10838" i="138"/>
  <c r="K10838" i="138" s="1"/>
  <c r="J10840" i="138"/>
  <c r="K10840" i="138" s="1"/>
  <c r="J10842" i="138"/>
  <c r="K10842" i="138" s="1"/>
  <c r="J10844" i="138"/>
  <c r="K10844" i="138" s="1"/>
  <c r="J10846" i="138"/>
  <c r="K10846" i="138" s="1"/>
  <c r="J10848" i="138"/>
  <c r="K10848" i="138" s="1"/>
  <c r="J10850" i="138"/>
  <c r="K10850" i="138" s="1"/>
  <c r="J10852" i="138"/>
  <c r="K10852" i="138" s="1"/>
  <c r="J10854" i="138"/>
  <c r="K10854" i="138" s="1"/>
  <c r="J10856" i="138"/>
  <c r="K10856" i="138" s="1"/>
  <c r="J10858" i="138"/>
  <c r="K10858" i="138" s="1"/>
  <c r="J10860" i="138"/>
  <c r="K10860" i="138" s="1"/>
  <c r="J10862" i="138"/>
  <c r="K10862" i="138" s="1"/>
  <c r="J10864" i="138"/>
  <c r="K10864" i="138" s="1"/>
  <c r="J10866" i="138"/>
  <c r="K10866" i="138" s="1"/>
  <c r="J10868" i="138"/>
  <c r="K10868" i="138" s="1"/>
  <c r="J10870" i="138"/>
  <c r="K10870" i="138" s="1"/>
  <c r="J10872" i="138"/>
  <c r="K10872" i="138" s="1"/>
  <c r="J10874" i="138"/>
  <c r="K10874" i="138" s="1"/>
  <c r="J10876" i="138"/>
  <c r="K10876" i="138" s="1"/>
  <c r="J10878" i="138"/>
  <c r="K10878" i="138" s="1"/>
  <c r="J10880" i="138"/>
  <c r="K10880" i="138" s="1"/>
  <c r="J10882" i="138"/>
  <c r="K10882" i="138" s="1"/>
  <c r="J10884" i="138"/>
  <c r="K10884" i="138" s="1"/>
  <c r="J10886" i="138"/>
  <c r="K10886" i="138" s="1"/>
  <c r="J10888" i="138"/>
  <c r="K10888" i="138" s="1"/>
  <c r="J10890" i="138"/>
  <c r="K10890" i="138" s="1"/>
  <c r="J10892" i="138"/>
  <c r="K10892" i="138" s="1"/>
  <c r="J10894" i="138"/>
  <c r="K10894" i="138" s="1"/>
  <c r="J10896" i="138"/>
  <c r="K10896" i="138" s="1"/>
  <c r="J10898" i="138"/>
  <c r="K10898" i="138" s="1"/>
  <c r="J10900" i="138"/>
  <c r="K10900" i="138" s="1"/>
  <c r="J10902" i="138"/>
  <c r="K10902" i="138" s="1"/>
  <c r="J10904" i="138"/>
  <c r="K10904" i="138" s="1"/>
  <c r="J10906" i="138"/>
  <c r="K10906" i="138" s="1"/>
  <c r="J10908" i="138"/>
  <c r="K10908" i="138" s="1"/>
  <c r="J10910" i="138"/>
  <c r="K10910" i="138" s="1"/>
  <c r="J10912" i="138"/>
  <c r="K10912" i="138" s="1"/>
  <c r="J10914" i="138"/>
  <c r="K10914" i="138" s="1"/>
  <c r="J10916" i="138"/>
  <c r="K10916" i="138" s="1"/>
  <c r="J10918" i="138"/>
  <c r="K10918" i="138" s="1"/>
  <c r="J10920" i="138"/>
  <c r="K10920" i="138" s="1"/>
  <c r="J10922" i="138"/>
  <c r="K10922" i="138" s="1"/>
  <c r="J10924" i="138"/>
  <c r="K10924" i="138" s="1"/>
  <c r="J10926" i="138"/>
  <c r="K10926" i="138" s="1"/>
  <c r="J10928" i="138"/>
  <c r="K10928" i="138" s="1"/>
  <c r="J10930" i="138"/>
  <c r="K10930" i="138" s="1"/>
  <c r="J10932" i="138"/>
  <c r="K10932" i="138" s="1"/>
  <c r="J10934" i="138"/>
  <c r="K10934" i="138" s="1"/>
  <c r="J10936" i="138"/>
  <c r="K10936" i="138" s="1"/>
  <c r="J10938" i="138"/>
  <c r="K10938" i="138" s="1"/>
  <c r="J10940" i="138"/>
  <c r="K10940" i="138" s="1"/>
  <c r="J10942" i="138"/>
  <c r="K10942" i="138" s="1"/>
  <c r="J10944" i="138"/>
  <c r="K10944" i="138" s="1"/>
  <c r="J10946" i="138"/>
  <c r="K10946" i="138" s="1"/>
  <c r="J10948" i="138"/>
  <c r="K10948" i="138" s="1"/>
  <c r="J10950" i="138"/>
  <c r="K10950" i="138" s="1"/>
  <c r="J10952" i="138"/>
  <c r="K10952" i="138" s="1"/>
  <c r="J10954" i="138"/>
  <c r="K10954" i="138" s="1"/>
  <c r="J10956" i="138"/>
  <c r="K10956" i="138" s="1"/>
  <c r="J10958" i="138"/>
  <c r="K10958" i="138" s="1"/>
  <c r="J10960" i="138"/>
  <c r="K10960" i="138" s="1"/>
  <c r="J10962" i="138"/>
  <c r="K10962" i="138" s="1"/>
  <c r="J10964" i="138"/>
  <c r="K10964" i="138" s="1"/>
  <c r="J10966" i="138"/>
  <c r="K10966" i="138" s="1"/>
  <c r="J10968" i="138"/>
  <c r="K10968" i="138" s="1"/>
  <c r="J10970" i="138"/>
  <c r="K10970" i="138" s="1"/>
  <c r="J10972" i="138"/>
  <c r="K10972" i="138" s="1"/>
  <c r="J10974" i="138"/>
  <c r="K10974" i="138" s="1"/>
  <c r="J10976" i="138"/>
  <c r="K10976" i="138" s="1"/>
  <c r="J10978" i="138"/>
  <c r="K10978" i="138" s="1"/>
  <c r="J10980" i="138"/>
  <c r="K10980" i="138" s="1"/>
  <c r="J10982" i="138"/>
  <c r="K10982" i="138" s="1"/>
  <c r="J10984" i="138"/>
  <c r="K10984" i="138" s="1"/>
  <c r="J10986" i="138"/>
  <c r="K10986" i="138" s="1"/>
  <c r="J10988" i="138"/>
  <c r="K10988" i="138" s="1"/>
  <c r="J10990" i="138"/>
  <c r="K10990" i="138" s="1"/>
  <c r="J10992" i="138"/>
  <c r="K10992" i="138" s="1"/>
  <c r="J10994" i="138"/>
  <c r="K10994" i="138" s="1"/>
  <c r="J10996" i="138"/>
  <c r="K10996" i="138" s="1"/>
  <c r="J10998" i="138"/>
  <c r="K10998" i="138" s="1"/>
  <c r="J11000" i="138"/>
  <c r="K11000" i="138" s="1"/>
  <c r="J11002" i="138"/>
  <c r="K11002" i="138" s="1"/>
  <c r="J11004" i="138"/>
  <c r="K11004" i="138" s="1"/>
  <c r="J11006" i="138"/>
  <c r="K11006" i="138" s="1"/>
  <c r="J11008" i="138"/>
  <c r="K11008" i="138" s="1"/>
  <c r="J11010" i="138"/>
  <c r="K11010" i="138" s="1"/>
  <c r="J11012" i="138"/>
  <c r="K11012" i="138" s="1"/>
  <c r="J11014" i="138"/>
  <c r="K11014" i="138" s="1"/>
  <c r="J11016" i="138"/>
  <c r="K11016" i="138" s="1"/>
  <c r="J11018" i="138"/>
  <c r="K11018" i="138" s="1"/>
  <c r="J11020" i="138"/>
  <c r="K11020" i="138" s="1"/>
  <c r="J11022" i="138"/>
  <c r="K11022" i="138" s="1"/>
  <c r="J9028" i="138"/>
  <c r="K9028" i="138" s="1"/>
  <c r="M1022" i="203" s="1"/>
  <c r="N1022" i="203" s="1"/>
  <c r="J9030" i="138"/>
  <c r="K9030" i="138" s="1"/>
  <c r="M1024" i="203" s="1"/>
  <c r="N1024" i="203" s="1"/>
  <c r="J9032" i="138"/>
  <c r="K9032" i="138" s="1"/>
  <c r="J9034" i="138"/>
  <c r="K9034" i="138" s="1"/>
  <c r="J9036" i="138"/>
  <c r="K9036" i="138" s="1"/>
  <c r="M1030" i="203" s="1"/>
  <c r="N1030" i="203" s="1"/>
  <c r="J9038" i="138"/>
  <c r="K9038" i="138" s="1"/>
  <c r="J9040" i="138"/>
  <c r="K9040" i="138" s="1"/>
  <c r="M1034" i="203" s="1"/>
  <c r="N1034" i="203" s="1"/>
  <c r="J9042" i="138"/>
  <c r="K9042" i="138" s="1"/>
  <c r="M1036" i="203" s="1"/>
  <c r="N1036" i="203" s="1"/>
  <c r="J9044" i="138"/>
  <c r="K9044" i="138" s="1"/>
  <c r="J9046" i="138"/>
  <c r="K9046" i="138" s="1"/>
  <c r="M1040" i="203" s="1"/>
  <c r="N1040" i="203" s="1"/>
  <c r="J9048" i="138"/>
  <c r="K9048" i="138" s="1"/>
  <c r="M1042" i="203" s="1"/>
  <c r="N1042" i="203" s="1"/>
  <c r="J9050" i="138"/>
  <c r="K9050" i="138" s="1"/>
  <c r="J9052" i="138"/>
  <c r="K9052" i="138" s="1"/>
  <c r="J9054" i="138"/>
  <c r="K9054" i="138" s="1"/>
  <c r="M1048" i="203" s="1"/>
  <c r="N1048" i="203" s="1"/>
  <c r="J9056" i="138"/>
  <c r="K9056" i="138" s="1"/>
  <c r="M1050" i="203" s="1"/>
  <c r="N1050" i="203" s="1"/>
  <c r="J9058" i="138"/>
  <c r="J9060" i="138"/>
  <c r="K9060" i="138" s="1"/>
  <c r="M1054" i="203" s="1"/>
  <c r="N1054" i="203" s="1"/>
  <c r="J9062" i="138"/>
  <c r="K9062" i="138" s="1"/>
  <c r="M1056" i="203" s="1"/>
  <c r="N1056" i="203" s="1"/>
  <c r="J9064" i="138"/>
  <c r="K9064" i="138" s="1"/>
  <c r="M1058" i="203" s="1"/>
  <c r="N1058" i="203" s="1"/>
  <c r="J9066" i="138"/>
  <c r="K9066" i="138" s="1"/>
  <c r="M1060" i="203" s="1"/>
  <c r="N1060" i="203" s="1"/>
  <c r="J9068" i="138"/>
  <c r="K9068" i="138" s="1"/>
  <c r="M1062" i="203" s="1"/>
  <c r="N1062" i="203" s="1"/>
  <c r="J9070" i="138"/>
  <c r="K9070" i="138" s="1"/>
  <c r="M1064" i="203" s="1"/>
  <c r="N1064" i="203" s="1"/>
  <c r="J9072" i="138"/>
  <c r="K9072" i="138" s="1"/>
  <c r="M1066" i="203" s="1"/>
  <c r="N1066" i="203" s="1"/>
  <c r="J9074" i="138"/>
  <c r="K9074" i="138" s="1"/>
  <c r="M1068" i="203" s="1"/>
  <c r="N1068" i="203" s="1"/>
  <c r="J9076" i="138"/>
  <c r="K9076" i="138" s="1"/>
  <c r="M1070" i="203" s="1"/>
  <c r="N1070" i="203" s="1"/>
  <c r="J9078" i="138"/>
  <c r="K9078" i="138" s="1"/>
  <c r="J9080" i="138"/>
  <c r="K9080" i="138" s="1"/>
  <c r="M1074" i="203" s="1"/>
  <c r="N1074" i="203" s="1"/>
  <c r="J9082" i="138"/>
  <c r="K9082" i="138" s="1"/>
  <c r="M1076" i="203" s="1"/>
  <c r="N1076" i="203" s="1"/>
  <c r="J9084" i="138"/>
  <c r="K9084" i="138" s="1"/>
  <c r="M1078" i="203" s="1"/>
  <c r="N1078" i="203" s="1"/>
  <c r="J9086" i="138"/>
  <c r="K9086" i="138" s="1"/>
  <c r="M1080" i="203" s="1"/>
  <c r="N1080" i="203" s="1"/>
  <c r="J9088" i="138"/>
  <c r="J9090" i="138"/>
  <c r="J9092" i="138"/>
  <c r="K9092" i="138" s="1"/>
  <c r="M1086" i="203" s="1"/>
  <c r="N1086" i="203" s="1"/>
  <c r="J9094" i="138"/>
  <c r="K9094" i="138" s="1"/>
  <c r="J9096" i="138"/>
  <c r="K9096" i="138" s="1"/>
  <c r="M1090" i="203" s="1"/>
  <c r="N1090" i="203" s="1"/>
  <c r="J9098" i="138"/>
  <c r="K9098" i="138" s="1"/>
  <c r="J9100" i="138"/>
  <c r="K9100" i="138" s="1"/>
  <c r="M1094" i="203" s="1"/>
  <c r="N1094" i="203" s="1"/>
  <c r="J9102" i="138"/>
  <c r="K9102" i="138" s="1"/>
  <c r="J9104" i="138"/>
  <c r="K9104" i="138" s="1"/>
  <c r="M1098" i="203" s="1"/>
  <c r="N1098" i="203" s="1"/>
  <c r="J9106" i="138"/>
  <c r="K9106" i="138" s="1"/>
  <c r="M1100" i="203" s="1"/>
  <c r="N1100" i="203" s="1"/>
  <c r="J9108" i="138"/>
  <c r="K9108" i="138" s="1"/>
  <c r="J9110" i="138"/>
  <c r="K9110" i="138" s="1"/>
  <c r="J9112" i="138"/>
  <c r="K9112" i="138" s="1"/>
  <c r="M1106" i="203" s="1"/>
  <c r="N1106" i="203" s="1"/>
  <c r="J9114" i="138"/>
  <c r="K9114" i="138" s="1"/>
  <c r="M1108" i="203" s="1"/>
  <c r="N1108" i="203" s="1"/>
  <c r="J9116" i="138"/>
  <c r="K9116" i="138" s="1"/>
  <c r="J9118" i="138"/>
  <c r="K9118" i="138" s="1"/>
  <c r="M1112" i="203" s="1"/>
  <c r="N1112" i="203" s="1"/>
  <c r="J9120" i="138"/>
  <c r="K9120" i="138" s="1"/>
  <c r="M1114" i="203" s="1"/>
  <c r="N1114" i="203" s="1"/>
  <c r="J9122" i="138"/>
  <c r="K9122" i="138" s="1"/>
  <c r="M1116" i="203" s="1"/>
  <c r="N1116" i="203" s="1"/>
  <c r="J9124" i="138"/>
  <c r="K9124" i="138" s="1"/>
  <c r="M1118" i="203" s="1"/>
  <c r="N1118" i="203" s="1"/>
  <c r="J9126" i="138"/>
  <c r="K9126" i="138" s="1"/>
  <c r="M1120" i="203" s="1"/>
  <c r="N1120" i="203" s="1"/>
  <c r="J9128" i="138"/>
  <c r="K9128" i="138" s="1"/>
  <c r="M1122" i="203" s="1"/>
  <c r="N1122" i="203" s="1"/>
  <c r="J9130" i="138"/>
  <c r="K9130" i="138" s="1"/>
  <c r="M1124" i="203" s="1"/>
  <c r="N1124" i="203" s="1"/>
  <c r="J9132" i="138"/>
  <c r="K9132" i="138" s="1"/>
  <c r="M1126" i="203" s="1"/>
  <c r="N1126" i="203" s="1"/>
  <c r="J9134" i="138"/>
  <c r="K9134" i="138" s="1"/>
  <c r="M1128" i="203" s="1"/>
  <c r="N1128" i="203" s="1"/>
  <c r="J9136" i="138"/>
  <c r="K9136" i="138" s="1"/>
  <c r="M1130" i="203" s="1"/>
  <c r="N1130" i="203" s="1"/>
  <c r="J9138" i="138"/>
  <c r="K9138" i="138" s="1"/>
  <c r="M1132" i="203" s="1"/>
  <c r="N1132" i="203" s="1"/>
  <c r="J9140" i="138"/>
  <c r="K9140" i="138" s="1"/>
  <c r="M1134" i="203" s="1"/>
  <c r="N1134" i="203" s="1"/>
  <c r="J9142" i="138"/>
  <c r="K9142" i="138" s="1"/>
  <c r="M1136" i="203" s="1"/>
  <c r="N1136" i="203" s="1"/>
  <c r="J9144" i="138"/>
  <c r="K9144" i="138" s="1"/>
  <c r="M1138" i="203" s="1"/>
  <c r="N1138" i="203" s="1"/>
  <c r="J9146" i="138"/>
  <c r="K9146" i="138" s="1"/>
  <c r="M1140" i="203" s="1"/>
  <c r="N1140" i="203" s="1"/>
  <c r="J9148" i="138"/>
  <c r="K9148" i="138" s="1"/>
  <c r="M1142" i="203" s="1"/>
  <c r="N1142" i="203" s="1"/>
  <c r="J9150" i="138"/>
  <c r="K9150" i="138" s="1"/>
  <c r="M1144" i="203" s="1"/>
  <c r="N1144" i="203" s="1"/>
  <c r="J9152" i="138"/>
  <c r="K9152" i="138" s="1"/>
  <c r="M1146" i="203" s="1"/>
  <c r="N1146" i="203" s="1"/>
  <c r="J9154" i="138"/>
  <c r="K9154" i="138" s="1"/>
  <c r="M1148" i="203" s="1"/>
  <c r="N1148" i="203" s="1"/>
  <c r="J9156" i="138"/>
  <c r="K9156" i="138" s="1"/>
  <c r="M1150" i="203" s="1"/>
  <c r="N1150" i="203" s="1"/>
  <c r="J9158" i="138"/>
  <c r="K9158" i="138" s="1"/>
  <c r="M1152" i="203" s="1"/>
  <c r="N1152" i="203" s="1"/>
  <c r="J9160" i="138"/>
  <c r="K9160" i="138" s="1"/>
  <c r="M1154" i="203" s="1"/>
  <c r="N1154" i="203" s="1"/>
  <c r="J9162" i="138"/>
  <c r="K9162" i="138" s="1"/>
  <c r="M1156" i="203" s="1"/>
  <c r="N1156" i="203" s="1"/>
  <c r="J9164" i="138"/>
  <c r="K9164" i="138" s="1"/>
  <c r="M1158" i="203" s="1"/>
  <c r="N1158" i="203" s="1"/>
  <c r="J9166" i="138"/>
  <c r="K9166" i="138" s="1"/>
  <c r="M1160" i="203" s="1"/>
  <c r="N1160" i="203" s="1"/>
  <c r="J9168" i="138"/>
  <c r="K9168" i="138" s="1"/>
  <c r="M1162" i="203" s="1"/>
  <c r="N1162" i="203" s="1"/>
  <c r="J9170" i="138"/>
  <c r="K9170" i="138" s="1"/>
  <c r="M1164" i="203" s="1"/>
  <c r="N1164" i="203" s="1"/>
  <c r="J9172" i="138"/>
  <c r="K9172" i="138" s="1"/>
  <c r="M1166" i="203" s="1"/>
  <c r="N1166" i="203" s="1"/>
  <c r="J9174" i="138"/>
  <c r="K9174" i="138" s="1"/>
  <c r="M1168" i="203" s="1"/>
  <c r="N1168" i="203" s="1"/>
  <c r="J9176" i="138"/>
  <c r="K9176" i="138" s="1"/>
  <c r="M1170" i="203" s="1"/>
  <c r="N1170" i="203" s="1"/>
  <c r="J9178" i="138"/>
  <c r="K9178" i="138" s="1"/>
  <c r="M1172" i="203" s="1"/>
  <c r="N1172" i="203" s="1"/>
  <c r="J9180" i="138"/>
  <c r="K9180" i="138" s="1"/>
  <c r="M1174" i="203" s="1"/>
  <c r="N1174" i="203" s="1"/>
  <c r="J9182" i="138"/>
  <c r="K9182" i="138" s="1"/>
  <c r="M1176" i="203" s="1"/>
  <c r="N1176" i="203" s="1"/>
  <c r="J9184" i="138"/>
  <c r="K9184" i="138" s="1"/>
  <c r="M1178" i="203" s="1"/>
  <c r="N1178" i="203" s="1"/>
  <c r="J9186" i="138"/>
  <c r="K9186" i="138" s="1"/>
  <c r="M1180" i="203" s="1"/>
  <c r="N1180" i="203" s="1"/>
  <c r="J9188" i="138"/>
  <c r="K9188" i="138" s="1"/>
  <c r="M1182" i="203" s="1"/>
  <c r="N1182" i="203" s="1"/>
  <c r="J9190" i="138"/>
  <c r="K9190" i="138" s="1"/>
  <c r="M1184" i="203" s="1"/>
  <c r="N1184" i="203" s="1"/>
  <c r="J9192" i="138"/>
  <c r="K9192" i="138" s="1"/>
  <c r="M1186" i="203" s="1"/>
  <c r="N1186" i="203" s="1"/>
  <c r="J9194" i="138"/>
  <c r="K9194" i="138" s="1"/>
  <c r="M1188" i="203" s="1"/>
  <c r="N1188" i="203" s="1"/>
  <c r="J9196" i="138"/>
  <c r="K9196" i="138" s="1"/>
  <c r="M1190" i="203" s="1"/>
  <c r="N1190" i="203" s="1"/>
  <c r="J9198" i="138"/>
  <c r="K9198" i="138" s="1"/>
  <c r="M1192" i="203" s="1"/>
  <c r="N1192" i="203" s="1"/>
  <c r="J9200" i="138"/>
  <c r="K9200" i="138" s="1"/>
  <c r="M1194" i="203" s="1"/>
  <c r="N1194" i="203" s="1"/>
  <c r="J9202" i="138"/>
  <c r="K9202" i="138" s="1"/>
  <c r="M1196" i="203" s="1"/>
  <c r="N1196" i="203" s="1"/>
  <c r="J9204" i="138"/>
  <c r="K9204" i="138" s="1"/>
  <c r="M1198" i="203" s="1"/>
  <c r="N1198" i="203" s="1"/>
  <c r="J9206" i="138"/>
  <c r="K9206" i="138" s="1"/>
  <c r="M1200" i="203" s="1"/>
  <c r="N1200" i="203" s="1"/>
  <c r="J9208" i="138"/>
  <c r="K9208" i="138" s="1"/>
  <c r="M1202" i="203" s="1"/>
  <c r="N1202" i="203" s="1"/>
  <c r="J9210" i="138"/>
  <c r="K9210" i="138" s="1"/>
  <c r="M1204" i="203" s="1"/>
  <c r="N1204" i="203" s="1"/>
  <c r="J9212" i="138"/>
  <c r="K9212" i="138" s="1"/>
  <c r="M1206" i="203" s="1"/>
  <c r="N1206" i="203" s="1"/>
  <c r="J9214" i="138"/>
  <c r="K9214" i="138" s="1"/>
  <c r="M1208" i="203" s="1"/>
  <c r="N1208" i="203" s="1"/>
  <c r="J9216" i="138"/>
  <c r="K9216" i="138" s="1"/>
  <c r="M1210" i="203" s="1"/>
  <c r="N1210" i="203" s="1"/>
  <c r="J9218" i="138"/>
  <c r="K9218" i="138" s="1"/>
  <c r="M1212" i="203" s="1"/>
  <c r="N1212" i="203" s="1"/>
  <c r="J9220" i="138"/>
  <c r="K9220" i="138" s="1"/>
  <c r="M1214" i="203" s="1"/>
  <c r="N1214" i="203" s="1"/>
  <c r="J9222" i="138"/>
  <c r="K9222" i="138" s="1"/>
  <c r="M1216" i="203" s="1"/>
  <c r="N1216" i="203" s="1"/>
  <c r="J9224" i="138"/>
  <c r="K9224" i="138" s="1"/>
  <c r="M1218" i="203" s="1"/>
  <c r="N1218" i="203" s="1"/>
  <c r="J9226" i="138"/>
  <c r="K9226" i="138" s="1"/>
  <c r="M1220" i="203" s="1"/>
  <c r="N1220" i="203" s="1"/>
  <c r="J9228" i="138"/>
  <c r="K9228" i="138" s="1"/>
  <c r="M1222" i="203" s="1"/>
  <c r="N1222" i="203" s="1"/>
  <c r="J9230" i="138"/>
  <c r="K9230" i="138" s="1"/>
  <c r="M1224" i="203" s="1"/>
  <c r="N1224" i="203" s="1"/>
  <c r="J9232" i="138"/>
  <c r="K9232" i="138" s="1"/>
  <c r="M1226" i="203" s="1"/>
  <c r="N1226" i="203" s="1"/>
  <c r="J9234" i="138"/>
  <c r="K9234" i="138" s="1"/>
  <c r="M1228" i="203" s="1"/>
  <c r="N1228" i="203" s="1"/>
  <c r="J9236" i="138"/>
  <c r="K9236" i="138" s="1"/>
  <c r="M1230" i="203" s="1"/>
  <c r="N1230" i="203" s="1"/>
  <c r="J9238" i="138"/>
  <c r="K9238" i="138" s="1"/>
  <c r="M1232" i="203" s="1"/>
  <c r="N1232" i="203" s="1"/>
  <c r="J9240" i="138"/>
  <c r="K9240" i="138" s="1"/>
  <c r="M1234" i="203" s="1"/>
  <c r="N1234" i="203" s="1"/>
  <c r="J9242" i="138"/>
  <c r="K9242" i="138" s="1"/>
  <c r="M1236" i="203" s="1"/>
  <c r="N1236" i="203" s="1"/>
  <c r="J9244" i="138"/>
  <c r="K9244" i="138" s="1"/>
  <c r="M1238" i="203" s="1"/>
  <c r="N1238" i="203" s="1"/>
  <c r="J9246" i="138"/>
  <c r="K9246" i="138" s="1"/>
  <c r="M1240" i="203" s="1"/>
  <c r="N1240" i="203" s="1"/>
  <c r="J9248" i="138"/>
  <c r="K9248" i="138" s="1"/>
  <c r="M1242" i="203" s="1"/>
  <c r="N1242" i="203" s="1"/>
  <c r="J9250" i="138"/>
  <c r="K9250" i="138" s="1"/>
  <c r="M1244" i="203" s="1"/>
  <c r="N1244" i="203" s="1"/>
  <c r="J9252" i="138"/>
  <c r="K9252" i="138" s="1"/>
  <c r="M1246" i="203" s="1"/>
  <c r="N1246" i="203" s="1"/>
  <c r="J9254" i="138"/>
  <c r="K9254" i="138" s="1"/>
  <c r="M1248" i="203" s="1"/>
  <c r="N1248" i="203" s="1"/>
  <c r="J9256" i="138"/>
  <c r="K9256" i="138" s="1"/>
  <c r="M1250" i="203" s="1"/>
  <c r="N1250" i="203" s="1"/>
  <c r="J9258" i="138"/>
  <c r="K9258" i="138" s="1"/>
  <c r="M1252" i="203" s="1"/>
  <c r="N1252" i="203" s="1"/>
  <c r="J9260" i="138"/>
  <c r="K9260" i="138" s="1"/>
  <c r="M1254" i="203" s="1"/>
  <c r="N1254" i="203" s="1"/>
  <c r="J9262" i="138"/>
  <c r="K9262" i="138" s="1"/>
  <c r="M1256" i="203" s="1"/>
  <c r="N1256" i="203" s="1"/>
  <c r="J9264" i="138"/>
  <c r="K9264" i="138" s="1"/>
  <c r="M1258" i="203" s="1"/>
  <c r="N1258" i="203" s="1"/>
  <c r="J9266" i="138"/>
  <c r="K9266" i="138" s="1"/>
  <c r="M1260" i="203" s="1"/>
  <c r="N1260" i="203" s="1"/>
  <c r="J9268" i="138"/>
  <c r="K9268" i="138" s="1"/>
  <c r="M1262" i="203" s="1"/>
  <c r="N1262" i="203" s="1"/>
  <c r="J9270" i="138"/>
  <c r="K9270" i="138" s="1"/>
  <c r="M1264" i="203" s="1"/>
  <c r="N1264" i="203" s="1"/>
  <c r="J9272" i="138"/>
  <c r="K9272" i="138" s="1"/>
  <c r="M1266" i="203" s="1"/>
  <c r="N1266" i="203" s="1"/>
  <c r="J9274" i="138"/>
  <c r="K9274" i="138" s="1"/>
  <c r="M1268" i="203" s="1"/>
  <c r="N1268" i="203" s="1"/>
  <c r="J9276" i="138"/>
  <c r="K9276" i="138" s="1"/>
  <c r="M1270" i="203" s="1"/>
  <c r="N1270" i="203" s="1"/>
  <c r="J9278" i="138"/>
  <c r="K9278" i="138" s="1"/>
  <c r="M1272" i="203" s="1"/>
  <c r="N1272" i="203" s="1"/>
  <c r="J9280" i="138"/>
  <c r="K9280" i="138" s="1"/>
  <c r="M1274" i="203" s="1"/>
  <c r="N1274" i="203" s="1"/>
  <c r="J9282" i="138"/>
  <c r="K9282" i="138" s="1"/>
  <c r="M1276" i="203" s="1"/>
  <c r="N1276" i="203" s="1"/>
  <c r="J9284" i="138"/>
  <c r="K9284" i="138" s="1"/>
  <c r="M1278" i="203" s="1"/>
  <c r="N1278" i="203" s="1"/>
  <c r="J9286" i="138"/>
  <c r="K9286" i="138" s="1"/>
  <c r="M1280" i="203" s="1"/>
  <c r="N1280" i="203" s="1"/>
  <c r="J9288" i="138"/>
  <c r="K9288" i="138" s="1"/>
  <c r="M1282" i="203" s="1"/>
  <c r="N1282" i="203" s="1"/>
  <c r="J9290" i="138"/>
  <c r="K9290" i="138" s="1"/>
  <c r="M1284" i="203" s="1"/>
  <c r="N1284" i="203" s="1"/>
  <c r="J9292" i="138"/>
  <c r="K9292" i="138" s="1"/>
  <c r="M1286" i="203" s="1"/>
  <c r="N1286" i="203" s="1"/>
  <c r="J9294" i="138"/>
  <c r="K9294" i="138" s="1"/>
  <c r="M1288" i="203" s="1"/>
  <c r="N1288" i="203" s="1"/>
  <c r="J9296" i="138"/>
  <c r="K9296" i="138" s="1"/>
  <c r="M1290" i="203" s="1"/>
  <c r="N1290" i="203" s="1"/>
  <c r="J9298" i="138"/>
  <c r="K9298" i="138" s="1"/>
  <c r="M1292" i="203" s="1"/>
  <c r="N1292" i="203" s="1"/>
  <c r="J9300" i="138"/>
  <c r="K9300" i="138" s="1"/>
  <c r="M1294" i="203" s="1"/>
  <c r="N1294" i="203" s="1"/>
  <c r="J9302" i="138"/>
  <c r="K9302" i="138" s="1"/>
  <c r="M1296" i="203" s="1"/>
  <c r="N1296" i="203" s="1"/>
  <c r="J9304" i="138"/>
  <c r="K9304" i="138" s="1"/>
  <c r="M1298" i="203" s="1"/>
  <c r="N1298" i="203" s="1"/>
  <c r="J9306" i="138"/>
  <c r="K9306" i="138" s="1"/>
  <c r="M1300" i="203" s="1"/>
  <c r="N1300" i="203" s="1"/>
  <c r="J9308" i="138"/>
  <c r="K9308" i="138" s="1"/>
  <c r="M1302" i="203" s="1"/>
  <c r="N1302" i="203" s="1"/>
  <c r="J9310" i="138"/>
  <c r="K9310" i="138" s="1"/>
  <c r="M1304" i="203" s="1"/>
  <c r="N1304" i="203" s="1"/>
  <c r="J9312" i="138"/>
  <c r="K9312" i="138" s="1"/>
  <c r="M1306" i="203" s="1"/>
  <c r="N1306" i="203" s="1"/>
  <c r="J9314" i="138"/>
  <c r="K9314" i="138" s="1"/>
  <c r="M1308" i="203" s="1"/>
  <c r="N1308" i="203" s="1"/>
  <c r="J9316" i="138"/>
  <c r="K9316" i="138" s="1"/>
  <c r="M1310" i="203" s="1"/>
  <c r="N1310" i="203" s="1"/>
  <c r="J9318" i="138"/>
  <c r="K9318" i="138" s="1"/>
  <c r="M1312" i="203" s="1"/>
  <c r="N1312" i="203" s="1"/>
  <c r="J9320" i="138"/>
  <c r="K9320" i="138" s="1"/>
  <c r="M1314" i="203" s="1"/>
  <c r="N1314" i="203" s="1"/>
  <c r="J9322" i="138"/>
  <c r="K9322" i="138" s="1"/>
  <c r="M1316" i="203" s="1"/>
  <c r="N1316" i="203" s="1"/>
  <c r="J9324" i="138"/>
  <c r="K9324" i="138" s="1"/>
  <c r="M1318" i="203" s="1"/>
  <c r="N1318" i="203" s="1"/>
  <c r="J9326" i="138"/>
  <c r="K9326" i="138" s="1"/>
  <c r="M1320" i="203" s="1"/>
  <c r="N1320" i="203" s="1"/>
  <c r="J9328" i="138"/>
  <c r="K9328" i="138" s="1"/>
  <c r="M1322" i="203" s="1"/>
  <c r="N1322" i="203" s="1"/>
  <c r="J9330" i="138"/>
  <c r="K9330" i="138" s="1"/>
  <c r="M1324" i="203" s="1"/>
  <c r="N1324" i="203" s="1"/>
  <c r="J9332" i="138"/>
  <c r="K9332" i="138" s="1"/>
  <c r="M1326" i="203" s="1"/>
  <c r="N1326" i="203" s="1"/>
  <c r="J9334" i="138"/>
  <c r="K9334" i="138" s="1"/>
  <c r="M1328" i="203" s="1"/>
  <c r="N1328" i="203" s="1"/>
  <c r="J9336" i="138"/>
  <c r="K9336" i="138" s="1"/>
  <c r="M1330" i="203" s="1"/>
  <c r="N1330" i="203" s="1"/>
  <c r="J9338" i="138"/>
  <c r="K9338" i="138" s="1"/>
  <c r="M1332" i="203" s="1"/>
  <c r="N1332" i="203" s="1"/>
  <c r="J9340" i="138"/>
  <c r="K9340" i="138" s="1"/>
  <c r="M1334" i="203" s="1"/>
  <c r="N1334" i="203" s="1"/>
  <c r="J9342" i="138"/>
  <c r="K9342" i="138" s="1"/>
  <c r="M1336" i="203" s="1"/>
  <c r="N1336" i="203" s="1"/>
  <c r="J9344" i="138"/>
  <c r="K9344" i="138" s="1"/>
  <c r="M1338" i="203" s="1"/>
  <c r="N1338" i="203" s="1"/>
  <c r="J9346" i="138"/>
  <c r="K9346" i="138" s="1"/>
  <c r="M1340" i="203" s="1"/>
  <c r="N1340" i="203" s="1"/>
  <c r="J9348" i="138"/>
  <c r="K9348" i="138" s="1"/>
  <c r="M1342" i="203" s="1"/>
  <c r="N1342" i="203" s="1"/>
  <c r="J9350" i="138"/>
  <c r="K9350" i="138" s="1"/>
  <c r="M1344" i="203" s="1"/>
  <c r="N1344" i="203" s="1"/>
  <c r="J9352" i="138"/>
  <c r="K9352" i="138" s="1"/>
  <c r="M1346" i="203" s="1"/>
  <c r="N1346" i="203" s="1"/>
  <c r="J9354" i="138"/>
  <c r="K9354" i="138" s="1"/>
  <c r="M1348" i="203" s="1"/>
  <c r="N1348" i="203" s="1"/>
  <c r="J9356" i="138"/>
  <c r="K9356" i="138" s="1"/>
  <c r="M1350" i="203" s="1"/>
  <c r="N1350" i="203" s="1"/>
  <c r="J9358" i="138"/>
  <c r="K9358" i="138" s="1"/>
  <c r="M1352" i="203" s="1"/>
  <c r="N1352" i="203" s="1"/>
  <c r="J9360" i="138"/>
  <c r="K9360" i="138" s="1"/>
  <c r="M1354" i="203" s="1"/>
  <c r="N1354" i="203" s="1"/>
  <c r="J9362" i="138"/>
  <c r="K9362" i="138" s="1"/>
  <c r="M1356" i="203" s="1"/>
  <c r="N1356" i="203" s="1"/>
  <c r="J9364" i="138"/>
  <c r="K9364" i="138" s="1"/>
  <c r="M1358" i="203" s="1"/>
  <c r="N1358" i="203" s="1"/>
  <c r="J9366" i="138"/>
  <c r="K9366" i="138" s="1"/>
  <c r="M1360" i="203" s="1"/>
  <c r="N1360" i="203" s="1"/>
  <c r="J9368" i="138"/>
  <c r="K9368" i="138" s="1"/>
  <c r="M1362" i="203" s="1"/>
  <c r="N1362" i="203" s="1"/>
  <c r="J9370" i="138"/>
  <c r="K9370" i="138" s="1"/>
  <c r="M1364" i="203" s="1"/>
  <c r="N1364" i="203" s="1"/>
  <c r="J9372" i="138"/>
  <c r="K9372" i="138" s="1"/>
  <c r="M1366" i="203" s="1"/>
  <c r="N1366" i="203" s="1"/>
  <c r="J9374" i="138"/>
  <c r="K9374" i="138" s="1"/>
  <c r="M1368" i="203" s="1"/>
  <c r="N1368" i="203" s="1"/>
  <c r="J9376" i="138"/>
  <c r="K9376" i="138" s="1"/>
  <c r="M1370" i="203" s="1"/>
  <c r="N1370" i="203" s="1"/>
  <c r="J9378" i="138"/>
  <c r="K9378" i="138" s="1"/>
  <c r="M1372" i="203" s="1"/>
  <c r="N1372" i="203" s="1"/>
  <c r="J9380" i="138"/>
  <c r="K9380" i="138" s="1"/>
  <c r="M1374" i="203" s="1"/>
  <c r="N1374" i="203" s="1"/>
  <c r="J9382" i="138"/>
  <c r="K9382" i="138" s="1"/>
  <c r="M1376" i="203" s="1"/>
  <c r="N1376" i="203" s="1"/>
  <c r="J9384" i="138"/>
  <c r="K9384" i="138" s="1"/>
  <c r="M1378" i="203" s="1"/>
  <c r="N1378" i="203" s="1"/>
  <c r="J9386" i="138"/>
  <c r="K9386" i="138" s="1"/>
  <c r="M1380" i="203" s="1"/>
  <c r="N1380" i="203" s="1"/>
  <c r="J9388" i="138"/>
  <c r="K9388" i="138" s="1"/>
  <c r="M1382" i="203" s="1"/>
  <c r="N1382" i="203" s="1"/>
  <c r="J9390" i="138"/>
  <c r="K9390" i="138" s="1"/>
  <c r="M1384" i="203" s="1"/>
  <c r="N1384" i="203" s="1"/>
  <c r="J9392" i="138"/>
  <c r="K9392" i="138" s="1"/>
  <c r="M1386" i="203" s="1"/>
  <c r="N1386" i="203" s="1"/>
  <c r="J9394" i="138"/>
  <c r="K9394" i="138" s="1"/>
  <c r="M1388" i="203" s="1"/>
  <c r="N1388" i="203" s="1"/>
  <c r="J9396" i="138"/>
  <c r="K9396" i="138" s="1"/>
  <c r="M1390" i="203" s="1"/>
  <c r="N1390" i="203" s="1"/>
  <c r="J9398" i="138"/>
  <c r="K9398" i="138" s="1"/>
  <c r="M1392" i="203" s="1"/>
  <c r="N1392" i="203" s="1"/>
  <c r="J9400" i="138"/>
  <c r="K9400" i="138" s="1"/>
  <c r="M1394" i="203" s="1"/>
  <c r="N1394" i="203" s="1"/>
  <c r="J9402" i="138"/>
  <c r="K9402" i="138" s="1"/>
  <c r="M1396" i="203" s="1"/>
  <c r="N1396" i="203" s="1"/>
  <c r="J9404" i="138"/>
  <c r="K9404" i="138" s="1"/>
  <c r="M1398" i="203" s="1"/>
  <c r="N1398" i="203" s="1"/>
  <c r="J9406" i="138"/>
  <c r="K9406" i="138" s="1"/>
  <c r="M1400" i="203" s="1"/>
  <c r="N1400" i="203" s="1"/>
  <c r="J9408" i="138"/>
  <c r="K9408" i="138" s="1"/>
  <c r="M1402" i="203" s="1"/>
  <c r="N1402" i="203" s="1"/>
  <c r="J9410" i="138"/>
  <c r="K9410" i="138" s="1"/>
  <c r="M1404" i="203" s="1"/>
  <c r="N1404" i="203" s="1"/>
  <c r="J9412" i="138"/>
  <c r="K9412" i="138" s="1"/>
  <c r="M1406" i="203" s="1"/>
  <c r="N1406" i="203" s="1"/>
  <c r="J9414" i="138"/>
  <c r="K9414" i="138" s="1"/>
  <c r="M1408" i="203" s="1"/>
  <c r="N1408" i="203" s="1"/>
  <c r="J9416" i="138"/>
  <c r="K9416" i="138" s="1"/>
  <c r="M1410" i="203" s="1"/>
  <c r="N1410" i="203" s="1"/>
  <c r="J9418" i="138"/>
  <c r="K9418" i="138" s="1"/>
  <c r="M1412" i="203" s="1"/>
  <c r="N1412" i="203" s="1"/>
  <c r="J9420" i="138"/>
  <c r="K9420" i="138" s="1"/>
  <c r="M1414" i="203" s="1"/>
  <c r="N1414" i="203" s="1"/>
  <c r="J9422" i="138"/>
  <c r="K9422" i="138" s="1"/>
  <c r="M1416" i="203" s="1"/>
  <c r="N1416" i="203" s="1"/>
  <c r="J9424" i="138"/>
  <c r="K9424" i="138" s="1"/>
  <c r="M1418" i="203" s="1"/>
  <c r="N1418" i="203" s="1"/>
  <c r="J9426" i="138"/>
  <c r="K9426" i="138" s="1"/>
  <c r="M1420" i="203" s="1"/>
  <c r="N1420" i="203" s="1"/>
  <c r="J9428" i="138"/>
  <c r="K9428" i="138" s="1"/>
  <c r="M1422" i="203" s="1"/>
  <c r="N1422" i="203" s="1"/>
  <c r="J9430" i="138"/>
  <c r="K9430" i="138" s="1"/>
  <c r="M1424" i="203" s="1"/>
  <c r="N1424" i="203" s="1"/>
  <c r="J9432" i="138"/>
  <c r="K9432" i="138" s="1"/>
  <c r="M1426" i="203" s="1"/>
  <c r="N1426" i="203" s="1"/>
  <c r="J9434" i="138"/>
  <c r="K9434" i="138" s="1"/>
  <c r="M1428" i="203" s="1"/>
  <c r="N1428" i="203" s="1"/>
  <c r="J9436" i="138"/>
  <c r="K9436" i="138" s="1"/>
  <c r="M1430" i="203" s="1"/>
  <c r="N1430" i="203" s="1"/>
  <c r="J9438" i="138"/>
  <c r="K9438" i="138" s="1"/>
  <c r="M1432" i="203" s="1"/>
  <c r="N1432" i="203" s="1"/>
  <c r="J9440" i="138"/>
  <c r="K9440" i="138" s="1"/>
  <c r="M1434" i="203" s="1"/>
  <c r="N1434" i="203" s="1"/>
  <c r="J9442" i="138"/>
  <c r="K9442" i="138" s="1"/>
  <c r="M1436" i="203" s="1"/>
  <c r="N1436" i="203" s="1"/>
  <c r="J9444" i="138"/>
  <c r="K9444" i="138" s="1"/>
  <c r="M1438" i="203" s="1"/>
  <c r="N1438" i="203" s="1"/>
  <c r="J9446" i="138"/>
  <c r="K9446" i="138" s="1"/>
  <c r="M1440" i="203" s="1"/>
  <c r="N1440" i="203" s="1"/>
  <c r="J9448" i="138"/>
  <c r="K9448" i="138" s="1"/>
  <c r="M1442" i="203" s="1"/>
  <c r="N1442" i="203" s="1"/>
  <c r="J9450" i="138"/>
  <c r="K9450" i="138" s="1"/>
  <c r="M1444" i="203" s="1"/>
  <c r="N1444" i="203" s="1"/>
  <c r="J9452" i="138"/>
  <c r="K9452" i="138" s="1"/>
  <c r="M1446" i="203" s="1"/>
  <c r="N1446" i="203" s="1"/>
  <c r="J9454" i="138"/>
  <c r="K9454" i="138" s="1"/>
  <c r="M1448" i="203" s="1"/>
  <c r="N1448" i="203" s="1"/>
  <c r="J9456" i="138"/>
  <c r="K9456" i="138" s="1"/>
  <c r="M1450" i="203" s="1"/>
  <c r="N1450" i="203" s="1"/>
  <c r="J9458" i="138"/>
  <c r="K9458" i="138" s="1"/>
  <c r="M1452" i="203" s="1"/>
  <c r="N1452" i="203" s="1"/>
  <c r="J9460" i="138"/>
  <c r="K9460" i="138" s="1"/>
  <c r="M1454" i="203" s="1"/>
  <c r="N1454" i="203" s="1"/>
  <c r="J9462" i="138"/>
  <c r="K9462" i="138" s="1"/>
  <c r="M1456" i="203" s="1"/>
  <c r="N1456" i="203" s="1"/>
  <c r="J9464" i="138"/>
  <c r="K9464" i="138" s="1"/>
  <c r="M1458" i="203" s="1"/>
  <c r="N1458" i="203" s="1"/>
  <c r="J9466" i="138"/>
  <c r="K9466" i="138" s="1"/>
  <c r="M1460" i="203" s="1"/>
  <c r="N1460" i="203" s="1"/>
  <c r="J9468" i="138"/>
  <c r="K9468" i="138" s="1"/>
  <c r="M1462" i="203" s="1"/>
  <c r="N1462" i="203" s="1"/>
  <c r="J9470" i="138"/>
  <c r="K9470" i="138" s="1"/>
  <c r="M1464" i="203" s="1"/>
  <c r="N1464" i="203" s="1"/>
  <c r="J9472" i="138"/>
  <c r="K9472" i="138" s="1"/>
  <c r="M1466" i="203" s="1"/>
  <c r="N1466" i="203" s="1"/>
  <c r="J9474" i="138"/>
  <c r="K9474" i="138" s="1"/>
  <c r="M1468" i="203" s="1"/>
  <c r="N1468" i="203" s="1"/>
  <c r="J9476" i="138"/>
  <c r="K9476" i="138" s="1"/>
  <c r="M1470" i="203" s="1"/>
  <c r="N1470" i="203" s="1"/>
  <c r="J9478" i="138"/>
  <c r="K9478" i="138" s="1"/>
  <c r="M1472" i="203" s="1"/>
  <c r="N1472" i="203" s="1"/>
  <c r="J9480" i="138"/>
  <c r="K9480" i="138" s="1"/>
  <c r="M1474" i="203" s="1"/>
  <c r="N1474" i="203" s="1"/>
  <c r="J9482" i="138"/>
  <c r="K9482" i="138" s="1"/>
  <c r="M1476" i="203" s="1"/>
  <c r="N1476" i="203" s="1"/>
  <c r="J9484" i="138"/>
  <c r="K9484" i="138" s="1"/>
  <c r="M1478" i="203" s="1"/>
  <c r="N1478" i="203" s="1"/>
  <c r="J9486" i="138"/>
  <c r="K9486" i="138" s="1"/>
  <c r="M1480" i="203" s="1"/>
  <c r="N1480" i="203" s="1"/>
  <c r="J9488" i="138"/>
  <c r="K9488" i="138" s="1"/>
  <c r="M1482" i="203" s="1"/>
  <c r="N1482" i="203" s="1"/>
  <c r="J9490" i="138"/>
  <c r="K9490" i="138" s="1"/>
  <c r="M1484" i="203" s="1"/>
  <c r="N1484" i="203" s="1"/>
  <c r="J9492" i="138"/>
  <c r="K9492" i="138" s="1"/>
  <c r="M1486" i="203" s="1"/>
  <c r="N1486" i="203" s="1"/>
  <c r="J9494" i="138"/>
  <c r="K9494" i="138" s="1"/>
  <c r="M1488" i="203" s="1"/>
  <c r="N1488" i="203" s="1"/>
  <c r="J9496" i="138"/>
  <c r="K9496" i="138" s="1"/>
  <c r="M1490" i="203" s="1"/>
  <c r="N1490" i="203" s="1"/>
  <c r="J9498" i="138"/>
  <c r="K9498" i="138" s="1"/>
  <c r="M1492" i="203" s="1"/>
  <c r="N1492" i="203" s="1"/>
  <c r="J9500" i="138"/>
  <c r="K9500" i="138" s="1"/>
  <c r="M1494" i="203" s="1"/>
  <c r="N1494" i="203" s="1"/>
  <c r="J9502" i="138"/>
  <c r="K9502" i="138" s="1"/>
  <c r="M1496" i="203" s="1"/>
  <c r="N1496" i="203" s="1"/>
  <c r="J9504" i="138"/>
  <c r="K9504" i="138" s="1"/>
  <c r="M1498" i="203" s="1"/>
  <c r="N1498" i="203" s="1"/>
  <c r="J9506" i="138"/>
  <c r="K9506" i="138" s="1"/>
  <c r="M1500" i="203" s="1"/>
  <c r="N1500" i="203" s="1"/>
  <c r="J9508" i="138"/>
  <c r="K9508" i="138" s="1"/>
  <c r="M1502" i="203" s="1"/>
  <c r="N1502" i="203" s="1"/>
  <c r="J9510" i="138"/>
  <c r="K9510" i="138" s="1"/>
  <c r="M1504" i="203" s="1"/>
  <c r="N1504" i="203" s="1"/>
  <c r="J9512" i="138"/>
  <c r="K9512" i="138" s="1"/>
  <c r="M1506" i="203" s="1"/>
  <c r="N1506" i="203" s="1"/>
  <c r="J9514" i="138"/>
  <c r="K9514" i="138" s="1"/>
  <c r="M1508" i="203" s="1"/>
  <c r="N1508" i="203" s="1"/>
  <c r="J9516" i="138"/>
  <c r="K9516" i="138" s="1"/>
  <c r="M1510" i="203" s="1"/>
  <c r="N1510" i="203" s="1"/>
  <c r="J9518" i="138"/>
  <c r="K9518" i="138" s="1"/>
  <c r="M1512" i="203" s="1"/>
  <c r="N1512" i="203" s="1"/>
  <c r="J9520" i="138"/>
  <c r="K9520" i="138" s="1"/>
  <c r="M1514" i="203" s="1"/>
  <c r="N1514" i="203" s="1"/>
  <c r="J9522" i="138"/>
  <c r="K9522" i="138" s="1"/>
  <c r="M1516" i="203" s="1"/>
  <c r="N1516" i="203" s="1"/>
  <c r="J9524" i="138"/>
  <c r="K9524" i="138" s="1"/>
  <c r="M1518" i="203" s="1"/>
  <c r="N1518" i="203" s="1"/>
  <c r="J9526" i="138"/>
  <c r="K9526" i="138" s="1"/>
  <c r="M1520" i="203" s="1"/>
  <c r="N1520" i="203" s="1"/>
  <c r="J9528" i="138"/>
  <c r="K9528" i="138" s="1"/>
  <c r="M1522" i="203" s="1"/>
  <c r="N1522" i="203" s="1"/>
  <c r="J9530" i="138"/>
  <c r="K9530" i="138" s="1"/>
  <c r="M1524" i="203" s="1"/>
  <c r="N1524" i="203" s="1"/>
  <c r="J9532" i="138"/>
  <c r="K9532" i="138" s="1"/>
  <c r="M1526" i="203" s="1"/>
  <c r="N1526" i="203" s="1"/>
  <c r="J9534" i="138"/>
  <c r="K9534" i="138" s="1"/>
  <c r="M1528" i="203" s="1"/>
  <c r="N1528" i="203" s="1"/>
  <c r="J9536" i="138"/>
  <c r="K9536" i="138" s="1"/>
  <c r="M1530" i="203" s="1"/>
  <c r="N1530" i="203" s="1"/>
  <c r="J9538" i="138"/>
  <c r="K9538" i="138" s="1"/>
  <c r="M1532" i="203" s="1"/>
  <c r="N1532" i="203" s="1"/>
  <c r="J9540" i="138"/>
  <c r="K9540" i="138" s="1"/>
  <c r="M1534" i="203" s="1"/>
  <c r="N1534" i="203" s="1"/>
  <c r="J9542" i="138"/>
  <c r="K9542" i="138" s="1"/>
  <c r="M1536" i="203" s="1"/>
  <c r="N1536" i="203" s="1"/>
  <c r="J9544" i="138"/>
  <c r="K9544" i="138" s="1"/>
  <c r="M1538" i="203" s="1"/>
  <c r="N1538" i="203" s="1"/>
  <c r="J9546" i="138"/>
  <c r="K9546" i="138" s="1"/>
  <c r="M1540" i="203" s="1"/>
  <c r="N1540" i="203" s="1"/>
  <c r="J9548" i="138"/>
  <c r="K9548" i="138" s="1"/>
  <c r="M1542" i="203" s="1"/>
  <c r="N1542" i="203" s="1"/>
  <c r="J9550" i="138"/>
  <c r="K9550" i="138" s="1"/>
  <c r="M1544" i="203" s="1"/>
  <c r="N1544" i="203" s="1"/>
  <c r="J9552" i="138"/>
  <c r="K9552" i="138" s="1"/>
  <c r="M1546" i="203" s="1"/>
  <c r="N1546" i="203" s="1"/>
  <c r="J9554" i="138"/>
  <c r="K9554" i="138" s="1"/>
  <c r="M1548" i="203" s="1"/>
  <c r="N1548" i="203" s="1"/>
  <c r="J9556" i="138"/>
  <c r="K9556" i="138" s="1"/>
  <c r="M1550" i="203" s="1"/>
  <c r="N1550" i="203" s="1"/>
  <c r="J9558" i="138"/>
  <c r="K9558" i="138" s="1"/>
  <c r="M1552" i="203" s="1"/>
  <c r="N1552" i="203" s="1"/>
  <c r="J9560" i="138"/>
  <c r="K9560" i="138" s="1"/>
  <c r="M1554" i="203" s="1"/>
  <c r="N1554" i="203" s="1"/>
  <c r="J9562" i="138"/>
  <c r="K9562" i="138" s="1"/>
  <c r="M1556" i="203" s="1"/>
  <c r="N1556" i="203" s="1"/>
  <c r="J9564" i="138"/>
  <c r="K9564" i="138" s="1"/>
  <c r="M1558" i="203" s="1"/>
  <c r="N1558" i="203" s="1"/>
  <c r="J9566" i="138"/>
  <c r="K9566" i="138" s="1"/>
  <c r="M1560" i="203" s="1"/>
  <c r="N1560" i="203" s="1"/>
  <c r="J9568" i="138"/>
  <c r="K9568" i="138" s="1"/>
  <c r="M1562" i="203" s="1"/>
  <c r="N1562" i="203" s="1"/>
  <c r="J9570" i="138"/>
  <c r="K9570" i="138" s="1"/>
  <c r="M1564" i="203" s="1"/>
  <c r="N1564" i="203" s="1"/>
  <c r="J9572" i="138"/>
  <c r="K9572" i="138" s="1"/>
  <c r="M1566" i="203" s="1"/>
  <c r="N1566" i="203" s="1"/>
  <c r="J9574" i="138"/>
  <c r="K9574" i="138" s="1"/>
  <c r="M1568" i="203" s="1"/>
  <c r="N1568" i="203" s="1"/>
  <c r="J9576" i="138"/>
  <c r="K9576" i="138" s="1"/>
  <c r="M1570" i="203" s="1"/>
  <c r="N1570" i="203" s="1"/>
  <c r="J9578" i="138"/>
  <c r="K9578" i="138" s="1"/>
  <c r="M1572" i="203" s="1"/>
  <c r="N1572" i="203" s="1"/>
  <c r="J9580" i="138"/>
  <c r="K9580" i="138" s="1"/>
  <c r="M1574" i="203" s="1"/>
  <c r="N1574" i="203" s="1"/>
  <c r="J9582" i="138"/>
  <c r="K9582" i="138" s="1"/>
  <c r="M1576" i="203" s="1"/>
  <c r="N1576" i="203" s="1"/>
  <c r="J9584" i="138"/>
  <c r="K9584" i="138" s="1"/>
  <c r="M1578" i="203" s="1"/>
  <c r="N1578" i="203" s="1"/>
  <c r="J9586" i="138"/>
  <c r="K9586" i="138" s="1"/>
  <c r="M1580" i="203" s="1"/>
  <c r="N1580" i="203" s="1"/>
  <c r="J9588" i="138"/>
  <c r="K9588" i="138" s="1"/>
  <c r="M1582" i="203" s="1"/>
  <c r="N1582" i="203" s="1"/>
  <c r="J9590" i="138"/>
  <c r="K9590" i="138" s="1"/>
  <c r="M1584" i="203" s="1"/>
  <c r="N1584" i="203" s="1"/>
  <c r="J9592" i="138"/>
  <c r="K9592" i="138" s="1"/>
  <c r="M1586" i="203" s="1"/>
  <c r="N1586" i="203" s="1"/>
  <c r="J9594" i="138"/>
  <c r="K9594" i="138" s="1"/>
  <c r="M1588" i="203" s="1"/>
  <c r="N1588" i="203" s="1"/>
  <c r="J9596" i="138"/>
  <c r="K9596" i="138" s="1"/>
  <c r="M1590" i="203" s="1"/>
  <c r="N1590" i="203" s="1"/>
  <c r="J9598" i="138"/>
  <c r="K9598" i="138" s="1"/>
  <c r="M1592" i="203" s="1"/>
  <c r="N1592" i="203" s="1"/>
  <c r="J9600" i="138"/>
  <c r="K9600" i="138" s="1"/>
  <c r="M1594" i="203" s="1"/>
  <c r="N1594" i="203" s="1"/>
  <c r="J9602" i="138"/>
  <c r="K9602" i="138" s="1"/>
  <c r="M1596" i="203" s="1"/>
  <c r="N1596" i="203" s="1"/>
  <c r="J9604" i="138"/>
  <c r="K9604" i="138" s="1"/>
  <c r="M1598" i="203" s="1"/>
  <c r="N1598" i="203" s="1"/>
  <c r="J9606" i="138"/>
  <c r="K9606" i="138" s="1"/>
  <c r="M1600" i="203" s="1"/>
  <c r="N1600" i="203" s="1"/>
  <c r="J9608" i="138"/>
  <c r="K9608" i="138" s="1"/>
  <c r="M1602" i="203" s="1"/>
  <c r="N1602" i="203" s="1"/>
  <c r="J9610" i="138"/>
  <c r="K9610" i="138" s="1"/>
  <c r="M1604" i="203" s="1"/>
  <c r="N1604" i="203" s="1"/>
  <c r="J9612" i="138"/>
  <c r="K9612" i="138" s="1"/>
  <c r="M1606" i="203" s="1"/>
  <c r="N1606" i="203" s="1"/>
  <c r="J9614" i="138"/>
  <c r="K9614" i="138" s="1"/>
  <c r="M1608" i="203" s="1"/>
  <c r="N1608" i="203" s="1"/>
  <c r="J9616" i="138"/>
  <c r="K9616" i="138" s="1"/>
  <c r="M1610" i="203" s="1"/>
  <c r="N1610" i="203" s="1"/>
  <c r="J9618" i="138"/>
  <c r="K9618" i="138" s="1"/>
  <c r="M1612" i="203" s="1"/>
  <c r="N1612" i="203" s="1"/>
  <c r="J9620" i="138"/>
  <c r="K9620" i="138" s="1"/>
  <c r="M1614" i="203" s="1"/>
  <c r="N1614" i="203" s="1"/>
  <c r="J9622" i="138"/>
  <c r="K9622" i="138" s="1"/>
  <c r="M1616" i="203" s="1"/>
  <c r="N1616" i="203" s="1"/>
  <c r="J9624" i="138"/>
  <c r="K9624" i="138" s="1"/>
  <c r="M1618" i="203" s="1"/>
  <c r="N1618" i="203" s="1"/>
  <c r="J9626" i="138"/>
  <c r="K9626" i="138" s="1"/>
  <c r="M1620" i="203" s="1"/>
  <c r="N1620" i="203" s="1"/>
  <c r="J9628" i="138"/>
  <c r="K9628" i="138" s="1"/>
  <c r="M1622" i="203" s="1"/>
  <c r="N1622" i="203" s="1"/>
  <c r="J9630" i="138"/>
  <c r="K9630" i="138" s="1"/>
  <c r="M1624" i="203" s="1"/>
  <c r="N1624" i="203" s="1"/>
  <c r="J9632" i="138"/>
  <c r="K9632" i="138" s="1"/>
  <c r="M1626" i="203" s="1"/>
  <c r="N1626" i="203" s="1"/>
  <c r="J9634" i="138"/>
  <c r="K9634" i="138" s="1"/>
  <c r="M1628" i="203" s="1"/>
  <c r="N1628" i="203" s="1"/>
  <c r="J9636" i="138"/>
  <c r="K9636" i="138" s="1"/>
  <c r="M1630" i="203" s="1"/>
  <c r="N1630" i="203" s="1"/>
  <c r="J9638" i="138"/>
  <c r="K9638" i="138" s="1"/>
  <c r="M1632" i="203" s="1"/>
  <c r="N1632" i="203" s="1"/>
  <c r="J9640" i="138"/>
  <c r="K9640" i="138" s="1"/>
  <c r="M1634" i="203" s="1"/>
  <c r="N1634" i="203" s="1"/>
  <c r="J9642" i="138"/>
  <c r="K9642" i="138" s="1"/>
  <c r="M1636" i="203" s="1"/>
  <c r="N1636" i="203" s="1"/>
  <c r="J9644" i="138"/>
  <c r="K9644" i="138" s="1"/>
  <c r="M1638" i="203" s="1"/>
  <c r="N1638" i="203" s="1"/>
  <c r="J9646" i="138"/>
  <c r="K9646" i="138" s="1"/>
  <c r="M1640" i="203" s="1"/>
  <c r="N1640" i="203" s="1"/>
  <c r="J9648" i="138"/>
  <c r="K9648" i="138" s="1"/>
  <c r="M1642" i="203" s="1"/>
  <c r="N1642" i="203" s="1"/>
  <c r="J9650" i="138"/>
  <c r="K9650" i="138" s="1"/>
  <c r="M1644" i="203" s="1"/>
  <c r="N1644" i="203" s="1"/>
  <c r="J9652" i="138"/>
  <c r="K9652" i="138" s="1"/>
  <c r="M1646" i="203" s="1"/>
  <c r="N1646" i="203" s="1"/>
  <c r="J9654" i="138"/>
  <c r="K9654" i="138" s="1"/>
  <c r="M1648" i="203" s="1"/>
  <c r="N1648" i="203" s="1"/>
  <c r="J9656" i="138"/>
  <c r="K9656" i="138" s="1"/>
  <c r="M1650" i="203" s="1"/>
  <c r="N1650" i="203" s="1"/>
  <c r="J9658" i="138"/>
  <c r="K9658" i="138" s="1"/>
  <c r="M1652" i="203" s="1"/>
  <c r="N1652" i="203" s="1"/>
  <c r="J9660" i="138"/>
  <c r="K9660" i="138" s="1"/>
  <c r="M1654" i="203" s="1"/>
  <c r="N1654" i="203" s="1"/>
  <c r="J9662" i="138"/>
  <c r="K9662" i="138" s="1"/>
  <c r="M1656" i="203" s="1"/>
  <c r="N1656" i="203" s="1"/>
  <c r="J9664" i="138"/>
  <c r="K9664" i="138" s="1"/>
  <c r="M1658" i="203" s="1"/>
  <c r="N1658" i="203" s="1"/>
  <c r="J9666" i="138"/>
  <c r="K9666" i="138" s="1"/>
  <c r="M1660" i="203" s="1"/>
  <c r="N1660" i="203" s="1"/>
  <c r="J9668" i="138"/>
  <c r="K9668" i="138" s="1"/>
  <c r="M1662" i="203" s="1"/>
  <c r="N1662" i="203" s="1"/>
  <c r="J9670" i="138"/>
  <c r="K9670" i="138" s="1"/>
  <c r="M1664" i="203" s="1"/>
  <c r="N1664" i="203" s="1"/>
  <c r="J9672" i="138"/>
  <c r="K9672" i="138" s="1"/>
  <c r="M1666" i="203" s="1"/>
  <c r="N1666" i="203" s="1"/>
  <c r="J9674" i="138"/>
  <c r="K9674" i="138" s="1"/>
  <c r="M1668" i="203" s="1"/>
  <c r="N1668" i="203" s="1"/>
  <c r="J9676" i="138"/>
  <c r="K9676" i="138" s="1"/>
  <c r="M1670" i="203" s="1"/>
  <c r="N1670" i="203" s="1"/>
  <c r="J9678" i="138"/>
  <c r="K9678" i="138" s="1"/>
  <c r="M1672" i="203" s="1"/>
  <c r="N1672" i="203" s="1"/>
  <c r="J9680" i="138"/>
  <c r="K9680" i="138" s="1"/>
  <c r="M1674" i="203" s="1"/>
  <c r="N1674" i="203" s="1"/>
  <c r="J9682" i="138"/>
  <c r="K9682" i="138" s="1"/>
  <c r="M1676" i="203" s="1"/>
  <c r="N1676" i="203" s="1"/>
  <c r="J9684" i="138"/>
  <c r="K9684" i="138" s="1"/>
  <c r="M1678" i="203" s="1"/>
  <c r="N1678" i="203" s="1"/>
  <c r="J9686" i="138"/>
  <c r="K9686" i="138" s="1"/>
  <c r="M1680" i="203" s="1"/>
  <c r="N1680" i="203" s="1"/>
  <c r="J9688" i="138"/>
  <c r="K9688" i="138" s="1"/>
  <c r="M1682" i="203" s="1"/>
  <c r="N1682" i="203" s="1"/>
  <c r="J9690" i="138"/>
  <c r="K9690" i="138" s="1"/>
  <c r="M1684" i="203" s="1"/>
  <c r="N1684" i="203" s="1"/>
  <c r="J9692" i="138"/>
  <c r="K9692" i="138" s="1"/>
  <c r="M1686" i="203" s="1"/>
  <c r="N1686" i="203" s="1"/>
  <c r="J9694" i="138"/>
  <c r="K9694" i="138" s="1"/>
  <c r="M1688" i="203" s="1"/>
  <c r="N1688" i="203" s="1"/>
  <c r="J9696" i="138"/>
  <c r="K9696" i="138" s="1"/>
  <c r="M1690" i="203" s="1"/>
  <c r="N1690" i="203" s="1"/>
  <c r="J9698" i="138"/>
  <c r="K9698" i="138" s="1"/>
  <c r="M1692" i="203" s="1"/>
  <c r="N1692" i="203" s="1"/>
  <c r="J9700" i="138"/>
  <c r="K9700" i="138" s="1"/>
  <c r="M1694" i="203" s="1"/>
  <c r="N1694" i="203" s="1"/>
  <c r="J9702" i="138"/>
  <c r="K9702" i="138" s="1"/>
  <c r="M1696" i="203" s="1"/>
  <c r="N1696" i="203" s="1"/>
  <c r="J9704" i="138"/>
  <c r="K9704" i="138" s="1"/>
  <c r="M1698" i="203" s="1"/>
  <c r="N1698" i="203" s="1"/>
  <c r="J9706" i="138"/>
  <c r="K9706" i="138" s="1"/>
  <c r="M1700" i="203" s="1"/>
  <c r="N1700" i="203" s="1"/>
  <c r="J9708" i="138"/>
  <c r="K9708" i="138" s="1"/>
  <c r="M1702" i="203" s="1"/>
  <c r="N1702" i="203" s="1"/>
  <c r="J9710" i="138"/>
  <c r="K9710" i="138" s="1"/>
  <c r="M1704" i="203" s="1"/>
  <c r="N1704" i="203" s="1"/>
  <c r="J9712" i="138"/>
  <c r="K9712" i="138" s="1"/>
  <c r="M1706" i="203" s="1"/>
  <c r="N1706" i="203" s="1"/>
  <c r="J9714" i="138"/>
  <c r="K9714" i="138" s="1"/>
  <c r="M1708" i="203" s="1"/>
  <c r="N1708" i="203" s="1"/>
  <c r="J9716" i="138"/>
  <c r="K9716" i="138" s="1"/>
  <c r="M1710" i="203" s="1"/>
  <c r="N1710" i="203" s="1"/>
  <c r="J9718" i="138"/>
  <c r="K9718" i="138" s="1"/>
  <c r="M1712" i="203" s="1"/>
  <c r="N1712" i="203" s="1"/>
  <c r="J9720" i="138"/>
  <c r="K9720" i="138" s="1"/>
  <c r="M1714" i="203" s="1"/>
  <c r="N1714" i="203" s="1"/>
  <c r="J9722" i="138"/>
  <c r="K9722" i="138" s="1"/>
  <c r="M1716" i="203" s="1"/>
  <c r="N1716" i="203" s="1"/>
  <c r="J9724" i="138"/>
  <c r="K9724" i="138" s="1"/>
  <c r="M1718" i="203" s="1"/>
  <c r="N1718" i="203" s="1"/>
  <c r="J9726" i="138"/>
  <c r="K9726" i="138" s="1"/>
  <c r="M1720" i="203" s="1"/>
  <c r="N1720" i="203" s="1"/>
  <c r="J9728" i="138"/>
  <c r="K9728" i="138" s="1"/>
  <c r="M1722" i="203" s="1"/>
  <c r="N1722" i="203" s="1"/>
  <c r="J9730" i="138"/>
  <c r="K9730" i="138" s="1"/>
  <c r="M1724" i="203" s="1"/>
  <c r="N1724" i="203" s="1"/>
  <c r="J9732" i="138"/>
  <c r="K9732" i="138" s="1"/>
  <c r="M1726" i="203" s="1"/>
  <c r="N1726" i="203" s="1"/>
  <c r="J9734" i="138"/>
  <c r="K9734" i="138" s="1"/>
  <c r="M1728" i="203" s="1"/>
  <c r="N1728" i="203" s="1"/>
  <c r="J9736" i="138"/>
  <c r="K9736" i="138" s="1"/>
  <c r="M1730" i="203" s="1"/>
  <c r="N1730" i="203" s="1"/>
  <c r="J9738" i="138"/>
  <c r="K9738" i="138" s="1"/>
  <c r="M1732" i="203" s="1"/>
  <c r="N1732" i="203" s="1"/>
  <c r="J9740" i="138"/>
  <c r="K9740" i="138" s="1"/>
  <c r="M1734" i="203" s="1"/>
  <c r="N1734" i="203" s="1"/>
  <c r="J9742" i="138"/>
  <c r="K9742" i="138" s="1"/>
  <c r="M1736" i="203" s="1"/>
  <c r="N1736" i="203" s="1"/>
  <c r="J9744" i="138"/>
  <c r="K9744" i="138" s="1"/>
  <c r="M1738" i="203" s="1"/>
  <c r="N1738" i="203" s="1"/>
  <c r="J9746" i="138"/>
  <c r="K9746" i="138" s="1"/>
  <c r="M1740" i="203" s="1"/>
  <c r="N1740" i="203" s="1"/>
  <c r="J9748" i="138"/>
  <c r="K9748" i="138" s="1"/>
  <c r="M1742" i="203" s="1"/>
  <c r="N1742" i="203" s="1"/>
  <c r="J9750" i="138"/>
  <c r="K9750" i="138" s="1"/>
  <c r="M1744" i="203" s="1"/>
  <c r="N1744" i="203" s="1"/>
  <c r="J9752" i="138"/>
  <c r="K9752" i="138" s="1"/>
  <c r="M1746" i="203" s="1"/>
  <c r="N1746" i="203" s="1"/>
  <c r="J9754" i="138"/>
  <c r="K9754" i="138" s="1"/>
  <c r="M1748" i="203" s="1"/>
  <c r="N1748" i="203" s="1"/>
  <c r="J9756" i="138"/>
  <c r="K9756" i="138" s="1"/>
  <c r="M1750" i="203" s="1"/>
  <c r="N1750" i="203" s="1"/>
  <c r="J9758" i="138"/>
  <c r="K9758" i="138" s="1"/>
  <c r="M1752" i="203" s="1"/>
  <c r="N1752" i="203" s="1"/>
  <c r="J9760" i="138"/>
  <c r="K9760" i="138" s="1"/>
  <c r="M1754" i="203" s="1"/>
  <c r="N1754" i="203" s="1"/>
  <c r="J9762" i="138"/>
  <c r="K9762" i="138" s="1"/>
  <c r="M1756" i="203" s="1"/>
  <c r="N1756" i="203" s="1"/>
  <c r="J9764" i="138"/>
  <c r="K9764" i="138" s="1"/>
  <c r="M1758" i="203" s="1"/>
  <c r="N1758" i="203" s="1"/>
  <c r="J9766" i="138"/>
  <c r="K9766" i="138" s="1"/>
  <c r="M1760" i="203" s="1"/>
  <c r="N1760" i="203" s="1"/>
  <c r="J9768" i="138"/>
  <c r="K9768" i="138" s="1"/>
  <c r="M1762" i="203" s="1"/>
  <c r="N1762" i="203" s="1"/>
  <c r="J9770" i="138"/>
  <c r="K9770" i="138" s="1"/>
  <c r="M1764" i="203" s="1"/>
  <c r="N1764" i="203" s="1"/>
  <c r="J9772" i="138"/>
  <c r="K9772" i="138" s="1"/>
  <c r="M1766" i="203" s="1"/>
  <c r="N1766" i="203" s="1"/>
  <c r="J9774" i="138"/>
  <c r="K9774" i="138" s="1"/>
  <c r="M1768" i="203" s="1"/>
  <c r="N1768" i="203" s="1"/>
  <c r="J9776" i="138"/>
  <c r="K9776" i="138" s="1"/>
  <c r="M1770" i="203" s="1"/>
  <c r="N1770" i="203" s="1"/>
  <c r="J9778" i="138"/>
  <c r="K9778" i="138" s="1"/>
  <c r="M1772" i="203" s="1"/>
  <c r="N1772" i="203" s="1"/>
  <c r="J9780" i="138"/>
  <c r="K9780" i="138" s="1"/>
  <c r="M1774" i="203" s="1"/>
  <c r="N1774" i="203" s="1"/>
  <c r="J9782" i="138"/>
  <c r="K9782" i="138" s="1"/>
  <c r="M1776" i="203" s="1"/>
  <c r="N1776" i="203" s="1"/>
  <c r="J9784" i="138"/>
  <c r="K9784" i="138" s="1"/>
  <c r="M1778" i="203" s="1"/>
  <c r="N1778" i="203" s="1"/>
  <c r="J9786" i="138"/>
  <c r="K9786" i="138" s="1"/>
  <c r="M1780" i="203" s="1"/>
  <c r="N1780" i="203" s="1"/>
  <c r="J9027" i="138"/>
  <c r="K9027" i="138" s="1"/>
  <c r="J9029" i="138"/>
  <c r="K9029" i="138" s="1"/>
  <c r="M1023" i="203" s="1"/>
  <c r="N1023" i="203" s="1"/>
  <c r="J9031" i="138"/>
  <c r="K9031" i="138" s="1"/>
  <c r="J9033" i="138"/>
  <c r="K9033" i="138" s="1"/>
  <c r="M1027" i="203" s="1"/>
  <c r="N1027" i="203" s="1"/>
  <c r="J9035" i="138"/>
  <c r="K9035" i="138" s="1"/>
  <c r="M1029" i="203" s="1"/>
  <c r="N1029" i="203" s="1"/>
  <c r="J9037" i="138"/>
  <c r="K9037" i="138" s="1"/>
  <c r="J9039" i="138"/>
  <c r="K9039" i="138" s="1"/>
  <c r="M1033" i="203" s="1"/>
  <c r="N1033" i="203" s="1"/>
  <c r="J9041" i="138"/>
  <c r="K9041" i="138" s="1"/>
  <c r="M1035" i="203" s="1"/>
  <c r="N1035" i="203" s="1"/>
  <c r="J9043" i="138"/>
  <c r="K9043" i="138" s="1"/>
  <c r="J9045" i="138"/>
  <c r="K9045" i="138" s="1"/>
  <c r="M1039" i="203" s="1"/>
  <c r="N1039" i="203" s="1"/>
  <c r="J9047" i="138"/>
  <c r="K9047" i="138" s="1"/>
  <c r="M1041" i="203" s="1"/>
  <c r="N1041" i="203" s="1"/>
  <c r="J9049" i="138"/>
  <c r="K9049" i="138" s="1"/>
  <c r="M1043" i="203" s="1"/>
  <c r="N1043" i="203" s="1"/>
  <c r="J9051" i="138"/>
  <c r="K9051" i="138" s="1"/>
  <c r="M1045" i="203" s="1"/>
  <c r="N1045" i="203" s="1"/>
  <c r="J9053" i="138"/>
  <c r="K9053" i="138" s="1"/>
  <c r="M1047" i="203" s="1"/>
  <c r="N1047" i="203" s="1"/>
  <c r="J9055" i="138"/>
  <c r="K9055" i="138" s="1"/>
  <c r="M1049" i="203" s="1"/>
  <c r="N1049" i="203" s="1"/>
  <c r="J9057" i="138"/>
  <c r="K9057" i="138" s="1"/>
  <c r="J9059" i="138"/>
  <c r="K9059" i="138" s="1"/>
  <c r="M1053" i="203" s="1"/>
  <c r="N1053" i="203" s="1"/>
  <c r="J9061" i="138"/>
  <c r="K9061" i="138" s="1"/>
  <c r="J9063" i="138"/>
  <c r="J9065" i="138"/>
  <c r="K9065" i="138" s="1"/>
  <c r="M1059" i="203" s="1"/>
  <c r="N1059" i="203" s="1"/>
  <c r="J9067" i="138"/>
  <c r="K9067" i="138" s="1"/>
  <c r="J9069" i="138"/>
  <c r="K9069" i="138" s="1"/>
  <c r="M1063" i="203" s="1"/>
  <c r="N1063" i="203" s="1"/>
  <c r="J9071" i="138"/>
  <c r="K9071" i="138" s="1"/>
  <c r="M1065" i="203" s="1"/>
  <c r="N1065" i="203" s="1"/>
  <c r="J9073" i="138"/>
  <c r="K9073" i="138" s="1"/>
  <c r="J9075" i="138"/>
  <c r="K9075" i="138" s="1"/>
  <c r="M1069" i="203" s="1"/>
  <c r="N1069" i="203" s="1"/>
  <c r="J9077" i="138"/>
  <c r="K9077" i="138" s="1"/>
  <c r="M1071" i="203" s="1"/>
  <c r="N1071" i="203" s="1"/>
  <c r="J9079" i="138"/>
  <c r="K9079" i="138" s="1"/>
  <c r="J9081" i="138"/>
  <c r="K9081" i="138" s="1"/>
  <c r="M1075" i="203" s="1"/>
  <c r="N1075" i="203" s="1"/>
  <c r="J9083" i="138"/>
  <c r="K9083" i="138" s="1"/>
  <c r="J9085" i="138"/>
  <c r="K9085" i="138" s="1"/>
  <c r="J9087" i="138"/>
  <c r="K9087" i="138" s="1"/>
  <c r="M1081" i="203" s="1"/>
  <c r="N1081" i="203" s="1"/>
  <c r="J9089" i="138"/>
  <c r="K9089" i="138" s="1"/>
  <c r="M1083" i="203" s="1"/>
  <c r="N1083" i="203" s="1"/>
  <c r="J9091" i="138"/>
  <c r="K9091" i="138" s="1"/>
  <c r="M1085" i="203" s="1"/>
  <c r="N1085" i="203" s="1"/>
  <c r="J9093" i="138"/>
  <c r="K9093" i="138" s="1"/>
  <c r="M1087" i="203" s="1"/>
  <c r="N1087" i="203" s="1"/>
  <c r="J9095" i="138"/>
  <c r="K9095" i="138" s="1"/>
  <c r="J9097" i="138"/>
  <c r="K9097" i="138" s="1"/>
  <c r="J9099" i="138"/>
  <c r="K9099" i="138" s="1"/>
  <c r="M1093" i="203" s="1"/>
  <c r="N1093" i="203" s="1"/>
  <c r="J9101" i="138"/>
  <c r="K9101" i="138" s="1"/>
  <c r="M1095" i="203" s="1"/>
  <c r="N1095" i="203" s="1"/>
  <c r="J9103" i="138"/>
  <c r="K9103" i="138" s="1"/>
  <c r="M1097" i="203" s="1"/>
  <c r="N1097" i="203" s="1"/>
  <c r="J9105" i="138"/>
  <c r="K9105" i="138" s="1"/>
  <c r="M1099" i="203" s="1"/>
  <c r="N1099" i="203" s="1"/>
  <c r="J9107" i="138"/>
  <c r="K9107" i="138" s="1"/>
  <c r="M1101" i="203" s="1"/>
  <c r="N1101" i="203" s="1"/>
  <c r="J9109" i="138"/>
  <c r="K9109" i="138" s="1"/>
  <c r="M1103" i="203" s="1"/>
  <c r="N1103" i="203" s="1"/>
  <c r="J9111" i="138"/>
  <c r="K9111" i="138" s="1"/>
  <c r="J9113" i="138"/>
  <c r="K9113" i="138" s="1"/>
  <c r="M1107" i="203" s="1"/>
  <c r="N1107" i="203" s="1"/>
  <c r="J9115" i="138"/>
  <c r="K9115" i="138" s="1"/>
  <c r="J9117" i="138"/>
  <c r="K9117" i="138" s="1"/>
  <c r="M1111" i="203" s="1"/>
  <c r="N1111" i="203" s="1"/>
  <c r="J9119" i="138"/>
  <c r="K9119" i="138" s="1"/>
  <c r="M1113" i="203" s="1"/>
  <c r="N1113" i="203" s="1"/>
  <c r="J9121" i="138"/>
  <c r="K9121" i="138" s="1"/>
  <c r="M1115" i="203" s="1"/>
  <c r="N1115" i="203" s="1"/>
  <c r="J9123" i="138"/>
  <c r="K9123" i="138" s="1"/>
  <c r="M1117" i="203" s="1"/>
  <c r="N1117" i="203" s="1"/>
  <c r="J9125" i="138"/>
  <c r="K9125" i="138" s="1"/>
  <c r="M1119" i="203" s="1"/>
  <c r="N1119" i="203" s="1"/>
  <c r="J9127" i="138"/>
  <c r="K9127" i="138" s="1"/>
  <c r="M1121" i="203" s="1"/>
  <c r="N1121" i="203" s="1"/>
  <c r="J9129" i="138"/>
  <c r="K9129" i="138" s="1"/>
  <c r="M1123" i="203" s="1"/>
  <c r="N1123" i="203" s="1"/>
  <c r="J9131" i="138"/>
  <c r="K9131" i="138" s="1"/>
  <c r="M1125" i="203" s="1"/>
  <c r="N1125" i="203" s="1"/>
  <c r="J9133" i="138"/>
  <c r="K9133" i="138" s="1"/>
  <c r="M1127" i="203" s="1"/>
  <c r="N1127" i="203" s="1"/>
  <c r="J9135" i="138"/>
  <c r="K9135" i="138" s="1"/>
  <c r="M1129" i="203" s="1"/>
  <c r="N1129" i="203" s="1"/>
  <c r="J9137" i="138"/>
  <c r="K9137" i="138" s="1"/>
  <c r="M1131" i="203" s="1"/>
  <c r="N1131" i="203" s="1"/>
  <c r="J9139" i="138"/>
  <c r="K9139" i="138" s="1"/>
  <c r="M1133" i="203" s="1"/>
  <c r="N1133" i="203" s="1"/>
  <c r="J9141" i="138"/>
  <c r="K9141" i="138" s="1"/>
  <c r="M1135" i="203" s="1"/>
  <c r="N1135" i="203" s="1"/>
  <c r="J9143" i="138"/>
  <c r="K9143" i="138" s="1"/>
  <c r="M1137" i="203" s="1"/>
  <c r="N1137" i="203" s="1"/>
  <c r="J9145" i="138"/>
  <c r="K9145" i="138" s="1"/>
  <c r="M1139" i="203" s="1"/>
  <c r="N1139" i="203" s="1"/>
  <c r="J9147" i="138"/>
  <c r="K9147" i="138" s="1"/>
  <c r="M1141" i="203" s="1"/>
  <c r="N1141" i="203" s="1"/>
  <c r="J9149" i="138"/>
  <c r="K9149" i="138" s="1"/>
  <c r="M1143" i="203" s="1"/>
  <c r="N1143" i="203" s="1"/>
  <c r="J9151" i="138"/>
  <c r="K9151" i="138" s="1"/>
  <c r="M1145" i="203" s="1"/>
  <c r="N1145" i="203" s="1"/>
  <c r="J9153" i="138"/>
  <c r="K9153" i="138" s="1"/>
  <c r="M1147" i="203" s="1"/>
  <c r="N1147" i="203" s="1"/>
  <c r="J9155" i="138"/>
  <c r="K9155" i="138" s="1"/>
  <c r="M1149" i="203" s="1"/>
  <c r="N1149" i="203" s="1"/>
  <c r="J9157" i="138"/>
  <c r="K9157" i="138" s="1"/>
  <c r="M1151" i="203" s="1"/>
  <c r="N1151" i="203" s="1"/>
  <c r="J9159" i="138"/>
  <c r="K9159" i="138" s="1"/>
  <c r="M1153" i="203" s="1"/>
  <c r="N1153" i="203" s="1"/>
  <c r="J9161" i="138"/>
  <c r="K9161" i="138" s="1"/>
  <c r="M1155" i="203" s="1"/>
  <c r="N1155" i="203" s="1"/>
  <c r="J9163" i="138"/>
  <c r="K9163" i="138" s="1"/>
  <c r="M1157" i="203" s="1"/>
  <c r="N1157" i="203" s="1"/>
  <c r="J9165" i="138"/>
  <c r="K9165" i="138" s="1"/>
  <c r="M1159" i="203" s="1"/>
  <c r="N1159" i="203" s="1"/>
  <c r="J9167" i="138"/>
  <c r="K9167" i="138" s="1"/>
  <c r="M1161" i="203" s="1"/>
  <c r="N1161" i="203" s="1"/>
  <c r="J9169" i="138"/>
  <c r="K9169" i="138" s="1"/>
  <c r="M1163" i="203" s="1"/>
  <c r="N1163" i="203" s="1"/>
  <c r="J9171" i="138"/>
  <c r="K9171" i="138" s="1"/>
  <c r="M1165" i="203" s="1"/>
  <c r="N1165" i="203" s="1"/>
  <c r="J9173" i="138"/>
  <c r="K9173" i="138" s="1"/>
  <c r="M1167" i="203" s="1"/>
  <c r="N1167" i="203" s="1"/>
  <c r="J9175" i="138"/>
  <c r="K9175" i="138" s="1"/>
  <c r="M1169" i="203" s="1"/>
  <c r="N1169" i="203" s="1"/>
  <c r="J9177" i="138"/>
  <c r="K9177" i="138" s="1"/>
  <c r="M1171" i="203" s="1"/>
  <c r="N1171" i="203" s="1"/>
  <c r="J9179" i="138"/>
  <c r="K9179" i="138" s="1"/>
  <c r="M1173" i="203" s="1"/>
  <c r="N1173" i="203" s="1"/>
  <c r="J9181" i="138"/>
  <c r="K9181" i="138" s="1"/>
  <c r="M1175" i="203" s="1"/>
  <c r="N1175" i="203" s="1"/>
  <c r="J9183" i="138"/>
  <c r="K9183" i="138" s="1"/>
  <c r="M1177" i="203" s="1"/>
  <c r="N1177" i="203" s="1"/>
  <c r="J9185" i="138"/>
  <c r="K9185" i="138" s="1"/>
  <c r="M1179" i="203" s="1"/>
  <c r="N1179" i="203" s="1"/>
  <c r="J9187" i="138"/>
  <c r="K9187" i="138" s="1"/>
  <c r="M1181" i="203" s="1"/>
  <c r="N1181" i="203" s="1"/>
  <c r="J9189" i="138"/>
  <c r="K9189" i="138" s="1"/>
  <c r="M1183" i="203" s="1"/>
  <c r="N1183" i="203" s="1"/>
  <c r="J9191" i="138"/>
  <c r="K9191" i="138" s="1"/>
  <c r="M1185" i="203" s="1"/>
  <c r="N1185" i="203" s="1"/>
  <c r="J9193" i="138"/>
  <c r="K9193" i="138" s="1"/>
  <c r="M1187" i="203" s="1"/>
  <c r="N1187" i="203" s="1"/>
  <c r="J9195" i="138"/>
  <c r="K9195" i="138" s="1"/>
  <c r="M1189" i="203" s="1"/>
  <c r="N1189" i="203" s="1"/>
  <c r="J9197" i="138"/>
  <c r="K9197" i="138" s="1"/>
  <c r="M1191" i="203" s="1"/>
  <c r="N1191" i="203" s="1"/>
  <c r="J9199" i="138"/>
  <c r="K9199" i="138" s="1"/>
  <c r="M1193" i="203" s="1"/>
  <c r="N1193" i="203" s="1"/>
  <c r="J9201" i="138"/>
  <c r="K9201" i="138" s="1"/>
  <c r="M1195" i="203" s="1"/>
  <c r="N1195" i="203" s="1"/>
  <c r="J9203" i="138"/>
  <c r="K9203" i="138" s="1"/>
  <c r="M1197" i="203" s="1"/>
  <c r="N1197" i="203" s="1"/>
  <c r="J9205" i="138"/>
  <c r="K9205" i="138" s="1"/>
  <c r="M1199" i="203" s="1"/>
  <c r="N1199" i="203" s="1"/>
  <c r="J9207" i="138"/>
  <c r="K9207" i="138" s="1"/>
  <c r="M1201" i="203" s="1"/>
  <c r="N1201" i="203" s="1"/>
  <c r="J9209" i="138"/>
  <c r="K9209" i="138" s="1"/>
  <c r="M1203" i="203" s="1"/>
  <c r="N1203" i="203" s="1"/>
  <c r="J9211" i="138"/>
  <c r="K9211" i="138" s="1"/>
  <c r="M1205" i="203" s="1"/>
  <c r="N1205" i="203" s="1"/>
  <c r="J9213" i="138"/>
  <c r="K9213" i="138" s="1"/>
  <c r="M1207" i="203" s="1"/>
  <c r="N1207" i="203" s="1"/>
  <c r="J9215" i="138"/>
  <c r="K9215" i="138" s="1"/>
  <c r="M1209" i="203" s="1"/>
  <c r="N1209" i="203" s="1"/>
  <c r="J9217" i="138"/>
  <c r="K9217" i="138" s="1"/>
  <c r="M1211" i="203" s="1"/>
  <c r="N1211" i="203" s="1"/>
  <c r="J9219" i="138"/>
  <c r="K9219" i="138" s="1"/>
  <c r="M1213" i="203" s="1"/>
  <c r="N1213" i="203" s="1"/>
  <c r="J9221" i="138"/>
  <c r="K9221" i="138" s="1"/>
  <c r="M1215" i="203" s="1"/>
  <c r="N1215" i="203" s="1"/>
  <c r="J9223" i="138"/>
  <c r="K9223" i="138" s="1"/>
  <c r="M1217" i="203" s="1"/>
  <c r="N1217" i="203" s="1"/>
  <c r="J9225" i="138"/>
  <c r="K9225" i="138" s="1"/>
  <c r="M1219" i="203" s="1"/>
  <c r="N1219" i="203" s="1"/>
  <c r="J9227" i="138"/>
  <c r="K9227" i="138" s="1"/>
  <c r="M1221" i="203" s="1"/>
  <c r="N1221" i="203" s="1"/>
  <c r="J9229" i="138"/>
  <c r="K9229" i="138" s="1"/>
  <c r="M1223" i="203" s="1"/>
  <c r="N1223" i="203" s="1"/>
  <c r="J9231" i="138"/>
  <c r="K9231" i="138" s="1"/>
  <c r="M1225" i="203" s="1"/>
  <c r="N1225" i="203" s="1"/>
  <c r="J9233" i="138"/>
  <c r="K9233" i="138" s="1"/>
  <c r="M1227" i="203" s="1"/>
  <c r="N1227" i="203" s="1"/>
  <c r="J9235" i="138"/>
  <c r="K9235" i="138" s="1"/>
  <c r="M1229" i="203" s="1"/>
  <c r="N1229" i="203" s="1"/>
  <c r="J9237" i="138"/>
  <c r="K9237" i="138" s="1"/>
  <c r="M1231" i="203" s="1"/>
  <c r="N1231" i="203" s="1"/>
  <c r="J9239" i="138"/>
  <c r="K9239" i="138" s="1"/>
  <c r="M1233" i="203" s="1"/>
  <c r="N1233" i="203" s="1"/>
  <c r="J9241" i="138"/>
  <c r="K9241" i="138" s="1"/>
  <c r="M1235" i="203" s="1"/>
  <c r="N1235" i="203" s="1"/>
  <c r="J9243" i="138"/>
  <c r="K9243" i="138" s="1"/>
  <c r="M1237" i="203" s="1"/>
  <c r="N1237" i="203" s="1"/>
  <c r="J9245" i="138"/>
  <c r="K9245" i="138" s="1"/>
  <c r="M1239" i="203" s="1"/>
  <c r="N1239" i="203" s="1"/>
  <c r="J9247" i="138"/>
  <c r="K9247" i="138" s="1"/>
  <c r="M1241" i="203" s="1"/>
  <c r="N1241" i="203" s="1"/>
  <c r="J9249" i="138"/>
  <c r="K9249" i="138" s="1"/>
  <c r="M1243" i="203" s="1"/>
  <c r="N1243" i="203" s="1"/>
  <c r="J9251" i="138"/>
  <c r="K9251" i="138" s="1"/>
  <c r="M1245" i="203" s="1"/>
  <c r="N1245" i="203" s="1"/>
  <c r="J9253" i="138"/>
  <c r="K9253" i="138" s="1"/>
  <c r="M1247" i="203" s="1"/>
  <c r="N1247" i="203" s="1"/>
  <c r="J9255" i="138"/>
  <c r="K9255" i="138" s="1"/>
  <c r="M1249" i="203" s="1"/>
  <c r="N1249" i="203" s="1"/>
  <c r="J9257" i="138"/>
  <c r="K9257" i="138" s="1"/>
  <c r="M1251" i="203" s="1"/>
  <c r="N1251" i="203" s="1"/>
  <c r="J9259" i="138"/>
  <c r="K9259" i="138" s="1"/>
  <c r="M1253" i="203" s="1"/>
  <c r="N1253" i="203" s="1"/>
  <c r="J9261" i="138"/>
  <c r="K9261" i="138" s="1"/>
  <c r="M1255" i="203" s="1"/>
  <c r="N1255" i="203" s="1"/>
  <c r="J9263" i="138"/>
  <c r="K9263" i="138" s="1"/>
  <c r="M1257" i="203" s="1"/>
  <c r="N1257" i="203" s="1"/>
  <c r="J9265" i="138"/>
  <c r="K9265" i="138" s="1"/>
  <c r="M1259" i="203" s="1"/>
  <c r="N1259" i="203" s="1"/>
  <c r="J9267" i="138"/>
  <c r="K9267" i="138" s="1"/>
  <c r="M1261" i="203" s="1"/>
  <c r="N1261" i="203" s="1"/>
  <c r="J9269" i="138"/>
  <c r="K9269" i="138" s="1"/>
  <c r="M1263" i="203" s="1"/>
  <c r="N1263" i="203" s="1"/>
  <c r="J9271" i="138"/>
  <c r="K9271" i="138" s="1"/>
  <c r="M1265" i="203" s="1"/>
  <c r="N1265" i="203" s="1"/>
  <c r="J9273" i="138"/>
  <c r="K9273" i="138" s="1"/>
  <c r="M1267" i="203" s="1"/>
  <c r="N1267" i="203" s="1"/>
  <c r="J9275" i="138"/>
  <c r="K9275" i="138" s="1"/>
  <c r="M1269" i="203" s="1"/>
  <c r="N1269" i="203" s="1"/>
  <c r="J9277" i="138"/>
  <c r="K9277" i="138" s="1"/>
  <c r="M1271" i="203" s="1"/>
  <c r="N1271" i="203" s="1"/>
  <c r="J9279" i="138"/>
  <c r="K9279" i="138" s="1"/>
  <c r="M1273" i="203" s="1"/>
  <c r="N1273" i="203" s="1"/>
  <c r="J9281" i="138"/>
  <c r="K9281" i="138" s="1"/>
  <c r="M1275" i="203" s="1"/>
  <c r="N1275" i="203" s="1"/>
  <c r="J9283" i="138"/>
  <c r="K9283" i="138" s="1"/>
  <c r="M1277" i="203" s="1"/>
  <c r="N1277" i="203" s="1"/>
  <c r="J9285" i="138"/>
  <c r="K9285" i="138" s="1"/>
  <c r="M1279" i="203" s="1"/>
  <c r="N1279" i="203" s="1"/>
  <c r="J9287" i="138"/>
  <c r="K9287" i="138" s="1"/>
  <c r="M1281" i="203" s="1"/>
  <c r="N1281" i="203" s="1"/>
  <c r="J9289" i="138"/>
  <c r="K9289" i="138" s="1"/>
  <c r="M1283" i="203" s="1"/>
  <c r="N1283" i="203" s="1"/>
  <c r="J9291" i="138"/>
  <c r="K9291" i="138" s="1"/>
  <c r="M1285" i="203" s="1"/>
  <c r="N1285" i="203" s="1"/>
  <c r="J9293" i="138"/>
  <c r="K9293" i="138" s="1"/>
  <c r="M1287" i="203" s="1"/>
  <c r="N1287" i="203" s="1"/>
  <c r="J9295" i="138"/>
  <c r="K9295" i="138" s="1"/>
  <c r="M1289" i="203" s="1"/>
  <c r="N1289" i="203" s="1"/>
  <c r="J9297" i="138"/>
  <c r="K9297" i="138" s="1"/>
  <c r="M1291" i="203" s="1"/>
  <c r="N1291" i="203" s="1"/>
  <c r="J9299" i="138"/>
  <c r="K9299" i="138" s="1"/>
  <c r="M1293" i="203" s="1"/>
  <c r="N1293" i="203" s="1"/>
  <c r="J9301" i="138"/>
  <c r="K9301" i="138" s="1"/>
  <c r="M1295" i="203" s="1"/>
  <c r="N1295" i="203" s="1"/>
  <c r="J9303" i="138"/>
  <c r="K9303" i="138" s="1"/>
  <c r="M1297" i="203" s="1"/>
  <c r="N1297" i="203" s="1"/>
  <c r="J9305" i="138"/>
  <c r="K9305" i="138" s="1"/>
  <c r="M1299" i="203" s="1"/>
  <c r="N1299" i="203" s="1"/>
  <c r="J9307" i="138"/>
  <c r="K9307" i="138" s="1"/>
  <c r="M1301" i="203" s="1"/>
  <c r="N1301" i="203" s="1"/>
  <c r="J9309" i="138"/>
  <c r="K9309" i="138" s="1"/>
  <c r="M1303" i="203" s="1"/>
  <c r="N1303" i="203" s="1"/>
  <c r="J9311" i="138"/>
  <c r="K9311" i="138" s="1"/>
  <c r="M1305" i="203" s="1"/>
  <c r="N1305" i="203" s="1"/>
  <c r="J9313" i="138"/>
  <c r="K9313" i="138" s="1"/>
  <c r="M1307" i="203" s="1"/>
  <c r="N1307" i="203" s="1"/>
  <c r="J9315" i="138"/>
  <c r="K9315" i="138" s="1"/>
  <c r="M1309" i="203" s="1"/>
  <c r="N1309" i="203" s="1"/>
  <c r="J9317" i="138"/>
  <c r="K9317" i="138" s="1"/>
  <c r="M1311" i="203" s="1"/>
  <c r="N1311" i="203" s="1"/>
  <c r="J9319" i="138"/>
  <c r="K9319" i="138" s="1"/>
  <c r="M1313" i="203" s="1"/>
  <c r="N1313" i="203" s="1"/>
  <c r="J9321" i="138"/>
  <c r="K9321" i="138" s="1"/>
  <c r="M1315" i="203" s="1"/>
  <c r="N1315" i="203" s="1"/>
  <c r="J9323" i="138"/>
  <c r="K9323" i="138" s="1"/>
  <c r="M1317" i="203" s="1"/>
  <c r="N1317" i="203" s="1"/>
  <c r="J9325" i="138"/>
  <c r="K9325" i="138" s="1"/>
  <c r="M1319" i="203" s="1"/>
  <c r="N1319" i="203" s="1"/>
  <c r="J9327" i="138"/>
  <c r="K9327" i="138" s="1"/>
  <c r="M1321" i="203" s="1"/>
  <c r="N1321" i="203" s="1"/>
  <c r="J9329" i="138"/>
  <c r="K9329" i="138" s="1"/>
  <c r="M1323" i="203" s="1"/>
  <c r="N1323" i="203" s="1"/>
  <c r="J9331" i="138"/>
  <c r="K9331" i="138" s="1"/>
  <c r="M1325" i="203" s="1"/>
  <c r="N1325" i="203" s="1"/>
  <c r="J9333" i="138"/>
  <c r="K9333" i="138" s="1"/>
  <c r="M1327" i="203" s="1"/>
  <c r="N1327" i="203" s="1"/>
  <c r="J9335" i="138"/>
  <c r="K9335" i="138" s="1"/>
  <c r="M1329" i="203" s="1"/>
  <c r="N1329" i="203" s="1"/>
  <c r="J9337" i="138"/>
  <c r="K9337" i="138" s="1"/>
  <c r="M1331" i="203" s="1"/>
  <c r="N1331" i="203" s="1"/>
  <c r="J9339" i="138"/>
  <c r="K9339" i="138" s="1"/>
  <c r="M1333" i="203" s="1"/>
  <c r="N1333" i="203" s="1"/>
  <c r="J9341" i="138"/>
  <c r="K9341" i="138" s="1"/>
  <c r="M1335" i="203" s="1"/>
  <c r="N1335" i="203" s="1"/>
  <c r="J9343" i="138"/>
  <c r="K9343" i="138" s="1"/>
  <c r="M1337" i="203" s="1"/>
  <c r="N1337" i="203" s="1"/>
  <c r="J9345" i="138"/>
  <c r="K9345" i="138" s="1"/>
  <c r="M1339" i="203" s="1"/>
  <c r="N1339" i="203" s="1"/>
  <c r="J9347" i="138"/>
  <c r="K9347" i="138" s="1"/>
  <c r="M1341" i="203" s="1"/>
  <c r="N1341" i="203" s="1"/>
  <c r="J9349" i="138"/>
  <c r="K9349" i="138" s="1"/>
  <c r="M1343" i="203" s="1"/>
  <c r="N1343" i="203" s="1"/>
  <c r="J9351" i="138"/>
  <c r="K9351" i="138" s="1"/>
  <c r="M1345" i="203" s="1"/>
  <c r="N1345" i="203" s="1"/>
  <c r="J9353" i="138"/>
  <c r="K9353" i="138" s="1"/>
  <c r="M1347" i="203" s="1"/>
  <c r="N1347" i="203" s="1"/>
  <c r="J9355" i="138"/>
  <c r="K9355" i="138" s="1"/>
  <c r="M1349" i="203" s="1"/>
  <c r="N1349" i="203" s="1"/>
  <c r="J9357" i="138"/>
  <c r="K9357" i="138" s="1"/>
  <c r="M1351" i="203" s="1"/>
  <c r="N1351" i="203" s="1"/>
  <c r="J9359" i="138"/>
  <c r="K9359" i="138" s="1"/>
  <c r="M1353" i="203" s="1"/>
  <c r="N1353" i="203" s="1"/>
  <c r="J9361" i="138"/>
  <c r="K9361" i="138" s="1"/>
  <c r="M1355" i="203" s="1"/>
  <c r="N1355" i="203" s="1"/>
  <c r="J9363" i="138"/>
  <c r="K9363" i="138" s="1"/>
  <c r="M1357" i="203" s="1"/>
  <c r="N1357" i="203" s="1"/>
  <c r="J9365" i="138"/>
  <c r="K9365" i="138" s="1"/>
  <c r="M1359" i="203" s="1"/>
  <c r="N1359" i="203" s="1"/>
  <c r="J9367" i="138"/>
  <c r="K9367" i="138" s="1"/>
  <c r="M1361" i="203" s="1"/>
  <c r="N1361" i="203" s="1"/>
  <c r="J9369" i="138"/>
  <c r="K9369" i="138" s="1"/>
  <c r="M1363" i="203" s="1"/>
  <c r="N1363" i="203" s="1"/>
  <c r="J9371" i="138"/>
  <c r="K9371" i="138" s="1"/>
  <c r="M1365" i="203" s="1"/>
  <c r="N1365" i="203" s="1"/>
  <c r="J9373" i="138"/>
  <c r="K9373" i="138" s="1"/>
  <c r="M1367" i="203" s="1"/>
  <c r="N1367" i="203" s="1"/>
  <c r="J9375" i="138"/>
  <c r="K9375" i="138" s="1"/>
  <c r="M1369" i="203" s="1"/>
  <c r="N1369" i="203" s="1"/>
  <c r="J9377" i="138"/>
  <c r="K9377" i="138" s="1"/>
  <c r="M1371" i="203" s="1"/>
  <c r="N1371" i="203" s="1"/>
  <c r="J9379" i="138"/>
  <c r="K9379" i="138" s="1"/>
  <c r="M1373" i="203" s="1"/>
  <c r="N1373" i="203" s="1"/>
  <c r="J9381" i="138"/>
  <c r="K9381" i="138" s="1"/>
  <c r="M1375" i="203" s="1"/>
  <c r="N1375" i="203" s="1"/>
  <c r="J9383" i="138"/>
  <c r="K9383" i="138" s="1"/>
  <c r="M1377" i="203" s="1"/>
  <c r="N1377" i="203" s="1"/>
  <c r="J9385" i="138"/>
  <c r="K9385" i="138" s="1"/>
  <c r="M1379" i="203" s="1"/>
  <c r="N1379" i="203" s="1"/>
  <c r="J9387" i="138"/>
  <c r="K9387" i="138" s="1"/>
  <c r="M1381" i="203" s="1"/>
  <c r="N1381" i="203" s="1"/>
  <c r="J9389" i="138"/>
  <c r="K9389" i="138" s="1"/>
  <c r="M1383" i="203" s="1"/>
  <c r="N1383" i="203" s="1"/>
  <c r="J9391" i="138"/>
  <c r="K9391" i="138" s="1"/>
  <c r="M1385" i="203" s="1"/>
  <c r="N1385" i="203" s="1"/>
  <c r="J9393" i="138"/>
  <c r="K9393" i="138" s="1"/>
  <c r="M1387" i="203" s="1"/>
  <c r="N1387" i="203" s="1"/>
  <c r="J9395" i="138"/>
  <c r="K9395" i="138" s="1"/>
  <c r="M1389" i="203" s="1"/>
  <c r="N1389" i="203" s="1"/>
  <c r="J9397" i="138"/>
  <c r="K9397" i="138" s="1"/>
  <c r="M1391" i="203" s="1"/>
  <c r="N1391" i="203" s="1"/>
  <c r="J9399" i="138"/>
  <c r="K9399" i="138" s="1"/>
  <c r="M1393" i="203" s="1"/>
  <c r="N1393" i="203" s="1"/>
  <c r="J9401" i="138"/>
  <c r="K9401" i="138" s="1"/>
  <c r="M1395" i="203" s="1"/>
  <c r="N1395" i="203" s="1"/>
  <c r="J9403" i="138"/>
  <c r="K9403" i="138" s="1"/>
  <c r="M1397" i="203" s="1"/>
  <c r="N1397" i="203" s="1"/>
  <c r="J9405" i="138"/>
  <c r="K9405" i="138" s="1"/>
  <c r="M1399" i="203" s="1"/>
  <c r="N1399" i="203" s="1"/>
  <c r="J9407" i="138"/>
  <c r="K9407" i="138" s="1"/>
  <c r="M1401" i="203" s="1"/>
  <c r="N1401" i="203" s="1"/>
  <c r="J9409" i="138"/>
  <c r="K9409" i="138" s="1"/>
  <c r="M1403" i="203" s="1"/>
  <c r="N1403" i="203" s="1"/>
  <c r="J9411" i="138"/>
  <c r="K9411" i="138" s="1"/>
  <c r="M1405" i="203" s="1"/>
  <c r="N1405" i="203" s="1"/>
  <c r="J9413" i="138"/>
  <c r="K9413" i="138" s="1"/>
  <c r="M1407" i="203" s="1"/>
  <c r="N1407" i="203" s="1"/>
  <c r="J9415" i="138"/>
  <c r="K9415" i="138" s="1"/>
  <c r="M1409" i="203" s="1"/>
  <c r="N1409" i="203" s="1"/>
  <c r="J9417" i="138"/>
  <c r="K9417" i="138" s="1"/>
  <c r="M1411" i="203" s="1"/>
  <c r="N1411" i="203" s="1"/>
  <c r="J9419" i="138"/>
  <c r="K9419" i="138" s="1"/>
  <c r="M1413" i="203" s="1"/>
  <c r="N1413" i="203" s="1"/>
  <c r="J9421" i="138"/>
  <c r="K9421" i="138" s="1"/>
  <c r="M1415" i="203" s="1"/>
  <c r="N1415" i="203" s="1"/>
  <c r="J9423" i="138"/>
  <c r="K9423" i="138" s="1"/>
  <c r="M1417" i="203" s="1"/>
  <c r="N1417" i="203" s="1"/>
  <c r="J9425" i="138"/>
  <c r="K9425" i="138" s="1"/>
  <c r="M1419" i="203" s="1"/>
  <c r="N1419" i="203" s="1"/>
  <c r="J9427" i="138"/>
  <c r="K9427" i="138" s="1"/>
  <c r="M1421" i="203" s="1"/>
  <c r="N1421" i="203" s="1"/>
  <c r="J9429" i="138"/>
  <c r="K9429" i="138" s="1"/>
  <c r="M1423" i="203" s="1"/>
  <c r="N1423" i="203" s="1"/>
  <c r="J9431" i="138"/>
  <c r="K9431" i="138" s="1"/>
  <c r="M1425" i="203" s="1"/>
  <c r="N1425" i="203" s="1"/>
  <c r="J9433" i="138"/>
  <c r="K9433" i="138" s="1"/>
  <c r="M1427" i="203" s="1"/>
  <c r="N1427" i="203" s="1"/>
  <c r="J9435" i="138"/>
  <c r="K9435" i="138" s="1"/>
  <c r="M1429" i="203" s="1"/>
  <c r="N1429" i="203" s="1"/>
  <c r="J9437" i="138"/>
  <c r="K9437" i="138" s="1"/>
  <c r="M1431" i="203" s="1"/>
  <c r="N1431" i="203" s="1"/>
  <c r="J9439" i="138"/>
  <c r="K9439" i="138" s="1"/>
  <c r="M1433" i="203" s="1"/>
  <c r="N1433" i="203" s="1"/>
  <c r="J9441" i="138"/>
  <c r="K9441" i="138" s="1"/>
  <c r="M1435" i="203" s="1"/>
  <c r="N1435" i="203" s="1"/>
  <c r="J9443" i="138"/>
  <c r="K9443" i="138" s="1"/>
  <c r="M1437" i="203" s="1"/>
  <c r="N1437" i="203" s="1"/>
  <c r="J9445" i="138"/>
  <c r="K9445" i="138" s="1"/>
  <c r="M1439" i="203" s="1"/>
  <c r="N1439" i="203" s="1"/>
  <c r="J9447" i="138"/>
  <c r="K9447" i="138" s="1"/>
  <c r="M1441" i="203" s="1"/>
  <c r="N1441" i="203" s="1"/>
  <c r="J9449" i="138"/>
  <c r="K9449" i="138" s="1"/>
  <c r="M1443" i="203" s="1"/>
  <c r="N1443" i="203" s="1"/>
  <c r="J9451" i="138"/>
  <c r="K9451" i="138" s="1"/>
  <c r="M1445" i="203" s="1"/>
  <c r="N1445" i="203" s="1"/>
  <c r="J9453" i="138"/>
  <c r="K9453" i="138" s="1"/>
  <c r="M1447" i="203" s="1"/>
  <c r="N1447" i="203" s="1"/>
  <c r="J9455" i="138"/>
  <c r="K9455" i="138" s="1"/>
  <c r="M1449" i="203" s="1"/>
  <c r="N1449" i="203" s="1"/>
  <c r="J9457" i="138"/>
  <c r="K9457" i="138" s="1"/>
  <c r="M1451" i="203" s="1"/>
  <c r="N1451" i="203" s="1"/>
  <c r="J9459" i="138"/>
  <c r="K9459" i="138" s="1"/>
  <c r="M1453" i="203" s="1"/>
  <c r="N1453" i="203" s="1"/>
  <c r="J9461" i="138"/>
  <c r="K9461" i="138" s="1"/>
  <c r="M1455" i="203" s="1"/>
  <c r="N1455" i="203" s="1"/>
  <c r="J9463" i="138"/>
  <c r="K9463" i="138" s="1"/>
  <c r="M1457" i="203" s="1"/>
  <c r="N1457" i="203" s="1"/>
  <c r="J9465" i="138"/>
  <c r="K9465" i="138" s="1"/>
  <c r="M1459" i="203" s="1"/>
  <c r="N1459" i="203" s="1"/>
  <c r="J9467" i="138"/>
  <c r="K9467" i="138" s="1"/>
  <c r="M1461" i="203" s="1"/>
  <c r="N1461" i="203" s="1"/>
  <c r="J9469" i="138"/>
  <c r="K9469" i="138" s="1"/>
  <c r="M1463" i="203" s="1"/>
  <c r="N1463" i="203" s="1"/>
  <c r="J9471" i="138"/>
  <c r="K9471" i="138" s="1"/>
  <c r="M1465" i="203" s="1"/>
  <c r="N1465" i="203" s="1"/>
  <c r="J9473" i="138"/>
  <c r="K9473" i="138" s="1"/>
  <c r="M1467" i="203" s="1"/>
  <c r="N1467" i="203" s="1"/>
  <c r="J9475" i="138"/>
  <c r="K9475" i="138" s="1"/>
  <c r="M1469" i="203" s="1"/>
  <c r="N1469" i="203" s="1"/>
  <c r="J9477" i="138"/>
  <c r="K9477" i="138" s="1"/>
  <c r="M1471" i="203" s="1"/>
  <c r="N1471" i="203" s="1"/>
  <c r="J9479" i="138"/>
  <c r="K9479" i="138" s="1"/>
  <c r="M1473" i="203" s="1"/>
  <c r="N1473" i="203" s="1"/>
  <c r="J9481" i="138"/>
  <c r="K9481" i="138" s="1"/>
  <c r="M1475" i="203" s="1"/>
  <c r="N1475" i="203" s="1"/>
  <c r="J9483" i="138"/>
  <c r="K9483" i="138" s="1"/>
  <c r="M1477" i="203" s="1"/>
  <c r="N1477" i="203" s="1"/>
  <c r="J9485" i="138"/>
  <c r="K9485" i="138" s="1"/>
  <c r="M1479" i="203" s="1"/>
  <c r="N1479" i="203" s="1"/>
  <c r="J9487" i="138"/>
  <c r="K9487" i="138" s="1"/>
  <c r="M1481" i="203" s="1"/>
  <c r="N1481" i="203" s="1"/>
  <c r="J9489" i="138"/>
  <c r="K9489" i="138" s="1"/>
  <c r="M1483" i="203" s="1"/>
  <c r="N1483" i="203" s="1"/>
  <c r="J9491" i="138"/>
  <c r="K9491" i="138" s="1"/>
  <c r="M1485" i="203" s="1"/>
  <c r="N1485" i="203" s="1"/>
  <c r="J9493" i="138"/>
  <c r="K9493" i="138" s="1"/>
  <c r="M1487" i="203" s="1"/>
  <c r="N1487" i="203" s="1"/>
  <c r="J9495" i="138"/>
  <c r="K9495" i="138" s="1"/>
  <c r="M1489" i="203" s="1"/>
  <c r="N1489" i="203" s="1"/>
  <c r="J9497" i="138"/>
  <c r="K9497" i="138" s="1"/>
  <c r="M1491" i="203" s="1"/>
  <c r="N1491" i="203" s="1"/>
  <c r="J9499" i="138"/>
  <c r="K9499" i="138" s="1"/>
  <c r="M1493" i="203" s="1"/>
  <c r="N1493" i="203" s="1"/>
  <c r="J9501" i="138"/>
  <c r="K9501" i="138" s="1"/>
  <c r="M1495" i="203" s="1"/>
  <c r="N1495" i="203" s="1"/>
  <c r="J9503" i="138"/>
  <c r="K9503" i="138" s="1"/>
  <c r="M1497" i="203" s="1"/>
  <c r="N1497" i="203" s="1"/>
  <c r="J9505" i="138"/>
  <c r="K9505" i="138" s="1"/>
  <c r="M1499" i="203" s="1"/>
  <c r="N1499" i="203" s="1"/>
  <c r="J9507" i="138"/>
  <c r="K9507" i="138" s="1"/>
  <c r="M1501" i="203" s="1"/>
  <c r="N1501" i="203" s="1"/>
  <c r="J9509" i="138"/>
  <c r="K9509" i="138" s="1"/>
  <c r="M1503" i="203" s="1"/>
  <c r="N1503" i="203" s="1"/>
  <c r="J9511" i="138"/>
  <c r="K9511" i="138" s="1"/>
  <c r="M1505" i="203" s="1"/>
  <c r="N1505" i="203" s="1"/>
  <c r="J9513" i="138"/>
  <c r="K9513" i="138" s="1"/>
  <c r="M1507" i="203" s="1"/>
  <c r="N1507" i="203" s="1"/>
  <c r="J9515" i="138"/>
  <c r="K9515" i="138" s="1"/>
  <c r="M1509" i="203" s="1"/>
  <c r="N1509" i="203" s="1"/>
  <c r="J9517" i="138"/>
  <c r="K9517" i="138" s="1"/>
  <c r="M1511" i="203" s="1"/>
  <c r="N1511" i="203" s="1"/>
  <c r="J9519" i="138"/>
  <c r="K9519" i="138" s="1"/>
  <c r="M1513" i="203" s="1"/>
  <c r="N1513" i="203" s="1"/>
  <c r="J9521" i="138"/>
  <c r="K9521" i="138" s="1"/>
  <c r="M1515" i="203" s="1"/>
  <c r="N1515" i="203" s="1"/>
  <c r="J9523" i="138"/>
  <c r="K9523" i="138" s="1"/>
  <c r="M1517" i="203" s="1"/>
  <c r="N1517" i="203" s="1"/>
  <c r="J9525" i="138"/>
  <c r="K9525" i="138" s="1"/>
  <c r="M1519" i="203" s="1"/>
  <c r="N1519" i="203" s="1"/>
  <c r="J9527" i="138"/>
  <c r="K9527" i="138" s="1"/>
  <c r="M1521" i="203" s="1"/>
  <c r="N1521" i="203" s="1"/>
  <c r="J9529" i="138"/>
  <c r="K9529" i="138" s="1"/>
  <c r="M1523" i="203" s="1"/>
  <c r="N1523" i="203" s="1"/>
  <c r="J9531" i="138"/>
  <c r="K9531" i="138" s="1"/>
  <c r="M1525" i="203" s="1"/>
  <c r="N1525" i="203" s="1"/>
  <c r="J9533" i="138"/>
  <c r="K9533" i="138" s="1"/>
  <c r="M1527" i="203" s="1"/>
  <c r="N1527" i="203" s="1"/>
  <c r="J9535" i="138"/>
  <c r="K9535" i="138" s="1"/>
  <c r="M1529" i="203" s="1"/>
  <c r="N1529" i="203" s="1"/>
  <c r="J9537" i="138"/>
  <c r="K9537" i="138" s="1"/>
  <c r="M1531" i="203" s="1"/>
  <c r="N1531" i="203" s="1"/>
  <c r="J9539" i="138"/>
  <c r="K9539" i="138" s="1"/>
  <c r="M1533" i="203" s="1"/>
  <c r="N1533" i="203" s="1"/>
  <c r="J9541" i="138"/>
  <c r="K9541" i="138" s="1"/>
  <c r="M1535" i="203" s="1"/>
  <c r="N1535" i="203" s="1"/>
  <c r="J9543" i="138"/>
  <c r="K9543" i="138" s="1"/>
  <c r="M1537" i="203" s="1"/>
  <c r="N1537" i="203" s="1"/>
  <c r="J9545" i="138"/>
  <c r="K9545" i="138" s="1"/>
  <c r="M1539" i="203" s="1"/>
  <c r="N1539" i="203" s="1"/>
  <c r="J9547" i="138"/>
  <c r="K9547" i="138" s="1"/>
  <c r="M1541" i="203" s="1"/>
  <c r="N1541" i="203" s="1"/>
  <c r="J9549" i="138"/>
  <c r="K9549" i="138" s="1"/>
  <c r="M1543" i="203" s="1"/>
  <c r="N1543" i="203" s="1"/>
  <c r="J9551" i="138"/>
  <c r="K9551" i="138" s="1"/>
  <c r="M1545" i="203" s="1"/>
  <c r="N1545" i="203" s="1"/>
  <c r="J9553" i="138"/>
  <c r="K9553" i="138" s="1"/>
  <c r="M1547" i="203" s="1"/>
  <c r="N1547" i="203" s="1"/>
  <c r="J9555" i="138"/>
  <c r="K9555" i="138" s="1"/>
  <c r="M1549" i="203" s="1"/>
  <c r="N1549" i="203" s="1"/>
  <c r="J9557" i="138"/>
  <c r="K9557" i="138" s="1"/>
  <c r="M1551" i="203" s="1"/>
  <c r="N1551" i="203" s="1"/>
  <c r="J9559" i="138"/>
  <c r="K9559" i="138" s="1"/>
  <c r="M1553" i="203" s="1"/>
  <c r="N1553" i="203" s="1"/>
  <c r="J9561" i="138"/>
  <c r="K9561" i="138" s="1"/>
  <c r="M1555" i="203" s="1"/>
  <c r="N1555" i="203" s="1"/>
  <c r="J9563" i="138"/>
  <c r="K9563" i="138" s="1"/>
  <c r="M1557" i="203" s="1"/>
  <c r="N1557" i="203" s="1"/>
  <c r="J9565" i="138"/>
  <c r="K9565" i="138" s="1"/>
  <c r="M1559" i="203" s="1"/>
  <c r="N1559" i="203" s="1"/>
  <c r="J9567" i="138"/>
  <c r="K9567" i="138" s="1"/>
  <c r="M1561" i="203" s="1"/>
  <c r="N1561" i="203" s="1"/>
  <c r="J9569" i="138"/>
  <c r="K9569" i="138" s="1"/>
  <c r="M1563" i="203" s="1"/>
  <c r="N1563" i="203" s="1"/>
  <c r="J9571" i="138"/>
  <c r="K9571" i="138" s="1"/>
  <c r="M1565" i="203" s="1"/>
  <c r="N1565" i="203" s="1"/>
  <c r="J9573" i="138"/>
  <c r="K9573" i="138" s="1"/>
  <c r="M1567" i="203" s="1"/>
  <c r="N1567" i="203" s="1"/>
  <c r="J9575" i="138"/>
  <c r="K9575" i="138" s="1"/>
  <c r="M1569" i="203" s="1"/>
  <c r="N1569" i="203" s="1"/>
  <c r="J9577" i="138"/>
  <c r="K9577" i="138" s="1"/>
  <c r="M1571" i="203" s="1"/>
  <c r="N1571" i="203" s="1"/>
  <c r="J9579" i="138"/>
  <c r="K9579" i="138" s="1"/>
  <c r="M1573" i="203" s="1"/>
  <c r="N1573" i="203" s="1"/>
  <c r="J9581" i="138"/>
  <c r="K9581" i="138" s="1"/>
  <c r="M1575" i="203" s="1"/>
  <c r="N1575" i="203" s="1"/>
  <c r="J9583" i="138"/>
  <c r="K9583" i="138" s="1"/>
  <c r="M1577" i="203" s="1"/>
  <c r="N1577" i="203" s="1"/>
  <c r="J9585" i="138"/>
  <c r="K9585" i="138" s="1"/>
  <c r="M1579" i="203" s="1"/>
  <c r="N1579" i="203" s="1"/>
  <c r="J9587" i="138"/>
  <c r="K9587" i="138" s="1"/>
  <c r="M1581" i="203" s="1"/>
  <c r="N1581" i="203" s="1"/>
  <c r="J9589" i="138"/>
  <c r="K9589" i="138" s="1"/>
  <c r="M1583" i="203" s="1"/>
  <c r="N1583" i="203" s="1"/>
  <c r="J9591" i="138"/>
  <c r="K9591" i="138" s="1"/>
  <c r="M1585" i="203" s="1"/>
  <c r="N1585" i="203" s="1"/>
  <c r="J9593" i="138"/>
  <c r="K9593" i="138" s="1"/>
  <c r="M1587" i="203" s="1"/>
  <c r="N1587" i="203" s="1"/>
  <c r="J9595" i="138"/>
  <c r="K9595" i="138" s="1"/>
  <c r="M1589" i="203" s="1"/>
  <c r="N1589" i="203" s="1"/>
  <c r="J9597" i="138"/>
  <c r="K9597" i="138" s="1"/>
  <c r="M1591" i="203" s="1"/>
  <c r="N1591" i="203" s="1"/>
  <c r="J9599" i="138"/>
  <c r="K9599" i="138" s="1"/>
  <c r="M1593" i="203" s="1"/>
  <c r="N1593" i="203" s="1"/>
  <c r="J9601" i="138"/>
  <c r="K9601" i="138" s="1"/>
  <c r="M1595" i="203" s="1"/>
  <c r="N1595" i="203" s="1"/>
  <c r="J9603" i="138"/>
  <c r="K9603" i="138" s="1"/>
  <c r="M1597" i="203" s="1"/>
  <c r="N1597" i="203" s="1"/>
  <c r="J9605" i="138"/>
  <c r="K9605" i="138" s="1"/>
  <c r="M1599" i="203" s="1"/>
  <c r="N1599" i="203" s="1"/>
  <c r="J9607" i="138"/>
  <c r="K9607" i="138" s="1"/>
  <c r="M1601" i="203" s="1"/>
  <c r="N1601" i="203" s="1"/>
  <c r="J9609" i="138"/>
  <c r="K9609" i="138" s="1"/>
  <c r="M1603" i="203" s="1"/>
  <c r="N1603" i="203" s="1"/>
  <c r="J9611" i="138"/>
  <c r="K9611" i="138" s="1"/>
  <c r="M1605" i="203" s="1"/>
  <c r="N1605" i="203" s="1"/>
  <c r="J9613" i="138"/>
  <c r="K9613" i="138" s="1"/>
  <c r="M1607" i="203" s="1"/>
  <c r="N1607" i="203" s="1"/>
  <c r="J9615" i="138"/>
  <c r="K9615" i="138" s="1"/>
  <c r="M1609" i="203" s="1"/>
  <c r="N1609" i="203" s="1"/>
  <c r="J9617" i="138"/>
  <c r="K9617" i="138" s="1"/>
  <c r="M1611" i="203" s="1"/>
  <c r="N1611" i="203" s="1"/>
  <c r="J9619" i="138"/>
  <c r="K9619" i="138" s="1"/>
  <c r="M1613" i="203" s="1"/>
  <c r="N1613" i="203" s="1"/>
  <c r="J9621" i="138"/>
  <c r="K9621" i="138" s="1"/>
  <c r="M1615" i="203" s="1"/>
  <c r="N1615" i="203" s="1"/>
  <c r="J9623" i="138"/>
  <c r="K9623" i="138" s="1"/>
  <c r="M1617" i="203" s="1"/>
  <c r="N1617" i="203" s="1"/>
  <c r="J9625" i="138"/>
  <c r="K9625" i="138" s="1"/>
  <c r="M1619" i="203" s="1"/>
  <c r="N1619" i="203" s="1"/>
  <c r="J9627" i="138"/>
  <c r="K9627" i="138" s="1"/>
  <c r="M1621" i="203" s="1"/>
  <c r="N1621" i="203" s="1"/>
  <c r="J9629" i="138"/>
  <c r="K9629" i="138" s="1"/>
  <c r="M1623" i="203" s="1"/>
  <c r="N1623" i="203" s="1"/>
  <c r="J9631" i="138"/>
  <c r="K9631" i="138" s="1"/>
  <c r="M1625" i="203" s="1"/>
  <c r="N1625" i="203" s="1"/>
  <c r="J9633" i="138"/>
  <c r="K9633" i="138" s="1"/>
  <c r="M1627" i="203" s="1"/>
  <c r="N1627" i="203" s="1"/>
  <c r="J9635" i="138"/>
  <c r="K9635" i="138" s="1"/>
  <c r="M1629" i="203" s="1"/>
  <c r="N1629" i="203" s="1"/>
  <c r="J9637" i="138"/>
  <c r="K9637" i="138" s="1"/>
  <c r="M1631" i="203" s="1"/>
  <c r="N1631" i="203" s="1"/>
  <c r="J9639" i="138"/>
  <c r="K9639" i="138" s="1"/>
  <c r="M1633" i="203" s="1"/>
  <c r="N1633" i="203" s="1"/>
  <c r="J9641" i="138"/>
  <c r="K9641" i="138" s="1"/>
  <c r="M1635" i="203" s="1"/>
  <c r="N1635" i="203" s="1"/>
  <c r="J9643" i="138"/>
  <c r="K9643" i="138" s="1"/>
  <c r="M1637" i="203" s="1"/>
  <c r="N1637" i="203" s="1"/>
  <c r="J9645" i="138"/>
  <c r="K9645" i="138" s="1"/>
  <c r="M1639" i="203" s="1"/>
  <c r="N1639" i="203" s="1"/>
  <c r="J9647" i="138"/>
  <c r="K9647" i="138" s="1"/>
  <c r="M1641" i="203" s="1"/>
  <c r="N1641" i="203" s="1"/>
  <c r="J9649" i="138"/>
  <c r="K9649" i="138" s="1"/>
  <c r="M1643" i="203" s="1"/>
  <c r="N1643" i="203" s="1"/>
  <c r="J9651" i="138"/>
  <c r="K9651" i="138" s="1"/>
  <c r="M1645" i="203" s="1"/>
  <c r="N1645" i="203" s="1"/>
  <c r="J9653" i="138"/>
  <c r="K9653" i="138" s="1"/>
  <c r="M1647" i="203" s="1"/>
  <c r="N1647" i="203" s="1"/>
  <c r="J9655" i="138"/>
  <c r="K9655" i="138" s="1"/>
  <c r="M1649" i="203" s="1"/>
  <c r="N1649" i="203" s="1"/>
  <c r="J9657" i="138"/>
  <c r="K9657" i="138" s="1"/>
  <c r="M1651" i="203" s="1"/>
  <c r="N1651" i="203" s="1"/>
  <c r="J9659" i="138"/>
  <c r="K9659" i="138" s="1"/>
  <c r="M1653" i="203" s="1"/>
  <c r="N1653" i="203" s="1"/>
  <c r="J9661" i="138"/>
  <c r="K9661" i="138" s="1"/>
  <c r="M1655" i="203" s="1"/>
  <c r="N1655" i="203" s="1"/>
  <c r="J9663" i="138"/>
  <c r="K9663" i="138" s="1"/>
  <c r="M1657" i="203" s="1"/>
  <c r="N1657" i="203" s="1"/>
  <c r="J9665" i="138"/>
  <c r="K9665" i="138" s="1"/>
  <c r="M1659" i="203" s="1"/>
  <c r="N1659" i="203" s="1"/>
  <c r="J9667" i="138"/>
  <c r="K9667" i="138" s="1"/>
  <c r="M1661" i="203" s="1"/>
  <c r="N1661" i="203" s="1"/>
  <c r="J9669" i="138"/>
  <c r="K9669" i="138" s="1"/>
  <c r="M1663" i="203" s="1"/>
  <c r="N1663" i="203" s="1"/>
  <c r="J9671" i="138"/>
  <c r="K9671" i="138" s="1"/>
  <c r="M1665" i="203" s="1"/>
  <c r="N1665" i="203" s="1"/>
  <c r="J9673" i="138"/>
  <c r="K9673" i="138" s="1"/>
  <c r="M1667" i="203" s="1"/>
  <c r="N1667" i="203" s="1"/>
  <c r="J9675" i="138"/>
  <c r="K9675" i="138" s="1"/>
  <c r="M1669" i="203" s="1"/>
  <c r="N1669" i="203" s="1"/>
  <c r="J9677" i="138"/>
  <c r="K9677" i="138" s="1"/>
  <c r="M1671" i="203" s="1"/>
  <c r="N1671" i="203" s="1"/>
  <c r="J9679" i="138"/>
  <c r="K9679" i="138" s="1"/>
  <c r="M1673" i="203" s="1"/>
  <c r="N1673" i="203" s="1"/>
  <c r="J9681" i="138"/>
  <c r="K9681" i="138" s="1"/>
  <c r="M1675" i="203" s="1"/>
  <c r="N1675" i="203" s="1"/>
  <c r="J9683" i="138"/>
  <c r="K9683" i="138" s="1"/>
  <c r="M1677" i="203" s="1"/>
  <c r="N1677" i="203" s="1"/>
  <c r="J9685" i="138"/>
  <c r="K9685" i="138" s="1"/>
  <c r="M1679" i="203" s="1"/>
  <c r="N1679" i="203" s="1"/>
  <c r="J9687" i="138"/>
  <c r="K9687" i="138" s="1"/>
  <c r="M1681" i="203" s="1"/>
  <c r="N1681" i="203" s="1"/>
  <c r="J9689" i="138"/>
  <c r="K9689" i="138" s="1"/>
  <c r="M1683" i="203" s="1"/>
  <c r="N1683" i="203" s="1"/>
  <c r="J9691" i="138"/>
  <c r="K9691" i="138" s="1"/>
  <c r="M1685" i="203" s="1"/>
  <c r="N1685" i="203" s="1"/>
  <c r="J9693" i="138"/>
  <c r="K9693" i="138" s="1"/>
  <c r="M1687" i="203" s="1"/>
  <c r="N1687" i="203" s="1"/>
  <c r="J9695" i="138"/>
  <c r="K9695" i="138" s="1"/>
  <c r="M1689" i="203" s="1"/>
  <c r="N1689" i="203" s="1"/>
  <c r="J9697" i="138"/>
  <c r="K9697" i="138" s="1"/>
  <c r="M1691" i="203" s="1"/>
  <c r="N1691" i="203" s="1"/>
  <c r="J9699" i="138"/>
  <c r="K9699" i="138" s="1"/>
  <c r="M1693" i="203" s="1"/>
  <c r="N1693" i="203" s="1"/>
  <c r="J9701" i="138"/>
  <c r="K9701" i="138" s="1"/>
  <c r="M1695" i="203" s="1"/>
  <c r="N1695" i="203" s="1"/>
  <c r="J9703" i="138"/>
  <c r="K9703" i="138" s="1"/>
  <c r="M1697" i="203" s="1"/>
  <c r="N1697" i="203" s="1"/>
  <c r="J9705" i="138"/>
  <c r="K9705" i="138" s="1"/>
  <c r="M1699" i="203" s="1"/>
  <c r="N1699" i="203" s="1"/>
  <c r="J9707" i="138"/>
  <c r="K9707" i="138" s="1"/>
  <c r="M1701" i="203" s="1"/>
  <c r="N1701" i="203" s="1"/>
  <c r="J9709" i="138"/>
  <c r="K9709" i="138" s="1"/>
  <c r="M1703" i="203" s="1"/>
  <c r="N1703" i="203" s="1"/>
  <c r="J9711" i="138"/>
  <c r="K9711" i="138" s="1"/>
  <c r="M1705" i="203" s="1"/>
  <c r="N1705" i="203" s="1"/>
  <c r="J9713" i="138"/>
  <c r="K9713" i="138" s="1"/>
  <c r="M1707" i="203" s="1"/>
  <c r="N1707" i="203" s="1"/>
  <c r="J9715" i="138"/>
  <c r="K9715" i="138" s="1"/>
  <c r="M1709" i="203" s="1"/>
  <c r="N1709" i="203" s="1"/>
  <c r="J9717" i="138"/>
  <c r="K9717" i="138" s="1"/>
  <c r="M1711" i="203" s="1"/>
  <c r="N1711" i="203" s="1"/>
  <c r="J9719" i="138"/>
  <c r="K9719" i="138" s="1"/>
  <c r="M1713" i="203" s="1"/>
  <c r="N1713" i="203" s="1"/>
  <c r="J9721" i="138"/>
  <c r="K9721" i="138" s="1"/>
  <c r="M1715" i="203" s="1"/>
  <c r="N1715" i="203" s="1"/>
  <c r="J9723" i="138"/>
  <c r="K9723" i="138" s="1"/>
  <c r="M1717" i="203" s="1"/>
  <c r="N1717" i="203" s="1"/>
  <c r="J9725" i="138"/>
  <c r="K9725" i="138" s="1"/>
  <c r="M1719" i="203" s="1"/>
  <c r="N1719" i="203" s="1"/>
  <c r="J9727" i="138"/>
  <c r="K9727" i="138" s="1"/>
  <c r="M1721" i="203" s="1"/>
  <c r="N1721" i="203" s="1"/>
  <c r="J9729" i="138"/>
  <c r="K9729" i="138" s="1"/>
  <c r="M1723" i="203" s="1"/>
  <c r="N1723" i="203" s="1"/>
  <c r="J9731" i="138"/>
  <c r="K9731" i="138" s="1"/>
  <c r="M1725" i="203" s="1"/>
  <c r="N1725" i="203" s="1"/>
  <c r="J9733" i="138"/>
  <c r="K9733" i="138" s="1"/>
  <c r="M1727" i="203" s="1"/>
  <c r="N1727" i="203" s="1"/>
  <c r="J9735" i="138"/>
  <c r="K9735" i="138" s="1"/>
  <c r="M1729" i="203" s="1"/>
  <c r="N1729" i="203" s="1"/>
  <c r="J9737" i="138"/>
  <c r="K9737" i="138" s="1"/>
  <c r="M1731" i="203" s="1"/>
  <c r="N1731" i="203" s="1"/>
  <c r="J9739" i="138"/>
  <c r="K9739" i="138" s="1"/>
  <c r="M1733" i="203" s="1"/>
  <c r="N1733" i="203" s="1"/>
  <c r="J9741" i="138"/>
  <c r="K9741" i="138" s="1"/>
  <c r="M1735" i="203" s="1"/>
  <c r="N1735" i="203" s="1"/>
  <c r="J9743" i="138"/>
  <c r="K9743" i="138" s="1"/>
  <c r="M1737" i="203" s="1"/>
  <c r="N1737" i="203" s="1"/>
  <c r="J9745" i="138"/>
  <c r="K9745" i="138" s="1"/>
  <c r="M1739" i="203" s="1"/>
  <c r="N1739" i="203" s="1"/>
  <c r="J9747" i="138"/>
  <c r="K9747" i="138" s="1"/>
  <c r="M1741" i="203" s="1"/>
  <c r="N1741" i="203" s="1"/>
  <c r="J9749" i="138"/>
  <c r="K9749" i="138" s="1"/>
  <c r="M1743" i="203" s="1"/>
  <c r="N1743" i="203" s="1"/>
  <c r="J9751" i="138"/>
  <c r="K9751" i="138" s="1"/>
  <c r="M1745" i="203" s="1"/>
  <c r="N1745" i="203" s="1"/>
  <c r="J9753" i="138"/>
  <c r="K9753" i="138" s="1"/>
  <c r="M1747" i="203" s="1"/>
  <c r="N1747" i="203" s="1"/>
  <c r="J9755" i="138"/>
  <c r="K9755" i="138" s="1"/>
  <c r="M1749" i="203" s="1"/>
  <c r="N1749" i="203" s="1"/>
  <c r="J9757" i="138"/>
  <c r="K9757" i="138" s="1"/>
  <c r="M1751" i="203" s="1"/>
  <c r="N1751" i="203" s="1"/>
  <c r="J9759" i="138"/>
  <c r="K9759" i="138" s="1"/>
  <c r="M1753" i="203" s="1"/>
  <c r="N1753" i="203" s="1"/>
  <c r="J9761" i="138"/>
  <c r="K9761" i="138" s="1"/>
  <c r="M1755" i="203" s="1"/>
  <c r="N1755" i="203" s="1"/>
  <c r="J9763" i="138"/>
  <c r="K9763" i="138" s="1"/>
  <c r="M1757" i="203" s="1"/>
  <c r="N1757" i="203" s="1"/>
  <c r="J9765" i="138"/>
  <c r="K9765" i="138" s="1"/>
  <c r="M1759" i="203" s="1"/>
  <c r="N1759" i="203" s="1"/>
  <c r="J9767" i="138"/>
  <c r="K9767" i="138" s="1"/>
  <c r="M1761" i="203" s="1"/>
  <c r="N1761" i="203" s="1"/>
  <c r="J9769" i="138"/>
  <c r="K9769" i="138" s="1"/>
  <c r="M1763" i="203" s="1"/>
  <c r="N1763" i="203" s="1"/>
  <c r="J9771" i="138"/>
  <c r="K9771" i="138" s="1"/>
  <c r="M1765" i="203" s="1"/>
  <c r="N1765" i="203" s="1"/>
  <c r="J9773" i="138"/>
  <c r="K9773" i="138" s="1"/>
  <c r="M1767" i="203" s="1"/>
  <c r="N1767" i="203" s="1"/>
  <c r="J9775" i="138"/>
  <c r="K9775" i="138" s="1"/>
  <c r="M1769" i="203" s="1"/>
  <c r="N1769" i="203" s="1"/>
  <c r="J9777" i="138"/>
  <c r="K9777" i="138" s="1"/>
  <c r="M1771" i="203" s="1"/>
  <c r="N1771" i="203" s="1"/>
  <c r="J9779" i="138"/>
  <c r="K9779" i="138" s="1"/>
  <c r="M1773" i="203" s="1"/>
  <c r="N1773" i="203" s="1"/>
  <c r="J9781" i="138"/>
  <c r="K9781" i="138" s="1"/>
  <c r="M1775" i="203" s="1"/>
  <c r="N1775" i="203" s="1"/>
  <c r="J9783" i="138"/>
  <c r="K9783" i="138" s="1"/>
  <c r="M1777" i="203" s="1"/>
  <c r="N1777" i="203" s="1"/>
  <c r="J9785" i="138"/>
  <c r="K9785" i="138" s="1"/>
  <c r="M1779" i="203" s="1"/>
  <c r="N1779" i="203" s="1"/>
  <c r="J9787" i="138"/>
  <c r="K9787" i="138" s="1"/>
  <c r="M1781" i="203" s="1"/>
  <c r="N1781" i="203" s="1"/>
  <c r="J9789" i="138"/>
  <c r="K9789" i="138" s="1"/>
  <c r="M1783" i="203" s="1"/>
  <c r="N1783" i="203" s="1"/>
  <c r="J9791" i="138"/>
  <c r="K9791" i="138" s="1"/>
  <c r="M1785" i="203" s="1"/>
  <c r="N1785" i="203" s="1"/>
  <c r="J9793" i="138"/>
  <c r="K9793" i="138" s="1"/>
  <c r="M1787" i="203" s="1"/>
  <c r="N1787" i="203" s="1"/>
  <c r="J9795" i="138"/>
  <c r="K9795" i="138" s="1"/>
  <c r="M1789" i="203" s="1"/>
  <c r="N1789" i="203" s="1"/>
  <c r="J9797" i="138"/>
  <c r="K9797" i="138" s="1"/>
  <c r="M1791" i="203" s="1"/>
  <c r="N1791" i="203" s="1"/>
  <c r="J9799" i="138"/>
  <c r="K9799" i="138" s="1"/>
  <c r="M1793" i="203" s="1"/>
  <c r="N1793" i="203" s="1"/>
  <c r="J9801" i="138"/>
  <c r="K9801" i="138" s="1"/>
  <c r="M1795" i="203" s="1"/>
  <c r="N1795" i="203" s="1"/>
  <c r="J9803" i="138"/>
  <c r="K9803" i="138" s="1"/>
  <c r="M1797" i="203" s="1"/>
  <c r="N1797" i="203" s="1"/>
  <c r="J9805" i="138"/>
  <c r="K9805" i="138" s="1"/>
  <c r="M1799" i="203" s="1"/>
  <c r="N1799" i="203" s="1"/>
  <c r="J9807" i="138"/>
  <c r="K9807" i="138" s="1"/>
  <c r="M1801" i="203" s="1"/>
  <c r="N1801" i="203" s="1"/>
  <c r="J9809" i="138"/>
  <c r="K9809" i="138" s="1"/>
  <c r="M1803" i="203" s="1"/>
  <c r="N1803" i="203" s="1"/>
  <c r="J9811" i="138"/>
  <c r="K9811" i="138" s="1"/>
  <c r="M1805" i="203" s="1"/>
  <c r="N1805" i="203" s="1"/>
  <c r="J9813" i="138"/>
  <c r="K9813" i="138" s="1"/>
  <c r="M1807" i="203" s="1"/>
  <c r="N1807" i="203" s="1"/>
  <c r="J9815" i="138"/>
  <c r="K9815" i="138" s="1"/>
  <c r="M1809" i="203" s="1"/>
  <c r="N1809" i="203" s="1"/>
  <c r="J9817" i="138"/>
  <c r="K9817" i="138" s="1"/>
  <c r="M1811" i="203" s="1"/>
  <c r="N1811" i="203" s="1"/>
  <c r="J9819" i="138"/>
  <c r="K9819" i="138" s="1"/>
  <c r="M1813" i="203" s="1"/>
  <c r="N1813" i="203" s="1"/>
  <c r="J9821" i="138"/>
  <c r="K9821" i="138" s="1"/>
  <c r="M1815" i="203" s="1"/>
  <c r="N1815" i="203" s="1"/>
  <c r="J9823" i="138"/>
  <c r="K9823" i="138" s="1"/>
  <c r="M1817" i="203" s="1"/>
  <c r="N1817" i="203" s="1"/>
  <c r="J9825" i="138"/>
  <c r="K9825" i="138" s="1"/>
  <c r="M1819" i="203" s="1"/>
  <c r="N1819" i="203" s="1"/>
  <c r="J9827" i="138"/>
  <c r="K9827" i="138" s="1"/>
  <c r="M1821" i="203" s="1"/>
  <c r="N1821" i="203" s="1"/>
  <c r="J9829" i="138"/>
  <c r="K9829" i="138" s="1"/>
  <c r="M1823" i="203" s="1"/>
  <c r="N1823" i="203" s="1"/>
  <c r="J9831" i="138"/>
  <c r="K9831" i="138" s="1"/>
  <c r="M1825" i="203" s="1"/>
  <c r="N1825" i="203" s="1"/>
  <c r="J9833" i="138"/>
  <c r="K9833" i="138" s="1"/>
  <c r="M1827" i="203" s="1"/>
  <c r="N1827" i="203" s="1"/>
  <c r="J9835" i="138"/>
  <c r="K9835" i="138" s="1"/>
  <c r="M1829" i="203" s="1"/>
  <c r="N1829" i="203" s="1"/>
  <c r="J9837" i="138"/>
  <c r="K9837" i="138" s="1"/>
  <c r="M1831" i="203" s="1"/>
  <c r="N1831" i="203" s="1"/>
  <c r="J9839" i="138"/>
  <c r="K9839" i="138" s="1"/>
  <c r="M1833" i="203" s="1"/>
  <c r="N1833" i="203" s="1"/>
  <c r="J9841" i="138"/>
  <c r="K9841" i="138" s="1"/>
  <c r="M1835" i="203" s="1"/>
  <c r="N1835" i="203" s="1"/>
  <c r="J9843" i="138"/>
  <c r="K9843" i="138" s="1"/>
  <c r="M1837" i="203" s="1"/>
  <c r="N1837" i="203" s="1"/>
  <c r="J9845" i="138"/>
  <c r="K9845" i="138" s="1"/>
  <c r="M1839" i="203" s="1"/>
  <c r="N1839" i="203" s="1"/>
  <c r="J9847" i="138"/>
  <c r="K9847" i="138" s="1"/>
  <c r="M1841" i="203" s="1"/>
  <c r="N1841" i="203" s="1"/>
  <c r="J9849" i="138"/>
  <c r="K9849" i="138" s="1"/>
  <c r="M1843" i="203" s="1"/>
  <c r="N1843" i="203" s="1"/>
  <c r="J9851" i="138"/>
  <c r="K9851" i="138" s="1"/>
  <c r="M1845" i="203" s="1"/>
  <c r="N1845" i="203" s="1"/>
  <c r="J9853" i="138"/>
  <c r="K9853" i="138" s="1"/>
  <c r="M1847" i="203" s="1"/>
  <c r="N1847" i="203" s="1"/>
  <c r="J9855" i="138"/>
  <c r="K9855" i="138" s="1"/>
  <c r="M1849" i="203" s="1"/>
  <c r="N1849" i="203" s="1"/>
  <c r="J9857" i="138"/>
  <c r="K9857" i="138" s="1"/>
  <c r="M1851" i="203" s="1"/>
  <c r="N1851" i="203" s="1"/>
  <c r="J9859" i="138"/>
  <c r="K9859" i="138" s="1"/>
  <c r="M1853" i="203" s="1"/>
  <c r="N1853" i="203" s="1"/>
  <c r="J9861" i="138"/>
  <c r="K9861" i="138" s="1"/>
  <c r="M1855" i="203" s="1"/>
  <c r="N1855" i="203" s="1"/>
  <c r="J9863" i="138"/>
  <c r="K9863" i="138" s="1"/>
  <c r="M1857" i="203" s="1"/>
  <c r="N1857" i="203" s="1"/>
  <c r="J9865" i="138"/>
  <c r="K9865" i="138" s="1"/>
  <c r="M1859" i="203" s="1"/>
  <c r="N1859" i="203" s="1"/>
  <c r="J9867" i="138"/>
  <c r="K9867" i="138" s="1"/>
  <c r="M1861" i="203" s="1"/>
  <c r="N1861" i="203" s="1"/>
  <c r="J9869" i="138"/>
  <c r="K9869" i="138" s="1"/>
  <c r="M1863" i="203" s="1"/>
  <c r="N1863" i="203" s="1"/>
  <c r="J9871" i="138"/>
  <c r="K9871" i="138" s="1"/>
  <c r="M1865" i="203" s="1"/>
  <c r="N1865" i="203" s="1"/>
  <c r="J9873" i="138"/>
  <c r="K9873" i="138" s="1"/>
  <c r="M1867" i="203" s="1"/>
  <c r="N1867" i="203" s="1"/>
  <c r="J9875" i="138"/>
  <c r="K9875" i="138" s="1"/>
  <c r="M1869" i="203" s="1"/>
  <c r="N1869" i="203" s="1"/>
  <c r="J9877" i="138"/>
  <c r="K9877" i="138" s="1"/>
  <c r="M1871" i="203" s="1"/>
  <c r="N1871" i="203" s="1"/>
  <c r="J9879" i="138"/>
  <c r="K9879" i="138" s="1"/>
  <c r="M1873" i="203" s="1"/>
  <c r="N1873" i="203" s="1"/>
  <c r="J9881" i="138"/>
  <c r="K9881" i="138" s="1"/>
  <c r="M1875" i="203" s="1"/>
  <c r="N1875" i="203" s="1"/>
  <c r="J9883" i="138"/>
  <c r="K9883" i="138" s="1"/>
  <c r="M1877" i="203" s="1"/>
  <c r="N1877" i="203" s="1"/>
  <c r="J9885" i="138"/>
  <c r="K9885" i="138" s="1"/>
  <c r="M1879" i="203" s="1"/>
  <c r="N1879" i="203" s="1"/>
  <c r="J9887" i="138"/>
  <c r="K9887" i="138" s="1"/>
  <c r="M1881" i="203" s="1"/>
  <c r="N1881" i="203" s="1"/>
  <c r="J9889" i="138"/>
  <c r="K9889" i="138" s="1"/>
  <c r="M1883" i="203" s="1"/>
  <c r="N1883" i="203" s="1"/>
  <c r="J9891" i="138"/>
  <c r="K9891" i="138" s="1"/>
  <c r="M1885" i="203" s="1"/>
  <c r="N1885" i="203" s="1"/>
  <c r="J9893" i="138"/>
  <c r="K9893" i="138" s="1"/>
  <c r="M1887" i="203" s="1"/>
  <c r="N1887" i="203" s="1"/>
  <c r="J9895" i="138"/>
  <c r="K9895" i="138" s="1"/>
  <c r="M1889" i="203" s="1"/>
  <c r="N1889" i="203" s="1"/>
  <c r="J9897" i="138"/>
  <c r="K9897" i="138" s="1"/>
  <c r="M1891" i="203" s="1"/>
  <c r="N1891" i="203" s="1"/>
  <c r="J9899" i="138"/>
  <c r="K9899" i="138" s="1"/>
  <c r="M1893" i="203" s="1"/>
  <c r="N1893" i="203" s="1"/>
  <c r="J9901" i="138"/>
  <c r="K9901" i="138" s="1"/>
  <c r="M1895" i="203" s="1"/>
  <c r="N1895" i="203" s="1"/>
  <c r="J9903" i="138"/>
  <c r="K9903" i="138" s="1"/>
  <c r="M1897" i="203" s="1"/>
  <c r="N1897" i="203" s="1"/>
  <c r="J9905" i="138"/>
  <c r="K9905" i="138" s="1"/>
  <c r="M1899" i="203" s="1"/>
  <c r="N1899" i="203" s="1"/>
  <c r="J9907" i="138"/>
  <c r="K9907" i="138" s="1"/>
  <c r="M1901" i="203" s="1"/>
  <c r="N1901" i="203" s="1"/>
  <c r="J9909" i="138"/>
  <c r="K9909" i="138" s="1"/>
  <c r="M1903" i="203" s="1"/>
  <c r="N1903" i="203" s="1"/>
  <c r="J9911" i="138"/>
  <c r="K9911" i="138" s="1"/>
  <c r="M1905" i="203" s="1"/>
  <c r="N1905" i="203" s="1"/>
  <c r="J9913" i="138"/>
  <c r="K9913" i="138" s="1"/>
  <c r="M1907" i="203" s="1"/>
  <c r="N1907" i="203" s="1"/>
  <c r="J9915" i="138"/>
  <c r="K9915" i="138" s="1"/>
  <c r="M1909" i="203" s="1"/>
  <c r="N1909" i="203" s="1"/>
  <c r="J9917" i="138"/>
  <c r="K9917" i="138" s="1"/>
  <c r="M1911" i="203" s="1"/>
  <c r="N1911" i="203" s="1"/>
  <c r="J9919" i="138"/>
  <c r="K9919" i="138" s="1"/>
  <c r="M1913" i="203" s="1"/>
  <c r="N1913" i="203" s="1"/>
  <c r="J9921" i="138"/>
  <c r="K9921" i="138" s="1"/>
  <c r="M1915" i="203" s="1"/>
  <c r="N1915" i="203" s="1"/>
  <c r="J9923" i="138"/>
  <c r="K9923" i="138" s="1"/>
  <c r="M1917" i="203" s="1"/>
  <c r="N1917" i="203" s="1"/>
  <c r="J9925" i="138"/>
  <c r="K9925" i="138" s="1"/>
  <c r="M1919" i="203" s="1"/>
  <c r="N1919" i="203" s="1"/>
  <c r="J9927" i="138"/>
  <c r="K9927" i="138" s="1"/>
  <c r="M1921" i="203" s="1"/>
  <c r="N1921" i="203" s="1"/>
  <c r="J9929" i="138"/>
  <c r="K9929" i="138" s="1"/>
  <c r="M1923" i="203" s="1"/>
  <c r="N1923" i="203" s="1"/>
  <c r="J9931" i="138"/>
  <c r="K9931" i="138" s="1"/>
  <c r="M1925" i="203" s="1"/>
  <c r="N1925" i="203" s="1"/>
  <c r="J9933" i="138"/>
  <c r="K9933" i="138" s="1"/>
  <c r="M1927" i="203" s="1"/>
  <c r="N1927" i="203" s="1"/>
  <c r="J9935" i="138"/>
  <c r="K9935" i="138" s="1"/>
  <c r="M1929" i="203" s="1"/>
  <c r="N1929" i="203" s="1"/>
  <c r="J9937" i="138"/>
  <c r="K9937" i="138" s="1"/>
  <c r="M1931" i="203" s="1"/>
  <c r="N1931" i="203" s="1"/>
  <c r="J9939" i="138"/>
  <c r="K9939" i="138" s="1"/>
  <c r="M1933" i="203" s="1"/>
  <c r="N1933" i="203" s="1"/>
  <c r="J9941" i="138"/>
  <c r="K9941" i="138" s="1"/>
  <c r="M1935" i="203" s="1"/>
  <c r="N1935" i="203" s="1"/>
  <c r="J9943" i="138"/>
  <c r="K9943" i="138" s="1"/>
  <c r="M1937" i="203" s="1"/>
  <c r="N1937" i="203" s="1"/>
  <c r="J9945" i="138"/>
  <c r="K9945" i="138" s="1"/>
  <c r="M1939" i="203" s="1"/>
  <c r="N1939" i="203" s="1"/>
  <c r="J9947" i="138"/>
  <c r="K9947" i="138" s="1"/>
  <c r="M1941" i="203" s="1"/>
  <c r="N1941" i="203" s="1"/>
  <c r="J9949" i="138"/>
  <c r="K9949" i="138" s="1"/>
  <c r="M1943" i="203" s="1"/>
  <c r="N1943" i="203" s="1"/>
  <c r="J9951" i="138"/>
  <c r="K9951" i="138" s="1"/>
  <c r="M1945" i="203" s="1"/>
  <c r="N1945" i="203" s="1"/>
  <c r="J9953" i="138"/>
  <c r="K9953" i="138" s="1"/>
  <c r="M1947" i="203" s="1"/>
  <c r="N1947" i="203" s="1"/>
  <c r="J9955" i="138"/>
  <c r="K9955" i="138" s="1"/>
  <c r="M1949" i="203" s="1"/>
  <c r="N1949" i="203" s="1"/>
  <c r="J9957" i="138"/>
  <c r="K9957" i="138" s="1"/>
  <c r="M1951" i="203" s="1"/>
  <c r="N1951" i="203" s="1"/>
  <c r="J9959" i="138"/>
  <c r="K9959" i="138" s="1"/>
  <c r="M1953" i="203" s="1"/>
  <c r="N1953" i="203" s="1"/>
  <c r="J9961" i="138"/>
  <c r="K9961" i="138" s="1"/>
  <c r="M1955" i="203" s="1"/>
  <c r="N1955" i="203" s="1"/>
  <c r="J9963" i="138"/>
  <c r="K9963" i="138" s="1"/>
  <c r="M1957" i="203" s="1"/>
  <c r="N1957" i="203" s="1"/>
  <c r="J9965" i="138"/>
  <c r="K9965" i="138" s="1"/>
  <c r="M1959" i="203" s="1"/>
  <c r="N1959" i="203" s="1"/>
  <c r="J9967" i="138"/>
  <c r="K9967" i="138" s="1"/>
  <c r="M1961" i="203" s="1"/>
  <c r="N1961" i="203" s="1"/>
  <c r="J9969" i="138"/>
  <c r="K9969" i="138" s="1"/>
  <c r="M1963" i="203" s="1"/>
  <c r="N1963" i="203" s="1"/>
  <c r="J9971" i="138"/>
  <c r="K9971" i="138" s="1"/>
  <c r="M1965" i="203" s="1"/>
  <c r="N1965" i="203" s="1"/>
  <c r="J9973" i="138"/>
  <c r="K9973" i="138" s="1"/>
  <c r="M1967" i="203" s="1"/>
  <c r="N1967" i="203" s="1"/>
  <c r="J9975" i="138"/>
  <c r="K9975" i="138" s="1"/>
  <c r="M1969" i="203" s="1"/>
  <c r="N1969" i="203" s="1"/>
  <c r="J9977" i="138"/>
  <c r="K9977" i="138" s="1"/>
  <c r="M1971" i="203" s="1"/>
  <c r="N1971" i="203" s="1"/>
  <c r="J9979" i="138"/>
  <c r="K9979" i="138" s="1"/>
  <c r="M1973" i="203" s="1"/>
  <c r="N1973" i="203" s="1"/>
  <c r="J9981" i="138"/>
  <c r="K9981" i="138" s="1"/>
  <c r="M1975" i="203" s="1"/>
  <c r="N1975" i="203" s="1"/>
  <c r="J9983" i="138"/>
  <c r="K9983" i="138" s="1"/>
  <c r="M1977" i="203" s="1"/>
  <c r="N1977" i="203" s="1"/>
  <c r="J9985" i="138"/>
  <c r="K9985" i="138" s="1"/>
  <c r="M1979" i="203" s="1"/>
  <c r="N1979" i="203" s="1"/>
  <c r="J9987" i="138"/>
  <c r="K9987" i="138" s="1"/>
  <c r="M1981" i="203" s="1"/>
  <c r="N1981" i="203" s="1"/>
  <c r="J9989" i="138"/>
  <c r="K9989" i="138" s="1"/>
  <c r="M1983" i="203" s="1"/>
  <c r="N1983" i="203" s="1"/>
  <c r="J9991" i="138"/>
  <c r="K9991" i="138" s="1"/>
  <c r="M1985" i="203" s="1"/>
  <c r="N1985" i="203" s="1"/>
  <c r="J9993" i="138"/>
  <c r="K9993" i="138" s="1"/>
  <c r="M1987" i="203" s="1"/>
  <c r="N1987" i="203" s="1"/>
  <c r="J9995" i="138"/>
  <c r="K9995" i="138" s="1"/>
  <c r="M1989" i="203" s="1"/>
  <c r="N1989" i="203" s="1"/>
  <c r="J9997" i="138"/>
  <c r="K9997" i="138" s="1"/>
  <c r="M1991" i="203" s="1"/>
  <c r="N1991" i="203" s="1"/>
  <c r="J9999" i="138"/>
  <c r="K9999" i="138" s="1"/>
  <c r="M1993" i="203" s="1"/>
  <c r="N1993" i="203" s="1"/>
  <c r="J10001" i="138"/>
  <c r="K10001" i="138" s="1"/>
  <c r="M1995" i="203" s="1"/>
  <c r="N1995" i="203" s="1"/>
  <c r="J10003" i="138"/>
  <c r="K10003" i="138" s="1"/>
  <c r="M1997" i="203" s="1"/>
  <c r="N1997" i="203" s="1"/>
  <c r="J10005" i="138"/>
  <c r="K10005" i="138" s="1"/>
  <c r="M1999" i="203" s="1"/>
  <c r="N1999" i="203" s="1"/>
  <c r="J10007" i="138"/>
  <c r="K10007" i="138" s="1"/>
  <c r="M2001" i="203" s="1"/>
  <c r="N2001" i="203" s="1"/>
  <c r="J10009" i="138"/>
  <c r="K10009" i="138" s="1"/>
  <c r="M2003" i="203" s="1"/>
  <c r="N2003" i="203" s="1"/>
  <c r="J10011" i="138"/>
  <c r="K10011" i="138" s="1"/>
  <c r="M2005" i="203" s="1"/>
  <c r="N2005" i="203" s="1"/>
  <c r="J10013" i="138"/>
  <c r="K10013" i="138" s="1"/>
  <c r="M2007" i="203" s="1"/>
  <c r="N2007" i="203" s="1"/>
  <c r="J10015" i="138"/>
  <c r="K10015" i="138" s="1"/>
  <c r="M2009" i="203" s="1"/>
  <c r="N2009" i="203" s="1"/>
  <c r="J10017" i="138"/>
  <c r="K10017" i="138" s="1"/>
  <c r="M2011" i="203" s="1"/>
  <c r="N2011" i="203" s="1"/>
  <c r="J10019" i="138"/>
  <c r="K10019" i="138" s="1"/>
  <c r="M2013" i="203" s="1"/>
  <c r="N2013" i="203" s="1"/>
  <c r="J10021" i="138"/>
  <c r="K10021" i="138" s="1"/>
  <c r="J9788" i="138"/>
  <c r="K9788" i="138" s="1"/>
  <c r="M1782" i="203" s="1"/>
  <c r="N1782" i="203" s="1"/>
  <c r="J9792" i="138"/>
  <c r="K9792" i="138" s="1"/>
  <c r="M1786" i="203" s="1"/>
  <c r="N1786" i="203" s="1"/>
  <c r="J9796" i="138"/>
  <c r="K9796" i="138" s="1"/>
  <c r="M1790" i="203" s="1"/>
  <c r="N1790" i="203" s="1"/>
  <c r="J9800" i="138"/>
  <c r="K9800" i="138" s="1"/>
  <c r="M1794" i="203" s="1"/>
  <c r="N1794" i="203" s="1"/>
  <c r="J9804" i="138"/>
  <c r="K9804" i="138" s="1"/>
  <c r="M1798" i="203" s="1"/>
  <c r="N1798" i="203" s="1"/>
  <c r="J9808" i="138"/>
  <c r="K9808" i="138" s="1"/>
  <c r="M1802" i="203" s="1"/>
  <c r="N1802" i="203" s="1"/>
  <c r="J9812" i="138"/>
  <c r="K9812" i="138" s="1"/>
  <c r="M1806" i="203" s="1"/>
  <c r="N1806" i="203" s="1"/>
  <c r="J9816" i="138"/>
  <c r="K9816" i="138" s="1"/>
  <c r="M1810" i="203" s="1"/>
  <c r="N1810" i="203" s="1"/>
  <c r="J9820" i="138"/>
  <c r="K9820" i="138" s="1"/>
  <c r="M1814" i="203" s="1"/>
  <c r="N1814" i="203" s="1"/>
  <c r="J9824" i="138"/>
  <c r="K9824" i="138" s="1"/>
  <c r="M1818" i="203" s="1"/>
  <c r="N1818" i="203" s="1"/>
  <c r="J9828" i="138"/>
  <c r="K9828" i="138" s="1"/>
  <c r="M1822" i="203" s="1"/>
  <c r="N1822" i="203" s="1"/>
  <c r="J9832" i="138"/>
  <c r="K9832" i="138" s="1"/>
  <c r="M1826" i="203" s="1"/>
  <c r="N1826" i="203" s="1"/>
  <c r="J9836" i="138"/>
  <c r="K9836" i="138" s="1"/>
  <c r="M1830" i="203" s="1"/>
  <c r="N1830" i="203" s="1"/>
  <c r="J9840" i="138"/>
  <c r="K9840" i="138" s="1"/>
  <c r="M1834" i="203" s="1"/>
  <c r="N1834" i="203" s="1"/>
  <c r="J9844" i="138"/>
  <c r="K9844" i="138" s="1"/>
  <c r="M1838" i="203" s="1"/>
  <c r="N1838" i="203" s="1"/>
  <c r="J9848" i="138"/>
  <c r="K9848" i="138" s="1"/>
  <c r="M1842" i="203" s="1"/>
  <c r="N1842" i="203" s="1"/>
  <c r="J9852" i="138"/>
  <c r="K9852" i="138" s="1"/>
  <c r="M1846" i="203" s="1"/>
  <c r="N1846" i="203" s="1"/>
  <c r="J9856" i="138"/>
  <c r="K9856" i="138" s="1"/>
  <c r="M1850" i="203" s="1"/>
  <c r="N1850" i="203" s="1"/>
  <c r="J9860" i="138"/>
  <c r="K9860" i="138" s="1"/>
  <c r="M1854" i="203" s="1"/>
  <c r="N1854" i="203" s="1"/>
  <c r="J9864" i="138"/>
  <c r="K9864" i="138" s="1"/>
  <c r="M1858" i="203" s="1"/>
  <c r="N1858" i="203" s="1"/>
  <c r="J9868" i="138"/>
  <c r="K9868" i="138" s="1"/>
  <c r="M1862" i="203" s="1"/>
  <c r="N1862" i="203" s="1"/>
  <c r="J9872" i="138"/>
  <c r="K9872" i="138" s="1"/>
  <c r="M1866" i="203" s="1"/>
  <c r="N1866" i="203" s="1"/>
  <c r="J9876" i="138"/>
  <c r="K9876" i="138" s="1"/>
  <c r="M1870" i="203" s="1"/>
  <c r="N1870" i="203" s="1"/>
  <c r="J9880" i="138"/>
  <c r="K9880" i="138" s="1"/>
  <c r="M1874" i="203" s="1"/>
  <c r="N1874" i="203" s="1"/>
  <c r="J9884" i="138"/>
  <c r="K9884" i="138" s="1"/>
  <c r="M1878" i="203" s="1"/>
  <c r="N1878" i="203" s="1"/>
  <c r="J9888" i="138"/>
  <c r="K9888" i="138" s="1"/>
  <c r="M1882" i="203" s="1"/>
  <c r="N1882" i="203" s="1"/>
  <c r="J9892" i="138"/>
  <c r="K9892" i="138" s="1"/>
  <c r="M1886" i="203" s="1"/>
  <c r="N1886" i="203" s="1"/>
  <c r="J9896" i="138"/>
  <c r="K9896" i="138" s="1"/>
  <c r="M1890" i="203" s="1"/>
  <c r="N1890" i="203" s="1"/>
  <c r="J9900" i="138"/>
  <c r="K9900" i="138" s="1"/>
  <c r="M1894" i="203" s="1"/>
  <c r="N1894" i="203" s="1"/>
  <c r="J9904" i="138"/>
  <c r="K9904" i="138" s="1"/>
  <c r="M1898" i="203" s="1"/>
  <c r="N1898" i="203" s="1"/>
  <c r="J9908" i="138"/>
  <c r="K9908" i="138" s="1"/>
  <c r="M1902" i="203" s="1"/>
  <c r="N1902" i="203" s="1"/>
  <c r="J9912" i="138"/>
  <c r="K9912" i="138" s="1"/>
  <c r="M1906" i="203" s="1"/>
  <c r="N1906" i="203" s="1"/>
  <c r="J9916" i="138"/>
  <c r="K9916" i="138" s="1"/>
  <c r="M1910" i="203" s="1"/>
  <c r="N1910" i="203" s="1"/>
  <c r="J9920" i="138"/>
  <c r="K9920" i="138" s="1"/>
  <c r="M1914" i="203" s="1"/>
  <c r="N1914" i="203" s="1"/>
  <c r="J9924" i="138"/>
  <c r="K9924" i="138" s="1"/>
  <c r="M1918" i="203" s="1"/>
  <c r="N1918" i="203" s="1"/>
  <c r="J9928" i="138"/>
  <c r="K9928" i="138" s="1"/>
  <c r="M1922" i="203" s="1"/>
  <c r="N1922" i="203" s="1"/>
  <c r="J9932" i="138"/>
  <c r="K9932" i="138" s="1"/>
  <c r="M1926" i="203" s="1"/>
  <c r="N1926" i="203" s="1"/>
  <c r="J9936" i="138"/>
  <c r="K9936" i="138" s="1"/>
  <c r="M1930" i="203" s="1"/>
  <c r="N1930" i="203" s="1"/>
  <c r="J9940" i="138"/>
  <c r="K9940" i="138" s="1"/>
  <c r="M1934" i="203" s="1"/>
  <c r="N1934" i="203" s="1"/>
  <c r="J9944" i="138"/>
  <c r="K9944" i="138" s="1"/>
  <c r="M1938" i="203" s="1"/>
  <c r="N1938" i="203" s="1"/>
  <c r="J9948" i="138"/>
  <c r="K9948" i="138" s="1"/>
  <c r="M1942" i="203" s="1"/>
  <c r="N1942" i="203" s="1"/>
  <c r="J9952" i="138"/>
  <c r="K9952" i="138" s="1"/>
  <c r="M1946" i="203" s="1"/>
  <c r="N1946" i="203" s="1"/>
  <c r="J9956" i="138"/>
  <c r="K9956" i="138" s="1"/>
  <c r="M1950" i="203" s="1"/>
  <c r="N1950" i="203" s="1"/>
  <c r="J9960" i="138"/>
  <c r="K9960" i="138" s="1"/>
  <c r="M1954" i="203" s="1"/>
  <c r="N1954" i="203" s="1"/>
  <c r="J9964" i="138"/>
  <c r="K9964" i="138" s="1"/>
  <c r="M1958" i="203" s="1"/>
  <c r="N1958" i="203" s="1"/>
  <c r="J9968" i="138"/>
  <c r="K9968" i="138" s="1"/>
  <c r="M1962" i="203" s="1"/>
  <c r="N1962" i="203" s="1"/>
  <c r="J9972" i="138"/>
  <c r="K9972" i="138" s="1"/>
  <c r="M1966" i="203" s="1"/>
  <c r="N1966" i="203" s="1"/>
  <c r="J9976" i="138"/>
  <c r="K9976" i="138" s="1"/>
  <c r="M1970" i="203" s="1"/>
  <c r="N1970" i="203" s="1"/>
  <c r="J9980" i="138"/>
  <c r="K9980" i="138" s="1"/>
  <c r="M1974" i="203" s="1"/>
  <c r="N1974" i="203" s="1"/>
  <c r="J9984" i="138"/>
  <c r="K9984" i="138" s="1"/>
  <c r="M1978" i="203" s="1"/>
  <c r="N1978" i="203" s="1"/>
  <c r="J9988" i="138"/>
  <c r="K9988" i="138" s="1"/>
  <c r="M1982" i="203" s="1"/>
  <c r="N1982" i="203" s="1"/>
  <c r="J9992" i="138"/>
  <c r="K9992" i="138" s="1"/>
  <c r="M1986" i="203" s="1"/>
  <c r="N1986" i="203" s="1"/>
  <c r="J9996" i="138"/>
  <c r="K9996" i="138" s="1"/>
  <c r="M1990" i="203" s="1"/>
  <c r="N1990" i="203" s="1"/>
  <c r="J10000" i="138"/>
  <c r="K10000" i="138" s="1"/>
  <c r="M1994" i="203" s="1"/>
  <c r="N1994" i="203" s="1"/>
  <c r="J10004" i="138"/>
  <c r="K10004" i="138" s="1"/>
  <c r="M1998" i="203" s="1"/>
  <c r="N1998" i="203" s="1"/>
  <c r="J10008" i="138"/>
  <c r="K10008" i="138" s="1"/>
  <c r="M2002" i="203" s="1"/>
  <c r="N2002" i="203" s="1"/>
  <c r="J10012" i="138"/>
  <c r="K10012" i="138" s="1"/>
  <c r="M2006" i="203" s="1"/>
  <c r="N2006" i="203" s="1"/>
  <c r="J10016" i="138"/>
  <c r="K10016" i="138" s="1"/>
  <c r="M2010" i="203" s="1"/>
  <c r="N2010" i="203" s="1"/>
  <c r="J10020" i="138"/>
  <c r="K10020" i="138" s="1"/>
  <c r="M2014" i="203" s="1"/>
  <c r="N2014" i="203" s="1"/>
  <c r="J9790" i="138"/>
  <c r="K9790" i="138" s="1"/>
  <c r="M1784" i="203" s="1"/>
  <c r="N1784" i="203" s="1"/>
  <c r="J9794" i="138"/>
  <c r="K9794" i="138" s="1"/>
  <c r="M1788" i="203" s="1"/>
  <c r="N1788" i="203" s="1"/>
  <c r="J9798" i="138"/>
  <c r="K9798" i="138" s="1"/>
  <c r="M1792" i="203" s="1"/>
  <c r="N1792" i="203" s="1"/>
  <c r="J9802" i="138"/>
  <c r="K9802" i="138" s="1"/>
  <c r="M1796" i="203" s="1"/>
  <c r="N1796" i="203" s="1"/>
  <c r="J9806" i="138"/>
  <c r="K9806" i="138" s="1"/>
  <c r="M1800" i="203" s="1"/>
  <c r="N1800" i="203" s="1"/>
  <c r="J9810" i="138"/>
  <c r="K9810" i="138" s="1"/>
  <c r="M1804" i="203" s="1"/>
  <c r="N1804" i="203" s="1"/>
  <c r="J9814" i="138"/>
  <c r="K9814" i="138" s="1"/>
  <c r="M1808" i="203" s="1"/>
  <c r="N1808" i="203" s="1"/>
  <c r="J9818" i="138"/>
  <c r="K9818" i="138" s="1"/>
  <c r="M1812" i="203" s="1"/>
  <c r="N1812" i="203" s="1"/>
  <c r="J9822" i="138"/>
  <c r="K9822" i="138" s="1"/>
  <c r="M1816" i="203" s="1"/>
  <c r="N1816" i="203" s="1"/>
  <c r="J9826" i="138"/>
  <c r="K9826" i="138" s="1"/>
  <c r="M1820" i="203" s="1"/>
  <c r="N1820" i="203" s="1"/>
  <c r="J9830" i="138"/>
  <c r="K9830" i="138" s="1"/>
  <c r="M1824" i="203" s="1"/>
  <c r="N1824" i="203" s="1"/>
  <c r="J9834" i="138"/>
  <c r="K9834" i="138" s="1"/>
  <c r="M1828" i="203" s="1"/>
  <c r="N1828" i="203" s="1"/>
  <c r="J9838" i="138"/>
  <c r="K9838" i="138" s="1"/>
  <c r="M1832" i="203" s="1"/>
  <c r="N1832" i="203" s="1"/>
  <c r="J9842" i="138"/>
  <c r="K9842" i="138" s="1"/>
  <c r="M1836" i="203" s="1"/>
  <c r="N1836" i="203" s="1"/>
  <c r="J9846" i="138"/>
  <c r="K9846" i="138" s="1"/>
  <c r="M1840" i="203" s="1"/>
  <c r="N1840" i="203" s="1"/>
  <c r="J9850" i="138"/>
  <c r="K9850" i="138" s="1"/>
  <c r="M1844" i="203" s="1"/>
  <c r="N1844" i="203" s="1"/>
  <c r="J9854" i="138"/>
  <c r="K9854" i="138" s="1"/>
  <c r="M1848" i="203" s="1"/>
  <c r="N1848" i="203" s="1"/>
  <c r="J9858" i="138"/>
  <c r="K9858" i="138" s="1"/>
  <c r="M1852" i="203" s="1"/>
  <c r="N1852" i="203" s="1"/>
  <c r="J9862" i="138"/>
  <c r="K9862" i="138" s="1"/>
  <c r="M1856" i="203" s="1"/>
  <c r="N1856" i="203" s="1"/>
  <c r="J9866" i="138"/>
  <c r="K9866" i="138" s="1"/>
  <c r="M1860" i="203" s="1"/>
  <c r="N1860" i="203" s="1"/>
  <c r="J9870" i="138"/>
  <c r="K9870" i="138" s="1"/>
  <c r="M1864" i="203" s="1"/>
  <c r="N1864" i="203" s="1"/>
  <c r="J9874" i="138"/>
  <c r="K9874" i="138" s="1"/>
  <c r="M1868" i="203" s="1"/>
  <c r="N1868" i="203" s="1"/>
  <c r="J9878" i="138"/>
  <c r="K9878" i="138" s="1"/>
  <c r="M1872" i="203" s="1"/>
  <c r="N1872" i="203" s="1"/>
  <c r="J9882" i="138"/>
  <c r="K9882" i="138" s="1"/>
  <c r="M1876" i="203" s="1"/>
  <c r="N1876" i="203" s="1"/>
  <c r="J9886" i="138"/>
  <c r="K9886" i="138" s="1"/>
  <c r="M1880" i="203" s="1"/>
  <c r="N1880" i="203" s="1"/>
  <c r="J9890" i="138"/>
  <c r="K9890" i="138" s="1"/>
  <c r="M1884" i="203" s="1"/>
  <c r="N1884" i="203" s="1"/>
  <c r="J9894" i="138"/>
  <c r="K9894" i="138" s="1"/>
  <c r="M1888" i="203" s="1"/>
  <c r="N1888" i="203" s="1"/>
  <c r="J9898" i="138"/>
  <c r="K9898" i="138" s="1"/>
  <c r="M1892" i="203" s="1"/>
  <c r="N1892" i="203" s="1"/>
  <c r="J9902" i="138"/>
  <c r="K9902" i="138" s="1"/>
  <c r="M1896" i="203" s="1"/>
  <c r="N1896" i="203" s="1"/>
  <c r="J9906" i="138"/>
  <c r="K9906" i="138" s="1"/>
  <c r="M1900" i="203" s="1"/>
  <c r="N1900" i="203" s="1"/>
  <c r="J9910" i="138"/>
  <c r="K9910" i="138" s="1"/>
  <c r="M1904" i="203" s="1"/>
  <c r="N1904" i="203" s="1"/>
  <c r="J9914" i="138"/>
  <c r="K9914" i="138" s="1"/>
  <c r="M1908" i="203" s="1"/>
  <c r="N1908" i="203" s="1"/>
  <c r="J9918" i="138"/>
  <c r="K9918" i="138" s="1"/>
  <c r="M1912" i="203" s="1"/>
  <c r="N1912" i="203" s="1"/>
  <c r="J9922" i="138"/>
  <c r="K9922" i="138" s="1"/>
  <c r="M1916" i="203" s="1"/>
  <c r="N1916" i="203" s="1"/>
  <c r="J9926" i="138"/>
  <c r="K9926" i="138" s="1"/>
  <c r="M1920" i="203" s="1"/>
  <c r="N1920" i="203" s="1"/>
  <c r="J9930" i="138"/>
  <c r="K9930" i="138" s="1"/>
  <c r="M1924" i="203" s="1"/>
  <c r="N1924" i="203" s="1"/>
  <c r="J9934" i="138"/>
  <c r="K9934" i="138" s="1"/>
  <c r="M1928" i="203" s="1"/>
  <c r="N1928" i="203" s="1"/>
  <c r="J9938" i="138"/>
  <c r="K9938" i="138" s="1"/>
  <c r="M1932" i="203" s="1"/>
  <c r="N1932" i="203" s="1"/>
  <c r="J9942" i="138"/>
  <c r="K9942" i="138" s="1"/>
  <c r="M1936" i="203" s="1"/>
  <c r="N1936" i="203" s="1"/>
  <c r="J9946" i="138"/>
  <c r="K9946" i="138" s="1"/>
  <c r="M1940" i="203" s="1"/>
  <c r="N1940" i="203" s="1"/>
  <c r="J9950" i="138"/>
  <c r="K9950" i="138" s="1"/>
  <c r="M1944" i="203" s="1"/>
  <c r="N1944" i="203" s="1"/>
  <c r="J9954" i="138"/>
  <c r="K9954" i="138" s="1"/>
  <c r="M1948" i="203" s="1"/>
  <c r="N1948" i="203" s="1"/>
  <c r="J9958" i="138"/>
  <c r="K9958" i="138" s="1"/>
  <c r="M1952" i="203" s="1"/>
  <c r="N1952" i="203" s="1"/>
  <c r="J9962" i="138"/>
  <c r="K9962" i="138" s="1"/>
  <c r="M1956" i="203" s="1"/>
  <c r="N1956" i="203" s="1"/>
  <c r="J9966" i="138"/>
  <c r="K9966" i="138" s="1"/>
  <c r="M1960" i="203" s="1"/>
  <c r="N1960" i="203" s="1"/>
  <c r="J9970" i="138"/>
  <c r="K9970" i="138" s="1"/>
  <c r="M1964" i="203" s="1"/>
  <c r="N1964" i="203" s="1"/>
  <c r="J9974" i="138"/>
  <c r="K9974" i="138" s="1"/>
  <c r="M1968" i="203" s="1"/>
  <c r="N1968" i="203" s="1"/>
  <c r="J9978" i="138"/>
  <c r="K9978" i="138" s="1"/>
  <c r="M1972" i="203" s="1"/>
  <c r="N1972" i="203" s="1"/>
  <c r="J9982" i="138"/>
  <c r="K9982" i="138" s="1"/>
  <c r="M1976" i="203" s="1"/>
  <c r="N1976" i="203" s="1"/>
  <c r="J9986" i="138"/>
  <c r="K9986" i="138" s="1"/>
  <c r="M1980" i="203" s="1"/>
  <c r="N1980" i="203" s="1"/>
  <c r="J9990" i="138"/>
  <c r="K9990" i="138" s="1"/>
  <c r="M1984" i="203" s="1"/>
  <c r="N1984" i="203" s="1"/>
  <c r="J9994" i="138"/>
  <c r="K9994" i="138" s="1"/>
  <c r="M1988" i="203" s="1"/>
  <c r="N1988" i="203" s="1"/>
  <c r="J9998" i="138"/>
  <c r="K9998" i="138" s="1"/>
  <c r="M1992" i="203" s="1"/>
  <c r="N1992" i="203" s="1"/>
  <c r="J10002" i="138"/>
  <c r="K10002" i="138" s="1"/>
  <c r="M1996" i="203" s="1"/>
  <c r="N1996" i="203" s="1"/>
  <c r="J10006" i="138"/>
  <c r="K10006" i="138" s="1"/>
  <c r="M2000" i="203" s="1"/>
  <c r="N2000" i="203" s="1"/>
  <c r="J10010" i="138"/>
  <c r="K10010" i="138" s="1"/>
  <c r="M2004" i="203" s="1"/>
  <c r="N2004" i="203" s="1"/>
  <c r="J10014" i="138"/>
  <c r="K10014" i="138" s="1"/>
  <c r="M2008" i="203" s="1"/>
  <c r="N2008" i="203" s="1"/>
  <c r="J10018" i="138"/>
  <c r="K10018" i="138" s="1"/>
  <c r="M2012" i="203" s="1"/>
  <c r="N2012" i="203" s="1"/>
  <c r="J8026" i="138"/>
  <c r="K8026" i="138" s="1"/>
  <c r="J8028" i="138"/>
  <c r="K8028" i="138" s="1"/>
  <c r="J8030" i="138"/>
  <c r="K8030" i="138" s="1"/>
  <c r="J8032" i="138"/>
  <c r="K8032" i="138" s="1"/>
  <c r="J8034" i="138"/>
  <c r="K8034" i="138" s="1"/>
  <c r="J8036" i="138"/>
  <c r="K8036" i="138" s="1"/>
  <c r="J8038" i="138"/>
  <c r="K8038" i="138" s="1"/>
  <c r="J8040" i="138"/>
  <c r="K8040" i="138" s="1"/>
  <c r="J8042" i="138"/>
  <c r="K8042" i="138" s="1"/>
  <c r="J8044" i="138"/>
  <c r="K8044" i="138" s="1"/>
  <c r="J8046" i="138"/>
  <c r="K8046" i="138" s="1"/>
  <c r="J8048" i="138"/>
  <c r="K8048" i="138" s="1"/>
  <c r="J8050" i="138"/>
  <c r="K8050" i="138" s="1"/>
  <c r="J8052" i="138"/>
  <c r="K8052" i="138" s="1"/>
  <c r="J8054" i="138"/>
  <c r="K8054" i="138" s="1"/>
  <c r="J8056" i="138"/>
  <c r="K8056" i="138" s="1"/>
  <c r="J8058" i="138"/>
  <c r="K8058" i="138" s="1"/>
  <c r="J8060" i="138"/>
  <c r="K8060" i="138" s="1"/>
  <c r="J8062" i="138"/>
  <c r="K8062" i="138" s="1"/>
  <c r="J8064" i="138"/>
  <c r="K8064" i="138" s="1"/>
  <c r="J8066" i="138"/>
  <c r="K8066" i="138" s="1"/>
  <c r="J8068" i="138"/>
  <c r="K8068" i="138" s="1"/>
  <c r="J8070" i="138"/>
  <c r="K8070" i="138" s="1"/>
  <c r="J8072" i="138"/>
  <c r="K8072" i="138" s="1"/>
  <c r="J8074" i="138"/>
  <c r="K8074" i="138" s="1"/>
  <c r="J8076" i="138"/>
  <c r="K8076" i="138" s="1"/>
  <c r="J8078" i="138"/>
  <c r="K8078" i="138" s="1"/>
  <c r="J8080" i="138"/>
  <c r="K8080" i="138" s="1"/>
  <c r="J8082" i="138"/>
  <c r="K8082" i="138" s="1"/>
  <c r="J8084" i="138"/>
  <c r="K8084" i="138" s="1"/>
  <c r="J8086" i="138"/>
  <c r="K8086" i="138" s="1"/>
  <c r="J8088" i="138"/>
  <c r="K8088" i="138" s="1"/>
  <c r="J8090" i="138"/>
  <c r="K8090" i="138" s="1"/>
  <c r="J8092" i="138"/>
  <c r="K8092" i="138" s="1"/>
  <c r="J8094" i="138"/>
  <c r="K8094" i="138" s="1"/>
  <c r="J8096" i="138"/>
  <c r="K8096" i="138" s="1"/>
  <c r="J8098" i="138"/>
  <c r="K8098" i="138" s="1"/>
  <c r="J8100" i="138"/>
  <c r="K8100" i="138" s="1"/>
  <c r="J8102" i="138"/>
  <c r="K8102" i="138" s="1"/>
  <c r="J8104" i="138"/>
  <c r="K8104" i="138" s="1"/>
  <c r="J8106" i="138"/>
  <c r="K8106" i="138" s="1"/>
  <c r="J8108" i="138"/>
  <c r="K8108" i="138" s="1"/>
  <c r="J8110" i="138"/>
  <c r="K8110" i="138" s="1"/>
  <c r="J8112" i="138"/>
  <c r="K8112" i="138" s="1"/>
  <c r="J8114" i="138"/>
  <c r="K8114" i="138" s="1"/>
  <c r="J8116" i="138"/>
  <c r="K8116" i="138" s="1"/>
  <c r="J8118" i="138"/>
  <c r="K8118" i="138" s="1"/>
  <c r="J8120" i="138"/>
  <c r="K8120" i="138" s="1"/>
  <c r="J8122" i="138"/>
  <c r="K8122" i="138" s="1"/>
  <c r="J8124" i="138"/>
  <c r="K8124" i="138" s="1"/>
  <c r="J8126" i="138"/>
  <c r="K8126" i="138" s="1"/>
  <c r="J8128" i="138"/>
  <c r="K8128" i="138" s="1"/>
  <c r="J8130" i="138"/>
  <c r="K8130" i="138" s="1"/>
  <c r="J8132" i="138"/>
  <c r="K8132" i="138" s="1"/>
  <c r="J8134" i="138"/>
  <c r="K8134" i="138" s="1"/>
  <c r="J8136" i="138"/>
  <c r="K8136" i="138" s="1"/>
  <c r="J8138" i="138"/>
  <c r="K8138" i="138" s="1"/>
  <c r="J8140" i="138"/>
  <c r="K8140" i="138" s="1"/>
  <c r="J8142" i="138"/>
  <c r="K8142" i="138" s="1"/>
  <c r="J8144" i="138"/>
  <c r="K8144" i="138" s="1"/>
  <c r="J8146" i="138"/>
  <c r="K8146" i="138" s="1"/>
  <c r="J8148" i="138"/>
  <c r="K8148" i="138" s="1"/>
  <c r="J8150" i="138"/>
  <c r="K8150" i="138" s="1"/>
  <c r="J8152" i="138"/>
  <c r="K8152" i="138" s="1"/>
  <c r="J8154" i="138"/>
  <c r="K8154" i="138" s="1"/>
  <c r="J8156" i="138"/>
  <c r="K8156" i="138" s="1"/>
  <c r="J8158" i="138"/>
  <c r="K8158" i="138" s="1"/>
  <c r="J8160" i="138"/>
  <c r="K8160" i="138" s="1"/>
  <c r="J8162" i="138"/>
  <c r="K8162" i="138" s="1"/>
  <c r="J8164" i="138"/>
  <c r="K8164" i="138" s="1"/>
  <c r="J8166" i="138"/>
  <c r="K8166" i="138" s="1"/>
  <c r="J8168" i="138"/>
  <c r="K8168" i="138" s="1"/>
  <c r="J8170" i="138"/>
  <c r="K8170" i="138" s="1"/>
  <c r="J8172" i="138"/>
  <c r="K8172" i="138" s="1"/>
  <c r="J8174" i="138"/>
  <c r="K8174" i="138" s="1"/>
  <c r="J8176" i="138"/>
  <c r="K8176" i="138" s="1"/>
  <c r="J8178" i="138"/>
  <c r="K8178" i="138" s="1"/>
  <c r="J8180" i="138"/>
  <c r="K8180" i="138" s="1"/>
  <c r="J8182" i="138"/>
  <c r="K8182" i="138" s="1"/>
  <c r="J8184" i="138"/>
  <c r="K8184" i="138" s="1"/>
  <c r="J8186" i="138"/>
  <c r="K8186" i="138" s="1"/>
  <c r="J8188" i="138"/>
  <c r="K8188" i="138" s="1"/>
  <c r="J8190" i="138"/>
  <c r="K8190" i="138" s="1"/>
  <c r="J8192" i="138"/>
  <c r="K8192" i="138" s="1"/>
  <c r="J8194" i="138"/>
  <c r="K8194" i="138" s="1"/>
  <c r="J8196" i="138"/>
  <c r="K8196" i="138" s="1"/>
  <c r="J8198" i="138"/>
  <c r="K8198" i="138" s="1"/>
  <c r="J8200" i="138"/>
  <c r="K8200" i="138" s="1"/>
  <c r="J8202" i="138"/>
  <c r="K8202" i="138" s="1"/>
  <c r="J8204" i="138"/>
  <c r="K8204" i="138" s="1"/>
  <c r="J8206" i="138"/>
  <c r="K8206" i="138" s="1"/>
  <c r="J8208" i="138"/>
  <c r="K8208" i="138" s="1"/>
  <c r="J8210" i="138"/>
  <c r="K8210" i="138" s="1"/>
  <c r="J8212" i="138"/>
  <c r="K8212" i="138" s="1"/>
  <c r="J8214" i="138"/>
  <c r="K8214" i="138" s="1"/>
  <c r="J8216" i="138"/>
  <c r="K8216" i="138" s="1"/>
  <c r="J8218" i="138"/>
  <c r="K8218" i="138" s="1"/>
  <c r="J8220" i="138"/>
  <c r="K8220" i="138" s="1"/>
  <c r="J8222" i="138"/>
  <c r="K8222" i="138" s="1"/>
  <c r="J8224" i="138"/>
  <c r="K8224" i="138" s="1"/>
  <c r="J8226" i="138"/>
  <c r="K8226" i="138" s="1"/>
  <c r="J8228" i="138"/>
  <c r="K8228" i="138" s="1"/>
  <c r="J8230" i="138"/>
  <c r="K8230" i="138" s="1"/>
  <c r="J8232" i="138"/>
  <c r="K8232" i="138" s="1"/>
  <c r="J8234" i="138"/>
  <c r="K8234" i="138" s="1"/>
  <c r="J8236" i="138"/>
  <c r="K8236" i="138" s="1"/>
  <c r="J8238" i="138"/>
  <c r="K8238" i="138" s="1"/>
  <c r="J8240" i="138"/>
  <c r="K8240" i="138" s="1"/>
  <c r="J8242" i="138"/>
  <c r="K8242" i="138" s="1"/>
  <c r="J8244" i="138"/>
  <c r="K8244" i="138" s="1"/>
  <c r="J8246" i="138"/>
  <c r="K8246" i="138" s="1"/>
  <c r="J8248" i="138"/>
  <c r="K8248" i="138" s="1"/>
  <c r="J8250" i="138"/>
  <c r="K8250" i="138" s="1"/>
  <c r="J8252" i="138"/>
  <c r="K8252" i="138" s="1"/>
  <c r="J8254" i="138"/>
  <c r="K8254" i="138" s="1"/>
  <c r="J8256" i="138"/>
  <c r="K8256" i="138" s="1"/>
  <c r="J8258" i="138"/>
  <c r="K8258" i="138" s="1"/>
  <c r="J8260" i="138"/>
  <c r="K8260" i="138" s="1"/>
  <c r="J8262" i="138"/>
  <c r="K8262" i="138" s="1"/>
  <c r="J8264" i="138"/>
  <c r="K8264" i="138" s="1"/>
  <c r="J8266" i="138"/>
  <c r="K8266" i="138" s="1"/>
  <c r="J8268" i="138"/>
  <c r="K8268" i="138" s="1"/>
  <c r="J8270" i="138"/>
  <c r="K8270" i="138" s="1"/>
  <c r="J8272" i="138"/>
  <c r="K8272" i="138" s="1"/>
  <c r="J8274" i="138"/>
  <c r="K8274" i="138" s="1"/>
  <c r="J8276" i="138"/>
  <c r="K8276" i="138" s="1"/>
  <c r="J8278" i="138"/>
  <c r="K8278" i="138" s="1"/>
  <c r="J8280" i="138"/>
  <c r="K8280" i="138" s="1"/>
  <c r="J8282" i="138"/>
  <c r="K8282" i="138" s="1"/>
  <c r="J8284" i="138"/>
  <c r="K8284" i="138" s="1"/>
  <c r="J8286" i="138"/>
  <c r="K8286" i="138" s="1"/>
  <c r="J8288" i="138"/>
  <c r="K8288" i="138" s="1"/>
  <c r="J8290" i="138"/>
  <c r="K8290" i="138" s="1"/>
  <c r="J8292" i="138"/>
  <c r="K8292" i="138" s="1"/>
  <c r="J8294" i="138"/>
  <c r="K8294" i="138" s="1"/>
  <c r="J8296" i="138"/>
  <c r="K8296" i="138" s="1"/>
  <c r="J8298" i="138"/>
  <c r="K8298" i="138" s="1"/>
  <c r="J8300" i="138"/>
  <c r="K8300" i="138" s="1"/>
  <c r="J8302" i="138"/>
  <c r="K8302" i="138" s="1"/>
  <c r="J8304" i="138"/>
  <c r="K8304" i="138" s="1"/>
  <c r="J8306" i="138"/>
  <c r="K8306" i="138" s="1"/>
  <c r="J8308" i="138"/>
  <c r="K8308" i="138" s="1"/>
  <c r="J8310" i="138"/>
  <c r="K8310" i="138" s="1"/>
  <c r="J8312" i="138"/>
  <c r="K8312" i="138" s="1"/>
  <c r="J8314" i="138"/>
  <c r="K8314" i="138" s="1"/>
  <c r="J8316" i="138"/>
  <c r="K8316" i="138" s="1"/>
  <c r="J8318" i="138"/>
  <c r="K8318" i="138" s="1"/>
  <c r="J8320" i="138"/>
  <c r="K8320" i="138" s="1"/>
  <c r="J8322" i="138"/>
  <c r="K8322" i="138" s="1"/>
  <c r="J8324" i="138"/>
  <c r="K8324" i="138" s="1"/>
  <c r="J8326" i="138"/>
  <c r="K8326" i="138" s="1"/>
  <c r="J8328" i="138"/>
  <c r="K8328" i="138" s="1"/>
  <c r="J8330" i="138"/>
  <c r="K8330" i="138" s="1"/>
  <c r="J8332" i="138"/>
  <c r="K8332" i="138" s="1"/>
  <c r="J8334" i="138"/>
  <c r="K8334" i="138" s="1"/>
  <c r="J8336" i="138"/>
  <c r="K8336" i="138" s="1"/>
  <c r="J8338" i="138"/>
  <c r="K8338" i="138" s="1"/>
  <c r="J8340" i="138"/>
  <c r="K8340" i="138" s="1"/>
  <c r="J8342" i="138"/>
  <c r="K8342" i="138" s="1"/>
  <c r="J8344" i="138"/>
  <c r="K8344" i="138" s="1"/>
  <c r="J8346" i="138"/>
  <c r="K8346" i="138" s="1"/>
  <c r="J8348" i="138"/>
  <c r="K8348" i="138" s="1"/>
  <c r="J8350" i="138"/>
  <c r="K8350" i="138" s="1"/>
  <c r="J8352" i="138"/>
  <c r="K8352" i="138" s="1"/>
  <c r="J8354" i="138"/>
  <c r="K8354" i="138" s="1"/>
  <c r="J8356" i="138"/>
  <c r="K8356" i="138" s="1"/>
  <c r="J8358" i="138"/>
  <c r="K8358" i="138" s="1"/>
  <c r="J8360" i="138"/>
  <c r="K8360" i="138" s="1"/>
  <c r="J8362" i="138"/>
  <c r="K8362" i="138" s="1"/>
  <c r="J8364" i="138"/>
  <c r="K8364" i="138" s="1"/>
  <c r="J8366" i="138"/>
  <c r="K8366" i="138" s="1"/>
  <c r="J8368" i="138"/>
  <c r="K8368" i="138" s="1"/>
  <c r="J8370" i="138"/>
  <c r="K8370" i="138" s="1"/>
  <c r="J8372" i="138"/>
  <c r="K8372" i="138" s="1"/>
  <c r="J8374" i="138"/>
  <c r="K8374" i="138" s="1"/>
  <c r="J8376" i="138"/>
  <c r="K8376" i="138" s="1"/>
  <c r="J8378" i="138"/>
  <c r="K8378" i="138" s="1"/>
  <c r="J8380" i="138"/>
  <c r="K8380" i="138" s="1"/>
  <c r="J8382" i="138"/>
  <c r="K8382" i="138" s="1"/>
  <c r="J8384" i="138"/>
  <c r="K8384" i="138" s="1"/>
  <c r="J8386" i="138"/>
  <c r="K8386" i="138" s="1"/>
  <c r="J8388" i="138"/>
  <c r="K8388" i="138" s="1"/>
  <c r="J8390" i="138"/>
  <c r="K8390" i="138" s="1"/>
  <c r="J8392" i="138"/>
  <c r="K8392" i="138" s="1"/>
  <c r="J8394" i="138"/>
  <c r="K8394" i="138" s="1"/>
  <c r="J8396" i="138"/>
  <c r="K8396" i="138" s="1"/>
  <c r="J8398" i="138"/>
  <c r="K8398" i="138" s="1"/>
  <c r="J8400" i="138"/>
  <c r="K8400" i="138" s="1"/>
  <c r="J8402" i="138"/>
  <c r="K8402" i="138" s="1"/>
  <c r="J8404" i="138"/>
  <c r="K8404" i="138" s="1"/>
  <c r="J8406" i="138"/>
  <c r="K8406" i="138" s="1"/>
  <c r="J8408" i="138"/>
  <c r="K8408" i="138" s="1"/>
  <c r="J8410" i="138"/>
  <c r="K8410" i="138" s="1"/>
  <c r="J8412" i="138"/>
  <c r="K8412" i="138" s="1"/>
  <c r="J8414" i="138"/>
  <c r="K8414" i="138" s="1"/>
  <c r="J8416" i="138"/>
  <c r="K8416" i="138" s="1"/>
  <c r="J8418" i="138"/>
  <c r="K8418" i="138" s="1"/>
  <c r="J8420" i="138"/>
  <c r="K8420" i="138" s="1"/>
  <c r="J8422" i="138"/>
  <c r="K8422" i="138" s="1"/>
  <c r="J8424" i="138"/>
  <c r="K8424" i="138" s="1"/>
  <c r="J8426" i="138"/>
  <c r="K8426" i="138" s="1"/>
  <c r="J8428" i="138"/>
  <c r="K8428" i="138" s="1"/>
  <c r="J8430" i="138"/>
  <c r="K8430" i="138" s="1"/>
  <c r="J8432" i="138"/>
  <c r="K8432" i="138" s="1"/>
  <c r="J8434" i="138"/>
  <c r="K8434" i="138" s="1"/>
  <c r="J8436" i="138"/>
  <c r="K8436" i="138" s="1"/>
  <c r="J8438" i="138"/>
  <c r="K8438" i="138" s="1"/>
  <c r="J8440" i="138"/>
  <c r="K8440" i="138" s="1"/>
  <c r="J8442" i="138"/>
  <c r="K8442" i="138" s="1"/>
  <c r="J8444" i="138"/>
  <c r="K8444" i="138" s="1"/>
  <c r="J8446" i="138"/>
  <c r="K8446" i="138" s="1"/>
  <c r="J8448" i="138"/>
  <c r="K8448" i="138" s="1"/>
  <c r="J8450" i="138"/>
  <c r="K8450" i="138" s="1"/>
  <c r="J8452" i="138"/>
  <c r="K8452" i="138" s="1"/>
  <c r="J8454" i="138"/>
  <c r="K8454" i="138" s="1"/>
  <c r="J8456" i="138"/>
  <c r="K8456" i="138" s="1"/>
  <c r="J8458" i="138"/>
  <c r="K8458" i="138" s="1"/>
  <c r="J8460" i="138"/>
  <c r="K8460" i="138" s="1"/>
  <c r="J8462" i="138"/>
  <c r="K8462" i="138" s="1"/>
  <c r="J8464" i="138"/>
  <c r="K8464" i="138" s="1"/>
  <c r="J8466" i="138"/>
  <c r="K8466" i="138" s="1"/>
  <c r="J8468" i="138"/>
  <c r="K8468" i="138" s="1"/>
  <c r="J8470" i="138"/>
  <c r="K8470" i="138" s="1"/>
  <c r="J8472" i="138"/>
  <c r="K8472" i="138" s="1"/>
  <c r="J8474" i="138"/>
  <c r="K8474" i="138" s="1"/>
  <c r="J8476" i="138"/>
  <c r="K8476" i="138" s="1"/>
  <c r="J8478" i="138"/>
  <c r="K8478" i="138" s="1"/>
  <c r="J8480" i="138"/>
  <c r="K8480" i="138" s="1"/>
  <c r="J8482" i="138"/>
  <c r="K8482" i="138" s="1"/>
  <c r="J8484" i="138"/>
  <c r="K8484" i="138" s="1"/>
  <c r="J8486" i="138"/>
  <c r="K8486" i="138" s="1"/>
  <c r="J8488" i="138"/>
  <c r="K8488" i="138" s="1"/>
  <c r="J8490" i="138"/>
  <c r="K8490" i="138" s="1"/>
  <c r="J8492" i="138"/>
  <c r="K8492" i="138" s="1"/>
  <c r="J8494" i="138"/>
  <c r="K8494" i="138" s="1"/>
  <c r="J8496" i="138"/>
  <c r="K8496" i="138" s="1"/>
  <c r="J8498" i="138"/>
  <c r="K8498" i="138" s="1"/>
  <c r="J8500" i="138"/>
  <c r="K8500" i="138" s="1"/>
  <c r="J8502" i="138"/>
  <c r="K8502" i="138" s="1"/>
  <c r="J8504" i="138"/>
  <c r="K8504" i="138" s="1"/>
  <c r="J8506" i="138"/>
  <c r="K8506" i="138" s="1"/>
  <c r="J8508" i="138"/>
  <c r="K8508" i="138" s="1"/>
  <c r="J8510" i="138"/>
  <c r="K8510" i="138" s="1"/>
  <c r="J8512" i="138"/>
  <c r="K8512" i="138" s="1"/>
  <c r="J8514" i="138"/>
  <c r="K8514" i="138" s="1"/>
  <c r="J8516" i="138"/>
  <c r="K8516" i="138" s="1"/>
  <c r="J8518" i="138"/>
  <c r="K8518" i="138" s="1"/>
  <c r="J8520" i="138"/>
  <c r="K8520" i="138" s="1"/>
  <c r="J8522" i="138"/>
  <c r="K8522" i="138" s="1"/>
  <c r="J8524" i="138"/>
  <c r="K8524" i="138" s="1"/>
  <c r="J8526" i="138"/>
  <c r="K8526" i="138" s="1"/>
  <c r="J8528" i="138"/>
  <c r="K8528" i="138" s="1"/>
  <c r="J8530" i="138"/>
  <c r="K8530" i="138" s="1"/>
  <c r="J8532" i="138"/>
  <c r="K8532" i="138" s="1"/>
  <c r="J8534" i="138"/>
  <c r="K8534" i="138" s="1"/>
  <c r="J8536" i="138"/>
  <c r="K8536" i="138" s="1"/>
  <c r="J8538" i="138"/>
  <c r="K8538" i="138" s="1"/>
  <c r="J8540" i="138"/>
  <c r="K8540" i="138" s="1"/>
  <c r="J8542" i="138"/>
  <c r="K8542" i="138" s="1"/>
  <c r="J8544" i="138"/>
  <c r="K8544" i="138" s="1"/>
  <c r="J8546" i="138"/>
  <c r="K8546" i="138" s="1"/>
  <c r="J8548" i="138"/>
  <c r="K8548" i="138" s="1"/>
  <c r="J8550" i="138"/>
  <c r="K8550" i="138" s="1"/>
  <c r="J8552" i="138"/>
  <c r="K8552" i="138" s="1"/>
  <c r="J8554" i="138"/>
  <c r="K8554" i="138" s="1"/>
  <c r="J8556" i="138"/>
  <c r="K8556" i="138" s="1"/>
  <c r="J8558" i="138"/>
  <c r="K8558" i="138" s="1"/>
  <c r="J8560" i="138"/>
  <c r="K8560" i="138" s="1"/>
  <c r="J8562" i="138"/>
  <c r="K8562" i="138" s="1"/>
  <c r="J8564" i="138"/>
  <c r="K8564" i="138" s="1"/>
  <c r="J8566" i="138"/>
  <c r="K8566" i="138" s="1"/>
  <c r="J8568" i="138"/>
  <c r="K8568" i="138" s="1"/>
  <c r="J8570" i="138"/>
  <c r="K8570" i="138" s="1"/>
  <c r="J8572" i="138"/>
  <c r="K8572" i="138" s="1"/>
  <c r="J8574" i="138"/>
  <c r="K8574" i="138" s="1"/>
  <c r="J8576" i="138"/>
  <c r="K8576" i="138" s="1"/>
  <c r="J8578" i="138"/>
  <c r="K8578" i="138" s="1"/>
  <c r="J8580" i="138"/>
  <c r="K8580" i="138" s="1"/>
  <c r="J8582" i="138"/>
  <c r="K8582" i="138" s="1"/>
  <c r="J8584" i="138"/>
  <c r="K8584" i="138" s="1"/>
  <c r="J8586" i="138"/>
  <c r="K8586" i="138" s="1"/>
  <c r="J8588" i="138"/>
  <c r="K8588" i="138" s="1"/>
  <c r="J8590" i="138"/>
  <c r="K8590" i="138" s="1"/>
  <c r="J8592" i="138"/>
  <c r="K8592" i="138" s="1"/>
  <c r="J8594" i="138"/>
  <c r="K8594" i="138" s="1"/>
  <c r="J8596" i="138"/>
  <c r="K8596" i="138" s="1"/>
  <c r="J8598" i="138"/>
  <c r="K8598" i="138" s="1"/>
  <c r="J8600" i="138"/>
  <c r="K8600" i="138" s="1"/>
  <c r="J8602" i="138"/>
  <c r="K8602" i="138" s="1"/>
  <c r="J8604" i="138"/>
  <c r="K8604" i="138" s="1"/>
  <c r="J8606" i="138"/>
  <c r="K8606" i="138" s="1"/>
  <c r="J8608" i="138"/>
  <c r="K8608" i="138" s="1"/>
  <c r="J8610" i="138"/>
  <c r="K8610" i="138" s="1"/>
  <c r="J8612" i="138"/>
  <c r="K8612" i="138" s="1"/>
  <c r="J8614" i="138"/>
  <c r="K8614" i="138" s="1"/>
  <c r="J8616" i="138"/>
  <c r="K8616" i="138" s="1"/>
  <c r="J8618" i="138"/>
  <c r="K8618" i="138" s="1"/>
  <c r="J8620" i="138"/>
  <c r="K8620" i="138" s="1"/>
  <c r="J8622" i="138"/>
  <c r="K8622" i="138" s="1"/>
  <c r="J8624" i="138"/>
  <c r="K8624" i="138" s="1"/>
  <c r="J8626" i="138"/>
  <c r="K8626" i="138" s="1"/>
  <c r="J8628" i="138"/>
  <c r="K8628" i="138" s="1"/>
  <c r="J8630" i="138"/>
  <c r="K8630" i="138" s="1"/>
  <c r="J8632" i="138"/>
  <c r="K8632" i="138" s="1"/>
  <c r="J8634" i="138"/>
  <c r="K8634" i="138" s="1"/>
  <c r="J8636" i="138"/>
  <c r="K8636" i="138" s="1"/>
  <c r="J8638" i="138"/>
  <c r="K8638" i="138" s="1"/>
  <c r="J8640" i="138"/>
  <c r="K8640" i="138" s="1"/>
  <c r="J8642" i="138"/>
  <c r="K8642" i="138" s="1"/>
  <c r="J8644" i="138"/>
  <c r="K8644" i="138" s="1"/>
  <c r="J8646" i="138"/>
  <c r="K8646" i="138" s="1"/>
  <c r="J8648" i="138"/>
  <c r="K8648" i="138" s="1"/>
  <c r="J8650" i="138"/>
  <c r="K8650" i="138" s="1"/>
  <c r="J8652" i="138"/>
  <c r="K8652" i="138" s="1"/>
  <c r="J8654" i="138"/>
  <c r="K8654" i="138" s="1"/>
  <c r="J8656" i="138"/>
  <c r="K8656" i="138" s="1"/>
  <c r="J8658" i="138"/>
  <c r="K8658" i="138" s="1"/>
  <c r="J8660" i="138"/>
  <c r="K8660" i="138" s="1"/>
  <c r="J8662" i="138"/>
  <c r="K8662" i="138" s="1"/>
  <c r="J8664" i="138"/>
  <c r="K8664" i="138" s="1"/>
  <c r="J8666" i="138"/>
  <c r="K8666" i="138" s="1"/>
  <c r="J8668" i="138"/>
  <c r="K8668" i="138" s="1"/>
  <c r="J8670" i="138"/>
  <c r="K8670" i="138" s="1"/>
  <c r="J8672" i="138"/>
  <c r="K8672" i="138" s="1"/>
  <c r="J8674" i="138"/>
  <c r="K8674" i="138" s="1"/>
  <c r="J8676" i="138"/>
  <c r="K8676" i="138" s="1"/>
  <c r="J8678" i="138"/>
  <c r="K8678" i="138" s="1"/>
  <c r="J8680" i="138"/>
  <c r="K8680" i="138" s="1"/>
  <c r="J8682" i="138"/>
  <c r="K8682" i="138" s="1"/>
  <c r="J8684" i="138"/>
  <c r="K8684" i="138" s="1"/>
  <c r="J8686" i="138"/>
  <c r="K8686" i="138" s="1"/>
  <c r="J8688" i="138"/>
  <c r="K8688" i="138" s="1"/>
  <c r="J8690" i="138"/>
  <c r="K8690" i="138" s="1"/>
  <c r="J8692" i="138"/>
  <c r="K8692" i="138" s="1"/>
  <c r="J8694" i="138"/>
  <c r="K8694" i="138" s="1"/>
  <c r="J8696" i="138"/>
  <c r="K8696" i="138" s="1"/>
  <c r="J8698" i="138"/>
  <c r="K8698" i="138" s="1"/>
  <c r="J8700" i="138"/>
  <c r="K8700" i="138" s="1"/>
  <c r="J8702" i="138"/>
  <c r="K8702" i="138" s="1"/>
  <c r="J8704" i="138"/>
  <c r="K8704" i="138" s="1"/>
  <c r="J8706" i="138"/>
  <c r="K8706" i="138" s="1"/>
  <c r="J8708" i="138"/>
  <c r="K8708" i="138" s="1"/>
  <c r="J8710" i="138"/>
  <c r="K8710" i="138" s="1"/>
  <c r="J8712" i="138"/>
  <c r="K8712" i="138" s="1"/>
  <c r="J8714" i="138"/>
  <c r="K8714" i="138" s="1"/>
  <c r="J8716" i="138"/>
  <c r="K8716" i="138" s="1"/>
  <c r="J8718" i="138"/>
  <c r="K8718" i="138" s="1"/>
  <c r="J8720" i="138"/>
  <c r="K8720" i="138" s="1"/>
  <c r="J8722" i="138"/>
  <c r="K8722" i="138" s="1"/>
  <c r="J8724" i="138"/>
  <c r="K8724" i="138" s="1"/>
  <c r="J8726" i="138"/>
  <c r="K8726" i="138" s="1"/>
  <c r="J8728" i="138"/>
  <c r="K8728" i="138" s="1"/>
  <c r="J8730" i="138"/>
  <c r="K8730" i="138" s="1"/>
  <c r="J8732" i="138"/>
  <c r="K8732" i="138" s="1"/>
  <c r="J8734" i="138"/>
  <c r="K8734" i="138" s="1"/>
  <c r="J8736" i="138"/>
  <c r="K8736" i="138" s="1"/>
  <c r="J8738" i="138"/>
  <c r="K8738" i="138" s="1"/>
  <c r="J8740" i="138"/>
  <c r="K8740" i="138" s="1"/>
  <c r="J8742" i="138"/>
  <c r="K8742" i="138" s="1"/>
  <c r="J8744" i="138"/>
  <c r="K8744" i="138" s="1"/>
  <c r="J8746" i="138"/>
  <c r="K8746" i="138" s="1"/>
  <c r="J8748" i="138"/>
  <c r="K8748" i="138" s="1"/>
  <c r="J8750" i="138"/>
  <c r="K8750" i="138" s="1"/>
  <c r="J8752" i="138"/>
  <c r="K8752" i="138" s="1"/>
  <c r="J8754" i="138"/>
  <c r="K8754" i="138" s="1"/>
  <c r="J8756" i="138"/>
  <c r="K8756" i="138" s="1"/>
  <c r="J8758" i="138"/>
  <c r="K8758" i="138" s="1"/>
  <c r="J8760" i="138"/>
  <c r="K8760" i="138" s="1"/>
  <c r="J8762" i="138"/>
  <c r="K8762" i="138" s="1"/>
  <c r="J8764" i="138"/>
  <c r="K8764" i="138" s="1"/>
  <c r="J8766" i="138"/>
  <c r="K8766" i="138" s="1"/>
  <c r="J8768" i="138"/>
  <c r="K8768" i="138" s="1"/>
  <c r="J8770" i="138"/>
  <c r="K8770" i="138" s="1"/>
  <c r="J8772" i="138"/>
  <c r="K8772" i="138" s="1"/>
  <c r="J8774" i="138"/>
  <c r="K8774" i="138" s="1"/>
  <c r="J8776" i="138"/>
  <c r="K8776" i="138" s="1"/>
  <c r="J8778" i="138"/>
  <c r="K8778" i="138" s="1"/>
  <c r="J8780" i="138"/>
  <c r="K8780" i="138" s="1"/>
  <c r="J8782" i="138"/>
  <c r="K8782" i="138" s="1"/>
  <c r="J8784" i="138"/>
  <c r="K8784" i="138" s="1"/>
  <c r="J8786" i="138"/>
  <c r="K8786" i="138" s="1"/>
  <c r="J8788" i="138"/>
  <c r="K8788" i="138" s="1"/>
  <c r="J8790" i="138"/>
  <c r="K8790" i="138" s="1"/>
  <c r="J8792" i="138"/>
  <c r="K8792" i="138" s="1"/>
  <c r="J8794" i="138"/>
  <c r="K8794" i="138" s="1"/>
  <c r="J8796" i="138"/>
  <c r="K8796" i="138" s="1"/>
  <c r="J8798" i="138"/>
  <c r="K8798" i="138" s="1"/>
  <c r="J8800" i="138"/>
  <c r="K8800" i="138" s="1"/>
  <c r="J8802" i="138"/>
  <c r="K8802" i="138" s="1"/>
  <c r="J8804" i="138"/>
  <c r="K8804" i="138" s="1"/>
  <c r="J8806" i="138"/>
  <c r="K8806" i="138" s="1"/>
  <c r="J8808" i="138"/>
  <c r="K8808" i="138" s="1"/>
  <c r="J8810" i="138"/>
  <c r="K8810" i="138" s="1"/>
  <c r="J8812" i="138"/>
  <c r="K8812" i="138" s="1"/>
  <c r="J8814" i="138"/>
  <c r="K8814" i="138" s="1"/>
  <c r="J8816" i="138"/>
  <c r="K8816" i="138" s="1"/>
  <c r="J8818" i="138"/>
  <c r="K8818" i="138" s="1"/>
  <c r="J8820" i="138"/>
  <c r="K8820" i="138" s="1"/>
  <c r="J8822" i="138"/>
  <c r="K8822" i="138" s="1"/>
  <c r="J8824" i="138"/>
  <c r="K8824" i="138" s="1"/>
  <c r="J8826" i="138"/>
  <c r="K8826" i="138" s="1"/>
  <c r="J8828" i="138"/>
  <c r="K8828" i="138" s="1"/>
  <c r="J8830" i="138"/>
  <c r="K8830" i="138" s="1"/>
  <c r="J8832" i="138"/>
  <c r="K8832" i="138" s="1"/>
  <c r="J8834" i="138"/>
  <c r="K8834" i="138" s="1"/>
  <c r="J8836" i="138"/>
  <c r="K8836" i="138" s="1"/>
  <c r="J8838" i="138"/>
  <c r="K8838" i="138" s="1"/>
  <c r="J8840" i="138"/>
  <c r="K8840" i="138" s="1"/>
  <c r="J8842" i="138"/>
  <c r="K8842" i="138" s="1"/>
  <c r="J8844" i="138"/>
  <c r="K8844" i="138" s="1"/>
  <c r="J8846" i="138"/>
  <c r="K8846" i="138" s="1"/>
  <c r="J8848" i="138"/>
  <c r="K8848" i="138" s="1"/>
  <c r="J8850" i="138"/>
  <c r="K8850" i="138" s="1"/>
  <c r="J8852" i="138"/>
  <c r="K8852" i="138" s="1"/>
  <c r="J8854" i="138"/>
  <c r="K8854" i="138" s="1"/>
  <c r="J8856" i="138"/>
  <c r="K8856" i="138" s="1"/>
  <c r="J8858" i="138"/>
  <c r="K8858" i="138" s="1"/>
  <c r="J8860" i="138"/>
  <c r="K8860" i="138" s="1"/>
  <c r="J8862" i="138"/>
  <c r="K8862" i="138" s="1"/>
  <c r="J8864" i="138"/>
  <c r="K8864" i="138" s="1"/>
  <c r="J8866" i="138"/>
  <c r="K8866" i="138" s="1"/>
  <c r="J8868" i="138"/>
  <c r="K8868" i="138" s="1"/>
  <c r="J8870" i="138"/>
  <c r="K8870" i="138" s="1"/>
  <c r="J8872" i="138"/>
  <c r="K8872" i="138" s="1"/>
  <c r="J8874" i="138"/>
  <c r="K8874" i="138" s="1"/>
  <c r="J8876" i="138"/>
  <c r="K8876" i="138" s="1"/>
  <c r="J8878" i="138"/>
  <c r="K8878" i="138" s="1"/>
  <c r="J8027" i="138"/>
  <c r="K8027" i="138" s="1"/>
  <c r="J8029" i="138"/>
  <c r="K8029" i="138" s="1"/>
  <c r="J8031" i="138"/>
  <c r="K8031" i="138" s="1"/>
  <c r="J8033" i="138"/>
  <c r="K8033" i="138" s="1"/>
  <c r="J8035" i="138"/>
  <c r="K8035" i="138" s="1"/>
  <c r="J8037" i="138"/>
  <c r="K8037" i="138" s="1"/>
  <c r="J8039" i="138"/>
  <c r="K8039" i="138" s="1"/>
  <c r="J8041" i="138"/>
  <c r="K8041" i="138" s="1"/>
  <c r="J8043" i="138"/>
  <c r="K8043" i="138" s="1"/>
  <c r="J8045" i="138"/>
  <c r="K8045" i="138" s="1"/>
  <c r="J8047" i="138"/>
  <c r="K8047" i="138" s="1"/>
  <c r="J8049" i="138"/>
  <c r="K8049" i="138" s="1"/>
  <c r="J8051" i="138"/>
  <c r="K8051" i="138" s="1"/>
  <c r="J8053" i="138"/>
  <c r="K8053" i="138" s="1"/>
  <c r="J8055" i="138"/>
  <c r="K8055" i="138" s="1"/>
  <c r="J8057" i="138"/>
  <c r="K8057" i="138" s="1"/>
  <c r="J8059" i="138"/>
  <c r="K8059" i="138" s="1"/>
  <c r="J8061" i="138"/>
  <c r="K8061" i="138" s="1"/>
  <c r="J8063" i="138"/>
  <c r="K8063" i="138" s="1"/>
  <c r="J8065" i="138"/>
  <c r="K8065" i="138" s="1"/>
  <c r="J8067" i="138"/>
  <c r="K8067" i="138" s="1"/>
  <c r="J8069" i="138"/>
  <c r="K8069" i="138" s="1"/>
  <c r="J8071" i="138"/>
  <c r="K8071" i="138" s="1"/>
  <c r="J8073" i="138"/>
  <c r="K8073" i="138" s="1"/>
  <c r="J8075" i="138"/>
  <c r="K8075" i="138" s="1"/>
  <c r="J8077" i="138"/>
  <c r="K8077" i="138" s="1"/>
  <c r="J8079" i="138"/>
  <c r="K8079" i="138" s="1"/>
  <c r="J8081" i="138"/>
  <c r="K8081" i="138" s="1"/>
  <c r="J8083" i="138"/>
  <c r="K8083" i="138" s="1"/>
  <c r="J8085" i="138"/>
  <c r="K8085" i="138" s="1"/>
  <c r="J8087" i="138"/>
  <c r="K8087" i="138" s="1"/>
  <c r="J8089" i="138"/>
  <c r="K8089" i="138" s="1"/>
  <c r="J8091" i="138"/>
  <c r="K8091" i="138" s="1"/>
  <c r="J8093" i="138"/>
  <c r="K8093" i="138" s="1"/>
  <c r="J8095" i="138"/>
  <c r="K8095" i="138" s="1"/>
  <c r="J8097" i="138"/>
  <c r="K8097" i="138" s="1"/>
  <c r="J8099" i="138"/>
  <c r="K8099" i="138" s="1"/>
  <c r="J8101" i="138"/>
  <c r="K8101" i="138" s="1"/>
  <c r="J8103" i="138"/>
  <c r="K8103" i="138" s="1"/>
  <c r="J8105" i="138"/>
  <c r="K8105" i="138" s="1"/>
  <c r="J8107" i="138"/>
  <c r="K8107" i="138" s="1"/>
  <c r="J8109" i="138"/>
  <c r="K8109" i="138" s="1"/>
  <c r="J8111" i="138"/>
  <c r="K8111" i="138" s="1"/>
  <c r="J8113" i="138"/>
  <c r="K8113" i="138" s="1"/>
  <c r="J8115" i="138"/>
  <c r="K8115" i="138" s="1"/>
  <c r="J8117" i="138"/>
  <c r="K8117" i="138" s="1"/>
  <c r="J8119" i="138"/>
  <c r="K8119" i="138" s="1"/>
  <c r="J8121" i="138"/>
  <c r="K8121" i="138" s="1"/>
  <c r="J8123" i="138"/>
  <c r="K8123" i="138" s="1"/>
  <c r="J8125" i="138"/>
  <c r="K8125" i="138" s="1"/>
  <c r="J8127" i="138"/>
  <c r="K8127" i="138" s="1"/>
  <c r="J8129" i="138"/>
  <c r="K8129" i="138" s="1"/>
  <c r="J8131" i="138"/>
  <c r="K8131" i="138" s="1"/>
  <c r="J8133" i="138"/>
  <c r="K8133" i="138" s="1"/>
  <c r="J8135" i="138"/>
  <c r="K8135" i="138" s="1"/>
  <c r="J8137" i="138"/>
  <c r="K8137" i="138" s="1"/>
  <c r="J8139" i="138"/>
  <c r="K8139" i="138" s="1"/>
  <c r="J8141" i="138"/>
  <c r="K8141" i="138" s="1"/>
  <c r="J8143" i="138"/>
  <c r="K8143" i="138" s="1"/>
  <c r="J8145" i="138"/>
  <c r="K8145" i="138" s="1"/>
  <c r="J8147" i="138"/>
  <c r="K8147" i="138" s="1"/>
  <c r="J8149" i="138"/>
  <c r="K8149" i="138" s="1"/>
  <c r="J8151" i="138"/>
  <c r="K8151" i="138" s="1"/>
  <c r="J8153" i="138"/>
  <c r="K8153" i="138" s="1"/>
  <c r="J8155" i="138"/>
  <c r="K8155" i="138" s="1"/>
  <c r="J8157" i="138"/>
  <c r="K8157" i="138" s="1"/>
  <c r="J8159" i="138"/>
  <c r="K8159" i="138" s="1"/>
  <c r="J8161" i="138"/>
  <c r="K8161" i="138" s="1"/>
  <c r="J8163" i="138"/>
  <c r="K8163" i="138" s="1"/>
  <c r="J8165" i="138"/>
  <c r="K8165" i="138" s="1"/>
  <c r="J8167" i="138"/>
  <c r="K8167" i="138" s="1"/>
  <c r="J8169" i="138"/>
  <c r="K8169" i="138" s="1"/>
  <c r="J8171" i="138"/>
  <c r="K8171" i="138" s="1"/>
  <c r="J8173" i="138"/>
  <c r="K8173" i="138" s="1"/>
  <c r="J8175" i="138"/>
  <c r="K8175" i="138" s="1"/>
  <c r="J8177" i="138"/>
  <c r="K8177" i="138" s="1"/>
  <c r="J8179" i="138"/>
  <c r="K8179" i="138" s="1"/>
  <c r="J8181" i="138"/>
  <c r="K8181" i="138" s="1"/>
  <c r="J8183" i="138"/>
  <c r="K8183" i="138" s="1"/>
  <c r="J8185" i="138"/>
  <c r="K8185" i="138" s="1"/>
  <c r="J8187" i="138"/>
  <c r="K8187" i="138" s="1"/>
  <c r="J8189" i="138"/>
  <c r="K8189" i="138" s="1"/>
  <c r="J8191" i="138"/>
  <c r="K8191" i="138" s="1"/>
  <c r="J8193" i="138"/>
  <c r="K8193" i="138" s="1"/>
  <c r="J8195" i="138"/>
  <c r="K8195" i="138" s="1"/>
  <c r="J8197" i="138"/>
  <c r="K8197" i="138" s="1"/>
  <c r="J8199" i="138"/>
  <c r="K8199" i="138" s="1"/>
  <c r="J8201" i="138"/>
  <c r="K8201" i="138" s="1"/>
  <c r="J8203" i="138"/>
  <c r="K8203" i="138" s="1"/>
  <c r="J8205" i="138"/>
  <c r="K8205" i="138" s="1"/>
  <c r="J8207" i="138"/>
  <c r="K8207" i="138" s="1"/>
  <c r="J8209" i="138"/>
  <c r="K8209" i="138" s="1"/>
  <c r="J8211" i="138"/>
  <c r="K8211" i="138" s="1"/>
  <c r="J8213" i="138"/>
  <c r="K8213" i="138" s="1"/>
  <c r="J8215" i="138"/>
  <c r="K8215" i="138" s="1"/>
  <c r="J8217" i="138"/>
  <c r="K8217" i="138" s="1"/>
  <c r="J8219" i="138"/>
  <c r="K8219" i="138" s="1"/>
  <c r="J8221" i="138"/>
  <c r="K8221" i="138" s="1"/>
  <c r="J8223" i="138"/>
  <c r="K8223" i="138" s="1"/>
  <c r="J8225" i="138"/>
  <c r="K8225" i="138" s="1"/>
  <c r="J8227" i="138"/>
  <c r="K8227" i="138" s="1"/>
  <c r="J8229" i="138"/>
  <c r="K8229" i="138" s="1"/>
  <c r="J8231" i="138"/>
  <c r="K8231" i="138" s="1"/>
  <c r="J8233" i="138"/>
  <c r="K8233" i="138" s="1"/>
  <c r="J8235" i="138"/>
  <c r="K8235" i="138" s="1"/>
  <c r="J8237" i="138"/>
  <c r="K8237" i="138" s="1"/>
  <c r="J8239" i="138"/>
  <c r="K8239" i="138" s="1"/>
  <c r="J8241" i="138"/>
  <c r="K8241" i="138" s="1"/>
  <c r="J8243" i="138"/>
  <c r="K8243" i="138" s="1"/>
  <c r="J8245" i="138"/>
  <c r="K8245" i="138" s="1"/>
  <c r="J8247" i="138"/>
  <c r="K8247" i="138" s="1"/>
  <c r="J8249" i="138"/>
  <c r="K8249" i="138" s="1"/>
  <c r="J8251" i="138"/>
  <c r="K8251" i="138" s="1"/>
  <c r="J8253" i="138"/>
  <c r="K8253" i="138" s="1"/>
  <c r="J8255" i="138"/>
  <c r="K8255" i="138" s="1"/>
  <c r="J8257" i="138"/>
  <c r="K8257" i="138" s="1"/>
  <c r="J8259" i="138"/>
  <c r="K8259" i="138" s="1"/>
  <c r="J8261" i="138"/>
  <c r="K8261" i="138" s="1"/>
  <c r="J8263" i="138"/>
  <c r="K8263" i="138" s="1"/>
  <c r="J8265" i="138"/>
  <c r="K8265" i="138" s="1"/>
  <c r="J8267" i="138"/>
  <c r="K8267" i="138" s="1"/>
  <c r="J8269" i="138"/>
  <c r="K8269" i="138" s="1"/>
  <c r="J8271" i="138"/>
  <c r="K8271" i="138" s="1"/>
  <c r="J8273" i="138"/>
  <c r="K8273" i="138" s="1"/>
  <c r="J8275" i="138"/>
  <c r="K8275" i="138" s="1"/>
  <c r="J8277" i="138"/>
  <c r="K8277" i="138" s="1"/>
  <c r="J8279" i="138"/>
  <c r="K8279" i="138" s="1"/>
  <c r="J8281" i="138"/>
  <c r="K8281" i="138" s="1"/>
  <c r="J8283" i="138"/>
  <c r="K8283" i="138" s="1"/>
  <c r="J8285" i="138"/>
  <c r="K8285" i="138" s="1"/>
  <c r="J8287" i="138"/>
  <c r="K8287" i="138" s="1"/>
  <c r="J8289" i="138"/>
  <c r="K8289" i="138" s="1"/>
  <c r="J8291" i="138"/>
  <c r="K8291" i="138" s="1"/>
  <c r="J8293" i="138"/>
  <c r="K8293" i="138" s="1"/>
  <c r="J8295" i="138"/>
  <c r="K8295" i="138" s="1"/>
  <c r="J8297" i="138"/>
  <c r="K8297" i="138" s="1"/>
  <c r="J8299" i="138"/>
  <c r="K8299" i="138" s="1"/>
  <c r="J8301" i="138"/>
  <c r="K8301" i="138" s="1"/>
  <c r="J8303" i="138"/>
  <c r="K8303" i="138" s="1"/>
  <c r="J8305" i="138"/>
  <c r="K8305" i="138" s="1"/>
  <c r="J8307" i="138"/>
  <c r="K8307" i="138" s="1"/>
  <c r="J8309" i="138"/>
  <c r="K8309" i="138" s="1"/>
  <c r="J8311" i="138"/>
  <c r="K8311" i="138" s="1"/>
  <c r="J8313" i="138"/>
  <c r="K8313" i="138" s="1"/>
  <c r="J8315" i="138"/>
  <c r="K8315" i="138" s="1"/>
  <c r="J8317" i="138"/>
  <c r="K8317" i="138" s="1"/>
  <c r="J8319" i="138"/>
  <c r="K8319" i="138" s="1"/>
  <c r="J8321" i="138"/>
  <c r="K8321" i="138" s="1"/>
  <c r="J8323" i="138"/>
  <c r="K8323" i="138" s="1"/>
  <c r="J8325" i="138"/>
  <c r="K8325" i="138" s="1"/>
  <c r="J8327" i="138"/>
  <c r="K8327" i="138" s="1"/>
  <c r="J8329" i="138"/>
  <c r="K8329" i="138" s="1"/>
  <c r="J8331" i="138"/>
  <c r="K8331" i="138" s="1"/>
  <c r="J8333" i="138"/>
  <c r="K8333" i="138" s="1"/>
  <c r="J8335" i="138"/>
  <c r="K8335" i="138" s="1"/>
  <c r="J8337" i="138"/>
  <c r="K8337" i="138" s="1"/>
  <c r="J8339" i="138"/>
  <c r="K8339" i="138" s="1"/>
  <c r="J8341" i="138"/>
  <c r="K8341" i="138" s="1"/>
  <c r="J8343" i="138"/>
  <c r="K8343" i="138" s="1"/>
  <c r="J8345" i="138"/>
  <c r="K8345" i="138" s="1"/>
  <c r="J8347" i="138"/>
  <c r="K8347" i="138" s="1"/>
  <c r="J8349" i="138"/>
  <c r="K8349" i="138" s="1"/>
  <c r="J8351" i="138"/>
  <c r="K8351" i="138" s="1"/>
  <c r="J8353" i="138"/>
  <c r="K8353" i="138" s="1"/>
  <c r="J8355" i="138"/>
  <c r="K8355" i="138" s="1"/>
  <c r="J8357" i="138"/>
  <c r="K8357" i="138" s="1"/>
  <c r="J8359" i="138"/>
  <c r="K8359" i="138" s="1"/>
  <c r="J8361" i="138"/>
  <c r="K8361" i="138" s="1"/>
  <c r="J8363" i="138"/>
  <c r="K8363" i="138" s="1"/>
  <c r="J8365" i="138"/>
  <c r="K8365" i="138" s="1"/>
  <c r="J8367" i="138"/>
  <c r="K8367" i="138" s="1"/>
  <c r="J8369" i="138"/>
  <c r="K8369" i="138" s="1"/>
  <c r="J8371" i="138"/>
  <c r="K8371" i="138" s="1"/>
  <c r="J8373" i="138"/>
  <c r="K8373" i="138" s="1"/>
  <c r="J8375" i="138"/>
  <c r="K8375" i="138" s="1"/>
  <c r="J8377" i="138"/>
  <c r="K8377" i="138" s="1"/>
  <c r="J8379" i="138"/>
  <c r="K8379" i="138" s="1"/>
  <c r="J8381" i="138"/>
  <c r="K8381" i="138" s="1"/>
  <c r="J8383" i="138"/>
  <c r="K8383" i="138" s="1"/>
  <c r="J8385" i="138"/>
  <c r="K8385" i="138" s="1"/>
  <c r="J8387" i="138"/>
  <c r="K8387" i="138" s="1"/>
  <c r="J8389" i="138"/>
  <c r="K8389" i="138" s="1"/>
  <c r="J8391" i="138"/>
  <c r="K8391" i="138" s="1"/>
  <c r="J8393" i="138"/>
  <c r="K8393" i="138" s="1"/>
  <c r="J8395" i="138"/>
  <c r="K8395" i="138" s="1"/>
  <c r="J8397" i="138"/>
  <c r="K8397" i="138" s="1"/>
  <c r="J8399" i="138"/>
  <c r="K8399" i="138" s="1"/>
  <c r="J8401" i="138"/>
  <c r="K8401" i="138" s="1"/>
  <c r="J8403" i="138"/>
  <c r="K8403" i="138" s="1"/>
  <c r="J8405" i="138"/>
  <c r="K8405" i="138" s="1"/>
  <c r="J8407" i="138"/>
  <c r="K8407" i="138" s="1"/>
  <c r="J8409" i="138"/>
  <c r="K8409" i="138" s="1"/>
  <c r="J8411" i="138"/>
  <c r="K8411" i="138" s="1"/>
  <c r="J8413" i="138"/>
  <c r="K8413" i="138" s="1"/>
  <c r="J8415" i="138"/>
  <c r="K8415" i="138" s="1"/>
  <c r="J8417" i="138"/>
  <c r="K8417" i="138" s="1"/>
  <c r="J8419" i="138"/>
  <c r="K8419" i="138" s="1"/>
  <c r="J8421" i="138"/>
  <c r="K8421" i="138" s="1"/>
  <c r="J8423" i="138"/>
  <c r="K8423" i="138" s="1"/>
  <c r="J8425" i="138"/>
  <c r="K8425" i="138" s="1"/>
  <c r="J8427" i="138"/>
  <c r="K8427" i="138" s="1"/>
  <c r="J8429" i="138"/>
  <c r="K8429" i="138" s="1"/>
  <c r="J8431" i="138"/>
  <c r="K8431" i="138" s="1"/>
  <c r="J8433" i="138"/>
  <c r="K8433" i="138" s="1"/>
  <c r="J8435" i="138"/>
  <c r="K8435" i="138" s="1"/>
  <c r="J8437" i="138"/>
  <c r="K8437" i="138" s="1"/>
  <c r="J8439" i="138"/>
  <c r="K8439" i="138" s="1"/>
  <c r="J8441" i="138"/>
  <c r="K8441" i="138" s="1"/>
  <c r="J8443" i="138"/>
  <c r="K8443" i="138" s="1"/>
  <c r="J8445" i="138"/>
  <c r="K8445" i="138" s="1"/>
  <c r="J8447" i="138"/>
  <c r="K8447" i="138" s="1"/>
  <c r="J8449" i="138"/>
  <c r="K8449" i="138" s="1"/>
  <c r="J8451" i="138"/>
  <c r="K8451" i="138" s="1"/>
  <c r="J8453" i="138"/>
  <c r="K8453" i="138" s="1"/>
  <c r="J8455" i="138"/>
  <c r="K8455" i="138" s="1"/>
  <c r="J8457" i="138"/>
  <c r="K8457" i="138" s="1"/>
  <c r="J8459" i="138"/>
  <c r="K8459" i="138" s="1"/>
  <c r="J8461" i="138"/>
  <c r="K8461" i="138" s="1"/>
  <c r="J8463" i="138"/>
  <c r="K8463" i="138" s="1"/>
  <c r="J8465" i="138"/>
  <c r="K8465" i="138" s="1"/>
  <c r="J8467" i="138"/>
  <c r="K8467" i="138" s="1"/>
  <c r="J8469" i="138"/>
  <c r="K8469" i="138" s="1"/>
  <c r="J8471" i="138"/>
  <c r="K8471" i="138" s="1"/>
  <c r="J8473" i="138"/>
  <c r="K8473" i="138" s="1"/>
  <c r="J8475" i="138"/>
  <c r="K8475" i="138" s="1"/>
  <c r="J8477" i="138"/>
  <c r="K8477" i="138" s="1"/>
  <c r="J8479" i="138"/>
  <c r="K8479" i="138" s="1"/>
  <c r="J8481" i="138"/>
  <c r="K8481" i="138" s="1"/>
  <c r="J8483" i="138"/>
  <c r="K8483" i="138" s="1"/>
  <c r="J8485" i="138"/>
  <c r="K8485" i="138" s="1"/>
  <c r="J8487" i="138"/>
  <c r="K8487" i="138" s="1"/>
  <c r="J8489" i="138"/>
  <c r="K8489" i="138" s="1"/>
  <c r="J8491" i="138"/>
  <c r="K8491" i="138" s="1"/>
  <c r="J8493" i="138"/>
  <c r="K8493" i="138" s="1"/>
  <c r="J8495" i="138"/>
  <c r="K8495" i="138" s="1"/>
  <c r="J8497" i="138"/>
  <c r="K8497" i="138" s="1"/>
  <c r="J8499" i="138"/>
  <c r="K8499" i="138" s="1"/>
  <c r="J8501" i="138"/>
  <c r="K8501" i="138" s="1"/>
  <c r="J8503" i="138"/>
  <c r="K8503" i="138" s="1"/>
  <c r="J8505" i="138"/>
  <c r="K8505" i="138" s="1"/>
  <c r="J8507" i="138"/>
  <c r="K8507" i="138" s="1"/>
  <c r="J8509" i="138"/>
  <c r="K8509" i="138" s="1"/>
  <c r="J8511" i="138"/>
  <c r="K8511" i="138" s="1"/>
  <c r="J8513" i="138"/>
  <c r="K8513" i="138" s="1"/>
  <c r="J8515" i="138"/>
  <c r="K8515" i="138" s="1"/>
  <c r="J8517" i="138"/>
  <c r="K8517" i="138" s="1"/>
  <c r="J8519" i="138"/>
  <c r="K8519" i="138" s="1"/>
  <c r="J8521" i="138"/>
  <c r="K8521" i="138" s="1"/>
  <c r="J8523" i="138"/>
  <c r="K8523" i="138" s="1"/>
  <c r="J8525" i="138"/>
  <c r="K8525" i="138" s="1"/>
  <c r="J8527" i="138"/>
  <c r="K8527" i="138" s="1"/>
  <c r="J8529" i="138"/>
  <c r="K8529" i="138" s="1"/>
  <c r="J8531" i="138"/>
  <c r="K8531" i="138" s="1"/>
  <c r="J8533" i="138"/>
  <c r="K8533" i="138" s="1"/>
  <c r="J8535" i="138"/>
  <c r="K8535" i="138" s="1"/>
  <c r="J8537" i="138"/>
  <c r="K8537" i="138" s="1"/>
  <c r="J8539" i="138"/>
  <c r="K8539" i="138" s="1"/>
  <c r="J8541" i="138"/>
  <c r="K8541" i="138" s="1"/>
  <c r="J8543" i="138"/>
  <c r="K8543" i="138" s="1"/>
  <c r="J8545" i="138"/>
  <c r="K8545" i="138" s="1"/>
  <c r="J8547" i="138"/>
  <c r="K8547" i="138" s="1"/>
  <c r="J8549" i="138"/>
  <c r="K8549" i="138" s="1"/>
  <c r="J8551" i="138"/>
  <c r="K8551" i="138" s="1"/>
  <c r="J8553" i="138"/>
  <c r="K8553" i="138" s="1"/>
  <c r="J8555" i="138"/>
  <c r="K8555" i="138" s="1"/>
  <c r="J8557" i="138"/>
  <c r="K8557" i="138" s="1"/>
  <c r="J8559" i="138"/>
  <c r="K8559" i="138" s="1"/>
  <c r="J8561" i="138"/>
  <c r="K8561" i="138" s="1"/>
  <c r="J8563" i="138"/>
  <c r="K8563" i="138" s="1"/>
  <c r="J8565" i="138"/>
  <c r="K8565" i="138" s="1"/>
  <c r="J8567" i="138"/>
  <c r="K8567" i="138" s="1"/>
  <c r="J8569" i="138"/>
  <c r="K8569" i="138" s="1"/>
  <c r="J8571" i="138"/>
  <c r="K8571" i="138" s="1"/>
  <c r="J8573" i="138"/>
  <c r="K8573" i="138" s="1"/>
  <c r="J8575" i="138"/>
  <c r="K8575" i="138" s="1"/>
  <c r="J8577" i="138"/>
  <c r="K8577" i="138" s="1"/>
  <c r="J8579" i="138"/>
  <c r="K8579" i="138" s="1"/>
  <c r="J8581" i="138"/>
  <c r="K8581" i="138" s="1"/>
  <c r="J8583" i="138"/>
  <c r="K8583" i="138" s="1"/>
  <c r="J8585" i="138"/>
  <c r="K8585" i="138" s="1"/>
  <c r="J8587" i="138"/>
  <c r="K8587" i="138" s="1"/>
  <c r="J8589" i="138"/>
  <c r="K8589" i="138" s="1"/>
  <c r="J8591" i="138"/>
  <c r="K8591" i="138" s="1"/>
  <c r="J8593" i="138"/>
  <c r="K8593" i="138" s="1"/>
  <c r="J8595" i="138"/>
  <c r="K8595" i="138" s="1"/>
  <c r="J8597" i="138"/>
  <c r="K8597" i="138" s="1"/>
  <c r="J8599" i="138"/>
  <c r="K8599" i="138" s="1"/>
  <c r="J8601" i="138"/>
  <c r="K8601" i="138" s="1"/>
  <c r="J8603" i="138"/>
  <c r="K8603" i="138" s="1"/>
  <c r="J8605" i="138"/>
  <c r="K8605" i="138" s="1"/>
  <c r="J8607" i="138"/>
  <c r="K8607" i="138" s="1"/>
  <c r="J8609" i="138"/>
  <c r="K8609" i="138" s="1"/>
  <c r="J8611" i="138"/>
  <c r="K8611" i="138" s="1"/>
  <c r="J8613" i="138"/>
  <c r="K8613" i="138" s="1"/>
  <c r="J8615" i="138"/>
  <c r="K8615" i="138" s="1"/>
  <c r="J8617" i="138"/>
  <c r="K8617" i="138" s="1"/>
  <c r="J8619" i="138"/>
  <c r="K8619" i="138" s="1"/>
  <c r="J8621" i="138"/>
  <c r="K8621" i="138" s="1"/>
  <c r="J8623" i="138"/>
  <c r="K8623" i="138" s="1"/>
  <c r="J8625" i="138"/>
  <c r="K8625" i="138" s="1"/>
  <c r="J8627" i="138"/>
  <c r="K8627" i="138" s="1"/>
  <c r="J8629" i="138"/>
  <c r="K8629" i="138" s="1"/>
  <c r="J8631" i="138"/>
  <c r="K8631" i="138" s="1"/>
  <c r="J8633" i="138"/>
  <c r="K8633" i="138" s="1"/>
  <c r="J8635" i="138"/>
  <c r="K8635" i="138" s="1"/>
  <c r="J8637" i="138"/>
  <c r="K8637" i="138" s="1"/>
  <c r="J8639" i="138"/>
  <c r="K8639" i="138" s="1"/>
  <c r="J8641" i="138"/>
  <c r="K8641" i="138" s="1"/>
  <c r="J8643" i="138"/>
  <c r="K8643" i="138" s="1"/>
  <c r="J8645" i="138"/>
  <c r="K8645" i="138" s="1"/>
  <c r="J8647" i="138"/>
  <c r="K8647" i="138" s="1"/>
  <c r="J8649" i="138"/>
  <c r="K8649" i="138" s="1"/>
  <c r="J8651" i="138"/>
  <c r="K8651" i="138" s="1"/>
  <c r="J8653" i="138"/>
  <c r="K8653" i="138" s="1"/>
  <c r="J8655" i="138"/>
  <c r="K8655" i="138" s="1"/>
  <c r="J8657" i="138"/>
  <c r="K8657" i="138" s="1"/>
  <c r="J8659" i="138"/>
  <c r="K8659" i="138" s="1"/>
  <c r="J8661" i="138"/>
  <c r="K8661" i="138" s="1"/>
  <c r="J8663" i="138"/>
  <c r="K8663" i="138" s="1"/>
  <c r="J8665" i="138"/>
  <c r="K8665" i="138" s="1"/>
  <c r="J8667" i="138"/>
  <c r="K8667" i="138" s="1"/>
  <c r="J8669" i="138"/>
  <c r="K8669" i="138" s="1"/>
  <c r="J8671" i="138"/>
  <c r="K8671" i="138" s="1"/>
  <c r="J8673" i="138"/>
  <c r="K8673" i="138" s="1"/>
  <c r="J8675" i="138"/>
  <c r="K8675" i="138" s="1"/>
  <c r="J8677" i="138"/>
  <c r="K8677" i="138" s="1"/>
  <c r="J8679" i="138"/>
  <c r="K8679" i="138" s="1"/>
  <c r="J8681" i="138"/>
  <c r="K8681" i="138" s="1"/>
  <c r="J8683" i="138"/>
  <c r="K8683" i="138" s="1"/>
  <c r="J8685" i="138"/>
  <c r="K8685" i="138" s="1"/>
  <c r="J8687" i="138"/>
  <c r="K8687" i="138" s="1"/>
  <c r="J8689" i="138"/>
  <c r="K8689" i="138" s="1"/>
  <c r="J8691" i="138"/>
  <c r="K8691" i="138" s="1"/>
  <c r="J8693" i="138"/>
  <c r="K8693" i="138" s="1"/>
  <c r="J8695" i="138"/>
  <c r="K8695" i="138" s="1"/>
  <c r="J8697" i="138"/>
  <c r="K8697" i="138" s="1"/>
  <c r="J8699" i="138"/>
  <c r="K8699" i="138" s="1"/>
  <c r="J8701" i="138"/>
  <c r="K8701" i="138" s="1"/>
  <c r="J8703" i="138"/>
  <c r="K8703" i="138" s="1"/>
  <c r="J8705" i="138"/>
  <c r="K8705" i="138" s="1"/>
  <c r="J8707" i="138"/>
  <c r="K8707" i="138" s="1"/>
  <c r="J8709" i="138"/>
  <c r="K8709" i="138" s="1"/>
  <c r="J8711" i="138"/>
  <c r="K8711" i="138" s="1"/>
  <c r="J8713" i="138"/>
  <c r="K8713" i="138" s="1"/>
  <c r="J8715" i="138"/>
  <c r="K8715" i="138" s="1"/>
  <c r="J8717" i="138"/>
  <c r="K8717" i="138" s="1"/>
  <c r="J8719" i="138"/>
  <c r="K8719" i="138" s="1"/>
  <c r="J8721" i="138"/>
  <c r="K8721" i="138" s="1"/>
  <c r="J8723" i="138"/>
  <c r="K8723" i="138" s="1"/>
  <c r="J8725" i="138"/>
  <c r="K8725" i="138" s="1"/>
  <c r="J8727" i="138"/>
  <c r="K8727" i="138" s="1"/>
  <c r="J8729" i="138"/>
  <c r="K8729" i="138" s="1"/>
  <c r="J8731" i="138"/>
  <c r="K8731" i="138" s="1"/>
  <c r="J8733" i="138"/>
  <c r="K8733" i="138" s="1"/>
  <c r="J8735" i="138"/>
  <c r="K8735" i="138" s="1"/>
  <c r="J8737" i="138"/>
  <c r="K8737" i="138" s="1"/>
  <c r="J8739" i="138"/>
  <c r="K8739" i="138" s="1"/>
  <c r="J8741" i="138"/>
  <c r="K8741" i="138" s="1"/>
  <c r="J8743" i="138"/>
  <c r="K8743" i="138" s="1"/>
  <c r="J8745" i="138"/>
  <c r="K8745" i="138" s="1"/>
  <c r="J8747" i="138"/>
  <c r="K8747" i="138" s="1"/>
  <c r="J8749" i="138"/>
  <c r="K8749" i="138" s="1"/>
  <c r="J8751" i="138"/>
  <c r="K8751" i="138" s="1"/>
  <c r="J8753" i="138"/>
  <c r="K8753" i="138" s="1"/>
  <c r="J8755" i="138"/>
  <c r="K8755" i="138" s="1"/>
  <c r="J8757" i="138"/>
  <c r="K8757" i="138" s="1"/>
  <c r="J8759" i="138"/>
  <c r="K8759" i="138" s="1"/>
  <c r="J8761" i="138"/>
  <c r="K8761" i="138" s="1"/>
  <c r="J8763" i="138"/>
  <c r="K8763" i="138" s="1"/>
  <c r="J8765" i="138"/>
  <c r="K8765" i="138" s="1"/>
  <c r="J8767" i="138"/>
  <c r="K8767" i="138" s="1"/>
  <c r="J8769" i="138"/>
  <c r="K8769" i="138" s="1"/>
  <c r="J8771" i="138"/>
  <c r="K8771" i="138" s="1"/>
  <c r="J8773" i="138"/>
  <c r="K8773" i="138" s="1"/>
  <c r="J8775" i="138"/>
  <c r="K8775" i="138" s="1"/>
  <c r="J8777" i="138"/>
  <c r="K8777" i="138" s="1"/>
  <c r="J8779" i="138"/>
  <c r="K8779" i="138" s="1"/>
  <c r="J8781" i="138"/>
  <c r="K8781" i="138" s="1"/>
  <c r="J8783" i="138"/>
  <c r="K8783" i="138" s="1"/>
  <c r="J8785" i="138"/>
  <c r="K8785" i="138" s="1"/>
  <c r="J8787" i="138"/>
  <c r="K8787" i="138" s="1"/>
  <c r="J8789" i="138"/>
  <c r="K8789" i="138" s="1"/>
  <c r="J8791" i="138"/>
  <c r="K8791" i="138" s="1"/>
  <c r="J8793" i="138"/>
  <c r="K8793" i="138" s="1"/>
  <c r="J8795" i="138"/>
  <c r="K8795" i="138" s="1"/>
  <c r="J8797" i="138"/>
  <c r="K8797" i="138" s="1"/>
  <c r="J8799" i="138"/>
  <c r="K8799" i="138" s="1"/>
  <c r="J8801" i="138"/>
  <c r="K8801" i="138" s="1"/>
  <c r="J8803" i="138"/>
  <c r="K8803" i="138" s="1"/>
  <c r="J8805" i="138"/>
  <c r="K8805" i="138" s="1"/>
  <c r="J8807" i="138"/>
  <c r="K8807" i="138" s="1"/>
  <c r="J8809" i="138"/>
  <c r="K8809" i="138" s="1"/>
  <c r="J8811" i="138"/>
  <c r="K8811" i="138" s="1"/>
  <c r="J8813" i="138"/>
  <c r="K8813" i="138" s="1"/>
  <c r="J8815" i="138"/>
  <c r="K8815" i="138" s="1"/>
  <c r="J8817" i="138"/>
  <c r="K8817" i="138" s="1"/>
  <c r="J8819" i="138"/>
  <c r="K8819" i="138" s="1"/>
  <c r="J8821" i="138"/>
  <c r="K8821" i="138" s="1"/>
  <c r="J8823" i="138"/>
  <c r="K8823" i="138" s="1"/>
  <c r="J8825" i="138"/>
  <c r="K8825" i="138" s="1"/>
  <c r="J8827" i="138"/>
  <c r="K8827" i="138" s="1"/>
  <c r="J8829" i="138"/>
  <c r="K8829" i="138" s="1"/>
  <c r="J8831" i="138"/>
  <c r="K8831" i="138" s="1"/>
  <c r="J8833" i="138"/>
  <c r="K8833" i="138" s="1"/>
  <c r="J8835" i="138"/>
  <c r="K8835" i="138" s="1"/>
  <c r="J8837" i="138"/>
  <c r="K8837" i="138" s="1"/>
  <c r="J8839" i="138"/>
  <c r="K8839" i="138" s="1"/>
  <c r="J8841" i="138"/>
  <c r="K8841" i="138" s="1"/>
  <c r="J8843" i="138"/>
  <c r="K8843" i="138" s="1"/>
  <c r="J8845" i="138"/>
  <c r="K8845" i="138" s="1"/>
  <c r="J8847" i="138"/>
  <c r="K8847" i="138" s="1"/>
  <c r="J8849" i="138"/>
  <c r="K8849" i="138" s="1"/>
  <c r="J8851" i="138"/>
  <c r="K8851" i="138" s="1"/>
  <c r="J8853" i="138"/>
  <c r="K8853" i="138" s="1"/>
  <c r="J8855" i="138"/>
  <c r="K8855" i="138" s="1"/>
  <c r="J8857" i="138"/>
  <c r="K8857" i="138" s="1"/>
  <c r="J8859" i="138"/>
  <c r="K8859" i="138" s="1"/>
  <c r="J8861" i="138"/>
  <c r="K8861" i="138" s="1"/>
  <c r="J8863" i="138"/>
  <c r="K8863" i="138" s="1"/>
  <c r="J8865" i="138"/>
  <c r="K8865" i="138" s="1"/>
  <c r="J8867" i="138"/>
  <c r="K8867" i="138" s="1"/>
  <c r="J8869" i="138"/>
  <c r="K8869" i="138" s="1"/>
  <c r="J8871" i="138"/>
  <c r="K8871" i="138" s="1"/>
  <c r="J8873" i="138"/>
  <c r="K8873" i="138" s="1"/>
  <c r="J8875" i="138"/>
  <c r="K8875" i="138" s="1"/>
  <c r="J8877" i="138"/>
  <c r="K8877" i="138" s="1"/>
  <c r="J8880" i="138"/>
  <c r="K8880" i="138" s="1"/>
  <c r="J8882" i="138"/>
  <c r="K8882" i="138" s="1"/>
  <c r="J8884" i="138"/>
  <c r="K8884" i="138" s="1"/>
  <c r="J8886" i="138"/>
  <c r="K8886" i="138" s="1"/>
  <c r="J8888" i="138"/>
  <c r="K8888" i="138" s="1"/>
  <c r="J8890" i="138"/>
  <c r="K8890" i="138" s="1"/>
  <c r="J8892" i="138"/>
  <c r="K8892" i="138" s="1"/>
  <c r="J8894" i="138"/>
  <c r="K8894" i="138" s="1"/>
  <c r="J8896" i="138"/>
  <c r="K8896" i="138" s="1"/>
  <c r="J8898" i="138"/>
  <c r="K8898" i="138" s="1"/>
  <c r="J8900" i="138"/>
  <c r="K8900" i="138" s="1"/>
  <c r="J8902" i="138"/>
  <c r="K8902" i="138" s="1"/>
  <c r="J8904" i="138"/>
  <c r="K8904" i="138" s="1"/>
  <c r="J8906" i="138"/>
  <c r="K8906" i="138" s="1"/>
  <c r="J8908" i="138"/>
  <c r="K8908" i="138" s="1"/>
  <c r="J8910" i="138"/>
  <c r="K8910" i="138" s="1"/>
  <c r="J8912" i="138"/>
  <c r="K8912" i="138" s="1"/>
  <c r="J8914" i="138"/>
  <c r="K8914" i="138" s="1"/>
  <c r="J8916" i="138"/>
  <c r="K8916" i="138" s="1"/>
  <c r="J8918" i="138"/>
  <c r="K8918" i="138" s="1"/>
  <c r="J8920" i="138"/>
  <c r="K8920" i="138" s="1"/>
  <c r="J8922" i="138"/>
  <c r="K8922" i="138" s="1"/>
  <c r="J8924" i="138"/>
  <c r="K8924" i="138" s="1"/>
  <c r="J8926" i="138"/>
  <c r="K8926" i="138" s="1"/>
  <c r="J8928" i="138"/>
  <c r="K8928" i="138" s="1"/>
  <c r="J8930" i="138"/>
  <c r="K8930" i="138" s="1"/>
  <c r="J8932" i="138"/>
  <c r="K8932" i="138" s="1"/>
  <c r="J8934" i="138"/>
  <c r="K8934" i="138" s="1"/>
  <c r="J8936" i="138"/>
  <c r="K8936" i="138" s="1"/>
  <c r="J8938" i="138"/>
  <c r="K8938" i="138" s="1"/>
  <c r="J8940" i="138"/>
  <c r="K8940" i="138" s="1"/>
  <c r="J8942" i="138"/>
  <c r="K8942" i="138" s="1"/>
  <c r="J8944" i="138"/>
  <c r="K8944" i="138" s="1"/>
  <c r="J8946" i="138"/>
  <c r="K8946" i="138" s="1"/>
  <c r="J8948" i="138"/>
  <c r="K8948" i="138" s="1"/>
  <c r="J8950" i="138"/>
  <c r="K8950" i="138" s="1"/>
  <c r="J8952" i="138"/>
  <c r="K8952" i="138" s="1"/>
  <c r="J8954" i="138"/>
  <c r="K8954" i="138" s="1"/>
  <c r="J8956" i="138"/>
  <c r="K8956" i="138" s="1"/>
  <c r="J8958" i="138"/>
  <c r="K8958" i="138" s="1"/>
  <c r="J8960" i="138"/>
  <c r="K8960" i="138" s="1"/>
  <c r="J8962" i="138"/>
  <c r="K8962" i="138" s="1"/>
  <c r="J8964" i="138"/>
  <c r="K8964" i="138" s="1"/>
  <c r="J8966" i="138"/>
  <c r="K8966" i="138" s="1"/>
  <c r="J8968" i="138"/>
  <c r="K8968" i="138" s="1"/>
  <c r="J8970" i="138"/>
  <c r="K8970" i="138" s="1"/>
  <c r="J8972" i="138"/>
  <c r="K8972" i="138" s="1"/>
  <c r="J8974" i="138"/>
  <c r="K8974" i="138" s="1"/>
  <c r="J8976" i="138"/>
  <c r="K8976" i="138" s="1"/>
  <c r="J8978" i="138"/>
  <c r="K8978" i="138" s="1"/>
  <c r="J8980" i="138"/>
  <c r="K8980" i="138" s="1"/>
  <c r="J8982" i="138"/>
  <c r="K8982" i="138" s="1"/>
  <c r="J8984" i="138"/>
  <c r="K8984" i="138" s="1"/>
  <c r="J8986" i="138"/>
  <c r="K8986" i="138" s="1"/>
  <c r="J8988" i="138"/>
  <c r="K8988" i="138" s="1"/>
  <c r="J8990" i="138"/>
  <c r="K8990" i="138" s="1"/>
  <c r="J8992" i="138"/>
  <c r="K8992" i="138" s="1"/>
  <c r="J8994" i="138"/>
  <c r="K8994" i="138" s="1"/>
  <c r="J8996" i="138"/>
  <c r="K8996" i="138" s="1"/>
  <c r="J8998" i="138"/>
  <c r="K8998" i="138" s="1"/>
  <c r="J9000" i="138"/>
  <c r="K9000" i="138" s="1"/>
  <c r="J9002" i="138"/>
  <c r="K9002" i="138" s="1"/>
  <c r="J9004" i="138"/>
  <c r="K9004" i="138" s="1"/>
  <c r="J9006" i="138"/>
  <c r="K9006" i="138" s="1"/>
  <c r="J9008" i="138"/>
  <c r="K9008" i="138" s="1"/>
  <c r="J9010" i="138"/>
  <c r="K9010" i="138" s="1"/>
  <c r="J9012" i="138"/>
  <c r="K9012" i="138" s="1"/>
  <c r="J9014" i="138"/>
  <c r="K9014" i="138" s="1"/>
  <c r="J9016" i="138"/>
  <c r="K9016" i="138" s="1"/>
  <c r="J9018" i="138"/>
  <c r="K9018" i="138" s="1"/>
  <c r="J9020" i="138"/>
  <c r="K9020" i="138" s="1"/>
  <c r="J8879" i="138"/>
  <c r="K8879" i="138" s="1"/>
  <c r="J8881" i="138"/>
  <c r="K8881" i="138" s="1"/>
  <c r="J8883" i="138"/>
  <c r="K8883" i="138" s="1"/>
  <c r="J8885" i="138"/>
  <c r="K8885" i="138" s="1"/>
  <c r="J8887" i="138"/>
  <c r="K8887" i="138" s="1"/>
  <c r="J8889" i="138"/>
  <c r="K8889" i="138" s="1"/>
  <c r="J8891" i="138"/>
  <c r="K8891" i="138" s="1"/>
  <c r="J8893" i="138"/>
  <c r="K8893" i="138" s="1"/>
  <c r="J8895" i="138"/>
  <c r="K8895" i="138" s="1"/>
  <c r="J8897" i="138"/>
  <c r="K8897" i="138" s="1"/>
  <c r="J8899" i="138"/>
  <c r="K8899" i="138" s="1"/>
  <c r="J8901" i="138"/>
  <c r="K8901" i="138" s="1"/>
  <c r="J8903" i="138"/>
  <c r="K8903" i="138" s="1"/>
  <c r="J8905" i="138"/>
  <c r="K8905" i="138" s="1"/>
  <c r="J8907" i="138"/>
  <c r="K8907" i="138" s="1"/>
  <c r="J8909" i="138"/>
  <c r="K8909" i="138" s="1"/>
  <c r="J8911" i="138"/>
  <c r="K8911" i="138" s="1"/>
  <c r="J8913" i="138"/>
  <c r="K8913" i="138" s="1"/>
  <c r="J8915" i="138"/>
  <c r="K8915" i="138" s="1"/>
  <c r="J8917" i="138"/>
  <c r="K8917" i="138" s="1"/>
  <c r="J8919" i="138"/>
  <c r="K8919" i="138" s="1"/>
  <c r="J8921" i="138"/>
  <c r="K8921" i="138" s="1"/>
  <c r="J8923" i="138"/>
  <c r="K8923" i="138" s="1"/>
  <c r="J8925" i="138"/>
  <c r="K8925" i="138" s="1"/>
  <c r="J8927" i="138"/>
  <c r="K8927" i="138" s="1"/>
  <c r="J8929" i="138"/>
  <c r="K8929" i="138" s="1"/>
  <c r="J8931" i="138"/>
  <c r="K8931" i="138" s="1"/>
  <c r="J8933" i="138"/>
  <c r="K8933" i="138" s="1"/>
  <c r="J8935" i="138"/>
  <c r="K8935" i="138" s="1"/>
  <c r="J8937" i="138"/>
  <c r="K8937" i="138" s="1"/>
  <c r="J8939" i="138"/>
  <c r="K8939" i="138" s="1"/>
  <c r="J8941" i="138"/>
  <c r="K8941" i="138" s="1"/>
  <c r="J8943" i="138"/>
  <c r="K8943" i="138" s="1"/>
  <c r="J8945" i="138"/>
  <c r="K8945" i="138" s="1"/>
  <c r="J8947" i="138"/>
  <c r="K8947" i="138" s="1"/>
  <c r="J8949" i="138"/>
  <c r="K8949" i="138" s="1"/>
  <c r="J8951" i="138"/>
  <c r="K8951" i="138" s="1"/>
  <c r="J8953" i="138"/>
  <c r="K8953" i="138" s="1"/>
  <c r="J8955" i="138"/>
  <c r="K8955" i="138" s="1"/>
  <c r="J8957" i="138"/>
  <c r="K8957" i="138" s="1"/>
  <c r="J8959" i="138"/>
  <c r="K8959" i="138" s="1"/>
  <c r="J8961" i="138"/>
  <c r="K8961" i="138" s="1"/>
  <c r="J8963" i="138"/>
  <c r="K8963" i="138" s="1"/>
  <c r="J8965" i="138"/>
  <c r="K8965" i="138" s="1"/>
  <c r="J8967" i="138"/>
  <c r="K8967" i="138" s="1"/>
  <c r="J8969" i="138"/>
  <c r="K8969" i="138" s="1"/>
  <c r="J8971" i="138"/>
  <c r="K8971" i="138" s="1"/>
  <c r="J8973" i="138"/>
  <c r="K8973" i="138" s="1"/>
  <c r="J8975" i="138"/>
  <c r="K8975" i="138" s="1"/>
  <c r="J8977" i="138"/>
  <c r="K8977" i="138" s="1"/>
  <c r="J8979" i="138"/>
  <c r="K8979" i="138" s="1"/>
  <c r="J8981" i="138"/>
  <c r="K8981" i="138" s="1"/>
  <c r="J8983" i="138"/>
  <c r="K8983" i="138" s="1"/>
  <c r="J8985" i="138"/>
  <c r="K8985" i="138" s="1"/>
  <c r="J8987" i="138"/>
  <c r="K8987" i="138" s="1"/>
  <c r="J8989" i="138"/>
  <c r="K8989" i="138" s="1"/>
  <c r="J8991" i="138"/>
  <c r="K8991" i="138" s="1"/>
  <c r="J8993" i="138"/>
  <c r="K8993" i="138" s="1"/>
  <c r="J8995" i="138"/>
  <c r="K8995" i="138" s="1"/>
  <c r="J8997" i="138"/>
  <c r="K8997" i="138" s="1"/>
  <c r="J8999" i="138"/>
  <c r="K8999" i="138" s="1"/>
  <c r="J9001" i="138"/>
  <c r="K9001" i="138" s="1"/>
  <c r="J9003" i="138"/>
  <c r="K9003" i="138" s="1"/>
  <c r="J9005" i="138"/>
  <c r="K9005" i="138" s="1"/>
  <c r="J9007" i="138"/>
  <c r="K9007" i="138" s="1"/>
  <c r="J9009" i="138"/>
  <c r="K9009" i="138" s="1"/>
  <c r="J9011" i="138"/>
  <c r="K9011" i="138" s="1"/>
  <c r="J9013" i="138"/>
  <c r="K9013" i="138" s="1"/>
  <c r="J9015" i="138"/>
  <c r="K9015" i="138" s="1"/>
  <c r="J9017" i="138"/>
  <c r="K9017" i="138" s="1"/>
  <c r="J9019" i="138"/>
  <c r="K9019" i="138" s="1"/>
  <c r="J3021" i="138"/>
  <c r="K3021" i="138" s="1"/>
  <c r="J3023" i="138"/>
  <c r="K3023" i="138" s="1"/>
  <c r="J3025" i="138"/>
  <c r="K3025" i="138" s="1"/>
  <c r="J3027" i="138"/>
  <c r="K3027" i="138" s="1"/>
  <c r="J3029" i="138"/>
  <c r="K3029" i="138" s="1"/>
  <c r="J3031" i="138"/>
  <c r="K3031" i="138" s="1"/>
  <c r="J3033" i="138"/>
  <c r="K3033" i="138" s="1"/>
  <c r="J3035" i="138"/>
  <c r="K3035" i="138" s="1"/>
  <c r="J3037" i="138"/>
  <c r="K3037" i="138" s="1"/>
  <c r="J3039" i="138"/>
  <c r="K3039" i="138" s="1"/>
  <c r="J3041" i="138"/>
  <c r="K3041" i="138" s="1"/>
  <c r="J3043" i="138"/>
  <c r="K3043" i="138" s="1"/>
  <c r="J3045" i="138"/>
  <c r="K3045" i="138" s="1"/>
  <c r="J3047" i="138"/>
  <c r="K3047" i="138" s="1"/>
  <c r="J3049" i="138"/>
  <c r="K3049" i="138" s="1"/>
  <c r="J3051" i="138"/>
  <c r="K3051" i="138" s="1"/>
  <c r="J3053" i="138"/>
  <c r="K3053" i="138" s="1"/>
  <c r="J3055" i="138"/>
  <c r="K3055" i="138" s="1"/>
  <c r="J3057" i="138"/>
  <c r="K3057" i="138" s="1"/>
  <c r="J3059" i="138"/>
  <c r="K3059" i="138" s="1"/>
  <c r="J3061" i="138"/>
  <c r="K3061" i="138" s="1"/>
  <c r="J3063" i="138"/>
  <c r="K3063" i="138" s="1"/>
  <c r="J3065" i="138"/>
  <c r="K3065" i="138" s="1"/>
  <c r="J3067" i="138"/>
  <c r="K3067" i="138" s="1"/>
  <c r="J3069" i="138"/>
  <c r="K3069" i="138" s="1"/>
  <c r="J3071" i="138"/>
  <c r="K3071" i="138" s="1"/>
  <c r="J3073" i="138"/>
  <c r="K3073" i="138" s="1"/>
  <c r="J3075" i="138"/>
  <c r="K3075" i="138" s="1"/>
  <c r="J3077" i="138"/>
  <c r="K3077" i="138" s="1"/>
  <c r="J3079" i="138"/>
  <c r="K3079" i="138" s="1"/>
  <c r="J3081" i="138"/>
  <c r="K3081" i="138" s="1"/>
  <c r="J3083" i="138"/>
  <c r="K3083" i="138" s="1"/>
  <c r="J3085" i="138"/>
  <c r="K3085" i="138" s="1"/>
  <c r="J3087" i="138"/>
  <c r="K3087" i="138" s="1"/>
  <c r="J3089" i="138"/>
  <c r="K3089" i="138" s="1"/>
  <c r="J3091" i="138"/>
  <c r="K3091" i="138" s="1"/>
  <c r="J3093" i="138"/>
  <c r="K3093" i="138" s="1"/>
  <c r="J3095" i="138"/>
  <c r="K3095" i="138" s="1"/>
  <c r="J3097" i="138"/>
  <c r="K3097" i="138" s="1"/>
  <c r="J3099" i="138"/>
  <c r="K3099" i="138" s="1"/>
  <c r="J3101" i="138"/>
  <c r="K3101" i="138" s="1"/>
  <c r="J3103" i="138"/>
  <c r="K3103" i="138" s="1"/>
  <c r="J3105" i="138"/>
  <c r="K3105" i="138" s="1"/>
  <c r="J3107" i="138"/>
  <c r="K3107" i="138" s="1"/>
  <c r="J3109" i="138"/>
  <c r="K3109" i="138" s="1"/>
  <c r="J3111" i="138"/>
  <c r="K3111" i="138" s="1"/>
  <c r="J3113" i="138"/>
  <c r="K3113" i="138" s="1"/>
  <c r="J3115" i="138"/>
  <c r="K3115" i="138" s="1"/>
  <c r="J3117" i="138"/>
  <c r="K3117" i="138" s="1"/>
  <c r="J3119" i="138"/>
  <c r="K3119" i="138" s="1"/>
  <c r="J3121" i="138"/>
  <c r="K3121" i="138" s="1"/>
  <c r="J3123" i="138"/>
  <c r="K3123" i="138" s="1"/>
  <c r="J3125" i="138"/>
  <c r="K3125" i="138" s="1"/>
  <c r="J3127" i="138"/>
  <c r="K3127" i="138" s="1"/>
  <c r="J3129" i="138"/>
  <c r="K3129" i="138" s="1"/>
  <c r="J3131" i="138"/>
  <c r="K3131" i="138" s="1"/>
  <c r="J3133" i="138"/>
  <c r="K3133" i="138" s="1"/>
  <c r="J3135" i="138"/>
  <c r="K3135" i="138" s="1"/>
  <c r="J3137" i="138"/>
  <c r="K3137" i="138" s="1"/>
  <c r="J3139" i="138"/>
  <c r="K3139" i="138" s="1"/>
  <c r="J3141" i="138"/>
  <c r="K3141" i="138" s="1"/>
  <c r="J3143" i="138"/>
  <c r="K3143" i="138" s="1"/>
  <c r="J3145" i="138"/>
  <c r="K3145" i="138" s="1"/>
  <c r="J3147" i="138"/>
  <c r="K3147" i="138" s="1"/>
  <c r="J3149" i="138"/>
  <c r="K3149" i="138" s="1"/>
  <c r="J3151" i="138"/>
  <c r="K3151" i="138" s="1"/>
  <c r="J3153" i="138"/>
  <c r="K3153" i="138" s="1"/>
  <c r="J3155" i="138"/>
  <c r="K3155" i="138" s="1"/>
  <c r="J3157" i="138"/>
  <c r="K3157" i="138" s="1"/>
  <c r="J3159" i="138"/>
  <c r="K3159" i="138" s="1"/>
  <c r="J3161" i="138"/>
  <c r="K3161" i="138" s="1"/>
  <c r="J3163" i="138"/>
  <c r="K3163" i="138" s="1"/>
  <c r="J3165" i="138"/>
  <c r="K3165" i="138" s="1"/>
  <c r="J3167" i="138"/>
  <c r="K3167" i="138" s="1"/>
  <c r="J3169" i="138"/>
  <c r="K3169" i="138" s="1"/>
  <c r="J3171" i="138"/>
  <c r="K3171" i="138" s="1"/>
  <c r="J3173" i="138"/>
  <c r="K3173" i="138" s="1"/>
  <c r="J3175" i="138"/>
  <c r="K3175" i="138" s="1"/>
  <c r="J3177" i="138"/>
  <c r="K3177" i="138" s="1"/>
  <c r="J3179" i="138"/>
  <c r="K3179" i="138" s="1"/>
  <c r="J3181" i="138"/>
  <c r="K3181" i="138" s="1"/>
  <c r="J3183" i="138"/>
  <c r="K3183" i="138" s="1"/>
  <c r="J3185" i="138"/>
  <c r="K3185" i="138" s="1"/>
  <c r="J3187" i="138"/>
  <c r="K3187" i="138" s="1"/>
  <c r="J3189" i="138"/>
  <c r="K3189" i="138" s="1"/>
  <c r="J3191" i="138"/>
  <c r="K3191" i="138" s="1"/>
  <c r="J3193" i="138"/>
  <c r="K3193" i="138" s="1"/>
  <c r="J3195" i="138"/>
  <c r="K3195" i="138" s="1"/>
  <c r="J3197" i="138"/>
  <c r="K3197" i="138" s="1"/>
  <c r="J3199" i="138"/>
  <c r="K3199" i="138" s="1"/>
  <c r="J3201" i="138"/>
  <c r="K3201" i="138" s="1"/>
  <c r="J3203" i="138"/>
  <c r="K3203" i="138" s="1"/>
  <c r="J3205" i="138"/>
  <c r="K3205" i="138" s="1"/>
  <c r="J3207" i="138"/>
  <c r="K3207" i="138" s="1"/>
  <c r="J3209" i="138"/>
  <c r="K3209" i="138" s="1"/>
  <c r="J3211" i="138"/>
  <c r="K3211" i="138" s="1"/>
  <c r="J3213" i="138"/>
  <c r="K3213" i="138" s="1"/>
  <c r="J3215" i="138"/>
  <c r="K3215" i="138" s="1"/>
  <c r="J3217" i="138"/>
  <c r="K3217" i="138" s="1"/>
  <c r="J3219" i="138"/>
  <c r="K3219" i="138" s="1"/>
  <c r="J3221" i="138"/>
  <c r="K3221" i="138" s="1"/>
  <c r="J3223" i="138"/>
  <c r="K3223" i="138" s="1"/>
  <c r="J3225" i="138"/>
  <c r="K3225" i="138" s="1"/>
  <c r="J3227" i="138"/>
  <c r="K3227" i="138" s="1"/>
  <c r="J3229" i="138"/>
  <c r="K3229" i="138" s="1"/>
  <c r="J3231" i="138"/>
  <c r="K3231" i="138" s="1"/>
  <c r="J3233" i="138"/>
  <c r="K3233" i="138" s="1"/>
  <c r="J3235" i="138"/>
  <c r="K3235" i="138" s="1"/>
  <c r="J3237" i="138"/>
  <c r="K3237" i="138" s="1"/>
  <c r="J3239" i="138"/>
  <c r="K3239" i="138" s="1"/>
  <c r="J3241" i="138"/>
  <c r="K3241" i="138" s="1"/>
  <c r="J3243" i="138"/>
  <c r="K3243" i="138" s="1"/>
  <c r="J3245" i="138"/>
  <c r="K3245" i="138" s="1"/>
  <c r="J3247" i="138"/>
  <c r="K3247" i="138" s="1"/>
  <c r="J3249" i="138"/>
  <c r="K3249" i="138" s="1"/>
  <c r="J3251" i="138"/>
  <c r="K3251" i="138" s="1"/>
  <c r="J3253" i="138"/>
  <c r="K3253" i="138" s="1"/>
  <c r="J3255" i="138"/>
  <c r="K3255" i="138" s="1"/>
  <c r="J3257" i="138"/>
  <c r="K3257" i="138" s="1"/>
  <c r="J3259" i="138"/>
  <c r="K3259" i="138" s="1"/>
  <c r="J3261" i="138"/>
  <c r="K3261" i="138" s="1"/>
  <c r="J3263" i="138"/>
  <c r="K3263" i="138" s="1"/>
  <c r="J3265" i="138"/>
  <c r="K3265" i="138" s="1"/>
  <c r="J3267" i="138"/>
  <c r="K3267" i="138" s="1"/>
  <c r="J3269" i="138"/>
  <c r="K3269" i="138" s="1"/>
  <c r="J3271" i="138"/>
  <c r="K3271" i="138" s="1"/>
  <c r="J3273" i="138"/>
  <c r="K3273" i="138" s="1"/>
  <c r="J3275" i="138"/>
  <c r="K3275" i="138" s="1"/>
  <c r="J3277" i="138"/>
  <c r="K3277" i="138" s="1"/>
  <c r="J3279" i="138"/>
  <c r="K3279" i="138" s="1"/>
  <c r="J3281" i="138"/>
  <c r="K3281" i="138" s="1"/>
  <c r="J3283" i="138"/>
  <c r="K3283" i="138" s="1"/>
  <c r="J3285" i="138"/>
  <c r="K3285" i="138" s="1"/>
  <c r="J3287" i="138"/>
  <c r="K3287" i="138" s="1"/>
  <c r="J3289" i="138"/>
  <c r="K3289" i="138" s="1"/>
  <c r="J3291" i="138"/>
  <c r="K3291" i="138" s="1"/>
  <c r="J3293" i="138"/>
  <c r="K3293" i="138" s="1"/>
  <c r="J3295" i="138"/>
  <c r="K3295" i="138" s="1"/>
  <c r="J3297" i="138"/>
  <c r="K3297" i="138" s="1"/>
  <c r="J3299" i="138"/>
  <c r="K3299" i="138" s="1"/>
  <c r="J3301" i="138"/>
  <c r="K3301" i="138" s="1"/>
  <c r="J3303" i="138"/>
  <c r="K3303" i="138" s="1"/>
  <c r="J3305" i="138"/>
  <c r="K3305" i="138" s="1"/>
  <c r="J3307" i="138"/>
  <c r="K3307" i="138" s="1"/>
  <c r="J3309" i="138"/>
  <c r="K3309" i="138" s="1"/>
  <c r="J3311" i="138"/>
  <c r="K3311" i="138" s="1"/>
  <c r="J3313" i="138"/>
  <c r="K3313" i="138" s="1"/>
  <c r="J3315" i="138"/>
  <c r="K3315" i="138" s="1"/>
  <c r="J3317" i="138"/>
  <c r="K3317" i="138" s="1"/>
  <c r="J3319" i="138"/>
  <c r="K3319" i="138" s="1"/>
  <c r="J3321" i="138"/>
  <c r="K3321" i="138" s="1"/>
  <c r="J3323" i="138"/>
  <c r="K3323" i="138" s="1"/>
  <c r="J3325" i="138"/>
  <c r="K3325" i="138" s="1"/>
  <c r="J3327" i="138"/>
  <c r="K3327" i="138" s="1"/>
  <c r="J3329" i="138"/>
  <c r="K3329" i="138" s="1"/>
  <c r="J3331" i="138"/>
  <c r="K3331" i="138" s="1"/>
  <c r="J3333" i="138"/>
  <c r="K3333" i="138" s="1"/>
  <c r="J3335" i="138"/>
  <c r="K3335" i="138" s="1"/>
  <c r="J3337" i="138"/>
  <c r="K3337" i="138" s="1"/>
  <c r="J3339" i="138"/>
  <c r="K3339" i="138" s="1"/>
  <c r="J3341" i="138"/>
  <c r="K3341" i="138" s="1"/>
  <c r="J3343" i="138"/>
  <c r="K3343" i="138" s="1"/>
  <c r="J3345" i="138"/>
  <c r="K3345" i="138" s="1"/>
  <c r="J3347" i="138"/>
  <c r="K3347" i="138" s="1"/>
  <c r="J3349" i="138"/>
  <c r="K3349" i="138" s="1"/>
  <c r="J3351" i="138"/>
  <c r="K3351" i="138" s="1"/>
  <c r="J3353" i="138"/>
  <c r="K3353" i="138" s="1"/>
  <c r="J3355" i="138"/>
  <c r="K3355" i="138" s="1"/>
  <c r="J3357" i="138"/>
  <c r="K3357" i="138" s="1"/>
  <c r="J3359" i="138"/>
  <c r="K3359" i="138" s="1"/>
  <c r="J3361" i="138"/>
  <c r="K3361" i="138" s="1"/>
  <c r="J3363" i="138"/>
  <c r="K3363" i="138" s="1"/>
  <c r="J3365" i="138"/>
  <c r="K3365" i="138" s="1"/>
  <c r="J3367" i="138"/>
  <c r="K3367" i="138" s="1"/>
  <c r="J3369" i="138"/>
  <c r="K3369" i="138" s="1"/>
  <c r="J3371" i="138"/>
  <c r="K3371" i="138" s="1"/>
  <c r="J3373" i="138"/>
  <c r="K3373" i="138" s="1"/>
  <c r="J3375" i="138"/>
  <c r="K3375" i="138" s="1"/>
  <c r="J3377" i="138"/>
  <c r="K3377" i="138" s="1"/>
  <c r="J3379" i="138"/>
  <c r="K3379" i="138" s="1"/>
  <c r="J3381" i="138"/>
  <c r="K3381" i="138" s="1"/>
  <c r="J3383" i="138"/>
  <c r="K3383" i="138" s="1"/>
  <c r="J3385" i="138"/>
  <c r="K3385" i="138" s="1"/>
  <c r="J3387" i="138"/>
  <c r="K3387" i="138" s="1"/>
  <c r="J3389" i="138"/>
  <c r="K3389" i="138" s="1"/>
  <c r="J3391" i="138"/>
  <c r="K3391" i="138" s="1"/>
  <c r="J3393" i="138"/>
  <c r="K3393" i="138" s="1"/>
  <c r="J3395" i="138"/>
  <c r="K3395" i="138" s="1"/>
  <c r="J3397" i="138"/>
  <c r="K3397" i="138" s="1"/>
  <c r="J3399" i="138"/>
  <c r="K3399" i="138" s="1"/>
  <c r="J3401" i="138"/>
  <c r="K3401" i="138" s="1"/>
  <c r="J3403" i="138"/>
  <c r="K3403" i="138" s="1"/>
  <c r="J3405" i="138"/>
  <c r="K3405" i="138" s="1"/>
  <c r="J3407" i="138"/>
  <c r="K3407" i="138" s="1"/>
  <c r="J3409" i="138"/>
  <c r="K3409" i="138" s="1"/>
  <c r="J3411" i="138"/>
  <c r="K3411" i="138" s="1"/>
  <c r="J3413" i="138"/>
  <c r="K3413" i="138" s="1"/>
  <c r="J3415" i="138"/>
  <c r="K3415" i="138" s="1"/>
  <c r="J3417" i="138"/>
  <c r="K3417" i="138" s="1"/>
  <c r="J3419" i="138"/>
  <c r="K3419" i="138" s="1"/>
  <c r="J3421" i="138"/>
  <c r="K3421" i="138" s="1"/>
  <c r="J3423" i="138"/>
  <c r="K3423" i="138" s="1"/>
  <c r="J3425" i="138"/>
  <c r="K3425" i="138" s="1"/>
  <c r="J3427" i="138"/>
  <c r="K3427" i="138" s="1"/>
  <c r="J3429" i="138"/>
  <c r="K3429" i="138" s="1"/>
  <c r="J3431" i="138"/>
  <c r="K3431" i="138" s="1"/>
  <c r="J3433" i="138"/>
  <c r="K3433" i="138" s="1"/>
  <c r="J3435" i="138"/>
  <c r="K3435" i="138" s="1"/>
  <c r="J3437" i="138"/>
  <c r="K3437" i="138" s="1"/>
  <c r="J3439" i="138"/>
  <c r="K3439" i="138" s="1"/>
  <c r="J3441" i="138"/>
  <c r="K3441" i="138" s="1"/>
  <c r="J3443" i="138"/>
  <c r="K3443" i="138" s="1"/>
  <c r="J3445" i="138"/>
  <c r="K3445" i="138" s="1"/>
  <c r="J3447" i="138"/>
  <c r="K3447" i="138" s="1"/>
  <c r="J3449" i="138"/>
  <c r="K3449" i="138" s="1"/>
  <c r="J3451" i="138"/>
  <c r="K3451" i="138" s="1"/>
  <c r="J3453" i="138"/>
  <c r="K3453" i="138" s="1"/>
  <c r="J3455" i="138"/>
  <c r="K3455" i="138" s="1"/>
  <c r="J3457" i="138"/>
  <c r="K3457" i="138" s="1"/>
  <c r="J3459" i="138"/>
  <c r="K3459" i="138" s="1"/>
  <c r="J3461" i="138"/>
  <c r="K3461" i="138" s="1"/>
  <c r="J3463" i="138"/>
  <c r="K3463" i="138" s="1"/>
  <c r="J3465" i="138"/>
  <c r="K3465" i="138" s="1"/>
  <c r="J3467" i="138"/>
  <c r="K3467" i="138" s="1"/>
  <c r="J3469" i="138"/>
  <c r="K3469" i="138" s="1"/>
  <c r="J3471" i="138"/>
  <c r="K3471" i="138" s="1"/>
  <c r="J3473" i="138"/>
  <c r="K3473" i="138" s="1"/>
  <c r="J3475" i="138"/>
  <c r="K3475" i="138" s="1"/>
  <c r="J3477" i="138"/>
  <c r="K3477" i="138" s="1"/>
  <c r="J3479" i="138"/>
  <c r="K3479" i="138" s="1"/>
  <c r="J3481" i="138"/>
  <c r="K3481" i="138" s="1"/>
  <c r="J3483" i="138"/>
  <c r="K3483" i="138" s="1"/>
  <c r="J3485" i="138"/>
  <c r="K3485" i="138" s="1"/>
  <c r="J3487" i="138"/>
  <c r="K3487" i="138" s="1"/>
  <c r="J3489" i="138"/>
  <c r="K3489" i="138" s="1"/>
  <c r="J3491" i="138"/>
  <c r="K3491" i="138" s="1"/>
  <c r="J3493" i="138"/>
  <c r="K3493" i="138" s="1"/>
  <c r="J3495" i="138"/>
  <c r="K3495" i="138" s="1"/>
  <c r="J3497" i="138"/>
  <c r="K3497" i="138" s="1"/>
  <c r="J3499" i="138"/>
  <c r="K3499" i="138" s="1"/>
  <c r="J3501" i="138"/>
  <c r="K3501" i="138" s="1"/>
  <c r="J3503" i="138"/>
  <c r="K3503" i="138" s="1"/>
  <c r="J3505" i="138"/>
  <c r="K3505" i="138" s="1"/>
  <c r="J3507" i="138"/>
  <c r="K3507" i="138" s="1"/>
  <c r="J3509" i="138"/>
  <c r="K3509" i="138" s="1"/>
  <c r="J3511" i="138"/>
  <c r="K3511" i="138" s="1"/>
  <c r="J3513" i="138"/>
  <c r="K3513" i="138" s="1"/>
  <c r="J3515" i="138"/>
  <c r="K3515" i="138" s="1"/>
  <c r="J3517" i="138"/>
  <c r="K3517" i="138" s="1"/>
  <c r="J3519" i="138"/>
  <c r="K3519" i="138" s="1"/>
  <c r="J3521" i="138"/>
  <c r="K3521" i="138" s="1"/>
  <c r="J3523" i="138"/>
  <c r="K3523" i="138" s="1"/>
  <c r="J3525" i="138"/>
  <c r="K3525" i="138" s="1"/>
  <c r="J3527" i="138"/>
  <c r="K3527" i="138" s="1"/>
  <c r="J3529" i="138"/>
  <c r="K3529" i="138" s="1"/>
  <c r="J3531" i="138"/>
  <c r="K3531" i="138" s="1"/>
  <c r="J3533" i="138"/>
  <c r="K3533" i="138" s="1"/>
  <c r="J3535" i="138"/>
  <c r="K3535" i="138" s="1"/>
  <c r="J3537" i="138"/>
  <c r="K3537" i="138" s="1"/>
  <c r="J3539" i="138"/>
  <c r="K3539" i="138" s="1"/>
  <c r="J3541" i="138"/>
  <c r="K3541" i="138" s="1"/>
  <c r="J3543" i="138"/>
  <c r="K3543" i="138" s="1"/>
  <c r="J3545" i="138"/>
  <c r="K3545" i="138" s="1"/>
  <c r="J3547" i="138"/>
  <c r="K3547" i="138" s="1"/>
  <c r="J3549" i="138"/>
  <c r="K3549" i="138" s="1"/>
  <c r="J3551" i="138"/>
  <c r="K3551" i="138" s="1"/>
  <c r="J3553" i="138"/>
  <c r="K3553" i="138" s="1"/>
  <c r="J3555" i="138"/>
  <c r="K3555" i="138" s="1"/>
  <c r="J3557" i="138"/>
  <c r="K3557" i="138" s="1"/>
  <c r="J3559" i="138"/>
  <c r="K3559" i="138" s="1"/>
  <c r="J3561" i="138"/>
  <c r="K3561" i="138" s="1"/>
  <c r="J3563" i="138"/>
  <c r="K3563" i="138" s="1"/>
  <c r="J3565" i="138"/>
  <c r="K3565" i="138" s="1"/>
  <c r="J3567" i="138"/>
  <c r="K3567" i="138" s="1"/>
  <c r="J3569" i="138"/>
  <c r="K3569" i="138" s="1"/>
  <c r="J3571" i="138"/>
  <c r="K3571" i="138" s="1"/>
  <c r="J3573" i="138"/>
  <c r="K3573" i="138" s="1"/>
  <c r="J3575" i="138"/>
  <c r="K3575" i="138" s="1"/>
  <c r="J3577" i="138"/>
  <c r="K3577" i="138" s="1"/>
  <c r="J3579" i="138"/>
  <c r="K3579" i="138" s="1"/>
  <c r="J3581" i="138"/>
  <c r="K3581" i="138" s="1"/>
  <c r="J3583" i="138"/>
  <c r="K3583" i="138" s="1"/>
  <c r="J3585" i="138"/>
  <c r="K3585" i="138" s="1"/>
  <c r="J3587" i="138"/>
  <c r="K3587" i="138" s="1"/>
  <c r="J3589" i="138"/>
  <c r="K3589" i="138" s="1"/>
  <c r="J3591" i="138"/>
  <c r="K3591" i="138" s="1"/>
  <c r="J3593" i="138"/>
  <c r="K3593" i="138" s="1"/>
  <c r="J3595" i="138"/>
  <c r="K3595" i="138" s="1"/>
  <c r="J3597" i="138"/>
  <c r="K3597" i="138" s="1"/>
  <c r="J3599" i="138"/>
  <c r="K3599" i="138" s="1"/>
  <c r="J3601" i="138"/>
  <c r="K3601" i="138" s="1"/>
  <c r="J3603" i="138"/>
  <c r="K3603" i="138" s="1"/>
  <c r="J3605" i="138"/>
  <c r="K3605" i="138" s="1"/>
  <c r="J3607" i="138"/>
  <c r="K3607" i="138" s="1"/>
  <c r="J3609" i="138"/>
  <c r="K3609" i="138" s="1"/>
  <c r="J3611" i="138"/>
  <c r="K3611" i="138" s="1"/>
  <c r="J3613" i="138"/>
  <c r="K3613" i="138" s="1"/>
  <c r="J3615" i="138"/>
  <c r="K3615" i="138" s="1"/>
  <c r="J3617" i="138"/>
  <c r="K3617" i="138" s="1"/>
  <c r="J3619" i="138"/>
  <c r="K3619" i="138" s="1"/>
  <c r="J3621" i="138"/>
  <c r="K3621" i="138" s="1"/>
  <c r="J3623" i="138"/>
  <c r="K3623" i="138" s="1"/>
  <c r="J3625" i="138"/>
  <c r="K3625" i="138" s="1"/>
  <c r="J3627" i="138"/>
  <c r="K3627" i="138" s="1"/>
  <c r="J3629" i="138"/>
  <c r="K3629" i="138" s="1"/>
  <c r="J3631" i="138"/>
  <c r="K3631" i="138" s="1"/>
  <c r="J3633" i="138"/>
  <c r="K3633" i="138" s="1"/>
  <c r="J3635" i="138"/>
  <c r="K3635" i="138" s="1"/>
  <c r="J3637" i="138"/>
  <c r="K3637" i="138" s="1"/>
  <c r="J3639" i="138"/>
  <c r="K3639" i="138" s="1"/>
  <c r="J3641" i="138"/>
  <c r="K3641" i="138" s="1"/>
  <c r="J3643" i="138"/>
  <c r="K3643" i="138" s="1"/>
  <c r="J3645" i="138"/>
  <c r="K3645" i="138" s="1"/>
  <c r="J3647" i="138"/>
  <c r="K3647" i="138" s="1"/>
  <c r="J3649" i="138"/>
  <c r="K3649" i="138" s="1"/>
  <c r="J3651" i="138"/>
  <c r="K3651" i="138" s="1"/>
  <c r="J3653" i="138"/>
  <c r="K3653" i="138" s="1"/>
  <c r="J3655" i="138"/>
  <c r="K3655" i="138" s="1"/>
  <c r="J3657" i="138"/>
  <c r="K3657" i="138" s="1"/>
  <c r="J3659" i="138"/>
  <c r="K3659" i="138" s="1"/>
  <c r="J3661" i="138"/>
  <c r="K3661" i="138" s="1"/>
  <c r="J3663" i="138"/>
  <c r="K3663" i="138" s="1"/>
  <c r="J3665" i="138"/>
  <c r="K3665" i="138" s="1"/>
  <c r="J3667" i="138"/>
  <c r="K3667" i="138" s="1"/>
  <c r="J3669" i="138"/>
  <c r="K3669" i="138" s="1"/>
  <c r="J3671" i="138"/>
  <c r="K3671" i="138" s="1"/>
  <c r="J3673" i="138"/>
  <c r="K3673" i="138" s="1"/>
  <c r="J3675" i="138"/>
  <c r="K3675" i="138" s="1"/>
  <c r="J3677" i="138"/>
  <c r="K3677" i="138" s="1"/>
  <c r="J3679" i="138"/>
  <c r="K3679" i="138" s="1"/>
  <c r="J3681" i="138"/>
  <c r="K3681" i="138" s="1"/>
  <c r="J3683" i="138"/>
  <c r="K3683" i="138" s="1"/>
  <c r="J3685" i="138"/>
  <c r="K3685" i="138" s="1"/>
  <c r="J3687" i="138"/>
  <c r="K3687" i="138" s="1"/>
  <c r="J3689" i="138"/>
  <c r="K3689" i="138" s="1"/>
  <c r="J3691" i="138"/>
  <c r="K3691" i="138" s="1"/>
  <c r="J3693" i="138"/>
  <c r="K3693" i="138" s="1"/>
  <c r="J3695" i="138"/>
  <c r="K3695" i="138" s="1"/>
  <c r="J3697" i="138"/>
  <c r="K3697" i="138" s="1"/>
  <c r="J3699" i="138"/>
  <c r="K3699" i="138" s="1"/>
  <c r="J3701" i="138"/>
  <c r="K3701" i="138" s="1"/>
  <c r="J3703" i="138"/>
  <c r="K3703" i="138" s="1"/>
  <c r="J3705" i="138"/>
  <c r="K3705" i="138" s="1"/>
  <c r="J3707" i="138"/>
  <c r="K3707" i="138" s="1"/>
  <c r="J3709" i="138"/>
  <c r="K3709" i="138" s="1"/>
  <c r="J3711" i="138"/>
  <c r="K3711" i="138" s="1"/>
  <c r="J3713" i="138"/>
  <c r="K3713" i="138" s="1"/>
  <c r="J3715" i="138"/>
  <c r="K3715" i="138" s="1"/>
  <c r="J3717" i="138"/>
  <c r="K3717" i="138" s="1"/>
  <c r="J3719" i="138"/>
  <c r="K3719" i="138" s="1"/>
  <c r="J3721" i="138"/>
  <c r="K3721" i="138" s="1"/>
  <c r="J3723" i="138"/>
  <c r="K3723" i="138" s="1"/>
  <c r="J3725" i="138"/>
  <c r="K3725" i="138" s="1"/>
  <c r="J3727" i="138"/>
  <c r="K3727" i="138" s="1"/>
  <c r="J3729" i="138"/>
  <c r="K3729" i="138" s="1"/>
  <c r="J3731" i="138"/>
  <c r="K3731" i="138" s="1"/>
  <c r="J3733" i="138"/>
  <c r="K3733" i="138" s="1"/>
  <c r="J3735" i="138"/>
  <c r="K3735" i="138" s="1"/>
  <c r="J3737" i="138"/>
  <c r="K3737" i="138" s="1"/>
  <c r="J3739" i="138"/>
  <c r="K3739" i="138" s="1"/>
  <c r="J3741" i="138"/>
  <c r="K3741" i="138" s="1"/>
  <c r="J3743" i="138"/>
  <c r="K3743" i="138" s="1"/>
  <c r="J3745" i="138"/>
  <c r="K3745" i="138" s="1"/>
  <c r="J3747" i="138"/>
  <c r="K3747" i="138" s="1"/>
  <c r="J3749" i="138"/>
  <c r="K3749" i="138" s="1"/>
  <c r="J3751" i="138"/>
  <c r="K3751" i="138" s="1"/>
  <c r="J3753" i="138"/>
  <c r="K3753" i="138" s="1"/>
  <c r="J3755" i="138"/>
  <c r="K3755" i="138" s="1"/>
  <c r="J3757" i="138"/>
  <c r="K3757" i="138" s="1"/>
  <c r="J3759" i="138"/>
  <c r="K3759" i="138" s="1"/>
  <c r="J3761" i="138"/>
  <c r="K3761" i="138" s="1"/>
  <c r="J3763" i="138"/>
  <c r="K3763" i="138" s="1"/>
  <c r="J3765" i="138"/>
  <c r="K3765" i="138" s="1"/>
  <c r="J3767" i="138"/>
  <c r="K3767" i="138" s="1"/>
  <c r="J3769" i="138"/>
  <c r="K3769" i="138" s="1"/>
  <c r="J3771" i="138"/>
  <c r="K3771" i="138" s="1"/>
  <c r="J3773" i="138"/>
  <c r="K3773" i="138" s="1"/>
  <c r="J3775" i="138"/>
  <c r="K3775" i="138" s="1"/>
  <c r="J3777" i="138"/>
  <c r="K3777" i="138" s="1"/>
  <c r="J3779" i="138"/>
  <c r="K3779" i="138" s="1"/>
  <c r="J3781" i="138"/>
  <c r="K3781" i="138" s="1"/>
  <c r="J3783" i="138"/>
  <c r="K3783" i="138" s="1"/>
  <c r="J3785" i="138"/>
  <c r="K3785" i="138" s="1"/>
  <c r="J3787" i="138"/>
  <c r="K3787" i="138" s="1"/>
  <c r="J3789" i="138"/>
  <c r="K3789" i="138" s="1"/>
  <c r="J3791" i="138"/>
  <c r="K3791" i="138" s="1"/>
  <c r="J3793" i="138"/>
  <c r="K3793" i="138" s="1"/>
  <c r="J3795" i="138"/>
  <c r="K3795" i="138" s="1"/>
  <c r="J3797" i="138"/>
  <c r="K3797" i="138" s="1"/>
  <c r="J3799" i="138"/>
  <c r="K3799" i="138" s="1"/>
  <c r="J3801" i="138"/>
  <c r="K3801" i="138" s="1"/>
  <c r="J3803" i="138"/>
  <c r="K3803" i="138" s="1"/>
  <c r="J3805" i="138"/>
  <c r="K3805" i="138" s="1"/>
  <c r="J3807" i="138"/>
  <c r="K3807" i="138" s="1"/>
  <c r="J3809" i="138"/>
  <c r="K3809" i="138" s="1"/>
  <c r="J3811" i="138"/>
  <c r="K3811" i="138" s="1"/>
  <c r="J3813" i="138"/>
  <c r="K3813" i="138" s="1"/>
  <c r="J3815" i="138"/>
  <c r="K3815" i="138" s="1"/>
  <c r="J3817" i="138"/>
  <c r="K3817" i="138" s="1"/>
  <c r="J3819" i="138"/>
  <c r="K3819" i="138" s="1"/>
  <c r="J3821" i="138"/>
  <c r="K3821" i="138" s="1"/>
  <c r="J3823" i="138"/>
  <c r="K3823" i="138" s="1"/>
  <c r="J3022" i="138"/>
  <c r="K3022" i="138" s="1"/>
  <c r="J3024" i="138"/>
  <c r="K3024" i="138" s="1"/>
  <c r="J3026" i="138"/>
  <c r="K3026" i="138" s="1"/>
  <c r="J3028" i="138"/>
  <c r="K3028" i="138" s="1"/>
  <c r="J3030" i="138"/>
  <c r="K3030" i="138" s="1"/>
  <c r="J3032" i="138"/>
  <c r="K3032" i="138" s="1"/>
  <c r="J3034" i="138"/>
  <c r="K3034" i="138" s="1"/>
  <c r="J3036" i="138"/>
  <c r="K3036" i="138" s="1"/>
  <c r="J3038" i="138"/>
  <c r="K3038" i="138" s="1"/>
  <c r="J3040" i="138"/>
  <c r="K3040" i="138" s="1"/>
  <c r="J3042" i="138"/>
  <c r="K3042" i="138" s="1"/>
  <c r="J3044" i="138"/>
  <c r="K3044" i="138" s="1"/>
  <c r="J3046" i="138"/>
  <c r="K3046" i="138" s="1"/>
  <c r="J3048" i="138"/>
  <c r="K3048" i="138" s="1"/>
  <c r="J3050" i="138"/>
  <c r="K3050" i="138" s="1"/>
  <c r="J3052" i="138"/>
  <c r="K3052" i="138" s="1"/>
  <c r="J3054" i="138"/>
  <c r="K3054" i="138" s="1"/>
  <c r="J3056" i="138"/>
  <c r="K3056" i="138" s="1"/>
  <c r="J3058" i="138"/>
  <c r="K3058" i="138" s="1"/>
  <c r="J3060" i="138"/>
  <c r="K3060" i="138" s="1"/>
  <c r="J3062" i="138"/>
  <c r="K3062" i="138" s="1"/>
  <c r="J3064" i="138"/>
  <c r="K3064" i="138" s="1"/>
  <c r="J3066" i="138"/>
  <c r="K3066" i="138" s="1"/>
  <c r="J3068" i="138"/>
  <c r="K3068" i="138" s="1"/>
  <c r="J3070" i="138"/>
  <c r="K3070" i="138" s="1"/>
  <c r="J3072" i="138"/>
  <c r="K3072" i="138" s="1"/>
  <c r="J3074" i="138"/>
  <c r="K3074" i="138" s="1"/>
  <c r="J3076" i="138"/>
  <c r="K3076" i="138" s="1"/>
  <c r="J3078" i="138"/>
  <c r="K3078" i="138" s="1"/>
  <c r="J3080" i="138"/>
  <c r="K3080" i="138" s="1"/>
  <c r="J3082" i="138"/>
  <c r="K3082" i="138" s="1"/>
  <c r="J3084" i="138"/>
  <c r="K3084" i="138" s="1"/>
  <c r="J3086" i="138"/>
  <c r="K3086" i="138" s="1"/>
  <c r="J3088" i="138"/>
  <c r="K3088" i="138" s="1"/>
  <c r="J3090" i="138"/>
  <c r="K3090" i="138" s="1"/>
  <c r="J3092" i="138"/>
  <c r="K3092" i="138" s="1"/>
  <c r="J3094" i="138"/>
  <c r="K3094" i="138" s="1"/>
  <c r="J3096" i="138"/>
  <c r="K3096" i="138" s="1"/>
  <c r="J3098" i="138"/>
  <c r="K3098" i="138" s="1"/>
  <c r="J3100" i="138"/>
  <c r="K3100" i="138" s="1"/>
  <c r="J3102" i="138"/>
  <c r="K3102" i="138" s="1"/>
  <c r="J3104" i="138"/>
  <c r="K3104" i="138" s="1"/>
  <c r="J3106" i="138"/>
  <c r="K3106" i="138" s="1"/>
  <c r="J3108" i="138"/>
  <c r="K3108" i="138" s="1"/>
  <c r="J3110" i="138"/>
  <c r="K3110" i="138" s="1"/>
  <c r="J3112" i="138"/>
  <c r="K3112" i="138" s="1"/>
  <c r="J3114" i="138"/>
  <c r="K3114" i="138" s="1"/>
  <c r="J3116" i="138"/>
  <c r="K3116" i="138" s="1"/>
  <c r="J3118" i="138"/>
  <c r="K3118" i="138" s="1"/>
  <c r="J3120" i="138"/>
  <c r="K3120" i="138" s="1"/>
  <c r="J3122" i="138"/>
  <c r="K3122" i="138" s="1"/>
  <c r="J3124" i="138"/>
  <c r="K3124" i="138" s="1"/>
  <c r="J3126" i="138"/>
  <c r="K3126" i="138" s="1"/>
  <c r="J3128" i="138"/>
  <c r="K3128" i="138" s="1"/>
  <c r="J3130" i="138"/>
  <c r="K3130" i="138" s="1"/>
  <c r="J3132" i="138"/>
  <c r="K3132" i="138" s="1"/>
  <c r="J3134" i="138"/>
  <c r="K3134" i="138" s="1"/>
  <c r="J3136" i="138"/>
  <c r="K3136" i="138" s="1"/>
  <c r="J3138" i="138"/>
  <c r="K3138" i="138" s="1"/>
  <c r="J3140" i="138"/>
  <c r="K3140" i="138" s="1"/>
  <c r="J3142" i="138"/>
  <c r="K3142" i="138" s="1"/>
  <c r="J3144" i="138"/>
  <c r="K3144" i="138" s="1"/>
  <c r="J3146" i="138"/>
  <c r="K3146" i="138" s="1"/>
  <c r="J3148" i="138"/>
  <c r="K3148" i="138" s="1"/>
  <c r="J3150" i="138"/>
  <c r="K3150" i="138" s="1"/>
  <c r="J3152" i="138"/>
  <c r="K3152" i="138" s="1"/>
  <c r="J3154" i="138"/>
  <c r="K3154" i="138" s="1"/>
  <c r="J3156" i="138"/>
  <c r="K3156" i="138" s="1"/>
  <c r="J3158" i="138"/>
  <c r="K3158" i="138" s="1"/>
  <c r="J3160" i="138"/>
  <c r="K3160" i="138" s="1"/>
  <c r="J3162" i="138"/>
  <c r="K3162" i="138" s="1"/>
  <c r="J3164" i="138"/>
  <c r="K3164" i="138" s="1"/>
  <c r="J3166" i="138"/>
  <c r="K3166" i="138" s="1"/>
  <c r="J3168" i="138"/>
  <c r="K3168" i="138" s="1"/>
  <c r="J3170" i="138"/>
  <c r="K3170" i="138" s="1"/>
  <c r="J3172" i="138"/>
  <c r="K3172" i="138" s="1"/>
  <c r="J3174" i="138"/>
  <c r="K3174" i="138" s="1"/>
  <c r="J3176" i="138"/>
  <c r="K3176" i="138" s="1"/>
  <c r="J3178" i="138"/>
  <c r="K3178" i="138" s="1"/>
  <c r="J3180" i="138"/>
  <c r="K3180" i="138" s="1"/>
  <c r="J3182" i="138"/>
  <c r="K3182" i="138" s="1"/>
  <c r="J3184" i="138"/>
  <c r="K3184" i="138" s="1"/>
  <c r="J3186" i="138"/>
  <c r="K3186" i="138" s="1"/>
  <c r="J3188" i="138"/>
  <c r="K3188" i="138" s="1"/>
  <c r="J3190" i="138"/>
  <c r="K3190" i="138" s="1"/>
  <c r="J3192" i="138"/>
  <c r="K3192" i="138" s="1"/>
  <c r="J3194" i="138"/>
  <c r="K3194" i="138" s="1"/>
  <c r="J3196" i="138"/>
  <c r="K3196" i="138" s="1"/>
  <c r="J3198" i="138"/>
  <c r="K3198" i="138" s="1"/>
  <c r="J3200" i="138"/>
  <c r="K3200" i="138" s="1"/>
  <c r="J3202" i="138"/>
  <c r="K3202" i="138" s="1"/>
  <c r="J3204" i="138"/>
  <c r="K3204" i="138" s="1"/>
  <c r="J3206" i="138"/>
  <c r="K3206" i="138" s="1"/>
  <c r="J3208" i="138"/>
  <c r="K3208" i="138" s="1"/>
  <c r="J3210" i="138"/>
  <c r="K3210" i="138" s="1"/>
  <c r="J3212" i="138"/>
  <c r="K3212" i="138" s="1"/>
  <c r="J3214" i="138"/>
  <c r="K3214" i="138" s="1"/>
  <c r="J3216" i="138"/>
  <c r="K3216" i="138" s="1"/>
  <c r="J3218" i="138"/>
  <c r="K3218" i="138" s="1"/>
  <c r="J3220" i="138"/>
  <c r="K3220" i="138" s="1"/>
  <c r="J3222" i="138"/>
  <c r="K3222" i="138" s="1"/>
  <c r="J3224" i="138"/>
  <c r="K3224" i="138" s="1"/>
  <c r="J3226" i="138"/>
  <c r="K3226" i="138" s="1"/>
  <c r="J3228" i="138"/>
  <c r="K3228" i="138" s="1"/>
  <c r="J3230" i="138"/>
  <c r="K3230" i="138" s="1"/>
  <c r="J3232" i="138"/>
  <c r="K3232" i="138" s="1"/>
  <c r="J3234" i="138"/>
  <c r="K3234" i="138" s="1"/>
  <c r="J3236" i="138"/>
  <c r="K3236" i="138" s="1"/>
  <c r="J3238" i="138"/>
  <c r="K3238" i="138" s="1"/>
  <c r="J3240" i="138"/>
  <c r="K3240" i="138" s="1"/>
  <c r="J3242" i="138"/>
  <c r="K3242" i="138" s="1"/>
  <c r="J3244" i="138"/>
  <c r="K3244" i="138" s="1"/>
  <c r="J3246" i="138"/>
  <c r="K3246" i="138" s="1"/>
  <c r="J3248" i="138"/>
  <c r="K3248" i="138" s="1"/>
  <c r="J3250" i="138"/>
  <c r="K3250" i="138" s="1"/>
  <c r="J3252" i="138"/>
  <c r="K3252" i="138" s="1"/>
  <c r="J3254" i="138"/>
  <c r="K3254" i="138" s="1"/>
  <c r="J3256" i="138"/>
  <c r="K3256" i="138" s="1"/>
  <c r="J3258" i="138"/>
  <c r="K3258" i="138" s="1"/>
  <c r="J3260" i="138"/>
  <c r="K3260" i="138" s="1"/>
  <c r="J3262" i="138"/>
  <c r="K3262" i="138" s="1"/>
  <c r="J3264" i="138"/>
  <c r="K3264" i="138" s="1"/>
  <c r="J3266" i="138"/>
  <c r="K3266" i="138" s="1"/>
  <c r="J3268" i="138"/>
  <c r="K3268" i="138" s="1"/>
  <c r="J3270" i="138"/>
  <c r="K3270" i="138" s="1"/>
  <c r="J3272" i="138"/>
  <c r="K3272" i="138" s="1"/>
  <c r="J3274" i="138"/>
  <c r="K3274" i="138" s="1"/>
  <c r="J3276" i="138"/>
  <c r="K3276" i="138" s="1"/>
  <c r="J3278" i="138"/>
  <c r="K3278" i="138" s="1"/>
  <c r="J3280" i="138"/>
  <c r="K3280" i="138" s="1"/>
  <c r="J3282" i="138"/>
  <c r="K3282" i="138" s="1"/>
  <c r="J3284" i="138"/>
  <c r="K3284" i="138" s="1"/>
  <c r="J3286" i="138"/>
  <c r="K3286" i="138" s="1"/>
  <c r="J3288" i="138"/>
  <c r="K3288" i="138" s="1"/>
  <c r="J3290" i="138"/>
  <c r="K3290" i="138" s="1"/>
  <c r="J3292" i="138"/>
  <c r="K3292" i="138" s="1"/>
  <c r="J3294" i="138"/>
  <c r="K3294" i="138" s="1"/>
  <c r="J3296" i="138"/>
  <c r="K3296" i="138" s="1"/>
  <c r="J3298" i="138"/>
  <c r="K3298" i="138" s="1"/>
  <c r="J3300" i="138"/>
  <c r="K3300" i="138" s="1"/>
  <c r="J3302" i="138"/>
  <c r="K3302" i="138" s="1"/>
  <c r="J3304" i="138"/>
  <c r="K3304" i="138" s="1"/>
  <c r="J3306" i="138"/>
  <c r="K3306" i="138" s="1"/>
  <c r="J3308" i="138"/>
  <c r="K3308" i="138" s="1"/>
  <c r="J3310" i="138"/>
  <c r="K3310" i="138" s="1"/>
  <c r="J3312" i="138"/>
  <c r="K3312" i="138" s="1"/>
  <c r="J3314" i="138"/>
  <c r="K3314" i="138" s="1"/>
  <c r="J3316" i="138"/>
  <c r="K3316" i="138" s="1"/>
  <c r="J3318" i="138"/>
  <c r="K3318" i="138" s="1"/>
  <c r="J3320" i="138"/>
  <c r="K3320" i="138" s="1"/>
  <c r="J3322" i="138"/>
  <c r="K3322" i="138" s="1"/>
  <c r="J3324" i="138"/>
  <c r="K3324" i="138" s="1"/>
  <c r="J3326" i="138"/>
  <c r="K3326" i="138" s="1"/>
  <c r="J3328" i="138"/>
  <c r="K3328" i="138" s="1"/>
  <c r="J3330" i="138"/>
  <c r="K3330" i="138" s="1"/>
  <c r="J3332" i="138"/>
  <c r="K3332" i="138" s="1"/>
  <c r="J3334" i="138"/>
  <c r="K3334" i="138" s="1"/>
  <c r="J3336" i="138"/>
  <c r="K3336" i="138" s="1"/>
  <c r="J3338" i="138"/>
  <c r="K3338" i="138" s="1"/>
  <c r="J3340" i="138"/>
  <c r="K3340" i="138" s="1"/>
  <c r="J3342" i="138"/>
  <c r="K3342" i="138" s="1"/>
  <c r="J3344" i="138"/>
  <c r="K3344" i="138" s="1"/>
  <c r="J3346" i="138"/>
  <c r="K3346" i="138" s="1"/>
  <c r="J3348" i="138"/>
  <c r="K3348" i="138" s="1"/>
  <c r="J3350" i="138"/>
  <c r="K3350" i="138" s="1"/>
  <c r="J3352" i="138"/>
  <c r="K3352" i="138" s="1"/>
  <c r="J3354" i="138"/>
  <c r="K3354" i="138" s="1"/>
  <c r="J3356" i="138"/>
  <c r="K3356" i="138" s="1"/>
  <c r="J3358" i="138"/>
  <c r="K3358" i="138" s="1"/>
  <c r="J3360" i="138"/>
  <c r="K3360" i="138" s="1"/>
  <c r="J3362" i="138"/>
  <c r="K3362" i="138" s="1"/>
  <c r="J3364" i="138"/>
  <c r="K3364" i="138" s="1"/>
  <c r="J3366" i="138"/>
  <c r="K3366" i="138" s="1"/>
  <c r="J3368" i="138"/>
  <c r="K3368" i="138" s="1"/>
  <c r="J3370" i="138"/>
  <c r="K3370" i="138" s="1"/>
  <c r="J3372" i="138"/>
  <c r="K3372" i="138" s="1"/>
  <c r="J3374" i="138"/>
  <c r="K3374" i="138" s="1"/>
  <c r="J3376" i="138"/>
  <c r="K3376" i="138" s="1"/>
  <c r="J3378" i="138"/>
  <c r="K3378" i="138" s="1"/>
  <c r="J3380" i="138"/>
  <c r="K3380" i="138" s="1"/>
  <c r="J3382" i="138"/>
  <c r="K3382" i="138" s="1"/>
  <c r="J3384" i="138"/>
  <c r="K3384" i="138" s="1"/>
  <c r="J3386" i="138"/>
  <c r="K3386" i="138" s="1"/>
  <c r="J3388" i="138"/>
  <c r="K3388" i="138" s="1"/>
  <c r="J3390" i="138"/>
  <c r="K3390" i="138" s="1"/>
  <c r="J3392" i="138"/>
  <c r="K3392" i="138" s="1"/>
  <c r="J3394" i="138"/>
  <c r="K3394" i="138" s="1"/>
  <c r="J3396" i="138"/>
  <c r="K3396" i="138" s="1"/>
  <c r="J3398" i="138"/>
  <c r="K3398" i="138" s="1"/>
  <c r="J3400" i="138"/>
  <c r="K3400" i="138" s="1"/>
  <c r="J3402" i="138"/>
  <c r="K3402" i="138" s="1"/>
  <c r="J3404" i="138"/>
  <c r="K3404" i="138" s="1"/>
  <c r="J3406" i="138"/>
  <c r="K3406" i="138" s="1"/>
  <c r="J3408" i="138"/>
  <c r="K3408" i="138" s="1"/>
  <c r="J3410" i="138"/>
  <c r="K3410" i="138" s="1"/>
  <c r="J3412" i="138"/>
  <c r="K3412" i="138" s="1"/>
  <c r="J3414" i="138"/>
  <c r="K3414" i="138" s="1"/>
  <c r="J3416" i="138"/>
  <c r="K3416" i="138" s="1"/>
  <c r="J3418" i="138"/>
  <c r="K3418" i="138" s="1"/>
  <c r="J3420" i="138"/>
  <c r="K3420" i="138" s="1"/>
  <c r="J3422" i="138"/>
  <c r="K3422" i="138" s="1"/>
  <c r="J3424" i="138"/>
  <c r="K3424" i="138" s="1"/>
  <c r="J3426" i="138"/>
  <c r="K3426" i="138" s="1"/>
  <c r="J3428" i="138"/>
  <c r="K3428" i="138" s="1"/>
  <c r="J3430" i="138"/>
  <c r="K3430" i="138" s="1"/>
  <c r="J3432" i="138"/>
  <c r="K3432" i="138" s="1"/>
  <c r="J3434" i="138"/>
  <c r="K3434" i="138" s="1"/>
  <c r="J3436" i="138"/>
  <c r="K3436" i="138" s="1"/>
  <c r="J3438" i="138"/>
  <c r="K3438" i="138" s="1"/>
  <c r="J3440" i="138"/>
  <c r="K3440" i="138" s="1"/>
  <c r="J3442" i="138"/>
  <c r="K3442" i="138" s="1"/>
  <c r="J3444" i="138"/>
  <c r="K3444" i="138" s="1"/>
  <c r="J3446" i="138"/>
  <c r="K3446" i="138" s="1"/>
  <c r="J3448" i="138"/>
  <c r="K3448" i="138" s="1"/>
  <c r="J3450" i="138"/>
  <c r="K3450" i="138" s="1"/>
  <c r="J3452" i="138"/>
  <c r="K3452" i="138" s="1"/>
  <c r="J3454" i="138"/>
  <c r="K3454" i="138" s="1"/>
  <c r="J3456" i="138"/>
  <c r="K3456" i="138" s="1"/>
  <c r="J3458" i="138"/>
  <c r="K3458" i="138" s="1"/>
  <c r="J3460" i="138"/>
  <c r="K3460" i="138" s="1"/>
  <c r="J3462" i="138"/>
  <c r="K3462" i="138" s="1"/>
  <c r="J3464" i="138"/>
  <c r="K3464" i="138" s="1"/>
  <c r="J3466" i="138"/>
  <c r="K3466" i="138" s="1"/>
  <c r="J3468" i="138"/>
  <c r="K3468" i="138" s="1"/>
  <c r="J3470" i="138"/>
  <c r="K3470" i="138" s="1"/>
  <c r="J3472" i="138"/>
  <c r="K3472" i="138" s="1"/>
  <c r="J3474" i="138"/>
  <c r="K3474" i="138" s="1"/>
  <c r="J3476" i="138"/>
  <c r="K3476" i="138" s="1"/>
  <c r="J3478" i="138"/>
  <c r="K3478" i="138" s="1"/>
  <c r="J3480" i="138"/>
  <c r="K3480" i="138" s="1"/>
  <c r="J3482" i="138"/>
  <c r="K3482" i="138" s="1"/>
  <c r="J3484" i="138"/>
  <c r="K3484" i="138" s="1"/>
  <c r="J3486" i="138"/>
  <c r="K3486" i="138" s="1"/>
  <c r="J3488" i="138"/>
  <c r="K3488" i="138" s="1"/>
  <c r="J3490" i="138"/>
  <c r="K3490" i="138" s="1"/>
  <c r="J3492" i="138"/>
  <c r="K3492" i="138" s="1"/>
  <c r="J3494" i="138"/>
  <c r="K3494" i="138" s="1"/>
  <c r="J3496" i="138"/>
  <c r="K3496" i="138" s="1"/>
  <c r="J3498" i="138"/>
  <c r="K3498" i="138" s="1"/>
  <c r="J3500" i="138"/>
  <c r="K3500" i="138" s="1"/>
  <c r="J3502" i="138"/>
  <c r="K3502" i="138" s="1"/>
  <c r="J3504" i="138"/>
  <c r="K3504" i="138" s="1"/>
  <c r="J3506" i="138"/>
  <c r="K3506" i="138" s="1"/>
  <c r="J3508" i="138"/>
  <c r="K3508" i="138" s="1"/>
  <c r="J3510" i="138"/>
  <c r="K3510" i="138" s="1"/>
  <c r="J3512" i="138"/>
  <c r="K3512" i="138" s="1"/>
  <c r="J3514" i="138"/>
  <c r="K3514" i="138" s="1"/>
  <c r="J3516" i="138"/>
  <c r="K3516" i="138" s="1"/>
  <c r="J3518" i="138"/>
  <c r="K3518" i="138" s="1"/>
  <c r="J3520" i="138"/>
  <c r="K3520" i="138" s="1"/>
  <c r="J3522" i="138"/>
  <c r="K3522" i="138" s="1"/>
  <c r="J3524" i="138"/>
  <c r="K3524" i="138" s="1"/>
  <c r="J3526" i="138"/>
  <c r="K3526" i="138" s="1"/>
  <c r="J3528" i="138"/>
  <c r="K3528" i="138" s="1"/>
  <c r="J3530" i="138"/>
  <c r="K3530" i="138" s="1"/>
  <c r="J3532" i="138"/>
  <c r="K3532" i="138" s="1"/>
  <c r="J3534" i="138"/>
  <c r="K3534" i="138" s="1"/>
  <c r="J3536" i="138"/>
  <c r="K3536" i="138" s="1"/>
  <c r="J3538" i="138"/>
  <c r="K3538" i="138" s="1"/>
  <c r="J3540" i="138"/>
  <c r="K3540" i="138" s="1"/>
  <c r="J3542" i="138"/>
  <c r="K3542" i="138" s="1"/>
  <c r="J3544" i="138"/>
  <c r="K3544" i="138" s="1"/>
  <c r="J3546" i="138"/>
  <c r="K3546" i="138" s="1"/>
  <c r="J3548" i="138"/>
  <c r="K3548" i="138" s="1"/>
  <c r="J3550" i="138"/>
  <c r="K3550" i="138" s="1"/>
  <c r="J3552" i="138"/>
  <c r="K3552" i="138" s="1"/>
  <c r="J3554" i="138"/>
  <c r="K3554" i="138" s="1"/>
  <c r="J3556" i="138"/>
  <c r="K3556" i="138" s="1"/>
  <c r="J3558" i="138"/>
  <c r="K3558" i="138" s="1"/>
  <c r="J3560" i="138"/>
  <c r="K3560" i="138" s="1"/>
  <c r="J3562" i="138"/>
  <c r="K3562" i="138" s="1"/>
  <c r="J3564" i="138"/>
  <c r="K3564" i="138" s="1"/>
  <c r="J3566" i="138"/>
  <c r="K3566" i="138" s="1"/>
  <c r="J3568" i="138"/>
  <c r="K3568" i="138" s="1"/>
  <c r="J3570" i="138"/>
  <c r="K3570" i="138" s="1"/>
  <c r="J3572" i="138"/>
  <c r="K3572" i="138" s="1"/>
  <c r="J3574" i="138"/>
  <c r="K3574" i="138" s="1"/>
  <c r="J3576" i="138"/>
  <c r="K3576" i="138" s="1"/>
  <c r="J3578" i="138"/>
  <c r="K3578" i="138" s="1"/>
  <c r="J3580" i="138"/>
  <c r="K3580" i="138" s="1"/>
  <c r="J3582" i="138"/>
  <c r="K3582" i="138" s="1"/>
  <c r="J3584" i="138"/>
  <c r="K3584" i="138" s="1"/>
  <c r="J3586" i="138"/>
  <c r="K3586" i="138" s="1"/>
  <c r="J3588" i="138"/>
  <c r="K3588" i="138" s="1"/>
  <c r="J3590" i="138"/>
  <c r="K3590" i="138" s="1"/>
  <c r="J3592" i="138"/>
  <c r="K3592" i="138" s="1"/>
  <c r="J3594" i="138"/>
  <c r="K3594" i="138" s="1"/>
  <c r="J3596" i="138"/>
  <c r="K3596" i="138" s="1"/>
  <c r="J3598" i="138"/>
  <c r="K3598" i="138" s="1"/>
  <c r="J3600" i="138"/>
  <c r="K3600" i="138" s="1"/>
  <c r="J3602" i="138"/>
  <c r="K3602" i="138" s="1"/>
  <c r="J3604" i="138"/>
  <c r="K3604" i="138" s="1"/>
  <c r="J3606" i="138"/>
  <c r="K3606" i="138" s="1"/>
  <c r="J3608" i="138"/>
  <c r="K3608" i="138" s="1"/>
  <c r="J3610" i="138"/>
  <c r="K3610" i="138" s="1"/>
  <c r="J3612" i="138"/>
  <c r="K3612" i="138" s="1"/>
  <c r="J3614" i="138"/>
  <c r="K3614" i="138" s="1"/>
  <c r="J3616" i="138"/>
  <c r="K3616" i="138" s="1"/>
  <c r="J3618" i="138"/>
  <c r="K3618" i="138" s="1"/>
  <c r="J3620" i="138"/>
  <c r="K3620" i="138" s="1"/>
  <c r="J3622" i="138"/>
  <c r="K3622" i="138" s="1"/>
  <c r="J3624" i="138"/>
  <c r="K3624" i="138" s="1"/>
  <c r="J3626" i="138"/>
  <c r="K3626" i="138" s="1"/>
  <c r="J3628" i="138"/>
  <c r="K3628" i="138" s="1"/>
  <c r="J3630" i="138"/>
  <c r="K3630" i="138" s="1"/>
  <c r="J3632" i="138"/>
  <c r="K3632" i="138" s="1"/>
  <c r="J3634" i="138"/>
  <c r="K3634" i="138" s="1"/>
  <c r="J3636" i="138"/>
  <c r="K3636" i="138" s="1"/>
  <c r="J3638" i="138"/>
  <c r="K3638" i="138" s="1"/>
  <c r="J3640" i="138"/>
  <c r="K3640" i="138" s="1"/>
  <c r="J3642" i="138"/>
  <c r="K3642" i="138" s="1"/>
  <c r="J3644" i="138"/>
  <c r="K3644" i="138" s="1"/>
  <c r="J3646" i="138"/>
  <c r="K3646" i="138" s="1"/>
  <c r="J3648" i="138"/>
  <c r="K3648" i="138" s="1"/>
  <c r="J3650" i="138"/>
  <c r="K3650" i="138" s="1"/>
  <c r="J3652" i="138"/>
  <c r="K3652" i="138" s="1"/>
  <c r="J3654" i="138"/>
  <c r="K3654" i="138" s="1"/>
  <c r="J3656" i="138"/>
  <c r="K3656" i="138" s="1"/>
  <c r="J3658" i="138"/>
  <c r="K3658" i="138" s="1"/>
  <c r="J3660" i="138"/>
  <c r="K3660" i="138" s="1"/>
  <c r="J3662" i="138"/>
  <c r="K3662" i="138" s="1"/>
  <c r="J3664" i="138"/>
  <c r="K3664" i="138" s="1"/>
  <c r="J3666" i="138"/>
  <c r="K3666" i="138" s="1"/>
  <c r="J3668" i="138"/>
  <c r="K3668" i="138" s="1"/>
  <c r="J3670" i="138"/>
  <c r="K3670" i="138" s="1"/>
  <c r="J3672" i="138"/>
  <c r="K3672" i="138" s="1"/>
  <c r="J3674" i="138"/>
  <c r="K3674" i="138" s="1"/>
  <c r="J3676" i="138"/>
  <c r="K3676" i="138" s="1"/>
  <c r="J3678" i="138"/>
  <c r="K3678" i="138" s="1"/>
  <c r="J3680" i="138"/>
  <c r="K3680" i="138" s="1"/>
  <c r="J3682" i="138"/>
  <c r="K3682" i="138" s="1"/>
  <c r="J3684" i="138"/>
  <c r="K3684" i="138" s="1"/>
  <c r="J3686" i="138"/>
  <c r="K3686" i="138" s="1"/>
  <c r="J3688" i="138"/>
  <c r="K3688" i="138" s="1"/>
  <c r="J3690" i="138"/>
  <c r="K3690" i="138" s="1"/>
  <c r="J3692" i="138"/>
  <c r="K3692" i="138" s="1"/>
  <c r="J3694" i="138"/>
  <c r="K3694" i="138" s="1"/>
  <c r="J3696" i="138"/>
  <c r="K3696" i="138" s="1"/>
  <c r="J3698" i="138"/>
  <c r="K3698" i="138" s="1"/>
  <c r="J3700" i="138"/>
  <c r="K3700" i="138" s="1"/>
  <c r="J3702" i="138"/>
  <c r="K3702" i="138" s="1"/>
  <c r="J3704" i="138"/>
  <c r="K3704" i="138" s="1"/>
  <c r="J3706" i="138"/>
  <c r="K3706" i="138" s="1"/>
  <c r="J3708" i="138"/>
  <c r="K3708" i="138" s="1"/>
  <c r="J3710" i="138"/>
  <c r="K3710" i="138" s="1"/>
  <c r="J3712" i="138"/>
  <c r="K3712" i="138" s="1"/>
  <c r="J3714" i="138"/>
  <c r="K3714" i="138" s="1"/>
  <c r="J3716" i="138"/>
  <c r="K3716" i="138" s="1"/>
  <c r="J3718" i="138"/>
  <c r="K3718" i="138" s="1"/>
  <c r="J3720" i="138"/>
  <c r="K3720" i="138" s="1"/>
  <c r="J3722" i="138"/>
  <c r="K3722" i="138" s="1"/>
  <c r="J3724" i="138"/>
  <c r="K3724" i="138" s="1"/>
  <c r="J3726" i="138"/>
  <c r="K3726" i="138" s="1"/>
  <c r="J3728" i="138"/>
  <c r="K3728" i="138" s="1"/>
  <c r="J3730" i="138"/>
  <c r="K3730" i="138" s="1"/>
  <c r="J3732" i="138"/>
  <c r="K3732" i="138" s="1"/>
  <c r="J3734" i="138"/>
  <c r="K3734" i="138" s="1"/>
  <c r="J3736" i="138"/>
  <c r="K3736" i="138" s="1"/>
  <c r="J3738" i="138"/>
  <c r="K3738" i="138" s="1"/>
  <c r="J3740" i="138"/>
  <c r="K3740" i="138" s="1"/>
  <c r="J3742" i="138"/>
  <c r="K3742" i="138" s="1"/>
  <c r="J3744" i="138"/>
  <c r="K3744" i="138" s="1"/>
  <c r="J3746" i="138"/>
  <c r="K3746" i="138" s="1"/>
  <c r="J3748" i="138"/>
  <c r="K3748" i="138" s="1"/>
  <c r="J3750" i="138"/>
  <c r="K3750" i="138" s="1"/>
  <c r="J3752" i="138"/>
  <c r="K3752" i="138" s="1"/>
  <c r="J3754" i="138"/>
  <c r="K3754" i="138" s="1"/>
  <c r="J3756" i="138"/>
  <c r="K3756" i="138" s="1"/>
  <c r="J3758" i="138"/>
  <c r="K3758" i="138" s="1"/>
  <c r="J3760" i="138"/>
  <c r="K3760" i="138" s="1"/>
  <c r="J3762" i="138"/>
  <c r="K3762" i="138" s="1"/>
  <c r="J3764" i="138"/>
  <c r="K3764" i="138" s="1"/>
  <c r="J3766" i="138"/>
  <c r="K3766" i="138" s="1"/>
  <c r="J3768" i="138"/>
  <c r="K3768" i="138" s="1"/>
  <c r="J3770" i="138"/>
  <c r="K3770" i="138" s="1"/>
  <c r="J3772" i="138"/>
  <c r="K3772" i="138" s="1"/>
  <c r="J3774" i="138"/>
  <c r="K3774" i="138" s="1"/>
  <c r="J3776" i="138"/>
  <c r="K3776" i="138" s="1"/>
  <c r="J3778" i="138"/>
  <c r="K3778" i="138" s="1"/>
  <c r="J3780" i="138"/>
  <c r="K3780" i="138" s="1"/>
  <c r="J3782" i="138"/>
  <c r="K3782" i="138" s="1"/>
  <c r="J3784" i="138"/>
  <c r="K3784" i="138" s="1"/>
  <c r="J3786" i="138"/>
  <c r="K3786" i="138" s="1"/>
  <c r="J3788" i="138"/>
  <c r="K3788" i="138" s="1"/>
  <c r="J3790" i="138"/>
  <c r="K3790" i="138" s="1"/>
  <c r="J3792" i="138"/>
  <c r="K3792" i="138" s="1"/>
  <c r="J3794" i="138"/>
  <c r="K3794" i="138" s="1"/>
  <c r="J3796" i="138"/>
  <c r="K3796" i="138" s="1"/>
  <c r="J3798" i="138"/>
  <c r="K3798" i="138" s="1"/>
  <c r="J3800" i="138"/>
  <c r="K3800" i="138" s="1"/>
  <c r="J3802" i="138"/>
  <c r="K3802" i="138" s="1"/>
  <c r="J3804" i="138"/>
  <c r="K3804" i="138" s="1"/>
  <c r="J3806" i="138"/>
  <c r="K3806" i="138" s="1"/>
  <c r="J3808" i="138"/>
  <c r="K3808" i="138" s="1"/>
  <c r="J3810" i="138"/>
  <c r="K3810" i="138" s="1"/>
  <c r="J3812" i="138"/>
  <c r="K3812" i="138" s="1"/>
  <c r="J3814" i="138"/>
  <c r="K3814" i="138" s="1"/>
  <c r="J3816" i="138"/>
  <c r="K3816" i="138" s="1"/>
  <c r="J3818" i="138"/>
  <c r="K3818" i="138" s="1"/>
  <c r="J3820" i="138"/>
  <c r="K3820" i="138" s="1"/>
  <c r="J3822" i="138"/>
  <c r="K3822" i="138" s="1"/>
  <c r="J3824" i="138"/>
  <c r="K3824" i="138" s="1"/>
  <c r="J3826" i="138"/>
  <c r="K3826" i="138" s="1"/>
  <c r="J3828" i="138"/>
  <c r="K3828" i="138" s="1"/>
  <c r="J3830" i="138"/>
  <c r="K3830" i="138" s="1"/>
  <c r="J3832" i="138"/>
  <c r="K3832" i="138" s="1"/>
  <c r="J3834" i="138"/>
  <c r="K3834" i="138" s="1"/>
  <c r="J3836" i="138"/>
  <c r="K3836" i="138" s="1"/>
  <c r="J3838" i="138"/>
  <c r="K3838" i="138" s="1"/>
  <c r="J3840" i="138"/>
  <c r="K3840" i="138" s="1"/>
  <c r="J3842" i="138"/>
  <c r="K3842" i="138" s="1"/>
  <c r="J3844" i="138"/>
  <c r="K3844" i="138" s="1"/>
  <c r="J3846" i="138"/>
  <c r="K3846" i="138" s="1"/>
  <c r="J3848" i="138"/>
  <c r="K3848" i="138" s="1"/>
  <c r="J3850" i="138"/>
  <c r="K3850" i="138" s="1"/>
  <c r="J3852" i="138"/>
  <c r="K3852" i="138" s="1"/>
  <c r="J3854" i="138"/>
  <c r="K3854" i="138" s="1"/>
  <c r="J3856" i="138"/>
  <c r="K3856" i="138" s="1"/>
  <c r="J3858" i="138"/>
  <c r="K3858" i="138" s="1"/>
  <c r="J3860" i="138"/>
  <c r="K3860" i="138" s="1"/>
  <c r="J3862" i="138"/>
  <c r="K3862" i="138" s="1"/>
  <c r="J3864" i="138"/>
  <c r="K3864" i="138" s="1"/>
  <c r="J3866" i="138"/>
  <c r="K3866" i="138" s="1"/>
  <c r="J3868" i="138"/>
  <c r="K3868" i="138" s="1"/>
  <c r="J3870" i="138"/>
  <c r="K3870" i="138" s="1"/>
  <c r="J3872" i="138"/>
  <c r="K3872" i="138" s="1"/>
  <c r="J3874" i="138"/>
  <c r="K3874" i="138" s="1"/>
  <c r="J3876" i="138"/>
  <c r="K3876" i="138" s="1"/>
  <c r="J3878" i="138"/>
  <c r="K3878" i="138" s="1"/>
  <c r="J3880" i="138"/>
  <c r="K3880" i="138" s="1"/>
  <c r="J3882" i="138"/>
  <c r="K3882" i="138" s="1"/>
  <c r="J3884" i="138"/>
  <c r="K3884" i="138" s="1"/>
  <c r="J3886" i="138"/>
  <c r="K3886" i="138" s="1"/>
  <c r="J3888" i="138"/>
  <c r="K3888" i="138" s="1"/>
  <c r="J3890" i="138"/>
  <c r="K3890" i="138" s="1"/>
  <c r="J3892" i="138"/>
  <c r="K3892" i="138" s="1"/>
  <c r="J3894" i="138"/>
  <c r="K3894" i="138" s="1"/>
  <c r="J3896" i="138"/>
  <c r="K3896" i="138" s="1"/>
  <c r="J3898" i="138"/>
  <c r="K3898" i="138" s="1"/>
  <c r="J3900" i="138"/>
  <c r="K3900" i="138" s="1"/>
  <c r="J3902" i="138"/>
  <c r="K3902" i="138" s="1"/>
  <c r="J3904" i="138"/>
  <c r="K3904" i="138" s="1"/>
  <c r="J3906" i="138"/>
  <c r="K3906" i="138" s="1"/>
  <c r="J3908" i="138"/>
  <c r="K3908" i="138" s="1"/>
  <c r="J3910" i="138"/>
  <c r="K3910" i="138" s="1"/>
  <c r="J3912" i="138"/>
  <c r="K3912" i="138" s="1"/>
  <c r="J3914" i="138"/>
  <c r="K3914" i="138" s="1"/>
  <c r="J3916" i="138"/>
  <c r="K3916" i="138" s="1"/>
  <c r="J3918" i="138"/>
  <c r="K3918" i="138" s="1"/>
  <c r="J3920" i="138"/>
  <c r="K3920" i="138" s="1"/>
  <c r="J3922" i="138"/>
  <c r="K3922" i="138" s="1"/>
  <c r="J3924" i="138"/>
  <c r="K3924" i="138" s="1"/>
  <c r="J3926" i="138"/>
  <c r="K3926" i="138" s="1"/>
  <c r="J3928" i="138"/>
  <c r="K3928" i="138" s="1"/>
  <c r="J3930" i="138"/>
  <c r="K3930" i="138" s="1"/>
  <c r="J3932" i="138"/>
  <c r="K3932" i="138" s="1"/>
  <c r="J3934" i="138"/>
  <c r="K3934" i="138" s="1"/>
  <c r="J3936" i="138"/>
  <c r="K3936" i="138" s="1"/>
  <c r="J3938" i="138"/>
  <c r="K3938" i="138" s="1"/>
  <c r="J3940" i="138"/>
  <c r="K3940" i="138" s="1"/>
  <c r="J3942" i="138"/>
  <c r="K3942" i="138" s="1"/>
  <c r="J3944" i="138"/>
  <c r="K3944" i="138" s="1"/>
  <c r="J3946" i="138"/>
  <c r="K3946" i="138" s="1"/>
  <c r="J3948" i="138"/>
  <c r="K3948" i="138" s="1"/>
  <c r="J3950" i="138"/>
  <c r="K3950" i="138" s="1"/>
  <c r="J3952" i="138"/>
  <c r="K3952" i="138" s="1"/>
  <c r="J3954" i="138"/>
  <c r="K3954" i="138" s="1"/>
  <c r="J3956" i="138"/>
  <c r="K3956" i="138" s="1"/>
  <c r="J3958" i="138"/>
  <c r="K3958" i="138" s="1"/>
  <c r="J3960" i="138"/>
  <c r="K3960" i="138" s="1"/>
  <c r="J3962" i="138"/>
  <c r="K3962" i="138" s="1"/>
  <c r="J3964" i="138"/>
  <c r="K3964" i="138" s="1"/>
  <c r="J3966" i="138"/>
  <c r="K3966" i="138" s="1"/>
  <c r="J3968" i="138"/>
  <c r="K3968" i="138" s="1"/>
  <c r="J3970" i="138"/>
  <c r="K3970" i="138" s="1"/>
  <c r="J3972" i="138"/>
  <c r="K3972" i="138" s="1"/>
  <c r="J3974" i="138"/>
  <c r="K3974" i="138" s="1"/>
  <c r="J3976" i="138"/>
  <c r="K3976" i="138" s="1"/>
  <c r="J3978" i="138"/>
  <c r="K3978" i="138" s="1"/>
  <c r="J3980" i="138"/>
  <c r="K3980" i="138" s="1"/>
  <c r="J3982" i="138"/>
  <c r="K3982" i="138" s="1"/>
  <c r="J3984" i="138"/>
  <c r="K3984" i="138" s="1"/>
  <c r="J3986" i="138"/>
  <c r="K3986" i="138" s="1"/>
  <c r="J3988" i="138"/>
  <c r="K3988" i="138" s="1"/>
  <c r="J3990" i="138"/>
  <c r="K3990" i="138" s="1"/>
  <c r="J3992" i="138"/>
  <c r="K3992" i="138" s="1"/>
  <c r="J3994" i="138"/>
  <c r="K3994" i="138" s="1"/>
  <c r="J3996" i="138"/>
  <c r="K3996" i="138" s="1"/>
  <c r="J3998" i="138"/>
  <c r="K3998" i="138" s="1"/>
  <c r="J4000" i="138"/>
  <c r="K4000" i="138" s="1"/>
  <c r="J4002" i="138"/>
  <c r="K4002" i="138" s="1"/>
  <c r="J4004" i="138"/>
  <c r="K4004" i="138" s="1"/>
  <c r="J4006" i="138"/>
  <c r="K4006" i="138" s="1"/>
  <c r="J4008" i="138"/>
  <c r="K4008" i="138" s="1"/>
  <c r="J4010" i="138"/>
  <c r="K4010" i="138" s="1"/>
  <c r="J4012" i="138"/>
  <c r="K4012" i="138" s="1"/>
  <c r="J4014" i="138"/>
  <c r="K4014" i="138" s="1"/>
  <c r="J3825" i="138"/>
  <c r="K3825" i="138" s="1"/>
  <c r="J3827" i="138"/>
  <c r="K3827" i="138" s="1"/>
  <c r="J3829" i="138"/>
  <c r="K3829" i="138" s="1"/>
  <c r="J3831" i="138"/>
  <c r="K3831" i="138" s="1"/>
  <c r="J3833" i="138"/>
  <c r="K3833" i="138" s="1"/>
  <c r="J3835" i="138"/>
  <c r="K3835" i="138" s="1"/>
  <c r="J3837" i="138"/>
  <c r="K3837" i="138" s="1"/>
  <c r="J3839" i="138"/>
  <c r="K3839" i="138" s="1"/>
  <c r="J3841" i="138"/>
  <c r="K3841" i="138" s="1"/>
  <c r="J3843" i="138"/>
  <c r="K3843" i="138" s="1"/>
  <c r="J3845" i="138"/>
  <c r="K3845" i="138" s="1"/>
  <c r="J3847" i="138"/>
  <c r="K3847" i="138" s="1"/>
  <c r="J3849" i="138"/>
  <c r="K3849" i="138" s="1"/>
  <c r="J3851" i="138"/>
  <c r="K3851" i="138" s="1"/>
  <c r="J3853" i="138"/>
  <c r="K3853" i="138" s="1"/>
  <c r="J3855" i="138"/>
  <c r="K3855" i="138" s="1"/>
  <c r="J3857" i="138"/>
  <c r="K3857" i="138" s="1"/>
  <c r="J3859" i="138"/>
  <c r="K3859" i="138" s="1"/>
  <c r="J3861" i="138"/>
  <c r="K3861" i="138" s="1"/>
  <c r="J3863" i="138"/>
  <c r="K3863" i="138" s="1"/>
  <c r="J3865" i="138"/>
  <c r="K3865" i="138" s="1"/>
  <c r="J3867" i="138"/>
  <c r="K3867" i="138" s="1"/>
  <c r="J3869" i="138"/>
  <c r="K3869" i="138" s="1"/>
  <c r="J3871" i="138"/>
  <c r="K3871" i="138" s="1"/>
  <c r="J3873" i="138"/>
  <c r="K3873" i="138" s="1"/>
  <c r="J3875" i="138"/>
  <c r="K3875" i="138" s="1"/>
  <c r="J3877" i="138"/>
  <c r="K3877" i="138" s="1"/>
  <c r="J3879" i="138"/>
  <c r="K3879" i="138" s="1"/>
  <c r="J3881" i="138"/>
  <c r="K3881" i="138" s="1"/>
  <c r="J3883" i="138"/>
  <c r="K3883" i="138" s="1"/>
  <c r="J3885" i="138"/>
  <c r="K3885" i="138" s="1"/>
  <c r="J3887" i="138"/>
  <c r="K3887" i="138" s="1"/>
  <c r="J3889" i="138"/>
  <c r="K3889" i="138" s="1"/>
  <c r="J3891" i="138"/>
  <c r="K3891" i="138" s="1"/>
  <c r="J3893" i="138"/>
  <c r="K3893" i="138" s="1"/>
  <c r="J3895" i="138"/>
  <c r="K3895" i="138" s="1"/>
  <c r="J3897" i="138"/>
  <c r="K3897" i="138" s="1"/>
  <c r="J3899" i="138"/>
  <c r="K3899" i="138" s="1"/>
  <c r="J3901" i="138"/>
  <c r="K3901" i="138" s="1"/>
  <c r="J3903" i="138"/>
  <c r="K3903" i="138" s="1"/>
  <c r="J3905" i="138"/>
  <c r="K3905" i="138" s="1"/>
  <c r="J3907" i="138"/>
  <c r="K3907" i="138" s="1"/>
  <c r="J3909" i="138"/>
  <c r="K3909" i="138" s="1"/>
  <c r="J3911" i="138"/>
  <c r="K3911" i="138" s="1"/>
  <c r="J3913" i="138"/>
  <c r="K3913" i="138" s="1"/>
  <c r="J3915" i="138"/>
  <c r="K3915" i="138" s="1"/>
  <c r="J3917" i="138"/>
  <c r="K3917" i="138" s="1"/>
  <c r="J3919" i="138"/>
  <c r="K3919" i="138" s="1"/>
  <c r="J3921" i="138"/>
  <c r="K3921" i="138" s="1"/>
  <c r="J3923" i="138"/>
  <c r="K3923" i="138" s="1"/>
  <c r="J3925" i="138"/>
  <c r="K3925" i="138" s="1"/>
  <c r="J3927" i="138"/>
  <c r="K3927" i="138" s="1"/>
  <c r="J3929" i="138"/>
  <c r="K3929" i="138" s="1"/>
  <c r="J3931" i="138"/>
  <c r="K3931" i="138" s="1"/>
  <c r="J3933" i="138"/>
  <c r="K3933" i="138" s="1"/>
  <c r="J3935" i="138"/>
  <c r="K3935" i="138" s="1"/>
  <c r="J3937" i="138"/>
  <c r="K3937" i="138" s="1"/>
  <c r="J3939" i="138"/>
  <c r="K3939" i="138" s="1"/>
  <c r="J3941" i="138"/>
  <c r="K3941" i="138" s="1"/>
  <c r="J3943" i="138"/>
  <c r="K3943" i="138" s="1"/>
  <c r="J3945" i="138"/>
  <c r="K3945" i="138" s="1"/>
  <c r="J3947" i="138"/>
  <c r="K3947" i="138" s="1"/>
  <c r="J3949" i="138"/>
  <c r="K3949" i="138" s="1"/>
  <c r="J3951" i="138"/>
  <c r="K3951" i="138" s="1"/>
  <c r="J3953" i="138"/>
  <c r="K3953" i="138" s="1"/>
  <c r="J3955" i="138"/>
  <c r="K3955" i="138" s="1"/>
  <c r="J3957" i="138"/>
  <c r="K3957" i="138" s="1"/>
  <c r="J3959" i="138"/>
  <c r="K3959" i="138" s="1"/>
  <c r="J3961" i="138"/>
  <c r="K3961" i="138" s="1"/>
  <c r="J3963" i="138"/>
  <c r="K3963" i="138" s="1"/>
  <c r="J3965" i="138"/>
  <c r="K3965" i="138" s="1"/>
  <c r="J3967" i="138"/>
  <c r="K3967" i="138" s="1"/>
  <c r="J3969" i="138"/>
  <c r="K3969" i="138" s="1"/>
  <c r="J3971" i="138"/>
  <c r="K3971" i="138" s="1"/>
  <c r="J3973" i="138"/>
  <c r="K3973" i="138" s="1"/>
  <c r="J3975" i="138"/>
  <c r="K3975" i="138" s="1"/>
  <c r="J3977" i="138"/>
  <c r="K3977" i="138" s="1"/>
  <c r="J3979" i="138"/>
  <c r="K3979" i="138" s="1"/>
  <c r="J3981" i="138"/>
  <c r="K3981" i="138" s="1"/>
  <c r="J3983" i="138"/>
  <c r="K3983" i="138" s="1"/>
  <c r="J3985" i="138"/>
  <c r="K3985" i="138" s="1"/>
  <c r="J3987" i="138"/>
  <c r="K3987" i="138" s="1"/>
  <c r="J3989" i="138"/>
  <c r="K3989" i="138" s="1"/>
  <c r="J3991" i="138"/>
  <c r="K3991" i="138" s="1"/>
  <c r="J3993" i="138"/>
  <c r="K3993" i="138" s="1"/>
  <c r="J3995" i="138"/>
  <c r="K3995" i="138" s="1"/>
  <c r="J3997" i="138"/>
  <c r="K3997" i="138" s="1"/>
  <c r="J3999" i="138"/>
  <c r="K3999" i="138" s="1"/>
  <c r="J4001" i="138"/>
  <c r="K4001" i="138" s="1"/>
  <c r="J4003" i="138"/>
  <c r="K4003" i="138" s="1"/>
  <c r="J4005" i="138"/>
  <c r="K4005" i="138" s="1"/>
  <c r="J4007" i="138"/>
  <c r="K4007" i="138" s="1"/>
  <c r="J4009" i="138"/>
  <c r="K4009" i="138" s="1"/>
  <c r="J4011" i="138"/>
  <c r="K4011" i="138" s="1"/>
  <c r="J4013" i="138"/>
  <c r="K4013" i="138" s="1"/>
  <c r="J4015" i="138"/>
  <c r="K4015" i="138" s="1"/>
  <c r="J2020" i="138"/>
  <c r="K2020" i="138" s="1"/>
  <c r="J2022" i="138"/>
  <c r="K2022" i="138" s="1"/>
  <c r="J2024" i="138"/>
  <c r="K2024" i="138" s="1"/>
  <c r="J2026" i="138"/>
  <c r="K2026" i="138" s="1"/>
  <c r="J2028" i="138"/>
  <c r="K2028" i="138" s="1"/>
  <c r="J2030" i="138"/>
  <c r="K2030" i="138" s="1"/>
  <c r="J2032" i="138"/>
  <c r="K2032" i="138" s="1"/>
  <c r="J2034" i="138"/>
  <c r="K2034" i="138" s="1"/>
  <c r="J2036" i="138"/>
  <c r="K2036" i="138" s="1"/>
  <c r="J2038" i="138"/>
  <c r="K2038" i="138" s="1"/>
  <c r="J2040" i="138"/>
  <c r="K2040" i="138" s="1"/>
  <c r="J2042" i="138"/>
  <c r="K2042" i="138" s="1"/>
  <c r="J2044" i="138"/>
  <c r="K2044" i="138" s="1"/>
  <c r="J2046" i="138"/>
  <c r="K2046" i="138" s="1"/>
  <c r="J2048" i="138"/>
  <c r="K2048" i="138" s="1"/>
  <c r="J2050" i="138"/>
  <c r="K2050" i="138" s="1"/>
  <c r="J2052" i="138"/>
  <c r="K2052" i="138" s="1"/>
  <c r="J2054" i="138"/>
  <c r="K2054" i="138" s="1"/>
  <c r="J2056" i="138"/>
  <c r="K2056" i="138" s="1"/>
  <c r="J2058" i="138"/>
  <c r="K2058" i="138" s="1"/>
  <c r="J2060" i="138"/>
  <c r="K2060" i="138" s="1"/>
  <c r="J2062" i="138"/>
  <c r="K2062" i="138" s="1"/>
  <c r="J2064" i="138"/>
  <c r="K2064" i="138" s="1"/>
  <c r="J2066" i="138"/>
  <c r="K2066" i="138" s="1"/>
  <c r="J2068" i="138"/>
  <c r="K2068" i="138" s="1"/>
  <c r="J2070" i="138"/>
  <c r="K2070" i="138" s="1"/>
  <c r="J2072" i="138"/>
  <c r="K2072" i="138" s="1"/>
  <c r="J2074" i="138"/>
  <c r="K2074" i="138" s="1"/>
  <c r="J2076" i="138"/>
  <c r="K2076" i="138" s="1"/>
  <c r="J2078" i="138"/>
  <c r="K2078" i="138" s="1"/>
  <c r="J2080" i="138"/>
  <c r="K2080" i="138" s="1"/>
  <c r="J2082" i="138"/>
  <c r="K2082" i="138" s="1"/>
  <c r="J2084" i="138"/>
  <c r="K2084" i="138" s="1"/>
  <c r="J2086" i="138"/>
  <c r="K2086" i="138" s="1"/>
  <c r="J2088" i="138"/>
  <c r="K2088" i="138" s="1"/>
  <c r="J2090" i="138"/>
  <c r="K2090" i="138" s="1"/>
  <c r="J2092" i="138"/>
  <c r="K2092" i="138" s="1"/>
  <c r="J2094" i="138"/>
  <c r="K2094" i="138" s="1"/>
  <c r="J2096" i="138"/>
  <c r="K2096" i="138" s="1"/>
  <c r="J2098" i="138"/>
  <c r="K2098" i="138" s="1"/>
  <c r="J2100" i="138"/>
  <c r="K2100" i="138" s="1"/>
  <c r="J2102" i="138"/>
  <c r="K2102" i="138" s="1"/>
  <c r="J2104" i="138"/>
  <c r="K2104" i="138" s="1"/>
  <c r="J2106" i="138"/>
  <c r="K2106" i="138" s="1"/>
  <c r="J2108" i="138"/>
  <c r="K2108" i="138" s="1"/>
  <c r="J2110" i="138"/>
  <c r="K2110" i="138" s="1"/>
  <c r="J2112" i="138"/>
  <c r="K2112" i="138" s="1"/>
  <c r="J2114" i="138"/>
  <c r="K2114" i="138" s="1"/>
  <c r="J2116" i="138"/>
  <c r="K2116" i="138" s="1"/>
  <c r="J2118" i="138"/>
  <c r="K2118" i="138" s="1"/>
  <c r="J2120" i="138"/>
  <c r="K2120" i="138" s="1"/>
  <c r="J2122" i="138"/>
  <c r="K2122" i="138" s="1"/>
  <c r="J2124" i="138"/>
  <c r="K2124" i="138" s="1"/>
  <c r="J2126" i="138"/>
  <c r="K2126" i="138" s="1"/>
  <c r="J2128" i="138"/>
  <c r="K2128" i="138" s="1"/>
  <c r="J2130" i="138"/>
  <c r="K2130" i="138" s="1"/>
  <c r="J2132" i="138"/>
  <c r="K2132" i="138" s="1"/>
  <c r="J2134" i="138"/>
  <c r="K2134" i="138" s="1"/>
  <c r="J2136" i="138"/>
  <c r="K2136" i="138" s="1"/>
  <c r="J2138" i="138"/>
  <c r="K2138" i="138" s="1"/>
  <c r="J2140" i="138"/>
  <c r="K2140" i="138" s="1"/>
  <c r="J2142" i="138"/>
  <c r="K2142" i="138" s="1"/>
  <c r="J2144" i="138"/>
  <c r="K2144" i="138" s="1"/>
  <c r="J2146" i="138"/>
  <c r="K2146" i="138" s="1"/>
  <c r="J2148" i="138"/>
  <c r="K2148" i="138" s="1"/>
  <c r="J2150" i="138"/>
  <c r="K2150" i="138" s="1"/>
  <c r="J2152" i="138"/>
  <c r="K2152" i="138" s="1"/>
  <c r="J2154" i="138"/>
  <c r="K2154" i="138" s="1"/>
  <c r="J2156" i="138"/>
  <c r="K2156" i="138" s="1"/>
  <c r="J2158" i="138"/>
  <c r="K2158" i="138" s="1"/>
  <c r="J2160" i="138"/>
  <c r="K2160" i="138" s="1"/>
  <c r="J2162" i="138"/>
  <c r="K2162" i="138" s="1"/>
  <c r="J2164" i="138"/>
  <c r="K2164" i="138" s="1"/>
  <c r="J2166" i="138"/>
  <c r="K2166" i="138" s="1"/>
  <c r="J2168" i="138"/>
  <c r="K2168" i="138" s="1"/>
  <c r="J2170" i="138"/>
  <c r="K2170" i="138" s="1"/>
  <c r="J2172" i="138"/>
  <c r="K2172" i="138" s="1"/>
  <c r="J2174" i="138"/>
  <c r="K2174" i="138" s="1"/>
  <c r="J2176" i="138"/>
  <c r="K2176" i="138" s="1"/>
  <c r="J2178" i="138"/>
  <c r="K2178" i="138" s="1"/>
  <c r="J2180" i="138"/>
  <c r="K2180" i="138" s="1"/>
  <c r="J2182" i="138"/>
  <c r="K2182" i="138" s="1"/>
  <c r="J2184" i="138"/>
  <c r="K2184" i="138" s="1"/>
  <c r="J2186" i="138"/>
  <c r="K2186" i="138" s="1"/>
  <c r="J2188" i="138"/>
  <c r="K2188" i="138" s="1"/>
  <c r="J2190" i="138"/>
  <c r="K2190" i="138" s="1"/>
  <c r="J2192" i="138"/>
  <c r="K2192" i="138" s="1"/>
  <c r="J2194" i="138"/>
  <c r="K2194" i="138" s="1"/>
  <c r="J2196" i="138"/>
  <c r="K2196" i="138" s="1"/>
  <c r="J2198" i="138"/>
  <c r="K2198" i="138" s="1"/>
  <c r="J2200" i="138"/>
  <c r="K2200" i="138" s="1"/>
  <c r="J2202" i="138"/>
  <c r="K2202" i="138" s="1"/>
  <c r="J2204" i="138"/>
  <c r="K2204" i="138" s="1"/>
  <c r="J2206" i="138"/>
  <c r="K2206" i="138" s="1"/>
  <c r="J2208" i="138"/>
  <c r="K2208" i="138" s="1"/>
  <c r="J2210" i="138"/>
  <c r="K2210" i="138" s="1"/>
  <c r="J2212" i="138"/>
  <c r="K2212" i="138" s="1"/>
  <c r="J2214" i="138"/>
  <c r="K2214" i="138" s="1"/>
  <c r="J2216" i="138"/>
  <c r="K2216" i="138" s="1"/>
  <c r="J2218" i="138"/>
  <c r="K2218" i="138" s="1"/>
  <c r="J2220" i="138"/>
  <c r="K2220" i="138" s="1"/>
  <c r="J2222" i="138"/>
  <c r="K2222" i="138" s="1"/>
  <c r="J2224" i="138"/>
  <c r="K2224" i="138" s="1"/>
  <c r="J2226" i="138"/>
  <c r="K2226" i="138" s="1"/>
  <c r="J2228" i="138"/>
  <c r="K2228" i="138" s="1"/>
  <c r="J2230" i="138"/>
  <c r="K2230" i="138" s="1"/>
  <c r="J2232" i="138"/>
  <c r="K2232" i="138" s="1"/>
  <c r="J2234" i="138"/>
  <c r="K2234" i="138" s="1"/>
  <c r="J2236" i="138"/>
  <c r="K2236" i="138" s="1"/>
  <c r="J2238" i="138"/>
  <c r="K2238" i="138" s="1"/>
  <c r="J2240" i="138"/>
  <c r="K2240" i="138" s="1"/>
  <c r="J2242" i="138"/>
  <c r="K2242" i="138" s="1"/>
  <c r="J2244" i="138"/>
  <c r="K2244" i="138" s="1"/>
  <c r="J2246" i="138"/>
  <c r="K2246" i="138" s="1"/>
  <c r="J2248" i="138"/>
  <c r="K2248" i="138" s="1"/>
  <c r="J2250" i="138"/>
  <c r="K2250" i="138" s="1"/>
  <c r="J2252" i="138"/>
  <c r="K2252" i="138" s="1"/>
  <c r="J2254" i="138"/>
  <c r="K2254" i="138" s="1"/>
  <c r="J2256" i="138"/>
  <c r="K2256" i="138" s="1"/>
  <c r="J2258" i="138"/>
  <c r="K2258" i="138" s="1"/>
  <c r="J2260" i="138"/>
  <c r="K2260" i="138" s="1"/>
  <c r="J2262" i="138"/>
  <c r="K2262" i="138" s="1"/>
  <c r="J2264" i="138"/>
  <c r="K2264" i="138" s="1"/>
  <c r="J2266" i="138"/>
  <c r="K2266" i="138" s="1"/>
  <c r="J2268" i="138"/>
  <c r="K2268" i="138" s="1"/>
  <c r="J2270" i="138"/>
  <c r="K2270" i="138" s="1"/>
  <c r="J2272" i="138"/>
  <c r="K2272" i="138" s="1"/>
  <c r="J2274" i="138"/>
  <c r="K2274" i="138" s="1"/>
  <c r="J2276" i="138"/>
  <c r="K2276" i="138" s="1"/>
  <c r="J2278" i="138"/>
  <c r="K2278" i="138" s="1"/>
  <c r="J2280" i="138"/>
  <c r="K2280" i="138" s="1"/>
  <c r="J2282" i="138"/>
  <c r="K2282" i="138" s="1"/>
  <c r="J2284" i="138"/>
  <c r="K2284" i="138" s="1"/>
  <c r="J2286" i="138"/>
  <c r="K2286" i="138" s="1"/>
  <c r="J2288" i="138"/>
  <c r="K2288" i="138" s="1"/>
  <c r="J2290" i="138"/>
  <c r="K2290" i="138" s="1"/>
  <c r="J2292" i="138"/>
  <c r="K2292" i="138" s="1"/>
  <c r="J2294" i="138"/>
  <c r="K2294" i="138" s="1"/>
  <c r="J2296" i="138"/>
  <c r="K2296" i="138" s="1"/>
  <c r="J2298" i="138"/>
  <c r="K2298" i="138" s="1"/>
  <c r="J2300" i="138"/>
  <c r="K2300" i="138" s="1"/>
  <c r="J2302" i="138"/>
  <c r="K2302" i="138" s="1"/>
  <c r="J2304" i="138"/>
  <c r="K2304" i="138" s="1"/>
  <c r="J2306" i="138"/>
  <c r="K2306" i="138" s="1"/>
  <c r="J2308" i="138"/>
  <c r="K2308" i="138" s="1"/>
  <c r="J2310" i="138"/>
  <c r="K2310" i="138" s="1"/>
  <c r="J2312" i="138"/>
  <c r="K2312" i="138" s="1"/>
  <c r="J2314" i="138"/>
  <c r="K2314" i="138" s="1"/>
  <c r="J2316" i="138"/>
  <c r="K2316" i="138" s="1"/>
  <c r="J2318" i="138"/>
  <c r="K2318" i="138" s="1"/>
  <c r="J2320" i="138"/>
  <c r="K2320" i="138" s="1"/>
  <c r="J2322" i="138"/>
  <c r="K2322" i="138" s="1"/>
  <c r="J2324" i="138"/>
  <c r="K2324" i="138" s="1"/>
  <c r="J2326" i="138"/>
  <c r="K2326" i="138" s="1"/>
  <c r="J2328" i="138"/>
  <c r="K2328" i="138" s="1"/>
  <c r="J2330" i="138"/>
  <c r="K2330" i="138" s="1"/>
  <c r="J2332" i="138"/>
  <c r="K2332" i="138" s="1"/>
  <c r="J2334" i="138"/>
  <c r="K2334" i="138" s="1"/>
  <c r="J2336" i="138"/>
  <c r="K2336" i="138" s="1"/>
  <c r="J2338" i="138"/>
  <c r="K2338" i="138" s="1"/>
  <c r="J2340" i="138"/>
  <c r="K2340" i="138" s="1"/>
  <c r="J2342" i="138"/>
  <c r="K2342" i="138" s="1"/>
  <c r="J2344" i="138"/>
  <c r="K2344" i="138" s="1"/>
  <c r="J2346" i="138"/>
  <c r="K2346" i="138" s="1"/>
  <c r="J2348" i="138"/>
  <c r="K2348" i="138" s="1"/>
  <c r="J2350" i="138"/>
  <c r="K2350" i="138" s="1"/>
  <c r="J2352" i="138"/>
  <c r="K2352" i="138" s="1"/>
  <c r="J2354" i="138"/>
  <c r="K2354" i="138" s="1"/>
  <c r="J2356" i="138"/>
  <c r="K2356" i="138" s="1"/>
  <c r="J2358" i="138"/>
  <c r="K2358" i="138" s="1"/>
  <c r="J2360" i="138"/>
  <c r="K2360" i="138" s="1"/>
  <c r="J2362" i="138"/>
  <c r="K2362" i="138" s="1"/>
  <c r="J2364" i="138"/>
  <c r="K2364" i="138" s="1"/>
  <c r="J2366" i="138"/>
  <c r="K2366" i="138" s="1"/>
  <c r="J2368" i="138"/>
  <c r="K2368" i="138" s="1"/>
  <c r="J2370" i="138"/>
  <c r="K2370" i="138" s="1"/>
  <c r="J2372" i="138"/>
  <c r="K2372" i="138" s="1"/>
  <c r="J2374" i="138"/>
  <c r="K2374" i="138" s="1"/>
  <c r="J2376" i="138"/>
  <c r="K2376" i="138" s="1"/>
  <c r="J2378" i="138"/>
  <c r="K2378" i="138" s="1"/>
  <c r="J2380" i="138"/>
  <c r="K2380" i="138" s="1"/>
  <c r="J2382" i="138"/>
  <c r="K2382" i="138" s="1"/>
  <c r="J2384" i="138"/>
  <c r="K2384" i="138" s="1"/>
  <c r="J2386" i="138"/>
  <c r="K2386" i="138" s="1"/>
  <c r="J2388" i="138"/>
  <c r="K2388" i="138" s="1"/>
  <c r="J2390" i="138"/>
  <c r="K2390" i="138" s="1"/>
  <c r="J2392" i="138"/>
  <c r="K2392" i="138" s="1"/>
  <c r="J2394" i="138"/>
  <c r="K2394" i="138" s="1"/>
  <c r="J2396" i="138"/>
  <c r="K2396" i="138" s="1"/>
  <c r="J2398" i="138"/>
  <c r="K2398" i="138" s="1"/>
  <c r="J2400" i="138"/>
  <c r="K2400" i="138" s="1"/>
  <c r="J2402" i="138"/>
  <c r="K2402" i="138" s="1"/>
  <c r="J2404" i="138"/>
  <c r="K2404" i="138" s="1"/>
  <c r="J2406" i="138"/>
  <c r="K2406" i="138" s="1"/>
  <c r="J2408" i="138"/>
  <c r="K2408" i="138" s="1"/>
  <c r="J2410" i="138"/>
  <c r="K2410" i="138" s="1"/>
  <c r="J2412" i="138"/>
  <c r="K2412" i="138" s="1"/>
  <c r="J2414" i="138"/>
  <c r="K2414" i="138" s="1"/>
  <c r="J2416" i="138"/>
  <c r="K2416" i="138" s="1"/>
  <c r="J2418" i="138"/>
  <c r="K2418" i="138" s="1"/>
  <c r="J2420" i="138"/>
  <c r="K2420" i="138" s="1"/>
  <c r="J2422" i="138"/>
  <c r="K2422" i="138" s="1"/>
  <c r="J2424" i="138"/>
  <c r="K2424" i="138" s="1"/>
  <c r="J2426" i="138"/>
  <c r="K2426" i="138" s="1"/>
  <c r="J2428" i="138"/>
  <c r="K2428" i="138" s="1"/>
  <c r="J2430" i="138"/>
  <c r="K2430" i="138" s="1"/>
  <c r="J2432" i="138"/>
  <c r="K2432" i="138" s="1"/>
  <c r="J2434" i="138"/>
  <c r="K2434" i="138" s="1"/>
  <c r="J2436" i="138"/>
  <c r="K2436" i="138" s="1"/>
  <c r="J2438" i="138"/>
  <c r="K2438" i="138" s="1"/>
  <c r="J2440" i="138"/>
  <c r="K2440" i="138" s="1"/>
  <c r="J2442" i="138"/>
  <c r="K2442" i="138" s="1"/>
  <c r="J2444" i="138"/>
  <c r="K2444" i="138" s="1"/>
  <c r="J2446" i="138"/>
  <c r="K2446" i="138" s="1"/>
  <c r="J2448" i="138"/>
  <c r="K2448" i="138" s="1"/>
  <c r="J2450" i="138"/>
  <c r="K2450" i="138" s="1"/>
  <c r="J2452" i="138"/>
  <c r="K2452" i="138" s="1"/>
  <c r="J2454" i="138"/>
  <c r="K2454" i="138" s="1"/>
  <c r="J2456" i="138"/>
  <c r="K2456" i="138" s="1"/>
  <c r="J2458" i="138"/>
  <c r="K2458" i="138" s="1"/>
  <c r="J2460" i="138"/>
  <c r="K2460" i="138" s="1"/>
  <c r="J2462" i="138"/>
  <c r="K2462" i="138" s="1"/>
  <c r="J2464" i="138"/>
  <c r="K2464" i="138" s="1"/>
  <c r="J2466" i="138"/>
  <c r="K2466" i="138" s="1"/>
  <c r="J2468" i="138"/>
  <c r="K2468" i="138" s="1"/>
  <c r="J2470" i="138"/>
  <c r="K2470" i="138" s="1"/>
  <c r="J2472" i="138"/>
  <c r="K2472" i="138" s="1"/>
  <c r="J2474" i="138"/>
  <c r="K2474" i="138" s="1"/>
  <c r="J2476" i="138"/>
  <c r="K2476" i="138" s="1"/>
  <c r="J2478" i="138"/>
  <c r="K2478" i="138" s="1"/>
  <c r="J2480" i="138"/>
  <c r="K2480" i="138" s="1"/>
  <c r="J2482" i="138"/>
  <c r="K2482" i="138" s="1"/>
  <c r="J2484" i="138"/>
  <c r="K2484" i="138" s="1"/>
  <c r="J2486" i="138"/>
  <c r="K2486" i="138" s="1"/>
  <c r="J2488" i="138"/>
  <c r="K2488" i="138" s="1"/>
  <c r="J2490" i="138"/>
  <c r="K2490" i="138" s="1"/>
  <c r="J2492" i="138"/>
  <c r="K2492" i="138" s="1"/>
  <c r="J2494" i="138"/>
  <c r="K2494" i="138" s="1"/>
  <c r="J2496" i="138"/>
  <c r="K2496" i="138" s="1"/>
  <c r="J2498" i="138"/>
  <c r="K2498" i="138" s="1"/>
  <c r="J2500" i="138"/>
  <c r="K2500" i="138" s="1"/>
  <c r="J2502" i="138"/>
  <c r="K2502" i="138" s="1"/>
  <c r="J2504" i="138"/>
  <c r="K2504" i="138" s="1"/>
  <c r="J2506" i="138"/>
  <c r="K2506" i="138" s="1"/>
  <c r="J2508" i="138"/>
  <c r="K2508" i="138" s="1"/>
  <c r="J2510" i="138"/>
  <c r="K2510" i="138" s="1"/>
  <c r="J2512" i="138"/>
  <c r="K2512" i="138" s="1"/>
  <c r="J2514" i="138"/>
  <c r="K2514" i="138" s="1"/>
  <c r="J2516" i="138"/>
  <c r="K2516" i="138" s="1"/>
  <c r="J2518" i="138"/>
  <c r="K2518" i="138" s="1"/>
  <c r="J2520" i="138"/>
  <c r="K2520" i="138" s="1"/>
  <c r="J2522" i="138"/>
  <c r="K2522" i="138" s="1"/>
  <c r="J2524" i="138"/>
  <c r="K2524" i="138" s="1"/>
  <c r="J2526" i="138"/>
  <c r="K2526" i="138" s="1"/>
  <c r="J2528" i="138"/>
  <c r="K2528" i="138" s="1"/>
  <c r="J2530" i="138"/>
  <c r="K2530" i="138" s="1"/>
  <c r="J2532" i="138"/>
  <c r="K2532" i="138" s="1"/>
  <c r="J2534" i="138"/>
  <c r="K2534" i="138" s="1"/>
  <c r="J2536" i="138"/>
  <c r="K2536" i="138" s="1"/>
  <c r="J2538" i="138"/>
  <c r="K2538" i="138" s="1"/>
  <c r="J2540" i="138"/>
  <c r="K2540" i="138" s="1"/>
  <c r="J2542" i="138"/>
  <c r="K2542" i="138" s="1"/>
  <c r="J2544" i="138"/>
  <c r="K2544" i="138" s="1"/>
  <c r="J2546" i="138"/>
  <c r="K2546" i="138" s="1"/>
  <c r="J2548" i="138"/>
  <c r="K2548" i="138" s="1"/>
  <c r="J2550" i="138"/>
  <c r="K2550" i="138" s="1"/>
  <c r="J2552" i="138"/>
  <c r="K2552" i="138" s="1"/>
  <c r="J2554" i="138"/>
  <c r="K2554" i="138" s="1"/>
  <c r="J2556" i="138"/>
  <c r="K2556" i="138" s="1"/>
  <c r="J2558" i="138"/>
  <c r="K2558" i="138" s="1"/>
  <c r="J2560" i="138"/>
  <c r="K2560" i="138" s="1"/>
  <c r="J2562" i="138"/>
  <c r="K2562" i="138" s="1"/>
  <c r="J2564" i="138"/>
  <c r="K2564" i="138" s="1"/>
  <c r="J2566" i="138"/>
  <c r="K2566" i="138" s="1"/>
  <c r="J2568" i="138"/>
  <c r="K2568" i="138" s="1"/>
  <c r="J2570" i="138"/>
  <c r="K2570" i="138" s="1"/>
  <c r="J2572" i="138"/>
  <c r="K2572" i="138" s="1"/>
  <c r="J2574" i="138"/>
  <c r="K2574" i="138" s="1"/>
  <c r="J2576" i="138"/>
  <c r="K2576" i="138" s="1"/>
  <c r="J2578" i="138"/>
  <c r="K2578" i="138" s="1"/>
  <c r="J2580" i="138"/>
  <c r="K2580" i="138" s="1"/>
  <c r="J2582" i="138"/>
  <c r="K2582" i="138" s="1"/>
  <c r="J2584" i="138"/>
  <c r="K2584" i="138" s="1"/>
  <c r="J2586" i="138"/>
  <c r="K2586" i="138" s="1"/>
  <c r="J2588" i="138"/>
  <c r="K2588" i="138" s="1"/>
  <c r="J2590" i="138"/>
  <c r="K2590" i="138" s="1"/>
  <c r="J2592" i="138"/>
  <c r="K2592" i="138" s="1"/>
  <c r="J2594" i="138"/>
  <c r="K2594" i="138" s="1"/>
  <c r="J2596" i="138"/>
  <c r="K2596" i="138" s="1"/>
  <c r="J2598" i="138"/>
  <c r="K2598" i="138" s="1"/>
  <c r="J2600" i="138"/>
  <c r="K2600" i="138" s="1"/>
  <c r="J2602" i="138"/>
  <c r="K2602" i="138" s="1"/>
  <c r="J2604" i="138"/>
  <c r="K2604" i="138" s="1"/>
  <c r="J2606" i="138"/>
  <c r="K2606" i="138" s="1"/>
  <c r="J2608" i="138"/>
  <c r="K2608" i="138" s="1"/>
  <c r="J2610" i="138"/>
  <c r="K2610" i="138" s="1"/>
  <c r="J2612" i="138"/>
  <c r="K2612" i="138" s="1"/>
  <c r="J2614" i="138"/>
  <c r="K2614" i="138" s="1"/>
  <c r="J2616" i="138"/>
  <c r="K2616" i="138" s="1"/>
  <c r="J2618" i="138"/>
  <c r="K2618" i="138" s="1"/>
  <c r="J2620" i="138"/>
  <c r="K2620" i="138" s="1"/>
  <c r="J2622" i="138"/>
  <c r="K2622" i="138" s="1"/>
  <c r="J2624" i="138"/>
  <c r="K2624" i="138" s="1"/>
  <c r="J2626" i="138"/>
  <c r="K2626" i="138" s="1"/>
  <c r="J2628" i="138"/>
  <c r="K2628" i="138" s="1"/>
  <c r="J2630" i="138"/>
  <c r="K2630" i="138" s="1"/>
  <c r="J2632" i="138"/>
  <c r="K2632" i="138" s="1"/>
  <c r="J2634" i="138"/>
  <c r="K2634" i="138" s="1"/>
  <c r="J2636" i="138"/>
  <c r="K2636" i="138" s="1"/>
  <c r="J2638" i="138"/>
  <c r="K2638" i="138" s="1"/>
  <c r="J2640" i="138"/>
  <c r="K2640" i="138" s="1"/>
  <c r="J2642" i="138"/>
  <c r="K2642" i="138" s="1"/>
  <c r="J2644" i="138"/>
  <c r="K2644" i="138" s="1"/>
  <c r="J2646" i="138"/>
  <c r="K2646" i="138" s="1"/>
  <c r="J2648" i="138"/>
  <c r="K2648" i="138" s="1"/>
  <c r="J2650" i="138"/>
  <c r="K2650" i="138" s="1"/>
  <c r="J2652" i="138"/>
  <c r="K2652" i="138" s="1"/>
  <c r="J2654" i="138"/>
  <c r="K2654" i="138" s="1"/>
  <c r="J2656" i="138"/>
  <c r="K2656" i="138" s="1"/>
  <c r="J2658" i="138"/>
  <c r="K2658" i="138" s="1"/>
  <c r="J2660" i="138"/>
  <c r="K2660" i="138" s="1"/>
  <c r="J2662" i="138"/>
  <c r="K2662" i="138" s="1"/>
  <c r="J2664" i="138"/>
  <c r="K2664" i="138" s="1"/>
  <c r="J2666" i="138"/>
  <c r="K2666" i="138" s="1"/>
  <c r="J2668" i="138"/>
  <c r="K2668" i="138" s="1"/>
  <c r="J2670" i="138"/>
  <c r="K2670" i="138" s="1"/>
  <c r="J2672" i="138"/>
  <c r="K2672" i="138" s="1"/>
  <c r="J2674" i="138"/>
  <c r="K2674" i="138" s="1"/>
  <c r="J2676" i="138"/>
  <c r="K2676" i="138" s="1"/>
  <c r="J2678" i="138"/>
  <c r="K2678" i="138" s="1"/>
  <c r="J2680" i="138"/>
  <c r="K2680" i="138" s="1"/>
  <c r="J2682" i="138"/>
  <c r="K2682" i="138" s="1"/>
  <c r="J2684" i="138"/>
  <c r="K2684" i="138" s="1"/>
  <c r="J2686" i="138"/>
  <c r="K2686" i="138" s="1"/>
  <c r="J2688" i="138"/>
  <c r="K2688" i="138" s="1"/>
  <c r="J2690" i="138"/>
  <c r="K2690" i="138" s="1"/>
  <c r="J2692" i="138"/>
  <c r="K2692" i="138" s="1"/>
  <c r="J2694" i="138"/>
  <c r="K2694" i="138" s="1"/>
  <c r="J2696" i="138"/>
  <c r="K2696" i="138" s="1"/>
  <c r="J2698" i="138"/>
  <c r="K2698" i="138" s="1"/>
  <c r="J2700" i="138"/>
  <c r="K2700" i="138" s="1"/>
  <c r="J2702" i="138"/>
  <c r="K2702" i="138" s="1"/>
  <c r="J2704" i="138"/>
  <c r="K2704" i="138" s="1"/>
  <c r="J2706" i="138"/>
  <c r="K2706" i="138" s="1"/>
  <c r="J2708" i="138"/>
  <c r="K2708" i="138" s="1"/>
  <c r="J2710" i="138"/>
  <c r="K2710" i="138" s="1"/>
  <c r="J2712" i="138"/>
  <c r="K2712" i="138" s="1"/>
  <c r="J2714" i="138"/>
  <c r="K2714" i="138" s="1"/>
  <c r="J2716" i="138"/>
  <c r="K2716" i="138" s="1"/>
  <c r="J2718" i="138"/>
  <c r="K2718" i="138" s="1"/>
  <c r="J2720" i="138"/>
  <c r="K2720" i="138" s="1"/>
  <c r="J2722" i="138"/>
  <c r="K2722" i="138" s="1"/>
  <c r="J2724" i="138"/>
  <c r="K2724" i="138" s="1"/>
  <c r="J2726" i="138"/>
  <c r="K2726" i="138" s="1"/>
  <c r="J2728" i="138"/>
  <c r="K2728" i="138" s="1"/>
  <c r="J2730" i="138"/>
  <c r="K2730" i="138" s="1"/>
  <c r="J2732" i="138"/>
  <c r="K2732" i="138" s="1"/>
  <c r="J2734" i="138"/>
  <c r="K2734" i="138" s="1"/>
  <c r="J2736" i="138"/>
  <c r="K2736" i="138" s="1"/>
  <c r="J2738" i="138"/>
  <c r="K2738" i="138" s="1"/>
  <c r="J2740" i="138"/>
  <c r="K2740" i="138" s="1"/>
  <c r="J2742" i="138"/>
  <c r="K2742" i="138" s="1"/>
  <c r="J2744" i="138"/>
  <c r="K2744" i="138" s="1"/>
  <c r="J2746" i="138"/>
  <c r="K2746" i="138" s="1"/>
  <c r="J2748" i="138"/>
  <c r="K2748" i="138" s="1"/>
  <c r="J2750" i="138"/>
  <c r="K2750" i="138" s="1"/>
  <c r="J2752" i="138"/>
  <c r="K2752" i="138" s="1"/>
  <c r="J2754" i="138"/>
  <c r="K2754" i="138" s="1"/>
  <c r="J2756" i="138"/>
  <c r="K2756" i="138" s="1"/>
  <c r="J2758" i="138"/>
  <c r="K2758" i="138" s="1"/>
  <c r="J2760" i="138"/>
  <c r="K2760" i="138" s="1"/>
  <c r="J2762" i="138"/>
  <c r="K2762" i="138" s="1"/>
  <c r="J2764" i="138"/>
  <c r="K2764" i="138" s="1"/>
  <c r="J2766" i="138"/>
  <c r="K2766" i="138" s="1"/>
  <c r="J2768" i="138"/>
  <c r="K2768" i="138" s="1"/>
  <c r="J2770" i="138"/>
  <c r="K2770" i="138" s="1"/>
  <c r="J2772" i="138"/>
  <c r="K2772" i="138" s="1"/>
  <c r="J2774" i="138"/>
  <c r="K2774" i="138" s="1"/>
  <c r="J2776" i="138"/>
  <c r="K2776" i="138" s="1"/>
  <c r="J2778" i="138"/>
  <c r="K2778" i="138" s="1"/>
  <c r="J2780" i="138"/>
  <c r="K2780" i="138" s="1"/>
  <c r="J2782" i="138"/>
  <c r="K2782" i="138" s="1"/>
  <c r="J2784" i="138"/>
  <c r="K2784" i="138" s="1"/>
  <c r="J2786" i="138"/>
  <c r="K2786" i="138" s="1"/>
  <c r="J2788" i="138"/>
  <c r="K2788" i="138" s="1"/>
  <c r="J2790" i="138"/>
  <c r="K2790" i="138" s="1"/>
  <c r="J2792" i="138"/>
  <c r="K2792" i="138" s="1"/>
  <c r="J2794" i="138"/>
  <c r="K2794" i="138" s="1"/>
  <c r="J2796" i="138"/>
  <c r="K2796" i="138" s="1"/>
  <c r="J2798" i="138"/>
  <c r="K2798" i="138" s="1"/>
  <c r="J2800" i="138"/>
  <c r="K2800" i="138" s="1"/>
  <c r="J2802" i="138"/>
  <c r="K2802" i="138" s="1"/>
  <c r="J2804" i="138"/>
  <c r="K2804" i="138" s="1"/>
  <c r="J2806" i="138"/>
  <c r="K2806" i="138" s="1"/>
  <c r="J2808" i="138"/>
  <c r="K2808" i="138" s="1"/>
  <c r="J2810" i="138"/>
  <c r="K2810" i="138" s="1"/>
  <c r="J2812" i="138"/>
  <c r="K2812" i="138" s="1"/>
  <c r="J2814" i="138"/>
  <c r="K2814" i="138" s="1"/>
  <c r="J2816" i="138"/>
  <c r="K2816" i="138" s="1"/>
  <c r="J2818" i="138"/>
  <c r="K2818" i="138" s="1"/>
  <c r="J2820" i="138"/>
  <c r="K2820" i="138" s="1"/>
  <c r="J2822" i="138"/>
  <c r="K2822" i="138" s="1"/>
  <c r="J2824" i="138"/>
  <c r="K2824" i="138" s="1"/>
  <c r="J2826" i="138"/>
  <c r="K2826" i="138" s="1"/>
  <c r="J2828" i="138"/>
  <c r="K2828" i="138" s="1"/>
  <c r="J2830" i="138"/>
  <c r="K2830" i="138" s="1"/>
  <c r="J2832" i="138"/>
  <c r="K2832" i="138" s="1"/>
  <c r="J2834" i="138"/>
  <c r="K2834" i="138" s="1"/>
  <c r="J2836" i="138"/>
  <c r="K2836" i="138" s="1"/>
  <c r="J2838" i="138"/>
  <c r="K2838" i="138" s="1"/>
  <c r="J2840" i="138"/>
  <c r="K2840" i="138" s="1"/>
  <c r="J2842" i="138"/>
  <c r="K2842" i="138" s="1"/>
  <c r="J2844" i="138"/>
  <c r="K2844" i="138" s="1"/>
  <c r="J2846" i="138"/>
  <c r="K2846" i="138" s="1"/>
  <c r="J2848" i="138"/>
  <c r="K2848" i="138" s="1"/>
  <c r="J2850" i="138"/>
  <c r="K2850" i="138" s="1"/>
  <c r="J2852" i="138"/>
  <c r="K2852" i="138" s="1"/>
  <c r="J2854" i="138"/>
  <c r="K2854" i="138" s="1"/>
  <c r="J2856" i="138"/>
  <c r="K2856" i="138" s="1"/>
  <c r="J2858" i="138"/>
  <c r="K2858" i="138" s="1"/>
  <c r="J2860" i="138"/>
  <c r="K2860" i="138" s="1"/>
  <c r="J2862" i="138"/>
  <c r="K2862" i="138" s="1"/>
  <c r="J2864" i="138"/>
  <c r="K2864" i="138" s="1"/>
  <c r="J2866" i="138"/>
  <c r="K2866" i="138" s="1"/>
  <c r="J2868" i="138"/>
  <c r="K2868" i="138" s="1"/>
  <c r="J2870" i="138"/>
  <c r="K2870" i="138" s="1"/>
  <c r="J2872" i="138"/>
  <c r="K2872" i="138" s="1"/>
  <c r="J2874" i="138"/>
  <c r="K2874" i="138" s="1"/>
  <c r="J2876" i="138"/>
  <c r="K2876" i="138" s="1"/>
  <c r="J2878" i="138"/>
  <c r="K2878" i="138" s="1"/>
  <c r="J2880" i="138"/>
  <c r="K2880" i="138" s="1"/>
  <c r="J2882" i="138"/>
  <c r="K2882" i="138" s="1"/>
  <c r="J2884" i="138"/>
  <c r="K2884" i="138" s="1"/>
  <c r="J2886" i="138"/>
  <c r="K2886" i="138" s="1"/>
  <c r="J2888" i="138"/>
  <c r="K2888" i="138" s="1"/>
  <c r="J2890" i="138"/>
  <c r="K2890" i="138" s="1"/>
  <c r="J2892" i="138"/>
  <c r="K2892" i="138" s="1"/>
  <c r="J2894" i="138"/>
  <c r="K2894" i="138" s="1"/>
  <c r="J2896" i="138"/>
  <c r="K2896" i="138" s="1"/>
  <c r="J2898" i="138"/>
  <c r="K2898" i="138" s="1"/>
  <c r="J2900" i="138"/>
  <c r="K2900" i="138" s="1"/>
  <c r="J2902" i="138"/>
  <c r="K2902" i="138" s="1"/>
  <c r="J2904" i="138"/>
  <c r="K2904" i="138" s="1"/>
  <c r="J2906" i="138"/>
  <c r="K2906" i="138" s="1"/>
  <c r="J2908" i="138"/>
  <c r="K2908" i="138" s="1"/>
  <c r="J2910" i="138"/>
  <c r="K2910" i="138" s="1"/>
  <c r="J2912" i="138"/>
  <c r="K2912" i="138" s="1"/>
  <c r="J2914" i="138"/>
  <c r="K2914" i="138" s="1"/>
  <c r="J2916" i="138"/>
  <c r="K2916" i="138" s="1"/>
  <c r="J2918" i="138"/>
  <c r="K2918" i="138" s="1"/>
  <c r="J2920" i="138"/>
  <c r="K2920" i="138" s="1"/>
  <c r="J2922" i="138"/>
  <c r="K2922" i="138" s="1"/>
  <c r="J2924" i="138"/>
  <c r="K2924" i="138" s="1"/>
  <c r="J2926" i="138"/>
  <c r="K2926" i="138" s="1"/>
  <c r="J2928" i="138"/>
  <c r="K2928" i="138" s="1"/>
  <c r="J2930" i="138"/>
  <c r="K2930" i="138" s="1"/>
  <c r="J2932" i="138"/>
  <c r="K2932" i="138" s="1"/>
  <c r="J2934" i="138"/>
  <c r="K2934" i="138" s="1"/>
  <c r="J2936" i="138"/>
  <c r="K2936" i="138" s="1"/>
  <c r="J2938" i="138"/>
  <c r="K2938" i="138" s="1"/>
  <c r="J2940" i="138"/>
  <c r="K2940" i="138" s="1"/>
  <c r="J2942" i="138"/>
  <c r="K2942" i="138" s="1"/>
  <c r="J2944" i="138"/>
  <c r="K2944" i="138" s="1"/>
  <c r="J2946" i="138"/>
  <c r="K2946" i="138" s="1"/>
  <c r="J2948" i="138"/>
  <c r="K2948" i="138" s="1"/>
  <c r="J2950" i="138"/>
  <c r="K2950" i="138" s="1"/>
  <c r="J2952" i="138"/>
  <c r="K2952" i="138" s="1"/>
  <c r="J2954" i="138"/>
  <c r="K2954" i="138" s="1"/>
  <c r="J2956" i="138"/>
  <c r="K2956" i="138" s="1"/>
  <c r="J2958" i="138"/>
  <c r="K2958" i="138" s="1"/>
  <c r="J2960" i="138"/>
  <c r="K2960" i="138" s="1"/>
  <c r="J2962" i="138"/>
  <c r="K2962" i="138" s="1"/>
  <c r="J2964" i="138"/>
  <c r="K2964" i="138" s="1"/>
  <c r="J2966" i="138"/>
  <c r="K2966" i="138" s="1"/>
  <c r="J2968" i="138"/>
  <c r="K2968" i="138" s="1"/>
  <c r="J2970" i="138"/>
  <c r="K2970" i="138" s="1"/>
  <c r="J2972" i="138"/>
  <c r="K2972" i="138" s="1"/>
  <c r="J2974" i="138"/>
  <c r="K2974" i="138" s="1"/>
  <c r="J2976" i="138"/>
  <c r="K2976" i="138" s="1"/>
  <c r="J2978" i="138"/>
  <c r="K2978" i="138" s="1"/>
  <c r="J2980" i="138"/>
  <c r="K2980" i="138" s="1"/>
  <c r="J2982" i="138"/>
  <c r="K2982" i="138" s="1"/>
  <c r="J2984" i="138"/>
  <c r="K2984" i="138" s="1"/>
  <c r="J2986" i="138"/>
  <c r="K2986" i="138" s="1"/>
  <c r="J2988" i="138"/>
  <c r="K2988" i="138" s="1"/>
  <c r="J2990" i="138"/>
  <c r="K2990" i="138" s="1"/>
  <c r="J2992" i="138"/>
  <c r="K2992" i="138" s="1"/>
  <c r="J2994" i="138"/>
  <c r="K2994" i="138" s="1"/>
  <c r="J2996" i="138"/>
  <c r="K2996" i="138" s="1"/>
  <c r="J2998" i="138"/>
  <c r="K2998" i="138" s="1"/>
  <c r="J3000" i="138"/>
  <c r="K3000" i="138" s="1"/>
  <c r="J3002" i="138"/>
  <c r="K3002" i="138" s="1"/>
  <c r="J3004" i="138"/>
  <c r="K3004" i="138" s="1"/>
  <c r="J3006" i="138"/>
  <c r="K3006" i="138" s="1"/>
  <c r="J3008" i="138"/>
  <c r="K3008" i="138" s="1"/>
  <c r="J3010" i="138"/>
  <c r="K3010" i="138" s="1"/>
  <c r="J3012" i="138"/>
  <c r="K3012" i="138" s="1"/>
  <c r="J2019" i="138"/>
  <c r="K2019" i="138" s="1"/>
  <c r="J2021" i="138"/>
  <c r="K2021" i="138" s="1"/>
  <c r="J2023" i="138"/>
  <c r="K2023" i="138" s="1"/>
  <c r="J2025" i="138"/>
  <c r="K2025" i="138" s="1"/>
  <c r="J2027" i="138"/>
  <c r="K2027" i="138" s="1"/>
  <c r="J2029" i="138"/>
  <c r="K2029" i="138" s="1"/>
  <c r="J2031" i="138"/>
  <c r="K2031" i="138" s="1"/>
  <c r="J2033" i="138"/>
  <c r="K2033" i="138" s="1"/>
  <c r="J2035" i="138"/>
  <c r="K2035" i="138" s="1"/>
  <c r="J2037" i="138"/>
  <c r="K2037" i="138" s="1"/>
  <c r="J2039" i="138"/>
  <c r="K2039" i="138" s="1"/>
  <c r="J2041" i="138"/>
  <c r="K2041" i="138" s="1"/>
  <c r="J2043" i="138"/>
  <c r="K2043" i="138" s="1"/>
  <c r="J2045" i="138"/>
  <c r="K2045" i="138" s="1"/>
  <c r="J2047" i="138"/>
  <c r="K2047" i="138" s="1"/>
  <c r="J2049" i="138"/>
  <c r="K2049" i="138" s="1"/>
  <c r="J2051" i="138"/>
  <c r="K2051" i="138" s="1"/>
  <c r="J2053" i="138"/>
  <c r="K2053" i="138" s="1"/>
  <c r="J2055" i="138"/>
  <c r="K2055" i="138" s="1"/>
  <c r="J2057" i="138"/>
  <c r="K2057" i="138" s="1"/>
  <c r="J2059" i="138"/>
  <c r="K2059" i="138" s="1"/>
  <c r="J2061" i="138"/>
  <c r="K2061" i="138" s="1"/>
  <c r="J2063" i="138"/>
  <c r="K2063" i="138" s="1"/>
  <c r="J2065" i="138"/>
  <c r="K2065" i="138" s="1"/>
  <c r="J2067" i="138"/>
  <c r="K2067" i="138" s="1"/>
  <c r="J2069" i="138"/>
  <c r="K2069" i="138" s="1"/>
  <c r="J2071" i="138"/>
  <c r="K2071" i="138" s="1"/>
  <c r="J2073" i="138"/>
  <c r="K2073" i="138" s="1"/>
  <c r="J2075" i="138"/>
  <c r="K2075" i="138" s="1"/>
  <c r="J2077" i="138"/>
  <c r="K2077" i="138" s="1"/>
  <c r="J2079" i="138"/>
  <c r="K2079" i="138" s="1"/>
  <c r="J2081" i="138"/>
  <c r="K2081" i="138" s="1"/>
  <c r="J2083" i="138"/>
  <c r="K2083" i="138" s="1"/>
  <c r="J2085" i="138"/>
  <c r="K2085" i="138" s="1"/>
  <c r="J2087" i="138"/>
  <c r="K2087" i="138" s="1"/>
  <c r="J2089" i="138"/>
  <c r="K2089" i="138" s="1"/>
  <c r="J2091" i="138"/>
  <c r="K2091" i="138" s="1"/>
  <c r="J2093" i="138"/>
  <c r="K2093" i="138" s="1"/>
  <c r="J2095" i="138"/>
  <c r="K2095" i="138" s="1"/>
  <c r="J2097" i="138"/>
  <c r="K2097" i="138" s="1"/>
  <c r="J2099" i="138"/>
  <c r="K2099" i="138" s="1"/>
  <c r="J2101" i="138"/>
  <c r="K2101" i="138" s="1"/>
  <c r="J2103" i="138"/>
  <c r="K2103" i="138" s="1"/>
  <c r="J2105" i="138"/>
  <c r="K2105" i="138" s="1"/>
  <c r="J2107" i="138"/>
  <c r="K2107" i="138" s="1"/>
  <c r="J2109" i="138"/>
  <c r="K2109" i="138" s="1"/>
  <c r="J2111" i="138"/>
  <c r="K2111" i="138" s="1"/>
  <c r="J2113" i="138"/>
  <c r="K2113" i="138" s="1"/>
  <c r="J2115" i="138"/>
  <c r="K2115" i="138" s="1"/>
  <c r="J2117" i="138"/>
  <c r="K2117" i="138" s="1"/>
  <c r="J2119" i="138"/>
  <c r="K2119" i="138" s="1"/>
  <c r="J2121" i="138"/>
  <c r="K2121" i="138" s="1"/>
  <c r="J2123" i="138"/>
  <c r="K2123" i="138" s="1"/>
  <c r="J2125" i="138"/>
  <c r="K2125" i="138" s="1"/>
  <c r="J2127" i="138"/>
  <c r="K2127" i="138" s="1"/>
  <c r="J2129" i="138"/>
  <c r="K2129" i="138" s="1"/>
  <c r="J2131" i="138"/>
  <c r="K2131" i="138" s="1"/>
  <c r="J2133" i="138"/>
  <c r="K2133" i="138" s="1"/>
  <c r="J2135" i="138"/>
  <c r="K2135" i="138" s="1"/>
  <c r="J2137" i="138"/>
  <c r="K2137" i="138" s="1"/>
  <c r="J2139" i="138"/>
  <c r="K2139" i="138" s="1"/>
  <c r="J2141" i="138"/>
  <c r="K2141" i="138" s="1"/>
  <c r="J2143" i="138"/>
  <c r="K2143" i="138" s="1"/>
  <c r="J2145" i="138"/>
  <c r="K2145" i="138" s="1"/>
  <c r="J2147" i="138"/>
  <c r="K2147" i="138" s="1"/>
  <c r="J2149" i="138"/>
  <c r="K2149" i="138" s="1"/>
  <c r="J2151" i="138"/>
  <c r="K2151" i="138" s="1"/>
  <c r="J2153" i="138"/>
  <c r="K2153" i="138" s="1"/>
  <c r="J2155" i="138"/>
  <c r="K2155" i="138" s="1"/>
  <c r="J2157" i="138"/>
  <c r="K2157" i="138" s="1"/>
  <c r="J2159" i="138"/>
  <c r="K2159" i="138" s="1"/>
  <c r="J2161" i="138"/>
  <c r="K2161" i="138" s="1"/>
  <c r="J2163" i="138"/>
  <c r="K2163" i="138" s="1"/>
  <c r="J2165" i="138"/>
  <c r="K2165" i="138" s="1"/>
  <c r="J2167" i="138"/>
  <c r="K2167" i="138" s="1"/>
  <c r="J2169" i="138"/>
  <c r="K2169" i="138" s="1"/>
  <c r="J2171" i="138"/>
  <c r="K2171" i="138" s="1"/>
  <c r="J2173" i="138"/>
  <c r="K2173" i="138" s="1"/>
  <c r="J2175" i="138"/>
  <c r="K2175" i="138" s="1"/>
  <c r="J2177" i="138"/>
  <c r="K2177" i="138" s="1"/>
  <c r="J2179" i="138"/>
  <c r="K2179" i="138" s="1"/>
  <c r="J2181" i="138"/>
  <c r="K2181" i="138" s="1"/>
  <c r="J2183" i="138"/>
  <c r="K2183" i="138" s="1"/>
  <c r="J2185" i="138"/>
  <c r="K2185" i="138" s="1"/>
  <c r="J2187" i="138"/>
  <c r="K2187" i="138" s="1"/>
  <c r="J2189" i="138"/>
  <c r="K2189" i="138" s="1"/>
  <c r="J2191" i="138"/>
  <c r="K2191" i="138" s="1"/>
  <c r="J2193" i="138"/>
  <c r="K2193" i="138" s="1"/>
  <c r="J2195" i="138"/>
  <c r="K2195" i="138" s="1"/>
  <c r="J2197" i="138"/>
  <c r="K2197" i="138" s="1"/>
  <c r="J2199" i="138"/>
  <c r="K2199" i="138" s="1"/>
  <c r="J2201" i="138"/>
  <c r="K2201" i="138" s="1"/>
  <c r="J2203" i="138"/>
  <c r="K2203" i="138" s="1"/>
  <c r="J2205" i="138"/>
  <c r="K2205" i="138" s="1"/>
  <c r="J2207" i="138"/>
  <c r="K2207" i="138" s="1"/>
  <c r="J2209" i="138"/>
  <c r="K2209" i="138" s="1"/>
  <c r="J2211" i="138"/>
  <c r="K2211" i="138" s="1"/>
  <c r="J2213" i="138"/>
  <c r="K2213" i="138" s="1"/>
  <c r="J2215" i="138"/>
  <c r="K2215" i="138" s="1"/>
  <c r="J2217" i="138"/>
  <c r="K2217" i="138" s="1"/>
  <c r="J2219" i="138"/>
  <c r="K2219" i="138" s="1"/>
  <c r="J2221" i="138"/>
  <c r="K2221" i="138" s="1"/>
  <c r="J2223" i="138"/>
  <c r="K2223" i="138" s="1"/>
  <c r="J2225" i="138"/>
  <c r="K2225" i="138" s="1"/>
  <c r="J2227" i="138"/>
  <c r="K2227" i="138" s="1"/>
  <c r="J2229" i="138"/>
  <c r="K2229" i="138" s="1"/>
  <c r="J2231" i="138"/>
  <c r="K2231" i="138" s="1"/>
  <c r="J2233" i="138"/>
  <c r="K2233" i="138" s="1"/>
  <c r="J2235" i="138"/>
  <c r="K2235" i="138" s="1"/>
  <c r="J2237" i="138"/>
  <c r="K2237" i="138" s="1"/>
  <c r="J2239" i="138"/>
  <c r="K2239" i="138" s="1"/>
  <c r="J2241" i="138"/>
  <c r="K2241" i="138" s="1"/>
  <c r="J2243" i="138"/>
  <c r="K2243" i="138" s="1"/>
  <c r="J2245" i="138"/>
  <c r="K2245" i="138" s="1"/>
  <c r="J2247" i="138"/>
  <c r="K2247" i="138" s="1"/>
  <c r="J2249" i="138"/>
  <c r="K2249" i="138" s="1"/>
  <c r="J2251" i="138"/>
  <c r="K2251" i="138" s="1"/>
  <c r="J2253" i="138"/>
  <c r="K2253" i="138" s="1"/>
  <c r="J2255" i="138"/>
  <c r="K2255" i="138" s="1"/>
  <c r="J2257" i="138"/>
  <c r="K2257" i="138" s="1"/>
  <c r="J2259" i="138"/>
  <c r="K2259" i="138" s="1"/>
  <c r="J2261" i="138"/>
  <c r="K2261" i="138" s="1"/>
  <c r="J2263" i="138"/>
  <c r="K2263" i="138" s="1"/>
  <c r="J2265" i="138"/>
  <c r="K2265" i="138" s="1"/>
  <c r="J2267" i="138"/>
  <c r="K2267" i="138" s="1"/>
  <c r="J2269" i="138"/>
  <c r="K2269" i="138" s="1"/>
  <c r="J2271" i="138"/>
  <c r="K2271" i="138" s="1"/>
  <c r="J2273" i="138"/>
  <c r="K2273" i="138" s="1"/>
  <c r="J2275" i="138"/>
  <c r="K2275" i="138" s="1"/>
  <c r="J2277" i="138"/>
  <c r="K2277" i="138" s="1"/>
  <c r="J2279" i="138"/>
  <c r="K2279" i="138" s="1"/>
  <c r="J2281" i="138"/>
  <c r="K2281" i="138" s="1"/>
  <c r="J2283" i="138"/>
  <c r="K2283" i="138" s="1"/>
  <c r="J2285" i="138"/>
  <c r="K2285" i="138" s="1"/>
  <c r="J2287" i="138"/>
  <c r="K2287" i="138" s="1"/>
  <c r="J2289" i="138"/>
  <c r="K2289" i="138" s="1"/>
  <c r="J2291" i="138"/>
  <c r="K2291" i="138" s="1"/>
  <c r="J2293" i="138"/>
  <c r="K2293" i="138" s="1"/>
  <c r="J2295" i="138"/>
  <c r="K2295" i="138" s="1"/>
  <c r="J2297" i="138"/>
  <c r="K2297" i="138" s="1"/>
  <c r="J2299" i="138"/>
  <c r="K2299" i="138" s="1"/>
  <c r="J2301" i="138"/>
  <c r="K2301" i="138" s="1"/>
  <c r="J2303" i="138"/>
  <c r="K2303" i="138" s="1"/>
  <c r="J2305" i="138"/>
  <c r="K2305" i="138" s="1"/>
  <c r="J2307" i="138"/>
  <c r="K2307" i="138" s="1"/>
  <c r="J2309" i="138"/>
  <c r="K2309" i="138" s="1"/>
  <c r="J2311" i="138"/>
  <c r="K2311" i="138" s="1"/>
  <c r="J2313" i="138"/>
  <c r="K2313" i="138" s="1"/>
  <c r="J2315" i="138"/>
  <c r="K2315" i="138" s="1"/>
  <c r="J2317" i="138"/>
  <c r="K2317" i="138" s="1"/>
  <c r="J2319" i="138"/>
  <c r="K2319" i="138" s="1"/>
  <c r="J2321" i="138"/>
  <c r="K2321" i="138" s="1"/>
  <c r="J2323" i="138"/>
  <c r="K2323" i="138" s="1"/>
  <c r="J2325" i="138"/>
  <c r="K2325" i="138" s="1"/>
  <c r="J2327" i="138"/>
  <c r="K2327" i="138" s="1"/>
  <c r="J2329" i="138"/>
  <c r="K2329" i="138" s="1"/>
  <c r="J2331" i="138"/>
  <c r="K2331" i="138" s="1"/>
  <c r="J2333" i="138"/>
  <c r="K2333" i="138" s="1"/>
  <c r="J2335" i="138"/>
  <c r="K2335" i="138" s="1"/>
  <c r="J2337" i="138"/>
  <c r="K2337" i="138" s="1"/>
  <c r="J2339" i="138"/>
  <c r="K2339" i="138" s="1"/>
  <c r="J2341" i="138"/>
  <c r="K2341" i="138" s="1"/>
  <c r="J2343" i="138"/>
  <c r="K2343" i="138" s="1"/>
  <c r="J2345" i="138"/>
  <c r="K2345" i="138" s="1"/>
  <c r="J2347" i="138"/>
  <c r="K2347" i="138" s="1"/>
  <c r="J2349" i="138"/>
  <c r="K2349" i="138" s="1"/>
  <c r="J2351" i="138"/>
  <c r="K2351" i="138" s="1"/>
  <c r="J2353" i="138"/>
  <c r="K2353" i="138" s="1"/>
  <c r="J2355" i="138"/>
  <c r="K2355" i="138" s="1"/>
  <c r="J2357" i="138"/>
  <c r="K2357" i="138" s="1"/>
  <c r="J2359" i="138"/>
  <c r="K2359" i="138" s="1"/>
  <c r="J2361" i="138"/>
  <c r="K2361" i="138" s="1"/>
  <c r="J2363" i="138"/>
  <c r="K2363" i="138" s="1"/>
  <c r="J2365" i="138"/>
  <c r="K2365" i="138" s="1"/>
  <c r="J2367" i="138"/>
  <c r="K2367" i="138" s="1"/>
  <c r="J2369" i="138"/>
  <c r="K2369" i="138" s="1"/>
  <c r="J2371" i="138"/>
  <c r="K2371" i="138" s="1"/>
  <c r="J2373" i="138"/>
  <c r="K2373" i="138" s="1"/>
  <c r="J2375" i="138"/>
  <c r="K2375" i="138" s="1"/>
  <c r="J2377" i="138"/>
  <c r="K2377" i="138" s="1"/>
  <c r="J2379" i="138"/>
  <c r="K2379" i="138" s="1"/>
  <c r="J2381" i="138"/>
  <c r="K2381" i="138" s="1"/>
  <c r="J2383" i="138"/>
  <c r="K2383" i="138" s="1"/>
  <c r="J2385" i="138"/>
  <c r="K2385" i="138" s="1"/>
  <c r="J2387" i="138"/>
  <c r="K2387" i="138" s="1"/>
  <c r="J2389" i="138"/>
  <c r="K2389" i="138" s="1"/>
  <c r="J2391" i="138"/>
  <c r="K2391" i="138" s="1"/>
  <c r="J2393" i="138"/>
  <c r="K2393" i="138" s="1"/>
  <c r="J2395" i="138"/>
  <c r="K2395" i="138" s="1"/>
  <c r="J2397" i="138"/>
  <c r="K2397" i="138" s="1"/>
  <c r="J2399" i="138"/>
  <c r="K2399" i="138" s="1"/>
  <c r="J2401" i="138"/>
  <c r="K2401" i="138" s="1"/>
  <c r="J2403" i="138"/>
  <c r="K2403" i="138" s="1"/>
  <c r="J2405" i="138"/>
  <c r="K2405" i="138" s="1"/>
  <c r="J2407" i="138"/>
  <c r="K2407" i="138" s="1"/>
  <c r="J2409" i="138"/>
  <c r="K2409" i="138" s="1"/>
  <c r="J2411" i="138"/>
  <c r="K2411" i="138" s="1"/>
  <c r="J2413" i="138"/>
  <c r="K2413" i="138" s="1"/>
  <c r="J2415" i="138"/>
  <c r="K2415" i="138" s="1"/>
  <c r="J2417" i="138"/>
  <c r="K2417" i="138" s="1"/>
  <c r="J2419" i="138"/>
  <c r="K2419" i="138" s="1"/>
  <c r="J2421" i="138"/>
  <c r="K2421" i="138" s="1"/>
  <c r="J2423" i="138"/>
  <c r="K2423" i="138" s="1"/>
  <c r="J2425" i="138"/>
  <c r="K2425" i="138" s="1"/>
  <c r="J2427" i="138"/>
  <c r="K2427" i="138" s="1"/>
  <c r="J2429" i="138"/>
  <c r="K2429" i="138" s="1"/>
  <c r="J2431" i="138"/>
  <c r="K2431" i="138" s="1"/>
  <c r="J2433" i="138"/>
  <c r="K2433" i="138" s="1"/>
  <c r="J2435" i="138"/>
  <c r="K2435" i="138" s="1"/>
  <c r="J2437" i="138"/>
  <c r="K2437" i="138" s="1"/>
  <c r="J2439" i="138"/>
  <c r="K2439" i="138" s="1"/>
  <c r="J2441" i="138"/>
  <c r="K2441" i="138" s="1"/>
  <c r="J2443" i="138"/>
  <c r="K2443" i="138" s="1"/>
  <c r="J2445" i="138"/>
  <c r="K2445" i="138" s="1"/>
  <c r="J2447" i="138"/>
  <c r="K2447" i="138" s="1"/>
  <c r="J2449" i="138"/>
  <c r="K2449" i="138" s="1"/>
  <c r="J2451" i="138"/>
  <c r="K2451" i="138" s="1"/>
  <c r="J2453" i="138"/>
  <c r="K2453" i="138" s="1"/>
  <c r="J2455" i="138"/>
  <c r="K2455" i="138" s="1"/>
  <c r="J2457" i="138"/>
  <c r="K2457" i="138" s="1"/>
  <c r="J2459" i="138"/>
  <c r="K2459" i="138" s="1"/>
  <c r="J2461" i="138"/>
  <c r="K2461" i="138" s="1"/>
  <c r="J2463" i="138"/>
  <c r="K2463" i="138" s="1"/>
  <c r="J2465" i="138"/>
  <c r="K2465" i="138" s="1"/>
  <c r="J2467" i="138"/>
  <c r="K2467" i="138" s="1"/>
  <c r="J2469" i="138"/>
  <c r="K2469" i="138" s="1"/>
  <c r="J2471" i="138"/>
  <c r="K2471" i="138" s="1"/>
  <c r="J2473" i="138"/>
  <c r="K2473" i="138" s="1"/>
  <c r="J2475" i="138"/>
  <c r="K2475" i="138" s="1"/>
  <c r="J2477" i="138"/>
  <c r="K2477" i="138" s="1"/>
  <c r="J2479" i="138"/>
  <c r="K2479" i="138" s="1"/>
  <c r="J2481" i="138"/>
  <c r="K2481" i="138" s="1"/>
  <c r="J2483" i="138"/>
  <c r="K2483" i="138" s="1"/>
  <c r="J2485" i="138"/>
  <c r="K2485" i="138" s="1"/>
  <c r="J2487" i="138"/>
  <c r="K2487" i="138" s="1"/>
  <c r="J2489" i="138"/>
  <c r="K2489" i="138" s="1"/>
  <c r="J2491" i="138"/>
  <c r="K2491" i="138" s="1"/>
  <c r="J2493" i="138"/>
  <c r="K2493" i="138" s="1"/>
  <c r="J2495" i="138"/>
  <c r="K2495" i="138" s="1"/>
  <c r="J2497" i="138"/>
  <c r="K2497" i="138" s="1"/>
  <c r="J2499" i="138"/>
  <c r="K2499" i="138" s="1"/>
  <c r="J2501" i="138"/>
  <c r="K2501" i="138" s="1"/>
  <c r="J2503" i="138"/>
  <c r="K2503" i="138" s="1"/>
  <c r="J2505" i="138"/>
  <c r="K2505" i="138" s="1"/>
  <c r="J2507" i="138"/>
  <c r="K2507" i="138" s="1"/>
  <c r="J2509" i="138"/>
  <c r="K2509" i="138" s="1"/>
  <c r="J2511" i="138"/>
  <c r="K2511" i="138" s="1"/>
  <c r="J2513" i="138"/>
  <c r="K2513" i="138" s="1"/>
  <c r="J2515" i="138"/>
  <c r="K2515" i="138" s="1"/>
  <c r="J2517" i="138"/>
  <c r="K2517" i="138" s="1"/>
  <c r="J2519" i="138"/>
  <c r="K2519" i="138" s="1"/>
  <c r="J2521" i="138"/>
  <c r="K2521" i="138" s="1"/>
  <c r="J2523" i="138"/>
  <c r="K2523" i="138" s="1"/>
  <c r="J2525" i="138"/>
  <c r="K2525" i="138" s="1"/>
  <c r="J2527" i="138"/>
  <c r="K2527" i="138" s="1"/>
  <c r="J2529" i="138"/>
  <c r="K2529" i="138" s="1"/>
  <c r="J2531" i="138"/>
  <c r="K2531" i="138" s="1"/>
  <c r="J2533" i="138"/>
  <c r="K2533" i="138" s="1"/>
  <c r="J2535" i="138"/>
  <c r="K2535" i="138" s="1"/>
  <c r="J2537" i="138"/>
  <c r="K2537" i="138" s="1"/>
  <c r="J2539" i="138"/>
  <c r="K2539" i="138" s="1"/>
  <c r="J2541" i="138"/>
  <c r="K2541" i="138" s="1"/>
  <c r="J2543" i="138"/>
  <c r="K2543" i="138" s="1"/>
  <c r="J2545" i="138"/>
  <c r="K2545" i="138" s="1"/>
  <c r="J2547" i="138"/>
  <c r="K2547" i="138" s="1"/>
  <c r="J2549" i="138"/>
  <c r="K2549" i="138" s="1"/>
  <c r="J2551" i="138"/>
  <c r="K2551" i="138" s="1"/>
  <c r="J2553" i="138"/>
  <c r="K2553" i="138" s="1"/>
  <c r="J2555" i="138"/>
  <c r="K2555" i="138" s="1"/>
  <c r="J2557" i="138"/>
  <c r="K2557" i="138" s="1"/>
  <c r="J2559" i="138"/>
  <c r="K2559" i="138" s="1"/>
  <c r="J2561" i="138"/>
  <c r="K2561" i="138" s="1"/>
  <c r="J2563" i="138"/>
  <c r="K2563" i="138" s="1"/>
  <c r="J2565" i="138"/>
  <c r="K2565" i="138" s="1"/>
  <c r="J2567" i="138"/>
  <c r="K2567" i="138" s="1"/>
  <c r="J2569" i="138"/>
  <c r="K2569" i="138" s="1"/>
  <c r="J2571" i="138"/>
  <c r="K2571" i="138" s="1"/>
  <c r="J2573" i="138"/>
  <c r="K2573" i="138" s="1"/>
  <c r="J2575" i="138"/>
  <c r="K2575" i="138" s="1"/>
  <c r="J2577" i="138"/>
  <c r="K2577" i="138" s="1"/>
  <c r="J2579" i="138"/>
  <c r="K2579" i="138" s="1"/>
  <c r="J2581" i="138"/>
  <c r="K2581" i="138" s="1"/>
  <c r="J2583" i="138"/>
  <c r="K2583" i="138" s="1"/>
  <c r="J2585" i="138"/>
  <c r="K2585" i="138" s="1"/>
  <c r="J2587" i="138"/>
  <c r="K2587" i="138" s="1"/>
  <c r="J2589" i="138"/>
  <c r="K2589" i="138" s="1"/>
  <c r="J2591" i="138"/>
  <c r="K2591" i="138" s="1"/>
  <c r="J2593" i="138"/>
  <c r="K2593" i="138" s="1"/>
  <c r="J2595" i="138"/>
  <c r="K2595" i="138" s="1"/>
  <c r="J2597" i="138"/>
  <c r="K2597" i="138" s="1"/>
  <c r="J2599" i="138"/>
  <c r="K2599" i="138" s="1"/>
  <c r="J2601" i="138"/>
  <c r="K2601" i="138" s="1"/>
  <c r="J2603" i="138"/>
  <c r="K2603" i="138" s="1"/>
  <c r="J2605" i="138"/>
  <c r="K2605" i="138" s="1"/>
  <c r="J2607" i="138"/>
  <c r="K2607" i="138" s="1"/>
  <c r="J2609" i="138"/>
  <c r="K2609" i="138" s="1"/>
  <c r="J2611" i="138"/>
  <c r="K2611" i="138" s="1"/>
  <c r="J2613" i="138"/>
  <c r="K2613" i="138" s="1"/>
  <c r="J2615" i="138"/>
  <c r="K2615" i="138" s="1"/>
  <c r="J2617" i="138"/>
  <c r="K2617" i="138" s="1"/>
  <c r="J2619" i="138"/>
  <c r="K2619" i="138" s="1"/>
  <c r="J2621" i="138"/>
  <c r="K2621" i="138" s="1"/>
  <c r="J2623" i="138"/>
  <c r="K2623" i="138" s="1"/>
  <c r="J2625" i="138"/>
  <c r="K2625" i="138" s="1"/>
  <c r="J2627" i="138"/>
  <c r="K2627" i="138" s="1"/>
  <c r="J2629" i="138"/>
  <c r="K2629" i="138" s="1"/>
  <c r="J2631" i="138"/>
  <c r="K2631" i="138" s="1"/>
  <c r="J2633" i="138"/>
  <c r="K2633" i="138" s="1"/>
  <c r="J2635" i="138"/>
  <c r="K2635" i="138" s="1"/>
  <c r="J2637" i="138"/>
  <c r="K2637" i="138" s="1"/>
  <c r="J2639" i="138"/>
  <c r="K2639" i="138" s="1"/>
  <c r="J2641" i="138"/>
  <c r="K2641" i="138" s="1"/>
  <c r="J2643" i="138"/>
  <c r="K2643" i="138" s="1"/>
  <c r="J2645" i="138"/>
  <c r="K2645" i="138" s="1"/>
  <c r="J2647" i="138"/>
  <c r="K2647" i="138" s="1"/>
  <c r="J2649" i="138"/>
  <c r="K2649" i="138" s="1"/>
  <c r="J2651" i="138"/>
  <c r="K2651" i="138" s="1"/>
  <c r="J2653" i="138"/>
  <c r="K2653" i="138" s="1"/>
  <c r="J2655" i="138"/>
  <c r="K2655" i="138" s="1"/>
  <c r="J2657" i="138"/>
  <c r="K2657" i="138" s="1"/>
  <c r="J2659" i="138"/>
  <c r="K2659" i="138" s="1"/>
  <c r="J2661" i="138"/>
  <c r="K2661" i="138" s="1"/>
  <c r="J2663" i="138"/>
  <c r="K2663" i="138" s="1"/>
  <c r="J2665" i="138"/>
  <c r="K2665" i="138" s="1"/>
  <c r="J2667" i="138"/>
  <c r="K2667" i="138" s="1"/>
  <c r="J2669" i="138"/>
  <c r="K2669" i="138" s="1"/>
  <c r="J2671" i="138"/>
  <c r="K2671" i="138" s="1"/>
  <c r="J2673" i="138"/>
  <c r="K2673" i="138" s="1"/>
  <c r="J2675" i="138"/>
  <c r="K2675" i="138" s="1"/>
  <c r="J2677" i="138"/>
  <c r="K2677" i="138" s="1"/>
  <c r="J2679" i="138"/>
  <c r="K2679" i="138" s="1"/>
  <c r="J2681" i="138"/>
  <c r="K2681" i="138" s="1"/>
  <c r="J2683" i="138"/>
  <c r="K2683" i="138" s="1"/>
  <c r="J2685" i="138"/>
  <c r="K2685" i="138" s="1"/>
  <c r="J2687" i="138"/>
  <c r="K2687" i="138" s="1"/>
  <c r="J2689" i="138"/>
  <c r="K2689" i="138" s="1"/>
  <c r="J2691" i="138"/>
  <c r="K2691" i="138" s="1"/>
  <c r="J2693" i="138"/>
  <c r="K2693" i="138" s="1"/>
  <c r="J2695" i="138"/>
  <c r="K2695" i="138" s="1"/>
  <c r="J2697" i="138"/>
  <c r="K2697" i="138" s="1"/>
  <c r="J2699" i="138"/>
  <c r="K2699" i="138" s="1"/>
  <c r="J2701" i="138"/>
  <c r="K2701" i="138" s="1"/>
  <c r="J2703" i="138"/>
  <c r="K2703" i="138" s="1"/>
  <c r="J2705" i="138"/>
  <c r="K2705" i="138" s="1"/>
  <c r="J2707" i="138"/>
  <c r="K2707" i="138" s="1"/>
  <c r="J2709" i="138"/>
  <c r="K2709" i="138" s="1"/>
  <c r="J2711" i="138"/>
  <c r="K2711" i="138" s="1"/>
  <c r="J2713" i="138"/>
  <c r="K2713" i="138" s="1"/>
  <c r="J2715" i="138"/>
  <c r="K2715" i="138" s="1"/>
  <c r="J2717" i="138"/>
  <c r="K2717" i="138" s="1"/>
  <c r="J2719" i="138"/>
  <c r="K2719" i="138" s="1"/>
  <c r="J2721" i="138"/>
  <c r="K2721" i="138" s="1"/>
  <c r="J2723" i="138"/>
  <c r="K2723" i="138" s="1"/>
  <c r="J2725" i="138"/>
  <c r="K2725" i="138" s="1"/>
  <c r="J2727" i="138"/>
  <c r="K2727" i="138" s="1"/>
  <c r="J2729" i="138"/>
  <c r="K2729" i="138" s="1"/>
  <c r="J2731" i="138"/>
  <c r="K2731" i="138" s="1"/>
  <c r="J2733" i="138"/>
  <c r="K2733" i="138" s="1"/>
  <c r="J2735" i="138"/>
  <c r="K2735" i="138" s="1"/>
  <c r="J2737" i="138"/>
  <c r="K2737" i="138" s="1"/>
  <c r="J2739" i="138"/>
  <c r="K2739" i="138" s="1"/>
  <c r="J2741" i="138"/>
  <c r="K2741" i="138" s="1"/>
  <c r="J2743" i="138"/>
  <c r="K2743" i="138" s="1"/>
  <c r="J2745" i="138"/>
  <c r="K2745" i="138" s="1"/>
  <c r="J2747" i="138"/>
  <c r="K2747" i="138" s="1"/>
  <c r="J2749" i="138"/>
  <c r="K2749" i="138" s="1"/>
  <c r="J2751" i="138"/>
  <c r="K2751" i="138" s="1"/>
  <c r="J2753" i="138"/>
  <c r="K2753" i="138" s="1"/>
  <c r="J2755" i="138"/>
  <c r="K2755" i="138" s="1"/>
  <c r="J2757" i="138"/>
  <c r="K2757" i="138" s="1"/>
  <c r="J2759" i="138"/>
  <c r="K2759" i="138" s="1"/>
  <c r="J2761" i="138"/>
  <c r="K2761" i="138" s="1"/>
  <c r="J2763" i="138"/>
  <c r="K2763" i="138" s="1"/>
  <c r="J2765" i="138"/>
  <c r="K2765" i="138" s="1"/>
  <c r="J2767" i="138"/>
  <c r="K2767" i="138" s="1"/>
  <c r="J2769" i="138"/>
  <c r="K2769" i="138" s="1"/>
  <c r="J2771" i="138"/>
  <c r="K2771" i="138" s="1"/>
  <c r="J2773" i="138"/>
  <c r="K2773" i="138" s="1"/>
  <c r="J2775" i="138"/>
  <c r="K2775" i="138" s="1"/>
  <c r="J2777" i="138"/>
  <c r="K2777" i="138" s="1"/>
  <c r="J2779" i="138"/>
  <c r="K2779" i="138" s="1"/>
  <c r="J2781" i="138"/>
  <c r="K2781" i="138" s="1"/>
  <c r="J2783" i="138"/>
  <c r="K2783" i="138" s="1"/>
  <c r="J2785" i="138"/>
  <c r="K2785" i="138" s="1"/>
  <c r="J2787" i="138"/>
  <c r="K2787" i="138" s="1"/>
  <c r="J2789" i="138"/>
  <c r="K2789" i="138" s="1"/>
  <c r="J2791" i="138"/>
  <c r="K2791" i="138" s="1"/>
  <c r="J2793" i="138"/>
  <c r="K2793" i="138" s="1"/>
  <c r="J2795" i="138"/>
  <c r="K2795" i="138" s="1"/>
  <c r="J2797" i="138"/>
  <c r="K2797" i="138" s="1"/>
  <c r="J2799" i="138"/>
  <c r="K2799" i="138" s="1"/>
  <c r="J2801" i="138"/>
  <c r="K2801" i="138" s="1"/>
  <c r="J2803" i="138"/>
  <c r="K2803" i="138" s="1"/>
  <c r="J2805" i="138"/>
  <c r="K2805" i="138" s="1"/>
  <c r="J2807" i="138"/>
  <c r="K2807" i="138" s="1"/>
  <c r="J2809" i="138"/>
  <c r="K2809" i="138" s="1"/>
  <c r="J2811" i="138"/>
  <c r="K2811" i="138" s="1"/>
  <c r="J2813" i="138"/>
  <c r="K2813" i="138" s="1"/>
  <c r="J2815" i="138"/>
  <c r="K2815" i="138" s="1"/>
  <c r="J2817" i="138"/>
  <c r="K2817" i="138" s="1"/>
  <c r="J2819" i="138"/>
  <c r="K2819" i="138" s="1"/>
  <c r="J2821" i="138"/>
  <c r="K2821" i="138" s="1"/>
  <c r="J2823" i="138"/>
  <c r="K2823" i="138" s="1"/>
  <c r="J2825" i="138"/>
  <c r="K2825" i="138" s="1"/>
  <c r="J2827" i="138"/>
  <c r="K2827" i="138" s="1"/>
  <c r="J2829" i="138"/>
  <c r="K2829" i="138" s="1"/>
  <c r="J2831" i="138"/>
  <c r="K2831" i="138" s="1"/>
  <c r="J2833" i="138"/>
  <c r="K2833" i="138" s="1"/>
  <c r="J2835" i="138"/>
  <c r="K2835" i="138" s="1"/>
  <c r="J2837" i="138"/>
  <c r="K2837" i="138" s="1"/>
  <c r="J2839" i="138"/>
  <c r="K2839" i="138" s="1"/>
  <c r="J2841" i="138"/>
  <c r="K2841" i="138" s="1"/>
  <c r="J2843" i="138"/>
  <c r="K2843" i="138" s="1"/>
  <c r="J2845" i="138"/>
  <c r="K2845" i="138" s="1"/>
  <c r="J2847" i="138"/>
  <c r="K2847" i="138" s="1"/>
  <c r="J2849" i="138"/>
  <c r="K2849" i="138" s="1"/>
  <c r="J2851" i="138"/>
  <c r="K2851" i="138" s="1"/>
  <c r="J2853" i="138"/>
  <c r="K2853" i="138" s="1"/>
  <c r="J2855" i="138"/>
  <c r="K2855" i="138" s="1"/>
  <c r="J2857" i="138"/>
  <c r="K2857" i="138" s="1"/>
  <c r="J2859" i="138"/>
  <c r="K2859" i="138" s="1"/>
  <c r="J2861" i="138"/>
  <c r="K2861" i="138" s="1"/>
  <c r="J2863" i="138"/>
  <c r="K2863" i="138" s="1"/>
  <c r="J2865" i="138"/>
  <c r="K2865" i="138" s="1"/>
  <c r="J2867" i="138"/>
  <c r="K2867" i="138" s="1"/>
  <c r="J2869" i="138"/>
  <c r="K2869" i="138" s="1"/>
  <c r="J2871" i="138"/>
  <c r="K2871" i="138" s="1"/>
  <c r="J2873" i="138"/>
  <c r="K2873" i="138" s="1"/>
  <c r="J2875" i="138"/>
  <c r="K2875" i="138" s="1"/>
  <c r="J2877" i="138"/>
  <c r="K2877" i="138" s="1"/>
  <c r="J2879" i="138"/>
  <c r="K2879" i="138" s="1"/>
  <c r="J2881" i="138"/>
  <c r="K2881" i="138" s="1"/>
  <c r="J2883" i="138"/>
  <c r="K2883" i="138" s="1"/>
  <c r="J2885" i="138"/>
  <c r="K2885" i="138" s="1"/>
  <c r="J2887" i="138"/>
  <c r="K2887" i="138" s="1"/>
  <c r="J2889" i="138"/>
  <c r="K2889" i="138" s="1"/>
  <c r="J2891" i="138"/>
  <c r="K2891" i="138" s="1"/>
  <c r="J2893" i="138"/>
  <c r="K2893" i="138" s="1"/>
  <c r="J2895" i="138"/>
  <c r="K2895" i="138" s="1"/>
  <c r="J2897" i="138"/>
  <c r="K2897" i="138" s="1"/>
  <c r="J2899" i="138"/>
  <c r="K2899" i="138" s="1"/>
  <c r="J2901" i="138"/>
  <c r="K2901" i="138" s="1"/>
  <c r="J2903" i="138"/>
  <c r="K2903" i="138" s="1"/>
  <c r="J2905" i="138"/>
  <c r="K2905" i="138" s="1"/>
  <c r="J2907" i="138"/>
  <c r="K2907" i="138" s="1"/>
  <c r="J2909" i="138"/>
  <c r="K2909" i="138" s="1"/>
  <c r="J2911" i="138"/>
  <c r="K2911" i="138" s="1"/>
  <c r="J2913" i="138"/>
  <c r="K2913" i="138" s="1"/>
  <c r="J2915" i="138"/>
  <c r="K2915" i="138" s="1"/>
  <c r="J2917" i="138"/>
  <c r="K2917" i="138" s="1"/>
  <c r="J2919" i="138"/>
  <c r="K2919" i="138" s="1"/>
  <c r="J2921" i="138"/>
  <c r="K2921" i="138" s="1"/>
  <c r="J2923" i="138"/>
  <c r="K2923" i="138" s="1"/>
  <c r="J2925" i="138"/>
  <c r="K2925" i="138" s="1"/>
  <c r="J2927" i="138"/>
  <c r="K2927" i="138" s="1"/>
  <c r="J2929" i="138"/>
  <c r="K2929" i="138" s="1"/>
  <c r="J2931" i="138"/>
  <c r="K2931" i="138" s="1"/>
  <c r="J2933" i="138"/>
  <c r="K2933" i="138" s="1"/>
  <c r="J2935" i="138"/>
  <c r="K2935" i="138" s="1"/>
  <c r="J2937" i="138"/>
  <c r="K2937" i="138" s="1"/>
  <c r="J2939" i="138"/>
  <c r="K2939" i="138" s="1"/>
  <c r="J2941" i="138"/>
  <c r="K2941" i="138" s="1"/>
  <c r="J2943" i="138"/>
  <c r="K2943" i="138" s="1"/>
  <c r="J2945" i="138"/>
  <c r="K2945" i="138" s="1"/>
  <c r="J2947" i="138"/>
  <c r="K2947" i="138" s="1"/>
  <c r="J2949" i="138"/>
  <c r="K2949" i="138" s="1"/>
  <c r="J2951" i="138"/>
  <c r="K2951" i="138" s="1"/>
  <c r="J2953" i="138"/>
  <c r="K2953" i="138" s="1"/>
  <c r="J2955" i="138"/>
  <c r="K2955" i="138" s="1"/>
  <c r="J2957" i="138"/>
  <c r="K2957" i="138" s="1"/>
  <c r="J2959" i="138"/>
  <c r="K2959" i="138" s="1"/>
  <c r="J2961" i="138"/>
  <c r="K2961" i="138" s="1"/>
  <c r="J2963" i="138"/>
  <c r="K2963" i="138" s="1"/>
  <c r="J2965" i="138"/>
  <c r="K2965" i="138" s="1"/>
  <c r="J2967" i="138"/>
  <c r="K2967" i="138" s="1"/>
  <c r="J2969" i="138"/>
  <c r="K2969" i="138" s="1"/>
  <c r="J2971" i="138"/>
  <c r="K2971" i="138" s="1"/>
  <c r="J2973" i="138"/>
  <c r="K2973" i="138" s="1"/>
  <c r="J2975" i="138"/>
  <c r="K2975" i="138" s="1"/>
  <c r="J2977" i="138"/>
  <c r="K2977" i="138" s="1"/>
  <c r="J2979" i="138"/>
  <c r="K2979" i="138" s="1"/>
  <c r="J2981" i="138"/>
  <c r="K2981" i="138" s="1"/>
  <c r="J2983" i="138"/>
  <c r="K2983" i="138" s="1"/>
  <c r="J2985" i="138"/>
  <c r="K2985" i="138" s="1"/>
  <c r="J2987" i="138"/>
  <c r="K2987" i="138" s="1"/>
  <c r="J2989" i="138"/>
  <c r="K2989" i="138" s="1"/>
  <c r="J2991" i="138"/>
  <c r="K2991" i="138" s="1"/>
  <c r="J2993" i="138"/>
  <c r="K2993" i="138" s="1"/>
  <c r="J2995" i="138"/>
  <c r="K2995" i="138" s="1"/>
  <c r="J2997" i="138"/>
  <c r="K2997" i="138" s="1"/>
  <c r="J2999" i="138"/>
  <c r="K2999" i="138" s="1"/>
  <c r="J3001" i="138"/>
  <c r="K3001" i="138" s="1"/>
  <c r="J3003" i="138"/>
  <c r="K3003" i="138" s="1"/>
  <c r="J3005" i="138"/>
  <c r="K3005" i="138" s="1"/>
  <c r="J3007" i="138"/>
  <c r="K3007" i="138" s="1"/>
  <c r="J3009" i="138"/>
  <c r="K3009" i="138" s="1"/>
  <c r="J3011" i="138"/>
  <c r="K3011" i="138" s="1"/>
  <c r="J3013" i="138"/>
  <c r="K3013" i="138" s="1"/>
  <c r="J1018" i="138"/>
  <c r="K1018" i="138" s="1"/>
  <c r="J1020" i="138"/>
  <c r="K1020" i="138" s="1"/>
  <c r="J1022" i="138"/>
  <c r="K1022" i="138" s="1"/>
  <c r="J1024" i="138"/>
  <c r="K1024" i="138" s="1"/>
  <c r="J1026" i="138"/>
  <c r="K1026" i="138" s="1"/>
  <c r="J1028" i="138"/>
  <c r="K1028" i="138" s="1"/>
  <c r="J1030" i="138"/>
  <c r="K1030" i="138" s="1"/>
  <c r="J1032" i="138"/>
  <c r="K1032" i="138" s="1"/>
  <c r="J1034" i="138"/>
  <c r="K1034" i="138" s="1"/>
  <c r="J1036" i="138"/>
  <c r="K1036" i="138" s="1"/>
  <c r="J1038" i="138"/>
  <c r="K1038" i="138" s="1"/>
  <c r="J1040" i="138"/>
  <c r="K1040" i="138" s="1"/>
  <c r="J1042" i="138"/>
  <c r="K1042" i="138" s="1"/>
  <c r="J1044" i="138"/>
  <c r="K1044" i="138" s="1"/>
  <c r="J1046" i="138"/>
  <c r="K1046" i="138" s="1"/>
  <c r="J1048" i="138"/>
  <c r="K1048" i="138" s="1"/>
  <c r="J1050" i="138"/>
  <c r="K1050" i="138" s="1"/>
  <c r="J1052" i="138"/>
  <c r="K1052" i="138" s="1"/>
  <c r="J1054" i="138"/>
  <c r="K1054" i="138" s="1"/>
  <c r="J1056" i="138"/>
  <c r="K1056" i="138" s="1"/>
  <c r="J1058" i="138"/>
  <c r="K1058" i="138" s="1"/>
  <c r="J1060" i="138"/>
  <c r="K1060" i="138" s="1"/>
  <c r="J1062" i="138"/>
  <c r="K1062" i="138" s="1"/>
  <c r="J1064" i="138"/>
  <c r="K1064" i="138" s="1"/>
  <c r="J1066" i="138"/>
  <c r="K1066" i="138" s="1"/>
  <c r="J1068" i="138"/>
  <c r="K1068" i="138" s="1"/>
  <c r="J1070" i="138"/>
  <c r="K1070" i="138" s="1"/>
  <c r="J1072" i="138"/>
  <c r="K1072" i="138" s="1"/>
  <c r="J1074" i="138"/>
  <c r="K1074" i="138" s="1"/>
  <c r="J1076" i="138"/>
  <c r="K1076" i="138" s="1"/>
  <c r="J1078" i="138"/>
  <c r="K1078" i="138" s="1"/>
  <c r="J1080" i="138"/>
  <c r="K1080" i="138" s="1"/>
  <c r="J1082" i="138"/>
  <c r="K1082" i="138" s="1"/>
  <c r="J1084" i="138"/>
  <c r="K1084" i="138" s="1"/>
  <c r="J1086" i="138"/>
  <c r="K1086" i="138" s="1"/>
  <c r="J1088" i="138"/>
  <c r="K1088" i="138" s="1"/>
  <c r="J1090" i="138"/>
  <c r="K1090" i="138" s="1"/>
  <c r="J1092" i="138"/>
  <c r="K1092" i="138" s="1"/>
  <c r="J1094" i="138"/>
  <c r="K1094" i="138" s="1"/>
  <c r="J1096" i="138"/>
  <c r="K1096" i="138" s="1"/>
  <c r="J1098" i="138"/>
  <c r="K1098" i="138" s="1"/>
  <c r="J1100" i="138"/>
  <c r="K1100" i="138" s="1"/>
  <c r="J1102" i="138"/>
  <c r="K1102" i="138" s="1"/>
  <c r="J1104" i="138"/>
  <c r="K1104" i="138" s="1"/>
  <c r="J1106" i="138"/>
  <c r="K1106" i="138" s="1"/>
  <c r="J1108" i="138"/>
  <c r="K1108" i="138" s="1"/>
  <c r="J1110" i="138"/>
  <c r="K1110" i="138" s="1"/>
  <c r="J1112" i="138"/>
  <c r="K1112" i="138" s="1"/>
  <c r="J1114" i="138"/>
  <c r="K1114" i="138" s="1"/>
  <c r="J1116" i="138"/>
  <c r="K1116" i="138" s="1"/>
  <c r="J1118" i="138"/>
  <c r="K1118" i="138" s="1"/>
  <c r="J1120" i="138"/>
  <c r="K1120" i="138" s="1"/>
  <c r="J1122" i="138"/>
  <c r="K1122" i="138" s="1"/>
  <c r="J1124" i="138"/>
  <c r="K1124" i="138" s="1"/>
  <c r="J1126" i="138"/>
  <c r="K1126" i="138" s="1"/>
  <c r="J1128" i="138"/>
  <c r="K1128" i="138" s="1"/>
  <c r="J1130" i="138"/>
  <c r="K1130" i="138" s="1"/>
  <c r="J1132" i="138"/>
  <c r="K1132" i="138" s="1"/>
  <c r="J1134" i="138"/>
  <c r="K1134" i="138" s="1"/>
  <c r="J1136" i="138"/>
  <c r="K1136" i="138" s="1"/>
  <c r="J1138" i="138"/>
  <c r="K1138" i="138" s="1"/>
  <c r="J1140" i="138"/>
  <c r="K1140" i="138" s="1"/>
  <c r="J1142" i="138"/>
  <c r="K1142" i="138" s="1"/>
  <c r="J1144" i="138"/>
  <c r="K1144" i="138" s="1"/>
  <c r="J1146" i="138"/>
  <c r="K1146" i="138" s="1"/>
  <c r="J1148" i="138"/>
  <c r="K1148" i="138" s="1"/>
  <c r="J1150" i="138"/>
  <c r="K1150" i="138" s="1"/>
  <c r="J1152" i="138"/>
  <c r="K1152" i="138" s="1"/>
  <c r="J1154" i="138"/>
  <c r="K1154" i="138" s="1"/>
  <c r="J1156" i="138"/>
  <c r="K1156" i="138" s="1"/>
  <c r="J1158" i="138"/>
  <c r="K1158" i="138" s="1"/>
  <c r="J1160" i="138"/>
  <c r="K1160" i="138" s="1"/>
  <c r="J1162" i="138"/>
  <c r="K1162" i="138" s="1"/>
  <c r="J1164" i="138"/>
  <c r="K1164" i="138" s="1"/>
  <c r="J1166" i="138"/>
  <c r="K1166" i="138" s="1"/>
  <c r="J1168" i="138"/>
  <c r="K1168" i="138" s="1"/>
  <c r="J1170" i="138"/>
  <c r="K1170" i="138" s="1"/>
  <c r="J1172" i="138"/>
  <c r="K1172" i="138" s="1"/>
  <c r="J1174" i="138"/>
  <c r="K1174" i="138" s="1"/>
  <c r="J1176" i="138"/>
  <c r="K1176" i="138" s="1"/>
  <c r="J1178" i="138"/>
  <c r="K1178" i="138" s="1"/>
  <c r="J1180" i="138"/>
  <c r="K1180" i="138" s="1"/>
  <c r="J1182" i="138"/>
  <c r="K1182" i="138" s="1"/>
  <c r="J1184" i="138"/>
  <c r="K1184" i="138" s="1"/>
  <c r="J1186" i="138"/>
  <c r="K1186" i="138" s="1"/>
  <c r="J1188" i="138"/>
  <c r="K1188" i="138" s="1"/>
  <c r="J1190" i="138"/>
  <c r="K1190" i="138" s="1"/>
  <c r="J1192" i="138"/>
  <c r="K1192" i="138" s="1"/>
  <c r="J1194" i="138"/>
  <c r="K1194" i="138" s="1"/>
  <c r="J1196" i="138"/>
  <c r="K1196" i="138" s="1"/>
  <c r="J1198" i="138"/>
  <c r="K1198" i="138" s="1"/>
  <c r="J1200" i="138"/>
  <c r="K1200" i="138" s="1"/>
  <c r="J1202" i="138"/>
  <c r="K1202" i="138" s="1"/>
  <c r="J1204" i="138"/>
  <c r="K1204" i="138" s="1"/>
  <c r="J1019" i="138"/>
  <c r="K1019" i="138" s="1"/>
  <c r="J1023" i="138"/>
  <c r="K1023" i="138" s="1"/>
  <c r="J1027" i="138"/>
  <c r="K1027" i="138" s="1"/>
  <c r="J1031" i="138"/>
  <c r="K1031" i="138" s="1"/>
  <c r="J1035" i="138"/>
  <c r="K1035" i="138" s="1"/>
  <c r="J1039" i="138"/>
  <c r="K1039" i="138" s="1"/>
  <c r="J1043" i="138"/>
  <c r="K1043" i="138" s="1"/>
  <c r="J1047" i="138"/>
  <c r="K1047" i="138" s="1"/>
  <c r="J1051" i="138"/>
  <c r="K1051" i="138" s="1"/>
  <c r="J1055" i="138"/>
  <c r="K1055" i="138" s="1"/>
  <c r="J1059" i="138"/>
  <c r="K1059" i="138" s="1"/>
  <c r="J1063" i="138"/>
  <c r="K1063" i="138" s="1"/>
  <c r="J1067" i="138"/>
  <c r="K1067" i="138" s="1"/>
  <c r="J1071" i="138"/>
  <c r="K1071" i="138" s="1"/>
  <c r="J1075" i="138"/>
  <c r="K1075" i="138" s="1"/>
  <c r="J1079" i="138"/>
  <c r="K1079" i="138" s="1"/>
  <c r="J1083" i="138"/>
  <c r="K1083" i="138" s="1"/>
  <c r="J1087" i="138"/>
  <c r="K1087" i="138" s="1"/>
  <c r="J1091" i="138"/>
  <c r="K1091" i="138" s="1"/>
  <c r="J1095" i="138"/>
  <c r="K1095" i="138" s="1"/>
  <c r="J1099" i="138"/>
  <c r="K1099" i="138" s="1"/>
  <c r="J1103" i="138"/>
  <c r="K1103" i="138" s="1"/>
  <c r="J1107" i="138"/>
  <c r="K1107" i="138" s="1"/>
  <c r="J1111" i="138"/>
  <c r="K1111" i="138" s="1"/>
  <c r="J1115" i="138"/>
  <c r="K1115" i="138" s="1"/>
  <c r="J1119" i="138"/>
  <c r="K1119" i="138" s="1"/>
  <c r="J1123" i="138"/>
  <c r="K1123" i="138" s="1"/>
  <c r="J1127" i="138"/>
  <c r="K1127" i="138" s="1"/>
  <c r="J1131" i="138"/>
  <c r="K1131" i="138" s="1"/>
  <c r="J1135" i="138"/>
  <c r="K1135" i="138" s="1"/>
  <c r="J1139" i="138"/>
  <c r="K1139" i="138" s="1"/>
  <c r="J1143" i="138"/>
  <c r="K1143" i="138" s="1"/>
  <c r="J1147" i="138"/>
  <c r="K1147" i="138" s="1"/>
  <c r="J1151" i="138"/>
  <c r="K1151" i="138" s="1"/>
  <c r="J1155" i="138"/>
  <c r="K1155" i="138" s="1"/>
  <c r="J1159" i="138"/>
  <c r="K1159" i="138" s="1"/>
  <c r="J1163" i="138"/>
  <c r="K1163" i="138" s="1"/>
  <c r="J1167" i="138"/>
  <c r="K1167" i="138" s="1"/>
  <c r="J1171" i="138"/>
  <c r="K1171" i="138" s="1"/>
  <c r="J1175" i="138"/>
  <c r="K1175" i="138" s="1"/>
  <c r="J1179" i="138"/>
  <c r="K1179" i="138" s="1"/>
  <c r="J1183" i="138"/>
  <c r="K1183" i="138" s="1"/>
  <c r="J1187" i="138"/>
  <c r="K1187" i="138" s="1"/>
  <c r="J1191" i="138"/>
  <c r="K1191" i="138" s="1"/>
  <c r="J1195" i="138"/>
  <c r="K1195" i="138" s="1"/>
  <c r="J1199" i="138"/>
  <c r="K1199" i="138" s="1"/>
  <c r="J1203" i="138"/>
  <c r="K1203" i="138" s="1"/>
  <c r="J1206" i="138"/>
  <c r="K1206" i="138" s="1"/>
  <c r="J1208" i="138"/>
  <c r="K1208" i="138" s="1"/>
  <c r="J1210" i="138"/>
  <c r="K1210" i="138" s="1"/>
  <c r="J1212" i="138"/>
  <c r="K1212" i="138" s="1"/>
  <c r="J1214" i="138"/>
  <c r="K1214" i="138" s="1"/>
  <c r="J1216" i="138"/>
  <c r="K1216" i="138" s="1"/>
  <c r="J1218" i="138"/>
  <c r="K1218" i="138" s="1"/>
  <c r="J1220" i="138"/>
  <c r="K1220" i="138" s="1"/>
  <c r="J1222" i="138"/>
  <c r="K1222" i="138" s="1"/>
  <c r="J1224" i="138"/>
  <c r="K1224" i="138" s="1"/>
  <c r="J1226" i="138"/>
  <c r="K1226" i="138" s="1"/>
  <c r="J1228" i="138"/>
  <c r="K1228" i="138" s="1"/>
  <c r="J1230" i="138"/>
  <c r="K1230" i="138" s="1"/>
  <c r="J1232" i="138"/>
  <c r="K1232" i="138" s="1"/>
  <c r="J1234" i="138"/>
  <c r="K1234" i="138" s="1"/>
  <c r="J1236" i="138"/>
  <c r="K1236" i="138" s="1"/>
  <c r="J1238" i="138"/>
  <c r="K1238" i="138" s="1"/>
  <c r="J1240" i="138"/>
  <c r="K1240" i="138" s="1"/>
  <c r="J1242" i="138"/>
  <c r="K1242" i="138" s="1"/>
  <c r="J1244" i="138"/>
  <c r="K1244" i="138" s="1"/>
  <c r="J1246" i="138"/>
  <c r="K1246" i="138" s="1"/>
  <c r="J1248" i="138"/>
  <c r="K1248" i="138" s="1"/>
  <c r="J1250" i="138"/>
  <c r="K1250" i="138" s="1"/>
  <c r="J1252" i="138"/>
  <c r="K1252" i="138" s="1"/>
  <c r="J1254" i="138"/>
  <c r="K1254" i="138" s="1"/>
  <c r="J1256" i="138"/>
  <c r="K1256" i="138" s="1"/>
  <c r="J1258" i="138"/>
  <c r="K1258" i="138" s="1"/>
  <c r="J1260" i="138"/>
  <c r="K1260" i="138" s="1"/>
  <c r="J1262" i="138"/>
  <c r="K1262" i="138" s="1"/>
  <c r="J1264" i="138"/>
  <c r="K1264" i="138" s="1"/>
  <c r="J1266" i="138"/>
  <c r="K1266" i="138" s="1"/>
  <c r="J1268" i="138"/>
  <c r="K1268" i="138" s="1"/>
  <c r="J1270" i="138"/>
  <c r="K1270" i="138" s="1"/>
  <c r="J1272" i="138"/>
  <c r="K1272" i="138" s="1"/>
  <c r="J1274" i="138"/>
  <c r="K1274" i="138" s="1"/>
  <c r="J1276" i="138"/>
  <c r="K1276" i="138" s="1"/>
  <c r="J1278" i="138"/>
  <c r="K1278" i="138" s="1"/>
  <c r="J1280" i="138"/>
  <c r="K1280" i="138" s="1"/>
  <c r="J1282" i="138"/>
  <c r="K1282" i="138" s="1"/>
  <c r="J1284" i="138"/>
  <c r="K1284" i="138" s="1"/>
  <c r="J1286" i="138"/>
  <c r="K1286" i="138" s="1"/>
  <c r="J1288" i="138"/>
  <c r="K1288" i="138" s="1"/>
  <c r="J1290" i="138"/>
  <c r="K1290" i="138" s="1"/>
  <c r="J1292" i="138"/>
  <c r="K1292" i="138" s="1"/>
  <c r="J1294" i="138"/>
  <c r="K1294" i="138" s="1"/>
  <c r="J1296" i="138"/>
  <c r="K1296" i="138" s="1"/>
  <c r="J1298" i="138"/>
  <c r="K1298" i="138" s="1"/>
  <c r="J1300" i="138"/>
  <c r="K1300" i="138" s="1"/>
  <c r="J1302" i="138"/>
  <c r="K1302" i="138" s="1"/>
  <c r="J1304" i="138"/>
  <c r="K1304" i="138" s="1"/>
  <c r="J1306" i="138"/>
  <c r="K1306" i="138" s="1"/>
  <c r="J1308" i="138"/>
  <c r="K1308" i="138" s="1"/>
  <c r="J1310" i="138"/>
  <c r="K1310" i="138" s="1"/>
  <c r="J1312" i="138"/>
  <c r="K1312" i="138" s="1"/>
  <c r="J1314" i="138"/>
  <c r="K1314" i="138" s="1"/>
  <c r="J1316" i="138"/>
  <c r="K1316" i="138" s="1"/>
  <c r="J1318" i="138"/>
  <c r="K1318" i="138" s="1"/>
  <c r="J1320" i="138"/>
  <c r="K1320" i="138" s="1"/>
  <c r="J1322" i="138"/>
  <c r="K1322" i="138" s="1"/>
  <c r="J1324" i="138"/>
  <c r="K1324" i="138" s="1"/>
  <c r="J1326" i="138"/>
  <c r="K1326" i="138" s="1"/>
  <c r="J1328" i="138"/>
  <c r="K1328" i="138" s="1"/>
  <c r="J1330" i="138"/>
  <c r="K1330" i="138" s="1"/>
  <c r="J1332" i="138"/>
  <c r="K1332" i="138" s="1"/>
  <c r="J1334" i="138"/>
  <c r="K1334" i="138" s="1"/>
  <c r="J1336" i="138"/>
  <c r="K1336" i="138" s="1"/>
  <c r="J1338" i="138"/>
  <c r="K1338" i="138" s="1"/>
  <c r="J1340" i="138"/>
  <c r="K1340" i="138" s="1"/>
  <c r="J1342" i="138"/>
  <c r="K1342" i="138" s="1"/>
  <c r="J1344" i="138"/>
  <c r="K1344" i="138" s="1"/>
  <c r="J1346" i="138"/>
  <c r="K1346" i="138" s="1"/>
  <c r="J1348" i="138"/>
  <c r="K1348" i="138" s="1"/>
  <c r="J1350" i="138"/>
  <c r="K1350" i="138" s="1"/>
  <c r="J1352" i="138"/>
  <c r="K1352" i="138" s="1"/>
  <c r="J1354" i="138"/>
  <c r="K1354" i="138" s="1"/>
  <c r="J1356" i="138"/>
  <c r="K1356" i="138" s="1"/>
  <c r="J1358" i="138"/>
  <c r="K1358" i="138" s="1"/>
  <c r="J1360" i="138"/>
  <c r="K1360" i="138" s="1"/>
  <c r="J1362" i="138"/>
  <c r="K1362" i="138" s="1"/>
  <c r="J1364" i="138"/>
  <c r="K1364" i="138" s="1"/>
  <c r="J1366" i="138"/>
  <c r="K1366" i="138" s="1"/>
  <c r="J1368" i="138"/>
  <c r="K1368" i="138" s="1"/>
  <c r="J1370" i="138"/>
  <c r="K1370" i="138" s="1"/>
  <c r="J1372" i="138"/>
  <c r="K1372" i="138" s="1"/>
  <c r="J1374" i="138"/>
  <c r="K1374" i="138" s="1"/>
  <c r="J1376" i="138"/>
  <c r="K1376" i="138" s="1"/>
  <c r="J1378" i="138"/>
  <c r="K1378" i="138" s="1"/>
  <c r="J1380" i="138"/>
  <c r="K1380" i="138" s="1"/>
  <c r="J1382" i="138"/>
  <c r="K1382" i="138" s="1"/>
  <c r="J1384" i="138"/>
  <c r="K1384" i="138" s="1"/>
  <c r="J1386" i="138"/>
  <c r="K1386" i="138" s="1"/>
  <c r="J1388" i="138"/>
  <c r="K1388" i="138" s="1"/>
  <c r="J1390" i="138"/>
  <c r="K1390" i="138" s="1"/>
  <c r="J1392" i="138"/>
  <c r="K1392" i="138" s="1"/>
  <c r="J1394" i="138"/>
  <c r="K1394" i="138" s="1"/>
  <c r="J1396" i="138"/>
  <c r="K1396" i="138" s="1"/>
  <c r="J1398" i="138"/>
  <c r="K1398" i="138" s="1"/>
  <c r="J1400" i="138"/>
  <c r="K1400" i="138" s="1"/>
  <c r="J1402" i="138"/>
  <c r="K1402" i="138" s="1"/>
  <c r="J1404" i="138"/>
  <c r="K1404" i="138" s="1"/>
  <c r="J1406" i="138"/>
  <c r="K1406" i="138" s="1"/>
  <c r="J1408" i="138"/>
  <c r="K1408" i="138" s="1"/>
  <c r="J1410" i="138"/>
  <c r="K1410" i="138" s="1"/>
  <c r="J1412" i="138"/>
  <c r="K1412" i="138" s="1"/>
  <c r="J1414" i="138"/>
  <c r="K1414" i="138" s="1"/>
  <c r="J1416" i="138"/>
  <c r="K1416" i="138" s="1"/>
  <c r="J1418" i="138"/>
  <c r="K1418" i="138" s="1"/>
  <c r="J1420" i="138"/>
  <c r="K1420" i="138" s="1"/>
  <c r="J1422" i="138"/>
  <c r="K1422" i="138" s="1"/>
  <c r="J1424" i="138"/>
  <c r="K1424" i="138" s="1"/>
  <c r="J1426" i="138"/>
  <c r="K1426" i="138" s="1"/>
  <c r="J1428" i="138"/>
  <c r="K1428" i="138" s="1"/>
  <c r="J1430" i="138"/>
  <c r="K1430" i="138" s="1"/>
  <c r="J1432" i="138"/>
  <c r="K1432" i="138" s="1"/>
  <c r="J1434" i="138"/>
  <c r="K1434" i="138" s="1"/>
  <c r="J1436" i="138"/>
  <c r="K1436" i="138" s="1"/>
  <c r="J1438" i="138"/>
  <c r="K1438" i="138" s="1"/>
  <c r="J1440" i="138"/>
  <c r="K1440" i="138" s="1"/>
  <c r="J1442" i="138"/>
  <c r="K1442" i="138" s="1"/>
  <c r="J1444" i="138"/>
  <c r="K1444" i="138" s="1"/>
  <c r="J1446" i="138"/>
  <c r="K1446" i="138" s="1"/>
  <c r="J1448" i="138"/>
  <c r="K1448" i="138" s="1"/>
  <c r="J1450" i="138"/>
  <c r="K1450" i="138" s="1"/>
  <c r="J1452" i="138"/>
  <c r="K1452" i="138" s="1"/>
  <c r="J1454" i="138"/>
  <c r="K1454" i="138" s="1"/>
  <c r="J1456" i="138"/>
  <c r="K1456" i="138" s="1"/>
  <c r="J1458" i="138"/>
  <c r="K1458" i="138" s="1"/>
  <c r="J1460" i="138"/>
  <c r="K1460" i="138" s="1"/>
  <c r="J1462" i="138"/>
  <c r="K1462" i="138" s="1"/>
  <c r="J1464" i="138"/>
  <c r="K1464" i="138" s="1"/>
  <c r="J1466" i="138"/>
  <c r="K1466" i="138" s="1"/>
  <c r="J1468" i="138"/>
  <c r="K1468" i="138" s="1"/>
  <c r="J1470" i="138"/>
  <c r="K1470" i="138" s="1"/>
  <c r="J1472" i="138"/>
  <c r="K1472" i="138" s="1"/>
  <c r="J1474" i="138"/>
  <c r="K1474" i="138" s="1"/>
  <c r="J1476" i="138"/>
  <c r="K1476" i="138" s="1"/>
  <c r="J1478" i="138"/>
  <c r="K1478" i="138" s="1"/>
  <c r="J1480" i="138"/>
  <c r="K1480" i="138" s="1"/>
  <c r="J1482" i="138"/>
  <c r="K1482" i="138" s="1"/>
  <c r="J1484" i="138"/>
  <c r="K1484" i="138" s="1"/>
  <c r="J1486" i="138"/>
  <c r="K1486" i="138" s="1"/>
  <c r="J1488" i="138"/>
  <c r="K1488" i="138" s="1"/>
  <c r="J1490" i="138"/>
  <c r="K1490" i="138" s="1"/>
  <c r="J1492" i="138"/>
  <c r="K1492" i="138" s="1"/>
  <c r="J1494" i="138"/>
  <c r="K1494" i="138" s="1"/>
  <c r="J1496" i="138"/>
  <c r="K1496" i="138" s="1"/>
  <c r="J1498" i="138"/>
  <c r="K1498" i="138" s="1"/>
  <c r="J1500" i="138"/>
  <c r="K1500" i="138" s="1"/>
  <c r="J1502" i="138"/>
  <c r="K1502" i="138" s="1"/>
  <c r="J1504" i="138"/>
  <c r="K1504" i="138" s="1"/>
  <c r="J1506" i="138"/>
  <c r="K1506" i="138" s="1"/>
  <c r="J1508" i="138"/>
  <c r="K1508" i="138" s="1"/>
  <c r="J1510" i="138"/>
  <c r="K1510" i="138" s="1"/>
  <c r="J1512" i="138"/>
  <c r="K1512" i="138" s="1"/>
  <c r="J1514" i="138"/>
  <c r="K1514" i="138" s="1"/>
  <c r="J1516" i="138"/>
  <c r="K1516" i="138" s="1"/>
  <c r="J1518" i="138"/>
  <c r="K1518" i="138" s="1"/>
  <c r="J1520" i="138"/>
  <c r="K1520" i="138" s="1"/>
  <c r="J1522" i="138"/>
  <c r="K1522" i="138" s="1"/>
  <c r="J1524" i="138"/>
  <c r="K1524" i="138" s="1"/>
  <c r="J1526" i="138"/>
  <c r="K1526" i="138" s="1"/>
  <c r="J1528" i="138"/>
  <c r="K1528" i="138" s="1"/>
  <c r="J1530" i="138"/>
  <c r="K1530" i="138" s="1"/>
  <c r="J1532" i="138"/>
  <c r="K1532" i="138" s="1"/>
  <c r="J1534" i="138"/>
  <c r="K1534" i="138" s="1"/>
  <c r="J1536" i="138"/>
  <c r="K1536" i="138" s="1"/>
  <c r="J1538" i="138"/>
  <c r="K1538" i="138" s="1"/>
  <c r="J1540" i="138"/>
  <c r="K1540" i="138" s="1"/>
  <c r="J1542" i="138"/>
  <c r="K1542" i="138" s="1"/>
  <c r="J1544" i="138"/>
  <c r="K1544" i="138" s="1"/>
  <c r="J1546" i="138"/>
  <c r="K1546" i="138" s="1"/>
  <c r="J1548" i="138"/>
  <c r="K1548" i="138" s="1"/>
  <c r="J1550" i="138"/>
  <c r="K1550" i="138" s="1"/>
  <c r="J1552" i="138"/>
  <c r="K1552" i="138" s="1"/>
  <c r="J1554" i="138"/>
  <c r="K1554" i="138" s="1"/>
  <c r="J1556" i="138"/>
  <c r="K1556" i="138" s="1"/>
  <c r="J1558" i="138"/>
  <c r="K1558" i="138" s="1"/>
  <c r="J1560" i="138"/>
  <c r="K1560" i="138" s="1"/>
  <c r="J1562" i="138"/>
  <c r="K1562" i="138" s="1"/>
  <c r="J1564" i="138"/>
  <c r="K1564" i="138" s="1"/>
  <c r="J1566" i="138"/>
  <c r="K1566" i="138" s="1"/>
  <c r="J1568" i="138"/>
  <c r="K1568" i="138" s="1"/>
  <c r="J1570" i="138"/>
  <c r="K1570" i="138" s="1"/>
  <c r="J1572" i="138"/>
  <c r="K1572" i="138" s="1"/>
  <c r="J1574" i="138"/>
  <c r="K1574" i="138" s="1"/>
  <c r="J1576" i="138"/>
  <c r="K1576" i="138" s="1"/>
  <c r="J1578" i="138"/>
  <c r="K1578" i="138" s="1"/>
  <c r="J1580" i="138"/>
  <c r="K1580" i="138" s="1"/>
  <c r="J1582" i="138"/>
  <c r="K1582" i="138" s="1"/>
  <c r="J1584" i="138"/>
  <c r="K1584" i="138" s="1"/>
  <c r="J1586" i="138"/>
  <c r="K1586" i="138" s="1"/>
  <c r="J1588" i="138"/>
  <c r="K1588" i="138" s="1"/>
  <c r="J1590" i="138"/>
  <c r="K1590" i="138" s="1"/>
  <c r="J1592" i="138"/>
  <c r="K1592" i="138" s="1"/>
  <c r="J1594" i="138"/>
  <c r="K1594" i="138" s="1"/>
  <c r="J1596" i="138"/>
  <c r="K1596" i="138" s="1"/>
  <c r="J1598" i="138"/>
  <c r="K1598" i="138" s="1"/>
  <c r="J1600" i="138"/>
  <c r="K1600" i="138" s="1"/>
  <c r="J1602" i="138"/>
  <c r="K1602" i="138" s="1"/>
  <c r="J1604" i="138"/>
  <c r="K1604" i="138" s="1"/>
  <c r="J1606" i="138"/>
  <c r="K1606" i="138" s="1"/>
  <c r="J1608" i="138"/>
  <c r="K1608" i="138" s="1"/>
  <c r="J1610" i="138"/>
  <c r="K1610" i="138" s="1"/>
  <c r="J1612" i="138"/>
  <c r="K1612" i="138" s="1"/>
  <c r="J1614" i="138"/>
  <c r="K1614" i="138" s="1"/>
  <c r="J1616" i="138"/>
  <c r="K1616" i="138" s="1"/>
  <c r="J1618" i="138"/>
  <c r="K1618" i="138" s="1"/>
  <c r="J1620" i="138"/>
  <c r="K1620" i="138" s="1"/>
  <c r="J1622" i="138"/>
  <c r="K1622" i="138" s="1"/>
  <c r="J1624" i="138"/>
  <c r="K1624" i="138" s="1"/>
  <c r="J1626" i="138"/>
  <c r="K1626" i="138" s="1"/>
  <c r="J1628" i="138"/>
  <c r="K1628" i="138" s="1"/>
  <c r="J1630" i="138"/>
  <c r="K1630" i="138" s="1"/>
  <c r="J1632" i="138"/>
  <c r="K1632" i="138" s="1"/>
  <c r="J1634" i="138"/>
  <c r="K1634" i="138" s="1"/>
  <c r="J1636" i="138"/>
  <c r="K1636" i="138" s="1"/>
  <c r="J1638" i="138"/>
  <c r="K1638" i="138" s="1"/>
  <c r="J1640" i="138"/>
  <c r="K1640" i="138" s="1"/>
  <c r="J1642" i="138"/>
  <c r="K1642" i="138" s="1"/>
  <c r="J1644" i="138"/>
  <c r="K1644" i="138" s="1"/>
  <c r="J1646" i="138"/>
  <c r="K1646" i="138" s="1"/>
  <c r="J1648" i="138"/>
  <c r="K1648" i="138" s="1"/>
  <c r="J1650" i="138"/>
  <c r="K1650" i="138" s="1"/>
  <c r="J1652" i="138"/>
  <c r="K1652" i="138" s="1"/>
  <c r="J1654" i="138"/>
  <c r="K1654" i="138" s="1"/>
  <c r="J1656" i="138"/>
  <c r="K1656" i="138" s="1"/>
  <c r="J1658" i="138"/>
  <c r="K1658" i="138" s="1"/>
  <c r="J1660" i="138"/>
  <c r="K1660" i="138" s="1"/>
  <c r="J1662" i="138"/>
  <c r="K1662" i="138" s="1"/>
  <c r="J1664" i="138"/>
  <c r="K1664" i="138" s="1"/>
  <c r="J1666" i="138"/>
  <c r="K1666" i="138" s="1"/>
  <c r="J1668" i="138"/>
  <c r="K1668" i="138" s="1"/>
  <c r="J1670" i="138"/>
  <c r="K1670" i="138" s="1"/>
  <c r="J1672" i="138"/>
  <c r="K1672" i="138" s="1"/>
  <c r="J1674" i="138"/>
  <c r="K1674" i="138" s="1"/>
  <c r="J1676" i="138"/>
  <c r="K1676" i="138" s="1"/>
  <c r="J1678" i="138"/>
  <c r="K1678" i="138" s="1"/>
  <c r="J1680" i="138"/>
  <c r="K1680" i="138" s="1"/>
  <c r="J1682" i="138"/>
  <c r="K1682" i="138" s="1"/>
  <c r="J1684" i="138"/>
  <c r="K1684" i="138" s="1"/>
  <c r="J1686" i="138"/>
  <c r="K1686" i="138" s="1"/>
  <c r="J1688" i="138"/>
  <c r="K1688" i="138" s="1"/>
  <c r="J1690" i="138"/>
  <c r="K1690" i="138" s="1"/>
  <c r="J1692" i="138"/>
  <c r="K1692" i="138" s="1"/>
  <c r="J1694" i="138"/>
  <c r="K1694" i="138" s="1"/>
  <c r="J1696" i="138"/>
  <c r="K1696" i="138" s="1"/>
  <c r="J1698" i="138"/>
  <c r="K1698" i="138" s="1"/>
  <c r="J1700" i="138"/>
  <c r="K1700" i="138" s="1"/>
  <c r="J1702" i="138"/>
  <c r="K1702" i="138" s="1"/>
  <c r="J1704" i="138"/>
  <c r="K1704" i="138" s="1"/>
  <c r="J1706" i="138"/>
  <c r="K1706" i="138" s="1"/>
  <c r="J1708" i="138"/>
  <c r="K1708" i="138" s="1"/>
  <c r="J1710" i="138"/>
  <c r="K1710" i="138" s="1"/>
  <c r="J1712" i="138"/>
  <c r="K1712" i="138" s="1"/>
  <c r="J1714" i="138"/>
  <c r="K1714" i="138" s="1"/>
  <c r="J1716" i="138"/>
  <c r="K1716" i="138" s="1"/>
  <c r="J1718" i="138"/>
  <c r="K1718" i="138" s="1"/>
  <c r="J1720" i="138"/>
  <c r="K1720" i="138" s="1"/>
  <c r="J1722" i="138"/>
  <c r="K1722" i="138" s="1"/>
  <c r="J1724" i="138"/>
  <c r="K1724" i="138" s="1"/>
  <c r="J1726" i="138"/>
  <c r="K1726" i="138" s="1"/>
  <c r="J1728" i="138"/>
  <c r="K1728" i="138" s="1"/>
  <c r="J1730" i="138"/>
  <c r="K1730" i="138" s="1"/>
  <c r="J1732" i="138"/>
  <c r="K1732" i="138" s="1"/>
  <c r="J1734" i="138"/>
  <c r="K1734" i="138" s="1"/>
  <c r="J1736" i="138"/>
  <c r="K1736" i="138" s="1"/>
  <c r="J1738" i="138"/>
  <c r="K1738" i="138" s="1"/>
  <c r="J1740" i="138"/>
  <c r="K1740" i="138" s="1"/>
  <c r="J1742" i="138"/>
  <c r="K1742" i="138" s="1"/>
  <c r="J1744" i="138"/>
  <c r="K1744" i="138" s="1"/>
  <c r="J1746" i="138"/>
  <c r="K1746" i="138" s="1"/>
  <c r="J1748" i="138"/>
  <c r="K1748" i="138" s="1"/>
  <c r="J1750" i="138"/>
  <c r="K1750" i="138" s="1"/>
  <c r="J1752" i="138"/>
  <c r="K1752" i="138" s="1"/>
  <c r="J1754" i="138"/>
  <c r="K1754" i="138" s="1"/>
  <c r="J1756" i="138"/>
  <c r="K1756" i="138" s="1"/>
  <c r="J1758" i="138"/>
  <c r="K1758" i="138" s="1"/>
  <c r="J1760" i="138"/>
  <c r="K1760" i="138" s="1"/>
  <c r="J1762" i="138"/>
  <c r="K1762" i="138" s="1"/>
  <c r="J1764" i="138"/>
  <c r="K1764" i="138" s="1"/>
  <c r="J1766" i="138"/>
  <c r="K1766" i="138" s="1"/>
  <c r="J1768" i="138"/>
  <c r="K1768" i="138" s="1"/>
  <c r="J1770" i="138"/>
  <c r="K1770" i="138" s="1"/>
  <c r="J1772" i="138"/>
  <c r="K1772" i="138" s="1"/>
  <c r="J1774" i="138"/>
  <c r="K1774" i="138" s="1"/>
  <c r="J1776" i="138"/>
  <c r="K1776" i="138" s="1"/>
  <c r="J1778" i="138"/>
  <c r="K1778" i="138" s="1"/>
  <c r="J1780" i="138"/>
  <c r="K1780" i="138" s="1"/>
  <c r="J1782" i="138"/>
  <c r="K1782" i="138" s="1"/>
  <c r="J1784" i="138"/>
  <c r="K1784" i="138" s="1"/>
  <c r="J1786" i="138"/>
  <c r="K1786" i="138" s="1"/>
  <c r="J1788" i="138"/>
  <c r="K1788" i="138" s="1"/>
  <c r="J1790" i="138"/>
  <c r="K1790" i="138" s="1"/>
  <c r="J1792" i="138"/>
  <c r="K1792" i="138" s="1"/>
  <c r="J1794" i="138"/>
  <c r="K1794" i="138" s="1"/>
  <c r="J1796" i="138"/>
  <c r="K1796" i="138" s="1"/>
  <c r="J1798" i="138"/>
  <c r="K1798" i="138" s="1"/>
  <c r="J1800" i="138"/>
  <c r="K1800" i="138" s="1"/>
  <c r="J1802" i="138"/>
  <c r="K1802" i="138" s="1"/>
  <c r="J1804" i="138"/>
  <c r="K1804" i="138" s="1"/>
  <c r="J1806" i="138"/>
  <c r="K1806" i="138" s="1"/>
  <c r="J1808" i="138"/>
  <c r="K1808" i="138" s="1"/>
  <c r="J1810" i="138"/>
  <c r="K1810" i="138" s="1"/>
  <c r="J1812" i="138"/>
  <c r="K1812" i="138" s="1"/>
  <c r="J1814" i="138"/>
  <c r="K1814" i="138" s="1"/>
  <c r="J1816" i="138"/>
  <c r="K1816" i="138" s="1"/>
  <c r="J1818" i="138"/>
  <c r="K1818" i="138" s="1"/>
  <c r="J1820" i="138"/>
  <c r="K1820" i="138" s="1"/>
  <c r="J1822" i="138"/>
  <c r="K1822" i="138" s="1"/>
  <c r="J1824" i="138"/>
  <c r="K1824" i="138" s="1"/>
  <c r="J1826" i="138"/>
  <c r="K1826" i="138" s="1"/>
  <c r="J1828" i="138"/>
  <c r="K1828" i="138" s="1"/>
  <c r="J1830" i="138"/>
  <c r="K1830" i="138" s="1"/>
  <c r="J1832" i="138"/>
  <c r="K1832" i="138" s="1"/>
  <c r="J1834" i="138"/>
  <c r="K1834" i="138" s="1"/>
  <c r="J1836" i="138"/>
  <c r="K1836" i="138" s="1"/>
  <c r="J1838" i="138"/>
  <c r="K1838" i="138" s="1"/>
  <c r="J1840" i="138"/>
  <c r="K1840" i="138" s="1"/>
  <c r="J1842" i="138"/>
  <c r="K1842" i="138" s="1"/>
  <c r="J1844" i="138"/>
  <c r="K1844" i="138" s="1"/>
  <c r="J1846" i="138"/>
  <c r="K1846" i="138" s="1"/>
  <c r="J1848" i="138"/>
  <c r="K1848" i="138" s="1"/>
  <c r="J1850" i="138"/>
  <c r="K1850" i="138" s="1"/>
  <c r="J1852" i="138"/>
  <c r="K1852" i="138" s="1"/>
  <c r="J1854" i="138"/>
  <c r="K1854" i="138" s="1"/>
  <c r="J1856" i="138"/>
  <c r="K1856" i="138" s="1"/>
  <c r="J1858" i="138"/>
  <c r="K1858" i="138" s="1"/>
  <c r="J1860" i="138"/>
  <c r="K1860" i="138" s="1"/>
  <c r="J1862" i="138"/>
  <c r="K1862" i="138" s="1"/>
  <c r="J1864" i="138"/>
  <c r="K1864" i="138" s="1"/>
  <c r="J1866" i="138"/>
  <c r="K1866" i="138" s="1"/>
  <c r="J1868" i="138"/>
  <c r="K1868" i="138" s="1"/>
  <c r="J1870" i="138"/>
  <c r="K1870" i="138" s="1"/>
  <c r="J1872" i="138"/>
  <c r="K1872" i="138" s="1"/>
  <c r="J1874" i="138"/>
  <c r="K1874" i="138" s="1"/>
  <c r="J1876" i="138"/>
  <c r="K1876" i="138" s="1"/>
  <c r="J1878" i="138"/>
  <c r="K1878" i="138" s="1"/>
  <c r="J1880" i="138"/>
  <c r="K1880" i="138" s="1"/>
  <c r="J1882" i="138"/>
  <c r="K1882" i="138" s="1"/>
  <c r="J1884" i="138"/>
  <c r="K1884" i="138" s="1"/>
  <c r="J1886" i="138"/>
  <c r="K1886" i="138" s="1"/>
  <c r="J1888" i="138"/>
  <c r="K1888" i="138" s="1"/>
  <c r="J1890" i="138"/>
  <c r="K1890" i="138" s="1"/>
  <c r="J1892" i="138"/>
  <c r="K1892" i="138" s="1"/>
  <c r="J1894" i="138"/>
  <c r="K1894" i="138" s="1"/>
  <c r="J1896" i="138"/>
  <c r="K1896" i="138" s="1"/>
  <c r="J1898" i="138"/>
  <c r="K1898" i="138" s="1"/>
  <c r="J1900" i="138"/>
  <c r="K1900" i="138" s="1"/>
  <c r="J1902" i="138"/>
  <c r="K1902" i="138" s="1"/>
  <c r="J1904" i="138"/>
  <c r="K1904" i="138" s="1"/>
  <c r="J1906" i="138"/>
  <c r="K1906" i="138" s="1"/>
  <c r="J1908" i="138"/>
  <c r="K1908" i="138" s="1"/>
  <c r="J1910" i="138"/>
  <c r="K1910" i="138" s="1"/>
  <c r="J1912" i="138"/>
  <c r="K1912" i="138" s="1"/>
  <c r="J1914" i="138"/>
  <c r="K1914" i="138" s="1"/>
  <c r="J1916" i="138"/>
  <c r="K1916" i="138" s="1"/>
  <c r="J1918" i="138"/>
  <c r="K1918" i="138" s="1"/>
  <c r="J1920" i="138"/>
  <c r="K1920" i="138" s="1"/>
  <c r="J1922" i="138"/>
  <c r="K1922" i="138" s="1"/>
  <c r="J1924" i="138"/>
  <c r="K1924" i="138" s="1"/>
  <c r="J1926" i="138"/>
  <c r="K1926" i="138" s="1"/>
  <c r="J1928" i="138"/>
  <c r="K1928" i="138" s="1"/>
  <c r="J1930" i="138"/>
  <c r="K1930" i="138" s="1"/>
  <c r="J1932" i="138"/>
  <c r="K1932" i="138" s="1"/>
  <c r="J1934" i="138"/>
  <c r="K1934" i="138" s="1"/>
  <c r="J1936" i="138"/>
  <c r="K1936" i="138" s="1"/>
  <c r="J1938" i="138"/>
  <c r="K1938" i="138" s="1"/>
  <c r="J1940" i="138"/>
  <c r="K1940" i="138" s="1"/>
  <c r="J1942" i="138"/>
  <c r="K1942" i="138" s="1"/>
  <c r="J1944" i="138"/>
  <c r="K1944" i="138" s="1"/>
  <c r="J1946" i="138"/>
  <c r="K1946" i="138" s="1"/>
  <c r="J1948" i="138"/>
  <c r="K1948" i="138" s="1"/>
  <c r="J1950" i="138"/>
  <c r="K1950" i="138" s="1"/>
  <c r="J1952" i="138"/>
  <c r="K1952" i="138" s="1"/>
  <c r="J1954" i="138"/>
  <c r="K1954" i="138" s="1"/>
  <c r="J1956" i="138"/>
  <c r="K1956" i="138" s="1"/>
  <c r="J1958" i="138"/>
  <c r="K1958" i="138" s="1"/>
  <c r="J1960" i="138"/>
  <c r="K1960" i="138" s="1"/>
  <c r="J1962" i="138"/>
  <c r="K1962" i="138" s="1"/>
  <c r="J1964" i="138"/>
  <c r="K1964" i="138" s="1"/>
  <c r="J1966" i="138"/>
  <c r="K1966" i="138" s="1"/>
  <c r="J1968" i="138"/>
  <c r="K1968" i="138" s="1"/>
  <c r="J1970" i="138"/>
  <c r="K1970" i="138" s="1"/>
  <c r="J1972" i="138"/>
  <c r="K1972" i="138" s="1"/>
  <c r="J1974" i="138"/>
  <c r="K1974" i="138" s="1"/>
  <c r="J1976" i="138"/>
  <c r="K1976" i="138" s="1"/>
  <c r="J1978" i="138"/>
  <c r="K1978" i="138" s="1"/>
  <c r="J1980" i="138"/>
  <c r="K1980" i="138" s="1"/>
  <c r="J1982" i="138"/>
  <c r="K1982" i="138" s="1"/>
  <c r="J1984" i="138"/>
  <c r="K1984" i="138" s="1"/>
  <c r="J1986" i="138"/>
  <c r="K1986" i="138" s="1"/>
  <c r="J1988" i="138"/>
  <c r="K1988" i="138" s="1"/>
  <c r="J1990" i="138"/>
  <c r="K1990" i="138" s="1"/>
  <c r="J1992" i="138"/>
  <c r="K1992" i="138" s="1"/>
  <c r="J1994" i="138"/>
  <c r="K1994" i="138" s="1"/>
  <c r="J1996" i="138"/>
  <c r="K1996" i="138" s="1"/>
  <c r="J1998" i="138"/>
  <c r="K1998" i="138" s="1"/>
  <c r="J2000" i="138"/>
  <c r="K2000" i="138" s="1"/>
  <c r="J2002" i="138"/>
  <c r="K2002" i="138" s="1"/>
  <c r="J2004" i="138"/>
  <c r="K2004" i="138" s="1"/>
  <c r="J2006" i="138"/>
  <c r="K2006" i="138" s="1"/>
  <c r="J2008" i="138"/>
  <c r="K2008" i="138" s="1"/>
  <c r="J2010" i="138"/>
  <c r="K2010" i="138" s="1"/>
  <c r="J2012" i="138"/>
  <c r="K2012" i="138" s="1"/>
  <c r="J1021" i="138"/>
  <c r="K1021" i="138" s="1"/>
  <c r="J1025" i="138"/>
  <c r="K1025" i="138" s="1"/>
  <c r="J1029" i="138"/>
  <c r="K1029" i="138" s="1"/>
  <c r="J1033" i="138"/>
  <c r="K1033" i="138" s="1"/>
  <c r="J1037" i="138"/>
  <c r="K1037" i="138" s="1"/>
  <c r="J1041" i="138"/>
  <c r="K1041" i="138" s="1"/>
  <c r="J1045" i="138"/>
  <c r="K1045" i="138" s="1"/>
  <c r="J1049" i="138"/>
  <c r="K1049" i="138" s="1"/>
  <c r="J1053" i="138"/>
  <c r="K1053" i="138" s="1"/>
  <c r="J1057" i="138"/>
  <c r="K1057" i="138" s="1"/>
  <c r="J1061" i="138"/>
  <c r="K1061" i="138" s="1"/>
  <c r="J1065" i="138"/>
  <c r="K1065" i="138" s="1"/>
  <c r="J1069" i="138"/>
  <c r="K1069" i="138" s="1"/>
  <c r="J1073" i="138"/>
  <c r="K1073" i="138" s="1"/>
  <c r="J1077" i="138"/>
  <c r="K1077" i="138" s="1"/>
  <c r="J1081" i="138"/>
  <c r="K1081" i="138" s="1"/>
  <c r="J1085" i="138"/>
  <c r="K1085" i="138" s="1"/>
  <c r="J1089" i="138"/>
  <c r="K1089" i="138" s="1"/>
  <c r="J1093" i="138"/>
  <c r="K1093" i="138" s="1"/>
  <c r="J1097" i="138"/>
  <c r="K1097" i="138" s="1"/>
  <c r="J1101" i="138"/>
  <c r="K1101" i="138" s="1"/>
  <c r="J1105" i="138"/>
  <c r="K1105" i="138" s="1"/>
  <c r="J1109" i="138"/>
  <c r="K1109" i="138" s="1"/>
  <c r="J1113" i="138"/>
  <c r="K1113" i="138" s="1"/>
  <c r="J1117" i="138"/>
  <c r="K1117" i="138" s="1"/>
  <c r="J1121" i="138"/>
  <c r="K1121" i="138" s="1"/>
  <c r="J1125" i="138"/>
  <c r="K1125" i="138" s="1"/>
  <c r="J1129" i="138"/>
  <c r="K1129" i="138" s="1"/>
  <c r="J1133" i="138"/>
  <c r="K1133" i="138" s="1"/>
  <c r="J1137" i="138"/>
  <c r="K1137" i="138" s="1"/>
  <c r="J1141" i="138"/>
  <c r="K1141" i="138" s="1"/>
  <c r="J1145" i="138"/>
  <c r="K1145" i="138" s="1"/>
  <c r="J1149" i="138"/>
  <c r="K1149" i="138" s="1"/>
  <c r="J1153" i="138"/>
  <c r="K1153" i="138" s="1"/>
  <c r="J1157" i="138"/>
  <c r="K1157" i="138" s="1"/>
  <c r="J1161" i="138"/>
  <c r="K1161" i="138" s="1"/>
  <c r="J1165" i="138"/>
  <c r="K1165" i="138" s="1"/>
  <c r="J1169" i="138"/>
  <c r="K1169" i="138" s="1"/>
  <c r="J1173" i="138"/>
  <c r="K1173" i="138" s="1"/>
  <c r="J1177" i="138"/>
  <c r="K1177" i="138" s="1"/>
  <c r="J1181" i="138"/>
  <c r="K1181" i="138" s="1"/>
  <c r="J1185" i="138"/>
  <c r="K1185" i="138" s="1"/>
  <c r="J1189" i="138"/>
  <c r="K1189" i="138" s="1"/>
  <c r="J1193" i="138"/>
  <c r="K1193" i="138" s="1"/>
  <c r="J1197" i="138"/>
  <c r="K1197" i="138" s="1"/>
  <c r="J1201" i="138"/>
  <c r="K1201" i="138" s="1"/>
  <c r="J1205" i="138"/>
  <c r="K1205" i="138" s="1"/>
  <c r="J1207" i="138"/>
  <c r="K1207" i="138" s="1"/>
  <c r="J1209" i="138"/>
  <c r="K1209" i="138" s="1"/>
  <c r="J1211" i="138"/>
  <c r="K1211" i="138" s="1"/>
  <c r="J1213" i="138"/>
  <c r="K1213" i="138" s="1"/>
  <c r="J1215" i="138"/>
  <c r="K1215" i="138" s="1"/>
  <c r="J1217" i="138"/>
  <c r="K1217" i="138" s="1"/>
  <c r="J1219" i="138"/>
  <c r="K1219" i="138" s="1"/>
  <c r="J1221" i="138"/>
  <c r="K1221" i="138" s="1"/>
  <c r="J1223" i="138"/>
  <c r="K1223" i="138" s="1"/>
  <c r="J1225" i="138"/>
  <c r="K1225" i="138" s="1"/>
  <c r="J1227" i="138"/>
  <c r="K1227" i="138" s="1"/>
  <c r="J1229" i="138"/>
  <c r="K1229" i="138" s="1"/>
  <c r="J1231" i="138"/>
  <c r="K1231" i="138" s="1"/>
  <c r="J1233" i="138"/>
  <c r="K1233" i="138" s="1"/>
  <c r="J1235" i="138"/>
  <c r="K1235" i="138" s="1"/>
  <c r="J1237" i="138"/>
  <c r="K1237" i="138" s="1"/>
  <c r="J1239" i="138"/>
  <c r="K1239" i="138" s="1"/>
  <c r="J1241" i="138"/>
  <c r="K1241" i="138" s="1"/>
  <c r="J1243" i="138"/>
  <c r="K1243" i="138" s="1"/>
  <c r="J1245" i="138"/>
  <c r="K1245" i="138" s="1"/>
  <c r="J1247" i="138"/>
  <c r="K1247" i="138" s="1"/>
  <c r="J1249" i="138"/>
  <c r="K1249" i="138" s="1"/>
  <c r="J1251" i="138"/>
  <c r="K1251" i="138" s="1"/>
  <c r="J1253" i="138"/>
  <c r="K1253" i="138" s="1"/>
  <c r="J1255" i="138"/>
  <c r="K1255" i="138" s="1"/>
  <c r="J1257" i="138"/>
  <c r="K1257" i="138" s="1"/>
  <c r="J1259" i="138"/>
  <c r="K1259" i="138" s="1"/>
  <c r="J1261" i="138"/>
  <c r="K1261" i="138" s="1"/>
  <c r="J1263" i="138"/>
  <c r="K1263" i="138" s="1"/>
  <c r="J1265" i="138"/>
  <c r="K1265" i="138" s="1"/>
  <c r="J1267" i="138"/>
  <c r="K1267" i="138" s="1"/>
  <c r="J1269" i="138"/>
  <c r="K1269" i="138" s="1"/>
  <c r="J1271" i="138"/>
  <c r="K1271" i="138" s="1"/>
  <c r="J1273" i="138"/>
  <c r="K1273" i="138" s="1"/>
  <c r="J1275" i="138"/>
  <c r="K1275" i="138" s="1"/>
  <c r="J1277" i="138"/>
  <c r="K1277" i="138" s="1"/>
  <c r="J1279" i="138"/>
  <c r="K1279" i="138" s="1"/>
  <c r="J1281" i="138"/>
  <c r="K1281" i="138" s="1"/>
  <c r="J1283" i="138"/>
  <c r="K1283" i="138" s="1"/>
  <c r="J1285" i="138"/>
  <c r="K1285" i="138" s="1"/>
  <c r="J1287" i="138"/>
  <c r="K1287" i="138" s="1"/>
  <c r="J1289" i="138"/>
  <c r="K1289" i="138" s="1"/>
  <c r="J1291" i="138"/>
  <c r="K1291" i="138" s="1"/>
  <c r="J1293" i="138"/>
  <c r="K1293" i="138" s="1"/>
  <c r="J1295" i="138"/>
  <c r="K1295" i="138" s="1"/>
  <c r="J1297" i="138"/>
  <c r="K1297" i="138" s="1"/>
  <c r="J1299" i="138"/>
  <c r="K1299" i="138" s="1"/>
  <c r="J1301" i="138"/>
  <c r="K1301" i="138" s="1"/>
  <c r="J1303" i="138"/>
  <c r="K1303" i="138" s="1"/>
  <c r="J1305" i="138"/>
  <c r="K1305" i="138" s="1"/>
  <c r="J1307" i="138"/>
  <c r="K1307" i="138" s="1"/>
  <c r="J1309" i="138"/>
  <c r="K1309" i="138" s="1"/>
  <c r="J1311" i="138"/>
  <c r="K1311" i="138" s="1"/>
  <c r="J1313" i="138"/>
  <c r="K1313" i="138" s="1"/>
  <c r="J1315" i="138"/>
  <c r="K1315" i="138" s="1"/>
  <c r="J1317" i="138"/>
  <c r="K1317" i="138" s="1"/>
  <c r="J1319" i="138"/>
  <c r="K1319" i="138" s="1"/>
  <c r="J1321" i="138"/>
  <c r="K1321" i="138" s="1"/>
  <c r="J1323" i="138"/>
  <c r="K1323" i="138" s="1"/>
  <c r="J1325" i="138"/>
  <c r="K1325" i="138" s="1"/>
  <c r="J1327" i="138"/>
  <c r="K1327" i="138" s="1"/>
  <c r="J1329" i="138"/>
  <c r="K1329" i="138" s="1"/>
  <c r="J1331" i="138"/>
  <c r="K1331" i="138" s="1"/>
  <c r="J1333" i="138"/>
  <c r="K1333" i="138" s="1"/>
  <c r="J1335" i="138"/>
  <c r="K1335" i="138" s="1"/>
  <c r="J1337" i="138"/>
  <c r="K1337" i="138" s="1"/>
  <c r="J1339" i="138"/>
  <c r="K1339" i="138" s="1"/>
  <c r="J1341" i="138"/>
  <c r="K1341" i="138" s="1"/>
  <c r="J1343" i="138"/>
  <c r="K1343" i="138" s="1"/>
  <c r="J1345" i="138"/>
  <c r="K1345" i="138" s="1"/>
  <c r="J1347" i="138"/>
  <c r="K1347" i="138" s="1"/>
  <c r="J1349" i="138"/>
  <c r="K1349" i="138" s="1"/>
  <c r="J1351" i="138"/>
  <c r="K1351" i="138" s="1"/>
  <c r="J1353" i="138"/>
  <c r="K1353" i="138" s="1"/>
  <c r="J1355" i="138"/>
  <c r="K1355" i="138" s="1"/>
  <c r="J1357" i="138"/>
  <c r="K1357" i="138" s="1"/>
  <c r="J1359" i="138"/>
  <c r="K1359" i="138" s="1"/>
  <c r="J1361" i="138"/>
  <c r="K1361" i="138" s="1"/>
  <c r="J1363" i="138"/>
  <c r="K1363" i="138" s="1"/>
  <c r="J1365" i="138"/>
  <c r="K1365" i="138" s="1"/>
  <c r="J1367" i="138"/>
  <c r="K1367" i="138" s="1"/>
  <c r="J1369" i="138"/>
  <c r="K1369" i="138" s="1"/>
  <c r="J1371" i="138"/>
  <c r="K1371" i="138" s="1"/>
  <c r="J1373" i="138"/>
  <c r="K1373" i="138" s="1"/>
  <c r="J1375" i="138"/>
  <c r="K1375" i="138" s="1"/>
  <c r="J1377" i="138"/>
  <c r="K1377" i="138" s="1"/>
  <c r="J1379" i="138"/>
  <c r="K1379" i="138" s="1"/>
  <c r="J1381" i="138"/>
  <c r="K1381" i="138" s="1"/>
  <c r="J1383" i="138"/>
  <c r="K1383" i="138" s="1"/>
  <c r="J1385" i="138"/>
  <c r="K1385" i="138" s="1"/>
  <c r="J1387" i="138"/>
  <c r="K1387" i="138" s="1"/>
  <c r="J1389" i="138"/>
  <c r="K1389" i="138" s="1"/>
  <c r="J1391" i="138"/>
  <c r="K1391" i="138" s="1"/>
  <c r="J1393" i="138"/>
  <c r="K1393" i="138" s="1"/>
  <c r="J1395" i="138"/>
  <c r="K1395" i="138" s="1"/>
  <c r="J1397" i="138"/>
  <c r="K1397" i="138" s="1"/>
  <c r="J1399" i="138"/>
  <c r="K1399" i="138" s="1"/>
  <c r="J1401" i="138"/>
  <c r="K1401" i="138" s="1"/>
  <c r="J1403" i="138"/>
  <c r="K1403" i="138" s="1"/>
  <c r="J1405" i="138"/>
  <c r="K1405" i="138" s="1"/>
  <c r="J1407" i="138"/>
  <c r="K1407" i="138" s="1"/>
  <c r="J1409" i="138"/>
  <c r="K1409" i="138" s="1"/>
  <c r="J1411" i="138"/>
  <c r="K1411" i="138" s="1"/>
  <c r="J1413" i="138"/>
  <c r="K1413" i="138" s="1"/>
  <c r="J1415" i="138"/>
  <c r="K1415" i="138" s="1"/>
  <c r="J1417" i="138"/>
  <c r="K1417" i="138" s="1"/>
  <c r="J1419" i="138"/>
  <c r="K1419" i="138" s="1"/>
  <c r="J1421" i="138"/>
  <c r="K1421" i="138" s="1"/>
  <c r="J1423" i="138"/>
  <c r="K1423" i="138" s="1"/>
  <c r="J1425" i="138"/>
  <c r="K1425" i="138" s="1"/>
  <c r="J1427" i="138"/>
  <c r="K1427" i="138" s="1"/>
  <c r="J1429" i="138"/>
  <c r="K1429" i="138" s="1"/>
  <c r="J1431" i="138"/>
  <c r="K1431" i="138" s="1"/>
  <c r="J1433" i="138"/>
  <c r="K1433" i="138" s="1"/>
  <c r="J1435" i="138"/>
  <c r="K1435" i="138" s="1"/>
  <c r="J1437" i="138"/>
  <c r="K1437" i="138" s="1"/>
  <c r="J1439" i="138"/>
  <c r="K1439" i="138" s="1"/>
  <c r="J1441" i="138"/>
  <c r="K1441" i="138" s="1"/>
  <c r="J1443" i="138"/>
  <c r="K1443" i="138" s="1"/>
  <c r="J1445" i="138"/>
  <c r="K1445" i="138" s="1"/>
  <c r="J1447" i="138"/>
  <c r="K1447" i="138" s="1"/>
  <c r="J1449" i="138"/>
  <c r="K1449" i="138" s="1"/>
  <c r="J1451" i="138"/>
  <c r="K1451" i="138" s="1"/>
  <c r="J1453" i="138"/>
  <c r="K1453" i="138" s="1"/>
  <c r="J1455" i="138"/>
  <c r="K1455" i="138" s="1"/>
  <c r="J1457" i="138"/>
  <c r="K1457" i="138" s="1"/>
  <c r="J1459" i="138"/>
  <c r="K1459" i="138" s="1"/>
  <c r="J1461" i="138"/>
  <c r="K1461" i="138" s="1"/>
  <c r="J1463" i="138"/>
  <c r="K1463" i="138" s="1"/>
  <c r="J1465" i="138"/>
  <c r="K1465" i="138" s="1"/>
  <c r="J1467" i="138"/>
  <c r="K1467" i="138" s="1"/>
  <c r="J1469" i="138"/>
  <c r="K1469" i="138" s="1"/>
  <c r="J1471" i="138"/>
  <c r="K1471" i="138" s="1"/>
  <c r="J1473" i="138"/>
  <c r="K1473" i="138" s="1"/>
  <c r="J1475" i="138"/>
  <c r="K1475" i="138" s="1"/>
  <c r="J1477" i="138"/>
  <c r="K1477" i="138" s="1"/>
  <c r="J1479" i="138"/>
  <c r="K1479" i="138" s="1"/>
  <c r="J1481" i="138"/>
  <c r="K1481" i="138" s="1"/>
  <c r="J1483" i="138"/>
  <c r="K1483" i="138" s="1"/>
  <c r="J1485" i="138"/>
  <c r="K1485" i="138" s="1"/>
  <c r="J1487" i="138"/>
  <c r="K1487" i="138" s="1"/>
  <c r="J1489" i="138"/>
  <c r="K1489" i="138" s="1"/>
  <c r="J1491" i="138"/>
  <c r="K1491" i="138" s="1"/>
  <c r="J1493" i="138"/>
  <c r="K1493" i="138" s="1"/>
  <c r="J1495" i="138"/>
  <c r="K1495" i="138" s="1"/>
  <c r="J1497" i="138"/>
  <c r="K1497" i="138" s="1"/>
  <c r="J1499" i="138"/>
  <c r="K1499" i="138" s="1"/>
  <c r="J1501" i="138"/>
  <c r="K1501" i="138" s="1"/>
  <c r="J1503" i="138"/>
  <c r="K1503" i="138" s="1"/>
  <c r="J1505" i="138"/>
  <c r="K1505" i="138" s="1"/>
  <c r="J1507" i="138"/>
  <c r="K1507" i="138" s="1"/>
  <c r="J1509" i="138"/>
  <c r="K1509" i="138" s="1"/>
  <c r="J1513" i="138"/>
  <c r="K1513" i="138" s="1"/>
  <c r="J1517" i="138"/>
  <c r="K1517" i="138" s="1"/>
  <c r="J1521" i="138"/>
  <c r="K1521" i="138" s="1"/>
  <c r="J1525" i="138"/>
  <c r="K1525" i="138" s="1"/>
  <c r="J1529" i="138"/>
  <c r="K1529" i="138" s="1"/>
  <c r="J1533" i="138"/>
  <c r="K1533" i="138" s="1"/>
  <c r="J1537" i="138"/>
  <c r="K1537" i="138" s="1"/>
  <c r="J1541" i="138"/>
  <c r="K1541" i="138" s="1"/>
  <c r="J1545" i="138"/>
  <c r="K1545" i="138" s="1"/>
  <c r="J1549" i="138"/>
  <c r="K1549" i="138" s="1"/>
  <c r="J1553" i="138"/>
  <c r="K1553" i="138" s="1"/>
  <c r="J1557" i="138"/>
  <c r="K1557" i="138" s="1"/>
  <c r="J1561" i="138"/>
  <c r="K1561" i="138" s="1"/>
  <c r="J1565" i="138"/>
  <c r="K1565" i="138" s="1"/>
  <c r="J1569" i="138"/>
  <c r="K1569" i="138" s="1"/>
  <c r="J1573" i="138"/>
  <c r="K1573" i="138" s="1"/>
  <c r="J1577" i="138"/>
  <c r="K1577" i="138" s="1"/>
  <c r="J1581" i="138"/>
  <c r="K1581" i="138" s="1"/>
  <c r="J1585" i="138"/>
  <c r="K1585" i="138" s="1"/>
  <c r="J1589" i="138"/>
  <c r="K1589" i="138" s="1"/>
  <c r="J1593" i="138"/>
  <c r="K1593" i="138" s="1"/>
  <c r="J1597" i="138"/>
  <c r="K1597" i="138" s="1"/>
  <c r="J1601" i="138"/>
  <c r="K1601" i="138" s="1"/>
  <c r="J1605" i="138"/>
  <c r="K1605" i="138" s="1"/>
  <c r="J1609" i="138"/>
  <c r="K1609" i="138" s="1"/>
  <c r="J1613" i="138"/>
  <c r="K1613" i="138" s="1"/>
  <c r="J1617" i="138"/>
  <c r="K1617" i="138" s="1"/>
  <c r="J1621" i="138"/>
  <c r="K1621" i="138" s="1"/>
  <c r="J1625" i="138"/>
  <c r="K1625" i="138" s="1"/>
  <c r="J1629" i="138"/>
  <c r="K1629" i="138" s="1"/>
  <c r="J1633" i="138"/>
  <c r="K1633" i="138" s="1"/>
  <c r="J1637" i="138"/>
  <c r="K1637" i="138" s="1"/>
  <c r="J1641" i="138"/>
  <c r="K1641" i="138" s="1"/>
  <c r="J1645" i="138"/>
  <c r="K1645" i="138" s="1"/>
  <c r="J1649" i="138"/>
  <c r="K1649" i="138" s="1"/>
  <c r="J1653" i="138"/>
  <c r="K1653" i="138" s="1"/>
  <c r="J1657" i="138"/>
  <c r="K1657" i="138" s="1"/>
  <c r="J1661" i="138"/>
  <c r="K1661" i="138" s="1"/>
  <c r="J1665" i="138"/>
  <c r="K1665" i="138" s="1"/>
  <c r="J1669" i="138"/>
  <c r="K1669" i="138" s="1"/>
  <c r="J1673" i="138"/>
  <c r="K1673" i="138" s="1"/>
  <c r="J1677" i="138"/>
  <c r="K1677" i="138" s="1"/>
  <c r="J1681" i="138"/>
  <c r="K1681" i="138" s="1"/>
  <c r="J1685" i="138"/>
  <c r="K1685" i="138" s="1"/>
  <c r="J1689" i="138"/>
  <c r="K1689" i="138" s="1"/>
  <c r="J1693" i="138"/>
  <c r="K1693" i="138" s="1"/>
  <c r="J1697" i="138"/>
  <c r="K1697" i="138" s="1"/>
  <c r="J1701" i="138"/>
  <c r="K1701" i="138" s="1"/>
  <c r="J1705" i="138"/>
  <c r="K1705" i="138" s="1"/>
  <c r="J1709" i="138"/>
  <c r="K1709" i="138" s="1"/>
  <c r="J1713" i="138"/>
  <c r="K1713" i="138" s="1"/>
  <c r="J1717" i="138"/>
  <c r="K1717" i="138" s="1"/>
  <c r="J1721" i="138"/>
  <c r="K1721" i="138" s="1"/>
  <c r="J1725" i="138"/>
  <c r="K1725" i="138" s="1"/>
  <c r="J1729" i="138"/>
  <c r="K1729" i="138" s="1"/>
  <c r="J1733" i="138"/>
  <c r="K1733" i="138" s="1"/>
  <c r="J1737" i="138"/>
  <c r="K1737" i="138" s="1"/>
  <c r="J1741" i="138"/>
  <c r="K1741" i="138" s="1"/>
  <c r="J1745" i="138"/>
  <c r="K1745" i="138" s="1"/>
  <c r="J1749" i="138"/>
  <c r="K1749" i="138" s="1"/>
  <c r="J1753" i="138"/>
  <c r="K1753" i="138" s="1"/>
  <c r="J1757" i="138"/>
  <c r="K1757" i="138" s="1"/>
  <c r="J1761" i="138"/>
  <c r="K1761" i="138" s="1"/>
  <c r="J1765" i="138"/>
  <c r="K1765" i="138" s="1"/>
  <c r="J1769" i="138"/>
  <c r="K1769" i="138" s="1"/>
  <c r="J1773" i="138"/>
  <c r="K1773" i="138" s="1"/>
  <c r="J1777" i="138"/>
  <c r="K1777" i="138" s="1"/>
  <c r="J1781" i="138"/>
  <c r="K1781" i="138" s="1"/>
  <c r="J1785" i="138"/>
  <c r="K1785" i="138" s="1"/>
  <c r="J1789" i="138"/>
  <c r="K1789" i="138" s="1"/>
  <c r="J1793" i="138"/>
  <c r="K1793" i="138" s="1"/>
  <c r="J1797" i="138"/>
  <c r="K1797" i="138" s="1"/>
  <c r="J1801" i="138"/>
  <c r="K1801" i="138" s="1"/>
  <c r="J1805" i="138"/>
  <c r="K1805" i="138" s="1"/>
  <c r="J1809" i="138"/>
  <c r="K1809" i="138" s="1"/>
  <c r="J1813" i="138"/>
  <c r="K1813" i="138" s="1"/>
  <c r="J1817" i="138"/>
  <c r="K1817" i="138" s="1"/>
  <c r="J1821" i="138"/>
  <c r="K1821" i="138" s="1"/>
  <c r="J1825" i="138"/>
  <c r="K1825" i="138" s="1"/>
  <c r="J1829" i="138"/>
  <c r="K1829" i="138" s="1"/>
  <c r="J1833" i="138"/>
  <c r="K1833" i="138" s="1"/>
  <c r="J1837" i="138"/>
  <c r="K1837" i="138" s="1"/>
  <c r="J1841" i="138"/>
  <c r="K1841" i="138" s="1"/>
  <c r="J1845" i="138"/>
  <c r="K1845" i="138" s="1"/>
  <c r="J1849" i="138"/>
  <c r="K1849" i="138" s="1"/>
  <c r="J1853" i="138"/>
  <c r="K1853" i="138" s="1"/>
  <c r="J1857" i="138"/>
  <c r="K1857" i="138" s="1"/>
  <c r="J1861" i="138"/>
  <c r="K1861" i="138" s="1"/>
  <c r="J1865" i="138"/>
  <c r="K1865" i="138" s="1"/>
  <c r="J1869" i="138"/>
  <c r="K1869" i="138" s="1"/>
  <c r="J1873" i="138"/>
  <c r="K1873" i="138" s="1"/>
  <c r="J1877" i="138"/>
  <c r="K1877" i="138" s="1"/>
  <c r="J1881" i="138"/>
  <c r="K1881" i="138" s="1"/>
  <c r="J1885" i="138"/>
  <c r="K1885" i="138" s="1"/>
  <c r="J1889" i="138"/>
  <c r="K1889" i="138" s="1"/>
  <c r="J1893" i="138"/>
  <c r="K1893" i="138" s="1"/>
  <c r="J1897" i="138"/>
  <c r="K1897" i="138" s="1"/>
  <c r="J1901" i="138"/>
  <c r="K1901" i="138" s="1"/>
  <c r="J1905" i="138"/>
  <c r="K1905" i="138" s="1"/>
  <c r="J1909" i="138"/>
  <c r="K1909" i="138" s="1"/>
  <c r="J1913" i="138"/>
  <c r="K1913" i="138" s="1"/>
  <c r="J1917" i="138"/>
  <c r="K1917" i="138" s="1"/>
  <c r="J1921" i="138"/>
  <c r="K1921" i="138" s="1"/>
  <c r="J1925" i="138"/>
  <c r="K1925" i="138" s="1"/>
  <c r="J1929" i="138"/>
  <c r="K1929" i="138" s="1"/>
  <c r="J1933" i="138"/>
  <c r="K1933" i="138" s="1"/>
  <c r="J1937" i="138"/>
  <c r="K1937" i="138" s="1"/>
  <c r="J1941" i="138"/>
  <c r="K1941" i="138" s="1"/>
  <c r="J1945" i="138"/>
  <c r="K1945" i="138" s="1"/>
  <c r="J1949" i="138"/>
  <c r="K1949" i="138" s="1"/>
  <c r="J1953" i="138"/>
  <c r="K1953" i="138" s="1"/>
  <c r="J1957" i="138"/>
  <c r="K1957" i="138" s="1"/>
  <c r="J1961" i="138"/>
  <c r="K1961" i="138" s="1"/>
  <c r="J1965" i="138"/>
  <c r="K1965" i="138" s="1"/>
  <c r="J1969" i="138"/>
  <c r="K1969" i="138" s="1"/>
  <c r="J1973" i="138"/>
  <c r="K1973" i="138" s="1"/>
  <c r="J1977" i="138"/>
  <c r="K1977" i="138" s="1"/>
  <c r="J1981" i="138"/>
  <c r="K1981" i="138" s="1"/>
  <c r="J1985" i="138"/>
  <c r="K1985" i="138" s="1"/>
  <c r="J1989" i="138"/>
  <c r="K1989" i="138" s="1"/>
  <c r="J1993" i="138"/>
  <c r="K1993" i="138" s="1"/>
  <c r="J1997" i="138"/>
  <c r="K1997" i="138" s="1"/>
  <c r="J2001" i="138"/>
  <c r="K2001" i="138" s="1"/>
  <c r="J2005" i="138"/>
  <c r="K2005" i="138" s="1"/>
  <c r="J2009" i="138"/>
  <c r="K2009" i="138" s="1"/>
  <c r="J1511" i="138"/>
  <c r="K1511" i="138" s="1"/>
  <c r="J1515" i="138"/>
  <c r="K1515" i="138" s="1"/>
  <c r="J1519" i="138"/>
  <c r="K1519" i="138" s="1"/>
  <c r="J1523" i="138"/>
  <c r="K1523" i="138" s="1"/>
  <c r="J1527" i="138"/>
  <c r="K1527" i="138" s="1"/>
  <c r="J1531" i="138"/>
  <c r="K1531" i="138" s="1"/>
  <c r="J1535" i="138"/>
  <c r="K1535" i="138" s="1"/>
  <c r="J1539" i="138"/>
  <c r="K1539" i="138" s="1"/>
  <c r="J1543" i="138"/>
  <c r="K1543" i="138" s="1"/>
  <c r="J1547" i="138"/>
  <c r="K1547" i="138" s="1"/>
  <c r="J1551" i="138"/>
  <c r="K1551" i="138" s="1"/>
  <c r="J1555" i="138"/>
  <c r="K1555" i="138" s="1"/>
  <c r="J1559" i="138"/>
  <c r="K1559" i="138" s="1"/>
  <c r="J1563" i="138"/>
  <c r="K1563" i="138" s="1"/>
  <c r="J1567" i="138"/>
  <c r="K1567" i="138" s="1"/>
  <c r="J1571" i="138"/>
  <c r="K1571" i="138" s="1"/>
  <c r="J1575" i="138"/>
  <c r="K1575" i="138" s="1"/>
  <c r="J1579" i="138"/>
  <c r="K1579" i="138" s="1"/>
  <c r="J1583" i="138"/>
  <c r="K1583" i="138" s="1"/>
  <c r="J1587" i="138"/>
  <c r="K1587" i="138" s="1"/>
  <c r="J1591" i="138"/>
  <c r="K1591" i="138" s="1"/>
  <c r="J1595" i="138"/>
  <c r="K1595" i="138" s="1"/>
  <c r="J1599" i="138"/>
  <c r="K1599" i="138" s="1"/>
  <c r="J1603" i="138"/>
  <c r="K1603" i="138" s="1"/>
  <c r="J1607" i="138"/>
  <c r="K1607" i="138" s="1"/>
  <c r="J1611" i="138"/>
  <c r="K1611" i="138" s="1"/>
  <c r="J1615" i="138"/>
  <c r="K1615" i="138" s="1"/>
  <c r="J1619" i="138"/>
  <c r="K1619" i="138" s="1"/>
  <c r="J1623" i="138"/>
  <c r="K1623" i="138" s="1"/>
  <c r="J1627" i="138"/>
  <c r="K1627" i="138" s="1"/>
  <c r="J1631" i="138"/>
  <c r="K1631" i="138" s="1"/>
  <c r="J1635" i="138"/>
  <c r="K1635" i="138" s="1"/>
  <c r="J1639" i="138"/>
  <c r="K1639" i="138" s="1"/>
  <c r="J1643" i="138"/>
  <c r="K1643" i="138" s="1"/>
  <c r="J1647" i="138"/>
  <c r="K1647" i="138" s="1"/>
  <c r="J1651" i="138"/>
  <c r="K1651" i="138" s="1"/>
  <c r="J1655" i="138"/>
  <c r="K1655" i="138" s="1"/>
  <c r="J1659" i="138"/>
  <c r="K1659" i="138" s="1"/>
  <c r="J1663" i="138"/>
  <c r="K1663" i="138" s="1"/>
  <c r="J1667" i="138"/>
  <c r="K1667" i="138" s="1"/>
  <c r="J1671" i="138"/>
  <c r="K1671" i="138" s="1"/>
  <c r="J1675" i="138"/>
  <c r="K1675" i="138" s="1"/>
  <c r="J1679" i="138"/>
  <c r="K1679" i="138" s="1"/>
  <c r="J1683" i="138"/>
  <c r="K1683" i="138" s="1"/>
  <c r="J1687" i="138"/>
  <c r="K1687" i="138" s="1"/>
  <c r="J1691" i="138"/>
  <c r="K1691" i="138" s="1"/>
  <c r="J1695" i="138"/>
  <c r="K1695" i="138" s="1"/>
  <c r="J1699" i="138"/>
  <c r="K1699" i="138" s="1"/>
  <c r="J1703" i="138"/>
  <c r="K1703" i="138" s="1"/>
  <c r="J1707" i="138"/>
  <c r="K1707" i="138" s="1"/>
  <c r="J1711" i="138"/>
  <c r="K1711" i="138" s="1"/>
  <c r="J1715" i="138"/>
  <c r="K1715" i="138" s="1"/>
  <c r="J1719" i="138"/>
  <c r="K1719" i="138" s="1"/>
  <c r="J1723" i="138"/>
  <c r="K1723" i="138" s="1"/>
  <c r="J1727" i="138"/>
  <c r="K1727" i="138" s="1"/>
  <c r="J1731" i="138"/>
  <c r="K1731" i="138" s="1"/>
  <c r="J1735" i="138"/>
  <c r="K1735" i="138" s="1"/>
  <c r="J1739" i="138"/>
  <c r="K1739" i="138" s="1"/>
  <c r="J1743" i="138"/>
  <c r="K1743" i="138" s="1"/>
  <c r="J1747" i="138"/>
  <c r="K1747" i="138" s="1"/>
  <c r="J1751" i="138"/>
  <c r="K1751" i="138" s="1"/>
  <c r="J1755" i="138"/>
  <c r="K1755" i="138" s="1"/>
  <c r="J1759" i="138"/>
  <c r="K1759" i="138" s="1"/>
  <c r="J1763" i="138"/>
  <c r="K1763" i="138" s="1"/>
  <c r="J1767" i="138"/>
  <c r="K1767" i="138" s="1"/>
  <c r="J1771" i="138"/>
  <c r="K1771" i="138" s="1"/>
  <c r="J1775" i="138"/>
  <c r="K1775" i="138" s="1"/>
  <c r="J1779" i="138"/>
  <c r="K1779" i="138" s="1"/>
  <c r="J1783" i="138"/>
  <c r="K1783" i="138" s="1"/>
  <c r="J1787" i="138"/>
  <c r="K1787" i="138" s="1"/>
  <c r="J1791" i="138"/>
  <c r="K1791" i="138" s="1"/>
  <c r="J1795" i="138"/>
  <c r="K1795" i="138" s="1"/>
  <c r="J1799" i="138"/>
  <c r="K1799" i="138" s="1"/>
  <c r="J1803" i="138"/>
  <c r="K1803" i="138" s="1"/>
  <c r="J1807" i="138"/>
  <c r="K1807" i="138" s="1"/>
  <c r="J1811" i="138"/>
  <c r="K1811" i="138" s="1"/>
  <c r="J1815" i="138"/>
  <c r="K1815" i="138" s="1"/>
  <c r="J1819" i="138"/>
  <c r="K1819" i="138" s="1"/>
  <c r="J1823" i="138"/>
  <c r="K1823" i="138" s="1"/>
  <c r="J1827" i="138"/>
  <c r="K1827" i="138" s="1"/>
  <c r="J1831" i="138"/>
  <c r="K1831" i="138" s="1"/>
  <c r="J1835" i="138"/>
  <c r="K1835" i="138" s="1"/>
  <c r="J1839" i="138"/>
  <c r="K1839" i="138" s="1"/>
  <c r="J1843" i="138"/>
  <c r="K1843" i="138" s="1"/>
  <c r="J1847" i="138"/>
  <c r="K1847" i="138" s="1"/>
  <c r="J1851" i="138"/>
  <c r="K1851" i="138" s="1"/>
  <c r="J1855" i="138"/>
  <c r="K1855" i="138" s="1"/>
  <c r="J1859" i="138"/>
  <c r="K1859" i="138" s="1"/>
  <c r="J1863" i="138"/>
  <c r="K1863" i="138" s="1"/>
  <c r="J1867" i="138"/>
  <c r="K1867" i="138" s="1"/>
  <c r="J1871" i="138"/>
  <c r="K1871" i="138" s="1"/>
  <c r="J1875" i="138"/>
  <c r="K1875" i="138" s="1"/>
  <c r="J1879" i="138"/>
  <c r="K1879" i="138" s="1"/>
  <c r="J1883" i="138"/>
  <c r="K1883" i="138" s="1"/>
  <c r="J1887" i="138"/>
  <c r="K1887" i="138" s="1"/>
  <c r="J1891" i="138"/>
  <c r="K1891" i="138" s="1"/>
  <c r="J1895" i="138"/>
  <c r="K1895" i="138" s="1"/>
  <c r="J1899" i="138"/>
  <c r="K1899" i="138" s="1"/>
  <c r="J1903" i="138"/>
  <c r="K1903" i="138" s="1"/>
  <c r="J1907" i="138"/>
  <c r="K1907" i="138" s="1"/>
  <c r="J1911" i="138"/>
  <c r="K1911" i="138" s="1"/>
  <c r="J1915" i="138"/>
  <c r="K1915" i="138" s="1"/>
  <c r="J1919" i="138"/>
  <c r="K1919" i="138" s="1"/>
  <c r="J1923" i="138"/>
  <c r="K1923" i="138" s="1"/>
  <c r="J1927" i="138"/>
  <c r="K1927" i="138" s="1"/>
  <c r="J1931" i="138"/>
  <c r="K1931" i="138" s="1"/>
  <c r="J1935" i="138"/>
  <c r="K1935" i="138" s="1"/>
  <c r="J1939" i="138"/>
  <c r="K1939" i="138" s="1"/>
  <c r="J1943" i="138"/>
  <c r="K1943" i="138" s="1"/>
  <c r="J1947" i="138"/>
  <c r="K1947" i="138" s="1"/>
  <c r="J1951" i="138"/>
  <c r="K1951" i="138" s="1"/>
  <c r="J1955" i="138"/>
  <c r="K1955" i="138" s="1"/>
  <c r="J1959" i="138"/>
  <c r="K1959" i="138" s="1"/>
  <c r="J1963" i="138"/>
  <c r="K1963" i="138" s="1"/>
  <c r="J1967" i="138"/>
  <c r="K1967" i="138" s="1"/>
  <c r="J1971" i="138"/>
  <c r="K1971" i="138" s="1"/>
  <c r="J1975" i="138"/>
  <c r="K1975" i="138" s="1"/>
  <c r="J1979" i="138"/>
  <c r="K1979" i="138" s="1"/>
  <c r="J1983" i="138"/>
  <c r="K1983" i="138" s="1"/>
  <c r="J1987" i="138"/>
  <c r="K1987" i="138" s="1"/>
  <c r="J1991" i="138"/>
  <c r="K1991" i="138" s="1"/>
  <c r="J1995" i="138"/>
  <c r="K1995" i="138" s="1"/>
  <c r="J1999" i="138"/>
  <c r="K1999" i="138" s="1"/>
  <c r="J2003" i="138"/>
  <c r="K2003" i="138" s="1"/>
  <c r="J2007" i="138"/>
  <c r="K2007" i="138" s="1"/>
  <c r="J2011" i="138"/>
  <c r="K2011" i="138" s="1"/>
  <c r="J17" i="138"/>
  <c r="K17" i="138" s="1"/>
  <c r="J19" i="138"/>
  <c r="K19" i="138" s="1"/>
  <c r="J21" i="138"/>
  <c r="K21" i="138" s="1"/>
  <c r="J23" i="138"/>
  <c r="K23" i="138" s="1"/>
  <c r="J25" i="138"/>
  <c r="K25" i="138" s="1"/>
  <c r="J27" i="138"/>
  <c r="K27" i="138" s="1"/>
  <c r="J29" i="138"/>
  <c r="K29" i="138" s="1"/>
  <c r="J31" i="138"/>
  <c r="K31" i="138" s="1"/>
  <c r="J33" i="138"/>
  <c r="K33" i="138" s="1"/>
  <c r="J35" i="138"/>
  <c r="K35" i="138" s="1"/>
  <c r="J37" i="138"/>
  <c r="K37" i="138" s="1"/>
  <c r="J39" i="138"/>
  <c r="K39" i="138" s="1"/>
  <c r="J41" i="138"/>
  <c r="K41" i="138" s="1"/>
  <c r="J43" i="138"/>
  <c r="K43" i="138" s="1"/>
  <c r="J45" i="138"/>
  <c r="K45" i="138" s="1"/>
  <c r="J47" i="138"/>
  <c r="K47" i="138" s="1"/>
  <c r="J49" i="138"/>
  <c r="K49" i="138" s="1"/>
  <c r="J51" i="138"/>
  <c r="K51" i="138" s="1"/>
  <c r="J53" i="138"/>
  <c r="K53" i="138" s="1"/>
  <c r="J55" i="138"/>
  <c r="K55" i="138" s="1"/>
  <c r="J57" i="138"/>
  <c r="K57" i="138" s="1"/>
  <c r="J59" i="138"/>
  <c r="K59" i="138" s="1"/>
  <c r="J61" i="138"/>
  <c r="K61" i="138" s="1"/>
  <c r="J63" i="138"/>
  <c r="K63" i="138" s="1"/>
  <c r="J65" i="138"/>
  <c r="K65" i="138" s="1"/>
  <c r="J67" i="138"/>
  <c r="K67" i="138" s="1"/>
  <c r="J69" i="138"/>
  <c r="K69" i="138" s="1"/>
  <c r="J71" i="138"/>
  <c r="K71" i="138" s="1"/>
  <c r="J73" i="138"/>
  <c r="K73" i="138" s="1"/>
  <c r="J75" i="138"/>
  <c r="K75" i="138" s="1"/>
  <c r="J77" i="138"/>
  <c r="K77" i="138" s="1"/>
  <c r="J79" i="138"/>
  <c r="K79" i="138" s="1"/>
  <c r="J81" i="138"/>
  <c r="K81" i="138" s="1"/>
  <c r="J83" i="138"/>
  <c r="K83" i="138" s="1"/>
  <c r="J85" i="138"/>
  <c r="K85" i="138" s="1"/>
  <c r="J87" i="138"/>
  <c r="K87" i="138" s="1"/>
  <c r="J89" i="138"/>
  <c r="K89" i="138" s="1"/>
  <c r="J91" i="138"/>
  <c r="K91" i="138" s="1"/>
  <c r="J93" i="138"/>
  <c r="K93" i="138" s="1"/>
  <c r="J95" i="138"/>
  <c r="K95" i="138" s="1"/>
  <c r="J97" i="138"/>
  <c r="K97" i="138" s="1"/>
  <c r="J99" i="138"/>
  <c r="K99" i="138" s="1"/>
  <c r="J101" i="138"/>
  <c r="K101" i="138" s="1"/>
  <c r="J103" i="138"/>
  <c r="K103" i="138" s="1"/>
  <c r="J105" i="138"/>
  <c r="K105" i="138" s="1"/>
  <c r="J107" i="138"/>
  <c r="K107" i="138" s="1"/>
  <c r="J109" i="138"/>
  <c r="K109" i="138" s="1"/>
  <c r="J111" i="138"/>
  <c r="K111" i="138" s="1"/>
  <c r="J113" i="138"/>
  <c r="K113" i="138" s="1"/>
  <c r="J115" i="138"/>
  <c r="K115" i="138" s="1"/>
  <c r="J117" i="138"/>
  <c r="K117" i="138" s="1"/>
  <c r="J119" i="138"/>
  <c r="K119" i="138" s="1"/>
  <c r="J121" i="138"/>
  <c r="K121" i="138" s="1"/>
  <c r="J123" i="138"/>
  <c r="K123" i="138" s="1"/>
  <c r="J125" i="138"/>
  <c r="K125" i="138" s="1"/>
  <c r="J127" i="138"/>
  <c r="K127" i="138" s="1"/>
  <c r="J129" i="138"/>
  <c r="K129" i="138" s="1"/>
  <c r="J131" i="138"/>
  <c r="K131" i="138" s="1"/>
  <c r="J133" i="138"/>
  <c r="K133" i="138" s="1"/>
  <c r="J135" i="138"/>
  <c r="K135" i="138" s="1"/>
  <c r="J137" i="138"/>
  <c r="K137" i="138" s="1"/>
  <c r="J139" i="138"/>
  <c r="K139" i="138" s="1"/>
  <c r="J141" i="138"/>
  <c r="K141" i="138" s="1"/>
  <c r="J143" i="138"/>
  <c r="K143" i="138" s="1"/>
  <c r="J145" i="138"/>
  <c r="K145" i="138" s="1"/>
  <c r="J147" i="138"/>
  <c r="K147" i="138" s="1"/>
  <c r="J149" i="138"/>
  <c r="K149" i="138" s="1"/>
  <c r="J151" i="138"/>
  <c r="K151" i="138" s="1"/>
  <c r="J153" i="138"/>
  <c r="K153" i="138" s="1"/>
  <c r="J155" i="138"/>
  <c r="K155" i="138" s="1"/>
  <c r="J157" i="138"/>
  <c r="K157" i="138" s="1"/>
  <c r="J159" i="138"/>
  <c r="K159" i="138" s="1"/>
  <c r="J161" i="138"/>
  <c r="K161" i="138" s="1"/>
  <c r="J163" i="138"/>
  <c r="K163" i="138" s="1"/>
  <c r="J165" i="138"/>
  <c r="K165" i="138" s="1"/>
  <c r="J167" i="138"/>
  <c r="K167" i="138" s="1"/>
  <c r="J169" i="138"/>
  <c r="K169" i="138" s="1"/>
  <c r="J171" i="138"/>
  <c r="K171" i="138" s="1"/>
  <c r="J173" i="138"/>
  <c r="K173" i="138" s="1"/>
  <c r="J175" i="138"/>
  <c r="K175" i="138" s="1"/>
  <c r="J177" i="138"/>
  <c r="K177" i="138" s="1"/>
  <c r="J179" i="138"/>
  <c r="K179" i="138" s="1"/>
  <c r="J181" i="138"/>
  <c r="K181" i="138" s="1"/>
  <c r="J183" i="138"/>
  <c r="K183" i="138" s="1"/>
  <c r="J185" i="138"/>
  <c r="K185" i="138" s="1"/>
  <c r="J187" i="138"/>
  <c r="K187" i="138" s="1"/>
  <c r="J189" i="138"/>
  <c r="K189" i="138" s="1"/>
  <c r="J191" i="138"/>
  <c r="K191" i="138" s="1"/>
  <c r="J193" i="138"/>
  <c r="K193" i="138" s="1"/>
  <c r="J195" i="138"/>
  <c r="K195" i="138" s="1"/>
  <c r="J197" i="138"/>
  <c r="K197" i="138" s="1"/>
  <c r="J199" i="138"/>
  <c r="K199" i="138" s="1"/>
  <c r="J201" i="138"/>
  <c r="K201" i="138" s="1"/>
  <c r="J203" i="138"/>
  <c r="K203" i="138" s="1"/>
  <c r="J205" i="138"/>
  <c r="K205" i="138" s="1"/>
  <c r="J207" i="138"/>
  <c r="K207" i="138" s="1"/>
  <c r="J209" i="138"/>
  <c r="K209" i="138" s="1"/>
  <c r="J211" i="138"/>
  <c r="K211" i="138" s="1"/>
  <c r="J213" i="138"/>
  <c r="K213" i="138" s="1"/>
  <c r="J215" i="138"/>
  <c r="K215" i="138" s="1"/>
  <c r="J217" i="138"/>
  <c r="K217" i="138" s="1"/>
  <c r="J219" i="138"/>
  <c r="K219" i="138" s="1"/>
  <c r="J221" i="138"/>
  <c r="K221" i="138" s="1"/>
  <c r="J223" i="138"/>
  <c r="K223" i="138" s="1"/>
  <c r="J225" i="138"/>
  <c r="K225" i="138" s="1"/>
  <c r="J227" i="138"/>
  <c r="K227" i="138" s="1"/>
  <c r="J229" i="138"/>
  <c r="K229" i="138" s="1"/>
  <c r="J231" i="138"/>
  <c r="K231" i="138" s="1"/>
  <c r="J233" i="138"/>
  <c r="K233" i="138" s="1"/>
  <c r="J235" i="138"/>
  <c r="K235" i="138" s="1"/>
  <c r="J237" i="138"/>
  <c r="K237" i="138" s="1"/>
  <c r="J239" i="138"/>
  <c r="K239" i="138" s="1"/>
  <c r="J241" i="138"/>
  <c r="K241" i="138" s="1"/>
  <c r="J243" i="138"/>
  <c r="K243" i="138" s="1"/>
  <c r="J245" i="138"/>
  <c r="K245" i="138" s="1"/>
  <c r="J247" i="138"/>
  <c r="K247" i="138" s="1"/>
  <c r="J249" i="138"/>
  <c r="K249" i="138" s="1"/>
  <c r="J251" i="138"/>
  <c r="K251" i="138" s="1"/>
  <c r="J253" i="138"/>
  <c r="K253" i="138" s="1"/>
  <c r="J255" i="138"/>
  <c r="K255" i="138" s="1"/>
  <c r="J257" i="138"/>
  <c r="K257" i="138" s="1"/>
  <c r="J259" i="138"/>
  <c r="K259" i="138" s="1"/>
  <c r="J261" i="138"/>
  <c r="K261" i="138" s="1"/>
  <c r="J263" i="138"/>
  <c r="K263" i="138" s="1"/>
  <c r="J265" i="138"/>
  <c r="K265" i="138" s="1"/>
  <c r="J267" i="138"/>
  <c r="K267" i="138" s="1"/>
  <c r="J269" i="138"/>
  <c r="K269" i="138" s="1"/>
  <c r="J271" i="138"/>
  <c r="K271" i="138" s="1"/>
  <c r="J273" i="138"/>
  <c r="K273" i="138" s="1"/>
  <c r="J275" i="138"/>
  <c r="K275" i="138" s="1"/>
  <c r="J277" i="138"/>
  <c r="K277" i="138" s="1"/>
  <c r="J279" i="138"/>
  <c r="K279" i="138" s="1"/>
  <c r="J281" i="138"/>
  <c r="K281" i="138" s="1"/>
  <c r="J283" i="138"/>
  <c r="K283" i="138" s="1"/>
  <c r="J285" i="138"/>
  <c r="K285" i="138" s="1"/>
  <c r="J287" i="138"/>
  <c r="K287" i="138" s="1"/>
  <c r="J289" i="138"/>
  <c r="K289" i="138" s="1"/>
  <c r="J291" i="138"/>
  <c r="K291" i="138" s="1"/>
  <c r="J293" i="138"/>
  <c r="K293" i="138" s="1"/>
  <c r="J295" i="138"/>
  <c r="K295" i="138" s="1"/>
  <c r="J297" i="138"/>
  <c r="K297" i="138" s="1"/>
  <c r="J299" i="138"/>
  <c r="K299" i="138" s="1"/>
  <c r="J301" i="138"/>
  <c r="K301" i="138" s="1"/>
  <c r="J303" i="138"/>
  <c r="K303" i="138" s="1"/>
  <c r="J305" i="138"/>
  <c r="K305" i="138" s="1"/>
  <c r="J307" i="138"/>
  <c r="K307" i="138" s="1"/>
  <c r="J309" i="138"/>
  <c r="K309" i="138" s="1"/>
  <c r="J311" i="138"/>
  <c r="K311" i="138" s="1"/>
  <c r="J313" i="138"/>
  <c r="K313" i="138" s="1"/>
  <c r="J315" i="138"/>
  <c r="K315" i="138" s="1"/>
  <c r="J317" i="138"/>
  <c r="K317" i="138" s="1"/>
  <c r="J319" i="138"/>
  <c r="K319" i="138" s="1"/>
  <c r="J321" i="138"/>
  <c r="K321" i="138" s="1"/>
  <c r="J323" i="138"/>
  <c r="K323" i="138" s="1"/>
  <c r="J325" i="138"/>
  <c r="K325" i="138" s="1"/>
  <c r="J327" i="138"/>
  <c r="K327" i="138" s="1"/>
  <c r="J329" i="138"/>
  <c r="K329" i="138" s="1"/>
  <c r="J331" i="138"/>
  <c r="K331" i="138" s="1"/>
  <c r="J333" i="138"/>
  <c r="K333" i="138" s="1"/>
  <c r="J335" i="138"/>
  <c r="K335" i="138" s="1"/>
  <c r="J337" i="138"/>
  <c r="K337" i="138" s="1"/>
  <c r="J339" i="138"/>
  <c r="K339" i="138" s="1"/>
  <c r="J341" i="138"/>
  <c r="K341" i="138" s="1"/>
  <c r="J343" i="138"/>
  <c r="K343" i="138" s="1"/>
  <c r="J345" i="138"/>
  <c r="K345" i="138" s="1"/>
  <c r="J347" i="138"/>
  <c r="K347" i="138" s="1"/>
  <c r="J349" i="138"/>
  <c r="K349" i="138" s="1"/>
  <c r="J351" i="138"/>
  <c r="K351" i="138" s="1"/>
  <c r="J353" i="138"/>
  <c r="K353" i="138" s="1"/>
  <c r="J355" i="138"/>
  <c r="K355" i="138" s="1"/>
  <c r="J357" i="138"/>
  <c r="K357" i="138" s="1"/>
  <c r="J359" i="138"/>
  <c r="K359" i="138" s="1"/>
  <c r="J361" i="138"/>
  <c r="K361" i="138" s="1"/>
  <c r="J363" i="138"/>
  <c r="K363" i="138" s="1"/>
  <c r="J365" i="138"/>
  <c r="K365" i="138" s="1"/>
  <c r="J367" i="138"/>
  <c r="K367" i="138" s="1"/>
  <c r="J369" i="138"/>
  <c r="K369" i="138" s="1"/>
  <c r="J371" i="138"/>
  <c r="K371" i="138" s="1"/>
  <c r="J373" i="138"/>
  <c r="K373" i="138" s="1"/>
  <c r="J375" i="138"/>
  <c r="K375" i="138" s="1"/>
  <c r="J377" i="138"/>
  <c r="K377" i="138" s="1"/>
  <c r="J379" i="138"/>
  <c r="K379" i="138" s="1"/>
  <c r="J381" i="138"/>
  <c r="K381" i="138" s="1"/>
  <c r="J383" i="138"/>
  <c r="K383" i="138" s="1"/>
  <c r="J385" i="138"/>
  <c r="K385" i="138" s="1"/>
  <c r="J387" i="138"/>
  <c r="K387" i="138" s="1"/>
  <c r="J389" i="138"/>
  <c r="K389" i="138" s="1"/>
  <c r="J391" i="138"/>
  <c r="K391" i="138" s="1"/>
  <c r="J393" i="138"/>
  <c r="K393" i="138" s="1"/>
  <c r="J395" i="138"/>
  <c r="K395" i="138" s="1"/>
  <c r="J397" i="138"/>
  <c r="K397" i="138" s="1"/>
  <c r="J399" i="138"/>
  <c r="K399" i="138" s="1"/>
  <c r="J401" i="138"/>
  <c r="K401" i="138" s="1"/>
  <c r="J403" i="138"/>
  <c r="K403" i="138" s="1"/>
  <c r="J405" i="138"/>
  <c r="K405" i="138" s="1"/>
  <c r="J407" i="138"/>
  <c r="K407" i="138" s="1"/>
  <c r="J409" i="138"/>
  <c r="K409" i="138" s="1"/>
  <c r="J411" i="138"/>
  <c r="K411" i="138" s="1"/>
  <c r="J413" i="138"/>
  <c r="K413" i="138" s="1"/>
  <c r="J415" i="138"/>
  <c r="K415" i="138" s="1"/>
  <c r="J417" i="138"/>
  <c r="K417" i="138" s="1"/>
  <c r="J419" i="138"/>
  <c r="K419" i="138" s="1"/>
  <c r="J421" i="138"/>
  <c r="K421" i="138" s="1"/>
  <c r="J423" i="138"/>
  <c r="K423" i="138" s="1"/>
  <c r="J425" i="138"/>
  <c r="K425" i="138" s="1"/>
  <c r="J427" i="138"/>
  <c r="K427" i="138" s="1"/>
  <c r="J429" i="138"/>
  <c r="K429" i="138" s="1"/>
  <c r="J431" i="138"/>
  <c r="K431" i="138" s="1"/>
  <c r="J433" i="138"/>
  <c r="K433" i="138" s="1"/>
  <c r="J435" i="138"/>
  <c r="K435" i="138" s="1"/>
  <c r="J437" i="138"/>
  <c r="K437" i="138" s="1"/>
  <c r="J439" i="138"/>
  <c r="K439" i="138" s="1"/>
  <c r="J441" i="138"/>
  <c r="K441" i="138" s="1"/>
  <c r="J443" i="138"/>
  <c r="K443" i="138" s="1"/>
  <c r="J445" i="138"/>
  <c r="K445" i="138" s="1"/>
  <c r="J447" i="138"/>
  <c r="K447" i="138" s="1"/>
  <c r="J449" i="138"/>
  <c r="K449" i="138" s="1"/>
  <c r="J451" i="138"/>
  <c r="K451" i="138" s="1"/>
  <c r="J453" i="138"/>
  <c r="K453" i="138" s="1"/>
  <c r="J455" i="138"/>
  <c r="K455" i="138" s="1"/>
  <c r="J457" i="138"/>
  <c r="K457" i="138" s="1"/>
  <c r="J459" i="138"/>
  <c r="K459" i="138" s="1"/>
  <c r="J461" i="138"/>
  <c r="K461" i="138" s="1"/>
  <c r="J463" i="138"/>
  <c r="K463" i="138" s="1"/>
  <c r="J465" i="138"/>
  <c r="K465" i="138" s="1"/>
  <c r="J467" i="138"/>
  <c r="K467" i="138" s="1"/>
  <c r="J469" i="138"/>
  <c r="K469" i="138" s="1"/>
  <c r="J471" i="138"/>
  <c r="K471" i="138" s="1"/>
  <c r="J473" i="138"/>
  <c r="K473" i="138" s="1"/>
  <c r="J475" i="138"/>
  <c r="K475" i="138" s="1"/>
  <c r="J477" i="138"/>
  <c r="K477" i="138" s="1"/>
  <c r="J479" i="138"/>
  <c r="K479" i="138" s="1"/>
  <c r="J481" i="138"/>
  <c r="K481" i="138" s="1"/>
  <c r="J483" i="138"/>
  <c r="K483" i="138" s="1"/>
  <c r="J485" i="138"/>
  <c r="K485" i="138" s="1"/>
  <c r="J487" i="138"/>
  <c r="K487" i="138" s="1"/>
  <c r="J489" i="138"/>
  <c r="K489" i="138" s="1"/>
  <c r="J491" i="138"/>
  <c r="K491" i="138" s="1"/>
  <c r="J493" i="138"/>
  <c r="K493" i="138" s="1"/>
  <c r="J495" i="138"/>
  <c r="K495" i="138" s="1"/>
  <c r="J497" i="138"/>
  <c r="K497" i="138" s="1"/>
  <c r="J499" i="138"/>
  <c r="K499" i="138" s="1"/>
  <c r="J501" i="138"/>
  <c r="K501" i="138" s="1"/>
  <c r="J503" i="138"/>
  <c r="K503" i="138" s="1"/>
  <c r="J505" i="138"/>
  <c r="K505" i="138" s="1"/>
  <c r="J507" i="138"/>
  <c r="K507" i="138" s="1"/>
  <c r="J509" i="138"/>
  <c r="K509" i="138" s="1"/>
  <c r="J511" i="138"/>
  <c r="K511" i="138" s="1"/>
  <c r="J513" i="138"/>
  <c r="K513" i="138" s="1"/>
  <c r="J515" i="138"/>
  <c r="K515" i="138" s="1"/>
  <c r="J517" i="138"/>
  <c r="K517" i="138" s="1"/>
  <c r="J519" i="138"/>
  <c r="K519" i="138" s="1"/>
  <c r="J521" i="138"/>
  <c r="K521" i="138" s="1"/>
  <c r="J523" i="138"/>
  <c r="K523" i="138" s="1"/>
  <c r="J525" i="138"/>
  <c r="K525" i="138" s="1"/>
  <c r="J527" i="138"/>
  <c r="K527" i="138" s="1"/>
  <c r="J529" i="138"/>
  <c r="K529" i="138" s="1"/>
  <c r="J531" i="138"/>
  <c r="K531" i="138" s="1"/>
  <c r="J533" i="138"/>
  <c r="K533" i="138" s="1"/>
  <c r="J535" i="138"/>
  <c r="K535" i="138" s="1"/>
  <c r="J537" i="138"/>
  <c r="K537" i="138" s="1"/>
  <c r="J539" i="138"/>
  <c r="K539" i="138" s="1"/>
  <c r="J541" i="138"/>
  <c r="K541" i="138" s="1"/>
  <c r="J543" i="138"/>
  <c r="K543" i="138" s="1"/>
  <c r="J545" i="138"/>
  <c r="K545" i="138" s="1"/>
  <c r="J547" i="138"/>
  <c r="K547" i="138" s="1"/>
  <c r="J549" i="138"/>
  <c r="K549" i="138" s="1"/>
  <c r="J551" i="138"/>
  <c r="K551" i="138" s="1"/>
  <c r="J553" i="138"/>
  <c r="K553" i="138" s="1"/>
  <c r="J555" i="138"/>
  <c r="K555" i="138" s="1"/>
  <c r="J557" i="138"/>
  <c r="K557" i="138" s="1"/>
  <c r="J559" i="138"/>
  <c r="K559" i="138" s="1"/>
  <c r="J561" i="138"/>
  <c r="K561" i="138" s="1"/>
  <c r="J563" i="138"/>
  <c r="K563" i="138" s="1"/>
  <c r="J565" i="138"/>
  <c r="K565" i="138" s="1"/>
  <c r="J567" i="138"/>
  <c r="K567" i="138" s="1"/>
  <c r="J569" i="138"/>
  <c r="K569" i="138" s="1"/>
  <c r="J571" i="138"/>
  <c r="K571" i="138" s="1"/>
  <c r="J573" i="138"/>
  <c r="K573" i="138" s="1"/>
  <c r="J575" i="138"/>
  <c r="K575" i="138" s="1"/>
  <c r="J577" i="138"/>
  <c r="K577" i="138" s="1"/>
  <c r="J579" i="138"/>
  <c r="K579" i="138" s="1"/>
  <c r="J581" i="138"/>
  <c r="K581" i="138" s="1"/>
  <c r="J583" i="138"/>
  <c r="K583" i="138" s="1"/>
  <c r="J585" i="138"/>
  <c r="K585" i="138" s="1"/>
  <c r="J587" i="138"/>
  <c r="K587" i="138" s="1"/>
  <c r="J589" i="138"/>
  <c r="K589" i="138" s="1"/>
  <c r="J591" i="138"/>
  <c r="K591" i="138" s="1"/>
  <c r="J593" i="138"/>
  <c r="K593" i="138" s="1"/>
  <c r="J595" i="138"/>
  <c r="K595" i="138" s="1"/>
  <c r="J597" i="138"/>
  <c r="K597" i="138" s="1"/>
  <c r="J599" i="138"/>
  <c r="K599" i="138" s="1"/>
  <c r="J601" i="138"/>
  <c r="K601" i="138" s="1"/>
  <c r="J603" i="138"/>
  <c r="K603" i="138" s="1"/>
  <c r="J605" i="138"/>
  <c r="K605" i="138" s="1"/>
  <c r="J607" i="138"/>
  <c r="K607" i="138" s="1"/>
  <c r="J609" i="138"/>
  <c r="K609" i="138" s="1"/>
  <c r="J611" i="138"/>
  <c r="K611" i="138" s="1"/>
  <c r="J613" i="138"/>
  <c r="K613" i="138" s="1"/>
  <c r="J615" i="138"/>
  <c r="K615" i="138" s="1"/>
  <c r="J617" i="138"/>
  <c r="K617" i="138" s="1"/>
  <c r="J619" i="138"/>
  <c r="K619" i="138" s="1"/>
  <c r="J621" i="138"/>
  <c r="K621" i="138" s="1"/>
  <c r="J623" i="138"/>
  <c r="K623" i="138" s="1"/>
  <c r="J625" i="138"/>
  <c r="K625" i="138" s="1"/>
  <c r="J627" i="138"/>
  <c r="K627" i="138" s="1"/>
  <c r="J629" i="138"/>
  <c r="K629" i="138" s="1"/>
  <c r="J631" i="138"/>
  <c r="K631" i="138" s="1"/>
  <c r="J633" i="138"/>
  <c r="K633" i="138" s="1"/>
  <c r="J635" i="138"/>
  <c r="K635" i="138" s="1"/>
  <c r="J637" i="138"/>
  <c r="K637" i="138" s="1"/>
  <c r="J639" i="138"/>
  <c r="K639" i="138" s="1"/>
  <c r="J641" i="138"/>
  <c r="K641" i="138" s="1"/>
  <c r="J643" i="138"/>
  <c r="K643" i="138" s="1"/>
  <c r="J645" i="138"/>
  <c r="K645" i="138" s="1"/>
  <c r="J647" i="138"/>
  <c r="K647" i="138" s="1"/>
  <c r="J649" i="138"/>
  <c r="K649" i="138" s="1"/>
  <c r="J651" i="138"/>
  <c r="K651" i="138" s="1"/>
  <c r="J653" i="138"/>
  <c r="K653" i="138" s="1"/>
  <c r="J655" i="138"/>
  <c r="K655" i="138" s="1"/>
  <c r="J657" i="138"/>
  <c r="K657" i="138" s="1"/>
  <c r="J659" i="138"/>
  <c r="K659" i="138" s="1"/>
  <c r="J661" i="138"/>
  <c r="K661" i="138" s="1"/>
  <c r="J663" i="138"/>
  <c r="K663" i="138" s="1"/>
  <c r="J665" i="138"/>
  <c r="K665" i="138" s="1"/>
  <c r="J667" i="138"/>
  <c r="K667" i="138" s="1"/>
  <c r="J669" i="138"/>
  <c r="K669" i="138" s="1"/>
  <c r="J671" i="138"/>
  <c r="K671" i="138" s="1"/>
  <c r="J673" i="138"/>
  <c r="K673" i="138" s="1"/>
  <c r="J675" i="138"/>
  <c r="K675" i="138" s="1"/>
  <c r="J677" i="138"/>
  <c r="K677" i="138" s="1"/>
  <c r="J679" i="138"/>
  <c r="K679" i="138" s="1"/>
  <c r="J681" i="138"/>
  <c r="K681" i="138" s="1"/>
  <c r="J683" i="138"/>
  <c r="K683" i="138" s="1"/>
  <c r="J685" i="138"/>
  <c r="K685" i="138" s="1"/>
  <c r="J687" i="138"/>
  <c r="K687" i="138" s="1"/>
  <c r="J689" i="138"/>
  <c r="K689" i="138" s="1"/>
  <c r="J691" i="138"/>
  <c r="K691" i="138" s="1"/>
  <c r="J693" i="138"/>
  <c r="K693" i="138" s="1"/>
  <c r="J695" i="138"/>
  <c r="K695" i="138" s="1"/>
  <c r="J697" i="138"/>
  <c r="K697" i="138" s="1"/>
  <c r="J699" i="138"/>
  <c r="K699" i="138" s="1"/>
  <c r="J701" i="138"/>
  <c r="K701" i="138" s="1"/>
  <c r="J703" i="138"/>
  <c r="K703" i="138" s="1"/>
  <c r="J705" i="138"/>
  <c r="K705" i="138" s="1"/>
  <c r="J707" i="138"/>
  <c r="K707" i="138" s="1"/>
  <c r="J709" i="138"/>
  <c r="K709" i="138" s="1"/>
  <c r="J711" i="138"/>
  <c r="K711" i="138" s="1"/>
  <c r="J713" i="138"/>
  <c r="K713" i="138" s="1"/>
  <c r="J715" i="138"/>
  <c r="K715" i="138" s="1"/>
  <c r="J717" i="138"/>
  <c r="K717" i="138" s="1"/>
  <c r="J719" i="138"/>
  <c r="K719" i="138" s="1"/>
  <c r="J721" i="138"/>
  <c r="K721" i="138" s="1"/>
  <c r="J723" i="138"/>
  <c r="K723" i="138" s="1"/>
  <c r="J725" i="138"/>
  <c r="K725" i="138" s="1"/>
  <c r="J727" i="138"/>
  <c r="K727" i="138" s="1"/>
  <c r="J729" i="138"/>
  <c r="K729" i="138" s="1"/>
  <c r="J731" i="138"/>
  <c r="K731" i="138" s="1"/>
  <c r="J733" i="138"/>
  <c r="K733" i="138" s="1"/>
  <c r="J735" i="138"/>
  <c r="K735" i="138" s="1"/>
  <c r="J737" i="138"/>
  <c r="K737" i="138" s="1"/>
  <c r="J739" i="138"/>
  <c r="K739" i="138" s="1"/>
  <c r="J741" i="138"/>
  <c r="K741" i="138" s="1"/>
  <c r="J743" i="138"/>
  <c r="K743" i="138" s="1"/>
  <c r="J745" i="138"/>
  <c r="K745" i="138" s="1"/>
  <c r="J747" i="138"/>
  <c r="K747" i="138" s="1"/>
  <c r="J749" i="138"/>
  <c r="K749" i="138" s="1"/>
  <c r="J751" i="138"/>
  <c r="K751" i="138" s="1"/>
  <c r="J753" i="138"/>
  <c r="K753" i="138" s="1"/>
  <c r="J755" i="138"/>
  <c r="K755" i="138" s="1"/>
  <c r="J757" i="138"/>
  <c r="K757" i="138" s="1"/>
  <c r="J759" i="138"/>
  <c r="K759" i="138" s="1"/>
  <c r="J761" i="138"/>
  <c r="K761" i="138" s="1"/>
  <c r="J763" i="138"/>
  <c r="K763" i="138" s="1"/>
  <c r="J765" i="138"/>
  <c r="K765" i="138" s="1"/>
  <c r="J767" i="138"/>
  <c r="K767" i="138" s="1"/>
  <c r="J769" i="138"/>
  <c r="K769" i="138" s="1"/>
  <c r="J771" i="138"/>
  <c r="K771" i="138" s="1"/>
  <c r="J773" i="138"/>
  <c r="K773" i="138" s="1"/>
  <c r="J775" i="138"/>
  <c r="K775" i="138" s="1"/>
  <c r="J777" i="138"/>
  <c r="K777" i="138" s="1"/>
  <c r="J779" i="138"/>
  <c r="K779" i="138" s="1"/>
  <c r="J781" i="138"/>
  <c r="K781" i="138" s="1"/>
  <c r="J783" i="138"/>
  <c r="K783" i="138" s="1"/>
  <c r="J785" i="138"/>
  <c r="K785" i="138" s="1"/>
  <c r="J787" i="138"/>
  <c r="K787" i="138" s="1"/>
  <c r="J789" i="138"/>
  <c r="K789" i="138" s="1"/>
  <c r="J791" i="138"/>
  <c r="K791" i="138" s="1"/>
  <c r="J793" i="138"/>
  <c r="K793" i="138" s="1"/>
  <c r="J795" i="138"/>
  <c r="K795" i="138" s="1"/>
  <c r="J797" i="138"/>
  <c r="K797" i="138" s="1"/>
  <c r="J799" i="138"/>
  <c r="K799" i="138" s="1"/>
  <c r="J801" i="138"/>
  <c r="K801" i="138" s="1"/>
  <c r="J803" i="138"/>
  <c r="K803" i="138" s="1"/>
  <c r="J805" i="138"/>
  <c r="K805" i="138" s="1"/>
  <c r="J807" i="138"/>
  <c r="K807" i="138" s="1"/>
  <c r="J809" i="138"/>
  <c r="K809" i="138" s="1"/>
  <c r="J811" i="138"/>
  <c r="K811" i="138" s="1"/>
  <c r="J813" i="138"/>
  <c r="K813" i="138" s="1"/>
  <c r="J815" i="138"/>
  <c r="K815" i="138" s="1"/>
  <c r="J817" i="138"/>
  <c r="K817" i="138" s="1"/>
  <c r="J18" i="138"/>
  <c r="K18" i="138" s="1"/>
  <c r="J20" i="138"/>
  <c r="K20" i="138" s="1"/>
  <c r="J22" i="138"/>
  <c r="K22" i="138" s="1"/>
  <c r="J24" i="138"/>
  <c r="K24" i="138" s="1"/>
  <c r="J26" i="138"/>
  <c r="K26" i="138" s="1"/>
  <c r="J28" i="138"/>
  <c r="K28" i="138" s="1"/>
  <c r="J30" i="138"/>
  <c r="K30" i="138" s="1"/>
  <c r="J32" i="138"/>
  <c r="K32" i="138" s="1"/>
  <c r="J34" i="138"/>
  <c r="K34" i="138" s="1"/>
  <c r="J36" i="138"/>
  <c r="K36" i="138" s="1"/>
  <c r="J38" i="138"/>
  <c r="K38" i="138" s="1"/>
  <c r="J40" i="138"/>
  <c r="K40" i="138" s="1"/>
  <c r="J42" i="138"/>
  <c r="K42" i="138" s="1"/>
  <c r="J44" i="138"/>
  <c r="K44" i="138" s="1"/>
  <c r="J46" i="138"/>
  <c r="K46" i="138" s="1"/>
  <c r="J48" i="138"/>
  <c r="K48" i="138" s="1"/>
  <c r="J50" i="138"/>
  <c r="K50" i="138" s="1"/>
  <c r="J52" i="138"/>
  <c r="K52" i="138" s="1"/>
  <c r="J54" i="138"/>
  <c r="K54" i="138" s="1"/>
  <c r="J56" i="138"/>
  <c r="K56" i="138" s="1"/>
  <c r="J58" i="138"/>
  <c r="K58" i="138" s="1"/>
  <c r="J60" i="138"/>
  <c r="K60" i="138" s="1"/>
  <c r="J62" i="138"/>
  <c r="K62" i="138" s="1"/>
  <c r="J64" i="138"/>
  <c r="K64" i="138" s="1"/>
  <c r="J66" i="138"/>
  <c r="K66" i="138" s="1"/>
  <c r="J68" i="138"/>
  <c r="K68" i="138" s="1"/>
  <c r="J70" i="138"/>
  <c r="K70" i="138" s="1"/>
  <c r="J72" i="138"/>
  <c r="K72" i="138" s="1"/>
  <c r="J74" i="138"/>
  <c r="K74" i="138" s="1"/>
  <c r="J76" i="138"/>
  <c r="K76" i="138" s="1"/>
  <c r="J78" i="138"/>
  <c r="K78" i="138" s="1"/>
  <c r="J80" i="138"/>
  <c r="K80" i="138" s="1"/>
  <c r="J82" i="138"/>
  <c r="K82" i="138" s="1"/>
  <c r="J84" i="138"/>
  <c r="K84" i="138" s="1"/>
  <c r="J86" i="138"/>
  <c r="K86" i="138" s="1"/>
  <c r="J88" i="138"/>
  <c r="K88" i="138" s="1"/>
  <c r="J90" i="138"/>
  <c r="K90" i="138" s="1"/>
  <c r="J92" i="138"/>
  <c r="K92" i="138" s="1"/>
  <c r="J94" i="138"/>
  <c r="K94" i="138" s="1"/>
  <c r="J96" i="138"/>
  <c r="K96" i="138" s="1"/>
  <c r="J98" i="138"/>
  <c r="K98" i="138" s="1"/>
  <c r="J100" i="138"/>
  <c r="K100" i="138" s="1"/>
  <c r="J102" i="138"/>
  <c r="K102" i="138" s="1"/>
  <c r="J104" i="138"/>
  <c r="K104" i="138" s="1"/>
  <c r="J106" i="138"/>
  <c r="K106" i="138" s="1"/>
  <c r="J108" i="138"/>
  <c r="K108" i="138" s="1"/>
  <c r="J110" i="138"/>
  <c r="K110" i="138" s="1"/>
  <c r="J112" i="138"/>
  <c r="K112" i="138" s="1"/>
  <c r="J114" i="138"/>
  <c r="K114" i="138" s="1"/>
  <c r="J116" i="138"/>
  <c r="K116" i="138" s="1"/>
  <c r="J118" i="138"/>
  <c r="K118" i="138" s="1"/>
  <c r="J120" i="138"/>
  <c r="K120" i="138" s="1"/>
  <c r="J122" i="138"/>
  <c r="K122" i="138" s="1"/>
  <c r="J124" i="138"/>
  <c r="K124" i="138" s="1"/>
  <c r="J126" i="138"/>
  <c r="K126" i="138" s="1"/>
  <c r="J128" i="138"/>
  <c r="K128" i="138" s="1"/>
  <c r="J130" i="138"/>
  <c r="K130" i="138" s="1"/>
  <c r="J132" i="138"/>
  <c r="K132" i="138" s="1"/>
  <c r="J134" i="138"/>
  <c r="K134" i="138" s="1"/>
  <c r="J136" i="138"/>
  <c r="K136" i="138" s="1"/>
  <c r="J138" i="138"/>
  <c r="K138" i="138" s="1"/>
  <c r="J140" i="138"/>
  <c r="K140" i="138" s="1"/>
  <c r="J142" i="138"/>
  <c r="K142" i="138" s="1"/>
  <c r="J144" i="138"/>
  <c r="K144" i="138" s="1"/>
  <c r="J146" i="138"/>
  <c r="K146" i="138" s="1"/>
  <c r="J148" i="138"/>
  <c r="K148" i="138" s="1"/>
  <c r="J150" i="138"/>
  <c r="K150" i="138" s="1"/>
  <c r="J152" i="138"/>
  <c r="K152" i="138" s="1"/>
  <c r="J154" i="138"/>
  <c r="K154" i="138" s="1"/>
  <c r="J156" i="138"/>
  <c r="K156" i="138" s="1"/>
  <c r="J158" i="138"/>
  <c r="K158" i="138" s="1"/>
  <c r="J160" i="138"/>
  <c r="K160" i="138" s="1"/>
  <c r="J162" i="138"/>
  <c r="K162" i="138" s="1"/>
  <c r="J164" i="138"/>
  <c r="K164" i="138" s="1"/>
  <c r="J166" i="138"/>
  <c r="K166" i="138" s="1"/>
  <c r="J168" i="138"/>
  <c r="K168" i="138" s="1"/>
  <c r="J170" i="138"/>
  <c r="K170" i="138" s="1"/>
  <c r="J172" i="138"/>
  <c r="K172" i="138" s="1"/>
  <c r="J174" i="138"/>
  <c r="K174" i="138" s="1"/>
  <c r="J176" i="138"/>
  <c r="K176" i="138" s="1"/>
  <c r="J178" i="138"/>
  <c r="K178" i="138" s="1"/>
  <c r="J180" i="138"/>
  <c r="K180" i="138" s="1"/>
  <c r="J182" i="138"/>
  <c r="K182" i="138" s="1"/>
  <c r="J184" i="138"/>
  <c r="K184" i="138" s="1"/>
  <c r="J186" i="138"/>
  <c r="K186" i="138" s="1"/>
  <c r="J188" i="138"/>
  <c r="K188" i="138" s="1"/>
  <c r="J190" i="138"/>
  <c r="K190" i="138" s="1"/>
  <c r="J192" i="138"/>
  <c r="K192" i="138" s="1"/>
  <c r="J194" i="138"/>
  <c r="K194" i="138" s="1"/>
  <c r="J196" i="138"/>
  <c r="K196" i="138" s="1"/>
  <c r="J198" i="138"/>
  <c r="K198" i="138" s="1"/>
  <c r="J200" i="138"/>
  <c r="K200" i="138" s="1"/>
  <c r="J202" i="138"/>
  <c r="K202" i="138" s="1"/>
  <c r="J204" i="138"/>
  <c r="K204" i="138" s="1"/>
  <c r="J206" i="138"/>
  <c r="K206" i="138" s="1"/>
  <c r="J208" i="138"/>
  <c r="K208" i="138" s="1"/>
  <c r="J210" i="138"/>
  <c r="K210" i="138" s="1"/>
  <c r="J212" i="138"/>
  <c r="K212" i="138" s="1"/>
  <c r="J214" i="138"/>
  <c r="K214" i="138" s="1"/>
  <c r="J216" i="138"/>
  <c r="K216" i="138" s="1"/>
  <c r="J218" i="138"/>
  <c r="K218" i="138" s="1"/>
  <c r="J220" i="138"/>
  <c r="K220" i="138" s="1"/>
  <c r="J222" i="138"/>
  <c r="K222" i="138" s="1"/>
  <c r="J224" i="138"/>
  <c r="K224" i="138" s="1"/>
  <c r="J226" i="138"/>
  <c r="K226" i="138" s="1"/>
  <c r="J228" i="138"/>
  <c r="K228" i="138" s="1"/>
  <c r="J230" i="138"/>
  <c r="K230" i="138" s="1"/>
  <c r="J232" i="138"/>
  <c r="K232" i="138" s="1"/>
  <c r="J234" i="138"/>
  <c r="K234" i="138" s="1"/>
  <c r="J236" i="138"/>
  <c r="K236" i="138" s="1"/>
  <c r="J238" i="138"/>
  <c r="K238" i="138" s="1"/>
  <c r="J240" i="138"/>
  <c r="K240" i="138" s="1"/>
  <c r="J242" i="138"/>
  <c r="K242" i="138" s="1"/>
  <c r="J244" i="138"/>
  <c r="K244" i="138" s="1"/>
  <c r="J246" i="138"/>
  <c r="K246" i="138" s="1"/>
  <c r="J248" i="138"/>
  <c r="K248" i="138" s="1"/>
  <c r="J250" i="138"/>
  <c r="K250" i="138" s="1"/>
  <c r="J252" i="138"/>
  <c r="K252" i="138" s="1"/>
  <c r="J254" i="138"/>
  <c r="K254" i="138" s="1"/>
  <c r="J256" i="138"/>
  <c r="K256" i="138" s="1"/>
  <c r="J258" i="138"/>
  <c r="K258" i="138" s="1"/>
  <c r="J260" i="138"/>
  <c r="K260" i="138" s="1"/>
  <c r="J262" i="138"/>
  <c r="K262" i="138" s="1"/>
  <c r="J264" i="138"/>
  <c r="K264" i="138" s="1"/>
  <c r="J266" i="138"/>
  <c r="K266" i="138" s="1"/>
  <c r="J268" i="138"/>
  <c r="K268" i="138" s="1"/>
  <c r="J270" i="138"/>
  <c r="K270" i="138" s="1"/>
  <c r="J272" i="138"/>
  <c r="K272" i="138" s="1"/>
  <c r="J274" i="138"/>
  <c r="K274" i="138" s="1"/>
  <c r="J276" i="138"/>
  <c r="K276" i="138" s="1"/>
  <c r="J278" i="138"/>
  <c r="K278" i="138" s="1"/>
  <c r="J280" i="138"/>
  <c r="K280" i="138" s="1"/>
  <c r="J282" i="138"/>
  <c r="K282" i="138" s="1"/>
  <c r="J284" i="138"/>
  <c r="K284" i="138" s="1"/>
  <c r="J286" i="138"/>
  <c r="K286" i="138" s="1"/>
  <c r="J288" i="138"/>
  <c r="K288" i="138" s="1"/>
  <c r="J290" i="138"/>
  <c r="K290" i="138" s="1"/>
  <c r="J292" i="138"/>
  <c r="K292" i="138" s="1"/>
  <c r="J294" i="138"/>
  <c r="K294" i="138" s="1"/>
  <c r="J296" i="138"/>
  <c r="K296" i="138" s="1"/>
  <c r="J298" i="138"/>
  <c r="K298" i="138" s="1"/>
  <c r="J300" i="138"/>
  <c r="K300" i="138" s="1"/>
  <c r="J302" i="138"/>
  <c r="K302" i="138" s="1"/>
  <c r="J304" i="138"/>
  <c r="K304" i="138" s="1"/>
  <c r="J306" i="138"/>
  <c r="K306" i="138" s="1"/>
  <c r="J308" i="138"/>
  <c r="K308" i="138" s="1"/>
  <c r="J310" i="138"/>
  <c r="K310" i="138" s="1"/>
  <c r="J312" i="138"/>
  <c r="K312" i="138" s="1"/>
  <c r="J314" i="138"/>
  <c r="K314" i="138" s="1"/>
  <c r="J316" i="138"/>
  <c r="K316" i="138" s="1"/>
  <c r="J318" i="138"/>
  <c r="K318" i="138" s="1"/>
  <c r="J320" i="138"/>
  <c r="K320" i="138" s="1"/>
  <c r="J322" i="138"/>
  <c r="K322" i="138" s="1"/>
  <c r="J324" i="138"/>
  <c r="K324" i="138" s="1"/>
  <c r="J326" i="138"/>
  <c r="K326" i="138" s="1"/>
  <c r="J328" i="138"/>
  <c r="K328" i="138" s="1"/>
  <c r="J330" i="138"/>
  <c r="K330" i="138" s="1"/>
  <c r="J332" i="138"/>
  <c r="K332" i="138" s="1"/>
  <c r="J334" i="138"/>
  <c r="K334" i="138" s="1"/>
  <c r="J336" i="138"/>
  <c r="K336" i="138" s="1"/>
  <c r="J338" i="138"/>
  <c r="K338" i="138" s="1"/>
  <c r="J340" i="138"/>
  <c r="K340" i="138" s="1"/>
  <c r="J342" i="138"/>
  <c r="K342" i="138" s="1"/>
  <c r="J344" i="138"/>
  <c r="K344" i="138" s="1"/>
  <c r="J346" i="138"/>
  <c r="K346" i="138" s="1"/>
  <c r="J348" i="138"/>
  <c r="K348" i="138" s="1"/>
  <c r="J350" i="138"/>
  <c r="K350" i="138" s="1"/>
  <c r="J352" i="138"/>
  <c r="K352" i="138" s="1"/>
  <c r="J354" i="138"/>
  <c r="K354" i="138" s="1"/>
  <c r="J356" i="138"/>
  <c r="K356" i="138" s="1"/>
  <c r="J358" i="138"/>
  <c r="K358" i="138" s="1"/>
  <c r="J360" i="138"/>
  <c r="K360" i="138" s="1"/>
  <c r="J362" i="138"/>
  <c r="K362" i="138" s="1"/>
  <c r="J364" i="138"/>
  <c r="K364" i="138" s="1"/>
  <c r="J366" i="138"/>
  <c r="K366" i="138" s="1"/>
  <c r="J368" i="138"/>
  <c r="K368" i="138" s="1"/>
  <c r="J370" i="138"/>
  <c r="K370" i="138" s="1"/>
  <c r="J372" i="138"/>
  <c r="K372" i="138" s="1"/>
  <c r="J374" i="138"/>
  <c r="K374" i="138" s="1"/>
  <c r="J376" i="138"/>
  <c r="K376" i="138" s="1"/>
  <c r="J378" i="138"/>
  <c r="K378" i="138" s="1"/>
  <c r="J380" i="138"/>
  <c r="K380" i="138" s="1"/>
  <c r="J382" i="138"/>
  <c r="K382" i="138" s="1"/>
  <c r="J384" i="138"/>
  <c r="K384" i="138" s="1"/>
  <c r="J386" i="138"/>
  <c r="K386" i="138" s="1"/>
  <c r="J388" i="138"/>
  <c r="K388" i="138" s="1"/>
  <c r="J390" i="138"/>
  <c r="K390" i="138" s="1"/>
  <c r="J392" i="138"/>
  <c r="K392" i="138" s="1"/>
  <c r="J394" i="138"/>
  <c r="K394" i="138" s="1"/>
  <c r="J396" i="138"/>
  <c r="K396" i="138" s="1"/>
  <c r="J398" i="138"/>
  <c r="K398" i="138" s="1"/>
  <c r="J400" i="138"/>
  <c r="K400" i="138" s="1"/>
  <c r="J402" i="138"/>
  <c r="K402" i="138" s="1"/>
  <c r="J404" i="138"/>
  <c r="K404" i="138" s="1"/>
  <c r="J406" i="138"/>
  <c r="K406" i="138" s="1"/>
  <c r="J408" i="138"/>
  <c r="K408" i="138" s="1"/>
  <c r="J410" i="138"/>
  <c r="K410" i="138" s="1"/>
  <c r="J412" i="138"/>
  <c r="K412" i="138" s="1"/>
  <c r="J414" i="138"/>
  <c r="K414" i="138" s="1"/>
  <c r="J416" i="138"/>
  <c r="K416" i="138" s="1"/>
  <c r="J418" i="138"/>
  <c r="K418" i="138" s="1"/>
  <c r="J420" i="138"/>
  <c r="K420" i="138" s="1"/>
  <c r="J422" i="138"/>
  <c r="K422" i="138" s="1"/>
  <c r="J424" i="138"/>
  <c r="K424" i="138" s="1"/>
  <c r="J426" i="138"/>
  <c r="K426" i="138" s="1"/>
  <c r="J428" i="138"/>
  <c r="K428" i="138" s="1"/>
  <c r="J430" i="138"/>
  <c r="K430" i="138" s="1"/>
  <c r="J432" i="138"/>
  <c r="K432" i="138" s="1"/>
  <c r="J434" i="138"/>
  <c r="K434" i="138" s="1"/>
  <c r="J436" i="138"/>
  <c r="K436" i="138" s="1"/>
  <c r="J438" i="138"/>
  <c r="K438" i="138" s="1"/>
  <c r="J440" i="138"/>
  <c r="K440" i="138" s="1"/>
  <c r="J442" i="138"/>
  <c r="K442" i="138" s="1"/>
  <c r="J444" i="138"/>
  <c r="K444" i="138" s="1"/>
  <c r="J446" i="138"/>
  <c r="K446" i="138" s="1"/>
  <c r="J448" i="138"/>
  <c r="K448" i="138" s="1"/>
  <c r="J450" i="138"/>
  <c r="K450" i="138" s="1"/>
  <c r="J452" i="138"/>
  <c r="K452" i="138" s="1"/>
  <c r="J454" i="138"/>
  <c r="K454" i="138" s="1"/>
  <c r="J456" i="138"/>
  <c r="K456" i="138" s="1"/>
  <c r="J458" i="138"/>
  <c r="K458" i="138" s="1"/>
  <c r="J460" i="138"/>
  <c r="K460" i="138" s="1"/>
  <c r="J462" i="138"/>
  <c r="K462" i="138" s="1"/>
  <c r="J464" i="138"/>
  <c r="K464" i="138" s="1"/>
  <c r="J466" i="138"/>
  <c r="K466" i="138" s="1"/>
  <c r="J468" i="138"/>
  <c r="K468" i="138" s="1"/>
  <c r="J470" i="138"/>
  <c r="K470" i="138" s="1"/>
  <c r="J472" i="138"/>
  <c r="K472" i="138" s="1"/>
  <c r="J474" i="138"/>
  <c r="K474" i="138" s="1"/>
  <c r="J476" i="138"/>
  <c r="K476" i="138" s="1"/>
  <c r="J478" i="138"/>
  <c r="K478" i="138" s="1"/>
  <c r="J480" i="138"/>
  <c r="K480" i="138" s="1"/>
  <c r="J482" i="138"/>
  <c r="K482" i="138" s="1"/>
  <c r="J484" i="138"/>
  <c r="K484" i="138" s="1"/>
  <c r="J486" i="138"/>
  <c r="K486" i="138" s="1"/>
  <c r="J488" i="138"/>
  <c r="K488" i="138" s="1"/>
  <c r="J490" i="138"/>
  <c r="K490" i="138" s="1"/>
  <c r="J492" i="138"/>
  <c r="K492" i="138" s="1"/>
  <c r="J494" i="138"/>
  <c r="K494" i="138" s="1"/>
  <c r="J496" i="138"/>
  <c r="K496" i="138" s="1"/>
  <c r="J498" i="138"/>
  <c r="K498" i="138" s="1"/>
  <c r="J500" i="138"/>
  <c r="K500" i="138" s="1"/>
  <c r="J502" i="138"/>
  <c r="K502" i="138" s="1"/>
  <c r="J504" i="138"/>
  <c r="K504" i="138" s="1"/>
  <c r="J506" i="138"/>
  <c r="K506" i="138" s="1"/>
  <c r="J508" i="138"/>
  <c r="K508" i="138" s="1"/>
  <c r="J510" i="138"/>
  <c r="K510" i="138" s="1"/>
  <c r="J512" i="138"/>
  <c r="K512" i="138" s="1"/>
  <c r="J514" i="138"/>
  <c r="K514" i="138" s="1"/>
  <c r="J516" i="138"/>
  <c r="K516" i="138" s="1"/>
  <c r="J518" i="138"/>
  <c r="K518" i="138" s="1"/>
  <c r="J520" i="138"/>
  <c r="K520" i="138" s="1"/>
  <c r="J522" i="138"/>
  <c r="K522" i="138" s="1"/>
  <c r="J524" i="138"/>
  <c r="K524" i="138" s="1"/>
  <c r="J526" i="138"/>
  <c r="K526" i="138" s="1"/>
  <c r="J528" i="138"/>
  <c r="K528" i="138" s="1"/>
  <c r="J530" i="138"/>
  <c r="K530" i="138" s="1"/>
  <c r="J532" i="138"/>
  <c r="K532" i="138" s="1"/>
  <c r="J534" i="138"/>
  <c r="K534" i="138" s="1"/>
  <c r="J536" i="138"/>
  <c r="K536" i="138" s="1"/>
  <c r="J538" i="138"/>
  <c r="K538" i="138" s="1"/>
  <c r="J540" i="138"/>
  <c r="K540" i="138" s="1"/>
  <c r="J542" i="138"/>
  <c r="K542" i="138" s="1"/>
  <c r="J544" i="138"/>
  <c r="K544" i="138" s="1"/>
  <c r="J546" i="138"/>
  <c r="K546" i="138" s="1"/>
  <c r="J548" i="138"/>
  <c r="K548" i="138" s="1"/>
  <c r="J550" i="138"/>
  <c r="K550" i="138" s="1"/>
  <c r="J552" i="138"/>
  <c r="K552" i="138" s="1"/>
  <c r="J554" i="138"/>
  <c r="K554" i="138" s="1"/>
  <c r="J556" i="138"/>
  <c r="K556" i="138" s="1"/>
  <c r="J558" i="138"/>
  <c r="K558" i="138" s="1"/>
  <c r="J560" i="138"/>
  <c r="K560" i="138" s="1"/>
  <c r="J562" i="138"/>
  <c r="K562" i="138" s="1"/>
  <c r="J564" i="138"/>
  <c r="K564" i="138" s="1"/>
  <c r="J566" i="138"/>
  <c r="K566" i="138" s="1"/>
  <c r="J568" i="138"/>
  <c r="K568" i="138" s="1"/>
  <c r="J570" i="138"/>
  <c r="K570" i="138" s="1"/>
  <c r="J572" i="138"/>
  <c r="K572" i="138" s="1"/>
  <c r="J574" i="138"/>
  <c r="K574" i="138" s="1"/>
  <c r="J576" i="138"/>
  <c r="K576" i="138" s="1"/>
  <c r="J578" i="138"/>
  <c r="K578" i="138" s="1"/>
  <c r="J580" i="138"/>
  <c r="K580" i="138" s="1"/>
  <c r="J582" i="138"/>
  <c r="K582" i="138" s="1"/>
  <c r="J584" i="138"/>
  <c r="K584" i="138" s="1"/>
  <c r="J586" i="138"/>
  <c r="K586" i="138" s="1"/>
  <c r="J588" i="138"/>
  <c r="K588" i="138" s="1"/>
  <c r="J590" i="138"/>
  <c r="K590" i="138" s="1"/>
  <c r="J592" i="138"/>
  <c r="K592" i="138" s="1"/>
  <c r="J594" i="138"/>
  <c r="K594" i="138" s="1"/>
  <c r="J596" i="138"/>
  <c r="K596" i="138" s="1"/>
  <c r="J598" i="138"/>
  <c r="K598" i="138" s="1"/>
  <c r="J600" i="138"/>
  <c r="K600" i="138" s="1"/>
  <c r="J602" i="138"/>
  <c r="K602" i="138" s="1"/>
  <c r="J604" i="138"/>
  <c r="K604" i="138" s="1"/>
  <c r="J606" i="138"/>
  <c r="K606" i="138" s="1"/>
  <c r="J608" i="138"/>
  <c r="K608" i="138" s="1"/>
  <c r="J610" i="138"/>
  <c r="K610" i="138" s="1"/>
  <c r="J612" i="138"/>
  <c r="K612" i="138" s="1"/>
  <c r="J614" i="138"/>
  <c r="K614" i="138" s="1"/>
  <c r="J616" i="138"/>
  <c r="K616" i="138" s="1"/>
  <c r="J618" i="138"/>
  <c r="K618" i="138" s="1"/>
  <c r="J620" i="138"/>
  <c r="K620" i="138" s="1"/>
  <c r="J622" i="138"/>
  <c r="K622" i="138" s="1"/>
  <c r="J624" i="138"/>
  <c r="K624" i="138" s="1"/>
  <c r="J626" i="138"/>
  <c r="K626" i="138" s="1"/>
  <c r="J628" i="138"/>
  <c r="K628" i="138" s="1"/>
  <c r="J630" i="138"/>
  <c r="K630" i="138" s="1"/>
  <c r="J632" i="138"/>
  <c r="K632" i="138" s="1"/>
  <c r="J634" i="138"/>
  <c r="K634" i="138" s="1"/>
  <c r="J636" i="138"/>
  <c r="K636" i="138" s="1"/>
  <c r="J638" i="138"/>
  <c r="K638" i="138" s="1"/>
  <c r="J640" i="138"/>
  <c r="K640" i="138" s="1"/>
  <c r="J642" i="138"/>
  <c r="K642" i="138" s="1"/>
  <c r="J644" i="138"/>
  <c r="K644" i="138" s="1"/>
  <c r="J646" i="138"/>
  <c r="K646" i="138" s="1"/>
  <c r="J648" i="138"/>
  <c r="K648" i="138" s="1"/>
  <c r="J650" i="138"/>
  <c r="K650" i="138" s="1"/>
  <c r="J652" i="138"/>
  <c r="K652" i="138" s="1"/>
  <c r="J654" i="138"/>
  <c r="K654" i="138" s="1"/>
  <c r="J656" i="138"/>
  <c r="K656" i="138" s="1"/>
  <c r="J658" i="138"/>
  <c r="K658" i="138" s="1"/>
  <c r="J660" i="138"/>
  <c r="K660" i="138" s="1"/>
  <c r="J662" i="138"/>
  <c r="K662" i="138" s="1"/>
  <c r="J664" i="138"/>
  <c r="K664" i="138" s="1"/>
  <c r="J666" i="138"/>
  <c r="K666" i="138" s="1"/>
  <c r="J668" i="138"/>
  <c r="K668" i="138" s="1"/>
  <c r="J670" i="138"/>
  <c r="K670" i="138" s="1"/>
  <c r="J672" i="138"/>
  <c r="K672" i="138" s="1"/>
  <c r="J674" i="138"/>
  <c r="K674" i="138" s="1"/>
  <c r="J676" i="138"/>
  <c r="K676" i="138" s="1"/>
  <c r="J678" i="138"/>
  <c r="K678" i="138" s="1"/>
  <c r="J680" i="138"/>
  <c r="K680" i="138" s="1"/>
  <c r="J682" i="138"/>
  <c r="K682" i="138" s="1"/>
  <c r="J684" i="138"/>
  <c r="K684" i="138" s="1"/>
  <c r="J686" i="138"/>
  <c r="K686" i="138" s="1"/>
  <c r="J688" i="138"/>
  <c r="K688" i="138" s="1"/>
  <c r="J690" i="138"/>
  <c r="K690" i="138" s="1"/>
  <c r="J692" i="138"/>
  <c r="K692" i="138" s="1"/>
  <c r="J694" i="138"/>
  <c r="K694" i="138" s="1"/>
  <c r="J696" i="138"/>
  <c r="K696" i="138" s="1"/>
  <c r="J698" i="138"/>
  <c r="K698" i="138" s="1"/>
  <c r="J700" i="138"/>
  <c r="K700" i="138" s="1"/>
  <c r="J702" i="138"/>
  <c r="K702" i="138" s="1"/>
  <c r="J704" i="138"/>
  <c r="K704" i="138" s="1"/>
  <c r="J706" i="138"/>
  <c r="K706" i="138" s="1"/>
  <c r="J708" i="138"/>
  <c r="K708" i="138" s="1"/>
  <c r="J710" i="138"/>
  <c r="K710" i="138" s="1"/>
  <c r="J712" i="138"/>
  <c r="K712" i="138" s="1"/>
  <c r="J714" i="138"/>
  <c r="K714" i="138" s="1"/>
  <c r="J716" i="138"/>
  <c r="K716" i="138" s="1"/>
  <c r="J718" i="138"/>
  <c r="K718" i="138" s="1"/>
  <c r="J720" i="138"/>
  <c r="K720" i="138" s="1"/>
  <c r="J722" i="138"/>
  <c r="K722" i="138" s="1"/>
  <c r="J724" i="138"/>
  <c r="K724" i="138" s="1"/>
  <c r="J726" i="138"/>
  <c r="K726" i="138" s="1"/>
  <c r="J728" i="138"/>
  <c r="K728" i="138" s="1"/>
  <c r="J730" i="138"/>
  <c r="K730" i="138" s="1"/>
  <c r="J732" i="138"/>
  <c r="K732" i="138" s="1"/>
  <c r="J734" i="138"/>
  <c r="K734" i="138" s="1"/>
  <c r="J736" i="138"/>
  <c r="K736" i="138" s="1"/>
  <c r="J738" i="138"/>
  <c r="K738" i="138" s="1"/>
  <c r="J740" i="138"/>
  <c r="K740" i="138" s="1"/>
  <c r="J742" i="138"/>
  <c r="K742" i="138" s="1"/>
  <c r="J744" i="138"/>
  <c r="K744" i="138" s="1"/>
  <c r="J746" i="138"/>
  <c r="K746" i="138" s="1"/>
  <c r="J748" i="138"/>
  <c r="K748" i="138" s="1"/>
  <c r="J750" i="138"/>
  <c r="K750" i="138" s="1"/>
  <c r="J752" i="138"/>
  <c r="K752" i="138" s="1"/>
  <c r="J754" i="138"/>
  <c r="K754" i="138" s="1"/>
  <c r="J756" i="138"/>
  <c r="K756" i="138" s="1"/>
  <c r="J758" i="138"/>
  <c r="K758" i="138" s="1"/>
  <c r="J760" i="138"/>
  <c r="K760" i="138" s="1"/>
  <c r="J762" i="138"/>
  <c r="K762" i="138" s="1"/>
  <c r="J764" i="138"/>
  <c r="K764" i="138" s="1"/>
  <c r="J766" i="138"/>
  <c r="K766" i="138" s="1"/>
  <c r="J768" i="138"/>
  <c r="K768" i="138" s="1"/>
  <c r="J770" i="138"/>
  <c r="K770" i="138" s="1"/>
  <c r="J772" i="138"/>
  <c r="K772" i="138" s="1"/>
  <c r="J774" i="138"/>
  <c r="K774" i="138" s="1"/>
  <c r="J776" i="138"/>
  <c r="K776" i="138" s="1"/>
  <c r="J778" i="138"/>
  <c r="K778" i="138" s="1"/>
  <c r="J780" i="138"/>
  <c r="K780" i="138" s="1"/>
  <c r="J782" i="138"/>
  <c r="K782" i="138" s="1"/>
  <c r="J784" i="138"/>
  <c r="K784" i="138" s="1"/>
  <c r="J786" i="138"/>
  <c r="K786" i="138" s="1"/>
  <c r="J788" i="138"/>
  <c r="K788" i="138" s="1"/>
  <c r="J790" i="138"/>
  <c r="K790" i="138" s="1"/>
  <c r="J792" i="138"/>
  <c r="K792" i="138" s="1"/>
  <c r="J794" i="138"/>
  <c r="K794" i="138" s="1"/>
  <c r="J796" i="138"/>
  <c r="K796" i="138" s="1"/>
  <c r="J798" i="138"/>
  <c r="K798" i="138" s="1"/>
  <c r="J800" i="138"/>
  <c r="K800" i="138" s="1"/>
  <c r="J802" i="138"/>
  <c r="K802" i="138" s="1"/>
  <c r="J804" i="138"/>
  <c r="K804" i="138" s="1"/>
  <c r="J806" i="138"/>
  <c r="K806" i="138" s="1"/>
  <c r="J808" i="138"/>
  <c r="K808" i="138" s="1"/>
  <c r="J810" i="138"/>
  <c r="K810" i="138" s="1"/>
  <c r="J812" i="138"/>
  <c r="K812" i="138" s="1"/>
  <c r="J814" i="138"/>
  <c r="K814" i="138" s="1"/>
  <c r="J816" i="138"/>
  <c r="K816" i="138" s="1"/>
  <c r="J818" i="138"/>
  <c r="K818" i="138" s="1"/>
  <c r="J820" i="138"/>
  <c r="K820" i="138" s="1"/>
  <c r="J822" i="138"/>
  <c r="K822" i="138" s="1"/>
  <c r="J824" i="138"/>
  <c r="K824" i="138" s="1"/>
  <c r="J826" i="138"/>
  <c r="K826" i="138" s="1"/>
  <c r="J828" i="138"/>
  <c r="K828" i="138" s="1"/>
  <c r="J830" i="138"/>
  <c r="K830" i="138" s="1"/>
  <c r="J832" i="138"/>
  <c r="K832" i="138" s="1"/>
  <c r="J834" i="138"/>
  <c r="K834" i="138" s="1"/>
  <c r="J836" i="138"/>
  <c r="K836" i="138" s="1"/>
  <c r="J838" i="138"/>
  <c r="K838" i="138" s="1"/>
  <c r="J840" i="138"/>
  <c r="K840" i="138" s="1"/>
  <c r="J842" i="138"/>
  <c r="K842" i="138" s="1"/>
  <c r="J844" i="138"/>
  <c r="K844" i="138" s="1"/>
  <c r="J846" i="138"/>
  <c r="K846" i="138" s="1"/>
  <c r="J848" i="138"/>
  <c r="K848" i="138" s="1"/>
  <c r="J850" i="138"/>
  <c r="K850" i="138" s="1"/>
  <c r="J852" i="138"/>
  <c r="K852" i="138" s="1"/>
  <c r="J854" i="138"/>
  <c r="K854" i="138" s="1"/>
  <c r="J856" i="138"/>
  <c r="K856" i="138" s="1"/>
  <c r="J858" i="138"/>
  <c r="K858" i="138" s="1"/>
  <c r="J860" i="138"/>
  <c r="K860" i="138" s="1"/>
  <c r="J862" i="138"/>
  <c r="K862" i="138" s="1"/>
  <c r="J864" i="138"/>
  <c r="K864" i="138" s="1"/>
  <c r="J866" i="138"/>
  <c r="K866" i="138" s="1"/>
  <c r="J868" i="138"/>
  <c r="K868" i="138" s="1"/>
  <c r="J870" i="138"/>
  <c r="K870" i="138" s="1"/>
  <c r="J872" i="138"/>
  <c r="K872" i="138" s="1"/>
  <c r="J874" i="138"/>
  <c r="K874" i="138" s="1"/>
  <c r="J876" i="138"/>
  <c r="K876" i="138" s="1"/>
  <c r="J878" i="138"/>
  <c r="K878" i="138" s="1"/>
  <c r="J880" i="138"/>
  <c r="K880" i="138" s="1"/>
  <c r="J882" i="138"/>
  <c r="K882" i="138" s="1"/>
  <c r="J884" i="138"/>
  <c r="K884" i="138" s="1"/>
  <c r="J886" i="138"/>
  <c r="K886" i="138" s="1"/>
  <c r="J888" i="138"/>
  <c r="K888" i="138" s="1"/>
  <c r="J890" i="138"/>
  <c r="K890" i="138" s="1"/>
  <c r="J892" i="138"/>
  <c r="K892" i="138" s="1"/>
  <c r="J894" i="138"/>
  <c r="K894" i="138" s="1"/>
  <c r="J896" i="138"/>
  <c r="K896" i="138" s="1"/>
  <c r="J898" i="138"/>
  <c r="K898" i="138" s="1"/>
  <c r="J900" i="138"/>
  <c r="K900" i="138" s="1"/>
  <c r="J902" i="138"/>
  <c r="K902" i="138" s="1"/>
  <c r="J904" i="138"/>
  <c r="K904" i="138" s="1"/>
  <c r="J906" i="138"/>
  <c r="K906" i="138" s="1"/>
  <c r="J908" i="138"/>
  <c r="K908" i="138" s="1"/>
  <c r="J910" i="138"/>
  <c r="K910" i="138" s="1"/>
  <c r="J912" i="138"/>
  <c r="K912" i="138" s="1"/>
  <c r="J914" i="138"/>
  <c r="K914" i="138" s="1"/>
  <c r="J916" i="138"/>
  <c r="K916" i="138" s="1"/>
  <c r="J918" i="138"/>
  <c r="K918" i="138" s="1"/>
  <c r="J920" i="138"/>
  <c r="K920" i="138" s="1"/>
  <c r="J922" i="138"/>
  <c r="K922" i="138" s="1"/>
  <c r="J924" i="138"/>
  <c r="K924" i="138" s="1"/>
  <c r="J926" i="138"/>
  <c r="K926" i="138" s="1"/>
  <c r="J928" i="138"/>
  <c r="K928" i="138" s="1"/>
  <c r="J930" i="138"/>
  <c r="K930" i="138" s="1"/>
  <c r="J932" i="138"/>
  <c r="K932" i="138" s="1"/>
  <c r="J934" i="138"/>
  <c r="K934" i="138" s="1"/>
  <c r="J936" i="138"/>
  <c r="K936" i="138" s="1"/>
  <c r="J938" i="138"/>
  <c r="K938" i="138" s="1"/>
  <c r="J940" i="138"/>
  <c r="K940" i="138" s="1"/>
  <c r="J942" i="138"/>
  <c r="K942" i="138" s="1"/>
  <c r="J944" i="138"/>
  <c r="K944" i="138" s="1"/>
  <c r="J946" i="138"/>
  <c r="K946" i="138" s="1"/>
  <c r="J948" i="138"/>
  <c r="K948" i="138" s="1"/>
  <c r="J950" i="138"/>
  <c r="K950" i="138" s="1"/>
  <c r="J952" i="138"/>
  <c r="K952" i="138" s="1"/>
  <c r="J954" i="138"/>
  <c r="K954" i="138" s="1"/>
  <c r="J956" i="138"/>
  <c r="K956" i="138" s="1"/>
  <c r="J958" i="138"/>
  <c r="K958" i="138" s="1"/>
  <c r="J960" i="138"/>
  <c r="K960" i="138" s="1"/>
  <c r="J962" i="138"/>
  <c r="K962" i="138" s="1"/>
  <c r="J964" i="138"/>
  <c r="K964" i="138" s="1"/>
  <c r="J966" i="138"/>
  <c r="K966" i="138" s="1"/>
  <c r="J968" i="138"/>
  <c r="K968" i="138" s="1"/>
  <c r="J970" i="138"/>
  <c r="K970" i="138" s="1"/>
  <c r="J972" i="138"/>
  <c r="K972" i="138" s="1"/>
  <c r="J974" i="138"/>
  <c r="K974" i="138" s="1"/>
  <c r="J976" i="138"/>
  <c r="K976" i="138" s="1"/>
  <c r="J978" i="138"/>
  <c r="K978" i="138" s="1"/>
  <c r="J819" i="138"/>
  <c r="K819" i="138" s="1"/>
  <c r="J823" i="138"/>
  <c r="K823" i="138" s="1"/>
  <c r="J827" i="138"/>
  <c r="K827" i="138" s="1"/>
  <c r="J831" i="138"/>
  <c r="K831" i="138" s="1"/>
  <c r="J835" i="138"/>
  <c r="K835" i="138" s="1"/>
  <c r="J839" i="138"/>
  <c r="K839" i="138" s="1"/>
  <c r="J843" i="138"/>
  <c r="K843" i="138" s="1"/>
  <c r="J847" i="138"/>
  <c r="K847" i="138" s="1"/>
  <c r="J851" i="138"/>
  <c r="K851" i="138" s="1"/>
  <c r="J855" i="138"/>
  <c r="K855" i="138" s="1"/>
  <c r="J859" i="138"/>
  <c r="K859" i="138" s="1"/>
  <c r="J863" i="138"/>
  <c r="K863" i="138" s="1"/>
  <c r="J867" i="138"/>
  <c r="K867" i="138" s="1"/>
  <c r="J871" i="138"/>
  <c r="K871" i="138" s="1"/>
  <c r="J875" i="138"/>
  <c r="K875" i="138" s="1"/>
  <c r="J879" i="138"/>
  <c r="K879" i="138" s="1"/>
  <c r="J883" i="138"/>
  <c r="K883" i="138" s="1"/>
  <c r="J887" i="138"/>
  <c r="K887" i="138" s="1"/>
  <c r="J891" i="138"/>
  <c r="K891" i="138" s="1"/>
  <c r="J895" i="138"/>
  <c r="K895" i="138" s="1"/>
  <c r="J899" i="138"/>
  <c r="K899" i="138" s="1"/>
  <c r="J903" i="138"/>
  <c r="K903" i="138" s="1"/>
  <c r="J907" i="138"/>
  <c r="K907" i="138" s="1"/>
  <c r="J911" i="138"/>
  <c r="K911" i="138" s="1"/>
  <c r="J915" i="138"/>
  <c r="K915" i="138" s="1"/>
  <c r="J919" i="138"/>
  <c r="K919" i="138" s="1"/>
  <c r="J923" i="138"/>
  <c r="K923" i="138" s="1"/>
  <c r="J927" i="138"/>
  <c r="K927" i="138" s="1"/>
  <c r="J931" i="138"/>
  <c r="K931" i="138" s="1"/>
  <c r="J935" i="138"/>
  <c r="K935" i="138" s="1"/>
  <c r="J939" i="138"/>
  <c r="K939" i="138" s="1"/>
  <c r="J943" i="138"/>
  <c r="K943" i="138" s="1"/>
  <c r="J947" i="138"/>
  <c r="K947" i="138" s="1"/>
  <c r="J951" i="138"/>
  <c r="K951" i="138" s="1"/>
  <c r="J955" i="138"/>
  <c r="K955" i="138" s="1"/>
  <c r="J959" i="138"/>
  <c r="K959" i="138" s="1"/>
  <c r="J963" i="138"/>
  <c r="K963" i="138" s="1"/>
  <c r="J967" i="138"/>
  <c r="K967" i="138" s="1"/>
  <c r="J971" i="138"/>
  <c r="K971" i="138" s="1"/>
  <c r="J975" i="138"/>
  <c r="K975" i="138" s="1"/>
  <c r="J979" i="138"/>
  <c r="K979" i="138" s="1"/>
  <c r="J981" i="138"/>
  <c r="K981" i="138" s="1"/>
  <c r="J983" i="138"/>
  <c r="K983" i="138" s="1"/>
  <c r="J985" i="138"/>
  <c r="K985" i="138" s="1"/>
  <c r="J987" i="138"/>
  <c r="K987" i="138" s="1"/>
  <c r="J989" i="138"/>
  <c r="K989" i="138" s="1"/>
  <c r="J991" i="138"/>
  <c r="K991" i="138" s="1"/>
  <c r="J993" i="138"/>
  <c r="K993" i="138" s="1"/>
  <c r="J995" i="138"/>
  <c r="K995" i="138" s="1"/>
  <c r="J997" i="138"/>
  <c r="K997" i="138" s="1"/>
  <c r="J999" i="138"/>
  <c r="K999" i="138" s="1"/>
  <c r="J1001" i="138"/>
  <c r="K1001" i="138" s="1"/>
  <c r="J1003" i="138"/>
  <c r="K1003" i="138" s="1"/>
  <c r="J1005" i="138"/>
  <c r="K1005" i="138" s="1"/>
  <c r="J1007" i="138"/>
  <c r="K1007" i="138" s="1"/>
  <c r="J1009" i="138"/>
  <c r="K1009" i="138" s="1"/>
  <c r="J1011" i="138"/>
  <c r="K1011" i="138" s="1"/>
  <c r="J821" i="138"/>
  <c r="K821" i="138" s="1"/>
  <c r="J825" i="138"/>
  <c r="K825" i="138" s="1"/>
  <c r="J829" i="138"/>
  <c r="K829" i="138" s="1"/>
  <c r="J833" i="138"/>
  <c r="K833" i="138" s="1"/>
  <c r="J837" i="138"/>
  <c r="K837" i="138" s="1"/>
  <c r="J841" i="138"/>
  <c r="K841" i="138" s="1"/>
  <c r="J845" i="138"/>
  <c r="K845" i="138" s="1"/>
  <c r="J849" i="138"/>
  <c r="K849" i="138" s="1"/>
  <c r="J853" i="138"/>
  <c r="K853" i="138" s="1"/>
  <c r="J857" i="138"/>
  <c r="K857" i="138" s="1"/>
  <c r="J861" i="138"/>
  <c r="K861" i="138" s="1"/>
  <c r="J865" i="138"/>
  <c r="K865" i="138" s="1"/>
  <c r="J869" i="138"/>
  <c r="K869" i="138" s="1"/>
  <c r="J873" i="138"/>
  <c r="K873" i="138" s="1"/>
  <c r="J877" i="138"/>
  <c r="K877" i="138" s="1"/>
  <c r="J881" i="138"/>
  <c r="K881" i="138" s="1"/>
  <c r="J885" i="138"/>
  <c r="K885" i="138" s="1"/>
  <c r="J889" i="138"/>
  <c r="K889" i="138" s="1"/>
  <c r="J893" i="138"/>
  <c r="K893" i="138" s="1"/>
  <c r="J897" i="138"/>
  <c r="K897" i="138" s="1"/>
  <c r="J901" i="138"/>
  <c r="K901" i="138" s="1"/>
  <c r="J905" i="138"/>
  <c r="K905" i="138" s="1"/>
  <c r="J909" i="138"/>
  <c r="K909" i="138" s="1"/>
  <c r="J913" i="138"/>
  <c r="K913" i="138" s="1"/>
  <c r="J917" i="138"/>
  <c r="K917" i="138" s="1"/>
  <c r="J921" i="138"/>
  <c r="K921" i="138" s="1"/>
  <c r="J925" i="138"/>
  <c r="K925" i="138" s="1"/>
  <c r="J929" i="138"/>
  <c r="K929" i="138" s="1"/>
  <c r="J933" i="138"/>
  <c r="K933" i="138" s="1"/>
  <c r="J937" i="138"/>
  <c r="K937" i="138" s="1"/>
  <c r="J941" i="138"/>
  <c r="K941" i="138" s="1"/>
  <c r="J945" i="138"/>
  <c r="K945" i="138" s="1"/>
  <c r="J949" i="138"/>
  <c r="K949" i="138" s="1"/>
  <c r="J953" i="138"/>
  <c r="K953" i="138" s="1"/>
  <c r="J957" i="138"/>
  <c r="K957" i="138" s="1"/>
  <c r="J961" i="138"/>
  <c r="K961" i="138" s="1"/>
  <c r="J965" i="138"/>
  <c r="K965" i="138" s="1"/>
  <c r="J969" i="138"/>
  <c r="K969" i="138" s="1"/>
  <c r="J973" i="138"/>
  <c r="K973" i="138" s="1"/>
  <c r="J977" i="138"/>
  <c r="K977" i="138" s="1"/>
  <c r="J980" i="138"/>
  <c r="K980" i="138" s="1"/>
  <c r="J982" i="138"/>
  <c r="K982" i="138" s="1"/>
  <c r="J984" i="138"/>
  <c r="K984" i="138" s="1"/>
  <c r="J986" i="138"/>
  <c r="K986" i="138" s="1"/>
  <c r="J988" i="138"/>
  <c r="K988" i="138" s="1"/>
  <c r="J990" i="138"/>
  <c r="K990" i="138" s="1"/>
  <c r="J992" i="138"/>
  <c r="K992" i="138" s="1"/>
  <c r="J994" i="138"/>
  <c r="K994" i="138" s="1"/>
  <c r="J996" i="138"/>
  <c r="K996" i="138" s="1"/>
  <c r="J998" i="138"/>
  <c r="K998" i="138" s="1"/>
  <c r="J1000" i="138"/>
  <c r="K1000" i="138" s="1"/>
  <c r="J1002" i="138"/>
  <c r="K1002" i="138" s="1"/>
  <c r="J1004" i="138"/>
  <c r="K1004" i="138" s="1"/>
  <c r="J1006" i="138"/>
  <c r="K1006" i="138" s="1"/>
  <c r="J1008" i="138"/>
  <c r="K1008" i="138" s="1"/>
  <c r="J1010" i="138"/>
  <c r="K1010" i="138" s="1"/>
  <c r="J1013" i="138"/>
  <c r="K1013" i="138" s="1"/>
  <c r="J1015" i="138"/>
  <c r="K1015" i="138" s="1"/>
  <c r="J1014" i="138"/>
  <c r="K1014" i="138" s="1"/>
  <c r="J1016" i="138"/>
  <c r="K1016" i="138" s="1"/>
  <c r="J1017" i="138"/>
  <c r="K1017" i="138" s="1"/>
  <c r="N23" i="24"/>
  <c r="K23" i="24"/>
  <c r="L23" i="24"/>
  <c r="J12" i="138"/>
  <c r="K12" i="138" s="1"/>
  <c r="J3018" i="138"/>
  <c r="K3018" i="138" s="1"/>
  <c r="K9090" i="138"/>
  <c r="M1084" i="203" s="1"/>
  <c r="N1084" i="203" s="1"/>
  <c r="K9058" i="138"/>
  <c r="K9088" i="138"/>
  <c r="J13" i="138"/>
  <c r="K13" i="138" s="1"/>
  <c r="J10026" i="138"/>
  <c r="K10026" i="138" s="1"/>
  <c r="J8024" i="138"/>
  <c r="K8024" i="138" s="1"/>
  <c r="J10025" i="138"/>
  <c r="K10025" i="138" s="1"/>
  <c r="J8021" i="138"/>
  <c r="K8021" i="138" s="1"/>
  <c r="K10060" i="138"/>
  <c r="K10094" i="138"/>
  <c r="J2015" i="138"/>
  <c r="K2015" i="138" s="1"/>
  <c r="K10047" i="138"/>
  <c r="J3020" i="138"/>
  <c r="K3020" i="138" s="1"/>
  <c r="J9024" i="138"/>
  <c r="K9024" i="138" s="1"/>
  <c r="M1018" i="203" s="1"/>
  <c r="N1018" i="203" s="1"/>
  <c r="K10055" i="138"/>
  <c r="J10027" i="138"/>
  <c r="K10027" i="138" s="1"/>
  <c r="J11025" i="138"/>
  <c r="K11025" i="138" s="1"/>
  <c r="K10095" i="138"/>
  <c r="J9023" i="138"/>
  <c r="K9023" i="138" s="1"/>
  <c r="M1017" i="203" s="1"/>
  <c r="N1017" i="203" s="1"/>
  <c r="J11026" i="138"/>
  <c r="K11026" i="138" s="1"/>
  <c r="J3019" i="138"/>
  <c r="K3019" i="138" s="1"/>
  <c r="J10024" i="138"/>
  <c r="K10024" i="138" s="1"/>
  <c r="K10029" i="138"/>
  <c r="K10118" i="138"/>
  <c r="J8022" i="138"/>
  <c r="K8022" i="138" s="1"/>
  <c r="K9063" i="138"/>
  <c r="M1057" i="203" s="1"/>
  <c r="N1057" i="203" s="1"/>
  <c r="J2016" i="138"/>
  <c r="K2016" i="138" s="1"/>
  <c r="J11024" i="138"/>
  <c r="K11024" i="138" s="1"/>
  <c r="K10049" i="138"/>
  <c r="J15" i="138"/>
  <c r="K15" i="138" s="1"/>
  <c r="K10079" i="138"/>
  <c r="J9025" i="138"/>
  <c r="K9025" i="138" s="1"/>
  <c r="M1019" i="203" s="1"/>
  <c r="N1019" i="203" s="1"/>
  <c r="J9022" i="138"/>
  <c r="K9022" i="138" s="1"/>
  <c r="K10044" i="138"/>
  <c r="J2018" i="138"/>
  <c r="K2018" i="138" s="1"/>
  <c r="J2017" i="138"/>
  <c r="K2017" i="138" s="1"/>
  <c r="J16" i="138"/>
  <c r="K16" i="138" s="1"/>
  <c r="J8023" i="138"/>
  <c r="K8023" i="138" s="1"/>
  <c r="J9026" i="138"/>
  <c r="K9026" i="138" s="1"/>
  <c r="M1020" i="203" s="1"/>
  <c r="N1020" i="203" s="1"/>
  <c r="J14" i="138"/>
  <c r="K14" i="138" s="1"/>
  <c r="K11023" i="138"/>
  <c r="J3017" i="138"/>
  <c r="K3017" i="138" s="1"/>
  <c r="J8025" i="138"/>
  <c r="K8025" i="138" s="1"/>
  <c r="K10074" i="138"/>
  <c r="K10076" i="138"/>
  <c r="J3016" i="138"/>
  <c r="K3016" i="138" s="1"/>
  <c r="J2014" i="138"/>
  <c r="K2014" i="138" s="1"/>
  <c r="J10028" i="138"/>
  <c r="K10028" i="138" s="1"/>
  <c r="M1011" i="203" l="1"/>
  <c r="L1011" i="203"/>
  <c r="M1104" i="203"/>
  <c r="N1104" i="203" s="1"/>
  <c r="M1089" i="203"/>
  <c r="N1089" i="203" s="1"/>
  <c r="P1089" i="203" s="1"/>
  <c r="P1086" i="203"/>
  <c r="O1086" i="203"/>
  <c r="Q1086" i="203"/>
  <c r="P1069" i="203"/>
  <c r="O1069" i="203"/>
  <c r="Q1069" i="203"/>
  <c r="P1108" i="203"/>
  <c r="O1108" i="203"/>
  <c r="Q1108" i="203"/>
  <c r="P1101" i="203"/>
  <c r="O1101" i="203"/>
  <c r="Q1101" i="203"/>
  <c r="P1107" i="203"/>
  <c r="O1107" i="203"/>
  <c r="Q1107" i="203"/>
  <c r="O1022" i="203"/>
  <c r="P1022" i="203"/>
  <c r="Q1022" i="203"/>
  <c r="Q1062" i="203"/>
  <c r="O1062" i="203"/>
  <c r="P1062" i="203"/>
  <c r="O1020" i="203"/>
  <c r="Q1020" i="203"/>
  <c r="P1020" i="203"/>
  <c r="O1042" i="203"/>
  <c r="Q1042" i="203"/>
  <c r="P1042" i="203"/>
  <c r="O1048" i="203"/>
  <c r="Q1048" i="203"/>
  <c r="P1048" i="203"/>
  <c r="Q1060" i="203"/>
  <c r="O1060" i="203"/>
  <c r="P1060" i="203"/>
  <c r="O1059" i="203"/>
  <c r="Q1059" i="203"/>
  <c r="P1059" i="203"/>
  <c r="P1093" i="203"/>
  <c r="O1093" i="203"/>
  <c r="Q1093" i="203"/>
  <c r="O1019" i="203"/>
  <c r="P1019" i="203"/>
  <c r="Q1019" i="203"/>
  <c r="P1095" i="203"/>
  <c r="O1095" i="203"/>
  <c r="Q1095" i="203"/>
  <c r="P1081" i="203"/>
  <c r="O1081" i="203"/>
  <c r="Q1081" i="203"/>
  <c r="M1079" i="203"/>
  <c r="N1079" i="203" s="1"/>
  <c r="M1077" i="203"/>
  <c r="N1077" i="203" s="1"/>
  <c r="O1033" i="203"/>
  <c r="Q1033" i="203"/>
  <c r="P1033" i="203"/>
  <c r="M1091" i="203"/>
  <c r="N1091" i="203" s="1"/>
  <c r="O1036" i="203"/>
  <c r="Q1036" i="203"/>
  <c r="P1036" i="203"/>
  <c r="O1047" i="203"/>
  <c r="Q1047" i="203"/>
  <c r="P1047" i="203"/>
  <c r="O1057" i="203"/>
  <c r="Q1057" i="203"/>
  <c r="P1057" i="203"/>
  <c r="O1056" i="203"/>
  <c r="Q1056" i="203"/>
  <c r="P1056" i="203"/>
  <c r="M1025" i="203"/>
  <c r="N1025" i="203" s="1"/>
  <c r="P1078" i="203"/>
  <c r="O1078" i="203"/>
  <c r="Q1078" i="203"/>
  <c r="O1017" i="203"/>
  <c r="Q1017" i="203"/>
  <c r="P1017" i="203"/>
  <c r="O1063" i="203"/>
  <c r="P1063" i="203"/>
  <c r="Q1063" i="203"/>
  <c r="M1038" i="203"/>
  <c r="N1038" i="203" s="1"/>
  <c r="P1094" i="203"/>
  <c r="O1094" i="203"/>
  <c r="Q1094" i="203"/>
  <c r="P1085" i="203"/>
  <c r="O1085" i="203"/>
  <c r="Q1085" i="203"/>
  <c r="P1083" i="203"/>
  <c r="O1083" i="203"/>
  <c r="Q1083" i="203"/>
  <c r="O1040" i="203"/>
  <c r="Q1040" i="203"/>
  <c r="P1040" i="203"/>
  <c r="O1029" i="203"/>
  <c r="Q1029" i="203"/>
  <c r="P1029" i="203"/>
  <c r="O1041" i="203"/>
  <c r="Q1041" i="203"/>
  <c r="P1041" i="203"/>
  <c r="M1082" i="203"/>
  <c r="N1082" i="203" s="1"/>
  <c r="M1088" i="203"/>
  <c r="N1088" i="203" s="1"/>
  <c r="M2015" i="203"/>
  <c r="N2015" i="203" s="1"/>
  <c r="O1035" i="203"/>
  <c r="Q1035" i="203"/>
  <c r="P1035" i="203"/>
  <c r="P1080" i="203"/>
  <c r="O1080" i="203"/>
  <c r="Q1080" i="203"/>
  <c r="M1044" i="203"/>
  <c r="N1044" i="203" s="1"/>
  <c r="M1110" i="203"/>
  <c r="N1110" i="203" s="1"/>
  <c r="M1046" i="203"/>
  <c r="N1046" i="203" s="1"/>
  <c r="O2012" i="203"/>
  <c r="P2012" i="203"/>
  <c r="Q2012" i="203"/>
  <c r="O2004" i="203"/>
  <c r="P2004" i="203"/>
  <c r="Q2004" i="203"/>
  <c r="O1996" i="203"/>
  <c r="P1996" i="203"/>
  <c r="Q1996" i="203"/>
  <c r="O1988" i="203"/>
  <c r="P1988" i="203"/>
  <c r="Q1988" i="203"/>
  <c r="O1980" i="203"/>
  <c r="P1980" i="203"/>
  <c r="Q1980" i="203"/>
  <c r="O1972" i="203"/>
  <c r="P1972" i="203"/>
  <c r="Q1972" i="203"/>
  <c r="O1964" i="203"/>
  <c r="P1964" i="203"/>
  <c r="Q1964" i="203"/>
  <c r="O1956" i="203"/>
  <c r="P1956" i="203"/>
  <c r="Q1956" i="203"/>
  <c r="O1948" i="203"/>
  <c r="P1948" i="203"/>
  <c r="Q1948" i="203"/>
  <c r="O1940" i="203"/>
  <c r="P1940" i="203"/>
  <c r="Q1940" i="203"/>
  <c r="O1932" i="203"/>
  <c r="P1932" i="203"/>
  <c r="Q1932" i="203"/>
  <c r="O1924" i="203"/>
  <c r="P1924" i="203"/>
  <c r="Q1924" i="203"/>
  <c r="O1916" i="203"/>
  <c r="P1916" i="203"/>
  <c r="Q1916" i="203"/>
  <c r="O1908" i="203"/>
  <c r="P1908" i="203"/>
  <c r="Q1908" i="203"/>
  <c r="O1900" i="203"/>
  <c r="P1900" i="203"/>
  <c r="Q1900" i="203"/>
  <c r="O1892" i="203"/>
  <c r="P1892" i="203"/>
  <c r="Q1892" i="203"/>
  <c r="O1884" i="203"/>
  <c r="P1884" i="203"/>
  <c r="Q1884" i="203"/>
  <c r="O1876" i="203"/>
  <c r="P1876" i="203"/>
  <c r="Q1876" i="203"/>
  <c r="O1868" i="203"/>
  <c r="P1868" i="203"/>
  <c r="Q1868" i="203"/>
  <c r="O1860" i="203"/>
  <c r="Q1860" i="203"/>
  <c r="P1860" i="203"/>
  <c r="O1852" i="203"/>
  <c r="Q1852" i="203"/>
  <c r="P1852" i="203"/>
  <c r="O1844" i="203"/>
  <c r="Q1844" i="203"/>
  <c r="P1844" i="203"/>
  <c r="O1836" i="203"/>
  <c r="Q1836" i="203"/>
  <c r="P1836" i="203"/>
  <c r="O1828" i="203"/>
  <c r="Q1828" i="203"/>
  <c r="P1828" i="203"/>
  <c r="O1820" i="203"/>
  <c r="Q1820" i="203"/>
  <c r="P1820" i="203"/>
  <c r="O1812" i="203"/>
  <c r="Q1812" i="203"/>
  <c r="P1812" i="203"/>
  <c r="O1804" i="203"/>
  <c r="Q1804" i="203"/>
  <c r="P1804" i="203"/>
  <c r="O1796" i="203"/>
  <c r="Q1796" i="203"/>
  <c r="P1796" i="203"/>
  <c r="O1788" i="203"/>
  <c r="Q1788" i="203"/>
  <c r="P1788" i="203"/>
  <c r="O2014" i="203"/>
  <c r="Q2014" i="203"/>
  <c r="P2014" i="203"/>
  <c r="O2006" i="203"/>
  <c r="Q2006" i="203"/>
  <c r="P2006" i="203"/>
  <c r="O1998" i="203"/>
  <c r="Q1998" i="203"/>
  <c r="P1998" i="203"/>
  <c r="O1990" i="203"/>
  <c r="Q1990" i="203"/>
  <c r="P1990" i="203"/>
  <c r="O1982" i="203"/>
  <c r="Q1982" i="203"/>
  <c r="P1982" i="203"/>
  <c r="O1974" i="203"/>
  <c r="Q1974" i="203"/>
  <c r="P1974" i="203"/>
  <c r="O1966" i="203"/>
  <c r="Q1966" i="203"/>
  <c r="P1966" i="203"/>
  <c r="O1958" i="203"/>
  <c r="Q1958" i="203"/>
  <c r="P1958" i="203"/>
  <c r="O1950" i="203"/>
  <c r="Q1950" i="203"/>
  <c r="P1950" i="203"/>
  <c r="O1942" i="203"/>
  <c r="Q1942" i="203"/>
  <c r="P1942" i="203"/>
  <c r="O1934" i="203"/>
  <c r="Q1934" i="203"/>
  <c r="P1934" i="203"/>
  <c r="O1926" i="203"/>
  <c r="Q1926" i="203"/>
  <c r="P1926" i="203"/>
  <c r="O1918" i="203"/>
  <c r="Q1918" i="203"/>
  <c r="P1918" i="203"/>
  <c r="O1910" i="203"/>
  <c r="Q1910" i="203"/>
  <c r="P1910" i="203"/>
  <c r="O1902" i="203"/>
  <c r="Q1902" i="203"/>
  <c r="P1902" i="203"/>
  <c r="O1894" i="203"/>
  <c r="P1894" i="203"/>
  <c r="Q1894" i="203"/>
  <c r="O1886" i="203"/>
  <c r="P1886" i="203"/>
  <c r="Q1886" i="203"/>
  <c r="O1878" i="203"/>
  <c r="P1878" i="203"/>
  <c r="Q1878" i="203"/>
  <c r="O1870" i="203"/>
  <c r="P1870" i="203"/>
  <c r="Q1870" i="203"/>
  <c r="O1862" i="203"/>
  <c r="P1862" i="203"/>
  <c r="Q1862" i="203"/>
  <c r="O1854" i="203"/>
  <c r="P1854" i="203"/>
  <c r="Q1854" i="203"/>
  <c r="O1846" i="203"/>
  <c r="P1846" i="203"/>
  <c r="Q1846" i="203"/>
  <c r="O1838" i="203"/>
  <c r="P1838" i="203"/>
  <c r="Q1838" i="203"/>
  <c r="O1830" i="203"/>
  <c r="P1830" i="203"/>
  <c r="Q1830" i="203"/>
  <c r="O1822" i="203"/>
  <c r="P1822" i="203"/>
  <c r="Q1822" i="203"/>
  <c r="O1814" i="203"/>
  <c r="P1814" i="203"/>
  <c r="Q1814" i="203"/>
  <c r="O1806" i="203"/>
  <c r="P1806" i="203"/>
  <c r="Q1806" i="203"/>
  <c r="O1798" i="203"/>
  <c r="P1798" i="203"/>
  <c r="Q1798" i="203"/>
  <c r="O1790" i="203"/>
  <c r="P1790" i="203"/>
  <c r="Q1790" i="203"/>
  <c r="O1782" i="203"/>
  <c r="P1782" i="203"/>
  <c r="Q1782" i="203"/>
  <c r="O2013" i="203"/>
  <c r="Q2013" i="203"/>
  <c r="P2013" i="203"/>
  <c r="O2009" i="203"/>
  <c r="Q2009" i="203"/>
  <c r="P2009" i="203"/>
  <c r="O2005" i="203"/>
  <c r="Q2005" i="203"/>
  <c r="P2005" i="203"/>
  <c r="O2001" i="203"/>
  <c r="Q2001" i="203"/>
  <c r="P2001" i="203"/>
  <c r="O1997" i="203"/>
  <c r="Q1997" i="203"/>
  <c r="P1997" i="203"/>
  <c r="O1993" i="203"/>
  <c r="Q1993" i="203"/>
  <c r="P1993" i="203"/>
  <c r="O1989" i="203"/>
  <c r="Q1989" i="203"/>
  <c r="P1989" i="203"/>
  <c r="O1985" i="203"/>
  <c r="Q1985" i="203"/>
  <c r="P1985" i="203"/>
  <c r="O1981" i="203"/>
  <c r="Q1981" i="203"/>
  <c r="P1981" i="203"/>
  <c r="O1977" i="203"/>
  <c r="Q1977" i="203"/>
  <c r="P1977" i="203"/>
  <c r="O1973" i="203"/>
  <c r="Q1973" i="203"/>
  <c r="P1973" i="203"/>
  <c r="O1969" i="203"/>
  <c r="Q1969" i="203"/>
  <c r="P1969" i="203"/>
  <c r="O1965" i="203"/>
  <c r="Q1965" i="203"/>
  <c r="P1965" i="203"/>
  <c r="O1961" i="203"/>
  <c r="Q1961" i="203"/>
  <c r="P1961" i="203"/>
  <c r="O1957" i="203"/>
  <c r="Q1957" i="203"/>
  <c r="P1957" i="203"/>
  <c r="O1953" i="203"/>
  <c r="Q1953" i="203"/>
  <c r="P1953" i="203"/>
  <c r="O1949" i="203"/>
  <c r="Q1949" i="203"/>
  <c r="P1949" i="203"/>
  <c r="O1945" i="203"/>
  <c r="Q1945" i="203"/>
  <c r="P1945" i="203"/>
  <c r="O1941" i="203"/>
  <c r="Q1941" i="203"/>
  <c r="P1941" i="203"/>
  <c r="O1937" i="203"/>
  <c r="Q1937" i="203"/>
  <c r="P1937" i="203"/>
  <c r="O1933" i="203"/>
  <c r="Q1933" i="203"/>
  <c r="P1933" i="203"/>
  <c r="O1929" i="203"/>
  <c r="Q1929" i="203"/>
  <c r="P1929" i="203"/>
  <c r="O1925" i="203"/>
  <c r="Q1925" i="203"/>
  <c r="P1925" i="203"/>
  <c r="O1921" i="203"/>
  <c r="Q1921" i="203"/>
  <c r="P1921" i="203"/>
  <c r="O1917" i="203"/>
  <c r="Q1917" i="203"/>
  <c r="P1917" i="203"/>
  <c r="O1913" i="203"/>
  <c r="Q1913" i="203"/>
  <c r="P1913" i="203"/>
  <c r="O1909" i="203"/>
  <c r="Q1909" i="203"/>
  <c r="P1909" i="203"/>
  <c r="O1905" i="203"/>
  <c r="Q1905" i="203"/>
  <c r="P1905" i="203"/>
  <c r="O1901" i="203"/>
  <c r="Q1901" i="203"/>
  <c r="P1901" i="203"/>
  <c r="O1897" i="203"/>
  <c r="Q1897" i="203"/>
  <c r="P1897" i="203"/>
  <c r="O1893" i="203"/>
  <c r="P1893" i="203"/>
  <c r="Q1893" i="203"/>
  <c r="O1889" i="203"/>
  <c r="P1889" i="203"/>
  <c r="Q1889" i="203"/>
  <c r="O1885" i="203"/>
  <c r="P1885" i="203"/>
  <c r="Q1885" i="203"/>
  <c r="O1881" i="203"/>
  <c r="P1881" i="203"/>
  <c r="Q1881" i="203"/>
  <c r="O1877" i="203"/>
  <c r="P1877" i="203"/>
  <c r="Q1877" i="203"/>
  <c r="O1873" i="203"/>
  <c r="P1873" i="203"/>
  <c r="Q1873" i="203"/>
  <c r="O1869" i="203"/>
  <c r="P1869" i="203"/>
  <c r="Q1869" i="203"/>
  <c r="O1865" i="203"/>
  <c r="P1865" i="203"/>
  <c r="Q1865" i="203"/>
  <c r="O1861" i="203"/>
  <c r="P1861" i="203"/>
  <c r="Q1861" i="203"/>
  <c r="O1857" i="203"/>
  <c r="P1857" i="203"/>
  <c r="Q1857" i="203"/>
  <c r="O1853" i="203"/>
  <c r="P1853" i="203"/>
  <c r="Q1853" i="203"/>
  <c r="O1849" i="203"/>
  <c r="P1849" i="203"/>
  <c r="Q1849" i="203"/>
  <c r="O1845" i="203"/>
  <c r="P1845" i="203"/>
  <c r="Q1845" i="203"/>
  <c r="O1841" i="203"/>
  <c r="P1841" i="203"/>
  <c r="Q1841" i="203"/>
  <c r="O1837" i="203"/>
  <c r="P1837" i="203"/>
  <c r="Q1837" i="203"/>
  <c r="O1833" i="203"/>
  <c r="P1833" i="203"/>
  <c r="Q1833" i="203"/>
  <c r="O1829" i="203"/>
  <c r="P1829" i="203"/>
  <c r="Q1829" i="203"/>
  <c r="O1825" i="203"/>
  <c r="P1825" i="203"/>
  <c r="Q1825" i="203"/>
  <c r="O1821" i="203"/>
  <c r="P1821" i="203"/>
  <c r="Q1821" i="203"/>
  <c r="O1817" i="203"/>
  <c r="P1817" i="203"/>
  <c r="Q1817" i="203"/>
  <c r="O1813" i="203"/>
  <c r="P1813" i="203"/>
  <c r="Q1813" i="203"/>
  <c r="O1809" i="203"/>
  <c r="P1809" i="203"/>
  <c r="Q1809" i="203"/>
  <c r="O1805" i="203"/>
  <c r="P1805" i="203"/>
  <c r="Q1805" i="203"/>
  <c r="O1801" i="203"/>
  <c r="P1801" i="203"/>
  <c r="Q1801" i="203"/>
  <c r="O1797" i="203"/>
  <c r="P1797" i="203"/>
  <c r="Q1797" i="203"/>
  <c r="O1793" i="203"/>
  <c r="P1793" i="203"/>
  <c r="Q1793" i="203"/>
  <c r="O1789" i="203"/>
  <c r="P1789" i="203"/>
  <c r="Q1789" i="203"/>
  <c r="O1785" i="203"/>
  <c r="P1785" i="203"/>
  <c r="Q1785" i="203"/>
  <c r="O1781" i="203"/>
  <c r="P1781" i="203"/>
  <c r="Q1781" i="203"/>
  <c r="O1777" i="203"/>
  <c r="P1777" i="203"/>
  <c r="Q1777" i="203"/>
  <c r="O1773" i="203"/>
  <c r="P1773" i="203"/>
  <c r="Q1773" i="203"/>
  <c r="O1769" i="203"/>
  <c r="P1769" i="203"/>
  <c r="Q1769" i="203"/>
  <c r="O1765" i="203"/>
  <c r="P1765" i="203"/>
  <c r="Q1765" i="203"/>
  <c r="O1761" i="203"/>
  <c r="P1761" i="203"/>
  <c r="Q1761" i="203"/>
  <c r="O1757" i="203"/>
  <c r="P1757" i="203"/>
  <c r="Q1757" i="203"/>
  <c r="O1753" i="203"/>
  <c r="P1753" i="203"/>
  <c r="Q1753" i="203"/>
  <c r="O1749" i="203"/>
  <c r="P1749" i="203"/>
  <c r="Q1749" i="203"/>
  <c r="O1745" i="203"/>
  <c r="P1745" i="203"/>
  <c r="Q1745" i="203"/>
  <c r="O1741" i="203"/>
  <c r="P1741" i="203"/>
  <c r="Q1741" i="203"/>
  <c r="O1737" i="203"/>
  <c r="P1737" i="203"/>
  <c r="Q1737" i="203"/>
  <c r="O1733" i="203"/>
  <c r="P1733" i="203"/>
  <c r="Q1733" i="203"/>
  <c r="O1729" i="203"/>
  <c r="P1729" i="203"/>
  <c r="Q1729" i="203"/>
  <c r="O1725" i="203"/>
  <c r="P1725" i="203"/>
  <c r="Q1725" i="203"/>
  <c r="O1721" i="203"/>
  <c r="P1721" i="203"/>
  <c r="Q1721" i="203"/>
  <c r="O1717" i="203"/>
  <c r="P1717" i="203"/>
  <c r="Q1717" i="203"/>
  <c r="O1713" i="203"/>
  <c r="P1713" i="203"/>
  <c r="Q1713" i="203"/>
  <c r="O1709" i="203"/>
  <c r="P1709" i="203"/>
  <c r="Q1709" i="203"/>
  <c r="O1705" i="203"/>
  <c r="P1705" i="203"/>
  <c r="Q1705" i="203"/>
  <c r="O1701" i="203"/>
  <c r="P1701" i="203"/>
  <c r="Q1701" i="203"/>
  <c r="O1697" i="203"/>
  <c r="P1697" i="203"/>
  <c r="Q1697" i="203"/>
  <c r="O1693" i="203"/>
  <c r="P1693" i="203"/>
  <c r="Q1693" i="203"/>
  <c r="O1689" i="203"/>
  <c r="P1689" i="203"/>
  <c r="Q1689" i="203"/>
  <c r="O1685" i="203"/>
  <c r="P1685" i="203"/>
  <c r="Q1685" i="203"/>
  <c r="O1681" i="203"/>
  <c r="P1681" i="203"/>
  <c r="Q1681" i="203"/>
  <c r="O1677" i="203"/>
  <c r="P1677" i="203"/>
  <c r="Q1677" i="203"/>
  <c r="O1673" i="203"/>
  <c r="P1673" i="203"/>
  <c r="Q1673" i="203"/>
  <c r="O1669" i="203"/>
  <c r="P1669" i="203"/>
  <c r="Q1669" i="203"/>
  <c r="O1665" i="203"/>
  <c r="P1665" i="203"/>
  <c r="Q1665" i="203"/>
  <c r="O1661" i="203"/>
  <c r="P1661" i="203"/>
  <c r="Q1661" i="203"/>
  <c r="O1657" i="203"/>
  <c r="P1657" i="203"/>
  <c r="Q1657" i="203"/>
  <c r="O1653" i="203"/>
  <c r="Q1653" i="203"/>
  <c r="P1653" i="203"/>
  <c r="O1649" i="203"/>
  <c r="Q1649" i="203"/>
  <c r="P1649" i="203"/>
  <c r="O1645" i="203"/>
  <c r="Q1645" i="203"/>
  <c r="P1645" i="203"/>
  <c r="O1641" i="203"/>
  <c r="Q1641" i="203"/>
  <c r="P1641" i="203"/>
  <c r="O1637" i="203"/>
  <c r="Q1637" i="203"/>
  <c r="P1637" i="203"/>
  <c r="O1633" i="203"/>
  <c r="Q1633" i="203"/>
  <c r="P1633" i="203"/>
  <c r="O1629" i="203"/>
  <c r="Q1629" i="203"/>
  <c r="P1629" i="203"/>
  <c r="O1625" i="203"/>
  <c r="Q1625" i="203"/>
  <c r="P1625" i="203"/>
  <c r="O1621" i="203"/>
  <c r="Q1621" i="203"/>
  <c r="P1621" i="203"/>
  <c r="O1617" i="203"/>
  <c r="Q1617" i="203"/>
  <c r="P1617" i="203"/>
  <c r="O1613" i="203"/>
  <c r="Q1613" i="203"/>
  <c r="P1613" i="203"/>
  <c r="O1609" i="203"/>
  <c r="Q1609" i="203"/>
  <c r="P1609" i="203"/>
  <c r="O1605" i="203"/>
  <c r="Q1605" i="203"/>
  <c r="P1605" i="203"/>
  <c r="O1601" i="203"/>
  <c r="Q1601" i="203"/>
  <c r="P1601" i="203"/>
  <c r="O1597" i="203"/>
  <c r="Q1597" i="203"/>
  <c r="P1597" i="203"/>
  <c r="O1593" i="203"/>
  <c r="Q1593" i="203"/>
  <c r="P1593" i="203"/>
  <c r="O1589" i="203"/>
  <c r="Q1589" i="203"/>
  <c r="P1589" i="203"/>
  <c r="O1585" i="203"/>
  <c r="Q1585" i="203"/>
  <c r="P1585" i="203"/>
  <c r="O1581" i="203"/>
  <c r="Q1581" i="203"/>
  <c r="P1581" i="203"/>
  <c r="O1577" i="203"/>
  <c r="Q1577" i="203"/>
  <c r="P1577" i="203"/>
  <c r="O1573" i="203"/>
  <c r="Q1573" i="203"/>
  <c r="P1573" i="203"/>
  <c r="O1569" i="203"/>
  <c r="Q1569" i="203"/>
  <c r="P1569" i="203"/>
  <c r="O1565" i="203"/>
  <c r="Q1565" i="203"/>
  <c r="P1565" i="203"/>
  <c r="O1561" i="203"/>
  <c r="Q1561" i="203"/>
  <c r="P1561" i="203"/>
  <c r="O1557" i="203"/>
  <c r="Q1557" i="203"/>
  <c r="P1557" i="203"/>
  <c r="O1553" i="203"/>
  <c r="Q1553" i="203"/>
  <c r="P1553" i="203"/>
  <c r="O1549" i="203"/>
  <c r="Q1549" i="203"/>
  <c r="P1549" i="203"/>
  <c r="O1545" i="203"/>
  <c r="Q1545" i="203"/>
  <c r="P1545" i="203"/>
  <c r="O1541" i="203"/>
  <c r="P1541" i="203"/>
  <c r="Q1541" i="203"/>
  <c r="O1537" i="203"/>
  <c r="P1537" i="203"/>
  <c r="Q1537" i="203"/>
  <c r="O1533" i="203"/>
  <c r="P1533" i="203"/>
  <c r="Q1533" i="203"/>
  <c r="O1529" i="203"/>
  <c r="P1529" i="203"/>
  <c r="Q1529" i="203"/>
  <c r="O1525" i="203"/>
  <c r="P1525" i="203"/>
  <c r="Q1525" i="203"/>
  <c r="O1521" i="203"/>
  <c r="P1521" i="203"/>
  <c r="Q1521" i="203"/>
  <c r="O1517" i="203"/>
  <c r="P1517" i="203"/>
  <c r="Q1517" i="203"/>
  <c r="O1513" i="203"/>
  <c r="P1513" i="203"/>
  <c r="Q1513" i="203"/>
  <c r="O1509" i="203"/>
  <c r="P1509" i="203"/>
  <c r="Q1509" i="203"/>
  <c r="O1505" i="203"/>
  <c r="P1505" i="203"/>
  <c r="Q1505" i="203"/>
  <c r="O1501" i="203"/>
  <c r="P1501" i="203"/>
  <c r="Q1501" i="203"/>
  <c r="O1497" i="203"/>
  <c r="P1497" i="203"/>
  <c r="Q1497" i="203"/>
  <c r="O1493" i="203"/>
  <c r="P1493" i="203"/>
  <c r="Q1493" i="203"/>
  <c r="O1489" i="203"/>
  <c r="P1489" i="203"/>
  <c r="Q1489" i="203"/>
  <c r="O1485" i="203"/>
  <c r="P1485" i="203"/>
  <c r="Q1485" i="203"/>
  <c r="O1481" i="203"/>
  <c r="P1481" i="203"/>
  <c r="Q1481" i="203"/>
  <c r="O1477" i="203"/>
  <c r="P1477" i="203"/>
  <c r="Q1477" i="203"/>
  <c r="O1473" i="203"/>
  <c r="P1473" i="203"/>
  <c r="Q1473" i="203"/>
  <c r="O1469" i="203"/>
  <c r="P1469" i="203"/>
  <c r="Q1469" i="203"/>
  <c r="O1465" i="203"/>
  <c r="P1465" i="203"/>
  <c r="Q1465" i="203"/>
  <c r="O1461" i="203"/>
  <c r="P1461" i="203"/>
  <c r="Q1461" i="203"/>
  <c r="O1457" i="203"/>
  <c r="P1457" i="203"/>
  <c r="Q1457" i="203"/>
  <c r="O1453" i="203"/>
  <c r="P1453" i="203"/>
  <c r="Q1453" i="203"/>
  <c r="O1449" i="203"/>
  <c r="P1449" i="203"/>
  <c r="Q1449" i="203"/>
  <c r="O1445" i="203"/>
  <c r="P1445" i="203"/>
  <c r="Q1445" i="203"/>
  <c r="O1441" i="203"/>
  <c r="P1441" i="203"/>
  <c r="Q1441" i="203"/>
  <c r="O1437" i="203"/>
  <c r="P1437" i="203"/>
  <c r="Q1437" i="203"/>
  <c r="O1433" i="203"/>
  <c r="P1433" i="203"/>
  <c r="Q1433" i="203"/>
  <c r="O1429" i="203"/>
  <c r="P1429" i="203"/>
  <c r="Q1429" i="203"/>
  <c r="O1425" i="203"/>
  <c r="P1425" i="203"/>
  <c r="Q1425" i="203"/>
  <c r="O1421" i="203"/>
  <c r="P1421" i="203"/>
  <c r="Q1421" i="203"/>
  <c r="O1417" i="203"/>
  <c r="Q1417" i="203"/>
  <c r="P1417" i="203"/>
  <c r="O1413" i="203"/>
  <c r="Q1413" i="203"/>
  <c r="P1413" i="203"/>
  <c r="O1409" i="203"/>
  <c r="Q1409" i="203"/>
  <c r="P1409" i="203"/>
  <c r="O1405" i="203"/>
  <c r="Q1405" i="203"/>
  <c r="P1405" i="203"/>
  <c r="O1401" i="203"/>
  <c r="Q1401" i="203"/>
  <c r="P1401" i="203"/>
  <c r="O1397" i="203"/>
  <c r="Q1397" i="203"/>
  <c r="P1397" i="203"/>
  <c r="O1393" i="203"/>
  <c r="Q1393" i="203"/>
  <c r="P1393" i="203"/>
  <c r="O1389" i="203"/>
  <c r="Q1389" i="203"/>
  <c r="P1389" i="203"/>
  <c r="O1385" i="203"/>
  <c r="Q1385" i="203"/>
  <c r="P1385" i="203"/>
  <c r="O1381" i="203"/>
  <c r="Q1381" i="203"/>
  <c r="P1381" i="203"/>
  <c r="O1377" i="203"/>
  <c r="Q1377" i="203"/>
  <c r="P1377" i="203"/>
  <c r="O1373" i="203"/>
  <c r="Q1373" i="203"/>
  <c r="P1373" i="203"/>
  <c r="O1369" i="203"/>
  <c r="Q1369" i="203"/>
  <c r="P1369" i="203"/>
  <c r="O1365" i="203"/>
  <c r="Q1365" i="203"/>
  <c r="P1365" i="203"/>
  <c r="O1361" i="203"/>
  <c r="Q1361" i="203"/>
  <c r="P1361" i="203"/>
  <c r="O1357" i="203"/>
  <c r="Q1357" i="203"/>
  <c r="P1357" i="203"/>
  <c r="O1353" i="203"/>
  <c r="Q1353" i="203"/>
  <c r="P1353" i="203"/>
  <c r="O1349" i="203"/>
  <c r="Q1349" i="203"/>
  <c r="P1349" i="203"/>
  <c r="O1345" i="203"/>
  <c r="Q1345" i="203"/>
  <c r="P1345" i="203"/>
  <c r="O1341" i="203"/>
  <c r="Q1341" i="203"/>
  <c r="P1341" i="203"/>
  <c r="O1337" i="203"/>
  <c r="Q1337" i="203"/>
  <c r="P1337" i="203"/>
  <c r="O1333" i="203"/>
  <c r="P1333" i="203"/>
  <c r="Q1333" i="203"/>
  <c r="O1329" i="203"/>
  <c r="P1329" i="203"/>
  <c r="Q1329" i="203"/>
  <c r="O1325" i="203"/>
  <c r="P1325" i="203"/>
  <c r="Q1325" i="203"/>
  <c r="O1321" i="203"/>
  <c r="P1321" i="203"/>
  <c r="Q1321" i="203"/>
  <c r="O1317" i="203"/>
  <c r="P1317" i="203"/>
  <c r="Q1317" i="203"/>
  <c r="O1313" i="203"/>
  <c r="P1313" i="203"/>
  <c r="Q1313" i="203"/>
  <c r="O1309" i="203"/>
  <c r="P1309" i="203"/>
  <c r="Q1309" i="203"/>
  <c r="O1305" i="203"/>
  <c r="P1305" i="203"/>
  <c r="Q1305" i="203"/>
  <c r="O1301" i="203"/>
  <c r="P1301" i="203"/>
  <c r="Q1301" i="203"/>
  <c r="O1297" i="203"/>
  <c r="P1297" i="203"/>
  <c r="Q1297" i="203"/>
  <c r="O1293" i="203"/>
  <c r="P1293" i="203"/>
  <c r="Q1293" i="203"/>
  <c r="O1289" i="203"/>
  <c r="P1289" i="203"/>
  <c r="Q1289" i="203"/>
  <c r="O1285" i="203"/>
  <c r="P1285" i="203"/>
  <c r="Q1285" i="203"/>
  <c r="O1281" i="203"/>
  <c r="P1281" i="203"/>
  <c r="Q1281" i="203"/>
  <c r="O1277" i="203"/>
  <c r="P1277" i="203"/>
  <c r="Q1277" i="203"/>
  <c r="O1273" i="203"/>
  <c r="P1273" i="203"/>
  <c r="Q1273" i="203"/>
  <c r="O1269" i="203"/>
  <c r="Q1269" i="203"/>
  <c r="P1269" i="203"/>
  <c r="P1265" i="203"/>
  <c r="O1265" i="203"/>
  <c r="Q1265" i="203"/>
  <c r="P1261" i="203"/>
  <c r="O1261" i="203"/>
  <c r="Q1261" i="203"/>
  <c r="P1257" i="203"/>
  <c r="O1257" i="203"/>
  <c r="Q1257" i="203"/>
  <c r="P1253" i="203"/>
  <c r="O1253" i="203"/>
  <c r="Q1253" i="203"/>
  <c r="P1249" i="203"/>
  <c r="O1249" i="203"/>
  <c r="Q1249" i="203"/>
  <c r="P1245" i="203"/>
  <c r="O1245" i="203"/>
  <c r="Q1245" i="203"/>
  <c r="P1241" i="203"/>
  <c r="O1241" i="203"/>
  <c r="Q1241" i="203"/>
  <c r="P1237" i="203"/>
  <c r="O1237" i="203"/>
  <c r="Q1237" i="203"/>
  <c r="P1233" i="203"/>
  <c r="O1233" i="203"/>
  <c r="Q1233" i="203"/>
  <c r="P1229" i="203"/>
  <c r="O1229" i="203"/>
  <c r="Q1229" i="203"/>
  <c r="P1225" i="203"/>
  <c r="O1225" i="203"/>
  <c r="Q1225" i="203"/>
  <c r="P1221" i="203"/>
  <c r="O1221" i="203"/>
  <c r="Q1221" i="203"/>
  <c r="P1217" i="203"/>
  <c r="O1217" i="203"/>
  <c r="Q1217" i="203"/>
  <c r="P1213" i="203"/>
  <c r="O1213" i="203"/>
  <c r="Q1213" i="203"/>
  <c r="P1209" i="203"/>
  <c r="O1209" i="203"/>
  <c r="Q1209" i="203"/>
  <c r="P1205" i="203"/>
  <c r="O1205" i="203"/>
  <c r="Q1205" i="203"/>
  <c r="P1201" i="203"/>
  <c r="O1201" i="203"/>
  <c r="Q1201" i="203"/>
  <c r="P1197" i="203"/>
  <c r="O1197" i="203"/>
  <c r="Q1197" i="203"/>
  <c r="P1193" i="203"/>
  <c r="O1193" i="203"/>
  <c r="Q1193" i="203"/>
  <c r="P1189" i="203"/>
  <c r="O1189" i="203"/>
  <c r="Q1189" i="203"/>
  <c r="P1185" i="203"/>
  <c r="O1185" i="203"/>
  <c r="Q1185" i="203"/>
  <c r="P1181" i="203"/>
  <c r="O1181" i="203"/>
  <c r="Q1181" i="203"/>
  <c r="P1177" i="203"/>
  <c r="O1177" i="203"/>
  <c r="Q1177" i="203"/>
  <c r="P1173" i="203"/>
  <c r="O1173" i="203"/>
  <c r="Q1173" i="203"/>
  <c r="P1169" i="203"/>
  <c r="O1169" i="203"/>
  <c r="Q1169" i="203"/>
  <c r="P1165" i="203"/>
  <c r="O1165" i="203"/>
  <c r="Q1165" i="203"/>
  <c r="P1161" i="203"/>
  <c r="O1161" i="203"/>
  <c r="Q1161" i="203"/>
  <c r="P1157" i="203"/>
  <c r="O1157" i="203"/>
  <c r="Q1157" i="203"/>
  <c r="P1153" i="203"/>
  <c r="O1153" i="203"/>
  <c r="Q1153" i="203"/>
  <c r="P1149" i="203"/>
  <c r="O1149" i="203"/>
  <c r="Q1149" i="203"/>
  <c r="P1145" i="203"/>
  <c r="O1145" i="203"/>
  <c r="Q1145" i="203"/>
  <c r="P1141" i="203"/>
  <c r="O1141" i="203"/>
  <c r="Q1141" i="203"/>
  <c r="P1137" i="203"/>
  <c r="O1137" i="203"/>
  <c r="Q1137" i="203"/>
  <c r="P1133" i="203"/>
  <c r="O1133" i="203"/>
  <c r="Q1133" i="203"/>
  <c r="P1129" i="203"/>
  <c r="O1129" i="203"/>
  <c r="Q1129" i="203"/>
  <c r="P1125" i="203"/>
  <c r="O1125" i="203"/>
  <c r="Q1125" i="203"/>
  <c r="P1121" i="203"/>
  <c r="O1121" i="203"/>
  <c r="Q1121" i="203"/>
  <c r="P1117" i="203"/>
  <c r="O1117" i="203"/>
  <c r="Q1117" i="203"/>
  <c r="P1113" i="203"/>
  <c r="O1113" i="203"/>
  <c r="Q1113" i="203"/>
  <c r="O1778" i="203"/>
  <c r="P1778" i="203"/>
  <c r="Q1778" i="203"/>
  <c r="O1774" i="203"/>
  <c r="P1774" i="203"/>
  <c r="Q1774" i="203"/>
  <c r="O1770" i="203"/>
  <c r="P1770" i="203"/>
  <c r="Q1770" i="203"/>
  <c r="O1766" i="203"/>
  <c r="P1766" i="203"/>
  <c r="Q1766" i="203"/>
  <c r="O1762" i="203"/>
  <c r="P1762" i="203"/>
  <c r="Q1762" i="203"/>
  <c r="O1758" i="203"/>
  <c r="P1758" i="203"/>
  <c r="Q1758" i="203"/>
  <c r="O1754" i="203"/>
  <c r="P1754" i="203"/>
  <c r="Q1754" i="203"/>
  <c r="O1750" i="203"/>
  <c r="P1750" i="203"/>
  <c r="Q1750" i="203"/>
  <c r="O1746" i="203"/>
  <c r="P1746" i="203"/>
  <c r="Q1746" i="203"/>
  <c r="O1742" i="203"/>
  <c r="P1742" i="203"/>
  <c r="Q1742" i="203"/>
  <c r="O1738" i="203"/>
  <c r="P1738" i="203"/>
  <c r="Q1738" i="203"/>
  <c r="O1734" i="203"/>
  <c r="P1734" i="203"/>
  <c r="Q1734" i="203"/>
  <c r="O1730" i="203"/>
  <c r="P1730" i="203"/>
  <c r="Q1730" i="203"/>
  <c r="O1726" i="203"/>
  <c r="P1726" i="203"/>
  <c r="Q1726" i="203"/>
  <c r="O1722" i="203"/>
  <c r="P1722" i="203"/>
  <c r="Q1722" i="203"/>
  <c r="O1718" i="203"/>
  <c r="P1718" i="203"/>
  <c r="Q1718" i="203"/>
  <c r="O1714" i="203"/>
  <c r="P1714" i="203"/>
  <c r="Q1714" i="203"/>
  <c r="O1710" i="203"/>
  <c r="P1710" i="203"/>
  <c r="Q1710" i="203"/>
  <c r="O1706" i="203"/>
  <c r="P1706" i="203"/>
  <c r="Q1706" i="203"/>
  <c r="O1702" i="203"/>
  <c r="P1702" i="203"/>
  <c r="Q1702" i="203"/>
  <c r="O1698" i="203"/>
  <c r="P1698" i="203"/>
  <c r="Q1698" i="203"/>
  <c r="O1694" i="203"/>
  <c r="P1694" i="203"/>
  <c r="Q1694" i="203"/>
  <c r="O1690" i="203"/>
  <c r="P1690" i="203"/>
  <c r="Q1690" i="203"/>
  <c r="O1686" i="203"/>
  <c r="P1686" i="203"/>
  <c r="Q1686" i="203"/>
  <c r="O1682" i="203"/>
  <c r="P1682" i="203"/>
  <c r="Q1682" i="203"/>
  <c r="O1678" i="203"/>
  <c r="P1678" i="203"/>
  <c r="Q1678" i="203"/>
  <c r="O1674" i="203"/>
  <c r="P1674" i="203"/>
  <c r="Q1674" i="203"/>
  <c r="O1670" i="203"/>
  <c r="P1670" i="203"/>
  <c r="Q1670" i="203"/>
  <c r="O1666" i="203"/>
  <c r="P1666" i="203"/>
  <c r="Q1666" i="203"/>
  <c r="O1662" i="203"/>
  <c r="P1662" i="203"/>
  <c r="Q1662" i="203"/>
  <c r="O1658" i="203"/>
  <c r="P1658" i="203"/>
  <c r="Q1658" i="203"/>
  <c r="O1654" i="203"/>
  <c r="P1654" i="203"/>
  <c r="Q1654" i="203"/>
  <c r="O1650" i="203"/>
  <c r="Q1650" i="203"/>
  <c r="P1650" i="203"/>
  <c r="O1646" i="203"/>
  <c r="Q1646" i="203"/>
  <c r="P1646" i="203"/>
  <c r="O1642" i="203"/>
  <c r="Q1642" i="203"/>
  <c r="P1642" i="203"/>
  <c r="O1638" i="203"/>
  <c r="Q1638" i="203"/>
  <c r="P1638" i="203"/>
  <c r="O1634" i="203"/>
  <c r="Q1634" i="203"/>
  <c r="P1634" i="203"/>
  <c r="O1630" i="203"/>
  <c r="Q1630" i="203"/>
  <c r="P1630" i="203"/>
  <c r="O1626" i="203"/>
  <c r="Q1626" i="203"/>
  <c r="P1626" i="203"/>
  <c r="O1622" i="203"/>
  <c r="Q1622" i="203"/>
  <c r="P1622" i="203"/>
  <c r="O1618" i="203"/>
  <c r="Q1618" i="203"/>
  <c r="P1618" i="203"/>
  <c r="O1614" i="203"/>
  <c r="Q1614" i="203"/>
  <c r="P1614" i="203"/>
  <c r="O1610" i="203"/>
  <c r="Q1610" i="203"/>
  <c r="P1610" i="203"/>
  <c r="O1606" i="203"/>
  <c r="Q1606" i="203"/>
  <c r="P1606" i="203"/>
  <c r="O1602" i="203"/>
  <c r="Q1602" i="203"/>
  <c r="P1602" i="203"/>
  <c r="O1598" i="203"/>
  <c r="Q1598" i="203"/>
  <c r="P1598" i="203"/>
  <c r="O1594" i="203"/>
  <c r="Q1594" i="203"/>
  <c r="P1594" i="203"/>
  <c r="O1590" i="203"/>
  <c r="Q1590" i="203"/>
  <c r="P1590" i="203"/>
  <c r="O1586" i="203"/>
  <c r="Q1586" i="203"/>
  <c r="P1586" i="203"/>
  <c r="O1582" i="203"/>
  <c r="Q1582" i="203"/>
  <c r="P1582" i="203"/>
  <c r="O1578" i="203"/>
  <c r="Q1578" i="203"/>
  <c r="P1578" i="203"/>
  <c r="O1574" i="203"/>
  <c r="Q1574" i="203"/>
  <c r="P1574" i="203"/>
  <c r="O1570" i="203"/>
  <c r="Q1570" i="203"/>
  <c r="P1570" i="203"/>
  <c r="O1566" i="203"/>
  <c r="Q1566" i="203"/>
  <c r="P1566" i="203"/>
  <c r="O1562" i="203"/>
  <c r="Q1562" i="203"/>
  <c r="P1562" i="203"/>
  <c r="O1558" i="203"/>
  <c r="Q1558" i="203"/>
  <c r="P1558" i="203"/>
  <c r="O1554" i="203"/>
  <c r="Q1554" i="203"/>
  <c r="P1554" i="203"/>
  <c r="O1550" i="203"/>
  <c r="Q1550" i="203"/>
  <c r="P1550" i="203"/>
  <c r="O1546" i="203"/>
  <c r="Q1546" i="203"/>
  <c r="P1546" i="203"/>
  <c r="O1542" i="203"/>
  <c r="P1542" i="203"/>
  <c r="Q1542" i="203"/>
  <c r="O1538" i="203"/>
  <c r="P1538" i="203"/>
  <c r="Q1538" i="203"/>
  <c r="O1534" i="203"/>
  <c r="P1534" i="203"/>
  <c r="Q1534" i="203"/>
  <c r="O1530" i="203"/>
  <c r="P1530" i="203"/>
  <c r="Q1530" i="203"/>
  <c r="O1526" i="203"/>
  <c r="P1526" i="203"/>
  <c r="Q1526" i="203"/>
  <c r="O1522" i="203"/>
  <c r="P1522" i="203"/>
  <c r="Q1522" i="203"/>
  <c r="O1518" i="203"/>
  <c r="P1518" i="203"/>
  <c r="Q1518" i="203"/>
  <c r="O1514" i="203"/>
  <c r="P1514" i="203"/>
  <c r="Q1514" i="203"/>
  <c r="O1510" i="203"/>
  <c r="P1510" i="203"/>
  <c r="Q1510" i="203"/>
  <c r="O1506" i="203"/>
  <c r="P1506" i="203"/>
  <c r="Q1506" i="203"/>
  <c r="O1502" i="203"/>
  <c r="P1502" i="203"/>
  <c r="Q1502" i="203"/>
  <c r="O1498" i="203"/>
  <c r="P1498" i="203"/>
  <c r="Q1498" i="203"/>
  <c r="O1494" i="203"/>
  <c r="P1494" i="203"/>
  <c r="Q1494" i="203"/>
  <c r="O1490" i="203"/>
  <c r="P1490" i="203"/>
  <c r="Q1490" i="203"/>
  <c r="O1486" i="203"/>
  <c r="P1486" i="203"/>
  <c r="Q1486" i="203"/>
  <c r="O1482" i="203"/>
  <c r="P1482" i="203"/>
  <c r="Q1482" i="203"/>
  <c r="O1478" i="203"/>
  <c r="P1478" i="203"/>
  <c r="Q1478" i="203"/>
  <c r="O1474" i="203"/>
  <c r="P1474" i="203"/>
  <c r="Q1474" i="203"/>
  <c r="O1470" i="203"/>
  <c r="P1470" i="203"/>
  <c r="Q1470" i="203"/>
  <c r="O1466" i="203"/>
  <c r="P1466" i="203"/>
  <c r="Q1466" i="203"/>
  <c r="O1462" i="203"/>
  <c r="P1462" i="203"/>
  <c r="Q1462" i="203"/>
  <c r="O1458" i="203"/>
  <c r="P1458" i="203"/>
  <c r="Q1458" i="203"/>
  <c r="O1454" i="203"/>
  <c r="P1454" i="203"/>
  <c r="Q1454" i="203"/>
  <c r="O1450" i="203"/>
  <c r="P1450" i="203"/>
  <c r="Q1450" i="203"/>
  <c r="O1446" i="203"/>
  <c r="P1446" i="203"/>
  <c r="Q1446" i="203"/>
  <c r="O1442" i="203"/>
  <c r="P1442" i="203"/>
  <c r="Q1442" i="203"/>
  <c r="O1438" i="203"/>
  <c r="P1438" i="203"/>
  <c r="Q1438" i="203"/>
  <c r="O1434" i="203"/>
  <c r="P1434" i="203"/>
  <c r="Q1434" i="203"/>
  <c r="O1430" i="203"/>
  <c r="P1430" i="203"/>
  <c r="Q1430" i="203"/>
  <c r="O1426" i="203"/>
  <c r="P1426" i="203"/>
  <c r="Q1426" i="203"/>
  <c r="O1422" i="203"/>
  <c r="P1422" i="203"/>
  <c r="Q1422" i="203"/>
  <c r="O1418" i="203"/>
  <c r="Q1418" i="203"/>
  <c r="P1418" i="203"/>
  <c r="O1414" i="203"/>
  <c r="Q1414" i="203"/>
  <c r="P1414" i="203"/>
  <c r="O1410" i="203"/>
  <c r="Q1410" i="203"/>
  <c r="P1410" i="203"/>
  <c r="O1406" i="203"/>
  <c r="Q1406" i="203"/>
  <c r="P1406" i="203"/>
  <c r="O1402" i="203"/>
  <c r="Q1402" i="203"/>
  <c r="P1402" i="203"/>
  <c r="O1398" i="203"/>
  <c r="Q1398" i="203"/>
  <c r="P1398" i="203"/>
  <c r="O1394" i="203"/>
  <c r="Q1394" i="203"/>
  <c r="P1394" i="203"/>
  <c r="O1390" i="203"/>
  <c r="Q1390" i="203"/>
  <c r="P1390" i="203"/>
  <c r="O1386" i="203"/>
  <c r="Q1386" i="203"/>
  <c r="P1386" i="203"/>
  <c r="O1382" i="203"/>
  <c r="Q1382" i="203"/>
  <c r="P1382" i="203"/>
  <c r="O1378" i="203"/>
  <c r="Q1378" i="203"/>
  <c r="P1378" i="203"/>
  <c r="O1374" i="203"/>
  <c r="Q1374" i="203"/>
  <c r="P1374" i="203"/>
  <c r="O1370" i="203"/>
  <c r="Q1370" i="203"/>
  <c r="P1370" i="203"/>
  <c r="O1366" i="203"/>
  <c r="Q1366" i="203"/>
  <c r="P1366" i="203"/>
  <c r="O1362" i="203"/>
  <c r="Q1362" i="203"/>
  <c r="P1362" i="203"/>
  <c r="O1358" i="203"/>
  <c r="Q1358" i="203"/>
  <c r="P1358" i="203"/>
  <c r="O1354" i="203"/>
  <c r="Q1354" i="203"/>
  <c r="P1354" i="203"/>
  <c r="O1350" i="203"/>
  <c r="Q1350" i="203"/>
  <c r="P1350" i="203"/>
  <c r="O1346" i="203"/>
  <c r="Q1346" i="203"/>
  <c r="P1346" i="203"/>
  <c r="O1342" i="203"/>
  <c r="Q1342" i="203"/>
  <c r="P1342" i="203"/>
  <c r="O1338" i="203"/>
  <c r="Q1338" i="203"/>
  <c r="P1338" i="203"/>
  <c r="O1334" i="203"/>
  <c r="P1334" i="203"/>
  <c r="Q1334" i="203"/>
  <c r="O1330" i="203"/>
  <c r="P1330" i="203"/>
  <c r="Q1330" i="203"/>
  <c r="O1326" i="203"/>
  <c r="P1326" i="203"/>
  <c r="Q1326" i="203"/>
  <c r="O1322" i="203"/>
  <c r="P1322" i="203"/>
  <c r="Q1322" i="203"/>
  <c r="O1318" i="203"/>
  <c r="P1318" i="203"/>
  <c r="Q1318" i="203"/>
  <c r="O1314" i="203"/>
  <c r="P1314" i="203"/>
  <c r="Q1314" i="203"/>
  <c r="O1310" i="203"/>
  <c r="P1310" i="203"/>
  <c r="Q1310" i="203"/>
  <c r="O1306" i="203"/>
  <c r="P1306" i="203"/>
  <c r="Q1306" i="203"/>
  <c r="O1302" i="203"/>
  <c r="P1302" i="203"/>
  <c r="Q1302" i="203"/>
  <c r="O1298" i="203"/>
  <c r="P1298" i="203"/>
  <c r="Q1298" i="203"/>
  <c r="O1294" i="203"/>
  <c r="P1294" i="203"/>
  <c r="Q1294" i="203"/>
  <c r="O1290" i="203"/>
  <c r="P1290" i="203"/>
  <c r="Q1290" i="203"/>
  <c r="O1286" i="203"/>
  <c r="P1286" i="203"/>
  <c r="Q1286" i="203"/>
  <c r="O1282" i="203"/>
  <c r="P1282" i="203"/>
  <c r="Q1282" i="203"/>
  <c r="O1278" i="203"/>
  <c r="P1278" i="203"/>
  <c r="Q1278" i="203"/>
  <c r="O1274" i="203"/>
  <c r="P1274" i="203"/>
  <c r="Q1274" i="203"/>
  <c r="O1270" i="203"/>
  <c r="P1270" i="203"/>
  <c r="Q1270" i="203"/>
  <c r="P1266" i="203"/>
  <c r="O1266" i="203"/>
  <c r="Q1266" i="203"/>
  <c r="P1262" i="203"/>
  <c r="O1262" i="203"/>
  <c r="Q1262" i="203"/>
  <c r="P1258" i="203"/>
  <c r="O1258" i="203"/>
  <c r="Q1258" i="203"/>
  <c r="P1254" i="203"/>
  <c r="O1254" i="203"/>
  <c r="Q1254" i="203"/>
  <c r="P1250" i="203"/>
  <c r="O1250" i="203"/>
  <c r="Q1250" i="203"/>
  <c r="P1246" i="203"/>
  <c r="O1246" i="203"/>
  <c r="Q1246" i="203"/>
  <c r="P1242" i="203"/>
  <c r="O1242" i="203"/>
  <c r="Q1242" i="203"/>
  <c r="P1238" i="203"/>
  <c r="O1238" i="203"/>
  <c r="Q1238" i="203"/>
  <c r="P1234" i="203"/>
  <c r="O1234" i="203"/>
  <c r="Q1234" i="203"/>
  <c r="P1230" i="203"/>
  <c r="O1230" i="203"/>
  <c r="Q1230" i="203"/>
  <c r="P1226" i="203"/>
  <c r="O1226" i="203"/>
  <c r="Q1226" i="203"/>
  <c r="P1222" i="203"/>
  <c r="O1222" i="203"/>
  <c r="Q1222" i="203"/>
  <c r="P1218" i="203"/>
  <c r="O1218" i="203"/>
  <c r="Q1218" i="203"/>
  <c r="P1214" i="203"/>
  <c r="O1214" i="203"/>
  <c r="Q1214" i="203"/>
  <c r="P1210" i="203"/>
  <c r="O1210" i="203"/>
  <c r="Q1210" i="203"/>
  <c r="P1206" i="203"/>
  <c r="O1206" i="203"/>
  <c r="Q1206" i="203"/>
  <c r="P1202" i="203"/>
  <c r="O1202" i="203"/>
  <c r="Q1202" i="203"/>
  <c r="P1198" i="203"/>
  <c r="O1198" i="203"/>
  <c r="Q1198" i="203"/>
  <c r="P1194" i="203"/>
  <c r="O1194" i="203"/>
  <c r="Q1194" i="203"/>
  <c r="P1190" i="203"/>
  <c r="O1190" i="203"/>
  <c r="Q1190" i="203"/>
  <c r="P1186" i="203"/>
  <c r="O1186" i="203"/>
  <c r="Q1186" i="203"/>
  <c r="P1182" i="203"/>
  <c r="O1182" i="203"/>
  <c r="Q1182" i="203"/>
  <c r="P1178" i="203"/>
  <c r="O1178" i="203"/>
  <c r="Q1178" i="203"/>
  <c r="P1174" i="203"/>
  <c r="O1174" i="203"/>
  <c r="Q1174" i="203"/>
  <c r="P1170" i="203"/>
  <c r="O1170" i="203"/>
  <c r="Q1170" i="203"/>
  <c r="P1166" i="203"/>
  <c r="O1166" i="203"/>
  <c r="Q1166" i="203"/>
  <c r="P1162" i="203"/>
  <c r="O1162" i="203"/>
  <c r="Q1162" i="203"/>
  <c r="P1158" i="203"/>
  <c r="O1158" i="203"/>
  <c r="Q1158" i="203"/>
  <c r="P1154" i="203"/>
  <c r="O1154" i="203"/>
  <c r="Q1154" i="203"/>
  <c r="P1150" i="203"/>
  <c r="O1150" i="203"/>
  <c r="Q1150" i="203"/>
  <c r="P1146" i="203"/>
  <c r="O1146" i="203"/>
  <c r="Q1146" i="203"/>
  <c r="P1142" i="203"/>
  <c r="O1142" i="203"/>
  <c r="Q1142" i="203"/>
  <c r="P1138" i="203"/>
  <c r="O1138" i="203"/>
  <c r="Q1138" i="203"/>
  <c r="P1134" i="203"/>
  <c r="O1134" i="203"/>
  <c r="Q1134" i="203"/>
  <c r="O1130" i="203"/>
  <c r="P1130" i="203"/>
  <c r="Q1130" i="203"/>
  <c r="O1126" i="203"/>
  <c r="P1126" i="203"/>
  <c r="Q1126" i="203"/>
  <c r="P1122" i="203"/>
  <c r="O1122" i="203"/>
  <c r="Q1122" i="203"/>
  <c r="P1118" i="203"/>
  <c r="O1118" i="203"/>
  <c r="Q1118" i="203"/>
  <c r="P1114" i="203"/>
  <c r="O1114" i="203"/>
  <c r="Q1114" i="203"/>
  <c r="K10400" i="138"/>
  <c r="K10396" i="138"/>
  <c r="K10392" i="138"/>
  <c r="K10388" i="138"/>
  <c r="K10384" i="138"/>
  <c r="K10380" i="138"/>
  <c r="K10376" i="138"/>
  <c r="K10372" i="138"/>
  <c r="K10368" i="138"/>
  <c r="K10364" i="138"/>
  <c r="K10360" i="138"/>
  <c r="K10356" i="138"/>
  <c r="K10352" i="138"/>
  <c r="K10348" i="138"/>
  <c r="K10344" i="138"/>
  <c r="K10340" i="138"/>
  <c r="K10336" i="138"/>
  <c r="K10332" i="138"/>
  <c r="K10328" i="138"/>
  <c r="K10324" i="138"/>
  <c r="K10320" i="138"/>
  <c r="K10316" i="138"/>
  <c r="K10312" i="138"/>
  <c r="K10308" i="138"/>
  <c r="K10304" i="138"/>
  <c r="K10300" i="138"/>
  <c r="K10296" i="138"/>
  <c r="K10292" i="138"/>
  <c r="K10288" i="138"/>
  <c r="K10284" i="138"/>
  <c r="K10280" i="138"/>
  <c r="K10276" i="138"/>
  <c r="K10272" i="138"/>
  <c r="K10268" i="138"/>
  <c r="K10264" i="138"/>
  <c r="K10260" i="138"/>
  <c r="K10256" i="138"/>
  <c r="K10252" i="138"/>
  <c r="K10248" i="138"/>
  <c r="K10244" i="138"/>
  <c r="K10240" i="138"/>
  <c r="K10236" i="138"/>
  <c r="K10232" i="138"/>
  <c r="K10228" i="138"/>
  <c r="K10224" i="138"/>
  <c r="K10220" i="138"/>
  <c r="K10216" i="138"/>
  <c r="K10403" i="138"/>
  <c r="K10399" i="138"/>
  <c r="K10395" i="138"/>
  <c r="K10391" i="138"/>
  <c r="K10387" i="138"/>
  <c r="K10383" i="138"/>
  <c r="K10379" i="138"/>
  <c r="K10375" i="138"/>
  <c r="K10371" i="138"/>
  <c r="K10367" i="138"/>
  <c r="K10363" i="138"/>
  <c r="K10359" i="138"/>
  <c r="K10355" i="138"/>
  <c r="K10351" i="138"/>
  <c r="K10347" i="138"/>
  <c r="K10343" i="138"/>
  <c r="K10339" i="138"/>
  <c r="K10335" i="138"/>
  <c r="K10331" i="138"/>
  <c r="K10327" i="138"/>
  <c r="K10323" i="138"/>
  <c r="K10319" i="138"/>
  <c r="K10315" i="138"/>
  <c r="K10311" i="138"/>
  <c r="K10307" i="138"/>
  <c r="K10303" i="138"/>
  <c r="K10299" i="138"/>
  <c r="K10295" i="138"/>
  <c r="K10291" i="138"/>
  <c r="K10287" i="138"/>
  <c r="K10283" i="138"/>
  <c r="K10279" i="138"/>
  <c r="K10275" i="138"/>
  <c r="K10271" i="138"/>
  <c r="K10267" i="138"/>
  <c r="K10263" i="138"/>
  <c r="K10259" i="138"/>
  <c r="K10255" i="138"/>
  <c r="K10251" i="138"/>
  <c r="K10247" i="138"/>
  <c r="K10243" i="138"/>
  <c r="K10239" i="138"/>
  <c r="K10235" i="138"/>
  <c r="K10231" i="138"/>
  <c r="K10227" i="138"/>
  <c r="K10223" i="138"/>
  <c r="K10219" i="138"/>
  <c r="K10215" i="138"/>
  <c r="O1065" i="203"/>
  <c r="P1065" i="203"/>
  <c r="Q1065" i="203"/>
  <c r="O1058" i="203"/>
  <c r="Q1058" i="203"/>
  <c r="P1058" i="203"/>
  <c r="P1068" i="203"/>
  <c r="O1068" i="203"/>
  <c r="Q1068" i="203"/>
  <c r="P1071" i="203"/>
  <c r="O1071" i="203"/>
  <c r="Q1071" i="203"/>
  <c r="P1090" i="203"/>
  <c r="O1090" i="203"/>
  <c r="Q1090" i="203"/>
  <c r="P1097" i="203"/>
  <c r="O1097" i="203"/>
  <c r="Q1097" i="203"/>
  <c r="Q1064" i="203"/>
  <c r="O1064" i="203"/>
  <c r="P1064" i="203"/>
  <c r="Q1066" i="203"/>
  <c r="O1066" i="203"/>
  <c r="P1066" i="203"/>
  <c r="O1030" i="203"/>
  <c r="P1030" i="203"/>
  <c r="Q1030" i="203"/>
  <c r="P1087" i="203"/>
  <c r="O1087" i="203"/>
  <c r="Q1087" i="203"/>
  <c r="O1023" i="203"/>
  <c r="P1023" i="203"/>
  <c r="Q1023" i="203"/>
  <c r="P1070" i="203"/>
  <c r="O1070" i="203"/>
  <c r="Q1070" i="203"/>
  <c r="O1034" i="203"/>
  <c r="Q1034" i="203"/>
  <c r="P1034" i="203"/>
  <c r="P1075" i="203"/>
  <c r="O1075" i="203"/>
  <c r="Q1075" i="203"/>
  <c r="P1074" i="203"/>
  <c r="O1074" i="203"/>
  <c r="Q1074" i="203"/>
  <c r="O1027" i="203"/>
  <c r="P1027" i="203"/>
  <c r="Q1027" i="203"/>
  <c r="P1099" i="203"/>
  <c r="O1099" i="203"/>
  <c r="Q1099" i="203"/>
  <c r="M1026" i="203"/>
  <c r="N1026" i="203" s="1"/>
  <c r="M1061" i="203"/>
  <c r="N1061" i="203" s="1"/>
  <c r="M1032" i="203"/>
  <c r="N1032" i="203" s="1"/>
  <c r="M1102" i="203"/>
  <c r="N1102" i="203" s="1"/>
  <c r="P1103" i="203"/>
  <c r="O1103" i="203"/>
  <c r="Q1103" i="203"/>
  <c r="M1073" i="203"/>
  <c r="N1073" i="203" s="1"/>
  <c r="M1105" i="203"/>
  <c r="N1105" i="203" s="1"/>
  <c r="O1045" i="203"/>
  <c r="Q1045" i="203"/>
  <c r="P1045" i="203"/>
  <c r="O1050" i="203"/>
  <c r="Q1050" i="203"/>
  <c r="P1050" i="203"/>
  <c r="O1054" i="203"/>
  <c r="Q1054" i="203"/>
  <c r="P1054" i="203"/>
  <c r="M1055" i="203"/>
  <c r="N1055" i="203" s="1"/>
  <c r="M1028" i="203"/>
  <c r="N1028" i="203" s="1"/>
  <c r="M1051" i="203"/>
  <c r="N1051" i="203" s="1"/>
  <c r="M1031" i="203"/>
  <c r="N1031" i="203" s="1"/>
  <c r="M1037" i="203"/>
  <c r="N1037" i="203" s="1"/>
  <c r="M1096" i="203"/>
  <c r="N1096" i="203" s="1"/>
  <c r="O1049" i="203"/>
  <c r="Q1049" i="203"/>
  <c r="P1049" i="203"/>
  <c r="O1053" i="203"/>
  <c r="Q1053" i="203"/>
  <c r="P1053" i="203"/>
  <c r="P1076" i="203"/>
  <c r="O1076" i="203"/>
  <c r="Q1076" i="203"/>
  <c r="M1109" i="203"/>
  <c r="N1109" i="203" s="1"/>
  <c r="O1018" i="203"/>
  <c r="P1018" i="203"/>
  <c r="Q1018" i="203"/>
  <c r="M1092" i="203"/>
  <c r="N1092" i="203" s="1"/>
  <c r="P1098" i="203"/>
  <c r="O1098" i="203"/>
  <c r="Q1098" i="203"/>
  <c r="M1067" i="203"/>
  <c r="N1067" i="203" s="1"/>
  <c r="P1106" i="203"/>
  <c r="O1106" i="203"/>
  <c r="Q1106" i="203"/>
  <c r="M1052" i="203"/>
  <c r="N1052" i="203" s="1"/>
  <c r="O1039" i="203"/>
  <c r="Q1039" i="203"/>
  <c r="P1039" i="203"/>
  <c r="P1100" i="203"/>
  <c r="O1100" i="203"/>
  <c r="Q1100" i="203"/>
  <c r="M1072" i="203"/>
  <c r="N1072" i="203" s="1"/>
  <c r="O1024" i="203"/>
  <c r="Q1024" i="203"/>
  <c r="P1024" i="203"/>
  <c r="P1084" i="203"/>
  <c r="O1084" i="203"/>
  <c r="Q1084" i="203"/>
  <c r="M1021" i="203"/>
  <c r="N1021" i="203" s="1"/>
  <c r="O1043" i="203"/>
  <c r="Q1043" i="203"/>
  <c r="P1043" i="203"/>
  <c r="P1104" i="203"/>
  <c r="O1104" i="203"/>
  <c r="Q1104" i="203"/>
  <c r="O2008" i="203"/>
  <c r="P2008" i="203"/>
  <c r="Q2008" i="203"/>
  <c r="O2000" i="203"/>
  <c r="P2000" i="203"/>
  <c r="Q2000" i="203"/>
  <c r="O1992" i="203"/>
  <c r="P1992" i="203"/>
  <c r="Q1992" i="203"/>
  <c r="O1984" i="203"/>
  <c r="P1984" i="203"/>
  <c r="Q1984" i="203"/>
  <c r="O1976" i="203"/>
  <c r="P1976" i="203"/>
  <c r="Q1976" i="203"/>
  <c r="O1968" i="203"/>
  <c r="P1968" i="203"/>
  <c r="Q1968" i="203"/>
  <c r="O1960" i="203"/>
  <c r="P1960" i="203"/>
  <c r="Q1960" i="203"/>
  <c r="O1952" i="203"/>
  <c r="P1952" i="203"/>
  <c r="Q1952" i="203"/>
  <c r="O1944" i="203"/>
  <c r="P1944" i="203"/>
  <c r="Q1944" i="203"/>
  <c r="O1936" i="203"/>
  <c r="P1936" i="203"/>
  <c r="Q1936" i="203"/>
  <c r="O1928" i="203"/>
  <c r="P1928" i="203"/>
  <c r="Q1928" i="203"/>
  <c r="O1920" i="203"/>
  <c r="P1920" i="203"/>
  <c r="Q1920" i="203"/>
  <c r="O1912" i="203"/>
  <c r="P1912" i="203"/>
  <c r="Q1912" i="203"/>
  <c r="O1904" i="203"/>
  <c r="P1904" i="203"/>
  <c r="Q1904" i="203"/>
  <c r="O1896" i="203"/>
  <c r="P1896" i="203"/>
  <c r="Q1896" i="203"/>
  <c r="O1888" i="203"/>
  <c r="P1888" i="203"/>
  <c r="Q1888" i="203"/>
  <c r="O1880" i="203"/>
  <c r="P1880" i="203"/>
  <c r="Q1880" i="203"/>
  <c r="O1872" i="203"/>
  <c r="P1872" i="203"/>
  <c r="Q1872" i="203"/>
  <c r="O1864" i="203"/>
  <c r="P1864" i="203"/>
  <c r="Q1864" i="203"/>
  <c r="O1856" i="203"/>
  <c r="Q1856" i="203"/>
  <c r="P1856" i="203"/>
  <c r="O1848" i="203"/>
  <c r="Q1848" i="203"/>
  <c r="P1848" i="203"/>
  <c r="O1840" i="203"/>
  <c r="Q1840" i="203"/>
  <c r="P1840" i="203"/>
  <c r="O1832" i="203"/>
  <c r="Q1832" i="203"/>
  <c r="P1832" i="203"/>
  <c r="O1824" i="203"/>
  <c r="Q1824" i="203"/>
  <c r="P1824" i="203"/>
  <c r="O1816" i="203"/>
  <c r="Q1816" i="203"/>
  <c r="P1816" i="203"/>
  <c r="O1808" i="203"/>
  <c r="Q1808" i="203"/>
  <c r="P1808" i="203"/>
  <c r="O1800" i="203"/>
  <c r="Q1800" i="203"/>
  <c r="P1800" i="203"/>
  <c r="O1792" i="203"/>
  <c r="Q1792" i="203"/>
  <c r="P1792" i="203"/>
  <c r="O1784" i="203"/>
  <c r="Q1784" i="203"/>
  <c r="P1784" i="203"/>
  <c r="O2010" i="203"/>
  <c r="Q2010" i="203"/>
  <c r="P2010" i="203"/>
  <c r="O2002" i="203"/>
  <c r="Q2002" i="203"/>
  <c r="P2002" i="203"/>
  <c r="O1994" i="203"/>
  <c r="Q1994" i="203"/>
  <c r="P1994" i="203"/>
  <c r="O1986" i="203"/>
  <c r="Q1986" i="203"/>
  <c r="P1986" i="203"/>
  <c r="O1978" i="203"/>
  <c r="Q1978" i="203"/>
  <c r="P1978" i="203"/>
  <c r="O1970" i="203"/>
  <c r="Q1970" i="203"/>
  <c r="P1970" i="203"/>
  <c r="O1962" i="203"/>
  <c r="Q1962" i="203"/>
  <c r="P1962" i="203"/>
  <c r="O1954" i="203"/>
  <c r="Q1954" i="203"/>
  <c r="P1954" i="203"/>
  <c r="O1946" i="203"/>
  <c r="Q1946" i="203"/>
  <c r="P1946" i="203"/>
  <c r="O1938" i="203"/>
  <c r="Q1938" i="203"/>
  <c r="P1938" i="203"/>
  <c r="O1930" i="203"/>
  <c r="Q1930" i="203"/>
  <c r="P1930" i="203"/>
  <c r="O1922" i="203"/>
  <c r="Q1922" i="203"/>
  <c r="P1922" i="203"/>
  <c r="O1914" i="203"/>
  <c r="Q1914" i="203"/>
  <c r="P1914" i="203"/>
  <c r="O1906" i="203"/>
  <c r="Q1906" i="203"/>
  <c r="P1906" i="203"/>
  <c r="O1898" i="203"/>
  <c r="Q1898" i="203"/>
  <c r="P1898" i="203"/>
  <c r="O1890" i="203"/>
  <c r="P1890" i="203"/>
  <c r="Q1890" i="203"/>
  <c r="O1882" i="203"/>
  <c r="P1882" i="203"/>
  <c r="Q1882" i="203"/>
  <c r="O1874" i="203"/>
  <c r="P1874" i="203"/>
  <c r="Q1874" i="203"/>
  <c r="O1866" i="203"/>
  <c r="P1866" i="203"/>
  <c r="Q1866" i="203"/>
  <c r="O1858" i="203"/>
  <c r="P1858" i="203"/>
  <c r="Q1858" i="203"/>
  <c r="O1850" i="203"/>
  <c r="P1850" i="203"/>
  <c r="Q1850" i="203"/>
  <c r="O1842" i="203"/>
  <c r="P1842" i="203"/>
  <c r="Q1842" i="203"/>
  <c r="O1834" i="203"/>
  <c r="P1834" i="203"/>
  <c r="Q1834" i="203"/>
  <c r="O1826" i="203"/>
  <c r="P1826" i="203"/>
  <c r="Q1826" i="203"/>
  <c r="O1818" i="203"/>
  <c r="P1818" i="203"/>
  <c r="Q1818" i="203"/>
  <c r="O1810" i="203"/>
  <c r="P1810" i="203"/>
  <c r="Q1810" i="203"/>
  <c r="O1802" i="203"/>
  <c r="P1802" i="203"/>
  <c r="Q1802" i="203"/>
  <c r="O1794" i="203"/>
  <c r="P1794" i="203"/>
  <c r="Q1794" i="203"/>
  <c r="O1786" i="203"/>
  <c r="P1786" i="203"/>
  <c r="Q1786" i="203"/>
  <c r="O2011" i="203"/>
  <c r="P2011" i="203"/>
  <c r="Q2011" i="203"/>
  <c r="O2007" i="203"/>
  <c r="P2007" i="203"/>
  <c r="Q2007" i="203"/>
  <c r="O2003" i="203"/>
  <c r="P2003" i="203"/>
  <c r="Q2003" i="203"/>
  <c r="O1999" i="203"/>
  <c r="P1999" i="203"/>
  <c r="Q1999" i="203"/>
  <c r="O1995" i="203"/>
  <c r="P1995" i="203"/>
  <c r="Q1995" i="203"/>
  <c r="O1991" i="203"/>
  <c r="P1991" i="203"/>
  <c r="Q1991" i="203"/>
  <c r="O1987" i="203"/>
  <c r="P1987" i="203"/>
  <c r="Q1987" i="203"/>
  <c r="O1983" i="203"/>
  <c r="P1983" i="203"/>
  <c r="Q1983" i="203"/>
  <c r="O1979" i="203"/>
  <c r="P1979" i="203"/>
  <c r="Q1979" i="203"/>
  <c r="O1975" i="203"/>
  <c r="P1975" i="203"/>
  <c r="Q1975" i="203"/>
  <c r="O1971" i="203"/>
  <c r="P1971" i="203"/>
  <c r="Q1971" i="203"/>
  <c r="O1967" i="203"/>
  <c r="P1967" i="203"/>
  <c r="Q1967" i="203"/>
  <c r="O1963" i="203"/>
  <c r="P1963" i="203"/>
  <c r="Q1963" i="203"/>
  <c r="O1959" i="203"/>
  <c r="P1959" i="203"/>
  <c r="Q1959" i="203"/>
  <c r="O1955" i="203"/>
  <c r="P1955" i="203"/>
  <c r="Q1955" i="203"/>
  <c r="O1951" i="203"/>
  <c r="P1951" i="203"/>
  <c r="Q1951" i="203"/>
  <c r="O1947" i="203"/>
  <c r="P1947" i="203"/>
  <c r="Q1947" i="203"/>
  <c r="O1943" i="203"/>
  <c r="P1943" i="203"/>
  <c r="Q1943" i="203"/>
  <c r="O1939" i="203"/>
  <c r="P1939" i="203"/>
  <c r="Q1939" i="203"/>
  <c r="O1935" i="203"/>
  <c r="P1935" i="203"/>
  <c r="Q1935" i="203"/>
  <c r="O1931" i="203"/>
  <c r="P1931" i="203"/>
  <c r="Q1931" i="203"/>
  <c r="O1927" i="203"/>
  <c r="P1927" i="203"/>
  <c r="Q1927" i="203"/>
  <c r="O1923" i="203"/>
  <c r="P1923" i="203"/>
  <c r="Q1923" i="203"/>
  <c r="O1919" i="203"/>
  <c r="P1919" i="203"/>
  <c r="Q1919" i="203"/>
  <c r="O1915" i="203"/>
  <c r="P1915" i="203"/>
  <c r="Q1915" i="203"/>
  <c r="O1911" i="203"/>
  <c r="P1911" i="203"/>
  <c r="Q1911" i="203"/>
  <c r="O1907" i="203"/>
  <c r="P1907" i="203"/>
  <c r="Q1907" i="203"/>
  <c r="O1903" i="203"/>
  <c r="P1903" i="203"/>
  <c r="Q1903" i="203"/>
  <c r="O1899" i="203"/>
  <c r="P1899" i="203"/>
  <c r="Q1899" i="203"/>
  <c r="O1895" i="203"/>
  <c r="P1895" i="203"/>
  <c r="Q1895" i="203"/>
  <c r="O1891" i="203"/>
  <c r="P1891" i="203"/>
  <c r="Q1891" i="203"/>
  <c r="O1887" i="203"/>
  <c r="P1887" i="203"/>
  <c r="Q1887" i="203"/>
  <c r="O1883" i="203"/>
  <c r="P1883" i="203"/>
  <c r="Q1883" i="203"/>
  <c r="O1879" i="203"/>
  <c r="P1879" i="203"/>
  <c r="Q1879" i="203"/>
  <c r="O1875" i="203"/>
  <c r="P1875" i="203"/>
  <c r="Q1875" i="203"/>
  <c r="O1871" i="203"/>
  <c r="P1871" i="203"/>
  <c r="Q1871" i="203"/>
  <c r="O1867" i="203"/>
  <c r="P1867" i="203"/>
  <c r="Q1867" i="203"/>
  <c r="O1863" i="203"/>
  <c r="P1863" i="203"/>
  <c r="Q1863" i="203"/>
  <c r="O1859" i="203"/>
  <c r="Q1859" i="203"/>
  <c r="P1859" i="203"/>
  <c r="O1855" i="203"/>
  <c r="Q1855" i="203"/>
  <c r="P1855" i="203"/>
  <c r="O1851" i="203"/>
  <c r="Q1851" i="203"/>
  <c r="P1851" i="203"/>
  <c r="O1847" i="203"/>
  <c r="Q1847" i="203"/>
  <c r="P1847" i="203"/>
  <c r="O1843" i="203"/>
  <c r="Q1843" i="203"/>
  <c r="P1843" i="203"/>
  <c r="O1839" i="203"/>
  <c r="Q1839" i="203"/>
  <c r="P1839" i="203"/>
  <c r="O1835" i="203"/>
  <c r="Q1835" i="203"/>
  <c r="P1835" i="203"/>
  <c r="O1831" i="203"/>
  <c r="Q1831" i="203"/>
  <c r="P1831" i="203"/>
  <c r="O1827" i="203"/>
  <c r="Q1827" i="203"/>
  <c r="P1827" i="203"/>
  <c r="O1823" i="203"/>
  <c r="Q1823" i="203"/>
  <c r="P1823" i="203"/>
  <c r="O1819" i="203"/>
  <c r="Q1819" i="203"/>
  <c r="P1819" i="203"/>
  <c r="O1815" i="203"/>
  <c r="Q1815" i="203"/>
  <c r="P1815" i="203"/>
  <c r="O1811" i="203"/>
  <c r="Q1811" i="203"/>
  <c r="P1811" i="203"/>
  <c r="O1807" i="203"/>
  <c r="Q1807" i="203"/>
  <c r="P1807" i="203"/>
  <c r="O1803" i="203"/>
  <c r="Q1803" i="203"/>
  <c r="P1803" i="203"/>
  <c r="O1799" i="203"/>
  <c r="Q1799" i="203"/>
  <c r="P1799" i="203"/>
  <c r="O1795" i="203"/>
  <c r="Q1795" i="203"/>
  <c r="P1795" i="203"/>
  <c r="O1791" i="203"/>
  <c r="Q1791" i="203"/>
  <c r="P1791" i="203"/>
  <c r="O1787" i="203"/>
  <c r="Q1787" i="203"/>
  <c r="P1787" i="203"/>
  <c r="O1783" i="203"/>
  <c r="Q1783" i="203"/>
  <c r="P1783" i="203"/>
  <c r="O1779" i="203"/>
  <c r="Q1779" i="203"/>
  <c r="P1779" i="203"/>
  <c r="O1775" i="203"/>
  <c r="Q1775" i="203"/>
  <c r="P1775" i="203"/>
  <c r="O1771" i="203"/>
  <c r="Q1771" i="203"/>
  <c r="P1771" i="203"/>
  <c r="O1767" i="203"/>
  <c r="Q1767" i="203"/>
  <c r="P1767" i="203"/>
  <c r="O1763" i="203"/>
  <c r="Q1763" i="203"/>
  <c r="P1763" i="203"/>
  <c r="O1759" i="203"/>
  <c r="Q1759" i="203"/>
  <c r="P1759" i="203"/>
  <c r="O1755" i="203"/>
  <c r="Q1755" i="203"/>
  <c r="P1755" i="203"/>
  <c r="O1751" i="203"/>
  <c r="Q1751" i="203"/>
  <c r="P1751" i="203"/>
  <c r="O1747" i="203"/>
  <c r="Q1747" i="203"/>
  <c r="P1747" i="203"/>
  <c r="O1743" i="203"/>
  <c r="Q1743" i="203"/>
  <c r="P1743" i="203"/>
  <c r="O1739" i="203"/>
  <c r="Q1739" i="203"/>
  <c r="P1739" i="203"/>
  <c r="O1735" i="203"/>
  <c r="Q1735" i="203"/>
  <c r="P1735" i="203"/>
  <c r="O1731" i="203"/>
  <c r="Q1731" i="203"/>
  <c r="P1731" i="203"/>
  <c r="O1727" i="203"/>
  <c r="Q1727" i="203"/>
  <c r="P1727" i="203"/>
  <c r="O1723" i="203"/>
  <c r="Q1723" i="203"/>
  <c r="P1723" i="203"/>
  <c r="O1719" i="203"/>
  <c r="Q1719" i="203"/>
  <c r="P1719" i="203"/>
  <c r="O1715" i="203"/>
  <c r="Q1715" i="203"/>
  <c r="P1715" i="203"/>
  <c r="O1711" i="203"/>
  <c r="Q1711" i="203"/>
  <c r="P1711" i="203"/>
  <c r="O1707" i="203"/>
  <c r="Q1707" i="203"/>
  <c r="P1707" i="203"/>
  <c r="O1703" i="203"/>
  <c r="Q1703" i="203"/>
  <c r="P1703" i="203"/>
  <c r="O1699" i="203"/>
  <c r="Q1699" i="203"/>
  <c r="P1699" i="203"/>
  <c r="O1695" i="203"/>
  <c r="Q1695" i="203"/>
  <c r="P1695" i="203"/>
  <c r="O1691" i="203"/>
  <c r="Q1691" i="203"/>
  <c r="P1691" i="203"/>
  <c r="O1687" i="203"/>
  <c r="Q1687" i="203"/>
  <c r="P1687" i="203"/>
  <c r="O1683" i="203"/>
  <c r="Q1683" i="203"/>
  <c r="P1683" i="203"/>
  <c r="O1679" i="203"/>
  <c r="Q1679" i="203"/>
  <c r="P1679" i="203"/>
  <c r="O1675" i="203"/>
  <c r="Q1675" i="203"/>
  <c r="P1675" i="203"/>
  <c r="O1671" i="203"/>
  <c r="Q1671" i="203"/>
  <c r="P1671" i="203"/>
  <c r="O1667" i="203"/>
  <c r="Q1667" i="203"/>
  <c r="P1667" i="203"/>
  <c r="O1663" i="203"/>
  <c r="Q1663" i="203"/>
  <c r="P1663" i="203"/>
  <c r="O1659" i="203"/>
  <c r="Q1659" i="203"/>
  <c r="P1659" i="203"/>
  <c r="O1655" i="203"/>
  <c r="Q1655" i="203"/>
  <c r="P1655" i="203"/>
  <c r="O1651" i="203"/>
  <c r="Q1651" i="203"/>
  <c r="P1651" i="203"/>
  <c r="O1647" i="203"/>
  <c r="Q1647" i="203"/>
  <c r="P1647" i="203"/>
  <c r="O1643" i="203"/>
  <c r="Q1643" i="203"/>
  <c r="P1643" i="203"/>
  <c r="O1639" i="203"/>
  <c r="Q1639" i="203"/>
  <c r="P1639" i="203"/>
  <c r="O1635" i="203"/>
  <c r="Q1635" i="203"/>
  <c r="P1635" i="203"/>
  <c r="O1631" i="203"/>
  <c r="Q1631" i="203"/>
  <c r="P1631" i="203"/>
  <c r="O1627" i="203"/>
  <c r="Q1627" i="203"/>
  <c r="P1627" i="203"/>
  <c r="O1623" i="203"/>
  <c r="Q1623" i="203"/>
  <c r="P1623" i="203"/>
  <c r="O1619" i="203"/>
  <c r="Q1619" i="203"/>
  <c r="P1619" i="203"/>
  <c r="O1615" i="203"/>
  <c r="Q1615" i="203"/>
  <c r="P1615" i="203"/>
  <c r="O1611" i="203"/>
  <c r="Q1611" i="203"/>
  <c r="P1611" i="203"/>
  <c r="O1607" i="203"/>
  <c r="Q1607" i="203"/>
  <c r="P1607" i="203"/>
  <c r="O1603" i="203"/>
  <c r="Q1603" i="203"/>
  <c r="P1603" i="203"/>
  <c r="O1599" i="203"/>
  <c r="Q1599" i="203"/>
  <c r="P1599" i="203"/>
  <c r="O1595" i="203"/>
  <c r="Q1595" i="203"/>
  <c r="P1595" i="203"/>
  <c r="O1591" i="203"/>
  <c r="Q1591" i="203"/>
  <c r="P1591" i="203"/>
  <c r="O1587" i="203"/>
  <c r="Q1587" i="203"/>
  <c r="P1587" i="203"/>
  <c r="O1583" i="203"/>
  <c r="Q1583" i="203"/>
  <c r="P1583" i="203"/>
  <c r="O1579" i="203"/>
  <c r="Q1579" i="203"/>
  <c r="P1579" i="203"/>
  <c r="O1575" i="203"/>
  <c r="Q1575" i="203"/>
  <c r="P1575" i="203"/>
  <c r="O1571" i="203"/>
  <c r="Q1571" i="203"/>
  <c r="P1571" i="203"/>
  <c r="O1567" i="203"/>
  <c r="Q1567" i="203"/>
  <c r="P1567" i="203"/>
  <c r="O1563" i="203"/>
  <c r="Q1563" i="203"/>
  <c r="P1563" i="203"/>
  <c r="O1559" i="203"/>
  <c r="Q1559" i="203"/>
  <c r="P1559" i="203"/>
  <c r="O1555" i="203"/>
  <c r="Q1555" i="203"/>
  <c r="P1555" i="203"/>
  <c r="O1551" i="203"/>
  <c r="Q1551" i="203"/>
  <c r="P1551" i="203"/>
  <c r="O1547" i="203"/>
  <c r="Q1547" i="203"/>
  <c r="P1547" i="203"/>
  <c r="O1543" i="203"/>
  <c r="P1543" i="203"/>
  <c r="Q1543" i="203"/>
  <c r="O1539" i="203"/>
  <c r="P1539" i="203"/>
  <c r="Q1539" i="203"/>
  <c r="O1535" i="203"/>
  <c r="P1535" i="203"/>
  <c r="Q1535" i="203"/>
  <c r="O1531" i="203"/>
  <c r="P1531" i="203"/>
  <c r="Q1531" i="203"/>
  <c r="O1527" i="203"/>
  <c r="P1527" i="203"/>
  <c r="Q1527" i="203"/>
  <c r="O1523" i="203"/>
  <c r="P1523" i="203"/>
  <c r="Q1523" i="203"/>
  <c r="O1519" i="203"/>
  <c r="P1519" i="203"/>
  <c r="Q1519" i="203"/>
  <c r="O1515" i="203"/>
  <c r="P1515" i="203"/>
  <c r="Q1515" i="203"/>
  <c r="O1511" i="203"/>
  <c r="P1511" i="203"/>
  <c r="Q1511" i="203"/>
  <c r="O1507" i="203"/>
  <c r="P1507" i="203"/>
  <c r="Q1507" i="203"/>
  <c r="O1503" i="203"/>
  <c r="P1503" i="203"/>
  <c r="Q1503" i="203"/>
  <c r="O1499" i="203"/>
  <c r="P1499" i="203"/>
  <c r="Q1499" i="203"/>
  <c r="O1495" i="203"/>
  <c r="P1495" i="203"/>
  <c r="Q1495" i="203"/>
  <c r="O1491" i="203"/>
  <c r="P1491" i="203"/>
  <c r="Q1491" i="203"/>
  <c r="O1487" i="203"/>
  <c r="P1487" i="203"/>
  <c r="Q1487" i="203"/>
  <c r="O1483" i="203"/>
  <c r="P1483" i="203"/>
  <c r="Q1483" i="203"/>
  <c r="O1479" i="203"/>
  <c r="P1479" i="203"/>
  <c r="Q1479" i="203"/>
  <c r="O1475" i="203"/>
  <c r="P1475" i="203"/>
  <c r="Q1475" i="203"/>
  <c r="O1471" i="203"/>
  <c r="P1471" i="203"/>
  <c r="Q1471" i="203"/>
  <c r="O1467" i="203"/>
  <c r="P1467" i="203"/>
  <c r="Q1467" i="203"/>
  <c r="O1463" i="203"/>
  <c r="P1463" i="203"/>
  <c r="Q1463" i="203"/>
  <c r="O1459" i="203"/>
  <c r="P1459" i="203"/>
  <c r="Q1459" i="203"/>
  <c r="O1455" i="203"/>
  <c r="P1455" i="203"/>
  <c r="Q1455" i="203"/>
  <c r="O1451" i="203"/>
  <c r="P1451" i="203"/>
  <c r="Q1451" i="203"/>
  <c r="O1447" i="203"/>
  <c r="P1447" i="203"/>
  <c r="Q1447" i="203"/>
  <c r="O1443" i="203"/>
  <c r="P1443" i="203"/>
  <c r="Q1443" i="203"/>
  <c r="O1439" i="203"/>
  <c r="P1439" i="203"/>
  <c r="Q1439" i="203"/>
  <c r="O1435" i="203"/>
  <c r="P1435" i="203"/>
  <c r="Q1435" i="203"/>
  <c r="O1431" i="203"/>
  <c r="P1431" i="203"/>
  <c r="Q1431" i="203"/>
  <c r="O1427" i="203"/>
  <c r="P1427" i="203"/>
  <c r="Q1427" i="203"/>
  <c r="O1423" i="203"/>
  <c r="P1423" i="203"/>
  <c r="Q1423" i="203"/>
  <c r="O1419" i="203"/>
  <c r="Q1419" i="203"/>
  <c r="P1419" i="203"/>
  <c r="O1415" i="203"/>
  <c r="Q1415" i="203"/>
  <c r="P1415" i="203"/>
  <c r="O1411" i="203"/>
  <c r="Q1411" i="203"/>
  <c r="P1411" i="203"/>
  <c r="O1407" i="203"/>
  <c r="Q1407" i="203"/>
  <c r="P1407" i="203"/>
  <c r="O1403" i="203"/>
  <c r="Q1403" i="203"/>
  <c r="P1403" i="203"/>
  <c r="O1399" i="203"/>
  <c r="Q1399" i="203"/>
  <c r="P1399" i="203"/>
  <c r="O1395" i="203"/>
  <c r="Q1395" i="203"/>
  <c r="P1395" i="203"/>
  <c r="O1391" i="203"/>
  <c r="Q1391" i="203"/>
  <c r="P1391" i="203"/>
  <c r="O1387" i="203"/>
  <c r="Q1387" i="203"/>
  <c r="P1387" i="203"/>
  <c r="O1383" i="203"/>
  <c r="Q1383" i="203"/>
  <c r="P1383" i="203"/>
  <c r="O1379" i="203"/>
  <c r="Q1379" i="203"/>
  <c r="P1379" i="203"/>
  <c r="O1375" i="203"/>
  <c r="Q1375" i="203"/>
  <c r="P1375" i="203"/>
  <c r="O1371" i="203"/>
  <c r="Q1371" i="203"/>
  <c r="P1371" i="203"/>
  <c r="O1367" i="203"/>
  <c r="Q1367" i="203"/>
  <c r="P1367" i="203"/>
  <c r="O1363" i="203"/>
  <c r="Q1363" i="203"/>
  <c r="P1363" i="203"/>
  <c r="O1359" i="203"/>
  <c r="Q1359" i="203"/>
  <c r="P1359" i="203"/>
  <c r="O1355" i="203"/>
  <c r="Q1355" i="203"/>
  <c r="P1355" i="203"/>
  <c r="O1351" i="203"/>
  <c r="Q1351" i="203"/>
  <c r="P1351" i="203"/>
  <c r="O1347" i="203"/>
  <c r="Q1347" i="203"/>
  <c r="P1347" i="203"/>
  <c r="O1343" i="203"/>
  <c r="Q1343" i="203"/>
  <c r="P1343" i="203"/>
  <c r="O1339" i="203"/>
  <c r="Q1339" i="203"/>
  <c r="P1339" i="203"/>
  <c r="O1335" i="203"/>
  <c r="Q1335" i="203"/>
  <c r="P1335" i="203"/>
  <c r="O1331" i="203"/>
  <c r="Q1331" i="203"/>
  <c r="P1331" i="203"/>
  <c r="O1327" i="203"/>
  <c r="Q1327" i="203"/>
  <c r="P1327" i="203"/>
  <c r="O1323" i="203"/>
  <c r="Q1323" i="203"/>
  <c r="P1323" i="203"/>
  <c r="O1319" i="203"/>
  <c r="Q1319" i="203"/>
  <c r="P1319" i="203"/>
  <c r="O1315" i="203"/>
  <c r="Q1315" i="203"/>
  <c r="P1315" i="203"/>
  <c r="O1311" i="203"/>
  <c r="Q1311" i="203"/>
  <c r="P1311" i="203"/>
  <c r="O1307" i="203"/>
  <c r="Q1307" i="203"/>
  <c r="P1307" i="203"/>
  <c r="O1303" i="203"/>
  <c r="Q1303" i="203"/>
  <c r="P1303" i="203"/>
  <c r="O1299" i="203"/>
  <c r="Q1299" i="203"/>
  <c r="P1299" i="203"/>
  <c r="O1295" i="203"/>
  <c r="Q1295" i="203"/>
  <c r="P1295" i="203"/>
  <c r="O1291" i="203"/>
  <c r="Q1291" i="203"/>
  <c r="P1291" i="203"/>
  <c r="O1287" i="203"/>
  <c r="Q1287" i="203"/>
  <c r="P1287" i="203"/>
  <c r="O1283" i="203"/>
  <c r="Q1283" i="203"/>
  <c r="P1283" i="203"/>
  <c r="O1279" i="203"/>
  <c r="Q1279" i="203"/>
  <c r="P1279" i="203"/>
  <c r="O1275" i="203"/>
  <c r="Q1275" i="203"/>
  <c r="P1275" i="203"/>
  <c r="O1271" i="203"/>
  <c r="Q1271" i="203"/>
  <c r="P1271" i="203"/>
  <c r="P1267" i="203"/>
  <c r="O1267" i="203"/>
  <c r="Q1267" i="203"/>
  <c r="P1263" i="203"/>
  <c r="O1263" i="203"/>
  <c r="Q1263" i="203"/>
  <c r="P1259" i="203"/>
  <c r="O1259" i="203"/>
  <c r="Q1259" i="203"/>
  <c r="P1255" i="203"/>
  <c r="O1255" i="203"/>
  <c r="Q1255" i="203"/>
  <c r="P1251" i="203"/>
  <c r="O1251" i="203"/>
  <c r="Q1251" i="203"/>
  <c r="P1247" i="203"/>
  <c r="O1247" i="203"/>
  <c r="Q1247" i="203"/>
  <c r="P1243" i="203"/>
  <c r="O1243" i="203"/>
  <c r="Q1243" i="203"/>
  <c r="P1239" i="203"/>
  <c r="O1239" i="203"/>
  <c r="Q1239" i="203"/>
  <c r="P1235" i="203"/>
  <c r="O1235" i="203"/>
  <c r="Q1235" i="203"/>
  <c r="P1231" i="203"/>
  <c r="O1231" i="203"/>
  <c r="Q1231" i="203"/>
  <c r="P1227" i="203"/>
  <c r="O1227" i="203"/>
  <c r="Q1227" i="203"/>
  <c r="P1223" i="203"/>
  <c r="O1223" i="203"/>
  <c r="Q1223" i="203"/>
  <c r="P1219" i="203"/>
  <c r="O1219" i="203"/>
  <c r="Q1219" i="203"/>
  <c r="P1215" i="203"/>
  <c r="O1215" i="203"/>
  <c r="Q1215" i="203"/>
  <c r="P1211" i="203"/>
  <c r="O1211" i="203"/>
  <c r="Q1211" i="203"/>
  <c r="P1207" i="203"/>
  <c r="O1207" i="203"/>
  <c r="Q1207" i="203"/>
  <c r="P1203" i="203"/>
  <c r="O1203" i="203"/>
  <c r="Q1203" i="203"/>
  <c r="P1199" i="203"/>
  <c r="O1199" i="203"/>
  <c r="Q1199" i="203"/>
  <c r="P1195" i="203"/>
  <c r="O1195" i="203"/>
  <c r="Q1195" i="203"/>
  <c r="P1191" i="203"/>
  <c r="O1191" i="203"/>
  <c r="Q1191" i="203"/>
  <c r="P1187" i="203"/>
  <c r="O1187" i="203"/>
  <c r="Q1187" i="203"/>
  <c r="P1183" i="203"/>
  <c r="O1183" i="203"/>
  <c r="Q1183" i="203"/>
  <c r="P1179" i="203"/>
  <c r="O1179" i="203"/>
  <c r="Q1179" i="203"/>
  <c r="P1175" i="203"/>
  <c r="O1175" i="203"/>
  <c r="Q1175" i="203"/>
  <c r="P1171" i="203"/>
  <c r="O1171" i="203"/>
  <c r="Q1171" i="203"/>
  <c r="P1167" i="203"/>
  <c r="O1167" i="203"/>
  <c r="Q1167" i="203"/>
  <c r="P1163" i="203"/>
  <c r="O1163" i="203"/>
  <c r="Q1163" i="203"/>
  <c r="P1159" i="203"/>
  <c r="O1159" i="203"/>
  <c r="Q1159" i="203"/>
  <c r="P1155" i="203"/>
  <c r="O1155" i="203"/>
  <c r="Q1155" i="203"/>
  <c r="P1151" i="203"/>
  <c r="O1151" i="203"/>
  <c r="Q1151" i="203"/>
  <c r="P1147" i="203"/>
  <c r="O1147" i="203"/>
  <c r="Q1147" i="203"/>
  <c r="P1143" i="203"/>
  <c r="O1143" i="203"/>
  <c r="Q1143" i="203"/>
  <c r="P1139" i="203"/>
  <c r="O1139" i="203"/>
  <c r="Q1139" i="203"/>
  <c r="P1135" i="203"/>
  <c r="O1135" i="203"/>
  <c r="Q1135" i="203"/>
  <c r="P1131" i="203"/>
  <c r="O1131" i="203"/>
  <c r="Q1131" i="203"/>
  <c r="O1127" i="203"/>
  <c r="P1127" i="203"/>
  <c r="Q1127" i="203"/>
  <c r="P1123" i="203"/>
  <c r="O1123" i="203"/>
  <c r="Q1123" i="203"/>
  <c r="P1119" i="203"/>
  <c r="O1119" i="203"/>
  <c r="Q1119" i="203"/>
  <c r="P1115" i="203"/>
  <c r="O1115" i="203"/>
  <c r="Q1115" i="203"/>
  <c r="P1111" i="203"/>
  <c r="O1111" i="203"/>
  <c r="Q1111" i="203"/>
  <c r="O1780" i="203"/>
  <c r="Q1780" i="203"/>
  <c r="P1780" i="203"/>
  <c r="O1776" i="203"/>
  <c r="Q1776" i="203"/>
  <c r="P1776" i="203"/>
  <c r="O1772" i="203"/>
  <c r="Q1772" i="203"/>
  <c r="P1772" i="203"/>
  <c r="O1768" i="203"/>
  <c r="Q1768" i="203"/>
  <c r="P1768" i="203"/>
  <c r="O1764" i="203"/>
  <c r="Q1764" i="203"/>
  <c r="P1764" i="203"/>
  <c r="O1760" i="203"/>
  <c r="Q1760" i="203"/>
  <c r="P1760" i="203"/>
  <c r="O1756" i="203"/>
  <c r="Q1756" i="203"/>
  <c r="P1756" i="203"/>
  <c r="O1752" i="203"/>
  <c r="Q1752" i="203"/>
  <c r="P1752" i="203"/>
  <c r="O1748" i="203"/>
  <c r="Q1748" i="203"/>
  <c r="P1748" i="203"/>
  <c r="O1744" i="203"/>
  <c r="Q1744" i="203"/>
  <c r="P1744" i="203"/>
  <c r="O1740" i="203"/>
  <c r="Q1740" i="203"/>
  <c r="P1740" i="203"/>
  <c r="O1736" i="203"/>
  <c r="Q1736" i="203"/>
  <c r="P1736" i="203"/>
  <c r="O1732" i="203"/>
  <c r="Q1732" i="203"/>
  <c r="P1732" i="203"/>
  <c r="O1728" i="203"/>
  <c r="Q1728" i="203"/>
  <c r="P1728" i="203"/>
  <c r="O1724" i="203"/>
  <c r="Q1724" i="203"/>
  <c r="P1724" i="203"/>
  <c r="O1720" i="203"/>
  <c r="Q1720" i="203"/>
  <c r="P1720" i="203"/>
  <c r="O1716" i="203"/>
  <c r="Q1716" i="203"/>
  <c r="P1716" i="203"/>
  <c r="O1712" i="203"/>
  <c r="Q1712" i="203"/>
  <c r="P1712" i="203"/>
  <c r="O1708" i="203"/>
  <c r="Q1708" i="203"/>
  <c r="P1708" i="203"/>
  <c r="O1704" i="203"/>
  <c r="Q1704" i="203"/>
  <c r="P1704" i="203"/>
  <c r="O1700" i="203"/>
  <c r="Q1700" i="203"/>
  <c r="P1700" i="203"/>
  <c r="O1696" i="203"/>
  <c r="Q1696" i="203"/>
  <c r="P1696" i="203"/>
  <c r="O1692" i="203"/>
  <c r="Q1692" i="203"/>
  <c r="P1692" i="203"/>
  <c r="O1688" i="203"/>
  <c r="Q1688" i="203"/>
  <c r="P1688" i="203"/>
  <c r="O1684" i="203"/>
  <c r="Q1684" i="203"/>
  <c r="P1684" i="203"/>
  <c r="O1680" i="203"/>
  <c r="Q1680" i="203"/>
  <c r="P1680" i="203"/>
  <c r="O1676" i="203"/>
  <c r="Q1676" i="203"/>
  <c r="P1676" i="203"/>
  <c r="O1672" i="203"/>
  <c r="Q1672" i="203"/>
  <c r="P1672" i="203"/>
  <c r="O1668" i="203"/>
  <c r="Q1668" i="203"/>
  <c r="P1668" i="203"/>
  <c r="O1664" i="203"/>
  <c r="Q1664" i="203"/>
  <c r="P1664" i="203"/>
  <c r="O1660" i="203"/>
  <c r="Q1660" i="203"/>
  <c r="P1660" i="203"/>
  <c r="O1656" i="203"/>
  <c r="Q1656" i="203"/>
  <c r="P1656" i="203"/>
  <c r="O1652" i="203"/>
  <c r="Q1652" i="203"/>
  <c r="P1652" i="203"/>
  <c r="O1648" i="203"/>
  <c r="Q1648" i="203"/>
  <c r="P1648" i="203"/>
  <c r="O1644" i="203"/>
  <c r="Q1644" i="203"/>
  <c r="P1644" i="203"/>
  <c r="O1640" i="203"/>
  <c r="Q1640" i="203"/>
  <c r="P1640" i="203"/>
  <c r="O1636" i="203"/>
  <c r="Q1636" i="203"/>
  <c r="P1636" i="203"/>
  <c r="O1632" i="203"/>
  <c r="Q1632" i="203"/>
  <c r="P1632" i="203"/>
  <c r="O1628" i="203"/>
  <c r="Q1628" i="203"/>
  <c r="P1628" i="203"/>
  <c r="O1624" i="203"/>
  <c r="Q1624" i="203"/>
  <c r="P1624" i="203"/>
  <c r="O1620" i="203"/>
  <c r="Q1620" i="203"/>
  <c r="P1620" i="203"/>
  <c r="O1616" i="203"/>
  <c r="Q1616" i="203"/>
  <c r="P1616" i="203"/>
  <c r="O1612" i="203"/>
  <c r="Q1612" i="203"/>
  <c r="P1612" i="203"/>
  <c r="O1608" i="203"/>
  <c r="Q1608" i="203"/>
  <c r="P1608" i="203"/>
  <c r="O1604" i="203"/>
  <c r="Q1604" i="203"/>
  <c r="P1604" i="203"/>
  <c r="O1600" i="203"/>
  <c r="Q1600" i="203"/>
  <c r="P1600" i="203"/>
  <c r="O1596" i="203"/>
  <c r="Q1596" i="203"/>
  <c r="P1596" i="203"/>
  <c r="O1592" i="203"/>
  <c r="Q1592" i="203"/>
  <c r="P1592" i="203"/>
  <c r="O1588" i="203"/>
  <c r="Q1588" i="203"/>
  <c r="P1588" i="203"/>
  <c r="O1584" i="203"/>
  <c r="Q1584" i="203"/>
  <c r="P1584" i="203"/>
  <c r="O1580" i="203"/>
  <c r="Q1580" i="203"/>
  <c r="P1580" i="203"/>
  <c r="O1576" i="203"/>
  <c r="Q1576" i="203"/>
  <c r="P1576" i="203"/>
  <c r="O1572" i="203"/>
  <c r="Q1572" i="203"/>
  <c r="P1572" i="203"/>
  <c r="O1568" i="203"/>
  <c r="Q1568" i="203"/>
  <c r="P1568" i="203"/>
  <c r="O1564" i="203"/>
  <c r="Q1564" i="203"/>
  <c r="P1564" i="203"/>
  <c r="O1560" i="203"/>
  <c r="Q1560" i="203"/>
  <c r="P1560" i="203"/>
  <c r="O1556" i="203"/>
  <c r="Q1556" i="203"/>
  <c r="P1556" i="203"/>
  <c r="O1552" i="203"/>
  <c r="Q1552" i="203"/>
  <c r="P1552" i="203"/>
  <c r="O1548" i="203"/>
  <c r="Q1548" i="203"/>
  <c r="P1548" i="203"/>
  <c r="O1544" i="203"/>
  <c r="Q1544" i="203"/>
  <c r="P1544" i="203"/>
  <c r="O1540" i="203"/>
  <c r="P1540" i="203"/>
  <c r="Q1540" i="203"/>
  <c r="O1536" i="203"/>
  <c r="P1536" i="203"/>
  <c r="Q1536" i="203"/>
  <c r="O1532" i="203"/>
  <c r="P1532" i="203"/>
  <c r="Q1532" i="203"/>
  <c r="O1528" i="203"/>
  <c r="P1528" i="203"/>
  <c r="Q1528" i="203"/>
  <c r="O1524" i="203"/>
  <c r="P1524" i="203"/>
  <c r="Q1524" i="203"/>
  <c r="O1520" i="203"/>
  <c r="P1520" i="203"/>
  <c r="Q1520" i="203"/>
  <c r="O1516" i="203"/>
  <c r="P1516" i="203"/>
  <c r="Q1516" i="203"/>
  <c r="O1512" i="203"/>
  <c r="P1512" i="203"/>
  <c r="Q1512" i="203"/>
  <c r="O1508" i="203"/>
  <c r="P1508" i="203"/>
  <c r="Q1508" i="203"/>
  <c r="O1504" i="203"/>
  <c r="P1504" i="203"/>
  <c r="Q1504" i="203"/>
  <c r="O1500" i="203"/>
  <c r="P1500" i="203"/>
  <c r="Q1500" i="203"/>
  <c r="O1496" i="203"/>
  <c r="P1496" i="203"/>
  <c r="Q1496" i="203"/>
  <c r="O1492" i="203"/>
  <c r="P1492" i="203"/>
  <c r="Q1492" i="203"/>
  <c r="O1488" i="203"/>
  <c r="P1488" i="203"/>
  <c r="Q1488" i="203"/>
  <c r="O1484" i="203"/>
  <c r="P1484" i="203"/>
  <c r="Q1484" i="203"/>
  <c r="O1480" i="203"/>
  <c r="P1480" i="203"/>
  <c r="Q1480" i="203"/>
  <c r="O1476" i="203"/>
  <c r="P1476" i="203"/>
  <c r="Q1476" i="203"/>
  <c r="O1472" i="203"/>
  <c r="P1472" i="203"/>
  <c r="Q1472" i="203"/>
  <c r="O1468" i="203"/>
  <c r="P1468" i="203"/>
  <c r="Q1468" i="203"/>
  <c r="O1464" i="203"/>
  <c r="P1464" i="203"/>
  <c r="Q1464" i="203"/>
  <c r="O1460" i="203"/>
  <c r="P1460" i="203"/>
  <c r="Q1460" i="203"/>
  <c r="O1456" i="203"/>
  <c r="P1456" i="203"/>
  <c r="Q1456" i="203"/>
  <c r="O1452" i="203"/>
  <c r="P1452" i="203"/>
  <c r="Q1452" i="203"/>
  <c r="O1448" i="203"/>
  <c r="P1448" i="203"/>
  <c r="Q1448" i="203"/>
  <c r="O1444" i="203"/>
  <c r="P1444" i="203"/>
  <c r="Q1444" i="203"/>
  <c r="O1440" i="203"/>
  <c r="P1440" i="203"/>
  <c r="Q1440" i="203"/>
  <c r="O1436" i="203"/>
  <c r="P1436" i="203"/>
  <c r="Q1436" i="203"/>
  <c r="O1432" i="203"/>
  <c r="P1432" i="203"/>
  <c r="Q1432" i="203"/>
  <c r="O1428" i="203"/>
  <c r="P1428" i="203"/>
  <c r="Q1428" i="203"/>
  <c r="O1424" i="203"/>
  <c r="P1424" i="203"/>
  <c r="Q1424" i="203"/>
  <c r="O1420" i="203"/>
  <c r="Q1420" i="203"/>
  <c r="P1420" i="203"/>
  <c r="O1416" i="203"/>
  <c r="Q1416" i="203"/>
  <c r="P1416" i="203"/>
  <c r="O1412" i="203"/>
  <c r="Q1412" i="203"/>
  <c r="P1412" i="203"/>
  <c r="O1408" i="203"/>
  <c r="Q1408" i="203"/>
  <c r="P1408" i="203"/>
  <c r="O1404" i="203"/>
  <c r="Q1404" i="203"/>
  <c r="P1404" i="203"/>
  <c r="O1400" i="203"/>
  <c r="Q1400" i="203"/>
  <c r="P1400" i="203"/>
  <c r="O1396" i="203"/>
  <c r="Q1396" i="203"/>
  <c r="P1396" i="203"/>
  <c r="O1392" i="203"/>
  <c r="Q1392" i="203"/>
  <c r="P1392" i="203"/>
  <c r="O1388" i="203"/>
  <c r="Q1388" i="203"/>
  <c r="P1388" i="203"/>
  <c r="O1384" i="203"/>
  <c r="Q1384" i="203"/>
  <c r="P1384" i="203"/>
  <c r="O1380" i="203"/>
  <c r="Q1380" i="203"/>
  <c r="P1380" i="203"/>
  <c r="O1376" i="203"/>
  <c r="Q1376" i="203"/>
  <c r="P1376" i="203"/>
  <c r="O1372" i="203"/>
  <c r="Q1372" i="203"/>
  <c r="P1372" i="203"/>
  <c r="O1368" i="203"/>
  <c r="Q1368" i="203"/>
  <c r="P1368" i="203"/>
  <c r="O1364" i="203"/>
  <c r="Q1364" i="203"/>
  <c r="P1364" i="203"/>
  <c r="O1360" i="203"/>
  <c r="Q1360" i="203"/>
  <c r="P1360" i="203"/>
  <c r="O1356" i="203"/>
  <c r="Q1356" i="203"/>
  <c r="P1356" i="203"/>
  <c r="O1352" i="203"/>
  <c r="Q1352" i="203"/>
  <c r="P1352" i="203"/>
  <c r="O1348" i="203"/>
  <c r="Q1348" i="203"/>
  <c r="P1348" i="203"/>
  <c r="O1344" i="203"/>
  <c r="Q1344" i="203"/>
  <c r="P1344" i="203"/>
  <c r="O1340" i="203"/>
  <c r="Q1340" i="203"/>
  <c r="P1340" i="203"/>
  <c r="O1336" i="203"/>
  <c r="Q1336" i="203"/>
  <c r="P1336" i="203"/>
  <c r="O1332" i="203"/>
  <c r="Q1332" i="203"/>
  <c r="P1332" i="203"/>
  <c r="O1328" i="203"/>
  <c r="Q1328" i="203"/>
  <c r="P1328" i="203"/>
  <c r="O1324" i="203"/>
  <c r="Q1324" i="203"/>
  <c r="P1324" i="203"/>
  <c r="O1320" i="203"/>
  <c r="Q1320" i="203"/>
  <c r="P1320" i="203"/>
  <c r="O1316" i="203"/>
  <c r="Q1316" i="203"/>
  <c r="P1316" i="203"/>
  <c r="O1312" i="203"/>
  <c r="Q1312" i="203"/>
  <c r="P1312" i="203"/>
  <c r="O1308" i="203"/>
  <c r="Q1308" i="203"/>
  <c r="P1308" i="203"/>
  <c r="O1304" i="203"/>
  <c r="Q1304" i="203"/>
  <c r="P1304" i="203"/>
  <c r="O1300" i="203"/>
  <c r="Q1300" i="203"/>
  <c r="P1300" i="203"/>
  <c r="O1296" i="203"/>
  <c r="Q1296" i="203"/>
  <c r="P1296" i="203"/>
  <c r="O1292" i="203"/>
  <c r="Q1292" i="203"/>
  <c r="P1292" i="203"/>
  <c r="O1288" i="203"/>
  <c r="Q1288" i="203"/>
  <c r="P1288" i="203"/>
  <c r="O1284" i="203"/>
  <c r="Q1284" i="203"/>
  <c r="P1284" i="203"/>
  <c r="O1280" i="203"/>
  <c r="Q1280" i="203"/>
  <c r="P1280" i="203"/>
  <c r="O1276" i="203"/>
  <c r="Q1276" i="203"/>
  <c r="P1276" i="203"/>
  <c r="O1272" i="203"/>
  <c r="Q1272" i="203"/>
  <c r="P1272" i="203"/>
  <c r="P1268" i="203"/>
  <c r="O1268" i="203"/>
  <c r="Q1268" i="203"/>
  <c r="P1264" i="203"/>
  <c r="O1264" i="203"/>
  <c r="Q1264" i="203"/>
  <c r="P1260" i="203"/>
  <c r="O1260" i="203"/>
  <c r="Q1260" i="203"/>
  <c r="P1256" i="203"/>
  <c r="O1256" i="203"/>
  <c r="Q1256" i="203"/>
  <c r="P1252" i="203"/>
  <c r="O1252" i="203"/>
  <c r="Q1252" i="203"/>
  <c r="P1248" i="203"/>
  <c r="O1248" i="203"/>
  <c r="Q1248" i="203"/>
  <c r="P1244" i="203"/>
  <c r="O1244" i="203"/>
  <c r="Q1244" i="203"/>
  <c r="P1240" i="203"/>
  <c r="O1240" i="203"/>
  <c r="Q1240" i="203"/>
  <c r="P1236" i="203"/>
  <c r="O1236" i="203"/>
  <c r="Q1236" i="203"/>
  <c r="P1232" i="203"/>
  <c r="O1232" i="203"/>
  <c r="Q1232" i="203"/>
  <c r="P1228" i="203"/>
  <c r="O1228" i="203"/>
  <c r="Q1228" i="203"/>
  <c r="P1224" i="203"/>
  <c r="O1224" i="203"/>
  <c r="Q1224" i="203"/>
  <c r="P1220" i="203"/>
  <c r="O1220" i="203"/>
  <c r="Q1220" i="203"/>
  <c r="P1216" i="203"/>
  <c r="O1216" i="203"/>
  <c r="Q1216" i="203"/>
  <c r="P1212" i="203"/>
  <c r="O1212" i="203"/>
  <c r="Q1212" i="203"/>
  <c r="P1208" i="203"/>
  <c r="O1208" i="203"/>
  <c r="Q1208" i="203"/>
  <c r="P1204" i="203"/>
  <c r="O1204" i="203"/>
  <c r="Q1204" i="203"/>
  <c r="P1200" i="203"/>
  <c r="O1200" i="203"/>
  <c r="Q1200" i="203"/>
  <c r="P1196" i="203"/>
  <c r="O1196" i="203"/>
  <c r="Q1196" i="203"/>
  <c r="P1192" i="203"/>
  <c r="O1192" i="203"/>
  <c r="Q1192" i="203"/>
  <c r="P1188" i="203"/>
  <c r="O1188" i="203"/>
  <c r="Q1188" i="203"/>
  <c r="P1184" i="203"/>
  <c r="O1184" i="203"/>
  <c r="Q1184" i="203"/>
  <c r="P1180" i="203"/>
  <c r="O1180" i="203"/>
  <c r="Q1180" i="203"/>
  <c r="P1176" i="203"/>
  <c r="O1176" i="203"/>
  <c r="Q1176" i="203"/>
  <c r="P1172" i="203"/>
  <c r="O1172" i="203"/>
  <c r="Q1172" i="203"/>
  <c r="P1168" i="203"/>
  <c r="O1168" i="203"/>
  <c r="Q1168" i="203"/>
  <c r="P1164" i="203"/>
  <c r="O1164" i="203"/>
  <c r="Q1164" i="203"/>
  <c r="P1160" i="203"/>
  <c r="O1160" i="203"/>
  <c r="Q1160" i="203"/>
  <c r="P1156" i="203"/>
  <c r="O1156" i="203"/>
  <c r="Q1156" i="203"/>
  <c r="P1152" i="203"/>
  <c r="O1152" i="203"/>
  <c r="Q1152" i="203"/>
  <c r="P1148" i="203"/>
  <c r="O1148" i="203"/>
  <c r="Q1148" i="203"/>
  <c r="P1144" i="203"/>
  <c r="O1144" i="203"/>
  <c r="Q1144" i="203"/>
  <c r="P1140" i="203"/>
  <c r="O1140" i="203"/>
  <c r="Q1140" i="203"/>
  <c r="P1136" i="203"/>
  <c r="O1136" i="203"/>
  <c r="Q1136" i="203"/>
  <c r="P1132" i="203"/>
  <c r="O1132" i="203"/>
  <c r="Q1132" i="203"/>
  <c r="O1128" i="203"/>
  <c r="Q1128" i="203"/>
  <c r="P1128" i="203"/>
  <c r="P1124" i="203"/>
  <c r="O1124" i="203"/>
  <c r="Q1124" i="203"/>
  <c r="P1120" i="203"/>
  <c r="O1120" i="203"/>
  <c r="Q1120" i="203"/>
  <c r="P1116" i="203"/>
  <c r="O1116" i="203"/>
  <c r="Q1116" i="203"/>
  <c r="P1112" i="203"/>
  <c r="O1112" i="203"/>
  <c r="Q1112" i="203"/>
  <c r="K10402" i="138"/>
  <c r="K10398" i="138"/>
  <c r="K10394" i="138"/>
  <c r="K10390" i="138"/>
  <c r="K10386" i="138"/>
  <c r="K10382" i="138"/>
  <c r="K10378" i="138"/>
  <c r="K10374" i="138"/>
  <c r="K10370" i="138"/>
  <c r="K10366" i="138"/>
  <c r="K10362" i="138"/>
  <c r="K10358" i="138"/>
  <c r="K10354" i="138"/>
  <c r="K10350" i="138"/>
  <c r="K10346" i="138"/>
  <c r="K10342" i="138"/>
  <c r="K10338" i="138"/>
  <c r="K10334" i="138"/>
  <c r="K10330" i="138"/>
  <c r="K10326" i="138"/>
  <c r="K10322" i="138"/>
  <c r="K10318" i="138"/>
  <c r="K10314" i="138"/>
  <c r="K10310" i="138"/>
  <c r="K10306" i="138"/>
  <c r="K10302" i="138"/>
  <c r="K10298" i="138"/>
  <c r="K10294" i="138"/>
  <c r="K10290" i="138"/>
  <c r="K10286" i="138"/>
  <c r="K10282" i="138"/>
  <c r="K10278" i="138"/>
  <c r="K10274" i="138"/>
  <c r="K10270" i="138"/>
  <c r="K10266" i="138"/>
  <c r="K10262" i="138"/>
  <c r="K10258" i="138"/>
  <c r="K10254" i="138"/>
  <c r="K10250" i="138"/>
  <c r="K10246" i="138"/>
  <c r="K10242" i="138"/>
  <c r="K10238" i="138"/>
  <c r="K10234" i="138"/>
  <c r="K10230" i="138"/>
  <c r="K10226" i="138"/>
  <c r="K10222" i="138"/>
  <c r="K10218" i="138"/>
  <c r="K10214" i="138"/>
  <c r="K10401" i="138"/>
  <c r="K10397" i="138"/>
  <c r="K10393" i="138"/>
  <c r="K10389" i="138"/>
  <c r="K10385" i="138"/>
  <c r="K10381" i="138"/>
  <c r="K10377" i="138"/>
  <c r="K10373" i="138"/>
  <c r="K10369" i="138"/>
  <c r="K10365" i="138"/>
  <c r="K10361" i="138"/>
  <c r="K10357" i="138"/>
  <c r="K10353" i="138"/>
  <c r="K10349" i="138"/>
  <c r="K10345" i="138"/>
  <c r="K10341" i="138"/>
  <c r="K10337" i="138"/>
  <c r="K10333" i="138"/>
  <c r="K10329" i="138"/>
  <c r="K10325" i="138"/>
  <c r="K10321" i="138"/>
  <c r="K10317" i="138"/>
  <c r="K10313" i="138"/>
  <c r="K10309" i="138"/>
  <c r="K10305" i="138"/>
  <c r="K10301" i="138"/>
  <c r="K10297" i="138"/>
  <c r="K10293" i="138"/>
  <c r="K10289" i="138"/>
  <c r="K10285" i="138"/>
  <c r="K10281" i="138"/>
  <c r="K10277" i="138"/>
  <c r="K10273" i="138"/>
  <c r="K10269" i="138"/>
  <c r="K10265" i="138"/>
  <c r="K10261" i="138"/>
  <c r="K10257" i="138"/>
  <c r="K10253" i="138"/>
  <c r="K10249" i="138"/>
  <c r="K10245" i="138"/>
  <c r="K10241" i="138"/>
  <c r="K10237" i="138"/>
  <c r="K10233" i="138"/>
  <c r="K10229" i="138"/>
  <c r="K10225" i="138"/>
  <c r="K10221" i="138"/>
  <c r="K10217" i="138"/>
  <c r="O23" i="24"/>
  <c r="O25" i="24" s="1"/>
  <c r="G28" i="24" s="1"/>
  <c r="M1016" i="203"/>
  <c r="N1016" i="203" s="1"/>
  <c r="P1016" i="203" s="1"/>
  <c r="G16" i="43" l="1"/>
  <c r="G16" i="218"/>
  <c r="G18" i="218" s="1"/>
  <c r="K11027" i="138"/>
  <c r="K11032" i="138" s="1"/>
  <c r="Q1089" i="203"/>
  <c r="O1089" i="203"/>
  <c r="O1021" i="203"/>
  <c r="Q1021" i="203"/>
  <c r="P1021" i="203"/>
  <c r="P1072" i="203"/>
  <c r="O1072" i="203"/>
  <c r="Q1072" i="203"/>
  <c r="O1052" i="203"/>
  <c r="Q1052" i="203"/>
  <c r="P1052" i="203"/>
  <c r="P1092" i="203"/>
  <c r="O1092" i="203"/>
  <c r="Q1092" i="203"/>
  <c r="P1096" i="203"/>
  <c r="O1096" i="203"/>
  <c r="Q1096" i="203"/>
  <c r="O1037" i="203"/>
  <c r="Q1037" i="203"/>
  <c r="P1037" i="203"/>
  <c r="O1031" i="203"/>
  <c r="P1031" i="203"/>
  <c r="Q1031" i="203"/>
  <c r="O1051" i="203"/>
  <c r="Q1051" i="203"/>
  <c r="P1051" i="203"/>
  <c r="O1028" i="203"/>
  <c r="Q1028" i="203"/>
  <c r="P1028" i="203"/>
  <c r="O1055" i="203"/>
  <c r="Q1055" i="203"/>
  <c r="P1055" i="203"/>
  <c r="P1105" i="203"/>
  <c r="O1105" i="203"/>
  <c r="Q1105" i="203"/>
  <c r="P1102" i="203"/>
  <c r="O1102" i="203"/>
  <c r="Q1102" i="203"/>
  <c r="O1032" i="203"/>
  <c r="Q1032" i="203"/>
  <c r="P1032" i="203"/>
  <c r="O1061" i="203"/>
  <c r="P1061" i="203"/>
  <c r="Q1061" i="203"/>
  <c r="O1026" i="203"/>
  <c r="P1026" i="203"/>
  <c r="Q1026" i="203"/>
  <c r="O1046" i="203"/>
  <c r="Q1046" i="203"/>
  <c r="P1046" i="203"/>
  <c r="P1110" i="203"/>
  <c r="O1110" i="203"/>
  <c r="Q1110" i="203"/>
  <c r="O1044" i="203"/>
  <c r="Q1044" i="203"/>
  <c r="P1044" i="203"/>
  <c r="O1025" i="203"/>
  <c r="Q1025" i="203"/>
  <c r="P1025" i="203"/>
  <c r="P1091" i="203"/>
  <c r="O1091" i="203"/>
  <c r="Q1091" i="203"/>
  <c r="P1067" i="203"/>
  <c r="O1067" i="203"/>
  <c r="Q1067" i="203"/>
  <c r="P1109" i="203"/>
  <c r="O1109" i="203"/>
  <c r="Q1109" i="203"/>
  <c r="P1073" i="203"/>
  <c r="O1073" i="203"/>
  <c r="Q1073" i="203"/>
  <c r="O2015" i="203"/>
  <c r="P2015" i="203"/>
  <c r="Q2015" i="203"/>
  <c r="P1088" i="203"/>
  <c r="O1088" i="203"/>
  <c r="Q1088" i="203"/>
  <c r="P1082" i="203"/>
  <c r="O1082" i="203"/>
  <c r="Q1082" i="203"/>
  <c r="O1038" i="203"/>
  <c r="Q1038" i="203"/>
  <c r="P1038" i="203"/>
  <c r="P1077" i="203"/>
  <c r="O1077" i="203"/>
  <c r="Q1077" i="203"/>
  <c r="P1079" i="203"/>
  <c r="O1079" i="203"/>
  <c r="Q1079" i="203"/>
  <c r="C10" i="207"/>
  <c r="D11" i="207" s="1"/>
  <c r="E8" i="207"/>
  <c r="G27" i="24"/>
  <c r="Q1016" i="203"/>
  <c r="O1016" i="203"/>
  <c r="M2016" i="203"/>
  <c r="G19" i="43" l="1"/>
  <c r="G19" i="218"/>
  <c r="E11" i="207"/>
  <c r="P2016" i="203"/>
  <c r="O2016" i="203"/>
  <c r="Q2016" i="203"/>
  <c r="K11033" i="138" s="1"/>
  <c r="N2016" i="203"/>
  <c r="G20" i="43" l="1"/>
  <c r="G20" i="218"/>
  <c r="G22" i="218" s="1"/>
  <c r="C11" i="207"/>
  <c r="F11" i="207" l="1"/>
  <c r="F12" i="207" s="1"/>
  <c r="G18" i="43" l="1"/>
  <c r="G22" i="43" s="1"/>
  <c r="H88" i="139" l="1"/>
  <c r="H11" i="6" l="1"/>
  <c r="H15" i="6" s="1"/>
  <c r="H26" i="6" s="1"/>
  <c r="G11" i="218" s="1"/>
  <c r="G14" i="218" s="1"/>
  <c r="G25" i="218" s="1"/>
  <c r="G11" i="43" l="1"/>
  <c r="H46" i="6"/>
  <c r="G14" i="43" l="1"/>
  <c r="G27" i="43" s="1"/>
  <c r="G25" i="43"/>
  <c r="G26" i="43"/>
</calcChain>
</file>

<file path=xl/sharedStrings.xml><?xml version="1.0" encoding="utf-8"?>
<sst xmlns="http://schemas.openxmlformats.org/spreadsheetml/2006/main" count="7747" uniqueCount="739">
  <si>
    <t>(i) อัตราส่วนความเพียงพอของเงินกองทุนตั้งแต่ 300% (CAR ≥ 300%)</t>
  </si>
  <si>
    <t xml:space="preserve">  </t>
  </si>
  <si>
    <t>(c)</t>
  </si>
  <si>
    <t>(a)</t>
  </si>
  <si>
    <t>(b)</t>
  </si>
  <si>
    <t>สถาบันการเงิน / บริษัทหลักทรัพย์ / บริษัทประกันภัย</t>
  </si>
  <si>
    <t>ร้อยละของค่าความเสี่ยง (% risk charge)</t>
  </si>
  <si>
    <t>(ii) อัตราส่วนความเพียงพอของเงินกองทุนตั้งแต่ 200% แต่ไม่ถึง 300% (CAR ≥ 200% and &lt;300%)</t>
  </si>
  <si>
    <t>(iii) อัตราส่วนความเพียงพอของเงินกองทุนตั้งแต่ 150% แต่ไม่ถึง 200% (CAR ≥ 150% and &lt;200%)</t>
  </si>
  <si>
    <t>(iv) อัตราส่วนความเพียงพอของเงินกองทุนน้อยกว่า 150% (CAR &lt;150%)</t>
  </si>
  <si>
    <t>SQRT=</t>
  </si>
  <si>
    <t>(1)</t>
  </si>
  <si>
    <t>(2)</t>
  </si>
  <si>
    <t xml:space="preserve">    * กรณีบริษัทที่เป็นสาขาต่างประเทศ หมายถึง ผู้จัดการสาขา</t>
  </si>
  <si>
    <t>อัตราส่วนเงินให้กู้ยืมต่อมูลค่าหลักประกันน้อยกว่า 70% (LTV &lt; 70%)</t>
  </si>
  <si>
    <t>อัตราส่วนเงินให้กู้ยืมต่อมูลค่าหลักประกันระหว่าง 70% ถึง 90% (70% ≤ LTV  ≤ 90%)</t>
  </si>
  <si>
    <t>การคำนวณอัตราส่วนความเพียงพอของเงินกองทุน</t>
  </si>
  <si>
    <t>การคำนวณเงินกองทุนที่สามารถนำมาใช้ได้ทั้งหมด</t>
  </si>
  <si>
    <t>การคำนวณเงินกองทุนสำหรับความเสี่ยงด้านตลาด</t>
  </si>
  <si>
    <t>การคำนวณเงินกองทุนสำหรับความเสี่ยงด้านประกันภัย</t>
  </si>
  <si>
    <t>การคำนวณเงินกองทุนสำหรับความเสี่ยงด้านเครดิต</t>
  </si>
  <si>
    <t>การคำนวณเงินกองทุนสำหรับความเสี่ยงด้านเครดิตจากการประกันภัยต่อและการคำนวณความเสี่ยงด้านการกระจุกตัวจากการประกันภัยต่อ</t>
  </si>
  <si>
    <t>การคำนวณเงินกองทุนสำหรับความเสี่ยงด้านการกระจุกตัว</t>
  </si>
  <si>
    <t>ลำดับที่</t>
  </si>
  <si>
    <t>รายการ</t>
  </si>
  <si>
    <t>ตารางที่ 1.1 เงินกองทุนที่สามารถนำมาใช้ได้ทั้งหมดและเงินกองทุนที่ต้องดำรงตามกฎหมาย</t>
  </si>
  <si>
    <t>ตารางที่ 1.2 อัตราส่วนความเพียงพอของเงินกองทุน</t>
  </si>
  <si>
    <t>แบบฟอร์มที่ 2 การคำนวณเงินกองทุนที่สามารถนำมาใช้ได้ทั้งหมด</t>
  </si>
  <si>
    <t>แบบฟอร์มที่ 1 การคำนวณอัตราส่วนความเพียงพอของเงินกองทุน</t>
  </si>
  <si>
    <t>ตารางที่ 2.1 เงินกองทุนที่สามารถนำมาใช้ได้ทั้งหมด</t>
  </si>
  <si>
    <t>(ก)</t>
  </si>
  <si>
    <t>(3)</t>
  </si>
  <si>
    <t>(4)</t>
  </si>
  <si>
    <t>(5)</t>
  </si>
  <si>
    <t xml:space="preserve">(6) </t>
  </si>
  <si>
    <t>(7)</t>
  </si>
  <si>
    <t>(ข)</t>
  </si>
  <si>
    <t>(ค)</t>
  </si>
  <si>
    <t>(จ)</t>
  </si>
  <si>
    <t>(ง)</t>
  </si>
  <si>
    <t>แบบฟอร์มที่ 5 การคำนวณเงินกองทุนสำหรับความเสี่ยงด้านตลาด</t>
  </si>
  <si>
    <t>ตารางที่ 5.1 สรุปเงินกองทุนสำหรับความเสี่ยงด้านตลาด</t>
  </si>
  <si>
    <t>1</t>
  </si>
  <si>
    <t>2</t>
  </si>
  <si>
    <t>3</t>
  </si>
  <si>
    <t>(ฉ)</t>
  </si>
  <si>
    <t>(ช)</t>
  </si>
  <si>
    <t>(ซ)</t>
  </si>
  <si>
    <t>(ฌ)</t>
  </si>
  <si>
    <t>(ญ)</t>
  </si>
  <si>
    <t>(ฎ)</t>
  </si>
  <si>
    <t>(6)</t>
  </si>
  <si>
    <t>(8)</t>
  </si>
  <si>
    <t>(10)</t>
  </si>
  <si>
    <t>(9)</t>
  </si>
  <si>
    <t>รวม</t>
  </si>
  <si>
    <t>ใบสำคัญแสดงสิทธิการซื้อหุ้นสามัญ-หุ้นกู้-หน่วยลงทุน-อื่นๆ</t>
  </si>
  <si>
    <t>สลากออมทรัพย์</t>
  </si>
  <si>
    <t>แบบฟอร์มที่ 3 งบแสดงฐานะการเงิน</t>
  </si>
  <si>
    <t>ตารางที่ 3.1 รายการสินทรัพย์ตามงบแสดงฐานะการเงิน</t>
  </si>
  <si>
    <t>ตารางที่ 3.2 รายการหนี้สินตามงบแสดงฐานะการเงิน</t>
  </si>
  <si>
    <t>งบแสดงฐานะการเงิน</t>
  </si>
  <si>
    <t>ตารางที่ 4.1 เงินกองทุนสำหรับความเสี่ยงจากภาระผูกพันสำหรับสัญญาประกันภัยระยะสั้น - เงินกองทุนสำหรับความเสี่ยงจากสำรองค่าสินไหมทดแทน</t>
  </si>
  <si>
    <t xml:space="preserve">ตารางที่ 4.2 เงินกองทุนสำหรับความเสี่ยงจากภาระผูกพันสำหรับสัญญาประกันภัยระยะสั้น - เงินกองทุนสำหรับความเสี่ยงจากสำรองเบี้ยประกันภัย </t>
  </si>
  <si>
    <t>ตารางที่ 4.3 เงินกองทุนสำหรับความเสี่ยงจากภาระผูกพันสำหรับสัญญาประกันภัยระยะยาว</t>
  </si>
  <si>
    <t>แบบฟอร์มที่ 6 การคำนวณเงินกองทุนสำหรับความเสี่ยงด้านเครดิต</t>
  </si>
  <si>
    <t>ตารางที่ 6.1 สรุปเงินกองทุนสำหรับความเสี่ยงด้านเครดิต</t>
  </si>
  <si>
    <t>แบบฟอร์มที่ 7 การคำนวณเงินกองทุนสำหรับความเสี่ยงด้านเครดิตจากการประกันภัยต่อและการคำนวณความเสี่ยงด้านการกระจุกตัวจากการประกันภัยต่อ</t>
  </si>
  <si>
    <t>แบบฟอร์มที่ 8 การคำนวณเงินกองทุนสำหรับความเสี่ยงด้านการกระจุกตัว</t>
  </si>
  <si>
    <t>ตารางที่ 8.1 เงินกองทุนสำหรับความเสี่ยงด้านการกระจุกตัว</t>
  </si>
  <si>
    <t>สัญญาประกันภัยต่อที่ไม่ใช่สัญญาประกันภัยต่อทางการเงิน</t>
  </si>
  <si>
    <t>(ฏ)</t>
  </si>
  <si>
    <t>(ฐ)</t>
  </si>
  <si>
    <t>(ฑ)</t>
  </si>
  <si>
    <t>(ฒ)</t>
  </si>
  <si>
    <t>(ณ)</t>
  </si>
  <si>
    <t>(ด)</t>
  </si>
  <si>
    <t>(ต)</t>
  </si>
  <si>
    <t>(ถ)</t>
  </si>
  <si>
    <t>(ท)</t>
  </si>
  <si>
    <t>(ธ)</t>
  </si>
  <si>
    <t>(น)</t>
  </si>
  <si>
    <t>(บ)</t>
  </si>
  <si>
    <t>(ป)</t>
  </si>
  <si>
    <t>(ผ)</t>
  </si>
  <si>
    <t>(ฝ)</t>
  </si>
  <si>
    <t>คำรับรองของบริษัท</t>
  </si>
  <si>
    <t>การประกันภัยรถยนต์ (Automobile)</t>
  </si>
  <si>
    <t>ความเสี่ยงภัยทุกชนิด (IAR)</t>
  </si>
  <si>
    <t>หมายเหตุ: รายการลำดับที่ 1 - 13 คอลัมน์ (3) ให้ใช้มูลค่าส่วนที่ไม่ติดภาระผูกพัน</t>
  </si>
  <si>
    <r>
      <rPr>
        <vertAlign val="superscript"/>
        <sz val="10"/>
        <rFont val="Arial"/>
        <family val="2"/>
      </rPr>
      <t>/1</t>
    </r>
    <r>
      <rPr>
        <sz val="10"/>
        <rFont val="Arial"/>
        <family val="2"/>
      </rPr>
      <t xml:space="preserve"> สำรองค่าสินไหมทดแทนค้างจ่ายที่ได้รับรายงานแล้วและการจ่ายค่าสินไหมทดแทนยังไม่สิ้นสุดและค่าสินไหมทดแทนที่เกิดขึ้นแล้วแต่ยังไม่ได้รับรายงาน(รวมทั้งค่าใช้จ่ายในการจัดการค่าสินไหมทดแทนที่สามารถจัดสรรได้ และค่าใช้จ่ายในการจัดการค่าสินไหมทดแทนที่ไม่สามารถจัดสรรได้)</t>
    </r>
  </si>
  <si>
    <r>
      <t>สัญญาประกันภัยต่อทางการเงิน</t>
    </r>
    <r>
      <rPr>
        <b/>
        <vertAlign val="superscript"/>
        <sz val="8"/>
        <rFont val="Arial"/>
        <family val="2"/>
      </rPr>
      <t>/1</t>
    </r>
  </si>
  <si>
    <r>
      <rPr>
        <vertAlign val="superscript"/>
        <sz val="10"/>
        <rFont val="Arial"/>
        <family val="2"/>
      </rPr>
      <t>/2</t>
    </r>
    <r>
      <rPr>
        <sz val="10"/>
        <rFont val="Arial"/>
        <family val="2"/>
      </rPr>
      <t xml:space="preserve"> ค่าที่มากกว่าระหว่าง สำรองความเสี่ยงที่ยังไม่สิ้นสุดสำหรับกรมธรรม์ที่ยังมีผลบังคับอยู่ก่อนการประกันภัยต่อ กับ สำรองเบี้ยประกันภัยที่ยังไม่ถือเป็นรายได้ก่อนการประกันภัยต่อ</t>
    </r>
  </si>
  <si>
    <t>สินทรัพย์ภาษีเงินได้รอตัดบัญชี (Deferred tax assets)</t>
  </si>
  <si>
    <t xml:space="preserve">ลายมือชื่อ (signature)  :                                                                                                         </t>
  </si>
  <si>
    <t xml:space="preserve">ชื่อ (name)  :                                                                                                          </t>
  </si>
  <si>
    <t xml:space="preserve">วันที่ (date)  :                                                                                                                          </t>
  </si>
  <si>
    <t>แบบรายงานการดำรงเงินกองทุน</t>
  </si>
  <si>
    <t>ความเพียงพอของเงินกองทุน</t>
  </si>
  <si>
    <t>ส่วนประกอบของเงินกองทุนที่ต้องดำรงไว้</t>
  </si>
  <si>
    <t>รายชื่อแบบฟอร์ม</t>
  </si>
  <si>
    <t>บริษัท</t>
  </si>
  <si>
    <t>ณ วันที่</t>
  </si>
  <si>
    <t>บาท</t>
  </si>
  <si>
    <t>เงินกองทุนที่สามารถนำมาใช้ได้ทั้งหมด (total capital available) (TCA)</t>
  </si>
  <si>
    <t>เงินกองทุนสำหรับความเสี่ยงด้านตลาด</t>
  </si>
  <si>
    <t>เงินกองทุนสำหรับความเสี่ยงด้านเครดิต</t>
  </si>
  <si>
    <t>เงินกองทุนสำหรับความเสี่ยงด้านการกระจุกตัว</t>
  </si>
  <si>
    <t>เงินกองทุนที่ต้องดำรงทั้งหมด (total capital required) (TCR)</t>
  </si>
  <si>
    <t>เงินลงทุนจากสำนักงานใหญ่</t>
  </si>
  <si>
    <t>ส่วนเกิน (ต่ำกว่า) มูลค่าหุ้น</t>
  </si>
  <si>
    <t>เงินที่ได้รับจากการออกหุ้นบุริมสิทธิที่ไม่สามารถไถ่ถอนได้ ชนิดไม่สะสมเงินปันผล</t>
  </si>
  <si>
    <t>กำไร (ขาดทุน) สะสม</t>
  </si>
  <si>
    <t>สำรองอื่นในส่วนของผู้ถือหุ้น</t>
  </si>
  <si>
    <t>เงินที่ได้รับจากการออกหุ้นบุริมสิทธิที่ไม่สามารถไถ่ถอนได้ ชนิดสะสมเงินปันผล</t>
  </si>
  <si>
    <t>เงินที่บริษัทได้จ่ายไปเพื่อการซื้อหุ้นคืนตามกฎหมายว่าด้วยบริษัทมหาชนจำกัด</t>
  </si>
  <si>
    <t>ค่าความนิยมที่นับเป็นสินทรัพย์ที่ปรากฏอยู่ในงบการเงิน</t>
  </si>
  <si>
    <t>สินทรัพย์ไม่มีตัวตน (ยกเว้น โปรแกรมคอมพิวเตอร์ที่บริษัทมีกรรมสิทธิ์)</t>
  </si>
  <si>
    <t>สินทรัพย์ที่ติดภาระผูกพัน (assets pledged by an insurer)</t>
  </si>
  <si>
    <t>มูลค่าของตราสารทุนที่ลงทุนในบริษัทย่อย และบริษัทร่วม</t>
  </si>
  <si>
    <t>เงินลงทุนในหลักทรัพย์</t>
  </si>
  <si>
    <t>พันธบัตร หุ้นกู้ ตั๋วสัญญาใช้เงิน-ตั๋วแลกเงิน ซึ่งออกโดย</t>
  </si>
  <si>
    <t>รัฐบาลหรือธนาคารกลาง (รวมถึงรัฐบาลไทย / ธปท. /รัฐวิสาหกิจไทย / องค์การของรัฐ โดยมีกระทรวงการคลังค้ำประกัน) ในสกุลเงินต่างประเทศ</t>
  </si>
  <si>
    <t>รัฐวิสาหกิจ / องค์การของรัฐ / องค์กรปกครองส่วนท้องถิ่น ของประเทศไทยที่ไม่ค้ำประกันโดยกระทรวงการคลัง ในสกุลเงินบาท</t>
  </si>
  <si>
    <t>รัฐวิสาหกิจ / องค์การของรัฐ / องค์กรปกครองส่วนท้องถิ่น ของประเทศไทยที่ไม่ค้ำประกันโดยกระทรวงการคลัง ในสกุลเงินต่างประเทศ รวมถึงรัฐวิสาหกิจต่างประเทศ ในสกุลเงินตราใดๆ</t>
  </si>
  <si>
    <t>ธนาคารเพื่อการพัฒนาซึ่งร่วมก่อตั้งโดยหลายประเทศ</t>
  </si>
  <si>
    <t>อื่นๆ</t>
  </si>
  <si>
    <t>รวมพันธบัตร หุ้นกู้ ตั๋วสัญญาใช้เงิน-ตั๋วแลกเงิน</t>
  </si>
  <si>
    <t>ตราสารทุน</t>
  </si>
  <si>
    <t>ตราสารทุนอื่นๆ</t>
  </si>
  <si>
    <t>รวมหุ้นทุน</t>
  </si>
  <si>
    <t>หน่วยลงทุน</t>
  </si>
  <si>
    <t>รวมอื่นๆ</t>
  </si>
  <si>
    <t>รวมเงินลงทุนในหลักทรัพย์</t>
  </si>
  <si>
    <t>เงินให้กู้ยืมโดยมีอสังหาริมทรัพย์จำนองเป็นประกัน</t>
  </si>
  <si>
    <t>อสังหาริมทรัพย์ที่ใช้เป็นที่อยู่อาศัย</t>
  </si>
  <si>
    <t>อสังหาริมทรัพย์อื่น</t>
  </si>
  <si>
    <t>เงินให้กู้ยืมโดยมีบุคคลค้ำประกัน</t>
  </si>
  <si>
    <t>เงินให้กู้ยืมแก่พนักงานและตัวแทนของบริษัท</t>
  </si>
  <si>
    <t>เงินให้กู้ยืมแก่บุคคลอื่น</t>
  </si>
  <si>
    <t>รวมเงินให้กู้ยืม</t>
  </si>
  <si>
    <t>เงินสดและเงินฝากสถาบันการเงิน/ ใบรับฝากเงิน/ บัตรเงินฝาก</t>
  </si>
  <si>
    <t>อสังหาริมทรัพย์และทรัพย์สินดำเนินงาน</t>
  </si>
  <si>
    <t>ที่ทำการ ได้แก่ ที่ดิน อาคาร และอาคารชุด</t>
  </si>
  <si>
    <t>ทรัพย์สินดำเนินงาน  ได้แก่ ยานพาหนะ เครื่องใช้สำนักงาน และเครื่องสมองกล</t>
  </si>
  <si>
    <t>รวมอสังหาริมทรัพย์และทรัพย์สินดำเนินงาน</t>
  </si>
  <si>
    <t>อสังหาริมทรัพย์รอการขาย</t>
  </si>
  <si>
    <t>อสังหาริมทรัพย์เพื่อการลงทุน</t>
  </si>
  <si>
    <t>รวมอสังหาริมทรัพย์อื่น</t>
  </si>
  <si>
    <t>สินทรัพย์จากการประกันภัยต่อ (reinsurance Asset)</t>
  </si>
  <si>
    <t>เงินวางไว้จากการประกันภัยต่อ (deposits on reinsurance treaties)</t>
  </si>
  <si>
    <t>เงินค้างรับเกี่ยวกับการประกันภัยต่อ (due from reinsurers)</t>
  </si>
  <si>
    <r>
      <t>สำรองประกันภัยส่วนที่เรียกคืนจากการประกันภัยต่อ</t>
    </r>
    <r>
      <rPr>
        <u/>
        <sz val="10"/>
        <rFont val="Arial"/>
        <family val="2"/>
      </rPr>
      <t>ที่รวมค่าเผื่อความผันผวน</t>
    </r>
    <r>
      <rPr>
        <sz val="10"/>
        <rFont val="Arial"/>
        <family val="2"/>
      </rPr>
      <t xml:space="preserve"> (reinsurance recoveries on technical reserves with PAD)</t>
    </r>
  </si>
  <si>
    <t>ลูกหนี้ประกันภัยต่ออื่น (other reinsurance receivables)</t>
  </si>
  <si>
    <t>รวมสินทรัพย์จากการประกันภัยต่อ (total reinsurance asset)</t>
  </si>
  <si>
    <t>เบี้ยประกันภัยค้างรับ (outstanding premiums)</t>
  </si>
  <si>
    <t>สินทรัพย์ภาษีเงินได้รอตัดบัญชี (gross deferred tax assets)</t>
  </si>
  <si>
    <t>ผลแตกต่างชั่วคราวที่ใช้หักภาษี (deductible temporary difference)</t>
  </si>
  <si>
    <t>ขาดทุนภาษีที่ยังไม่ได้ใช้ยกไป (carryforward unused tax losses)</t>
  </si>
  <si>
    <t>อื่นๆ (other)</t>
  </si>
  <si>
    <t>รวมสินทรัพย์ภาษีเงินได้รอตัดบัญชี (total gross deferred tax assets)</t>
  </si>
  <si>
    <t>ค่าใช้จ่ายจ่ายล่วงหน้า</t>
  </si>
  <si>
    <t>รายได้จากการลงทุนค้างรับ</t>
  </si>
  <si>
    <t>ค่าความนิยม</t>
  </si>
  <si>
    <t>สินทรัพย์ไม่มีตัวตน</t>
  </si>
  <si>
    <t>โปรแกรมคอมพิวเตอร์</t>
  </si>
  <si>
    <t>รวมสินทรัพย์ไม่มีตัวตน</t>
  </si>
  <si>
    <t>ต้นทุนในการได้มารอตัดบัญชี</t>
  </si>
  <si>
    <t>สินทรัพย์อื่น</t>
  </si>
  <si>
    <t>รวมสินทรัพย์อื่น</t>
  </si>
  <si>
    <t>ตราสารอนุพันธ์</t>
  </si>
  <si>
    <t>บัญชีเดินสะพัดสำนักงานใหญ่</t>
  </si>
  <si>
    <t>รวมสินทรัพย์</t>
  </si>
  <si>
    <t>สำรองประกันภัย (ก่อนการประกันภัยต่อ) (technical reserves (gross of reinsurance))</t>
  </si>
  <si>
    <t>สำรองประกันภัยสำหรับสัญญาประกันภัยระยะยาว (long-term technical reserves)</t>
  </si>
  <si>
    <t>สำรองประกันภัยสำหรับสัญญาประกันภัยระยะสั้น (short-term technical reserves)</t>
  </si>
  <si>
    <r>
      <t>สำรองค่าสินไหมทดแทน (claim reserves)</t>
    </r>
    <r>
      <rPr>
        <vertAlign val="superscript"/>
        <sz val="10"/>
        <rFont val="Arial"/>
        <family val="2"/>
      </rPr>
      <t>/1</t>
    </r>
  </si>
  <si>
    <r>
      <t>สำรองเบี้ยประกันภัย (premium reserves)</t>
    </r>
    <r>
      <rPr>
        <vertAlign val="superscript"/>
        <sz val="10"/>
        <rFont val="Arial"/>
        <family val="2"/>
      </rPr>
      <t>/2</t>
    </r>
  </si>
  <si>
    <t>รวมสำรองประกันภัยสำหรับสัญญาประกันภัยระยะสั้น (total short-term technical reserves)</t>
  </si>
  <si>
    <t>รวมสำรองประกันภัย (total technical reserves)</t>
  </si>
  <si>
    <t>เงินจ่ายตามกรมธรรม์ค้างจ่าย (due to insured)</t>
  </si>
  <si>
    <t>เงินปันผล/เงินโบนัสค้างจ่าย (dividends/bonuses payable)</t>
  </si>
  <si>
    <t>รวมหนี้สินอื่นตามกรมธรรม์ประกันภัย (total due to insured)</t>
  </si>
  <si>
    <t>หนี้สิน/เงินกู้ยืม</t>
  </si>
  <si>
    <t>เงินเบิกเกินบัญชี</t>
  </si>
  <si>
    <t>หนี้สิน/เงินกู้ยืมอื่นๆ</t>
  </si>
  <si>
    <t>รวมหนี้สิน/เงินกู้ยืม</t>
  </si>
  <si>
    <t>หนี้สินจากการประกันภัยต่อ (reinsurance liabilities)</t>
  </si>
  <si>
    <t>เงินถือไว้จากการประกันภัยต่อ (amounts withheld on reinsurance treaties)</t>
  </si>
  <si>
    <t>เงินค้างจ่ายเกี่ยวกับการประกันภัยต่อ (due to reinsurers)</t>
  </si>
  <si>
    <t>เจ้าหนี้ประกันภัยต่ออื่น (other reinsurance payables)</t>
  </si>
  <si>
    <t>รวมหนี้สินจากการประกันภัยต่อ (total reinsurance liabilities)</t>
  </si>
  <si>
    <t>หนี้สินภาษีเงินได้รอตัดบัญชี (gross deferred tax liabilities)</t>
  </si>
  <si>
    <t>ภาษีเงินได้ค้างจ่าย</t>
  </si>
  <si>
    <t>ผลประโยชน์พนักงาน (employee benefits)</t>
  </si>
  <si>
    <t>หนี้สินอื่นๆ</t>
  </si>
  <si>
    <t>รวมหนี้สินอื่นๆ</t>
  </si>
  <si>
    <t>รวมหนี้สิน</t>
  </si>
  <si>
    <t>ทุนชำระแล้ว</t>
  </si>
  <si>
    <t>หุ้นสามัญที่ออกและชำระแล้ว</t>
  </si>
  <si>
    <t>หุ้นบุริมสิทธิที่ไม่สามารถไถ่ถอนได้ ชนิดไม่สะสมเงินปันผล</t>
  </si>
  <si>
    <t>หุ้นบุริมสิทธิที่ไม่สามารถไถ่ถอนได้ ชนิดสะสมเงินปันผล</t>
  </si>
  <si>
    <t>หุ้นทุนซื้อคืน</t>
  </si>
  <si>
    <t>รวมทุนชำระแล้ว</t>
  </si>
  <si>
    <t>สำรองตามกฎหมาย</t>
  </si>
  <si>
    <t>ส่วนเกินทุนจากการเปลี่ยนแปลงมูลค่าสินทรัพย์</t>
  </si>
  <si>
    <t>เงินลงทุน (รวมถึงตราสารอนุพันธ์ทางการเงิน)</t>
  </si>
  <si>
    <t>รวมส่วนของเจ้าของ</t>
  </si>
  <si>
    <t>ค่าประมาณการที่ดีที่สุด</t>
  </si>
  <si>
    <t>การประกันอัคคีภัย (fire)</t>
  </si>
  <si>
    <t>การประกันภัยทางทะเลและการขนส่ง (marine and cargo)</t>
  </si>
  <si>
    <t>ตัวเรือ (hull)</t>
  </si>
  <si>
    <t>สินค้า (cargo)</t>
  </si>
  <si>
    <t>ภาคบังคับ (compulsory)</t>
  </si>
  <si>
    <t>รถยนต์ (automobile)</t>
  </si>
  <si>
    <t>รถจักรยานยนต์ (motorcycle)</t>
  </si>
  <si>
    <t>ภาคสมัครใจ (voluntary)</t>
  </si>
  <si>
    <t>การประกันภัยเบ็ดเตล็ด (miscellaneous)</t>
  </si>
  <si>
    <t>รวม (total)</t>
  </si>
  <si>
    <t>ความรับผิด (liability)</t>
  </si>
  <si>
    <t>วิศวกรรม (engineer)</t>
  </si>
  <si>
    <t>การบิน (aviation)</t>
  </si>
  <si>
    <t>อุบัติเหตุส่วนบุคคลและสุขภาพ (personal accident and health)</t>
  </si>
  <si>
    <t>ทรัพย์สิน (property)</t>
  </si>
  <si>
    <t>การเงิน (financial)</t>
  </si>
  <si>
    <t>การเดินทาง (travel)</t>
  </si>
  <si>
    <t>ค่าประมาณการที่ดีที่สุดของสำรองประกันภัย
(best estimate of technical reserve)</t>
  </si>
  <si>
    <t>กรมธรรม์ประกันอุบัติเหตุส่วนบุคคลระยะยาว (long term personal accident)</t>
  </si>
  <si>
    <t>กรมธรรม์ประกันสุขภาพระยะยาว (long term health)</t>
  </si>
  <si>
    <t>กรมธรรม์ประกันโรคร้ายแรงระยะยาว (long term dread disease)</t>
  </si>
  <si>
    <t>ความเสี่ยงจากราคาอสังหาริมทรัพย์และทรัพย์สินดำเนินงาน</t>
  </si>
  <si>
    <t>ความเสี่ยงจากอัตราแลกเปลี่ยน</t>
  </si>
  <si>
    <t>ความเสี่ยงจากราคาหน่วยลงทุน</t>
  </si>
  <si>
    <t>รวมก่อนการกระจายความเสี่ยง</t>
  </si>
  <si>
    <t>ผลของการกระจายความเสี่ยง</t>
  </si>
  <si>
    <t>รวมหลังการกระจายความเสี่ยง</t>
  </si>
  <si>
    <t>การคำนวณการกระจายความเสี่ยง</t>
  </si>
  <si>
    <t>ค่าสหสัมพันธ์กับความเสี่ยงด้านตลาดจากความผันผวนของอัตราดอกเบี้ย</t>
  </si>
  <si>
    <t>ค่าสหสัมพันธ์กับความเสี่ยงด้านตลาดจากความผันผวนของราคาตราสารทุน</t>
  </si>
  <si>
    <t>ค่าสหสัมพันธ์กับความเสี่ยงด้านตลาดจากความผันผวนของราคาทรัพย์สิน</t>
  </si>
  <si>
    <t>ค่าสหสัมพันธ์กับความเสี่ยงด้านตลาดจากความผันผวนของอัตราแลกเปลี่ยน</t>
  </si>
  <si>
    <t>อัตราดอกเบี้ย</t>
  </si>
  <si>
    <t>ทรัพย์สิน</t>
  </si>
  <si>
    <t>สินค้าโภคภัณฑ์</t>
  </si>
  <si>
    <t>อัตราแลกเปลี่ยน</t>
  </si>
  <si>
    <t>ไม่เกิน 1 เดือน</t>
  </si>
  <si>
    <t>มากกว่า 1 เดือน แต่ไม่เกิน 6 เดือน</t>
  </si>
  <si>
    <t>มากกว่า 6 เดือน แต่ไม่เกิน 1 ปี</t>
  </si>
  <si>
    <t>มากกว่า 1 ปี แต่ไม่เกิน 2 ปี</t>
  </si>
  <si>
    <t>มากกว่า 2 ปี แต่ไม่เกิน 3 ปี</t>
  </si>
  <si>
    <t>มากกว่า 3 ปี แต่ไม่เกิน 5 ปี</t>
  </si>
  <si>
    <t>มากกว่า 5 ปี แต่ไม่เกิน 10 ปี</t>
  </si>
  <si>
    <t>มากกว่า 10 ปี แต่ไม่เกิน 15 ปี</t>
  </si>
  <si>
    <t>มากกว่า 15 ปี แต่ไม่เกิน 20 ปี</t>
  </si>
  <si>
    <t>มากกว่า 20 ปี ขึ้นไป</t>
  </si>
  <si>
    <t>สถานะรวม (total position)</t>
  </si>
  <si>
    <t>ค่าความเสี่ยงจากอัตราแลกเปลี่ยน (currency risk charge)</t>
  </si>
  <si>
    <t>เงินกองทุนตามระดับความเสี่ยง (risk capital charge)</t>
  </si>
  <si>
    <t>การแบ่งประเภทของเงินทุน หรือการจัดสรรสินทรัพย์</t>
  </si>
  <si>
    <t>อสังหาริมทรัพย์</t>
  </si>
  <si>
    <t>เงินฝาก</t>
  </si>
  <si>
    <t>ตราสารหนี้</t>
  </si>
  <si>
    <t>พันธบัตร หุ้นกู้ ตั๋วสัญญาใช้เงิน-ตั๋วแลกเงิน และเงินให้กู้ยืม ตามประเภทของคู่สัญญาหรือผู้ออกตราสาร</t>
  </si>
  <si>
    <t>เงินให้กู้ยืมอื่น</t>
  </si>
  <si>
    <t>เงินให้กู้โดยมีอสังหาริมทรัพย์จำนองเป็นประกัน</t>
  </si>
  <si>
    <t>การประกันภัยต่อ</t>
  </si>
  <si>
    <t>เงินสด</t>
  </si>
  <si>
    <t>ระดับความเสี่ยง 1</t>
  </si>
  <si>
    <t>ระดับความเสี่ยง 2</t>
  </si>
  <si>
    <t>ระดับความเสี่ยง 3</t>
  </si>
  <si>
    <t>ระดับความเสี่ยง 4</t>
  </si>
  <si>
    <t>อสังหาริมทรัพย์ที่ใช้เป็นที่อยู่อาศัย (residential properties)</t>
  </si>
  <si>
    <t>เงินให้กู้ยืมด้อยคุณภาพ (non-performing)</t>
  </si>
  <si>
    <t>อสังหาริมทรัพย์อื่น (other types of properties)</t>
  </si>
  <si>
    <t>เช่าทรัพย์สินแบบลิสซิ่งประเภทสัญญาเช่าการเงิน / เงินลงทุนให้เช่าซื้อ</t>
  </si>
  <si>
    <t>เงินวางไว้จากการประกันภัยต่อ (deposit on reinsurance treaties)</t>
  </si>
  <si>
    <t>สำรองประกันภัยส่วนที่เรียกคืนจากการประกันภัยต่อ (ก่อนรวมค่าเผื่อความผันผวน) (reinsurance recoveries on technical reserves (before PAD))</t>
  </si>
  <si>
    <t>รวมสินทรัพย์จากการประกันภัยต่อ (total reinsurance assets )</t>
  </si>
  <si>
    <t>รวมหนี้สินจากการประกันภัยต่อ (total reinsurance liabilities )</t>
  </si>
  <si>
    <t>สินทรัพย์จากการประกันภัยต่อสุทธิ (net reinsurance assets)</t>
  </si>
  <si>
    <t>เงินกองทุนสำหรับความเสี่ยงด้านเครดิตจากการประกันภัยต่อ (risk capital charge)</t>
  </si>
  <si>
    <t>จำนวนเงินที่ได้รับการค้ำประกันจากสถาบันประกันเงินฝาก</t>
  </si>
  <si>
    <t>ส่วนเกินจากจำนวนเงินที่ได้รับการค้ำประกันจากสถาบันประกันเงินฝาก</t>
  </si>
  <si>
    <t>ระยะเวลาไม่เกิน 1 เดือน</t>
  </si>
  <si>
    <t>ระยะเวลามากกว่า 1 เดือน แต่ไม่เกิน 6 เดือน</t>
  </si>
  <si>
    <t>ระยะเวลามากกว่า 6 เดือน แต่ไม่เกิน 12 เดือน</t>
  </si>
  <si>
    <t>ระยะเวลาตั้งแต่ 12 เดือน ขึ้นไป (ระดับความเสี่ยง 1)</t>
  </si>
  <si>
    <t>ระยะเวลาตั้งแต่ 12 เดือน ขึ้นไป (ระดับความเสี่ยง 2)</t>
  </si>
  <si>
    <t>ระยะเวลาตั้งแต่ 12 เดือน ขึ้นไป (ระดับความเสี่ยง 3)</t>
  </si>
  <si>
    <t>ระยะเวลาตั้งแต่ 12 เดือน ขึ้นไป (ระดับความเสี่ยง 4)</t>
  </si>
  <si>
    <t>ระยะเวลาตั้งแต่ 12 เดือน ขึ้นไป (ระดับความเสี่ยง 5)</t>
  </si>
  <si>
    <t>ระยะเวลาตั้งแต่ 12 เดือน ขึ้นไป (ระดับความเสี่ยง 6)</t>
  </si>
  <si>
    <t>ระยะเวลาตั้งแต่ 12 เดือน ขึ้นไป (ไม่ได้รับการจัดอันดับความน่าเชื่อถือ)</t>
  </si>
  <si>
    <t>สินทรัพย์ภาษีเงินได้รอตัดบัญชี (deferred tax assets)</t>
  </si>
  <si>
    <t>เงินวางไว้จากการประกันภัยต่อ (amounts deposit on reinsurance treaties)</t>
  </si>
  <si>
    <r>
      <t>สำรองประกันภัยส่วนที่เรียกคืนจากการประกันภัยต่อ</t>
    </r>
    <r>
      <rPr>
        <u/>
        <sz val="8"/>
        <rFont val="Arial"/>
        <family val="2"/>
      </rPr>
      <t xml:space="preserve">ที่ไม่รวมค่าเผื่อความผันผวน </t>
    </r>
    <r>
      <rPr>
        <sz val="8"/>
        <rFont val="Arial"/>
        <family val="2"/>
      </rPr>
      <t>(reinsurance recoveries on technical reserves without PAD)</t>
    </r>
  </si>
  <si>
    <t>รวมสินทรัพย์จากการประกันภัยต่อ (total reinsurance assets)</t>
  </si>
  <si>
    <t>ค่าความเสี่ยง (ตามตารางด้านล่าง) (risk charge (see below))</t>
  </si>
  <si>
    <t>เงินกองทุนสำหรับความเสี่ยงด้านเครดิตจากการประกันภัยต่อ (reinsurance credit risk capital charge)</t>
  </si>
  <si>
    <t>เงินกองทุนสำหรับความเสี่ยงด้านการกระจุกตัวจากการเอาประกันภัยต่อกับผู้รับประกันภัยต่อแต่ละราย (individual reinsurance  concentration risk capital charge)</t>
  </si>
  <si>
    <t>เงินกองทุนสำหรับความเสียงด้านการกระจุกตัวจากการเอาประกันภัยต่อกับผู้รับประกันภัยต่อในประเทศ (local reinsurance concentration risk capital charge)</t>
  </si>
  <si>
    <t>เงินกองทุนสำหรับความเสี่ยงด้านการกระจุกตัวจากการเอาประกันภัยต่อสำหรับความเสี่ยงรวมของผู้รับประกันภัยต่อในแต่ละระดับความเสี่ยง (additional Reinsurance concentration risk capital charge)</t>
  </si>
  <si>
    <t>เงินกองทุนสำหรับความเสี่ยงด้านการกระจุกตัวจากการเอาประกันภัยต่อกับผู้รับประกันภัยต่อต่างประเทศ (offshore reinsurance concentration risk capital charge)</t>
  </si>
  <si>
    <t>การจัดระดับความเสี่ยง (risk rating)</t>
  </si>
  <si>
    <t>ความเสี่ยงภัยด้านเครดิตของผู้รับประกันภัยต่อต่างประเทศ (credit exposures to offshore reinsurers )</t>
  </si>
  <si>
    <t>ระดับความเสี่ยง 1 (risk grade 1)</t>
  </si>
  <si>
    <t>ระดับความเสี่ยง 2 (risk grade 2)</t>
  </si>
  <si>
    <t>ระดับความเสี่ยง 3 (risk grade 3)</t>
  </si>
  <si>
    <t>ระดับความเสี่ยง 4 (risk grade 4)</t>
  </si>
  <si>
    <t>ระดับความเสี่ยง 5 (risk grade 5)</t>
  </si>
  <si>
    <t>ความเสี่ยงภัยด้านเครดิตของผู้รับประกันภัยต่อในประเทศไทยตามอัตราส่วนความเพียงพอของเงินกองทุน (credit exposures to Thai reinsurers according to reinsurer's capital adequacy ratio (CAR))</t>
  </si>
  <si>
    <t>การประกันภัยต่อทางการเงิน (financial reinsurance)</t>
  </si>
  <si>
    <t>ร้อยละขีดจำกัดของสินทรัพย์จากการประกันภัยต่อ(% limit of reinsurance Asset)</t>
  </si>
  <si>
    <t>สินทรัพย์จากการประกันภัยต่อ (reinsurance assets)</t>
  </si>
  <si>
    <t>ก่อนการกระจายกลับไปแต่ละผู้รับประกันภัยต่อแต่ละราย (before allocating back to each reinsurer)</t>
  </si>
  <si>
    <r>
      <rPr>
        <vertAlign val="superscript"/>
        <sz val="8"/>
        <rFont val="Arial"/>
        <family val="2"/>
      </rPr>
      <t>/1</t>
    </r>
    <r>
      <rPr>
        <sz val="8"/>
        <rFont val="Arial"/>
        <family val="2"/>
      </rPr>
      <t xml:space="preserve"> หมายรวมถึงสัญญาประกันภัยต่อที่เข้าข่ายต้องขอรับความเห็นชอบจากนายทะเบียนตามที่กำหนดไว้ในประกาศ คปภ. ว่าด้วยหลักเกณฑ์ วิธีการ และเงื่อนไขในการประกันภัยต่อของบริษัทประกันชีวิต และไม่ได้รับความเห็นชอบจากนายทะเบียน</t>
    </r>
  </si>
  <si>
    <t>ผู้ออกตราสารหนี้</t>
  </si>
  <si>
    <t>(ยกเว้นรัฐบาล และรัฐวิสาหกิจของประเทศไทย)</t>
  </si>
  <si>
    <t>มิได้จดทะเบียนซื้อขายในสมาคมตลาดตราสารหนี้ไทย</t>
  </si>
  <si>
    <t>จดทะเบียนซื้อขายในสมาคมตลาดตราสารหนี้ไทย</t>
  </si>
  <si>
    <t>สถาบันการเงินตามกฎหมายว่าด้วยธุรกิจสถาบันการเงิน รวมถึง บริษัทร่วมหรือบริษัทย่อยในกลุ่มสถาบันการเงิน</t>
  </si>
  <si>
    <t>หลักทรัพย์ที่เป็นหน่วยลงทุน</t>
  </si>
  <si>
    <t>เงินให้กู้ยืมที่ไม่มีทรัพย์สินเป็นประกัน</t>
  </si>
  <si>
    <t>ลูกหนี้แต่ละราย</t>
  </si>
  <si>
    <t>รวมลูกหนี้ทุกราย</t>
  </si>
  <si>
    <t>สินทรัพย์ลงทุนที่เป็นสกุลเงินตราต่างประเทศ (รวมทุกสกุลเงิน)</t>
  </si>
  <si>
    <t>เงินกองทุนสำหรับความเสียงด้านการกระจุกตัวจากการเอาประกันภัยต่อกับผู้รับประกันภัยต่อในประเทศ</t>
  </si>
  <si>
    <t>เงินกองทุนสำหรับความเสี่ยงด้านการกระจุกตัวจากการเอาประกันภัยต่อกับผู้รับประกันภัยต่อต่างประเทศ</t>
  </si>
  <si>
    <t>รวมเงินกองทุนสำหรับความเสี่ยงด้านการกระจุกตัวจากการประกันภัยต่อ</t>
  </si>
  <si>
    <t>รวมเงินกองทุนสำหรับความเสี่ยงด้านการกระจุกตัว</t>
  </si>
  <si>
    <t>บริษัท (company)</t>
  </si>
  <si>
    <t>ณ วันที่ (as at)</t>
  </si>
  <si>
    <r>
      <t>สำรองค่าสินไหมทดแทน</t>
    </r>
    <r>
      <rPr>
        <b/>
        <u/>
        <sz val="10"/>
        <rFont val="Arial"/>
        <family val="2"/>
      </rPr>
      <t>ก่อน</t>
    </r>
    <r>
      <rPr>
        <b/>
        <sz val="10"/>
        <rFont val="Arial"/>
        <family val="2"/>
      </rPr>
      <t>การประกันภัยต่อ (gross claim liability)</t>
    </r>
  </si>
  <si>
    <r>
      <t>สำรองค่าสินไหมทดแทนสุทธิ</t>
    </r>
    <r>
      <rPr>
        <b/>
        <u/>
        <sz val="10"/>
        <rFont val="Arial"/>
        <family val="2"/>
      </rPr>
      <t>หลัง</t>
    </r>
    <r>
      <rPr>
        <b/>
        <sz val="10"/>
        <rFont val="Arial"/>
        <family val="2"/>
      </rPr>
      <t>การประกันภัยต่อ (net claim liability)</t>
    </r>
  </si>
  <si>
    <t>ค่าประมาณการที่ดีที่สุด (best estimate of)</t>
  </si>
  <si>
    <t>สำรองสำหรับความเสี่ยงภัยที่ยังไม่สิ้นสุด (Unexpired risk reserve)</t>
  </si>
  <si>
    <t>ค่าประมาณการที่ดีที่สุดของภาระผูกพันตามกรมธรรม์ในอนาคต
(best estimate of future liability)</t>
  </si>
  <si>
    <t>ค่าประมาณการที่ดีที่สุด
(best estimate of)</t>
  </si>
  <si>
    <t>ค่าประมาณการที่ดีที่สุดของสำรองสำหรับความเสี่ยงภัยที่ยังไม่สิ้นสุด
(best estimate of unexpires risk reserve)</t>
  </si>
  <si>
    <t>สินทรัพย์ที่ได้มาหรือมีอยู่โดยฝ่าฝืนบทบัญญัติของกฎหมาย เว้นแต่อสังหาริมทรัพย์ที่หักค่าเผื่อการด้อยค่าแล้ว</t>
  </si>
  <si>
    <r>
      <t>เงินกองทุนสำหรับการลงทุนส่วนเกิน</t>
    </r>
    <r>
      <rPr>
        <vertAlign val="superscript"/>
        <sz val="10"/>
        <rFont val="Arial"/>
        <family val="2"/>
      </rPr>
      <t xml:space="preserve"> /1</t>
    </r>
  </si>
  <si>
    <t xml:space="preserve">แบบฟอร์มที่ 9 การคำนวณเงินกองทุนสำหรับการลงทุนในตราสารทุนในลักษณะการลงทุนเพื่อตนเอง (Proprietary Investment) </t>
  </si>
  <si>
    <t>จำนวนเงิน (บาท)</t>
  </si>
  <si>
    <t xml:space="preserve">จำนวนเงิน (บาท)
</t>
  </si>
  <si>
    <t>รวมเงินกองทุนสำหรับความเสี่ยงด้านการกระจุกตัวหลังเทียบกับเงินกองทุนสำหรับการลงทุนในลักษณะการลงทุนเพื่อตนเอง</t>
  </si>
  <si>
    <t xml:space="preserve"> /1 เฉพาะบริษัทที่ได้รับความเห็นชอบจากจากนายทะเบียน ให้สามารถลงทุนในตราสารทุนเกินกว่าร้อยละสามสิบของสินทรัพย์ลงทุนได้ ตามประกาศ คปภ. ว่าด้วยการลงทุนประกอบธุรกิจอื่นของบริษัทประกันวินาศภัย</t>
  </si>
  <si>
    <t>* หมายเหตุ: เฉพาะบริษัทที่ได้รับความเห็นชอบจากจากนายทะเบียน ให้สามารถลงทุนในตราสารทุนเกินกว่าร้อยละสามสิบของสินทรัพย์ลงทุนได้ ตามประกาศ คปภ. ว่าด้วยการลงทุนประกอบธุรกิจอื่นของบริษัทประกันวินาศภัย</t>
  </si>
  <si>
    <t>ประเภทของรายการหัก</t>
  </si>
  <si>
    <t>ชื่อรายการตามประกาศ คปภ. ว่าด้วยเงินกองทุนตามระดับความเสี่ยง</t>
  </si>
  <si>
    <t>สินทรัพย์ที่ติดภาระผูกพัน</t>
  </si>
  <si>
    <t>เงินลงทุนในบริษัทย่อย/ร่วม</t>
  </si>
  <si>
    <t>สินทรัพย์ผิดกฎหมาย</t>
  </si>
  <si>
    <t>สำรองเบี้ยประกันภัยที่ยังไม่ถือเป็นรายได้ หลังหักค่าบำเหน็จสำหรับตัวแทนประกันวินาศภัยและนายหน้าประกันวินาศภัย
(unearned premium reserve after deducting commission paid)</t>
  </si>
  <si>
    <t>รัฐบาลหรือธนาคารกลาง (รวมถึงรัฐบาลไทย / ธปท. /รัฐวิสาหกิจไทย / องค์การของรัฐ โดยมีกระทรวงการคลังค้ำประกัน) ในสกุลเงินบาท</t>
  </si>
  <si>
    <t>ข้อมูลเพิ่มเติม</t>
  </si>
  <si>
    <t>รายละเอียดของรายการหักจากเงินกองทุน</t>
  </si>
  <si>
    <t>รายการ
(1)</t>
  </si>
  <si>
    <t>อสังหาริมทรัพย์ที่ใช้สำหรับประกอบธุรกิจ หรือเป็นสวัสดิการพนักงานหรือลูกจ้างของบริษัท ได้แก่ ที่ดิน อาคาร อาคารชุด</t>
  </si>
  <si>
    <t xml:space="preserve"> รวม</t>
  </si>
  <si>
    <t>รายการ
(1)</t>
  </si>
  <si>
    <t>ระยะเวลาคงเหลือเกิน 5 ปี ขึ้นไป</t>
  </si>
  <si>
    <t>4</t>
  </si>
  <si>
    <t>5</t>
  </si>
  <si>
    <t>ระดับความเสี่ยง 6 (risk grade 6)</t>
  </si>
  <si>
    <t>ระดับความเสี่ยง 7 (risk grade 7)</t>
  </si>
  <si>
    <t>ระดับความเสี่ยง 5, 6 และ 7 (risk grade 5, 6 and 7)</t>
  </si>
  <si>
    <t>ราคาประเมิน
(5)</t>
  </si>
  <si>
    <t>ราคาซื้อ
(4)</t>
  </si>
  <si>
    <t>ราคาตรา
(3)</t>
  </si>
  <si>
    <t>จำนวนหุ้น
(2)</t>
  </si>
  <si>
    <t>ชื่อตราสารทุน
(1)</t>
  </si>
  <si>
    <t>ร้อยละของตราสารทุนในกองทุนรวม
(6)</t>
  </si>
  <si>
    <t>แบบฟอร์มที่ 12 รายละเอียดของรายการหักจากเงินกองทุน</t>
  </si>
  <si>
    <t>แบบฟอร์มที่ 10 การคำนวณเงินกองทุนสำหรับความเสี่ยงด้านปฏิบัติการ</t>
  </si>
  <si>
    <t>ตารางที่ 10.1 เงินกองทุนสำหรับความเสี่ยงด้านปฏิบัติการ</t>
  </si>
  <si>
    <t>เงินกองทุนตามระดับความเสี่ยง</t>
  </si>
  <si>
    <t>แบบฟอร์มที่ 11 การกระจายความเสี่ยงระหว่างความเสี่ยงด้านประกันภัยและความเสี่ยงด้านสินทรัพย์</t>
  </si>
  <si>
    <t>เงินกองทุนสำหรับความเสี่ยงด้านประกันภัย</t>
  </si>
  <si>
    <t>เงินกองทุนสำหรับความเสี่ยงด้านสินทรัพย์</t>
  </si>
  <si>
    <t>SQRT</t>
  </si>
  <si>
    <t>เงินทุนชำระแล้วจากการออกหุ้นสามัญหรือเงินทุนที่ได้รับจากสำนักงานใหญ่กรณีเป็นสาขาของบริษัทประกันภัยต่างประเทศ</t>
  </si>
  <si>
    <t>ส่วนเกินมูลค่าหุ้น (ส่วนต่ำกว่ามูลค่าหุ้นให้แสดงค่าติดลบ)</t>
  </si>
  <si>
    <t>กำไรสะสม (ขาดทุนสะสมให้แสดงค่าติดลบ)</t>
  </si>
  <si>
    <t>มูลค่าที่เพิ่มขึ้นหรือลดลงเมื่อเทียบราคาทุนของสินทรัพย์ลงทุน แต่ไม่รวมถึงอสังหาริมทรัพย์</t>
  </si>
  <si>
    <t>รวมเงินกองทุนชั้นที่ 1 ที่เป็นส่วนของเจ้าของ ก่อนหักรายการหัก (Common equity tier 1: CET 1 before deduction)</t>
  </si>
  <si>
    <t>เงินที่บริษัทได้จ่ายไปเพื่อการซื้อคืนหุ้นตามกฎหมายว่าด้วยบริษัทมหาชนจำกัด</t>
  </si>
  <si>
    <t>มูลค่าทรัพย์สินที่ได้มาหรือมีอยู่โดยฝ่าฝืนบทบัญญัติของกฎหมาย ที่นับเป็น CET 1 เว้นแต่อสังหาริมทรัพย์ที่หักค่าเผื่อการด้อยค่าแล้ว</t>
  </si>
  <si>
    <t>รวมรายการหักจาก CET 1</t>
  </si>
  <si>
    <t>รวมเงินกองทุนชั้นที่ 1 ที่เป็นส่วนของเจ้าของ หลังหักรายการหัก (Common equity tier 1: CET 1 after deduction)</t>
  </si>
  <si>
    <t>รวมเงินกองทุนชั้นที่ 1 ที่เป็นตราสารทางการเงิน ก่อนหักรายการหัก (Additional tier 1 before deduction)</t>
  </si>
  <si>
    <t>เงินที่บริษัทได้จ่ายไปเพื่อการซื้อคืนหุ้นบุริมสิทธิที่ไม่สามารถไถ่ถอนได้ ชนิดไม่สะสมเงินปันผล</t>
  </si>
  <si>
    <t>เงินที่บริษัทได้จ่ายไปเพื่อการซื้อคืนตราสารทางการเงินที่นับเป็น Additional Tier 1</t>
  </si>
  <si>
    <t>รวมรายการหักจาก Additional tier 1</t>
  </si>
  <si>
    <t>รวมเงินกองทุนชั้นที่ 1 ที่เป็นตราสารทางการเงิน หลังหักรายการหัก (Additional tier 1 after deduction)</t>
  </si>
  <si>
    <t>รวมเงินกองทุนชั้นที่ 2 ก่อนหักรายการหัก (Tier 2 before deduction)</t>
  </si>
  <si>
    <t>เงินที่บริษัทได้จ่ายไปเพื่อการซื้อคืนหุ้นบุริมสิทธิที่ไม่สามารถไถ่ถอนได้ ชนิดสะสมเงินปันผล</t>
  </si>
  <si>
    <t>เงินที่บริษัทได้จ่ายไปเพื่อการซื้อคืนตราสารทางการเงินที่นับเป็น เงินกองทุนชั้นที่ 2</t>
  </si>
  <si>
    <t>รวมรายการหักจากเงินกองทุนชั้นที่ 2 (Tier 2 deduction)</t>
  </si>
  <si>
    <t>เงินกองทุนที่สามารถนำมาใช้ได้ทั้งหมด (Total capital available: TCA)</t>
  </si>
  <si>
    <t>เงินกองทุนชั้นที่ 1 ที่เป็นส่วนของเจ้าของ (CET 1)</t>
  </si>
  <si>
    <t>ตราสารทางการเงินที่นับเป็นเงินกองทุนชั้นที่ 1 (Additional tier 1)</t>
  </si>
  <si>
    <t>เงินกองทุนชั้นที่ 2 (Tier 2)</t>
  </si>
  <si>
    <t>เงินกองทุนสำหรับความเสี่ยงด้านประกันภัยและความเสี่ยงด้านสินทรัพย์ หลังหักส่วนลดจากการกระจายความเสี่ยง</t>
  </si>
  <si>
    <t>เงินกองทุนสำหรับความเสี่ยงด้านปฏิบัติการ</t>
  </si>
  <si>
    <t>อัตราส่วนเงินกองทุนชั้นที่ 1 ที่เป็นส่วนของเจ้าของ ต่อ เงินกองทุนที่ต้องดำรงตามกฎหมาย (CET 1 ratio)</t>
  </si>
  <si>
    <t>อัตราส่วนเงินกองทุนชั้นที่ 1 ต่อ เงินกองทุนที่ต้องดำรงตามกฎหมาย (Tier 1 ratio)</t>
  </si>
  <si>
    <t>การคำนวณเงินกองทุนสำหรับความเสี่ยงด้านปฏิบัติการ</t>
  </si>
  <si>
    <t>การกระจายความเสี่ยงระหว่างความเสี่ยงด้านประกันภัยและความเสี่ยงด้านสินทรัพย์</t>
  </si>
  <si>
    <r>
      <t xml:space="preserve">ออก สั่งจ่าย รับรอง รับอาวัล หรือค้ำประกัน โดยรัฐบาลไทย ธนาคารแห่งประเทศไทย กระทรวงการคลังไทย หรือกองทุนเพื่อการฟื้นฟูและพัฒนาระบบสถาบันการเงินไทย </t>
    </r>
    <r>
      <rPr>
        <u/>
        <sz val="10"/>
        <rFont val="Arial"/>
        <family val="2"/>
      </rPr>
      <t>ที่เป็นสกุลเงินบาท</t>
    </r>
  </si>
  <si>
    <t>ออก สั่งจ่าย รับรอง รับอาวัล หรือค้ำประกัน โดยรัฐบาลต่างประเทศ ธนาคารกลางต่างประเทศ และกระทรวงการคลังต่างประเทศ ในสกุลเงินใดๆ</t>
  </si>
  <si>
    <t>ออกโดยรัฐวิสาหกิจไทยที่แปรสภาพเป็นบริษัทจำกัดไปแล้ว</t>
  </si>
  <si>
    <t>6</t>
  </si>
  <si>
    <t>ออกโดยสถาบันการเงิน / บริษัทหลักทรัพย์ / บริษัทประกันภัย ในประเทศไทย</t>
  </si>
  <si>
    <t>6.1 ระดับความเสี่ยง 1</t>
  </si>
  <si>
    <t>6.2 ระดับความเสี่ยง 2</t>
  </si>
  <si>
    <t>7.1 ระดับความเสี่ยง 1</t>
  </si>
  <si>
    <t>7.2 ระดับความเสี่ยง 2</t>
  </si>
  <si>
    <t>7.3 ระดับความเสี่ยง 3</t>
  </si>
  <si>
    <t>7.4 ระดับความเสี่ยง 4</t>
  </si>
  <si>
    <t>7.5 ระดับความเสี่ยง 5</t>
  </si>
  <si>
    <t>7.6 ระดับความเสี่ยง 6</t>
  </si>
  <si>
    <t>7.7 มิได้มีการจัดอันดับ</t>
  </si>
  <si>
    <t>8</t>
  </si>
  <si>
    <t>8.1 ระดับความเสี่ยง 1</t>
  </si>
  <si>
    <t>8.2 ระดับความเสี่ยง 2</t>
  </si>
  <si>
    <t>8.3 ระดับความเสี่ยง 3</t>
  </si>
  <si>
    <t>8.4 ระดับความเสี่ยง 4</t>
  </si>
  <si>
    <t>8.5 ระดับความเสี่ยง 5</t>
  </si>
  <si>
    <t>8.6 ระดับความเสี่ยง 6</t>
  </si>
  <si>
    <t>8.7 มิได้มีการจัดอันดับ</t>
  </si>
  <si>
    <r>
      <t xml:space="preserve">ออก สั่งจ่าย รับรอง รับอาวัล หรือค้ำประกัน โดยรัฐบาลไทย ธนาคารแห่งประเทศไทย กระทรวงการคลังไทย หรือกองทุนเพื่อการฟื้นฟูและพัฒนาระบบสถาบันการเงินไทย </t>
    </r>
    <r>
      <rPr>
        <u val="singleAccounting"/>
        <sz val="10"/>
        <rFont val="Arial"/>
        <family val="2"/>
      </rPr>
      <t>ที่เป็นสกุลเงินบาท</t>
    </r>
  </si>
  <si>
    <t>สินทรัพย์ที่ติดภาระผูกพัน ที่นับเป็น CET 1 ยกเว้นหลักทรัพย์ประกันที่บริษัทนำมาวางไว้กับนายทะเบียน และสินทรัพย์ที่บริษัทจัดสรรไว้สำหรับหนี้สินและภาระผูกพันตามสัญญาประกันภัยตามกฎหมายว่าด้วยการประกันวินาศภัย</t>
  </si>
  <si>
    <t>สินทรัพย์ที่ติดภาระผูกพัน ที่นับเป็นเงินกองทุนชั้นที่ 2 ยกเว้นหลักทรัพย์ประกันที่บริษัทนำมาวางไว้กับนายทะเบียน และสินทรัพย์ที่บริษัทจัดสรรไว้สำหรับหนี้สินและภาระผูกพันตามสัญญาประกันภัยตามกฎหมายว่าด้วยการประกันวินาศภัย</t>
  </si>
  <si>
    <t>เงินลงทุนในบริษัทประกันภัย</t>
  </si>
  <si>
    <t>การถือตราสารทุนไขว้กัน</t>
  </si>
  <si>
    <t xml:space="preserve">การคำนวณเงินกองทุนสำหรับการลงทุนในตราสารทุนในลักษณะการลงทุนเพื่อตนเอง (Proprietary Investment) </t>
  </si>
  <si>
    <t>9</t>
  </si>
  <si>
    <t>เบี้ยประกันภัยรับรวมก่อนการประกันภัยต่อ (Gross written premium)</t>
  </si>
  <si>
    <t>ระยะเวลาคงเหลือไม่เกิน 6 เดือน</t>
  </si>
  <si>
    <t>ระยะเวลาคงเหลือเกิน 6 เดือน แต่ไม่เกิน 1 ปี</t>
  </si>
  <si>
    <t>ออกโดยรัฐวิสาหกิจต่างประเทศ</t>
  </si>
  <si>
    <t>9.1 ระดับความเสี่ยง 1</t>
  </si>
  <si>
    <t>9.2 ระดับความเสี่ยง 2</t>
  </si>
  <si>
    <t>9.3 ระดับความเสี่ยง 3</t>
  </si>
  <si>
    <t>9.4 ระดับความเสี่ยง 4</t>
  </si>
  <si>
    <t>9.5 ระดับความเสี่ยง 5</t>
  </si>
  <si>
    <t>9.6 ระดับความเสี่ยง 6</t>
  </si>
  <si>
    <t>9.7 มิได้มีการจัดอันดับ</t>
  </si>
  <si>
    <t>ออกโดยบริษัทเอกชนต่างประเทศ</t>
  </si>
  <si>
    <t>ตราสารทุนที่จดทะเบียนในตลาดหลักทรัพย์แห่งประเทศไทย และตลาดหลักทรัพย์ เอ็ม เอ ไอ</t>
  </si>
  <si>
    <t>ตราสารทุนที่จดทะเบียนในตลาดหลักทรัพย์อื่น และอยู่ในดัชนีตลาดหลักทรัพย์ตามที่กำหนดไว้</t>
  </si>
  <si>
    <t>ตราสารทุนที่จดทะเบียนในตลาดหลักทรัพย์อื่น แต่ไม่อยู่ในดัชนีตลาดหลักทรัพย์ตามที่กำหนดไว้ในตาราง</t>
  </si>
  <si>
    <t>Infrastructure fund,  REIT และ Property fund ในรูปแบบตราสารทุนที่จดทะเบียนกองทุนในประเทศไทยและลงทุนในประเทศไทย</t>
  </si>
  <si>
    <t>ออกโดยรัฐวิสาหกิจไทยที่แปลงสภาพเป็นบริษัทจำกัดไปแล้ว</t>
  </si>
  <si>
    <t>ความเสี่ยงจากอัตราดอกเบี้ยด้านปัจจัยตลาดทั่วไป (General market risk)</t>
  </si>
  <si>
    <r>
      <t xml:space="preserve">ออกโดยรัฐวิสาหกิจไทยที่มีกฎหมายเฉพาะจัดตั้ง ที่กระทรวงการคลังไม่ค้ำประกัน และยังไม่ได้แปลงสภาพเป็นบริษัทจำกัด  </t>
    </r>
    <r>
      <rPr>
        <b/>
        <u/>
        <sz val="10"/>
        <rFont val="Arial"/>
        <family val="2"/>
      </rPr>
      <t>และไม่มีอันดับความน่าเชื่อถือ</t>
    </r>
    <r>
      <rPr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ที่เป็นสกุลเงินบาท</t>
    </r>
  </si>
  <si>
    <r>
      <t xml:space="preserve">ออกโดยรัฐวิสาหกิจไทยที่มีกฎหมายเฉพาะจัดตั้ง ที่กระทรวงการคลังไม่ค้ำประกัน และยังไม่ได้แปลงสภาพเป็นบริษัทจำกัด  </t>
    </r>
    <r>
      <rPr>
        <b/>
        <u/>
        <sz val="10"/>
        <rFont val="Arial"/>
        <family val="2"/>
      </rPr>
      <t>และมีอันดับความน่าเชื่อถือ</t>
    </r>
    <r>
      <rPr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ที่เป็นสกุลเงินบาท</t>
    </r>
  </si>
  <si>
    <t>7</t>
  </si>
  <si>
    <t>7.7 ไม่ได้รับการจัดระดับความน่าเชื่อถือ</t>
  </si>
  <si>
    <t>8.7 ไม่ได้รับการจัดระดับความน่าเชื่อถือ</t>
  </si>
  <si>
    <t>9.7 ไม่ได้รับการจัดระดับความน่าเชื่อถือ</t>
  </si>
  <si>
    <r>
      <t xml:space="preserve">ออกโดยรัฐวิสาหกิจไทยที่มีกฎหมายเฉพาะจัดตั้ง ที่กระทรวงการคลังไม่ค้ำประกัน และยังไม่ได้แปรสภาพเป็นบริษัทจำกัด  </t>
    </r>
    <r>
      <rPr>
        <b/>
        <u/>
        <sz val="10"/>
        <rFont val="Arial"/>
        <family val="2"/>
      </rPr>
      <t>และมีอันดับความน่าเชื่อถือ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ที่เป็นสกุลเงินบาท</t>
    </r>
  </si>
  <si>
    <t>ออกโดยรัฐบาลต่างประเทศ ธนาคารกลางต่างประเทศ และกระทรวงการคลังต่างประเทศ ในสกุลเงินใดๆ</t>
  </si>
  <si>
    <t>ไม่ได้รับการจัดอันดับความน่าเชื่อถือ</t>
  </si>
  <si>
    <t>ร้อยละ (%)</t>
  </si>
  <si>
    <t>อื่นๆ (โปรดระบุ)</t>
  </si>
  <si>
    <t>ระบุรายละเอียด</t>
  </si>
  <si>
    <t>ประเภทการรับประกันภัย
(class of business)</t>
  </si>
  <si>
    <t>ประเภทการประกันภัย
(product type)</t>
  </si>
  <si>
    <t>ภาระผูกพันตามสัญญาประกันภัย ณ ระดับความเชื่อมั่นเปอร์เซ็นต์ไทล์ที่ 75
(GPV@75%)</t>
  </si>
  <si>
    <t>ตารางที่ 5.3 เงินกองทุนสำหรับความเสี่ยงด้านตลาดจากราคาอสังหาริมทรัพย์และทรัพย์สินดำเนินงาน</t>
  </si>
  <si>
    <t>ระยะเวลาคงเหลือก่อนครบกำหนด</t>
  </si>
  <si>
    <t>ตารางที่ 5.7 เงินกองทุนสำหรับความเสี่ยงด้านตลาดจากราคาหน่วยลงทุน</t>
  </si>
  <si>
    <t>ตารางที่ 6.2 เงินกองทุนสำหรับความเสี่ยงด้านเครดิตจากการลงทุนในตราสารหนี้</t>
  </si>
  <si>
    <t>ตารางที่ 6.3 เงินกองทุนสำหรับความเสี่ยงด้านเครดิตจากการลงทุนในเงินให้กู้ยืมโดยมีอสังหาริมทรัพย์จำนองเป็นประกัน</t>
  </si>
  <si>
    <t>ตารางที่ 6.4 เงินกองทุนสำหรับความเสี่ยงด้านเครดิตจากการลงทุนในเงินให้กู้ยืมนอกจากเงินให้กู้ยืมโดยมีอสังหาริมทรัพย์จำนองเป็นประกัน</t>
  </si>
  <si>
    <t>ตารางที่ 6.5 เงินกองทุนสำหรับความเสี่ยงด้านเครดิตจากการประกันภัยต่อ</t>
  </si>
  <si>
    <t>ตารางที่ 6.6 เงินกองทุนสำหรับความเสี่ยงด้านเครดิตจากสินทรัพย์อื่นๆ</t>
  </si>
  <si>
    <t>ตารางที่ 6.7 เงินกองทุนสำหรับความเสี่ยงด้านเครดิตจากการลงทุนในตราสารอนุพันธ์</t>
  </si>
  <si>
    <t>สถานะและคู่สัญญา (position &amp; counterparty)</t>
  </si>
  <si>
    <t>ตารางที่ 7.1 เงินกองทุนสำหรับความเสี่ยงจากการประกันภัยต่อสำหรับผู้รับประกันภัยต่อในประเทศ</t>
  </si>
  <si>
    <t>ตารางที่ 7.2 เงินกองทุนสำหรับความเสี่ยงจากการประกันภัยต่อสำหรับผู้รับประกันภัยต่อต่างประเทศ</t>
  </si>
  <si>
    <t>…(ชื่อบริษัท/สาขา)…</t>
  </si>
  <si>
    <t xml:space="preserve"> ณ วันที่ __________</t>
  </si>
  <si>
    <t>ประธานเจ้าหน้าที่บริหาร/กรรมการผู้จัดการ*</t>
  </si>
  <si>
    <t>CAR ณ สิ้นไตรมาสที่แล้ว  (prior quarter CAR ratio)</t>
  </si>
  <si>
    <t>CAR ณ สิ้น 2 ไตรมาสที่แล้ว (prior 2 quarter CAR ratio)</t>
  </si>
  <si>
    <t>CAR ณ สิ้น 3 ไตรมาสที่แล้ว (prior 3 quarter CAR ratio)</t>
  </si>
  <si>
    <t>อัตราส่วนความเพียงพอของเงินกองทุน (CAR) ไตรมาสปัจจุบัน</t>
  </si>
  <si>
    <r>
      <rPr>
        <vertAlign val="superscript"/>
        <sz val="10"/>
        <rFont val="Arial"/>
        <family val="2"/>
      </rPr>
      <t>/1</t>
    </r>
    <r>
      <rPr>
        <sz val="10"/>
        <rFont val="Arial"/>
        <family val="2"/>
      </rPr>
      <t xml:space="preserve"> ประเมินโดยวิธีราคาทุนตามมาตรฐานบัญชี</t>
    </r>
  </si>
  <si>
    <t>มูลค่าตามงบการเงินที่รับรองโดยผู้สอบบัญชี (งบการเงินตามมาตรฐานบัญชี)</t>
  </si>
  <si>
    <t>มูลค่าที่ปรับปรุงเพื่อให้ได้มูลค่าตามประกาศ คปภ. ว่าด้วยการประเมินราคาทรัพย์สินและหนี้สินของบริษัทประกันวินาศภัย</t>
  </si>
  <si>
    <t>มูลค่าตามประกาศ คปภ. ว่าด้วยการประเมินราคาทรัพย์สินและหนี้สินของบริษัทประกันวินาศภัย</t>
  </si>
  <si>
    <t>อื่นๆ (ระบุรายละเอียด)</t>
  </si>
  <si>
    <t>ตารางที่ 3.3 รายการส่วนของเจ้าของตามงบแสดงฐานะการเงิน</t>
  </si>
  <si>
    <t>อสังหาริมทรัพย์ และทรัพย์สินดำเนินงาน แต่ไม่รวมถึงที่ทำการของบริษัท</t>
  </si>
  <si>
    <t>เบี้ยประกันภัยที่ถือเป็นรายได้สุทธิ
(earned premium)</t>
  </si>
  <si>
    <t>ค่าสินไหมทดแทนจ่ายสุทธิ
(net claim paid)</t>
  </si>
  <si>
    <t>ค่าเผื่อความผันผวนมาตรฐาน ณ ระดับความเชื่อมั่นเปอร์เซ็นต์ไทล์ที่ 75
(PAD @75%)</t>
  </si>
  <si>
    <t>ค่าสินไหมทดแทนที่ได้รับรายงานแล้วและการจ่ายค่าสินไหมทดแทนที่ยังไม่สิ้นสุด
(case reserve)</t>
  </si>
  <si>
    <t>ค่าสินไหมทดแทนที่เกิดขึ้นแล้วแต่ยังไม่ได้รับรายงาน
(IBNR)</t>
  </si>
  <si>
    <t>ค่าใช้จ่ายในการจัดการค่าสินไหมทดแทนที่ไม่สามารถจัดสรรได้
(ULAE)</t>
  </si>
  <si>
    <t>รวมค่าประมาณการที่ดีที่สุดสำหรับค่าสินไหมทดแทนค้างจ่าย
(total)</t>
  </si>
  <si>
    <t>มูลค่ายุติธรรมของสำรองค่าสินไหมทดแทนรวม
(fair value of gross claim liability)</t>
  </si>
  <si>
    <t>ค่าสินไหมทดแทนที่ได้รับรายงานแล้วและการจ่ายค่าสินไหมทดแทนที่ยังไม่สิ้นสุด</t>
  </si>
  <si>
    <t>ค่าสินไหมทดแทนที่เกิดขึ้นแล้วแต่ยังไม่ได้รับรายงาน</t>
  </si>
  <si>
    <t>ค่าใช้จ่ายในการจัดการค่าสินไหมทดแทนที่ไม่สามารถจัดสรรได้</t>
  </si>
  <si>
    <t>รวมค่าประมาณการที่ดีที่สุดสำหรับค่าสินไหมทดแทนค้างจ่าย</t>
  </si>
  <si>
    <t>มูลค่ายุติธรรมของสำรองค่าสินไหมทดแทนสุทธิ (fair value of net claim liability)</t>
  </si>
  <si>
    <t>เงินกองทุนตามระดับความเสี่ยง
(risk capital charge)</t>
  </si>
  <si>
    <t>ค่าเผื่อความผันผวนมาตรฐาน ณ ระดับความเชื่อมั่นเปอร์เซ็นต์ไทล์ที่ 95 
(PAD @95%)</t>
  </si>
  <si>
    <t>ก่อนการประกันภัยต่อ
(gross of reinsurance)</t>
  </si>
  <si>
    <t>หลังการประกันภัยต่อ
(net of reinsurance)</t>
  </si>
  <si>
    <t>ก่อนการประกันภัยต่อ</t>
  </si>
  <si>
    <t>หลังการประกันภัยต่อ</t>
  </si>
  <si>
    <t>ค่าใช้จ่ายในการบริหารจัดการกรมธรรม์
(maintenance expense)</t>
  </si>
  <si>
    <t>ค่าใช้จ่ายในการจัดการค่าสินไหมทดแทน
(claim handling expense)</t>
  </si>
  <si>
    <t>ค่าใช้จ่ายที่เกี่ยวข้องกับการประกันภัยต่อ
(cost of reinsurance)</t>
  </si>
  <si>
    <t>ค่าเผื่อความผันผวนมาตรฐาน ณ ระดับความเชื่อมั่นเปอร์เซ็นต์ไทล์ที่ 75 
(PAD @75%)</t>
  </si>
  <si>
    <t>มูลค่ายุติธรรมของสำรองสำหรับความเสี่ยงภัยที่ยังไม่สิ้นสุด 
(fair value of unexpired risk reserve)</t>
  </si>
  <si>
    <t>จำนวนกรมธรรม์
(number of policies)</t>
  </si>
  <si>
    <t>จำนวนเงินเอาประกันภัย
(sum insured amount)</t>
  </si>
  <si>
    <t>เบี้ยประกันภัยรวม
(office premium)</t>
  </si>
  <si>
    <t>ภาระผูกพันตามสัญญาประกันภัยสุทธิหลังการประกันภัยต่อ ณ ระดับความเชื่อมั่นเปอร์เซ็นต์ไทล์ที่ 95
(net GPV@95%)</t>
  </si>
  <si>
    <t>ความเสี่ยงจากราคาตราสารทุนและราคาสินค้าโภคภัณฑ์</t>
  </si>
  <si>
    <t>ตราสารทุนที่จดทะเบียนในตลาดหลักทรัพย์แห่งประเทศไทย ตลาดหลักทรัพย์ เอ็ม เอ ไอ ยกเว้น (4)</t>
  </si>
  <si>
    <t>ตราสารทุนที่จดทะเบียนในตลาดหลักทรัพย์อื่น และอยู่ในดัชนีตลาดหลักทรัพย์ตามที่กำหนด ยกเว้น (4)</t>
  </si>
  <si>
    <t>ความเสี่ยงภัยทั้งหมด 
 (มูลค่าตามประกาศ คปภ. ว่าด้วยการประเมินราคาทรัพย์สินและหนี้สินของบริษัทประกันวินาศภัย)</t>
  </si>
  <si>
    <t>ค่าความเสี่ยง</t>
  </si>
  <si>
    <t>อสังหาริมทรัพย์อื่นนอกเหนือจาก 1 และ ทรัพย์สินดำเนินงาน ได้แก่ ยานพาหนะ เครื่องใช้สำนักงาน และเครื่องสมองกล</t>
  </si>
  <si>
    <t>ตารางที่ 5.4 เงินกองทุนสำหรับความเสี่ยงจากอัตราดอกเบี้ยด้านปัจจัยตลาดทั่วไป (General market risk)</t>
  </si>
  <si>
    <t>ตารางที่ 5.5 เงินกองทุนสำหรับความเสี่ยงจากอัตราดอกเบี้ยด้านปัจจัยเฉพาะของผู้ออกตราสาร (Specific risk)</t>
  </si>
  <si>
    <t>ระยะเวลาคงเหลือเกิน 1 ปี แต่ไม่เกิน 3 ปี</t>
  </si>
  <si>
    <t>ระยะเวลาคงเหลือเกิน 3 ปี แต่ไม่เกิน 5 ปี</t>
  </si>
  <si>
    <t>ตารางที่ 5.6 เงินกองทุนสำหรับความเสี่ยงด้านตลาดจากอัตราแลกเปลี่ยน</t>
  </si>
  <si>
    <t>สกุลเงินตราต่างประเทศ (types of currency)</t>
  </si>
  <si>
    <t>สถานะสินทรัพย์สุทธิที่แสดงในงบดุล</t>
  </si>
  <si>
    <t>สถานะหนี้สินสุทธิที่แสดงในงบดุล</t>
  </si>
  <si>
    <t>สถานะซื้อขายล่วงหน้าสุทธิ</t>
  </si>
  <si>
    <t>สถานะซื้อสุทธิ</t>
  </si>
  <si>
    <t>สถานะขายสุทธิ</t>
  </si>
  <si>
    <t>ชื่อหน่วยลงทุน และชื่อผู้จัดการหน่วยลงทุน</t>
  </si>
  <si>
    <t>ความเสี่ยงภัยทั้งหมด</t>
  </si>
  <si>
    <t>ประเภท</t>
  </si>
  <si>
    <t>ร้อยละของกองทุน</t>
  </si>
  <si>
    <t>มูลค่าสินทรัพย์แต่ละประเภท</t>
  </si>
  <si>
    <t>ร้อยละของค่าความเสี่ยง</t>
  </si>
  <si>
    <t>เงินกองทุนตามระดับความเสี่ยงแยกตามประเภทของสินทรัพย์ในหน่วยลงทุน</t>
  </si>
  <si>
    <t>ตารางที่ 5.8 การคำนวณการกระจายความเสี่ยงภายในความเสี่ยงด้านตลาด ณ ระดับความเชื่อมั่นเปอร์เซ็นไทล์ที่ 95</t>
  </si>
  <si>
    <t>รายการ
(3)</t>
  </si>
  <si>
    <t xml:space="preserve">ความเสี่ยงภัยทั้งหมด 
 (มูลค่าตามประกาศ คปภ. ว่าด้วยการประเมินราคาทรัพย์สินและหนี้สินของบริษัทประกันวินาศภัย) 
</t>
  </si>
  <si>
    <t>ความเสี่ยงภัยทั้งหมด
  (มูลค่าตามประกาศ คปภ. ว่าด้วยการประเมินราคาทรัพย์สินและหนี้สินของบริษัทประกันวินาศภัย)</t>
  </si>
  <si>
    <t>เงินฝากสถาบันการเงิน/ ใบรับฝากเงิน/ บัตรเงินฝาก กับ ธ. ออมสิน</t>
  </si>
  <si>
    <t>เงินฝากสถาบันการเงิน/ ใบรับฝากเงิน/ บัตรเงินฝาก กับ ธ. อื่น</t>
  </si>
  <si>
    <t>(11)</t>
  </si>
  <si>
    <t>ระยะเวลาตั้งแต่ 12 เดือน ขึ้นไป (สถาบันการเงินที่มีกฎหมายพิเศษจัดตั้ง ยกเว้น ธ.ออมสิน)</t>
  </si>
  <si>
    <t>ราคาตลาดปัจจุบัน (exposure mark-to-market value)</t>
  </si>
  <si>
    <t>เงินต้น (notional principal)</t>
  </si>
  <si>
    <t>ค่าความเสี่ยงที่ใช้ (applicable risk charge)</t>
  </si>
  <si>
    <t>ประเภทของการกระจุกตัว</t>
  </si>
  <si>
    <t>ขีดจำกัดที่กำหนด
(ร้อยละของสินทรัพย์รวม)</t>
  </si>
  <si>
    <t>ความเสี่ยงภัย
(มูลค่าที่ประเมินได้ตามประกาศฯ ประเมินราคาทรัพย์สินและหนี้สินของบริษัทประกันวินาศภัย)</t>
  </si>
  <si>
    <t>ขีดจำกัด</t>
  </si>
  <si>
    <t>สินทรัพย์รวม (มูลค่าตามประกาศ คปภ. ว่าด้วยการประเมินราคาทรัพย์สินและหนี้สินของบริษัทประกันวินาศภัย)</t>
  </si>
  <si>
    <t>มิได้จดทะเบียนในตลาดหลักทรัพย์แห่งประเทศไทย ตลาดหลักทรัพย์ เอ็ม เอ ไอ หรือมิได้อยู่ในดัชนีราคาหลักทรัพย์ตามที่กำหนด และมีค่าความเสี่ยงด้านตลาด 35%</t>
  </si>
  <si>
    <t>มิได้จดทะเบียนในตลาดหลักทรัพย์แห่งประเทศไทย ตลาดหลักทรัพย์ เอ็ม เอ ไอ หรือมิได้อยู่ในดัชนีราคาหลักทรัพย์ตามที่กำหนด และมีค่าความเสี่ยงด้านตลาด 50%</t>
  </si>
  <si>
    <t>ตารางที่ 11.1 การกระจายความเสี่ยงระหว่างความเสี่ยงด้านประกันภัยและความเสี่ยงด้านสินทรัพย์</t>
  </si>
  <si>
    <t>มูลค่า
ตามประกาศ คปภ. ว่าด้วยการประเมินราคาทรัพย์สินและหนี้สินของบริษัทประกันวินาศภัย</t>
  </si>
  <si>
    <t>ร้อยละของค่าความเสี่ยง 
(6)</t>
  </si>
  <si>
    <t>เงินกองทุนตามระดับความเสี่ยง
(7)</t>
  </si>
  <si>
    <t>เงินกองทุนสำหรับความเสี่ยงด้านการกระจุกตัว 
(8)</t>
  </si>
  <si>
    <t>เงินกองทุนสำหรับความเสี่ยงด้านการกระจุกตัว 
 (กรณีที่ (8) มีค่ามากกว่า (7))
(9)</t>
  </si>
  <si>
    <t>เงินกองทุนสำหรับการลงทุนในลักษณะการลงทุนเพื่อตนเอง
(กรณีที่ (7) มีค่ามากกว่า (8))
(10)</t>
  </si>
  <si>
    <t>ชื่อหน่วยลงทุน และชื่อผู้จัดการหน่วยลงทุน
(1)</t>
  </si>
  <si>
    <t>จำนวนหน่วยลงทุน
(2)</t>
  </si>
  <si>
    <t>มูลค่าหน่วยลงทุนส่วนที่เป็นตราสารทุน
(7)</t>
  </si>
  <si>
    <t>ร้อยละของค่าความเสี่ยง 
(8)</t>
  </si>
  <si>
    <t>เงินกองทุนตามระดับความเสี่ยง
(9)</t>
  </si>
  <si>
    <t>เงินกองทุนสำหรับความเสี่ยงด้านการกระจุกตัว 
(10)</t>
  </si>
  <si>
    <t>เงินกองทุนสำหรับความเสี่ยงด้านการกระจุกตัว  (เฉพาะส่วนที่เป็นตราสารทุน)
(11)</t>
  </si>
  <si>
    <t>เงินกองทุนสำหรับความเสี่ยงด้านการกระจุกตัว  (กรณีที่ (11) มีค่ามากกว่า (9))
(12)</t>
  </si>
  <si>
    <t>เงินกองทุนสำหรับการลงทุนในลักษณะการลงทุนเพื่อตนเอง  (กรณีที่ (9) มีค่ามากกว่า (11))
(13)</t>
  </si>
  <si>
    <t>เงินกองทุนสำหรับความเสี่ยงด้านการกระจุกตัวหลังเทียบกับเงินกองทุนสำหรับการลงทุนในลักษณะการลงทุนเพื่อตนเอง
(14)</t>
  </si>
  <si>
    <t>เงินที่ได้รับจากการออกตราสารแสดงสิทธิในหนี้ที่มีสิทธิด้อยกว่าเจ้าหนี้ซึ่งมีสิทธิได้รับชำระหนี้ที่เกิดจากการเอาประกันภัย เจ้าหนี้สามัญ เจ้าหนี้ด้อยสิทธิทุกประเภท และเจ้าหนี้ผู้ถือตราสารทางการเงินที่นับเป็นเงินกองทุนชั้นที่ 2</t>
  </si>
  <si>
    <t>เงินที่ได้รับจากการออกตราสารแสดงสิทธิในหนี้ที่มีสิทธิด้อยกว่าเจ้าหนี้ซึ่งมีสิทธิได้รับชำระหนี้ที่เกิดจากการเอาประกันภัย และเจ้าหนี้สามัญ</t>
  </si>
  <si>
    <t>อสังหาริมทรัพย์อื่นนอกเหนือจาก (ก) และ ทรัพย์สินดำเนินงาน</t>
  </si>
  <si>
    <t>ความเสี่ยงจากอัตราดอกเบี้ยด้านปัจจัยเฉพาะของผู้ออกตราสาร (Specific risk)</t>
  </si>
  <si>
    <t>2.1 ระดับความเสี่ยง 1</t>
  </si>
  <si>
    <t>2.2 ระดับความเสี่ยง 2</t>
  </si>
  <si>
    <t>2.3 ระดับความเสี่ยง 3</t>
  </si>
  <si>
    <t>2.4 ระดับความเสี่ยง 4</t>
  </si>
  <si>
    <t>2.5 ระดับความเสี่ยง 5</t>
  </si>
  <si>
    <t>2.6 ระดับความเสี่ยง 6</t>
  </si>
  <si>
    <t>2.7 มิได้มีการจัดอันดับ</t>
  </si>
  <si>
    <t>4.1 ระดับความเสี่ยง 1</t>
  </si>
  <si>
    <t>4.2 ระดับความเสี่ยง 2</t>
  </si>
  <si>
    <t>5.1 ระดับความเสี่ยง 1</t>
  </si>
  <si>
    <t>5.2 ระดับความเสี่ยง 2</t>
  </si>
  <si>
    <t>5.3 ระดับความเสี่ยง 3</t>
  </si>
  <si>
    <t>5.4 ระดับความเสี่ยง 4</t>
  </si>
  <si>
    <t>5.5 ระดับความเสี่ยง 5</t>
  </si>
  <si>
    <t>5.6 ระดับความเสี่ยง 6</t>
  </si>
  <si>
    <t>5.7 มิได้มีการจัดอันดับ</t>
  </si>
  <si>
    <t>6.3 ระดับความเสี่ยง 3</t>
  </si>
  <si>
    <t>6.4 ระดับความเสี่ยง 4</t>
  </si>
  <si>
    <t>6.5 ระดับความเสี่ยง 5</t>
  </si>
  <si>
    <t>6.6 ระดับความเสี่ยง 6</t>
  </si>
  <si>
    <t>6.7 มิได้มีการจัดอันดับ</t>
  </si>
  <si>
    <t>ออกโดยหน่วยงาน/บริษัทอื่น ในประเทศไทย นอกจาก 1-6</t>
  </si>
  <si>
    <t>6.7 ไม่ได้รับการจัดระดับความน่าเชื่อถือ</t>
  </si>
  <si>
    <t>5.7 ไม่ได้รับการจัดระดับความน่าเชื่อถือ</t>
  </si>
  <si>
    <t>2.7 ไม่ได้รับการจัดอันดับความน่าเชื่อถือ</t>
  </si>
  <si>
    <r>
      <t xml:space="preserve">ออกโดยรัฐวิสาหกิจไทยที่มีกฎหมายเฉพาะจัดตั้ง ที่กระทรวงการคลังไม่ค้ำประกัน และยังไม่ได้แปรสภาพเป็นบริษัทจำกัด  </t>
    </r>
    <r>
      <rPr>
        <b/>
        <u/>
        <sz val="10"/>
        <rFont val="Arial"/>
        <family val="2"/>
      </rPr>
      <t>และไม่มีอันดับความน่าเชื่อถือ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ที่เป็นสกุลเงินบาท</t>
    </r>
  </si>
  <si>
    <t>ออกโดยหน่วยงาน/บริษัทอื่น ในประเทศไทย นอกจาก (ก) ถึง (ฉ)</t>
  </si>
  <si>
    <r>
      <t>มูลค่าที่เพิ่มขึ้นหรือลดลงเมื่อเทียบราคาทุน</t>
    </r>
    <r>
      <rPr>
        <vertAlign val="superscript"/>
        <sz val="10"/>
        <rFont val="Arial"/>
        <family val="2"/>
      </rPr>
      <t>/1</t>
    </r>
    <r>
      <rPr>
        <sz val="10"/>
        <rFont val="Arial"/>
        <family val="2"/>
      </rPr>
      <t>ของอสังหาริมทรัพย์ เฉพาะที่ทำการของบริษัท</t>
    </r>
  </si>
  <si>
    <t>เงินให้กู้ยืม และ ดอกเบี้ยค้างรับ</t>
  </si>
  <si>
    <t>เช่าทรัพย์สินแบบลิสซิ่ง / เงินลงทุนให้เช่าซื้อ</t>
  </si>
  <si>
    <t>อสังหาริมทรัพย์ เฉพาะที่ทำการของบริษัท</t>
  </si>
  <si>
    <t>ตราสารทุนของบริษัท ที.ไอ.ไอ. จำกัด ตราสารทุนของบริษัท ไทยอินชัวเรอส์ดาต้าเนท จำกัด ตราสารทุนของบริษัทที่ถือเพื่อปรับโครงสร้างหนี้ ตราสารทุนของบริษัทที่ถือเพื่อแก้ไขฐานะทางการเงินของบริษัทประกันชีวิตหรือบริษัทประกันวินาศภัยอื่น</t>
  </si>
  <si>
    <t>การคำนวณความเสี่ยงด้านตลาด</t>
  </si>
  <si>
    <t>เงินที่บริษัทได้จ่ายไปเพื่อการซื้อคืนตราสารทางการเงินที่นับเป็นเงินกองทุน</t>
  </si>
  <si>
    <t>หุ้นบุริมสิทธิซื้อคืน ชั้นที่1</t>
  </si>
  <si>
    <t>หุ้นบุริมสิทธิซื้อคืน ชั้นที่2</t>
  </si>
  <si>
    <t>ตราสารทางการเงินซื้อคืน</t>
  </si>
  <si>
    <t>ตารางที่ 9.1 เงินกองทุนเพื่อรองรับการลงทุนในตราสารทุน (ในลักษณะการลงทุนเพื่อตนเอง) ลงทุนโดยตรงในตราสารทุนที่มีค่าความเสี่ยงด้านตลาด 25%</t>
  </si>
  <si>
    <t>ตารางที่ 9.2 เงินกองทุนเพื่อรองรับการลงทุนในตราสารทุน (ในลักษณะการลงทุนเพื่อตนเอง) ผ่านหน่วยลงทุนของกองทุนรวมที่มีการลงทุนในตราสารทุน</t>
  </si>
  <si>
    <t>เงินฝากสถาบันการเงิน/ ใบรับฝากเงิน/ บัตรเงินฝาก กับธนาคารออมสิน</t>
  </si>
  <si>
    <t>มูลค่าของตราสารทุนที่นิติบุคคลอื่นมีการถือตราสารทุนไขว้กันกับบริษัท  โดยนิติบุคคลอื่นนั้นมีวัตถุประสงค์ในการถือตราสารทุนเพื่อเป็นการเพิ่มทุนให้กับบริษัท</t>
  </si>
  <si>
    <t>เงินฝากสถาบันการเงิน / ใบรับฝากเงิน / บัตรเงินฝาก กับธนาคารอื่น</t>
  </si>
  <si>
    <t>กรรมการ** หรือผู้รับมอบอำนาจจากกรรมการ***</t>
  </si>
  <si>
    <t>ประทับตราสำคัญ (ถ้ามี)</t>
  </si>
  <si>
    <t>รายงานผู้สอบบัญชี</t>
  </si>
  <si>
    <t xml:space="preserve">                    ข้าพเจ้าได้ปฏิบัติงานตรวจสอบตามมาตรฐานการสอบบัญชีที่รับรองโดยทั่วไปในประเทศไทย ซึ่งกำหนดให้ข้าพเจ้าต้องวางแผนและปฏิบัติงานเพื่อให้ได้ความเชื่อมั่นอย่างมีเหตุผลว่า รายงานการดำรงเงินกองทุนแสดงข้อมูลที่ขัดต่อข้อเท็จจริงอันเป็นสาระสำคัญหรือไม่ การตรวจสอบรวมถึงการใช้วิธีการทดสอบหลักฐานประกอบรายการทั้งที่เป็นจำนวนเงินและการเปิดเผยข้อมูลในรายงานการดำรงเงินกองทุน การประเมินความเหมาะสมของหลักการทางการบัญชี วิธีการ และสมมติฐานที่กิจการใช้ และการประมาณการที่สำคัญซึ่งผู้บริหารเป็นผู้จัดทำขึ้น ตลอดจนการประเมินถึงความเหมาะสมของการจัดเตรียมรายงานการดำรงเงินกองทุนที่นำเสนอ ข้าพเจ้าเชื่อว่าการตรวจสอบดังกล่าวให้ข้อสรุปที่เป็นเกณฑ์อย่างเหมาะสมในการแสดงความเห็นของข้าพเจ้า</t>
  </si>
  <si>
    <t xml:space="preserve">                    รายงานการดำรงเงินกองทุนนี้จัดทำขึ้นเพื่อวัตถุประสงค์ในการประเมินความเพียงพอของเงินกองทุนตามกฎหมายกำหนดเท่านั้น จึงอาจไม่เหมาะสมในการนำไปใช้เพื่อวัตถุประสงค์อย่างอื่น</t>
  </si>
  <si>
    <t>[ลายมือชื่อผู้สอบบัญชี] _______________
[ชื่อผู้สอบบัญชี] _______________
ผู้สอบบัญชีรับอนุญาต เลขทะเบียน _______________
[ที่อยู่ของบริษัทผู้สอบบัญชี] _______________
[วันที่ของรายงานผู้สอบบัญชี] _______________</t>
  </si>
  <si>
    <t>คำรับรองของนักคณิตศาสตร์ประกันภัย</t>
  </si>
  <si>
    <t xml:space="preserve">                    อนึ่งในการประเมินข้อมูล ข้าพเจ้ามิได้มีการตรวจสอบข้อมูล หรือ ทำการตรวจสอบระบบการควบคุมภายใน หรือ การทดสอบหรือสอบทานอื่นใด นอกเหนือจาก การตรวจสอบข้อมูลตามที่ประกาศคณะกรรมการกำกับและส่งเสริมการประกอบธุรกิจประกันภัยได้ประกาศไว้</t>
  </si>
  <si>
    <t xml:space="preserve">                    ทั้งนี้ โดยลักษณะงานของการประเมินมูลค่าไม่มีวิธีการใดตามหลักคณิตศาสตร์ประกันภัยที่จะให้ผลสรุปการประเมินที่ถูกต้องแม่นยำได้ มีหลายกรณีที่จำเป็นต้องใช้วิจารณญาณและการตัดสินใจของแต่ละบุคคล ดังนั้นจึงไม่สามารถให้มูลค่าใดมูลค่าหนึ่งที่ไม่มีข้อโต้แย้งได้ ถึงแม้ว่าผลที่ได้จากการประเมินจะมีข้อสรุปอย่างสมเหตุสมผล ประกอบด้วยเหตุผลและหลักฐานประกอบที่น่าเชื่อถือก็ตาม</t>
  </si>
  <si>
    <t xml:space="preserve">                    การประเมินภาระผูกพันตามสัญญาประกันภัยนี้ จัดทำขึ้นเพื่อวัตถุประสงค์ในการประเมินความเพียงพอของเงินกองทุนตามกฎหมายกำหนดเท่านั้น จึงอาจไม่เหมาะสมในการนำไปใช้เพื่อวัตถุประสงค์อย่างอื่น อาจไม่บ่งบอกถึงความพอเพียงของเงินกองทุนตามหลักเศรษฐศาสตร์ หรือ ความสามารถของบริษัทในการทำธุรกิจ</t>
  </si>
  <si>
    <t>ชื่อของนักคณิตศาสตร์ประกันภัย ________________
ลายมือชื่อ ________________
วันที่ ________________</t>
  </si>
  <si>
    <t>กองทุนรวมโครงสร้างพื้นฐานเพื่ออนาคตประเทศไทยที่มีวัตถุประสงค์การจัดตั้งตามมติคณะรัฐมนตรี เมื่อวันที่ 12 กรกฎาคม 2559</t>
  </si>
  <si>
    <t>ตราสารทุนของ บริษัท กลางคุ้มครองผู้ประสบภัยจากรถ จำกัด</t>
  </si>
  <si>
    <t>ตราสารทุนอื่น นอกเหนือจาก 1 ถึง 7 รวมถึงสินค้าโภคภัณฑ์</t>
  </si>
  <si>
    <t>ตราสารทุนอื่น นอกเหนือจาก (ก) ถึง (ช) รวมถึงสินค้าโภคภัณฑ์</t>
  </si>
  <si>
    <t>เบี้ยประกันภัยค้างรับสำหรับการประกันภัยทางทะเล และการประกันภัยกับส่วนราชการ รัฐวิสาหกิจ หรือองค์กรระหว่างประเทศ ที่ค้างชำระเกินกว่า 60 วัน นับแต่วันเริ่มคุ้มครองตามสัญญา</t>
  </si>
  <si>
    <t>จดทะเบียนในตลาดหลักทรัพย์แห่งประเทศไทย ตลาดหลักทรัพย์ เอ็ม เอ ไอ หรืออยู่ในดัชนีราคาหลักทรัพย์ตามที่กำหนด</t>
  </si>
  <si>
    <t>มิได้จดทะเบียนในตลาดหลักทรัพย์แห่งประเทศไทย ตลาดหลักทรัพย์ เอ็ม เอ ไอ หรือมิได้อยู่ในดัชนีราคาหลักทรัพย์ตามที่กำหนด และมีค่าความเสี่ยงด้านตลาด 25%</t>
  </si>
  <si>
    <t>ตารางที่ 5.2 เงินกองทุนสำหรับความเสี่ยงด้านตลาดจากราคาตราสารทุนและราคาสินค้าโภคภัณฑ์</t>
  </si>
  <si>
    <t xml:space="preserve"> </t>
  </si>
  <si>
    <t>ค้างรับจาก รัฐบาลไทย ธนาคารแห่งประเทศไทย กระทรวงการคลังไทย ธนาคารออมสิน หรือกองทุนเพื่อการฟื้นฟูและพัฒนาระบบสถาบันการเงินไทยที่เป็นสกุลบาท / เงินปันผลที่ประกาศแล้วของนิติบุคคลที่จัดตั้งขึ้นตามกฎหมายไทยซึ่งยังไม่พ้นกำหนดระยะเวลาที่กฎหมายกำหนดให้นิติบุคคลนั้นต้องชำระให้กับผู้ถือตราสาร</t>
  </si>
  <si>
    <t>เงินปันผลที่ประกาศแล้วของนิติบุคคลที่จัดตั้งขึ้นตามกฎหมายไทยซึ่งพ้นกำหนดระยะเวลาที่กฎหมายกำหนดให้นิติบุคคลนั้นต้องชำระให้กับผู้ถือตราสาร</t>
  </si>
  <si>
    <t>ระดับความเสี่ยง 5</t>
  </si>
  <si>
    <t>ระดับความเสี่ยง 6</t>
  </si>
  <si>
    <t>ตราสารทุนที่ลงทุนในบริษัทย่อยหรือบริษัทร่วม</t>
  </si>
  <si>
    <t>มูลค่าตราสารทุนที่บริษัทลงทุนในบริษัทอื่น หรือบริษัทที่ได้รับใบอนุญาตให้ประกอบธุรกิจประกันชีวิตตามกฎหมายว่าด้วยการประกันชีวิต นอกเหนือจากตราสารทุนของบริษัท กลางคุ้มครองผู้ประสบภัยจากรถ จำกัด โดยไม่มีวัตถุประสงค์ในการแก้ไขฐานะทางการเงิน หรือปรับโครงสร้างหนี้ ยกเว้น 13</t>
  </si>
  <si>
    <t>แบบฟอร์มที่ 4 การคำนวณเงินกองทุนสำหรับความเสี่ยงด้านประกันภัย</t>
  </si>
  <si>
    <t xml:space="preserve">    ** ต้องเป็นกรรมการผู้มีอำนาจลงนามผูกพันบริษัท</t>
  </si>
  <si>
    <t xml:space="preserve">  *** กรณีที่ผู้รับมอบอำนาจจากกรรมการผู้มีอำนาจลงนามผูกพันบริษัทเป็นประธานเจ้าหน้าที่บริหาร/กรรมการผู้จัดการ ให้ประธานเจ้าหน้าที่บริหาร/กรรมการผู้จัดการลงนามในช่องแรกเพียงช่องเดียว</t>
  </si>
  <si>
    <t>มูลค่าของตราสารทุนที่ถือไขว้กันระหว่างบริษัทประกันวินาศภัยกับบริษัทอื่น โดยมีวัตถุประสงค์เพื่อการเพิ่มทุนของบริษัทประกันวินาศภัย</t>
  </si>
  <si>
    <t>รวมเงินกองทุนชั้นที่ 2 หลังหักรายการหัก (Tier 2 after deduction)</t>
  </si>
  <si>
    <t>ตราสารทุนที่บริษัทลงทุนในบริษัทที่ได้รับใบอนุญาตประกอบธุรกิจประกันชีวิตตามกฎหมายว่าด้วยการประกันชีวิต หรือบริษัทที่ได้รับใบอนุญาตให้ประกอบธุรกิจประกันวินาศภัยตามกฎหมายว่าด้วยการประกันวินาศภัยอื่น โดยไม่มีวัตถุประสงค์ในการแก้ไขฐานะทางการเงิน หรือปรับโครงสร้างหนี้ ยกเว้น (3)</t>
  </si>
  <si>
    <t>รายการอื่นในส่วนของเจ้าของ</t>
  </si>
  <si>
    <r>
      <t xml:space="preserve">ออก สั่งจ่าย รับรอง รับอาวัล หรือค้ำประกัน โดยรัฐบาลไทย ธนาคารแห่งประเทศไทย กระทรวงการคลังไทย หรือกองทุนเพื่อการฟื้นฟูและพัฒนาระบบสถาบันการเงินไทย </t>
    </r>
    <r>
      <rPr>
        <b/>
        <u/>
        <sz val="10"/>
        <rFont val="Arial"/>
        <family val="2"/>
      </rPr>
      <t>ที่เป็นสกุลเงินบาท</t>
    </r>
  </si>
  <si>
    <r>
      <t>มูลค่าที่เพิ่มขึ้นหรือลดลงเมื่อเทียบราคาทุน</t>
    </r>
    <r>
      <rPr>
        <vertAlign val="superscript"/>
        <sz val="10"/>
        <rFont val="Arial"/>
        <family val="2"/>
      </rPr>
      <t>/1</t>
    </r>
    <r>
      <rPr>
        <sz val="10"/>
        <rFont val="Arial"/>
        <family val="2"/>
      </rPr>
      <t>ของอสังหาริมทรัพย์ และทรัพย์สินดำเนินงาน แต่ไม่รวมถึงที่ทำการของบริษัท</t>
    </r>
  </si>
  <si>
    <t>ตารางที่ 5.2.1 เงินกองทุนสำหรับความเสี่ยงด้านตลาดจากตราสารทุนที่จดทะเบียนในตลาดหลักทรัพย์แห่งประเทศไทย และตลาดหลักทรัพย์ เอ็ม เอ ไอ</t>
  </si>
  <si>
    <t>ตารางที่ 5.2.6 การคำนวณเงินกองทุนสำหรับความเสี่ยงด้านตลาดจากตราสารทุนที่จดทะเบียนในตลาดหลักทรัพย์แห่งประเทศไทย และอยู่ในพอร์ตการลงทุนที่ได้รับการป้องกันความเสี่ยง (hedged portfolio)</t>
  </si>
  <si>
    <t>ตราสารทุนที่จดทะเบียนในตลาดหลักทรัพย์แห่งประเทศไทย และอยู่ในพอร์ตการลงทุนที่ได้รับการป้องกันความเสี่ยง (hedged portfolio)</t>
  </si>
  <si>
    <t>Correlation (𝜌)</t>
  </si>
  <si>
    <t>Total exposure</t>
  </si>
  <si>
    <t>Beta of hedged portfolio</t>
  </si>
  <si>
    <t>Market value of hedging instrument</t>
  </si>
  <si>
    <t>ตราสารทุนที่จดทะเบียนในตลาดหลักทรัพย์ เอ็ม เอ ไอ</t>
  </si>
  <si>
    <t>Beta of hedging instrument</t>
  </si>
  <si>
    <t>Regulatory hedged position</t>
  </si>
  <si>
    <t>Relative beta</t>
  </si>
  <si>
    <t>Over-hedged position</t>
  </si>
  <si>
    <r>
      <rPr>
        <b/>
        <u/>
        <sz val="10"/>
        <rFont val="Arial"/>
        <family val="2"/>
      </rPr>
      <t>หมายเหตุ</t>
    </r>
    <r>
      <rPr>
        <sz val="10"/>
        <rFont val="Arial"/>
        <family val="2"/>
      </rPr>
      <t xml:space="preserve"> ในกรณีที่บริษัทไม่ได้ทำการป้องกันความเสี่ยงจากการลงทุนในตราสารทุนตามเงื่อนไขที่กำหนดประกาศ คปภ. ที่เกี่ยวข้องกับการดำรงเงินกองทุนตามระดับความเสี่ยง ไม่ต้องกรอกข้อมูลในตารางที่ 5.2.2 - 5.2.6</t>
    </r>
  </si>
  <si>
    <t>𝜌 adjustment</t>
  </si>
  <si>
    <t>Net exposure</t>
  </si>
  <si>
    <t xml:space="preserve">β adjustment </t>
  </si>
  <si>
    <t>Risk capital</t>
  </si>
  <si>
    <t>ตารางที่ 5.2.2 ข้อมูลของตราสารทุนที่จดทะเบียนในตลาดหลักทรัพย์แห่งประเทศไทย และอยู่ในพอร์ตการลงทุนที่ได้รับการป้องกันความเสี่ยง (hedged portfolio)</t>
  </si>
  <si>
    <t>ชื่อย่อหลักทรัพย์</t>
  </si>
  <si>
    <t>มูลค่าเงินลงทุน</t>
  </si>
  <si>
    <t>คู่มือการกรอกข้อมูลในส่วนที่เกี่ยวข้องกับธุรกรรมสัญญาซื้อขายล่วงหน้า (Futures)</t>
  </si>
  <si>
    <t>ตารางที่ 5.2.3 มูลค่าตลาดของเครื่องมือป้องกันความเสี่ยง (market value of hedging instrument)</t>
  </si>
  <si>
    <t>ชื่อย่อสัญญา</t>
  </si>
  <si>
    <t>ราคาที่ใช้ชำระราคา (settlement price)</t>
  </si>
  <si>
    <t>จำนวนสัญญา</t>
  </si>
  <si>
    <t>สถานะ</t>
  </si>
  <si>
    <t>มูลค่าตลาดในสถานะซื้อสุทธิ</t>
  </si>
  <si>
    <t>มูลค่าตลาดในสถานะขายสุทธิ</t>
  </si>
  <si>
    <t>สถานะสุทธิ</t>
  </si>
  <si>
    <t>ตารางที่ 5.2.4 รายงานธุรกรรมสัญญาซื้อขายล่วงหน้า (Futures) ที่เกิดขึ้น และการสิ้นอายุในไตรมาสปัจจุบัน</t>
  </si>
  <si>
    <t>วันที่</t>
  </si>
  <si>
    <t>คำอธิบายการเปิด/ปิดสถานะ</t>
  </si>
  <si>
    <t>ตารางที่ 5.2.5 ข้อมูลอัตราผลตอบแทนรายสัปดาห์ย้อนหลังสองปี</t>
  </si>
  <si>
    <t>Portfolio Return</t>
  </si>
  <si>
    <t>Futures Return</t>
  </si>
  <si>
    <t>SET Total Return</t>
  </si>
  <si>
    <t>วันที่สิ้นสุดสัญญา</t>
  </si>
  <si>
    <t>ตราสารทุนที่จดทะเบียนในตลาดหลักทรัพย์แห่งประเทศไทย แต่ไม่อยู่ในพอร์ตการลงทุนที่ได้รับการป้องกันความเสี่ยง (unhedged portfolio)</t>
  </si>
  <si>
    <t>10</t>
  </si>
  <si>
    <t>10.1 ระดับความเสี่ยง 5</t>
  </si>
  <si>
    <t>10.2 ระดับความเสี่ยง 6</t>
  </si>
  <si>
    <t>10.3 มิได้มีการจัดอันดับ</t>
  </si>
  <si>
    <t>การลงทุนในตราสารหนี้ non-investment grade ที่ไม่เป็นไปตามประกาศ คปภ. ว่าด้วยการลงทุนประกอบธุรกิจอื่นของบริษัทประกันวินาศภัย</t>
  </si>
  <si>
    <t>(สำหรับรายงานการดำรงเงินกองทุนที่ต้องผ่านการตรวจสอบ (audit) จากผู้สอบบัญชีรับอนุญาต)</t>
  </si>
  <si>
    <t>รายงานการสอบทานรายงานการดำรงเงินกองทุนโดยผู้สอบบัญชีรับอนุญาต</t>
  </si>
  <si>
    <t xml:space="preserve">                    ข้าพเจ้าได้ปฏิบัติงานสอบทานตามมาตรฐานการสอบบัญชีที่รับรองโดยทั่วไปในประเทศไทย การสอบทานดังกล่าวประกอบด้วย การใช้วิธีการสอบถามบุคลากร การวิเคราะห์เปรียบเทียบและวิธีการสอบทานอื่น การสอบทานนี้มีขอบเขตจำกัดกว่าการตรวจสอบตามมาตรฐานการสอบบัญชี ทำให้ข้าพเจ้าไม่สามารถได้ความเชื่อมั่นว่าจะพบเรื่องที่มีนัยสำคัญทั้งหมดซึ่งอาจพบได้จากการตรวจสอบ ดังนั้น ข้าพเจ้าจึงไม่อาจแสดงความเห็นต่อรายงานการดำรงเงินกองทุนที่สอบทานได้</t>
  </si>
  <si>
    <t>[ลายมือชื่อผู้สอบบัญชี] _______________
[ชื่อผู้สอบบัญชี] _______________
ผู้สอบบัญชีรับอนุญาตเลขทะเบียน _______________
[ชื่อและที่ตั้งสำนักงาน] _______________
[วันที่ของรายงานการสอบทาน] _______________</t>
  </si>
  <si>
    <t>(สำหรับรายงานการดำรงเงินกองทุนที่ต้องผ่านการสอบทาน (review) จากผู้สอบบัญชีรับอนุญาต)</t>
  </si>
  <si>
    <t>หุ้นกู้ด้อยสิทธิ/ตราสารอื่นที่มีลักษณะคล้ายทุน</t>
  </si>
  <si>
    <t>รายการหักจาก Additional tier 1 ในส่วนที่เหลือ ในกรณีที่ Additional tier 1 มีจำนวนไม่เพียงพอให้หักจนครบเต็มจำนวน</t>
  </si>
  <si>
    <t>รายการหักจากเงินกองทุนชั้นที่ 2 ในส่วนที่เหลือ ในกรณีที่เงินกองทุนชั้นที่ 2 มีจำนวนไม่เพียงพอให้หักจนครบเต็มจำนวน</t>
  </si>
  <si>
    <t>เงินลงทุนในตราสารทางการเงินที่นับเป็น Additional tier 1 ของบริษัทอื่น หรือบริษัทที่ได้รับใบอนุญาตให้ประกอบธุรกิจประกันชีวิตตามกฎหมายว่าด้วยการประกันชีวิต ทั้งทางตรงและทางอ้อม</t>
  </si>
  <si>
    <t>เงินลงทุนในตราสารทางการเงินที่นับเป็นเงินกองทุนชั้นที่ 2 ของบริษัทอื่น หรือบริษัทที่ได้รับใบอนุญาตให้ประกอบธุรกิจประกันชีวิตตามกฎหมายว่าด้วยการประกันชีวิต ทั้งทางตรงและทางอ้อม</t>
  </si>
  <si>
    <t>มูลค่าตราสารทุน หรือเงินลงทุนในตราสารทางการเงินที่นับเป็นเงินกองทุนของบริษัทประกันชีวิตหรือบริษัทประกันวินาศภัยอื่น</t>
  </si>
  <si>
    <t xml:space="preserve">                    ข้าพเจ้าขอรับรองความถูกต้องของข้อมูลที่ปรากฏอยู่ในรายงานการดำรงเงินกองทุน แบบฟอร์มที่ 4 ตารางที่ 4.1 4.2 4.3
แบบฟอร์มเพิ่มเติม B ตารางที่ B.1 B.2 และ แบบฟอร์มเพิ่มเติม C ตารางที่ C.1</t>
  </si>
  <si>
    <t>ตารางที่ A.1 เงินกองทุนที่สามารถนำมาใช้ได้ทั้งหมดและเงินกองทุนที่ต้องดำรงตามกฎหมาย</t>
  </si>
  <si>
    <t>ตารางที่ A.2 อัตราส่วนความเพียงพอของเงินกองทุน</t>
  </si>
  <si>
    <t>ตารางที่ B.1 เงินกองทุนสำหรับความเสี่ยงจากภาระผูกพันสำหรับสัญญาประกันภัยระยะสั้น - เงินกองทุนสำหรับความเสี่ยงจากสำรองค่าสินไหมทดแทน</t>
  </si>
  <si>
    <t xml:space="preserve">ตารางที่ B.2 เงินกองทุนสำหรับความเสี่ยงจากภาระผูกพันสำหรับสัญญาประกันภัยระยะสั้น - เงินกองทุนสำหรับความเสี่ยงจากสำรองเบี้ยประกันภัย </t>
  </si>
  <si>
    <t>ตารางที่ C.1 เงินกองทุนสำหรับความเสี่ยงจากภาระผูกพันสำหรับสัญญาประกันภัยระยะยาว</t>
  </si>
  <si>
    <t>ผลกระทบต่อกำไรสะสม</t>
  </si>
  <si>
    <t>ผลกระทบจาก claims reserve</t>
  </si>
  <si>
    <t>ผลกระทบจาก premium reserve</t>
  </si>
  <si>
    <t>ผลกระทบจากาก long term reserve</t>
  </si>
  <si>
    <t>เงินกู้ยืมที่สามารถนับเป็นเงินกองทุนชั้นที่ 2</t>
  </si>
  <si>
    <r>
      <t xml:space="preserve">อัตราส่วนความเพียงพอของเงินกองทุน (CAR) ไตรมาสปัจจุบัน </t>
    </r>
    <r>
      <rPr>
        <vertAlign val="superscript"/>
        <sz val="10"/>
        <rFont val="Arial"/>
        <family val="2"/>
      </rPr>
      <t>/2</t>
    </r>
  </si>
  <si>
    <t>รายงานการดำรงเงินกองทุนเพิ่มเติมจากวิกฤตการณ์ COVID-19</t>
  </si>
  <si>
    <t>แบบฟอร์มเพิ่มเติม A การคำนวณอัตราส่วนความเพียงพอของเงินกองทุน (ตามมาตรการสำหรับบริษัทประกันวินาศภัยที่มีค่าสินไหมทดแทน COVID-19)</t>
  </si>
  <si>
    <t>/2 ให้ใช้ค่านี้สำหรับการเปิดเผยข้อมูลเกี่ยวกับฐานะการเงินและผลการดำเนินงานของบริษัทตามประกาศ คปภ. ว่าด้วยมาตรการสำหรับบริษัทประกันวินาศภัยที่มีค่าสินไหมทดแทน COVID-19 ตั้งแต่วันที่ 30 กันยายน พ.ศ. 2564 ถึงวันที่ 30 มิถุนายน พ.ศ. 2565</t>
  </si>
  <si>
    <t>แบบฟอร์มเพิ่มเติม B การคำนวณเงินกองทุนสำหรับความเสี่ยงด้านประกันภัย (ตามมาตรการสำหรับบริษัทประกันวินาศภัยที่มีค่าสินไหมทดแทน COVID-19)</t>
  </si>
  <si>
    <t>อุบัติเหตุส่วนบุคคลและสุขภาพ ไม่รวม COVID-19 (personal accident and health exclude COVID-19)</t>
  </si>
  <si>
    <t>ความคุ้มครอง COVID-19</t>
  </si>
  <si>
    <t>แบบฟอร์มเพิ่มเติม C การคำนวณเงินกองทุนสำหรับความเสี่ยงด้านประกันภัย (ตามมาตรการสำหรับบริษัทประกันวินาศภัยที่มีค่าสินไหมทดแทน COVID-19)</t>
  </si>
  <si>
    <t>กรมธรรม์ประกันสุขภาพระยะยาวไม่รวม COVID-19 (long term health exclude COVID-19)</t>
  </si>
  <si>
    <t>กรมธรรม์ประกันสุขภาพระยะยาวคุ้มครอง COVID-19 (long term health COVID-19)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</si>
</sst>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87" formatCode="_(* #,##0_);_(* \(#,##0\);_(* &quot;-&quot;_);_(@_)"/>
    <numFmt numFmtId="188" formatCode="_(* #,##0.00_);_(* \(#,##0.00\);_(* &quot;-&quot;??_);_(@_)"/>
    <numFmt numFmtId="189" formatCode="_(&quot;RM&quot;* #,##0.00_);_(&quot;RM&quot;* \(#,##0.00\);_(&quot;RM&quot;* &quot;-&quot;??_);_(@_)"/>
    <numFmt numFmtId="190" formatCode="_-* #,##0.0_-;\-* #,##0.0_-;_-* &quot;-&quot;??_-;_-@_-"/>
    <numFmt numFmtId="191" formatCode="_-* #,##0_-;\-* #,##0_-;_-* &quot;-&quot;??_-;_-@_-"/>
    <numFmt numFmtId="192" formatCode="0.0%"/>
    <numFmt numFmtId="193" formatCode="_(* #,##0_);_(* \(#,##0\);_(* &quot;-&quot;??_);_(@_)"/>
    <numFmt numFmtId="194" formatCode="[$-F800]dddd\,\ mmmm\ dd\,\ yyyy"/>
    <numFmt numFmtId="195" formatCode="dd/mm/yy;@"/>
    <numFmt numFmtId="196" formatCode="00"/>
    <numFmt numFmtId="197" formatCode="_-* #,##0_-;\-* #,##0_-;_-* &quot;-&quot;?_-;_-@_-"/>
    <numFmt numFmtId="198" formatCode="0."/>
    <numFmt numFmtId="199" formatCode="\(General\)"/>
    <numFmt numFmtId="200" formatCode="_(* #,##0.000_);_(* \(#,##0.000\);_(* &quot;-&quot;??_);_(@_)"/>
  </numFmts>
  <fonts count="77">
    <font>
      <sz val="10"/>
      <name val="Arial"/>
    </font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sz val="10"/>
      <color indexed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u/>
      <sz val="10"/>
      <name val="Arial"/>
      <family val="2"/>
    </font>
    <font>
      <b/>
      <sz val="10"/>
      <color indexed="9"/>
      <name val="Arial"/>
      <family val="2"/>
    </font>
    <font>
      <vertAlign val="superscript"/>
      <sz val="10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sz val="10"/>
      <name val="MS Sans Serif"/>
      <family val="2"/>
      <charset val="222"/>
    </font>
    <font>
      <i/>
      <sz val="10"/>
      <name val="Arial"/>
      <family val="2"/>
    </font>
    <font>
      <sz val="8"/>
      <name val="Courier New"/>
      <family val="3"/>
    </font>
    <font>
      <sz val="9"/>
      <name val="Arial"/>
      <family val="2"/>
    </font>
    <font>
      <vertAlign val="superscript"/>
      <sz val="8"/>
      <name val="Arial"/>
      <family val="2"/>
    </font>
    <font>
      <strike/>
      <sz val="10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2"/>
      <name val="CordiaUPC"/>
      <family val="2"/>
      <charset val="222"/>
    </font>
    <font>
      <sz val="10"/>
      <name val="Arial"/>
      <family val="2"/>
    </font>
    <font>
      <sz val="14"/>
      <name val="Arial"/>
      <family val="2"/>
    </font>
    <font>
      <sz val="10"/>
      <name val="Arial"/>
      <family val="2"/>
    </font>
    <font>
      <u/>
      <sz val="8"/>
      <name val="Arial"/>
      <family val="2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  <charset val="222"/>
    </font>
    <font>
      <sz val="11"/>
      <color indexed="20"/>
      <name val="Calibri"/>
      <family val="2"/>
      <charset val="222"/>
    </font>
    <font>
      <b/>
      <sz val="11"/>
      <color indexed="52"/>
      <name val="Calibri"/>
      <family val="2"/>
      <charset val="222"/>
    </font>
    <font>
      <b/>
      <sz val="11"/>
      <color indexed="9"/>
      <name val="Calibri"/>
      <family val="2"/>
      <charset val="222"/>
    </font>
    <font>
      <i/>
      <sz val="11"/>
      <color indexed="23"/>
      <name val="Calibri"/>
      <family val="2"/>
      <charset val="222"/>
    </font>
    <font>
      <sz val="11"/>
      <color indexed="17"/>
      <name val="Calibri"/>
      <family val="2"/>
      <charset val="22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  <charset val="222"/>
    </font>
    <font>
      <sz val="11"/>
      <color indexed="62"/>
      <name val="Calibri"/>
      <family val="2"/>
      <charset val="222"/>
    </font>
    <font>
      <sz val="11"/>
      <color indexed="52"/>
      <name val="Calibri"/>
      <family val="2"/>
      <charset val="222"/>
    </font>
    <font>
      <sz val="11"/>
      <color indexed="60"/>
      <name val="Calibri"/>
      <family val="2"/>
      <charset val="222"/>
    </font>
    <font>
      <b/>
      <sz val="11"/>
      <color indexed="63"/>
      <name val="Calibri"/>
      <family val="2"/>
      <charset val="222"/>
    </font>
    <font>
      <b/>
      <sz val="18"/>
      <color indexed="56"/>
      <name val="Cambria"/>
      <family val="2"/>
      <charset val="222"/>
    </font>
    <font>
      <b/>
      <sz val="11"/>
      <color indexed="8"/>
      <name val="Calibri"/>
      <family val="2"/>
      <charset val="222"/>
    </font>
    <font>
      <sz val="11"/>
      <color indexed="10"/>
      <name val="Calibri"/>
      <family val="2"/>
      <charset val="222"/>
    </font>
    <font>
      <b/>
      <vertAlign val="superscript"/>
      <sz val="8"/>
      <name val="Arial"/>
      <family val="2"/>
    </font>
    <font>
      <b/>
      <u/>
      <sz val="10"/>
      <name val="Arial"/>
      <family val="2"/>
    </font>
    <font>
      <sz val="16"/>
      <color theme="1"/>
      <name val="TH SarabunPSK"/>
      <family val="2"/>
    </font>
    <font>
      <sz val="11"/>
      <name val="Arial"/>
      <family val="2"/>
    </font>
    <font>
      <b/>
      <sz val="16"/>
      <color theme="1"/>
      <name val="TH SarabunPSK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2"/>
      <name val="Browallia New"/>
      <family val="2"/>
    </font>
    <font>
      <sz val="11"/>
      <color theme="1"/>
      <name val="Tahoma"/>
      <family val="2"/>
      <scheme val="minor"/>
    </font>
    <font>
      <u val="singleAccounting"/>
      <sz val="10"/>
      <name val="Arial"/>
      <family val="2"/>
    </font>
    <font>
      <sz val="12"/>
      <name val="CordiaUPC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theme="0"/>
      <name val="Arial"/>
      <family val="2"/>
    </font>
    <font>
      <sz val="14"/>
      <name val="AngsanaUPC"/>
      <family val="1"/>
    </font>
    <font>
      <b/>
      <sz val="14"/>
      <name val="Arial"/>
      <family val="2"/>
    </font>
    <font>
      <b/>
      <sz val="16"/>
      <name val="TH Sarabun New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</fills>
  <borders count="5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231">
    <xf numFmtId="0" fontId="0" fillId="0" borderId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9" borderId="0" applyNumberFormat="0" applyBorder="0" applyAlignment="0" applyProtection="0"/>
    <xf numFmtId="0" fontId="30" fillId="3" borderId="0" applyNumberFormat="0" applyBorder="0" applyAlignment="0" applyProtection="0"/>
    <xf numFmtId="0" fontId="31" fillId="20" borderId="1" applyNumberFormat="0" applyAlignment="0" applyProtection="0"/>
    <xf numFmtId="0" fontId="32" fillId="21" borderId="2" applyNumberFormat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4" borderId="0" applyNumberFormat="0" applyBorder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1" fontId="23" fillId="0" borderId="0" applyFont="0" applyFill="0" applyBorder="0" applyAlignment="0" applyProtection="0"/>
    <xf numFmtId="0" fontId="38" fillId="7" borderId="1" applyNumberFormat="0" applyAlignment="0" applyProtection="0"/>
    <xf numFmtId="1" fontId="24" fillId="0" borderId="0" applyFont="0" applyFill="0" applyBorder="0" applyAlignment="0" applyProtection="0"/>
    <xf numFmtId="0" fontId="39" fillId="0" borderId="6" applyNumberFormat="0" applyFill="0" applyAlignment="0" applyProtection="0"/>
    <xf numFmtId="0" fontId="40" fillId="22" borderId="0" applyNumberFormat="0" applyBorder="0" applyAlignment="0" applyProtection="0"/>
    <xf numFmtId="196" fontId="17" fillId="0" borderId="7" applyBorder="0">
      <alignment horizontal="center" vertical="center" wrapText="1"/>
    </xf>
    <xf numFmtId="3" fontId="15" fillId="0" borderId="8"/>
    <xf numFmtId="0" fontId="26" fillId="23" borderId="9" applyNumberFormat="0" applyFont="0" applyAlignment="0" applyProtection="0"/>
    <xf numFmtId="198" fontId="23" fillId="0" borderId="10" applyFont="0" applyFill="0" applyBorder="0" applyAlignment="0" applyProtection="0"/>
    <xf numFmtId="0" fontId="41" fillId="20" borderId="11" applyNumberFormat="0" applyAlignment="0" applyProtection="0"/>
    <xf numFmtId="9" fontId="2" fillId="0" borderId="0" applyFont="0" applyFill="0" applyBorder="0" applyAlignment="0" applyProtection="0"/>
    <xf numFmtId="0" fontId="18" fillId="24" borderId="0" applyNumberFormat="0" applyBorder="0">
      <alignment horizontal="right"/>
      <protection locked="0"/>
    </xf>
    <xf numFmtId="0" fontId="2" fillId="25" borderId="0" applyNumberFormat="0" applyFont="0" applyBorder="0" applyAlignment="0"/>
    <xf numFmtId="0" fontId="42" fillId="0" borderId="0" applyNumberFormat="0" applyFill="0" applyBorder="0" applyAlignment="0" applyProtection="0"/>
    <xf numFmtId="0" fontId="43" fillId="0" borderId="12" applyNumberFormat="0" applyFill="0" applyAlignment="0" applyProtection="0"/>
    <xf numFmtId="0" fontId="44" fillId="0" borderId="0" applyNumberFormat="0" applyFill="0" applyBorder="0" applyAlignment="0" applyProtection="0"/>
    <xf numFmtId="0" fontId="2" fillId="0" borderId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9" borderId="0" applyNumberFormat="0" applyBorder="0" applyAlignment="0" applyProtection="0"/>
    <xf numFmtId="0" fontId="30" fillId="3" borderId="0" applyNumberFormat="0" applyBorder="0" applyAlignment="0" applyProtection="0"/>
    <xf numFmtId="0" fontId="31" fillId="20" borderId="1" applyNumberFormat="0" applyAlignment="0" applyProtection="0"/>
    <xf numFmtId="0" fontId="32" fillId="21" borderId="2" applyNumberFormat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4" borderId="0" applyNumberFormat="0" applyBorder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38" fillId="7" borderId="1" applyNumberFormat="0" applyAlignment="0" applyProtection="0"/>
    <xf numFmtId="1" fontId="2" fillId="0" borderId="0" applyFont="0" applyFill="0" applyBorder="0" applyAlignment="0" applyProtection="0"/>
    <xf numFmtId="1" fontId="2" fillId="0" borderId="0" applyFont="0" applyFill="0" applyBorder="0" applyAlignment="0" applyProtection="0"/>
    <xf numFmtId="1" fontId="2" fillId="0" borderId="0" applyFont="0" applyFill="0" applyBorder="0" applyAlignment="0" applyProtection="0"/>
    <xf numFmtId="0" fontId="39" fillId="0" borderId="6" applyNumberFormat="0" applyFill="0" applyAlignment="0" applyProtection="0"/>
    <xf numFmtId="0" fontId="40" fillId="22" borderId="0" applyNumberFormat="0" applyBorder="0" applyAlignment="0" applyProtection="0"/>
    <xf numFmtId="0" fontId="2" fillId="0" borderId="0"/>
    <xf numFmtId="0" fontId="51" fillId="0" borderId="0"/>
    <xf numFmtId="0" fontId="2" fillId="23" borderId="9" applyNumberFormat="0" applyFont="0" applyAlignment="0" applyProtection="0"/>
    <xf numFmtId="0" fontId="2" fillId="23" borderId="9" applyNumberFormat="0" applyFont="0" applyAlignment="0" applyProtection="0"/>
    <xf numFmtId="0" fontId="41" fillId="20" borderId="11" applyNumberFormat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12" applyNumberFormat="0" applyFill="0" applyAlignment="0" applyProtection="0"/>
    <xf numFmtId="0" fontId="44" fillId="0" borderId="0" applyNumberFormat="0" applyFill="0" applyBorder="0" applyAlignment="0" applyProtection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53" fillId="0" borderId="0"/>
    <xf numFmtId="188" fontId="2" fillId="0" borderId="0" applyFont="0" applyFill="0" applyBorder="0" applyAlignment="0" applyProtection="0"/>
    <xf numFmtId="0" fontId="56" fillId="2" borderId="0"/>
    <xf numFmtId="0" fontId="56" fillId="2" borderId="0"/>
    <xf numFmtId="0" fontId="56" fillId="3" borderId="0"/>
    <xf numFmtId="0" fontId="56" fillId="3" borderId="0"/>
    <xf numFmtId="0" fontId="56" fillId="4" borderId="0"/>
    <xf numFmtId="0" fontId="56" fillId="4" borderId="0"/>
    <xf numFmtId="0" fontId="56" fillId="5" borderId="0"/>
    <xf numFmtId="0" fontId="56" fillId="5" borderId="0"/>
    <xf numFmtId="0" fontId="56" fillId="6" borderId="0"/>
    <xf numFmtId="0" fontId="56" fillId="6" borderId="0"/>
    <xf numFmtId="0" fontId="56" fillId="7" borderId="0"/>
    <xf numFmtId="0" fontId="56" fillId="7" borderId="0"/>
    <xf numFmtId="0" fontId="56" fillId="8" borderId="0"/>
    <xf numFmtId="0" fontId="56" fillId="8" borderId="0"/>
    <xf numFmtId="0" fontId="56" fillId="9" borderId="0"/>
    <xf numFmtId="0" fontId="56" fillId="9" borderId="0"/>
    <xf numFmtId="0" fontId="56" fillId="10" borderId="0"/>
    <xf numFmtId="0" fontId="56" fillId="10" borderId="0"/>
    <xf numFmtId="0" fontId="56" fillId="5" borderId="0"/>
    <xf numFmtId="0" fontId="56" fillId="5" borderId="0"/>
    <xf numFmtId="0" fontId="56" fillId="8" borderId="0"/>
    <xf numFmtId="0" fontId="56" fillId="8" borderId="0"/>
    <xf numFmtId="0" fontId="56" fillId="11" borderId="0"/>
    <xf numFmtId="0" fontId="56" fillId="11" borderId="0"/>
    <xf numFmtId="0" fontId="57" fillId="12" borderId="0"/>
    <xf numFmtId="0" fontId="57" fillId="12" borderId="0"/>
    <xf numFmtId="0" fontId="57" fillId="9" borderId="0"/>
    <xf numFmtId="0" fontId="57" fillId="9" borderId="0"/>
    <xf numFmtId="0" fontId="57" fillId="10" borderId="0"/>
    <xf numFmtId="0" fontId="57" fillId="10" borderId="0"/>
    <xf numFmtId="0" fontId="57" fillId="13" borderId="0"/>
    <xf numFmtId="0" fontId="57" fillId="13" borderId="0"/>
    <xf numFmtId="0" fontId="57" fillId="14" borderId="0"/>
    <xf numFmtId="0" fontId="57" fillId="14" borderId="0"/>
    <xf numFmtId="0" fontId="57" fillId="15" borderId="0"/>
    <xf numFmtId="0" fontId="57" fillId="15" borderId="0"/>
    <xf numFmtId="0" fontId="57" fillId="16" borderId="0"/>
    <xf numFmtId="0" fontId="57" fillId="16" borderId="0"/>
    <xf numFmtId="0" fontId="57" fillId="17" borderId="0"/>
    <xf numFmtId="0" fontId="57" fillId="17" borderId="0"/>
    <xf numFmtId="0" fontId="57" fillId="18" borderId="0"/>
    <xf numFmtId="0" fontId="57" fillId="18" borderId="0"/>
    <xf numFmtId="0" fontId="57" fillId="13" borderId="0"/>
    <xf numFmtId="0" fontId="57" fillId="13" borderId="0"/>
    <xf numFmtId="0" fontId="57" fillId="14" borderId="0"/>
    <xf numFmtId="0" fontId="57" fillId="14" borderId="0"/>
    <xf numFmtId="0" fontId="57" fillId="19" borderId="0"/>
    <xf numFmtId="0" fontId="57" fillId="19" borderId="0"/>
    <xf numFmtId="0" fontId="58" fillId="3" borderId="0"/>
    <xf numFmtId="0" fontId="58" fillId="3" borderId="0"/>
    <xf numFmtId="0" fontId="59" fillId="20" borderId="1"/>
    <xf numFmtId="0" fontId="59" fillId="20" borderId="1"/>
    <xf numFmtId="0" fontId="60" fillId="21" borderId="2"/>
    <xf numFmtId="0" fontId="60" fillId="21" borderId="2"/>
    <xf numFmtId="188" fontId="2" fillId="0" borderId="0"/>
    <xf numFmtId="188" fontId="2" fillId="0" borderId="0"/>
    <xf numFmtId="188" fontId="53" fillId="0" borderId="0"/>
    <xf numFmtId="188" fontId="2" fillId="0" borderId="0"/>
    <xf numFmtId="189" fontId="2" fillId="0" borderId="0"/>
    <xf numFmtId="189" fontId="2" fillId="0" borderId="0"/>
    <xf numFmtId="0" fontId="61" fillId="0" borderId="0"/>
    <xf numFmtId="0" fontId="61" fillId="0" borderId="0"/>
    <xf numFmtId="0" fontId="62" fillId="4" borderId="0"/>
    <xf numFmtId="0" fontId="62" fillId="4" borderId="0"/>
    <xf numFmtId="0" fontId="63" fillId="0" borderId="3"/>
    <xf numFmtId="0" fontId="63" fillId="0" borderId="3"/>
    <xf numFmtId="0" fontId="64" fillId="0" borderId="4"/>
    <xf numFmtId="0" fontId="64" fillId="0" borderId="4"/>
    <xf numFmtId="0" fontId="65" fillId="0" borderId="5"/>
    <xf numFmtId="0" fontId="65" fillId="0" borderId="5"/>
    <xf numFmtId="0" fontId="65" fillId="0" borderId="0"/>
    <xf numFmtId="0" fontId="65" fillId="0" borderId="0"/>
    <xf numFmtId="1" fontId="55" fillId="0" borderId="0"/>
    <xf numFmtId="0" fontId="66" fillId="7" borderId="1"/>
    <xf numFmtId="0" fontId="66" fillId="7" borderId="1"/>
    <xf numFmtId="1" fontId="2" fillId="0" borderId="0"/>
    <xf numFmtId="1" fontId="2" fillId="0" borderId="0"/>
    <xf numFmtId="0" fontId="67" fillId="0" borderId="6"/>
    <xf numFmtId="0" fontId="67" fillId="0" borderId="6"/>
    <xf numFmtId="0" fontId="68" fillId="22" borderId="0"/>
    <xf numFmtId="0" fontId="68" fillId="22" borderId="0"/>
    <xf numFmtId="196" fontId="17" fillId="0" borderId="7">
      <alignment horizontal="center" vertical="center" wrapText="1"/>
    </xf>
    <xf numFmtId="196" fontId="17" fillId="0" borderId="7">
      <alignment horizontal="center" vertical="center" wrapText="1"/>
    </xf>
    <xf numFmtId="0" fontId="2" fillId="0" borderId="0"/>
    <xf numFmtId="0" fontId="53" fillId="0" borderId="0"/>
    <xf numFmtId="0" fontId="2" fillId="23" borderId="9"/>
    <xf numFmtId="0" fontId="2" fillId="23" borderId="9"/>
    <xf numFmtId="198" fontId="55" fillId="0" borderId="10"/>
    <xf numFmtId="0" fontId="69" fillId="20" borderId="11"/>
    <xf numFmtId="0" fontId="69" fillId="20" borderId="11"/>
    <xf numFmtId="9" fontId="2" fillId="0" borderId="0"/>
    <xf numFmtId="9" fontId="53" fillId="0" borderId="0"/>
    <xf numFmtId="9" fontId="2" fillId="0" borderId="0"/>
    <xf numFmtId="0" fontId="18" fillId="24" borderId="0">
      <alignment horizontal="right"/>
      <protection locked="0"/>
    </xf>
    <xf numFmtId="0" fontId="18" fillId="24" borderId="0">
      <alignment horizontal="right"/>
      <protection locked="0"/>
    </xf>
    <xf numFmtId="0" fontId="2" fillId="25" borderId="0"/>
    <xf numFmtId="0" fontId="2" fillId="25" borderId="0"/>
    <xf numFmtId="0" fontId="70" fillId="0" borderId="0"/>
    <xf numFmtId="0" fontId="70" fillId="0" borderId="0"/>
    <xf numFmtId="0" fontId="71" fillId="0" borderId="12"/>
    <xf numFmtId="0" fontId="71" fillId="0" borderId="12"/>
    <xf numFmtId="0" fontId="72" fillId="0" borderId="0"/>
    <xf numFmtId="0" fontId="72" fillId="0" borderId="0"/>
    <xf numFmtId="0" fontId="74" fillId="0" borderId="0"/>
  </cellStyleXfs>
  <cellXfs count="1250">
    <xf numFmtId="0" fontId="0" fillId="0" borderId="0" xfId="0"/>
    <xf numFmtId="0" fontId="0" fillId="0" borderId="0" xfId="0" applyProtection="1"/>
    <xf numFmtId="0" fontId="0" fillId="0" borderId="0" xfId="0" applyFill="1" applyProtection="1"/>
    <xf numFmtId="0" fontId="7" fillId="26" borderId="0" xfId="0" applyFont="1" applyFill="1" applyAlignment="1" applyProtection="1">
      <alignment vertical="top"/>
    </xf>
    <xf numFmtId="0" fontId="7" fillId="27" borderId="0" xfId="0" applyFont="1" applyFill="1" applyAlignment="1" applyProtection="1">
      <alignment horizontal="left"/>
    </xf>
    <xf numFmtId="0" fontId="4" fillId="26" borderId="0" xfId="0" applyFont="1" applyFill="1" applyAlignment="1" applyProtection="1">
      <alignment vertical="top"/>
    </xf>
    <xf numFmtId="0" fontId="10" fillId="26" borderId="0" xfId="0" applyFont="1" applyFill="1" applyBorder="1" applyAlignment="1" applyProtection="1">
      <alignment vertical="top"/>
    </xf>
    <xf numFmtId="0" fontId="4" fillId="26" borderId="0" xfId="0" applyFont="1" applyFill="1" applyBorder="1" applyAlignment="1" applyProtection="1">
      <alignment vertical="top"/>
    </xf>
    <xf numFmtId="194" fontId="3" fillId="26" borderId="0" xfId="0" applyNumberFormat="1" applyFont="1" applyFill="1" applyBorder="1" applyAlignment="1" applyProtection="1">
      <alignment vertical="top"/>
    </xf>
    <xf numFmtId="0" fontId="3" fillId="26" borderId="0" xfId="0" applyFont="1" applyFill="1" applyBorder="1" applyAlignment="1" applyProtection="1">
      <alignment horizontal="center" vertical="top"/>
    </xf>
    <xf numFmtId="49" fontId="3" fillId="26" borderId="0" xfId="0" applyNumberFormat="1" applyFont="1" applyFill="1" applyBorder="1" applyAlignment="1" applyProtection="1">
      <alignment horizontal="center" vertical="top"/>
    </xf>
    <xf numFmtId="0" fontId="3" fillId="26" borderId="0" xfId="0" applyFont="1" applyFill="1" applyBorder="1" applyAlignment="1" applyProtection="1">
      <alignment vertical="top"/>
    </xf>
    <xf numFmtId="0" fontId="3" fillId="26" borderId="0" xfId="0" applyFont="1" applyFill="1" applyAlignment="1" applyProtection="1">
      <alignment vertical="top"/>
    </xf>
    <xf numFmtId="0" fontId="3" fillId="26" borderId="0" xfId="0" applyFont="1" applyFill="1" applyBorder="1" applyProtection="1"/>
    <xf numFmtId="0" fontId="4" fillId="26" borderId="0" xfId="0" applyFont="1" applyFill="1" applyBorder="1" applyAlignment="1" applyProtection="1"/>
    <xf numFmtId="0" fontId="3" fillId="26" borderId="0" xfId="0" applyFont="1" applyFill="1" applyBorder="1" applyAlignment="1" applyProtection="1">
      <alignment horizontal="left" indent="3"/>
    </xf>
    <xf numFmtId="0" fontId="4" fillId="26" borderId="0" xfId="0" applyFont="1" applyFill="1" applyProtection="1"/>
    <xf numFmtId="0" fontId="4" fillId="26" borderId="0" xfId="0" applyFont="1" applyFill="1" applyBorder="1" applyProtection="1"/>
    <xf numFmtId="0" fontId="4" fillId="26" borderId="0" xfId="0" applyFont="1" applyFill="1" applyBorder="1" applyAlignment="1" applyProtection="1">
      <alignment horizontal="left"/>
    </xf>
    <xf numFmtId="0" fontId="4" fillId="26" borderId="0" xfId="0" applyFont="1" applyFill="1" applyBorder="1" applyAlignment="1" applyProtection="1">
      <alignment horizontal="left" vertical="top" indent="3"/>
    </xf>
    <xf numFmtId="0" fontId="4" fillId="26" borderId="0" xfId="0" applyFont="1" applyFill="1" applyBorder="1" applyAlignment="1" applyProtection="1">
      <alignment horizontal="right"/>
    </xf>
    <xf numFmtId="1" fontId="4" fillId="26" borderId="0" xfId="0" applyNumberFormat="1" applyFont="1" applyFill="1" applyAlignment="1" applyProtection="1">
      <alignment vertical="top"/>
    </xf>
    <xf numFmtId="0" fontId="11" fillId="26" borderId="0" xfId="0" applyFont="1" applyFill="1" applyBorder="1" applyAlignment="1" applyProtection="1">
      <alignment horizontal="center"/>
    </xf>
    <xf numFmtId="0" fontId="11" fillId="26" borderId="0" xfId="0" applyFont="1" applyFill="1" applyBorder="1" applyProtection="1"/>
    <xf numFmtId="0" fontId="7" fillId="26" borderId="0" xfId="0" applyFont="1" applyFill="1" applyBorder="1" applyProtection="1"/>
    <xf numFmtId="0" fontId="7" fillId="26" borderId="0" xfId="0" applyFont="1" applyFill="1" applyBorder="1" applyAlignment="1" applyProtection="1">
      <alignment horizontal="center"/>
    </xf>
    <xf numFmtId="49" fontId="7" fillId="26" borderId="0" xfId="0" applyNumberFormat="1" applyFont="1" applyFill="1" applyBorder="1" applyProtection="1"/>
    <xf numFmtId="49" fontId="7" fillId="26" borderId="0" xfId="0" applyNumberFormat="1" applyFont="1" applyFill="1" applyBorder="1" applyAlignment="1" applyProtection="1">
      <alignment vertical="top"/>
    </xf>
    <xf numFmtId="49" fontId="7" fillId="26" borderId="0" xfId="0" applyNumberFormat="1" applyFont="1" applyFill="1" applyAlignment="1" applyProtection="1">
      <alignment vertical="top"/>
    </xf>
    <xf numFmtId="0" fontId="7" fillId="0" borderId="0" xfId="0" applyFont="1" applyAlignment="1" applyProtection="1">
      <alignment vertical="top"/>
    </xf>
    <xf numFmtId="0" fontId="4" fillId="0" borderId="0" xfId="0" applyFont="1" applyAlignment="1" applyProtection="1">
      <alignment vertical="top"/>
    </xf>
    <xf numFmtId="191" fontId="4" fillId="0" borderId="0" xfId="29" applyNumberFormat="1" applyFont="1" applyAlignment="1" applyProtection="1">
      <alignment vertical="top"/>
    </xf>
    <xf numFmtId="0" fontId="4" fillId="0" borderId="0" xfId="0" applyFont="1" applyBorder="1" applyAlignment="1" applyProtection="1">
      <alignment horizontal="left" vertical="top"/>
    </xf>
    <xf numFmtId="0" fontId="4" fillId="0" borderId="0" xfId="0" applyFont="1" applyFill="1" applyBorder="1" applyAlignment="1" applyProtection="1">
      <alignment vertical="top"/>
    </xf>
    <xf numFmtId="0" fontId="3" fillId="0" borderId="0" xfId="0" applyFont="1" applyBorder="1" applyAlignment="1" applyProtection="1">
      <alignment vertical="top"/>
    </xf>
    <xf numFmtId="0" fontId="13" fillId="0" borderId="0" xfId="0" applyFont="1" applyAlignment="1" applyProtection="1">
      <alignment vertical="top"/>
    </xf>
    <xf numFmtId="0" fontId="4" fillId="0" borderId="0" xfId="0" applyFont="1" applyFill="1" applyAlignment="1" applyProtection="1">
      <alignment vertical="top"/>
    </xf>
    <xf numFmtId="0" fontId="3" fillId="0" borderId="0" xfId="0" applyFont="1" applyBorder="1" applyAlignment="1" applyProtection="1">
      <alignment horizontal="left" vertical="top"/>
    </xf>
    <xf numFmtId="0" fontId="3" fillId="0" borderId="0" xfId="0" applyFont="1" applyFill="1" applyAlignment="1" applyProtection="1">
      <alignment vertical="top"/>
    </xf>
    <xf numFmtId="0" fontId="3" fillId="26" borderId="0" xfId="0" applyFont="1" applyFill="1" applyBorder="1" applyAlignment="1" applyProtection="1">
      <alignment horizontal="left" vertical="top"/>
    </xf>
    <xf numFmtId="193" fontId="4" fillId="0" borderId="8" xfId="28" applyNumberFormat="1" applyFont="1" applyFill="1" applyBorder="1" applyAlignment="1" applyProtection="1">
      <alignment horizontal="right" vertical="top" wrapText="1"/>
    </xf>
    <xf numFmtId="0" fontId="4" fillId="0" borderId="0" xfId="0" applyFont="1" applyAlignment="1" applyProtection="1">
      <alignment horizontal="left" vertical="top"/>
    </xf>
    <xf numFmtId="0" fontId="4" fillId="0" borderId="0" xfId="0" applyFont="1" applyFill="1" applyBorder="1" applyAlignment="1" applyProtection="1">
      <alignment horizontal="center" vertical="top" wrapText="1"/>
    </xf>
    <xf numFmtId="193" fontId="4" fillId="0" borderId="0" xfId="28" applyNumberFormat="1" applyFont="1" applyFill="1" applyBorder="1" applyAlignment="1" applyProtection="1">
      <alignment horizontal="right" vertical="top"/>
    </xf>
    <xf numFmtId="0" fontId="4" fillId="0" borderId="0" xfId="0" applyFont="1" applyFill="1" applyBorder="1" applyProtection="1"/>
    <xf numFmtId="0" fontId="4" fillId="26" borderId="16" xfId="0" applyFont="1" applyFill="1" applyBorder="1" applyAlignment="1" applyProtection="1">
      <alignment horizontal="left" vertical="top"/>
    </xf>
    <xf numFmtId="0" fontId="3" fillId="26" borderId="0" xfId="0" applyFont="1" applyFill="1" applyAlignment="1" applyProtection="1">
      <alignment horizontal="center" vertical="top"/>
    </xf>
    <xf numFmtId="0" fontId="7" fillId="26" borderId="0" xfId="0" applyFont="1" applyFill="1" applyAlignment="1" applyProtection="1">
      <alignment horizontal="left"/>
    </xf>
    <xf numFmtId="0" fontId="4" fillId="0" borderId="0" xfId="0" applyFont="1" applyProtection="1"/>
    <xf numFmtId="0" fontId="4" fillId="0" borderId="0" xfId="0" applyFont="1" applyBorder="1" applyAlignment="1" applyProtection="1">
      <alignment horizontal="center" vertical="top"/>
    </xf>
    <xf numFmtId="0" fontId="3" fillId="0" borderId="0" xfId="0" applyFont="1" applyFill="1" applyBorder="1" applyAlignment="1" applyProtection="1">
      <alignment horizontal="center" vertical="top"/>
    </xf>
    <xf numFmtId="0" fontId="4" fillId="26" borderId="0" xfId="0" applyFont="1" applyFill="1" applyAlignment="1" applyProtection="1">
      <alignment horizontal="center" vertical="top"/>
    </xf>
    <xf numFmtId="0" fontId="4" fillId="0" borderId="0" xfId="0" applyFont="1" applyFill="1" applyBorder="1" applyAlignment="1" applyProtection="1">
      <alignment horizontal="right" vertical="top"/>
    </xf>
    <xf numFmtId="193" fontId="4" fillId="0" borderId="0" xfId="28" applyNumberFormat="1" applyFont="1" applyFill="1" applyBorder="1" applyAlignment="1" applyProtection="1">
      <alignment horizontal="right" vertical="top" wrapText="1"/>
    </xf>
    <xf numFmtId="187" fontId="4" fillId="26" borderId="0" xfId="0" applyNumberFormat="1" applyFont="1" applyFill="1" applyBorder="1" applyAlignment="1" applyProtection="1">
      <alignment vertical="top"/>
    </xf>
    <xf numFmtId="0" fontId="4" fillId="0" borderId="0" xfId="0" applyFont="1" applyFill="1" applyBorder="1" applyAlignment="1" applyProtection="1">
      <alignment horizontal="left" vertical="top"/>
    </xf>
    <xf numFmtId="193" fontId="4" fillId="0" borderId="0" xfId="28" applyNumberFormat="1" applyFont="1" applyFill="1" applyBorder="1" applyAlignment="1" applyProtection="1">
      <alignment vertical="top"/>
    </xf>
    <xf numFmtId="0" fontId="4" fillId="30" borderId="0" xfId="0" applyFont="1" applyFill="1" applyBorder="1" applyAlignment="1" applyProtection="1">
      <alignment vertical="top"/>
    </xf>
    <xf numFmtId="0" fontId="3" fillId="0" borderId="0" xfId="0" applyFont="1" applyFill="1" applyBorder="1" applyAlignment="1" applyProtection="1">
      <alignment vertical="top" wrapText="1"/>
    </xf>
    <xf numFmtId="0" fontId="4" fillId="26" borderId="0" xfId="0" applyFont="1" applyFill="1" applyAlignment="1" applyProtection="1">
      <alignment horizontal="right" vertical="top"/>
    </xf>
    <xf numFmtId="0" fontId="4" fillId="26" borderId="0" xfId="0" applyFont="1" applyFill="1" applyAlignment="1" applyProtection="1"/>
    <xf numFmtId="188" fontId="4" fillId="26" borderId="0" xfId="0" applyNumberFormat="1" applyFont="1" applyFill="1" applyBorder="1" applyAlignment="1" applyProtection="1">
      <alignment vertical="top"/>
    </xf>
    <xf numFmtId="0" fontId="16" fillId="26" borderId="0" xfId="0" applyFont="1" applyFill="1" applyAlignment="1" applyProtection="1">
      <alignment vertical="top"/>
    </xf>
    <xf numFmtId="0" fontId="16" fillId="26" borderId="0" xfId="0" quotePrefix="1" applyFont="1" applyFill="1" applyAlignment="1" applyProtection="1">
      <alignment vertical="top"/>
    </xf>
    <xf numFmtId="0" fontId="3" fillId="26" borderId="0" xfId="0" applyFont="1" applyFill="1" applyAlignment="1" applyProtection="1">
      <alignment horizontal="left" vertical="top"/>
    </xf>
    <xf numFmtId="49" fontId="4" fillId="26" borderId="0" xfId="0" applyNumberFormat="1" applyFont="1" applyFill="1" applyAlignment="1" applyProtection="1">
      <alignment horizontal="center" vertical="top"/>
    </xf>
    <xf numFmtId="191" fontId="4" fillId="26" borderId="16" xfId="30" applyNumberFormat="1" applyFont="1" applyFill="1" applyBorder="1" applyAlignment="1" applyProtection="1">
      <alignment horizontal="right" vertical="top"/>
    </xf>
    <xf numFmtId="9" fontId="4" fillId="26" borderId="16" xfId="0" applyNumberFormat="1" applyFont="1" applyFill="1" applyBorder="1" applyAlignment="1" applyProtection="1">
      <alignment horizontal="center" vertical="top"/>
    </xf>
    <xf numFmtId="188" fontId="4" fillId="26" borderId="20" xfId="28" applyFont="1" applyFill="1" applyBorder="1" applyAlignment="1" applyProtection="1">
      <alignment horizontal="right" vertical="top"/>
    </xf>
    <xf numFmtId="192" fontId="4" fillId="0" borderId="8" xfId="0" applyNumberFormat="1" applyFont="1" applyBorder="1" applyAlignment="1" applyProtection="1">
      <alignment horizontal="center" vertical="top"/>
    </xf>
    <xf numFmtId="192" fontId="4" fillId="0" borderId="16" xfId="0" applyNumberFormat="1" applyFont="1" applyBorder="1" applyAlignment="1" applyProtection="1">
      <alignment horizontal="center" vertical="top"/>
    </xf>
    <xf numFmtId="192" fontId="4" fillId="26" borderId="0" xfId="0" applyNumberFormat="1" applyFont="1" applyFill="1" applyAlignment="1" applyProtection="1">
      <alignment horizontal="right" vertical="top"/>
    </xf>
    <xf numFmtId="188" fontId="4" fillId="26" borderId="0" xfId="28" applyFont="1" applyFill="1" applyAlignment="1" applyProtection="1">
      <alignment vertical="top"/>
    </xf>
    <xf numFmtId="9" fontId="4" fillId="0" borderId="8" xfId="0" applyNumberFormat="1" applyFont="1" applyBorder="1" applyAlignment="1" applyProtection="1">
      <alignment horizontal="center" vertical="top"/>
    </xf>
    <xf numFmtId="0" fontId="4" fillId="26" borderId="16" xfId="0" applyFont="1" applyFill="1" applyBorder="1" applyAlignment="1" applyProtection="1">
      <alignment horizontal="right" vertical="top"/>
    </xf>
    <xf numFmtId="188" fontId="4" fillId="26" borderId="20" xfId="28" applyFont="1" applyFill="1" applyBorder="1" applyAlignment="1" applyProtection="1">
      <alignment horizontal="left" vertical="top"/>
    </xf>
    <xf numFmtId="0" fontId="4" fillId="26" borderId="0" xfId="0" applyFont="1" applyFill="1" applyAlignment="1" applyProtection="1">
      <alignment vertical="top" wrapText="1"/>
    </xf>
    <xf numFmtId="0" fontId="4" fillId="26" borderId="0" xfId="0" applyFont="1" applyFill="1" applyAlignment="1" applyProtection="1">
      <alignment horizontal="left" vertical="top"/>
    </xf>
    <xf numFmtId="188" fontId="4" fillId="26" borderId="0" xfId="0" applyNumberFormat="1" applyFont="1" applyFill="1" applyBorder="1" applyAlignment="1" applyProtection="1">
      <alignment horizontal="center" vertical="top"/>
    </xf>
    <xf numFmtId="195" fontId="4" fillId="26" borderId="0" xfId="0" applyNumberFormat="1" applyFont="1" applyFill="1" applyBorder="1" applyAlignment="1" applyProtection="1">
      <alignment horizontal="center" vertical="top"/>
    </xf>
    <xf numFmtId="0" fontId="8" fillId="26" borderId="0" xfId="0" applyFont="1" applyFill="1" applyAlignment="1" applyProtection="1">
      <alignment vertical="top"/>
    </xf>
    <xf numFmtId="0" fontId="4" fillId="26" borderId="0" xfId="0" applyFont="1" applyFill="1" applyBorder="1" applyAlignment="1" applyProtection="1">
      <alignment horizontal="right" vertical="top"/>
    </xf>
    <xf numFmtId="0" fontId="3" fillId="0" borderId="0" xfId="0" applyFont="1" applyFill="1" applyBorder="1" applyAlignment="1" applyProtection="1">
      <alignment horizontal="right" vertical="top"/>
    </xf>
    <xf numFmtId="49" fontId="4" fillId="26" borderId="0" xfId="0" applyNumberFormat="1" applyFont="1" applyFill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top" wrapText="1"/>
    </xf>
    <xf numFmtId="0" fontId="4" fillId="0" borderId="0" xfId="0" quotePrefix="1" applyFont="1" applyBorder="1" applyAlignment="1" applyProtection="1">
      <alignment horizontal="center" vertical="top" wrapText="1"/>
    </xf>
    <xf numFmtId="3" fontId="4" fillId="0" borderId="0" xfId="0" applyNumberFormat="1" applyFont="1" applyBorder="1" applyAlignment="1" applyProtection="1">
      <alignment horizontal="center" vertical="top" wrapText="1"/>
    </xf>
    <xf numFmtId="0" fontId="3" fillId="26" borderId="0" xfId="0" applyFont="1" applyFill="1" applyAlignment="1" applyProtection="1">
      <alignment horizontal="right"/>
    </xf>
    <xf numFmtId="0" fontId="4" fillId="0" borderId="0" xfId="0" applyFont="1" applyAlignment="1" applyProtection="1">
      <alignment horizontal="right" vertical="top"/>
    </xf>
    <xf numFmtId="0" fontId="14" fillId="26" borderId="0" xfId="0" applyFont="1" applyFill="1" applyAlignment="1" applyProtection="1">
      <alignment vertical="top"/>
    </xf>
    <xf numFmtId="0" fontId="3" fillId="26" borderId="0" xfId="0" applyFont="1" applyFill="1" applyAlignment="1" applyProtection="1">
      <alignment vertical="center"/>
    </xf>
    <xf numFmtId="0" fontId="21" fillId="26" borderId="0" xfId="0" applyFont="1" applyFill="1" applyAlignment="1" applyProtection="1">
      <alignment vertical="center"/>
    </xf>
    <xf numFmtId="191" fontId="3" fillId="0" borderId="0" xfId="0" applyNumberFormat="1" applyFont="1" applyFill="1" applyBorder="1" applyAlignment="1" applyProtection="1">
      <alignment horizontal="center" vertical="top" wrapText="1"/>
    </xf>
    <xf numFmtId="195" fontId="3" fillId="0" borderId="0" xfId="0" applyNumberFormat="1" applyFont="1" applyFill="1" applyBorder="1" applyAlignment="1" applyProtection="1">
      <alignment horizontal="center" vertical="top" wrapText="1"/>
    </xf>
    <xf numFmtId="191" fontId="3" fillId="28" borderId="8" xfId="29" applyNumberFormat="1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vertical="top"/>
    </xf>
    <xf numFmtId="10" fontId="4" fillId="0" borderId="0" xfId="48" applyNumberFormat="1" applyFont="1" applyFill="1" applyBorder="1" applyAlignment="1" applyProtection="1">
      <alignment vertical="top"/>
    </xf>
    <xf numFmtId="10" fontId="4" fillId="0" borderId="0" xfId="0" applyNumberFormat="1" applyFont="1" applyFill="1" applyBorder="1" applyAlignment="1" applyProtection="1">
      <alignment vertical="top"/>
    </xf>
    <xf numFmtId="3" fontId="4" fillId="0" borderId="0" xfId="0" applyNumberFormat="1" applyFont="1" applyFill="1" applyBorder="1" applyAlignment="1" applyProtection="1">
      <alignment vertical="top"/>
    </xf>
    <xf numFmtId="0" fontId="22" fillId="0" borderId="0" xfId="0" applyFont="1" applyBorder="1" applyAlignment="1" applyProtection="1">
      <alignment horizontal="left" vertical="top"/>
    </xf>
    <xf numFmtId="0" fontId="22" fillId="28" borderId="8" xfId="0" applyFont="1" applyFill="1" applyBorder="1" applyAlignment="1" applyProtection="1">
      <alignment horizontal="center" vertical="top" wrapText="1"/>
    </xf>
    <xf numFmtId="0" fontId="21" fillId="26" borderId="0" xfId="0" applyFont="1" applyFill="1" applyAlignment="1" applyProtection="1">
      <alignment vertical="top"/>
    </xf>
    <xf numFmtId="9" fontId="4" fillId="26" borderId="8" xfId="0" applyNumberFormat="1" applyFont="1" applyFill="1" applyBorder="1" applyAlignment="1" applyProtection="1">
      <alignment horizontal="center" vertical="center" wrapText="1"/>
    </xf>
    <xf numFmtId="0" fontId="2" fillId="26" borderId="0" xfId="0" applyFont="1" applyFill="1" applyBorder="1" applyAlignment="1" applyProtection="1">
      <alignment horizontal="left" vertical="top"/>
    </xf>
    <xf numFmtId="191" fontId="2" fillId="0" borderId="0" xfId="29" applyNumberFormat="1" applyFont="1" applyAlignment="1" applyProtection="1">
      <alignment horizontal="left" vertical="top"/>
    </xf>
    <xf numFmtId="0" fontId="2" fillId="0" borderId="0" xfId="0" applyFont="1" applyBorder="1" applyAlignment="1" applyProtection="1">
      <alignment horizontal="left" vertical="top"/>
    </xf>
    <xf numFmtId="0" fontId="2" fillId="26" borderId="8" xfId="0" applyFont="1" applyFill="1" applyBorder="1" applyAlignment="1" applyProtection="1">
      <alignment horizontal="center" vertical="center"/>
    </xf>
    <xf numFmtId="0" fontId="2" fillId="26" borderId="0" xfId="0" applyFont="1" applyFill="1" applyAlignment="1" applyProtection="1">
      <alignment vertical="top"/>
    </xf>
    <xf numFmtId="0" fontId="2" fillId="26" borderId="0" xfId="0" applyFont="1" applyFill="1" applyBorder="1" applyAlignment="1" applyProtection="1">
      <alignment vertical="top"/>
    </xf>
    <xf numFmtId="0" fontId="2" fillId="0" borderId="0" xfId="0" applyFont="1" applyFill="1" applyAlignment="1" applyProtection="1">
      <alignment vertical="top"/>
    </xf>
    <xf numFmtId="0" fontId="2" fillId="26" borderId="13" xfId="0" applyFont="1" applyFill="1" applyBorder="1" applyAlignment="1" applyProtection="1">
      <alignment vertical="top"/>
    </xf>
    <xf numFmtId="0" fontId="2" fillId="26" borderId="16" xfId="0" applyFont="1" applyFill="1" applyBorder="1" applyAlignment="1" applyProtection="1">
      <alignment vertical="top"/>
    </xf>
    <xf numFmtId="0" fontId="2" fillId="26" borderId="20" xfId="0" applyFont="1" applyFill="1" applyBorder="1" applyAlignment="1" applyProtection="1">
      <alignment vertical="top"/>
    </xf>
    <xf numFmtId="0" fontId="2" fillId="26" borderId="0" xfId="0" applyFont="1" applyFill="1" applyProtection="1"/>
    <xf numFmtId="0" fontId="5" fillId="0" borderId="0" xfId="0" applyFont="1" applyBorder="1" applyAlignment="1" applyProtection="1">
      <alignment horizontal="left" vertical="top"/>
    </xf>
    <xf numFmtId="0" fontId="5" fillId="26" borderId="0" xfId="0" applyFont="1" applyFill="1" applyAlignment="1" applyProtection="1">
      <alignment vertical="top"/>
    </xf>
    <xf numFmtId="192" fontId="5" fillId="26" borderId="0" xfId="0" applyNumberFormat="1" applyFont="1" applyFill="1" applyAlignment="1" applyProtection="1">
      <alignment horizontal="right" vertical="top"/>
    </xf>
    <xf numFmtId="188" fontId="5" fillId="26" borderId="0" xfId="31" applyFont="1" applyFill="1" applyAlignment="1" applyProtection="1">
      <alignment vertical="top"/>
    </xf>
    <xf numFmtId="0" fontId="3" fillId="27" borderId="22" xfId="0" applyFont="1" applyFill="1" applyBorder="1" applyAlignment="1" applyProtection="1">
      <alignment horizontal="right"/>
    </xf>
    <xf numFmtId="0" fontId="2" fillId="26" borderId="8" xfId="0" applyFont="1" applyFill="1" applyBorder="1" applyAlignment="1" applyProtection="1">
      <alignment horizontal="center" vertical="top" wrapText="1"/>
    </xf>
    <xf numFmtId="0" fontId="2" fillId="26" borderId="0" xfId="0" applyFont="1" applyFill="1" applyBorder="1" applyProtection="1"/>
    <xf numFmtId="0" fontId="2" fillId="0" borderId="8" xfId="0" applyFont="1" applyFill="1" applyBorder="1" applyAlignment="1" applyProtection="1">
      <alignment horizontal="center" vertical="center"/>
    </xf>
    <xf numFmtId="0" fontId="4" fillId="26" borderId="14" xfId="0" applyFont="1" applyFill="1" applyBorder="1" applyAlignment="1" applyProtection="1">
      <alignment horizontal="right"/>
    </xf>
    <xf numFmtId="0" fontId="4" fillId="26" borderId="14" xfId="0" applyFont="1" applyFill="1" applyBorder="1" applyAlignment="1" applyProtection="1">
      <alignment horizontal="center"/>
    </xf>
    <xf numFmtId="192" fontId="4" fillId="26" borderId="0" xfId="0" applyNumberFormat="1" applyFont="1" applyFill="1" applyBorder="1" applyAlignment="1" applyProtection="1">
      <alignment horizontal="center"/>
    </xf>
    <xf numFmtId="192" fontId="4" fillId="26" borderId="19" xfId="0" applyNumberFormat="1" applyFont="1" applyFill="1" applyBorder="1" applyAlignment="1" applyProtection="1">
      <alignment horizontal="center"/>
    </xf>
    <xf numFmtId="193" fontId="4" fillId="0" borderId="8" xfId="28" applyNumberFormat="1" applyFont="1" applyFill="1" applyBorder="1" applyProtection="1"/>
    <xf numFmtId="0" fontId="4" fillId="26" borderId="17" xfId="0" applyFont="1" applyFill="1" applyBorder="1" applyProtection="1"/>
    <xf numFmtId="0" fontId="5" fillId="0" borderId="0" xfId="0" applyFont="1" applyFill="1" applyProtection="1"/>
    <xf numFmtId="0" fontId="22" fillId="0" borderId="0" xfId="0" applyFont="1" applyAlignment="1" applyProtection="1">
      <alignment horizontal="right"/>
    </xf>
    <xf numFmtId="0" fontId="14" fillId="0" borderId="0" xfId="0" applyFont="1" applyProtection="1"/>
    <xf numFmtId="193" fontId="4" fillId="0" borderId="0" xfId="0" quotePrefix="1" applyNumberFormat="1" applyFont="1" applyFill="1" applyBorder="1" applyAlignment="1" applyProtection="1">
      <alignment vertical="center" wrapText="1"/>
    </xf>
    <xf numFmtId="193" fontId="3" fillId="0" borderId="0" xfId="0" quotePrefix="1" applyNumberFormat="1" applyFont="1" applyFill="1" applyBorder="1" applyAlignment="1" applyProtection="1">
      <alignment vertical="center" wrapText="1"/>
    </xf>
    <xf numFmtId="193" fontId="4" fillId="0" borderId="0" xfId="0" applyNumberFormat="1" applyFont="1" applyFill="1" applyBorder="1" applyProtection="1"/>
    <xf numFmtId="187" fontId="3" fillId="26" borderId="0" xfId="0" applyNumberFormat="1" applyFont="1" applyFill="1" applyBorder="1" applyAlignment="1" applyProtection="1">
      <alignment horizontal="center" vertical="center"/>
    </xf>
    <xf numFmtId="195" fontId="3" fillId="26" borderId="0" xfId="0" applyNumberFormat="1" applyFont="1" applyFill="1" applyBorder="1" applyAlignment="1" applyProtection="1">
      <alignment horizontal="center" vertical="center"/>
    </xf>
    <xf numFmtId="0" fontId="8" fillId="26" borderId="0" xfId="0" applyFont="1" applyFill="1" applyBorder="1" applyAlignment="1" applyProtection="1">
      <alignment vertical="top"/>
    </xf>
    <xf numFmtId="191" fontId="4" fillId="26" borderId="0" xfId="0" applyNumberFormat="1" applyFont="1" applyFill="1" applyBorder="1" applyAlignment="1" applyProtection="1"/>
    <xf numFmtId="49" fontId="2" fillId="0" borderId="13" xfId="0" applyNumberFormat="1" applyFont="1" applyFill="1" applyBorder="1" applyAlignment="1" applyProtection="1">
      <alignment vertical="top" wrapText="1"/>
    </xf>
    <xf numFmtId="0" fontId="2" fillId="26" borderId="0" xfId="0" applyFont="1" applyFill="1" applyBorder="1" applyAlignment="1" applyProtection="1">
      <alignment horizontal="center" vertical="top"/>
    </xf>
    <xf numFmtId="0" fontId="3" fillId="32" borderId="8" xfId="0" applyFont="1" applyFill="1" applyBorder="1" applyAlignment="1" applyProtection="1">
      <alignment vertical="top"/>
    </xf>
    <xf numFmtId="0" fontId="3" fillId="0" borderId="22" xfId="0" applyFont="1" applyBorder="1" applyAlignment="1" applyProtection="1">
      <alignment vertical="top"/>
    </xf>
    <xf numFmtId="49" fontId="2" fillId="0" borderId="8" xfId="0" applyNumberFormat="1" applyFont="1" applyFill="1" applyBorder="1" applyAlignment="1" applyProtection="1">
      <alignment horizontal="center" vertical="top" wrapText="1"/>
    </xf>
    <xf numFmtId="49" fontId="2" fillId="0" borderId="8" xfId="0" applyNumberFormat="1" applyFont="1" applyFill="1" applyBorder="1" applyAlignment="1" applyProtection="1">
      <alignment horizontal="center" vertical="top"/>
    </xf>
    <xf numFmtId="49" fontId="4" fillId="0" borderId="8" xfId="0" applyNumberFormat="1" applyFont="1" applyBorder="1" applyAlignment="1" applyProtection="1">
      <alignment horizontal="center" vertical="top"/>
    </xf>
    <xf numFmtId="0" fontId="2" fillId="0" borderId="8" xfId="0" applyFont="1" applyFill="1" applyBorder="1" applyAlignment="1" applyProtection="1">
      <alignment horizontal="center" vertical="top"/>
    </xf>
    <xf numFmtId="0" fontId="4" fillId="26" borderId="13" xfId="0" applyFont="1" applyFill="1" applyBorder="1" applyAlignment="1" applyProtection="1">
      <alignment horizontal="center" vertical="top"/>
    </xf>
    <xf numFmtId="49" fontId="4" fillId="26" borderId="8" xfId="0" applyNumberFormat="1" applyFont="1" applyFill="1" applyBorder="1" applyAlignment="1" applyProtection="1">
      <alignment horizontal="center" vertical="top"/>
    </xf>
    <xf numFmtId="193" fontId="4" fillId="26" borderId="0" xfId="28" applyNumberFormat="1" applyFont="1" applyFill="1" applyBorder="1" applyAlignment="1" applyProtection="1">
      <alignment horizontal="center" vertical="top"/>
    </xf>
    <xf numFmtId="0" fontId="3" fillId="0" borderId="0" xfId="0" applyFont="1" applyBorder="1" applyAlignment="1" applyProtection="1">
      <alignment horizontal="left" vertical="center" wrapText="1"/>
    </xf>
    <xf numFmtId="192" fontId="4" fillId="0" borderId="0" xfId="48" applyNumberFormat="1" applyFont="1" applyFill="1" applyBorder="1" applyAlignment="1" applyProtection="1">
      <alignment horizontal="center" vertical="top" wrapText="1"/>
    </xf>
    <xf numFmtId="188" fontId="4" fillId="26" borderId="8" xfId="28" applyFont="1" applyFill="1" applyBorder="1" applyAlignment="1" applyProtection="1">
      <alignment horizontal="right" vertical="top"/>
    </xf>
    <xf numFmtId="192" fontId="4" fillId="32" borderId="8" xfId="0" applyNumberFormat="1" applyFont="1" applyFill="1" applyBorder="1" applyAlignment="1" applyProtection="1">
      <alignment horizontal="right" vertical="top"/>
    </xf>
    <xf numFmtId="0" fontId="9" fillId="0" borderId="0" xfId="0" applyFont="1" applyAlignment="1" applyProtection="1"/>
    <xf numFmtId="192" fontId="4" fillId="26" borderId="8" xfId="0" applyNumberFormat="1" applyFont="1" applyFill="1" applyBorder="1" applyAlignment="1" applyProtection="1">
      <alignment horizontal="center"/>
    </xf>
    <xf numFmtId="197" fontId="4" fillId="26" borderId="8" xfId="0" applyNumberFormat="1" applyFont="1" applyFill="1" applyBorder="1" applyAlignment="1" applyProtection="1"/>
    <xf numFmtId="0" fontId="4" fillId="26" borderId="15" xfId="0" applyFont="1" applyFill="1" applyBorder="1" applyAlignment="1" applyProtection="1">
      <alignment horizontal="right"/>
    </xf>
    <xf numFmtId="0" fontId="4" fillId="26" borderId="15" xfId="0" applyFont="1" applyFill="1" applyBorder="1" applyAlignment="1" applyProtection="1">
      <alignment horizontal="center"/>
    </xf>
    <xf numFmtId="192" fontId="4" fillId="26" borderId="13" xfId="0" applyNumberFormat="1" applyFont="1" applyFill="1" applyBorder="1" applyAlignment="1" applyProtection="1">
      <alignment horizontal="center"/>
    </xf>
    <xf numFmtId="192" fontId="4" fillId="0" borderId="13" xfId="0" applyNumberFormat="1" applyFont="1" applyFill="1" applyBorder="1" applyAlignment="1" applyProtection="1">
      <alignment horizontal="center"/>
    </xf>
    <xf numFmtId="0" fontId="3" fillId="26" borderId="15" xfId="0" applyFont="1" applyFill="1" applyBorder="1" applyAlignment="1" applyProtection="1">
      <alignment horizontal="center" vertical="center"/>
    </xf>
    <xf numFmtId="0" fontId="3" fillId="26" borderId="0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26" borderId="19" xfId="0" applyFont="1" applyFill="1" applyBorder="1" applyProtection="1"/>
    <xf numFmtId="0" fontId="2" fillId="0" borderId="31" xfId="0" applyFont="1" applyFill="1" applyBorder="1" applyAlignment="1" applyProtection="1">
      <alignment horizontal="center" vertical="top"/>
    </xf>
    <xf numFmtId="0" fontId="2" fillId="0" borderId="32" xfId="0" applyFont="1" applyFill="1" applyBorder="1" applyAlignment="1" applyProtection="1">
      <alignment horizontal="center" vertical="top"/>
    </xf>
    <xf numFmtId="0" fontId="2" fillId="26" borderId="0" xfId="0" applyFont="1" applyFill="1" applyBorder="1" applyAlignment="1" applyProtection="1">
      <alignment horizontal="right" vertical="top"/>
    </xf>
    <xf numFmtId="191" fontId="2" fillId="26" borderId="0" xfId="30" applyNumberFormat="1" applyFont="1" applyFill="1" applyBorder="1" applyAlignment="1" applyProtection="1">
      <alignment horizontal="center" vertical="top"/>
    </xf>
    <xf numFmtId="0" fontId="2" fillId="32" borderId="8" xfId="0" applyFont="1" applyFill="1" applyBorder="1" applyAlignment="1" applyProtection="1">
      <alignment horizontal="right" vertical="top"/>
    </xf>
    <xf numFmtId="0" fontId="6" fillId="26" borderId="0" xfId="0" applyFont="1" applyFill="1" applyAlignment="1" applyProtection="1">
      <alignment vertical="top"/>
    </xf>
    <xf numFmtId="0" fontId="22" fillId="26" borderId="0" xfId="0" applyFont="1" applyFill="1" applyAlignment="1" applyProtection="1">
      <alignment vertical="top"/>
    </xf>
    <xf numFmtId="9" fontId="5" fillId="0" borderId="8" xfId="48" applyFont="1" applyFill="1" applyBorder="1" applyAlignment="1" applyProtection="1">
      <alignment vertical="top"/>
    </xf>
    <xf numFmtId="192" fontId="5" fillId="29" borderId="8" xfId="0" applyNumberFormat="1" applyFont="1" applyFill="1" applyBorder="1" applyAlignment="1" applyProtection="1">
      <alignment vertical="top"/>
      <protection locked="0"/>
    </xf>
    <xf numFmtId="0" fontId="5" fillId="26" borderId="8" xfId="0" applyFont="1" applyFill="1" applyBorder="1" applyAlignment="1" applyProtection="1">
      <alignment vertical="top"/>
    </xf>
    <xf numFmtId="0" fontId="5" fillId="26" borderId="0" xfId="0" applyFont="1" applyFill="1" applyBorder="1" applyAlignment="1" applyProtection="1">
      <alignment vertical="top"/>
    </xf>
    <xf numFmtId="192" fontId="5" fillId="0" borderId="8" xfId="0" applyNumberFormat="1" applyFont="1" applyBorder="1" applyAlignment="1" applyProtection="1">
      <alignment horizontal="center" vertical="top"/>
    </xf>
    <xf numFmtId="192" fontId="5" fillId="0" borderId="0" xfId="0" applyNumberFormat="1" applyFont="1" applyBorder="1" applyAlignment="1" applyProtection="1">
      <alignment horizontal="center" vertical="top"/>
    </xf>
    <xf numFmtId="9" fontId="5" fillId="0" borderId="8" xfId="0" applyNumberFormat="1" applyFont="1" applyBorder="1" applyAlignment="1" applyProtection="1">
      <alignment horizontal="center" vertical="top"/>
    </xf>
    <xf numFmtId="0" fontId="5" fillId="0" borderId="0" xfId="0" applyFont="1" applyBorder="1" applyAlignment="1" applyProtection="1">
      <alignment vertical="top" wrapText="1"/>
    </xf>
    <xf numFmtId="9" fontId="5" fillId="0" borderId="8" xfId="0" applyNumberFormat="1" applyFont="1" applyBorder="1" applyAlignment="1" applyProtection="1">
      <alignment horizontal="center" vertical="center"/>
    </xf>
    <xf numFmtId="192" fontId="5" fillId="0" borderId="8" xfId="0" applyNumberFormat="1" applyFont="1" applyBorder="1" applyAlignment="1" applyProtection="1">
      <alignment horizontal="center" vertical="center"/>
    </xf>
    <xf numFmtId="0" fontId="2" fillId="0" borderId="0" xfId="0" applyFont="1" applyProtection="1"/>
    <xf numFmtId="187" fontId="2" fillId="26" borderId="0" xfId="0" applyNumberFormat="1" applyFont="1" applyFill="1" applyBorder="1" applyAlignment="1" applyProtection="1">
      <alignment vertical="top"/>
    </xf>
    <xf numFmtId="3" fontId="2" fillId="0" borderId="8" xfId="44" applyFont="1" applyFill="1" applyBorder="1" applyAlignment="1" applyProtection="1">
      <alignment horizontal="center" vertical="center"/>
    </xf>
    <xf numFmtId="0" fontId="4" fillId="26" borderId="0" xfId="0" applyFont="1" applyFill="1" applyBorder="1" applyAlignment="1" applyProtection="1">
      <alignment horizontal="center" vertical="top"/>
    </xf>
    <xf numFmtId="0" fontId="4" fillId="26" borderId="8" xfId="0" applyFont="1" applyFill="1" applyBorder="1" applyAlignment="1" applyProtection="1">
      <alignment horizontal="center" vertical="top"/>
    </xf>
    <xf numFmtId="0" fontId="4" fillId="0" borderId="8" xfId="0" applyFont="1" applyBorder="1" applyAlignment="1" applyProtection="1">
      <alignment horizontal="center" vertical="top"/>
    </xf>
    <xf numFmtId="0" fontId="4" fillId="26" borderId="0" xfId="0" applyFont="1" applyFill="1" applyAlignment="1" applyProtection="1">
      <alignment horizontal="right"/>
    </xf>
    <xf numFmtId="0" fontId="2" fillId="26" borderId="8" xfId="0" applyFont="1" applyFill="1" applyBorder="1" applyAlignment="1" applyProtection="1">
      <alignment horizontal="center" wrapText="1"/>
    </xf>
    <xf numFmtId="0" fontId="16" fillId="26" borderId="19" xfId="0" applyFont="1" applyFill="1" applyBorder="1" applyAlignment="1" applyProtection="1">
      <alignment horizontal="left"/>
    </xf>
    <xf numFmtId="0" fontId="16" fillId="26" borderId="0" xfId="0" applyFont="1" applyFill="1" applyBorder="1" applyAlignment="1" applyProtection="1">
      <alignment horizontal="left" vertical="top"/>
    </xf>
    <xf numFmtId="9" fontId="16" fillId="26" borderId="0" xfId="50" applyNumberFormat="1" applyFont="1" applyFill="1" applyBorder="1" applyAlignment="1" applyProtection="1">
      <alignment vertical="top"/>
    </xf>
    <xf numFmtId="0" fontId="3" fillId="0" borderId="0" xfId="0" applyFont="1" applyFill="1" applyBorder="1" applyAlignment="1" applyProtection="1">
      <alignment horizontal="left"/>
    </xf>
    <xf numFmtId="0" fontId="2" fillId="26" borderId="8" xfId="0" applyFont="1" applyFill="1" applyBorder="1" applyProtection="1"/>
    <xf numFmtId="0" fontId="22" fillId="0" borderId="0" xfId="0" applyFont="1" applyAlignment="1" applyProtection="1">
      <alignment vertical="top"/>
    </xf>
    <xf numFmtId="0" fontId="19" fillId="0" borderId="0" xfId="0" applyFont="1" applyFill="1" applyAlignment="1" applyProtection="1">
      <alignment horizontal="left" vertical="top" wrapText="1"/>
    </xf>
    <xf numFmtId="193" fontId="5" fillId="0" borderId="8" xfId="0" applyNumberFormat="1" applyFont="1" applyFill="1" applyBorder="1" applyAlignment="1" applyProtection="1">
      <alignment horizontal="center" vertical="center" wrapText="1"/>
    </xf>
    <xf numFmtId="191" fontId="4" fillId="0" borderId="0" xfId="30" applyNumberFormat="1" applyFont="1" applyFill="1" applyBorder="1" applyAlignment="1" applyProtection="1">
      <alignment horizontal="right" vertical="top"/>
    </xf>
    <xf numFmtId="0" fontId="5" fillId="0" borderId="0" xfId="0" applyFont="1" applyProtection="1"/>
    <xf numFmtId="0" fontId="5" fillId="0" borderId="8" xfId="0" applyFont="1" applyBorder="1" applyAlignment="1" applyProtection="1">
      <alignment horizontal="center" vertical="top"/>
    </xf>
    <xf numFmtId="0" fontId="5" fillId="0" borderId="8" xfId="0" applyFont="1" applyFill="1" applyBorder="1" applyAlignment="1" applyProtection="1">
      <alignment horizontal="center" vertical="top"/>
    </xf>
    <xf numFmtId="0" fontId="22" fillId="0" borderId="0" xfId="0" applyFont="1" applyFill="1" applyBorder="1" applyAlignment="1" applyProtection="1">
      <alignment horizontal="right" vertical="top" wrapText="1"/>
    </xf>
    <xf numFmtId="193" fontId="5" fillId="0" borderId="0" xfId="28" applyNumberFormat="1" applyFont="1" applyFill="1" applyBorder="1" applyProtection="1"/>
    <xf numFmtId="193" fontId="5" fillId="0" borderId="18" xfId="28" applyNumberFormat="1" applyFont="1" applyFill="1" applyBorder="1" applyProtection="1"/>
    <xf numFmtId="0" fontId="5" fillId="0" borderId="18" xfId="0" applyFont="1" applyFill="1" applyBorder="1" applyProtection="1"/>
    <xf numFmtId="0" fontId="5" fillId="0" borderId="0" xfId="0" applyFont="1" applyFill="1" applyBorder="1" applyProtection="1"/>
    <xf numFmtId="0" fontId="3" fillId="0" borderId="22" xfId="0" applyFont="1" applyFill="1" applyBorder="1" applyAlignment="1" applyProtection="1">
      <alignment horizontal="left" vertical="top"/>
    </xf>
    <xf numFmtId="0" fontId="5" fillId="0" borderId="22" xfId="0" applyFont="1" applyFill="1" applyBorder="1" applyProtection="1"/>
    <xf numFmtId="0" fontId="22" fillId="0" borderId="22" xfId="0" applyFont="1" applyFill="1" applyBorder="1" applyAlignment="1" applyProtection="1">
      <alignment horizontal="right" vertical="top" wrapText="1"/>
    </xf>
    <xf numFmtId="193" fontId="5" fillId="0" borderId="22" xfId="28" applyNumberFormat="1" applyFont="1" applyFill="1" applyBorder="1" applyProtection="1"/>
    <xf numFmtId="192" fontId="5" fillId="0" borderId="0" xfId="48" applyNumberFormat="1" applyFont="1" applyProtection="1"/>
    <xf numFmtId="0" fontId="22" fillId="0" borderId="22" xfId="0" applyFont="1" applyBorder="1" applyAlignment="1" applyProtection="1"/>
    <xf numFmtId="0" fontId="5" fillId="0" borderId="0" xfId="0" applyFont="1" applyBorder="1" applyProtection="1"/>
    <xf numFmtId="0" fontId="22" fillId="0" borderId="8" xfId="0" applyFont="1" applyBorder="1" applyAlignment="1" applyProtection="1">
      <alignment horizontal="center" vertical="top" wrapText="1"/>
    </xf>
    <xf numFmtId="0" fontId="5" fillId="0" borderId="0" xfId="0" applyFont="1" applyAlignment="1" applyProtection="1">
      <alignment horizontal="left"/>
    </xf>
    <xf numFmtId="0" fontId="5" fillId="0" borderId="20" xfId="0" applyFont="1" applyFill="1" applyBorder="1" applyAlignment="1" applyProtection="1">
      <alignment horizontal="center" vertical="top" wrapText="1"/>
    </xf>
    <xf numFmtId="0" fontId="5" fillId="0" borderId="8" xfId="0" applyFont="1" applyFill="1" applyBorder="1" applyAlignment="1" applyProtection="1">
      <alignment horizontal="center" vertical="top" wrapText="1"/>
    </xf>
    <xf numFmtId="193" fontId="5" fillId="0" borderId="7" xfId="0" applyNumberFormat="1" applyFont="1" applyFill="1" applyBorder="1" applyProtection="1"/>
    <xf numFmtId="193" fontId="5" fillId="0" borderId="14" xfId="0" applyNumberFormat="1" applyFont="1" applyFill="1" applyBorder="1" applyProtection="1"/>
    <xf numFmtId="10" fontId="5" fillId="0" borderId="0" xfId="48" applyNumberFormat="1" applyFont="1" applyProtection="1"/>
    <xf numFmtId="0" fontId="2" fillId="0" borderId="0" xfId="0" applyFont="1" applyAlignment="1" applyProtection="1">
      <alignment vertical="top" wrapText="1"/>
    </xf>
    <xf numFmtId="0" fontId="5" fillId="0" borderId="0" xfId="0" applyFont="1" applyAlignment="1" applyProtection="1">
      <alignment vertical="top"/>
    </xf>
    <xf numFmtId="0" fontId="2" fillId="0" borderId="8" xfId="0" applyFont="1" applyBorder="1" applyAlignment="1" applyProtection="1">
      <alignment horizontal="center" vertical="center"/>
    </xf>
    <xf numFmtId="0" fontId="2" fillId="0" borderId="8" xfId="0" quotePrefix="1" applyFont="1" applyBorder="1" applyAlignment="1" applyProtection="1">
      <alignment horizontal="center" vertical="center"/>
    </xf>
    <xf numFmtId="193" fontId="5" fillId="0" borderId="0" xfId="28" applyNumberFormat="1" applyFont="1" applyBorder="1" applyProtection="1"/>
    <xf numFmtId="193" fontId="5" fillId="0" borderId="0" xfId="0" quotePrefix="1" applyNumberFormat="1" applyFont="1" applyBorder="1" applyAlignment="1" applyProtection="1">
      <alignment vertical="center" wrapText="1"/>
    </xf>
    <xf numFmtId="0" fontId="2" fillId="0" borderId="0" xfId="0" applyFont="1" applyFill="1" applyBorder="1" applyAlignment="1" applyProtection="1">
      <alignment horizontal="left" vertical="top"/>
    </xf>
    <xf numFmtId="0" fontId="2" fillId="0" borderId="8" xfId="0" applyFont="1" applyBorder="1" applyAlignment="1" applyProtection="1">
      <alignment horizontal="right"/>
    </xf>
    <xf numFmtId="0" fontId="2" fillId="0" borderId="8" xfId="0" applyFont="1" applyBorder="1" applyAlignment="1" applyProtection="1">
      <alignment horizontal="right" vertical="top"/>
    </xf>
    <xf numFmtId="10" fontId="3" fillId="26" borderId="8" xfId="48" applyNumberFormat="1" applyFont="1" applyFill="1" applyBorder="1" applyAlignment="1" applyProtection="1">
      <alignment horizontal="right" vertical="top"/>
    </xf>
    <xf numFmtId="0" fontId="47" fillId="0" borderId="0" xfId="0" applyFont="1" applyProtection="1"/>
    <xf numFmtId="0" fontId="48" fillId="31" borderId="0" xfId="0" applyFont="1" applyFill="1" applyBorder="1" applyAlignment="1" applyProtection="1">
      <alignment horizontal="left" vertical="top"/>
    </xf>
    <xf numFmtId="0" fontId="10" fillId="31" borderId="0" xfId="0" applyFont="1" applyFill="1" applyBorder="1" applyAlignment="1" applyProtection="1">
      <alignment vertical="top"/>
    </xf>
    <xf numFmtId="0" fontId="2" fillId="31" borderId="0" xfId="0" applyFont="1" applyFill="1" applyBorder="1" applyAlignment="1" applyProtection="1">
      <alignment vertical="top"/>
    </xf>
    <xf numFmtId="191" fontId="2" fillId="31" borderId="0" xfId="29" applyNumberFormat="1" applyFont="1" applyFill="1" applyAlignment="1" applyProtection="1">
      <alignment horizontal="left" vertical="top"/>
    </xf>
    <xf numFmtId="191" fontId="2" fillId="31" borderId="0" xfId="29" applyNumberFormat="1" applyFont="1" applyFill="1" applyAlignment="1" applyProtection="1">
      <alignment vertical="top"/>
    </xf>
    <xf numFmtId="191" fontId="2" fillId="31" borderId="0" xfId="29" applyNumberFormat="1" applyFont="1" applyFill="1" applyBorder="1" applyAlignment="1" applyProtection="1">
      <alignment horizontal="center" vertical="top"/>
    </xf>
    <xf numFmtId="0" fontId="2" fillId="31" borderId="0" xfId="0" applyFont="1" applyFill="1" applyBorder="1" applyAlignment="1" applyProtection="1">
      <alignment horizontal="left" vertical="top"/>
    </xf>
    <xf numFmtId="0" fontId="2" fillId="31" borderId="0" xfId="0" applyFont="1" applyFill="1" applyAlignment="1" applyProtection="1">
      <alignment vertical="top"/>
    </xf>
    <xf numFmtId="195" fontId="2" fillId="31" borderId="0" xfId="29" applyNumberFormat="1" applyFont="1" applyFill="1" applyBorder="1" applyAlignment="1" applyProtection="1">
      <alignment horizontal="center" vertical="top"/>
    </xf>
    <xf numFmtId="0" fontId="49" fillId="0" borderId="0" xfId="0" applyFont="1" applyAlignment="1" applyProtection="1"/>
    <xf numFmtId="0" fontId="3" fillId="31" borderId="0" xfId="0" applyFont="1" applyFill="1" applyBorder="1" applyAlignment="1" applyProtection="1">
      <alignment horizontal="left"/>
    </xf>
    <xf numFmtId="0" fontId="50" fillId="32" borderId="8" xfId="0" applyFont="1" applyFill="1" applyBorder="1" applyAlignment="1" applyProtection="1">
      <alignment horizontal="center" vertical="top" wrapText="1"/>
    </xf>
    <xf numFmtId="0" fontId="51" fillId="31" borderId="14" xfId="0" applyFont="1" applyFill="1" applyBorder="1" applyAlignment="1" applyProtection="1">
      <alignment horizontal="center"/>
    </xf>
    <xf numFmtId="190" fontId="0" fillId="0" borderId="8" xfId="0" applyNumberFormat="1" applyBorder="1" applyProtection="1"/>
    <xf numFmtId="0" fontId="50" fillId="0" borderId="0" xfId="0" applyFont="1" applyProtection="1"/>
    <xf numFmtId="0" fontId="2" fillId="31" borderId="7" xfId="0" applyFont="1" applyFill="1" applyBorder="1" applyAlignment="1" applyProtection="1">
      <alignment horizontal="center" vertical="center" wrapText="1"/>
    </xf>
    <xf numFmtId="0" fontId="47" fillId="32" borderId="8" xfId="0" applyFont="1" applyFill="1" applyBorder="1" applyAlignment="1" applyProtection="1"/>
    <xf numFmtId="0" fontId="2" fillId="0" borderId="0" xfId="0" applyFont="1" applyAlignment="1" applyProtection="1">
      <alignment horizontal="left" vertical="top"/>
    </xf>
    <xf numFmtId="193" fontId="2" fillId="29" borderId="8" xfId="28" applyNumberFormat="1" applyFont="1" applyFill="1" applyBorder="1" applyProtection="1">
      <protection locked="0"/>
    </xf>
    <xf numFmtId="0" fontId="0" fillId="0" borderId="0" xfId="0" applyBorder="1" applyAlignment="1" applyProtection="1">
      <alignment horizontal="center" vertical="top" wrapText="1"/>
    </xf>
    <xf numFmtId="188" fontId="2" fillId="0" borderId="8" xfId="28" applyFont="1" applyBorder="1" applyAlignment="1" applyProtection="1">
      <alignment horizontal="center" vertical="top" wrapText="1"/>
    </xf>
    <xf numFmtId="0" fontId="2" fillId="32" borderId="13" xfId="0" applyFont="1" applyFill="1" applyBorder="1" applyAlignment="1" applyProtection="1">
      <alignment vertical="top"/>
    </xf>
    <xf numFmtId="0" fontId="2" fillId="0" borderId="0" xfId="0" applyFont="1" applyFill="1" applyBorder="1" applyAlignment="1" applyProtection="1">
      <alignment vertical="top"/>
    </xf>
    <xf numFmtId="10" fontId="2" fillId="26" borderId="8" xfId="0" applyNumberFormat="1" applyFont="1" applyFill="1" applyBorder="1" applyAlignment="1" applyProtection="1">
      <alignment horizontal="center"/>
    </xf>
    <xf numFmtId="188" fontId="3" fillId="0" borderId="8" xfId="28" applyFont="1" applyFill="1" applyBorder="1" applyAlignment="1" applyProtection="1">
      <alignment horizontal="right" vertical="top"/>
    </xf>
    <xf numFmtId="9" fontId="2" fillId="26" borderId="8" xfId="0" applyNumberFormat="1" applyFont="1" applyFill="1" applyBorder="1" applyAlignment="1" applyProtection="1">
      <alignment horizontal="right" vertical="top"/>
    </xf>
    <xf numFmtId="188" fontId="2" fillId="26" borderId="8" xfId="28" applyFont="1" applyFill="1" applyBorder="1" applyAlignment="1" applyProtection="1">
      <alignment horizontal="center" vertical="top"/>
    </xf>
    <xf numFmtId="0" fontId="2" fillId="0" borderId="0" xfId="0" applyFont="1" applyAlignment="1" applyProtection="1">
      <alignment vertical="top"/>
    </xf>
    <xf numFmtId="193" fontId="2" fillId="0" borderId="8" xfId="28" applyNumberFormat="1" applyFont="1" applyFill="1" applyBorder="1" applyAlignment="1" applyProtection="1">
      <alignment horizontal="left" vertical="top" wrapText="1"/>
    </xf>
    <xf numFmtId="0" fontId="2" fillId="0" borderId="20" xfId="0" applyFont="1" applyBorder="1" applyAlignment="1" applyProtection="1">
      <alignment horizontal="center" vertical="top"/>
    </xf>
    <xf numFmtId="0" fontId="2" fillId="0" borderId="20" xfId="0" applyFont="1" applyFill="1" applyBorder="1" applyAlignment="1" applyProtection="1">
      <alignment horizontal="center" vertical="top"/>
    </xf>
    <xf numFmtId="0" fontId="2" fillId="26" borderId="0" xfId="0" applyFont="1" applyFill="1" applyAlignment="1" applyProtection="1">
      <alignment horizontal="right" vertical="top"/>
    </xf>
    <xf numFmtId="0" fontId="2" fillId="26" borderId="0" xfId="0" applyFont="1" applyFill="1" applyAlignment="1" applyProtection="1"/>
    <xf numFmtId="0" fontId="2" fillId="26" borderId="0" xfId="0" applyFont="1" applyFill="1" applyAlignment="1" applyProtection="1">
      <alignment horizontal="right"/>
    </xf>
    <xf numFmtId="188" fontId="2" fillId="26" borderId="0" xfId="0" applyNumberFormat="1" applyFont="1" applyFill="1" applyBorder="1" applyAlignment="1" applyProtection="1">
      <alignment vertical="top"/>
    </xf>
    <xf numFmtId="0" fontId="3" fillId="27" borderId="0" xfId="0" applyFont="1" applyFill="1" applyBorder="1" applyAlignment="1" applyProtection="1">
      <alignment horizontal="right"/>
    </xf>
    <xf numFmtId="0" fontId="2" fillId="26" borderId="0" xfId="0" applyFont="1" applyFill="1" applyAlignment="1" applyProtection="1">
      <alignment horizontal="center" vertical="top"/>
    </xf>
    <xf numFmtId="192" fontId="2" fillId="26" borderId="8" xfId="48" applyNumberFormat="1" applyFont="1" applyFill="1" applyBorder="1" applyAlignment="1" applyProtection="1">
      <alignment horizontal="center" vertical="top"/>
    </xf>
    <xf numFmtId="188" fontId="2" fillId="26" borderId="8" xfId="28" applyFont="1" applyFill="1" applyBorder="1" applyAlignment="1" applyProtection="1">
      <alignment vertical="top"/>
    </xf>
    <xf numFmtId="192" fontId="2" fillId="32" borderId="8" xfId="48" applyNumberFormat="1" applyFont="1" applyFill="1" applyBorder="1" applyAlignment="1" applyProtection="1">
      <alignment horizontal="center" vertical="top" wrapText="1"/>
    </xf>
    <xf numFmtId="0" fontId="2" fillId="26" borderId="0" xfId="0" applyFont="1" applyFill="1" applyAlignment="1" applyProtection="1">
      <alignment horizontal="left" vertical="top"/>
    </xf>
    <xf numFmtId="193" fontId="22" fillId="0" borderId="8" xfId="0" applyNumberFormat="1" applyFont="1" applyFill="1" applyBorder="1" applyProtection="1"/>
    <xf numFmtId="9" fontId="5" fillId="0" borderId="7" xfId="0" applyNumberFormat="1" applyFont="1" applyFill="1" applyBorder="1" applyAlignment="1" applyProtection="1">
      <alignment horizontal="center" vertical="top"/>
    </xf>
    <xf numFmtId="9" fontId="5" fillId="0" borderId="14" xfId="0" applyNumberFormat="1" applyFont="1" applyFill="1" applyBorder="1" applyAlignment="1" applyProtection="1">
      <alignment horizontal="center" vertical="top"/>
    </xf>
    <xf numFmtId="188" fontId="2" fillId="26" borderId="8" xfId="28" applyFont="1" applyFill="1" applyBorder="1" applyProtection="1"/>
    <xf numFmtId="188" fontId="4" fillId="0" borderId="8" xfId="28" applyFont="1" applyFill="1" applyBorder="1" applyAlignment="1" applyProtection="1">
      <alignment horizontal="right" vertical="top"/>
    </xf>
    <xf numFmtId="188" fontId="4" fillId="0" borderId="8" xfId="28" applyFont="1" applyFill="1" applyBorder="1" applyAlignment="1" applyProtection="1">
      <alignment vertical="top"/>
    </xf>
    <xf numFmtId="191" fontId="2" fillId="0" borderId="0" xfId="29" applyNumberFormat="1" applyFont="1" applyAlignment="1" applyProtection="1">
      <alignment vertical="top"/>
    </xf>
    <xf numFmtId="188" fontId="2" fillId="0" borderId="8" xfId="28" applyFont="1" applyBorder="1" applyAlignment="1" applyProtection="1">
      <alignment horizontal="right" vertical="top"/>
    </xf>
    <xf numFmtId="188" fontId="2" fillId="0" borderId="8" xfId="28" applyFont="1" applyFill="1" applyBorder="1" applyAlignment="1" applyProtection="1">
      <alignment horizontal="left" vertical="top" wrapText="1"/>
    </xf>
    <xf numFmtId="188" fontId="2" fillId="0" borderId="8" xfId="28" applyFont="1" applyFill="1" applyBorder="1" applyAlignment="1" applyProtection="1">
      <alignment horizontal="right" vertical="top"/>
    </xf>
    <xf numFmtId="188" fontId="2" fillId="0" borderId="8" xfId="28" applyFont="1" applyFill="1" applyBorder="1" applyAlignment="1" applyProtection="1">
      <alignment vertical="top"/>
    </xf>
    <xf numFmtId="0" fontId="2" fillId="26" borderId="0" xfId="0" applyFont="1" applyFill="1" applyAlignment="1" applyProtection="1">
      <alignment vertical="center"/>
    </xf>
    <xf numFmtId="0" fontId="6" fillId="26" borderId="0" xfId="0" applyFont="1" applyFill="1" applyAlignment="1" applyProtection="1">
      <alignment vertical="center"/>
    </xf>
    <xf numFmtId="0" fontId="2" fillId="26" borderId="0" xfId="0" applyFont="1" applyFill="1" applyAlignment="1" applyProtection="1">
      <alignment horizontal="center" vertical="center"/>
    </xf>
    <xf numFmtId="0" fontId="2" fillId="26" borderId="0" xfId="0" applyFont="1" applyFill="1" applyAlignment="1" applyProtection="1">
      <alignment vertical="center" wrapText="1"/>
    </xf>
    <xf numFmtId="0" fontId="2" fillId="0" borderId="15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top" wrapText="1"/>
    </xf>
    <xf numFmtId="193" fontId="3" fillId="0" borderId="8" xfId="28" applyNumberFormat="1" applyFont="1" applyFill="1" applyBorder="1" applyAlignment="1" applyProtection="1">
      <alignment horizontal="left" vertical="top"/>
    </xf>
    <xf numFmtId="49" fontId="2" fillId="26" borderId="13" xfId="0" applyNumberFormat="1" applyFont="1" applyFill="1" applyBorder="1" applyAlignment="1" applyProtection="1">
      <alignment vertical="top"/>
    </xf>
    <xf numFmtId="49" fontId="2" fillId="26" borderId="16" xfId="0" applyNumberFormat="1" applyFont="1" applyFill="1" applyBorder="1" applyAlignment="1" applyProtection="1">
      <alignment vertical="top"/>
    </xf>
    <xf numFmtId="49" fontId="2" fillId="26" borderId="20" xfId="0" applyNumberFormat="1" applyFont="1" applyFill="1" applyBorder="1" applyAlignment="1" applyProtection="1">
      <alignment vertical="top"/>
    </xf>
    <xf numFmtId="0" fontId="2" fillId="26" borderId="8" xfId="0" applyFont="1" applyFill="1" applyBorder="1" applyAlignment="1" applyProtection="1">
      <alignment vertical="top" wrapText="1"/>
    </xf>
    <xf numFmtId="0" fontId="2" fillId="0" borderId="8" xfId="28" applyNumberFormat="1" applyFont="1" applyFill="1" applyBorder="1" applyAlignment="1" applyProtection="1">
      <alignment horizontal="left" vertical="top"/>
    </xf>
    <xf numFmtId="0" fontId="2" fillId="0" borderId="8" xfId="28" applyNumberFormat="1" applyFont="1" applyFill="1" applyBorder="1" applyAlignment="1" applyProtection="1">
      <alignment horizontal="left" vertical="top" wrapText="1"/>
    </xf>
    <xf numFmtId="188" fontId="2" fillId="31" borderId="8" xfId="28" applyFont="1" applyFill="1" applyBorder="1" applyAlignment="1" applyProtection="1">
      <alignment horizontal="right" vertical="top"/>
    </xf>
    <xf numFmtId="0" fontId="2" fillId="0" borderId="8" xfId="0" applyFont="1" applyFill="1" applyBorder="1" applyAlignment="1" applyProtection="1">
      <alignment horizontal="left" vertical="top"/>
    </xf>
    <xf numFmtId="188" fontId="2" fillId="26" borderId="7" xfId="28" applyFont="1" applyFill="1" applyBorder="1" applyAlignment="1" applyProtection="1">
      <alignment horizontal="center" vertical="top"/>
    </xf>
    <xf numFmtId="9" fontId="2" fillId="0" borderId="8" xfId="0" applyNumberFormat="1" applyFont="1" applyBorder="1" applyAlignment="1" applyProtection="1">
      <alignment horizontal="center" vertical="top"/>
    </xf>
    <xf numFmtId="192" fontId="2" fillId="0" borderId="8" xfId="0" applyNumberFormat="1" applyFont="1" applyBorder="1" applyAlignment="1" applyProtection="1">
      <alignment horizontal="center" vertical="top"/>
    </xf>
    <xf numFmtId="188" fontId="2" fillId="33" borderId="8" xfId="28" applyFont="1" applyFill="1" applyBorder="1" applyAlignment="1" applyProtection="1">
      <alignment horizontal="right" vertical="top"/>
      <protection locked="0"/>
    </xf>
    <xf numFmtId="0" fontId="0" fillId="0" borderId="8" xfId="0" applyBorder="1" applyAlignment="1" applyProtection="1">
      <alignment horizontal="center" vertical="center"/>
    </xf>
    <xf numFmtId="9" fontId="0" fillId="0" borderId="8" xfId="0" applyNumberFormat="1" applyBorder="1" applyAlignment="1" applyProtection="1">
      <alignment horizontal="center"/>
    </xf>
    <xf numFmtId="188" fontId="0" fillId="0" borderId="8" xfId="28" applyFont="1" applyBorder="1" applyProtection="1"/>
    <xf numFmtId="0" fontId="0" fillId="0" borderId="8" xfId="0" applyBorder="1" applyAlignment="1" applyProtection="1">
      <alignment horizontal="left" vertical="center" wrapText="1"/>
    </xf>
    <xf numFmtId="190" fontId="0" fillId="32" borderId="8" xfId="0" applyNumberFormat="1" applyFill="1" applyBorder="1" applyProtection="1"/>
    <xf numFmtId="0" fontId="0" fillId="32" borderId="8" xfId="0" applyFill="1" applyBorder="1" applyProtection="1"/>
    <xf numFmtId="0" fontId="0" fillId="0" borderId="8" xfId="0" applyBorder="1" applyAlignment="1" applyProtection="1">
      <alignment wrapText="1"/>
    </xf>
    <xf numFmtId="0" fontId="0" fillId="0" borderId="8" xfId="0" applyBorder="1" applyAlignment="1" applyProtection="1">
      <alignment vertical="top" wrapText="1"/>
    </xf>
    <xf numFmtId="0" fontId="3" fillId="0" borderId="8" xfId="0" applyFont="1" applyBorder="1" applyAlignment="1" applyProtection="1">
      <alignment wrapText="1"/>
    </xf>
    <xf numFmtId="0" fontId="0" fillId="0" borderId="20" xfId="0" applyBorder="1" applyAlignment="1" applyProtection="1"/>
    <xf numFmtId="0" fontId="2" fillId="0" borderId="7" xfId="0" quotePrefix="1" applyFont="1" applyBorder="1" applyAlignment="1" applyProtection="1">
      <alignment horizontal="center" vertical="top"/>
    </xf>
    <xf numFmtId="188" fontId="2" fillId="33" borderId="8" xfId="28" applyFont="1" applyFill="1" applyBorder="1" applyAlignment="1" applyProtection="1">
      <alignment horizontal="center" vertical="top"/>
      <protection locked="0"/>
    </xf>
    <xf numFmtId="188" fontId="0" fillId="33" borderId="8" xfId="28" applyFont="1" applyFill="1" applyBorder="1" applyProtection="1">
      <protection locked="0"/>
    </xf>
    <xf numFmtId="0" fontId="3" fillId="32" borderId="8" xfId="0" applyFont="1" applyFill="1" applyBorder="1" applyAlignment="1" applyProtection="1">
      <alignment horizontal="center" wrapText="1"/>
    </xf>
    <xf numFmtId="0" fontId="3" fillId="0" borderId="19" xfId="0" applyFont="1" applyFill="1" applyBorder="1" applyAlignment="1" applyProtection="1">
      <alignment horizontal="center" vertical="center"/>
    </xf>
    <xf numFmtId="188" fontId="0" fillId="0" borderId="8" xfId="28" applyFont="1" applyFill="1" applyBorder="1" applyProtection="1"/>
    <xf numFmtId="188" fontId="0" fillId="0" borderId="19" xfId="28" applyFont="1" applyFill="1" applyBorder="1" applyProtection="1"/>
    <xf numFmtId="0" fontId="0" fillId="0" borderId="0" xfId="0" applyAlignment="1" applyProtection="1">
      <alignment vertical="top"/>
    </xf>
    <xf numFmtId="0" fontId="3" fillId="32" borderId="8" xfId="0" applyFont="1" applyFill="1" applyBorder="1" applyAlignment="1" applyProtection="1">
      <alignment vertical="top" wrapText="1"/>
    </xf>
    <xf numFmtId="188" fontId="0" fillId="0" borderId="8" xfId="28" applyFont="1" applyFill="1" applyBorder="1" applyAlignment="1" applyProtection="1">
      <alignment vertical="top"/>
    </xf>
    <xf numFmtId="9" fontId="0" fillId="0" borderId="8" xfId="0" applyNumberFormat="1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vertical="top"/>
    </xf>
    <xf numFmtId="0" fontId="0" fillId="0" borderId="17" xfId="0" applyFill="1" applyBorder="1" applyProtection="1"/>
    <xf numFmtId="0" fontId="3" fillId="32" borderId="8" xfId="0" applyFont="1" applyFill="1" applyBorder="1" applyProtection="1"/>
    <xf numFmtId="0" fontId="3" fillId="0" borderId="8" xfId="0" applyFont="1" applyFill="1" applyBorder="1" applyAlignment="1" applyProtection="1">
      <alignment horizontal="right"/>
    </xf>
    <xf numFmtId="0" fontId="3" fillId="0" borderId="0" xfId="0" applyFont="1" applyBorder="1" applyAlignment="1" applyProtection="1">
      <alignment horizontal="right"/>
    </xf>
    <xf numFmtId="188" fontId="0" fillId="0" borderId="0" xfId="28" applyFont="1" applyBorder="1" applyProtection="1"/>
    <xf numFmtId="0" fontId="0" fillId="0" borderId="8" xfId="0" applyBorder="1" applyAlignment="1" applyProtection="1">
      <alignment horizontal="center"/>
    </xf>
    <xf numFmtId="0" fontId="2" fillId="0" borderId="8" xfId="0" applyFont="1" applyFill="1" applyBorder="1" applyAlignment="1" applyProtection="1">
      <alignment horizontal="left" vertical="top"/>
    </xf>
    <xf numFmtId="188" fontId="4" fillId="0" borderId="20" xfId="28" applyFont="1" applyFill="1" applyBorder="1" applyAlignment="1" applyProtection="1">
      <alignment horizontal="right" vertical="top"/>
    </xf>
    <xf numFmtId="188" fontId="4" fillId="0" borderId="8" xfId="28" applyFont="1" applyFill="1" applyBorder="1" applyAlignment="1" applyProtection="1">
      <alignment horizontal="right" vertical="top" wrapText="1"/>
    </xf>
    <xf numFmtId="188" fontId="4" fillId="31" borderId="8" xfId="28" applyFont="1" applyFill="1" applyBorder="1" applyAlignment="1" applyProtection="1">
      <alignment horizontal="right" vertical="top" wrapText="1"/>
    </xf>
    <xf numFmtId="188" fontId="4" fillId="31" borderId="8" xfId="28" applyFont="1" applyFill="1" applyBorder="1" applyAlignment="1" applyProtection="1">
      <alignment horizontal="right" vertical="top"/>
    </xf>
    <xf numFmtId="188" fontId="2" fillId="26" borderId="0" xfId="28" applyFont="1" applyFill="1" applyAlignment="1" applyProtection="1">
      <alignment vertical="top"/>
    </xf>
    <xf numFmtId="188" fontId="4" fillId="0" borderId="8" xfId="28" applyFont="1" applyFill="1" applyBorder="1" applyAlignment="1" applyProtection="1">
      <alignment vertical="top" wrapText="1"/>
    </xf>
    <xf numFmtId="188" fontId="4" fillId="0" borderId="8" xfId="28" applyFont="1" applyFill="1" applyBorder="1" applyAlignment="1" applyProtection="1">
      <alignment horizontal="right" vertical="center"/>
    </xf>
    <xf numFmtId="188" fontId="3" fillId="0" borderId="8" xfId="28" applyFont="1" applyFill="1" applyBorder="1" applyAlignment="1" applyProtection="1">
      <alignment horizontal="right" vertical="top" wrapText="1"/>
    </xf>
    <xf numFmtId="188" fontId="0" fillId="31" borderId="8" xfId="28" applyFont="1" applyFill="1" applyBorder="1" applyProtection="1"/>
    <xf numFmtId="188" fontId="4" fillId="0" borderId="20" xfId="28" applyFont="1" applyFill="1" applyBorder="1" applyAlignment="1" applyProtection="1">
      <alignment vertical="top" wrapText="1"/>
    </xf>
    <xf numFmtId="188" fontId="4" fillId="26" borderId="8" xfId="28" applyFont="1" applyFill="1" applyBorder="1" applyAlignment="1" applyProtection="1">
      <alignment horizontal="right"/>
    </xf>
    <xf numFmtId="188" fontId="4" fillId="26" borderId="8" xfId="28" applyFont="1" applyFill="1" applyBorder="1" applyProtection="1"/>
    <xf numFmtId="188" fontId="3" fillId="0" borderId="27" xfId="28" applyFont="1" applyBorder="1" applyProtection="1"/>
    <xf numFmtId="188" fontId="2" fillId="29" borderId="8" xfId="28" applyFont="1" applyFill="1" applyBorder="1" applyAlignment="1" applyProtection="1">
      <alignment horizontal="center" vertical="top"/>
      <protection locked="0"/>
    </xf>
    <xf numFmtId="188" fontId="2" fillId="26" borderId="25" xfId="28" applyFont="1" applyFill="1" applyBorder="1" applyAlignment="1" applyProtection="1">
      <alignment horizontal="center" vertical="top"/>
    </xf>
    <xf numFmtId="188" fontId="2" fillId="26" borderId="8" xfId="28" applyFont="1" applyFill="1" applyBorder="1" applyAlignment="1" applyProtection="1">
      <alignment horizontal="right" vertical="top"/>
    </xf>
    <xf numFmtId="188" fontId="2" fillId="26" borderId="27" xfId="28" applyFont="1" applyFill="1" applyBorder="1" applyAlignment="1" applyProtection="1">
      <alignment horizontal="center" vertical="top"/>
    </xf>
    <xf numFmtId="188" fontId="3" fillId="0" borderId="8" xfId="28" applyFont="1" applyBorder="1" applyAlignment="1" applyProtection="1">
      <alignment vertical="top"/>
    </xf>
    <xf numFmtId="188" fontId="5" fillId="0" borderId="8" xfId="28" applyFont="1" applyFill="1" applyBorder="1" applyAlignment="1" applyProtection="1">
      <alignment vertical="center" wrapText="1"/>
    </xf>
    <xf numFmtId="188" fontId="14" fillId="31" borderId="8" xfId="28" quotePrefix="1" applyFont="1" applyFill="1" applyBorder="1" applyAlignment="1" applyProtection="1">
      <alignment vertical="center" wrapText="1"/>
    </xf>
    <xf numFmtId="188" fontId="5" fillId="31" borderId="8" xfId="28" applyFont="1" applyFill="1" applyBorder="1" applyAlignment="1" applyProtection="1">
      <alignment vertical="top"/>
    </xf>
    <xf numFmtId="188" fontId="5" fillId="31" borderId="8" xfId="28" quotePrefix="1" applyFont="1" applyFill="1" applyBorder="1" applyAlignment="1" applyProtection="1">
      <alignment vertical="center" wrapText="1"/>
    </xf>
    <xf numFmtId="188" fontId="4" fillId="0" borderId="8" xfId="28" applyFont="1" applyBorder="1" applyAlignment="1" applyProtection="1">
      <alignment horizontal="right" vertical="top"/>
    </xf>
    <xf numFmtId="188" fontId="4" fillId="0" borderId="8" xfId="28" applyFont="1" applyBorder="1" applyAlignment="1" applyProtection="1">
      <alignment horizontal="right" vertical="center"/>
    </xf>
    <xf numFmtId="188" fontId="4" fillId="0" borderId="8" xfId="28" quotePrefix="1" applyFont="1" applyFill="1" applyBorder="1" applyAlignment="1" applyProtection="1">
      <alignment vertical="center" wrapText="1"/>
    </xf>
    <xf numFmtId="188" fontId="3" fillId="0" borderId="8" xfId="28" quotePrefix="1" applyFont="1" applyFill="1" applyBorder="1" applyAlignment="1" applyProtection="1">
      <alignment vertical="center" wrapText="1"/>
    </xf>
    <xf numFmtId="188" fontId="4" fillId="0" borderId="8" xfId="28" applyFont="1" applyFill="1" applyBorder="1" applyProtection="1"/>
    <xf numFmtId="188" fontId="4" fillId="26" borderId="16" xfId="28" applyFont="1" applyFill="1" applyBorder="1" applyAlignment="1" applyProtection="1">
      <alignment horizontal="left" vertical="top"/>
    </xf>
    <xf numFmtId="188" fontId="4" fillId="26" borderId="8" xfId="28" applyFont="1" applyFill="1" applyBorder="1" applyAlignment="1" applyProtection="1"/>
    <xf numFmtId="188" fontId="4" fillId="0" borderId="8" xfId="28" applyFont="1" applyBorder="1" applyAlignment="1" applyProtection="1">
      <alignment horizontal="center" vertical="top"/>
    </xf>
    <xf numFmtId="188" fontId="4" fillId="26" borderId="8" xfId="28" applyFont="1" applyFill="1" applyBorder="1" applyAlignment="1" applyProtection="1">
      <alignment horizontal="center"/>
    </xf>
    <xf numFmtId="188" fontId="4" fillId="32" borderId="8" xfId="28" applyFont="1" applyFill="1" applyBorder="1" applyAlignment="1" applyProtection="1">
      <alignment horizontal="center"/>
    </xf>
    <xf numFmtId="188" fontId="2" fillId="33" borderId="8" xfId="28" applyFont="1" applyFill="1" applyBorder="1" applyAlignment="1" applyProtection="1">
      <alignment vertical="top"/>
      <protection locked="0"/>
    </xf>
    <xf numFmtId="188" fontId="2" fillId="29" borderId="8" xfId="28" applyFont="1" applyFill="1" applyBorder="1" applyAlignment="1" applyProtection="1">
      <alignment horizontal="right" vertical="top"/>
      <protection locked="0"/>
    </xf>
    <xf numFmtId="188" fontId="2" fillId="26" borderId="13" xfId="28" applyFont="1" applyFill="1" applyBorder="1" applyAlignment="1" applyProtection="1">
      <alignment horizontal="center" vertical="top"/>
    </xf>
    <xf numFmtId="188" fontId="2" fillId="26" borderId="16" xfId="28" applyFont="1" applyFill="1" applyBorder="1" applyAlignment="1" applyProtection="1">
      <alignment vertical="top"/>
    </xf>
    <xf numFmtId="188" fontId="2" fillId="26" borderId="13" xfId="28" applyFont="1" applyFill="1" applyBorder="1" applyAlignment="1" applyProtection="1">
      <alignment vertical="top"/>
    </xf>
    <xf numFmtId="188" fontId="2" fillId="26" borderId="20" xfId="28" applyFont="1" applyFill="1" applyBorder="1" applyAlignment="1" applyProtection="1">
      <alignment horizontal="center" vertical="top"/>
    </xf>
    <xf numFmtId="188" fontId="2" fillId="26" borderId="20" xfId="28" applyFont="1" applyFill="1" applyBorder="1" applyAlignment="1" applyProtection="1">
      <alignment vertical="top" wrapText="1"/>
    </xf>
    <xf numFmtId="188" fontId="5" fillId="0" borderId="8" xfId="28" quotePrefix="1" applyFont="1" applyBorder="1" applyAlignment="1" applyProtection="1">
      <alignment vertical="center" wrapText="1"/>
    </xf>
    <xf numFmtId="188" fontId="22" fillId="0" borderId="8" xfId="28" quotePrefix="1" applyFont="1" applyBorder="1" applyAlignment="1" applyProtection="1">
      <alignment vertical="center" wrapText="1"/>
    </xf>
    <xf numFmtId="188" fontId="5" fillId="0" borderId="8" xfId="28" applyFont="1" applyFill="1" applyBorder="1" applyProtection="1"/>
    <xf numFmtId="188" fontId="5" fillId="31" borderId="8" xfId="28" applyFont="1" applyFill="1" applyBorder="1" applyProtection="1"/>
    <xf numFmtId="188" fontId="5" fillId="0" borderId="8" xfId="28" applyFont="1" applyBorder="1" applyProtection="1"/>
    <xf numFmtId="188" fontId="4" fillId="26" borderId="14" xfId="28" applyFont="1" applyFill="1" applyBorder="1" applyAlignment="1" applyProtection="1"/>
    <xf numFmtId="188" fontId="4" fillId="0" borderId="14" xfId="28" applyFont="1" applyFill="1" applyBorder="1" applyAlignment="1" applyProtection="1"/>
    <xf numFmtId="188" fontId="4" fillId="0" borderId="8" xfId="28" applyFont="1" applyFill="1" applyBorder="1" applyAlignment="1" applyProtection="1"/>
    <xf numFmtId="188" fontId="4" fillId="31" borderId="8" xfId="28" applyFont="1" applyFill="1" applyBorder="1" applyProtection="1"/>
    <xf numFmtId="188" fontId="4" fillId="0" borderId="15" xfId="28" applyFont="1" applyFill="1" applyBorder="1" applyProtection="1"/>
    <xf numFmtId="188" fontId="2" fillId="0" borderId="8" xfId="28" applyFont="1" applyFill="1" applyBorder="1" applyProtection="1"/>
    <xf numFmtId="188" fontId="5" fillId="31" borderId="7" xfId="28" quotePrefix="1" applyFont="1" applyFill="1" applyBorder="1" applyAlignment="1" applyProtection="1">
      <alignment vertical="center" wrapText="1"/>
    </xf>
    <xf numFmtId="188" fontId="5" fillId="31" borderId="14" xfId="28" quotePrefix="1" applyFont="1" applyFill="1" applyBorder="1" applyAlignment="1" applyProtection="1">
      <alignment vertical="center" wrapText="1"/>
    </xf>
    <xf numFmtId="188" fontId="5" fillId="31" borderId="15" xfId="28" quotePrefix="1" applyFont="1" applyFill="1" applyBorder="1" applyAlignment="1" applyProtection="1">
      <alignment vertical="center" wrapText="1"/>
    </xf>
    <xf numFmtId="188" fontId="5" fillId="31" borderId="14" xfId="28" applyFont="1" applyFill="1" applyBorder="1" applyAlignment="1" applyProtection="1">
      <alignment vertical="center" wrapText="1"/>
    </xf>
    <xf numFmtId="188" fontId="5" fillId="31" borderId="8" xfId="28" applyFont="1" applyFill="1" applyBorder="1" applyAlignment="1" applyProtection="1">
      <alignment vertical="center" wrapText="1"/>
    </xf>
    <xf numFmtId="188" fontId="0" fillId="0" borderId="8" xfId="28" applyFont="1" applyBorder="1" applyAlignment="1" applyProtection="1">
      <alignment horizontal="right" vertical="top"/>
    </xf>
    <xf numFmtId="0" fontId="3" fillId="32" borderId="8" xfId="0" applyFont="1" applyFill="1" applyBorder="1" applyAlignment="1" applyProtection="1">
      <alignment horizontal="center" vertical="top" wrapText="1"/>
    </xf>
    <xf numFmtId="0" fontId="3" fillId="28" borderId="8" xfId="0" applyFon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top"/>
    </xf>
    <xf numFmtId="191" fontId="2" fillId="26" borderId="0" xfId="28" applyNumberFormat="1" applyFont="1" applyFill="1" applyProtection="1"/>
    <xf numFmtId="191" fontId="2" fillId="0" borderId="26" xfId="28" applyNumberFormat="1" applyFont="1" applyBorder="1" applyAlignment="1" applyProtection="1">
      <alignment horizontal="right"/>
    </xf>
    <xf numFmtId="191" fontId="2" fillId="0" borderId="0" xfId="28" applyNumberFormat="1" applyFont="1" applyProtection="1"/>
    <xf numFmtId="196" fontId="2" fillId="26" borderId="21" xfId="43" applyFont="1" applyFill="1" applyBorder="1" applyProtection="1">
      <alignment horizontal="center" vertical="center" wrapText="1"/>
    </xf>
    <xf numFmtId="0" fontId="2" fillId="26" borderId="20" xfId="0" applyFont="1" applyFill="1" applyBorder="1" applyProtection="1"/>
    <xf numFmtId="0" fontId="16" fillId="26" borderId="17" xfId="0" applyFont="1" applyFill="1" applyBorder="1" applyAlignment="1" applyProtection="1">
      <alignment horizontal="left"/>
    </xf>
    <xf numFmtId="0" fontId="2" fillId="26" borderId="22" xfId="0" applyFont="1" applyFill="1" applyBorder="1" applyProtection="1"/>
    <xf numFmtId="9" fontId="16" fillId="0" borderId="10" xfId="50" applyNumberFormat="1" applyFont="1" applyFill="1" applyBorder="1" applyProtection="1"/>
    <xf numFmtId="9" fontId="16" fillId="0" borderId="7" xfId="50" applyNumberFormat="1" applyFont="1" applyFill="1" applyBorder="1" applyProtection="1"/>
    <xf numFmtId="9" fontId="16" fillId="0" borderId="19" xfId="50" applyNumberFormat="1" applyFont="1" applyFill="1" applyBorder="1" applyProtection="1"/>
    <xf numFmtId="9" fontId="16" fillId="0" borderId="14" xfId="50" applyNumberFormat="1" applyFont="1" applyFill="1" applyBorder="1" applyProtection="1"/>
    <xf numFmtId="9" fontId="16" fillId="0" borderId="17" xfId="50" applyNumberFormat="1" applyFont="1" applyFill="1" applyBorder="1" applyProtection="1"/>
    <xf numFmtId="9" fontId="16" fillId="0" borderId="15" xfId="50" applyNumberFormat="1" applyFont="1" applyFill="1" applyBorder="1" applyProtection="1"/>
    <xf numFmtId="9" fontId="0" fillId="0" borderId="8" xfId="0" applyNumberFormat="1" applyFill="1" applyBorder="1" applyAlignment="1" applyProtection="1">
      <alignment horizontal="center" vertical="top"/>
    </xf>
    <xf numFmtId="9" fontId="2" fillId="0" borderId="7" xfId="48" applyFont="1" applyBorder="1" applyAlignment="1" applyProtection="1">
      <alignment horizontal="center" vertical="top" wrapText="1"/>
    </xf>
    <xf numFmtId="188" fontId="2" fillId="26" borderId="0" xfId="28" applyFont="1" applyFill="1" applyBorder="1" applyAlignment="1" applyProtection="1">
      <alignment vertical="top"/>
    </xf>
    <xf numFmtId="188" fontId="2" fillId="0" borderId="0" xfId="28" applyFont="1" applyFill="1" applyBorder="1" applyAlignment="1" applyProtection="1">
      <alignment horizontal="center" vertical="top"/>
    </xf>
    <xf numFmtId="188" fontId="2" fillId="26" borderId="0" xfId="28" applyFont="1" applyFill="1" applyBorder="1" applyAlignment="1" applyProtection="1">
      <alignment horizontal="center" vertical="top"/>
    </xf>
    <xf numFmtId="9" fontId="2" fillId="0" borderId="8" xfId="0" applyNumberFormat="1" applyFont="1" applyFill="1" applyBorder="1" applyAlignment="1" applyProtection="1">
      <alignment horizontal="center" vertical="top"/>
    </xf>
    <xf numFmtId="188" fontId="2" fillId="0" borderId="8" xfId="28" applyFont="1" applyFill="1" applyBorder="1" applyAlignment="1" applyProtection="1">
      <alignment horizontal="center" vertical="top"/>
    </xf>
    <xf numFmtId="0" fontId="2" fillId="32" borderId="8" xfId="0" applyFont="1" applyFill="1" applyBorder="1" applyAlignment="1" applyProtection="1">
      <alignment vertical="top"/>
    </xf>
    <xf numFmtId="192" fontId="2" fillId="0" borderId="8" xfId="48" applyNumberFormat="1" applyFont="1" applyFill="1" applyBorder="1" applyAlignment="1" applyProtection="1">
      <alignment horizontal="center" vertical="top" wrapText="1"/>
    </xf>
    <xf numFmtId="188" fontId="16" fillId="0" borderId="8" xfId="28" applyFont="1" applyFill="1" applyBorder="1" applyAlignment="1" applyProtection="1">
      <alignment vertical="top"/>
    </xf>
    <xf numFmtId="188" fontId="2" fillId="0" borderId="8" xfId="28" applyFont="1" applyFill="1" applyBorder="1" applyAlignment="1" applyProtection="1">
      <alignment vertical="top" wrapText="1"/>
    </xf>
    <xf numFmtId="193" fontId="4" fillId="0" borderId="8" xfId="28" applyNumberFormat="1" applyFont="1" applyFill="1" applyBorder="1" applyAlignment="1" applyProtection="1">
      <alignment vertical="top"/>
    </xf>
    <xf numFmtId="193" fontId="4" fillId="0" borderId="8" xfId="0" applyNumberFormat="1" applyFont="1" applyFill="1" applyBorder="1" applyAlignment="1" applyProtection="1">
      <alignment vertical="top"/>
    </xf>
    <xf numFmtId="0" fontId="2" fillId="26" borderId="0" xfId="0" applyFont="1" applyFill="1" applyAlignment="1" applyProtection="1">
      <alignment horizontal="left" vertical="top" wrapText="1"/>
    </xf>
    <xf numFmtId="10" fontId="2" fillId="0" borderId="8" xfId="48" applyNumberFormat="1" applyFont="1" applyFill="1" applyBorder="1" applyAlignment="1" applyProtection="1">
      <alignment horizontal="center" vertical="top"/>
    </xf>
    <xf numFmtId="49" fontId="2" fillId="0" borderId="16" xfId="0" applyNumberFormat="1" applyFont="1" applyFill="1" applyBorder="1" applyAlignment="1" applyProtection="1">
      <alignment horizontal="center" vertical="top"/>
    </xf>
    <xf numFmtId="10" fontId="2" fillId="0" borderId="8" xfId="0" applyNumberFormat="1" applyFont="1" applyFill="1" applyBorder="1" applyAlignment="1" applyProtection="1">
      <alignment horizontal="center" vertical="top"/>
    </xf>
    <xf numFmtId="188" fontId="2" fillId="0" borderId="16" xfId="28" applyFont="1" applyFill="1" applyBorder="1" applyAlignment="1" applyProtection="1">
      <alignment vertical="top" wrapText="1"/>
    </xf>
    <xf numFmtId="49" fontId="2" fillId="0" borderId="16" xfId="0" applyNumberFormat="1" applyFont="1" applyFill="1" applyBorder="1" applyAlignment="1" applyProtection="1">
      <alignment vertical="top" wrapText="1"/>
    </xf>
    <xf numFmtId="49" fontId="2" fillId="0" borderId="16" xfId="0" applyNumberFormat="1" applyFont="1" applyFill="1" applyBorder="1" applyAlignment="1" applyProtection="1">
      <alignment vertical="top"/>
    </xf>
    <xf numFmtId="0" fontId="2" fillId="0" borderId="16" xfId="0" applyFont="1" applyFill="1" applyBorder="1" applyAlignment="1" applyProtection="1">
      <alignment vertical="top"/>
    </xf>
    <xf numFmtId="193" fontId="4" fillId="26" borderId="8" xfId="28" applyNumberFormat="1" applyFont="1" applyFill="1" applyBorder="1" applyAlignment="1" applyProtection="1">
      <alignment vertical="top"/>
    </xf>
    <xf numFmtId="0" fontId="2" fillId="0" borderId="0" xfId="0" applyFont="1" applyFill="1" applyProtection="1"/>
    <xf numFmtId="188" fontId="2" fillId="0" borderId="8" xfId="0" applyNumberFormat="1" applyFont="1" applyFill="1" applyBorder="1" applyProtection="1"/>
    <xf numFmtId="192" fontId="2" fillId="32" borderId="8" xfId="48" applyNumberFormat="1" applyFont="1" applyFill="1" applyBorder="1" applyAlignment="1" applyProtection="1">
      <alignment horizontal="center" vertical="top"/>
    </xf>
    <xf numFmtId="0" fontId="2" fillId="26" borderId="8" xfId="0" applyFont="1" applyFill="1" applyBorder="1" applyAlignment="1" applyProtection="1">
      <alignment vertical="top"/>
    </xf>
    <xf numFmtId="0" fontId="16" fillId="26" borderId="19" xfId="0" applyFont="1" applyFill="1" applyBorder="1" applyAlignment="1" applyProtection="1">
      <alignment horizontal="left" vertical="top"/>
    </xf>
    <xf numFmtId="0" fontId="2" fillId="26" borderId="8" xfId="0" applyFont="1" applyFill="1" applyBorder="1" applyAlignment="1" applyProtection="1">
      <alignment horizontal="center" vertical="center" wrapText="1"/>
    </xf>
    <xf numFmtId="0" fontId="2" fillId="31" borderId="13" xfId="0" applyFont="1" applyFill="1" applyBorder="1" applyAlignment="1" applyProtection="1">
      <alignment horizontal="left" vertical="top" wrapText="1"/>
    </xf>
    <xf numFmtId="0" fontId="4" fillId="0" borderId="0" xfId="0" applyFont="1" applyBorder="1" applyAlignment="1" applyProtection="1">
      <alignment vertical="top" wrapText="1"/>
    </xf>
    <xf numFmtId="0" fontId="2" fillId="31" borderId="8" xfId="0" applyFont="1" applyFill="1" applyBorder="1" applyAlignment="1" applyProtection="1">
      <alignment horizontal="left" vertical="top" wrapText="1"/>
    </xf>
    <xf numFmtId="0" fontId="4" fillId="26" borderId="0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left" vertical="top" wrapText="1"/>
    </xf>
    <xf numFmtId="0" fontId="3" fillId="28" borderId="8" xfId="0" applyFont="1" applyFill="1" applyBorder="1" applyAlignment="1" applyProtection="1">
      <alignment horizontal="center" vertical="top" wrapText="1"/>
    </xf>
    <xf numFmtId="0" fontId="3" fillId="28" borderId="8" xfId="0" applyFont="1" applyFill="1" applyBorder="1" applyAlignment="1" applyProtection="1">
      <alignment horizontal="center" vertical="top"/>
    </xf>
    <xf numFmtId="0" fontId="2" fillId="0" borderId="13" xfId="0" applyFont="1" applyFill="1" applyBorder="1" applyAlignment="1" applyProtection="1">
      <alignment horizontal="left" vertical="top" wrapText="1"/>
    </xf>
    <xf numFmtId="0" fontId="3" fillId="0" borderId="8" xfId="0" applyFont="1" applyFill="1" applyBorder="1" applyAlignment="1" applyProtection="1">
      <alignment horizontal="left" vertical="top"/>
    </xf>
    <xf numFmtId="0" fontId="2" fillId="0" borderId="13" xfId="0" applyFont="1" applyFill="1" applyBorder="1" applyAlignment="1" applyProtection="1">
      <alignment horizontal="left" vertical="top"/>
    </xf>
    <xf numFmtId="0" fontId="3" fillId="28" borderId="7" xfId="0" applyFont="1" applyFill="1" applyBorder="1" applyAlignment="1" applyProtection="1">
      <alignment horizontal="center" vertical="top" wrapText="1"/>
    </xf>
    <xf numFmtId="0" fontId="4" fillId="0" borderId="0" xfId="0" applyFont="1" applyBorder="1" applyAlignment="1" applyProtection="1">
      <alignment horizontal="justify" vertical="top" wrapText="1"/>
    </xf>
    <xf numFmtId="0" fontId="2" fillId="0" borderId="7" xfId="0" applyFont="1" applyBorder="1" applyAlignment="1" applyProtection="1">
      <alignment horizontal="center" vertical="top"/>
    </xf>
    <xf numFmtId="0" fontId="4" fillId="0" borderId="7" xfId="0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top"/>
    </xf>
    <xf numFmtId="0" fontId="4" fillId="0" borderId="15" xfId="0" applyFont="1" applyFill="1" applyBorder="1" applyAlignment="1" applyProtection="1">
      <alignment horizontal="center" vertical="top"/>
    </xf>
    <xf numFmtId="0" fontId="2" fillId="0" borderId="15" xfId="0" applyFont="1" applyFill="1" applyBorder="1" applyAlignment="1" applyProtection="1">
      <alignment horizontal="center" vertical="top"/>
    </xf>
    <xf numFmtId="0" fontId="4" fillId="0" borderId="8" xfId="0" applyFont="1" applyFill="1" applyBorder="1" applyAlignment="1" applyProtection="1">
      <alignment horizontal="center" vertical="top" wrapText="1"/>
    </xf>
    <xf numFmtId="0" fontId="2" fillId="0" borderId="8" xfId="0" applyFont="1" applyBorder="1" applyAlignment="1" applyProtection="1">
      <alignment horizontal="center" vertical="top"/>
    </xf>
    <xf numFmtId="0" fontId="0" fillId="0" borderId="8" xfId="0" applyBorder="1" applyAlignment="1" applyProtection="1">
      <alignment horizontal="center" vertical="top"/>
    </xf>
    <xf numFmtId="0" fontId="3" fillId="32" borderId="8" xfId="0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 vertical="top"/>
    </xf>
    <xf numFmtId="0" fontId="3" fillId="26" borderId="20" xfId="0" applyFont="1" applyFill="1" applyBorder="1" applyAlignment="1" applyProtection="1">
      <alignment horizontal="left" vertical="top"/>
    </xf>
    <xf numFmtId="49" fontId="2" fillId="26" borderId="8" xfId="0" applyNumberFormat="1" applyFont="1" applyFill="1" applyBorder="1" applyAlignment="1" applyProtection="1">
      <alignment horizontal="center" vertical="top"/>
    </xf>
    <xf numFmtId="0" fontId="2" fillId="0" borderId="13" xfId="0" applyNumberFormat="1" applyFont="1" applyFill="1" applyBorder="1" applyAlignment="1" applyProtection="1">
      <alignment horizontal="left" vertical="top" wrapText="1"/>
    </xf>
    <xf numFmtId="0" fontId="3" fillId="0" borderId="16" xfId="0" applyFont="1" applyBorder="1" applyAlignment="1" applyProtection="1">
      <alignment horizontal="left" vertical="top"/>
    </xf>
    <xf numFmtId="0" fontId="2" fillId="26" borderId="8" xfId="0" applyFont="1" applyFill="1" applyBorder="1" applyAlignment="1" applyProtection="1">
      <alignment horizontal="center" vertical="top"/>
    </xf>
    <xf numFmtId="0" fontId="5" fillId="26" borderId="8" xfId="0" applyFont="1" applyFill="1" applyBorder="1" applyAlignment="1" applyProtection="1">
      <alignment horizontal="center" vertical="top"/>
    </xf>
    <xf numFmtId="0" fontId="5" fillId="0" borderId="0" xfId="0" applyFont="1" applyAlignment="1" applyProtection="1">
      <alignment horizontal="left" vertical="top" wrapText="1"/>
    </xf>
    <xf numFmtId="0" fontId="9" fillId="0" borderId="0" xfId="0" applyFont="1" applyAlignment="1" applyProtection="1">
      <alignment vertical="top"/>
    </xf>
    <xf numFmtId="9" fontId="5" fillId="33" borderId="8" xfId="48" quotePrefix="1" applyFont="1" applyFill="1" applyBorder="1" applyAlignment="1" applyProtection="1">
      <alignment vertical="center" wrapText="1"/>
      <protection locked="0"/>
    </xf>
    <xf numFmtId="0" fontId="2" fillId="26" borderId="0" xfId="0" applyFont="1" applyFill="1" applyBorder="1" applyAlignment="1" applyProtection="1">
      <alignment horizontal="center" vertical="top" wrapText="1"/>
    </xf>
    <xf numFmtId="199" fontId="2" fillId="0" borderId="0" xfId="0" applyNumberFormat="1" applyFont="1" applyBorder="1" applyAlignment="1" applyProtection="1">
      <alignment horizontal="right"/>
    </xf>
    <xf numFmtId="192" fontId="2" fillId="26" borderId="0" xfId="0" applyNumberFormat="1" applyFont="1" applyFill="1" applyBorder="1" applyAlignment="1" applyProtection="1">
      <alignment horizontal="center"/>
    </xf>
    <xf numFmtId="188" fontId="2" fillId="0" borderId="35" xfId="28" applyFont="1" applyFill="1" applyBorder="1" applyProtection="1"/>
    <xf numFmtId="192" fontId="2" fillId="26" borderId="19" xfId="0" applyNumberFormat="1" applyFont="1" applyFill="1" applyBorder="1" applyAlignment="1" applyProtection="1">
      <alignment horizontal="center"/>
    </xf>
    <xf numFmtId="188" fontId="2" fillId="0" borderId="49" xfId="28" applyFont="1" applyFill="1" applyBorder="1" applyProtection="1"/>
    <xf numFmtId="0" fontId="51" fillId="31" borderId="8" xfId="0" applyFont="1" applyFill="1" applyBorder="1" applyAlignment="1" applyProtection="1">
      <alignment horizontal="center"/>
    </xf>
    <xf numFmtId="0" fontId="2" fillId="31" borderId="8" xfId="0" applyFont="1" applyFill="1" applyBorder="1" applyAlignment="1" applyProtection="1">
      <alignment horizontal="center" vertical="center" wrapText="1"/>
    </xf>
    <xf numFmtId="0" fontId="2" fillId="31" borderId="14" xfId="0" applyFont="1" applyFill="1" applyBorder="1" applyAlignment="1" applyProtection="1">
      <alignment horizontal="center" vertical="center" wrapText="1"/>
    </xf>
    <xf numFmtId="0" fontId="2" fillId="31" borderId="15" xfId="0" applyFont="1" applyFill="1" applyBorder="1" applyAlignment="1" applyProtection="1">
      <alignment horizontal="center" vertical="center" wrapText="1"/>
    </xf>
    <xf numFmtId="188" fontId="5" fillId="31" borderId="7" xfId="28" applyFont="1" applyFill="1" applyBorder="1" applyAlignment="1" applyProtection="1">
      <alignment vertical="center" wrapText="1"/>
    </xf>
    <xf numFmtId="188" fontId="5" fillId="31" borderId="15" xfId="28" applyFont="1" applyFill="1" applyBorder="1" applyAlignment="1" applyProtection="1">
      <alignment vertical="center" wrapText="1"/>
    </xf>
    <xf numFmtId="188" fontId="2" fillId="33" borderId="8" xfId="28" applyFont="1" applyFill="1" applyBorder="1" applyAlignment="1" applyProtection="1">
      <alignment vertical="top" wrapText="1"/>
      <protection locked="0"/>
    </xf>
    <xf numFmtId="188" fontId="2" fillId="0" borderId="48" xfId="28" applyFont="1" applyFill="1" applyBorder="1" applyProtection="1"/>
    <xf numFmtId="188" fontId="0" fillId="33" borderId="8" xfId="28" applyFont="1" applyFill="1" applyBorder="1" applyAlignment="1" applyProtection="1">
      <alignment horizontal="right" vertical="top"/>
      <protection locked="0"/>
    </xf>
    <xf numFmtId="0" fontId="2" fillId="0" borderId="8" xfId="0" applyFont="1" applyFill="1" applyBorder="1" applyAlignment="1" applyProtection="1">
      <alignment vertical="top" wrapText="1"/>
    </xf>
    <xf numFmtId="0" fontId="2" fillId="26" borderId="8" xfId="0" applyFont="1" applyFill="1" applyBorder="1" applyAlignment="1" applyProtection="1">
      <alignment horizontal="center" vertical="top"/>
    </xf>
    <xf numFmtId="192" fontId="4" fillId="26" borderId="8" xfId="48" applyNumberFormat="1" applyFont="1" applyFill="1" applyBorder="1" applyAlignment="1" applyProtection="1">
      <alignment horizontal="center" vertical="center"/>
    </xf>
    <xf numFmtId="192" fontId="4" fillId="26" borderId="8" xfId="48" applyNumberFormat="1" applyFont="1" applyFill="1" applyBorder="1" applyAlignment="1" applyProtection="1">
      <alignment horizontal="center" vertical="top"/>
    </xf>
    <xf numFmtId="0" fontId="3" fillId="28" borderId="7" xfId="0" applyFont="1" applyFill="1" applyBorder="1" applyAlignment="1" applyProtection="1">
      <alignment horizontal="center" vertical="top" wrapText="1"/>
    </xf>
    <xf numFmtId="49" fontId="2" fillId="26" borderId="8" xfId="0" applyNumberFormat="1" applyFont="1" applyFill="1" applyBorder="1" applyAlignment="1" applyProtection="1">
      <alignment horizontal="center" vertical="top"/>
    </xf>
    <xf numFmtId="0" fontId="3" fillId="32" borderId="7" xfId="0" applyFont="1" applyFill="1" applyBorder="1" applyAlignment="1" applyProtection="1">
      <alignment horizontal="center" vertical="center"/>
    </xf>
    <xf numFmtId="192" fontId="5" fillId="0" borderId="0" xfId="0" applyNumberFormat="1" applyFont="1" applyProtection="1"/>
    <xf numFmtId="9" fontId="5" fillId="0" borderId="0" xfId="0" applyNumberFormat="1" applyFont="1" applyProtection="1"/>
    <xf numFmtId="9" fontId="73" fillId="0" borderId="0" xfId="0" applyNumberFormat="1" applyFont="1" applyProtection="1"/>
    <xf numFmtId="192" fontId="73" fillId="0" borderId="0" xfId="0" applyNumberFormat="1" applyFont="1" applyProtection="1"/>
    <xf numFmtId="49" fontId="2" fillId="26" borderId="8" xfId="28" applyNumberFormat="1" applyFont="1" applyFill="1" applyBorder="1" applyAlignment="1" applyProtection="1">
      <alignment horizontal="center" vertical="top"/>
    </xf>
    <xf numFmtId="49" fontId="2" fillId="26" borderId="15" xfId="28" applyNumberFormat="1" applyFont="1" applyFill="1" applyBorder="1" applyAlignment="1" applyProtection="1">
      <alignment horizontal="center" vertical="top"/>
    </xf>
    <xf numFmtId="49" fontId="2" fillId="0" borderId="8" xfId="48" applyNumberFormat="1" applyFont="1" applyFill="1" applyBorder="1" applyAlignment="1" applyProtection="1">
      <alignment horizontal="center" vertical="top"/>
    </xf>
    <xf numFmtId="39" fontId="2" fillId="29" borderId="8" xfId="28" applyNumberFormat="1" applyFont="1" applyFill="1" applyBorder="1" applyProtection="1">
      <protection locked="0"/>
    </xf>
    <xf numFmtId="0" fontId="3" fillId="32" borderId="8" xfId="0" applyFont="1" applyFill="1" applyBorder="1" applyAlignment="1" applyProtection="1">
      <alignment horizontal="center" vertical="top" wrapText="1"/>
    </xf>
    <xf numFmtId="0" fontId="2" fillId="26" borderId="13" xfId="0" applyFont="1" applyFill="1" applyBorder="1" applyAlignment="1" applyProtection="1">
      <alignment horizontal="left" vertical="top"/>
    </xf>
    <xf numFmtId="0" fontId="2" fillId="26" borderId="16" xfId="0" applyFont="1" applyFill="1" applyBorder="1" applyAlignment="1" applyProtection="1">
      <alignment horizontal="left" vertical="top"/>
    </xf>
    <xf numFmtId="0" fontId="2" fillId="26" borderId="20" xfId="0" applyFont="1" applyFill="1" applyBorder="1" applyAlignment="1" applyProtection="1">
      <alignment horizontal="left" vertical="top"/>
    </xf>
    <xf numFmtId="0" fontId="3" fillId="28" borderId="8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left" vertical="top" wrapText="1"/>
    </xf>
    <xf numFmtId="0" fontId="3" fillId="32" borderId="8" xfId="0" applyFont="1" applyFill="1" applyBorder="1" applyAlignment="1" applyProtection="1">
      <alignment horizontal="center" vertical="center"/>
    </xf>
    <xf numFmtId="0" fontId="3" fillId="26" borderId="16" xfId="0" applyFont="1" applyFill="1" applyBorder="1" applyAlignment="1" applyProtection="1">
      <alignment horizontal="left" vertical="top"/>
    </xf>
    <xf numFmtId="49" fontId="2" fillId="26" borderId="8" xfId="0" applyNumberFormat="1" applyFont="1" applyFill="1" applyBorder="1" applyAlignment="1" applyProtection="1">
      <alignment horizontal="center" vertical="top"/>
    </xf>
    <xf numFmtId="0" fontId="2" fillId="26" borderId="8" xfId="0" applyFont="1" applyFill="1" applyBorder="1" applyAlignment="1" applyProtection="1">
      <alignment horizontal="center" vertical="center"/>
    </xf>
    <xf numFmtId="0" fontId="22" fillId="0" borderId="8" xfId="0" applyFont="1" applyFill="1" applyBorder="1" applyAlignment="1" applyProtection="1">
      <alignment horizontal="left" vertical="top" wrapText="1"/>
    </xf>
    <xf numFmtId="0" fontId="22" fillId="31" borderId="8" xfId="0" applyFont="1" applyFill="1" applyBorder="1" applyAlignment="1" applyProtection="1">
      <alignment horizontal="left" vertical="top" wrapText="1"/>
    </xf>
    <xf numFmtId="0" fontId="3" fillId="28" borderId="8" xfId="0" applyFont="1" applyFill="1" applyBorder="1" applyAlignment="1" applyProtection="1">
      <alignment horizontal="center" vertical="center" wrapText="1"/>
    </xf>
    <xf numFmtId="188" fontId="2" fillId="33" borderId="8" xfId="28" applyFont="1" applyFill="1" applyBorder="1" applyAlignment="1" applyProtection="1">
      <alignment horizontal="center" vertical="center"/>
      <protection locked="0"/>
    </xf>
    <xf numFmtId="0" fontId="3" fillId="28" borderId="7" xfId="0" applyFont="1" applyFill="1" applyBorder="1" applyAlignment="1" applyProtection="1">
      <alignment horizontal="center" vertical="center" wrapText="1"/>
    </xf>
    <xf numFmtId="188" fontId="2" fillId="0" borderId="8" xfId="28" applyFont="1" applyFill="1" applyBorder="1" applyAlignment="1" applyProtection="1">
      <alignment horizontal="center" vertical="center"/>
    </xf>
    <xf numFmtId="188" fontId="2" fillId="31" borderId="8" xfId="28" applyFont="1" applyFill="1" applyBorder="1" applyAlignment="1" applyProtection="1">
      <alignment horizontal="center" vertical="center"/>
    </xf>
    <xf numFmtId="0" fontId="2" fillId="29" borderId="13" xfId="0" applyFont="1" applyFill="1" applyBorder="1" applyAlignment="1" applyProtection="1">
      <alignment horizontal="left" vertical="top"/>
      <protection locked="0"/>
    </xf>
    <xf numFmtId="0" fontId="2" fillId="29" borderId="16" xfId="0" applyFont="1" applyFill="1" applyBorder="1" applyAlignment="1" applyProtection="1">
      <alignment horizontal="left" vertical="top"/>
      <protection locked="0"/>
    </xf>
    <xf numFmtId="188" fontId="2" fillId="0" borderId="25" xfId="28" applyFont="1" applyFill="1" applyBorder="1" applyAlignment="1" applyProtection="1">
      <alignment horizontal="center" vertical="center"/>
    </xf>
    <xf numFmtId="188" fontId="2" fillId="0" borderId="15" xfId="28" applyFont="1" applyFill="1" applyBorder="1" applyAlignment="1" applyProtection="1">
      <alignment horizontal="center" vertical="center"/>
    </xf>
    <xf numFmtId="188" fontId="2" fillId="0" borderId="33" xfId="28" applyFont="1" applyFill="1" applyBorder="1" applyAlignment="1" applyProtection="1">
      <alignment horizontal="center" vertical="center"/>
    </xf>
    <xf numFmtId="188" fontId="2" fillId="0" borderId="8" xfId="28" applyFont="1" applyFill="1" applyBorder="1" applyAlignment="1" applyProtection="1">
      <alignment horizontal="center" vertical="center" wrapText="1"/>
    </xf>
    <xf numFmtId="188" fontId="2" fillId="0" borderId="15" xfId="28" applyFont="1" applyFill="1" applyBorder="1" applyAlignment="1" applyProtection="1">
      <alignment horizontal="center" vertical="center" wrapText="1"/>
    </xf>
    <xf numFmtId="188" fontId="3" fillId="0" borderId="25" xfId="28" applyFont="1" applyFill="1" applyBorder="1" applyAlignment="1" applyProtection="1">
      <alignment horizontal="center" vertical="center" wrapText="1"/>
    </xf>
    <xf numFmtId="188" fontId="2" fillId="31" borderId="8" xfId="28" applyFont="1" applyFill="1" applyBorder="1" applyAlignment="1" applyProtection="1">
      <alignment horizontal="center" vertical="center" wrapText="1"/>
    </xf>
    <xf numFmtId="188" fontId="2" fillId="31" borderId="7" xfId="28" applyFont="1" applyFill="1" applyBorder="1" applyAlignment="1" applyProtection="1">
      <alignment horizontal="center" vertical="center" wrapText="1"/>
    </xf>
    <xf numFmtId="188" fontId="2" fillId="31" borderId="25" xfId="28" applyFont="1" applyFill="1" applyBorder="1" applyAlignment="1" applyProtection="1">
      <alignment horizontal="center" vertical="center"/>
    </xf>
    <xf numFmtId="188" fontId="2" fillId="31" borderId="15" xfId="28" applyFont="1" applyFill="1" applyBorder="1" applyAlignment="1" applyProtection="1">
      <alignment horizontal="center" vertical="center"/>
    </xf>
    <xf numFmtId="188" fontId="2" fillId="31" borderId="7" xfId="28" applyFont="1" applyFill="1" applyBorder="1" applyAlignment="1" applyProtection="1">
      <alignment horizontal="center" vertical="center"/>
    </xf>
    <xf numFmtId="188" fontId="2" fillId="31" borderId="15" xfId="28" applyFont="1" applyFill="1" applyBorder="1" applyAlignment="1" applyProtection="1">
      <alignment horizontal="center" vertical="center" wrapText="1"/>
    </xf>
    <xf numFmtId="188" fontId="2" fillId="31" borderId="14" xfId="28" applyFont="1" applyFill="1" applyBorder="1" applyAlignment="1" applyProtection="1">
      <alignment horizontal="center" vertical="center"/>
    </xf>
    <xf numFmtId="0" fontId="2" fillId="29" borderId="13" xfId="0" applyFont="1" applyFill="1" applyBorder="1" applyAlignment="1" applyProtection="1">
      <alignment vertical="top"/>
      <protection locked="0"/>
    </xf>
    <xf numFmtId="0" fontId="0" fillId="29" borderId="16" xfId="0" applyFill="1" applyBorder="1" applyAlignment="1" applyProtection="1">
      <alignment vertical="top"/>
      <protection locked="0"/>
    </xf>
    <xf numFmtId="188" fontId="2" fillId="0" borderId="8" xfId="28" applyFont="1" applyFill="1" applyBorder="1" applyAlignment="1" applyProtection="1">
      <alignment horizontal="right" vertical="top" wrapText="1"/>
    </xf>
    <xf numFmtId="188" fontId="2" fillId="0" borderId="8" xfId="28" applyFont="1" applyFill="1" applyBorder="1" applyAlignment="1" applyProtection="1">
      <alignment horizontal="right" vertical="center"/>
    </xf>
    <xf numFmtId="0" fontId="2" fillId="29" borderId="8" xfId="0" applyFont="1" applyFill="1" applyBorder="1" applyAlignment="1" applyProtection="1">
      <alignment horizontal="left" vertical="top"/>
      <protection locked="0"/>
    </xf>
    <xf numFmtId="0" fontId="2" fillId="29" borderId="8" xfId="0" applyFont="1" applyFill="1" applyBorder="1" applyAlignment="1" applyProtection="1">
      <alignment vertical="top"/>
      <protection locked="0"/>
    </xf>
    <xf numFmtId="0" fontId="3" fillId="32" borderId="7" xfId="0" applyFont="1" applyFill="1" applyBorder="1" applyAlignment="1" applyProtection="1">
      <alignment horizontal="center" vertical="center" wrapText="1"/>
    </xf>
    <xf numFmtId="0" fontId="3" fillId="32" borderId="8" xfId="0" applyFont="1" applyFill="1" applyBorder="1" applyAlignment="1" applyProtection="1">
      <alignment horizontal="center" vertical="center" wrapText="1"/>
    </xf>
    <xf numFmtId="0" fontId="3" fillId="26" borderId="13" xfId="0" applyFont="1" applyFill="1" applyBorder="1" applyAlignment="1" applyProtection="1">
      <alignment vertical="center"/>
    </xf>
    <xf numFmtId="49" fontId="2" fillId="26" borderId="16" xfId="0" applyNumberFormat="1" applyFont="1" applyFill="1" applyBorder="1" applyAlignment="1" applyProtection="1">
      <alignment horizontal="left" vertical="top"/>
    </xf>
    <xf numFmtId="49" fontId="2" fillId="26" borderId="20" xfId="0" applyNumberFormat="1" applyFont="1" applyFill="1" applyBorder="1" applyAlignment="1" applyProtection="1">
      <alignment horizontal="left" vertical="top"/>
    </xf>
    <xf numFmtId="9" fontId="5" fillId="33" borderId="8" xfId="48" applyFont="1" applyFill="1" applyBorder="1" applyAlignment="1" applyProtection="1">
      <alignment vertical="center" wrapText="1"/>
      <protection locked="0"/>
    </xf>
    <xf numFmtId="193" fontId="2" fillId="0" borderId="20" xfId="28" applyNumberFormat="1" applyFont="1" applyFill="1" applyBorder="1" applyAlignment="1" applyProtection="1">
      <alignment horizontal="center" vertical="top"/>
    </xf>
    <xf numFmtId="0" fontId="2" fillId="26" borderId="20" xfId="0" applyFont="1" applyFill="1" applyBorder="1" applyAlignment="1" applyProtection="1">
      <alignment horizontal="center" vertical="top"/>
    </xf>
    <xf numFmtId="193" fontId="2" fillId="0" borderId="20" xfId="28" applyNumberFormat="1" applyFont="1" applyFill="1" applyBorder="1" applyAlignment="1" applyProtection="1">
      <alignment horizontal="center" vertical="top" wrapText="1"/>
    </xf>
    <xf numFmtId="193" fontId="3" fillId="0" borderId="20" xfId="28" applyNumberFormat="1" applyFont="1" applyFill="1" applyBorder="1" applyAlignment="1" applyProtection="1">
      <alignment horizontal="left" vertical="top"/>
    </xf>
    <xf numFmtId="188" fontId="2" fillId="26" borderId="16" xfId="28" applyFont="1" applyFill="1" applyBorder="1" applyAlignment="1" applyProtection="1">
      <alignment horizontal="right" vertical="top"/>
    </xf>
    <xf numFmtId="188" fontId="2" fillId="0" borderId="13" xfId="28" applyFont="1" applyFill="1" applyBorder="1" applyAlignment="1" applyProtection="1">
      <alignment vertical="top"/>
    </xf>
    <xf numFmtId="192" fontId="2" fillId="0" borderId="16" xfId="0" applyNumberFormat="1" applyFont="1" applyFill="1" applyBorder="1" applyAlignment="1" applyProtection="1">
      <alignment horizontal="center" vertical="top"/>
    </xf>
    <xf numFmtId="188" fontId="2" fillId="0" borderId="20" xfId="28" applyFont="1" applyFill="1" applyBorder="1" applyAlignment="1" applyProtection="1">
      <alignment horizontal="right" vertical="top"/>
    </xf>
    <xf numFmtId="10" fontId="2" fillId="0" borderId="8" xfId="0" applyNumberFormat="1" applyFont="1" applyBorder="1" applyAlignment="1" applyProtection="1">
      <alignment horizontal="center" vertical="top"/>
    </xf>
    <xf numFmtId="192" fontId="2" fillId="33" borderId="8" xfId="48" applyNumberFormat="1" applyFont="1" applyFill="1" applyBorder="1" applyAlignment="1" applyProtection="1">
      <alignment horizontal="right" vertical="top"/>
      <protection locked="0"/>
    </xf>
    <xf numFmtId="0" fontId="22" fillId="33" borderId="8" xfId="0" quotePrefix="1" applyNumberFormat="1" applyFont="1" applyFill="1" applyBorder="1" applyAlignment="1" applyProtection="1">
      <alignment vertical="center" wrapText="1"/>
      <protection locked="0"/>
    </xf>
    <xf numFmtId="188" fontId="5" fillId="33" borderId="8" xfId="28" quotePrefix="1" applyFont="1" applyFill="1" applyBorder="1" applyAlignment="1" applyProtection="1">
      <alignment vertical="center" wrapText="1"/>
      <protection locked="0"/>
    </xf>
    <xf numFmtId="0" fontId="3" fillId="28" borderId="7" xfId="0" applyFont="1" applyFill="1" applyBorder="1" applyAlignment="1" applyProtection="1">
      <alignment horizontal="center" vertical="center" wrapText="1"/>
    </xf>
    <xf numFmtId="0" fontId="4" fillId="0" borderId="34" xfId="0" applyFont="1" applyBorder="1" applyAlignment="1" applyProtection="1">
      <alignment horizontal="center" vertical="top"/>
    </xf>
    <xf numFmtId="0" fontId="4" fillId="26" borderId="35" xfId="0" applyFont="1" applyFill="1" applyBorder="1" applyAlignment="1" applyProtection="1">
      <alignment horizontal="right"/>
    </xf>
    <xf numFmtId="0" fontId="4" fillId="26" borderId="49" xfId="0" applyFont="1" applyFill="1" applyBorder="1" applyAlignment="1" applyProtection="1">
      <alignment horizontal="right"/>
    </xf>
    <xf numFmtId="193" fontId="4" fillId="26" borderId="30" xfId="28" applyNumberFormat="1" applyFont="1" applyFill="1" applyBorder="1" applyProtection="1"/>
    <xf numFmtId="188" fontId="4" fillId="26" borderId="35" xfId="28" applyFont="1" applyFill="1" applyBorder="1" applyProtection="1"/>
    <xf numFmtId="188" fontId="4" fillId="26" borderId="30" xfId="28" applyFont="1" applyFill="1" applyBorder="1" applyProtection="1"/>
    <xf numFmtId="188" fontId="2" fillId="0" borderId="50" xfId="28" applyFont="1" applyFill="1" applyBorder="1" applyProtection="1"/>
    <xf numFmtId="188" fontId="2" fillId="31" borderId="35" xfId="28" applyFont="1" applyFill="1" applyBorder="1" applyProtection="1"/>
    <xf numFmtId="188" fontId="4" fillId="0" borderId="48" xfId="28" applyFont="1" applyFill="1" applyBorder="1" applyProtection="1"/>
    <xf numFmtId="188" fontId="4" fillId="0" borderId="49" xfId="28" applyFont="1" applyFill="1" applyBorder="1" applyProtection="1"/>
    <xf numFmtId="188" fontId="4" fillId="0" borderId="30" xfId="28" applyFont="1" applyFill="1" applyBorder="1" applyProtection="1"/>
    <xf numFmtId="188" fontId="4" fillId="0" borderId="35" xfId="28" applyFont="1" applyFill="1" applyBorder="1" applyProtection="1"/>
    <xf numFmtId="188" fontId="4" fillId="26" borderId="47" xfId="28" applyFont="1" applyFill="1" applyBorder="1" applyProtection="1"/>
    <xf numFmtId="193" fontId="2" fillId="33" borderId="8" xfId="28" applyNumberFormat="1" applyFont="1" applyFill="1" applyBorder="1" applyProtection="1">
      <protection locked="0"/>
    </xf>
    <xf numFmtId="9" fontId="0" fillId="33" borderId="8" xfId="48" applyFont="1" applyFill="1" applyBorder="1" applyAlignment="1" applyProtection="1">
      <alignment horizontal="right" vertical="top"/>
      <protection locked="0"/>
    </xf>
    <xf numFmtId="188" fontId="2" fillId="0" borderId="8" xfId="28" applyFont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left" vertical="top"/>
    </xf>
    <xf numFmtId="49" fontId="2" fillId="26" borderId="8" xfId="0" applyNumberFormat="1" applyFont="1" applyFill="1" applyBorder="1" applyAlignment="1" applyProtection="1">
      <alignment horizontal="center" vertical="top"/>
    </xf>
    <xf numFmtId="9" fontId="2" fillId="0" borderId="7" xfId="0" applyNumberFormat="1" applyFont="1" applyFill="1" applyBorder="1" applyAlignment="1" applyProtection="1">
      <alignment horizontal="center" vertical="top"/>
    </xf>
    <xf numFmtId="188" fontId="2" fillId="0" borderId="7" xfId="28" applyFont="1" applyFill="1" applyBorder="1" applyAlignment="1" applyProtection="1">
      <alignment horizontal="center" vertical="top"/>
    </xf>
    <xf numFmtId="9" fontId="5" fillId="31" borderId="7" xfId="48" quotePrefix="1" applyFont="1" applyFill="1" applyBorder="1" applyAlignment="1" applyProtection="1">
      <alignment horizontal="center" vertical="center" wrapText="1"/>
    </xf>
    <xf numFmtId="9" fontId="5" fillId="31" borderId="14" xfId="48" quotePrefix="1" applyFont="1" applyFill="1" applyBorder="1" applyAlignment="1" applyProtection="1">
      <alignment horizontal="center" vertical="center" wrapText="1"/>
    </xf>
    <xf numFmtId="9" fontId="5" fillId="31" borderId="15" xfId="48" quotePrefix="1" applyFont="1" applyFill="1" applyBorder="1" applyAlignment="1" applyProtection="1">
      <alignment horizontal="center" vertical="center" wrapText="1"/>
    </xf>
    <xf numFmtId="9" fontId="5" fillId="31" borderId="8" xfId="48" quotePrefix="1" applyFont="1" applyFill="1" applyBorder="1" applyAlignment="1" applyProtection="1">
      <alignment horizontal="center" vertical="center" wrapText="1"/>
    </xf>
    <xf numFmtId="9" fontId="5" fillId="31" borderId="8" xfId="48" applyFont="1" applyFill="1" applyBorder="1" applyAlignment="1" applyProtection="1">
      <alignment horizontal="center" vertical="center" wrapText="1"/>
    </xf>
    <xf numFmtId="49" fontId="2" fillId="26" borderId="8" xfId="0" applyNumberFormat="1" applyFont="1" applyFill="1" applyBorder="1" applyAlignment="1" applyProtection="1">
      <alignment horizontal="center" vertical="top"/>
    </xf>
    <xf numFmtId="0" fontId="25" fillId="26" borderId="0" xfId="210" applyFont="1" applyFill="1" applyBorder="1" applyAlignment="1">
      <alignment vertical="center"/>
    </xf>
    <xf numFmtId="0" fontId="25" fillId="26" borderId="0" xfId="210" applyFont="1" applyFill="1" applyBorder="1" applyAlignment="1">
      <alignment horizontal="center" vertical="center"/>
    </xf>
    <xf numFmtId="0" fontId="25" fillId="26" borderId="0" xfId="210" applyFont="1" applyFill="1" applyBorder="1" applyAlignment="1">
      <alignment vertical="center" wrapText="1"/>
    </xf>
    <xf numFmtId="0" fontId="25" fillId="0" borderId="0" xfId="230" applyFont="1" applyFill="1" applyBorder="1" applyAlignment="1">
      <alignment horizontal="left"/>
    </xf>
    <xf numFmtId="0" fontId="25" fillId="0" borderId="0" xfId="230" applyFont="1" applyFill="1" applyBorder="1"/>
    <xf numFmtId="0" fontId="25" fillId="0" borderId="0" xfId="210" applyFont="1" applyFill="1" applyBorder="1" applyAlignment="1">
      <alignment vertical="center"/>
    </xf>
    <xf numFmtId="0" fontId="75" fillId="26" borderId="0" xfId="210" applyFont="1" applyFill="1" applyBorder="1" applyAlignment="1">
      <alignment horizontal="center" vertical="top" wrapText="1"/>
    </xf>
    <xf numFmtId="0" fontId="75" fillId="26" borderId="0" xfId="230" applyFont="1" applyFill="1" applyBorder="1" applyAlignment="1">
      <alignment horizontal="center"/>
    </xf>
    <xf numFmtId="0" fontId="25" fillId="0" borderId="0" xfId="210" applyFont="1" applyFill="1" applyBorder="1"/>
    <xf numFmtId="0" fontId="2" fillId="26" borderId="0" xfId="210" applyFont="1" applyFill="1" applyBorder="1" applyAlignment="1">
      <alignment vertical="center"/>
    </xf>
    <xf numFmtId="0" fontId="2" fillId="0" borderId="0" xfId="230" applyFont="1" applyFill="1" applyBorder="1"/>
    <xf numFmtId="0" fontId="2" fillId="26" borderId="0" xfId="210" applyFont="1" applyFill="1" applyBorder="1" applyAlignment="1">
      <alignment vertical="center" wrapText="1"/>
    </xf>
    <xf numFmtId="0" fontId="2" fillId="26" borderId="0" xfId="210" applyFont="1" applyFill="1" applyBorder="1" applyAlignment="1">
      <alignment horizontal="center" vertical="center"/>
    </xf>
    <xf numFmtId="0" fontId="3" fillId="26" borderId="0" xfId="210" applyFont="1" applyFill="1" applyBorder="1"/>
    <xf numFmtId="0" fontId="3" fillId="26" borderId="0" xfId="210" applyFont="1" applyFill="1" applyBorder="1" applyAlignment="1">
      <alignment horizontal="left" indent="3"/>
    </xf>
    <xf numFmtId="0" fontId="2" fillId="26" borderId="0" xfId="210" applyFont="1" applyFill="1" applyBorder="1" applyAlignment="1">
      <alignment vertical="top"/>
    </xf>
    <xf numFmtId="0" fontId="2" fillId="26" borderId="0" xfId="210" applyFont="1" applyFill="1" applyBorder="1"/>
    <xf numFmtId="0" fontId="2" fillId="26" borderId="0" xfId="210" applyFont="1" applyFill="1" applyBorder="1" applyAlignment="1">
      <alignment horizontal="left" vertical="top" indent="3"/>
    </xf>
    <xf numFmtId="0" fontId="2" fillId="26" borderId="0" xfId="210" applyFont="1" applyFill="1" applyBorder="1" applyAlignment="1">
      <alignment horizontal="left"/>
    </xf>
    <xf numFmtId="0" fontId="2" fillId="31" borderId="0" xfId="210" applyFont="1" applyFill="1" applyBorder="1" applyAlignment="1">
      <alignment horizontal="center" vertical="center"/>
    </xf>
    <xf numFmtId="0" fontId="3" fillId="31" borderId="0" xfId="210" applyFont="1" applyFill="1" applyBorder="1"/>
    <xf numFmtId="0" fontId="2" fillId="31" borderId="0" xfId="230" applyFont="1" applyFill="1" applyBorder="1"/>
    <xf numFmtId="0" fontId="2" fillId="31" borderId="0" xfId="210" applyFont="1" applyFill="1" applyBorder="1" applyAlignment="1">
      <alignment vertical="center" wrapText="1"/>
    </xf>
    <xf numFmtId="0" fontId="2" fillId="0" borderId="0" xfId="210" applyFont="1" applyFill="1" applyBorder="1"/>
    <xf numFmtId="0" fontId="3" fillId="26" borderId="0" xfId="210" applyFont="1" applyFill="1" applyBorder="1" applyAlignment="1">
      <alignment horizontal="center" vertical="center" wrapText="1"/>
    </xf>
    <xf numFmtId="0" fontId="3" fillId="26" borderId="0" xfId="210" applyFont="1" applyFill="1" applyBorder="1" applyAlignment="1">
      <alignment horizontal="left" vertical="center" wrapText="1"/>
    </xf>
    <xf numFmtId="0" fontId="2" fillId="26" borderId="0" xfId="210" applyFont="1" applyFill="1" applyBorder="1" applyAlignment="1">
      <alignment horizontal="left" vertical="center" wrapText="1"/>
    </xf>
    <xf numFmtId="0" fontId="16" fillId="26" borderId="0" xfId="210" applyFont="1" applyFill="1" applyBorder="1" applyAlignment="1">
      <alignment horizontal="left" vertical="center" wrapText="1"/>
    </xf>
    <xf numFmtId="0" fontId="25" fillId="31" borderId="0" xfId="210" applyFont="1" applyFill="1" applyBorder="1"/>
    <xf numFmtId="0" fontId="2" fillId="31" borderId="0" xfId="210" applyFont="1" applyFill="1" applyBorder="1"/>
    <xf numFmtId="0" fontId="2" fillId="31" borderId="0" xfId="210" applyFont="1" applyFill="1" applyBorder="1" applyAlignment="1">
      <alignment vertical="top" wrapText="1"/>
    </xf>
    <xf numFmtId="0" fontId="2" fillId="31" borderId="0" xfId="210" applyFont="1" applyFill="1" applyBorder="1" applyAlignment="1">
      <alignment wrapText="1"/>
    </xf>
    <xf numFmtId="0" fontId="2" fillId="31" borderId="0" xfId="210" applyFont="1" applyFill="1" applyBorder="1" applyAlignment="1">
      <alignment horizontal="left" vertical="top" wrapText="1"/>
    </xf>
    <xf numFmtId="49" fontId="2" fillId="0" borderId="15" xfId="28" applyNumberFormat="1" applyFont="1" applyFill="1" applyBorder="1" applyAlignment="1" applyProtection="1">
      <alignment horizontal="center" vertical="top"/>
    </xf>
    <xf numFmtId="49" fontId="2" fillId="0" borderId="8" xfId="28" applyNumberFormat="1" applyFont="1" applyFill="1" applyBorder="1" applyAlignment="1" applyProtection="1">
      <alignment horizontal="center" vertical="top"/>
    </xf>
    <xf numFmtId="49" fontId="2" fillId="0" borderId="8" xfId="28" applyNumberFormat="1" applyFont="1" applyFill="1" applyBorder="1" applyAlignment="1" applyProtection="1">
      <alignment vertical="top" wrapText="1"/>
    </xf>
    <xf numFmtId="0" fontId="3" fillId="0" borderId="0" xfId="0" applyFont="1" applyFill="1" applyAlignment="1" applyProtection="1">
      <alignment horizontal="left" vertical="top"/>
    </xf>
    <xf numFmtId="0" fontId="2" fillId="0" borderId="8" xfId="0" applyFont="1" applyFill="1" applyBorder="1" applyAlignment="1" applyProtection="1">
      <alignment vertical="center"/>
    </xf>
    <xf numFmtId="192" fontId="4" fillId="0" borderId="19" xfId="0" applyNumberFormat="1" applyFont="1" applyFill="1" applyBorder="1" applyAlignment="1" applyProtection="1">
      <alignment horizontal="center"/>
    </xf>
    <xf numFmtId="192" fontId="2" fillId="29" borderId="8" xfId="48" applyNumberFormat="1" applyFont="1" applyFill="1" applyBorder="1" applyAlignment="1" applyProtection="1">
      <alignment horizontal="right" vertical="top" wrapText="1"/>
      <protection locked="0"/>
    </xf>
    <xf numFmtId="49" fontId="2" fillId="0" borderId="0" xfId="0" applyNumberFormat="1" applyFont="1" applyFill="1" applyBorder="1" applyAlignment="1" applyProtection="1">
      <alignment horizontal="center" vertical="top"/>
    </xf>
    <xf numFmtId="0" fontId="2" fillId="26" borderId="0" xfId="0" applyFont="1" applyFill="1" applyBorder="1" applyAlignment="1">
      <alignment vertical="center"/>
    </xf>
    <xf numFmtId="0" fontId="2" fillId="26" borderId="0" xfId="0" applyFont="1" applyFill="1" applyBorder="1"/>
    <xf numFmtId="0" fontId="2" fillId="26" borderId="0" xfId="0" applyFont="1" applyFill="1" applyBorder="1" applyAlignment="1">
      <alignment vertical="top"/>
    </xf>
    <xf numFmtId="0" fontId="2" fillId="26" borderId="0" xfId="0" applyFont="1" applyFill="1" applyBorder="1" applyAlignment="1">
      <alignment vertical="center" wrapText="1"/>
    </xf>
    <xf numFmtId="188" fontId="22" fillId="0" borderId="8" xfId="28" quotePrefix="1" applyFont="1" applyFill="1" applyBorder="1" applyAlignment="1" applyProtection="1">
      <alignment vertical="center" wrapText="1"/>
    </xf>
    <xf numFmtId="0" fontId="2" fillId="0" borderId="13" xfId="0" applyFont="1" applyFill="1" applyBorder="1" applyAlignment="1" applyProtection="1">
      <alignment horizontal="left" vertical="top" wrapText="1"/>
    </xf>
    <xf numFmtId="9" fontId="0" fillId="0" borderId="8" xfId="0" applyNumberFormat="1" applyBorder="1" applyAlignment="1">
      <alignment horizontal="center" vertical="center"/>
    </xf>
    <xf numFmtId="0" fontId="3" fillId="32" borderId="7" xfId="0" applyFont="1" applyFill="1" applyBorder="1" applyAlignment="1">
      <alignment horizontal="center" vertical="center"/>
    </xf>
    <xf numFmtId="0" fontId="3" fillId="32" borderId="8" xfId="0" applyFont="1" applyFill="1" applyBorder="1" applyAlignment="1">
      <alignment horizontal="center" vertical="center"/>
    </xf>
    <xf numFmtId="0" fontId="8" fillId="26" borderId="0" xfId="0" applyFont="1" applyFill="1" applyAlignment="1">
      <alignment vertical="top"/>
    </xf>
    <xf numFmtId="0" fontId="2" fillId="26" borderId="0" xfId="0" applyFont="1" applyFill="1" applyAlignment="1">
      <alignment vertical="top"/>
    </xf>
    <xf numFmtId="0" fontId="2" fillId="26" borderId="0" xfId="0" applyFont="1" applyFill="1"/>
    <xf numFmtId="0" fontId="6" fillId="26" borderId="0" xfId="0" applyFont="1" applyFill="1" applyAlignment="1">
      <alignment vertical="top"/>
    </xf>
    <xf numFmtId="0" fontId="6" fillId="26" borderId="0" xfId="0" applyFont="1" applyFill="1" applyAlignment="1">
      <alignment horizontal="left"/>
    </xf>
    <xf numFmtId="0" fontId="2" fillId="26" borderId="0" xfId="0" applyFont="1" applyFill="1" applyAlignment="1">
      <alignment horizontal="right"/>
    </xf>
    <xf numFmtId="187" fontId="2" fillId="26" borderId="0" xfId="0" applyNumberFormat="1" applyFont="1" applyFill="1" applyAlignment="1">
      <alignment vertical="top"/>
    </xf>
    <xf numFmtId="0" fontId="2" fillId="0" borderId="0" xfId="0" applyFont="1" applyAlignment="1">
      <alignment horizontal="left" vertical="top"/>
    </xf>
    <xf numFmtId="0" fontId="2" fillId="26" borderId="0" xfId="0" applyFont="1" applyFill="1" applyAlignment="1">
      <alignment horizontal="center" vertical="top"/>
    </xf>
    <xf numFmtId="0" fontId="16" fillId="26" borderId="0" xfId="0" quotePrefix="1" applyFont="1" applyFill="1" applyAlignment="1">
      <alignment vertical="top"/>
    </xf>
    <xf numFmtId="0" fontId="16" fillId="26" borderId="0" xfId="0" applyFont="1" applyFill="1" applyAlignment="1">
      <alignment vertical="top"/>
    </xf>
    <xf numFmtId="0" fontId="3" fillId="26" borderId="0" xfId="0" applyFont="1" applyFill="1" applyAlignment="1">
      <alignment horizontal="center" vertical="top"/>
    </xf>
    <xf numFmtId="0" fontId="2" fillId="26" borderId="0" xfId="0" applyFont="1" applyFill="1" applyAlignment="1">
      <alignment horizontal="right" vertical="top"/>
    </xf>
    <xf numFmtId="0" fontId="3" fillId="26" borderId="0" xfId="0" applyFont="1" applyFill="1" applyAlignment="1">
      <alignment horizontal="left" vertical="top"/>
    </xf>
    <xf numFmtId="0" fontId="3" fillId="28" borderId="7" xfId="0" applyFont="1" applyFill="1" applyBorder="1" applyAlignment="1">
      <alignment horizontal="center" vertical="center" wrapText="1"/>
    </xf>
    <xf numFmtId="0" fontId="2" fillId="26" borderId="8" xfId="0" applyFont="1" applyFill="1" applyBorder="1" applyAlignment="1">
      <alignment horizontal="center" vertical="top"/>
    </xf>
    <xf numFmtId="0" fontId="2" fillId="32" borderId="8" xfId="0" applyFont="1" applyFill="1" applyBorder="1" applyAlignment="1">
      <alignment vertical="top"/>
    </xf>
    <xf numFmtId="0" fontId="2" fillId="26" borderId="8" xfId="0" applyFont="1" applyFill="1" applyBorder="1" applyAlignment="1">
      <alignment vertical="center"/>
    </xf>
    <xf numFmtId="200" fontId="2" fillId="26" borderId="8" xfId="28" applyNumberFormat="1" applyFont="1" applyFill="1" applyBorder="1" applyAlignment="1" applyProtection="1">
      <alignment vertical="center"/>
    </xf>
    <xf numFmtId="188" fontId="2" fillId="26" borderId="8" xfId="0" applyNumberFormat="1" applyFont="1" applyFill="1" applyBorder="1" applyAlignment="1">
      <alignment vertical="center"/>
    </xf>
    <xf numFmtId="9" fontId="2" fillId="0" borderId="8" xfId="0" applyNumberFormat="1" applyFont="1" applyBorder="1" applyAlignment="1">
      <alignment horizontal="center" vertical="top"/>
    </xf>
    <xf numFmtId="0" fontId="2" fillId="26" borderId="8" xfId="0" applyFont="1" applyFill="1" applyBorder="1" applyAlignment="1">
      <alignment vertical="top"/>
    </xf>
    <xf numFmtId="200" fontId="2" fillId="26" borderId="8" xfId="28" applyNumberFormat="1" applyFont="1" applyFill="1" applyBorder="1" applyAlignment="1" applyProtection="1">
      <alignment vertical="top"/>
    </xf>
    <xf numFmtId="0" fontId="2" fillId="26" borderId="8" xfId="0" applyFont="1" applyFill="1" applyBorder="1" applyAlignment="1">
      <alignment vertical="top" wrapText="1"/>
    </xf>
    <xf numFmtId="193" fontId="2" fillId="26" borderId="8" xfId="0" applyNumberFormat="1" applyFont="1" applyFill="1" applyBorder="1" applyAlignment="1">
      <alignment vertical="top"/>
    </xf>
    <xf numFmtId="188" fontId="2" fillId="26" borderId="8" xfId="0" applyNumberFormat="1" applyFont="1" applyFill="1" applyBorder="1" applyAlignment="1">
      <alignment vertical="top"/>
    </xf>
    <xf numFmtId="0" fontId="3" fillId="26" borderId="0" xfId="0" applyFont="1" applyFill="1" applyAlignment="1">
      <alignment vertical="top"/>
    </xf>
    <xf numFmtId="0" fontId="3" fillId="32" borderId="8" xfId="0" applyFont="1" applyFill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/>
    </xf>
    <xf numFmtId="0" fontId="2" fillId="33" borderId="13" xfId="0" quotePrefix="1" applyFont="1" applyFill="1" applyBorder="1" applyProtection="1">
      <protection locked="0"/>
    </xf>
    <xf numFmtId="0" fontId="46" fillId="26" borderId="0" xfId="0" applyFont="1" applyFill="1" applyAlignment="1">
      <alignment vertical="top"/>
    </xf>
    <xf numFmtId="0" fontId="3" fillId="26" borderId="13" xfId="0" applyFont="1" applyFill="1" applyBorder="1" applyAlignment="1">
      <alignment horizontal="center" vertical="top"/>
    </xf>
    <xf numFmtId="0" fontId="3" fillId="26" borderId="20" xfId="0" applyFont="1" applyFill="1" applyBorder="1" applyAlignment="1">
      <alignment horizontal="center" vertical="top"/>
    </xf>
    <xf numFmtId="0" fontId="2" fillId="33" borderId="8" xfId="0" quotePrefix="1" applyFont="1" applyFill="1" applyBorder="1" applyAlignment="1" applyProtection="1">
      <alignment horizontal="center"/>
      <protection locked="0"/>
    </xf>
    <xf numFmtId="0" fontId="3" fillId="32" borderId="20" xfId="0" applyFont="1" applyFill="1" applyBorder="1" applyAlignment="1">
      <alignment horizontal="center" vertical="top" wrapText="1"/>
    </xf>
    <xf numFmtId="195" fontId="2" fillId="33" borderId="8" xfId="28" applyNumberFormat="1" applyFont="1" applyFill="1" applyBorder="1" applyAlignment="1" applyProtection="1">
      <alignment horizontal="right" vertical="top"/>
      <protection locked="0"/>
    </xf>
    <xf numFmtId="195" fontId="2" fillId="33" borderId="8" xfId="48" applyNumberFormat="1" applyFont="1" applyFill="1" applyBorder="1" applyProtection="1">
      <protection locked="0"/>
    </xf>
    <xf numFmtId="10" fontId="2" fillId="33" borderId="8" xfId="48" applyNumberFormat="1" applyFont="1" applyFill="1" applyBorder="1" applyProtection="1">
      <protection locked="0"/>
    </xf>
    <xf numFmtId="10" fontId="51" fillId="33" borderId="8" xfId="48" applyNumberFormat="1" applyFont="1" applyFill="1" applyBorder="1" applyProtection="1">
      <protection locked="0"/>
    </xf>
    <xf numFmtId="188" fontId="2" fillId="0" borderId="7" xfId="0" applyNumberFormat="1" applyFont="1" applyBorder="1" applyAlignment="1">
      <alignment horizontal="center" vertical="top"/>
    </xf>
    <xf numFmtId="0" fontId="3" fillId="32" borderId="8" xfId="0" applyFont="1" applyFill="1" applyBorder="1" applyAlignment="1">
      <alignment horizontal="center" vertical="center" wrapText="1"/>
    </xf>
    <xf numFmtId="0" fontId="3" fillId="32" borderId="8" xfId="0" applyFont="1" applyFill="1" applyBorder="1" applyAlignment="1">
      <alignment horizontal="center" vertical="center"/>
    </xf>
    <xf numFmtId="0" fontId="2" fillId="26" borderId="0" xfId="0" applyFont="1" applyFill="1" applyAlignment="1">
      <alignment horizontal="left" vertical="top" wrapText="1"/>
    </xf>
    <xf numFmtId="0" fontId="0" fillId="0" borderId="22" xfId="0" applyBorder="1" applyProtection="1"/>
    <xf numFmtId="49" fontId="2" fillId="0" borderId="16" xfId="0" applyNumberFormat="1" applyFont="1" applyFill="1" applyBorder="1" applyAlignment="1">
      <alignment vertical="top"/>
    </xf>
    <xf numFmtId="49" fontId="2" fillId="0" borderId="20" xfId="0" applyNumberFormat="1" applyFont="1" applyFill="1" applyBorder="1" applyAlignment="1" applyProtection="1">
      <alignment vertical="top"/>
    </xf>
    <xf numFmtId="0" fontId="25" fillId="26" borderId="0" xfId="0" applyFont="1" applyFill="1" applyAlignment="1">
      <alignment vertical="center"/>
    </xf>
    <xf numFmtId="0" fontId="25" fillId="26" borderId="0" xfId="0" applyFont="1" applyFill="1" applyAlignment="1">
      <alignment vertical="center" wrapText="1"/>
    </xf>
    <xf numFmtId="0" fontId="9" fillId="26" borderId="0" xfId="0" applyFont="1" applyFill="1" applyAlignment="1">
      <alignment vertical="center" wrapText="1"/>
    </xf>
    <xf numFmtId="0" fontId="2" fillId="26" borderId="0" xfId="0" applyFont="1" applyFill="1" applyAlignment="1">
      <alignment horizontal="right" vertical="center"/>
    </xf>
    <xf numFmtId="0" fontId="25" fillId="0" borderId="0" xfId="230" applyFont="1"/>
    <xf numFmtId="0" fontId="9" fillId="26" borderId="0" xfId="0" applyFont="1" applyFill="1" applyAlignment="1">
      <alignment horizontal="right" vertical="center"/>
    </xf>
    <xf numFmtId="0" fontId="75" fillId="26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2" fillId="0" borderId="0" xfId="230" applyFont="1"/>
    <xf numFmtId="0" fontId="3" fillId="26" borderId="0" xfId="0" applyFont="1" applyFill="1" applyAlignment="1">
      <alignment horizontal="center" vertical="center" wrapText="1"/>
    </xf>
    <xf numFmtId="0" fontId="3" fillId="26" borderId="0" xfId="0" applyFont="1" applyFill="1" applyAlignment="1">
      <alignment horizontal="left" vertical="center" wrapText="1"/>
    </xf>
    <xf numFmtId="0" fontId="2" fillId="26" borderId="0" xfId="0" applyFont="1" applyFill="1" applyAlignment="1">
      <alignment horizontal="left" vertical="center" wrapText="1"/>
    </xf>
    <xf numFmtId="0" fontId="16" fillId="26" borderId="0" xfId="0" applyFont="1" applyFill="1" applyAlignment="1">
      <alignment horizontal="left" vertical="center" wrapText="1"/>
    </xf>
    <xf numFmtId="0" fontId="2" fillId="26" borderId="0" xfId="0" applyFont="1" applyFill="1" applyAlignment="1">
      <alignment horizontal="center" vertical="center" wrapText="1"/>
    </xf>
    <xf numFmtId="0" fontId="25" fillId="26" borderId="0" xfId="210" applyFont="1" applyFill="1" applyAlignment="1">
      <alignment vertical="center"/>
    </xf>
    <xf numFmtId="0" fontId="25" fillId="26" borderId="0" xfId="210" applyFont="1" applyFill="1" applyAlignment="1">
      <alignment vertical="center" wrapText="1"/>
    </xf>
    <xf numFmtId="193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188" fontId="3" fillId="0" borderId="8" xfId="28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 vertical="top" wrapText="1"/>
    </xf>
    <xf numFmtId="0" fontId="2" fillId="0" borderId="8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top" wrapText="1"/>
    </xf>
    <xf numFmtId="0" fontId="2" fillId="0" borderId="8" xfId="0" applyFont="1" applyFill="1" applyBorder="1" applyAlignment="1">
      <alignment horizontal="center" vertical="top"/>
    </xf>
    <xf numFmtId="0" fontId="4" fillId="26" borderId="0" xfId="0" applyFont="1" applyFill="1" applyBorder="1" applyAlignment="1" applyProtection="1">
      <alignment horizontal="center" vertical="center" wrapText="1"/>
    </xf>
    <xf numFmtId="0" fontId="3" fillId="32" borderId="8" xfId="0" applyFont="1" applyFill="1" applyBorder="1" applyAlignment="1" applyProtection="1">
      <alignment horizontal="center" vertical="center" wrapText="1"/>
    </xf>
    <xf numFmtId="0" fontId="3" fillId="32" borderId="8" xfId="0" applyFont="1" applyFill="1" applyBorder="1" applyAlignment="1" applyProtection="1">
      <alignment horizontal="center" vertical="center"/>
    </xf>
    <xf numFmtId="0" fontId="2" fillId="26" borderId="16" xfId="0" applyFont="1" applyFill="1" applyBorder="1" applyAlignment="1" applyProtection="1">
      <alignment horizontal="left" vertical="top"/>
    </xf>
    <xf numFmtId="0" fontId="2" fillId="26" borderId="20" xfId="0" applyFont="1" applyFill="1" applyBorder="1" applyAlignment="1" applyProtection="1">
      <alignment horizontal="left" vertical="top"/>
    </xf>
    <xf numFmtId="0" fontId="3" fillId="32" borderId="7" xfId="0" applyFont="1" applyFill="1" applyBorder="1" applyAlignment="1" applyProtection="1">
      <alignment horizontal="center" vertical="center" wrapText="1"/>
    </xf>
    <xf numFmtId="0" fontId="0" fillId="0" borderId="8" xfId="0" applyBorder="1" applyAlignment="1" applyProtection="1">
      <alignment horizontal="center" vertical="top"/>
    </xf>
    <xf numFmtId="0" fontId="3" fillId="32" borderId="8" xfId="0" applyFont="1" applyFill="1" applyBorder="1" applyAlignment="1" applyProtection="1">
      <alignment horizontal="center" vertical="top" wrapText="1"/>
    </xf>
    <xf numFmtId="0" fontId="2" fillId="26" borderId="13" xfId="0" applyFont="1" applyFill="1" applyBorder="1" applyAlignment="1" applyProtection="1">
      <alignment horizontal="left" vertical="top"/>
    </xf>
    <xf numFmtId="188" fontId="2" fillId="26" borderId="0" xfId="0" applyNumberFormat="1" applyFont="1" applyFill="1" applyAlignment="1" applyProtection="1">
      <alignment vertical="top"/>
    </xf>
    <xf numFmtId="9" fontId="2" fillId="0" borderId="8" xfId="0" applyNumberFormat="1" applyFont="1" applyFill="1" applyBorder="1" applyAlignment="1" applyProtection="1">
      <alignment horizontal="center"/>
    </xf>
    <xf numFmtId="9" fontId="2" fillId="0" borderId="8" xfId="0" applyNumberFormat="1" applyFont="1" applyBorder="1" applyAlignment="1" applyProtection="1">
      <alignment horizontal="center"/>
    </xf>
    <xf numFmtId="188" fontId="2" fillId="31" borderId="8" xfId="28" applyFont="1" applyFill="1" applyBorder="1" applyProtection="1"/>
    <xf numFmtId="188" fontId="2" fillId="0" borderId="8" xfId="28" applyFont="1" applyBorder="1" applyProtection="1"/>
    <xf numFmtId="190" fontId="2" fillId="32" borderId="8" xfId="0" applyNumberFormat="1" applyFont="1" applyFill="1" applyBorder="1" applyProtection="1"/>
    <xf numFmtId="0" fontId="2" fillId="32" borderId="8" xfId="0" applyFont="1" applyFill="1" applyBorder="1" applyProtection="1"/>
    <xf numFmtId="190" fontId="2" fillId="0" borderId="8" xfId="0" applyNumberFormat="1" applyFont="1" applyBorder="1" applyProtection="1"/>
    <xf numFmtId="0" fontId="2" fillId="0" borderId="8" xfId="0" applyFont="1" applyBorder="1" applyAlignment="1" applyProtection="1">
      <alignment vertical="top" wrapText="1"/>
    </xf>
    <xf numFmtId="0" fontId="2" fillId="0" borderId="8" xfId="0" applyFont="1" applyFill="1" applyBorder="1" applyAlignment="1" applyProtection="1">
      <alignment wrapText="1"/>
    </xf>
    <xf numFmtId="188" fontId="2" fillId="33" borderId="8" xfId="28" applyFont="1" applyFill="1" applyBorder="1" applyProtection="1">
      <protection locked="0"/>
    </xf>
    <xf numFmtId="0" fontId="75" fillId="0" borderId="0" xfId="210" applyFont="1" applyFill="1" applyBorder="1" applyAlignment="1" applyProtection="1">
      <alignment horizontal="center" vertical="center" wrapText="1"/>
      <protection locked="0"/>
    </xf>
    <xf numFmtId="0" fontId="75" fillId="29" borderId="0" xfId="230" applyFont="1" applyFill="1" applyBorder="1" applyAlignment="1" applyProtection="1">
      <alignment horizontal="center"/>
      <protection locked="0"/>
    </xf>
    <xf numFmtId="0" fontId="75" fillId="0" borderId="0" xfId="230" applyFont="1" applyFill="1" applyBorder="1" applyAlignment="1" applyProtection="1">
      <alignment horizontal="center" vertical="center"/>
      <protection locked="0"/>
    </xf>
    <xf numFmtId="0" fontId="76" fillId="26" borderId="0" xfId="210" applyFont="1" applyFill="1" applyBorder="1" applyAlignment="1">
      <alignment horizontal="right" vertical="center" wrapText="1"/>
    </xf>
    <xf numFmtId="0" fontId="75" fillId="26" borderId="0" xfId="210" applyFont="1" applyFill="1" applyBorder="1" applyAlignment="1">
      <alignment horizontal="center" vertical="center" wrapText="1"/>
    </xf>
    <xf numFmtId="0" fontId="2" fillId="26" borderId="0" xfId="210" applyFont="1" applyFill="1" applyBorder="1" applyAlignment="1">
      <alignment horizontal="left" vertical="center" wrapText="1"/>
    </xf>
    <xf numFmtId="0" fontId="2" fillId="26" borderId="22" xfId="210" applyFont="1" applyFill="1" applyBorder="1" applyAlignment="1">
      <alignment horizontal="center"/>
    </xf>
    <xf numFmtId="0" fontId="2" fillId="26" borderId="18" xfId="210" applyFont="1" applyFill="1" applyBorder="1" applyAlignment="1">
      <alignment horizontal="center" vertical="center" wrapText="1"/>
    </xf>
    <xf numFmtId="0" fontId="2" fillId="31" borderId="0" xfId="0" applyFont="1" applyFill="1" applyBorder="1" applyAlignment="1">
      <alignment horizontal="left" vertical="center" wrapText="1"/>
    </xf>
    <xf numFmtId="0" fontId="2" fillId="0" borderId="0" xfId="210" applyFont="1" applyFill="1" applyBorder="1" applyAlignment="1">
      <alignment horizontal="center" wrapText="1"/>
    </xf>
    <xf numFmtId="0" fontId="75" fillId="26" borderId="0" xfId="0" applyFont="1" applyFill="1" applyAlignment="1">
      <alignment horizontal="center" vertical="center" wrapText="1"/>
    </xf>
    <xf numFmtId="0" fontId="2" fillId="26" borderId="0" xfId="0" applyFont="1" applyFill="1" applyAlignment="1">
      <alignment horizontal="left" vertical="center" wrapText="1"/>
    </xf>
    <xf numFmtId="0" fontId="8" fillId="26" borderId="0" xfId="0" applyFont="1" applyFill="1" applyAlignment="1">
      <alignment horizontal="center" vertical="center" wrapText="1"/>
    </xf>
    <xf numFmtId="0" fontId="2" fillId="31" borderId="0" xfId="210" applyFont="1" applyFill="1" applyBorder="1" applyAlignment="1">
      <alignment horizontal="left" vertical="center" wrapText="1"/>
    </xf>
    <xf numFmtId="0" fontId="75" fillId="31" borderId="0" xfId="210" applyFont="1" applyFill="1" applyBorder="1" applyAlignment="1">
      <alignment horizontal="center"/>
    </xf>
    <xf numFmtId="0" fontId="2" fillId="26" borderId="13" xfId="0" applyFont="1" applyFill="1" applyBorder="1" applyAlignment="1" applyProtection="1">
      <alignment horizontal="left" vertical="center" wrapText="1"/>
    </xf>
    <xf numFmtId="0" fontId="2" fillId="26" borderId="16" xfId="0" applyFont="1" applyFill="1" applyBorder="1" applyAlignment="1" applyProtection="1">
      <alignment horizontal="left" vertical="center" wrapText="1"/>
    </xf>
    <xf numFmtId="0" fontId="2" fillId="26" borderId="20" xfId="0" applyFont="1" applyFill="1" applyBorder="1" applyAlignment="1" applyProtection="1">
      <alignment horizontal="left" vertical="center" wrapText="1"/>
    </xf>
    <xf numFmtId="0" fontId="2" fillId="31" borderId="8" xfId="0" applyFont="1" applyFill="1" applyBorder="1" applyAlignment="1" applyProtection="1">
      <alignment horizontal="left" vertical="center"/>
    </xf>
    <xf numFmtId="0" fontId="8" fillId="26" borderId="0" xfId="0" applyFont="1" applyFill="1" applyAlignment="1" applyProtection="1">
      <alignment horizontal="left" vertical="center"/>
    </xf>
    <xf numFmtId="0" fontId="9" fillId="0" borderId="0" xfId="0" applyFont="1" applyAlignment="1" applyProtection="1">
      <alignment vertical="center"/>
    </xf>
    <xf numFmtId="191" fontId="3" fillId="29" borderId="13" xfId="29" quotePrefix="1" applyNumberFormat="1" applyFont="1" applyFill="1" applyBorder="1" applyAlignment="1" applyProtection="1">
      <alignment horizontal="center" vertical="top"/>
      <protection locked="0"/>
    </xf>
    <xf numFmtId="0" fontId="3" fillId="29" borderId="16" xfId="0" applyFont="1" applyFill="1" applyBorder="1" applyAlignment="1" applyProtection="1">
      <alignment horizontal="center" vertical="top"/>
      <protection locked="0"/>
    </xf>
    <xf numFmtId="0" fontId="3" fillId="29" borderId="20" xfId="0" applyFont="1" applyFill="1" applyBorder="1" applyAlignment="1" applyProtection="1">
      <alignment horizontal="center" vertical="top"/>
      <protection locked="0"/>
    </xf>
    <xf numFmtId="191" fontId="3" fillId="29" borderId="13" xfId="29" applyNumberFormat="1" applyFont="1" applyFill="1" applyBorder="1" applyAlignment="1" applyProtection="1">
      <alignment horizontal="center" vertical="top"/>
      <protection locked="0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vertical="top" wrapText="1"/>
    </xf>
    <xf numFmtId="0" fontId="52" fillId="31" borderId="0" xfId="0" applyFont="1" applyFill="1" applyBorder="1" applyAlignment="1" applyProtection="1">
      <alignment horizontal="left" vertical="top" wrapText="1"/>
    </xf>
    <xf numFmtId="0" fontId="4" fillId="26" borderId="0" xfId="0" applyFont="1" applyFill="1" applyBorder="1" applyAlignment="1" applyProtection="1">
      <alignment horizontal="center" vertical="center" wrapText="1"/>
    </xf>
    <xf numFmtId="0" fontId="3" fillId="32" borderId="13" xfId="0" applyFont="1" applyFill="1" applyBorder="1" applyAlignment="1" applyProtection="1">
      <alignment horizontal="center" vertical="center" wrapText="1"/>
    </xf>
    <xf numFmtId="0" fontId="3" fillId="32" borderId="16" xfId="0" applyFont="1" applyFill="1" applyBorder="1" applyAlignment="1" applyProtection="1">
      <alignment horizontal="center" vertical="center"/>
    </xf>
    <xf numFmtId="0" fontId="3" fillId="32" borderId="20" xfId="0" applyFont="1" applyFill="1" applyBorder="1" applyAlignment="1" applyProtection="1">
      <alignment horizontal="center" vertical="center"/>
    </xf>
    <xf numFmtId="191" fontId="3" fillId="0" borderId="13" xfId="29" applyNumberFormat="1" applyFont="1" applyFill="1" applyBorder="1" applyAlignment="1" applyProtection="1">
      <alignment horizontal="center" vertical="top"/>
    </xf>
    <xf numFmtId="191" fontId="3" fillId="0" borderId="16" xfId="29" applyNumberFormat="1" applyFont="1" applyFill="1" applyBorder="1" applyAlignment="1" applyProtection="1">
      <alignment horizontal="center" vertical="top"/>
    </xf>
    <xf numFmtId="191" fontId="3" fillId="0" borderId="20" xfId="29" applyNumberFormat="1" applyFont="1" applyFill="1" applyBorder="1" applyAlignment="1" applyProtection="1">
      <alignment horizontal="center" vertical="top"/>
    </xf>
    <xf numFmtId="195" fontId="3" fillId="0" borderId="13" xfId="29" applyNumberFormat="1" applyFont="1" applyFill="1" applyBorder="1" applyAlignment="1" applyProtection="1">
      <alignment horizontal="center" vertical="top"/>
    </xf>
    <xf numFmtId="195" fontId="3" fillId="0" borderId="16" xfId="29" applyNumberFormat="1" applyFont="1" applyFill="1" applyBorder="1" applyAlignment="1" applyProtection="1">
      <alignment horizontal="center" vertical="top"/>
    </xf>
    <xf numFmtId="195" fontId="3" fillId="0" borderId="20" xfId="29" applyNumberFormat="1" applyFont="1" applyFill="1" applyBorder="1" applyAlignment="1" applyProtection="1">
      <alignment horizontal="center" vertical="top"/>
    </xf>
    <xf numFmtId="0" fontId="2" fillId="26" borderId="13" xfId="0" applyFont="1" applyFill="1" applyBorder="1" applyAlignment="1" applyProtection="1">
      <alignment horizontal="left" vertical="top" wrapText="1"/>
    </xf>
    <xf numFmtId="0" fontId="2" fillId="26" borderId="16" xfId="0" applyFont="1" applyFill="1" applyBorder="1" applyAlignment="1" applyProtection="1">
      <alignment horizontal="left" vertical="top" wrapText="1"/>
    </xf>
    <xf numFmtId="0" fontId="2" fillId="26" borderId="20" xfId="0" applyFont="1" applyFill="1" applyBorder="1" applyAlignment="1" applyProtection="1">
      <alignment horizontal="left" vertical="top" wrapText="1"/>
    </xf>
    <xf numFmtId="0" fontId="3" fillId="32" borderId="8" xfId="0" applyFont="1" applyFill="1" applyBorder="1" applyAlignment="1" applyProtection="1">
      <alignment horizontal="center" vertical="center" wrapText="1"/>
    </xf>
    <xf numFmtId="0" fontId="3" fillId="32" borderId="8" xfId="0" applyFont="1" applyFill="1" applyBorder="1" applyAlignment="1" applyProtection="1">
      <alignment horizontal="center" vertical="center"/>
    </xf>
    <xf numFmtId="0" fontId="2" fillId="26" borderId="13" xfId="0" applyFont="1" applyFill="1" applyBorder="1" applyAlignment="1" applyProtection="1">
      <alignment horizontal="left" vertical="top"/>
    </xf>
    <xf numFmtId="0" fontId="2" fillId="26" borderId="16" xfId="0" applyFont="1" applyFill="1" applyBorder="1" applyAlignment="1" applyProtection="1">
      <alignment horizontal="left" vertical="top"/>
    </xf>
    <xf numFmtId="0" fontId="2" fillId="26" borderId="20" xfId="0" applyFont="1" applyFill="1" applyBorder="1" applyAlignment="1" applyProtection="1">
      <alignment horizontal="left" vertical="top"/>
    </xf>
    <xf numFmtId="0" fontId="2" fillId="31" borderId="13" xfId="0" applyFont="1" applyFill="1" applyBorder="1" applyAlignment="1" applyProtection="1">
      <alignment horizontal="left" vertical="top" wrapText="1"/>
    </xf>
    <xf numFmtId="0" fontId="2" fillId="31" borderId="16" xfId="0" applyFont="1" applyFill="1" applyBorder="1" applyAlignment="1" applyProtection="1">
      <alignment horizontal="left" vertical="top" wrapText="1"/>
    </xf>
    <xf numFmtId="0" fontId="2" fillId="31" borderId="20" xfId="0" applyFont="1" applyFill="1" applyBorder="1" applyAlignment="1" applyProtection="1">
      <alignment horizontal="left" vertical="top" wrapText="1"/>
    </xf>
    <xf numFmtId="0" fontId="2" fillId="26" borderId="8" xfId="0" applyFont="1" applyFill="1" applyBorder="1" applyAlignment="1" applyProtection="1">
      <alignment horizontal="left" vertical="top" wrapText="1"/>
    </xf>
    <xf numFmtId="0" fontId="3" fillId="26" borderId="13" xfId="0" applyFont="1" applyFill="1" applyBorder="1" applyAlignment="1" applyProtection="1">
      <alignment horizontal="left" vertical="top" wrapText="1"/>
    </xf>
    <xf numFmtId="0" fontId="3" fillId="26" borderId="16" xfId="0" applyFont="1" applyFill="1" applyBorder="1" applyAlignment="1" applyProtection="1">
      <alignment horizontal="left" vertical="top" wrapText="1"/>
    </xf>
    <xf numFmtId="0" fontId="3" fillId="26" borderId="20" xfId="0" applyFont="1" applyFill="1" applyBorder="1" applyAlignment="1" applyProtection="1">
      <alignment horizontal="left" vertical="top" wrapText="1"/>
    </xf>
    <xf numFmtId="0" fontId="3" fillId="26" borderId="8" xfId="0" applyFont="1" applyFill="1" applyBorder="1" applyAlignment="1" applyProtection="1">
      <alignment horizontal="left" vertical="top" wrapText="1"/>
    </xf>
    <xf numFmtId="0" fontId="2" fillId="0" borderId="8" xfId="0" applyFont="1" applyFill="1" applyBorder="1" applyAlignment="1">
      <alignment horizontal="left" vertical="top" wrapText="1"/>
    </xf>
    <xf numFmtId="0" fontId="3" fillId="0" borderId="13" xfId="0" applyFont="1" applyFill="1" applyBorder="1" applyAlignment="1" applyProtection="1">
      <alignment horizontal="left" vertical="top" wrapText="1"/>
    </xf>
    <xf numFmtId="0" fontId="3" fillId="0" borderId="16" xfId="0" applyFont="1" applyFill="1" applyBorder="1" applyAlignment="1" applyProtection="1">
      <alignment horizontal="left" vertical="top" wrapText="1"/>
    </xf>
    <xf numFmtId="0" fontId="3" fillId="0" borderId="20" xfId="0" applyFont="1" applyFill="1" applyBorder="1" applyAlignment="1" applyProtection="1">
      <alignment horizontal="left" vertical="top" wrapText="1"/>
    </xf>
    <xf numFmtId="0" fontId="2" fillId="0" borderId="8" xfId="0" applyFont="1" applyFill="1" applyBorder="1" applyAlignment="1" applyProtection="1">
      <alignment horizontal="left" vertical="top" wrapText="1"/>
    </xf>
    <xf numFmtId="0" fontId="2" fillId="0" borderId="13" xfId="0" applyFont="1" applyFill="1" applyBorder="1" applyAlignment="1" applyProtection="1">
      <alignment horizontal="left" vertical="top" wrapText="1"/>
    </xf>
    <xf numFmtId="0" fontId="2" fillId="0" borderId="16" xfId="0" applyFont="1" applyFill="1" applyBorder="1" applyAlignment="1" applyProtection="1">
      <alignment horizontal="left" vertical="top" wrapText="1"/>
    </xf>
    <xf numFmtId="0" fontId="2" fillId="0" borderId="20" xfId="0" applyFont="1" applyFill="1" applyBorder="1" applyAlignment="1" applyProtection="1">
      <alignment horizontal="left" vertical="top" wrapText="1"/>
    </xf>
    <xf numFmtId="0" fontId="2" fillId="0" borderId="13" xfId="0" applyFont="1" applyBorder="1" applyAlignment="1" applyProtection="1">
      <alignment horizontal="left" vertical="top" wrapText="1"/>
    </xf>
    <xf numFmtId="0" fontId="2" fillId="0" borderId="16" xfId="0" applyFont="1" applyBorder="1" applyAlignment="1" applyProtection="1">
      <alignment horizontal="left" vertical="top" wrapText="1"/>
    </xf>
    <xf numFmtId="0" fontId="2" fillId="0" borderId="20" xfId="0" applyFont="1" applyBorder="1" applyAlignment="1" applyProtection="1">
      <alignment horizontal="left" vertical="top" wrapText="1"/>
    </xf>
    <xf numFmtId="0" fontId="3" fillId="0" borderId="13" xfId="0" applyFont="1" applyFill="1" applyBorder="1" applyAlignment="1">
      <alignment horizontal="left" vertical="top" wrapText="1"/>
    </xf>
    <xf numFmtId="0" fontId="3" fillId="0" borderId="16" xfId="0" applyFont="1" applyFill="1" applyBorder="1" applyAlignment="1">
      <alignment horizontal="left" vertical="top" wrapText="1"/>
    </xf>
    <xf numFmtId="0" fontId="3" fillId="0" borderId="20" xfId="0" applyFont="1" applyFill="1" applyBorder="1" applyAlignment="1">
      <alignment horizontal="left" vertical="top" wrapText="1"/>
    </xf>
    <xf numFmtId="0" fontId="2" fillId="0" borderId="13" xfId="0" applyFont="1" applyFill="1" applyBorder="1" applyAlignment="1">
      <alignment horizontal="left" vertical="top" wrapText="1"/>
    </xf>
    <xf numFmtId="0" fontId="2" fillId="0" borderId="16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3" fillId="0" borderId="13" xfId="0" applyFont="1" applyBorder="1" applyAlignment="1" applyProtection="1">
      <alignment horizontal="left" vertical="top" wrapText="1"/>
    </xf>
    <xf numFmtId="0" fontId="3" fillId="0" borderId="16" xfId="0" applyFont="1" applyBorder="1" applyAlignment="1" applyProtection="1">
      <alignment horizontal="left" vertical="top" wrapText="1"/>
    </xf>
    <xf numFmtId="0" fontId="3" fillId="0" borderId="20" xfId="0" applyFont="1" applyBorder="1" applyAlignment="1" applyProtection="1">
      <alignment horizontal="left" vertical="top" wrapText="1"/>
    </xf>
    <xf numFmtId="0" fontId="2" fillId="0" borderId="8" xfId="0" applyFont="1" applyBorder="1" applyAlignment="1" applyProtection="1">
      <alignment horizontal="left" vertical="top"/>
    </xf>
    <xf numFmtId="0" fontId="2" fillId="0" borderId="8" xfId="0" applyFont="1" applyFill="1" applyBorder="1" applyAlignment="1" applyProtection="1">
      <alignment vertical="top" wrapText="1"/>
    </xf>
    <xf numFmtId="0" fontId="0" fillId="0" borderId="8" xfId="0" applyFill="1" applyBorder="1" applyAlignment="1" applyProtection="1">
      <alignment vertical="top" wrapText="1"/>
    </xf>
    <xf numFmtId="0" fontId="3" fillId="0" borderId="22" xfId="0" applyFont="1" applyBorder="1" applyAlignment="1" applyProtection="1">
      <alignment horizontal="left" vertical="top"/>
    </xf>
    <xf numFmtId="0" fontId="3" fillId="28" borderId="7" xfId="0" applyFont="1" applyFill="1" applyBorder="1" applyAlignment="1" applyProtection="1">
      <alignment horizontal="center" vertical="center" wrapText="1"/>
    </xf>
    <xf numFmtId="0" fontId="3" fillId="28" borderId="7" xfId="0" applyFont="1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>
      <alignment horizontal="center" vertical="top" wrapText="1"/>
    </xf>
    <xf numFmtId="0" fontId="4" fillId="0" borderId="14" xfId="0" applyFont="1" applyFill="1" applyBorder="1" applyAlignment="1" applyProtection="1">
      <alignment horizontal="center" vertical="top" wrapText="1"/>
    </xf>
    <xf numFmtId="0" fontId="4" fillId="0" borderId="15" xfId="0" applyFont="1" applyFill="1" applyBorder="1" applyAlignment="1" applyProtection="1">
      <alignment horizontal="center" vertical="top" wrapText="1"/>
    </xf>
    <xf numFmtId="3" fontId="2" fillId="0" borderId="13" xfId="44" applyFont="1" applyFill="1" applyBorder="1" applyAlignment="1" applyProtection="1">
      <alignment vertical="center"/>
    </xf>
    <xf numFmtId="0" fontId="0" fillId="0" borderId="16" xfId="0" applyFill="1" applyBorder="1" applyAlignment="1" applyProtection="1">
      <alignment vertical="center"/>
    </xf>
    <xf numFmtId="0" fontId="4" fillId="31" borderId="7" xfId="0" applyFont="1" applyFill="1" applyBorder="1" applyAlignment="1" applyProtection="1">
      <alignment horizontal="center" vertical="top"/>
    </xf>
    <xf numFmtId="0" fontId="4" fillId="26" borderId="14" xfId="0" applyFont="1" applyFill="1" applyBorder="1" applyAlignment="1" applyProtection="1">
      <alignment horizontal="center" vertical="top"/>
    </xf>
    <xf numFmtId="0" fontId="4" fillId="31" borderId="15" xfId="0" applyFont="1" applyFill="1" applyBorder="1" applyAlignment="1" applyProtection="1">
      <alignment horizontal="center" vertical="top"/>
    </xf>
    <xf numFmtId="0" fontId="2" fillId="0" borderId="13" xfId="0" applyFont="1" applyFill="1" applyBorder="1" applyAlignment="1" applyProtection="1">
      <alignment horizontal="left" vertical="top"/>
    </xf>
    <xf numFmtId="0" fontId="2" fillId="0" borderId="20" xfId="0" applyFont="1" applyFill="1" applyBorder="1" applyAlignment="1" applyProtection="1">
      <alignment horizontal="left" vertical="top"/>
    </xf>
    <xf numFmtId="0" fontId="2" fillId="0" borderId="13" xfId="0" applyFont="1" applyFill="1" applyBorder="1" applyAlignment="1" applyProtection="1">
      <alignment vertical="top" wrapText="1"/>
    </xf>
    <xf numFmtId="0" fontId="2" fillId="0" borderId="16" xfId="0" applyFont="1" applyFill="1" applyBorder="1" applyAlignment="1" applyProtection="1">
      <alignment vertical="top" wrapText="1"/>
    </xf>
    <xf numFmtId="0" fontId="2" fillId="0" borderId="20" xfId="0" applyFont="1" applyFill="1" applyBorder="1" applyAlignment="1" applyProtection="1">
      <alignment vertical="top" wrapText="1"/>
    </xf>
    <xf numFmtId="0" fontId="0" fillId="0" borderId="16" xfId="0" applyBorder="1" applyAlignment="1" applyProtection="1">
      <alignment horizontal="left" vertical="top"/>
    </xf>
    <xf numFmtId="0" fontId="2" fillId="0" borderId="13" xfId="0" applyFont="1" applyBorder="1" applyAlignment="1" applyProtection="1">
      <alignment vertical="top"/>
    </xf>
    <xf numFmtId="0" fontId="0" fillId="0" borderId="16" xfId="0" applyBorder="1" applyAlignment="1" applyProtection="1">
      <alignment vertical="top"/>
    </xf>
    <xf numFmtId="0" fontId="4" fillId="0" borderId="7" xfId="0" applyFont="1" applyFill="1" applyBorder="1" applyAlignment="1" applyProtection="1">
      <alignment horizontal="center" vertical="top"/>
    </xf>
    <xf numFmtId="0" fontId="4" fillId="0" borderId="14" xfId="0" applyFont="1" applyFill="1" applyBorder="1" applyAlignment="1" applyProtection="1">
      <alignment horizontal="center" vertical="top"/>
    </xf>
    <xf numFmtId="0" fontId="4" fillId="0" borderId="15" xfId="0" applyFont="1" applyFill="1" applyBorder="1" applyAlignment="1" applyProtection="1">
      <alignment horizontal="center" vertical="top"/>
    </xf>
    <xf numFmtId="0" fontId="2" fillId="0" borderId="7" xfId="0" applyFont="1" applyFill="1" applyBorder="1" applyAlignment="1" applyProtection="1">
      <alignment horizontal="center" vertical="top"/>
    </xf>
    <xf numFmtId="0" fontId="2" fillId="0" borderId="14" xfId="0" applyFont="1" applyFill="1" applyBorder="1" applyAlignment="1" applyProtection="1">
      <alignment horizontal="center" vertical="top"/>
    </xf>
    <xf numFmtId="0" fontId="2" fillId="0" borderId="15" xfId="0" applyFont="1" applyFill="1" applyBorder="1" applyAlignment="1" applyProtection="1">
      <alignment horizontal="center" vertical="top"/>
    </xf>
    <xf numFmtId="0" fontId="2" fillId="29" borderId="13" xfId="0" applyFont="1" applyFill="1" applyBorder="1" applyAlignment="1" applyProtection="1">
      <alignment vertical="top"/>
      <protection locked="0"/>
    </xf>
    <xf numFmtId="0" fontId="0" fillId="29" borderId="16" xfId="0" applyFill="1" applyBorder="1" applyAlignment="1" applyProtection="1">
      <alignment vertical="top"/>
      <protection locked="0"/>
    </xf>
    <xf numFmtId="0" fontId="3" fillId="0" borderId="13" xfId="0" applyFont="1" applyFill="1" applyBorder="1" applyAlignment="1" applyProtection="1">
      <alignment vertical="top"/>
    </xf>
    <xf numFmtId="0" fontId="3" fillId="0" borderId="16" xfId="0" applyFont="1" applyBorder="1" applyAlignment="1" applyProtection="1">
      <alignment vertical="top"/>
    </xf>
    <xf numFmtId="0" fontId="0" fillId="0" borderId="16" xfId="0" applyFill="1" applyBorder="1" applyAlignment="1" applyProtection="1">
      <alignment horizontal="left" vertical="top" wrapText="1"/>
    </xf>
    <xf numFmtId="3" fontId="3" fillId="0" borderId="13" xfId="44" applyFont="1" applyFill="1" applyBorder="1" applyAlignment="1" applyProtection="1">
      <alignment horizontal="left" vertical="center"/>
    </xf>
    <xf numFmtId="3" fontId="3" fillId="0" borderId="16" xfId="44" applyFont="1" applyFill="1" applyBorder="1" applyAlignment="1" applyProtection="1">
      <alignment horizontal="left" vertical="center"/>
    </xf>
    <xf numFmtId="3" fontId="3" fillId="0" borderId="20" xfId="44" applyFont="1" applyFill="1" applyBorder="1" applyAlignment="1" applyProtection="1">
      <alignment horizontal="left" vertical="center"/>
    </xf>
    <xf numFmtId="0" fontId="3" fillId="0" borderId="13" xfId="0" applyFont="1" applyBorder="1" applyAlignment="1" applyProtection="1">
      <alignment vertical="top" wrapText="1"/>
    </xf>
    <xf numFmtId="0" fontId="3" fillId="0" borderId="16" xfId="0" applyFont="1" applyBorder="1" applyAlignment="1" applyProtection="1">
      <alignment vertical="top" wrapText="1"/>
    </xf>
    <xf numFmtId="0" fontId="3" fillId="0" borderId="13" xfId="0" applyFont="1" applyFill="1" applyBorder="1" applyAlignment="1" applyProtection="1">
      <alignment vertical="top" wrapText="1"/>
    </xf>
    <xf numFmtId="0" fontId="3" fillId="0" borderId="16" xfId="0" applyFont="1" applyFill="1" applyBorder="1" applyAlignment="1" applyProtection="1">
      <alignment vertical="top" wrapText="1"/>
    </xf>
    <xf numFmtId="3" fontId="2" fillId="0" borderId="13" xfId="44" applyFont="1" applyFill="1" applyBorder="1" applyAlignment="1" applyProtection="1">
      <alignment horizontal="left" vertical="center"/>
    </xf>
    <xf numFmtId="3" fontId="2" fillId="0" borderId="16" xfId="44" applyFont="1" applyFill="1" applyBorder="1" applyAlignment="1" applyProtection="1">
      <alignment horizontal="left" vertical="center"/>
    </xf>
    <xf numFmtId="3" fontId="2" fillId="0" borderId="20" xfId="44" applyFont="1" applyFill="1" applyBorder="1" applyAlignment="1" applyProtection="1">
      <alignment horizontal="left" vertical="center"/>
    </xf>
    <xf numFmtId="191" fontId="3" fillId="0" borderId="13" xfId="0" applyNumberFormat="1" applyFont="1" applyFill="1" applyBorder="1" applyAlignment="1" applyProtection="1">
      <alignment horizontal="center" vertical="top" wrapText="1"/>
    </xf>
    <xf numFmtId="191" fontId="3" fillId="0" borderId="16" xfId="0" applyNumberFormat="1" applyFont="1" applyFill="1" applyBorder="1" applyAlignment="1" applyProtection="1">
      <alignment horizontal="center" vertical="top" wrapText="1"/>
    </xf>
    <xf numFmtId="191" fontId="3" fillId="0" borderId="20" xfId="0" applyNumberFormat="1" applyFont="1" applyFill="1" applyBorder="1" applyAlignment="1" applyProtection="1">
      <alignment horizontal="center" vertical="top" wrapText="1"/>
    </xf>
    <xf numFmtId="0" fontId="3" fillId="26" borderId="22" xfId="0" applyFont="1" applyFill="1" applyBorder="1" applyAlignment="1" applyProtection="1">
      <alignment horizontal="left" vertical="top"/>
    </xf>
    <xf numFmtId="0" fontId="3" fillId="28" borderId="13" xfId="0" applyFont="1" applyFill="1" applyBorder="1" applyAlignment="1" applyProtection="1">
      <alignment horizontal="center" vertical="center" wrapText="1"/>
    </xf>
    <xf numFmtId="0" fontId="3" fillId="28" borderId="16" xfId="0" applyFont="1" applyFill="1" applyBorder="1" applyAlignment="1" applyProtection="1">
      <alignment horizontal="center" vertical="center" wrapText="1"/>
    </xf>
    <xf numFmtId="0" fontId="3" fillId="28" borderId="20" xfId="0" applyFont="1" applyFill="1" applyBorder="1" applyAlignment="1" applyProtection="1">
      <alignment horizontal="center" vertical="center" wrapText="1"/>
    </xf>
    <xf numFmtId="195" fontId="3" fillId="0" borderId="13" xfId="0" applyNumberFormat="1" applyFont="1" applyFill="1" applyBorder="1" applyAlignment="1" applyProtection="1">
      <alignment horizontal="center" vertical="top" wrapText="1"/>
    </xf>
    <xf numFmtId="195" fontId="3" fillId="0" borderId="16" xfId="0" applyNumberFormat="1" applyFont="1" applyFill="1" applyBorder="1" applyAlignment="1" applyProtection="1">
      <alignment horizontal="center" vertical="top" wrapText="1"/>
    </xf>
    <xf numFmtId="195" fontId="3" fillId="0" borderId="20" xfId="0" applyNumberFormat="1" applyFont="1" applyFill="1" applyBorder="1" applyAlignment="1" applyProtection="1">
      <alignment horizontal="center" vertical="top" wrapText="1"/>
    </xf>
    <xf numFmtId="0" fontId="3" fillId="0" borderId="28" xfId="0" applyFont="1" applyFill="1" applyBorder="1" applyAlignment="1" applyProtection="1">
      <alignment horizontal="left" vertical="top" wrapText="1"/>
    </xf>
    <xf numFmtId="0" fontId="2" fillId="0" borderId="7" xfId="0" applyFont="1" applyBorder="1" applyAlignment="1" applyProtection="1">
      <alignment horizontal="center" vertical="top"/>
    </xf>
    <xf numFmtId="0" fontId="2" fillId="0" borderId="14" xfId="0" applyFont="1" applyBorder="1" applyAlignment="1" applyProtection="1">
      <alignment horizontal="center" vertical="top"/>
    </xf>
    <xf numFmtId="0" fontId="2" fillId="0" borderId="15" xfId="0" applyFont="1" applyBorder="1" applyAlignment="1" applyProtection="1">
      <alignment horizontal="center" vertical="top"/>
    </xf>
    <xf numFmtId="0" fontId="3" fillId="0" borderId="29" xfId="0" applyFont="1" applyBorder="1" applyAlignment="1" applyProtection="1">
      <alignment vertical="top" wrapText="1"/>
    </xf>
    <xf numFmtId="0" fontId="2" fillId="0" borderId="7" xfId="0" applyFont="1" applyFill="1" applyBorder="1" applyAlignment="1" applyProtection="1">
      <alignment vertical="top"/>
    </xf>
    <xf numFmtId="0" fontId="0" fillId="0" borderId="14" xfId="0" applyBorder="1" applyAlignment="1" applyProtection="1">
      <alignment vertical="top"/>
    </xf>
    <xf numFmtId="0" fontId="0" fillId="0" borderId="15" xfId="0" applyBorder="1" applyAlignment="1" applyProtection="1">
      <alignment vertical="top"/>
    </xf>
    <xf numFmtId="0" fontId="3" fillId="0" borderId="13" xfId="0" applyFont="1" applyFill="1" applyBorder="1" applyAlignment="1" applyProtection="1">
      <alignment vertical="center"/>
    </xf>
    <xf numFmtId="0" fontId="3" fillId="0" borderId="16" xfId="0" applyFont="1" applyBorder="1" applyAlignment="1" applyProtection="1">
      <alignment vertical="center"/>
    </xf>
    <xf numFmtId="0" fontId="3" fillId="0" borderId="28" xfId="0" applyFont="1" applyBorder="1" applyAlignment="1" applyProtection="1">
      <alignment vertical="top" wrapText="1"/>
    </xf>
    <xf numFmtId="0" fontId="3" fillId="0" borderId="26" xfId="0" applyFont="1" applyFill="1" applyBorder="1" applyAlignment="1" applyProtection="1">
      <alignment horizontal="left" vertical="top"/>
    </xf>
    <xf numFmtId="0" fontId="3" fillId="0" borderId="36" xfId="0" applyFont="1" applyFill="1" applyBorder="1" applyAlignment="1" applyProtection="1">
      <alignment horizontal="left" vertical="top"/>
    </xf>
    <xf numFmtId="0" fontId="3" fillId="0" borderId="27" xfId="0" applyFont="1" applyFill="1" applyBorder="1" applyAlignment="1" applyProtection="1">
      <alignment horizontal="left" vertical="top"/>
    </xf>
    <xf numFmtId="0" fontId="0" fillId="0" borderId="16" xfId="0" applyBorder="1" applyAlignment="1" applyProtection="1">
      <alignment vertical="center"/>
    </xf>
    <xf numFmtId="0" fontId="0" fillId="0" borderId="8" xfId="0" applyFill="1" applyBorder="1" applyAlignment="1" applyProtection="1">
      <alignment horizontal="left" vertical="center"/>
    </xf>
    <xf numFmtId="0" fontId="2" fillId="0" borderId="10" xfId="0" applyFont="1" applyFill="1" applyBorder="1" applyAlignment="1" applyProtection="1">
      <alignment horizontal="left" vertical="top"/>
    </xf>
    <xf numFmtId="0" fontId="2" fillId="0" borderId="18" xfId="0" applyFont="1" applyFill="1" applyBorder="1" applyAlignment="1" applyProtection="1">
      <alignment horizontal="left" vertical="top"/>
    </xf>
    <xf numFmtId="0" fontId="3" fillId="0" borderId="13" xfId="0" applyFont="1" applyBorder="1" applyAlignment="1" applyProtection="1">
      <alignment vertical="top"/>
    </xf>
    <xf numFmtId="0" fontId="4" fillId="26" borderId="0" xfId="0" applyFont="1" applyFill="1" applyBorder="1" applyAlignment="1" applyProtection="1">
      <alignment horizontal="justify" wrapText="1"/>
    </xf>
    <xf numFmtId="0" fontId="4" fillId="0" borderId="0" xfId="0" applyFont="1" applyBorder="1" applyAlignment="1" applyProtection="1">
      <alignment horizontal="right" vertical="top" wrapText="1"/>
    </xf>
    <xf numFmtId="0" fontId="4" fillId="0" borderId="0" xfId="0" applyFont="1" applyFill="1" applyBorder="1" applyAlignment="1" applyProtection="1">
      <alignment horizontal="justify" vertical="top" wrapText="1"/>
    </xf>
    <xf numFmtId="0" fontId="4" fillId="0" borderId="0" xfId="0" applyFont="1" applyBorder="1" applyAlignment="1" applyProtection="1">
      <alignment horizontal="justify" vertical="top" wrapText="1"/>
    </xf>
    <xf numFmtId="0" fontId="4" fillId="26" borderId="0" xfId="0" applyFont="1" applyFill="1" applyBorder="1" applyAlignment="1" applyProtection="1">
      <alignment horizontal="left" vertical="top" wrapText="1"/>
    </xf>
    <xf numFmtId="0" fontId="4" fillId="0" borderId="0" xfId="0" applyFont="1" applyBorder="1" applyAlignment="1" applyProtection="1">
      <alignment horizontal="left" vertical="top" wrapText="1"/>
    </xf>
    <xf numFmtId="0" fontId="20" fillId="0" borderId="0" xfId="0" applyFont="1" applyBorder="1" applyAlignment="1" applyProtection="1">
      <alignment horizontal="left" vertical="top" wrapText="1"/>
    </xf>
    <xf numFmtId="3" fontId="2" fillId="0" borderId="8" xfId="44" applyFont="1" applyFill="1" applyBorder="1" applyAlignment="1" applyProtection="1">
      <alignment vertical="center"/>
    </xf>
    <xf numFmtId="0" fontId="0" fillId="0" borderId="8" xfId="0" applyFill="1" applyBorder="1" applyAlignment="1" applyProtection="1">
      <alignment vertical="center"/>
    </xf>
    <xf numFmtId="0" fontId="3" fillId="0" borderId="8" xfId="0" applyFont="1" applyFill="1" applyBorder="1" applyAlignment="1" applyProtection="1">
      <alignment horizontal="left" vertical="top"/>
    </xf>
    <xf numFmtId="0" fontId="4" fillId="0" borderId="8" xfId="0" applyFont="1" applyFill="1" applyBorder="1" applyAlignment="1" applyProtection="1">
      <alignment horizontal="center" vertical="top" wrapText="1"/>
    </xf>
    <xf numFmtId="0" fontId="3" fillId="0" borderId="8" xfId="0" applyFont="1" applyFill="1" applyBorder="1" applyAlignment="1" applyProtection="1">
      <alignment vertical="center" wrapText="1"/>
    </xf>
    <xf numFmtId="0" fontId="3" fillId="0" borderId="8" xfId="0" applyFont="1" applyFill="1" applyBorder="1" applyAlignment="1" applyProtection="1">
      <alignment vertical="center"/>
    </xf>
    <xf numFmtId="0" fontId="2" fillId="0" borderId="8" xfId="0" applyFont="1" applyFill="1" applyBorder="1" applyAlignment="1">
      <alignment horizontal="center" vertical="top" wrapText="1"/>
    </xf>
    <xf numFmtId="3" fontId="2" fillId="0" borderId="8" xfId="44" applyFont="1" applyFill="1" applyBorder="1" applyAlignment="1" applyProtection="1">
      <alignment horizontal="left" vertical="center"/>
    </xf>
    <xf numFmtId="0" fontId="0" fillId="0" borderId="8" xfId="0" applyFill="1" applyBorder="1" applyAlignment="1" applyProtection="1">
      <alignment horizontal="left" vertical="top" wrapText="1"/>
    </xf>
    <xf numFmtId="0" fontId="2" fillId="0" borderId="8" xfId="0" applyFont="1" applyFill="1" applyBorder="1" applyAlignment="1" applyProtection="1">
      <alignment vertical="top"/>
    </xf>
    <xf numFmtId="0" fontId="0" fillId="0" borderId="8" xfId="0" applyFill="1" applyBorder="1" applyAlignment="1" applyProtection="1">
      <alignment vertical="top"/>
    </xf>
    <xf numFmtId="0" fontId="3" fillId="28" borderId="16" xfId="0" applyFont="1" applyFill="1" applyBorder="1" applyAlignment="1" applyProtection="1">
      <alignment horizontal="center" vertical="center"/>
    </xf>
    <xf numFmtId="0" fontId="3" fillId="28" borderId="20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left" vertical="center"/>
    </xf>
    <xf numFmtId="0" fontId="2" fillId="0" borderId="16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3" fontId="2" fillId="0" borderId="8" xfId="44" applyFont="1" applyFill="1" applyAlignment="1">
      <alignment vertical="center"/>
    </xf>
    <xf numFmtId="0" fontId="0" fillId="0" borderId="8" xfId="0" applyFill="1" applyBorder="1" applyAlignment="1">
      <alignment vertical="center"/>
    </xf>
    <xf numFmtId="0" fontId="2" fillId="0" borderId="8" xfId="0" applyFont="1" applyFill="1" applyBorder="1" applyAlignment="1" applyProtection="1">
      <alignment horizontal="left" vertical="top"/>
    </xf>
    <xf numFmtId="0" fontId="4" fillId="31" borderId="8" xfId="0" applyFont="1" applyFill="1" applyBorder="1" applyAlignment="1" applyProtection="1">
      <alignment horizontal="center" vertical="top"/>
    </xf>
    <xf numFmtId="0" fontId="3" fillId="0" borderId="8" xfId="0" applyFont="1" applyBorder="1" applyAlignment="1" applyProtection="1">
      <alignment vertical="top" wrapText="1"/>
    </xf>
    <xf numFmtId="0" fontId="0" fillId="0" borderId="8" xfId="0" applyBorder="1" applyAlignment="1" applyProtection="1">
      <alignment horizontal="left" vertical="top"/>
    </xf>
    <xf numFmtId="0" fontId="3" fillId="0" borderId="8" xfId="0" applyFont="1" applyBorder="1" applyAlignment="1" applyProtection="1">
      <alignment vertical="top"/>
    </xf>
    <xf numFmtId="0" fontId="2" fillId="0" borderId="8" xfId="0" applyFont="1" applyBorder="1" applyAlignment="1" applyProtection="1">
      <alignment horizontal="center" vertical="top"/>
    </xf>
    <xf numFmtId="0" fontId="3" fillId="0" borderId="8" xfId="0" applyFont="1" applyFill="1" applyBorder="1" applyAlignment="1" applyProtection="1">
      <alignment vertical="top"/>
    </xf>
    <xf numFmtId="0" fontId="2" fillId="0" borderId="8" xfId="0" applyFont="1" applyBorder="1" applyAlignment="1" applyProtection="1">
      <alignment vertical="top"/>
    </xf>
    <xf numFmtId="0" fontId="0" fillId="0" borderId="8" xfId="0" applyBorder="1" applyAlignment="1" applyProtection="1">
      <alignment vertical="top"/>
    </xf>
    <xf numFmtId="0" fontId="2" fillId="29" borderId="8" xfId="0" applyFont="1" applyFill="1" applyBorder="1" applyAlignment="1" applyProtection="1">
      <alignment horizontal="left" vertical="top"/>
      <protection locked="0"/>
    </xf>
    <xf numFmtId="0" fontId="0" fillId="0" borderId="8" xfId="0" applyBorder="1" applyAlignment="1" applyProtection="1">
      <alignment horizontal="left" vertical="top"/>
      <protection locked="0"/>
    </xf>
    <xf numFmtId="0" fontId="3" fillId="0" borderId="8" xfId="0" applyFont="1" applyFill="1" applyBorder="1" applyAlignment="1" applyProtection="1">
      <alignment vertical="top" wrapText="1"/>
    </xf>
    <xf numFmtId="0" fontId="3" fillId="0" borderId="8" xfId="0" applyFont="1" applyBorder="1" applyAlignment="1" applyProtection="1">
      <alignment vertical="center"/>
    </xf>
    <xf numFmtId="0" fontId="2" fillId="26" borderId="0" xfId="0" applyFont="1" applyFill="1" applyBorder="1" applyAlignment="1" applyProtection="1">
      <alignment horizontal="left" vertical="top" wrapText="1"/>
    </xf>
    <xf numFmtId="0" fontId="0" fillId="0" borderId="8" xfId="0" applyBorder="1" applyAlignment="1" applyProtection="1">
      <alignment horizontal="left" vertical="top" wrapText="1"/>
    </xf>
    <xf numFmtId="0" fontId="0" fillId="0" borderId="13" xfId="0" applyBorder="1" applyAlignment="1" applyProtection="1">
      <alignment horizontal="left" vertical="center"/>
    </xf>
    <xf numFmtId="0" fontId="0" fillId="0" borderId="16" xfId="0" applyBorder="1" applyAlignment="1" applyProtection="1">
      <alignment horizontal="left" vertical="center"/>
    </xf>
    <xf numFmtId="0" fontId="0" fillId="0" borderId="20" xfId="0" applyBorder="1" applyAlignment="1" applyProtection="1">
      <alignment horizontal="left" vertical="center"/>
    </xf>
    <xf numFmtId="0" fontId="3" fillId="32" borderId="7" xfId="0" applyFont="1" applyFill="1" applyBorder="1" applyAlignment="1" applyProtection="1">
      <alignment horizontal="center" vertical="center" wrapText="1"/>
    </xf>
    <xf numFmtId="0" fontId="3" fillId="32" borderId="14" xfId="0" applyFont="1" applyFill="1" applyBorder="1" applyAlignment="1" applyProtection="1">
      <alignment horizontal="center" vertical="center" wrapText="1"/>
    </xf>
    <xf numFmtId="0" fontId="3" fillId="32" borderId="15" xfId="0" applyFont="1" applyFill="1" applyBorder="1" applyAlignment="1" applyProtection="1">
      <alignment horizontal="center" vertical="center" wrapText="1"/>
    </xf>
    <xf numFmtId="0" fontId="3" fillId="32" borderId="13" xfId="0" applyFont="1" applyFill="1" applyBorder="1" applyAlignment="1" applyProtection="1">
      <alignment horizontal="center" vertical="center"/>
    </xf>
    <xf numFmtId="0" fontId="3" fillId="32" borderId="17" xfId="0" applyFont="1" applyFill="1" applyBorder="1" applyAlignment="1" applyProtection="1">
      <alignment horizontal="center" vertical="center" wrapText="1"/>
    </xf>
    <xf numFmtId="0" fontId="3" fillId="32" borderId="23" xfId="0" applyFont="1" applyFill="1" applyBorder="1" applyAlignment="1" applyProtection="1">
      <alignment horizontal="center" vertical="center" wrapText="1"/>
    </xf>
    <xf numFmtId="0" fontId="3" fillId="32" borderId="10" xfId="0" applyFont="1" applyFill="1" applyBorder="1" applyAlignment="1" applyProtection="1">
      <alignment horizontal="center" vertical="top" wrapText="1"/>
    </xf>
    <xf numFmtId="0" fontId="3" fillId="32" borderId="24" xfId="0" applyFont="1" applyFill="1" applyBorder="1" applyAlignment="1" applyProtection="1">
      <alignment horizontal="center" vertical="top" wrapText="1"/>
    </xf>
    <xf numFmtId="0" fontId="3" fillId="32" borderId="17" xfId="0" applyFont="1" applyFill="1" applyBorder="1" applyAlignment="1" applyProtection="1">
      <alignment horizontal="center" vertical="top" wrapText="1"/>
    </xf>
    <xf numFmtId="0" fontId="3" fillId="32" borderId="23" xfId="0" applyFont="1" applyFill="1" applyBorder="1" applyAlignment="1" applyProtection="1">
      <alignment horizontal="center" vertical="top" wrapText="1"/>
    </xf>
    <xf numFmtId="0" fontId="3" fillId="32" borderId="13" xfId="0" applyFont="1" applyFill="1" applyBorder="1" applyAlignment="1" applyProtection="1">
      <alignment horizontal="center" vertical="top"/>
    </xf>
    <xf numFmtId="0" fontId="3" fillId="32" borderId="16" xfId="0" applyFont="1" applyFill="1" applyBorder="1" applyAlignment="1" applyProtection="1">
      <alignment horizontal="center" vertical="top"/>
    </xf>
    <xf numFmtId="0" fontId="3" fillId="32" borderId="20" xfId="0" applyFont="1" applyFill="1" applyBorder="1" applyAlignment="1" applyProtection="1">
      <alignment horizontal="center" vertical="top"/>
    </xf>
    <xf numFmtId="0" fontId="3" fillId="32" borderId="13" xfId="0" applyFont="1" applyFill="1" applyBorder="1" applyAlignment="1" applyProtection="1">
      <alignment horizontal="center" vertical="top" wrapText="1"/>
    </xf>
    <xf numFmtId="0" fontId="3" fillId="32" borderId="20" xfId="0" applyFont="1" applyFill="1" applyBorder="1" applyAlignment="1" applyProtection="1">
      <alignment horizontal="center" vertical="top" wrapText="1"/>
    </xf>
    <xf numFmtId="0" fontId="3" fillId="32" borderId="16" xfId="0" applyFont="1" applyFill="1" applyBorder="1" applyAlignment="1" applyProtection="1">
      <alignment horizontal="center" vertical="top" wrapText="1"/>
    </xf>
    <xf numFmtId="0" fontId="0" fillId="0" borderId="7" xfId="0" applyBorder="1" applyAlignment="1" applyProtection="1">
      <alignment horizontal="left" vertical="center" wrapText="1"/>
    </xf>
    <xf numFmtId="0" fontId="0" fillId="0" borderId="15" xfId="0" applyBorder="1" applyAlignment="1" applyProtection="1">
      <alignment horizontal="left" vertical="center" wrapText="1"/>
    </xf>
    <xf numFmtId="0" fontId="0" fillId="0" borderId="13" xfId="0" applyBorder="1" applyAlignment="1" applyProtection="1">
      <alignment horizontal="left" vertical="center" wrapText="1"/>
    </xf>
    <xf numFmtId="0" fontId="0" fillId="0" borderId="20" xfId="0" applyBorder="1" applyAlignment="1" applyProtection="1">
      <alignment horizontal="left" vertical="center" wrapText="1"/>
    </xf>
    <xf numFmtId="0" fontId="0" fillId="0" borderId="13" xfId="0" applyFill="1" applyBorder="1" applyAlignment="1" applyProtection="1">
      <alignment horizontal="left" vertical="center"/>
    </xf>
    <xf numFmtId="0" fontId="0" fillId="0" borderId="20" xfId="0" applyFill="1" applyBorder="1" applyAlignment="1" applyProtection="1">
      <alignment horizontal="left" vertical="center"/>
    </xf>
    <xf numFmtId="187" fontId="3" fillId="26" borderId="13" xfId="0" quotePrefix="1" applyNumberFormat="1" applyFont="1" applyFill="1" applyBorder="1" applyAlignment="1" applyProtection="1">
      <alignment horizontal="center" vertical="center"/>
    </xf>
    <xf numFmtId="187" fontId="3" fillId="26" borderId="16" xfId="0" applyNumberFormat="1" applyFont="1" applyFill="1" applyBorder="1" applyAlignment="1" applyProtection="1">
      <alignment horizontal="center" vertical="center"/>
    </xf>
    <xf numFmtId="187" fontId="3" fillId="26" borderId="20" xfId="0" applyNumberFormat="1" applyFont="1" applyFill="1" applyBorder="1" applyAlignment="1" applyProtection="1">
      <alignment horizontal="center" vertical="center"/>
    </xf>
    <xf numFmtId="195" fontId="3" fillId="26" borderId="13" xfId="0" applyNumberFormat="1" applyFont="1" applyFill="1" applyBorder="1" applyAlignment="1" applyProtection="1">
      <alignment horizontal="center" vertical="center"/>
    </xf>
    <xf numFmtId="195" fontId="3" fillId="26" borderId="16" xfId="0" applyNumberFormat="1" applyFont="1" applyFill="1" applyBorder="1" applyAlignment="1" applyProtection="1">
      <alignment horizontal="center" vertical="center"/>
    </xf>
    <xf numFmtId="0" fontId="3" fillId="26" borderId="20" xfId="0" applyFont="1" applyFill="1" applyBorder="1" applyAlignment="1" applyProtection="1">
      <alignment horizontal="center" vertical="center"/>
    </xf>
    <xf numFmtId="0" fontId="3" fillId="32" borderId="7" xfId="0" applyFont="1" applyFill="1" applyBorder="1" applyAlignment="1">
      <alignment horizontal="center" vertical="center" wrapText="1"/>
    </xf>
    <xf numFmtId="0" fontId="3" fillId="32" borderId="14" xfId="0" applyFont="1" applyFill="1" applyBorder="1" applyAlignment="1">
      <alignment horizontal="center" vertical="center" wrapText="1"/>
    </xf>
    <xf numFmtId="0" fontId="3" fillId="32" borderId="15" xfId="0" applyFont="1" applyFill="1" applyBorder="1" applyAlignment="1">
      <alignment horizontal="center" vertical="center" wrapText="1"/>
    </xf>
    <xf numFmtId="0" fontId="3" fillId="32" borderId="7" xfId="0" applyFont="1" applyFill="1" applyBorder="1" applyAlignment="1">
      <alignment horizontal="center" vertical="center"/>
    </xf>
    <xf numFmtId="0" fontId="3" fillId="32" borderId="14" xfId="0" applyFont="1" applyFill="1" applyBorder="1" applyAlignment="1">
      <alignment horizontal="center" vertical="center"/>
    </xf>
    <xf numFmtId="0" fontId="3" fillId="32" borderId="15" xfId="0" applyFont="1" applyFill="1" applyBorder="1" applyAlignment="1">
      <alignment horizontal="center" vertical="center"/>
    </xf>
    <xf numFmtId="0" fontId="3" fillId="32" borderId="19" xfId="0" applyFont="1" applyFill="1" applyBorder="1" applyAlignment="1">
      <alignment horizontal="center" vertical="center" wrapText="1"/>
    </xf>
    <xf numFmtId="0" fontId="3" fillId="32" borderId="0" xfId="0" applyFont="1" applyFill="1" applyBorder="1" applyAlignment="1">
      <alignment horizontal="center" vertical="center" wrapText="1"/>
    </xf>
    <xf numFmtId="0" fontId="3" fillId="32" borderId="21" xfId="0" applyFont="1" applyFill="1" applyBorder="1" applyAlignment="1">
      <alignment horizontal="center" vertical="center" wrapText="1"/>
    </xf>
    <xf numFmtId="0" fontId="3" fillId="32" borderId="17" xfId="0" applyFont="1" applyFill="1" applyBorder="1" applyAlignment="1">
      <alignment horizontal="center" vertical="center" wrapText="1"/>
    </xf>
    <xf numFmtId="0" fontId="3" fillId="32" borderId="22" xfId="0" applyFont="1" applyFill="1" applyBorder="1" applyAlignment="1">
      <alignment horizontal="center" vertical="center" wrapText="1"/>
    </xf>
    <xf numFmtId="0" fontId="3" fillId="32" borderId="23" xfId="0" applyFont="1" applyFill="1" applyBorder="1" applyAlignment="1">
      <alignment horizontal="center" vertical="center" wrapText="1"/>
    </xf>
    <xf numFmtId="0" fontId="3" fillId="32" borderId="19" xfId="0" applyFont="1" applyFill="1" applyBorder="1" applyAlignment="1" applyProtection="1">
      <alignment horizontal="center" vertical="center" wrapText="1"/>
    </xf>
    <xf numFmtId="0" fontId="3" fillId="32" borderId="0" xfId="0" applyFont="1" applyFill="1" applyBorder="1" applyAlignment="1" applyProtection="1">
      <alignment horizontal="center" vertical="center" wrapText="1"/>
    </xf>
    <xf numFmtId="0" fontId="3" fillId="32" borderId="21" xfId="0" applyFont="1" applyFill="1" applyBorder="1" applyAlignment="1" applyProtection="1">
      <alignment horizontal="center" vertical="center" wrapText="1"/>
    </xf>
    <xf numFmtId="0" fontId="3" fillId="32" borderId="22" xfId="0" applyFont="1" applyFill="1" applyBorder="1" applyAlignment="1" applyProtection="1">
      <alignment horizontal="center" vertical="center" wrapText="1"/>
    </xf>
    <xf numFmtId="0" fontId="0" fillId="0" borderId="8" xfId="0" applyBorder="1" applyAlignment="1" applyProtection="1">
      <alignment horizontal="center" vertical="top"/>
    </xf>
    <xf numFmtId="0" fontId="3" fillId="32" borderId="8" xfId="0" applyFont="1" applyFill="1" applyBorder="1" applyAlignment="1" applyProtection="1">
      <alignment horizontal="center" vertical="top" wrapText="1"/>
    </xf>
    <xf numFmtId="0" fontId="3" fillId="32" borderId="8" xfId="0" applyFont="1" applyFill="1" applyBorder="1" applyAlignment="1">
      <alignment horizontal="center" vertical="center" wrapText="1"/>
    </xf>
    <xf numFmtId="0" fontId="3" fillId="32" borderId="8" xfId="0" applyFont="1" applyFill="1" applyBorder="1" applyAlignment="1">
      <alignment horizontal="center" vertical="center"/>
    </xf>
    <xf numFmtId="0" fontId="3" fillId="32" borderId="7" xfId="0" applyFont="1" applyFill="1" applyBorder="1" applyAlignment="1" applyProtection="1">
      <alignment horizontal="center" vertical="top" wrapText="1"/>
    </xf>
    <xf numFmtId="0" fontId="3" fillId="32" borderId="15" xfId="0" applyFont="1" applyFill="1" applyBorder="1" applyAlignment="1" applyProtection="1">
      <alignment horizontal="center" vertical="top" wrapText="1"/>
    </xf>
    <xf numFmtId="0" fontId="3" fillId="0" borderId="13" xfId="0" applyFont="1" applyFill="1" applyBorder="1" applyAlignment="1" applyProtection="1">
      <alignment horizontal="left" vertical="top"/>
    </xf>
    <xf numFmtId="0" fontId="3" fillId="0" borderId="16" xfId="0" applyFont="1" applyFill="1" applyBorder="1" applyAlignment="1" applyProtection="1">
      <alignment horizontal="left" vertical="top"/>
    </xf>
    <xf numFmtId="0" fontId="3" fillId="0" borderId="20" xfId="0" applyFont="1" applyFill="1" applyBorder="1" applyAlignment="1" applyProtection="1">
      <alignment horizontal="left" vertical="top"/>
    </xf>
    <xf numFmtId="0" fontId="2" fillId="0" borderId="16" xfId="0" applyFont="1" applyFill="1" applyBorder="1" applyAlignment="1" applyProtection="1">
      <alignment horizontal="left" vertical="top"/>
    </xf>
    <xf numFmtId="0" fontId="3" fillId="26" borderId="13" xfId="0" applyFont="1" applyFill="1" applyBorder="1" applyAlignment="1" applyProtection="1">
      <alignment horizontal="left" vertical="top"/>
    </xf>
    <xf numFmtId="0" fontId="3" fillId="26" borderId="16" xfId="0" applyFont="1" applyFill="1" applyBorder="1" applyAlignment="1" applyProtection="1">
      <alignment horizontal="left" vertical="top"/>
    </xf>
    <xf numFmtId="0" fontId="3" fillId="26" borderId="20" xfId="0" applyFont="1" applyFill="1" applyBorder="1" applyAlignment="1" applyProtection="1">
      <alignment horizontal="left" vertical="top"/>
    </xf>
    <xf numFmtId="0" fontId="16" fillId="26" borderId="10" xfId="0" applyFont="1" applyFill="1" applyBorder="1" applyAlignment="1" applyProtection="1">
      <alignment horizontal="left" vertical="top" wrapText="1"/>
    </xf>
    <xf numFmtId="0" fontId="16" fillId="26" borderId="24" xfId="0" applyFont="1" applyFill="1" applyBorder="1" applyAlignment="1" applyProtection="1">
      <alignment horizontal="left" vertical="top" wrapText="1"/>
    </xf>
    <xf numFmtId="0" fontId="0" fillId="0" borderId="20" xfId="0" applyBorder="1" applyAlignment="1" applyProtection="1">
      <alignment horizontal="center" vertical="top" wrapText="1"/>
    </xf>
    <xf numFmtId="49" fontId="2" fillId="0" borderId="13" xfId="0" applyNumberFormat="1" applyFont="1" applyFill="1" applyBorder="1" applyAlignment="1" applyProtection="1">
      <alignment horizontal="left" vertical="top" wrapText="1"/>
    </xf>
    <xf numFmtId="49" fontId="2" fillId="0" borderId="16" xfId="0" applyNumberFormat="1" applyFont="1" applyFill="1" applyBorder="1" applyAlignment="1" applyProtection="1">
      <alignment horizontal="left" vertical="top" wrapText="1"/>
    </xf>
    <xf numFmtId="49" fontId="2" fillId="0" borderId="20" xfId="0" applyNumberFormat="1" applyFont="1" applyFill="1" applyBorder="1" applyAlignment="1" applyProtection="1">
      <alignment horizontal="left" vertical="top" wrapText="1"/>
    </xf>
    <xf numFmtId="49" fontId="2" fillId="0" borderId="7" xfId="0" applyNumberFormat="1" applyFont="1" applyFill="1" applyBorder="1" applyAlignment="1" applyProtection="1">
      <alignment horizontal="center" vertical="top"/>
    </xf>
    <xf numFmtId="49" fontId="2" fillId="0" borderId="14" xfId="0" applyNumberFormat="1" applyFont="1" applyFill="1" applyBorder="1" applyAlignment="1" applyProtection="1">
      <alignment horizontal="center" vertical="top"/>
    </xf>
    <xf numFmtId="49" fontId="2" fillId="0" borderId="15" xfId="0" applyNumberFormat="1" applyFont="1" applyFill="1" applyBorder="1" applyAlignment="1" applyProtection="1">
      <alignment horizontal="center" vertical="top"/>
    </xf>
    <xf numFmtId="49" fontId="2" fillId="0" borderId="7" xfId="0" applyNumberFormat="1" applyFont="1" applyFill="1" applyBorder="1" applyAlignment="1" applyProtection="1">
      <alignment horizontal="left" vertical="top" wrapText="1"/>
    </xf>
    <xf numFmtId="49" fontId="2" fillId="0" borderId="14" xfId="0" applyNumberFormat="1" applyFont="1" applyFill="1" applyBorder="1" applyAlignment="1" applyProtection="1">
      <alignment horizontal="left" vertical="top" wrapText="1"/>
    </xf>
    <xf numFmtId="49" fontId="2" fillId="0" borderId="15" xfId="0" applyNumberFormat="1" applyFont="1" applyFill="1" applyBorder="1" applyAlignment="1" applyProtection="1">
      <alignment horizontal="left" vertical="top" wrapText="1"/>
    </xf>
    <xf numFmtId="188" fontId="2" fillId="33" borderId="13" xfId="28" applyFont="1" applyFill="1" applyBorder="1" applyAlignment="1" applyProtection="1">
      <alignment horizontal="center" vertical="top"/>
      <protection locked="0"/>
    </xf>
    <xf numFmtId="188" fontId="2" fillId="33" borderId="20" xfId="28" applyFont="1" applyFill="1" applyBorder="1" applyAlignment="1" applyProtection="1">
      <alignment horizontal="center" vertical="top"/>
      <protection locked="0"/>
    </xf>
    <xf numFmtId="0" fontId="2" fillId="26" borderId="13" xfId="0" applyFont="1" applyFill="1" applyBorder="1" applyAlignment="1" applyProtection="1">
      <alignment horizontal="left" vertical="center"/>
    </xf>
    <xf numFmtId="0" fontId="2" fillId="26" borderId="16" xfId="0" applyFont="1" applyFill="1" applyBorder="1" applyAlignment="1" applyProtection="1">
      <alignment horizontal="left" vertical="center"/>
    </xf>
    <xf numFmtId="0" fontId="2" fillId="26" borderId="20" xfId="0" applyFont="1" applyFill="1" applyBorder="1" applyAlignment="1" applyProtection="1">
      <alignment horizontal="left" vertical="center"/>
    </xf>
    <xf numFmtId="0" fontId="3" fillId="26" borderId="8" xfId="0" applyFont="1" applyFill="1" applyBorder="1" applyAlignment="1" applyProtection="1">
      <alignment horizontal="left" vertical="center"/>
    </xf>
    <xf numFmtId="0" fontId="3" fillId="32" borderId="8" xfId="0" applyFont="1" applyFill="1" applyBorder="1" applyAlignment="1" applyProtection="1">
      <alignment horizontal="center" vertical="top"/>
    </xf>
    <xf numFmtId="49" fontId="2" fillId="0" borderId="8" xfId="0" applyNumberFormat="1" applyFont="1" applyFill="1" applyBorder="1" applyAlignment="1" applyProtection="1">
      <alignment horizontal="left" vertical="top" wrapText="1"/>
    </xf>
    <xf numFmtId="49" fontId="2" fillId="26" borderId="16" xfId="0" applyNumberFormat="1" applyFont="1" applyFill="1" applyBorder="1" applyAlignment="1" applyProtection="1">
      <alignment horizontal="left" vertical="top" wrapText="1"/>
    </xf>
    <xf numFmtId="49" fontId="2" fillId="26" borderId="20" xfId="0" applyNumberFormat="1" applyFont="1" applyFill="1" applyBorder="1" applyAlignment="1" applyProtection="1">
      <alignment horizontal="left" vertical="top" wrapText="1"/>
    </xf>
    <xf numFmtId="49" fontId="2" fillId="26" borderId="7" xfId="0" applyNumberFormat="1" applyFont="1" applyFill="1" applyBorder="1" applyAlignment="1" applyProtection="1">
      <alignment horizontal="left" vertical="top" wrapText="1"/>
    </xf>
    <xf numFmtId="49" fontId="2" fillId="26" borderId="14" xfId="0" applyNumberFormat="1" applyFont="1" applyFill="1" applyBorder="1" applyAlignment="1" applyProtection="1">
      <alignment horizontal="left" vertical="top" wrapText="1"/>
    </xf>
    <xf numFmtId="49" fontId="2" fillId="26" borderId="15" xfId="0" applyNumberFormat="1" applyFont="1" applyFill="1" applyBorder="1" applyAlignment="1" applyProtection="1">
      <alignment horizontal="left" vertical="top" wrapText="1"/>
    </xf>
    <xf numFmtId="187" fontId="3" fillId="26" borderId="13" xfId="0" applyNumberFormat="1" applyFont="1" applyFill="1" applyBorder="1" applyAlignment="1" applyProtection="1">
      <alignment horizontal="center" vertical="center"/>
    </xf>
    <xf numFmtId="0" fontId="3" fillId="28" borderId="13" xfId="0" applyFont="1" applyFill="1" applyBorder="1" applyAlignment="1" applyProtection="1">
      <alignment horizontal="center" vertical="top" wrapText="1"/>
    </xf>
    <xf numFmtId="0" fontId="3" fillId="28" borderId="16" xfId="0" applyFont="1" applyFill="1" applyBorder="1" applyAlignment="1" applyProtection="1">
      <alignment horizontal="center" vertical="top"/>
    </xf>
    <xf numFmtId="0" fontId="3" fillId="28" borderId="20" xfId="0" applyFont="1" applyFill="1" applyBorder="1" applyAlignment="1" applyProtection="1">
      <alignment horizontal="center" vertical="top"/>
    </xf>
    <xf numFmtId="0" fontId="3" fillId="28" borderId="10" xfId="0" applyFont="1" applyFill="1" applyBorder="1" applyAlignment="1" applyProtection="1">
      <alignment horizontal="center" vertical="center" wrapText="1"/>
    </xf>
    <xf numFmtId="0" fontId="3" fillId="28" borderId="18" xfId="0" applyFont="1" applyFill="1" applyBorder="1" applyAlignment="1" applyProtection="1">
      <alignment horizontal="center" vertical="center"/>
    </xf>
    <xf numFmtId="0" fontId="3" fillId="28" borderId="24" xfId="0" applyFont="1" applyFill="1" applyBorder="1" applyAlignment="1" applyProtection="1">
      <alignment horizontal="center" vertical="center"/>
    </xf>
    <xf numFmtId="0" fontId="3" fillId="26" borderId="8" xfId="0" applyFont="1" applyFill="1" applyBorder="1" applyAlignment="1" applyProtection="1">
      <alignment horizontal="left" vertical="top"/>
    </xf>
    <xf numFmtId="49" fontId="2" fillId="26" borderId="8" xfId="0" applyNumberFormat="1" applyFont="1" applyFill="1" applyBorder="1" applyAlignment="1" applyProtection="1">
      <alignment horizontal="left" vertical="top" wrapText="1"/>
    </xf>
    <xf numFmtId="49" fontId="2" fillId="26" borderId="7" xfId="0" applyNumberFormat="1" applyFont="1" applyFill="1" applyBorder="1" applyAlignment="1" applyProtection="1">
      <alignment horizontal="center" vertical="top"/>
    </xf>
    <xf numFmtId="49" fontId="2" fillId="26" borderId="14" xfId="0" applyNumberFormat="1" applyFont="1" applyFill="1" applyBorder="1" applyAlignment="1" applyProtection="1">
      <alignment horizontal="center" vertical="top"/>
    </xf>
    <xf numFmtId="49" fontId="2" fillId="26" borderId="15" xfId="0" applyNumberFormat="1" applyFont="1" applyFill="1" applyBorder="1" applyAlignment="1" applyProtection="1">
      <alignment horizontal="center" vertical="top"/>
    </xf>
    <xf numFmtId="49" fontId="2" fillId="26" borderId="13" xfId="0" applyNumberFormat="1" applyFont="1" applyFill="1" applyBorder="1" applyAlignment="1" applyProtection="1">
      <alignment horizontal="left" vertical="top" wrapText="1"/>
    </xf>
    <xf numFmtId="49" fontId="2" fillId="26" borderId="8" xfId="0" applyNumberFormat="1" applyFont="1" applyFill="1" applyBorder="1" applyAlignment="1" applyProtection="1">
      <alignment horizontal="left" vertical="top"/>
    </xf>
    <xf numFmtId="0" fontId="3" fillId="28" borderId="8" xfId="0" applyFont="1" applyFill="1" applyBorder="1" applyAlignment="1" applyProtection="1">
      <alignment horizontal="center" vertical="center"/>
    </xf>
    <xf numFmtId="0" fontId="2" fillId="26" borderId="7" xfId="0" applyFont="1" applyFill="1" applyBorder="1" applyAlignment="1" applyProtection="1">
      <alignment horizontal="center" vertical="top"/>
    </xf>
    <xf numFmtId="0" fontId="2" fillId="26" borderId="14" xfId="0" applyFont="1" applyFill="1" applyBorder="1" applyAlignment="1" applyProtection="1">
      <alignment horizontal="center" vertical="top"/>
    </xf>
    <xf numFmtId="0" fontId="2" fillId="26" borderId="15" xfId="0" applyFont="1" applyFill="1" applyBorder="1" applyAlignment="1" applyProtection="1">
      <alignment horizontal="center" vertical="top"/>
    </xf>
    <xf numFmtId="188" fontId="3" fillId="0" borderId="8" xfId="28" applyFont="1" applyFill="1" applyBorder="1" applyAlignment="1" applyProtection="1">
      <alignment horizontal="left" vertical="top"/>
    </xf>
    <xf numFmtId="49" fontId="2" fillId="0" borderId="13" xfId="0" applyNumberFormat="1" applyFont="1" applyBorder="1" applyAlignment="1">
      <alignment horizontal="left" vertical="top" wrapText="1"/>
    </xf>
    <xf numFmtId="49" fontId="2" fillId="0" borderId="16" xfId="0" applyNumberFormat="1" applyFont="1" applyBorder="1" applyAlignment="1">
      <alignment horizontal="left" vertical="top" wrapText="1"/>
    </xf>
    <xf numFmtId="49" fontId="2" fillId="0" borderId="20" xfId="0" applyNumberFormat="1" applyFont="1" applyBorder="1" applyAlignment="1">
      <alignment horizontal="left" vertical="top" wrapText="1"/>
    </xf>
    <xf numFmtId="0" fontId="3" fillId="28" borderId="13" xfId="0" applyFont="1" applyFill="1" applyBorder="1" applyAlignment="1">
      <alignment horizontal="center" vertical="center" wrapText="1"/>
    </xf>
    <xf numFmtId="0" fontId="3" fillId="28" borderId="16" xfId="0" applyFont="1" applyFill="1" applyBorder="1" applyAlignment="1">
      <alignment horizontal="center" vertical="center" wrapText="1"/>
    </xf>
    <xf numFmtId="0" fontId="3" fillId="28" borderId="20" xfId="0" applyFont="1" applyFill="1" applyBorder="1" applyAlignment="1">
      <alignment horizontal="center" vertical="center" wrapText="1"/>
    </xf>
    <xf numFmtId="0" fontId="3" fillId="26" borderId="22" xfId="0" applyFont="1" applyFill="1" applyBorder="1" applyAlignment="1">
      <alignment horizontal="left" wrapText="1"/>
    </xf>
    <xf numFmtId="0" fontId="3" fillId="26" borderId="13" xfId="0" applyFont="1" applyFill="1" applyBorder="1" applyAlignment="1">
      <alignment horizontal="left" vertical="top"/>
    </xf>
    <xf numFmtId="0" fontId="3" fillId="26" borderId="16" xfId="0" applyFont="1" applyFill="1" applyBorder="1" applyAlignment="1">
      <alignment horizontal="left" vertical="top"/>
    </xf>
    <xf numFmtId="0" fontId="3" fillId="26" borderId="20" xfId="0" applyFont="1" applyFill="1" applyBorder="1" applyAlignment="1">
      <alignment horizontal="left" vertical="top"/>
    </xf>
    <xf numFmtId="188" fontId="3" fillId="0" borderId="13" xfId="28" applyFont="1" applyFill="1" applyBorder="1" applyAlignment="1" applyProtection="1">
      <alignment horizontal="left" vertical="top"/>
    </xf>
    <xf numFmtId="188" fontId="3" fillId="0" borderId="16" xfId="28" applyFont="1" applyFill="1" applyBorder="1" applyAlignment="1" applyProtection="1">
      <alignment horizontal="left" vertical="top"/>
    </xf>
    <xf numFmtId="188" fontId="3" fillId="0" borderId="20" xfId="28" applyFont="1" applyFill="1" applyBorder="1" applyAlignment="1" applyProtection="1">
      <alignment horizontal="left" vertical="top"/>
    </xf>
    <xf numFmtId="0" fontId="3" fillId="32" borderId="13" xfId="0" applyFont="1" applyFill="1" applyBorder="1" applyAlignment="1">
      <alignment horizontal="center" vertical="top" wrapText="1"/>
    </xf>
    <xf numFmtId="0" fontId="3" fillId="32" borderId="20" xfId="0" applyFont="1" applyFill="1" applyBorder="1" applyAlignment="1">
      <alignment horizontal="center" vertical="top" wrapText="1"/>
    </xf>
    <xf numFmtId="0" fontId="14" fillId="26" borderId="7" xfId="0" applyFont="1" applyFill="1" applyBorder="1" applyAlignment="1" applyProtection="1">
      <alignment horizontal="center" vertical="top" wrapText="1"/>
    </xf>
    <xf numFmtId="0" fontId="0" fillId="0" borderId="14" xfId="0" applyBorder="1" applyAlignment="1" applyProtection="1">
      <alignment horizontal="center" wrapText="1"/>
    </xf>
    <xf numFmtId="0" fontId="0" fillId="0" borderId="15" xfId="0" applyBorder="1" applyAlignment="1" applyProtection="1">
      <alignment horizontal="center" wrapText="1"/>
    </xf>
    <xf numFmtId="0" fontId="5" fillId="33" borderId="7" xfId="0" applyNumberFormat="1" applyFont="1" applyFill="1" applyBorder="1" applyAlignment="1" applyProtection="1">
      <alignment vertical="top" wrapText="1"/>
      <protection locked="0"/>
    </xf>
    <xf numFmtId="0" fontId="5" fillId="33" borderId="14" xfId="0" applyNumberFormat="1" applyFont="1" applyFill="1" applyBorder="1" applyAlignment="1" applyProtection="1">
      <alignment vertical="top" wrapText="1"/>
      <protection locked="0"/>
    </xf>
    <xf numFmtId="0" fontId="5" fillId="33" borderId="15" xfId="0" applyNumberFormat="1" applyFont="1" applyFill="1" applyBorder="1" applyAlignment="1" applyProtection="1">
      <alignment vertical="top" wrapText="1"/>
      <protection locked="0"/>
    </xf>
    <xf numFmtId="188" fontId="5" fillId="33" borderId="7" xfId="28" applyFont="1" applyFill="1" applyBorder="1" applyAlignment="1" applyProtection="1">
      <alignment vertical="center" wrapText="1"/>
      <protection locked="0"/>
    </xf>
    <xf numFmtId="188" fontId="5" fillId="33" borderId="14" xfId="28" applyFont="1" applyFill="1" applyBorder="1" applyAlignment="1" applyProtection="1">
      <alignment vertical="center" wrapText="1"/>
      <protection locked="0"/>
    </xf>
    <xf numFmtId="188" fontId="5" fillId="33" borderId="15" xfId="28" applyFont="1" applyFill="1" applyBorder="1" applyAlignment="1" applyProtection="1">
      <alignment vertical="center" wrapText="1"/>
      <protection locked="0"/>
    </xf>
    <xf numFmtId="188" fontId="5" fillId="0" borderId="7" xfId="28" quotePrefix="1" applyFont="1" applyFill="1" applyBorder="1" applyAlignment="1" applyProtection="1">
      <alignment vertical="center" wrapText="1"/>
    </xf>
    <xf numFmtId="188" fontId="0" fillId="0" borderId="14" xfId="28" applyFont="1" applyBorder="1" applyAlignment="1" applyProtection="1">
      <alignment vertical="center" wrapText="1"/>
    </xf>
    <xf numFmtId="188" fontId="0" fillId="0" borderId="15" xfId="28" applyFont="1" applyBorder="1" applyAlignment="1" applyProtection="1">
      <alignment vertical="center" wrapText="1"/>
    </xf>
    <xf numFmtId="9" fontId="22" fillId="31" borderId="7" xfId="48" applyFont="1" applyFill="1" applyBorder="1" applyAlignment="1" applyProtection="1">
      <alignment horizontal="left" vertical="center" wrapText="1"/>
    </xf>
    <xf numFmtId="9" fontId="22" fillId="31" borderId="14" xfId="48" applyFont="1" applyFill="1" applyBorder="1" applyAlignment="1" applyProtection="1">
      <alignment horizontal="left" vertical="center" wrapText="1"/>
    </xf>
    <xf numFmtId="9" fontId="22" fillId="31" borderId="15" xfId="48" applyFont="1" applyFill="1" applyBorder="1" applyAlignment="1" applyProtection="1">
      <alignment horizontal="left" vertical="center" wrapText="1"/>
    </xf>
    <xf numFmtId="188" fontId="22" fillId="31" borderId="7" xfId="28" applyFont="1" applyFill="1" applyBorder="1" applyAlignment="1" applyProtection="1">
      <alignment horizontal="center" vertical="center" wrapText="1"/>
    </xf>
    <xf numFmtId="188" fontId="22" fillId="31" borderId="14" xfId="28" applyFont="1" applyFill="1" applyBorder="1" applyAlignment="1" applyProtection="1">
      <alignment horizontal="center" vertical="center" wrapText="1"/>
    </xf>
    <xf numFmtId="188" fontId="22" fillId="31" borderId="15" xfId="28" applyFont="1" applyFill="1" applyBorder="1" applyAlignment="1" applyProtection="1">
      <alignment horizontal="center" vertical="center" wrapText="1"/>
    </xf>
    <xf numFmtId="188" fontId="14" fillId="0" borderId="8" xfId="28" quotePrefix="1" applyFont="1" applyFill="1" applyBorder="1" applyAlignment="1" applyProtection="1">
      <alignment horizontal="right" vertical="center" wrapText="1"/>
    </xf>
    <xf numFmtId="193" fontId="5" fillId="0" borderId="13" xfId="0" applyNumberFormat="1" applyFont="1" applyFill="1" applyBorder="1" applyAlignment="1" applyProtection="1">
      <alignment horizontal="center" vertical="center" wrapText="1"/>
    </xf>
    <xf numFmtId="193" fontId="5" fillId="0" borderId="20" xfId="0" applyNumberFormat="1" applyFont="1" applyFill="1" applyBorder="1" applyAlignment="1" applyProtection="1">
      <alignment horizontal="center" vertical="center" wrapText="1"/>
    </xf>
    <xf numFmtId="188" fontId="14" fillId="0" borderId="7" xfId="28" quotePrefix="1" applyFont="1" applyFill="1" applyBorder="1" applyAlignment="1" applyProtection="1">
      <alignment vertical="center" wrapText="1"/>
    </xf>
    <xf numFmtId="195" fontId="3" fillId="26" borderId="20" xfId="0" applyNumberFormat="1" applyFont="1" applyFill="1" applyBorder="1" applyAlignment="1" applyProtection="1">
      <alignment horizontal="center" vertical="center"/>
    </xf>
    <xf numFmtId="0" fontId="22" fillId="28" borderId="7" xfId="0" applyFont="1" applyFill="1" applyBorder="1" applyAlignment="1" applyProtection="1">
      <alignment horizontal="center" vertical="top" wrapText="1"/>
    </xf>
    <xf numFmtId="0" fontId="22" fillId="28" borderId="15" xfId="0" applyFont="1" applyFill="1" applyBorder="1" applyAlignment="1" applyProtection="1">
      <alignment horizontal="center" vertical="top" wrapText="1"/>
    </xf>
    <xf numFmtId="0" fontId="22" fillId="28" borderId="13" xfId="0" applyFont="1" applyFill="1" applyBorder="1" applyAlignment="1" applyProtection="1">
      <alignment horizontal="center" vertical="top" wrapText="1"/>
    </xf>
    <xf numFmtId="0" fontId="0" fillId="0" borderId="20" xfId="0" applyBorder="1" applyProtection="1"/>
    <xf numFmtId="0" fontId="0" fillId="0" borderId="15" xfId="0" applyBorder="1" applyAlignment="1" applyProtection="1">
      <alignment horizontal="center" vertical="top" wrapText="1"/>
    </xf>
    <xf numFmtId="0" fontId="22" fillId="32" borderId="8" xfId="0" applyFont="1" applyFill="1" applyBorder="1" applyAlignment="1" applyProtection="1">
      <alignment horizontal="center" vertical="top"/>
    </xf>
    <xf numFmtId="0" fontId="22" fillId="32" borderId="7" xfId="0" applyFont="1" applyFill="1" applyBorder="1" applyAlignment="1" applyProtection="1">
      <alignment horizontal="center" vertical="top" wrapText="1"/>
    </xf>
    <xf numFmtId="0" fontId="22" fillId="32" borderId="15" xfId="0" applyFont="1" applyFill="1" applyBorder="1" applyAlignment="1" applyProtection="1">
      <alignment horizontal="center" vertical="top" wrapText="1"/>
    </xf>
    <xf numFmtId="0" fontId="3" fillId="28" borderId="8" xfId="0" applyFont="1" applyFill="1" applyBorder="1" applyAlignment="1" applyProtection="1">
      <alignment horizontal="center" vertical="top" wrapText="1"/>
    </xf>
    <xf numFmtId="193" fontId="3" fillId="0" borderId="20" xfId="28" applyNumberFormat="1" applyFont="1" applyFill="1" applyBorder="1" applyAlignment="1" applyProtection="1">
      <alignment horizontal="left" vertical="top" wrapText="1"/>
    </xf>
    <xf numFmtId="193" fontId="3" fillId="0" borderId="8" xfId="28" applyNumberFormat="1" applyFont="1" applyFill="1" applyBorder="1" applyAlignment="1" applyProtection="1">
      <alignment horizontal="left" vertical="top" wrapText="1"/>
    </xf>
    <xf numFmtId="0" fontId="2" fillId="0" borderId="7" xfId="0" applyFont="1" applyFill="1" applyBorder="1" applyAlignment="1" applyProtection="1">
      <alignment horizontal="center" vertical="top" wrapText="1"/>
    </xf>
    <xf numFmtId="0" fontId="2" fillId="0" borderId="14" xfId="0" applyFont="1" applyFill="1" applyBorder="1" applyAlignment="1" applyProtection="1">
      <alignment horizontal="center" vertical="top" wrapText="1"/>
    </xf>
    <xf numFmtId="0" fontId="2" fillId="0" borderId="15" xfId="0" applyFont="1" applyFill="1" applyBorder="1" applyAlignment="1" applyProtection="1">
      <alignment horizontal="center" vertical="top" wrapText="1"/>
    </xf>
    <xf numFmtId="0" fontId="4" fillId="0" borderId="0" xfId="0" applyFont="1" applyAlignment="1" applyProtection="1">
      <alignment horizontal="justify" vertical="top" wrapText="1"/>
    </xf>
    <xf numFmtId="0" fontId="2" fillId="31" borderId="13" xfId="0" applyFont="1" applyFill="1" applyBorder="1" applyAlignment="1" applyProtection="1">
      <alignment horizontal="left" vertical="top"/>
    </xf>
    <xf numFmtId="0" fontId="3" fillId="32" borderId="16" xfId="0" applyFont="1" applyFill="1" applyBorder="1" applyAlignment="1" applyProtection="1">
      <alignment horizontal="center" vertical="center" wrapText="1"/>
    </xf>
    <xf numFmtId="0" fontId="3" fillId="32" borderId="20" xfId="0" applyFont="1" applyFill="1" applyBorder="1" applyAlignment="1" applyProtection="1">
      <alignment horizontal="center" vertical="center" wrapText="1"/>
    </xf>
    <xf numFmtId="0" fontId="2" fillId="33" borderId="13" xfId="0" applyNumberFormat="1" applyFont="1" applyFill="1" applyBorder="1" applyAlignment="1" applyProtection="1">
      <alignment horizontal="center" vertical="top"/>
      <protection locked="0"/>
    </xf>
    <xf numFmtId="0" fontId="2" fillId="33" borderId="16" xfId="0" applyNumberFormat="1" applyFont="1" applyFill="1" applyBorder="1" applyAlignment="1" applyProtection="1">
      <alignment horizontal="center" vertical="top"/>
      <protection locked="0"/>
    </xf>
    <xf numFmtId="0" fontId="2" fillId="33" borderId="20" xfId="0" applyNumberFormat="1" applyFont="1" applyFill="1" applyBorder="1" applyAlignment="1" applyProtection="1">
      <alignment horizontal="center" vertical="top"/>
      <protection locked="0"/>
    </xf>
    <xf numFmtId="0" fontId="3" fillId="0" borderId="13" xfId="0" applyFont="1" applyBorder="1" applyAlignment="1" applyProtection="1">
      <alignment horizontal="left" vertical="top"/>
    </xf>
    <xf numFmtId="0" fontId="3" fillId="0" borderId="16" xfId="0" applyFont="1" applyBorder="1" applyAlignment="1" applyProtection="1">
      <alignment horizontal="left" vertical="top"/>
    </xf>
    <xf numFmtId="49" fontId="2" fillId="0" borderId="13" xfId="0" applyNumberFormat="1" applyFont="1" applyFill="1" applyBorder="1" applyAlignment="1" applyProtection="1">
      <alignment horizontal="left" vertical="top"/>
    </xf>
    <xf numFmtId="49" fontId="2" fillId="0" borderId="16" xfId="0" applyNumberFormat="1" applyFont="1" applyFill="1" applyBorder="1" applyAlignment="1" applyProtection="1">
      <alignment horizontal="left" vertical="top"/>
    </xf>
    <xf numFmtId="49" fontId="2" fillId="0" borderId="20" xfId="0" applyNumberFormat="1" applyFont="1" applyFill="1" applyBorder="1" applyAlignment="1" applyProtection="1">
      <alignment horizontal="left" vertical="top"/>
    </xf>
    <xf numFmtId="0" fontId="2" fillId="26" borderId="13" xfId="0" applyFont="1" applyFill="1" applyBorder="1" applyAlignment="1" applyProtection="1">
      <alignment vertical="top" wrapText="1"/>
    </xf>
    <xf numFmtId="0" fontId="2" fillId="26" borderId="16" xfId="0" applyFont="1" applyFill="1" applyBorder="1" applyAlignment="1" applyProtection="1">
      <alignment vertical="top" wrapText="1"/>
    </xf>
    <xf numFmtId="0" fontId="2" fillId="26" borderId="20" xfId="0" applyFont="1" applyFill="1" applyBorder="1" applyAlignment="1" applyProtection="1">
      <alignment vertical="top" wrapText="1"/>
    </xf>
    <xf numFmtId="0" fontId="2" fillId="31" borderId="8" xfId="0" applyFont="1" applyFill="1" applyBorder="1" applyAlignment="1" applyProtection="1">
      <alignment horizontal="center" vertical="top"/>
    </xf>
    <xf numFmtId="0" fontId="2" fillId="0" borderId="13" xfId="0" applyFont="1" applyBorder="1" applyAlignment="1" applyProtection="1">
      <alignment vertical="top" wrapText="1"/>
    </xf>
    <xf numFmtId="0" fontId="2" fillId="0" borderId="16" xfId="0" applyFont="1" applyBorder="1" applyAlignment="1" applyProtection="1">
      <alignment vertical="top" wrapText="1"/>
    </xf>
    <xf numFmtId="0" fontId="2" fillId="0" borderId="20" xfId="0" applyFont="1" applyBorder="1" applyAlignment="1" applyProtection="1">
      <alignment vertical="top" wrapText="1"/>
    </xf>
    <xf numFmtId="3" fontId="2" fillId="0" borderId="13" xfId="44" applyFont="1" applyFill="1" applyBorder="1" applyAlignment="1" applyProtection="1">
      <alignment vertical="center" wrapText="1"/>
    </xf>
    <xf numFmtId="0" fontId="0" fillId="0" borderId="16" xfId="0" applyFill="1" applyBorder="1" applyAlignment="1" applyProtection="1">
      <alignment vertical="center" wrapText="1"/>
    </xf>
    <xf numFmtId="0" fontId="0" fillId="0" borderId="20" xfId="0" applyFill="1" applyBorder="1" applyAlignment="1" applyProtection="1">
      <alignment vertical="center" wrapText="1"/>
    </xf>
    <xf numFmtId="0" fontId="3" fillId="0" borderId="22" xfId="0" applyFont="1" applyBorder="1" applyAlignment="1" applyProtection="1">
      <alignment horizontal="left" vertical="top" wrapText="1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5" xfId="0" applyNumberFormat="1" applyFont="1" applyBorder="1" applyAlignment="1" applyProtection="1">
      <alignment horizontal="center" vertical="center"/>
    </xf>
    <xf numFmtId="0" fontId="2" fillId="31" borderId="15" xfId="0" applyFont="1" applyFill="1" applyBorder="1" applyAlignment="1" applyProtection="1">
      <alignment horizontal="center" vertical="top"/>
    </xf>
    <xf numFmtId="0" fontId="3" fillId="0" borderId="13" xfId="0" applyFont="1" applyBorder="1" applyAlignment="1" applyProtection="1">
      <alignment horizontal="left" vertical="center"/>
    </xf>
    <xf numFmtId="0" fontId="3" fillId="0" borderId="16" xfId="0" applyFont="1" applyBorder="1" applyAlignment="1" applyProtection="1">
      <alignment horizontal="left" vertical="center"/>
    </xf>
    <xf numFmtId="0" fontId="3" fillId="26" borderId="17" xfId="0" applyFont="1" applyFill="1" applyBorder="1" applyAlignment="1" applyProtection="1">
      <alignment horizontal="left" vertical="top"/>
    </xf>
    <xf numFmtId="0" fontId="4" fillId="31" borderId="7" xfId="0" applyFont="1" applyFill="1" applyBorder="1" applyAlignment="1" applyProtection="1">
      <alignment horizontal="center" vertical="top" wrapText="1"/>
    </xf>
    <xf numFmtId="0" fontId="0" fillId="0" borderId="14" xfId="0" applyBorder="1" applyAlignment="1" applyProtection="1">
      <alignment horizontal="center" vertical="top" wrapText="1"/>
    </xf>
    <xf numFmtId="0" fontId="2" fillId="0" borderId="13" xfId="0" applyFont="1" applyBorder="1" applyAlignment="1" applyProtection="1">
      <alignment horizontal="left" vertical="top"/>
    </xf>
    <xf numFmtId="0" fontId="2" fillId="0" borderId="16" xfId="0" applyFont="1" applyBorder="1" applyAlignment="1" applyProtection="1">
      <alignment horizontal="left" vertical="top"/>
    </xf>
    <xf numFmtId="0" fontId="2" fillId="0" borderId="8" xfId="0" applyFont="1" applyFill="1" applyBorder="1" applyAlignment="1" applyProtection="1">
      <alignment horizontal="left" vertical="center"/>
    </xf>
    <xf numFmtId="188" fontId="3" fillId="26" borderId="13" xfId="0" applyNumberFormat="1" applyFont="1" applyFill="1" applyBorder="1" applyAlignment="1" applyProtection="1">
      <alignment horizontal="center" vertical="top"/>
    </xf>
    <xf numFmtId="0" fontId="0" fillId="0" borderId="20" xfId="0" applyBorder="1" applyAlignment="1" applyProtection="1">
      <alignment horizontal="center" vertical="top"/>
    </xf>
    <xf numFmtId="195" fontId="3" fillId="26" borderId="13" xfId="0" applyNumberFormat="1" applyFont="1" applyFill="1" applyBorder="1" applyAlignment="1" applyProtection="1">
      <alignment horizontal="center" vertical="top"/>
    </xf>
    <xf numFmtId="0" fontId="3" fillId="0" borderId="20" xfId="0" applyFont="1" applyBorder="1" applyAlignment="1" applyProtection="1">
      <alignment horizontal="center" vertical="top"/>
    </xf>
    <xf numFmtId="49" fontId="3" fillId="26" borderId="13" xfId="0" applyNumberFormat="1" applyFont="1" applyFill="1" applyBorder="1" applyAlignment="1" applyProtection="1">
      <alignment horizontal="left" vertical="top" wrapText="1"/>
    </xf>
    <xf numFmtId="49" fontId="3" fillId="26" borderId="16" xfId="0" applyNumberFormat="1" applyFont="1" applyFill="1" applyBorder="1" applyAlignment="1" applyProtection="1">
      <alignment horizontal="left" vertical="top" wrapText="1"/>
    </xf>
    <xf numFmtId="49" fontId="3" fillId="26" borderId="20" xfId="0" applyNumberFormat="1" applyFont="1" applyFill="1" applyBorder="1" applyAlignment="1" applyProtection="1">
      <alignment horizontal="left" vertical="top" wrapText="1"/>
    </xf>
    <xf numFmtId="0" fontId="3" fillId="26" borderId="8" xfId="0" applyFont="1" applyFill="1" applyBorder="1" applyAlignment="1" applyProtection="1">
      <alignment horizontal="left"/>
    </xf>
    <xf numFmtId="49" fontId="2" fillId="26" borderId="8" xfId="0" applyNumberFormat="1" applyFont="1" applyFill="1" applyBorder="1" applyAlignment="1" applyProtection="1">
      <alignment horizontal="center" vertical="top"/>
    </xf>
    <xf numFmtId="9" fontId="5" fillId="0" borderId="14" xfId="0" applyNumberFormat="1" applyFont="1" applyFill="1" applyBorder="1" applyAlignment="1" applyProtection="1">
      <alignment horizontal="center" vertical="center"/>
    </xf>
    <xf numFmtId="9" fontId="5" fillId="0" borderId="15" xfId="0" applyNumberFormat="1" applyFont="1" applyFill="1" applyBorder="1" applyAlignment="1" applyProtection="1">
      <alignment horizontal="center" vertical="center"/>
    </xf>
    <xf numFmtId="193" fontId="5" fillId="0" borderId="14" xfId="0" applyNumberFormat="1" applyFont="1" applyFill="1" applyBorder="1" applyAlignment="1" applyProtection="1">
      <alignment horizontal="center" vertical="center"/>
    </xf>
    <xf numFmtId="193" fontId="5" fillId="0" borderId="15" xfId="0" applyNumberFormat="1" applyFont="1" applyFill="1" applyBorder="1" applyAlignment="1" applyProtection="1">
      <alignment horizontal="center" vertical="center"/>
    </xf>
    <xf numFmtId="0" fontId="5" fillId="0" borderId="13" xfId="0" applyFont="1" applyFill="1" applyBorder="1" applyAlignment="1" applyProtection="1">
      <alignment horizontal="left" vertical="center" wrapText="1"/>
    </xf>
    <xf numFmtId="0" fontId="5" fillId="0" borderId="16" xfId="0" applyFont="1" applyFill="1" applyBorder="1" applyAlignment="1" applyProtection="1">
      <alignment horizontal="left" vertical="center" wrapText="1"/>
    </xf>
    <xf numFmtId="0" fontId="5" fillId="0" borderId="20" xfId="0" applyFont="1" applyFill="1" applyBorder="1" applyAlignment="1" applyProtection="1">
      <alignment horizontal="left" vertical="center" wrapText="1"/>
    </xf>
    <xf numFmtId="0" fontId="22" fillId="0" borderId="8" xfId="0" applyFont="1" applyFill="1" applyBorder="1" applyAlignment="1" applyProtection="1">
      <alignment horizontal="left" vertical="center"/>
    </xf>
    <xf numFmtId="0" fontId="5" fillId="0" borderId="13" xfId="0" applyFont="1" applyBorder="1" applyAlignment="1" applyProtection="1">
      <alignment horizontal="left" vertical="center" wrapText="1"/>
    </xf>
    <xf numFmtId="0" fontId="5" fillId="0" borderId="16" xfId="0" applyFont="1" applyBorder="1" applyAlignment="1" applyProtection="1">
      <alignment horizontal="left" vertical="center" wrapText="1"/>
    </xf>
    <xf numFmtId="0" fontId="5" fillId="0" borderId="20" xfId="0" applyFont="1" applyBorder="1" applyAlignment="1" applyProtection="1">
      <alignment horizontal="left" vertical="center" wrapText="1"/>
    </xf>
    <xf numFmtId="0" fontId="5" fillId="0" borderId="14" xfId="0" applyFont="1" applyFill="1" applyBorder="1" applyAlignment="1" applyProtection="1">
      <alignment horizontal="left" vertical="center" wrapText="1"/>
    </xf>
    <xf numFmtId="0" fontId="5" fillId="0" borderId="15" xfId="0" applyFont="1" applyFill="1" applyBorder="1" applyAlignment="1" applyProtection="1">
      <alignment horizontal="left" vertical="center" wrapText="1"/>
    </xf>
    <xf numFmtId="0" fontId="5" fillId="26" borderId="13" xfId="0" applyFont="1" applyFill="1" applyBorder="1" applyAlignment="1" applyProtection="1">
      <alignment horizontal="left" vertical="center" wrapText="1"/>
    </xf>
    <xf numFmtId="0" fontId="5" fillId="26" borderId="16" xfId="0" applyFont="1" applyFill="1" applyBorder="1" applyAlignment="1" applyProtection="1">
      <alignment horizontal="left" vertical="center" wrapText="1"/>
    </xf>
    <xf numFmtId="0" fontId="5" fillId="26" borderId="20" xfId="0" applyFont="1" applyFill="1" applyBorder="1" applyAlignment="1" applyProtection="1">
      <alignment horizontal="left" vertical="center" wrapText="1"/>
    </xf>
    <xf numFmtId="0" fontId="22" fillId="26" borderId="13" xfId="0" applyFont="1" applyFill="1" applyBorder="1" applyAlignment="1" applyProtection="1">
      <alignment horizontal="left" vertical="center" wrapText="1"/>
    </xf>
    <xf numFmtId="0" fontId="22" fillId="26" borderId="16" xfId="0" applyFont="1" applyFill="1" applyBorder="1" applyAlignment="1" applyProtection="1">
      <alignment horizontal="left" vertical="center" wrapText="1"/>
    </xf>
    <xf numFmtId="0" fontId="22" fillId="26" borderId="20" xfId="0" applyFont="1" applyFill="1" applyBorder="1" applyAlignment="1" applyProtection="1">
      <alignment horizontal="left" vertical="center" wrapText="1"/>
    </xf>
    <xf numFmtId="0" fontId="5" fillId="26" borderId="7" xfId="0" applyFont="1" applyFill="1" applyBorder="1" applyAlignment="1" applyProtection="1">
      <alignment horizontal="center" vertical="top"/>
    </xf>
    <xf numFmtId="0" fontId="5" fillId="26" borderId="14" xfId="0" applyFont="1" applyFill="1" applyBorder="1" applyAlignment="1" applyProtection="1">
      <alignment horizontal="center" vertical="top"/>
    </xf>
    <xf numFmtId="0" fontId="5" fillId="26" borderId="15" xfId="0" applyFont="1" applyFill="1" applyBorder="1" applyAlignment="1" applyProtection="1">
      <alignment horizontal="center" vertical="top"/>
    </xf>
    <xf numFmtId="0" fontId="5" fillId="0" borderId="14" xfId="0" applyFont="1" applyFill="1" applyBorder="1" applyAlignment="1" applyProtection="1">
      <alignment horizontal="left" vertical="center"/>
    </xf>
    <xf numFmtId="0" fontId="5" fillId="26" borderId="8" xfId="0" applyFont="1" applyFill="1" applyBorder="1" applyAlignment="1" applyProtection="1">
      <alignment horizontal="left" vertical="top"/>
    </xf>
    <xf numFmtId="0" fontId="22" fillId="0" borderId="8" xfId="0" applyFont="1" applyBorder="1" applyAlignment="1" applyProtection="1">
      <alignment horizontal="left" vertical="top" wrapText="1"/>
    </xf>
    <xf numFmtId="0" fontId="22" fillId="0" borderId="8" xfId="0" applyFont="1" applyFill="1" applyBorder="1" applyAlignment="1" applyProtection="1">
      <alignment horizontal="left" vertical="top" wrapText="1"/>
    </xf>
    <xf numFmtId="0" fontId="22" fillId="31" borderId="8" xfId="0" applyFont="1" applyFill="1" applyBorder="1" applyAlignment="1" applyProtection="1">
      <alignment horizontal="left" vertical="top" wrapText="1"/>
    </xf>
    <xf numFmtId="0" fontId="5" fillId="0" borderId="0" xfId="0" applyFont="1" applyAlignment="1" applyProtection="1">
      <alignment horizontal="left" vertical="top" wrapText="1"/>
    </xf>
    <xf numFmtId="0" fontId="5" fillId="0" borderId="7" xfId="0" applyFont="1" applyFill="1" applyBorder="1" applyAlignment="1" applyProtection="1">
      <alignment horizontal="left" vertical="center"/>
    </xf>
    <xf numFmtId="0" fontId="5" fillId="0" borderId="13" xfId="0" applyFont="1" applyBorder="1" applyAlignment="1" applyProtection="1">
      <alignment horizontal="left" vertical="center"/>
    </xf>
    <xf numFmtId="0" fontId="5" fillId="0" borderId="16" xfId="0" applyFont="1" applyBorder="1" applyAlignment="1" applyProtection="1">
      <alignment horizontal="left" vertical="center"/>
    </xf>
    <xf numFmtId="0" fontId="5" fillId="0" borderId="20" xfId="0" applyFont="1" applyBorder="1" applyAlignment="1" applyProtection="1">
      <alignment horizontal="left" vertical="center"/>
    </xf>
    <xf numFmtId="0" fontId="22" fillId="26" borderId="13" xfId="0" applyFont="1" applyFill="1" applyBorder="1" applyAlignment="1" applyProtection="1">
      <alignment horizontal="left" vertical="top" wrapText="1"/>
    </xf>
    <xf numFmtId="0" fontId="22" fillId="26" borderId="16" xfId="0" applyFont="1" applyFill="1" applyBorder="1" applyAlignment="1" applyProtection="1">
      <alignment horizontal="left" vertical="top" wrapText="1"/>
    </xf>
    <xf numFmtId="0" fontId="22" fillId="26" borderId="20" xfId="0" applyFont="1" applyFill="1" applyBorder="1" applyAlignment="1" applyProtection="1">
      <alignment horizontal="left" vertical="top" wrapText="1"/>
    </xf>
    <xf numFmtId="192" fontId="22" fillId="32" borderId="8" xfId="0" applyNumberFormat="1" applyFont="1" applyFill="1" applyBorder="1" applyAlignment="1" applyProtection="1">
      <alignment horizontal="left" vertical="top"/>
    </xf>
    <xf numFmtId="0" fontId="5" fillId="26" borderId="8" xfId="0" applyFont="1" applyFill="1" applyBorder="1" applyAlignment="1" applyProtection="1">
      <alignment horizontal="center" vertical="top"/>
    </xf>
    <xf numFmtId="0" fontId="22" fillId="0" borderId="13" xfId="0" applyFont="1" applyBorder="1" applyAlignment="1" applyProtection="1">
      <alignment horizontal="left" vertical="center" wrapText="1"/>
    </xf>
    <xf numFmtId="0" fontId="22" fillId="0" borderId="16" xfId="0" applyFont="1" applyBorder="1" applyAlignment="1" applyProtection="1">
      <alignment horizontal="left" vertical="center" wrapText="1"/>
    </xf>
    <xf numFmtId="0" fontId="22" fillId="0" borderId="20" xfId="0" applyFont="1" applyBorder="1" applyAlignment="1" applyProtection="1">
      <alignment horizontal="left" vertical="center" wrapText="1"/>
    </xf>
    <xf numFmtId="0" fontId="5" fillId="0" borderId="13" xfId="0" applyFont="1" applyFill="1" applyBorder="1" applyAlignment="1" applyProtection="1">
      <alignment horizontal="left" vertical="center"/>
    </xf>
    <xf numFmtId="0" fontId="5" fillId="0" borderId="16" xfId="0" applyFont="1" applyFill="1" applyBorder="1" applyAlignment="1" applyProtection="1">
      <alignment horizontal="left" vertical="center"/>
    </xf>
    <xf numFmtId="0" fontId="5" fillId="0" borderId="20" xfId="0" applyFont="1" applyFill="1" applyBorder="1" applyAlignment="1" applyProtection="1">
      <alignment horizontal="left" vertical="center"/>
    </xf>
    <xf numFmtId="0" fontId="22" fillId="26" borderId="13" xfId="0" applyFont="1" applyFill="1" applyBorder="1" applyAlignment="1" applyProtection="1">
      <alignment horizontal="left" vertical="center"/>
    </xf>
    <xf numFmtId="0" fontId="22" fillId="26" borderId="16" xfId="0" applyFont="1" applyFill="1" applyBorder="1" applyAlignment="1" applyProtection="1">
      <alignment horizontal="left" vertical="center"/>
    </xf>
    <xf numFmtId="0" fontId="22" fillId="26" borderId="20" xfId="0" applyFont="1" applyFill="1" applyBorder="1" applyAlignment="1" applyProtection="1">
      <alignment horizontal="left" vertical="center"/>
    </xf>
    <xf numFmtId="0" fontId="22" fillId="32" borderId="7" xfId="0" applyFont="1" applyFill="1" applyBorder="1" applyAlignment="1" applyProtection="1">
      <alignment horizontal="center" vertical="center" wrapText="1"/>
    </xf>
    <xf numFmtId="0" fontId="22" fillId="32" borderId="15" xfId="0" applyFont="1" applyFill="1" applyBorder="1" applyAlignment="1" applyProtection="1">
      <alignment horizontal="center" vertical="center" wrapText="1"/>
    </xf>
    <xf numFmtId="0" fontId="22" fillId="32" borderId="8" xfId="0" applyFont="1" applyFill="1" applyBorder="1" applyAlignment="1" applyProtection="1">
      <alignment horizontal="center" vertical="center"/>
    </xf>
    <xf numFmtId="0" fontId="22" fillId="28" borderId="8" xfId="0" applyFont="1" applyFill="1" applyBorder="1" applyAlignment="1" applyProtection="1">
      <alignment horizontal="center" vertical="center"/>
    </xf>
    <xf numFmtId="188" fontId="3" fillId="26" borderId="8" xfId="0" applyNumberFormat="1" applyFont="1" applyFill="1" applyBorder="1" applyAlignment="1" applyProtection="1">
      <alignment horizontal="center" vertical="top"/>
    </xf>
    <xf numFmtId="195" fontId="3" fillId="26" borderId="8" xfId="0" applyNumberFormat="1" applyFont="1" applyFill="1" applyBorder="1" applyAlignment="1" applyProtection="1">
      <alignment horizontal="center" vertical="top"/>
    </xf>
    <xf numFmtId="0" fontId="2" fillId="33" borderId="13" xfId="0" quotePrefix="1" applyNumberFormat="1" applyFont="1" applyFill="1" applyBorder="1" applyAlignment="1" applyProtection="1">
      <alignment horizontal="left"/>
      <protection locked="0"/>
    </xf>
    <xf numFmtId="0" fontId="2" fillId="33" borderId="16" xfId="0" quotePrefix="1" applyNumberFormat="1" applyFont="1" applyFill="1" applyBorder="1" applyAlignment="1" applyProtection="1">
      <alignment horizontal="left"/>
      <protection locked="0"/>
    </xf>
    <xf numFmtId="0" fontId="2" fillId="33" borderId="20" xfId="0" quotePrefix="1" applyNumberFormat="1" applyFont="1" applyFill="1" applyBorder="1" applyAlignment="1" applyProtection="1">
      <alignment horizontal="left"/>
      <protection locked="0"/>
    </xf>
    <xf numFmtId="0" fontId="2" fillId="0" borderId="8" xfId="0" applyFont="1" applyBorder="1" applyAlignment="1" applyProtection="1">
      <alignment horizontal="right" vertical="top"/>
    </xf>
    <xf numFmtId="0" fontId="2" fillId="0" borderId="8" xfId="0" quotePrefix="1" applyFont="1" applyFill="1" applyBorder="1" applyAlignment="1" applyProtection="1">
      <alignment horizontal="left" vertical="top" wrapText="1"/>
    </xf>
    <xf numFmtId="0" fontId="2" fillId="0" borderId="7" xfId="0" applyFont="1" applyBorder="1" applyAlignment="1" applyProtection="1">
      <alignment horizontal="right" vertical="top"/>
    </xf>
    <xf numFmtId="0" fontId="2" fillId="0" borderId="14" xfId="0" applyFont="1" applyBorder="1" applyAlignment="1" applyProtection="1">
      <alignment horizontal="right" vertical="top"/>
    </xf>
    <xf numFmtId="0" fontId="2" fillId="33" borderId="8" xfId="0" quotePrefix="1" applyNumberFormat="1" applyFont="1" applyFill="1" applyBorder="1" applyAlignment="1" applyProtection="1">
      <protection locked="0"/>
    </xf>
    <xf numFmtId="0" fontId="0" fillId="33" borderId="8" xfId="0" applyNumberFormat="1" applyFill="1" applyBorder="1" applyProtection="1">
      <protection locked="0"/>
    </xf>
    <xf numFmtId="0" fontId="2" fillId="26" borderId="16" xfId="0" quotePrefix="1" applyFont="1" applyFill="1" applyBorder="1" applyAlignment="1" applyProtection="1">
      <alignment horizontal="left" vertical="top" wrapText="1"/>
    </xf>
    <xf numFmtId="0" fontId="2" fillId="26" borderId="20" xfId="0" quotePrefix="1" applyFont="1" applyFill="1" applyBorder="1" applyAlignment="1" applyProtection="1">
      <alignment horizontal="left" vertical="top" wrapText="1"/>
    </xf>
    <xf numFmtId="0" fontId="3" fillId="0" borderId="46" xfId="0" applyFont="1" applyFill="1" applyBorder="1" applyAlignment="1" applyProtection="1">
      <alignment horizontal="left" vertical="top"/>
    </xf>
    <xf numFmtId="0" fontId="3" fillId="26" borderId="36" xfId="0" applyFont="1" applyFill="1" applyBorder="1" applyAlignment="1" applyProtection="1">
      <alignment horizontal="left" vertical="top"/>
    </xf>
    <xf numFmtId="0" fontId="3" fillId="26" borderId="41" xfId="0" applyFont="1" applyFill="1" applyBorder="1" applyAlignment="1" applyProtection="1">
      <alignment horizontal="left" vertical="top"/>
    </xf>
    <xf numFmtId="0" fontId="2" fillId="26" borderId="19" xfId="0" quotePrefix="1" applyFont="1" applyFill="1" applyBorder="1" applyAlignment="1" applyProtection="1">
      <alignment horizontal="left" vertical="top" wrapText="1"/>
    </xf>
    <xf numFmtId="0" fontId="2" fillId="26" borderId="0" xfId="0" quotePrefix="1" applyFont="1" applyFill="1" applyBorder="1" applyAlignment="1" applyProtection="1">
      <alignment horizontal="left" vertical="top" wrapText="1"/>
    </xf>
    <xf numFmtId="0" fontId="2" fillId="26" borderId="21" xfId="0" quotePrefix="1" applyFont="1" applyFill="1" applyBorder="1" applyAlignment="1" applyProtection="1">
      <alignment horizontal="left" vertical="top" wrapText="1"/>
    </xf>
    <xf numFmtId="0" fontId="3" fillId="32" borderId="37" xfId="0" applyFont="1" applyFill="1" applyBorder="1" applyAlignment="1" applyProtection="1">
      <alignment horizontal="center" vertical="center" wrapText="1"/>
    </xf>
    <xf numFmtId="0" fontId="3" fillId="32" borderId="38" xfId="0" applyFont="1" applyFill="1" applyBorder="1" applyAlignment="1" applyProtection="1">
      <alignment horizontal="center" vertical="center" wrapText="1"/>
    </xf>
    <xf numFmtId="0" fontId="2" fillId="26" borderId="17" xfId="0" applyFont="1" applyFill="1" applyBorder="1" applyAlignment="1" applyProtection="1">
      <alignment horizontal="left" vertical="top" wrapText="1"/>
    </xf>
    <xf numFmtId="0" fontId="2" fillId="26" borderId="22" xfId="0" quotePrefix="1" applyFont="1" applyFill="1" applyBorder="1" applyAlignment="1" applyProtection="1">
      <alignment horizontal="left" vertical="top" wrapText="1"/>
    </xf>
    <xf numFmtId="0" fontId="2" fillId="26" borderId="23" xfId="0" quotePrefix="1" applyFont="1" applyFill="1" applyBorder="1" applyAlignment="1" applyProtection="1">
      <alignment horizontal="left" vertical="top" wrapText="1"/>
    </xf>
    <xf numFmtId="0" fontId="3" fillId="32" borderId="44" xfId="0" applyFont="1" applyFill="1" applyBorder="1" applyAlignment="1" applyProtection="1">
      <alignment horizontal="center" vertical="center" wrapText="1"/>
    </xf>
    <xf numFmtId="0" fontId="0" fillId="32" borderId="45" xfId="0" applyFill="1" applyBorder="1" applyAlignment="1" applyProtection="1">
      <alignment horizontal="center" vertical="center"/>
    </xf>
    <xf numFmtId="0" fontId="3" fillId="32" borderId="37" xfId="0" applyFont="1" applyFill="1" applyBorder="1" applyAlignment="1" applyProtection="1">
      <alignment horizontal="center" vertical="top" wrapText="1"/>
    </xf>
    <xf numFmtId="0" fontId="3" fillId="32" borderId="38" xfId="0" applyFont="1" applyFill="1" applyBorder="1" applyAlignment="1" applyProtection="1">
      <alignment horizontal="center" vertical="top" wrapText="1"/>
    </xf>
    <xf numFmtId="0" fontId="3" fillId="32" borderId="42" xfId="0" applyFont="1" applyFill="1" applyBorder="1" applyAlignment="1" applyProtection="1">
      <alignment horizontal="center" vertical="center"/>
    </xf>
    <xf numFmtId="0" fontId="3" fillId="32" borderId="43" xfId="0" applyFont="1" applyFill="1" applyBorder="1" applyAlignment="1" applyProtection="1">
      <alignment horizontal="center" vertical="center"/>
    </xf>
    <xf numFmtId="0" fontId="3" fillId="32" borderId="37" xfId="0" applyFont="1" applyFill="1" applyBorder="1" applyAlignment="1" applyProtection="1">
      <alignment horizontal="center" vertical="center"/>
    </xf>
    <xf numFmtId="0" fontId="3" fillId="32" borderId="38" xfId="0" applyFont="1" applyFill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top"/>
    </xf>
    <xf numFmtId="0" fontId="4" fillId="0" borderId="40" xfId="0" applyFont="1" applyBorder="1" applyAlignment="1" applyProtection="1">
      <alignment horizontal="center" vertical="top"/>
    </xf>
    <xf numFmtId="0" fontId="2" fillId="26" borderId="13" xfId="0" quotePrefix="1" applyFont="1" applyFill="1" applyBorder="1" applyAlignment="1" applyProtection="1">
      <alignment horizontal="left" vertical="top"/>
    </xf>
    <xf numFmtId="0" fontId="2" fillId="26" borderId="16" xfId="0" quotePrefix="1" applyFont="1" applyFill="1" applyBorder="1" applyAlignment="1" applyProtection="1">
      <alignment horizontal="left" vertical="top"/>
    </xf>
    <xf numFmtId="0" fontId="2" fillId="26" borderId="20" xfId="0" quotePrefix="1" applyFont="1" applyFill="1" applyBorder="1" applyAlignment="1" applyProtection="1">
      <alignment horizontal="left" vertical="top"/>
    </xf>
    <xf numFmtId="0" fontId="2" fillId="0" borderId="15" xfId="0" applyFont="1" applyBorder="1" applyAlignment="1" applyProtection="1">
      <alignment horizontal="right" vertical="top"/>
    </xf>
    <xf numFmtId="0" fontId="4" fillId="0" borderId="31" xfId="0" applyFont="1" applyBorder="1" applyAlignment="1" applyProtection="1">
      <alignment horizontal="center" vertical="top"/>
    </xf>
    <xf numFmtId="0" fontId="2" fillId="26" borderId="8" xfId="0" quotePrefix="1" applyFont="1" applyFill="1" applyBorder="1" applyAlignment="1" applyProtection="1">
      <alignment horizontal="left" vertical="top" wrapText="1"/>
    </xf>
    <xf numFmtId="49" fontId="2" fillId="0" borderId="7" xfId="0" applyNumberFormat="1" applyFont="1" applyFill="1" applyBorder="1" applyAlignment="1" applyProtection="1">
      <alignment horizontal="right" vertical="top"/>
    </xf>
    <xf numFmtId="49" fontId="2" fillId="0" borderId="14" xfId="0" applyNumberFormat="1" applyFont="1" applyFill="1" applyBorder="1" applyAlignment="1" applyProtection="1">
      <alignment horizontal="right" vertical="top"/>
    </xf>
    <xf numFmtId="49" fontId="2" fillId="0" borderId="15" xfId="0" applyNumberFormat="1" applyFont="1" applyFill="1" applyBorder="1" applyAlignment="1" applyProtection="1">
      <alignment horizontal="right" vertical="top"/>
    </xf>
    <xf numFmtId="0" fontId="4" fillId="0" borderId="34" xfId="0" applyFont="1" applyBorder="1" applyAlignment="1" applyProtection="1">
      <alignment horizontal="center" vertical="top"/>
    </xf>
    <xf numFmtId="9" fontId="3" fillId="26" borderId="10" xfId="0" applyNumberFormat="1" applyFont="1" applyFill="1" applyBorder="1" applyAlignment="1" applyProtection="1">
      <alignment horizontal="left" vertical="top" wrapText="1"/>
    </xf>
    <xf numFmtId="9" fontId="3" fillId="26" borderId="18" xfId="0" applyNumberFormat="1" applyFont="1" applyFill="1" applyBorder="1" applyAlignment="1" applyProtection="1">
      <alignment horizontal="left" vertical="top" wrapText="1"/>
    </xf>
    <xf numFmtId="9" fontId="3" fillId="26" borderId="24" xfId="0" applyNumberFormat="1" applyFont="1" applyFill="1" applyBorder="1" applyAlignment="1" applyProtection="1">
      <alignment horizontal="left" vertical="top" wrapText="1"/>
    </xf>
    <xf numFmtId="0" fontId="2" fillId="26" borderId="13" xfId="0" quotePrefix="1" applyFont="1" applyFill="1" applyBorder="1" applyAlignment="1" applyProtection="1">
      <alignment horizontal="left"/>
    </xf>
    <xf numFmtId="0" fontId="2" fillId="26" borderId="16" xfId="0" quotePrefix="1" applyFont="1" applyFill="1" applyBorder="1" applyAlignment="1" applyProtection="1">
      <alignment horizontal="left"/>
    </xf>
    <xf numFmtId="0" fontId="2" fillId="26" borderId="20" xfId="0" quotePrefix="1" applyFont="1" applyFill="1" applyBorder="1" applyAlignment="1" applyProtection="1">
      <alignment horizontal="left"/>
    </xf>
    <xf numFmtId="192" fontId="3" fillId="0" borderId="22" xfId="0" applyNumberFormat="1" applyFont="1" applyFill="1" applyBorder="1" applyAlignment="1" applyProtection="1">
      <alignment horizontal="left" vertical="top" wrapText="1"/>
    </xf>
    <xf numFmtId="192" fontId="3" fillId="0" borderId="23" xfId="0" applyNumberFormat="1" applyFont="1" applyFill="1" applyBorder="1" applyAlignment="1" applyProtection="1">
      <alignment horizontal="left" vertical="top" wrapText="1"/>
    </xf>
    <xf numFmtId="0" fontId="2" fillId="26" borderId="8" xfId="0" quotePrefix="1" applyFont="1" applyFill="1" applyBorder="1" applyAlignment="1" applyProtection="1">
      <alignment horizontal="left" vertical="top"/>
    </xf>
    <xf numFmtId="0" fontId="51" fillId="31" borderId="19" xfId="0" quotePrefix="1" applyNumberFormat="1" applyFont="1" applyFill="1" applyBorder="1" applyAlignment="1" applyProtection="1">
      <alignment horizontal="left"/>
    </xf>
    <xf numFmtId="0" fontId="51" fillId="31" borderId="21" xfId="0" applyNumberFormat="1" applyFont="1" applyFill="1" applyBorder="1" applyAlignment="1" applyProtection="1">
      <alignment horizontal="left"/>
    </xf>
    <xf numFmtId="0" fontId="51" fillId="31" borderId="17" xfId="0" quotePrefix="1" applyNumberFormat="1" applyFont="1" applyFill="1" applyBorder="1" applyAlignment="1" applyProtection="1">
      <alignment horizontal="left"/>
    </xf>
    <xf numFmtId="0" fontId="51" fillId="31" borderId="23" xfId="0" applyNumberFormat="1" applyFont="1" applyFill="1" applyBorder="1" applyAlignment="1" applyProtection="1">
      <alignment horizontal="left"/>
    </xf>
    <xf numFmtId="0" fontId="50" fillId="0" borderId="13" xfId="0" quotePrefix="1" applyFont="1" applyFill="1" applyBorder="1" applyAlignment="1" applyProtection="1">
      <alignment horizontal="center"/>
    </xf>
    <xf numFmtId="0" fontId="50" fillId="0" borderId="16" xfId="0" quotePrefix="1" applyFont="1" applyFill="1" applyBorder="1" applyAlignment="1" applyProtection="1">
      <alignment horizontal="center"/>
    </xf>
    <xf numFmtId="0" fontId="50" fillId="0" borderId="20" xfId="0" quotePrefix="1" applyFont="1" applyFill="1" applyBorder="1" applyAlignment="1" applyProtection="1">
      <alignment horizontal="center"/>
    </xf>
    <xf numFmtId="0" fontId="51" fillId="31" borderId="21" xfId="0" quotePrefix="1" applyNumberFormat="1" applyFont="1" applyFill="1" applyBorder="1" applyAlignment="1" applyProtection="1">
      <alignment horizontal="left"/>
    </xf>
    <xf numFmtId="0" fontId="50" fillId="0" borderId="13" xfId="0" applyFont="1" applyBorder="1" applyAlignment="1" applyProtection="1">
      <alignment horizontal="center"/>
    </xf>
    <xf numFmtId="0" fontId="50" fillId="0" borderId="16" xfId="0" applyFont="1" applyBorder="1" applyAlignment="1" applyProtection="1">
      <alignment horizontal="center"/>
    </xf>
    <xf numFmtId="0" fontId="50" fillId="0" borderId="20" xfId="0" applyFont="1" applyBorder="1" applyAlignment="1" applyProtection="1">
      <alignment horizontal="center"/>
    </xf>
    <xf numFmtId="0" fontId="3" fillId="28" borderId="7" xfId="0" applyFont="1" applyFill="1" applyBorder="1" applyAlignment="1" applyProtection="1">
      <alignment horizontal="center" vertical="top" wrapText="1"/>
    </xf>
    <xf numFmtId="0" fontId="3" fillId="28" borderId="15" xfId="0" applyFont="1" applyFill="1" applyBorder="1" applyAlignment="1" applyProtection="1">
      <alignment horizontal="center" vertical="top" wrapText="1"/>
    </xf>
    <xf numFmtId="195" fontId="3" fillId="31" borderId="13" xfId="29" applyNumberFormat="1" applyFont="1" applyFill="1" applyBorder="1" applyAlignment="1" applyProtection="1">
      <alignment horizontal="center" vertical="top"/>
    </xf>
    <xf numFmtId="195" fontId="3" fillId="31" borderId="16" xfId="29" applyNumberFormat="1" applyFont="1" applyFill="1" applyBorder="1" applyAlignment="1" applyProtection="1">
      <alignment horizontal="center" vertical="top"/>
    </xf>
    <xf numFmtId="195" fontId="3" fillId="31" borderId="20" xfId="29" applyNumberFormat="1" applyFont="1" applyFill="1" applyBorder="1" applyAlignment="1" applyProtection="1">
      <alignment horizontal="center" vertical="top"/>
    </xf>
    <xf numFmtId="0" fontId="3" fillId="32" borderId="7" xfId="0" applyFont="1" applyFill="1" applyBorder="1" applyAlignment="1" applyProtection="1">
      <alignment horizontal="center" vertical="center"/>
    </xf>
    <xf numFmtId="0" fontId="3" fillId="32" borderId="15" xfId="0" applyFont="1" applyFill="1" applyBorder="1" applyAlignment="1" applyProtection="1">
      <alignment horizontal="center" vertical="center"/>
    </xf>
    <xf numFmtId="0" fontId="3" fillId="28" borderId="10" xfId="0" applyFont="1" applyFill="1" applyBorder="1" applyAlignment="1" applyProtection="1">
      <alignment horizontal="center" vertical="top" wrapText="1"/>
    </xf>
    <xf numFmtId="0" fontId="3" fillId="28" borderId="24" xfId="0" applyFont="1" applyFill="1" applyBorder="1" applyAlignment="1" applyProtection="1">
      <alignment horizontal="center" vertical="top" wrapText="1"/>
    </xf>
    <xf numFmtId="0" fontId="3" fillId="28" borderId="17" xfId="0" applyFont="1" applyFill="1" applyBorder="1" applyAlignment="1" applyProtection="1">
      <alignment horizontal="center" vertical="top" wrapText="1"/>
    </xf>
    <xf numFmtId="0" fontId="3" fillId="28" borderId="23" xfId="0" applyFont="1" applyFill="1" applyBorder="1" applyAlignment="1" applyProtection="1">
      <alignment horizontal="center" vertical="top" wrapText="1"/>
    </xf>
    <xf numFmtId="0" fontId="3" fillId="32" borderId="24" xfId="0" applyFont="1" applyFill="1" applyBorder="1" applyAlignment="1" applyProtection="1">
      <alignment horizontal="center" vertical="top"/>
    </xf>
    <xf numFmtId="0" fontId="3" fillId="32" borderId="17" xfId="0" applyFont="1" applyFill="1" applyBorder="1" applyAlignment="1" applyProtection="1">
      <alignment horizontal="center" vertical="top"/>
    </xf>
    <xf numFmtId="0" fontId="3" fillId="32" borderId="23" xfId="0" applyFont="1" applyFill="1" applyBorder="1" applyAlignment="1" applyProtection="1">
      <alignment horizontal="center" vertical="top"/>
    </xf>
    <xf numFmtId="0" fontId="51" fillId="31" borderId="10" xfId="0" quotePrefix="1" applyNumberFormat="1" applyFont="1" applyFill="1" applyBorder="1" applyAlignment="1" applyProtection="1">
      <alignment horizontal="left"/>
    </xf>
    <xf numFmtId="0" fontId="51" fillId="31" borderId="24" xfId="0" applyNumberFormat="1" applyFont="1" applyFill="1" applyBorder="1" applyAlignment="1" applyProtection="1">
      <alignment horizontal="left"/>
    </xf>
    <xf numFmtId="0" fontId="51" fillId="31" borderId="24" xfId="0" quotePrefix="1" applyNumberFormat="1" applyFont="1" applyFill="1" applyBorder="1" applyAlignment="1" applyProtection="1">
      <alignment horizontal="left"/>
    </xf>
    <xf numFmtId="0" fontId="51" fillId="31" borderId="23" xfId="0" quotePrefix="1" applyNumberFormat="1" applyFont="1" applyFill="1" applyBorder="1" applyAlignment="1" applyProtection="1">
      <alignment horizontal="left"/>
    </xf>
    <xf numFmtId="0" fontId="3" fillId="28" borderId="18" xfId="0" applyFont="1" applyFill="1" applyBorder="1" applyAlignment="1" applyProtection="1">
      <alignment horizontal="center" vertical="center" wrapText="1"/>
    </xf>
    <xf numFmtId="0" fontId="3" fillId="28" borderId="24" xfId="0" applyFont="1" applyFill="1" applyBorder="1" applyAlignment="1" applyProtection="1">
      <alignment horizontal="center" vertical="center" wrapText="1"/>
    </xf>
    <xf numFmtId="187" fontId="3" fillId="26" borderId="16" xfId="0" quotePrefix="1" applyNumberFormat="1" applyFont="1" applyFill="1" applyBorder="1" applyAlignment="1" applyProtection="1">
      <alignment horizontal="center" vertical="center"/>
    </xf>
    <xf numFmtId="187" fontId="3" fillId="26" borderId="20" xfId="0" quotePrefix="1" applyNumberFormat="1" applyFont="1" applyFill="1" applyBorder="1" applyAlignment="1" applyProtection="1">
      <alignment horizontal="center" vertical="center"/>
    </xf>
    <xf numFmtId="0" fontId="3" fillId="32" borderId="10" xfId="0" applyFont="1" applyFill="1" applyBorder="1" applyAlignment="1" applyProtection="1">
      <alignment horizontal="center" vertical="center"/>
    </xf>
    <xf numFmtId="0" fontId="3" fillId="32" borderId="24" xfId="0" applyFont="1" applyFill="1" applyBorder="1" applyAlignment="1" applyProtection="1">
      <alignment horizontal="center" vertical="center"/>
    </xf>
    <xf numFmtId="0" fontId="3" fillId="32" borderId="17" xfId="0" applyFont="1" applyFill="1" applyBorder="1" applyAlignment="1" applyProtection="1">
      <alignment horizontal="center" vertical="center"/>
    </xf>
    <xf numFmtId="0" fontId="3" fillId="32" borderId="23" xfId="0" applyFont="1" applyFill="1" applyBorder="1" applyAlignment="1" applyProtection="1">
      <alignment horizontal="center" vertical="center"/>
    </xf>
    <xf numFmtId="191" fontId="3" fillId="28" borderId="13" xfId="29" applyNumberFormat="1" applyFont="1" applyFill="1" applyBorder="1" applyAlignment="1" applyProtection="1">
      <alignment horizontal="center" vertical="top" wrapText="1"/>
    </xf>
    <xf numFmtId="191" fontId="3" fillId="28" borderId="16" xfId="29" applyNumberFormat="1" applyFont="1" applyFill="1" applyBorder="1" applyAlignment="1" applyProtection="1">
      <alignment horizontal="center" vertical="top" wrapText="1"/>
    </xf>
    <xf numFmtId="191" fontId="3" fillId="28" borderId="20" xfId="29" applyNumberFormat="1" applyFont="1" applyFill="1" applyBorder="1" applyAlignment="1" applyProtection="1">
      <alignment horizontal="center" vertical="top" wrapText="1"/>
    </xf>
    <xf numFmtId="0" fontId="52" fillId="31" borderId="0" xfId="0" applyFont="1" applyFill="1" applyBorder="1" applyAlignment="1">
      <alignment horizontal="left" vertical="top" wrapText="1"/>
    </xf>
    <xf numFmtId="0" fontId="2" fillId="0" borderId="13" xfId="0" applyFont="1" applyBorder="1" applyAlignment="1" applyProtection="1">
      <alignment horizontal="left" vertical="center" wrapText="1"/>
    </xf>
    <xf numFmtId="0" fontId="2" fillId="0" borderId="20" xfId="0" applyFont="1" applyBorder="1" applyAlignment="1" applyProtection="1">
      <alignment horizontal="left" vertical="center" wrapText="1"/>
    </xf>
  </cellXfs>
  <cellStyles count="231">
    <cellStyle name="20% - Accent1 2" xfId="55" xr:uid="{00000000-0005-0000-0000-000001000000}"/>
    <cellStyle name="20% - Accent1 2 2" xfId="128" xr:uid="{00000000-0005-0000-0000-000002000000}"/>
    <cellStyle name="20% - Accent1 3" xfId="56" xr:uid="{00000000-0005-0000-0000-000003000000}"/>
    <cellStyle name="20% - Accent1 4" xfId="127" xr:uid="{00000000-0005-0000-0000-000004000000}"/>
    <cellStyle name="20% - Accent2 2" xfId="57" xr:uid="{00000000-0005-0000-0000-000006000000}"/>
    <cellStyle name="20% - Accent2 2 2" xfId="130" xr:uid="{00000000-0005-0000-0000-000007000000}"/>
    <cellStyle name="20% - Accent2 3" xfId="58" xr:uid="{00000000-0005-0000-0000-000008000000}"/>
    <cellStyle name="20% - Accent2 4" xfId="129" xr:uid="{00000000-0005-0000-0000-000009000000}"/>
    <cellStyle name="20% - Accent3 2" xfId="59" xr:uid="{00000000-0005-0000-0000-00000B000000}"/>
    <cellStyle name="20% - Accent3 2 2" xfId="132" xr:uid="{00000000-0005-0000-0000-00000C000000}"/>
    <cellStyle name="20% - Accent3 3" xfId="60" xr:uid="{00000000-0005-0000-0000-00000D000000}"/>
    <cellStyle name="20% - Accent3 4" xfId="131" xr:uid="{00000000-0005-0000-0000-00000E000000}"/>
    <cellStyle name="20% - Accent4 2" xfId="61" xr:uid="{00000000-0005-0000-0000-000010000000}"/>
    <cellStyle name="20% - Accent4 2 2" xfId="134" xr:uid="{00000000-0005-0000-0000-000011000000}"/>
    <cellStyle name="20% - Accent4 3" xfId="62" xr:uid="{00000000-0005-0000-0000-000012000000}"/>
    <cellStyle name="20% - Accent4 4" xfId="133" xr:uid="{00000000-0005-0000-0000-000013000000}"/>
    <cellStyle name="20% - Accent5 2" xfId="63" xr:uid="{00000000-0005-0000-0000-000015000000}"/>
    <cellStyle name="20% - Accent5 2 2" xfId="136" xr:uid="{00000000-0005-0000-0000-000016000000}"/>
    <cellStyle name="20% - Accent5 3" xfId="64" xr:uid="{00000000-0005-0000-0000-000017000000}"/>
    <cellStyle name="20% - Accent5 4" xfId="135" xr:uid="{00000000-0005-0000-0000-000018000000}"/>
    <cellStyle name="20% - Accent6 2" xfId="65" xr:uid="{00000000-0005-0000-0000-00001A000000}"/>
    <cellStyle name="20% - Accent6 2 2" xfId="138" xr:uid="{00000000-0005-0000-0000-00001B000000}"/>
    <cellStyle name="20% - Accent6 3" xfId="66" xr:uid="{00000000-0005-0000-0000-00001C000000}"/>
    <cellStyle name="20% - Accent6 4" xfId="137" xr:uid="{00000000-0005-0000-0000-00001D000000}"/>
    <cellStyle name="20% - ส่วนที่ถูกเน้น1" xfId="1" builtinId="30" customBuiltin="1"/>
    <cellStyle name="20% - ส่วนที่ถูกเน้น2" xfId="2" builtinId="34" customBuiltin="1"/>
    <cellStyle name="20% - ส่วนที่ถูกเน้น3" xfId="3" builtinId="38" customBuiltin="1"/>
    <cellStyle name="20% - ส่วนที่ถูกเน้น4" xfId="4" builtinId="42" customBuiltin="1"/>
    <cellStyle name="20% - ส่วนที่ถูกเน้น5" xfId="5" builtinId="46" customBuiltin="1"/>
    <cellStyle name="20% - ส่วนที่ถูกเน้น6" xfId="6" builtinId="50" customBuiltin="1"/>
    <cellStyle name="40% - Accent1 2" xfId="67" xr:uid="{00000000-0005-0000-0000-00001F000000}"/>
    <cellStyle name="40% - Accent1 2 2" xfId="140" xr:uid="{00000000-0005-0000-0000-000020000000}"/>
    <cellStyle name="40% - Accent1 3" xfId="68" xr:uid="{00000000-0005-0000-0000-000021000000}"/>
    <cellStyle name="40% - Accent1 4" xfId="139" xr:uid="{00000000-0005-0000-0000-000022000000}"/>
    <cellStyle name="40% - Accent2 2" xfId="69" xr:uid="{00000000-0005-0000-0000-000024000000}"/>
    <cellStyle name="40% - Accent2 2 2" xfId="142" xr:uid="{00000000-0005-0000-0000-000025000000}"/>
    <cellStyle name="40% - Accent2 3" xfId="70" xr:uid="{00000000-0005-0000-0000-000026000000}"/>
    <cellStyle name="40% - Accent2 4" xfId="141" xr:uid="{00000000-0005-0000-0000-000027000000}"/>
    <cellStyle name="40% - Accent3 2" xfId="71" xr:uid="{00000000-0005-0000-0000-000029000000}"/>
    <cellStyle name="40% - Accent3 2 2" xfId="144" xr:uid="{00000000-0005-0000-0000-00002A000000}"/>
    <cellStyle name="40% - Accent3 3" xfId="72" xr:uid="{00000000-0005-0000-0000-00002B000000}"/>
    <cellStyle name="40% - Accent3 4" xfId="143" xr:uid="{00000000-0005-0000-0000-00002C000000}"/>
    <cellStyle name="40% - Accent4 2" xfId="73" xr:uid="{00000000-0005-0000-0000-00002E000000}"/>
    <cellStyle name="40% - Accent4 2 2" xfId="146" xr:uid="{00000000-0005-0000-0000-00002F000000}"/>
    <cellStyle name="40% - Accent4 3" xfId="74" xr:uid="{00000000-0005-0000-0000-000030000000}"/>
    <cellStyle name="40% - Accent4 4" xfId="145" xr:uid="{00000000-0005-0000-0000-000031000000}"/>
    <cellStyle name="40% - Accent5 2" xfId="75" xr:uid="{00000000-0005-0000-0000-000033000000}"/>
    <cellStyle name="40% - Accent5 2 2" xfId="148" xr:uid="{00000000-0005-0000-0000-000034000000}"/>
    <cellStyle name="40% - Accent5 3" xfId="76" xr:uid="{00000000-0005-0000-0000-000035000000}"/>
    <cellStyle name="40% - Accent5 4" xfId="147" xr:uid="{00000000-0005-0000-0000-000036000000}"/>
    <cellStyle name="40% - Accent6 2" xfId="77" xr:uid="{00000000-0005-0000-0000-000038000000}"/>
    <cellStyle name="40% - Accent6 2 2" xfId="150" xr:uid="{00000000-0005-0000-0000-000039000000}"/>
    <cellStyle name="40% - Accent6 3" xfId="78" xr:uid="{00000000-0005-0000-0000-00003A000000}"/>
    <cellStyle name="40% - Accent6 4" xfId="149" xr:uid="{00000000-0005-0000-0000-00003B000000}"/>
    <cellStyle name="40% - ส่วนที่ถูกเน้น1" xfId="7" builtinId="31" customBuiltin="1"/>
    <cellStyle name="40% - ส่วนที่ถูกเน้น2" xfId="8" builtinId="35" customBuiltin="1"/>
    <cellStyle name="40% - ส่วนที่ถูกเน้น3" xfId="9" builtinId="39" customBuiltin="1"/>
    <cellStyle name="40% - ส่วนที่ถูกเน้น4" xfId="10" builtinId="43" customBuiltin="1"/>
    <cellStyle name="40% - ส่วนที่ถูกเน้น5" xfId="11" builtinId="47" customBuiltin="1"/>
    <cellStyle name="40% - ส่วนที่ถูกเน้น6" xfId="12" builtinId="51" customBuiltin="1"/>
    <cellStyle name="60% - Accent1 2" xfId="79" xr:uid="{00000000-0005-0000-0000-00003D000000}"/>
    <cellStyle name="60% - Accent1 2 2" xfId="152" xr:uid="{00000000-0005-0000-0000-00003E000000}"/>
    <cellStyle name="60% - Accent1 3" xfId="151" xr:uid="{00000000-0005-0000-0000-00003F000000}"/>
    <cellStyle name="60% - Accent2 2" xfId="80" xr:uid="{00000000-0005-0000-0000-000041000000}"/>
    <cellStyle name="60% - Accent2 2 2" xfId="154" xr:uid="{00000000-0005-0000-0000-000042000000}"/>
    <cellStyle name="60% - Accent2 3" xfId="153" xr:uid="{00000000-0005-0000-0000-000043000000}"/>
    <cellStyle name="60% - Accent3 2" xfId="81" xr:uid="{00000000-0005-0000-0000-000045000000}"/>
    <cellStyle name="60% - Accent3 2 2" xfId="156" xr:uid="{00000000-0005-0000-0000-000046000000}"/>
    <cellStyle name="60% - Accent3 3" xfId="155" xr:uid="{00000000-0005-0000-0000-000047000000}"/>
    <cellStyle name="60% - Accent4 2" xfId="82" xr:uid="{00000000-0005-0000-0000-000049000000}"/>
    <cellStyle name="60% - Accent4 2 2" xfId="158" xr:uid="{00000000-0005-0000-0000-00004A000000}"/>
    <cellStyle name="60% - Accent4 3" xfId="157" xr:uid="{00000000-0005-0000-0000-00004B000000}"/>
    <cellStyle name="60% - Accent5 2" xfId="83" xr:uid="{00000000-0005-0000-0000-00004D000000}"/>
    <cellStyle name="60% - Accent5 2 2" xfId="160" xr:uid="{00000000-0005-0000-0000-00004E000000}"/>
    <cellStyle name="60% - Accent5 3" xfId="159" xr:uid="{00000000-0005-0000-0000-00004F000000}"/>
    <cellStyle name="60% - Accent6 2" xfId="84" xr:uid="{00000000-0005-0000-0000-000051000000}"/>
    <cellStyle name="60% - Accent6 2 2" xfId="162" xr:uid="{00000000-0005-0000-0000-000052000000}"/>
    <cellStyle name="60% - Accent6 3" xfId="161" xr:uid="{00000000-0005-0000-0000-000053000000}"/>
    <cellStyle name="60% - ส่วนที่ถูกเน้น1" xfId="13" builtinId="32" customBuiltin="1"/>
    <cellStyle name="60% - ส่วนที่ถูกเน้น2" xfId="14" builtinId="36" customBuiltin="1"/>
    <cellStyle name="60% - ส่วนที่ถูกเน้น3" xfId="15" builtinId="40" customBuiltin="1"/>
    <cellStyle name="60% - ส่วนที่ถูกเน้น4" xfId="16" builtinId="44" customBuiltin="1"/>
    <cellStyle name="60% - ส่วนที่ถูกเน้น5" xfId="17" builtinId="48" customBuiltin="1"/>
    <cellStyle name="60% - ส่วนที่ถูกเน้น6" xfId="18" builtinId="52" customBuiltin="1"/>
    <cellStyle name="Accent1 2" xfId="85" xr:uid="{00000000-0005-0000-0000-000055000000}"/>
    <cellStyle name="Accent1 2 2" xfId="164" xr:uid="{00000000-0005-0000-0000-000056000000}"/>
    <cellStyle name="Accent1 3" xfId="163" xr:uid="{00000000-0005-0000-0000-000057000000}"/>
    <cellStyle name="Accent2 2" xfId="86" xr:uid="{00000000-0005-0000-0000-000059000000}"/>
    <cellStyle name="Accent2 2 2" xfId="166" xr:uid="{00000000-0005-0000-0000-00005A000000}"/>
    <cellStyle name="Accent2 3" xfId="165" xr:uid="{00000000-0005-0000-0000-00005B000000}"/>
    <cellStyle name="Accent3 2" xfId="87" xr:uid="{00000000-0005-0000-0000-00005D000000}"/>
    <cellStyle name="Accent3 2 2" xfId="168" xr:uid="{00000000-0005-0000-0000-00005E000000}"/>
    <cellStyle name="Accent3 3" xfId="167" xr:uid="{00000000-0005-0000-0000-00005F000000}"/>
    <cellStyle name="Accent4 2" xfId="88" xr:uid="{00000000-0005-0000-0000-000061000000}"/>
    <cellStyle name="Accent4 2 2" xfId="170" xr:uid="{00000000-0005-0000-0000-000062000000}"/>
    <cellStyle name="Accent4 3" xfId="169" xr:uid="{00000000-0005-0000-0000-000063000000}"/>
    <cellStyle name="Accent5 2" xfId="89" xr:uid="{00000000-0005-0000-0000-000065000000}"/>
    <cellStyle name="Accent5 2 2" xfId="172" xr:uid="{00000000-0005-0000-0000-000066000000}"/>
    <cellStyle name="Accent5 3" xfId="171" xr:uid="{00000000-0005-0000-0000-000067000000}"/>
    <cellStyle name="Accent6 2" xfId="90" xr:uid="{00000000-0005-0000-0000-000069000000}"/>
    <cellStyle name="Accent6 2 2" xfId="174" xr:uid="{00000000-0005-0000-0000-00006A000000}"/>
    <cellStyle name="Accent6 3" xfId="173" xr:uid="{00000000-0005-0000-0000-00006B000000}"/>
    <cellStyle name="Bad 2" xfId="91" xr:uid="{00000000-0005-0000-0000-00006D000000}"/>
    <cellStyle name="Bad 2 2" xfId="176" xr:uid="{00000000-0005-0000-0000-00006E000000}"/>
    <cellStyle name="Bad 3" xfId="175" xr:uid="{00000000-0005-0000-0000-00006F000000}"/>
    <cellStyle name="Calculation 2" xfId="92" xr:uid="{00000000-0005-0000-0000-000071000000}"/>
    <cellStyle name="Calculation 2 2" xfId="178" xr:uid="{00000000-0005-0000-0000-000072000000}"/>
    <cellStyle name="Calculation 3" xfId="177" xr:uid="{00000000-0005-0000-0000-000073000000}"/>
    <cellStyle name="Check Cell 2" xfId="93" xr:uid="{00000000-0005-0000-0000-000075000000}"/>
    <cellStyle name="Check Cell 2 2" xfId="180" xr:uid="{00000000-0005-0000-0000-000076000000}"/>
    <cellStyle name="Check Cell 3" xfId="179" xr:uid="{00000000-0005-0000-0000-000077000000}"/>
    <cellStyle name="Comma 11" xfId="182" xr:uid="{00000000-0005-0000-0000-000079000000}"/>
    <cellStyle name="Comma 2" xfId="94" xr:uid="{00000000-0005-0000-0000-00007A000000}"/>
    <cellStyle name="Comma 2 2" xfId="184" xr:uid="{00000000-0005-0000-0000-00007B000000}"/>
    <cellStyle name="Comma 2 3" xfId="183" xr:uid="{00000000-0005-0000-0000-00007C000000}"/>
    <cellStyle name="Comma 21" xfId="95" xr:uid="{00000000-0005-0000-0000-00007D000000}"/>
    <cellStyle name="Comma 3" xfId="181" xr:uid="{00000000-0005-0000-0000-00007E000000}"/>
    <cellStyle name="Comma 4 2" xfId="126" xr:uid="{00000000-0005-0000-0000-00007F000000}"/>
    <cellStyle name="Comma_Forms I-IV_LHM" xfId="29" xr:uid="{00000000-0005-0000-0000-000080000000}"/>
    <cellStyle name="Comma_RBC Survey Forms_SMI+MT" xfId="30" xr:uid="{00000000-0005-0000-0000-000081000000}"/>
    <cellStyle name="Comma_Worksheet in Market testing instructions Final (27 July 2009)" xfId="31" xr:uid="{00000000-0005-0000-0000-000082000000}"/>
    <cellStyle name="Currency 2" xfId="186" xr:uid="{00000000-0005-0000-0000-000083000000}"/>
    <cellStyle name="Currency 3" xfId="185" xr:uid="{00000000-0005-0000-0000-000084000000}"/>
    <cellStyle name="Explanatory Text 2" xfId="96" xr:uid="{00000000-0005-0000-0000-000086000000}"/>
    <cellStyle name="Explanatory Text 2 2" xfId="188" xr:uid="{00000000-0005-0000-0000-000087000000}"/>
    <cellStyle name="Explanatory Text 3" xfId="187" xr:uid="{00000000-0005-0000-0000-000088000000}"/>
    <cellStyle name="Good 2" xfId="97" xr:uid="{00000000-0005-0000-0000-00008A000000}"/>
    <cellStyle name="Good 2 2" xfId="190" xr:uid="{00000000-0005-0000-0000-00008B000000}"/>
    <cellStyle name="Good 3" xfId="189" xr:uid="{00000000-0005-0000-0000-00008C000000}"/>
    <cellStyle name="Heading 1 2" xfId="98" xr:uid="{00000000-0005-0000-0000-00008E000000}"/>
    <cellStyle name="Heading 1 2 2" xfId="192" xr:uid="{00000000-0005-0000-0000-00008F000000}"/>
    <cellStyle name="Heading 1 3" xfId="191" xr:uid="{00000000-0005-0000-0000-000090000000}"/>
    <cellStyle name="Heading 2 2" xfId="99" xr:uid="{00000000-0005-0000-0000-000092000000}"/>
    <cellStyle name="Heading 2 2 2" xfId="194" xr:uid="{00000000-0005-0000-0000-000093000000}"/>
    <cellStyle name="Heading 2 3" xfId="193" xr:uid="{00000000-0005-0000-0000-000094000000}"/>
    <cellStyle name="Heading 3 2" xfId="100" xr:uid="{00000000-0005-0000-0000-000096000000}"/>
    <cellStyle name="Heading 3 2 2" xfId="196" xr:uid="{00000000-0005-0000-0000-000097000000}"/>
    <cellStyle name="Heading 3 3" xfId="195" xr:uid="{00000000-0005-0000-0000-000098000000}"/>
    <cellStyle name="Heading 4 2" xfId="101" xr:uid="{00000000-0005-0000-0000-00009A000000}"/>
    <cellStyle name="Heading 4 2 2" xfId="198" xr:uid="{00000000-0005-0000-0000-00009B000000}"/>
    <cellStyle name="Heading 4 3" xfId="197" xr:uid="{00000000-0005-0000-0000-00009C000000}"/>
    <cellStyle name="Index Number" xfId="38" xr:uid="{00000000-0005-0000-0000-00009D000000}"/>
    <cellStyle name="Index Number 2" xfId="199" xr:uid="{00000000-0005-0000-0000-00009E000000}"/>
    <cellStyle name="Input 2" xfId="102" xr:uid="{00000000-0005-0000-0000-0000A0000000}"/>
    <cellStyle name="Input 2 2" xfId="201" xr:uid="{00000000-0005-0000-0000-0000A1000000}"/>
    <cellStyle name="Input 3" xfId="200" xr:uid="{00000000-0005-0000-0000-0000A2000000}"/>
    <cellStyle name="Integer" xfId="40" xr:uid="{00000000-0005-0000-0000-0000A3000000}"/>
    <cellStyle name="Integer 2" xfId="103" xr:uid="{00000000-0005-0000-0000-0000A4000000}"/>
    <cellStyle name="Integer 2 2" xfId="203" xr:uid="{00000000-0005-0000-0000-0000A5000000}"/>
    <cellStyle name="Integer 3" xfId="104" xr:uid="{00000000-0005-0000-0000-0000A6000000}"/>
    <cellStyle name="Integer 4" xfId="105" xr:uid="{00000000-0005-0000-0000-0000A7000000}"/>
    <cellStyle name="Integer 5" xfId="202" xr:uid="{00000000-0005-0000-0000-0000A8000000}"/>
    <cellStyle name="Linked Cell 2" xfId="106" xr:uid="{00000000-0005-0000-0000-0000AA000000}"/>
    <cellStyle name="Linked Cell 2 2" xfId="205" xr:uid="{00000000-0005-0000-0000-0000AB000000}"/>
    <cellStyle name="Linked Cell 3" xfId="204" xr:uid="{00000000-0005-0000-0000-0000AC000000}"/>
    <cellStyle name="Neutral 2" xfId="107" xr:uid="{00000000-0005-0000-0000-0000AE000000}"/>
    <cellStyle name="Neutral 2 2" xfId="207" xr:uid="{00000000-0005-0000-0000-0000AF000000}"/>
    <cellStyle name="Neutral 3" xfId="206" xr:uid="{00000000-0005-0000-0000-0000B0000000}"/>
    <cellStyle name="NoL" xfId="43" xr:uid="{00000000-0005-0000-0000-0000B1000000}"/>
    <cellStyle name="NoL 2" xfId="209" xr:uid="{00000000-0005-0000-0000-0000B2000000}"/>
    <cellStyle name="NoL 3" xfId="208" xr:uid="{00000000-0005-0000-0000-0000B3000000}"/>
    <cellStyle name="Normal 19" xfId="210" xr:uid="{00000000-0005-0000-0000-0000B5000000}"/>
    <cellStyle name="Normal 2" xfId="54" xr:uid="{00000000-0005-0000-0000-0000B6000000}"/>
    <cellStyle name="Normal 2 2" xfId="120" xr:uid="{00000000-0005-0000-0000-0000B7000000}"/>
    <cellStyle name="Normal 2 3" xfId="211" xr:uid="{00000000-0005-0000-0000-0000B8000000}"/>
    <cellStyle name="Normal 20" xfId="108" xr:uid="{00000000-0005-0000-0000-0000B9000000}"/>
    <cellStyle name="Normal 23" xfId="122" xr:uid="{00000000-0005-0000-0000-0000BA000000}"/>
    <cellStyle name="Normal 3" xfId="125" xr:uid="{00000000-0005-0000-0000-0000BB000000}"/>
    <cellStyle name="Normal 3 2" xfId="124" xr:uid="{00000000-0005-0000-0000-0000BC000000}"/>
    <cellStyle name="Normal 3 4" xfId="121" xr:uid="{00000000-0005-0000-0000-0000BD000000}"/>
    <cellStyle name="Normal 4" xfId="123" xr:uid="{00000000-0005-0000-0000-0000BE000000}"/>
    <cellStyle name="Normal 6" xfId="109" xr:uid="{00000000-0005-0000-0000-0000BF000000}"/>
    <cellStyle name="Normal_Sheet1" xfId="44" xr:uid="{00000000-0005-0000-0000-0000C0000000}"/>
    <cellStyle name="Note 2" xfId="110" xr:uid="{00000000-0005-0000-0000-0000C2000000}"/>
    <cellStyle name="Note 2 2" xfId="213" xr:uid="{00000000-0005-0000-0000-0000C3000000}"/>
    <cellStyle name="Note 3" xfId="111" xr:uid="{00000000-0005-0000-0000-0000C4000000}"/>
    <cellStyle name="Note 4" xfId="212" xr:uid="{00000000-0005-0000-0000-0000C5000000}"/>
    <cellStyle name="Number 1" xfId="46" xr:uid="{00000000-0005-0000-0000-0000C6000000}"/>
    <cellStyle name="Number 1 2" xfId="214" xr:uid="{00000000-0005-0000-0000-0000C7000000}"/>
    <cellStyle name="Output 2" xfId="112" xr:uid="{00000000-0005-0000-0000-0000C9000000}"/>
    <cellStyle name="Output 2 2" xfId="216" xr:uid="{00000000-0005-0000-0000-0000CA000000}"/>
    <cellStyle name="Output 3" xfId="215" xr:uid="{00000000-0005-0000-0000-0000CB000000}"/>
    <cellStyle name="Percent 2" xfId="113" xr:uid="{00000000-0005-0000-0000-0000CD000000}"/>
    <cellStyle name="Percent 2 2" xfId="219" xr:uid="{00000000-0005-0000-0000-0000CE000000}"/>
    <cellStyle name="Percent 2 3" xfId="218" xr:uid="{00000000-0005-0000-0000-0000CF000000}"/>
    <cellStyle name="Percent 3" xfId="114" xr:uid="{00000000-0005-0000-0000-0000D0000000}"/>
    <cellStyle name="Percent 4" xfId="115" xr:uid="{00000000-0005-0000-0000-0000D1000000}"/>
    <cellStyle name="Percent 5" xfId="217" xr:uid="{00000000-0005-0000-0000-0000D2000000}"/>
    <cellStyle name="Percent 6" xfId="116" xr:uid="{00000000-0005-0000-0000-0000D3000000}"/>
    <cellStyle name="QIS2CalcCell" xfId="49" xr:uid="{00000000-0005-0000-0000-0000D4000000}"/>
    <cellStyle name="QIS2CalcCell 2" xfId="221" xr:uid="{00000000-0005-0000-0000-0000D5000000}"/>
    <cellStyle name="QIS2CalcCell 3" xfId="220" xr:uid="{00000000-0005-0000-0000-0000D6000000}"/>
    <cellStyle name="QIS2Locked" xfId="50" xr:uid="{00000000-0005-0000-0000-0000D7000000}"/>
    <cellStyle name="QIS2Locked 2" xfId="223" xr:uid="{00000000-0005-0000-0000-0000D8000000}"/>
    <cellStyle name="QIS2Locked 3" xfId="222" xr:uid="{00000000-0005-0000-0000-0000D9000000}"/>
    <cellStyle name="Title 2" xfId="117" xr:uid="{00000000-0005-0000-0000-0000DB000000}"/>
    <cellStyle name="Title 2 2" xfId="225" xr:uid="{00000000-0005-0000-0000-0000DC000000}"/>
    <cellStyle name="Title 3" xfId="224" xr:uid="{00000000-0005-0000-0000-0000DD000000}"/>
    <cellStyle name="Total 2" xfId="118" xr:uid="{00000000-0005-0000-0000-0000DF000000}"/>
    <cellStyle name="Total 2 2" xfId="227" xr:uid="{00000000-0005-0000-0000-0000E0000000}"/>
    <cellStyle name="Total 3" xfId="226" xr:uid="{00000000-0005-0000-0000-0000E1000000}"/>
    <cellStyle name="Warning Text 2" xfId="119" xr:uid="{00000000-0005-0000-0000-0000E3000000}"/>
    <cellStyle name="Warning Text 2 2" xfId="229" xr:uid="{00000000-0005-0000-0000-0000E4000000}"/>
    <cellStyle name="Warning Text 3" xfId="228" xr:uid="{00000000-0005-0000-0000-0000E5000000}"/>
    <cellStyle name="การคำนวณ" xfId="26" builtinId="22" customBuiltin="1"/>
    <cellStyle name="ข้อความเตือน" xfId="53" builtinId="11" customBuiltin="1"/>
    <cellStyle name="ข้อความอธิบาย" xfId="32" builtinId="53" customBuiltin="1"/>
    <cellStyle name="จุลภาค" xfId="28" builtinId="3"/>
    <cellStyle name="ชื่อเรื่อง" xfId="51" builtinId="15" customBuiltin="1"/>
    <cellStyle name="เซลล์ตรวจสอบ" xfId="27" builtinId="23" customBuiltin="1"/>
    <cellStyle name="เซลล์ที่มีลิงก์" xfId="41" builtinId="24" customBuiltin="1"/>
    <cellStyle name="ดี" xfId="33" builtinId="26" customBuiltin="1"/>
    <cellStyle name="ปกติ" xfId="0" builtinId="0"/>
    <cellStyle name="ปกติ_วินาศภัย 2" xfId="230" xr:uid="{00000000-0005-0000-0000-0000E7000000}"/>
    <cellStyle name="ป้อนค่า" xfId="39" builtinId="20" customBuiltin="1"/>
    <cellStyle name="ปานกลาง" xfId="42" builtinId="28" customBuiltin="1"/>
    <cellStyle name="เปอร์เซ็นต์" xfId="48" builtinId="5"/>
    <cellStyle name="ผลรวม" xfId="52" builtinId="25" customBuiltin="1"/>
    <cellStyle name="แย่" xfId="25" builtinId="27" customBuiltin="1"/>
    <cellStyle name="ส่วนที่ถูกเน้น1" xfId="19" builtinId="29" customBuiltin="1"/>
    <cellStyle name="ส่วนที่ถูกเน้น2" xfId="20" builtinId="33" customBuiltin="1"/>
    <cellStyle name="ส่วนที่ถูกเน้น3" xfId="21" builtinId="37" customBuiltin="1"/>
    <cellStyle name="ส่วนที่ถูกเน้น4" xfId="22" builtinId="41" customBuiltin="1"/>
    <cellStyle name="ส่วนที่ถูกเน้น5" xfId="23" builtinId="45" customBuiltin="1"/>
    <cellStyle name="ส่วนที่ถูกเน้น6" xfId="24" builtinId="49" customBuiltin="1"/>
    <cellStyle name="แสดงผล" xfId="47" builtinId="21" customBuiltin="1"/>
    <cellStyle name="หมายเหตุ" xfId="45" builtinId="10" customBuiltin="1"/>
    <cellStyle name="หัวเรื่อง 1" xfId="34" builtinId="16" customBuiltin="1"/>
    <cellStyle name="หัวเรื่อง 2" xfId="35" builtinId="17" customBuiltin="1"/>
    <cellStyle name="หัวเรื่อง 3" xfId="36" builtinId="18" customBuiltin="1"/>
    <cellStyle name="หัวเรื่อง 4" xfId="37" builtinId="19" customBuiltin="1"/>
  </cellStyles>
  <dxfs count="0"/>
  <tableStyles count="0" defaultTableStyle="TableStyleMedium9" defaultPivotStyle="PivotStyleLight16"/>
  <colors>
    <mruColors>
      <color rgb="FFFFFF66"/>
      <color rgb="FFFFFF99"/>
      <color rgb="FFFF99CC"/>
      <color rgb="FFFF99FF"/>
      <color rgb="FFFFCCFF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361950</xdr:colOff>
          <xdr:row>21</xdr:row>
          <xdr:rowOff>38100</xdr:rowOff>
        </xdr:from>
        <xdr:to>
          <xdr:col>10</xdr:col>
          <xdr:colOff>1276350</xdr:colOff>
          <xdr:row>1016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E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9">
    <pageSetUpPr fitToPage="1"/>
  </sheetPr>
  <dimension ref="A1:X30"/>
  <sheetViews>
    <sheetView showGridLines="0" workbookViewId="0">
      <selection activeCell="A26" sqref="A26:K26"/>
    </sheetView>
  </sheetViews>
  <sheetFormatPr defaultColWidth="8" defaultRowHeight="18"/>
  <cols>
    <col min="1" max="1" width="13.85546875" style="581" customWidth="1"/>
    <col min="2" max="2" width="5.28515625" style="581" customWidth="1"/>
    <col min="3" max="4" width="8" style="581" customWidth="1"/>
    <col min="5" max="5" width="4.28515625" style="581" customWidth="1"/>
    <col min="6" max="6" width="11.7109375" style="581" customWidth="1"/>
    <col min="7" max="8" width="8" style="581" customWidth="1"/>
    <col min="9" max="9" width="13.28515625" style="581" customWidth="1"/>
    <col min="10" max="10" width="8" style="581" customWidth="1"/>
    <col min="11" max="11" width="3.85546875" style="581" customWidth="1"/>
    <col min="12" max="12" width="8" style="581" customWidth="1"/>
    <col min="13" max="16384" width="8" style="581"/>
  </cols>
  <sheetData>
    <row r="1" spans="1:24">
      <c r="A1" s="577"/>
      <c r="B1" s="577"/>
      <c r="C1" s="578"/>
      <c r="D1" s="579"/>
      <c r="E1" s="579"/>
      <c r="F1" s="579"/>
      <c r="G1" s="579"/>
      <c r="H1" s="579"/>
      <c r="I1" s="579"/>
      <c r="J1" s="577"/>
      <c r="K1" s="577"/>
      <c r="L1" s="580"/>
    </row>
    <row r="2" spans="1:24">
      <c r="A2" s="577"/>
      <c r="B2" s="577"/>
      <c r="C2" s="578"/>
      <c r="D2" s="579"/>
      <c r="E2" s="579"/>
      <c r="F2" s="579"/>
      <c r="G2" s="579"/>
      <c r="H2" s="579"/>
      <c r="I2" s="579"/>
      <c r="J2" s="577"/>
      <c r="K2" s="577"/>
      <c r="L2" s="580"/>
      <c r="X2" s="582"/>
    </row>
    <row r="3" spans="1:24">
      <c r="A3" s="577"/>
      <c r="B3" s="577"/>
      <c r="C3" s="578"/>
      <c r="D3" s="579"/>
      <c r="E3" s="579"/>
      <c r="F3" s="579"/>
      <c r="G3" s="579"/>
      <c r="H3" s="579"/>
      <c r="I3" s="579"/>
      <c r="J3" s="577"/>
      <c r="K3" s="577"/>
      <c r="L3" s="580"/>
      <c r="X3" s="582"/>
    </row>
    <row r="4" spans="1:24" ht="24">
      <c r="A4" s="577"/>
      <c r="B4" s="577"/>
      <c r="C4" s="578"/>
      <c r="D4" s="579"/>
      <c r="E4" s="579"/>
      <c r="F4" s="579"/>
      <c r="G4" s="579"/>
      <c r="H4" s="579"/>
      <c r="I4" s="719"/>
      <c r="J4" s="719"/>
      <c r="K4" s="719"/>
      <c r="L4" s="580"/>
      <c r="X4" s="582"/>
    </row>
    <row r="5" spans="1:24">
      <c r="A5" s="577"/>
      <c r="B5" s="577"/>
      <c r="C5" s="578"/>
      <c r="D5" s="579"/>
      <c r="E5" s="579"/>
      <c r="F5" s="579"/>
      <c r="G5" s="579"/>
      <c r="H5" s="579"/>
      <c r="I5" s="579"/>
      <c r="J5" s="577"/>
      <c r="K5" s="577"/>
      <c r="L5" s="580"/>
      <c r="X5" s="582"/>
    </row>
    <row r="6" spans="1:24">
      <c r="A6" s="577"/>
      <c r="B6" s="577"/>
      <c r="C6" s="578"/>
      <c r="D6" s="579"/>
      <c r="E6" s="579"/>
      <c r="F6" s="579"/>
      <c r="G6" s="579"/>
      <c r="H6" s="579"/>
      <c r="I6" s="579"/>
      <c r="J6" s="577"/>
      <c r="K6" s="577"/>
      <c r="L6" s="580"/>
      <c r="X6" s="582"/>
    </row>
    <row r="7" spans="1:24">
      <c r="A7" s="577"/>
      <c r="B7" s="577"/>
      <c r="C7" s="578"/>
      <c r="D7" s="579"/>
      <c r="E7" s="579"/>
      <c r="F7" s="579"/>
      <c r="G7" s="579"/>
      <c r="H7" s="579"/>
      <c r="I7" s="579"/>
      <c r="J7" s="577"/>
      <c r="K7" s="577"/>
    </row>
    <row r="8" spans="1:24">
      <c r="A8" s="577"/>
      <c r="B8" s="577"/>
      <c r="C8" s="578"/>
      <c r="D8" s="579"/>
      <c r="E8" s="579"/>
      <c r="F8" s="579"/>
      <c r="G8" s="579"/>
      <c r="H8" s="579"/>
      <c r="I8" s="579"/>
      <c r="J8" s="577"/>
      <c r="K8" s="577"/>
    </row>
    <row r="9" spans="1:24">
      <c r="A9" s="577"/>
      <c r="B9" s="577"/>
      <c r="C9" s="578"/>
      <c r="D9" s="579"/>
      <c r="E9" s="579"/>
      <c r="F9" s="579"/>
      <c r="G9" s="579"/>
      <c r="H9" s="579"/>
      <c r="I9" s="579"/>
      <c r="J9" s="577"/>
      <c r="K9" s="577"/>
    </row>
    <row r="10" spans="1:24" ht="59.45" customHeight="1">
      <c r="A10" s="716" t="s">
        <v>730</v>
      </c>
      <c r="B10" s="716"/>
      <c r="C10" s="716"/>
      <c r="D10" s="716"/>
      <c r="E10" s="716"/>
      <c r="F10" s="716"/>
      <c r="G10" s="716"/>
      <c r="H10" s="716"/>
      <c r="I10" s="716"/>
      <c r="J10" s="716"/>
      <c r="K10" s="716"/>
    </row>
    <row r="11" spans="1:24">
      <c r="A11" s="583"/>
      <c r="B11" s="583"/>
      <c r="C11" s="583"/>
      <c r="D11" s="583"/>
      <c r="E11" s="583"/>
      <c r="F11" s="583"/>
      <c r="G11" s="583"/>
      <c r="H11" s="583"/>
      <c r="I11" s="583"/>
      <c r="J11" s="583"/>
      <c r="K11" s="583"/>
    </row>
    <row r="12" spans="1:24">
      <c r="A12" s="583"/>
      <c r="B12" s="583"/>
      <c r="C12" s="583"/>
      <c r="D12" s="583"/>
      <c r="E12" s="583"/>
      <c r="F12" s="583"/>
      <c r="G12" s="583"/>
      <c r="H12" s="583"/>
      <c r="I12" s="583"/>
      <c r="J12" s="583"/>
      <c r="K12" s="583"/>
    </row>
    <row r="13" spans="1:24">
      <c r="A13" s="583"/>
      <c r="B13" s="583"/>
      <c r="C13" s="583"/>
      <c r="D13" s="583"/>
      <c r="E13" s="583"/>
      <c r="F13" s="583"/>
      <c r="G13" s="583"/>
      <c r="H13" s="583"/>
      <c r="I13" s="583"/>
      <c r="J13" s="583"/>
      <c r="K13" s="583"/>
    </row>
    <row r="14" spans="1:24">
      <c r="A14" s="583"/>
      <c r="B14" s="583"/>
      <c r="C14" s="583"/>
      <c r="D14" s="583"/>
      <c r="E14" s="583"/>
      <c r="F14" s="583"/>
      <c r="G14" s="583"/>
      <c r="H14" s="583"/>
      <c r="I14" s="583"/>
      <c r="J14" s="583"/>
      <c r="K14" s="583"/>
    </row>
    <row r="15" spans="1:24">
      <c r="A15" s="583"/>
      <c r="B15" s="583"/>
      <c r="C15" s="583"/>
      <c r="D15" s="583"/>
      <c r="E15" s="583"/>
      <c r="F15" s="583"/>
      <c r="G15" s="583"/>
      <c r="H15" s="583"/>
      <c r="I15" s="583"/>
      <c r="J15" s="583"/>
      <c r="K15" s="583"/>
    </row>
    <row r="16" spans="1:24">
      <c r="A16" s="577"/>
      <c r="B16" s="577"/>
      <c r="C16" s="578"/>
      <c r="D16" s="579"/>
      <c r="E16" s="579"/>
      <c r="F16" s="579"/>
      <c r="G16" s="579"/>
      <c r="H16" s="579"/>
      <c r="I16" s="579"/>
      <c r="J16" s="577"/>
      <c r="K16" s="577"/>
    </row>
    <row r="17" spans="1:16">
      <c r="A17" s="717" t="s">
        <v>482</v>
      </c>
      <c r="B17" s="717"/>
      <c r="C17" s="717"/>
      <c r="D17" s="717"/>
      <c r="E17" s="717"/>
      <c r="F17" s="717"/>
      <c r="G17" s="717"/>
      <c r="H17" s="717"/>
      <c r="I17" s="717"/>
      <c r="J17" s="717"/>
      <c r="K17" s="717"/>
    </row>
    <row r="18" spans="1:16">
      <c r="A18" s="584"/>
      <c r="B18" s="584"/>
      <c r="C18" s="584"/>
      <c r="D18" s="584"/>
      <c r="E18" s="584"/>
      <c r="F18" s="584"/>
      <c r="G18" s="584"/>
      <c r="H18" s="584"/>
      <c r="I18" s="584"/>
      <c r="J18" s="584"/>
      <c r="K18" s="584"/>
    </row>
    <row r="19" spans="1:16">
      <c r="A19" s="584"/>
      <c r="B19" s="584"/>
      <c r="C19" s="584"/>
      <c r="D19" s="584"/>
      <c r="E19" s="584"/>
      <c r="F19" s="584"/>
      <c r="G19" s="584"/>
      <c r="H19" s="584"/>
      <c r="I19" s="584"/>
      <c r="J19" s="584"/>
      <c r="K19" s="584"/>
    </row>
    <row r="20" spans="1:16">
      <c r="A20" s="584"/>
      <c r="B20" s="584"/>
      <c r="C20" s="584"/>
      <c r="D20" s="584"/>
      <c r="E20" s="584"/>
      <c r="F20" s="584"/>
      <c r="G20" s="584"/>
      <c r="H20" s="584"/>
      <c r="I20" s="584"/>
      <c r="J20" s="584"/>
      <c r="K20" s="584"/>
    </row>
    <row r="21" spans="1:16">
      <c r="A21" s="584"/>
      <c r="B21" s="584"/>
      <c r="C21" s="584"/>
      <c r="D21" s="584"/>
      <c r="E21" s="584"/>
      <c r="F21" s="584"/>
      <c r="G21" s="584"/>
      <c r="H21" s="584"/>
      <c r="I21" s="584"/>
      <c r="J21" s="584"/>
      <c r="K21" s="584"/>
    </row>
    <row r="22" spans="1:16">
      <c r="A22" s="584"/>
      <c r="B22" s="584"/>
      <c r="C22" s="584"/>
      <c r="D22" s="584"/>
      <c r="E22" s="584"/>
      <c r="F22" s="584"/>
      <c r="G22" s="584"/>
      <c r="H22" s="584"/>
      <c r="I22" s="584"/>
      <c r="J22" s="584"/>
      <c r="K22" s="584"/>
    </row>
    <row r="23" spans="1:16">
      <c r="A23" s="584"/>
      <c r="B23" s="584"/>
      <c r="C23" s="584"/>
      <c r="D23" s="584"/>
      <c r="E23" s="584"/>
      <c r="F23" s="584"/>
      <c r="G23" s="584"/>
      <c r="H23" s="584"/>
      <c r="I23" s="584"/>
      <c r="J23" s="584"/>
      <c r="K23" s="584"/>
    </row>
    <row r="24" spans="1:16">
      <c r="A24" s="584"/>
      <c r="B24" s="584"/>
      <c r="C24" s="584"/>
      <c r="D24" s="584"/>
      <c r="E24" s="584"/>
      <c r="F24" s="584"/>
      <c r="G24" s="584"/>
      <c r="H24" s="584"/>
      <c r="I24" s="584"/>
      <c r="J24" s="584"/>
      <c r="K24" s="584"/>
    </row>
    <row r="25" spans="1:16">
      <c r="A25" s="577"/>
      <c r="B25" s="577"/>
      <c r="C25" s="578"/>
      <c r="D25" s="579"/>
      <c r="E25" s="579"/>
      <c r="F25" s="579"/>
      <c r="G25" s="579"/>
      <c r="H25" s="579"/>
      <c r="I25" s="579"/>
      <c r="J25" s="577"/>
      <c r="K25" s="577"/>
    </row>
    <row r="26" spans="1:16" ht="32.25" customHeight="1">
      <c r="A26" s="718" t="s">
        <v>483</v>
      </c>
      <c r="B26" s="718"/>
      <c r="C26" s="718"/>
      <c r="D26" s="718"/>
      <c r="E26" s="718"/>
      <c r="F26" s="718"/>
      <c r="G26" s="718"/>
      <c r="H26" s="718"/>
      <c r="I26" s="718"/>
      <c r="J26" s="718"/>
      <c r="K26" s="718"/>
    </row>
    <row r="27" spans="1:16">
      <c r="A27" s="577"/>
      <c r="B27" s="577"/>
      <c r="C27" s="578"/>
      <c r="D27" s="579"/>
      <c r="E27" s="579"/>
      <c r="F27" s="579"/>
      <c r="G27" s="579"/>
      <c r="H27" s="579"/>
      <c r="I27" s="579"/>
      <c r="J27" s="577"/>
      <c r="K27" s="577"/>
    </row>
    <row r="28" spans="1:16">
      <c r="A28" s="577"/>
      <c r="B28" s="577"/>
      <c r="C28" s="578"/>
      <c r="D28" s="579"/>
      <c r="E28" s="579"/>
      <c r="F28" s="579"/>
      <c r="G28" s="579"/>
      <c r="H28" s="579"/>
      <c r="I28" s="579"/>
      <c r="J28" s="577"/>
      <c r="K28" s="577"/>
      <c r="L28" s="585"/>
      <c r="M28" s="585"/>
      <c r="N28" s="585"/>
      <c r="O28" s="585"/>
      <c r="P28" s="585"/>
    </row>
    <row r="29" spans="1:16">
      <c r="A29" s="577"/>
      <c r="B29" s="577"/>
      <c r="C29" s="578"/>
      <c r="D29" s="579"/>
      <c r="E29" s="579"/>
      <c r="F29" s="579"/>
      <c r="G29" s="579"/>
      <c r="H29" s="579"/>
      <c r="I29" s="579"/>
      <c r="J29" s="577"/>
      <c r="K29" s="577"/>
      <c r="L29" s="585"/>
      <c r="M29" s="585"/>
      <c r="N29" s="585"/>
      <c r="O29" s="585"/>
      <c r="P29" s="585"/>
    </row>
    <row r="30" spans="1:16">
      <c r="A30" s="577"/>
      <c r="B30" s="577"/>
      <c r="C30" s="578"/>
      <c r="D30" s="579"/>
      <c r="E30" s="579"/>
      <c r="F30" s="579"/>
      <c r="G30" s="579"/>
      <c r="H30" s="579"/>
      <c r="I30" s="579"/>
      <c r="J30" s="577"/>
      <c r="K30" s="577"/>
      <c r="L30" s="585"/>
      <c r="M30" s="585"/>
      <c r="N30" s="585"/>
      <c r="O30" s="585"/>
      <c r="P30" s="585"/>
    </row>
  </sheetData>
  <sheetProtection formatCells="0" formatColumns="0" formatRows="0"/>
  <protectedRanges>
    <protectedRange password="FA91" sqref="E34:F34" name="Range1_1" securityDescriptor="O:WDG:WDD:(A;;CC;;;WD)"/>
  </protectedRanges>
  <mergeCells count="4">
    <mergeCell ref="A10:K10"/>
    <mergeCell ref="A17:K17"/>
    <mergeCell ref="A26:K26"/>
    <mergeCell ref="I4:K4"/>
  </mergeCells>
  <pageMargins left="0.39370078740157483" right="0.39370078740157483" top="0.43307086614173229" bottom="0.39370078740157483" header="0.31496062992125984" footer="0.39370078740157483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6">
    <tabColor rgb="FFFFFF66"/>
  </sheetPr>
  <dimension ref="A1:ID119"/>
  <sheetViews>
    <sheetView showGridLines="0" zoomScaleNormal="100" zoomScaleSheetLayoutView="75" workbookViewId="0">
      <selection activeCell="C9" sqref="C9:E9"/>
    </sheetView>
  </sheetViews>
  <sheetFormatPr defaultColWidth="9.140625" defaultRowHeight="12.75"/>
  <cols>
    <col min="1" max="1" width="9.140625" style="5"/>
    <col min="2" max="2" width="7.7109375" style="5" customWidth="1"/>
    <col min="3" max="3" width="3.7109375" style="5" customWidth="1"/>
    <col min="4" max="4" width="4.42578125" style="5" customWidth="1"/>
    <col min="5" max="5" width="50.85546875" style="5" customWidth="1"/>
    <col min="6" max="7" width="17.7109375" style="5" customWidth="1"/>
    <col min="8" max="8" width="17.7109375" style="59" customWidth="1"/>
    <col min="9" max="16384" width="9.140625" style="5"/>
  </cols>
  <sheetData>
    <row r="1" spans="1:8" ht="15.75">
      <c r="A1" s="136" t="s">
        <v>58</v>
      </c>
      <c r="C1" s="136"/>
      <c r="D1" s="136"/>
      <c r="E1" s="136"/>
      <c r="F1" s="136"/>
      <c r="G1" s="136"/>
      <c r="H1" s="136"/>
    </row>
    <row r="3" spans="1:8">
      <c r="C3" s="4"/>
    </row>
    <row r="4" spans="1:8" s="30" customFormat="1">
      <c r="B4" s="29"/>
      <c r="E4" s="104" t="s">
        <v>101</v>
      </c>
      <c r="F4" s="835">
        <f>+รายชื่อแบบฟอร์ม!C3</f>
        <v>0</v>
      </c>
      <c r="G4" s="836"/>
      <c r="H4" s="837"/>
    </row>
    <row r="5" spans="1:8" s="30" customFormat="1">
      <c r="E5" s="105" t="s">
        <v>102</v>
      </c>
      <c r="F5" s="842">
        <f>+รายชื่อแบบฟอร์ม!C4</f>
        <v>0</v>
      </c>
      <c r="G5" s="843"/>
      <c r="H5" s="844"/>
    </row>
    <row r="6" spans="1:8" s="30" customFormat="1">
      <c r="E6" s="105"/>
      <c r="F6" s="93"/>
      <c r="G6" s="93"/>
      <c r="H6" s="93"/>
    </row>
    <row r="7" spans="1:8" s="30" customFormat="1">
      <c r="D7" s="41"/>
      <c r="E7" s="32"/>
      <c r="F7" s="50"/>
      <c r="G7" s="55"/>
      <c r="H7" s="52"/>
    </row>
    <row r="8" spans="1:8">
      <c r="B8" s="39" t="s">
        <v>60</v>
      </c>
      <c r="C8" s="9"/>
      <c r="D8" s="9"/>
      <c r="E8" s="9"/>
      <c r="F8" s="9"/>
      <c r="G8" s="50"/>
      <c r="H8" s="82" t="s">
        <v>103</v>
      </c>
    </row>
    <row r="9" spans="1:8" s="51" customFormat="1" ht="102">
      <c r="B9" s="390" t="s">
        <v>23</v>
      </c>
      <c r="C9" s="839" t="s">
        <v>24</v>
      </c>
      <c r="D9" s="882"/>
      <c r="E9" s="883"/>
      <c r="F9" s="94" t="s">
        <v>490</v>
      </c>
      <c r="G9" s="94" t="s">
        <v>491</v>
      </c>
      <c r="H9" s="94" t="s">
        <v>492</v>
      </c>
    </row>
    <row r="10" spans="1:8" ht="29.25" customHeight="1">
      <c r="B10" s="874">
        <v>1</v>
      </c>
      <c r="C10" s="776" t="s">
        <v>173</v>
      </c>
      <c r="D10" s="776"/>
      <c r="E10" s="776"/>
      <c r="F10" s="528"/>
      <c r="G10" s="334"/>
      <c r="H10" s="334"/>
    </row>
    <row r="11" spans="1:8" ht="27.6" customHeight="1">
      <c r="B11" s="874"/>
      <c r="C11" s="451" t="s">
        <v>30</v>
      </c>
      <c r="D11" s="776" t="s">
        <v>174</v>
      </c>
      <c r="E11" s="903"/>
      <c r="F11" s="303"/>
      <c r="G11" s="276">
        <f>+H11-F11</f>
        <v>0</v>
      </c>
      <c r="H11" s="276">
        <f>'แบบฟอร์มที่ 4 - 4.3'!I12</f>
        <v>0</v>
      </c>
    </row>
    <row r="12" spans="1:8" ht="27" customHeight="1">
      <c r="B12" s="874"/>
      <c r="C12" s="894" t="s">
        <v>36</v>
      </c>
      <c r="D12" s="776" t="s">
        <v>175</v>
      </c>
      <c r="E12" s="776"/>
      <c r="F12" s="281"/>
      <c r="G12" s="276"/>
      <c r="H12" s="276"/>
    </row>
    <row r="13" spans="1:8" ht="19.5" customHeight="1">
      <c r="B13" s="874"/>
      <c r="C13" s="894"/>
      <c r="D13" s="143" t="s">
        <v>11</v>
      </c>
      <c r="E13" s="437" t="s">
        <v>176</v>
      </c>
      <c r="F13" s="303"/>
      <c r="G13" s="276">
        <f>+H13-F13</f>
        <v>0</v>
      </c>
      <c r="H13" s="338">
        <f>'แบบฟอร์มที่ 4 - 4.1, 4.2'!M25</f>
        <v>0</v>
      </c>
    </row>
    <row r="14" spans="1:8" ht="19.5" customHeight="1">
      <c r="B14" s="874"/>
      <c r="C14" s="894"/>
      <c r="D14" s="143" t="s">
        <v>12</v>
      </c>
      <c r="E14" s="437" t="s">
        <v>177</v>
      </c>
      <c r="F14" s="303"/>
      <c r="G14" s="276">
        <f>+H14-F14</f>
        <v>0</v>
      </c>
      <c r="H14" s="338">
        <f>MAX('แบบฟอร์มที่ 4 - 4.1, 4.2'!F48,'แบบฟอร์มที่ 4 - 4.1, 4.2'!P48)</f>
        <v>0</v>
      </c>
    </row>
    <row r="15" spans="1:8" ht="29.25" customHeight="1">
      <c r="B15" s="874"/>
      <c r="C15" s="894"/>
      <c r="D15" s="900" t="s">
        <v>178</v>
      </c>
      <c r="E15" s="891"/>
      <c r="F15" s="281">
        <f>SUM(F$13:F$14)</f>
        <v>0</v>
      </c>
      <c r="G15" s="281">
        <f t="shared" ref="G15:H15" si="0">SUM(G$13:G$14)</f>
        <v>0</v>
      </c>
      <c r="H15" s="281">
        <f t="shared" si="0"/>
        <v>0</v>
      </c>
    </row>
    <row r="16" spans="1:8" s="36" customFormat="1" ht="18.75" customHeight="1">
      <c r="B16" s="874"/>
      <c r="C16" s="876" t="s">
        <v>179</v>
      </c>
      <c r="D16" s="901"/>
      <c r="E16" s="901"/>
      <c r="F16" s="529">
        <f>+F$11+F$15</f>
        <v>0</v>
      </c>
      <c r="G16" s="529">
        <f>+G$11+G$15</f>
        <v>0</v>
      </c>
      <c r="H16" s="529">
        <f>+H$11+H$15</f>
        <v>0</v>
      </c>
    </row>
    <row r="17" spans="2:8">
      <c r="B17" s="890">
        <v>2</v>
      </c>
      <c r="C17" s="880" t="s">
        <v>180</v>
      </c>
      <c r="D17" s="881"/>
      <c r="E17" s="881"/>
      <c r="F17" s="276"/>
      <c r="G17" s="276"/>
      <c r="H17" s="277"/>
    </row>
    <row r="18" spans="2:8" s="36" customFormat="1">
      <c r="B18" s="890"/>
      <c r="C18" s="145" t="s">
        <v>30</v>
      </c>
      <c r="D18" s="889" t="s">
        <v>181</v>
      </c>
      <c r="E18" s="889"/>
      <c r="F18" s="303"/>
      <c r="G18" s="336">
        <f>H18-F18</f>
        <v>0</v>
      </c>
      <c r="H18" s="303"/>
    </row>
    <row r="19" spans="2:8" s="36" customFormat="1">
      <c r="B19" s="890"/>
      <c r="C19" s="145" t="s">
        <v>36</v>
      </c>
      <c r="D19" s="898" t="s">
        <v>465</v>
      </c>
      <c r="E19" s="899"/>
      <c r="F19" s="303"/>
      <c r="G19" s="336">
        <f>H19-F19</f>
        <v>0</v>
      </c>
      <c r="H19" s="303"/>
    </row>
    <row r="20" spans="2:8" s="36" customFormat="1">
      <c r="B20" s="890"/>
      <c r="C20" s="145" t="s">
        <v>37</v>
      </c>
      <c r="D20" s="898" t="s">
        <v>465</v>
      </c>
      <c r="E20" s="899"/>
      <c r="F20" s="303"/>
      <c r="G20" s="336">
        <f>H20-F20</f>
        <v>0</v>
      </c>
      <c r="H20" s="303"/>
    </row>
    <row r="21" spans="2:8" ht="16.5" customHeight="1">
      <c r="B21" s="890"/>
      <c r="C21" s="895" t="s">
        <v>182</v>
      </c>
      <c r="D21" s="893"/>
      <c r="E21" s="893"/>
      <c r="F21" s="281">
        <f>SUM(F$18:F$20)</f>
        <v>0</v>
      </c>
      <c r="G21" s="276">
        <f>SUM(G$18:G$20)</f>
        <v>0</v>
      </c>
      <c r="H21" s="276">
        <f>SUM(H$18:H$20)</f>
        <v>0</v>
      </c>
    </row>
    <row r="22" spans="2:8">
      <c r="B22" s="890">
        <v>3</v>
      </c>
      <c r="C22" s="896" t="s">
        <v>183</v>
      </c>
      <c r="D22" s="897"/>
      <c r="E22" s="897"/>
      <c r="F22" s="276"/>
      <c r="G22" s="276"/>
      <c r="H22" s="277"/>
    </row>
    <row r="23" spans="2:8" s="36" customFormat="1">
      <c r="B23" s="890"/>
      <c r="C23" s="145" t="s">
        <v>30</v>
      </c>
      <c r="D23" s="889" t="s">
        <v>184</v>
      </c>
      <c r="E23" s="889"/>
      <c r="F23" s="303"/>
      <c r="G23" s="336">
        <f>H23-F23</f>
        <v>0</v>
      </c>
      <c r="H23" s="303"/>
    </row>
    <row r="24" spans="2:8" ht="15" customHeight="1">
      <c r="B24" s="890"/>
      <c r="C24" s="894" t="s">
        <v>36</v>
      </c>
      <c r="D24" s="776" t="s">
        <v>185</v>
      </c>
      <c r="E24" s="776"/>
      <c r="F24" s="281"/>
      <c r="G24" s="276"/>
      <c r="H24" s="281"/>
    </row>
    <row r="25" spans="2:8">
      <c r="B25" s="890"/>
      <c r="C25" s="894"/>
      <c r="D25" s="143" t="s">
        <v>11</v>
      </c>
      <c r="E25" s="530" t="s">
        <v>466</v>
      </c>
      <c r="F25" s="303"/>
      <c r="G25" s="336">
        <f>H25-F25</f>
        <v>0</v>
      </c>
      <c r="H25" s="303"/>
    </row>
    <row r="26" spans="2:8">
      <c r="B26" s="890"/>
      <c r="C26" s="894"/>
      <c r="D26" s="143" t="s">
        <v>12</v>
      </c>
      <c r="E26" s="530" t="s">
        <v>466</v>
      </c>
      <c r="F26" s="303"/>
      <c r="G26" s="336">
        <f>H26-F26</f>
        <v>0</v>
      </c>
      <c r="H26" s="303"/>
    </row>
    <row r="27" spans="2:8" ht="15.95" customHeight="1">
      <c r="B27" s="890"/>
      <c r="C27" s="895" t="s">
        <v>186</v>
      </c>
      <c r="D27" s="893"/>
      <c r="E27" s="893"/>
      <c r="F27" s="281">
        <f>+F$23+F$25+F$26</f>
        <v>0</v>
      </c>
      <c r="G27" s="281">
        <f>+G$23+G$25+G$26</f>
        <v>0</v>
      </c>
      <c r="H27" s="281">
        <f>+H$23+H$25+H$26</f>
        <v>0</v>
      </c>
    </row>
    <row r="28" spans="2:8" s="36" customFormat="1">
      <c r="B28" s="890">
        <v>4</v>
      </c>
      <c r="C28" s="896" t="s">
        <v>187</v>
      </c>
      <c r="D28" s="897"/>
      <c r="E28" s="897"/>
      <c r="F28" s="276"/>
      <c r="G28" s="276"/>
      <c r="H28" s="276"/>
    </row>
    <row r="29" spans="2:8" s="36" customFormat="1" ht="29.25" customHeight="1">
      <c r="B29" s="890"/>
      <c r="C29" s="145" t="s">
        <v>30</v>
      </c>
      <c r="D29" s="776" t="s">
        <v>188</v>
      </c>
      <c r="E29" s="776"/>
      <c r="F29" s="303"/>
      <c r="G29" s="298">
        <f>H29-F29</f>
        <v>0</v>
      </c>
      <c r="H29" s="303"/>
    </row>
    <row r="30" spans="2:8" s="36" customFormat="1">
      <c r="B30" s="890"/>
      <c r="C30" s="145" t="s">
        <v>36</v>
      </c>
      <c r="D30" s="889" t="s">
        <v>189</v>
      </c>
      <c r="E30" s="892"/>
      <c r="F30" s="303"/>
      <c r="G30" s="298">
        <f t="shared" ref="G30:G31" si="1">H30-F30</f>
        <v>0</v>
      </c>
      <c r="H30" s="303"/>
    </row>
    <row r="31" spans="2:8" s="36" customFormat="1">
      <c r="B31" s="890"/>
      <c r="C31" s="145" t="s">
        <v>37</v>
      </c>
      <c r="D31" s="889" t="s">
        <v>190</v>
      </c>
      <c r="E31" s="889"/>
      <c r="F31" s="303"/>
      <c r="G31" s="298">
        <f t="shared" si="1"/>
        <v>0</v>
      </c>
      <c r="H31" s="303"/>
    </row>
    <row r="32" spans="2:8" s="36" customFormat="1" ht="18.75" customHeight="1">
      <c r="B32" s="890"/>
      <c r="C32" s="891" t="s">
        <v>191</v>
      </c>
      <c r="D32" s="891"/>
      <c r="E32" s="891"/>
      <c r="F32" s="281">
        <f>SUM(F$29:F$31)</f>
        <v>0</v>
      </c>
      <c r="G32" s="281">
        <f t="shared" ref="G32:H32" si="2">SUM(G$29:G$31)</f>
        <v>0</v>
      </c>
      <c r="H32" s="281">
        <f t="shared" si="2"/>
        <v>0</v>
      </c>
    </row>
    <row r="33" spans="2:8" ht="17.25" customHeight="1">
      <c r="B33" s="450">
        <v>5</v>
      </c>
      <c r="C33" s="871" t="s">
        <v>192</v>
      </c>
      <c r="D33" s="872"/>
      <c r="E33" s="872"/>
      <c r="F33" s="303"/>
      <c r="G33" s="336">
        <f t="shared" ref="G33:G35" si="3">H33-F33</f>
        <v>0</v>
      </c>
      <c r="H33" s="335">
        <v>0</v>
      </c>
    </row>
    <row r="34" spans="2:8" ht="17.25" customHeight="1">
      <c r="B34" s="450">
        <v>6</v>
      </c>
      <c r="C34" s="878" t="s">
        <v>193</v>
      </c>
      <c r="D34" s="878"/>
      <c r="E34" s="878"/>
      <c r="F34" s="303"/>
      <c r="G34" s="336">
        <f t="shared" si="3"/>
        <v>0</v>
      </c>
      <c r="H34" s="303"/>
    </row>
    <row r="35" spans="2:8" ht="17.25" customHeight="1">
      <c r="B35" s="450">
        <v>7</v>
      </c>
      <c r="C35" s="878" t="s">
        <v>194</v>
      </c>
      <c r="D35" s="878"/>
      <c r="E35" s="878"/>
      <c r="F35" s="303"/>
      <c r="G35" s="336">
        <f t="shared" si="3"/>
        <v>0</v>
      </c>
      <c r="H35" s="303"/>
    </row>
    <row r="36" spans="2:8" ht="17.25" customHeight="1">
      <c r="B36" s="874">
        <v>8</v>
      </c>
      <c r="C36" s="776" t="s">
        <v>195</v>
      </c>
      <c r="D36" s="776"/>
      <c r="E36" s="776"/>
      <c r="F36" s="276"/>
      <c r="G36" s="276"/>
      <c r="H36" s="276"/>
    </row>
    <row r="37" spans="2:8" s="36" customFormat="1">
      <c r="B37" s="874"/>
      <c r="C37" s="145" t="s">
        <v>30</v>
      </c>
      <c r="D37" s="531" t="s">
        <v>465</v>
      </c>
      <c r="E37" s="531"/>
      <c r="F37" s="303"/>
      <c r="G37" s="336">
        <f>H37-F37</f>
        <v>0</v>
      </c>
      <c r="H37" s="303"/>
    </row>
    <row r="38" spans="2:8" s="36" customFormat="1" hidden="1">
      <c r="B38" s="874"/>
      <c r="C38" s="145" t="s">
        <v>36</v>
      </c>
      <c r="D38" s="531" t="s">
        <v>465</v>
      </c>
      <c r="E38" s="531"/>
      <c r="F38" s="303"/>
      <c r="G38" s="336">
        <f t="shared" ref="G38:G62" si="4">H38-F38</f>
        <v>0</v>
      </c>
      <c r="H38" s="303"/>
    </row>
    <row r="39" spans="2:8" s="36" customFormat="1" ht="13.5" hidden="1" customHeight="1">
      <c r="B39" s="874"/>
      <c r="C39" s="145" t="s">
        <v>37</v>
      </c>
      <c r="D39" s="531" t="s">
        <v>465</v>
      </c>
      <c r="E39" s="531"/>
      <c r="F39" s="303"/>
      <c r="G39" s="336">
        <f t="shared" si="4"/>
        <v>0</v>
      </c>
      <c r="H39" s="303"/>
    </row>
    <row r="40" spans="2:8" s="36" customFormat="1" ht="13.5" hidden="1" customHeight="1">
      <c r="B40" s="874"/>
      <c r="C40" s="449" t="s">
        <v>39</v>
      </c>
      <c r="D40" s="531" t="s">
        <v>465</v>
      </c>
      <c r="E40" s="531"/>
      <c r="F40" s="303"/>
      <c r="G40" s="336">
        <f t="shared" si="4"/>
        <v>0</v>
      </c>
      <c r="H40" s="303"/>
    </row>
    <row r="41" spans="2:8" s="36" customFormat="1" ht="13.5" hidden="1" customHeight="1">
      <c r="B41" s="874"/>
      <c r="C41" s="145" t="s">
        <v>38</v>
      </c>
      <c r="D41" s="531" t="s">
        <v>465</v>
      </c>
      <c r="E41" s="531"/>
      <c r="F41" s="303"/>
      <c r="G41" s="336">
        <f t="shared" si="4"/>
        <v>0</v>
      </c>
      <c r="H41" s="303"/>
    </row>
    <row r="42" spans="2:8" s="36" customFormat="1" ht="13.5" hidden="1" customHeight="1">
      <c r="B42" s="874"/>
      <c r="C42" s="145" t="s">
        <v>45</v>
      </c>
      <c r="D42" s="531" t="s">
        <v>465</v>
      </c>
      <c r="E42" s="531"/>
      <c r="F42" s="303"/>
      <c r="G42" s="336">
        <f t="shared" si="4"/>
        <v>0</v>
      </c>
      <c r="H42" s="303"/>
    </row>
    <row r="43" spans="2:8" s="36" customFormat="1" ht="13.5" hidden="1" customHeight="1">
      <c r="B43" s="874"/>
      <c r="C43" s="145" t="s">
        <v>46</v>
      </c>
      <c r="D43" s="531" t="s">
        <v>465</v>
      </c>
      <c r="E43" s="531"/>
      <c r="F43" s="303"/>
      <c r="G43" s="336">
        <f t="shared" si="4"/>
        <v>0</v>
      </c>
      <c r="H43" s="303"/>
    </row>
    <row r="44" spans="2:8" s="36" customFormat="1" ht="13.5" hidden="1" customHeight="1">
      <c r="B44" s="874"/>
      <c r="C44" s="145" t="s">
        <v>47</v>
      </c>
      <c r="D44" s="531" t="s">
        <v>465</v>
      </c>
      <c r="E44" s="531"/>
      <c r="F44" s="303"/>
      <c r="G44" s="336">
        <f t="shared" si="4"/>
        <v>0</v>
      </c>
      <c r="H44" s="303"/>
    </row>
    <row r="45" spans="2:8" s="36" customFormat="1" ht="13.5" hidden="1" customHeight="1">
      <c r="B45" s="874"/>
      <c r="C45" s="145" t="s">
        <v>48</v>
      </c>
      <c r="D45" s="531" t="s">
        <v>465</v>
      </c>
      <c r="E45" s="531"/>
      <c r="F45" s="303"/>
      <c r="G45" s="336">
        <f t="shared" si="4"/>
        <v>0</v>
      </c>
      <c r="H45" s="303"/>
    </row>
    <row r="46" spans="2:8" s="36" customFormat="1" ht="13.5" hidden="1" customHeight="1">
      <c r="B46" s="874"/>
      <c r="C46" s="145" t="s">
        <v>49</v>
      </c>
      <c r="D46" s="531" t="s">
        <v>465</v>
      </c>
      <c r="E46" s="531"/>
      <c r="F46" s="303"/>
      <c r="G46" s="336">
        <f t="shared" si="4"/>
        <v>0</v>
      </c>
      <c r="H46" s="303"/>
    </row>
    <row r="47" spans="2:8" s="36" customFormat="1" ht="13.5" hidden="1" customHeight="1">
      <c r="B47" s="874"/>
      <c r="C47" s="145" t="s">
        <v>50</v>
      </c>
      <c r="D47" s="531" t="s">
        <v>465</v>
      </c>
      <c r="E47" s="531"/>
      <c r="F47" s="303"/>
      <c r="G47" s="336">
        <f t="shared" si="4"/>
        <v>0</v>
      </c>
      <c r="H47" s="303"/>
    </row>
    <row r="48" spans="2:8" s="36" customFormat="1" ht="13.5" hidden="1" customHeight="1">
      <c r="B48" s="874"/>
      <c r="C48" s="145" t="s">
        <v>71</v>
      </c>
      <c r="D48" s="531" t="s">
        <v>465</v>
      </c>
      <c r="E48" s="531"/>
      <c r="F48" s="303"/>
      <c r="G48" s="336">
        <f t="shared" si="4"/>
        <v>0</v>
      </c>
      <c r="H48" s="303"/>
    </row>
    <row r="49" spans="2:8" s="36" customFormat="1" ht="13.5" hidden="1" customHeight="1">
      <c r="B49" s="874"/>
      <c r="C49" s="145" t="s">
        <v>72</v>
      </c>
      <c r="D49" s="531" t="s">
        <v>465</v>
      </c>
      <c r="E49" s="531"/>
      <c r="F49" s="303"/>
      <c r="G49" s="336">
        <f t="shared" si="4"/>
        <v>0</v>
      </c>
      <c r="H49" s="303"/>
    </row>
    <row r="50" spans="2:8" s="36" customFormat="1" ht="13.5" hidden="1" customHeight="1">
      <c r="B50" s="874"/>
      <c r="C50" s="145" t="s">
        <v>73</v>
      </c>
      <c r="D50" s="531" t="s">
        <v>465</v>
      </c>
      <c r="E50" s="531"/>
      <c r="F50" s="303"/>
      <c r="G50" s="336">
        <f t="shared" si="4"/>
        <v>0</v>
      </c>
      <c r="H50" s="303"/>
    </row>
    <row r="51" spans="2:8" s="36" customFormat="1" ht="13.5" hidden="1" customHeight="1">
      <c r="B51" s="874"/>
      <c r="C51" s="145" t="s">
        <v>74</v>
      </c>
      <c r="D51" s="531" t="s">
        <v>465</v>
      </c>
      <c r="E51" s="531"/>
      <c r="F51" s="303"/>
      <c r="G51" s="336">
        <f t="shared" si="4"/>
        <v>0</v>
      </c>
      <c r="H51" s="303"/>
    </row>
    <row r="52" spans="2:8" s="36" customFormat="1" ht="13.5" hidden="1" customHeight="1">
      <c r="B52" s="874"/>
      <c r="C52" s="145" t="s">
        <v>75</v>
      </c>
      <c r="D52" s="531" t="s">
        <v>465</v>
      </c>
      <c r="E52" s="531"/>
      <c r="F52" s="303"/>
      <c r="G52" s="336">
        <f t="shared" si="4"/>
        <v>0</v>
      </c>
      <c r="H52" s="303"/>
    </row>
    <row r="53" spans="2:8" s="36" customFormat="1" ht="13.5" hidden="1" customHeight="1">
      <c r="B53" s="874"/>
      <c r="C53" s="145" t="s">
        <v>76</v>
      </c>
      <c r="D53" s="531" t="s">
        <v>465</v>
      </c>
      <c r="E53" s="531"/>
      <c r="F53" s="303"/>
      <c r="G53" s="336">
        <f t="shared" si="4"/>
        <v>0</v>
      </c>
      <c r="H53" s="303"/>
    </row>
    <row r="54" spans="2:8" s="36" customFormat="1" ht="13.5" hidden="1" customHeight="1">
      <c r="B54" s="874"/>
      <c r="C54" s="145" t="s">
        <v>77</v>
      </c>
      <c r="D54" s="531" t="s">
        <v>465</v>
      </c>
      <c r="E54" s="531"/>
      <c r="F54" s="303"/>
      <c r="G54" s="336">
        <f t="shared" si="4"/>
        <v>0</v>
      </c>
      <c r="H54" s="303"/>
    </row>
    <row r="55" spans="2:8" s="36" customFormat="1" ht="13.5" hidden="1" customHeight="1">
      <c r="B55" s="874"/>
      <c r="C55" s="145" t="s">
        <v>78</v>
      </c>
      <c r="D55" s="531" t="s">
        <v>465</v>
      </c>
      <c r="E55" s="531"/>
      <c r="F55" s="303"/>
      <c r="G55" s="336">
        <f t="shared" si="4"/>
        <v>0</v>
      </c>
      <c r="H55" s="303"/>
    </row>
    <row r="56" spans="2:8" s="36" customFormat="1" ht="13.5" hidden="1" customHeight="1">
      <c r="B56" s="874"/>
      <c r="C56" s="145" t="s">
        <v>79</v>
      </c>
      <c r="D56" s="531" t="s">
        <v>465</v>
      </c>
      <c r="E56" s="531"/>
      <c r="F56" s="303"/>
      <c r="G56" s="336">
        <f t="shared" si="4"/>
        <v>0</v>
      </c>
      <c r="H56" s="303"/>
    </row>
    <row r="57" spans="2:8" s="36" customFormat="1" ht="13.5" hidden="1" customHeight="1">
      <c r="B57" s="874"/>
      <c r="C57" s="145" t="s">
        <v>80</v>
      </c>
      <c r="D57" s="531" t="s">
        <v>465</v>
      </c>
      <c r="E57" s="531"/>
      <c r="F57" s="303"/>
      <c r="G57" s="336">
        <f t="shared" si="4"/>
        <v>0</v>
      </c>
      <c r="H57" s="303"/>
    </row>
    <row r="58" spans="2:8" s="36" customFormat="1" ht="13.5" hidden="1" customHeight="1">
      <c r="B58" s="874"/>
      <c r="C58" s="145" t="s">
        <v>81</v>
      </c>
      <c r="D58" s="531" t="s">
        <v>465</v>
      </c>
      <c r="E58" s="531"/>
      <c r="F58" s="303"/>
      <c r="G58" s="336">
        <f t="shared" si="4"/>
        <v>0</v>
      </c>
      <c r="H58" s="303"/>
    </row>
    <row r="59" spans="2:8" s="36" customFormat="1" ht="13.5" hidden="1" customHeight="1">
      <c r="B59" s="874"/>
      <c r="C59" s="145" t="s">
        <v>82</v>
      </c>
      <c r="D59" s="531" t="s">
        <v>465</v>
      </c>
      <c r="E59" s="531"/>
      <c r="F59" s="303"/>
      <c r="G59" s="336">
        <f t="shared" si="4"/>
        <v>0</v>
      </c>
      <c r="H59" s="303"/>
    </row>
    <row r="60" spans="2:8" s="36" customFormat="1" ht="13.5" hidden="1" customHeight="1">
      <c r="B60" s="874"/>
      <c r="C60" s="145" t="s">
        <v>83</v>
      </c>
      <c r="D60" s="531" t="s">
        <v>465</v>
      </c>
      <c r="E60" s="531"/>
      <c r="F60" s="303"/>
      <c r="G60" s="336">
        <f t="shared" si="4"/>
        <v>0</v>
      </c>
      <c r="H60" s="303"/>
    </row>
    <row r="61" spans="2:8" s="36" customFormat="1" ht="13.5" hidden="1" customHeight="1">
      <c r="B61" s="874"/>
      <c r="C61" s="145" t="s">
        <v>84</v>
      </c>
      <c r="D61" s="531" t="s">
        <v>465</v>
      </c>
      <c r="E61" s="531"/>
      <c r="F61" s="303"/>
      <c r="G61" s="336">
        <f t="shared" si="4"/>
        <v>0</v>
      </c>
      <c r="H61" s="303"/>
    </row>
    <row r="62" spans="2:8" s="36" customFormat="1" ht="13.5" hidden="1" customHeight="1">
      <c r="B62" s="874"/>
      <c r="C62" s="145" t="s">
        <v>85</v>
      </c>
      <c r="D62" s="531" t="s">
        <v>465</v>
      </c>
      <c r="E62" s="531"/>
      <c r="F62" s="303"/>
      <c r="G62" s="336">
        <f t="shared" si="4"/>
        <v>0</v>
      </c>
      <c r="H62" s="303"/>
    </row>
    <row r="63" spans="2:8" s="36" customFormat="1" ht="15.75" customHeight="1">
      <c r="B63" s="874"/>
      <c r="C63" s="893" t="s">
        <v>196</v>
      </c>
      <c r="D63" s="893"/>
      <c r="E63" s="893"/>
      <c r="F63" s="276">
        <f>SUM(F$37:F$62)</f>
        <v>0</v>
      </c>
      <c r="G63" s="276">
        <f>SUM(G$37:G$62)</f>
        <v>0</v>
      </c>
      <c r="H63" s="276">
        <f>SUM(H$37:H$62)</f>
        <v>0</v>
      </c>
    </row>
    <row r="64" spans="2:8" s="36" customFormat="1">
      <c r="B64" s="454">
        <v>9</v>
      </c>
      <c r="C64" s="889" t="s">
        <v>170</v>
      </c>
      <c r="D64" s="889"/>
      <c r="E64" s="889"/>
      <c r="F64" s="303"/>
      <c r="G64" s="336">
        <f>H64-F64</f>
        <v>0</v>
      </c>
      <c r="H64" s="303"/>
    </row>
    <row r="65" spans="1:238" ht="17.25" customHeight="1">
      <c r="B65" s="450">
        <v>10</v>
      </c>
      <c r="C65" s="871" t="s">
        <v>171</v>
      </c>
      <c r="D65" s="872"/>
      <c r="E65" s="872"/>
      <c r="F65" s="303"/>
      <c r="G65" s="336">
        <f>H65-F65</f>
        <v>0</v>
      </c>
      <c r="H65" s="303"/>
    </row>
    <row r="66" spans="1:238">
      <c r="B66" s="185">
        <v>11</v>
      </c>
      <c r="C66" s="873" t="s">
        <v>197</v>
      </c>
      <c r="D66" s="873"/>
      <c r="E66" s="873"/>
      <c r="F66" s="340">
        <f>+F$16+F$21+F$27+F$32+F$65+F$33+F$34+F$35+F$63+F$64</f>
        <v>0</v>
      </c>
      <c r="G66" s="340">
        <f>+G$16+G$21+G$27+G$32+G$65+G$33+G$34+G$35+G$63+G$64</f>
        <v>0</v>
      </c>
      <c r="H66" s="340">
        <f>+H$16+H$21+H$27+H$32+H$65+H$33+H$34+H$35+H$63+H$64</f>
        <v>0</v>
      </c>
    </row>
    <row r="67" spans="1:238" s="57" customFormat="1">
      <c r="A67" s="33"/>
      <c r="B67" s="32"/>
      <c r="C67" s="32"/>
      <c r="D67" s="32"/>
      <c r="E67" s="32"/>
      <c r="F67" s="43"/>
      <c r="G67" s="43"/>
      <c r="H67" s="4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</row>
    <row r="68" spans="1:238" s="57" customFormat="1">
      <c r="A68" s="33"/>
      <c r="B68" s="32"/>
      <c r="C68" s="32"/>
      <c r="D68" s="32"/>
      <c r="E68" s="32"/>
      <c r="F68" s="43"/>
      <c r="G68" s="43"/>
      <c r="H68" s="4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</row>
    <row r="69" spans="1:238" s="57" customFormat="1">
      <c r="A69" s="33"/>
      <c r="B69" s="37" t="s">
        <v>494</v>
      </c>
      <c r="C69" s="32"/>
      <c r="D69" s="32"/>
      <c r="E69" s="32"/>
      <c r="F69" s="43"/>
      <c r="G69" s="43"/>
      <c r="H69" s="82" t="s">
        <v>103</v>
      </c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</row>
    <row r="70" spans="1:238" s="57" customFormat="1" ht="102">
      <c r="A70" s="33"/>
      <c r="B70" s="390" t="s">
        <v>23</v>
      </c>
      <c r="C70" s="839" t="s">
        <v>24</v>
      </c>
      <c r="D70" s="882"/>
      <c r="E70" s="883"/>
      <c r="F70" s="94" t="s">
        <v>490</v>
      </c>
      <c r="G70" s="94" t="s">
        <v>491</v>
      </c>
      <c r="H70" s="94" t="s">
        <v>492</v>
      </c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</row>
    <row r="71" spans="1:238" s="38" customFormat="1" ht="12.75" customHeight="1">
      <c r="B71" s="874">
        <v>1</v>
      </c>
      <c r="C71" s="776" t="s">
        <v>198</v>
      </c>
      <c r="D71" s="776"/>
      <c r="E71" s="776"/>
      <c r="F71" s="40"/>
      <c r="G71" s="40"/>
      <c r="H71" s="40"/>
    </row>
    <row r="72" spans="1:238" s="38" customFormat="1" ht="12.75" customHeight="1">
      <c r="B72" s="874"/>
      <c r="C72" s="145" t="s">
        <v>30</v>
      </c>
      <c r="D72" s="776" t="s">
        <v>199</v>
      </c>
      <c r="E72" s="879"/>
      <c r="F72" s="303"/>
      <c r="G72" s="336">
        <f t="shared" ref="G72:G81" si="5">H72-F72</f>
        <v>0</v>
      </c>
      <c r="H72" s="303"/>
    </row>
    <row r="73" spans="1:238" s="38" customFormat="1" ht="16.5" customHeight="1">
      <c r="B73" s="874"/>
      <c r="C73" s="145" t="s">
        <v>36</v>
      </c>
      <c r="D73" s="776" t="s">
        <v>200</v>
      </c>
      <c r="E73" s="776"/>
      <c r="F73" s="303"/>
      <c r="G73" s="336">
        <f t="shared" si="5"/>
        <v>0</v>
      </c>
      <c r="H73" s="303"/>
    </row>
    <row r="74" spans="1:238" s="12" customFormat="1" ht="16.5" customHeight="1">
      <c r="B74" s="874"/>
      <c r="C74" s="145" t="s">
        <v>37</v>
      </c>
      <c r="D74" s="776" t="s">
        <v>201</v>
      </c>
      <c r="E74" s="776"/>
      <c r="F74" s="303"/>
      <c r="G74" s="336">
        <f t="shared" si="5"/>
        <v>0</v>
      </c>
      <c r="H74" s="303"/>
    </row>
    <row r="75" spans="1:238" s="12" customFormat="1" ht="15.95" customHeight="1">
      <c r="B75" s="874"/>
      <c r="C75" s="145" t="s">
        <v>39</v>
      </c>
      <c r="D75" s="777" t="s">
        <v>202</v>
      </c>
      <c r="E75" s="779"/>
      <c r="F75" s="303"/>
      <c r="G75" s="336">
        <f t="shared" si="5"/>
        <v>0</v>
      </c>
      <c r="H75" s="303"/>
    </row>
    <row r="76" spans="1:238" s="12" customFormat="1" ht="18" customHeight="1">
      <c r="B76" s="874"/>
      <c r="C76" s="876" t="s">
        <v>203</v>
      </c>
      <c r="D76" s="876"/>
      <c r="E76" s="876"/>
      <c r="F76" s="339">
        <f>F$72+F$73+F$74-F$75</f>
        <v>0</v>
      </c>
      <c r="G76" s="339">
        <f>G$72+G$73+G$74-G$75</f>
        <v>0</v>
      </c>
      <c r="H76" s="339">
        <f>H$72+H$73+H$74-H$75</f>
        <v>0</v>
      </c>
    </row>
    <row r="77" spans="1:238" s="12" customFormat="1" ht="18" customHeight="1">
      <c r="B77" s="450">
        <v>2</v>
      </c>
      <c r="C77" s="884" t="s">
        <v>109</v>
      </c>
      <c r="D77" s="885"/>
      <c r="E77" s="886"/>
      <c r="F77" s="303"/>
      <c r="G77" s="336">
        <f t="shared" si="5"/>
        <v>0</v>
      </c>
      <c r="H77" s="303"/>
    </row>
    <row r="78" spans="1:238" ht="17.25" customHeight="1">
      <c r="B78" s="692">
        <v>3</v>
      </c>
      <c r="C78" s="871" t="s">
        <v>110</v>
      </c>
      <c r="D78" s="872"/>
      <c r="E78" s="872"/>
      <c r="F78" s="303"/>
      <c r="G78" s="336">
        <f t="shared" si="5"/>
        <v>0</v>
      </c>
      <c r="H78" s="303"/>
    </row>
    <row r="79" spans="1:238" s="628" customFormat="1" ht="17.25" customHeight="1">
      <c r="B79" s="694">
        <v>4</v>
      </c>
      <c r="C79" s="887" t="s">
        <v>712</v>
      </c>
      <c r="D79" s="888"/>
      <c r="E79" s="888"/>
      <c r="F79" s="303"/>
      <c r="G79" s="281">
        <f>H79-F79</f>
        <v>0</v>
      </c>
      <c r="H79" s="303"/>
    </row>
    <row r="80" spans="1:238" ht="17.25" customHeight="1">
      <c r="B80" s="694">
        <v>5</v>
      </c>
      <c r="C80" s="871" t="s">
        <v>204</v>
      </c>
      <c r="D80" s="872"/>
      <c r="E80" s="872"/>
      <c r="F80" s="303"/>
      <c r="G80" s="336">
        <f t="shared" si="5"/>
        <v>0</v>
      </c>
      <c r="H80" s="303"/>
    </row>
    <row r="81" spans="2:8" ht="17.25" customHeight="1">
      <c r="B81" s="694">
        <v>6</v>
      </c>
      <c r="C81" s="878" t="s">
        <v>661</v>
      </c>
      <c r="D81" s="878"/>
      <c r="E81" s="878"/>
      <c r="F81" s="303"/>
      <c r="G81" s="336">
        <f t="shared" si="5"/>
        <v>0</v>
      </c>
      <c r="H81" s="303"/>
    </row>
    <row r="82" spans="2:8" ht="19.5" customHeight="1">
      <c r="B82" s="877">
        <v>7</v>
      </c>
      <c r="C82" s="776" t="s">
        <v>205</v>
      </c>
      <c r="D82" s="776"/>
      <c r="E82" s="776"/>
      <c r="F82" s="334"/>
      <c r="G82" s="334"/>
      <c r="H82" s="334"/>
    </row>
    <row r="83" spans="2:8" s="36" customFormat="1" ht="17.25" customHeight="1">
      <c r="B83" s="877"/>
      <c r="C83" s="145" t="s">
        <v>30</v>
      </c>
      <c r="D83" s="793" t="s">
        <v>206</v>
      </c>
      <c r="E83" s="794"/>
      <c r="F83" s="303"/>
      <c r="G83" s="336">
        <f>H83-F83</f>
        <v>0</v>
      </c>
      <c r="H83" s="303"/>
    </row>
    <row r="84" spans="2:8" s="36" customFormat="1" ht="17.25" customHeight="1">
      <c r="B84" s="877"/>
      <c r="C84" s="145" t="s">
        <v>36</v>
      </c>
      <c r="D84" s="880" t="s">
        <v>617</v>
      </c>
      <c r="E84" s="881"/>
      <c r="F84" s="303"/>
      <c r="G84" s="336">
        <f>H84-F84</f>
        <v>0</v>
      </c>
      <c r="H84" s="303"/>
    </row>
    <row r="85" spans="2:8" s="36" customFormat="1" ht="15" customHeight="1">
      <c r="B85" s="877"/>
      <c r="C85" s="145" t="s">
        <v>37</v>
      </c>
      <c r="D85" s="880" t="s">
        <v>495</v>
      </c>
      <c r="E85" s="881"/>
      <c r="F85" s="303"/>
      <c r="G85" s="336">
        <f>H85-F85</f>
        <v>0</v>
      </c>
      <c r="H85" s="303"/>
    </row>
    <row r="86" spans="2:8" s="12" customFormat="1" ht="17.25" customHeight="1">
      <c r="B86" s="877"/>
      <c r="C86" s="875" t="s">
        <v>205</v>
      </c>
      <c r="D86" s="875"/>
      <c r="E86" s="875"/>
      <c r="F86" s="339">
        <f>+SUM(F$83:F$85)</f>
        <v>0</v>
      </c>
      <c r="G86" s="339">
        <f>+SUM(G$83:G$85)</f>
        <v>0</v>
      </c>
      <c r="H86" s="339">
        <f>+SUM(H$83:H$85)</f>
        <v>0</v>
      </c>
    </row>
    <row r="87" spans="2:8" ht="17.25" customHeight="1">
      <c r="B87" s="694">
        <v>8</v>
      </c>
      <c r="C87" s="776" t="s">
        <v>112</v>
      </c>
      <c r="D87" s="776"/>
      <c r="E87" s="776"/>
      <c r="F87" s="303"/>
      <c r="G87" s="528">
        <f>+'แบบฟอร์มที่ 3 - 3.1'!G126-G66-(G76+G77+G78+G79+G80+G81+G86)</f>
        <v>0</v>
      </c>
      <c r="H87" s="334">
        <f>+$F$87+$G$87</f>
        <v>0</v>
      </c>
    </row>
    <row r="88" spans="2:8">
      <c r="B88" s="695">
        <v>9</v>
      </c>
      <c r="C88" s="873" t="s">
        <v>207</v>
      </c>
      <c r="D88" s="873"/>
      <c r="E88" s="873"/>
      <c r="F88" s="340">
        <f>F$76+F$77+F$78+F$79+F$80+F$81+F$86+F$87</f>
        <v>0</v>
      </c>
      <c r="G88" s="340">
        <f>G$76+G$77+G$78+G$79+G$80+G$81+G$86+G$87</f>
        <v>0</v>
      </c>
      <c r="H88" s="340">
        <f>H$76+H$77+H$78+H$79+H$80+H$81+H$86+H$87</f>
        <v>0</v>
      </c>
    </row>
    <row r="89" spans="2:8">
      <c r="B89" s="7"/>
      <c r="C89" s="7"/>
      <c r="D89" s="7"/>
      <c r="E89" s="7"/>
      <c r="F89" s="7"/>
      <c r="G89" s="7"/>
      <c r="H89" s="81"/>
    </row>
    <row r="90" spans="2:8" ht="29.25" customHeight="1">
      <c r="B90" s="902" t="s">
        <v>90</v>
      </c>
      <c r="C90" s="902"/>
      <c r="D90" s="902"/>
      <c r="E90" s="902"/>
      <c r="F90" s="902"/>
      <c r="G90" s="902"/>
      <c r="H90" s="902"/>
    </row>
    <row r="91" spans="2:8" ht="32.25" customHeight="1">
      <c r="B91" s="902" t="s">
        <v>92</v>
      </c>
      <c r="C91" s="902"/>
      <c r="D91" s="902"/>
      <c r="E91" s="902"/>
      <c r="F91" s="902"/>
      <c r="G91" s="902"/>
      <c r="H91" s="902"/>
    </row>
    <row r="92" spans="2:8">
      <c r="B92" s="7"/>
      <c r="C92" s="7"/>
      <c r="D92" s="7"/>
      <c r="E92" s="7"/>
      <c r="F92" s="7"/>
      <c r="G92" s="7"/>
      <c r="H92" s="81"/>
    </row>
    <row r="93" spans="2:8">
      <c r="B93" s="7"/>
      <c r="C93" s="7"/>
      <c r="D93" s="7"/>
      <c r="E93" s="7"/>
      <c r="F93" s="7"/>
      <c r="G93" s="7"/>
      <c r="H93" s="81"/>
    </row>
    <row r="94" spans="2:8">
      <c r="B94" s="7"/>
      <c r="C94" s="7"/>
      <c r="D94" s="7"/>
      <c r="E94" s="7"/>
      <c r="F94" s="7"/>
      <c r="G94" s="7"/>
      <c r="H94" s="81"/>
    </row>
    <row r="95" spans="2:8">
      <c r="B95" s="7"/>
      <c r="C95" s="7"/>
      <c r="D95" s="7"/>
      <c r="E95" s="7"/>
      <c r="F95" s="7"/>
      <c r="G95" s="7"/>
      <c r="H95" s="81"/>
    </row>
    <row r="96" spans="2:8">
      <c r="B96" s="7"/>
      <c r="C96" s="7"/>
      <c r="D96" s="7"/>
      <c r="E96" s="7"/>
      <c r="F96" s="7"/>
      <c r="G96" s="7"/>
      <c r="H96" s="81"/>
    </row>
    <row r="97" spans="2:8">
      <c r="B97" s="7"/>
      <c r="C97" s="7"/>
      <c r="D97" s="7"/>
      <c r="E97" s="7"/>
      <c r="F97" s="7"/>
      <c r="G97" s="7"/>
      <c r="H97" s="81"/>
    </row>
    <row r="98" spans="2:8">
      <c r="B98" s="7"/>
      <c r="C98" s="7"/>
      <c r="D98" s="7"/>
      <c r="E98" s="7"/>
      <c r="F98" s="7"/>
      <c r="G98" s="7"/>
      <c r="H98" s="81"/>
    </row>
    <row r="99" spans="2:8">
      <c r="B99" s="7"/>
      <c r="C99" s="7"/>
      <c r="D99" s="7"/>
      <c r="E99" s="7"/>
      <c r="F99" s="7"/>
      <c r="G99" s="7"/>
      <c r="H99" s="81"/>
    </row>
    <row r="100" spans="2:8">
      <c r="B100" s="7"/>
      <c r="C100" s="7"/>
      <c r="D100" s="7"/>
      <c r="E100" s="7"/>
      <c r="F100" s="7"/>
      <c r="G100" s="7"/>
      <c r="H100" s="81"/>
    </row>
    <row r="101" spans="2:8">
      <c r="B101" s="7"/>
      <c r="C101" s="7"/>
      <c r="D101" s="7"/>
      <c r="E101" s="7"/>
      <c r="F101" s="7"/>
      <c r="G101" s="7"/>
      <c r="H101" s="81"/>
    </row>
    <row r="102" spans="2:8">
      <c r="B102" s="7"/>
      <c r="C102" s="7"/>
      <c r="D102" s="7"/>
      <c r="E102" s="7"/>
      <c r="F102" s="7"/>
      <c r="G102" s="7"/>
      <c r="H102" s="81"/>
    </row>
    <row r="103" spans="2:8">
      <c r="B103" s="7"/>
      <c r="C103" s="7"/>
      <c r="D103" s="7"/>
      <c r="E103" s="7"/>
      <c r="F103" s="7"/>
      <c r="G103" s="7"/>
      <c r="H103" s="81"/>
    </row>
    <row r="104" spans="2:8">
      <c r="B104" s="7"/>
      <c r="C104" s="7"/>
      <c r="D104" s="7"/>
      <c r="E104" s="7"/>
      <c r="F104" s="7"/>
      <c r="G104" s="7"/>
      <c r="H104" s="81"/>
    </row>
    <row r="105" spans="2:8">
      <c r="B105" s="7"/>
      <c r="C105" s="7"/>
      <c r="D105" s="7"/>
      <c r="E105" s="7"/>
      <c r="F105" s="7"/>
      <c r="G105" s="7"/>
      <c r="H105" s="81"/>
    </row>
    <row r="106" spans="2:8">
      <c r="B106" s="7"/>
      <c r="C106" s="7"/>
      <c r="D106" s="7"/>
      <c r="E106" s="7"/>
      <c r="F106" s="7"/>
      <c r="G106" s="7"/>
      <c r="H106" s="81"/>
    </row>
    <row r="107" spans="2:8">
      <c r="B107" s="7"/>
      <c r="C107" s="7"/>
      <c r="D107" s="7"/>
      <c r="E107" s="7"/>
      <c r="F107" s="7"/>
      <c r="G107" s="7"/>
      <c r="H107" s="81"/>
    </row>
    <row r="108" spans="2:8">
      <c r="B108" s="7"/>
      <c r="C108" s="7"/>
      <c r="D108" s="7"/>
      <c r="E108" s="7"/>
      <c r="F108" s="7"/>
      <c r="G108" s="7"/>
      <c r="H108" s="81"/>
    </row>
    <row r="109" spans="2:8">
      <c r="B109" s="7"/>
      <c r="C109" s="7"/>
      <c r="D109" s="7"/>
      <c r="E109" s="7"/>
      <c r="F109" s="7"/>
      <c r="G109" s="7"/>
      <c r="H109" s="81"/>
    </row>
    <row r="110" spans="2:8">
      <c r="B110" s="7"/>
      <c r="C110" s="7"/>
      <c r="D110" s="7"/>
      <c r="E110" s="7"/>
      <c r="F110" s="7"/>
      <c r="G110" s="7"/>
      <c r="H110" s="81"/>
    </row>
    <row r="111" spans="2:8">
      <c r="B111" s="7"/>
      <c r="C111" s="7"/>
      <c r="D111" s="7"/>
      <c r="E111" s="7"/>
      <c r="F111" s="7"/>
      <c r="G111" s="7"/>
      <c r="H111" s="81"/>
    </row>
    <row r="112" spans="2:8">
      <c r="B112" s="7"/>
      <c r="C112" s="7"/>
      <c r="D112" s="7"/>
      <c r="E112" s="7"/>
      <c r="F112" s="7"/>
      <c r="G112" s="7"/>
      <c r="H112" s="81"/>
    </row>
    <row r="113" spans="2:8">
      <c r="B113" s="7"/>
      <c r="C113" s="7"/>
      <c r="D113" s="7"/>
      <c r="E113" s="7"/>
      <c r="F113" s="7"/>
      <c r="G113" s="7"/>
      <c r="H113" s="81"/>
    </row>
    <row r="114" spans="2:8">
      <c r="B114" s="7"/>
      <c r="C114" s="7"/>
      <c r="D114" s="7"/>
      <c r="E114" s="7"/>
      <c r="F114" s="7"/>
      <c r="G114" s="7"/>
      <c r="H114" s="81"/>
    </row>
    <row r="115" spans="2:8">
      <c r="B115" s="7"/>
      <c r="C115" s="7"/>
      <c r="D115" s="7"/>
      <c r="E115" s="7"/>
      <c r="F115" s="7"/>
      <c r="G115" s="7"/>
      <c r="H115" s="81"/>
    </row>
    <row r="116" spans="2:8">
      <c r="B116" s="7"/>
      <c r="C116" s="7"/>
      <c r="D116" s="7"/>
      <c r="E116" s="7"/>
      <c r="F116" s="7"/>
      <c r="G116" s="7"/>
      <c r="H116" s="81"/>
    </row>
    <row r="117" spans="2:8">
      <c r="B117" s="7"/>
      <c r="C117" s="7"/>
      <c r="D117" s="7"/>
      <c r="E117" s="7"/>
      <c r="F117" s="7"/>
      <c r="G117" s="7"/>
      <c r="H117" s="81"/>
    </row>
    <row r="118" spans="2:8">
      <c r="B118" s="7"/>
      <c r="C118" s="7"/>
      <c r="D118" s="7"/>
      <c r="E118" s="7"/>
      <c r="F118" s="7"/>
      <c r="G118" s="7"/>
      <c r="H118" s="81"/>
    </row>
    <row r="119" spans="2:8">
      <c r="B119" s="7"/>
      <c r="C119" s="7"/>
      <c r="D119" s="7"/>
      <c r="E119" s="7"/>
      <c r="F119" s="7"/>
      <c r="G119" s="7"/>
      <c r="H119" s="81"/>
    </row>
  </sheetData>
  <sheetProtection algorithmName="SHA-512" hashValue="T+awum+NDKMmq/a9taLKkC6qp7hz1DwwtTZOr3vFvr+JEYDywLFezOT+sCAsYrA/azI/WYO7wUJWJX68UCgOjQ==" saltValue="59JqPNlm4tIBAiUEFRCZAw==" spinCount="100000" sheet="1" formatCells="0" formatColumns="0" formatRows="0"/>
  <mergeCells count="60">
    <mergeCell ref="F5:H5"/>
    <mergeCell ref="B90:H90"/>
    <mergeCell ref="B91:H91"/>
    <mergeCell ref="F4:H4"/>
    <mergeCell ref="D11:E11"/>
    <mergeCell ref="C10:E10"/>
    <mergeCell ref="C36:E36"/>
    <mergeCell ref="C33:E33"/>
    <mergeCell ref="C34:E34"/>
    <mergeCell ref="D24:E24"/>
    <mergeCell ref="C28:E28"/>
    <mergeCell ref="C35:E35"/>
    <mergeCell ref="C9:E9"/>
    <mergeCell ref="D18:E18"/>
    <mergeCell ref="B10:B16"/>
    <mergeCell ref="B17:B21"/>
    <mergeCell ref="B22:B27"/>
    <mergeCell ref="C12:C15"/>
    <mergeCell ref="C27:E27"/>
    <mergeCell ref="C22:E22"/>
    <mergeCell ref="D12:E12"/>
    <mergeCell ref="D20:E20"/>
    <mergeCell ref="D15:E15"/>
    <mergeCell ref="C16:E16"/>
    <mergeCell ref="C24:C26"/>
    <mergeCell ref="C17:E17"/>
    <mergeCell ref="D19:E19"/>
    <mergeCell ref="C21:E21"/>
    <mergeCell ref="D23:E23"/>
    <mergeCell ref="C64:E64"/>
    <mergeCell ref="B28:B32"/>
    <mergeCell ref="D31:E31"/>
    <mergeCell ref="C32:E32"/>
    <mergeCell ref="D29:E29"/>
    <mergeCell ref="D30:E30"/>
    <mergeCell ref="C63:E63"/>
    <mergeCell ref="C82:E82"/>
    <mergeCell ref="D85:E85"/>
    <mergeCell ref="D83:E83"/>
    <mergeCell ref="D75:E75"/>
    <mergeCell ref="C70:E70"/>
    <mergeCell ref="C77:E77"/>
    <mergeCell ref="D84:E84"/>
    <mergeCell ref="C79:E79"/>
    <mergeCell ref="C65:E65"/>
    <mergeCell ref="C66:E66"/>
    <mergeCell ref="B36:B63"/>
    <mergeCell ref="C88:E88"/>
    <mergeCell ref="C87:E87"/>
    <mergeCell ref="C86:E86"/>
    <mergeCell ref="C76:E76"/>
    <mergeCell ref="C78:E78"/>
    <mergeCell ref="D74:E74"/>
    <mergeCell ref="C80:E80"/>
    <mergeCell ref="B71:B76"/>
    <mergeCell ref="B82:B86"/>
    <mergeCell ref="C81:E81"/>
    <mergeCell ref="D73:E73"/>
    <mergeCell ref="C71:E71"/>
    <mergeCell ref="D72:E72"/>
  </mergeCells>
  <phoneticPr fontId="5" type="noConversion"/>
  <pageMargins left="0.23622047244094491" right="0.23622047244094491" top="0.74803149606299213" bottom="0.74803149606299213" header="0.31496062992125984" footer="0.31496062992125984"/>
  <pageSetup paperSize="9" scale="60" orientation="portrait" r:id="rId1"/>
  <headerFooter alignWithMargins="0">
    <oddFooter>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8">
    <tabColor rgb="FFFFFF66"/>
  </sheetPr>
  <dimension ref="A1:T48"/>
  <sheetViews>
    <sheetView topLeftCell="A26" zoomScale="80" zoomScaleNormal="80" workbookViewId="0">
      <selection activeCell="F48" sqref="F48"/>
    </sheetView>
  </sheetViews>
  <sheetFormatPr defaultColWidth="9.140625" defaultRowHeight="12.75"/>
  <cols>
    <col min="1" max="1" width="9.140625" style="1"/>
    <col min="2" max="2" width="7.5703125" style="1" customWidth="1"/>
    <col min="3" max="3" width="14.7109375" style="1" customWidth="1"/>
    <col min="4" max="4" width="12.42578125" style="1" customWidth="1"/>
    <col min="5" max="5" width="14" style="1" customWidth="1"/>
    <col min="6" max="6" width="19.85546875" style="1" customWidth="1"/>
    <col min="7" max="7" width="21.42578125" style="1" bestFit="1" customWidth="1"/>
    <col min="8" max="8" width="25" style="1" customWidth="1"/>
    <col min="9" max="9" width="22.28515625" style="1" customWidth="1"/>
    <col min="10" max="10" width="22.85546875" style="1" customWidth="1"/>
    <col min="11" max="11" width="28.7109375" style="1" customWidth="1"/>
    <col min="12" max="12" width="24.5703125" style="1" customWidth="1"/>
    <col min="13" max="13" width="20.42578125" style="1" customWidth="1"/>
    <col min="14" max="14" width="21" style="1" customWidth="1"/>
    <col min="15" max="15" width="19.85546875" style="1" customWidth="1"/>
    <col min="16" max="16" width="20.5703125" style="1" customWidth="1"/>
    <col min="17" max="17" width="22.85546875" style="1" customWidth="1"/>
    <col min="18" max="18" width="23.5703125" style="1" customWidth="1"/>
    <col min="19" max="19" width="23.28515625" style="1" customWidth="1"/>
    <col min="20" max="35" width="20.7109375" style="1" customWidth="1"/>
    <col min="36" max="16384" width="9.140625" style="1"/>
  </cols>
  <sheetData>
    <row r="1" spans="1:20" s="181" customFormat="1" ht="15.75">
      <c r="A1" s="80" t="s">
        <v>655</v>
      </c>
      <c r="D1" s="153"/>
      <c r="E1" s="153"/>
      <c r="F1" s="153"/>
      <c r="G1" s="153"/>
      <c r="H1" s="153"/>
      <c r="I1" s="153"/>
      <c r="J1" s="153"/>
      <c r="K1" s="113"/>
      <c r="L1" s="113"/>
      <c r="M1" s="113"/>
      <c r="N1" s="113"/>
      <c r="O1" s="113"/>
      <c r="P1" s="113"/>
      <c r="Q1" s="113"/>
    </row>
    <row r="2" spans="1:20" s="181" customFormat="1"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</row>
    <row r="3" spans="1:20" s="181" customFormat="1">
      <c r="C3" s="113"/>
      <c r="D3" s="104" t="s">
        <v>101</v>
      </c>
      <c r="E3" s="104"/>
      <c r="F3" s="107"/>
      <c r="G3" s="182"/>
      <c r="H3" s="929">
        <f>รายชื่อแบบฟอร์ม!C3</f>
        <v>0</v>
      </c>
      <c r="I3" s="930"/>
      <c r="J3" s="930"/>
      <c r="K3" s="931"/>
      <c r="L3" s="113"/>
      <c r="M3" s="113"/>
      <c r="N3" s="113"/>
      <c r="O3" s="113"/>
      <c r="P3" s="113"/>
      <c r="Q3" s="113"/>
    </row>
    <row r="4" spans="1:20" s="181" customFormat="1">
      <c r="C4" s="113"/>
      <c r="D4" s="105" t="s">
        <v>102</v>
      </c>
      <c r="E4" s="105"/>
      <c r="F4" s="107"/>
      <c r="G4" s="182"/>
      <c r="H4" s="932">
        <f>รายชื่อแบบฟอร์ม!C4</f>
        <v>0</v>
      </c>
      <c r="I4" s="933"/>
      <c r="J4" s="933"/>
      <c r="K4" s="934"/>
      <c r="L4" s="113"/>
      <c r="M4" s="113"/>
      <c r="N4" s="113"/>
      <c r="O4" s="113"/>
      <c r="P4" s="113"/>
      <c r="Q4" s="113"/>
    </row>
    <row r="5" spans="1:20" s="181" customFormat="1">
      <c r="C5" s="113"/>
      <c r="D5" s="105"/>
      <c r="E5" s="105"/>
      <c r="F5" s="107"/>
      <c r="G5" s="182"/>
      <c r="H5" s="135"/>
      <c r="I5" s="135"/>
      <c r="J5" s="135"/>
      <c r="K5" s="161"/>
      <c r="L5" s="113"/>
      <c r="M5" s="113"/>
      <c r="N5" s="113"/>
      <c r="O5" s="113"/>
      <c r="P5" s="113"/>
      <c r="Q5" s="113"/>
    </row>
    <row r="6" spans="1:20" s="181" customFormat="1" ht="15.95" customHeight="1">
      <c r="B6" s="162" t="s">
        <v>62</v>
      </c>
      <c r="C6" s="398"/>
      <c r="D6" s="398"/>
      <c r="E6" s="398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</row>
    <row r="7" spans="1:20" ht="12.75" customHeight="1">
      <c r="B7" s="938" t="s">
        <v>23</v>
      </c>
      <c r="C7" s="941" t="s">
        <v>467</v>
      </c>
      <c r="D7" s="942"/>
      <c r="E7" s="943"/>
      <c r="F7" s="935" t="s">
        <v>496</v>
      </c>
      <c r="G7" s="935" t="s">
        <v>497</v>
      </c>
      <c r="H7" s="935" t="s">
        <v>498</v>
      </c>
      <c r="I7" s="910" t="s">
        <v>332</v>
      </c>
      <c r="J7" s="748"/>
      <c r="K7" s="748"/>
      <c r="L7" s="748"/>
      <c r="M7" s="749"/>
      <c r="N7" s="910" t="s">
        <v>333</v>
      </c>
      <c r="O7" s="748"/>
      <c r="P7" s="748"/>
      <c r="Q7" s="748"/>
      <c r="R7" s="749"/>
      <c r="S7" s="907" t="s">
        <v>510</v>
      </c>
      <c r="T7" s="907" t="s">
        <v>509</v>
      </c>
    </row>
    <row r="8" spans="1:20" ht="12.95" customHeight="1">
      <c r="B8" s="939"/>
      <c r="C8" s="941"/>
      <c r="D8" s="942"/>
      <c r="E8" s="943"/>
      <c r="F8" s="936"/>
      <c r="G8" s="936"/>
      <c r="H8" s="936"/>
      <c r="I8" s="910" t="s">
        <v>334</v>
      </c>
      <c r="J8" s="748"/>
      <c r="K8" s="748"/>
      <c r="L8" s="749"/>
      <c r="M8" s="907" t="s">
        <v>503</v>
      </c>
      <c r="N8" s="910" t="s">
        <v>208</v>
      </c>
      <c r="O8" s="748"/>
      <c r="P8" s="748"/>
      <c r="Q8" s="749"/>
      <c r="R8" s="907" t="s">
        <v>508</v>
      </c>
      <c r="S8" s="908"/>
      <c r="T8" s="908"/>
    </row>
    <row r="9" spans="1:20" ht="80.099999999999994" customHeight="1">
      <c r="B9" s="940"/>
      <c r="C9" s="944"/>
      <c r="D9" s="945"/>
      <c r="E9" s="946"/>
      <c r="F9" s="937"/>
      <c r="G9" s="937"/>
      <c r="H9" s="937"/>
      <c r="I9" s="533" t="s">
        <v>499</v>
      </c>
      <c r="J9" s="533" t="s">
        <v>500</v>
      </c>
      <c r="K9" s="533" t="s">
        <v>501</v>
      </c>
      <c r="L9" s="532" t="s">
        <v>502</v>
      </c>
      <c r="M9" s="909"/>
      <c r="N9" s="533" t="s">
        <v>504</v>
      </c>
      <c r="O9" s="533" t="s">
        <v>505</v>
      </c>
      <c r="P9" s="533" t="s">
        <v>506</v>
      </c>
      <c r="Q9" s="533" t="s">
        <v>507</v>
      </c>
      <c r="R9" s="909"/>
      <c r="S9" s="909"/>
      <c r="T9" s="909"/>
    </row>
    <row r="10" spans="1:20" ht="20.100000000000001" customHeight="1">
      <c r="B10" s="304">
        <v>1</v>
      </c>
      <c r="C10" s="904" t="s">
        <v>209</v>
      </c>
      <c r="D10" s="905"/>
      <c r="E10" s="906"/>
      <c r="F10" s="316"/>
      <c r="G10" s="316"/>
      <c r="H10" s="305">
        <v>0.15</v>
      </c>
      <c r="I10" s="316"/>
      <c r="J10" s="316"/>
      <c r="K10" s="316"/>
      <c r="L10" s="341">
        <f>I10+J10+K10</f>
        <v>0</v>
      </c>
      <c r="M10" s="341">
        <f>L10*(1+H10)</f>
        <v>0</v>
      </c>
      <c r="N10" s="316"/>
      <c r="O10" s="316"/>
      <c r="P10" s="316"/>
      <c r="Q10" s="341">
        <f>N10+O10+P10</f>
        <v>0</v>
      </c>
      <c r="R10" s="306">
        <f>Q10*(1+H10)</f>
        <v>0</v>
      </c>
      <c r="S10" s="305">
        <v>0.45</v>
      </c>
      <c r="T10" s="306">
        <f>MAX(0,$Q10*(1+$S10)-$Q10*(1+$H10))</f>
        <v>0</v>
      </c>
    </row>
    <row r="11" spans="1:20" ht="35.1" customHeight="1">
      <c r="B11" s="951">
        <v>2</v>
      </c>
      <c r="C11" s="903" t="s">
        <v>210</v>
      </c>
      <c r="D11" s="904" t="s">
        <v>211</v>
      </c>
      <c r="E11" s="906"/>
      <c r="F11" s="316"/>
      <c r="G11" s="316"/>
      <c r="H11" s="305">
        <v>0.12</v>
      </c>
      <c r="I11" s="316"/>
      <c r="J11" s="316"/>
      <c r="K11" s="316"/>
      <c r="L11" s="341">
        <f t="shared" ref="L11:L24" si="0">I11+J11+K11</f>
        <v>0</v>
      </c>
      <c r="M11" s="341">
        <f t="shared" ref="M11:M24" si="1">L11*(1+H11)</f>
        <v>0</v>
      </c>
      <c r="N11" s="316"/>
      <c r="O11" s="316"/>
      <c r="P11" s="316"/>
      <c r="Q11" s="341">
        <f t="shared" ref="Q11:Q24" si="2">N11+O11+P11</f>
        <v>0</v>
      </c>
      <c r="R11" s="306">
        <f t="shared" ref="R11:R24" si="3">Q11*(1+H11)</f>
        <v>0</v>
      </c>
      <c r="S11" s="305">
        <v>0.36</v>
      </c>
      <c r="T11" s="306">
        <f t="shared" ref="T11:T24" si="4">MAX(0,$Q11*(1+$S11)-$Q11*(1+$H11))</f>
        <v>0</v>
      </c>
    </row>
    <row r="12" spans="1:20" ht="35.1" customHeight="1">
      <c r="B12" s="951"/>
      <c r="C12" s="903"/>
      <c r="D12" s="904" t="s">
        <v>212</v>
      </c>
      <c r="E12" s="906"/>
      <c r="F12" s="316"/>
      <c r="G12" s="316"/>
      <c r="H12" s="305">
        <v>0.12</v>
      </c>
      <c r="I12" s="316"/>
      <c r="J12" s="316"/>
      <c r="K12" s="316"/>
      <c r="L12" s="341">
        <f t="shared" si="0"/>
        <v>0</v>
      </c>
      <c r="M12" s="341">
        <f t="shared" si="1"/>
        <v>0</v>
      </c>
      <c r="N12" s="316"/>
      <c r="O12" s="316"/>
      <c r="P12" s="316"/>
      <c r="Q12" s="341">
        <f t="shared" si="2"/>
        <v>0</v>
      </c>
      <c r="R12" s="306">
        <f t="shared" si="3"/>
        <v>0</v>
      </c>
      <c r="S12" s="305">
        <v>0.36</v>
      </c>
      <c r="T12" s="306">
        <f t="shared" si="4"/>
        <v>0</v>
      </c>
    </row>
    <row r="13" spans="1:20" ht="24.95" customHeight="1">
      <c r="B13" s="951">
        <v>3</v>
      </c>
      <c r="C13" s="903" t="s">
        <v>87</v>
      </c>
      <c r="D13" s="923" t="s">
        <v>213</v>
      </c>
      <c r="E13" s="307" t="s">
        <v>214</v>
      </c>
      <c r="F13" s="316"/>
      <c r="G13" s="316"/>
      <c r="H13" s="305">
        <v>0.12</v>
      </c>
      <c r="I13" s="316"/>
      <c r="J13" s="316"/>
      <c r="K13" s="316"/>
      <c r="L13" s="341">
        <f t="shared" si="0"/>
        <v>0</v>
      </c>
      <c r="M13" s="341">
        <f t="shared" si="1"/>
        <v>0</v>
      </c>
      <c r="N13" s="316"/>
      <c r="O13" s="316"/>
      <c r="P13" s="316"/>
      <c r="Q13" s="341">
        <f t="shared" si="2"/>
        <v>0</v>
      </c>
      <c r="R13" s="306">
        <f t="shared" si="3"/>
        <v>0</v>
      </c>
      <c r="S13" s="305">
        <v>0.36</v>
      </c>
      <c r="T13" s="306">
        <f t="shared" si="4"/>
        <v>0</v>
      </c>
    </row>
    <row r="14" spans="1:20" ht="24.95" customHeight="1">
      <c r="B14" s="951"/>
      <c r="C14" s="903"/>
      <c r="D14" s="924"/>
      <c r="E14" s="307" t="s">
        <v>215</v>
      </c>
      <c r="F14" s="316"/>
      <c r="G14" s="316"/>
      <c r="H14" s="305">
        <v>0.08</v>
      </c>
      <c r="I14" s="316"/>
      <c r="J14" s="316"/>
      <c r="K14" s="316"/>
      <c r="L14" s="341">
        <f t="shared" si="0"/>
        <v>0</v>
      </c>
      <c r="M14" s="341">
        <f t="shared" si="1"/>
        <v>0</v>
      </c>
      <c r="N14" s="316"/>
      <c r="O14" s="316"/>
      <c r="P14" s="316"/>
      <c r="Q14" s="341">
        <f t="shared" si="2"/>
        <v>0</v>
      </c>
      <c r="R14" s="306">
        <f t="shared" si="3"/>
        <v>0</v>
      </c>
      <c r="S14" s="305">
        <v>0.23</v>
      </c>
      <c r="T14" s="306">
        <f t="shared" si="4"/>
        <v>0</v>
      </c>
    </row>
    <row r="15" spans="1:20" ht="20.100000000000001" customHeight="1">
      <c r="B15" s="951"/>
      <c r="C15" s="903"/>
      <c r="D15" s="904" t="s">
        <v>216</v>
      </c>
      <c r="E15" s="906"/>
      <c r="F15" s="316"/>
      <c r="G15" s="316"/>
      <c r="H15" s="305">
        <v>0.08</v>
      </c>
      <c r="I15" s="316"/>
      <c r="J15" s="316"/>
      <c r="K15" s="316"/>
      <c r="L15" s="341">
        <f t="shared" si="0"/>
        <v>0</v>
      </c>
      <c r="M15" s="341">
        <f t="shared" si="1"/>
        <v>0</v>
      </c>
      <c r="N15" s="316"/>
      <c r="O15" s="316"/>
      <c r="P15" s="316"/>
      <c r="Q15" s="341">
        <f t="shared" si="2"/>
        <v>0</v>
      </c>
      <c r="R15" s="306">
        <f t="shared" si="3"/>
        <v>0</v>
      </c>
      <c r="S15" s="305">
        <v>0.23</v>
      </c>
      <c r="T15" s="306">
        <f t="shared" si="4"/>
        <v>0</v>
      </c>
    </row>
    <row r="16" spans="1:20" ht="20.100000000000001" customHeight="1">
      <c r="B16" s="951">
        <v>4</v>
      </c>
      <c r="C16" s="903" t="s">
        <v>217</v>
      </c>
      <c r="D16" s="904" t="s">
        <v>88</v>
      </c>
      <c r="E16" s="906"/>
      <c r="F16" s="316"/>
      <c r="G16" s="316"/>
      <c r="H16" s="305">
        <v>0.21</v>
      </c>
      <c r="I16" s="316"/>
      <c r="J16" s="316"/>
      <c r="K16" s="316"/>
      <c r="L16" s="341">
        <f t="shared" si="0"/>
        <v>0</v>
      </c>
      <c r="M16" s="341">
        <f t="shared" si="1"/>
        <v>0</v>
      </c>
      <c r="N16" s="316"/>
      <c r="O16" s="316"/>
      <c r="P16" s="316"/>
      <c r="Q16" s="341">
        <f t="shared" si="2"/>
        <v>0</v>
      </c>
      <c r="R16" s="306">
        <f t="shared" si="3"/>
        <v>0</v>
      </c>
      <c r="S16" s="305">
        <v>0.63</v>
      </c>
      <c r="T16" s="306">
        <f t="shared" si="4"/>
        <v>0</v>
      </c>
    </row>
    <row r="17" spans="2:20" ht="20.100000000000001" customHeight="1">
      <c r="B17" s="951"/>
      <c r="C17" s="903"/>
      <c r="D17" s="904" t="s">
        <v>219</v>
      </c>
      <c r="E17" s="906"/>
      <c r="F17" s="316"/>
      <c r="G17" s="316"/>
      <c r="H17" s="305">
        <v>0.24</v>
      </c>
      <c r="I17" s="316"/>
      <c r="J17" s="316"/>
      <c r="K17" s="316"/>
      <c r="L17" s="341">
        <f t="shared" si="0"/>
        <v>0</v>
      </c>
      <c r="M17" s="341">
        <f t="shared" si="1"/>
        <v>0</v>
      </c>
      <c r="N17" s="316"/>
      <c r="O17" s="316"/>
      <c r="P17" s="316"/>
      <c r="Q17" s="341">
        <f t="shared" si="2"/>
        <v>0</v>
      </c>
      <c r="R17" s="306">
        <f t="shared" si="3"/>
        <v>0</v>
      </c>
      <c r="S17" s="305">
        <v>0.72</v>
      </c>
      <c r="T17" s="306">
        <f t="shared" si="4"/>
        <v>0</v>
      </c>
    </row>
    <row r="18" spans="2:20" ht="20.100000000000001" customHeight="1">
      <c r="B18" s="951"/>
      <c r="C18" s="903"/>
      <c r="D18" s="904" t="s">
        <v>220</v>
      </c>
      <c r="E18" s="906"/>
      <c r="F18" s="316"/>
      <c r="G18" s="316"/>
      <c r="H18" s="305">
        <v>0.21</v>
      </c>
      <c r="I18" s="316"/>
      <c r="J18" s="316"/>
      <c r="K18" s="316"/>
      <c r="L18" s="341">
        <f t="shared" si="0"/>
        <v>0</v>
      </c>
      <c r="M18" s="341">
        <f t="shared" si="1"/>
        <v>0</v>
      </c>
      <c r="N18" s="316"/>
      <c r="O18" s="316"/>
      <c r="P18" s="316"/>
      <c r="Q18" s="341">
        <f t="shared" si="2"/>
        <v>0</v>
      </c>
      <c r="R18" s="306">
        <f t="shared" si="3"/>
        <v>0</v>
      </c>
      <c r="S18" s="305">
        <v>0.63</v>
      </c>
      <c r="T18" s="306">
        <f t="shared" si="4"/>
        <v>0</v>
      </c>
    </row>
    <row r="19" spans="2:20" ht="20.100000000000001" customHeight="1">
      <c r="B19" s="951"/>
      <c r="C19" s="903"/>
      <c r="D19" s="904" t="s">
        <v>221</v>
      </c>
      <c r="E19" s="906"/>
      <c r="F19" s="316"/>
      <c r="G19" s="316"/>
      <c r="H19" s="305">
        <v>0.12</v>
      </c>
      <c r="I19" s="316"/>
      <c r="J19" s="316"/>
      <c r="K19" s="316"/>
      <c r="L19" s="341">
        <f t="shared" si="0"/>
        <v>0</v>
      </c>
      <c r="M19" s="341">
        <f t="shared" si="1"/>
        <v>0</v>
      </c>
      <c r="N19" s="316"/>
      <c r="O19" s="316"/>
      <c r="P19" s="316"/>
      <c r="Q19" s="341">
        <f t="shared" si="2"/>
        <v>0</v>
      </c>
      <c r="R19" s="306">
        <f t="shared" si="3"/>
        <v>0</v>
      </c>
      <c r="S19" s="305">
        <v>0.36</v>
      </c>
      <c r="T19" s="306">
        <f t="shared" si="4"/>
        <v>0</v>
      </c>
    </row>
    <row r="20" spans="2:20" ht="30.75" customHeight="1">
      <c r="B20" s="951"/>
      <c r="C20" s="903"/>
      <c r="D20" s="925" t="s">
        <v>222</v>
      </c>
      <c r="E20" s="926"/>
      <c r="F20" s="316"/>
      <c r="G20" s="316"/>
      <c r="H20" s="305">
        <v>0.12</v>
      </c>
      <c r="I20" s="316"/>
      <c r="J20" s="316"/>
      <c r="K20" s="316"/>
      <c r="L20" s="341">
        <f t="shared" si="0"/>
        <v>0</v>
      </c>
      <c r="M20" s="341">
        <f t="shared" si="1"/>
        <v>0</v>
      </c>
      <c r="N20" s="316"/>
      <c r="O20" s="316"/>
      <c r="P20" s="316"/>
      <c r="Q20" s="341">
        <f t="shared" si="2"/>
        <v>0</v>
      </c>
      <c r="R20" s="306">
        <f t="shared" si="3"/>
        <v>0</v>
      </c>
      <c r="S20" s="305">
        <v>0.36</v>
      </c>
      <c r="T20" s="306">
        <f t="shared" si="4"/>
        <v>0</v>
      </c>
    </row>
    <row r="21" spans="2:20" ht="20.100000000000001" customHeight="1">
      <c r="B21" s="951"/>
      <c r="C21" s="903"/>
      <c r="D21" s="927" t="s">
        <v>223</v>
      </c>
      <c r="E21" s="928"/>
      <c r="F21" s="316"/>
      <c r="G21" s="316"/>
      <c r="H21" s="305">
        <v>0.21</v>
      </c>
      <c r="I21" s="316"/>
      <c r="J21" s="316"/>
      <c r="K21" s="316"/>
      <c r="L21" s="341">
        <f t="shared" si="0"/>
        <v>0</v>
      </c>
      <c r="M21" s="341">
        <f t="shared" si="1"/>
        <v>0</v>
      </c>
      <c r="N21" s="316"/>
      <c r="O21" s="316"/>
      <c r="P21" s="316"/>
      <c r="Q21" s="341">
        <f t="shared" si="2"/>
        <v>0</v>
      </c>
      <c r="R21" s="306">
        <f t="shared" si="3"/>
        <v>0</v>
      </c>
      <c r="S21" s="305">
        <v>0.63</v>
      </c>
      <c r="T21" s="306">
        <f t="shared" si="4"/>
        <v>0</v>
      </c>
    </row>
    <row r="22" spans="2:20" ht="20.100000000000001" customHeight="1">
      <c r="B22" s="951"/>
      <c r="C22" s="903"/>
      <c r="D22" s="927" t="s">
        <v>224</v>
      </c>
      <c r="E22" s="928"/>
      <c r="F22" s="316"/>
      <c r="G22" s="316"/>
      <c r="H22" s="305">
        <v>0.21</v>
      </c>
      <c r="I22" s="316"/>
      <c r="J22" s="316"/>
      <c r="K22" s="316"/>
      <c r="L22" s="341">
        <f t="shared" si="0"/>
        <v>0</v>
      </c>
      <c r="M22" s="341">
        <f t="shared" si="1"/>
        <v>0</v>
      </c>
      <c r="N22" s="316"/>
      <c r="O22" s="316"/>
      <c r="P22" s="316"/>
      <c r="Q22" s="341">
        <f t="shared" si="2"/>
        <v>0</v>
      </c>
      <c r="R22" s="306">
        <f t="shared" si="3"/>
        <v>0</v>
      </c>
      <c r="S22" s="305">
        <v>0.63</v>
      </c>
      <c r="T22" s="306">
        <f t="shared" si="4"/>
        <v>0</v>
      </c>
    </row>
    <row r="23" spans="2:20" ht="20.100000000000001" customHeight="1">
      <c r="B23" s="951"/>
      <c r="C23" s="903"/>
      <c r="D23" s="927" t="s">
        <v>225</v>
      </c>
      <c r="E23" s="928"/>
      <c r="F23" s="316"/>
      <c r="G23" s="316"/>
      <c r="H23" s="305">
        <v>0.12</v>
      </c>
      <c r="I23" s="316"/>
      <c r="J23" s="316"/>
      <c r="K23" s="316"/>
      <c r="L23" s="341">
        <f t="shared" si="0"/>
        <v>0</v>
      </c>
      <c r="M23" s="341">
        <f t="shared" si="1"/>
        <v>0</v>
      </c>
      <c r="N23" s="316"/>
      <c r="O23" s="316"/>
      <c r="P23" s="316"/>
      <c r="Q23" s="341">
        <f t="shared" si="2"/>
        <v>0</v>
      </c>
      <c r="R23" s="306">
        <f t="shared" si="3"/>
        <v>0</v>
      </c>
      <c r="S23" s="305">
        <v>0.36</v>
      </c>
      <c r="T23" s="306">
        <f t="shared" si="4"/>
        <v>0</v>
      </c>
    </row>
    <row r="24" spans="2:20" ht="20.100000000000001" customHeight="1">
      <c r="B24" s="951"/>
      <c r="C24" s="903"/>
      <c r="D24" s="927" t="s">
        <v>159</v>
      </c>
      <c r="E24" s="928"/>
      <c r="F24" s="316"/>
      <c r="G24" s="316"/>
      <c r="H24" s="305">
        <v>0.21</v>
      </c>
      <c r="I24" s="316"/>
      <c r="J24" s="316"/>
      <c r="K24" s="316"/>
      <c r="L24" s="341">
        <f t="shared" si="0"/>
        <v>0</v>
      </c>
      <c r="M24" s="341">
        <f t="shared" si="1"/>
        <v>0</v>
      </c>
      <c r="N24" s="316"/>
      <c r="O24" s="316"/>
      <c r="P24" s="316"/>
      <c r="Q24" s="341">
        <f t="shared" si="2"/>
        <v>0</v>
      </c>
      <c r="R24" s="306">
        <f t="shared" si="3"/>
        <v>0</v>
      </c>
      <c r="S24" s="305">
        <v>0.63</v>
      </c>
      <c r="T24" s="306">
        <f t="shared" si="4"/>
        <v>0</v>
      </c>
    </row>
    <row r="25" spans="2:20" ht="20.100000000000001" customHeight="1">
      <c r="B25" s="304">
        <v>5</v>
      </c>
      <c r="C25" s="904" t="s">
        <v>218</v>
      </c>
      <c r="D25" s="905"/>
      <c r="E25" s="906"/>
      <c r="F25" s="306">
        <f>SUM(F$10:F$24)</f>
        <v>0</v>
      </c>
      <c r="G25" s="306">
        <f>SUM(G$10:G$24)</f>
        <v>0</v>
      </c>
      <c r="H25" s="308"/>
      <c r="I25" s="306">
        <f t="shared" ref="I25:R25" si="5">SUM(I$10:I$24)</f>
        <v>0</v>
      </c>
      <c r="J25" s="306">
        <f t="shared" si="5"/>
        <v>0</v>
      </c>
      <c r="K25" s="306">
        <f t="shared" si="5"/>
        <v>0</v>
      </c>
      <c r="L25" s="306">
        <f t="shared" si="5"/>
        <v>0</v>
      </c>
      <c r="M25" s="306">
        <f t="shared" si="5"/>
        <v>0</v>
      </c>
      <c r="N25" s="306">
        <f t="shared" si="5"/>
        <v>0</v>
      </c>
      <c r="O25" s="306">
        <f t="shared" si="5"/>
        <v>0</v>
      </c>
      <c r="P25" s="306">
        <f t="shared" si="5"/>
        <v>0</v>
      </c>
      <c r="Q25" s="306">
        <f t="shared" si="5"/>
        <v>0</v>
      </c>
      <c r="R25" s="306">
        <f t="shared" si="5"/>
        <v>0</v>
      </c>
      <c r="S25" s="309"/>
      <c r="T25" s="306">
        <f>SUM(T$10:T$24)</f>
        <v>0</v>
      </c>
    </row>
    <row r="29" spans="2:20" ht="15.95" customHeight="1">
      <c r="B29" s="162" t="s">
        <v>63</v>
      </c>
      <c r="C29" s="670"/>
      <c r="D29" s="670"/>
      <c r="E29" s="670"/>
    </row>
    <row r="30" spans="2:20" ht="15.95" customHeight="1">
      <c r="B30" s="760" t="s">
        <v>23</v>
      </c>
      <c r="C30" s="947" t="s">
        <v>467</v>
      </c>
      <c r="D30" s="948"/>
      <c r="E30" s="949"/>
      <c r="F30" s="913" t="s">
        <v>352</v>
      </c>
      <c r="G30" s="914"/>
      <c r="H30" s="917" t="s">
        <v>335</v>
      </c>
      <c r="I30" s="918"/>
      <c r="J30" s="918"/>
      <c r="K30" s="918"/>
      <c r="L30" s="918"/>
      <c r="M30" s="918"/>
      <c r="N30" s="918"/>
      <c r="O30" s="918"/>
      <c r="P30" s="918"/>
      <c r="Q30" s="919"/>
      <c r="R30" s="907" t="s">
        <v>510</v>
      </c>
      <c r="S30" s="907" t="s">
        <v>509</v>
      </c>
    </row>
    <row r="31" spans="2:20" ht="50.25" customHeight="1">
      <c r="B31" s="760"/>
      <c r="C31" s="947"/>
      <c r="D31" s="948"/>
      <c r="E31" s="949"/>
      <c r="F31" s="915"/>
      <c r="G31" s="916"/>
      <c r="H31" s="920" t="s">
        <v>336</v>
      </c>
      <c r="I31" s="921"/>
      <c r="J31" s="920" t="s">
        <v>337</v>
      </c>
      <c r="K31" s="922"/>
      <c r="L31" s="921"/>
      <c r="M31" s="920" t="s">
        <v>338</v>
      </c>
      <c r="N31" s="921"/>
      <c r="O31" s="907" t="s">
        <v>518</v>
      </c>
      <c r="P31" s="911" t="s">
        <v>519</v>
      </c>
      <c r="Q31" s="912"/>
      <c r="R31" s="908"/>
      <c r="S31" s="908"/>
    </row>
    <row r="32" spans="2:20" ht="38.25">
      <c r="B32" s="760"/>
      <c r="C32" s="911"/>
      <c r="D32" s="950"/>
      <c r="E32" s="912"/>
      <c r="F32" s="533" t="s">
        <v>511</v>
      </c>
      <c r="G32" s="533" t="s">
        <v>512</v>
      </c>
      <c r="H32" s="533" t="s">
        <v>513</v>
      </c>
      <c r="I32" s="533" t="s">
        <v>514</v>
      </c>
      <c r="J32" s="533" t="s">
        <v>515</v>
      </c>
      <c r="K32" s="533" t="s">
        <v>516</v>
      </c>
      <c r="L32" s="533" t="s">
        <v>517</v>
      </c>
      <c r="M32" s="533" t="s">
        <v>513</v>
      </c>
      <c r="N32" s="533" t="s">
        <v>514</v>
      </c>
      <c r="O32" s="909"/>
      <c r="P32" s="533" t="s">
        <v>513</v>
      </c>
      <c r="Q32" s="533" t="s">
        <v>514</v>
      </c>
      <c r="R32" s="909"/>
      <c r="S32" s="909"/>
    </row>
    <row r="33" spans="2:19" ht="20.100000000000001" customHeight="1">
      <c r="B33" s="304">
        <v>1</v>
      </c>
      <c r="C33" s="904" t="s">
        <v>209</v>
      </c>
      <c r="D33" s="905"/>
      <c r="E33" s="906"/>
      <c r="F33" s="316"/>
      <c r="G33" s="316"/>
      <c r="H33" s="316"/>
      <c r="I33" s="316"/>
      <c r="J33" s="316"/>
      <c r="K33" s="316"/>
      <c r="L33" s="316"/>
      <c r="M33" s="341">
        <f>H33+J33+K33</f>
        <v>0</v>
      </c>
      <c r="N33" s="341">
        <f>I33+J33+K33+L33</f>
        <v>0</v>
      </c>
      <c r="O33" s="305">
        <v>0.2</v>
      </c>
      <c r="P33" s="341">
        <f>M33*(1+O33)</f>
        <v>0</v>
      </c>
      <c r="Q33" s="341">
        <f>N33*(1+O33)</f>
        <v>0</v>
      </c>
      <c r="R33" s="305">
        <v>0.59</v>
      </c>
      <c r="S33" s="306">
        <f>($N33*(1+$R33)) - ($N33*(1+$O33))</f>
        <v>0</v>
      </c>
    </row>
    <row r="34" spans="2:19" ht="35.1" customHeight="1">
      <c r="B34" s="951">
        <v>2</v>
      </c>
      <c r="C34" s="903" t="s">
        <v>210</v>
      </c>
      <c r="D34" s="904" t="s">
        <v>211</v>
      </c>
      <c r="E34" s="906"/>
      <c r="F34" s="316"/>
      <c r="G34" s="316"/>
      <c r="H34" s="316"/>
      <c r="I34" s="316"/>
      <c r="J34" s="316"/>
      <c r="K34" s="316"/>
      <c r="L34" s="316"/>
      <c r="M34" s="341">
        <f t="shared" ref="M34:M47" si="6">H34+J34+K34</f>
        <v>0</v>
      </c>
      <c r="N34" s="341">
        <f t="shared" ref="N34:N47" si="7">I34+J34+K34+L34</f>
        <v>0</v>
      </c>
      <c r="O34" s="305">
        <v>0.16</v>
      </c>
      <c r="P34" s="341">
        <f t="shared" ref="P34:P47" si="8">M34*(1+O34)</f>
        <v>0</v>
      </c>
      <c r="Q34" s="341">
        <f t="shared" ref="Q34:Q47" si="9">N34*(1+O34)</f>
        <v>0</v>
      </c>
      <c r="R34" s="305">
        <v>0.47</v>
      </c>
      <c r="S34" s="306">
        <f t="shared" ref="S34:S47" si="10">($N34*(1+$R34)) - ($N34*(1+$O34))</f>
        <v>0</v>
      </c>
    </row>
    <row r="35" spans="2:19" ht="35.1" customHeight="1">
      <c r="B35" s="951"/>
      <c r="C35" s="903"/>
      <c r="D35" s="904" t="s">
        <v>212</v>
      </c>
      <c r="E35" s="906"/>
      <c r="F35" s="316"/>
      <c r="G35" s="316"/>
      <c r="H35" s="316"/>
      <c r="I35" s="316"/>
      <c r="J35" s="316"/>
      <c r="K35" s="316"/>
      <c r="L35" s="316"/>
      <c r="M35" s="341">
        <f t="shared" si="6"/>
        <v>0</v>
      </c>
      <c r="N35" s="341">
        <f t="shared" si="7"/>
        <v>0</v>
      </c>
      <c r="O35" s="305">
        <v>0.16</v>
      </c>
      <c r="P35" s="341">
        <f t="shared" si="8"/>
        <v>0</v>
      </c>
      <c r="Q35" s="341">
        <f t="shared" si="9"/>
        <v>0</v>
      </c>
      <c r="R35" s="305">
        <v>0.47</v>
      </c>
      <c r="S35" s="306">
        <f t="shared" si="10"/>
        <v>0</v>
      </c>
    </row>
    <row r="36" spans="2:19" ht="24.95" customHeight="1">
      <c r="B36" s="951">
        <v>3</v>
      </c>
      <c r="C36" s="903" t="s">
        <v>87</v>
      </c>
      <c r="D36" s="923" t="s">
        <v>213</v>
      </c>
      <c r="E36" s="307" t="s">
        <v>214</v>
      </c>
      <c r="F36" s="316"/>
      <c r="G36" s="316"/>
      <c r="H36" s="316"/>
      <c r="I36" s="316"/>
      <c r="J36" s="316"/>
      <c r="K36" s="316"/>
      <c r="L36" s="316"/>
      <c r="M36" s="341">
        <f t="shared" si="6"/>
        <v>0</v>
      </c>
      <c r="N36" s="341">
        <f t="shared" si="7"/>
        <v>0</v>
      </c>
      <c r="O36" s="305">
        <v>0.16</v>
      </c>
      <c r="P36" s="341">
        <f t="shared" si="8"/>
        <v>0</v>
      </c>
      <c r="Q36" s="341">
        <f t="shared" si="9"/>
        <v>0</v>
      </c>
      <c r="R36" s="305">
        <v>0.47</v>
      </c>
      <c r="S36" s="306">
        <f t="shared" si="10"/>
        <v>0</v>
      </c>
    </row>
    <row r="37" spans="2:19" ht="24.95" customHeight="1">
      <c r="B37" s="951"/>
      <c r="C37" s="903"/>
      <c r="D37" s="924"/>
      <c r="E37" s="307" t="s">
        <v>215</v>
      </c>
      <c r="F37" s="316"/>
      <c r="G37" s="316"/>
      <c r="H37" s="316"/>
      <c r="I37" s="316"/>
      <c r="J37" s="316"/>
      <c r="K37" s="316"/>
      <c r="L37" s="316"/>
      <c r="M37" s="341">
        <f t="shared" si="6"/>
        <v>0</v>
      </c>
      <c r="N37" s="341">
        <f t="shared" si="7"/>
        <v>0</v>
      </c>
      <c r="O37" s="305">
        <v>0.1</v>
      </c>
      <c r="P37" s="341">
        <f t="shared" si="8"/>
        <v>0</v>
      </c>
      <c r="Q37" s="341">
        <f t="shared" si="9"/>
        <v>0</v>
      </c>
      <c r="R37" s="305">
        <v>0.3</v>
      </c>
      <c r="S37" s="306">
        <f t="shared" si="10"/>
        <v>0</v>
      </c>
    </row>
    <row r="38" spans="2:19" ht="20.100000000000001" customHeight="1">
      <c r="B38" s="951"/>
      <c r="C38" s="903"/>
      <c r="D38" s="904" t="s">
        <v>216</v>
      </c>
      <c r="E38" s="906"/>
      <c r="F38" s="316"/>
      <c r="G38" s="316"/>
      <c r="H38" s="316"/>
      <c r="I38" s="316"/>
      <c r="J38" s="316"/>
      <c r="K38" s="316"/>
      <c r="L38" s="316"/>
      <c r="M38" s="341">
        <f t="shared" si="6"/>
        <v>0</v>
      </c>
      <c r="N38" s="341">
        <f t="shared" si="7"/>
        <v>0</v>
      </c>
      <c r="O38" s="305">
        <v>0.1</v>
      </c>
      <c r="P38" s="341">
        <f t="shared" si="8"/>
        <v>0</v>
      </c>
      <c r="Q38" s="341">
        <f t="shared" si="9"/>
        <v>0</v>
      </c>
      <c r="R38" s="305">
        <v>0.3</v>
      </c>
      <c r="S38" s="306">
        <f t="shared" si="10"/>
        <v>0</v>
      </c>
    </row>
    <row r="39" spans="2:19" ht="20.100000000000001" customHeight="1">
      <c r="B39" s="951">
        <v>4</v>
      </c>
      <c r="C39" s="903" t="s">
        <v>217</v>
      </c>
      <c r="D39" s="904" t="s">
        <v>88</v>
      </c>
      <c r="E39" s="906"/>
      <c r="F39" s="316"/>
      <c r="G39" s="316"/>
      <c r="H39" s="316"/>
      <c r="I39" s="316"/>
      <c r="J39" s="316"/>
      <c r="K39" s="316"/>
      <c r="L39" s="316"/>
      <c r="M39" s="341">
        <f t="shared" si="6"/>
        <v>0</v>
      </c>
      <c r="N39" s="341">
        <f t="shared" si="7"/>
        <v>0</v>
      </c>
      <c r="O39" s="305">
        <v>0.27</v>
      </c>
      <c r="P39" s="341">
        <f t="shared" si="8"/>
        <v>0</v>
      </c>
      <c r="Q39" s="341">
        <f t="shared" si="9"/>
        <v>0</v>
      </c>
      <c r="R39" s="305">
        <v>0.82</v>
      </c>
      <c r="S39" s="306">
        <f t="shared" si="10"/>
        <v>0</v>
      </c>
    </row>
    <row r="40" spans="2:19" ht="20.100000000000001" customHeight="1">
      <c r="B40" s="951"/>
      <c r="C40" s="903"/>
      <c r="D40" s="904" t="s">
        <v>219</v>
      </c>
      <c r="E40" s="906"/>
      <c r="F40" s="316"/>
      <c r="G40" s="316"/>
      <c r="H40" s="316"/>
      <c r="I40" s="316"/>
      <c r="J40" s="316"/>
      <c r="K40" s="316"/>
      <c r="L40" s="316"/>
      <c r="M40" s="341">
        <f t="shared" si="6"/>
        <v>0</v>
      </c>
      <c r="N40" s="341">
        <f t="shared" si="7"/>
        <v>0</v>
      </c>
      <c r="O40" s="305">
        <v>0.31</v>
      </c>
      <c r="P40" s="341">
        <f t="shared" si="8"/>
        <v>0</v>
      </c>
      <c r="Q40" s="341">
        <f t="shared" si="9"/>
        <v>0</v>
      </c>
      <c r="R40" s="305">
        <v>0.94</v>
      </c>
      <c r="S40" s="306">
        <f t="shared" si="10"/>
        <v>0</v>
      </c>
    </row>
    <row r="41" spans="2:19" ht="20.100000000000001" customHeight="1">
      <c r="B41" s="951"/>
      <c r="C41" s="903"/>
      <c r="D41" s="904" t="s">
        <v>220</v>
      </c>
      <c r="E41" s="906"/>
      <c r="F41" s="316"/>
      <c r="G41" s="316"/>
      <c r="H41" s="316"/>
      <c r="I41" s="316"/>
      <c r="J41" s="316"/>
      <c r="K41" s="316"/>
      <c r="L41" s="316"/>
      <c r="M41" s="341">
        <f t="shared" si="6"/>
        <v>0</v>
      </c>
      <c r="N41" s="341">
        <f t="shared" si="7"/>
        <v>0</v>
      </c>
      <c r="O41" s="305">
        <v>0.27</v>
      </c>
      <c r="P41" s="341">
        <f t="shared" si="8"/>
        <v>0</v>
      </c>
      <c r="Q41" s="341">
        <f t="shared" si="9"/>
        <v>0</v>
      </c>
      <c r="R41" s="305">
        <v>0.82</v>
      </c>
      <c r="S41" s="306">
        <f t="shared" si="10"/>
        <v>0</v>
      </c>
    </row>
    <row r="42" spans="2:19" ht="20.100000000000001" customHeight="1">
      <c r="B42" s="951"/>
      <c r="C42" s="903"/>
      <c r="D42" s="904" t="s">
        <v>221</v>
      </c>
      <c r="E42" s="906"/>
      <c r="F42" s="316"/>
      <c r="G42" s="316"/>
      <c r="H42" s="316"/>
      <c r="I42" s="316"/>
      <c r="J42" s="316"/>
      <c r="K42" s="316"/>
      <c r="L42" s="316"/>
      <c r="M42" s="341">
        <f t="shared" si="6"/>
        <v>0</v>
      </c>
      <c r="N42" s="341">
        <f t="shared" si="7"/>
        <v>0</v>
      </c>
      <c r="O42" s="305">
        <v>0.16</v>
      </c>
      <c r="P42" s="341">
        <f t="shared" si="8"/>
        <v>0</v>
      </c>
      <c r="Q42" s="341">
        <f t="shared" si="9"/>
        <v>0</v>
      </c>
      <c r="R42" s="305">
        <v>0.47</v>
      </c>
      <c r="S42" s="306">
        <f t="shared" si="10"/>
        <v>0</v>
      </c>
    </row>
    <row r="43" spans="2:19" ht="39" customHeight="1">
      <c r="B43" s="951"/>
      <c r="C43" s="903"/>
      <c r="D43" s="925" t="s">
        <v>222</v>
      </c>
      <c r="E43" s="926"/>
      <c r="F43" s="316"/>
      <c r="G43" s="316"/>
      <c r="H43" s="316"/>
      <c r="I43" s="316"/>
      <c r="J43" s="316"/>
      <c r="K43" s="316"/>
      <c r="L43" s="316"/>
      <c r="M43" s="341">
        <f t="shared" si="6"/>
        <v>0</v>
      </c>
      <c r="N43" s="341">
        <f t="shared" si="7"/>
        <v>0</v>
      </c>
      <c r="O43" s="305">
        <v>0.16</v>
      </c>
      <c r="P43" s="341">
        <f t="shared" si="8"/>
        <v>0</v>
      </c>
      <c r="Q43" s="341">
        <f t="shared" si="9"/>
        <v>0</v>
      </c>
      <c r="R43" s="305">
        <v>0.47</v>
      </c>
      <c r="S43" s="306">
        <f t="shared" si="10"/>
        <v>0</v>
      </c>
    </row>
    <row r="44" spans="2:19" ht="20.100000000000001" customHeight="1">
      <c r="B44" s="951"/>
      <c r="C44" s="903"/>
      <c r="D44" s="927" t="s">
        <v>223</v>
      </c>
      <c r="E44" s="928"/>
      <c r="F44" s="316"/>
      <c r="G44" s="316"/>
      <c r="H44" s="316"/>
      <c r="I44" s="316"/>
      <c r="J44" s="316"/>
      <c r="K44" s="316"/>
      <c r="L44" s="316"/>
      <c r="M44" s="341">
        <f t="shared" si="6"/>
        <v>0</v>
      </c>
      <c r="N44" s="341">
        <f t="shared" si="7"/>
        <v>0</v>
      </c>
      <c r="O44" s="305">
        <v>0.27</v>
      </c>
      <c r="P44" s="341">
        <f t="shared" si="8"/>
        <v>0</v>
      </c>
      <c r="Q44" s="341">
        <f t="shared" si="9"/>
        <v>0</v>
      </c>
      <c r="R44" s="305">
        <v>0.82</v>
      </c>
      <c r="S44" s="306">
        <f t="shared" si="10"/>
        <v>0</v>
      </c>
    </row>
    <row r="45" spans="2:19" ht="20.100000000000001" customHeight="1">
      <c r="B45" s="951"/>
      <c r="C45" s="903"/>
      <c r="D45" s="927" t="s">
        <v>224</v>
      </c>
      <c r="E45" s="928"/>
      <c r="F45" s="316"/>
      <c r="G45" s="316"/>
      <c r="H45" s="316"/>
      <c r="I45" s="316"/>
      <c r="J45" s="316"/>
      <c r="K45" s="316"/>
      <c r="L45" s="316"/>
      <c r="M45" s="341">
        <f t="shared" si="6"/>
        <v>0</v>
      </c>
      <c r="N45" s="341">
        <f t="shared" si="7"/>
        <v>0</v>
      </c>
      <c r="O45" s="305">
        <v>0.27</v>
      </c>
      <c r="P45" s="341">
        <f t="shared" si="8"/>
        <v>0</v>
      </c>
      <c r="Q45" s="341">
        <f t="shared" si="9"/>
        <v>0</v>
      </c>
      <c r="R45" s="305">
        <v>0.82</v>
      </c>
      <c r="S45" s="306">
        <f t="shared" si="10"/>
        <v>0</v>
      </c>
    </row>
    <row r="46" spans="2:19" ht="20.100000000000001" customHeight="1">
      <c r="B46" s="951"/>
      <c r="C46" s="903"/>
      <c r="D46" s="927" t="s">
        <v>225</v>
      </c>
      <c r="E46" s="928"/>
      <c r="F46" s="316"/>
      <c r="G46" s="316"/>
      <c r="H46" s="316"/>
      <c r="I46" s="316"/>
      <c r="J46" s="316"/>
      <c r="K46" s="316"/>
      <c r="L46" s="316"/>
      <c r="M46" s="341">
        <f t="shared" si="6"/>
        <v>0</v>
      </c>
      <c r="N46" s="341">
        <f t="shared" si="7"/>
        <v>0</v>
      </c>
      <c r="O46" s="305">
        <v>0.16</v>
      </c>
      <c r="P46" s="341">
        <f t="shared" si="8"/>
        <v>0</v>
      </c>
      <c r="Q46" s="341">
        <f t="shared" si="9"/>
        <v>0</v>
      </c>
      <c r="R46" s="305">
        <v>0.47</v>
      </c>
      <c r="S46" s="306">
        <f t="shared" si="10"/>
        <v>0</v>
      </c>
    </row>
    <row r="47" spans="2:19" ht="20.100000000000001" customHeight="1">
      <c r="B47" s="951"/>
      <c r="C47" s="903"/>
      <c r="D47" s="927" t="s">
        <v>159</v>
      </c>
      <c r="E47" s="928"/>
      <c r="F47" s="316"/>
      <c r="G47" s="316"/>
      <c r="H47" s="316"/>
      <c r="I47" s="316"/>
      <c r="J47" s="316"/>
      <c r="K47" s="316"/>
      <c r="L47" s="316"/>
      <c r="M47" s="341">
        <f t="shared" si="6"/>
        <v>0</v>
      </c>
      <c r="N47" s="341">
        <f t="shared" si="7"/>
        <v>0</v>
      </c>
      <c r="O47" s="305">
        <v>0.27</v>
      </c>
      <c r="P47" s="341">
        <f t="shared" si="8"/>
        <v>0</v>
      </c>
      <c r="Q47" s="341">
        <f t="shared" si="9"/>
        <v>0</v>
      </c>
      <c r="R47" s="305">
        <v>0.82</v>
      </c>
      <c r="S47" s="306">
        <f t="shared" si="10"/>
        <v>0</v>
      </c>
    </row>
    <row r="48" spans="2:19" ht="20.100000000000001" customHeight="1">
      <c r="B48" s="304">
        <v>5</v>
      </c>
      <c r="C48" s="904" t="s">
        <v>218</v>
      </c>
      <c r="D48" s="905"/>
      <c r="E48" s="906"/>
      <c r="F48" s="306">
        <f>SUM(F$33:F$47)</f>
        <v>0</v>
      </c>
      <c r="G48" s="306">
        <f t="shared" ref="G48:N48" si="11">SUM(G$33:G$47)</f>
        <v>0</v>
      </c>
      <c r="H48" s="306">
        <f t="shared" si="11"/>
        <v>0</v>
      </c>
      <c r="I48" s="306">
        <f t="shared" si="11"/>
        <v>0</v>
      </c>
      <c r="J48" s="306">
        <f t="shared" si="11"/>
        <v>0</v>
      </c>
      <c r="K48" s="306">
        <f t="shared" si="11"/>
        <v>0</v>
      </c>
      <c r="L48" s="306">
        <f t="shared" si="11"/>
        <v>0</v>
      </c>
      <c r="M48" s="306">
        <f t="shared" si="11"/>
        <v>0</v>
      </c>
      <c r="N48" s="306">
        <f t="shared" si="11"/>
        <v>0</v>
      </c>
      <c r="O48" s="244"/>
      <c r="P48" s="306">
        <f t="shared" ref="P48:Q48" si="12">SUM(P$33:P$47)</f>
        <v>0</v>
      </c>
      <c r="Q48" s="306">
        <f t="shared" si="12"/>
        <v>0</v>
      </c>
      <c r="R48" s="244"/>
      <c r="S48" s="306">
        <f>MAX(0,SUM(S33:S47)-(MAX(G48,Q48)-Q48))</f>
        <v>0</v>
      </c>
    </row>
  </sheetData>
  <sheetProtection algorithmName="SHA-512" hashValue="HFf4XwjAFy9JTzdpCw58qjrTFzLUJifK/sqawVjdQFOVsUXkwE31kvZ9wg6Sus31IERitKOJod5m7D1mRoxwnw==" saltValue="f5Ub/LeVCqTLyWctMoNoEQ==" spinCount="100000" sheet="1" formatCells="0" formatColumns="0" formatRows="0"/>
  <mergeCells count="68">
    <mergeCell ref="B34:B35"/>
    <mergeCell ref="C34:C35"/>
    <mergeCell ref="B39:B47"/>
    <mergeCell ref="C39:C47"/>
    <mergeCell ref="C36:C38"/>
    <mergeCell ref="B36:B38"/>
    <mergeCell ref="B30:B32"/>
    <mergeCell ref="C10:E10"/>
    <mergeCell ref="C11:C12"/>
    <mergeCell ref="C13:C15"/>
    <mergeCell ref="C16:C24"/>
    <mergeCell ref="C30:E32"/>
    <mergeCell ref="B13:B15"/>
    <mergeCell ref="B16:B24"/>
    <mergeCell ref="B11:B12"/>
    <mergeCell ref="C25:E25"/>
    <mergeCell ref="D23:E23"/>
    <mergeCell ref="D24:E24"/>
    <mergeCell ref="D21:E21"/>
    <mergeCell ref="D22:E22"/>
    <mergeCell ref="D19:E19"/>
    <mergeCell ref="D20:E20"/>
    <mergeCell ref="B7:B9"/>
    <mergeCell ref="F7:F9"/>
    <mergeCell ref="G7:G9"/>
    <mergeCell ref="D17:E17"/>
    <mergeCell ref="D18:E18"/>
    <mergeCell ref="D11:E11"/>
    <mergeCell ref="D12:E12"/>
    <mergeCell ref="D15:E15"/>
    <mergeCell ref="D16:E16"/>
    <mergeCell ref="C7:E9"/>
    <mergeCell ref="D13:D14"/>
    <mergeCell ref="H3:K3"/>
    <mergeCell ref="H4:K4"/>
    <mergeCell ref="I7:M7"/>
    <mergeCell ref="I8:L8"/>
    <mergeCell ref="M8:M9"/>
    <mergeCell ref="H7:H9"/>
    <mergeCell ref="C48:E48"/>
    <mergeCell ref="D41:E41"/>
    <mergeCell ref="D42:E42"/>
    <mergeCell ref="D43:E43"/>
    <mergeCell ref="D44:E44"/>
    <mergeCell ref="D45:E45"/>
    <mergeCell ref="D46:E46"/>
    <mergeCell ref="D47:E47"/>
    <mergeCell ref="D40:E40"/>
    <mergeCell ref="D34:E34"/>
    <mergeCell ref="D35:E35"/>
    <mergeCell ref="D36:D37"/>
    <mergeCell ref="D38:E38"/>
    <mergeCell ref="D39:E39"/>
    <mergeCell ref="C33:E33"/>
    <mergeCell ref="R30:R32"/>
    <mergeCell ref="S30:S32"/>
    <mergeCell ref="T7:T9"/>
    <mergeCell ref="N7:R7"/>
    <mergeCell ref="N8:Q8"/>
    <mergeCell ref="R8:R9"/>
    <mergeCell ref="P31:Q31"/>
    <mergeCell ref="S7:S9"/>
    <mergeCell ref="F30:G31"/>
    <mergeCell ref="H30:Q30"/>
    <mergeCell ref="H31:I31"/>
    <mergeCell ref="J31:L31"/>
    <mergeCell ref="M31:N31"/>
    <mergeCell ref="O31:O32"/>
  </mergeCells>
  <pageMargins left="0.23622047244094491" right="0.23622047244094491" top="0.74803149606299213" bottom="0.74803149606299213" header="0.31496062992125984" footer="0.31496062992125984"/>
  <pageSetup paperSize="9" scale="4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9">
    <tabColor rgb="FFFFFF66"/>
    <pageSetUpPr fitToPage="1"/>
  </sheetPr>
  <dimension ref="A1:L12"/>
  <sheetViews>
    <sheetView zoomScaleNormal="100" workbookViewId="0">
      <selection activeCell="I12" sqref="I12"/>
    </sheetView>
  </sheetViews>
  <sheetFormatPr defaultColWidth="9.140625" defaultRowHeight="12.75"/>
  <cols>
    <col min="1" max="1" width="9.140625" style="1"/>
    <col min="2" max="2" width="8.140625" style="1" customWidth="1"/>
    <col min="3" max="3" width="27.42578125" style="1" customWidth="1"/>
    <col min="4" max="4" width="13.140625" style="1" bestFit="1" customWidth="1"/>
    <col min="5" max="5" width="16.140625" style="1" customWidth="1"/>
    <col min="6" max="6" width="13.7109375" style="1" customWidth="1"/>
    <col min="7" max="7" width="20.140625" style="1" customWidth="1"/>
    <col min="8" max="8" width="19.42578125" style="1" customWidth="1"/>
    <col min="9" max="12" width="20.7109375" style="1" customWidth="1"/>
    <col min="13" max="16384" width="9.140625" style="1"/>
  </cols>
  <sheetData>
    <row r="1" spans="1:12" s="48" customFormat="1" ht="15.75">
      <c r="A1" s="80" t="s">
        <v>655</v>
      </c>
      <c r="D1" s="153"/>
      <c r="E1" s="153"/>
      <c r="F1" s="153"/>
      <c r="G1" s="153"/>
      <c r="H1" s="153"/>
      <c r="I1" s="153"/>
      <c r="J1" s="16"/>
      <c r="K1" s="16"/>
      <c r="L1" s="16"/>
    </row>
    <row r="2" spans="1:12" s="48" customFormat="1"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2" s="48" customFormat="1">
      <c r="C3" s="16"/>
      <c r="D3" s="104" t="s">
        <v>101</v>
      </c>
      <c r="E3" s="5"/>
      <c r="F3" s="54"/>
      <c r="G3" s="929">
        <f>+รายชื่อแบบฟอร์ม!C3</f>
        <v>0</v>
      </c>
      <c r="H3" s="930"/>
      <c r="I3" s="930"/>
      <c r="J3" s="931"/>
      <c r="K3" s="16"/>
      <c r="L3" s="16"/>
    </row>
    <row r="4" spans="1:12" s="48" customFormat="1">
      <c r="C4" s="16"/>
      <c r="D4" s="105" t="s">
        <v>102</v>
      </c>
      <c r="E4" s="5"/>
      <c r="F4" s="54"/>
      <c r="G4" s="932">
        <f>รายชื่อแบบฟอร์ม!C4</f>
        <v>0</v>
      </c>
      <c r="H4" s="933"/>
      <c r="I4" s="933"/>
      <c r="J4" s="934"/>
      <c r="K4" s="16"/>
      <c r="L4" s="16"/>
    </row>
    <row r="5" spans="1:12" s="48" customFormat="1">
      <c r="C5" s="16"/>
      <c r="D5" s="105"/>
      <c r="E5" s="5"/>
      <c r="F5" s="54"/>
      <c r="G5" s="135"/>
      <c r="H5" s="135"/>
      <c r="I5" s="135"/>
      <c r="J5" s="161"/>
      <c r="K5" s="16"/>
      <c r="L5" s="16"/>
    </row>
    <row r="6" spans="1:12" s="48" customFormat="1" ht="15.95" customHeight="1">
      <c r="B6" s="162" t="s">
        <v>64</v>
      </c>
      <c r="C6" s="16"/>
      <c r="D6" s="16"/>
      <c r="E6" s="16"/>
      <c r="F6" s="16"/>
      <c r="G6" s="16"/>
      <c r="H6" s="16"/>
      <c r="I6" s="16"/>
      <c r="J6" s="16"/>
      <c r="K6" s="16"/>
      <c r="L6" s="16"/>
    </row>
    <row r="7" spans="1:12" ht="39.950000000000003" customHeight="1">
      <c r="B7" s="760" t="s">
        <v>23</v>
      </c>
      <c r="C7" s="953" t="s">
        <v>468</v>
      </c>
      <c r="D7" s="955" t="s">
        <v>520</v>
      </c>
      <c r="E7" s="955" t="s">
        <v>521</v>
      </c>
      <c r="F7" s="955" t="s">
        <v>522</v>
      </c>
      <c r="G7" s="952" t="s">
        <v>226</v>
      </c>
      <c r="H7" s="952"/>
      <c r="I7" s="952" t="s">
        <v>469</v>
      </c>
      <c r="J7" s="952"/>
      <c r="K7" s="952" t="s">
        <v>523</v>
      </c>
      <c r="L7" s="952" t="s">
        <v>509</v>
      </c>
    </row>
    <row r="8" spans="1:12" ht="38.25">
      <c r="B8" s="760"/>
      <c r="C8" s="954"/>
      <c r="D8" s="956"/>
      <c r="E8" s="956"/>
      <c r="F8" s="956"/>
      <c r="G8" s="389" t="s">
        <v>511</v>
      </c>
      <c r="H8" s="389" t="s">
        <v>512</v>
      </c>
      <c r="I8" s="389" t="s">
        <v>513</v>
      </c>
      <c r="J8" s="389" t="s">
        <v>514</v>
      </c>
      <c r="K8" s="952"/>
      <c r="L8" s="952"/>
    </row>
    <row r="9" spans="1:12" ht="38.25">
      <c r="B9" s="391">
        <v>1</v>
      </c>
      <c r="C9" s="310" t="s">
        <v>227</v>
      </c>
      <c r="D9" s="316"/>
      <c r="E9" s="316"/>
      <c r="F9" s="316"/>
      <c r="G9" s="316"/>
      <c r="H9" s="316"/>
      <c r="I9" s="316"/>
      <c r="J9" s="316"/>
      <c r="K9" s="316"/>
      <c r="L9" s="341">
        <f>K9-J9</f>
        <v>0</v>
      </c>
    </row>
    <row r="10" spans="1:12" ht="27.75" customHeight="1">
      <c r="B10" s="391">
        <v>2</v>
      </c>
      <c r="C10" s="311" t="s">
        <v>228</v>
      </c>
      <c r="D10" s="316"/>
      <c r="E10" s="316"/>
      <c r="F10" s="316"/>
      <c r="G10" s="316"/>
      <c r="H10" s="316"/>
      <c r="I10" s="316"/>
      <c r="J10" s="316"/>
      <c r="K10" s="316"/>
      <c r="L10" s="341">
        <f>K10-J10</f>
        <v>0</v>
      </c>
    </row>
    <row r="11" spans="1:12" ht="25.5">
      <c r="B11" s="391">
        <v>3</v>
      </c>
      <c r="C11" s="310" t="s">
        <v>229</v>
      </c>
      <c r="D11" s="316"/>
      <c r="E11" s="316"/>
      <c r="F11" s="316"/>
      <c r="G11" s="316"/>
      <c r="H11" s="316"/>
      <c r="I11" s="316"/>
      <c r="J11" s="316"/>
      <c r="K11" s="316"/>
      <c r="L11" s="341">
        <f>K11-J11</f>
        <v>0</v>
      </c>
    </row>
    <row r="12" spans="1:12" ht="15.95" customHeight="1">
      <c r="B12" s="391">
        <v>4</v>
      </c>
      <c r="C12" s="312" t="s">
        <v>218</v>
      </c>
      <c r="D12" s="306">
        <f>SUM(D$9:D$11)</f>
        <v>0</v>
      </c>
      <c r="E12" s="306">
        <f t="shared" ref="E12:L12" si="0">SUM(E$9:E$11)</f>
        <v>0</v>
      </c>
      <c r="F12" s="306">
        <f t="shared" si="0"/>
        <v>0</v>
      </c>
      <c r="G12" s="306">
        <f t="shared" si="0"/>
        <v>0</v>
      </c>
      <c r="H12" s="306">
        <f t="shared" si="0"/>
        <v>0</v>
      </c>
      <c r="I12" s="306">
        <f t="shared" si="0"/>
        <v>0</v>
      </c>
      <c r="J12" s="306">
        <f t="shared" si="0"/>
        <v>0</v>
      </c>
      <c r="K12" s="306">
        <f t="shared" si="0"/>
        <v>0</v>
      </c>
      <c r="L12" s="306">
        <f t="shared" si="0"/>
        <v>0</v>
      </c>
    </row>
  </sheetData>
  <sheetProtection algorithmName="SHA-512" hashValue="Jhjv9snC0vw4WaoH6isNW9TKRNLUGQjFkb+cKxqN1TMP0zzpFQKSJLYzYD3pw+sRXsR9FFqNdBsSttTzCpzUKA==" saltValue="YnJNbUlYWOgk7RsrvJu5dA==" spinCount="100000" sheet="1" formatCells="0" formatColumns="0" formatRows="0"/>
  <mergeCells count="11">
    <mergeCell ref="B7:B8"/>
    <mergeCell ref="C7:C8"/>
    <mergeCell ref="D7:D8"/>
    <mergeCell ref="E7:E8"/>
    <mergeCell ref="F7:F8"/>
    <mergeCell ref="G3:J3"/>
    <mergeCell ref="G4:J4"/>
    <mergeCell ref="K7:K8"/>
    <mergeCell ref="L7:L8"/>
    <mergeCell ref="G7:H7"/>
    <mergeCell ref="I7:J7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">
    <tabColor rgb="FFFFFF66"/>
  </sheetPr>
  <dimension ref="A1:IF36"/>
  <sheetViews>
    <sheetView showGridLines="0" topLeftCell="A7" zoomScaleNormal="100" zoomScaleSheetLayoutView="75" workbookViewId="0">
      <selection activeCell="G23" sqref="G23"/>
    </sheetView>
  </sheetViews>
  <sheetFormatPr defaultColWidth="9.140625" defaultRowHeight="12.75"/>
  <cols>
    <col min="1" max="1" width="9.140625" style="5"/>
    <col min="2" max="2" width="7.42578125" style="5" customWidth="1"/>
    <col min="3" max="3" width="3.7109375" style="5" customWidth="1"/>
    <col min="4" max="4" width="4.42578125" style="5" customWidth="1"/>
    <col min="5" max="5" width="16" style="5" customWidth="1"/>
    <col min="6" max="6" width="52.7109375" style="5" customWidth="1"/>
    <col min="7" max="8" width="18.7109375" style="5" customWidth="1"/>
    <col min="9" max="9" width="15.28515625" style="5" customWidth="1"/>
    <col min="10" max="10" width="46.85546875" style="5" customWidth="1"/>
    <col min="11" max="11" width="21.85546875" style="5" customWidth="1"/>
    <col min="12" max="12" width="26.140625" style="5" bestFit="1" customWidth="1"/>
    <col min="13" max="13" width="29.85546875" style="5" bestFit="1" customWidth="1"/>
    <col min="14" max="14" width="31.140625" style="5" customWidth="1"/>
    <col min="15" max="15" width="24" style="5" bestFit="1" customWidth="1"/>
    <col min="16" max="16" width="29.85546875" style="5" bestFit="1" customWidth="1"/>
    <col min="17" max="17" width="20.7109375" style="5" customWidth="1"/>
    <col min="18" max="18" width="28.7109375" style="5" bestFit="1" customWidth="1"/>
    <col min="19" max="16384" width="9.140625" style="5"/>
  </cols>
  <sheetData>
    <row r="1" spans="1:17" ht="15.75">
      <c r="A1" s="80" t="s">
        <v>40</v>
      </c>
      <c r="C1" s="80"/>
      <c r="D1" s="80"/>
      <c r="E1" s="80"/>
      <c r="F1" s="80"/>
      <c r="G1" s="80"/>
      <c r="H1" s="80"/>
      <c r="I1" s="80"/>
      <c r="J1" s="153"/>
    </row>
    <row r="3" spans="1:17">
      <c r="C3" s="4"/>
      <c r="I3" s="7"/>
    </row>
    <row r="4" spans="1:17" s="30" customFormat="1">
      <c r="B4" s="29"/>
      <c r="C4" s="104" t="s">
        <v>101</v>
      </c>
      <c r="F4" s="835">
        <f>รายชื่อแบบฟอร์ม!C3</f>
        <v>0</v>
      </c>
      <c r="G4" s="966"/>
      <c r="H4" s="250"/>
      <c r="I4" s="92"/>
      <c r="K4" s="35"/>
    </row>
    <row r="5" spans="1:17" s="30" customFormat="1">
      <c r="C5" s="105" t="s">
        <v>102</v>
      </c>
      <c r="F5" s="842">
        <f>รายชื่อแบบฟอร์ม!C4</f>
        <v>0</v>
      </c>
      <c r="G5" s="966"/>
      <c r="H5" s="250"/>
      <c r="I5" s="93"/>
      <c r="K5" s="35"/>
    </row>
    <row r="6" spans="1:17" s="30" customFormat="1">
      <c r="D6" s="41"/>
      <c r="E6" s="32"/>
      <c r="F6" s="32"/>
      <c r="G6" s="50"/>
      <c r="H6" s="55"/>
      <c r="I6" s="55"/>
      <c r="J6" s="35"/>
    </row>
    <row r="7" spans="1:17">
      <c r="B7" s="39"/>
      <c r="C7" s="9"/>
      <c r="D7" s="9"/>
      <c r="E7" s="9"/>
      <c r="F7" s="9"/>
      <c r="H7" s="9"/>
      <c r="I7" s="9"/>
    </row>
    <row r="8" spans="1:17" s="51" customFormat="1">
      <c r="B8" s="39" t="s">
        <v>41</v>
      </c>
      <c r="C8" s="9"/>
      <c r="D8" s="9"/>
      <c r="E8" s="9"/>
      <c r="F8" s="9"/>
      <c r="G8" s="9"/>
      <c r="H8" s="42"/>
      <c r="I8" s="12" t="s">
        <v>236</v>
      </c>
      <c r="J8" s="5"/>
      <c r="K8" s="5"/>
      <c r="L8" s="5"/>
      <c r="M8" s="5"/>
      <c r="N8" s="5"/>
      <c r="O8" s="5"/>
      <c r="P8" s="5"/>
      <c r="Q8" s="5"/>
    </row>
    <row r="9" spans="1:17" s="33" customFormat="1">
      <c r="B9" s="500" t="s">
        <v>23</v>
      </c>
      <c r="C9" s="747" t="s">
        <v>24</v>
      </c>
      <c r="D9" s="748"/>
      <c r="E9" s="748"/>
      <c r="F9" s="749"/>
      <c r="G9" s="506" t="s">
        <v>103</v>
      </c>
      <c r="H9" s="53"/>
      <c r="I9" s="534" t="s">
        <v>619</v>
      </c>
      <c r="J9" s="396"/>
      <c r="K9" s="188" t="s">
        <v>241</v>
      </c>
      <c r="L9" s="432" t="s">
        <v>128</v>
      </c>
      <c r="M9" s="432" t="s">
        <v>242</v>
      </c>
      <c r="N9" s="503" t="s">
        <v>244</v>
      </c>
      <c r="O9" s="107"/>
      <c r="P9" s="5"/>
      <c r="Q9" s="5"/>
    </row>
    <row r="10" spans="1:17" ht="17.25" customHeight="1">
      <c r="B10" s="814">
        <v>1</v>
      </c>
      <c r="C10" s="873" t="s">
        <v>524</v>
      </c>
      <c r="D10" s="873"/>
      <c r="E10" s="873"/>
      <c r="F10" s="873"/>
      <c r="G10" s="417">
        <f>SUM(G11:G18)</f>
        <v>0</v>
      </c>
      <c r="H10" s="53"/>
      <c r="I10" s="964" t="s">
        <v>237</v>
      </c>
      <c r="J10" s="965"/>
      <c r="K10" s="399">
        <v>1</v>
      </c>
      <c r="L10" s="399">
        <v>0.25</v>
      </c>
      <c r="M10" s="399">
        <v>0.5</v>
      </c>
      <c r="N10" s="400">
        <v>0.25</v>
      </c>
      <c r="O10" s="120"/>
    </row>
    <row r="11" spans="1:17" s="36" customFormat="1" ht="15" customHeight="1">
      <c r="B11" s="815"/>
      <c r="C11" s="145" t="s">
        <v>30</v>
      </c>
      <c r="D11" s="806" t="s">
        <v>449</v>
      </c>
      <c r="E11" s="960"/>
      <c r="F11" s="807"/>
      <c r="G11" s="416">
        <f>'แบบฟอร์มที่ 5 - 5.2-5.6'!I12</f>
        <v>0</v>
      </c>
      <c r="H11" s="43"/>
      <c r="I11" s="431" t="s">
        <v>238</v>
      </c>
      <c r="J11" s="395"/>
      <c r="K11" s="401">
        <v>0.25</v>
      </c>
      <c r="L11" s="401">
        <v>1</v>
      </c>
      <c r="M11" s="401">
        <v>0.75</v>
      </c>
      <c r="N11" s="402">
        <v>0.25</v>
      </c>
      <c r="O11" s="113"/>
      <c r="P11" s="5"/>
      <c r="Q11" s="5"/>
    </row>
    <row r="12" spans="1:17" s="36" customFormat="1" ht="18.75" customHeight="1">
      <c r="B12" s="815"/>
      <c r="C12" s="145" t="s">
        <v>36</v>
      </c>
      <c r="D12" s="777" t="s">
        <v>450</v>
      </c>
      <c r="E12" s="778"/>
      <c r="F12" s="779"/>
      <c r="G12" s="416">
        <f>'แบบฟอร์มที่ 5 - 5.2-5.6'!I13</f>
        <v>0</v>
      </c>
      <c r="H12" s="43"/>
      <c r="I12" s="189" t="s">
        <v>239</v>
      </c>
      <c r="J12" s="395"/>
      <c r="K12" s="401">
        <v>0.5</v>
      </c>
      <c r="L12" s="401">
        <v>0.75</v>
      </c>
      <c r="M12" s="401">
        <v>1</v>
      </c>
      <c r="N12" s="402">
        <v>0.25</v>
      </c>
      <c r="O12" s="120"/>
      <c r="P12" s="5"/>
      <c r="Q12" s="5"/>
    </row>
    <row r="13" spans="1:17" s="36" customFormat="1" ht="27" customHeight="1">
      <c r="B13" s="815"/>
      <c r="C13" s="145" t="s">
        <v>37</v>
      </c>
      <c r="D13" s="777" t="s">
        <v>451</v>
      </c>
      <c r="E13" s="778"/>
      <c r="F13" s="779"/>
      <c r="G13" s="416">
        <f>'แบบฟอร์มที่ 5 - 5.2-5.6'!I14</f>
        <v>0</v>
      </c>
      <c r="H13" s="43"/>
      <c r="I13" s="397" t="s">
        <v>240</v>
      </c>
      <c r="J13" s="398"/>
      <c r="K13" s="403">
        <v>0.25</v>
      </c>
      <c r="L13" s="403">
        <v>0.25</v>
      </c>
      <c r="M13" s="403">
        <v>0.25</v>
      </c>
      <c r="N13" s="404">
        <v>1</v>
      </c>
      <c r="O13" s="120"/>
      <c r="P13" s="5"/>
      <c r="Q13" s="5"/>
    </row>
    <row r="14" spans="1:17" s="36" customFormat="1" ht="27" customHeight="1">
      <c r="B14" s="815"/>
      <c r="C14" s="145" t="s">
        <v>39</v>
      </c>
      <c r="D14" s="777" t="s">
        <v>452</v>
      </c>
      <c r="E14" s="778"/>
      <c r="F14" s="779"/>
      <c r="G14" s="416">
        <f>'แบบฟอร์มที่ 5 - 5.2-5.6'!I15</f>
        <v>0</v>
      </c>
      <c r="H14" s="43"/>
      <c r="I14" s="190"/>
      <c r="J14" s="120"/>
      <c r="K14" s="191"/>
      <c r="L14" s="191"/>
      <c r="M14" s="191"/>
      <c r="N14" s="191"/>
      <c r="O14" s="113"/>
      <c r="P14" s="5"/>
      <c r="Q14" s="5"/>
    </row>
    <row r="15" spans="1:17" s="36" customFormat="1" ht="27" customHeight="1">
      <c r="B15" s="815"/>
      <c r="C15" s="145" t="s">
        <v>38</v>
      </c>
      <c r="D15" s="777" t="s">
        <v>640</v>
      </c>
      <c r="E15" s="778"/>
      <c r="F15" s="779"/>
      <c r="G15" s="416">
        <f>'แบบฟอร์มที่ 5 - 5.2-5.6'!I16</f>
        <v>0</v>
      </c>
      <c r="H15" s="43"/>
      <c r="I15" s="109"/>
      <c r="J15" s="109"/>
      <c r="K15" s="109"/>
      <c r="L15" s="109"/>
      <c r="M15" s="109"/>
      <c r="N15" s="109"/>
      <c r="O15" s="109"/>
      <c r="P15" s="5"/>
      <c r="Q15" s="5"/>
    </row>
    <row r="16" spans="1:17" s="36" customFormat="1" ht="15" customHeight="1">
      <c r="B16" s="815"/>
      <c r="C16" s="145" t="s">
        <v>45</v>
      </c>
      <c r="D16" s="777" t="s">
        <v>641</v>
      </c>
      <c r="E16" s="778"/>
      <c r="F16" s="779"/>
      <c r="G16" s="416">
        <f>'แบบฟอร์มที่ 5 - 5.2-5.6'!I17</f>
        <v>0</v>
      </c>
      <c r="H16" s="53"/>
      <c r="I16" s="192" t="s">
        <v>548</v>
      </c>
      <c r="J16" s="113"/>
      <c r="K16" s="113"/>
      <c r="L16" s="113"/>
      <c r="M16" s="113"/>
      <c r="N16" s="113"/>
      <c r="O16" s="113"/>
      <c r="P16" s="5"/>
      <c r="Q16" s="5"/>
    </row>
    <row r="17" spans="1:240" s="36" customFormat="1" ht="42" customHeight="1">
      <c r="B17" s="815"/>
      <c r="C17" s="145" t="s">
        <v>46</v>
      </c>
      <c r="D17" s="777" t="s">
        <v>618</v>
      </c>
      <c r="E17" s="778"/>
      <c r="F17" s="779"/>
      <c r="G17" s="416">
        <f>'แบบฟอร์มที่ 5 - 5.2-5.6'!I18</f>
        <v>0</v>
      </c>
      <c r="H17" s="43"/>
      <c r="I17" s="192"/>
      <c r="J17" s="113"/>
      <c r="K17" s="188" t="s">
        <v>241</v>
      </c>
      <c r="L17" s="432" t="s">
        <v>128</v>
      </c>
      <c r="M17" s="432" t="s">
        <v>242</v>
      </c>
      <c r="N17" s="503" t="s">
        <v>244</v>
      </c>
      <c r="O17" s="113"/>
      <c r="P17" s="5"/>
      <c r="Q17" s="5"/>
    </row>
    <row r="18" spans="1:240" s="36" customFormat="1" ht="15" customHeight="1">
      <c r="B18" s="816"/>
      <c r="C18" s="145" t="s">
        <v>47</v>
      </c>
      <c r="D18" s="806" t="s">
        <v>643</v>
      </c>
      <c r="E18" s="960"/>
      <c r="F18" s="807"/>
      <c r="G18" s="416">
        <f>'แบบฟอร์มที่ 5 - 5.2-5.6'!I19</f>
        <v>0</v>
      </c>
      <c r="H18" s="43"/>
      <c r="I18" s="192"/>
      <c r="J18" s="427"/>
      <c r="K18" s="428">
        <f>G22+G23</f>
        <v>0</v>
      </c>
      <c r="L18" s="428">
        <f>G10</f>
        <v>0</v>
      </c>
      <c r="M18" s="428">
        <f>G19</f>
        <v>0</v>
      </c>
      <c r="N18" s="428">
        <f>G24</f>
        <v>0</v>
      </c>
      <c r="O18" s="113"/>
      <c r="P18" s="5"/>
      <c r="Q18" s="5"/>
    </row>
    <row r="19" spans="1:240" s="36" customFormat="1" ht="15" customHeight="1">
      <c r="B19" s="814">
        <v>2</v>
      </c>
      <c r="C19" s="957" t="s">
        <v>230</v>
      </c>
      <c r="D19" s="958"/>
      <c r="E19" s="958"/>
      <c r="F19" s="959"/>
      <c r="G19" s="338">
        <f>SUM(G20:G21)</f>
        <v>0</v>
      </c>
      <c r="H19" s="43"/>
      <c r="I19" s="193" t="s">
        <v>241</v>
      </c>
      <c r="J19" s="428">
        <f>G22+G23</f>
        <v>0</v>
      </c>
      <c r="K19" s="382">
        <f>$J19*K$18*K10</f>
        <v>0</v>
      </c>
      <c r="L19" s="382">
        <f t="shared" ref="L19:N19" si="0">$J19*L$18*L10</f>
        <v>0</v>
      </c>
      <c r="M19" s="382">
        <f t="shared" si="0"/>
        <v>0</v>
      </c>
      <c r="N19" s="382">
        <f t="shared" si="0"/>
        <v>0</v>
      </c>
      <c r="O19" s="392"/>
      <c r="P19" s="5"/>
      <c r="Q19" s="5"/>
    </row>
    <row r="20" spans="1:240" s="36" customFormat="1" ht="27" customHeight="1">
      <c r="B20" s="815"/>
      <c r="C20" s="145" t="s">
        <v>30</v>
      </c>
      <c r="D20" s="967" t="s">
        <v>357</v>
      </c>
      <c r="E20" s="968"/>
      <c r="F20" s="969"/>
      <c r="G20" s="277">
        <f>'แบบฟอร์มที่ 5 - 5.2-5.6'!I25</f>
        <v>0</v>
      </c>
      <c r="H20" s="43"/>
      <c r="I20" s="193" t="s">
        <v>128</v>
      </c>
      <c r="J20" s="428">
        <f>G10</f>
        <v>0</v>
      </c>
      <c r="K20" s="382">
        <f>$J20*K$18*K11</f>
        <v>0</v>
      </c>
      <c r="L20" s="382">
        <f t="shared" ref="L20:N20" si="1">$J20*L$18*L11</f>
        <v>0</v>
      </c>
      <c r="M20" s="382">
        <f t="shared" si="1"/>
        <v>0</v>
      </c>
      <c r="N20" s="382">
        <f t="shared" si="1"/>
        <v>0</v>
      </c>
      <c r="O20" s="392"/>
      <c r="P20" s="5"/>
      <c r="Q20" s="5"/>
    </row>
    <row r="21" spans="1:240" s="36" customFormat="1" ht="12.75" customHeight="1">
      <c r="B21" s="816"/>
      <c r="C21" s="145" t="s">
        <v>36</v>
      </c>
      <c r="D21" s="776" t="s">
        <v>585</v>
      </c>
      <c r="E21" s="776"/>
      <c r="F21" s="776"/>
      <c r="G21" s="277">
        <f>'แบบฟอร์มที่ 5 - 5.2-5.6'!I26</f>
        <v>0</v>
      </c>
      <c r="H21" s="43"/>
      <c r="I21" s="193" t="s">
        <v>242</v>
      </c>
      <c r="J21" s="428">
        <f>G19</f>
        <v>0</v>
      </c>
      <c r="K21" s="382">
        <f t="shared" ref="K21:N21" si="2">$J21*K$18*K12</f>
        <v>0</v>
      </c>
      <c r="L21" s="382">
        <f t="shared" si="2"/>
        <v>0</v>
      </c>
      <c r="M21" s="382">
        <f t="shared" si="2"/>
        <v>0</v>
      </c>
      <c r="N21" s="382">
        <f t="shared" si="2"/>
        <v>0</v>
      </c>
      <c r="O21" s="392"/>
      <c r="P21" s="5"/>
      <c r="Q21" s="5"/>
    </row>
    <row r="22" spans="1:240" s="36" customFormat="1">
      <c r="B22" s="454">
        <v>3</v>
      </c>
      <c r="C22" s="873" t="s">
        <v>454</v>
      </c>
      <c r="D22" s="873"/>
      <c r="E22" s="873"/>
      <c r="F22" s="873"/>
      <c r="G22" s="277">
        <f>'แบบฟอร์มที่ 5 - 5.2-5.6'!I41</f>
        <v>0</v>
      </c>
      <c r="H22" s="43"/>
      <c r="I22" s="193" t="s">
        <v>244</v>
      </c>
      <c r="J22" s="428">
        <f>G24</f>
        <v>0</v>
      </c>
      <c r="K22" s="382">
        <f t="shared" ref="K22:N22" si="3">$J22*K$18*K13</f>
        <v>0</v>
      </c>
      <c r="L22" s="382">
        <f t="shared" si="3"/>
        <v>0</v>
      </c>
      <c r="M22" s="382">
        <f t="shared" si="3"/>
        <v>0</v>
      </c>
      <c r="N22" s="382">
        <f t="shared" si="3"/>
        <v>0</v>
      </c>
      <c r="O22" s="392"/>
      <c r="P22" s="5"/>
      <c r="Q22" s="5"/>
    </row>
    <row r="23" spans="1:240" s="36" customFormat="1" ht="13.5" customHeight="1">
      <c r="A23" s="5"/>
      <c r="B23" s="185">
        <v>4</v>
      </c>
      <c r="C23" s="961" t="s">
        <v>586</v>
      </c>
      <c r="D23" s="962"/>
      <c r="E23" s="962"/>
      <c r="F23" s="963"/>
      <c r="G23" s="426">
        <f>'แบบฟอร์มที่ 5 - 5.2-5.6'!I296</f>
        <v>0</v>
      </c>
      <c r="H23" s="43"/>
      <c r="I23" s="113"/>
      <c r="J23" s="427"/>
      <c r="K23" s="382">
        <f>SUM(K19:K22)</f>
        <v>0</v>
      </c>
      <c r="L23" s="382">
        <f>SUM(L19:L22)</f>
        <v>0</v>
      </c>
      <c r="M23" s="382">
        <f>SUM(M19:M22)</f>
        <v>0</v>
      </c>
      <c r="N23" s="382">
        <f>SUM(N19:N22)</f>
        <v>0</v>
      </c>
      <c r="O23" s="275">
        <f>SUM(K23:N23)</f>
        <v>0</v>
      </c>
      <c r="P23" s="5"/>
      <c r="Q23" s="5"/>
    </row>
    <row r="24" spans="1:240" ht="13.5" thickBot="1">
      <c r="B24" s="454">
        <v>5</v>
      </c>
      <c r="C24" s="957" t="s">
        <v>231</v>
      </c>
      <c r="D24" s="958"/>
      <c r="E24" s="958"/>
      <c r="F24" s="959"/>
      <c r="G24" s="277">
        <f>'แบบฟอร์มที่ 5 - 5.2-5.6'!I1303</f>
        <v>0</v>
      </c>
      <c r="H24" s="53"/>
      <c r="I24" s="181"/>
      <c r="J24" s="181"/>
      <c r="K24" s="394"/>
      <c r="L24" s="394"/>
      <c r="M24" s="394"/>
      <c r="N24" s="181"/>
      <c r="O24" s="181"/>
    </row>
    <row r="25" spans="1:240" ht="13.5" thickBot="1">
      <c r="B25" s="454">
        <v>6</v>
      </c>
      <c r="C25" s="773" t="s">
        <v>232</v>
      </c>
      <c r="D25" s="774"/>
      <c r="E25" s="774"/>
      <c r="F25" s="775"/>
      <c r="G25" s="277">
        <f>'แบบฟอร์มที่ 5 - 5.7'!J6010</f>
        <v>0</v>
      </c>
      <c r="H25" s="53"/>
      <c r="I25" s="181"/>
      <c r="J25" s="181"/>
      <c r="K25" s="181"/>
      <c r="L25" s="181"/>
      <c r="M25" s="181"/>
      <c r="N25" s="393" t="s">
        <v>10</v>
      </c>
      <c r="O25" s="345">
        <f>SQRT(O23)</f>
        <v>0</v>
      </c>
    </row>
    <row r="26" spans="1:240">
      <c r="B26" s="145">
        <v>7</v>
      </c>
      <c r="C26" s="773" t="s">
        <v>233</v>
      </c>
      <c r="D26" s="774"/>
      <c r="E26" s="774"/>
      <c r="F26" s="775"/>
      <c r="G26" s="342">
        <f>G10+G19+G22+G23+G24+G25</f>
        <v>0</v>
      </c>
      <c r="H26" s="53"/>
      <c r="I26" s="107"/>
      <c r="J26" s="107"/>
      <c r="K26" s="107"/>
      <c r="L26" s="107"/>
      <c r="M26" s="107"/>
      <c r="N26" s="107"/>
      <c r="O26" s="107"/>
      <c r="P26" s="107"/>
    </row>
    <row r="27" spans="1:240">
      <c r="A27" s="33"/>
      <c r="B27" s="454">
        <v>8</v>
      </c>
      <c r="C27" s="773" t="s">
        <v>234</v>
      </c>
      <c r="D27" s="774"/>
      <c r="E27" s="774"/>
      <c r="F27" s="775"/>
      <c r="G27" s="414">
        <f>ABS(G28-G26)</f>
        <v>0</v>
      </c>
      <c r="H27" s="53"/>
    </row>
    <row r="28" spans="1:240" s="57" customFormat="1">
      <c r="A28" s="5"/>
      <c r="B28" s="454">
        <v>9</v>
      </c>
      <c r="C28" s="441" t="s">
        <v>235</v>
      </c>
      <c r="D28" s="441"/>
      <c r="E28" s="441"/>
      <c r="F28" s="441"/>
      <c r="G28" s="415">
        <f>O25+G25</f>
        <v>0</v>
      </c>
      <c r="H28" s="56"/>
      <c r="I28" s="5"/>
      <c r="J28" s="5"/>
      <c r="K28" s="5"/>
      <c r="L28" s="5"/>
      <c r="M28" s="5"/>
      <c r="N28" s="5"/>
      <c r="O28" s="5"/>
      <c r="P28" s="5"/>
      <c r="Q28" s="5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</row>
    <row r="30" spans="1:240" ht="16.5" customHeight="1"/>
    <row r="36" ht="27.75" customHeight="1"/>
  </sheetData>
  <sheetProtection algorithmName="SHA-512" hashValue="ZDuP4jkgZK8WGt5//ZWv+Yfvw6P5Dmw+VYeLH8uEEBFbY7kCq1CSNUE1Hsh6Oi7p0PLaSiVj729jvQSABxwpew==" saltValue="XxWuFXjXgmEb2wkJvAYVvQ==" spinCount="100000" sheet="1" formatCells="0" formatColumns="0" formatRows="0"/>
  <mergeCells count="24">
    <mergeCell ref="F4:G4"/>
    <mergeCell ref="F5:G5"/>
    <mergeCell ref="D12:F12"/>
    <mergeCell ref="D21:F21"/>
    <mergeCell ref="D20:F20"/>
    <mergeCell ref="C9:F9"/>
    <mergeCell ref="B19:B21"/>
    <mergeCell ref="D17:F17"/>
    <mergeCell ref="C23:F23"/>
    <mergeCell ref="I10:J10"/>
    <mergeCell ref="C19:F19"/>
    <mergeCell ref="C10:F10"/>
    <mergeCell ref="B10:B18"/>
    <mergeCell ref="C26:F26"/>
    <mergeCell ref="C27:F27"/>
    <mergeCell ref="C25:F25"/>
    <mergeCell ref="C24:F24"/>
    <mergeCell ref="D11:F11"/>
    <mergeCell ref="D13:F13"/>
    <mergeCell ref="D14:F14"/>
    <mergeCell ref="D18:F18"/>
    <mergeCell ref="C22:F22"/>
    <mergeCell ref="D15:F15"/>
    <mergeCell ref="D16:F16"/>
  </mergeCells>
  <phoneticPr fontId="5" type="noConversion"/>
  <pageMargins left="0.23622047244094491" right="0.23622047244094491" top="0.74803149606299213" bottom="0.74803149606299213" header="0.31496062992125984" footer="0.31496062992125984"/>
  <pageSetup paperSize="9" scale="60" orientation="landscape" r:id="rId1"/>
  <headerFooter alignWithMargins="0">
    <oddFooter>Page &amp;P</oddFooter>
  </headerFooter>
  <colBreaks count="1" manualBreakCount="1">
    <brk id="8" max="3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">
    <tabColor rgb="FFFFFF66"/>
  </sheetPr>
  <dimension ref="A1:T1331"/>
  <sheetViews>
    <sheetView showGridLines="0" topLeftCell="A276" zoomScaleNormal="100" workbookViewId="0">
      <selection activeCell="K284" sqref="K284"/>
    </sheetView>
  </sheetViews>
  <sheetFormatPr defaultColWidth="9.140625" defaultRowHeight="12.75"/>
  <cols>
    <col min="1" max="1" width="5.28515625" style="5" customWidth="1"/>
    <col min="2" max="2" width="7.28515625" style="5" customWidth="1"/>
    <col min="3" max="3" width="11.42578125" style="5" customWidth="1"/>
    <col min="4" max="4" width="19.85546875" style="5" customWidth="1"/>
    <col min="5" max="5" width="16.140625" style="5" customWidth="1"/>
    <col min="6" max="6" width="17.140625" style="5" customWidth="1"/>
    <col min="7" max="7" width="26.140625" style="5" customWidth="1"/>
    <col min="8" max="8" width="20.7109375" style="5" customWidth="1"/>
    <col min="9" max="9" width="27.7109375" style="5" customWidth="1"/>
    <col min="10" max="10" width="20.7109375" style="5" customWidth="1"/>
    <col min="11" max="11" width="27.7109375" style="5" customWidth="1"/>
    <col min="12" max="12" width="20.7109375" style="5" customWidth="1"/>
    <col min="13" max="13" width="27.7109375" style="5" customWidth="1"/>
    <col min="14" max="14" width="20.7109375" style="5" customWidth="1"/>
    <col min="15" max="15" width="27.7109375" style="5" customWidth="1"/>
    <col min="16" max="16384" width="9.140625" style="5"/>
  </cols>
  <sheetData>
    <row r="1" spans="1:16" ht="15.75">
      <c r="A1" s="80" t="s">
        <v>40</v>
      </c>
      <c r="B1" s="80"/>
      <c r="C1" s="80"/>
      <c r="D1" s="80"/>
      <c r="E1" s="80"/>
      <c r="F1" s="80"/>
      <c r="G1" s="80"/>
      <c r="H1" s="80"/>
      <c r="I1" s="80"/>
      <c r="J1" s="80"/>
    </row>
    <row r="2" spans="1:16">
      <c r="I2" s="60"/>
      <c r="J2" s="60"/>
    </row>
    <row r="3" spans="1:16">
      <c r="A3" s="3"/>
      <c r="B3" s="3"/>
      <c r="C3" s="47"/>
      <c r="D3" s="47"/>
      <c r="I3" s="187"/>
      <c r="J3" s="187"/>
    </row>
    <row r="4" spans="1:16">
      <c r="A4" s="3"/>
      <c r="B4" s="3"/>
      <c r="C4" s="47"/>
      <c r="D4" s="47"/>
      <c r="I4" s="187"/>
      <c r="J4" s="187"/>
    </row>
    <row r="5" spans="1:16">
      <c r="A5" s="104" t="s">
        <v>101</v>
      </c>
      <c r="B5" s="104"/>
      <c r="E5" s="54"/>
      <c r="F5" s="989">
        <f>รายชื่อแบบฟอร์ม!C3</f>
        <v>0</v>
      </c>
      <c r="G5" s="930"/>
      <c r="H5" s="930"/>
      <c r="I5" s="931"/>
    </row>
    <row r="6" spans="1:16">
      <c r="A6" s="105" t="s">
        <v>102</v>
      </c>
      <c r="B6" s="105"/>
      <c r="E6" s="54"/>
      <c r="F6" s="932">
        <f>รายชื่อแบบฟอร์ม!C4</f>
        <v>0</v>
      </c>
      <c r="G6" s="933"/>
      <c r="H6" s="933"/>
      <c r="I6" s="934"/>
    </row>
    <row r="7" spans="1:16">
      <c r="F7" s="184"/>
      <c r="G7" s="184"/>
      <c r="H7" s="184"/>
      <c r="I7" s="184"/>
      <c r="J7" s="7"/>
    </row>
    <row r="8" spans="1:16" s="62" customFormat="1" ht="15" customHeight="1">
      <c r="A8" s="63"/>
      <c r="B8" s="63"/>
    </row>
    <row r="9" spans="1:16">
      <c r="C9" s="46"/>
      <c r="D9" s="46"/>
      <c r="E9" s="46"/>
      <c r="F9" s="46"/>
      <c r="G9" s="46"/>
      <c r="H9" s="46"/>
      <c r="I9" s="46"/>
      <c r="J9" s="59"/>
    </row>
    <row r="10" spans="1:16">
      <c r="A10" s="12"/>
      <c r="B10" s="613" t="s">
        <v>647</v>
      </c>
      <c r="C10" s="36"/>
      <c r="D10" s="613"/>
      <c r="E10" s="36"/>
      <c r="F10" s="36"/>
      <c r="G10" s="36"/>
      <c r="I10" s="87" t="s">
        <v>103</v>
      </c>
    </row>
    <row r="11" spans="1:16" s="65" customFormat="1" ht="65.099999999999994" customHeight="1">
      <c r="B11" s="485" t="s">
        <v>23</v>
      </c>
      <c r="C11" s="993" t="s">
        <v>24</v>
      </c>
      <c r="D11" s="994"/>
      <c r="E11" s="994"/>
      <c r="F11" s="995"/>
      <c r="G11" s="483" t="s">
        <v>527</v>
      </c>
      <c r="H11" s="508" t="s">
        <v>528</v>
      </c>
      <c r="I11" s="508" t="s">
        <v>375</v>
      </c>
      <c r="J11" s="253"/>
      <c r="K11" s="409"/>
      <c r="L11" s="107"/>
      <c r="M11" s="107"/>
      <c r="N11" s="107"/>
      <c r="O11" s="107"/>
      <c r="P11" s="107"/>
    </row>
    <row r="12" spans="1:16" s="65" customFormat="1" ht="30.75" customHeight="1">
      <c r="B12" s="568" t="s">
        <v>42</v>
      </c>
      <c r="C12" s="983" t="s">
        <v>449</v>
      </c>
      <c r="D12" s="983"/>
      <c r="E12" s="983"/>
      <c r="F12" s="983"/>
      <c r="G12" s="666">
        <f>'แบบฟอร์มที่ 5 - 5.2.1-5.2.6'!$G$15</f>
        <v>0</v>
      </c>
      <c r="H12" s="643"/>
      <c r="I12" s="570">
        <f>'แบบฟอร์มที่ 5 - 5.2.1-5.2.6'!$I$15</f>
        <v>0</v>
      </c>
      <c r="J12" s="253"/>
      <c r="K12" s="409"/>
      <c r="L12" s="107"/>
      <c r="M12" s="107"/>
      <c r="N12" s="107"/>
      <c r="O12" s="107"/>
      <c r="P12" s="107"/>
    </row>
    <row r="13" spans="1:16" ht="38.1" customHeight="1">
      <c r="B13" s="484" t="s">
        <v>43</v>
      </c>
      <c r="C13" s="776" t="s">
        <v>450</v>
      </c>
      <c r="D13" s="776"/>
      <c r="E13" s="776"/>
      <c r="F13" s="776"/>
      <c r="G13" s="346"/>
      <c r="H13" s="410">
        <v>0.25</v>
      </c>
      <c r="I13" s="411">
        <f t="shared" ref="I13:I19" si="0">$G13*$H13</f>
        <v>0</v>
      </c>
      <c r="J13" s="253"/>
      <c r="K13" s="409"/>
      <c r="L13" s="107"/>
      <c r="M13" s="107"/>
      <c r="N13" s="107"/>
      <c r="O13" s="107"/>
      <c r="P13" s="107"/>
    </row>
    <row r="14" spans="1:16" ht="32.1" customHeight="1">
      <c r="B14" s="484" t="s">
        <v>44</v>
      </c>
      <c r="C14" s="983" t="s">
        <v>451</v>
      </c>
      <c r="D14" s="983"/>
      <c r="E14" s="983"/>
      <c r="F14" s="983"/>
      <c r="G14" s="346"/>
      <c r="H14" s="410">
        <v>0.35</v>
      </c>
      <c r="I14" s="411">
        <f t="shared" si="0"/>
        <v>0</v>
      </c>
      <c r="J14" s="253"/>
      <c r="K14" s="409"/>
      <c r="L14" s="107"/>
      <c r="M14" s="107"/>
      <c r="N14" s="107"/>
      <c r="O14" s="107"/>
      <c r="P14" s="107"/>
    </row>
    <row r="15" spans="1:16" s="107" customFormat="1" ht="30.95" customHeight="1">
      <c r="B15" s="480">
        <v>4</v>
      </c>
      <c r="C15" s="767" t="s">
        <v>452</v>
      </c>
      <c r="D15" s="767"/>
      <c r="E15" s="767"/>
      <c r="F15" s="767"/>
      <c r="G15" s="346"/>
      <c r="H15" s="410">
        <v>0.16</v>
      </c>
      <c r="I15" s="411">
        <f t="shared" si="0"/>
        <v>0</v>
      </c>
      <c r="J15" s="253"/>
      <c r="K15" s="409"/>
    </row>
    <row r="16" spans="1:16" s="107" customFormat="1" ht="30.95" customHeight="1">
      <c r="B16" s="480">
        <v>5</v>
      </c>
      <c r="C16" s="767" t="s">
        <v>640</v>
      </c>
      <c r="D16" s="767"/>
      <c r="E16" s="767"/>
      <c r="F16" s="767"/>
      <c r="G16" s="346"/>
      <c r="H16" s="410">
        <v>0.08</v>
      </c>
      <c r="I16" s="411">
        <f>$G16*$H16</f>
        <v>0</v>
      </c>
      <c r="J16" s="253"/>
      <c r="K16" s="409"/>
    </row>
    <row r="17" spans="1:20" s="107" customFormat="1" ht="30.95" customHeight="1">
      <c r="B17" s="480">
        <v>6</v>
      </c>
      <c r="C17" s="767" t="s">
        <v>641</v>
      </c>
      <c r="D17" s="767"/>
      <c r="E17" s="767"/>
      <c r="F17" s="767"/>
      <c r="G17" s="346"/>
      <c r="H17" s="410">
        <v>0</v>
      </c>
      <c r="I17" s="411">
        <f>$G17*$H17</f>
        <v>0</v>
      </c>
      <c r="J17" s="253"/>
      <c r="K17" s="409"/>
    </row>
    <row r="18" spans="1:20" s="107" customFormat="1" ht="43.5" customHeight="1">
      <c r="B18" s="480">
        <v>7</v>
      </c>
      <c r="C18" s="756" t="s">
        <v>618</v>
      </c>
      <c r="D18" s="757"/>
      <c r="E18" s="757"/>
      <c r="F18" s="758"/>
      <c r="G18" s="346"/>
      <c r="H18" s="410">
        <v>0.25</v>
      </c>
      <c r="I18" s="411">
        <f t="shared" si="0"/>
        <v>0</v>
      </c>
      <c r="J18" s="253"/>
      <c r="K18" s="409"/>
    </row>
    <row r="19" spans="1:20" s="107" customFormat="1" ht="18.95" customHeight="1">
      <c r="B19" s="480">
        <v>8</v>
      </c>
      <c r="C19" s="806" t="s">
        <v>642</v>
      </c>
      <c r="D19" s="960"/>
      <c r="E19" s="960"/>
      <c r="F19" s="807"/>
      <c r="G19" s="346"/>
      <c r="H19" s="569">
        <v>0.5</v>
      </c>
      <c r="I19" s="570">
        <f t="shared" si="0"/>
        <v>0</v>
      </c>
      <c r="J19" s="253"/>
      <c r="K19" s="409"/>
    </row>
    <row r="20" spans="1:20" s="107" customFormat="1" ht="29.25" customHeight="1">
      <c r="B20" s="145">
        <v>9</v>
      </c>
      <c r="C20" s="996" t="s">
        <v>55</v>
      </c>
      <c r="D20" s="996"/>
      <c r="E20" s="996"/>
      <c r="F20" s="996"/>
      <c r="G20" s="282">
        <f>SUM(G12:G19)</f>
        <v>0</v>
      </c>
      <c r="H20" s="412"/>
      <c r="I20" s="411">
        <f>SUM(I12:I19)</f>
        <v>0</v>
      </c>
      <c r="J20" s="253"/>
      <c r="K20" s="409"/>
    </row>
    <row r="21" spans="1:20" s="107" customFormat="1" ht="28.5" customHeight="1">
      <c r="B21" s="139"/>
      <c r="C21" s="39"/>
      <c r="D21" s="39"/>
      <c r="E21" s="39"/>
      <c r="F21" s="39"/>
      <c r="G21" s="407"/>
      <c r="H21" s="253"/>
      <c r="I21" s="408"/>
      <c r="J21" s="253"/>
      <c r="K21" s="408"/>
      <c r="L21" s="253"/>
      <c r="M21" s="408"/>
      <c r="N21" s="253"/>
      <c r="O21" s="409"/>
    </row>
    <row r="22" spans="1:20" s="107" customFormat="1" ht="30.75" customHeight="1">
      <c r="B22" s="139"/>
      <c r="C22" s="39"/>
      <c r="D22" s="39"/>
      <c r="E22" s="39"/>
      <c r="F22" s="39"/>
      <c r="G22" s="407"/>
      <c r="H22" s="253"/>
      <c r="I22" s="408"/>
      <c r="J22" s="253"/>
      <c r="K22" s="408"/>
      <c r="L22" s="253"/>
      <c r="M22" s="408"/>
      <c r="N22" s="253"/>
      <c r="O22" s="409"/>
    </row>
    <row r="23" spans="1:20" s="107" customFormat="1" ht="16.5" customHeight="1">
      <c r="B23" s="12" t="s">
        <v>470</v>
      </c>
      <c r="C23" s="12"/>
      <c r="D23" s="12"/>
      <c r="E23" s="5"/>
      <c r="F23" s="5"/>
      <c r="G23" s="5"/>
      <c r="H23" s="5"/>
      <c r="I23" s="87" t="s">
        <v>103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</row>
    <row r="24" spans="1:20" s="107" customFormat="1" ht="63.75">
      <c r="B24" s="453" t="s">
        <v>23</v>
      </c>
      <c r="C24" s="990" t="s">
        <v>356</v>
      </c>
      <c r="D24" s="991"/>
      <c r="E24" s="991"/>
      <c r="F24" s="992"/>
      <c r="G24" s="438" t="s">
        <v>527</v>
      </c>
      <c r="H24" s="508" t="s">
        <v>528</v>
      </c>
      <c r="I24" s="508" t="s">
        <v>375</v>
      </c>
      <c r="J24" s="51"/>
      <c r="K24" s="51"/>
      <c r="L24" s="51"/>
      <c r="M24" s="51"/>
      <c r="N24" s="51"/>
    </row>
    <row r="25" spans="1:20" s="107" customFormat="1" ht="34.5" customHeight="1">
      <c r="B25" s="456" t="s">
        <v>42</v>
      </c>
      <c r="C25" s="967" t="s">
        <v>357</v>
      </c>
      <c r="D25" s="968"/>
      <c r="E25" s="968"/>
      <c r="F25" s="969"/>
      <c r="G25" s="346"/>
      <c r="H25" s="413">
        <v>9.5000000000000001E-2</v>
      </c>
      <c r="I25" s="251">
        <f>$G25*H25</f>
        <v>0</v>
      </c>
      <c r="J25" s="65"/>
      <c r="K25" s="65"/>
      <c r="L25" s="65"/>
      <c r="M25" s="65"/>
      <c r="N25" s="65"/>
    </row>
    <row r="26" spans="1:20" s="107" customFormat="1" ht="34.5" customHeight="1" thickBot="1">
      <c r="B26" s="459">
        <v>2</v>
      </c>
      <c r="C26" s="777" t="s">
        <v>529</v>
      </c>
      <c r="D26" s="778"/>
      <c r="E26" s="778"/>
      <c r="F26" s="779"/>
      <c r="G26" s="346"/>
      <c r="H26" s="406">
        <v>0.19</v>
      </c>
      <c r="I26" s="251">
        <f>$G26*H26</f>
        <v>0</v>
      </c>
      <c r="J26" s="5"/>
      <c r="K26" s="5"/>
      <c r="L26" s="5"/>
      <c r="M26" s="5"/>
      <c r="N26" s="5"/>
    </row>
    <row r="27" spans="1:20" s="107" customFormat="1" ht="16.5" customHeight="1" thickBot="1">
      <c r="B27" s="459">
        <v>3</v>
      </c>
      <c r="C27" s="961" t="s">
        <v>55</v>
      </c>
      <c r="D27" s="962"/>
      <c r="E27" s="962"/>
      <c r="F27" s="963"/>
      <c r="G27" s="269">
        <f>SUM(G25:G26)</f>
        <v>0</v>
      </c>
      <c r="H27" s="252"/>
      <c r="I27" s="347">
        <f>SUM(I25:I26)</f>
        <v>0</v>
      </c>
      <c r="J27" s="5"/>
      <c r="K27" s="5"/>
      <c r="L27" s="5"/>
      <c r="M27" s="5"/>
      <c r="N27" s="5"/>
    </row>
    <row r="28" spans="1:20" s="107" customFormat="1" ht="16.5" customHeight="1">
      <c r="B28" s="5"/>
      <c r="C28" s="5"/>
      <c r="D28" s="5"/>
      <c r="E28" s="5"/>
      <c r="F28" s="5"/>
      <c r="G28" s="5"/>
      <c r="H28" s="5"/>
      <c r="I28" s="5"/>
      <c r="J28" s="148"/>
      <c r="K28" s="5"/>
      <c r="L28" s="5"/>
      <c r="M28" s="5"/>
      <c r="N28" s="5"/>
      <c r="O28" s="5"/>
      <c r="P28" s="5"/>
      <c r="Q28" s="5"/>
      <c r="R28" s="5"/>
      <c r="S28" s="5"/>
      <c r="T28" s="5"/>
    </row>
    <row r="29" spans="1:20">
      <c r="A29" s="12"/>
      <c r="B29" s="38" t="s">
        <v>530</v>
      </c>
      <c r="D29" s="38"/>
      <c r="E29" s="36"/>
      <c r="F29" s="36"/>
      <c r="G29" s="36"/>
      <c r="H29" s="36"/>
      <c r="I29" s="87"/>
    </row>
    <row r="30" spans="1:20" s="51" customFormat="1" ht="63.75">
      <c r="B30" s="453" t="s">
        <v>23</v>
      </c>
      <c r="C30" s="1003" t="s">
        <v>471</v>
      </c>
      <c r="D30" s="1003"/>
      <c r="E30" s="1003"/>
      <c r="F30" s="1003"/>
      <c r="G30" s="506" t="s">
        <v>527</v>
      </c>
      <c r="H30" s="508" t="s">
        <v>528</v>
      </c>
      <c r="I30" s="508" t="s">
        <v>375</v>
      </c>
      <c r="J30" s="5"/>
      <c r="K30" s="5"/>
      <c r="L30" s="5"/>
      <c r="M30" s="5"/>
      <c r="N30" s="5"/>
    </row>
    <row r="31" spans="1:20" s="65" customFormat="1" ht="26.45" customHeight="1">
      <c r="B31" s="145">
        <v>1</v>
      </c>
      <c r="C31" s="731" t="s">
        <v>245</v>
      </c>
      <c r="D31" s="732"/>
      <c r="E31" s="732"/>
      <c r="F31" s="733"/>
      <c r="G31" s="365"/>
      <c r="H31" s="254">
        <v>0</v>
      </c>
      <c r="I31" s="257">
        <f t="shared" ref="I31:I40" si="1">G31*H31</f>
        <v>0</v>
      </c>
      <c r="J31" s="5"/>
      <c r="K31" s="5"/>
      <c r="L31" s="5"/>
      <c r="M31" s="5"/>
      <c r="N31" s="5"/>
    </row>
    <row r="32" spans="1:20" ht="15" customHeight="1">
      <c r="B32" s="145">
        <v>2</v>
      </c>
      <c r="C32" s="978" t="s">
        <v>246</v>
      </c>
      <c r="D32" s="979"/>
      <c r="E32" s="979"/>
      <c r="F32" s="980"/>
      <c r="G32" s="365"/>
      <c r="H32" s="254">
        <v>2E-3</v>
      </c>
      <c r="I32" s="257">
        <f t="shared" si="1"/>
        <v>0</v>
      </c>
    </row>
    <row r="33" spans="1:20" ht="19.5" customHeight="1">
      <c r="B33" s="145">
        <v>3</v>
      </c>
      <c r="C33" s="978" t="s">
        <v>247</v>
      </c>
      <c r="D33" s="979"/>
      <c r="E33" s="979"/>
      <c r="F33" s="980"/>
      <c r="G33" s="365"/>
      <c r="H33" s="254">
        <v>4.0000000000000001E-3</v>
      </c>
      <c r="I33" s="257">
        <f t="shared" si="1"/>
        <v>0</v>
      </c>
    </row>
    <row r="34" spans="1:20" ht="20.100000000000001" customHeight="1">
      <c r="B34" s="145">
        <v>4</v>
      </c>
      <c r="C34" s="978" t="s">
        <v>248</v>
      </c>
      <c r="D34" s="979"/>
      <c r="E34" s="979"/>
      <c r="F34" s="980"/>
      <c r="G34" s="365"/>
      <c r="H34" s="254">
        <v>8.9999999999999993E-3</v>
      </c>
      <c r="I34" s="257">
        <f t="shared" si="1"/>
        <v>0</v>
      </c>
    </row>
    <row r="35" spans="1:20" ht="20.100000000000001" customHeight="1">
      <c r="B35" s="145">
        <v>5</v>
      </c>
      <c r="C35" s="978" t="s">
        <v>249</v>
      </c>
      <c r="D35" s="979"/>
      <c r="E35" s="979"/>
      <c r="F35" s="980"/>
      <c r="G35" s="365"/>
      <c r="H35" s="254">
        <v>2.4E-2</v>
      </c>
      <c r="I35" s="257">
        <f t="shared" si="1"/>
        <v>0</v>
      </c>
    </row>
    <row r="36" spans="1:20">
      <c r="A36" s="38"/>
      <c r="B36" s="145">
        <v>6</v>
      </c>
      <c r="C36" s="978" t="s">
        <v>250</v>
      </c>
      <c r="D36" s="979"/>
      <c r="E36" s="979"/>
      <c r="F36" s="980"/>
      <c r="G36" s="365"/>
      <c r="H36" s="254">
        <v>4.5999999999999999E-2</v>
      </c>
      <c r="I36" s="257">
        <f t="shared" si="1"/>
        <v>0</v>
      </c>
    </row>
    <row r="37" spans="1:20">
      <c r="A37" s="38"/>
      <c r="B37" s="145">
        <v>7</v>
      </c>
      <c r="C37" s="978" t="s">
        <v>251</v>
      </c>
      <c r="D37" s="979"/>
      <c r="E37" s="979"/>
      <c r="F37" s="980"/>
      <c r="G37" s="365"/>
      <c r="H37" s="254">
        <v>7.9000000000000001E-2</v>
      </c>
      <c r="I37" s="257">
        <f t="shared" si="1"/>
        <v>0</v>
      </c>
    </row>
    <row r="38" spans="1:20" ht="18" customHeight="1">
      <c r="A38" s="38"/>
      <c r="B38" s="145">
        <v>8</v>
      </c>
      <c r="C38" s="978" t="s">
        <v>252</v>
      </c>
      <c r="D38" s="979"/>
      <c r="E38" s="979"/>
      <c r="F38" s="980"/>
      <c r="G38" s="365"/>
      <c r="H38" s="254">
        <v>0.11</v>
      </c>
      <c r="I38" s="257">
        <f t="shared" si="1"/>
        <v>0</v>
      </c>
    </row>
    <row r="39" spans="1:20" ht="18" customHeight="1">
      <c r="A39" s="38"/>
      <c r="B39" s="145">
        <v>9</v>
      </c>
      <c r="C39" s="978" t="s">
        <v>253</v>
      </c>
      <c r="D39" s="979"/>
      <c r="E39" s="979"/>
      <c r="F39" s="980"/>
      <c r="G39" s="365"/>
      <c r="H39" s="254">
        <v>0.125</v>
      </c>
      <c r="I39" s="257">
        <f t="shared" si="1"/>
        <v>0</v>
      </c>
    </row>
    <row r="40" spans="1:20" ht="18" customHeight="1" thickBot="1">
      <c r="A40" s="38"/>
      <c r="B40" s="145">
        <v>10</v>
      </c>
      <c r="C40" s="978" t="s">
        <v>254</v>
      </c>
      <c r="D40" s="979"/>
      <c r="E40" s="979"/>
      <c r="F40" s="980"/>
      <c r="G40" s="365"/>
      <c r="H40" s="254">
        <v>0.13900000000000001</v>
      </c>
      <c r="I40" s="300">
        <f t="shared" si="1"/>
        <v>0</v>
      </c>
    </row>
    <row r="41" spans="1:20" ht="18" customHeight="1" thickBot="1">
      <c r="A41" s="38"/>
      <c r="B41" s="185">
        <v>11</v>
      </c>
      <c r="C41" s="981" t="s">
        <v>55</v>
      </c>
      <c r="D41" s="981"/>
      <c r="E41" s="981"/>
      <c r="F41" s="981"/>
      <c r="G41" s="348">
        <f>SUM(G31:G40)</f>
        <v>0</v>
      </c>
      <c r="H41" s="168"/>
      <c r="I41" s="349">
        <f>SUM(I31:I40)</f>
        <v>0</v>
      </c>
    </row>
    <row r="42" spans="1:20" ht="18" customHeight="1">
      <c r="A42" s="38"/>
      <c r="C42" s="103"/>
      <c r="D42" s="103"/>
      <c r="E42" s="103"/>
      <c r="F42" s="103"/>
      <c r="G42" s="166"/>
      <c r="H42" s="166"/>
      <c r="I42" s="167"/>
    </row>
    <row r="43" spans="1:20" ht="18" customHeight="1">
      <c r="A43" s="38"/>
      <c r="C43" s="103"/>
      <c r="D43" s="103"/>
      <c r="E43" s="103"/>
      <c r="F43" s="103"/>
      <c r="G43" s="166"/>
      <c r="H43" s="166"/>
      <c r="I43" s="167"/>
    </row>
    <row r="44" spans="1:20" ht="18" customHeight="1">
      <c r="A44" s="38"/>
      <c r="B44" s="12" t="s">
        <v>531</v>
      </c>
      <c r="C44" s="271"/>
      <c r="D44" s="418"/>
      <c r="E44" s="418"/>
      <c r="F44" s="418"/>
      <c r="G44" s="418"/>
      <c r="H44" s="418"/>
      <c r="I44" s="87" t="s">
        <v>103</v>
      </c>
      <c r="J44" s="418"/>
      <c r="K44" s="418"/>
      <c r="L44" s="418"/>
      <c r="M44" s="418"/>
      <c r="N44" s="418"/>
      <c r="O44" s="418"/>
      <c r="P44" s="107"/>
      <c r="Q44" s="107"/>
      <c r="R44" s="107"/>
      <c r="S44" s="107"/>
      <c r="T44" s="107"/>
    </row>
    <row r="45" spans="1:20" ht="63.75">
      <c r="A45" s="38"/>
      <c r="B45" s="390" t="s">
        <v>23</v>
      </c>
      <c r="C45" s="952" t="s">
        <v>359</v>
      </c>
      <c r="D45" s="982"/>
      <c r="E45" s="982"/>
      <c r="F45" s="982"/>
      <c r="G45" s="498" t="s">
        <v>527</v>
      </c>
      <c r="H45" s="506" t="s">
        <v>528</v>
      </c>
      <c r="I45" s="506" t="s">
        <v>375</v>
      </c>
      <c r="J45" s="418"/>
      <c r="K45" s="418"/>
      <c r="L45" s="107"/>
      <c r="M45" s="107"/>
      <c r="N45" s="107"/>
      <c r="O45" s="107"/>
      <c r="P45" s="107"/>
    </row>
    <row r="46" spans="1:20" ht="45.95" customHeight="1">
      <c r="A46" s="38"/>
      <c r="B46" s="502" t="s">
        <v>42</v>
      </c>
      <c r="C46" s="983" t="s">
        <v>662</v>
      </c>
      <c r="D46" s="983"/>
      <c r="E46" s="983"/>
      <c r="F46" s="983"/>
      <c r="G46" s="303"/>
      <c r="H46" s="268">
        <v>0</v>
      </c>
      <c r="I46" s="257">
        <f>G46*H46</f>
        <v>0</v>
      </c>
      <c r="J46" s="418"/>
      <c r="K46" s="418"/>
      <c r="L46" s="107"/>
      <c r="M46" s="107"/>
      <c r="N46" s="107"/>
      <c r="O46" s="107"/>
      <c r="P46" s="107"/>
    </row>
    <row r="47" spans="1:20" s="107" customFormat="1" ht="33.950000000000003" customHeight="1">
      <c r="B47" s="998" t="s">
        <v>43</v>
      </c>
      <c r="C47" s="1001" t="s">
        <v>462</v>
      </c>
      <c r="D47" s="984"/>
      <c r="E47" s="984"/>
      <c r="F47" s="985"/>
      <c r="G47" s="367"/>
      <c r="H47" s="420"/>
      <c r="I47" s="370"/>
      <c r="J47" s="418"/>
      <c r="K47" s="418"/>
    </row>
    <row r="48" spans="1:20" s="107" customFormat="1" ht="12.6" customHeight="1">
      <c r="B48" s="999"/>
      <c r="C48" s="986" t="s">
        <v>587</v>
      </c>
      <c r="D48" s="984" t="s">
        <v>438</v>
      </c>
      <c r="E48" s="984"/>
      <c r="F48" s="985"/>
      <c r="G48" s="315"/>
      <c r="H48" s="421">
        <v>3.0000000000000001E-3</v>
      </c>
      <c r="I48" s="257">
        <f>H48*G48</f>
        <v>0</v>
      </c>
      <c r="J48" s="418"/>
      <c r="K48" s="418"/>
    </row>
    <row r="49" spans="2:11" s="107" customFormat="1" ht="15" customHeight="1">
      <c r="B49" s="999"/>
      <c r="C49" s="987"/>
      <c r="D49" s="293" t="s">
        <v>439</v>
      </c>
      <c r="E49" s="293"/>
      <c r="F49" s="294"/>
      <c r="G49" s="315"/>
      <c r="H49" s="419">
        <v>6.4999999999999997E-3</v>
      </c>
      <c r="I49" s="257">
        <f t="shared" ref="I49:I82" si="2">H49*G49</f>
        <v>0</v>
      </c>
      <c r="J49" s="418"/>
      <c r="K49" s="418"/>
    </row>
    <row r="50" spans="2:11" s="107" customFormat="1" ht="15" customHeight="1">
      <c r="B50" s="999"/>
      <c r="C50" s="987"/>
      <c r="D50" s="293" t="s">
        <v>532</v>
      </c>
      <c r="E50" s="293"/>
      <c r="F50" s="294"/>
      <c r="G50" s="315"/>
      <c r="H50" s="419">
        <v>1.2999999999999999E-2</v>
      </c>
      <c r="I50" s="257">
        <f t="shared" si="2"/>
        <v>0</v>
      </c>
      <c r="J50" s="418"/>
      <c r="K50" s="418"/>
    </row>
    <row r="51" spans="2:11" s="107" customFormat="1" ht="15" customHeight="1">
      <c r="B51" s="999"/>
      <c r="C51" s="987"/>
      <c r="D51" s="293" t="s">
        <v>533</v>
      </c>
      <c r="E51" s="293"/>
      <c r="F51" s="294"/>
      <c r="G51" s="315"/>
      <c r="H51" s="419">
        <v>2.5499999999999998E-2</v>
      </c>
      <c r="I51" s="257">
        <f t="shared" si="2"/>
        <v>0</v>
      </c>
      <c r="J51" s="418"/>
      <c r="K51" s="418"/>
    </row>
    <row r="52" spans="2:11" s="107" customFormat="1" ht="15" customHeight="1">
      <c r="B52" s="999"/>
      <c r="C52" s="988"/>
      <c r="D52" s="293" t="s">
        <v>360</v>
      </c>
      <c r="E52" s="293"/>
      <c r="F52" s="294"/>
      <c r="G52" s="315"/>
      <c r="H52" s="419">
        <v>3.6999999999999998E-2</v>
      </c>
      <c r="I52" s="257">
        <f t="shared" si="2"/>
        <v>0</v>
      </c>
      <c r="J52" s="418"/>
      <c r="K52" s="418"/>
    </row>
    <row r="53" spans="2:11" s="107" customFormat="1" ht="12.6" customHeight="1">
      <c r="B53" s="999"/>
      <c r="C53" s="986" t="s">
        <v>588</v>
      </c>
      <c r="D53" s="984" t="s">
        <v>438</v>
      </c>
      <c r="E53" s="984"/>
      <c r="F53" s="985"/>
      <c r="G53" s="315"/>
      <c r="H53" s="419">
        <v>3.5000000000000001E-3</v>
      </c>
      <c r="I53" s="257">
        <f t="shared" si="2"/>
        <v>0</v>
      </c>
      <c r="J53" s="418"/>
      <c r="K53" s="418"/>
    </row>
    <row r="54" spans="2:11" s="107" customFormat="1" ht="17.100000000000001" customHeight="1">
      <c r="B54" s="999"/>
      <c r="C54" s="987"/>
      <c r="D54" s="293" t="s">
        <v>439</v>
      </c>
      <c r="E54" s="293"/>
      <c r="F54" s="294"/>
      <c r="G54" s="315"/>
      <c r="H54" s="419">
        <v>7.0000000000000001E-3</v>
      </c>
      <c r="I54" s="257">
        <f t="shared" si="2"/>
        <v>0</v>
      </c>
      <c r="J54" s="418"/>
      <c r="K54" s="418"/>
    </row>
    <row r="55" spans="2:11" s="107" customFormat="1" ht="17.100000000000001" customHeight="1">
      <c r="B55" s="999"/>
      <c r="C55" s="987"/>
      <c r="D55" s="293" t="s">
        <v>532</v>
      </c>
      <c r="E55" s="293"/>
      <c r="F55" s="294"/>
      <c r="G55" s="315"/>
      <c r="H55" s="419">
        <v>1.4999999999999999E-2</v>
      </c>
      <c r="I55" s="257">
        <f t="shared" si="2"/>
        <v>0</v>
      </c>
      <c r="J55" s="418"/>
      <c r="K55" s="418"/>
    </row>
    <row r="56" spans="2:11" s="107" customFormat="1" ht="17.100000000000001" customHeight="1">
      <c r="B56" s="999"/>
      <c r="C56" s="987"/>
      <c r="D56" s="293" t="s">
        <v>533</v>
      </c>
      <c r="E56" s="293"/>
      <c r="F56" s="294"/>
      <c r="G56" s="315"/>
      <c r="H56" s="419">
        <v>2.7E-2</v>
      </c>
      <c r="I56" s="257">
        <f t="shared" si="2"/>
        <v>0</v>
      </c>
      <c r="J56" s="418"/>
      <c r="K56" s="418"/>
    </row>
    <row r="57" spans="2:11" s="107" customFormat="1" ht="17.100000000000001" customHeight="1">
      <c r="B57" s="999"/>
      <c r="C57" s="988"/>
      <c r="D57" s="293" t="s">
        <v>360</v>
      </c>
      <c r="E57" s="293"/>
      <c r="F57" s="294"/>
      <c r="G57" s="315"/>
      <c r="H57" s="419">
        <v>0.04</v>
      </c>
      <c r="I57" s="257">
        <f t="shared" si="2"/>
        <v>0</v>
      </c>
      <c r="J57" s="418"/>
      <c r="K57" s="418"/>
    </row>
    <row r="58" spans="2:11" s="107" customFormat="1" ht="17.100000000000001" customHeight="1">
      <c r="B58" s="999"/>
      <c r="C58" s="986" t="s">
        <v>589</v>
      </c>
      <c r="D58" s="984" t="s">
        <v>438</v>
      </c>
      <c r="E58" s="984"/>
      <c r="F58" s="985"/>
      <c r="G58" s="315"/>
      <c r="H58" s="419">
        <v>4.0000000000000001E-3</v>
      </c>
      <c r="I58" s="257">
        <f t="shared" si="2"/>
        <v>0</v>
      </c>
      <c r="J58" s="418"/>
      <c r="K58" s="418"/>
    </row>
    <row r="59" spans="2:11" s="107" customFormat="1" ht="17.100000000000001" customHeight="1">
      <c r="B59" s="999"/>
      <c r="C59" s="987"/>
      <c r="D59" s="293" t="s">
        <v>439</v>
      </c>
      <c r="E59" s="293"/>
      <c r="F59" s="294"/>
      <c r="G59" s="315"/>
      <c r="H59" s="419">
        <v>7.4999999999999997E-3</v>
      </c>
      <c r="I59" s="257">
        <f t="shared" si="2"/>
        <v>0</v>
      </c>
      <c r="J59" s="418"/>
      <c r="K59" s="418"/>
    </row>
    <row r="60" spans="2:11" s="107" customFormat="1" ht="17.100000000000001" customHeight="1">
      <c r="B60" s="999"/>
      <c r="C60" s="987"/>
      <c r="D60" s="293" t="s">
        <v>532</v>
      </c>
      <c r="E60" s="293"/>
      <c r="F60" s="294"/>
      <c r="G60" s="315"/>
      <c r="H60" s="419">
        <v>1.7500000000000002E-2</v>
      </c>
      <c r="I60" s="257">
        <f t="shared" si="2"/>
        <v>0</v>
      </c>
      <c r="J60" s="418"/>
      <c r="K60" s="418"/>
    </row>
    <row r="61" spans="2:11" s="107" customFormat="1" ht="17.100000000000001" customHeight="1">
      <c r="B61" s="999"/>
      <c r="C61" s="987"/>
      <c r="D61" s="293" t="s">
        <v>533</v>
      </c>
      <c r="E61" s="293"/>
      <c r="F61" s="294"/>
      <c r="G61" s="315"/>
      <c r="H61" s="419">
        <v>3.6999999999999998E-2</v>
      </c>
      <c r="I61" s="257">
        <f t="shared" si="2"/>
        <v>0</v>
      </c>
      <c r="J61" s="418"/>
      <c r="K61" s="418"/>
    </row>
    <row r="62" spans="2:11" s="107" customFormat="1" ht="17.100000000000001" customHeight="1">
      <c r="B62" s="999"/>
      <c r="C62" s="988"/>
      <c r="D62" s="293" t="s">
        <v>360</v>
      </c>
      <c r="E62" s="293"/>
      <c r="F62" s="294"/>
      <c r="G62" s="315"/>
      <c r="H62" s="419">
        <v>5.45E-2</v>
      </c>
      <c r="I62" s="257">
        <f t="shared" si="2"/>
        <v>0</v>
      </c>
      <c r="J62" s="418"/>
      <c r="K62" s="418"/>
    </row>
    <row r="63" spans="2:11" s="107" customFormat="1" ht="17.100000000000001" customHeight="1">
      <c r="B63" s="999"/>
      <c r="C63" s="986" t="s">
        <v>590</v>
      </c>
      <c r="D63" s="984" t="s">
        <v>438</v>
      </c>
      <c r="E63" s="984"/>
      <c r="F63" s="985"/>
      <c r="G63" s="315"/>
      <c r="H63" s="419">
        <v>4.4999999999999997E-3</v>
      </c>
      <c r="I63" s="257">
        <f t="shared" si="2"/>
        <v>0</v>
      </c>
      <c r="J63" s="418"/>
      <c r="K63" s="418"/>
    </row>
    <row r="64" spans="2:11" s="107" customFormat="1" ht="17.100000000000001" customHeight="1">
      <c r="B64" s="999"/>
      <c r="C64" s="987"/>
      <c r="D64" s="293" t="s">
        <v>439</v>
      </c>
      <c r="E64" s="293"/>
      <c r="F64" s="294"/>
      <c r="G64" s="315"/>
      <c r="H64" s="419">
        <v>8.0000000000000002E-3</v>
      </c>
      <c r="I64" s="257">
        <f t="shared" si="2"/>
        <v>0</v>
      </c>
      <c r="J64" s="418"/>
      <c r="K64" s="418"/>
    </row>
    <row r="65" spans="2:11" s="107" customFormat="1" ht="17.100000000000001" customHeight="1">
      <c r="B65" s="999"/>
      <c r="C65" s="987"/>
      <c r="D65" s="293" t="s">
        <v>532</v>
      </c>
      <c r="E65" s="293"/>
      <c r="F65" s="294"/>
      <c r="G65" s="315"/>
      <c r="H65" s="419">
        <v>0.02</v>
      </c>
      <c r="I65" s="257">
        <f t="shared" si="2"/>
        <v>0</v>
      </c>
      <c r="J65" s="418"/>
      <c r="K65" s="418"/>
    </row>
    <row r="66" spans="2:11" s="107" customFormat="1" ht="17.100000000000001" customHeight="1">
      <c r="B66" s="999"/>
      <c r="C66" s="987"/>
      <c r="D66" s="293" t="s">
        <v>533</v>
      </c>
      <c r="E66" s="293"/>
      <c r="F66" s="294"/>
      <c r="G66" s="315"/>
      <c r="H66" s="419">
        <v>4.7500000000000001E-2</v>
      </c>
      <c r="I66" s="257">
        <f t="shared" si="2"/>
        <v>0</v>
      </c>
      <c r="J66" s="418"/>
      <c r="K66" s="418"/>
    </row>
    <row r="67" spans="2:11" s="107" customFormat="1" ht="17.100000000000001" customHeight="1">
      <c r="B67" s="999"/>
      <c r="C67" s="988"/>
      <c r="D67" s="293" t="s">
        <v>360</v>
      </c>
      <c r="E67" s="293"/>
      <c r="F67" s="294"/>
      <c r="G67" s="315"/>
      <c r="H67" s="419">
        <v>7.2999999999999995E-2</v>
      </c>
      <c r="I67" s="257">
        <f t="shared" si="2"/>
        <v>0</v>
      </c>
      <c r="J67" s="418"/>
      <c r="K67" s="418"/>
    </row>
    <row r="68" spans="2:11" s="107" customFormat="1" ht="17.100000000000001" customHeight="1">
      <c r="B68" s="999"/>
      <c r="C68" s="986" t="s">
        <v>591</v>
      </c>
      <c r="D68" s="984" t="s">
        <v>438</v>
      </c>
      <c r="E68" s="984"/>
      <c r="F68" s="985"/>
      <c r="G68" s="315"/>
      <c r="H68" s="419">
        <v>1.8499999999999999E-2</v>
      </c>
      <c r="I68" s="257">
        <f t="shared" si="2"/>
        <v>0</v>
      </c>
      <c r="J68" s="418"/>
      <c r="K68" s="418"/>
    </row>
    <row r="69" spans="2:11" s="107" customFormat="1" ht="17.100000000000001" customHeight="1">
      <c r="B69" s="999"/>
      <c r="C69" s="987"/>
      <c r="D69" s="293" t="s">
        <v>439</v>
      </c>
      <c r="E69" s="293"/>
      <c r="F69" s="294"/>
      <c r="G69" s="315"/>
      <c r="H69" s="419">
        <v>3.6499999999999998E-2</v>
      </c>
      <c r="I69" s="257">
        <f t="shared" si="2"/>
        <v>0</v>
      </c>
      <c r="J69" s="418"/>
      <c r="K69" s="418"/>
    </row>
    <row r="70" spans="2:11" s="107" customFormat="1" ht="17.100000000000001" customHeight="1">
      <c r="B70" s="999"/>
      <c r="C70" s="987"/>
      <c r="D70" s="293" t="s">
        <v>532</v>
      </c>
      <c r="E70" s="293"/>
      <c r="F70" s="294"/>
      <c r="G70" s="315"/>
      <c r="H70" s="419">
        <v>0.106</v>
      </c>
      <c r="I70" s="257">
        <f t="shared" si="2"/>
        <v>0</v>
      </c>
      <c r="J70" s="418"/>
      <c r="K70" s="418"/>
    </row>
    <row r="71" spans="2:11" s="107" customFormat="1" ht="17.100000000000001" customHeight="1">
      <c r="B71" s="999"/>
      <c r="C71" s="987"/>
      <c r="D71" s="293" t="s">
        <v>533</v>
      </c>
      <c r="E71" s="293"/>
      <c r="F71" s="294"/>
      <c r="G71" s="315"/>
      <c r="H71" s="419">
        <v>0.17050000000000001</v>
      </c>
      <c r="I71" s="257">
        <f t="shared" si="2"/>
        <v>0</v>
      </c>
      <c r="J71" s="418"/>
      <c r="K71" s="418"/>
    </row>
    <row r="72" spans="2:11" s="107" customFormat="1" ht="17.100000000000001" customHeight="1">
      <c r="B72" s="999"/>
      <c r="C72" s="988"/>
      <c r="D72" s="293" t="s">
        <v>360</v>
      </c>
      <c r="E72" s="293"/>
      <c r="F72" s="294"/>
      <c r="G72" s="315"/>
      <c r="H72" s="419">
        <v>0.28699999999999998</v>
      </c>
      <c r="I72" s="257">
        <f t="shared" si="2"/>
        <v>0</v>
      </c>
      <c r="J72" s="418"/>
      <c r="K72" s="418"/>
    </row>
    <row r="73" spans="2:11" s="107" customFormat="1" ht="17.100000000000001" customHeight="1">
      <c r="B73" s="999"/>
      <c r="C73" s="986" t="s">
        <v>592</v>
      </c>
      <c r="D73" s="984" t="s">
        <v>438</v>
      </c>
      <c r="E73" s="984"/>
      <c r="F73" s="985"/>
      <c r="G73" s="315"/>
      <c r="H73" s="419">
        <v>2.4500000000000001E-2</v>
      </c>
      <c r="I73" s="257">
        <f t="shared" si="2"/>
        <v>0</v>
      </c>
      <c r="J73" s="418"/>
      <c r="K73" s="418"/>
    </row>
    <row r="74" spans="2:11" s="107" customFormat="1" ht="17.100000000000001" customHeight="1">
      <c r="B74" s="999"/>
      <c r="C74" s="987"/>
      <c r="D74" s="293" t="s">
        <v>439</v>
      </c>
      <c r="E74" s="293"/>
      <c r="F74" s="294"/>
      <c r="G74" s="315"/>
      <c r="H74" s="419">
        <v>4.8000000000000001E-2</v>
      </c>
      <c r="I74" s="257">
        <f t="shared" si="2"/>
        <v>0</v>
      </c>
      <c r="J74" s="418"/>
      <c r="K74" s="418"/>
    </row>
    <row r="75" spans="2:11" s="107" customFormat="1">
      <c r="B75" s="999"/>
      <c r="C75" s="987"/>
      <c r="D75" s="293" t="s">
        <v>532</v>
      </c>
      <c r="E75" s="293"/>
      <c r="F75" s="294"/>
      <c r="G75" s="315"/>
      <c r="H75" s="419">
        <v>0.13800000000000001</v>
      </c>
      <c r="I75" s="257">
        <f t="shared" si="2"/>
        <v>0</v>
      </c>
      <c r="J75" s="418"/>
      <c r="K75" s="418"/>
    </row>
    <row r="76" spans="2:11" s="107" customFormat="1" ht="17.100000000000001" customHeight="1">
      <c r="B76" s="999"/>
      <c r="C76" s="987"/>
      <c r="D76" s="293" t="s">
        <v>533</v>
      </c>
      <c r="E76" s="293"/>
      <c r="F76" s="294"/>
      <c r="G76" s="315"/>
      <c r="H76" s="419">
        <v>0.2195</v>
      </c>
      <c r="I76" s="257">
        <f t="shared" si="2"/>
        <v>0</v>
      </c>
      <c r="J76" s="418"/>
      <c r="K76" s="418"/>
    </row>
    <row r="77" spans="2:11" s="107" customFormat="1" ht="17.100000000000001" customHeight="1">
      <c r="B77" s="999"/>
      <c r="C77" s="988"/>
      <c r="D77" s="293" t="s">
        <v>360</v>
      </c>
      <c r="E77" s="293"/>
      <c r="F77" s="294"/>
      <c r="G77" s="315"/>
      <c r="H77" s="419">
        <v>0.36899999999999999</v>
      </c>
      <c r="I77" s="257">
        <f t="shared" si="2"/>
        <v>0</v>
      </c>
      <c r="J77" s="418"/>
      <c r="K77" s="418"/>
    </row>
    <row r="78" spans="2:11" s="107" customFormat="1" ht="12.6" customHeight="1">
      <c r="B78" s="999"/>
      <c r="C78" s="986" t="s">
        <v>593</v>
      </c>
      <c r="D78" s="984" t="s">
        <v>438</v>
      </c>
      <c r="E78" s="984"/>
      <c r="F78" s="985"/>
      <c r="G78" s="315"/>
      <c r="H78" s="419">
        <v>2.4500000000000001E-2</v>
      </c>
      <c r="I78" s="257">
        <f t="shared" si="2"/>
        <v>0</v>
      </c>
      <c r="J78" s="418"/>
      <c r="K78" s="418"/>
    </row>
    <row r="79" spans="2:11" s="107" customFormat="1">
      <c r="B79" s="999"/>
      <c r="C79" s="987"/>
      <c r="D79" s="293" t="s">
        <v>439</v>
      </c>
      <c r="E79" s="293"/>
      <c r="F79" s="294"/>
      <c r="G79" s="315"/>
      <c r="H79" s="419">
        <v>4.8000000000000001E-2</v>
      </c>
      <c r="I79" s="257">
        <f t="shared" si="2"/>
        <v>0</v>
      </c>
      <c r="J79" s="418"/>
      <c r="K79" s="418"/>
    </row>
    <row r="80" spans="2:11" s="107" customFormat="1">
      <c r="B80" s="999"/>
      <c r="C80" s="987"/>
      <c r="D80" s="293" t="s">
        <v>532</v>
      </c>
      <c r="E80" s="293"/>
      <c r="F80" s="294"/>
      <c r="G80" s="315"/>
      <c r="H80" s="419">
        <v>0.13800000000000001</v>
      </c>
      <c r="I80" s="257">
        <f t="shared" si="2"/>
        <v>0</v>
      </c>
      <c r="J80" s="418"/>
      <c r="K80" s="418"/>
    </row>
    <row r="81" spans="2:11" s="107" customFormat="1">
      <c r="B81" s="999"/>
      <c r="C81" s="987"/>
      <c r="D81" s="293" t="s">
        <v>533</v>
      </c>
      <c r="E81" s="293"/>
      <c r="F81" s="294"/>
      <c r="G81" s="315"/>
      <c r="H81" s="419">
        <v>0.2195</v>
      </c>
      <c r="I81" s="257">
        <f t="shared" si="2"/>
        <v>0</v>
      </c>
      <c r="J81" s="418"/>
      <c r="K81" s="418"/>
    </row>
    <row r="82" spans="2:11" s="107" customFormat="1">
      <c r="B82" s="1000"/>
      <c r="C82" s="988"/>
      <c r="D82" s="293" t="s">
        <v>360</v>
      </c>
      <c r="E82" s="293"/>
      <c r="F82" s="294"/>
      <c r="G82" s="315"/>
      <c r="H82" s="419">
        <v>0.36899999999999999</v>
      </c>
      <c r="I82" s="257">
        <f t="shared" si="2"/>
        <v>0</v>
      </c>
      <c r="J82" s="418"/>
      <c r="K82" s="418"/>
    </row>
    <row r="83" spans="2:11" s="107" customFormat="1" ht="46.5" customHeight="1">
      <c r="B83" s="998" t="s">
        <v>44</v>
      </c>
      <c r="C83" s="1001" t="s">
        <v>455</v>
      </c>
      <c r="D83" s="984"/>
      <c r="E83" s="984"/>
      <c r="F83" s="985"/>
      <c r="G83" s="422"/>
      <c r="H83" s="423"/>
      <c r="I83" s="371"/>
      <c r="J83" s="418"/>
      <c r="K83" s="418"/>
    </row>
    <row r="84" spans="2:11" s="107" customFormat="1" ht="15" customHeight="1">
      <c r="B84" s="999"/>
      <c r="C84" s="1001" t="s">
        <v>438</v>
      </c>
      <c r="D84" s="984"/>
      <c r="E84" s="984"/>
      <c r="F84" s="985"/>
      <c r="G84" s="366"/>
      <c r="H84" s="419">
        <v>3.5000000000000001E-3</v>
      </c>
      <c r="I84" s="257">
        <f>H84*G84</f>
        <v>0</v>
      </c>
      <c r="J84" s="418"/>
      <c r="K84" s="418"/>
    </row>
    <row r="85" spans="2:11" s="107" customFormat="1">
      <c r="B85" s="999"/>
      <c r="C85" s="1002" t="s">
        <v>439</v>
      </c>
      <c r="D85" s="1002"/>
      <c r="E85" s="1002"/>
      <c r="F85" s="1002"/>
      <c r="G85" s="366"/>
      <c r="H85" s="419">
        <v>7.0000000000000001E-3</v>
      </c>
      <c r="I85" s="257">
        <f t="shared" ref="I85:I88" si="3">H85*G85</f>
        <v>0</v>
      </c>
      <c r="J85" s="418"/>
      <c r="K85" s="418"/>
    </row>
    <row r="86" spans="2:11" s="107" customFormat="1" ht="15" customHeight="1">
      <c r="B86" s="999"/>
      <c r="C86" s="293" t="s">
        <v>532</v>
      </c>
      <c r="D86" s="535"/>
      <c r="E86" s="535"/>
      <c r="F86" s="536"/>
      <c r="G86" s="366"/>
      <c r="H86" s="419">
        <v>1.4999999999999999E-2</v>
      </c>
      <c r="I86" s="257">
        <f t="shared" si="3"/>
        <v>0</v>
      </c>
      <c r="J86" s="418"/>
      <c r="K86" s="418"/>
    </row>
    <row r="87" spans="2:11" s="107" customFormat="1">
      <c r="B87" s="999"/>
      <c r="C87" s="293" t="s">
        <v>533</v>
      </c>
      <c r="D87" s="293"/>
      <c r="E87" s="293"/>
      <c r="F87" s="294"/>
      <c r="G87" s="366"/>
      <c r="H87" s="419">
        <v>2.7E-2</v>
      </c>
      <c r="I87" s="257">
        <f t="shared" si="3"/>
        <v>0</v>
      </c>
      <c r="J87" s="418"/>
      <c r="K87" s="418"/>
    </row>
    <row r="88" spans="2:11" s="107" customFormat="1" ht="15" customHeight="1">
      <c r="B88" s="1000"/>
      <c r="C88" s="292" t="s">
        <v>360</v>
      </c>
      <c r="D88" s="293"/>
      <c r="E88" s="293"/>
      <c r="F88" s="294"/>
      <c r="G88" s="366"/>
      <c r="H88" s="419">
        <v>0.04</v>
      </c>
      <c r="I88" s="257">
        <f t="shared" si="3"/>
        <v>0</v>
      </c>
      <c r="J88" s="418"/>
      <c r="K88" s="418"/>
    </row>
    <row r="89" spans="2:11" s="107" customFormat="1" ht="39.950000000000003" customHeight="1">
      <c r="B89" s="998" t="s">
        <v>361</v>
      </c>
      <c r="C89" s="1001" t="s">
        <v>456</v>
      </c>
      <c r="D89" s="984"/>
      <c r="E89" s="984"/>
      <c r="F89" s="985"/>
      <c r="G89" s="422"/>
      <c r="H89" s="423"/>
      <c r="I89" s="371"/>
      <c r="J89" s="418"/>
      <c r="K89" s="418"/>
    </row>
    <row r="90" spans="2:11" s="107" customFormat="1" ht="17.100000000000001" customHeight="1">
      <c r="B90" s="999"/>
      <c r="C90" s="997" t="s">
        <v>594</v>
      </c>
      <c r="D90" s="984" t="s">
        <v>438</v>
      </c>
      <c r="E90" s="984"/>
      <c r="F90" s="985"/>
      <c r="G90" s="315"/>
      <c r="H90" s="421">
        <v>3.0000000000000001E-3</v>
      </c>
      <c r="I90" s="257">
        <f>H90*G90</f>
        <v>0</v>
      </c>
      <c r="J90" s="418"/>
      <c r="K90" s="418"/>
    </row>
    <row r="91" spans="2:11" s="107" customFormat="1" ht="17.100000000000001" customHeight="1">
      <c r="B91" s="999"/>
      <c r="C91" s="997"/>
      <c r="D91" s="293" t="s">
        <v>439</v>
      </c>
      <c r="E91" s="293"/>
      <c r="F91" s="294"/>
      <c r="G91" s="315"/>
      <c r="H91" s="419">
        <v>6.4999999999999997E-3</v>
      </c>
      <c r="I91" s="257">
        <f t="shared" ref="I91:I118" si="4">H91*G91</f>
        <v>0</v>
      </c>
      <c r="J91" s="418"/>
      <c r="K91" s="418"/>
    </row>
    <row r="92" spans="2:11" s="107" customFormat="1" ht="17.100000000000001" customHeight="1">
      <c r="B92" s="999"/>
      <c r="C92" s="997"/>
      <c r="D92" s="293" t="s">
        <v>532</v>
      </c>
      <c r="E92" s="293"/>
      <c r="F92" s="294"/>
      <c r="G92" s="315"/>
      <c r="H92" s="419">
        <v>1.2999999999999999E-2</v>
      </c>
      <c r="I92" s="257">
        <f t="shared" si="4"/>
        <v>0</v>
      </c>
      <c r="J92" s="418"/>
      <c r="K92" s="418"/>
    </row>
    <row r="93" spans="2:11" s="107" customFormat="1" ht="17.100000000000001" customHeight="1">
      <c r="B93" s="999"/>
      <c r="C93" s="997"/>
      <c r="D93" s="293" t="s">
        <v>533</v>
      </c>
      <c r="E93" s="293"/>
      <c r="F93" s="294"/>
      <c r="G93" s="315"/>
      <c r="H93" s="419">
        <v>2.5499999999999998E-2</v>
      </c>
      <c r="I93" s="257">
        <f t="shared" si="4"/>
        <v>0</v>
      </c>
      <c r="J93" s="418"/>
      <c r="K93" s="418"/>
    </row>
    <row r="94" spans="2:11" s="107" customFormat="1" ht="17.100000000000001" customHeight="1">
      <c r="B94" s="999"/>
      <c r="C94" s="997"/>
      <c r="D94" s="293" t="s">
        <v>360</v>
      </c>
      <c r="E94" s="293"/>
      <c r="F94" s="294"/>
      <c r="G94" s="315"/>
      <c r="H94" s="419">
        <v>3.6999999999999998E-2</v>
      </c>
      <c r="I94" s="257">
        <f t="shared" si="4"/>
        <v>0</v>
      </c>
      <c r="J94" s="418"/>
      <c r="K94" s="418"/>
    </row>
    <row r="95" spans="2:11" s="107" customFormat="1">
      <c r="B95" s="999"/>
      <c r="C95" s="997" t="s">
        <v>595</v>
      </c>
      <c r="D95" s="984" t="s">
        <v>438</v>
      </c>
      <c r="E95" s="984"/>
      <c r="F95" s="985"/>
      <c r="G95" s="315"/>
      <c r="H95" s="419">
        <v>3.5000000000000001E-3</v>
      </c>
      <c r="I95" s="257">
        <f t="shared" si="4"/>
        <v>0</v>
      </c>
      <c r="J95" s="418"/>
      <c r="K95" s="418"/>
    </row>
    <row r="96" spans="2:11" s="107" customFormat="1" ht="17.100000000000001" customHeight="1">
      <c r="B96" s="999"/>
      <c r="C96" s="997"/>
      <c r="D96" s="293" t="s">
        <v>439</v>
      </c>
      <c r="E96" s="293"/>
      <c r="F96" s="294"/>
      <c r="G96" s="315"/>
      <c r="H96" s="419">
        <v>7.0000000000000001E-3</v>
      </c>
      <c r="I96" s="257">
        <f t="shared" si="4"/>
        <v>0</v>
      </c>
      <c r="J96" s="418"/>
      <c r="K96" s="418"/>
    </row>
    <row r="97" spans="2:11" s="107" customFormat="1" ht="17.100000000000001" customHeight="1">
      <c r="B97" s="999"/>
      <c r="C97" s="997"/>
      <c r="D97" s="293" t="s">
        <v>532</v>
      </c>
      <c r="E97" s="293"/>
      <c r="F97" s="294"/>
      <c r="G97" s="315"/>
      <c r="H97" s="419">
        <v>1.4999999999999999E-2</v>
      </c>
      <c r="I97" s="257">
        <f t="shared" si="4"/>
        <v>0</v>
      </c>
      <c r="J97" s="418"/>
      <c r="K97" s="418"/>
    </row>
    <row r="98" spans="2:11" s="107" customFormat="1" ht="17.100000000000001" customHeight="1">
      <c r="B98" s="999"/>
      <c r="C98" s="997"/>
      <c r="D98" s="293" t="s">
        <v>533</v>
      </c>
      <c r="E98" s="293"/>
      <c r="F98" s="294"/>
      <c r="G98" s="315"/>
      <c r="H98" s="419">
        <v>2.7E-2</v>
      </c>
      <c r="I98" s="257">
        <f t="shared" si="4"/>
        <v>0</v>
      </c>
      <c r="J98" s="418"/>
      <c r="K98" s="418"/>
    </row>
    <row r="99" spans="2:11" s="107" customFormat="1" ht="17.100000000000001" customHeight="1">
      <c r="B99" s="999"/>
      <c r="C99" s="997"/>
      <c r="D99" s="293" t="s">
        <v>360</v>
      </c>
      <c r="E99" s="293"/>
      <c r="F99" s="294"/>
      <c r="G99" s="315"/>
      <c r="H99" s="419">
        <v>0.04</v>
      </c>
      <c r="I99" s="257">
        <f t="shared" si="4"/>
        <v>0</v>
      </c>
      <c r="J99" s="418"/>
      <c r="K99" s="418"/>
    </row>
    <row r="100" spans="2:11" s="107" customFormat="1" ht="17.100000000000001" customHeight="1">
      <c r="B100" s="998" t="s">
        <v>362</v>
      </c>
      <c r="C100" s="1001" t="s">
        <v>453</v>
      </c>
      <c r="D100" s="984"/>
      <c r="E100" s="984"/>
      <c r="F100" s="985"/>
      <c r="G100" s="368"/>
      <c r="H100" s="424"/>
      <c r="I100" s="257"/>
      <c r="J100" s="418"/>
      <c r="K100" s="418"/>
    </row>
    <row r="101" spans="2:11" s="107" customFormat="1" ht="17.100000000000001" customHeight="1">
      <c r="B101" s="999"/>
      <c r="C101" s="986" t="s">
        <v>596</v>
      </c>
      <c r="D101" s="1001" t="s">
        <v>438</v>
      </c>
      <c r="E101" s="984"/>
      <c r="F101" s="985"/>
      <c r="G101" s="315"/>
      <c r="H101" s="421">
        <v>3.0000000000000001E-3</v>
      </c>
      <c r="I101" s="257">
        <f t="shared" si="4"/>
        <v>0</v>
      </c>
      <c r="J101" s="418"/>
      <c r="K101" s="418"/>
    </row>
    <row r="102" spans="2:11" s="107" customFormat="1" ht="17.100000000000001" customHeight="1">
      <c r="B102" s="999"/>
      <c r="C102" s="987"/>
      <c r="D102" s="293" t="s">
        <v>439</v>
      </c>
      <c r="E102" s="293"/>
      <c r="F102" s="294"/>
      <c r="G102" s="315"/>
      <c r="H102" s="419">
        <v>6.4999999999999997E-3</v>
      </c>
      <c r="I102" s="257">
        <f t="shared" si="4"/>
        <v>0</v>
      </c>
      <c r="J102" s="418"/>
      <c r="K102" s="418"/>
    </row>
    <row r="103" spans="2:11" s="107" customFormat="1" ht="17.100000000000001" customHeight="1">
      <c r="B103" s="999"/>
      <c r="C103" s="987"/>
      <c r="D103" s="293" t="s">
        <v>532</v>
      </c>
      <c r="E103" s="293"/>
      <c r="F103" s="294"/>
      <c r="G103" s="315"/>
      <c r="H103" s="419">
        <v>1.2999999999999999E-2</v>
      </c>
      <c r="I103" s="257">
        <f t="shared" si="4"/>
        <v>0</v>
      </c>
      <c r="J103" s="418"/>
      <c r="K103" s="418"/>
    </row>
    <row r="104" spans="2:11" s="107" customFormat="1" ht="17.100000000000001" customHeight="1">
      <c r="B104" s="999"/>
      <c r="C104" s="987"/>
      <c r="D104" s="293" t="s">
        <v>533</v>
      </c>
      <c r="E104" s="293"/>
      <c r="F104" s="294"/>
      <c r="G104" s="315"/>
      <c r="H104" s="419">
        <v>2.5499999999999998E-2</v>
      </c>
      <c r="I104" s="257">
        <f t="shared" si="4"/>
        <v>0</v>
      </c>
      <c r="J104" s="418"/>
      <c r="K104" s="418"/>
    </row>
    <row r="105" spans="2:11" s="107" customFormat="1" ht="17.100000000000001" customHeight="1">
      <c r="B105" s="999"/>
      <c r="C105" s="988"/>
      <c r="D105" s="293" t="s">
        <v>360</v>
      </c>
      <c r="E105" s="293"/>
      <c r="F105" s="294"/>
      <c r="G105" s="315"/>
      <c r="H105" s="419">
        <v>3.6999999999999998E-2</v>
      </c>
      <c r="I105" s="257">
        <f t="shared" si="4"/>
        <v>0</v>
      </c>
      <c r="J105" s="418"/>
      <c r="K105" s="418"/>
    </row>
    <row r="106" spans="2:11" s="107" customFormat="1" ht="17.100000000000001" customHeight="1">
      <c r="B106" s="999"/>
      <c r="C106" s="986" t="s">
        <v>597</v>
      </c>
      <c r="D106" s="1001" t="s">
        <v>438</v>
      </c>
      <c r="E106" s="984"/>
      <c r="F106" s="985"/>
      <c r="G106" s="315"/>
      <c r="H106" s="419">
        <v>3.5000000000000001E-3</v>
      </c>
      <c r="I106" s="257">
        <f t="shared" si="4"/>
        <v>0</v>
      </c>
      <c r="J106" s="418"/>
      <c r="K106" s="418"/>
    </row>
    <row r="107" spans="2:11" s="107" customFormat="1" ht="17.100000000000001" customHeight="1">
      <c r="B107" s="999"/>
      <c r="C107" s="987"/>
      <c r="D107" s="293" t="s">
        <v>439</v>
      </c>
      <c r="E107" s="293"/>
      <c r="F107" s="294"/>
      <c r="G107" s="315"/>
      <c r="H107" s="419">
        <v>7.0000000000000001E-3</v>
      </c>
      <c r="I107" s="257">
        <f t="shared" si="4"/>
        <v>0</v>
      </c>
      <c r="J107" s="418"/>
      <c r="K107" s="418"/>
    </row>
    <row r="108" spans="2:11" s="107" customFormat="1" ht="17.100000000000001" customHeight="1">
      <c r="B108" s="999"/>
      <c r="C108" s="987"/>
      <c r="D108" s="293" t="s">
        <v>532</v>
      </c>
      <c r="E108" s="293"/>
      <c r="F108" s="294"/>
      <c r="G108" s="315"/>
      <c r="H108" s="419">
        <v>1.4999999999999999E-2</v>
      </c>
      <c r="I108" s="257">
        <f t="shared" si="4"/>
        <v>0</v>
      </c>
      <c r="J108" s="418"/>
      <c r="K108" s="418"/>
    </row>
    <row r="109" spans="2:11" s="107" customFormat="1" ht="17.100000000000001" customHeight="1">
      <c r="B109" s="999"/>
      <c r="C109" s="987"/>
      <c r="D109" s="293" t="s">
        <v>533</v>
      </c>
      <c r="E109" s="293"/>
      <c r="F109" s="294"/>
      <c r="G109" s="315"/>
      <c r="H109" s="419">
        <v>2.7E-2</v>
      </c>
      <c r="I109" s="257">
        <f t="shared" si="4"/>
        <v>0</v>
      </c>
      <c r="J109" s="418"/>
      <c r="K109" s="418"/>
    </row>
    <row r="110" spans="2:11" s="107" customFormat="1" ht="17.100000000000001" customHeight="1">
      <c r="B110" s="999"/>
      <c r="C110" s="988"/>
      <c r="D110" s="293" t="s">
        <v>360</v>
      </c>
      <c r="E110" s="293"/>
      <c r="F110" s="294"/>
      <c r="G110" s="315"/>
      <c r="H110" s="419">
        <v>0.04</v>
      </c>
      <c r="I110" s="257">
        <f t="shared" si="4"/>
        <v>0</v>
      </c>
      <c r="J110" s="418"/>
      <c r="K110" s="418"/>
    </row>
    <row r="111" spans="2:11" s="107" customFormat="1">
      <c r="B111" s="999"/>
      <c r="C111" s="986" t="s">
        <v>598</v>
      </c>
      <c r="D111" s="1001" t="s">
        <v>438</v>
      </c>
      <c r="E111" s="984"/>
      <c r="F111" s="985"/>
      <c r="G111" s="315"/>
      <c r="H111" s="419">
        <v>4.0000000000000001E-3</v>
      </c>
      <c r="I111" s="257">
        <f t="shared" si="4"/>
        <v>0</v>
      </c>
      <c r="J111" s="418"/>
      <c r="K111" s="418"/>
    </row>
    <row r="112" spans="2:11" s="107" customFormat="1">
      <c r="B112" s="999"/>
      <c r="C112" s="987"/>
      <c r="D112" s="293" t="s">
        <v>439</v>
      </c>
      <c r="E112" s="293"/>
      <c r="F112" s="294"/>
      <c r="G112" s="315"/>
      <c r="H112" s="419">
        <v>7.4999999999999997E-3</v>
      </c>
      <c r="I112" s="257">
        <f t="shared" si="4"/>
        <v>0</v>
      </c>
      <c r="J112" s="418"/>
      <c r="K112" s="418"/>
    </row>
    <row r="113" spans="2:11" s="107" customFormat="1">
      <c r="B113" s="999"/>
      <c r="C113" s="987"/>
      <c r="D113" s="293" t="s">
        <v>532</v>
      </c>
      <c r="E113" s="293"/>
      <c r="F113" s="294"/>
      <c r="G113" s="315"/>
      <c r="H113" s="419">
        <v>1.7500000000000002E-2</v>
      </c>
      <c r="I113" s="257">
        <f t="shared" si="4"/>
        <v>0</v>
      </c>
      <c r="J113" s="418"/>
      <c r="K113" s="418"/>
    </row>
    <row r="114" spans="2:11" s="107" customFormat="1">
      <c r="B114" s="999"/>
      <c r="C114" s="987"/>
      <c r="D114" s="293" t="s">
        <v>533</v>
      </c>
      <c r="E114" s="293"/>
      <c r="F114" s="294"/>
      <c r="G114" s="315"/>
      <c r="H114" s="419">
        <v>3.6999999999999998E-2</v>
      </c>
      <c r="I114" s="257">
        <f t="shared" si="4"/>
        <v>0</v>
      </c>
      <c r="J114" s="418"/>
      <c r="K114" s="418"/>
    </row>
    <row r="115" spans="2:11" s="107" customFormat="1">
      <c r="B115" s="999"/>
      <c r="C115" s="988"/>
      <c r="D115" s="293" t="s">
        <v>360</v>
      </c>
      <c r="E115" s="293"/>
      <c r="F115" s="294"/>
      <c r="G115" s="315"/>
      <c r="H115" s="419">
        <v>5.45E-2</v>
      </c>
      <c r="I115" s="257">
        <f t="shared" si="4"/>
        <v>0</v>
      </c>
      <c r="J115" s="418"/>
      <c r="K115" s="418"/>
    </row>
    <row r="116" spans="2:11" s="107" customFormat="1">
      <c r="B116" s="999"/>
      <c r="C116" s="986" t="s">
        <v>599</v>
      </c>
      <c r="D116" s="1001" t="s">
        <v>438</v>
      </c>
      <c r="E116" s="984"/>
      <c r="F116" s="985"/>
      <c r="G116" s="315"/>
      <c r="H116" s="419">
        <v>4.4999999999999997E-3</v>
      </c>
      <c r="I116" s="257">
        <f t="shared" si="4"/>
        <v>0</v>
      </c>
      <c r="J116" s="418"/>
      <c r="K116" s="418"/>
    </row>
    <row r="117" spans="2:11" s="107" customFormat="1">
      <c r="B117" s="999"/>
      <c r="C117" s="987"/>
      <c r="D117" s="293" t="s">
        <v>439</v>
      </c>
      <c r="E117" s="293"/>
      <c r="F117" s="294"/>
      <c r="G117" s="315"/>
      <c r="H117" s="419">
        <v>8.0000000000000002E-3</v>
      </c>
      <c r="I117" s="257">
        <f t="shared" si="4"/>
        <v>0</v>
      </c>
      <c r="J117" s="418"/>
      <c r="K117" s="418"/>
    </row>
    <row r="118" spans="2:11" s="107" customFormat="1" ht="17.100000000000001" customHeight="1">
      <c r="B118" s="999"/>
      <c r="C118" s="987"/>
      <c r="D118" s="293" t="s">
        <v>532</v>
      </c>
      <c r="E118" s="293"/>
      <c r="F118" s="294"/>
      <c r="G118" s="315"/>
      <c r="H118" s="419">
        <v>0.02</v>
      </c>
      <c r="I118" s="257">
        <f t="shared" si="4"/>
        <v>0</v>
      </c>
      <c r="J118" s="418"/>
      <c r="K118" s="418"/>
    </row>
    <row r="119" spans="2:11" s="107" customFormat="1" ht="17.100000000000001" customHeight="1">
      <c r="B119" s="999"/>
      <c r="C119" s="987"/>
      <c r="D119" s="293" t="s">
        <v>533</v>
      </c>
      <c r="E119" s="293"/>
      <c r="F119" s="294"/>
      <c r="G119" s="315"/>
      <c r="H119" s="419">
        <v>4.7500000000000001E-2</v>
      </c>
      <c r="I119" s="257">
        <f t="shared" ref="I119:I182" si="5">H119*G119</f>
        <v>0</v>
      </c>
      <c r="J119" s="418"/>
      <c r="K119" s="418"/>
    </row>
    <row r="120" spans="2:11" s="107" customFormat="1" ht="17.100000000000001" customHeight="1">
      <c r="B120" s="999"/>
      <c r="C120" s="988"/>
      <c r="D120" s="293" t="s">
        <v>360</v>
      </c>
      <c r="E120" s="293"/>
      <c r="F120" s="294"/>
      <c r="G120" s="315"/>
      <c r="H120" s="419">
        <v>7.2999999999999995E-2</v>
      </c>
      <c r="I120" s="257">
        <f t="shared" si="5"/>
        <v>0</v>
      </c>
      <c r="J120" s="418"/>
      <c r="K120" s="418"/>
    </row>
    <row r="121" spans="2:11" s="107" customFormat="1" ht="17.100000000000001" customHeight="1">
      <c r="B121" s="999"/>
      <c r="C121" s="986" t="s">
        <v>600</v>
      </c>
      <c r="D121" s="1001" t="s">
        <v>438</v>
      </c>
      <c r="E121" s="984"/>
      <c r="F121" s="985"/>
      <c r="G121" s="315"/>
      <c r="H121" s="419">
        <v>1.8499999999999999E-2</v>
      </c>
      <c r="I121" s="257">
        <f t="shared" si="5"/>
        <v>0</v>
      </c>
      <c r="J121" s="418"/>
      <c r="K121" s="418"/>
    </row>
    <row r="122" spans="2:11" s="107" customFormat="1" ht="17.100000000000001" customHeight="1">
      <c r="B122" s="999"/>
      <c r="C122" s="987"/>
      <c r="D122" s="293" t="s">
        <v>439</v>
      </c>
      <c r="E122" s="293"/>
      <c r="F122" s="294"/>
      <c r="G122" s="315"/>
      <c r="H122" s="419">
        <v>3.6499999999999998E-2</v>
      </c>
      <c r="I122" s="257">
        <f t="shared" si="5"/>
        <v>0</v>
      </c>
      <c r="J122" s="418"/>
      <c r="K122" s="418"/>
    </row>
    <row r="123" spans="2:11" s="107" customFormat="1" ht="17.100000000000001" customHeight="1">
      <c r="B123" s="999"/>
      <c r="C123" s="987"/>
      <c r="D123" s="293" t="s">
        <v>532</v>
      </c>
      <c r="E123" s="293"/>
      <c r="F123" s="294"/>
      <c r="G123" s="315"/>
      <c r="H123" s="419">
        <v>0.106</v>
      </c>
      <c r="I123" s="257">
        <f t="shared" si="5"/>
        <v>0</v>
      </c>
      <c r="J123" s="418"/>
      <c r="K123" s="418"/>
    </row>
    <row r="124" spans="2:11" s="107" customFormat="1" ht="17.100000000000001" customHeight="1">
      <c r="B124" s="999"/>
      <c r="C124" s="987"/>
      <c r="D124" s="293" t="s">
        <v>533</v>
      </c>
      <c r="E124" s="293"/>
      <c r="F124" s="294"/>
      <c r="G124" s="315"/>
      <c r="H124" s="419">
        <v>0.17050000000000001</v>
      </c>
      <c r="I124" s="257">
        <f t="shared" si="5"/>
        <v>0</v>
      </c>
      <c r="J124" s="418"/>
      <c r="K124" s="418"/>
    </row>
    <row r="125" spans="2:11" s="107" customFormat="1" ht="17.100000000000001" customHeight="1">
      <c r="B125" s="999"/>
      <c r="C125" s="988"/>
      <c r="D125" s="293" t="s">
        <v>360</v>
      </c>
      <c r="E125" s="293"/>
      <c r="F125" s="294"/>
      <c r="G125" s="315"/>
      <c r="H125" s="419">
        <v>0.28699999999999998</v>
      </c>
      <c r="I125" s="257">
        <f t="shared" si="5"/>
        <v>0</v>
      </c>
      <c r="J125" s="418"/>
      <c r="K125" s="418"/>
    </row>
    <row r="126" spans="2:11" s="107" customFormat="1" ht="17.100000000000001" customHeight="1">
      <c r="B126" s="999"/>
      <c r="C126" s="986" t="s">
        <v>601</v>
      </c>
      <c r="D126" s="1001" t="s">
        <v>438</v>
      </c>
      <c r="E126" s="984"/>
      <c r="F126" s="985"/>
      <c r="G126" s="315"/>
      <c r="H126" s="419">
        <v>2.4500000000000001E-2</v>
      </c>
      <c r="I126" s="257">
        <f t="shared" si="5"/>
        <v>0</v>
      </c>
      <c r="J126" s="418"/>
      <c r="K126" s="418"/>
    </row>
    <row r="127" spans="2:11" s="107" customFormat="1" ht="17.100000000000001" customHeight="1">
      <c r="B127" s="999"/>
      <c r="C127" s="987"/>
      <c r="D127" s="293" t="s">
        <v>439</v>
      </c>
      <c r="E127" s="293"/>
      <c r="F127" s="294"/>
      <c r="G127" s="315"/>
      <c r="H127" s="419">
        <v>4.8000000000000001E-2</v>
      </c>
      <c r="I127" s="257">
        <f t="shared" si="5"/>
        <v>0</v>
      </c>
      <c r="J127" s="418"/>
      <c r="K127" s="418"/>
    </row>
    <row r="128" spans="2:11" s="107" customFormat="1" ht="17.100000000000001" customHeight="1">
      <c r="B128" s="999"/>
      <c r="C128" s="987"/>
      <c r="D128" s="293" t="s">
        <v>532</v>
      </c>
      <c r="E128" s="293"/>
      <c r="F128" s="294"/>
      <c r="G128" s="315"/>
      <c r="H128" s="419">
        <v>0.13800000000000001</v>
      </c>
      <c r="I128" s="257">
        <f t="shared" si="5"/>
        <v>0</v>
      </c>
      <c r="J128" s="418"/>
      <c r="K128" s="418"/>
    </row>
    <row r="129" spans="2:11" s="107" customFormat="1" ht="17.100000000000001" customHeight="1">
      <c r="B129" s="999"/>
      <c r="C129" s="987"/>
      <c r="D129" s="293" t="s">
        <v>533</v>
      </c>
      <c r="E129" s="293"/>
      <c r="F129" s="294"/>
      <c r="G129" s="315"/>
      <c r="H129" s="419">
        <v>0.2195</v>
      </c>
      <c r="I129" s="257">
        <f t="shared" si="5"/>
        <v>0</v>
      </c>
      <c r="J129" s="418"/>
      <c r="K129" s="418"/>
    </row>
    <row r="130" spans="2:11" s="107" customFormat="1" ht="17.100000000000001" customHeight="1">
      <c r="B130" s="999"/>
      <c r="C130" s="988"/>
      <c r="D130" s="293" t="s">
        <v>360</v>
      </c>
      <c r="E130" s="293"/>
      <c r="F130" s="294"/>
      <c r="G130" s="315"/>
      <c r="H130" s="419">
        <v>0.36899999999999999</v>
      </c>
      <c r="I130" s="257">
        <f t="shared" si="5"/>
        <v>0</v>
      </c>
      <c r="J130" s="418"/>
      <c r="K130" s="418"/>
    </row>
    <row r="131" spans="2:11" s="107" customFormat="1" ht="17.100000000000001" customHeight="1">
      <c r="B131" s="999"/>
      <c r="C131" s="986" t="s">
        <v>602</v>
      </c>
      <c r="D131" s="1001" t="s">
        <v>438</v>
      </c>
      <c r="E131" s="984"/>
      <c r="F131" s="985"/>
      <c r="G131" s="315"/>
      <c r="H131" s="419">
        <v>2.4500000000000001E-2</v>
      </c>
      <c r="I131" s="257">
        <f t="shared" si="5"/>
        <v>0</v>
      </c>
      <c r="J131" s="418"/>
      <c r="K131" s="418"/>
    </row>
    <row r="132" spans="2:11" s="107" customFormat="1" ht="17.100000000000001" customHeight="1">
      <c r="B132" s="999"/>
      <c r="C132" s="987"/>
      <c r="D132" s="293" t="s">
        <v>439</v>
      </c>
      <c r="E132" s="293"/>
      <c r="F132" s="294"/>
      <c r="G132" s="315"/>
      <c r="H132" s="419">
        <v>4.8000000000000001E-2</v>
      </c>
      <c r="I132" s="257">
        <f t="shared" si="5"/>
        <v>0</v>
      </c>
      <c r="J132" s="418"/>
      <c r="K132" s="418"/>
    </row>
    <row r="133" spans="2:11" s="107" customFormat="1" ht="17.100000000000001" customHeight="1">
      <c r="B133" s="999"/>
      <c r="C133" s="987"/>
      <c r="D133" s="293" t="s">
        <v>532</v>
      </c>
      <c r="E133" s="293"/>
      <c r="F133" s="294"/>
      <c r="G133" s="315"/>
      <c r="H133" s="419">
        <v>0.13800000000000001</v>
      </c>
      <c r="I133" s="257">
        <f t="shared" si="5"/>
        <v>0</v>
      </c>
      <c r="J133" s="418"/>
      <c r="K133" s="418"/>
    </row>
    <row r="134" spans="2:11" s="107" customFormat="1" ht="17.100000000000001" customHeight="1">
      <c r="B134" s="999"/>
      <c r="C134" s="987"/>
      <c r="D134" s="293" t="s">
        <v>533</v>
      </c>
      <c r="E134" s="293"/>
      <c r="F134" s="294"/>
      <c r="G134" s="315"/>
      <c r="H134" s="419">
        <v>0.2195</v>
      </c>
      <c r="I134" s="257">
        <f t="shared" si="5"/>
        <v>0</v>
      </c>
      <c r="J134" s="418"/>
      <c r="K134" s="418"/>
    </row>
    <row r="135" spans="2:11" s="107" customFormat="1" ht="17.100000000000001" customHeight="1">
      <c r="B135" s="1000"/>
      <c r="C135" s="988"/>
      <c r="D135" s="293" t="s">
        <v>360</v>
      </c>
      <c r="E135" s="293"/>
      <c r="F135" s="294"/>
      <c r="G135" s="315"/>
      <c r="H135" s="419">
        <v>0.36899999999999999</v>
      </c>
      <c r="I135" s="257">
        <f t="shared" si="5"/>
        <v>0</v>
      </c>
      <c r="J135" s="418"/>
      <c r="K135" s="418"/>
    </row>
    <row r="136" spans="2:11" s="107" customFormat="1">
      <c r="B136" s="1004">
        <v>6</v>
      </c>
      <c r="C136" s="1001" t="s">
        <v>412</v>
      </c>
      <c r="D136" s="984"/>
      <c r="E136" s="984"/>
      <c r="F136" s="985"/>
      <c r="G136" s="369"/>
      <c r="H136" s="425"/>
      <c r="I136" s="257"/>
      <c r="J136" s="418"/>
      <c r="K136" s="418"/>
    </row>
    <row r="137" spans="2:11" s="107" customFormat="1" ht="17.100000000000001" customHeight="1">
      <c r="B137" s="1005"/>
      <c r="C137" s="997" t="s">
        <v>413</v>
      </c>
      <c r="D137" s="984" t="s">
        <v>438</v>
      </c>
      <c r="E137" s="984"/>
      <c r="F137" s="985"/>
      <c r="G137" s="315"/>
      <c r="H137" s="421">
        <v>3.0000000000000001E-3</v>
      </c>
      <c r="I137" s="257">
        <f t="shared" si="5"/>
        <v>0</v>
      </c>
      <c r="J137" s="418"/>
      <c r="K137" s="418"/>
    </row>
    <row r="138" spans="2:11" s="107" customFormat="1" ht="17.100000000000001" customHeight="1">
      <c r="B138" s="1005"/>
      <c r="C138" s="997"/>
      <c r="D138" s="293" t="s">
        <v>439</v>
      </c>
      <c r="E138" s="293"/>
      <c r="F138" s="294"/>
      <c r="G138" s="315"/>
      <c r="H138" s="419">
        <v>6.4999999999999997E-3</v>
      </c>
      <c r="I138" s="257">
        <f t="shared" si="5"/>
        <v>0</v>
      </c>
      <c r="J138" s="418"/>
      <c r="K138" s="418"/>
    </row>
    <row r="139" spans="2:11" s="107" customFormat="1" ht="17.100000000000001" customHeight="1">
      <c r="B139" s="1005"/>
      <c r="C139" s="997"/>
      <c r="D139" s="293" t="s">
        <v>532</v>
      </c>
      <c r="E139" s="293"/>
      <c r="F139" s="294"/>
      <c r="G139" s="315"/>
      <c r="H139" s="419">
        <v>1.2999999999999999E-2</v>
      </c>
      <c r="I139" s="257">
        <f t="shared" si="5"/>
        <v>0</v>
      </c>
      <c r="J139" s="418"/>
      <c r="K139" s="418"/>
    </row>
    <row r="140" spans="2:11" s="107" customFormat="1">
      <c r="B140" s="1005"/>
      <c r="C140" s="997"/>
      <c r="D140" s="293" t="s">
        <v>533</v>
      </c>
      <c r="E140" s="293"/>
      <c r="F140" s="294"/>
      <c r="G140" s="315"/>
      <c r="H140" s="419">
        <v>2.5499999999999998E-2</v>
      </c>
      <c r="I140" s="257">
        <f t="shared" si="5"/>
        <v>0</v>
      </c>
      <c r="J140" s="418"/>
      <c r="K140" s="418"/>
    </row>
    <row r="141" spans="2:11" s="107" customFormat="1">
      <c r="B141" s="1005"/>
      <c r="C141" s="997"/>
      <c r="D141" s="293" t="s">
        <v>360</v>
      </c>
      <c r="E141" s="293"/>
      <c r="F141" s="294"/>
      <c r="G141" s="315"/>
      <c r="H141" s="419">
        <v>3.6999999999999998E-2</v>
      </c>
      <c r="I141" s="257">
        <f t="shared" si="5"/>
        <v>0</v>
      </c>
      <c r="J141" s="418"/>
      <c r="K141" s="418"/>
    </row>
    <row r="142" spans="2:11" s="107" customFormat="1">
      <c r="B142" s="1005"/>
      <c r="C142" s="986" t="s">
        <v>414</v>
      </c>
      <c r="D142" s="984" t="s">
        <v>438</v>
      </c>
      <c r="E142" s="984"/>
      <c r="F142" s="985"/>
      <c r="G142" s="315"/>
      <c r="H142" s="419">
        <v>3.5000000000000001E-3</v>
      </c>
      <c r="I142" s="257">
        <f t="shared" si="5"/>
        <v>0</v>
      </c>
      <c r="J142" s="418"/>
      <c r="K142" s="418"/>
    </row>
    <row r="143" spans="2:11" s="107" customFormat="1">
      <c r="B143" s="1005"/>
      <c r="C143" s="987"/>
      <c r="D143" s="293" t="s">
        <v>439</v>
      </c>
      <c r="E143" s="293"/>
      <c r="F143" s="294"/>
      <c r="G143" s="315"/>
      <c r="H143" s="419">
        <v>7.0000000000000001E-3</v>
      </c>
      <c r="I143" s="257">
        <f t="shared" si="5"/>
        <v>0</v>
      </c>
      <c r="J143" s="418"/>
      <c r="K143" s="418"/>
    </row>
    <row r="144" spans="2:11" s="107" customFormat="1">
      <c r="B144" s="1005"/>
      <c r="C144" s="987"/>
      <c r="D144" s="293" t="s">
        <v>532</v>
      </c>
      <c r="E144" s="293"/>
      <c r="F144" s="294"/>
      <c r="G144" s="315"/>
      <c r="H144" s="419">
        <v>1.4999999999999999E-2</v>
      </c>
      <c r="I144" s="257">
        <f t="shared" si="5"/>
        <v>0</v>
      </c>
      <c r="J144" s="418"/>
      <c r="K144" s="418"/>
    </row>
    <row r="145" spans="2:11" s="107" customFormat="1">
      <c r="B145" s="1005"/>
      <c r="C145" s="987"/>
      <c r="D145" s="293" t="s">
        <v>533</v>
      </c>
      <c r="E145" s="293"/>
      <c r="F145" s="294"/>
      <c r="G145" s="315"/>
      <c r="H145" s="419">
        <v>2.7E-2</v>
      </c>
      <c r="I145" s="257">
        <f t="shared" si="5"/>
        <v>0</v>
      </c>
      <c r="J145" s="418"/>
      <c r="K145" s="418"/>
    </row>
    <row r="146" spans="2:11" s="107" customFormat="1">
      <c r="B146" s="1005"/>
      <c r="C146" s="988"/>
      <c r="D146" s="293" t="s">
        <v>360</v>
      </c>
      <c r="E146" s="293"/>
      <c r="F146" s="294"/>
      <c r="G146" s="315"/>
      <c r="H146" s="419">
        <v>0.04</v>
      </c>
      <c r="I146" s="257">
        <f t="shared" si="5"/>
        <v>0</v>
      </c>
      <c r="J146" s="418"/>
      <c r="K146" s="418"/>
    </row>
    <row r="147" spans="2:11" s="107" customFormat="1">
      <c r="B147" s="1005"/>
      <c r="C147" s="986" t="s">
        <v>603</v>
      </c>
      <c r="D147" s="984" t="s">
        <v>438</v>
      </c>
      <c r="E147" s="984"/>
      <c r="F147" s="985"/>
      <c r="G147" s="315"/>
      <c r="H147" s="419">
        <v>4.0000000000000001E-3</v>
      </c>
      <c r="I147" s="257">
        <f t="shared" si="5"/>
        <v>0</v>
      </c>
      <c r="J147" s="418"/>
      <c r="K147" s="418"/>
    </row>
    <row r="148" spans="2:11" s="107" customFormat="1">
      <c r="B148" s="1005"/>
      <c r="C148" s="987"/>
      <c r="D148" s="293" t="s">
        <v>439</v>
      </c>
      <c r="E148" s="293"/>
      <c r="F148" s="294"/>
      <c r="G148" s="315"/>
      <c r="H148" s="419">
        <v>7.4999999999999997E-3</v>
      </c>
      <c r="I148" s="257">
        <f t="shared" si="5"/>
        <v>0</v>
      </c>
      <c r="J148" s="418"/>
      <c r="K148" s="418"/>
    </row>
    <row r="149" spans="2:11" s="107" customFormat="1">
      <c r="B149" s="1005"/>
      <c r="C149" s="987"/>
      <c r="D149" s="293" t="s">
        <v>532</v>
      </c>
      <c r="E149" s="293"/>
      <c r="F149" s="294"/>
      <c r="G149" s="315"/>
      <c r="H149" s="419">
        <v>1.7500000000000002E-2</v>
      </c>
      <c r="I149" s="257">
        <f t="shared" si="5"/>
        <v>0</v>
      </c>
      <c r="J149" s="418"/>
      <c r="K149" s="418"/>
    </row>
    <row r="150" spans="2:11" s="107" customFormat="1">
      <c r="B150" s="1005"/>
      <c r="C150" s="987"/>
      <c r="D150" s="293" t="s">
        <v>533</v>
      </c>
      <c r="E150" s="293"/>
      <c r="F150" s="294"/>
      <c r="G150" s="315"/>
      <c r="H150" s="419">
        <v>3.6999999999999998E-2</v>
      </c>
      <c r="I150" s="257">
        <f t="shared" si="5"/>
        <v>0</v>
      </c>
      <c r="J150" s="418"/>
      <c r="K150" s="418"/>
    </row>
    <row r="151" spans="2:11" s="107" customFormat="1">
      <c r="B151" s="1005"/>
      <c r="C151" s="988"/>
      <c r="D151" s="293" t="s">
        <v>360</v>
      </c>
      <c r="E151" s="293"/>
      <c r="F151" s="294"/>
      <c r="G151" s="315"/>
      <c r="H151" s="419">
        <v>5.45E-2</v>
      </c>
      <c r="I151" s="257">
        <f t="shared" si="5"/>
        <v>0</v>
      </c>
      <c r="J151" s="418"/>
      <c r="K151" s="418"/>
    </row>
    <row r="152" spans="2:11" s="107" customFormat="1">
      <c r="B152" s="1005"/>
      <c r="C152" s="986" t="s">
        <v>604</v>
      </c>
      <c r="D152" s="984" t="s">
        <v>438</v>
      </c>
      <c r="E152" s="984"/>
      <c r="F152" s="985"/>
      <c r="G152" s="315"/>
      <c r="H152" s="419">
        <v>4.4999999999999997E-3</v>
      </c>
      <c r="I152" s="257">
        <f t="shared" si="5"/>
        <v>0</v>
      </c>
      <c r="J152" s="418"/>
      <c r="K152" s="418"/>
    </row>
    <row r="153" spans="2:11" s="107" customFormat="1">
      <c r="B153" s="1005"/>
      <c r="C153" s="987"/>
      <c r="D153" s="293" t="s">
        <v>439</v>
      </c>
      <c r="E153" s="293"/>
      <c r="F153" s="294"/>
      <c r="G153" s="315"/>
      <c r="H153" s="419">
        <v>8.0000000000000002E-3</v>
      </c>
      <c r="I153" s="257">
        <f t="shared" si="5"/>
        <v>0</v>
      </c>
      <c r="J153" s="418"/>
      <c r="K153" s="418"/>
    </row>
    <row r="154" spans="2:11" s="107" customFormat="1">
      <c r="B154" s="1005"/>
      <c r="C154" s="987"/>
      <c r="D154" s="293" t="s">
        <v>532</v>
      </c>
      <c r="E154" s="293"/>
      <c r="F154" s="294"/>
      <c r="G154" s="315"/>
      <c r="H154" s="419">
        <v>0.02</v>
      </c>
      <c r="I154" s="257">
        <f t="shared" si="5"/>
        <v>0</v>
      </c>
      <c r="J154" s="418"/>
      <c r="K154" s="418"/>
    </row>
    <row r="155" spans="2:11" s="107" customFormat="1">
      <c r="B155" s="1005"/>
      <c r="C155" s="987"/>
      <c r="D155" s="293" t="s">
        <v>533</v>
      </c>
      <c r="E155" s="293"/>
      <c r="F155" s="294"/>
      <c r="G155" s="315"/>
      <c r="H155" s="419">
        <v>4.7500000000000001E-2</v>
      </c>
      <c r="I155" s="257">
        <f t="shared" si="5"/>
        <v>0</v>
      </c>
      <c r="J155" s="418"/>
      <c r="K155" s="418"/>
    </row>
    <row r="156" spans="2:11" s="107" customFormat="1">
      <c r="B156" s="1005"/>
      <c r="C156" s="988"/>
      <c r="D156" s="293" t="s">
        <v>360</v>
      </c>
      <c r="E156" s="293"/>
      <c r="F156" s="294"/>
      <c r="G156" s="315"/>
      <c r="H156" s="419">
        <v>7.2999999999999995E-2</v>
      </c>
      <c r="I156" s="257">
        <f t="shared" si="5"/>
        <v>0</v>
      </c>
      <c r="J156" s="418"/>
      <c r="K156" s="418"/>
    </row>
    <row r="157" spans="2:11" s="107" customFormat="1">
      <c r="B157" s="1005"/>
      <c r="C157" s="986" t="s">
        <v>605</v>
      </c>
      <c r="D157" s="984" t="s">
        <v>438</v>
      </c>
      <c r="E157" s="984"/>
      <c r="F157" s="985"/>
      <c r="G157" s="315"/>
      <c r="H157" s="419">
        <v>1.8499999999999999E-2</v>
      </c>
      <c r="I157" s="257">
        <f t="shared" si="5"/>
        <v>0</v>
      </c>
      <c r="J157" s="418"/>
      <c r="K157" s="418"/>
    </row>
    <row r="158" spans="2:11" s="107" customFormat="1">
      <c r="B158" s="1005"/>
      <c r="C158" s="987"/>
      <c r="D158" s="293" t="s">
        <v>439</v>
      </c>
      <c r="E158" s="293"/>
      <c r="F158" s="294"/>
      <c r="G158" s="315"/>
      <c r="H158" s="419">
        <v>3.6499999999999998E-2</v>
      </c>
      <c r="I158" s="257">
        <f t="shared" si="5"/>
        <v>0</v>
      </c>
      <c r="J158" s="418"/>
      <c r="K158" s="418"/>
    </row>
    <row r="159" spans="2:11" s="107" customFormat="1">
      <c r="B159" s="1005"/>
      <c r="C159" s="987"/>
      <c r="D159" s="293" t="s">
        <v>532</v>
      </c>
      <c r="E159" s="293"/>
      <c r="F159" s="294"/>
      <c r="G159" s="315"/>
      <c r="H159" s="419">
        <v>0.106</v>
      </c>
      <c r="I159" s="257">
        <f t="shared" si="5"/>
        <v>0</v>
      </c>
      <c r="J159" s="418"/>
      <c r="K159" s="418"/>
    </row>
    <row r="160" spans="2:11" s="107" customFormat="1">
      <c r="B160" s="1005"/>
      <c r="C160" s="987"/>
      <c r="D160" s="293" t="s">
        <v>533</v>
      </c>
      <c r="E160" s="293"/>
      <c r="F160" s="294"/>
      <c r="G160" s="315"/>
      <c r="H160" s="419">
        <v>0.17050000000000001</v>
      </c>
      <c r="I160" s="257">
        <f t="shared" si="5"/>
        <v>0</v>
      </c>
      <c r="J160" s="418"/>
      <c r="K160" s="418"/>
    </row>
    <row r="161" spans="2:11" s="107" customFormat="1">
      <c r="B161" s="1005"/>
      <c r="C161" s="988"/>
      <c r="D161" s="293" t="s">
        <v>360</v>
      </c>
      <c r="E161" s="293"/>
      <c r="F161" s="294"/>
      <c r="G161" s="315"/>
      <c r="H161" s="419">
        <v>0.28699999999999998</v>
      </c>
      <c r="I161" s="257">
        <f t="shared" si="5"/>
        <v>0</v>
      </c>
      <c r="J161" s="418"/>
      <c r="K161" s="418"/>
    </row>
    <row r="162" spans="2:11" s="107" customFormat="1">
      <c r="B162" s="1005"/>
      <c r="C162" s="986" t="s">
        <v>606</v>
      </c>
      <c r="D162" s="984" t="s">
        <v>438</v>
      </c>
      <c r="E162" s="984"/>
      <c r="F162" s="985"/>
      <c r="G162" s="315"/>
      <c r="H162" s="419">
        <v>2.4500000000000001E-2</v>
      </c>
      <c r="I162" s="257">
        <f t="shared" si="5"/>
        <v>0</v>
      </c>
      <c r="J162" s="418"/>
      <c r="K162" s="418"/>
    </row>
    <row r="163" spans="2:11" s="107" customFormat="1">
      <c r="B163" s="1005"/>
      <c r="C163" s="987"/>
      <c r="D163" s="293" t="s">
        <v>439</v>
      </c>
      <c r="E163" s="293"/>
      <c r="F163" s="294"/>
      <c r="G163" s="315"/>
      <c r="H163" s="419">
        <v>4.8000000000000001E-2</v>
      </c>
      <c r="I163" s="257">
        <f t="shared" si="5"/>
        <v>0</v>
      </c>
      <c r="J163" s="418"/>
      <c r="K163" s="418"/>
    </row>
    <row r="164" spans="2:11" s="107" customFormat="1">
      <c r="B164" s="1005"/>
      <c r="C164" s="987"/>
      <c r="D164" s="293" t="s">
        <v>532</v>
      </c>
      <c r="E164" s="293"/>
      <c r="F164" s="294"/>
      <c r="G164" s="315"/>
      <c r="H164" s="419">
        <v>0.13800000000000001</v>
      </c>
      <c r="I164" s="257">
        <f t="shared" si="5"/>
        <v>0</v>
      </c>
      <c r="J164" s="418"/>
      <c r="K164" s="418"/>
    </row>
    <row r="165" spans="2:11" s="107" customFormat="1">
      <c r="B165" s="1005"/>
      <c r="C165" s="987"/>
      <c r="D165" s="293" t="s">
        <v>533</v>
      </c>
      <c r="E165" s="293"/>
      <c r="F165" s="294"/>
      <c r="G165" s="315"/>
      <c r="H165" s="419">
        <v>0.2195</v>
      </c>
      <c r="I165" s="257">
        <f t="shared" si="5"/>
        <v>0</v>
      </c>
      <c r="J165" s="418"/>
      <c r="K165" s="418"/>
    </row>
    <row r="166" spans="2:11" s="107" customFormat="1">
      <c r="B166" s="1005"/>
      <c r="C166" s="988"/>
      <c r="D166" s="293" t="s">
        <v>360</v>
      </c>
      <c r="E166" s="293"/>
      <c r="F166" s="294"/>
      <c r="G166" s="315"/>
      <c r="H166" s="419">
        <v>0.36899999999999999</v>
      </c>
      <c r="I166" s="257">
        <f t="shared" si="5"/>
        <v>0</v>
      </c>
      <c r="J166" s="418"/>
      <c r="K166" s="418"/>
    </row>
    <row r="167" spans="2:11" s="107" customFormat="1">
      <c r="B167" s="1005"/>
      <c r="C167" s="986" t="s">
        <v>607</v>
      </c>
      <c r="D167" s="984" t="s">
        <v>438</v>
      </c>
      <c r="E167" s="984"/>
      <c r="F167" s="985"/>
      <c r="G167" s="315"/>
      <c r="H167" s="419">
        <v>2.4500000000000001E-2</v>
      </c>
      <c r="I167" s="257">
        <f t="shared" si="5"/>
        <v>0</v>
      </c>
      <c r="J167" s="418"/>
      <c r="K167" s="418"/>
    </row>
    <row r="168" spans="2:11" s="107" customFormat="1">
      <c r="B168" s="1005"/>
      <c r="C168" s="987"/>
      <c r="D168" s="293" t="s">
        <v>439</v>
      </c>
      <c r="E168" s="293"/>
      <c r="F168" s="294"/>
      <c r="G168" s="315"/>
      <c r="H168" s="419">
        <v>4.8000000000000001E-2</v>
      </c>
      <c r="I168" s="257">
        <f t="shared" si="5"/>
        <v>0</v>
      </c>
      <c r="J168" s="418"/>
      <c r="K168" s="418"/>
    </row>
    <row r="169" spans="2:11" s="107" customFormat="1">
      <c r="B169" s="1005"/>
      <c r="C169" s="987"/>
      <c r="D169" s="293" t="s">
        <v>532</v>
      </c>
      <c r="E169" s="293"/>
      <c r="F169" s="294"/>
      <c r="G169" s="315"/>
      <c r="H169" s="419">
        <v>0.13800000000000001</v>
      </c>
      <c r="I169" s="257">
        <f t="shared" si="5"/>
        <v>0</v>
      </c>
      <c r="J169" s="418"/>
      <c r="K169" s="418"/>
    </row>
    <row r="170" spans="2:11" s="107" customFormat="1">
      <c r="B170" s="1005"/>
      <c r="C170" s="987"/>
      <c r="D170" s="293" t="s">
        <v>533</v>
      </c>
      <c r="E170" s="293"/>
      <c r="F170" s="294"/>
      <c r="G170" s="315"/>
      <c r="H170" s="419">
        <v>0.2195</v>
      </c>
      <c r="I170" s="257">
        <f t="shared" si="5"/>
        <v>0</v>
      </c>
      <c r="J170" s="418"/>
      <c r="K170" s="418"/>
    </row>
    <row r="171" spans="2:11" s="107" customFormat="1">
      <c r="B171" s="1006"/>
      <c r="C171" s="988"/>
      <c r="D171" s="293" t="s">
        <v>360</v>
      </c>
      <c r="E171" s="293"/>
      <c r="F171" s="294"/>
      <c r="G171" s="315"/>
      <c r="H171" s="419">
        <v>0.36899999999999999</v>
      </c>
      <c r="I171" s="257">
        <f t="shared" si="5"/>
        <v>0</v>
      </c>
      <c r="J171" s="418"/>
      <c r="K171" s="418"/>
    </row>
    <row r="172" spans="2:11" s="107" customFormat="1">
      <c r="B172" s="998" t="s">
        <v>457</v>
      </c>
      <c r="C172" s="761" t="s">
        <v>608</v>
      </c>
      <c r="D172" s="762"/>
      <c r="E172" s="762"/>
      <c r="F172" s="763"/>
      <c r="G172" s="369"/>
      <c r="H172" s="425"/>
      <c r="I172" s="257"/>
      <c r="J172" s="418"/>
      <c r="K172" s="418"/>
    </row>
    <row r="173" spans="2:11" s="107" customFormat="1">
      <c r="B173" s="999"/>
      <c r="C173" s="997" t="s">
        <v>415</v>
      </c>
      <c r="D173" s="984" t="s">
        <v>438</v>
      </c>
      <c r="E173" s="984"/>
      <c r="F173" s="985"/>
      <c r="G173" s="315"/>
      <c r="H173" s="421">
        <v>3.0000000000000001E-3</v>
      </c>
      <c r="I173" s="257">
        <f t="shared" si="5"/>
        <v>0</v>
      </c>
      <c r="J173" s="418"/>
      <c r="K173" s="418"/>
    </row>
    <row r="174" spans="2:11" s="107" customFormat="1">
      <c r="B174" s="999"/>
      <c r="C174" s="997"/>
      <c r="D174" s="293" t="s">
        <v>439</v>
      </c>
      <c r="E174" s="293"/>
      <c r="F174" s="294"/>
      <c r="G174" s="315"/>
      <c r="H174" s="419">
        <v>6.4999999999999997E-3</v>
      </c>
      <c r="I174" s="257">
        <f t="shared" si="5"/>
        <v>0</v>
      </c>
      <c r="J174" s="418"/>
      <c r="K174" s="418"/>
    </row>
    <row r="175" spans="2:11" s="107" customFormat="1">
      <c r="B175" s="999"/>
      <c r="C175" s="997"/>
      <c r="D175" s="293" t="s">
        <v>532</v>
      </c>
      <c r="E175" s="293"/>
      <c r="F175" s="294"/>
      <c r="G175" s="315"/>
      <c r="H175" s="419">
        <v>1.2999999999999999E-2</v>
      </c>
      <c r="I175" s="257">
        <f t="shared" si="5"/>
        <v>0</v>
      </c>
      <c r="J175" s="418"/>
      <c r="K175" s="418"/>
    </row>
    <row r="176" spans="2:11" s="107" customFormat="1">
      <c r="B176" s="999"/>
      <c r="C176" s="997"/>
      <c r="D176" s="293" t="s">
        <v>533</v>
      </c>
      <c r="E176" s="293"/>
      <c r="F176" s="294"/>
      <c r="G176" s="315"/>
      <c r="H176" s="419">
        <v>2.5499999999999998E-2</v>
      </c>
      <c r="I176" s="257">
        <f t="shared" si="5"/>
        <v>0</v>
      </c>
      <c r="J176" s="418"/>
      <c r="K176" s="418"/>
    </row>
    <row r="177" spans="2:11" s="107" customFormat="1">
      <c r="B177" s="999"/>
      <c r="C177" s="997"/>
      <c r="D177" s="293" t="s">
        <v>360</v>
      </c>
      <c r="E177" s="293"/>
      <c r="F177" s="294"/>
      <c r="G177" s="315"/>
      <c r="H177" s="419">
        <v>3.6999999999999998E-2</v>
      </c>
      <c r="I177" s="257">
        <f t="shared" si="5"/>
        <v>0</v>
      </c>
      <c r="J177" s="418"/>
      <c r="K177" s="418"/>
    </row>
    <row r="178" spans="2:11" s="107" customFormat="1">
      <c r="B178" s="999"/>
      <c r="C178" s="986" t="s">
        <v>416</v>
      </c>
      <c r="D178" s="984" t="s">
        <v>438</v>
      </c>
      <c r="E178" s="984"/>
      <c r="F178" s="985"/>
      <c r="G178" s="315"/>
      <c r="H178" s="419">
        <v>3.5000000000000001E-3</v>
      </c>
      <c r="I178" s="257">
        <f t="shared" si="5"/>
        <v>0</v>
      </c>
      <c r="J178" s="418"/>
      <c r="K178" s="418"/>
    </row>
    <row r="179" spans="2:11" s="107" customFormat="1">
      <c r="B179" s="999"/>
      <c r="C179" s="987"/>
      <c r="D179" s="293" t="s">
        <v>439</v>
      </c>
      <c r="E179" s="293"/>
      <c r="F179" s="294"/>
      <c r="G179" s="315"/>
      <c r="H179" s="419">
        <v>7.0000000000000001E-3</v>
      </c>
      <c r="I179" s="257">
        <f t="shared" si="5"/>
        <v>0</v>
      </c>
      <c r="J179" s="418"/>
      <c r="K179" s="418"/>
    </row>
    <row r="180" spans="2:11" s="107" customFormat="1">
      <c r="B180" s="999"/>
      <c r="C180" s="987"/>
      <c r="D180" s="293" t="s">
        <v>532</v>
      </c>
      <c r="E180" s="293"/>
      <c r="F180" s="294"/>
      <c r="G180" s="315"/>
      <c r="H180" s="419">
        <v>1.4999999999999999E-2</v>
      </c>
      <c r="I180" s="257">
        <f t="shared" si="5"/>
        <v>0</v>
      </c>
      <c r="J180" s="418"/>
      <c r="K180" s="418"/>
    </row>
    <row r="181" spans="2:11" s="107" customFormat="1">
      <c r="B181" s="999"/>
      <c r="C181" s="987"/>
      <c r="D181" s="293" t="s">
        <v>533</v>
      </c>
      <c r="E181" s="293"/>
      <c r="F181" s="294"/>
      <c r="G181" s="315"/>
      <c r="H181" s="419">
        <v>2.7E-2</v>
      </c>
      <c r="I181" s="257">
        <f t="shared" si="5"/>
        <v>0</v>
      </c>
      <c r="J181" s="418"/>
      <c r="K181" s="418"/>
    </row>
    <row r="182" spans="2:11" s="107" customFormat="1">
      <c r="B182" s="999"/>
      <c r="C182" s="988"/>
      <c r="D182" s="293" t="s">
        <v>360</v>
      </c>
      <c r="E182" s="293"/>
      <c r="F182" s="294"/>
      <c r="G182" s="315"/>
      <c r="H182" s="419">
        <v>0.04</v>
      </c>
      <c r="I182" s="257">
        <f t="shared" si="5"/>
        <v>0</v>
      </c>
      <c r="J182" s="418"/>
      <c r="K182" s="418"/>
    </row>
    <row r="183" spans="2:11" s="107" customFormat="1">
      <c r="B183" s="999"/>
      <c r="C183" s="986" t="s">
        <v>417</v>
      </c>
      <c r="D183" s="984" t="s">
        <v>438</v>
      </c>
      <c r="E183" s="984"/>
      <c r="F183" s="985"/>
      <c r="G183" s="315"/>
      <c r="H183" s="419">
        <v>4.0000000000000001E-3</v>
      </c>
      <c r="I183" s="257">
        <f t="shared" ref="I183:I246" si="6">H183*G183</f>
        <v>0</v>
      </c>
      <c r="J183" s="418"/>
      <c r="K183" s="418"/>
    </row>
    <row r="184" spans="2:11" s="107" customFormat="1">
      <c r="B184" s="999"/>
      <c r="C184" s="987"/>
      <c r="D184" s="293" t="s">
        <v>439</v>
      </c>
      <c r="E184" s="293"/>
      <c r="F184" s="294"/>
      <c r="G184" s="315"/>
      <c r="H184" s="419">
        <v>7.4999999999999997E-3</v>
      </c>
      <c r="I184" s="257">
        <f t="shared" si="6"/>
        <v>0</v>
      </c>
      <c r="J184" s="418"/>
      <c r="K184" s="418"/>
    </row>
    <row r="185" spans="2:11" s="107" customFormat="1">
      <c r="B185" s="999"/>
      <c r="C185" s="987"/>
      <c r="D185" s="293" t="s">
        <v>532</v>
      </c>
      <c r="E185" s="293"/>
      <c r="F185" s="294"/>
      <c r="G185" s="315"/>
      <c r="H185" s="419">
        <v>1.7500000000000002E-2</v>
      </c>
      <c r="I185" s="257">
        <f t="shared" si="6"/>
        <v>0</v>
      </c>
      <c r="J185" s="418"/>
      <c r="K185" s="418"/>
    </row>
    <row r="186" spans="2:11" s="107" customFormat="1">
      <c r="B186" s="999"/>
      <c r="C186" s="987"/>
      <c r="D186" s="293" t="s">
        <v>533</v>
      </c>
      <c r="E186" s="293"/>
      <c r="F186" s="294"/>
      <c r="G186" s="315"/>
      <c r="H186" s="419">
        <v>3.6999999999999998E-2</v>
      </c>
      <c r="I186" s="257">
        <f t="shared" si="6"/>
        <v>0</v>
      </c>
      <c r="J186" s="418"/>
      <c r="K186" s="418"/>
    </row>
    <row r="187" spans="2:11" s="107" customFormat="1">
      <c r="B187" s="999"/>
      <c r="C187" s="988"/>
      <c r="D187" s="293" t="s">
        <v>360</v>
      </c>
      <c r="E187" s="293"/>
      <c r="F187" s="294"/>
      <c r="G187" s="315"/>
      <c r="H187" s="419">
        <v>5.45E-2</v>
      </c>
      <c r="I187" s="257">
        <f t="shared" si="6"/>
        <v>0</v>
      </c>
      <c r="J187" s="418"/>
      <c r="K187" s="418"/>
    </row>
    <row r="188" spans="2:11" s="107" customFormat="1">
      <c r="B188" s="999"/>
      <c r="C188" s="986" t="s">
        <v>418</v>
      </c>
      <c r="D188" s="984" t="s">
        <v>438</v>
      </c>
      <c r="E188" s="984"/>
      <c r="F188" s="985"/>
      <c r="G188" s="315"/>
      <c r="H188" s="419">
        <v>4.4999999999999997E-3</v>
      </c>
      <c r="I188" s="257">
        <f t="shared" si="6"/>
        <v>0</v>
      </c>
      <c r="J188" s="418"/>
      <c r="K188" s="418"/>
    </row>
    <row r="189" spans="2:11" s="107" customFormat="1">
      <c r="B189" s="999"/>
      <c r="C189" s="987"/>
      <c r="D189" s="293" t="s">
        <v>439</v>
      </c>
      <c r="E189" s="293"/>
      <c r="F189" s="294"/>
      <c r="G189" s="315"/>
      <c r="H189" s="419">
        <v>8.0000000000000002E-3</v>
      </c>
      <c r="I189" s="257">
        <f t="shared" si="6"/>
        <v>0</v>
      </c>
      <c r="J189" s="418"/>
      <c r="K189" s="418"/>
    </row>
    <row r="190" spans="2:11" s="107" customFormat="1">
      <c r="B190" s="999"/>
      <c r="C190" s="987"/>
      <c r="D190" s="293" t="s">
        <v>532</v>
      </c>
      <c r="E190" s="293"/>
      <c r="F190" s="294"/>
      <c r="G190" s="315"/>
      <c r="H190" s="419">
        <v>0.02</v>
      </c>
      <c r="I190" s="257">
        <f t="shared" si="6"/>
        <v>0</v>
      </c>
      <c r="J190" s="418"/>
      <c r="K190" s="418"/>
    </row>
    <row r="191" spans="2:11" s="107" customFormat="1">
      <c r="B191" s="999"/>
      <c r="C191" s="987"/>
      <c r="D191" s="293" t="s">
        <v>533</v>
      </c>
      <c r="E191" s="293"/>
      <c r="F191" s="294"/>
      <c r="G191" s="315"/>
      <c r="H191" s="419">
        <v>4.7500000000000001E-2</v>
      </c>
      <c r="I191" s="257">
        <f t="shared" si="6"/>
        <v>0</v>
      </c>
      <c r="J191" s="418"/>
      <c r="K191" s="418"/>
    </row>
    <row r="192" spans="2:11" s="107" customFormat="1">
      <c r="B192" s="999"/>
      <c r="C192" s="988"/>
      <c r="D192" s="293" t="s">
        <v>360</v>
      </c>
      <c r="E192" s="293"/>
      <c r="F192" s="294"/>
      <c r="G192" s="315"/>
      <c r="H192" s="419">
        <v>7.2999999999999995E-2</v>
      </c>
      <c r="I192" s="257">
        <f t="shared" si="6"/>
        <v>0</v>
      </c>
      <c r="J192" s="418"/>
      <c r="K192" s="418"/>
    </row>
    <row r="193" spans="2:11" s="107" customFormat="1">
      <c r="B193" s="999"/>
      <c r="C193" s="986" t="s">
        <v>419</v>
      </c>
      <c r="D193" s="984" t="s">
        <v>438</v>
      </c>
      <c r="E193" s="984"/>
      <c r="F193" s="985"/>
      <c r="G193" s="315"/>
      <c r="H193" s="419">
        <v>1.8499999999999999E-2</v>
      </c>
      <c r="I193" s="257">
        <f t="shared" si="6"/>
        <v>0</v>
      </c>
      <c r="J193" s="418"/>
      <c r="K193" s="418"/>
    </row>
    <row r="194" spans="2:11" s="107" customFormat="1">
      <c r="B194" s="999"/>
      <c r="C194" s="987"/>
      <c r="D194" s="293" t="s">
        <v>439</v>
      </c>
      <c r="E194" s="293"/>
      <c r="F194" s="294"/>
      <c r="G194" s="315"/>
      <c r="H194" s="419">
        <v>3.6499999999999998E-2</v>
      </c>
      <c r="I194" s="257">
        <f t="shared" si="6"/>
        <v>0</v>
      </c>
      <c r="J194" s="418"/>
      <c r="K194" s="418"/>
    </row>
    <row r="195" spans="2:11" s="107" customFormat="1">
      <c r="B195" s="999"/>
      <c r="C195" s="987"/>
      <c r="D195" s="293" t="s">
        <v>532</v>
      </c>
      <c r="E195" s="293"/>
      <c r="F195" s="294"/>
      <c r="G195" s="315"/>
      <c r="H195" s="419">
        <v>0.106</v>
      </c>
      <c r="I195" s="257">
        <f t="shared" si="6"/>
        <v>0</v>
      </c>
      <c r="J195" s="418"/>
      <c r="K195" s="418"/>
    </row>
    <row r="196" spans="2:11" s="107" customFormat="1">
      <c r="B196" s="999"/>
      <c r="C196" s="987"/>
      <c r="D196" s="293" t="s">
        <v>533</v>
      </c>
      <c r="E196" s="293"/>
      <c r="F196" s="294"/>
      <c r="G196" s="315"/>
      <c r="H196" s="419">
        <v>0.17050000000000001</v>
      </c>
      <c r="I196" s="257">
        <f t="shared" si="6"/>
        <v>0</v>
      </c>
      <c r="J196" s="418"/>
      <c r="K196" s="418"/>
    </row>
    <row r="197" spans="2:11" s="107" customFormat="1">
      <c r="B197" s="999"/>
      <c r="C197" s="988"/>
      <c r="D197" s="293" t="s">
        <v>360</v>
      </c>
      <c r="E197" s="293"/>
      <c r="F197" s="294"/>
      <c r="G197" s="315"/>
      <c r="H197" s="419">
        <v>0.28699999999999998</v>
      </c>
      <c r="I197" s="257">
        <f t="shared" si="6"/>
        <v>0</v>
      </c>
      <c r="J197" s="418"/>
      <c r="K197" s="418"/>
    </row>
    <row r="198" spans="2:11" s="107" customFormat="1">
      <c r="B198" s="999"/>
      <c r="C198" s="986" t="s">
        <v>420</v>
      </c>
      <c r="D198" s="984" t="s">
        <v>438</v>
      </c>
      <c r="E198" s="984"/>
      <c r="F198" s="985"/>
      <c r="G198" s="315"/>
      <c r="H198" s="419">
        <v>2.4500000000000001E-2</v>
      </c>
      <c r="I198" s="257">
        <f t="shared" si="6"/>
        <v>0</v>
      </c>
      <c r="J198" s="418"/>
      <c r="K198" s="418"/>
    </row>
    <row r="199" spans="2:11" s="107" customFormat="1">
      <c r="B199" s="999"/>
      <c r="C199" s="987"/>
      <c r="D199" s="293" t="s">
        <v>439</v>
      </c>
      <c r="E199" s="293"/>
      <c r="F199" s="294"/>
      <c r="G199" s="315"/>
      <c r="H199" s="419">
        <v>4.8000000000000001E-2</v>
      </c>
      <c r="I199" s="257">
        <f t="shared" si="6"/>
        <v>0</v>
      </c>
      <c r="J199" s="418"/>
      <c r="K199" s="418"/>
    </row>
    <row r="200" spans="2:11" s="107" customFormat="1">
      <c r="B200" s="999"/>
      <c r="C200" s="987"/>
      <c r="D200" s="293" t="s">
        <v>532</v>
      </c>
      <c r="E200" s="293"/>
      <c r="F200" s="294"/>
      <c r="G200" s="315"/>
      <c r="H200" s="419">
        <v>0.13800000000000001</v>
      </c>
      <c r="I200" s="257">
        <f t="shared" si="6"/>
        <v>0</v>
      </c>
      <c r="J200" s="418"/>
      <c r="K200" s="418"/>
    </row>
    <row r="201" spans="2:11" s="107" customFormat="1">
      <c r="B201" s="999"/>
      <c r="C201" s="987"/>
      <c r="D201" s="293" t="s">
        <v>533</v>
      </c>
      <c r="E201" s="293"/>
      <c r="F201" s="294"/>
      <c r="G201" s="315"/>
      <c r="H201" s="419">
        <v>0.2195</v>
      </c>
      <c r="I201" s="257">
        <f t="shared" si="6"/>
        <v>0</v>
      </c>
      <c r="J201" s="418"/>
      <c r="K201" s="418"/>
    </row>
    <row r="202" spans="2:11" s="107" customFormat="1">
      <c r="B202" s="999"/>
      <c r="C202" s="988"/>
      <c r="D202" s="293" t="s">
        <v>360</v>
      </c>
      <c r="E202" s="293"/>
      <c r="F202" s="294"/>
      <c r="G202" s="315"/>
      <c r="H202" s="419">
        <v>0.36899999999999999</v>
      </c>
      <c r="I202" s="257">
        <f t="shared" si="6"/>
        <v>0</v>
      </c>
      <c r="J202" s="418"/>
      <c r="K202" s="418"/>
    </row>
    <row r="203" spans="2:11" s="107" customFormat="1">
      <c r="B203" s="999"/>
      <c r="C203" s="986" t="s">
        <v>421</v>
      </c>
      <c r="D203" s="984" t="s">
        <v>438</v>
      </c>
      <c r="E203" s="984"/>
      <c r="F203" s="985"/>
      <c r="G203" s="315"/>
      <c r="H203" s="419">
        <v>2.4500000000000001E-2</v>
      </c>
      <c r="I203" s="257">
        <f t="shared" si="6"/>
        <v>0</v>
      </c>
      <c r="J203" s="418"/>
      <c r="K203" s="418"/>
    </row>
    <row r="204" spans="2:11" s="107" customFormat="1">
      <c r="B204" s="999"/>
      <c r="C204" s="987"/>
      <c r="D204" s="293" t="s">
        <v>439</v>
      </c>
      <c r="E204" s="293"/>
      <c r="F204" s="294"/>
      <c r="G204" s="315"/>
      <c r="H204" s="419">
        <v>4.8000000000000001E-2</v>
      </c>
      <c r="I204" s="257">
        <f t="shared" si="6"/>
        <v>0</v>
      </c>
      <c r="J204" s="418"/>
      <c r="K204" s="418"/>
    </row>
    <row r="205" spans="2:11" s="107" customFormat="1">
      <c r="B205" s="999"/>
      <c r="C205" s="987"/>
      <c r="D205" s="293" t="s">
        <v>532</v>
      </c>
      <c r="E205" s="293"/>
      <c r="F205" s="294"/>
      <c r="G205" s="315"/>
      <c r="H205" s="419">
        <v>0.13800000000000001</v>
      </c>
      <c r="I205" s="257">
        <f t="shared" si="6"/>
        <v>0</v>
      </c>
      <c r="J205" s="418"/>
      <c r="K205" s="418"/>
    </row>
    <row r="206" spans="2:11" s="107" customFormat="1">
      <c r="B206" s="999"/>
      <c r="C206" s="987"/>
      <c r="D206" s="293" t="s">
        <v>533</v>
      </c>
      <c r="E206" s="293"/>
      <c r="F206" s="294"/>
      <c r="G206" s="315"/>
      <c r="H206" s="419">
        <v>0.2195</v>
      </c>
      <c r="I206" s="257">
        <f t="shared" si="6"/>
        <v>0</v>
      </c>
      <c r="J206" s="418"/>
      <c r="K206" s="418"/>
    </row>
    <row r="207" spans="2:11" s="107" customFormat="1">
      <c r="B207" s="1000"/>
      <c r="C207" s="988"/>
      <c r="D207" s="293" t="s">
        <v>360</v>
      </c>
      <c r="E207" s="293"/>
      <c r="F207" s="294"/>
      <c r="G207" s="315"/>
      <c r="H207" s="419">
        <v>0.36899999999999999</v>
      </c>
      <c r="I207" s="257">
        <f t="shared" si="6"/>
        <v>0</v>
      </c>
      <c r="J207" s="418"/>
      <c r="K207" s="418"/>
    </row>
    <row r="208" spans="2:11" s="107" customFormat="1" ht="17.100000000000001" customHeight="1">
      <c r="B208" s="998" t="s">
        <v>422</v>
      </c>
      <c r="C208" s="761" t="s">
        <v>440</v>
      </c>
      <c r="D208" s="762"/>
      <c r="E208" s="762"/>
      <c r="F208" s="763"/>
      <c r="G208" s="369"/>
      <c r="H208" s="424"/>
      <c r="I208" s="257"/>
      <c r="J208" s="418"/>
      <c r="K208" s="418"/>
    </row>
    <row r="209" spans="2:11" s="107" customFormat="1" ht="17.100000000000001" customHeight="1">
      <c r="B209" s="999"/>
      <c r="C209" s="997" t="s">
        <v>423</v>
      </c>
      <c r="D209" s="984" t="s">
        <v>438</v>
      </c>
      <c r="E209" s="984"/>
      <c r="F209" s="985"/>
      <c r="G209" s="315"/>
      <c r="H209" s="421">
        <v>3.0000000000000001E-3</v>
      </c>
      <c r="I209" s="257">
        <f t="shared" si="6"/>
        <v>0</v>
      </c>
      <c r="J209" s="418"/>
      <c r="K209" s="418"/>
    </row>
    <row r="210" spans="2:11" s="107" customFormat="1" ht="17.100000000000001" customHeight="1">
      <c r="B210" s="999"/>
      <c r="C210" s="997"/>
      <c r="D210" s="293" t="s">
        <v>439</v>
      </c>
      <c r="E210" s="293"/>
      <c r="F210" s="294"/>
      <c r="G210" s="315"/>
      <c r="H210" s="419">
        <v>6.4999999999999997E-3</v>
      </c>
      <c r="I210" s="257">
        <f t="shared" si="6"/>
        <v>0</v>
      </c>
      <c r="J210" s="418"/>
      <c r="K210" s="418"/>
    </row>
    <row r="211" spans="2:11" s="107" customFormat="1" ht="17.100000000000001" customHeight="1">
      <c r="B211" s="999"/>
      <c r="C211" s="997"/>
      <c r="D211" s="293" t="s">
        <v>532</v>
      </c>
      <c r="E211" s="293"/>
      <c r="F211" s="294"/>
      <c r="G211" s="315"/>
      <c r="H211" s="419">
        <v>1.2999999999999999E-2</v>
      </c>
      <c r="I211" s="257">
        <f t="shared" si="6"/>
        <v>0</v>
      </c>
      <c r="J211" s="418"/>
      <c r="K211" s="418"/>
    </row>
    <row r="212" spans="2:11" s="107" customFormat="1" ht="17.100000000000001" customHeight="1">
      <c r="B212" s="999"/>
      <c r="C212" s="997"/>
      <c r="D212" s="293" t="s">
        <v>533</v>
      </c>
      <c r="E212" s="293"/>
      <c r="F212" s="294"/>
      <c r="G212" s="315"/>
      <c r="H212" s="419">
        <v>2.5499999999999998E-2</v>
      </c>
      <c r="I212" s="257">
        <f t="shared" si="6"/>
        <v>0</v>
      </c>
      <c r="J212" s="418"/>
      <c r="K212" s="418"/>
    </row>
    <row r="213" spans="2:11" s="107" customFormat="1" ht="17.100000000000001" customHeight="1">
      <c r="B213" s="999"/>
      <c r="C213" s="997"/>
      <c r="D213" s="293" t="s">
        <v>360</v>
      </c>
      <c r="E213" s="293"/>
      <c r="F213" s="294"/>
      <c r="G213" s="315"/>
      <c r="H213" s="419">
        <v>3.6999999999999998E-2</v>
      </c>
      <c r="I213" s="257">
        <f t="shared" si="6"/>
        <v>0</v>
      </c>
      <c r="J213" s="418"/>
      <c r="K213" s="418"/>
    </row>
    <row r="214" spans="2:11" s="107" customFormat="1" ht="17.100000000000001" customHeight="1">
      <c r="B214" s="999"/>
      <c r="C214" s="986" t="s">
        <v>424</v>
      </c>
      <c r="D214" s="984" t="s">
        <v>438</v>
      </c>
      <c r="E214" s="984"/>
      <c r="F214" s="985"/>
      <c r="G214" s="315"/>
      <c r="H214" s="419">
        <v>3.5000000000000001E-3</v>
      </c>
      <c r="I214" s="257">
        <f t="shared" si="6"/>
        <v>0</v>
      </c>
      <c r="J214" s="418"/>
      <c r="K214" s="418"/>
    </row>
    <row r="215" spans="2:11" s="107" customFormat="1" ht="17.100000000000001" customHeight="1">
      <c r="B215" s="999"/>
      <c r="C215" s="987"/>
      <c r="D215" s="293" t="s">
        <v>439</v>
      </c>
      <c r="E215" s="293"/>
      <c r="F215" s="294"/>
      <c r="G215" s="315"/>
      <c r="H215" s="419">
        <v>7.0000000000000001E-3</v>
      </c>
      <c r="I215" s="257">
        <f t="shared" si="6"/>
        <v>0</v>
      </c>
      <c r="J215" s="418"/>
      <c r="K215" s="418"/>
    </row>
    <row r="216" spans="2:11" s="107" customFormat="1" ht="17.100000000000001" customHeight="1">
      <c r="B216" s="999"/>
      <c r="C216" s="987"/>
      <c r="D216" s="293" t="s">
        <v>532</v>
      </c>
      <c r="E216" s="293"/>
      <c r="F216" s="294"/>
      <c r="G216" s="315"/>
      <c r="H216" s="419">
        <v>1.4999999999999999E-2</v>
      </c>
      <c r="I216" s="257">
        <f t="shared" si="6"/>
        <v>0</v>
      </c>
      <c r="J216" s="418"/>
      <c r="K216" s="418"/>
    </row>
    <row r="217" spans="2:11" s="107" customFormat="1" ht="17.100000000000001" customHeight="1">
      <c r="B217" s="999"/>
      <c r="C217" s="987"/>
      <c r="D217" s="293" t="s">
        <v>533</v>
      </c>
      <c r="E217" s="293"/>
      <c r="F217" s="294"/>
      <c r="G217" s="315"/>
      <c r="H217" s="419">
        <v>2.7E-2</v>
      </c>
      <c r="I217" s="257">
        <f t="shared" si="6"/>
        <v>0</v>
      </c>
      <c r="J217" s="418"/>
      <c r="K217" s="418"/>
    </row>
    <row r="218" spans="2:11" s="107" customFormat="1" ht="17.100000000000001" customHeight="1">
      <c r="B218" s="999"/>
      <c r="C218" s="988"/>
      <c r="D218" s="293" t="s">
        <v>360</v>
      </c>
      <c r="E218" s="293"/>
      <c r="F218" s="294"/>
      <c r="G218" s="315"/>
      <c r="H218" s="419">
        <v>0.04</v>
      </c>
      <c r="I218" s="257">
        <f t="shared" si="6"/>
        <v>0</v>
      </c>
      <c r="J218" s="418"/>
      <c r="K218" s="418"/>
    </row>
    <row r="219" spans="2:11" s="107" customFormat="1" ht="17.100000000000001" customHeight="1">
      <c r="B219" s="999"/>
      <c r="C219" s="986" t="s">
        <v>425</v>
      </c>
      <c r="D219" s="984" t="s">
        <v>438</v>
      </c>
      <c r="E219" s="984"/>
      <c r="F219" s="985"/>
      <c r="G219" s="315"/>
      <c r="H219" s="419">
        <v>4.0000000000000001E-3</v>
      </c>
      <c r="I219" s="257">
        <f t="shared" si="6"/>
        <v>0</v>
      </c>
      <c r="J219" s="418"/>
      <c r="K219" s="418"/>
    </row>
    <row r="220" spans="2:11" s="107" customFormat="1" ht="17.100000000000001" customHeight="1">
      <c r="B220" s="999"/>
      <c r="C220" s="987"/>
      <c r="D220" s="293" t="s">
        <v>439</v>
      </c>
      <c r="E220" s="293"/>
      <c r="F220" s="294"/>
      <c r="G220" s="315"/>
      <c r="H220" s="419">
        <v>7.4999999999999997E-3</v>
      </c>
      <c r="I220" s="257">
        <f t="shared" si="6"/>
        <v>0</v>
      </c>
      <c r="J220" s="418"/>
      <c r="K220" s="418"/>
    </row>
    <row r="221" spans="2:11" s="107" customFormat="1" ht="17.100000000000001" customHeight="1">
      <c r="B221" s="999"/>
      <c r="C221" s="987"/>
      <c r="D221" s="293" t="s">
        <v>532</v>
      </c>
      <c r="E221" s="293"/>
      <c r="F221" s="294"/>
      <c r="G221" s="315"/>
      <c r="H221" s="419">
        <v>1.7500000000000002E-2</v>
      </c>
      <c r="I221" s="257">
        <f t="shared" si="6"/>
        <v>0</v>
      </c>
      <c r="J221" s="418"/>
      <c r="K221" s="418"/>
    </row>
    <row r="222" spans="2:11" s="107" customFormat="1" ht="17.100000000000001" customHeight="1">
      <c r="B222" s="999"/>
      <c r="C222" s="987"/>
      <c r="D222" s="293" t="s">
        <v>533</v>
      </c>
      <c r="E222" s="293"/>
      <c r="F222" s="294"/>
      <c r="G222" s="315"/>
      <c r="H222" s="419">
        <v>3.6999999999999998E-2</v>
      </c>
      <c r="I222" s="257">
        <f t="shared" si="6"/>
        <v>0</v>
      </c>
      <c r="J222" s="418"/>
      <c r="K222" s="418"/>
    </row>
    <row r="223" spans="2:11" s="107" customFormat="1" ht="17.100000000000001" customHeight="1">
      <c r="B223" s="999"/>
      <c r="C223" s="988"/>
      <c r="D223" s="293" t="s">
        <v>360</v>
      </c>
      <c r="E223" s="293"/>
      <c r="F223" s="294"/>
      <c r="G223" s="315"/>
      <c r="H223" s="419">
        <v>5.45E-2</v>
      </c>
      <c r="I223" s="257">
        <f t="shared" si="6"/>
        <v>0</v>
      </c>
      <c r="J223" s="418"/>
      <c r="K223" s="418"/>
    </row>
    <row r="224" spans="2:11" s="107" customFormat="1" ht="17.100000000000001" customHeight="1">
      <c r="B224" s="999"/>
      <c r="C224" s="986" t="s">
        <v>426</v>
      </c>
      <c r="D224" s="984" t="s">
        <v>438</v>
      </c>
      <c r="E224" s="984"/>
      <c r="F224" s="985"/>
      <c r="G224" s="315"/>
      <c r="H224" s="419">
        <v>4.4999999999999997E-3</v>
      </c>
      <c r="I224" s="257">
        <f t="shared" si="6"/>
        <v>0</v>
      </c>
      <c r="J224" s="418"/>
      <c r="K224" s="418"/>
    </row>
    <row r="225" spans="2:11" s="107" customFormat="1" ht="17.100000000000001" customHeight="1">
      <c r="B225" s="999"/>
      <c r="C225" s="987"/>
      <c r="D225" s="293" t="s">
        <v>439</v>
      </c>
      <c r="E225" s="293"/>
      <c r="F225" s="294"/>
      <c r="G225" s="315"/>
      <c r="H225" s="419">
        <v>8.0000000000000002E-3</v>
      </c>
      <c r="I225" s="257">
        <f t="shared" si="6"/>
        <v>0</v>
      </c>
      <c r="J225" s="418"/>
      <c r="K225" s="418"/>
    </row>
    <row r="226" spans="2:11" s="107" customFormat="1" ht="17.100000000000001" customHeight="1">
      <c r="B226" s="999"/>
      <c r="C226" s="987"/>
      <c r="D226" s="293" t="s">
        <v>532</v>
      </c>
      <c r="E226" s="293"/>
      <c r="F226" s="294"/>
      <c r="G226" s="315"/>
      <c r="H226" s="419">
        <v>0.02</v>
      </c>
      <c r="I226" s="257">
        <f t="shared" si="6"/>
        <v>0</v>
      </c>
      <c r="J226" s="418"/>
      <c r="K226" s="418"/>
    </row>
    <row r="227" spans="2:11" s="107" customFormat="1" ht="17.100000000000001" customHeight="1">
      <c r="B227" s="999"/>
      <c r="C227" s="987"/>
      <c r="D227" s="293" t="s">
        <v>533</v>
      </c>
      <c r="E227" s="293"/>
      <c r="F227" s="294"/>
      <c r="G227" s="315"/>
      <c r="H227" s="419">
        <v>4.7500000000000001E-2</v>
      </c>
      <c r="I227" s="257">
        <f t="shared" si="6"/>
        <v>0</v>
      </c>
      <c r="J227" s="418"/>
      <c r="K227" s="418"/>
    </row>
    <row r="228" spans="2:11" s="107" customFormat="1" ht="17.100000000000001" customHeight="1">
      <c r="B228" s="999"/>
      <c r="C228" s="988"/>
      <c r="D228" s="293" t="s">
        <v>360</v>
      </c>
      <c r="E228" s="293"/>
      <c r="F228" s="294"/>
      <c r="G228" s="315"/>
      <c r="H228" s="419">
        <v>7.2999999999999995E-2</v>
      </c>
      <c r="I228" s="257">
        <f t="shared" si="6"/>
        <v>0</v>
      </c>
      <c r="J228" s="418"/>
      <c r="K228" s="418"/>
    </row>
    <row r="229" spans="2:11" s="107" customFormat="1" ht="17.100000000000001" customHeight="1">
      <c r="B229" s="999"/>
      <c r="C229" s="986" t="s">
        <v>427</v>
      </c>
      <c r="D229" s="984" t="s">
        <v>438</v>
      </c>
      <c r="E229" s="984"/>
      <c r="F229" s="985"/>
      <c r="G229" s="315"/>
      <c r="H229" s="419">
        <v>1.8499999999999999E-2</v>
      </c>
      <c r="I229" s="257">
        <f t="shared" si="6"/>
        <v>0</v>
      </c>
      <c r="J229" s="418"/>
      <c r="K229" s="418"/>
    </row>
    <row r="230" spans="2:11" s="107" customFormat="1" ht="17.100000000000001" customHeight="1">
      <c r="B230" s="999"/>
      <c r="C230" s="987"/>
      <c r="D230" s="293" t="s">
        <v>439</v>
      </c>
      <c r="E230" s="293"/>
      <c r="F230" s="294"/>
      <c r="G230" s="315"/>
      <c r="H230" s="419">
        <v>3.6499999999999998E-2</v>
      </c>
      <c r="I230" s="257">
        <f t="shared" si="6"/>
        <v>0</v>
      </c>
      <c r="J230" s="418"/>
      <c r="K230" s="418"/>
    </row>
    <row r="231" spans="2:11" s="107" customFormat="1" ht="17.100000000000001" customHeight="1">
      <c r="B231" s="999"/>
      <c r="C231" s="987"/>
      <c r="D231" s="293" t="s">
        <v>532</v>
      </c>
      <c r="E231" s="293"/>
      <c r="F231" s="294"/>
      <c r="G231" s="315"/>
      <c r="H231" s="419">
        <v>0.106</v>
      </c>
      <c r="I231" s="257">
        <f t="shared" si="6"/>
        <v>0</v>
      </c>
      <c r="J231" s="418"/>
      <c r="K231" s="418"/>
    </row>
    <row r="232" spans="2:11" s="107" customFormat="1" ht="17.100000000000001" customHeight="1">
      <c r="B232" s="999"/>
      <c r="C232" s="987"/>
      <c r="D232" s="293" t="s">
        <v>533</v>
      </c>
      <c r="E232" s="293"/>
      <c r="F232" s="294"/>
      <c r="G232" s="315"/>
      <c r="H232" s="419">
        <v>0.17050000000000001</v>
      </c>
      <c r="I232" s="257">
        <f t="shared" si="6"/>
        <v>0</v>
      </c>
      <c r="J232" s="418"/>
      <c r="K232" s="418"/>
    </row>
    <row r="233" spans="2:11" s="107" customFormat="1" ht="17.100000000000001" customHeight="1">
      <c r="B233" s="999"/>
      <c r="C233" s="988"/>
      <c r="D233" s="293" t="s">
        <v>360</v>
      </c>
      <c r="E233" s="293"/>
      <c r="F233" s="294"/>
      <c r="G233" s="315"/>
      <c r="H233" s="419">
        <v>0.28699999999999998</v>
      </c>
      <c r="I233" s="257">
        <f t="shared" si="6"/>
        <v>0</v>
      </c>
      <c r="J233" s="418"/>
      <c r="K233" s="418"/>
    </row>
    <row r="234" spans="2:11" s="107" customFormat="1" ht="17.100000000000001" customHeight="1">
      <c r="B234" s="999"/>
      <c r="C234" s="986" t="s">
        <v>428</v>
      </c>
      <c r="D234" s="984" t="s">
        <v>438</v>
      </c>
      <c r="E234" s="984"/>
      <c r="F234" s="985"/>
      <c r="G234" s="315"/>
      <c r="H234" s="419">
        <v>2.4500000000000001E-2</v>
      </c>
      <c r="I234" s="257">
        <f t="shared" si="6"/>
        <v>0</v>
      </c>
      <c r="J234" s="418"/>
      <c r="K234" s="418"/>
    </row>
    <row r="235" spans="2:11" s="107" customFormat="1" ht="17.100000000000001" customHeight="1">
      <c r="B235" s="999"/>
      <c r="C235" s="987"/>
      <c r="D235" s="293" t="s">
        <v>439</v>
      </c>
      <c r="E235" s="293"/>
      <c r="F235" s="294"/>
      <c r="G235" s="315"/>
      <c r="H235" s="419">
        <v>4.8000000000000001E-2</v>
      </c>
      <c r="I235" s="257">
        <f t="shared" si="6"/>
        <v>0</v>
      </c>
      <c r="J235" s="418"/>
      <c r="K235" s="418"/>
    </row>
    <row r="236" spans="2:11" s="107" customFormat="1" ht="17.100000000000001" customHeight="1">
      <c r="B236" s="999"/>
      <c r="C236" s="987"/>
      <c r="D236" s="293" t="s">
        <v>532</v>
      </c>
      <c r="E236" s="293"/>
      <c r="F236" s="294"/>
      <c r="G236" s="315"/>
      <c r="H236" s="419">
        <v>0.13800000000000001</v>
      </c>
      <c r="I236" s="257">
        <f t="shared" si="6"/>
        <v>0</v>
      </c>
      <c r="J236" s="418"/>
      <c r="K236" s="418"/>
    </row>
    <row r="237" spans="2:11" s="107" customFormat="1" ht="17.100000000000001" customHeight="1">
      <c r="B237" s="999"/>
      <c r="C237" s="987"/>
      <c r="D237" s="293" t="s">
        <v>533</v>
      </c>
      <c r="E237" s="293"/>
      <c r="F237" s="294"/>
      <c r="G237" s="315"/>
      <c r="H237" s="419">
        <v>0.2195</v>
      </c>
      <c r="I237" s="257">
        <f t="shared" si="6"/>
        <v>0</v>
      </c>
      <c r="J237" s="418"/>
      <c r="K237" s="418"/>
    </row>
    <row r="238" spans="2:11" s="107" customFormat="1" ht="17.100000000000001" customHeight="1">
      <c r="B238" s="999"/>
      <c r="C238" s="988"/>
      <c r="D238" s="293" t="s">
        <v>360</v>
      </c>
      <c r="E238" s="293"/>
      <c r="F238" s="294"/>
      <c r="G238" s="315"/>
      <c r="H238" s="419">
        <v>0.36899999999999999</v>
      </c>
      <c r="I238" s="257">
        <f t="shared" si="6"/>
        <v>0</v>
      </c>
      <c r="J238" s="418"/>
      <c r="K238" s="418"/>
    </row>
    <row r="239" spans="2:11" s="107" customFormat="1" ht="17.100000000000001" customHeight="1">
      <c r="B239" s="999"/>
      <c r="C239" s="986" t="s">
        <v>429</v>
      </c>
      <c r="D239" s="984" t="s">
        <v>438</v>
      </c>
      <c r="E239" s="984"/>
      <c r="F239" s="985"/>
      <c r="G239" s="315"/>
      <c r="H239" s="419">
        <v>2.4500000000000001E-2</v>
      </c>
      <c r="I239" s="257">
        <f t="shared" si="6"/>
        <v>0</v>
      </c>
      <c r="J239" s="418"/>
      <c r="K239" s="418"/>
    </row>
    <row r="240" spans="2:11" s="107" customFormat="1" ht="17.100000000000001" customHeight="1">
      <c r="B240" s="999"/>
      <c r="C240" s="987"/>
      <c r="D240" s="293" t="s">
        <v>439</v>
      </c>
      <c r="E240" s="293"/>
      <c r="F240" s="294"/>
      <c r="G240" s="315"/>
      <c r="H240" s="419">
        <v>4.8000000000000001E-2</v>
      </c>
      <c r="I240" s="257">
        <f t="shared" si="6"/>
        <v>0</v>
      </c>
      <c r="J240" s="418"/>
      <c r="K240" s="418"/>
    </row>
    <row r="241" spans="2:11" s="107" customFormat="1" ht="17.100000000000001" customHeight="1">
      <c r="B241" s="999"/>
      <c r="C241" s="987"/>
      <c r="D241" s="293" t="s">
        <v>532</v>
      </c>
      <c r="E241" s="293"/>
      <c r="F241" s="294"/>
      <c r="G241" s="315"/>
      <c r="H241" s="419">
        <v>0.13800000000000001</v>
      </c>
      <c r="I241" s="257">
        <f t="shared" si="6"/>
        <v>0</v>
      </c>
      <c r="J241" s="418"/>
      <c r="K241" s="418"/>
    </row>
    <row r="242" spans="2:11" s="107" customFormat="1" ht="17.100000000000001" customHeight="1">
      <c r="B242" s="999"/>
      <c r="C242" s="987"/>
      <c r="D242" s="293" t="s">
        <v>533</v>
      </c>
      <c r="E242" s="293"/>
      <c r="F242" s="294"/>
      <c r="G242" s="315"/>
      <c r="H242" s="419">
        <v>0.2195</v>
      </c>
      <c r="I242" s="257">
        <f t="shared" si="6"/>
        <v>0</v>
      </c>
      <c r="J242" s="418"/>
      <c r="K242" s="418"/>
    </row>
    <row r="243" spans="2:11" s="107" customFormat="1" ht="17.100000000000001" customHeight="1">
      <c r="B243" s="1000"/>
      <c r="C243" s="988"/>
      <c r="D243" s="293" t="s">
        <v>360</v>
      </c>
      <c r="E243" s="293"/>
      <c r="F243" s="294"/>
      <c r="G243" s="315"/>
      <c r="H243" s="419">
        <v>0.36899999999999999</v>
      </c>
      <c r="I243" s="257">
        <f t="shared" si="6"/>
        <v>0</v>
      </c>
      <c r="J243" s="418"/>
      <c r="K243" s="418"/>
    </row>
    <row r="244" spans="2:11" s="107" customFormat="1" ht="17.100000000000001" customHeight="1">
      <c r="B244" s="998" t="s">
        <v>436</v>
      </c>
      <c r="C244" s="761" t="s">
        <v>448</v>
      </c>
      <c r="D244" s="762"/>
      <c r="E244" s="762"/>
      <c r="F244" s="763"/>
      <c r="G244" s="369"/>
      <c r="H244" s="424"/>
      <c r="I244" s="257"/>
      <c r="J244" s="418"/>
      <c r="K244" s="418"/>
    </row>
    <row r="245" spans="2:11" s="107" customFormat="1" ht="17.100000000000001" customHeight="1">
      <c r="B245" s="999"/>
      <c r="C245" s="997" t="s">
        <v>441</v>
      </c>
      <c r="D245" s="984" t="s">
        <v>438</v>
      </c>
      <c r="E245" s="984"/>
      <c r="F245" s="985"/>
      <c r="G245" s="315"/>
      <c r="H245" s="421">
        <v>3.0000000000000001E-3</v>
      </c>
      <c r="I245" s="257">
        <f t="shared" si="6"/>
        <v>0</v>
      </c>
      <c r="J245" s="418"/>
      <c r="K245" s="418"/>
    </row>
    <row r="246" spans="2:11" s="107" customFormat="1" ht="17.100000000000001" customHeight="1">
      <c r="B246" s="999"/>
      <c r="C246" s="997"/>
      <c r="D246" s="293" t="s">
        <v>439</v>
      </c>
      <c r="E246" s="293"/>
      <c r="F246" s="294"/>
      <c r="G246" s="315"/>
      <c r="H246" s="419">
        <v>6.4999999999999997E-3</v>
      </c>
      <c r="I246" s="257">
        <f t="shared" si="6"/>
        <v>0</v>
      </c>
      <c r="J246" s="418"/>
      <c r="K246" s="418"/>
    </row>
    <row r="247" spans="2:11" s="107" customFormat="1" ht="17.100000000000001" customHeight="1">
      <c r="B247" s="999"/>
      <c r="C247" s="997"/>
      <c r="D247" s="293" t="s">
        <v>532</v>
      </c>
      <c r="E247" s="293"/>
      <c r="F247" s="294"/>
      <c r="G247" s="315"/>
      <c r="H247" s="419">
        <v>1.2999999999999999E-2</v>
      </c>
      <c r="I247" s="257">
        <f t="shared" ref="I247:I279" si="7">H247*G247</f>
        <v>0</v>
      </c>
      <c r="J247" s="418"/>
      <c r="K247" s="418"/>
    </row>
    <row r="248" spans="2:11" s="107" customFormat="1" ht="17.100000000000001" customHeight="1">
      <c r="B248" s="999"/>
      <c r="C248" s="997"/>
      <c r="D248" s="293" t="s">
        <v>533</v>
      </c>
      <c r="E248" s="293"/>
      <c r="F248" s="294"/>
      <c r="G248" s="315"/>
      <c r="H248" s="419">
        <v>2.5499999999999998E-2</v>
      </c>
      <c r="I248" s="257">
        <f t="shared" si="7"/>
        <v>0</v>
      </c>
      <c r="J248" s="418"/>
      <c r="K248" s="418"/>
    </row>
    <row r="249" spans="2:11" s="107" customFormat="1" ht="17.100000000000001" customHeight="1">
      <c r="B249" s="999"/>
      <c r="C249" s="997"/>
      <c r="D249" s="293" t="s">
        <v>360</v>
      </c>
      <c r="E249" s="293"/>
      <c r="F249" s="294"/>
      <c r="G249" s="315"/>
      <c r="H249" s="419">
        <v>3.6999999999999998E-2</v>
      </c>
      <c r="I249" s="257">
        <f t="shared" si="7"/>
        <v>0</v>
      </c>
      <c r="J249" s="418"/>
      <c r="K249" s="418"/>
    </row>
    <row r="250" spans="2:11" s="107" customFormat="1" ht="17.100000000000001" customHeight="1">
      <c r="B250" s="999"/>
      <c r="C250" s="986" t="s">
        <v>442</v>
      </c>
      <c r="D250" s="984" t="s">
        <v>438</v>
      </c>
      <c r="E250" s="984"/>
      <c r="F250" s="985"/>
      <c r="G250" s="315"/>
      <c r="H250" s="419">
        <v>3.5000000000000001E-3</v>
      </c>
      <c r="I250" s="257">
        <f t="shared" si="7"/>
        <v>0</v>
      </c>
      <c r="J250" s="418"/>
      <c r="K250" s="418"/>
    </row>
    <row r="251" spans="2:11" s="107" customFormat="1" ht="17.100000000000001" customHeight="1">
      <c r="B251" s="999"/>
      <c r="C251" s="987"/>
      <c r="D251" s="293" t="s">
        <v>439</v>
      </c>
      <c r="E251" s="293"/>
      <c r="F251" s="294"/>
      <c r="G251" s="315"/>
      <c r="H251" s="419">
        <v>7.0000000000000001E-3</v>
      </c>
      <c r="I251" s="257">
        <f t="shared" si="7"/>
        <v>0</v>
      </c>
      <c r="J251" s="418"/>
      <c r="K251" s="418"/>
    </row>
    <row r="252" spans="2:11" s="107" customFormat="1" ht="17.100000000000001" customHeight="1">
      <c r="B252" s="999"/>
      <c r="C252" s="987"/>
      <c r="D252" s="293" t="s">
        <v>532</v>
      </c>
      <c r="E252" s="293"/>
      <c r="F252" s="294"/>
      <c r="G252" s="315"/>
      <c r="H252" s="419">
        <v>1.4999999999999999E-2</v>
      </c>
      <c r="I252" s="257">
        <f t="shared" si="7"/>
        <v>0</v>
      </c>
      <c r="J252" s="418"/>
      <c r="K252" s="418"/>
    </row>
    <row r="253" spans="2:11" s="107" customFormat="1" ht="17.100000000000001" customHeight="1">
      <c r="B253" s="999"/>
      <c r="C253" s="987"/>
      <c r="D253" s="293" t="s">
        <v>533</v>
      </c>
      <c r="E253" s="293"/>
      <c r="F253" s="294"/>
      <c r="G253" s="315"/>
      <c r="H253" s="419">
        <v>2.7E-2</v>
      </c>
      <c r="I253" s="257">
        <f t="shared" si="7"/>
        <v>0</v>
      </c>
      <c r="J253" s="418"/>
      <c r="K253" s="418"/>
    </row>
    <row r="254" spans="2:11" s="107" customFormat="1" ht="17.100000000000001" customHeight="1">
      <c r="B254" s="999"/>
      <c r="C254" s="988"/>
      <c r="D254" s="293" t="s">
        <v>360</v>
      </c>
      <c r="E254" s="293"/>
      <c r="F254" s="294"/>
      <c r="G254" s="315"/>
      <c r="H254" s="419">
        <v>0.04</v>
      </c>
      <c r="I254" s="257">
        <f t="shared" si="7"/>
        <v>0</v>
      </c>
      <c r="J254" s="418"/>
      <c r="K254" s="418"/>
    </row>
    <row r="255" spans="2:11" s="107" customFormat="1" ht="17.100000000000001" customHeight="1">
      <c r="B255" s="999"/>
      <c r="C255" s="986" t="s">
        <v>443</v>
      </c>
      <c r="D255" s="984" t="s">
        <v>438</v>
      </c>
      <c r="E255" s="984"/>
      <c r="F255" s="985"/>
      <c r="G255" s="315"/>
      <c r="H255" s="419">
        <v>4.0000000000000001E-3</v>
      </c>
      <c r="I255" s="257">
        <f t="shared" si="7"/>
        <v>0</v>
      </c>
      <c r="J255" s="418"/>
      <c r="K255" s="418"/>
    </row>
    <row r="256" spans="2:11" s="107" customFormat="1" ht="17.100000000000001" customHeight="1">
      <c r="B256" s="999"/>
      <c r="C256" s="987"/>
      <c r="D256" s="293" t="s">
        <v>439</v>
      </c>
      <c r="E256" s="293"/>
      <c r="F256" s="294"/>
      <c r="G256" s="315"/>
      <c r="H256" s="419">
        <v>7.4999999999999997E-3</v>
      </c>
      <c r="I256" s="257">
        <f t="shared" si="7"/>
        <v>0</v>
      </c>
      <c r="J256" s="418"/>
      <c r="K256" s="418"/>
    </row>
    <row r="257" spans="2:11" s="107" customFormat="1" ht="17.100000000000001" customHeight="1">
      <c r="B257" s="999"/>
      <c r="C257" s="987"/>
      <c r="D257" s="293" t="s">
        <v>532</v>
      </c>
      <c r="E257" s="293"/>
      <c r="F257" s="294"/>
      <c r="G257" s="315"/>
      <c r="H257" s="419">
        <v>1.7500000000000002E-2</v>
      </c>
      <c r="I257" s="257">
        <f t="shared" si="7"/>
        <v>0</v>
      </c>
      <c r="J257" s="418"/>
      <c r="K257" s="418"/>
    </row>
    <row r="258" spans="2:11" s="107" customFormat="1" ht="17.100000000000001" customHeight="1">
      <c r="B258" s="999"/>
      <c r="C258" s="987"/>
      <c r="D258" s="293" t="s">
        <v>533</v>
      </c>
      <c r="E258" s="293"/>
      <c r="F258" s="294"/>
      <c r="G258" s="315"/>
      <c r="H258" s="419">
        <v>3.6999999999999998E-2</v>
      </c>
      <c r="I258" s="257">
        <f>H258*G258</f>
        <v>0</v>
      </c>
      <c r="J258" s="418"/>
      <c r="K258" s="418"/>
    </row>
    <row r="259" spans="2:11" s="107" customFormat="1" ht="17.100000000000001" customHeight="1">
      <c r="B259" s="999"/>
      <c r="C259" s="988"/>
      <c r="D259" s="293" t="s">
        <v>360</v>
      </c>
      <c r="E259" s="293"/>
      <c r="F259" s="294"/>
      <c r="G259" s="315"/>
      <c r="H259" s="419">
        <v>5.45E-2</v>
      </c>
      <c r="I259" s="257">
        <f>H259*G259</f>
        <v>0</v>
      </c>
      <c r="J259" s="418"/>
      <c r="K259" s="418"/>
    </row>
    <row r="260" spans="2:11" s="107" customFormat="1" ht="17.100000000000001" customHeight="1">
      <c r="B260" s="999"/>
      <c r="C260" s="986" t="s">
        <v>444</v>
      </c>
      <c r="D260" s="984" t="s">
        <v>438</v>
      </c>
      <c r="E260" s="984"/>
      <c r="F260" s="985"/>
      <c r="G260" s="315"/>
      <c r="H260" s="419">
        <v>4.4999999999999997E-3</v>
      </c>
      <c r="I260" s="257">
        <f t="shared" si="7"/>
        <v>0</v>
      </c>
      <c r="J260" s="418"/>
      <c r="K260" s="418"/>
    </row>
    <row r="261" spans="2:11" s="107" customFormat="1" ht="17.100000000000001" customHeight="1">
      <c r="B261" s="999"/>
      <c r="C261" s="987"/>
      <c r="D261" s="293" t="s">
        <v>439</v>
      </c>
      <c r="E261" s="293"/>
      <c r="F261" s="294"/>
      <c r="G261" s="315"/>
      <c r="H261" s="419">
        <v>8.0000000000000002E-3</v>
      </c>
      <c r="I261" s="257">
        <f t="shared" si="7"/>
        <v>0</v>
      </c>
      <c r="J261" s="418"/>
      <c r="K261" s="418"/>
    </row>
    <row r="262" spans="2:11" s="107" customFormat="1" ht="17.100000000000001" customHeight="1">
      <c r="B262" s="999"/>
      <c r="C262" s="987"/>
      <c r="D262" s="293" t="s">
        <v>532</v>
      </c>
      <c r="E262" s="293"/>
      <c r="F262" s="294"/>
      <c r="G262" s="315"/>
      <c r="H262" s="419">
        <v>0.02</v>
      </c>
      <c r="I262" s="257">
        <f t="shared" si="7"/>
        <v>0</v>
      </c>
      <c r="J262" s="418"/>
      <c r="K262" s="418"/>
    </row>
    <row r="263" spans="2:11" s="107" customFormat="1" ht="17.100000000000001" customHeight="1">
      <c r="B263" s="999"/>
      <c r="C263" s="987"/>
      <c r="D263" s="293" t="s">
        <v>533</v>
      </c>
      <c r="E263" s="293"/>
      <c r="F263" s="294"/>
      <c r="G263" s="315"/>
      <c r="H263" s="419">
        <v>4.7500000000000001E-2</v>
      </c>
      <c r="I263" s="257">
        <f t="shared" si="7"/>
        <v>0</v>
      </c>
      <c r="J263" s="418"/>
      <c r="K263" s="418"/>
    </row>
    <row r="264" spans="2:11" s="107" customFormat="1" ht="17.100000000000001" customHeight="1">
      <c r="B264" s="999"/>
      <c r="C264" s="988"/>
      <c r="D264" s="293" t="s">
        <v>360</v>
      </c>
      <c r="E264" s="293"/>
      <c r="F264" s="294"/>
      <c r="G264" s="315"/>
      <c r="H264" s="419">
        <v>7.2999999999999995E-2</v>
      </c>
      <c r="I264" s="257">
        <f t="shared" si="7"/>
        <v>0</v>
      </c>
      <c r="J264" s="418"/>
      <c r="K264" s="418"/>
    </row>
    <row r="265" spans="2:11" s="107" customFormat="1" ht="17.100000000000001" customHeight="1">
      <c r="B265" s="999"/>
      <c r="C265" s="986" t="s">
        <v>445</v>
      </c>
      <c r="D265" s="984" t="s">
        <v>438</v>
      </c>
      <c r="E265" s="984"/>
      <c r="F265" s="985"/>
      <c r="G265" s="315"/>
      <c r="H265" s="419">
        <v>1.8499999999999999E-2</v>
      </c>
      <c r="I265" s="257">
        <f t="shared" si="7"/>
        <v>0</v>
      </c>
      <c r="J265" s="418"/>
      <c r="K265" s="418"/>
    </row>
    <row r="266" spans="2:11" s="107" customFormat="1" ht="17.100000000000001" customHeight="1">
      <c r="B266" s="999"/>
      <c r="C266" s="987"/>
      <c r="D266" s="293" t="s">
        <v>439</v>
      </c>
      <c r="E266" s="293"/>
      <c r="F266" s="294"/>
      <c r="G266" s="315"/>
      <c r="H266" s="419">
        <v>3.6499999999999998E-2</v>
      </c>
      <c r="I266" s="257">
        <f t="shared" si="7"/>
        <v>0</v>
      </c>
      <c r="J266" s="418"/>
      <c r="K266" s="418"/>
    </row>
    <row r="267" spans="2:11" s="107" customFormat="1" ht="17.100000000000001" customHeight="1">
      <c r="B267" s="999"/>
      <c r="C267" s="987"/>
      <c r="D267" s="293" t="s">
        <v>532</v>
      </c>
      <c r="E267" s="293"/>
      <c r="F267" s="294"/>
      <c r="G267" s="315"/>
      <c r="H267" s="419">
        <v>0.106</v>
      </c>
      <c r="I267" s="257">
        <f t="shared" si="7"/>
        <v>0</v>
      </c>
      <c r="J267" s="418"/>
      <c r="K267" s="418"/>
    </row>
    <row r="268" spans="2:11" s="107" customFormat="1" ht="17.100000000000001" customHeight="1">
      <c r="B268" s="999"/>
      <c r="C268" s="987"/>
      <c r="D268" s="293" t="s">
        <v>533</v>
      </c>
      <c r="E268" s="293"/>
      <c r="F268" s="294"/>
      <c r="G268" s="315"/>
      <c r="H268" s="419">
        <v>0.17050000000000001</v>
      </c>
      <c r="I268" s="257">
        <f t="shared" si="7"/>
        <v>0</v>
      </c>
      <c r="J268" s="418"/>
      <c r="K268" s="418"/>
    </row>
    <row r="269" spans="2:11" s="107" customFormat="1" ht="17.100000000000001" customHeight="1">
      <c r="B269" s="999"/>
      <c r="C269" s="988"/>
      <c r="D269" s="293" t="s">
        <v>360</v>
      </c>
      <c r="E269" s="293"/>
      <c r="F269" s="294"/>
      <c r="G269" s="315"/>
      <c r="H269" s="419">
        <v>0.28699999999999998</v>
      </c>
      <c r="I269" s="257">
        <f t="shared" si="7"/>
        <v>0</v>
      </c>
      <c r="J269" s="418"/>
      <c r="K269" s="418"/>
    </row>
    <row r="270" spans="2:11" s="107" customFormat="1" ht="17.100000000000001" customHeight="1">
      <c r="B270" s="999"/>
      <c r="C270" s="986" t="s">
        <v>446</v>
      </c>
      <c r="D270" s="984" t="s">
        <v>438</v>
      </c>
      <c r="E270" s="984"/>
      <c r="F270" s="985"/>
      <c r="G270" s="315"/>
      <c r="H270" s="419">
        <v>2.4500000000000001E-2</v>
      </c>
      <c r="I270" s="257">
        <f t="shared" si="7"/>
        <v>0</v>
      </c>
      <c r="J270" s="418"/>
      <c r="K270" s="418"/>
    </row>
    <row r="271" spans="2:11" s="107" customFormat="1" ht="17.100000000000001" customHeight="1">
      <c r="B271" s="999"/>
      <c r="C271" s="987"/>
      <c r="D271" s="293" t="s">
        <v>439</v>
      </c>
      <c r="E271" s="293"/>
      <c r="F271" s="294"/>
      <c r="G271" s="315"/>
      <c r="H271" s="419">
        <v>4.8000000000000001E-2</v>
      </c>
      <c r="I271" s="257">
        <f t="shared" si="7"/>
        <v>0</v>
      </c>
      <c r="J271" s="418"/>
      <c r="K271" s="418"/>
    </row>
    <row r="272" spans="2:11" s="107" customFormat="1" ht="17.100000000000001" customHeight="1">
      <c r="B272" s="999"/>
      <c r="C272" s="987"/>
      <c r="D272" s="293" t="s">
        <v>532</v>
      </c>
      <c r="E272" s="293"/>
      <c r="F272" s="294"/>
      <c r="G272" s="315"/>
      <c r="H272" s="419">
        <v>0.13800000000000001</v>
      </c>
      <c r="I272" s="257">
        <f t="shared" si="7"/>
        <v>0</v>
      </c>
      <c r="J272" s="418"/>
      <c r="K272" s="418"/>
    </row>
    <row r="273" spans="2:13" s="107" customFormat="1" ht="17.100000000000001" customHeight="1">
      <c r="B273" s="999"/>
      <c r="C273" s="987"/>
      <c r="D273" s="293" t="s">
        <v>533</v>
      </c>
      <c r="E273" s="293"/>
      <c r="F273" s="294"/>
      <c r="G273" s="315"/>
      <c r="H273" s="419">
        <v>0.2195</v>
      </c>
      <c r="I273" s="257">
        <f t="shared" si="7"/>
        <v>0</v>
      </c>
      <c r="J273" s="418"/>
      <c r="K273" s="418"/>
    </row>
    <row r="274" spans="2:13" s="107" customFormat="1" ht="17.100000000000001" customHeight="1">
      <c r="B274" s="999"/>
      <c r="C274" s="988"/>
      <c r="D274" s="293" t="s">
        <v>360</v>
      </c>
      <c r="E274" s="293"/>
      <c r="F274" s="294"/>
      <c r="G274" s="315"/>
      <c r="H274" s="419">
        <v>0.36899999999999999</v>
      </c>
      <c r="I274" s="257">
        <f t="shared" si="7"/>
        <v>0</v>
      </c>
      <c r="J274" s="418"/>
      <c r="K274" s="418"/>
    </row>
    <row r="275" spans="2:13" s="107" customFormat="1" ht="17.100000000000001" customHeight="1">
      <c r="B275" s="999"/>
      <c r="C275" s="986" t="s">
        <v>447</v>
      </c>
      <c r="D275" s="984" t="s">
        <v>438</v>
      </c>
      <c r="E275" s="984"/>
      <c r="F275" s="985"/>
      <c r="G275" s="315"/>
      <c r="H275" s="419">
        <v>2.4500000000000001E-2</v>
      </c>
      <c r="I275" s="257">
        <f t="shared" si="7"/>
        <v>0</v>
      </c>
      <c r="J275" s="418"/>
      <c r="K275" s="418"/>
    </row>
    <row r="276" spans="2:13" s="107" customFormat="1" ht="17.100000000000001" customHeight="1">
      <c r="B276" s="999"/>
      <c r="C276" s="987"/>
      <c r="D276" s="293" t="s">
        <v>439</v>
      </c>
      <c r="E276" s="293"/>
      <c r="F276" s="294"/>
      <c r="G276" s="315"/>
      <c r="H276" s="419">
        <v>4.8000000000000001E-2</v>
      </c>
      <c r="I276" s="257">
        <f t="shared" si="7"/>
        <v>0</v>
      </c>
      <c r="J276" s="418"/>
      <c r="K276" s="418"/>
    </row>
    <row r="277" spans="2:13" s="107" customFormat="1" ht="17.100000000000001" customHeight="1">
      <c r="B277" s="999"/>
      <c r="C277" s="987"/>
      <c r="D277" s="293" t="s">
        <v>532</v>
      </c>
      <c r="E277" s="293"/>
      <c r="F277" s="294"/>
      <c r="G277" s="315"/>
      <c r="H277" s="419">
        <v>0.13800000000000001</v>
      </c>
      <c r="I277" s="257">
        <f t="shared" si="7"/>
        <v>0</v>
      </c>
      <c r="J277" s="418"/>
      <c r="K277" s="418"/>
    </row>
    <row r="278" spans="2:13" s="107" customFormat="1" ht="17.100000000000001" customHeight="1">
      <c r="B278" s="999"/>
      <c r="C278" s="987"/>
      <c r="D278" s="293" t="s">
        <v>533</v>
      </c>
      <c r="E278" s="293"/>
      <c r="F278" s="294"/>
      <c r="G278" s="315"/>
      <c r="H278" s="419">
        <v>0.2195</v>
      </c>
      <c r="I278" s="257">
        <f t="shared" si="7"/>
        <v>0</v>
      </c>
      <c r="J278" s="418"/>
      <c r="K278" s="418"/>
    </row>
    <row r="279" spans="2:13" s="107" customFormat="1" ht="17.100000000000001" customHeight="1">
      <c r="B279" s="1000"/>
      <c r="C279" s="988"/>
      <c r="D279" s="293" t="s">
        <v>360</v>
      </c>
      <c r="E279" s="293"/>
      <c r="F279" s="294"/>
      <c r="G279" s="315"/>
      <c r="H279" s="419">
        <v>0.36899999999999999</v>
      </c>
      <c r="I279" s="257">
        <f t="shared" si="7"/>
        <v>0</v>
      </c>
      <c r="J279" s="418"/>
      <c r="K279" s="418"/>
    </row>
    <row r="280" spans="2:13" s="628" customFormat="1" ht="28.5" customHeight="1">
      <c r="B280" s="970" t="s">
        <v>702</v>
      </c>
      <c r="C280" s="777" t="s">
        <v>706</v>
      </c>
      <c r="D280" s="778"/>
      <c r="E280" s="778"/>
      <c r="F280" s="779"/>
      <c r="G280" s="369"/>
      <c r="H280" s="671"/>
      <c r="I280" s="257"/>
    </row>
    <row r="281" spans="2:13" s="628" customFormat="1" ht="12.75" customHeight="1">
      <c r="B281" s="971"/>
      <c r="C281" s="973" t="s">
        <v>703</v>
      </c>
      <c r="D281" s="967" t="s">
        <v>438</v>
      </c>
      <c r="E281" s="968"/>
      <c r="F281" s="969"/>
      <c r="G281" s="315"/>
      <c r="H281" s="419">
        <v>0.45</v>
      </c>
      <c r="I281" s="411">
        <f>H281*G281</f>
        <v>0</v>
      </c>
      <c r="J281" s="669"/>
      <c r="K281" s="669"/>
      <c r="L281" s="669"/>
      <c r="M281" s="669"/>
    </row>
    <row r="282" spans="2:13" s="628" customFormat="1">
      <c r="B282" s="971"/>
      <c r="C282" s="974"/>
      <c r="D282" s="424" t="s">
        <v>439</v>
      </c>
      <c r="E282" s="424"/>
      <c r="F282" s="672"/>
      <c r="G282" s="315"/>
      <c r="H282" s="419">
        <v>0.45</v>
      </c>
      <c r="I282" s="411">
        <f t="shared" ref="I282:I294" si="8">H282*G282</f>
        <v>0</v>
      </c>
    </row>
    <row r="283" spans="2:13" s="628" customFormat="1">
      <c r="B283" s="971"/>
      <c r="C283" s="974"/>
      <c r="D283" s="424" t="s">
        <v>532</v>
      </c>
      <c r="E283" s="424"/>
      <c r="F283" s="672"/>
      <c r="G283" s="315"/>
      <c r="H283" s="419">
        <v>0.45</v>
      </c>
      <c r="I283" s="411">
        <f t="shared" si="8"/>
        <v>0</v>
      </c>
      <c r="J283" s="669"/>
      <c r="K283" s="669"/>
      <c r="L283" s="669"/>
      <c r="M283" s="669"/>
    </row>
    <row r="284" spans="2:13" s="628" customFormat="1">
      <c r="B284" s="971"/>
      <c r="C284" s="974"/>
      <c r="D284" s="424" t="s">
        <v>533</v>
      </c>
      <c r="E284" s="424"/>
      <c r="F284" s="672"/>
      <c r="G284" s="315"/>
      <c r="H284" s="419">
        <v>0.45</v>
      </c>
      <c r="I284" s="411">
        <f t="shared" si="8"/>
        <v>0</v>
      </c>
    </row>
    <row r="285" spans="2:13" s="628" customFormat="1">
      <c r="B285" s="971"/>
      <c r="C285" s="975"/>
      <c r="D285" s="424" t="s">
        <v>360</v>
      </c>
      <c r="E285" s="424"/>
      <c r="F285" s="672"/>
      <c r="G285" s="315"/>
      <c r="H285" s="419">
        <v>0.45</v>
      </c>
      <c r="I285" s="411">
        <f t="shared" si="8"/>
        <v>0</v>
      </c>
    </row>
    <row r="286" spans="2:13" s="628" customFormat="1" ht="12.75" customHeight="1">
      <c r="B286" s="971"/>
      <c r="C286" s="973" t="s">
        <v>704</v>
      </c>
      <c r="D286" s="967" t="s">
        <v>438</v>
      </c>
      <c r="E286" s="968"/>
      <c r="F286" s="969"/>
      <c r="G286" s="315"/>
      <c r="H286" s="419">
        <v>0.68</v>
      </c>
      <c r="I286" s="411">
        <f t="shared" si="8"/>
        <v>0</v>
      </c>
    </row>
    <row r="287" spans="2:13" s="628" customFormat="1">
      <c r="B287" s="971"/>
      <c r="C287" s="974"/>
      <c r="D287" s="424" t="s">
        <v>439</v>
      </c>
      <c r="E287" s="424"/>
      <c r="F287" s="672"/>
      <c r="G287" s="315"/>
      <c r="H287" s="419">
        <v>0.68</v>
      </c>
      <c r="I287" s="411">
        <f t="shared" si="8"/>
        <v>0</v>
      </c>
    </row>
    <row r="288" spans="2:13" s="628" customFormat="1">
      <c r="B288" s="971"/>
      <c r="C288" s="974"/>
      <c r="D288" s="424" t="s">
        <v>532</v>
      </c>
      <c r="E288" s="424"/>
      <c r="F288" s="672"/>
      <c r="G288" s="315"/>
      <c r="H288" s="419">
        <v>0.68</v>
      </c>
      <c r="I288" s="411">
        <f t="shared" si="8"/>
        <v>0</v>
      </c>
    </row>
    <row r="289" spans="2:20" s="628" customFormat="1">
      <c r="B289" s="971"/>
      <c r="C289" s="974"/>
      <c r="D289" s="424" t="s">
        <v>533</v>
      </c>
      <c r="E289" s="424"/>
      <c r="F289" s="672"/>
      <c r="G289" s="315"/>
      <c r="H289" s="419">
        <v>0.68</v>
      </c>
      <c r="I289" s="411">
        <f t="shared" si="8"/>
        <v>0</v>
      </c>
    </row>
    <row r="290" spans="2:20" s="628" customFormat="1">
      <c r="B290" s="971"/>
      <c r="C290" s="975"/>
      <c r="D290" s="424" t="s">
        <v>360</v>
      </c>
      <c r="E290" s="424"/>
      <c r="F290" s="672"/>
      <c r="G290" s="315"/>
      <c r="H290" s="419">
        <v>0.68</v>
      </c>
      <c r="I290" s="411">
        <f t="shared" si="8"/>
        <v>0</v>
      </c>
    </row>
    <row r="291" spans="2:20" s="628" customFormat="1" ht="12.75" customHeight="1">
      <c r="B291" s="971"/>
      <c r="C291" s="973" t="s">
        <v>705</v>
      </c>
      <c r="D291" s="967" t="s">
        <v>438</v>
      </c>
      <c r="E291" s="968"/>
      <c r="F291" s="969"/>
      <c r="G291" s="315"/>
      <c r="H291" s="419">
        <v>0.68</v>
      </c>
      <c r="I291" s="411">
        <f t="shared" si="8"/>
        <v>0</v>
      </c>
    </row>
    <row r="292" spans="2:20" s="628" customFormat="1">
      <c r="B292" s="971"/>
      <c r="C292" s="974"/>
      <c r="D292" s="424" t="s">
        <v>439</v>
      </c>
      <c r="E292" s="424"/>
      <c r="F292" s="672"/>
      <c r="G292" s="315"/>
      <c r="H292" s="419">
        <v>0.68</v>
      </c>
      <c r="I292" s="411">
        <f t="shared" si="8"/>
        <v>0</v>
      </c>
    </row>
    <row r="293" spans="2:20" s="628" customFormat="1">
      <c r="B293" s="971"/>
      <c r="C293" s="974"/>
      <c r="D293" s="424" t="s">
        <v>532</v>
      </c>
      <c r="E293" s="424"/>
      <c r="F293" s="672"/>
      <c r="G293" s="315"/>
      <c r="H293" s="419">
        <v>0.68</v>
      </c>
      <c r="I293" s="411">
        <f t="shared" si="8"/>
        <v>0</v>
      </c>
      <c r="J293" s="669"/>
      <c r="K293" s="669"/>
      <c r="L293" s="669"/>
      <c r="M293" s="669"/>
    </row>
    <row r="294" spans="2:20" s="628" customFormat="1">
      <c r="B294" s="971"/>
      <c r="C294" s="974"/>
      <c r="D294" s="424" t="s">
        <v>533</v>
      </c>
      <c r="E294" s="424"/>
      <c r="F294" s="672"/>
      <c r="G294" s="315"/>
      <c r="H294" s="419">
        <v>0.68</v>
      </c>
      <c r="I294" s="411">
        <f t="shared" si="8"/>
        <v>0</v>
      </c>
      <c r="J294" s="669"/>
      <c r="K294" s="669"/>
      <c r="L294" s="669"/>
      <c r="M294" s="669"/>
    </row>
    <row r="295" spans="2:20" s="628" customFormat="1">
      <c r="B295" s="972"/>
      <c r="C295" s="975"/>
      <c r="D295" s="424" t="s">
        <v>360</v>
      </c>
      <c r="E295" s="424"/>
      <c r="F295" s="672"/>
      <c r="G295" s="315"/>
      <c r="H295" s="419">
        <v>0.68</v>
      </c>
      <c r="I295" s="411">
        <f>H295*G295</f>
        <v>0</v>
      </c>
    </row>
    <row r="296" spans="2:20" s="107" customFormat="1" ht="17.100000000000001" customHeight="1">
      <c r="B296" s="480">
        <v>11</v>
      </c>
      <c r="C296" s="961" t="s">
        <v>55</v>
      </c>
      <c r="D296" s="962"/>
      <c r="E296" s="962"/>
      <c r="F296" s="963"/>
      <c r="G296" s="282">
        <f>SUM(G46:G295)</f>
        <v>0</v>
      </c>
      <c r="H296" s="270"/>
      <c r="I296" s="282">
        <f>SUM(I46:I295)</f>
        <v>0</v>
      </c>
      <c r="J296" s="418"/>
      <c r="K296" s="418"/>
    </row>
    <row r="297" spans="2:20" s="107" customFormat="1" ht="17.100000000000001" customHeight="1">
      <c r="C297" s="271"/>
      <c r="D297" s="418"/>
      <c r="E297" s="418"/>
      <c r="F297" s="418"/>
      <c r="G297" s="418"/>
      <c r="H297" s="418"/>
      <c r="I297" s="418"/>
      <c r="J297" s="418"/>
      <c r="K297" s="418"/>
      <c r="L297" s="418"/>
      <c r="M297" s="418"/>
      <c r="N297" s="418"/>
      <c r="O297" s="418"/>
    </row>
    <row r="298" spans="2:20" s="107" customFormat="1" ht="17.100000000000001" customHeight="1">
      <c r="C298" s="271"/>
      <c r="D298" s="418"/>
      <c r="E298" s="418"/>
      <c r="F298" s="418"/>
      <c r="G298" s="418"/>
      <c r="H298" s="418"/>
      <c r="I298" s="418"/>
      <c r="J298" s="418"/>
      <c r="K298" s="418"/>
      <c r="L298" s="418"/>
      <c r="M298" s="418"/>
      <c r="N298" s="418"/>
      <c r="O298" s="418"/>
    </row>
    <row r="299" spans="2:20" s="107" customFormat="1" ht="26.1" customHeight="1">
      <c r="B299" s="12" t="s">
        <v>534</v>
      </c>
      <c r="C299" s="5"/>
      <c r="D299" s="12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</row>
    <row r="300" spans="2:20" s="107" customFormat="1" ht="38.25">
      <c r="B300" s="453" t="s">
        <v>23</v>
      </c>
      <c r="C300" s="920" t="s">
        <v>535</v>
      </c>
      <c r="D300" s="921"/>
      <c r="E300" s="494" t="s">
        <v>536</v>
      </c>
      <c r="F300" s="494" t="s">
        <v>537</v>
      </c>
      <c r="G300" s="494" t="s">
        <v>538</v>
      </c>
      <c r="H300" s="494" t="s">
        <v>539</v>
      </c>
      <c r="I300" s="494" t="s">
        <v>540</v>
      </c>
      <c r="J300" s="5"/>
      <c r="K300" s="5"/>
      <c r="L300" s="5"/>
      <c r="M300" s="5"/>
      <c r="N300" s="5"/>
      <c r="O300" s="5"/>
      <c r="P300" s="5"/>
    </row>
    <row r="301" spans="2:20" s="107" customFormat="1">
      <c r="B301" s="454">
        <v>1</v>
      </c>
      <c r="C301" s="976"/>
      <c r="D301" s="977"/>
      <c r="E301" s="303"/>
      <c r="F301" s="303"/>
      <c r="G301" s="303"/>
      <c r="H301" s="303"/>
      <c r="I301" s="303"/>
      <c r="J301" s="5"/>
      <c r="K301" s="5"/>
      <c r="L301" s="5"/>
      <c r="M301" s="5"/>
      <c r="N301" s="5"/>
      <c r="O301" s="5"/>
      <c r="P301" s="5"/>
    </row>
    <row r="302" spans="2:20" s="107" customFormat="1">
      <c r="B302" s="454">
        <v>2</v>
      </c>
      <c r="C302" s="976"/>
      <c r="D302" s="977"/>
      <c r="E302" s="303"/>
      <c r="F302" s="303"/>
      <c r="G302" s="303"/>
      <c r="H302" s="303"/>
      <c r="I302" s="303"/>
      <c r="J302" s="5"/>
      <c r="K302" s="5"/>
      <c r="L302" s="5"/>
      <c r="M302" s="5"/>
      <c r="N302" s="5"/>
      <c r="O302" s="5"/>
      <c r="P302" s="5"/>
    </row>
    <row r="303" spans="2:20" s="107" customFormat="1">
      <c r="B303" s="454">
        <v>3</v>
      </c>
      <c r="C303" s="976"/>
      <c r="D303" s="977"/>
      <c r="E303" s="303"/>
      <c r="F303" s="303"/>
      <c r="G303" s="303"/>
      <c r="H303" s="303"/>
      <c r="I303" s="303"/>
      <c r="J303" s="5"/>
      <c r="K303" s="5"/>
      <c r="L303" s="5"/>
      <c r="M303" s="5"/>
      <c r="N303" s="5"/>
      <c r="O303" s="5"/>
      <c r="P303" s="5"/>
    </row>
    <row r="304" spans="2:20" s="107" customFormat="1">
      <c r="B304" s="454">
        <v>4</v>
      </c>
      <c r="C304" s="976"/>
      <c r="D304" s="977"/>
      <c r="E304" s="303"/>
      <c r="F304" s="303"/>
      <c r="G304" s="303"/>
      <c r="H304" s="303"/>
      <c r="I304" s="303"/>
      <c r="J304" s="5"/>
      <c r="K304" s="5"/>
      <c r="L304" s="5"/>
      <c r="M304" s="5"/>
      <c r="N304" s="5"/>
      <c r="O304" s="5"/>
      <c r="P304" s="5"/>
    </row>
    <row r="305" spans="1:16" s="107" customFormat="1" ht="15" customHeight="1">
      <c r="B305" s="454">
        <v>5</v>
      </c>
      <c r="C305" s="976"/>
      <c r="D305" s="977"/>
      <c r="E305" s="303"/>
      <c r="F305" s="303"/>
      <c r="G305" s="303"/>
      <c r="H305" s="303"/>
      <c r="I305" s="303"/>
      <c r="J305" s="5"/>
      <c r="K305" s="5"/>
      <c r="L305" s="5"/>
      <c r="M305" s="5"/>
      <c r="N305" s="5"/>
      <c r="O305" s="5"/>
      <c r="P305" s="5"/>
    </row>
    <row r="306" spans="1:16" hidden="1">
      <c r="A306" s="12"/>
      <c r="B306" s="454">
        <v>6</v>
      </c>
      <c r="C306" s="976"/>
      <c r="D306" s="977"/>
      <c r="E306" s="303"/>
      <c r="F306" s="303"/>
      <c r="G306" s="303"/>
      <c r="H306" s="303"/>
      <c r="I306" s="303"/>
    </row>
    <row r="307" spans="1:16" hidden="1">
      <c r="B307" s="454">
        <v>7</v>
      </c>
      <c r="C307" s="976"/>
      <c r="D307" s="977"/>
      <c r="E307" s="303"/>
      <c r="F307" s="303"/>
      <c r="G307" s="303"/>
      <c r="H307" s="303"/>
      <c r="I307" s="303"/>
    </row>
    <row r="308" spans="1:16" hidden="1">
      <c r="B308" s="454">
        <v>8</v>
      </c>
      <c r="C308" s="976"/>
      <c r="D308" s="977"/>
      <c r="E308" s="303"/>
      <c r="F308" s="303"/>
      <c r="G308" s="303"/>
      <c r="H308" s="303"/>
      <c r="I308" s="303"/>
    </row>
    <row r="309" spans="1:16" ht="30" hidden="1" customHeight="1">
      <c r="B309" s="454">
        <v>9</v>
      </c>
      <c r="C309" s="976"/>
      <c r="D309" s="977"/>
      <c r="E309" s="303"/>
      <c r="F309" s="303"/>
      <c r="G309" s="303"/>
      <c r="H309" s="303">
        <v>0</v>
      </c>
      <c r="I309" s="303">
        <v>0</v>
      </c>
    </row>
    <row r="310" spans="1:16" ht="30" hidden="1" customHeight="1">
      <c r="B310" s="454">
        <v>10</v>
      </c>
      <c r="C310" s="976"/>
      <c r="D310" s="977"/>
      <c r="E310" s="303"/>
      <c r="F310" s="303"/>
      <c r="G310" s="303"/>
      <c r="H310" s="303"/>
      <c r="I310" s="303"/>
    </row>
    <row r="311" spans="1:16" ht="30" hidden="1" customHeight="1">
      <c r="B311" s="454">
        <v>11</v>
      </c>
      <c r="C311" s="976"/>
      <c r="D311" s="977"/>
      <c r="E311" s="303"/>
      <c r="F311" s="303"/>
      <c r="G311" s="303"/>
      <c r="H311" s="303"/>
      <c r="I311" s="303"/>
    </row>
    <row r="312" spans="1:16" ht="30" hidden="1" customHeight="1">
      <c r="B312" s="454">
        <v>12</v>
      </c>
      <c r="C312" s="976"/>
      <c r="D312" s="977"/>
      <c r="E312" s="303"/>
      <c r="F312" s="303"/>
      <c r="G312" s="303"/>
      <c r="H312" s="303"/>
      <c r="I312" s="303"/>
    </row>
    <row r="313" spans="1:16" ht="30" hidden="1" customHeight="1">
      <c r="B313" s="454">
        <v>13</v>
      </c>
      <c r="C313" s="976"/>
      <c r="D313" s="977"/>
      <c r="E313" s="303"/>
      <c r="F313" s="303"/>
      <c r="G313" s="303"/>
      <c r="H313" s="303"/>
      <c r="I313" s="303"/>
    </row>
    <row r="314" spans="1:16" ht="30" hidden="1" customHeight="1">
      <c r="B314" s="454">
        <v>14</v>
      </c>
      <c r="C314" s="976"/>
      <c r="D314" s="977"/>
      <c r="E314" s="303"/>
      <c r="F314" s="303"/>
      <c r="G314" s="303"/>
      <c r="H314" s="303"/>
      <c r="I314" s="303"/>
    </row>
    <row r="315" spans="1:16" ht="30" hidden="1" customHeight="1">
      <c r="B315" s="454">
        <v>15</v>
      </c>
      <c r="C315" s="976"/>
      <c r="D315" s="977"/>
      <c r="E315" s="303"/>
      <c r="F315" s="303"/>
      <c r="G315" s="303"/>
      <c r="H315" s="303"/>
      <c r="I315" s="303"/>
    </row>
    <row r="316" spans="1:16" ht="30" hidden="1" customHeight="1">
      <c r="B316" s="454">
        <v>16</v>
      </c>
      <c r="C316" s="976"/>
      <c r="D316" s="977"/>
      <c r="E316" s="303"/>
      <c r="F316" s="303"/>
      <c r="G316" s="303"/>
      <c r="H316" s="303"/>
      <c r="I316" s="303"/>
    </row>
    <row r="317" spans="1:16" ht="30" hidden="1" customHeight="1">
      <c r="B317" s="454">
        <v>17</v>
      </c>
      <c r="C317" s="976"/>
      <c r="D317" s="977"/>
      <c r="E317" s="303"/>
      <c r="F317" s="303"/>
      <c r="G317" s="303"/>
      <c r="H317" s="303"/>
      <c r="I317" s="303"/>
    </row>
    <row r="318" spans="1:16" ht="30" hidden="1" customHeight="1">
      <c r="B318" s="454">
        <v>18</v>
      </c>
      <c r="C318" s="976"/>
      <c r="D318" s="977"/>
      <c r="E318" s="303"/>
      <c r="F318" s="303"/>
      <c r="G318" s="303"/>
      <c r="H318" s="303"/>
      <c r="I318" s="303"/>
    </row>
    <row r="319" spans="1:16" ht="30" hidden="1" customHeight="1">
      <c r="B319" s="454">
        <v>19</v>
      </c>
      <c r="C319" s="976"/>
      <c r="D319" s="977"/>
      <c r="E319" s="303"/>
      <c r="F319" s="303"/>
      <c r="G319" s="303"/>
      <c r="H319" s="303"/>
      <c r="I319" s="303"/>
    </row>
    <row r="320" spans="1:16" ht="30" hidden="1" customHeight="1">
      <c r="B320" s="454">
        <v>20</v>
      </c>
      <c r="C320" s="976"/>
      <c r="D320" s="977"/>
      <c r="E320" s="303"/>
      <c r="F320" s="303"/>
      <c r="G320" s="303"/>
      <c r="H320" s="303"/>
      <c r="I320" s="303"/>
    </row>
    <row r="321" spans="2:9" ht="30" hidden="1" customHeight="1">
      <c r="B321" s="454">
        <v>21</v>
      </c>
      <c r="C321" s="976"/>
      <c r="D321" s="977"/>
      <c r="E321" s="303"/>
      <c r="F321" s="303"/>
      <c r="G321" s="303"/>
      <c r="H321" s="303"/>
      <c r="I321" s="303"/>
    </row>
    <row r="322" spans="2:9" ht="30" hidden="1" customHeight="1">
      <c r="B322" s="454">
        <v>22</v>
      </c>
      <c r="C322" s="976"/>
      <c r="D322" s="977"/>
      <c r="E322" s="303"/>
      <c r="F322" s="303"/>
      <c r="G322" s="303"/>
      <c r="H322" s="303"/>
      <c r="I322" s="303"/>
    </row>
    <row r="323" spans="2:9" ht="30" hidden="1" customHeight="1">
      <c r="B323" s="454">
        <v>23</v>
      </c>
      <c r="C323" s="976"/>
      <c r="D323" s="977"/>
      <c r="E323" s="303"/>
      <c r="F323" s="303"/>
      <c r="G323" s="303"/>
      <c r="H323" s="303"/>
      <c r="I323" s="303"/>
    </row>
    <row r="324" spans="2:9" ht="30" hidden="1" customHeight="1">
      <c r="B324" s="454">
        <v>24</v>
      </c>
      <c r="C324" s="976"/>
      <c r="D324" s="977"/>
      <c r="E324" s="303"/>
      <c r="F324" s="303"/>
      <c r="G324" s="303"/>
      <c r="H324" s="303"/>
      <c r="I324" s="303"/>
    </row>
    <row r="325" spans="2:9" ht="30" hidden="1" customHeight="1">
      <c r="B325" s="454">
        <v>25</v>
      </c>
      <c r="C325" s="976"/>
      <c r="D325" s="977"/>
      <c r="E325" s="303"/>
      <c r="F325" s="303"/>
      <c r="G325" s="303"/>
      <c r="H325" s="303"/>
      <c r="I325" s="303"/>
    </row>
    <row r="326" spans="2:9" ht="30" hidden="1" customHeight="1">
      <c r="B326" s="454">
        <v>26</v>
      </c>
      <c r="C326" s="976"/>
      <c r="D326" s="977"/>
      <c r="E326" s="303"/>
      <c r="F326" s="303"/>
      <c r="G326" s="303"/>
      <c r="H326" s="303"/>
      <c r="I326" s="303"/>
    </row>
    <row r="327" spans="2:9" ht="30" hidden="1" customHeight="1">
      <c r="B327" s="454">
        <v>27</v>
      </c>
      <c r="C327" s="976"/>
      <c r="D327" s="977"/>
      <c r="E327" s="303"/>
      <c r="F327" s="303"/>
      <c r="G327" s="303"/>
      <c r="H327" s="303"/>
      <c r="I327" s="303"/>
    </row>
    <row r="328" spans="2:9" ht="30" hidden="1" customHeight="1">
      <c r="B328" s="454">
        <v>28</v>
      </c>
      <c r="C328" s="976"/>
      <c r="D328" s="977"/>
      <c r="E328" s="303"/>
      <c r="F328" s="303"/>
      <c r="G328" s="303"/>
      <c r="H328" s="303"/>
      <c r="I328" s="303"/>
    </row>
    <row r="329" spans="2:9" ht="30" hidden="1" customHeight="1">
      <c r="B329" s="454">
        <v>29</v>
      </c>
      <c r="C329" s="976"/>
      <c r="D329" s="977"/>
      <c r="E329" s="303"/>
      <c r="F329" s="303"/>
      <c r="G329" s="303"/>
      <c r="H329" s="303"/>
      <c r="I329" s="303"/>
    </row>
    <row r="330" spans="2:9" ht="30" hidden="1" customHeight="1">
      <c r="B330" s="454">
        <v>30</v>
      </c>
      <c r="C330" s="976"/>
      <c r="D330" s="977"/>
      <c r="E330" s="303"/>
      <c r="F330" s="303"/>
      <c r="G330" s="303"/>
      <c r="H330" s="303"/>
      <c r="I330" s="303"/>
    </row>
    <row r="331" spans="2:9" ht="30" hidden="1" customHeight="1">
      <c r="B331" s="454">
        <v>31</v>
      </c>
      <c r="C331" s="976"/>
      <c r="D331" s="977"/>
      <c r="E331" s="303"/>
      <c r="F331" s="303"/>
      <c r="G331" s="303"/>
      <c r="H331" s="303"/>
      <c r="I331" s="303"/>
    </row>
    <row r="332" spans="2:9" ht="30" hidden="1" customHeight="1">
      <c r="B332" s="454">
        <v>32</v>
      </c>
      <c r="C332" s="976"/>
      <c r="D332" s="977"/>
      <c r="E332" s="303"/>
      <c r="F332" s="303"/>
      <c r="G332" s="303"/>
      <c r="H332" s="303"/>
      <c r="I332" s="303"/>
    </row>
    <row r="333" spans="2:9" ht="30" hidden="1" customHeight="1">
      <c r="B333" s="454">
        <v>33</v>
      </c>
      <c r="C333" s="976"/>
      <c r="D333" s="977"/>
      <c r="E333" s="303"/>
      <c r="F333" s="303"/>
      <c r="G333" s="303"/>
      <c r="H333" s="303"/>
      <c r="I333" s="303"/>
    </row>
    <row r="334" spans="2:9" ht="30" hidden="1" customHeight="1">
      <c r="B334" s="454">
        <v>34</v>
      </c>
      <c r="C334" s="976"/>
      <c r="D334" s="977"/>
      <c r="E334" s="303"/>
      <c r="F334" s="303"/>
      <c r="G334" s="303"/>
      <c r="H334" s="303"/>
      <c r="I334" s="303"/>
    </row>
    <row r="335" spans="2:9" ht="30" hidden="1" customHeight="1">
      <c r="B335" s="454">
        <v>35</v>
      </c>
      <c r="C335" s="976"/>
      <c r="D335" s="977"/>
      <c r="E335" s="303"/>
      <c r="F335" s="303"/>
      <c r="G335" s="303"/>
      <c r="H335" s="303"/>
      <c r="I335" s="303"/>
    </row>
    <row r="336" spans="2:9" ht="30" hidden="1" customHeight="1">
      <c r="B336" s="454">
        <v>36</v>
      </c>
      <c r="C336" s="976"/>
      <c r="D336" s="977"/>
      <c r="E336" s="303"/>
      <c r="F336" s="303"/>
      <c r="G336" s="303"/>
      <c r="H336" s="303"/>
      <c r="I336" s="303"/>
    </row>
    <row r="337" spans="2:16" ht="30" hidden="1" customHeight="1">
      <c r="B337" s="454">
        <v>37</v>
      </c>
      <c r="C337" s="976"/>
      <c r="D337" s="977"/>
      <c r="E337" s="303"/>
      <c r="F337" s="303"/>
      <c r="G337" s="303"/>
      <c r="H337" s="303"/>
      <c r="I337" s="303"/>
    </row>
    <row r="338" spans="2:16" ht="30" hidden="1" customHeight="1">
      <c r="B338" s="454">
        <v>38</v>
      </c>
      <c r="C338" s="976"/>
      <c r="D338" s="977"/>
      <c r="E338" s="303"/>
      <c r="F338" s="303"/>
      <c r="G338" s="303"/>
      <c r="H338" s="303"/>
      <c r="I338" s="303"/>
    </row>
    <row r="339" spans="2:16" ht="30" hidden="1" customHeight="1">
      <c r="B339" s="454">
        <v>39</v>
      </c>
      <c r="C339" s="976"/>
      <c r="D339" s="977"/>
      <c r="E339" s="303"/>
      <c r="F339" s="303"/>
      <c r="G339" s="303"/>
      <c r="H339" s="303"/>
      <c r="I339" s="303"/>
    </row>
    <row r="340" spans="2:16" ht="30" hidden="1" customHeight="1">
      <c r="B340" s="454">
        <v>40</v>
      </c>
      <c r="C340" s="976"/>
      <c r="D340" s="977"/>
      <c r="E340" s="303"/>
      <c r="F340" s="303"/>
      <c r="G340" s="303"/>
      <c r="H340" s="303"/>
      <c r="I340" s="303"/>
    </row>
    <row r="341" spans="2:16" ht="30" hidden="1" customHeight="1">
      <c r="B341" s="454">
        <v>41</v>
      </c>
      <c r="C341" s="976"/>
      <c r="D341" s="977"/>
      <c r="E341" s="303"/>
      <c r="F341" s="303"/>
      <c r="G341" s="303"/>
      <c r="H341" s="303"/>
      <c r="I341" s="303"/>
    </row>
    <row r="342" spans="2:16" ht="30" hidden="1" customHeight="1">
      <c r="B342" s="454">
        <v>42</v>
      </c>
      <c r="C342" s="976"/>
      <c r="D342" s="977"/>
      <c r="E342" s="303"/>
      <c r="F342" s="303"/>
      <c r="G342" s="303"/>
      <c r="H342" s="303"/>
      <c r="I342" s="303"/>
    </row>
    <row r="343" spans="2:16" ht="30" hidden="1" customHeight="1">
      <c r="B343" s="454">
        <v>43</v>
      </c>
      <c r="C343" s="976"/>
      <c r="D343" s="977"/>
      <c r="E343" s="303"/>
      <c r="F343" s="303"/>
      <c r="G343" s="303"/>
      <c r="H343" s="303"/>
      <c r="I343" s="303"/>
    </row>
    <row r="344" spans="2:16" ht="30" hidden="1" customHeight="1">
      <c r="B344" s="454">
        <v>44</v>
      </c>
      <c r="C344" s="976"/>
      <c r="D344" s="977"/>
      <c r="E344" s="303"/>
      <c r="F344" s="303"/>
      <c r="G344" s="303"/>
      <c r="H344" s="303"/>
      <c r="I344" s="303"/>
    </row>
    <row r="345" spans="2:16" ht="30" hidden="1" customHeight="1">
      <c r="B345" s="454">
        <v>45</v>
      </c>
      <c r="C345" s="976"/>
      <c r="D345" s="977"/>
      <c r="E345" s="303"/>
      <c r="F345" s="303"/>
      <c r="G345" s="303"/>
      <c r="H345" s="303"/>
      <c r="I345" s="303"/>
    </row>
    <row r="346" spans="2:16" ht="30" hidden="1" customHeight="1">
      <c r="B346" s="454">
        <v>46</v>
      </c>
      <c r="C346" s="976"/>
      <c r="D346" s="977"/>
      <c r="E346" s="303"/>
      <c r="F346" s="303"/>
      <c r="G346" s="303"/>
      <c r="H346" s="303"/>
      <c r="I346" s="303"/>
    </row>
    <row r="347" spans="2:16" ht="30" hidden="1" customHeight="1">
      <c r="B347" s="454">
        <v>47</v>
      </c>
      <c r="C347" s="976"/>
      <c r="D347" s="977"/>
      <c r="E347" s="303"/>
      <c r="F347" s="303"/>
      <c r="G347" s="303"/>
      <c r="H347" s="303"/>
      <c r="I347" s="303"/>
    </row>
    <row r="348" spans="2:16" ht="30" hidden="1" customHeight="1">
      <c r="B348" s="454">
        <v>48</v>
      </c>
      <c r="C348" s="976"/>
      <c r="D348" s="977"/>
      <c r="E348" s="303"/>
      <c r="F348" s="303"/>
      <c r="G348" s="303"/>
      <c r="H348" s="303"/>
      <c r="I348" s="303"/>
    </row>
    <row r="349" spans="2:16" ht="30" hidden="1" customHeight="1">
      <c r="B349" s="454">
        <v>49</v>
      </c>
      <c r="C349" s="976"/>
      <c r="D349" s="977"/>
      <c r="E349" s="303"/>
      <c r="F349" s="303"/>
      <c r="G349" s="303"/>
      <c r="H349" s="303"/>
      <c r="I349" s="303"/>
      <c r="J349" s="107"/>
      <c r="K349" s="107"/>
      <c r="L349" s="464"/>
      <c r="M349" s="107"/>
      <c r="N349" s="107"/>
      <c r="O349" s="107"/>
      <c r="P349" s="107"/>
    </row>
    <row r="350" spans="2:16" ht="30" hidden="1" customHeight="1">
      <c r="B350" s="454">
        <v>50</v>
      </c>
      <c r="C350" s="976"/>
      <c r="D350" s="977"/>
      <c r="E350" s="303"/>
      <c r="F350" s="303"/>
      <c r="G350" s="303"/>
      <c r="H350" s="303"/>
      <c r="I350" s="303"/>
      <c r="J350" s="107"/>
      <c r="K350" s="107"/>
      <c r="L350" s="464"/>
      <c r="M350" s="107"/>
      <c r="N350" s="107"/>
      <c r="O350" s="107"/>
      <c r="P350" s="107"/>
    </row>
    <row r="351" spans="2:16" ht="30" hidden="1" customHeight="1">
      <c r="B351" s="454">
        <v>51</v>
      </c>
      <c r="C351" s="976"/>
      <c r="D351" s="977"/>
      <c r="E351" s="303"/>
      <c r="F351" s="303"/>
      <c r="G351" s="303"/>
      <c r="H351" s="303"/>
      <c r="I351" s="303"/>
      <c r="J351" s="107"/>
      <c r="K351" s="107"/>
      <c r="L351" s="464"/>
      <c r="M351" s="107"/>
      <c r="N351" s="107"/>
      <c r="O351" s="107"/>
      <c r="P351" s="107"/>
    </row>
    <row r="352" spans="2:16" ht="30" hidden="1" customHeight="1">
      <c r="B352" s="454">
        <v>52</v>
      </c>
      <c r="C352" s="976"/>
      <c r="D352" s="977"/>
      <c r="E352" s="303"/>
      <c r="F352" s="303"/>
      <c r="G352" s="303"/>
      <c r="H352" s="303"/>
      <c r="I352" s="303"/>
      <c r="J352" s="107"/>
      <c r="K352" s="107"/>
      <c r="L352" s="464"/>
      <c r="M352" s="107"/>
      <c r="N352" s="107"/>
      <c r="O352" s="107"/>
      <c r="P352" s="107"/>
    </row>
    <row r="353" spans="2:16" ht="30" hidden="1" customHeight="1">
      <c r="B353" s="454">
        <v>53</v>
      </c>
      <c r="C353" s="976"/>
      <c r="D353" s="977"/>
      <c r="E353" s="303"/>
      <c r="F353" s="303"/>
      <c r="G353" s="303"/>
      <c r="H353" s="303"/>
      <c r="I353" s="303"/>
      <c r="J353" s="107"/>
      <c r="K353" s="107"/>
      <c r="L353" s="464"/>
      <c r="M353" s="107"/>
      <c r="N353" s="107"/>
      <c r="O353" s="107"/>
      <c r="P353" s="107"/>
    </row>
    <row r="354" spans="2:16" ht="30" hidden="1" customHeight="1">
      <c r="B354" s="454">
        <v>54</v>
      </c>
      <c r="C354" s="976"/>
      <c r="D354" s="977"/>
      <c r="E354" s="303"/>
      <c r="F354" s="303"/>
      <c r="G354" s="303"/>
      <c r="H354" s="303"/>
      <c r="I354" s="303"/>
      <c r="J354" s="107"/>
      <c r="K354" s="107"/>
      <c r="L354" s="464"/>
      <c r="M354" s="107"/>
      <c r="N354" s="107"/>
      <c r="O354" s="107"/>
      <c r="P354" s="107"/>
    </row>
    <row r="355" spans="2:16" ht="30" hidden="1" customHeight="1">
      <c r="B355" s="454">
        <v>55</v>
      </c>
      <c r="C355" s="976"/>
      <c r="D355" s="977"/>
      <c r="E355" s="303"/>
      <c r="F355" s="303"/>
      <c r="G355" s="303"/>
      <c r="H355" s="303"/>
      <c r="I355" s="303"/>
      <c r="J355" s="107"/>
      <c r="K355" s="107"/>
      <c r="L355" s="464"/>
      <c r="M355" s="107"/>
      <c r="N355" s="107"/>
      <c r="O355" s="107"/>
      <c r="P355" s="107"/>
    </row>
    <row r="356" spans="2:16" s="107" customFormat="1" ht="30" hidden="1" customHeight="1">
      <c r="B356" s="454">
        <v>56</v>
      </c>
      <c r="C356" s="976"/>
      <c r="D356" s="977"/>
      <c r="E356" s="303"/>
      <c r="F356" s="303"/>
      <c r="G356" s="303"/>
      <c r="H356" s="303"/>
      <c r="I356" s="303"/>
      <c r="L356" s="464"/>
    </row>
    <row r="357" spans="2:16" s="107" customFormat="1" ht="30" hidden="1" customHeight="1">
      <c r="B357" s="454">
        <v>57</v>
      </c>
      <c r="C357" s="976"/>
      <c r="D357" s="977"/>
      <c r="E357" s="303"/>
      <c r="F357" s="303"/>
      <c r="G357" s="303"/>
      <c r="H357" s="303"/>
      <c r="I357" s="303"/>
      <c r="L357" s="464"/>
    </row>
    <row r="358" spans="2:16" s="107" customFormat="1" ht="30" hidden="1" customHeight="1">
      <c r="B358" s="454">
        <v>58</v>
      </c>
      <c r="C358" s="976"/>
      <c r="D358" s="977"/>
      <c r="E358" s="303"/>
      <c r="F358" s="303"/>
      <c r="G358" s="303"/>
      <c r="H358" s="303"/>
      <c r="I358" s="303"/>
      <c r="L358" s="464"/>
    </row>
    <row r="359" spans="2:16" s="107" customFormat="1" ht="30" hidden="1" customHeight="1">
      <c r="B359" s="454">
        <v>59</v>
      </c>
      <c r="C359" s="976"/>
      <c r="D359" s="977"/>
      <c r="E359" s="303"/>
      <c r="F359" s="303"/>
      <c r="G359" s="303"/>
      <c r="H359" s="303"/>
      <c r="I359" s="303"/>
      <c r="L359" s="464"/>
    </row>
    <row r="360" spans="2:16" s="107" customFormat="1" ht="30" hidden="1" customHeight="1">
      <c r="B360" s="454">
        <v>60</v>
      </c>
      <c r="C360" s="976"/>
      <c r="D360" s="977"/>
      <c r="E360" s="303"/>
      <c r="F360" s="303"/>
      <c r="G360" s="303"/>
      <c r="H360" s="303"/>
      <c r="I360" s="303"/>
      <c r="L360" s="464"/>
    </row>
    <row r="361" spans="2:16" s="107" customFormat="1" ht="30" hidden="1" customHeight="1">
      <c r="B361" s="454">
        <v>61</v>
      </c>
      <c r="C361" s="976"/>
      <c r="D361" s="977"/>
      <c r="E361" s="303"/>
      <c r="F361" s="303"/>
      <c r="G361" s="303"/>
      <c r="H361" s="303"/>
      <c r="I361" s="303"/>
      <c r="L361" s="464"/>
    </row>
    <row r="362" spans="2:16" s="107" customFormat="1" ht="30" hidden="1" customHeight="1">
      <c r="B362" s="454">
        <v>62</v>
      </c>
      <c r="C362" s="976"/>
      <c r="D362" s="977"/>
      <c r="E362" s="303"/>
      <c r="F362" s="303"/>
      <c r="G362" s="303"/>
      <c r="H362" s="303"/>
      <c r="I362" s="303"/>
      <c r="L362" s="464"/>
    </row>
    <row r="363" spans="2:16" s="107" customFormat="1" ht="30" hidden="1" customHeight="1">
      <c r="B363" s="454">
        <v>63</v>
      </c>
      <c r="C363" s="976"/>
      <c r="D363" s="977"/>
      <c r="E363" s="303"/>
      <c r="F363" s="303"/>
      <c r="G363" s="303"/>
      <c r="H363" s="303"/>
      <c r="I363" s="303"/>
    </row>
    <row r="364" spans="2:16" s="107" customFormat="1" ht="30" hidden="1" customHeight="1">
      <c r="B364" s="454">
        <v>64</v>
      </c>
      <c r="C364" s="976"/>
      <c r="D364" s="977"/>
      <c r="E364" s="303"/>
      <c r="F364" s="303"/>
      <c r="G364" s="303"/>
      <c r="H364" s="303"/>
      <c r="I364" s="303"/>
    </row>
    <row r="365" spans="2:16" s="107" customFormat="1" ht="30" hidden="1" customHeight="1">
      <c r="B365" s="454">
        <v>65</v>
      </c>
      <c r="C365" s="976"/>
      <c r="D365" s="977"/>
      <c r="E365" s="303"/>
      <c r="F365" s="303"/>
      <c r="G365" s="303"/>
      <c r="H365" s="303"/>
      <c r="I365" s="303"/>
    </row>
    <row r="366" spans="2:16" s="107" customFormat="1" ht="30" hidden="1" customHeight="1">
      <c r="B366" s="454">
        <v>66</v>
      </c>
      <c r="C366" s="976"/>
      <c r="D366" s="977"/>
      <c r="E366" s="303"/>
      <c r="F366" s="303"/>
      <c r="G366" s="303"/>
      <c r="H366" s="303"/>
      <c r="I366" s="303"/>
    </row>
    <row r="367" spans="2:16" s="107" customFormat="1" ht="30" hidden="1" customHeight="1">
      <c r="B367" s="454">
        <v>67</v>
      </c>
      <c r="C367" s="976"/>
      <c r="D367" s="977"/>
      <c r="E367" s="303"/>
      <c r="F367" s="303"/>
      <c r="G367" s="303"/>
      <c r="H367" s="303"/>
      <c r="I367" s="303"/>
    </row>
    <row r="368" spans="2:16" s="107" customFormat="1" ht="30" hidden="1" customHeight="1">
      <c r="B368" s="454">
        <v>68</v>
      </c>
      <c r="C368" s="976"/>
      <c r="D368" s="977"/>
      <c r="E368" s="303"/>
      <c r="F368" s="303"/>
      <c r="G368" s="303"/>
      <c r="H368" s="303"/>
      <c r="I368" s="303"/>
    </row>
    <row r="369" spans="2:12" s="107" customFormat="1" ht="30" hidden="1" customHeight="1">
      <c r="B369" s="454">
        <v>69</v>
      </c>
      <c r="C369" s="976"/>
      <c r="D369" s="977"/>
      <c r="E369" s="303"/>
      <c r="F369" s="303"/>
      <c r="G369" s="303"/>
      <c r="H369" s="303"/>
      <c r="I369" s="303"/>
      <c r="L369" s="464"/>
    </row>
    <row r="370" spans="2:12" s="107" customFormat="1" ht="30" hidden="1" customHeight="1">
      <c r="B370" s="454">
        <v>70</v>
      </c>
      <c r="C370" s="976"/>
      <c r="D370" s="977"/>
      <c r="E370" s="303"/>
      <c r="F370" s="303"/>
      <c r="G370" s="303"/>
      <c r="H370" s="303"/>
      <c r="I370" s="303"/>
      <c r="L370" s="464"/>
    </row>
    <row r="371" spans="2:12" s="107" customFormat="1" ht="30" hidden="1" customHeight="1">
      <c r="B371" s="454">
        <v>71</v>
      </c>
      <c r="C371" s="976"/>
      <c r="D371" s="977"/>
      <c r="E371" s="303"/>
      <c r="F371" s="303"/>
      <c r="G371" s="303"/>
      <c r="H371" s="303"/>
      <c r="I371" s="303"/>
      <c r="L371" s="464"/>
    </row>
    <row r="372" spans="2:12" s="107" customFormat="1" ht="30" hidden="1" customHeight="1">
      <c r="B372" s="454">
        <v>72</v>
      </c>
      <c r="C372" s="976"/>
      <c r="D372" s="977"/>
      <c r="E372" s="303"/>
      <c r="F372" s="303"/>
      <c r="G372" s="303"/>
      <c r="H372" s="303"/>
      <c r="I372" s="303"/>
      <c r="L372" s="464"/>
    </row>
    <row r="373" spans="2:12" s="107" customFormat="1" ht="30" hidden="1" customHeight="1">
      <c r="B373" s="454">
        <v>73</v>
      </c>
      <c r="C373" s="976"/>
      <c r="D373" s="977"/>
      <c r="E373" s="303"/>
      <c r="F373" s="303"/>
      <c r="G373" s="303"/>
      <c r="H373" s="303"/>
      <c r="I373" s="303"/>
      <c r="L373" s="464"/>
    </row>
    <row r="374" spans="2:12" s="107" customFormat="1" ht="30" hidden="1" customHeight="1">
      <c r="B374" s="454">
        <v>74</v>
      </c>
      <c r="C374" s="976"/>
      <c r="D374" s="977"/>
      <c r="E374" s="303"/>
      <c r="F374" s="303"/>
      <c r="G374" s="303"/>
      <c r="H374" s="303"/>
      <c r="I374" s="303"/>
      <c r="L374" s="464"/>
    </row>
    <row r="375" spans="2:12" s="107" customFormat="1" ht="30" hidden="1" customHeight="1">
      <c r="B375" s="454">
        <v>75</v>
      </c>
      <c r="C375" s="976"/>
      <c r="D375" s="977"/>
      <c r="E375" s="303"/>
      <c r="F375" s="303"/>
      <c r="G375" s="303"/>
      <c r="H375" s="303"/>
      <c r="I375" s="303"/>
      <c r="L375" s="464"/>
    </row>
    <row r="376" spans="2:12" s="107" customFormat="1" ht="30" hidden="1" customHeight="1">
      <c r="B376" s="454">
        <v>76</v>
      </c>
      <c r="C376" s="976"/>
      <c r="D376" s="977"/>
      <c r="E376" s="303"/>
      <c r="F376" s="303"/>
      <c r="G376" s="303"/>
      <c r="H376" s="303"/>
      <c r="I376" s="303"/>
      <c r="L376" s="464"/>
    </row>
    <row r="377" spans="2:12" s="107" customFormat="1" ht="30" hidden="1" customHeight="1">
      <c r="B377" s="454">
        <v>77</v>
      </c>
      <c r="C377" s="976"/>
      <c r="D377" s="977"/>
      <c r="E377" s="303"/>
      <c r="F377" s="303"/>
      <c r="G377" s="303"/>
      <c r="H377" s="303"/>
      <c r="I377" s="303"/>
      <c r="L377" s="464"/>
    </row>
    <row r="378" spans="2:12" s="107" customFormat="1" ht="30" hidden="1" customHeight="1">
      <c r="B378" s="454">
        <v>78</v>
      </c>
      <c r="C378" s="976"/>
      <c r="D378" s="977"/>
      <c r="E378" s="303"/>
      <c r="F378" s="303"/>
      <c r="G378" s="303"/>
      <c r="H378" s="303"/>
      <c r="I378" s="303"/>
      <c r="L378" s="464"/>
    </row>
    <row r="379" spans="2:12" s="107" customFormat="1" ht="30" hidden="1" customHeight="1">
      <c r="B379" s="454">
        <v>79</v>
      </c>
      <c r="C379" s="976"/>
      <c r="D379" s="977"/>
      <c r="E379" s="303"/>
      <c r="F379" s="303"/>
      <c r="G379" s="303"/>
      <c r="H379" s="303"/>
      <c r="I379" s="303"/>
      <c r="L379" s="464"/>
    </row>
    <row r="380" spans="2:12" s="107" customFormat="1" ht="30" hidden="1" customHeight="1">
      <c r="B380" s="454">
        <v>80</v>
      </c>
      <c r="C380" s="976"/>
      <c r="D380" s="977"/>
      <c r="E380" s="303"/>
      <c r="F380" s="303"/>
      <c r="G380" s="303"/>
      <c r="H380" s="303"/>
      <c r="I380" s="303"/>
      <c r="L380" s="464"/>
    </row>
    <row r="381" spans="2:12" s="107" customFormat="1" ht="30" hidden="1" customHeight="1">
      <c r="B381" s="454">
        <v>81</v>
      </c>
      <c r="C381" s="976"/>
      <c r="D381" s="977"/>
      <c r="E381" s="303"/>
      <c r="F381" s="303"/>
      <c r="G381" s="303"/>
      <c r="H381" s="303"/>
      <c r="I381" s="303"/>
      <c r="L381" s="464"/>
    </row>
    <row r="382" spans="2:12" s="107" customFormat="1" ht="30" hidden="1" customHeight="1">
      <c r="B382" s="454">
        <v>82</v>
      </c>
      <c r="C382" s="976"/>
      <c r="D382" s="977"/>
      <c r="E382" s="303"/>
      <c r="F382" s="303"/>
      <c r="G382" s="303"/>
      <c r="H382" s="303"/>
      <c r="I382" s="303"/>
      <c r="L382" s="464"/>
    </row>
    <row r="383" spans="2:12" s="107" customFormat="1" ht="30" hidden="1" customHeight="1">
      <c r="B383" s="454">
        <v>83</v>
      </c>
      <c r="C383" s="976"/>
      <c r="D383" s="977"/>
      <c r="E383" s="303"/>
      <c r="F383" s="303"/>
      <c r="G383" s="303"/>
      <c r="H383" s="303"/>
      <c r="I383" s="303"/>
      <c r="L383" s="464"/>
    </row>
    <row r="384" spans="2:12" s="107" customFormat="1" ht="30" hidden="1" customHeight="1">
      <c r="B384" s="454">
        <v>84</v>
      </c>
      <c r="C384" s="976"/>
      <c r="D384" s="977"/>
      <c r="E384" s="303"/>
      <c r="F384" s="303"/>
      <c r="G384" s="303"/>
      <c r="H384" s="303"/>
      <c r="I384" s="303"/>
      <c r="L384" s="464"/>
    </row>
    <row r="385" spans="2:12" s="107" customFormat="1" ht="30" hidden="1" customHeight="1">
      <c r="B385" s="454">
        <v>85</v>
      </c>
      <c r="C385" s="976"/>
      <c r="D385" s="977"/>
      <c r="E385" s="303"/>
      <c r="F385" s="303"/>
      <c r="G385" s="303"/>
      <c r="H385" s="303"/>
      <c r="I385" s="303"/>
    </row>
    <row r="386" spans="2:12" s="107" customFormat="1" ht="30" hidden="1" customHeight="1">
      <c r="B386" s="454">
        <v>86</v>
      </c>
      <c r="C386" s="976"/>
      <c r="D386" s="977"/>
      <c r="E386" s="303"/>
      <c r="F386" s="303"/>
      <c r="G386" s="303"/>
      <c r="H386" s="303"/>
      <c r="I386" s="303"/>
    </row>
    <row r="387" spans="2:12" s="107" customFormat="1" ht="30" hidden="1" customHeight="1">
      <c r="B387" s="454">
        <v>87</v>
      </c>
      <c r="C387" s="976"/>
      <c r="D387" s="977"/>
      <c r="E387" s="303"/>
      <c r="F387" s="303"/>
      <c r="G387" s="303"/>
      <c r="H387" s="303"/>
      <c r="I387" s="303"/>
    </row>
    <row r="388" spans="2:12" s="107" customFormat="1" ht="30" hidden="1" customHeight="1">
      <c r="B388" s="454">
        <v>88</v>
      </c>
      <c r="C388" s="976"/>
      <c r="D388" s="977"/>
      <c r="E388" s="303"/>
      <c r="F388" s="303"/>
      <c r="G388" s="303"/>
      <c r="H388" s="303"/>
      <c r="I388" s="303"/>
    </row>
    <row r="389" spans="2:12" s="107" customFormat="1" ht="30" hidden="1" customHeight="1">
      <c r="B389" s="454">
        <v>89</v>
      </c>
      <c r="C389" s="976"/>
      <c r="D389" s="977"/>
      <c r="E389" s="303"/>
      <c r="F389" s="303"/>
      <c r="G389" s="303"/>
      <c r="H389" s="303"/>
      <c r="I389" s="303"/>
    </row>
    <row r="390" spans="2:12" s="107" customFormat="1" ht="30" hidden="1" customHeight="1">
      <c r="B390" s="454">
        <v>90</v>
      </c>
      <c r="C390" s="976"/>
      <c r="D390" s="977"/>
      <c r="E390" s="303"/>
      <c r="F390" s="303"/>
      <c r="G390" s="303"/>
      <c r="H390" s="303"/>
      <c r="I390" s="303"/>
    </row>
    <row r="391" spans="2:12" s="107" customFormat="1" ht="30" hidden="1" customHeight="1">
      <c r="B391" s="454">
        <v>91</v>
      </c>
      <c r="C391" s="976"/>
      <c r="D391" s="977"/>
      <c r="E391" s="303"/>
      <c r="F391" s="303"/>
      <c r="G391" s="303"/>
      <c r="H391" s="303"/>
      <c r="I391" s="303"/>
    </row>
    <row r="392" spans="2:12" s="107" customFormat="1" ht="30" hidden="1" customHeight="1">
      <c r="B392" s="454">
        <v>92</v>
      </c>
      <c r="C392" s="976"/>
      <c r="D392" s="977"/>
      <c r="E392" s="303"/>
      <c r="F392" s="303"/>
      <c r="G392" s="303"/>
      <c r="H392" s="303"/>
      <c r="I392" s="303"/>
    </row>
    <row r="393" spans="2:12" s="107" customFormat="1" ht="30" hidden="1" customHeight="1">
      <c r="B393" s="454">
        <v>93</v>
      </c>
      <c r="C393" s="976"/>
      <c r="D393" s="977"/>
      <c r="E393" s="303"/>
      <c r="F393" s="303"/>
      <c r="G393" s="303"/>
      <c r="H393" s="303"/>
      <c r="I393" s="303"/>
    </row>
    <row r="394" spans="2:12" s="107" customFormat="1" ht="30" hidden="1" customHeight="1">
      <c r="B394" s="454">
        <v>94</v>
      </c>
      <c r="C394" s="976"/>
      <c r="D394" s="977"/>
      <c r="E394" s="303"/>
      <c r="F394" s="303"/>
      <c r="G394" s="303"/>
      <c r="H394" s="303"/>
      <c r="I394" s="303"/>
    </row>
    <row r="395" spans="2:12" s="107" customFormat="1" ht="30" hidden="1" customHeight="1">
      <c r="B395" s="454">
        <v>95</v>
      </c>
      <c r="C395" s="976"/>
      <c r="D395" s="977"/>
      <c r="E395" s="303"/>
      <c r="F395" s="303"/>
      <c r="G395" s="303"/>
      <c r="H395" s="303"/>
      <c r="I395" s="303"/>
      <c r="L395" s="464"/>
    </row>
    <row r="396" spans="2:12" s="107" customFormat="1" ht="30" hidden="1" customHeight="1">
      <c r="B396" s="454">
        <v>96</v>
      </c>
      <c r="C396" s="976"/>
      <c r="D396" s="977"/>
      <c r="E396" s="303"/>
      <c r="F396" s="303"/>
      <c r="G396" s="303"/>
      <c r="H396" s="303"/>
      <c r="I396" s="303"/>
      <c r="L396" s="464"/>
    </row>
    <row r="397" spans="2:12" s="107" customFormat="1" ht="30" hidden="1" customHeight="1">
      <c r="B397" s="454">
        <v>97</v>
      </c>
      <c r="C397" s="976"/>
      <c r="D397" s="977"/>
      <c r="E397" s="303"/>
      <c r="F397" s="303"/>
      <c r="G397" s="303"/>
      <c r="H397" s="303"/>
      <c r="I397" s="303"/>
      <c r="L397" s="464"/>
    </row>
    <row r="398" spans="2:12" s="107" customFormat="1" ht="30" hidden="1" customHeight="1">
      <c r="B398" s="454">
        <v>98</v>
      </c>
      <c r="C398" s="976"/>
      <c r="D398" s="977"/>
      <c r="E398" s="303"/>
      <c r="F398" s="303"/>
      <c r="G398" s="303"/>
      <c r="H398" s="303"/>
      <c r="I398" s="303"/>
      <c r="L398" s="464"/>
    </row>
    <row r="399" spans="2:12" s="107" customFormat="1" ht="30" hidden="1" customHeight="1">
      <c r="B399" s="454">
        <v>99</v>
      </c>
      <c r="C399" s="976"/>
      <c r="D399" s="977"/>
      <c r="E399" s="303"/>
      <c r="F399" s="303"/>
      <c r="G399" s="303"/>
      <c r="H399" s="303"/>
      <c r="I399" s="303"/>
      <c r="L399" s="464"/>
    </row>
    <row r="400" spans="2:12" s="107" customFormat="1" ht="30" hidden="1" customHeight="1">
      <c r="B400" s="454">
        <v>100</v>
      </c>
      <c r="C400" s="976"/>
      <c r="D400" s="977"/>
      <c r="E400" s="303"/>
      <c r="F400" s="303"/>
      <c r="G400" s="303"/>
      <c r="H400" s="303"/>
      <c r="I400" s="303"/>
      <c r="L400" s="464"/>
    </row>
    <row r="401" spans="2:12" s="107" customFormat="1" ht="30" hidden="1" customHeight="1">
      <c r="B401" s="454">
        <v>101</v>
      </c>
      <c r="C401" s="976"/>
      <c r="D401" s="977"/>
      <c r="E401" s="303"/>
      <c r="F401" s="303"/>
      <c r="G401" s="303"/>
      <c r="H401" s="303"/>
      <c r="I401" s="303"/>
      <c r="L401" s="464"/>
    </row>
    <row r="402" spans="2:12" s="107" customFormat="1" ht="30" hidden="1" customHeight="1">
      <c r="B402" s="454">
        <v>102</v>
      </c>
      <c r="C402" s="976"/>
      <c r="D402" s="977"/>
      <c r="E402" s="303"/>
      <c r="F402" s="303"/>
      <c r="G402" s="303"/>
      <c r="H402" s="303"/>
      <c r="I402" s="303"/>
      <c r="L402" s="464"/>
    </row>
    <row r="403" spans="2:12" s="107" customFormat="1" ht="30" hidden="1" customHeight="1">
      <c r="B403" s="454">
        <v>103</v>
      </c>
      <c r="C403" s="976"/>
      <c r="D403" s="977"/>
      <c r="E403" s="303"/>
      <c r="F403" s="303"/>
      <c r="G403" s="303"/>
      <c r="H403" s="303"/>
      <c r="I403" s="303"/>
      <c r="L403" s="464"/>
    </row>
    <row r="404" spans="2:12" s="107" customFormat="1" ht="30" hidden="1" customHeight="1">
      <c r="B404" s="454">
        <v>104</v>
      </c>
      <c r="C404" s="976"/>
      <c r="D404" s="977"/>
      <c r="E404" s="303"/>
      <c r="F404" s="303"/>
      <c r="G404" s="303"/>
      <c r="H404" s="303"/>
      <c r="I404" s="303"/>
      <c r="L404" s="464"/>
    </row>
    <row r="405" spans="2:12" s="107" customFormat="1" ht="30" hidden="1" customHeight="1">
      <c r="B405" s="454">
        <v>105</v>
      </c>
      <c r="C405" s="976"/>
      <c r="D405" s="977"/>
      <c r="E405" s="303"/>
      <c r="F405" s="303"/>
      <c r="G405" s="303"/>
      <c r="H405" s="303"/>
      <c r="I405" s="303"/>
      <c r="L405" s="464"/>
    </row>
    <row r="406" spans="2:12" s="107" customFormat="1" ht="30" hidden="1" customHeight="1">
      <c r="B406" s="454">
        <v>106</v>
      </c>
      <c r="C406" s="976"/>
      <c r="D406" s="977"/>
      <c r="E406" s="303"/>
      <c r="F406" s="303"/>
      <c r="G406" s="303"/>
      <c r="H406" s="303"/>
      <c r="I406" s="303"/>
      <c r="L406" s="464"/>
    </row>
    <row r="407" spans="2:12" s="107" customFormat="1" ht="30" hidden="1" customHeight="1">
      <c r="B407" s="454">
        <v>107</v>
      </c>
      <c r="C407" s="976"/>
      <c r="D407" s="977"/>
      <c r="E407" s="303"/>
      <c r="F407" s="303"/>
      <c r="G407" s="303"/>
      <c r="H407" s="303"/>
      <c r="I407" s="303"/>
      <c r="L407" s="464"/>
    </row>
    <row r="408" spans="2:12" s="107" customFormat="1" ht="30" hidden="1" customHeight="1">
      <c r="B408" s="454">
        <v>108</v>
      </c>
      <c r="C408" s="976"/>
      <c r="D408" s="977"/>
      <c r="E408" s="303"/>
      <c r="F408" s="303"/>
      <c r="G408" s="303"/>
      <c r="H408" s="303"/>
      <c r="I408" s="303"/>
      <c r="L408" s="464"/>
    </row>
    <row r="409" spans="2:12" s="107" customFormat="1" ht="30" hidden="1" customHeight="1">
      <c r="B409" s="454">
        <v>109</v>
      </c>
      <c r="C409" s="976"/>
      <c r="D409" s="977"/>
      <c r="E409" s="303"/>
      <c r="F409" s="303"/>
      <c r="G409" s="303"/>
      <c r="H409" s="303"/>
      <c r="I409" s="303"/>
      <c r="L409" s="464"/>
    </row>
    <row r="410" spans="2:12" s="107" customFormat="1" ht="30" hidden="1" customHeight="1">
      <c r="B410" s="454">
        <v>110</v>
      </c>
      <c r="C410" s="976"/>
      <c r="D410" s="977"/>
      <c r="E410" s="303"/>
      <c r="F410" s="303"/>
      <c r="G410" s="303"/>
      <c r="H410" s="303"/>
      <c r="I410" s="303"/>
      <c r="L410" s="464"/>
    </row>
    <row r="411" spans="2:12" s="107" customFormat="1" ht="30" hidden="1" customHeight="1">
      <c r="B411" s="454">
        <v>111</v>
      </c>
      <c r="C411" s="976"/>
      <c r="D411" s="977"/>
      <c r="E411" s="303"/>
      <c r="F411" s="303"/>
      <c r="G411" s="303"/>
      <c r="H411" s="303"/>
      <c r="I411" s="303"/>
      <c r="L411" s="464"/>
    </row>
    <row r="412" spans="2:12" s="107" customFormat="1" ht="30" hidden="1" customHeight="1">
      <c r="B412" s="454">
        <v>112</v>
      </c>
      <c r="C412" s="976"/>
      <c r="D412" s="977"/>
      <c r="E412" s="303"/>
      <c r="F412" s="303"/>
      <c r="G412" s="303"/>
      <c r="H412" s="303"/>
      <c r="I412" s="303"/>
      <c r="L412" s="464"/>
    </row>
    <row r="413" spans="2:12" s="107" customFormat="1" ht="30" hidden="1" customHeight="1">
      <c r="B413" s="454">
        <v>113</v>
      </c>
      <c r="C413" s="976"/>
      <c r="D413" s="977"/>
      <c r="E413" s="303"/>
      <c r="F413" s="303"/>
      <c r="G413" s="303"/>
      <c r="H413" s="303"/>
      <c r="I413" s="303"/>
    </row>
    <row r="414" spans="2:12" s="107" customFormat="1" ht="30" hidden="1" customHeight="1">
      <c r="B414" s="454">
        <v>114</v>
      </c>
      <c r="C414" s="976"/>
      <c r="D414" s="977"/>
      <c r="E414" s="303"/>
      <c r="F414" s="303"/>
      <c r="G414" s="303"/>
      <c r="H414" s="303"/>
      <c r="I414" s="303"/>
    </row>
    <row r="415" spans="2:12" s="107" customFormat="1" ht="30" hidden="1" customHeight="1">
      <c r="B415" s="454">
        <v>115</v>
      </c>
      <c r="C415" s="976"/>
      <c r="D415" s="977"/>
      <c r="E415" s="303"/>
      <c r="F415" s="303"/>
      <c r="G415" s="303"/>
      <c r="H415" s="303"/>
      <c r="I415" s="303"/>
    </row>
    <row r="416" spans="2:12" s="107" customFormat="1" ht="30" hidden="1" customHeight="1">
      <c r="B416" s="454">
        <v>116</v>
      </c>
      <c r="C416" s="976"/>
      <c r="D416" s="977"/>
      <c r="E416" s="303"/>
      <c r="F416" s="303"/>
      <c r="G416" s="303"/>
      <c r="H416" s="303"/>
      <c r="I416" s="303"/>
    </row>
    <row r="417" spans="2:12" s="107" customFormat="1" ht="30" hidden="1" customHeight="1">
      <c r="B417" s="454">
        <v>117</v>
      </c>
      <c r="C417" s="976"/>
      <c r="D417" s="977"/>
      <c r="E417" s="303"/>
      <c r="F417" s="303"/>
      <c r="G417" s="303"/>
      <c r="H417" s="303"/>
      <c r="I417" s="303"/>
    </row>
    <row r="418" spans="2:12" s="107" customFormat="1" ht="30" hidden="1" customHeight="1">
      <c r="B418" s="454">
        <v>118</v>
      </c>
      <c r="C418" s="976"/>
      <c r="D418" s="977"/>
      <c r="E418" s="303"/>
      <c r="F418" s="303"/>
      <c r="G418" s="303"/>
      <c r="H418" s="303"/>
      <c r="I418" s="303"/>
    </row>
    <row r="419" spans="2:12" s="107" customFormat="1" ht="30" hidden="1" customHeight="1">
      <c r="B419" s="454">
        <v>119</v>
      </c>
      <c r="C419" s="976"/>
      <c r="D419" s="977"/>
      <c r="E419" s="303"/>
      <c r="F419" s="303"/>
      <c r="G419" s="303"/>
      <c r="H419" s="303"/>
      <c r="I419" s="303"/>
      <c r="L419" s="464"/>
    </row>
    <row r="420" spans="2:12" s="107" customFormat="1" ht="30" hidden="1" customHeight="1">
      <c r="B420" s="454">
        <v>120</v>
      </c>
      <c r="C420" s="976"/>
      <c r="D420" s="977"/>
      <c r="E420" s="303"/>
      <c r="F420" s="303"/>
      <c r="G420" s="303"/>
      <c r="H420" s="303"/>
      <c r="I420" s="303"/>
      <c r="L420" s="464"/>
    </row>
    <row r="421" spans="2:12" s="107" customFormat="1" ht="30" hidden="1" customHeight="1">
      <c r="B421" s="454">
        <v>121</v>
      </c>
      <c r="C421" s="976"/>
      <c r="D421" s="977"/>
      <c r="E421" s="303"/>
      <c r="F421" s="303"/>
      <c r="G421" s="303"/>
      <c r="H421" s="303"/>
      <c r="I421" s="303"/>
      <c r="L421" s="464"/>
    </row>
    <row r="422" spans="2:12" s="107" customFormat="1" ht="30" hidden="1" customHeight="1">
      <c r="B422" s="454">
        <v>122</v>
      </c>
      <c r="C422" s="976"/>
      <c r="D422" s="977"/>
      <c r="E422" s="303"/>
      <c r="F422" s="303"/>
      <c r="G422" s="303"/>
      <c r="H422" s="303"/>
      <c r="I422" s="303"/>
      <c r="L422" s="464"/>
    </row>
    <row r="423" spans="2:12" s="107" customFormat="1" ht="30" hidden="1" customHeight="1">
      <c r="B423" s="454">
        <v>123</v>
      </c>
      <c r="C423" s="976"/>
      <c r="D423" s="977"/>
      <c r="E423" s="303"/>
      <c r="F423" s="303"/>
      <c r="G423" s="303"/>
      <c r="H423" s="303"/>
      <c r="I423" s="303"/>
      <c r="L423" s="464"/>
    </row>
    <row r="424" spans="2:12" s="107" customFormat="1" ht="30" hidden="1" customHeight="1">
      <c r="B424" s="454">
        <v>124</v>
      </c>
      <c r="C424" s="976"/>
      <c r="D424" s="977"/>
      <c r="E424" s="303"/>
      <c r="F424" s="303"/>
      <c r="G424" s="303"/>
      <c r="H424" s="303"/>
      <c r="I424" s="303"/>
      <c r="L424" s="464"/>
    </row>
    <row r="425" spans="2:12" s="107" customFormat="1" ht="30" hidden="1" customHeight="1">
      <c r="B425" s="454">
        <v>125</v>
      </c>
      <c r="C425" s="976"/>
      <c r="D425" s="977"/>
      <c r="E425" s="303"/>
      <c r="F425" s="303"/>
      <c r="G425" s="303"/>
      <c r="H425" s="303"/>
      <c r="I425" s="303"/>
      <c r="L425" s="464"/>
    </row>
    <row r="426" spans="2:12" s="107" customFormat="1" ht="30" hidden="1" customHeight="1">
      <c r="B426" s="454">
        <v>126</v>
      </c>
      <c r="C426" s="976"/>
      <c r="D426" s="977"/>
      <c r="E426" s="303"/>
      <c r="F426" s="303"/>
      <c r="G426" s="303"/>
      <c r="H426" s="303"/>
      <c r="I426" s="303"/>
      <c r="L426" s="464"/>
    </row>
    <row r="427" spans="2:12" s="107" customFormat="1" ht="30" hidden="1" customHeight="1">
      <c r="B427" s="454">
        <v>127</v>
      </c>
      <c r="C427" s="976"/>
      <c r="D427" s="977"/>
      <c r="E427" s="303"/>
      <c r="F427" s="303"/>
      <c r="G427" s="303"/>
      <c r="H427" s="303"/>
      <c r="I427" s="303"/>
      <c r="L427" s="464"/>
    </row>
    <row r="428" spans="2:12" s="107" customFormat="1" ht="30" hidden="1" customHeight="1">
      <c r="B428" s="454">
        <v>128</v>
      </c>
      <c r="C428" s="976"/>
      <c r="D428" s="977"/>
      <c r="E428" s="303"/>
      <c r="F428" s="303"/>
      <c r="G428" s="303"/>
      <c r="H428" s="303"/>
      <c r="I428" s="303"/>
      <c r="L428" s="464"/>
    </row>
    <row r="429" spans="2:12" s="107" customFormat="1" ht="30" hidden="1" customHeight="1">
      <c r="B429" s="454">
        <v>129</v>
      </c>
      <c r="C429" s="976"/>
      <c r="D429" s="977"/>
      <c r="E429" s="303"/>
      <c r="F429" s="303"/>
      <c r="G429" s="303"/>
      <c r="H429" s="303"/>
      <c r="I429" s="303"/>
      <c r="L429" s="464"/>
    </row>
    <row r="430" spans="2:12" s="107" customFormat="1" ht="30" hidden="1" customHeight="1">
      <c r="B430" s="454">
        <v>130</v>
      </c>
      <c r="C430" s="976"/>
      <c r="D430" s="977"/>
      <c r="E430" s="303"/>
      <c r="F430" s="303"/>
      <c r="G430" s="303"/>
      <c r="H430" s="303"/>
      <c r="I430" s="303"/>
      <c r="L430" s="464"/>
    </row>
    <row r="431" spans="2:12" s="107" customFormat="1" ht="30" hidden="1" customHeight="1">
      <c r="B431" s="454">
        <v>131</v>
      </c>
      <c r="C431" s="976"/>
      <c r="D431" s="977"/>
      <c r="E431" s="303"/>
      <c r="F431" s="303"/>
      <c r="G431" s="303"/>
      <c r="H431" s="303"/>
      <c r="I431" s="303"/>
      <c r="L431" s="464"/>
    </row>
    <row r="432" spans="2:12" s="107" customFormat="1" ht="30" hidden="1" customHeight="1">
      <c r="B432" s="454">
        <v>132</v>
      </c>
      <c r="C432" s="976"/>
      <c r="D432" s="977"/>
      <c r="E432" s="303"/>
      <c r="F432" s="303"/>
      <c r="G432" s="303"/>
      <c r="H432" s="303"/>
      <c r="I432" s="303"/>
      <c r="L432" s="464"/>
    </row>
    <row r="433" spans="2:12" s="107" customFormat="1" ht="30" hidden="1" customHeight="1">
      <c r="B433" s="454">
        <v>133</v>
      </c>
      <c r="C433" s="976"/>
      <c r="D433" s="977"/>
      <c r="E433" s="303"/>
      <c r="F433" s="303"/>
      <c r="G433" s="303"/>
      <c r="H433" s="303"/>
      <c r="I433" s="303"/>
      <c r="L433" s="464"/>
    </row>
    <row r="434" spans="2:12" s="107" customFormat="1" ht="30" hidden="1" customHeight="1">
      <c r="B434" s="454">
        <v>134</v>
      </c>
      <c r="C434" s="976"/>
      <c r="D434" s="977"/>
      <c r="E434" s="303"/>
      <c r="F434" s="303"/>
      <c r="G434" s="303"/>
      <c r="H434" s="303"/>
      <c r="I434" s="303"/>
      <c r="L434" s="464"/>
    </row>
    <row r="435" spans="2:12" s="107" customFormat="1" ht="30" hidden="1" customHeight="1">
      <c r="B435" s="454">
        <v>135</v>
      </c>
      <c r="C435" s="976"/>
      <c r="D435" s="977"/>
      <c r="E435" s="303"/>
      <c r="F435" s="303"/>
      <c r="G435" s="303"/>
      <c r="H435" s="303"/>
      <c r="I435" s="303"/>
    </row>
    <row r="436" spans="2:12" s="107" customFormat="1" ht="30" hidden="1" customHeight="1">
      <c r="B436" s="454">
        <v>136</v>
      </c>
      <c r="C436" s="976"/>
      <c r="D436" s="977"/>
      <c r="E436" s="303"/>
      <c r="F436" s="303"/>
      <c r="G436" s="303"/>
      <c r="H436" s="303"/>
      <c r="I436" s="303"/>
    </row>
    <row r="437" spans="2:12" s="107" customFormat="1" ht="30" hidden="1" customHeight="1">
      <c r="B437" s="454">
        <v>137</v>
      </c>
      <c r="C437" s="976"/>
      <c r="D437" s="977"/>
      <c r="E437" s="303"/>
      <c r="F437" s="303"/>
      <c r="G437" s="303"/>
      <c r="H437" s="303"/>
      <c r="I437" s="303"/>
    </row>
    <row r="438" spans="2:12" s="107" customFormat="1" ht="30" hidden="1" customHeight="1">
      <c r="B438" s="454">
        <v>138</v>
      </c>
      <c r="C438" s="976"/>
      <c r="D438" s="977"/>
      <c r="E438" s="303"/>
      <c r="F438" s="303"/>
      <c r="G438" s="303"/>
      <c r="H438" s="303"/>
      <c r="I438" s="303"/>
    </row>
    <row r="439" spans="2:12" s="107" customFormat="1" ht="30" hidden="1" customHeight="1">
      <c r="B439" s="454">
        <v>139</v>
      </c>
      <c r="C439" s="976"/>
      <c r="D439" s="977"/>
      <c r="E439" s="303"/>
      <c r="F439" s="303"/>
      <c r="G439" s="303"/>
      <c r="H439" s="303"/>
      <c r="I439" s="303"/>
    </row>
    <row r="440" spans="2:12" s="107" customFormat="1" ht="30" hidden="1" customHeight="1">
      <c r="B440" s="454">
        <v>140</v>
      </c>
      <c r="C440" s="976"/>
      <c r="D440" s="977"/>
      <c r="E440" s="303"/>
      <c r="F440" s="303"/>
      <c r="G440" s="303"/>
      <c r="H440" s="303"/>
      <c r="I440" s="303"/>
    </row>
    <row r="441" spans="2:12" s="107" customFormat="1" ht="30" hidden="1" customHeight="1">
      <c r="B441" s="454">
        <v>141</v>
      </c>
      <c r="C441" s="976"/>
      <c r="D441" s="977"/>
      <c r="E441" s="303"/>
      <c r="F441" s="303"/>
      <c r="G441" s="303"/>
      <c r="H441" s="303"/>
      <c r="I441" s="303"/>
    </row>
    <row r="442" spans="2:12" s="107" customFormat="1" ht="30" hidden="1" customHeight="1">
      <c r="B442" s="454">
        <v>142</v>
      </c>
      <c r="C442" s="976"/>
      <c r="D442" s="977"/>
      <c r="E442" s="303"/>
      <c r="F442" s="303"/>
      <c r="G442" s="303"/>
      <c r="H442" s="303"/>
      <c r="I442" s="303"/>
    </row>
    <row r="443" spans="2:12" s="107" customFormat="1" ht="30" hidden="1" customHeight="1">
      <c r="B443" s="454">
        <v>143</v>
      </c>
      <c r="C443" s="976"/>
      <c r="D443" s="977"/>
      <c r="E443" s="303"/>
      <c r="F443" s="303"/>
      <c r="G443" s="303"/>
      <c r="H443" s="303"/>
      <c r="I443" s="303"/>
    </row>
    <row r="444" spans="2:12" s="107" customFormat="1" ht="30" hidden="1" customHeight="1">
      <c r="B444" s="454">
        <v>144</v>
      </c>
      <c r="C444" s="976"/>
      <c r="D444" s="977"/>
      <c r="E444" s="303"/>
      <c r="F444" s="303"/>
      <c r="G444" s="303"/>
      <c r="H444" s="303"/>
      <c r="I444" s="303"/>
    </row>
    <row r="445" spans="2:12" s="107" customFormat="1" ht="30" hidden="1" customHeight="1">
      <c r="B445" s="454">
        <v>145</v>
      </c>
      <c r="C445" s="976"/>
      <c r="D445" s="977"/>
      <c r="E445" s="303"/>
      <c r="F445" s="303"/>
      <c r="G445" s="303"/>
      <c r="H445" s="303"/>
      <c r="I445" s="303"/>
      <c r="L445" s="464"/>
    </row>
    <row r="446" spans="2:12" s="107" customFormat="1" ht="30" hidden="1" customHeight="1">
      <c r="B446" s="454">
        <v>146</v>
      </c>
      <c r="C446" s="976"/>
      <c r="D446" s="977"/>
      <c r="E446" s="303"/>
      <c r="F446" s="303"/>
      <c r="G446" s="303"/>
      <c r="H446" s="303"/>
      <c r="I446" s="303"/>
      <c r="L446" s="464"/>
    </row>
    <row r="447" spans="2:12" s="107" customFormat="1" ht="30" hidden="1" customHeight="1">
      <c r="B447" s="454">
        <v>147</v>
      </c>
      <c r="C447" s="976"/>
      <c r="D447" s="977"/>
      <c r="E447" s="303"/>
      <c r="F447" s="303"/>
      <c r="G447" s="303"/>
      <c r="H447" s="303"/>
      <c r="I447" s="303"/>
      <c r="L447" s="464"/>
    </row>
    <row r="448" spans="2:12" s="107" customFormat="1" ht="30" hidden="1" customHeight="1">
      <c r="B448" s="454">
        <v>148</v>
      </c>
      <c r="C448" s="976"/>
      <c r="D448" s="977"/>
      <c r="E448" s="303"/>
      <c r="F448" s="303"/>
      <c r="G448" s="303"/>
      <c r="H448" s="303"/>
      <c r="I448" s="303"/>
      <c r="L448" s="464"/>
    </row>
    <row r="449" spans="2:12" s="107" customFormat="1" ht="30" hidden="1" customHeight="1">
      <c r="B449" s="454">
        <v>149</v>
      </c>
      <c r="C449" s="976"/>
      <c r="D449" s="977"/>
      <c r="E449" s="303"/>
      <c r="F449" s="303"/>
      <c r="G449" s="303"/>
      <c r="H449" s="303"/>
      <c r="I449" s="303"/>
      <c r="L449" s="464"/>
    </row>
    <row r="450" spans="2:12" s="107" customFormat="1" ht="30" hidden="1" customHeight="1">
      <c r="B450" s="454">
        <v>150</v>
      </c>
      <c r="C450" s="976"/>
      <c r="D450" s="977"/>
      <c r="E450" s="303"/>
      <c r="F450" s="303"/>
      <c r="G450" s="303"/>
      <c r="H450" s="303"/>
      <c r="I450" s="303"/>
      <c r="L450" s="464"/>
    </row>
    <row r="451" spans="2:12" s="107" customFormat="1" ht="30" hidden="1" customHeight="1">
      <c r="B451" s="454">
        <v>151</v>
      </c>
      <c r="C451" s="976"/>
      <c r="D451" s="977"/>
      <c r="E451" s="303"/>
      <c r="F451" s="303"/>
      <c r="G451" s="303"/>
      <c r="H451" s="303"/>
      <c r="I451" s="303"/>
      <c r="L451" s="464"/>
    </row>
    <row r="452" spans="2:12" s="107" customFormat="1" ht="30" hidden="1" customHeight="1">
      <c r="B452" s="454">
        <v>152</v>
      </c>
      <c r="C452" s="976"/>
      <c r="D452" s="977"/>
      <c r="E452" s="303"/>
      <c r="F452" s="303"/>
      <c r="G452" s="303"/>
      <c r="H452" s="303"/>
      <c r="I452" s="303"/>
      <c r="L452" s="464"/>
    </row>
    <row r="453" spans="2:12" s="107" customFormat="1" ht="30" hidden="1" customHeight="1">
      <c r="B453" s="454">
        <v>153</v>
      </c>
      <c r="C453" s="976"/>
      <c r="D453" s="977"/>
      <c r="E453" s="303"/>
      <c r="F453" s="303"/>
      <c r="G453" s="303"/>
      <c r="H453" s="303"/>
      <c r="I453" s="303"/>
      <c r="L453" s="464"/>
    </row>
    <row r="454" spans="2:12" s="107" customFormat="1" ht="30" hidden="1" customHeight="1">
      <c r="B454" s="454">
        <v>154</v>
      </c>
      <c r="C454" s="976"/>
      <c r="D454" s="977"/>
      <c r="E454" s="303"/>
      <c r="F454" s="303"/>
      <c r="G454" s="303"/>
      <c r="H454" s="303"/>
      <c r="I454" s="303"/>
      <c r="L454" s="464"/>
    </row>
    <row r="455" spans="2:12" s="107" customFormat="1" ht="30" hidden="1" customHeight="1">
      <c r="B455" s="454">
        <v>155</v>
      </c>
      <c r="C455" s="976"/>
      <c r="D455" s="977"/>
      <c r="E455" s="303"/>
      <c r="F455" s="303"/>
      <c r="G455" s="303"/>
      <c r="H455" s="303"/>
      <c r="I455" s="303"/>
      <c r="L455" s="464"/>
    </row>
    <row r="456" spans="2:12" s="107" customFormat="1" ht="30" hidden="1" customHeight="1">
      <c r="B456" s="454">
        <v>156</v>
      </c>
      <c r="C456" s="976"/>
      <c r="D456" s="977"/>
      <c r="E456" s="303"/>
      <c r="F456" s="303"/>
      <c r="G456" s="303"/>
      <c r="H456" s="303"/>
      <c r="I456" s="303"/>
      <c r="L456" s="464"/>
    </row>
    <row r="457" spans="2:12" s="107" customFormat="1" ht="30" hidden="1" customHeight="1">
      <c r="B457" s="454">
        <v>157</v>
      </c>
      <c r="C457" s="976"/>
      <c r="D457" s="977"/>
      <c r="E457" s="303"/>
      <c r="F457" s="303"/>
      <c r="G457" s="303"/>
      <c r="H457" s="303"/>
      <c r="I457" s="303"/>
      <c r="L457" s="464"/>
    </row>
    <row r="458" spans="2:12" s="107" customFormat="1" ht="30" hidden="1" customHeight="1">
      <c r="B458" s="454">
        <v>158</v>
      </c>
      <c r="C458" s="976"/>
      <c r="D458" s="977"/>
      <c r="E458" s="303"/>
      <c r="F458" s="303"/>
      <c r="G458" s="303"/>
      <c r="H458" s="303"/>
      <c r="I458" s="303"/>
      <c r="L458" s="464"/>
    </row>
    <row r="459" spans="2:12" s="107" customFormat="1" ht="30" hidden="1" customHeight="1">
      <c r="B459" s="454">
        <v>159</v>
      </c>
      <c r="C459" s="976"/>
      <c r="D459" s="977"/>
      <c r="E459" s="303"/>
      <c r="F459" s="303"/>
      <c r="G459" s="303"/>
      <c r="H459" s="303"/>
      <c r="I459" s="303"/>
      <c r="L459" s="464"/>
    </row>
    <row r="460" spans="2:12" s="107" customFormat="1" ht="30" hidden="1" customHeight="1">
      <c r="B460" s="454">
        <v>160</v>
      </c>
      <c r="C460" s="976"/>
      <c r="D460" s="977"/>
      <c r="E460" s="303"/>
      <c r="F460" s="303"/>
      <c r="G460" s="303"/>
      <c r="H460" s="303"/>
      <c r="I460" s="303"/>
      <c r="L460" s="464"/>
    </row>
    <row r="461" spans="2:12" s="107" customFormat="1" ht="30" hidden="1" customHeight="1">
      <c r="B461" s="454">
        <v>161</v>
      </c>
      <c r="C461" s="976"/>
      <c r="D461" s="977"/>
      <c r="E461" s="303"/>
      <c r="F461" s="303"/>
      <c r="G461" s="303"/>
      <c r="H461" s="303"/>
      <c r="I461" s="303"/>
      <c r="L461" s="464"/>
    </row>
    <row r="462" spans="2:12" s="107" customFormat="1" ht="30" hidden="1" customHeight="1">
      <c r="B462" s="454">
        <v>162</v>
      </c>
      <c r="C462" s="976"/>
      <c r="D462" s="977"/>
      <c r="E462" s="303"/>
      <c r="F462" s="303"/>
      <c r="G462" s="303"/>
      <c r="H462" s="303"/>
      <c r="I462" s="303"/>
      <c r="L462" s="464"/>
    </row>
    <row r="463" spans="2:12" s="107" customFormat="1" ht="30" hidden="1" customHeight="1">
      <c r="B463" s="454">
        <v>163</v>
      </c>
      <c r="C463" s="976"/>
      <c r="D463" s="977"/>
      <c r="E463" s="303"/>
      <c r="F463" s="303"/>
      <c r="G463" s="303"/>
      <c r="H463" s="303"/>
      <c r="I463" s="303"/>
    </row>
    <row r="464" spans="2:12" s="107" customFormat="1" ht="30" hidden="1" customHeight="1">
      <c r="B464" s="454">
        <v>164</v>
      </c>
      <c r="C464" s="976"/>
      <c r="D464" s="977"/>
      <c r="E464" s="303"/>
      <c r="F464" s="303"/>
      <c r="G464" s="303"/>
      <c r="H464" s="303"/>
      <c r="I464" s="303"/>
    </row>
    <row r="465" spans="2:12" s="107" customFormat="1" ht="30" hidden="1" customHeight="1">
      <c r="B465" s="454">
        <v>165</v>
      </c>
      <c r="C465" s="976"/>
      <c r="D465" s="977"/>
      <c r="E465" s="303"/>
      <c r="F465" s="303"/>
      <c r="G465" s="303"/>
      <c r="H465" s="303"/>
      <c r="I465" s="303"/>
    </row>
    <row r="466" spans="2:12" s="107" customFormat="1" ht="30" hidden="1" customHeight="1">
      <c r="B466" s="454">
        <v>166</v>
      </c>
      <c r="C466" s="976"/>
      <c r="D466" s="977"/>
      <c r="E466" s="303"/>
      <c r="F466" s="303"/>
      <c r="G466" s="303"/>
      <c r="H466" s="303"/>
      <c r="I466" s="303"/>
    </row>
    <row r="467" spans="2:12" s="107" customFormat="1" ht="30" hidden="1" customHeight="1">
      <c r="B467" s="454">
        <v>167</v>
      </c>
      <c r="C467" s="976"/>
      <c r="D467" s="977"/>
      <c r="E467" s="303"/>
      <c r="F467" s="303"/>
      <c r="G467" s="303"/>
      <c r="H467" s="303"/>
      <c r="I467" s="303"/>
    </row>
    <row r="468" spans="2:12" s="107" customFormat="1" ht="30" hidden="1" customHeight="1">
      <c r="B468" s="454">
        <v>168</v>
      </c>
      <c r="C468" s="976"/>
      <c r="D468" s="977"/>
      <c r="E468" s="303"/>
      <c r="F468" s="303"/>
      <c r="G468" s="303"/>
      <c r="H468" s="303"/>
      <c r="I468" s="303"/>
    </row>
    <row r="469" spans="2:12" s="107" customFormat="1" ht="30" hidden="1" customHeight="1">
      <c r="B469" s="454">
        <v>169</v>
      </c>
      <c r="C469" s="976"/>
      <c r="D469" s="977"/>
      <c r="E469" s="303"/>
      <c r="F469" s="303"/>
      <c r="G469" s="303"/>
      <c r="H469" s="303"/>
      <c r="I469" s="303"/>
      <c r="L469" s="464"/>
    </row>
    <row r="470" spans="2:12" s="107" customFormat="1" ht="30" hidden="1" customHeight="1">
      <c r="B470" s="454">
        <v>170</v>
      </c>
      <c r="C470" s="976"/>
      <c r="D470" s="977"/>
      <c r="E470" s="303"/>
      <c r="F470" s="303"/>
      <c r="G470" s="303"/>
      <c r="H470" s="303"/>
      <c r="I470" s="303"/>
      <c r="L470" s="464"/>
    </row>
    <row r="471" spans="2:12" s="107" customFormat="1" ht="30" hidden="1" customHeight="1">
      <c r="B471" s="454">
        <v>171</v>
      </c>
      <c r="C471" s="976"/>
      <c r="D471" s="977"/>
      <c r="E471" s="303"/>
      <c r="F471" s="303"/>
      <c r="G471" s="303"/>
      <c r="H471" s="303"/>
      <c r="I471" s="303"/>
      <c r="L471" s="464"/>
    </row>
    <row r="472" spans="2:12" s="107" customFormat="1" ht="30" hidden="1" customHeight="1">
      <c r="B472" s="454">
        <v>172</v>
      </c>
      <c r="C472" s="976"/>
      <c r="D472" s="977"/>
      <c r="E472" s="303"/>
      <c r="F472" s="303"/>
      <c r="G472" s="303"/>
      <c r="H472" s="303"/>
      <c r="I472" s="303"/>
      <c r="L472" s="464"/>
    </row>
    <row r="473" spans="2:12" s="107" customFormat="1" ht="30" hidden="1" customHeight="1">
      <c r="B473" s="454">
        <v>173</v>
      </c>
      <c r="C473" s="976"/>
      <c r="D473" s="977"/>
      <c r="E473" s="303"/>
      <c r="F473" s="303"/>
      <c r="G473" s="303"/>
      <c r="H473" s="303"/>
      <c r="I473" s="303"/>
      <c r="L473" s="464"/>
    </row>
    <row r="474" spans="2:12" s="107" customFormat="1" ht="30" hidden="1" customHeight="1">
      <c r="B474" s="454">
        <v>174</v>
      </c>
      <c r="C474" s="976"/>
      <c r="D474" s="977"/>
      <c r="E474" s="303"/>
      <c r="F474" s="303"/>
      <c r="G474" s="303"/>
      <c r="H474" s="303"/>
      <c r="I474" s="303"/>
      <c r="L474" s="464"/>
    </row>
    <row r="475" spans="2:12" s="107" customFormat="1" ht="30" hidden="1" customHeight="1">
      <c r="B475" s="454">
        <v>175</v>
      </c>
      <c r="C475" s="976"/>
      <c r="D475" s="977"/>
      <c r="E475" s="303"/>
      <c r="F475" s="303"/>
      <c r="G475" s="303"/>
      <c r="H475" s="303"/>
      <c r="I475" s="303"/>
      <c r="L475" s="464"/>
    </row>
    <row r="476" spans="2:12" s="107" customFormat="1" ht="30" hidden="1" customHeight="1">
      <c r="B476" s="454">
        <v>176</v>
      </c>
      <c r="C476" s="976"/>
      <c r="D476" s="977"/>
      <c r="E476" s="303"/>
      <c r="F476" s="303"/>
      <c r="G476" s="303"/>
      <c r="H476" s="303"/>
      <c r="I476" s="303"/>
      <c r="L476" s="464"/>
    </row>
    <row r="477" spans="2:12" s="107" customFormat="1" ht="30" hidden="1" customHeight="1">
      <c r="B477" s="454">
        <v>177</v>
      </c>
      <c r="C477" s="976"/>
      <c r="D477" s="977"/>
      <c r="E477" s="303"/>
      <c r="F477" s="303"/>
      <c r="G477" s="303"/>
      <c r="H477" s="303"/>
      <c r="I477" s="303"/>
      <c r="L477" s="464"/>
    </row>
    <row r="478" spans="2:12" s="107" customFormat="1" ht="30" hidden="1" customHeight="1">
      <c r="B478" s="454">
        <v>178</v>
      </c>
      <c r="C478" s="976"/>
      <c r="D478" s="977"/>
      <c r="E478" s="303"/>
      <c r="F478" s="303"/>
      <c r="G478" s="303"/>
      <c r="H478" s="303"/>
      <c r="I478" s="303"/>
      <c r="L478" s="464"/>
    </row>
    <row r="479" spans="2:12" s="107" customFormat="1" ht="30" hidden="1" customHeight="1">
      <c r="B479" s="454">
        <v>179</v>
      </c>
      <c r="C479" s="976"/>
      <c r="D479" s="977"/>
      <c r="E479" s="303"/>
      <c r="F479" s="303"/>
      <c r="G479" s="303"/>
      <c r="H479" s="303"/>
      <c r="I479" s="303"/>
      <c r="L479" s="464"/>
    </row>
    <row r="480" spans="2:12" s="107" customFormat="1" ht="30" hidden="1" customHeight="1">
      <c r="B480" s="454">
        <v>180</v>
      </c>
      <c r="C480" s="976"/>
      <c r="D480" s="977"/>
      <c r="E480" s="303"/>
      <c r="F480" s="303"/>
      <c r="G480" s="303"/>
      <c r="H480" s="303"/>
      <c r="I480" s="303"/>
      <c r="L480" s="464"/>
    </row>
    <row r="481" spans="2:12" s="107" customFormat="1" ht="30" hidden="1" customHeight="1">
      <c r="B481" s="454">
        <v>181</v>
      </c>
      <c r="C481" s="976"/>
      <c r="D481" s="977"/>
      <c r="E481" s="303"/>
      <c r="F481" s="303"/>
      <c r="G481" s="303"/>
      <c r="H481" s="303"/>
      <c r="I481" s="303"/>
      <c r="L481" s="464"/>
    </row>
    <row r="482" spans="2:12" s="107" customFormat="1" ht="30" hidden="1" customHeight="1">
      <c r="B482" s="454">
        <v>182</v>
      </c>
      <c r="C482" s="976"/>
      <c r="D482" s="977"/>
      <c r="E482" s="303"/>
      <c r="F482" s="303"/>
      <c r="G482" s="303"/>
      <c r="H482" s="303"/>
      <c r="I482" s="303"/>
      <c r="L482" s="464"/>
    </row>
    <row r="483" spans="2:12" s="107" customFormat="1" ht="30" hidden="1" customHeight="1">
      <c r="B483" s="454">
        <v>183</v>
      </c>
      <c r="C483" s="976"/>
      <c r="D483" s="977"/>
      <c r="E483" s="303"/>
      <c r="F483" s="303"/>
      <c r="G483" s="303"/>
      <c r="H483" s="303"/>
      <c r="I483" s="303"/>
      <c r="L483" s="464"/>
    </row>
    <row r="484" spans="2:12" s="107" customFormat="1" ht="30" hidden="1" customHeight="1">
      <c r="B484" s="454">
        <v>184</v>
      </c>
      <c r="C484" s="976"/>
      <c r="D484" s="977"/>
      <c r="E484" s="303"/>
      <c r="F484" s="303"/>
      <c r="G484" s="303"/>
      <c r="H484" s="303"/>
      <c r="I484" s="303"/>
      <c r="L484" s="464"/>
    </row>
    <row r="485" spans="2:12" s="107" customFormat="1" ht="30" hidden="1" customHeight="1">
      <c r="B485" s="454">
        <v>185</v>
      </c>
      <c r="C485" s="976"/>
      <c r="D485" s="977"/>
      <c r="E485" s="303"/>
      <c r="F485" s="303"/>
      <c r="G485" s="303"/>
      <c r="H485" s="303"/>
      <c r="I485" s="303"/>
    </row>
    <row r="486" spans="2:12" s="107" customFormat="1" ht="30" hidden="1" customHeight="1">
      <c r="B486" s="454">
        <v>186</v>
      </c>
      <c r="C486" s="976"/>
      <c r="D486" s="977"/>
      <c r="E486" s="303"/>
      <c r="F486" s="303"/>
      <c r="G486" s="303"/>
      <c r="H486" s="303"/>
      <c r="I486" s="303"/>
    </row>
    <row r="487" spans="2:12" s="107" customFormat="1" ht="30" hidden="1" customHeight="1">
      <c r="B487" s="454">
        <v>187</v>
      </c>
      <c r="C487" s="976"/>
      <c r="D487" s="977"/>
      <c r="E487" s="303"/>
      <c r="F487" s="303"/>
      <c r="G487" s="303"/>
      <c r="H487" s="303"/>
      <c r="I487" s="303"/>
    </row>
    <row r="488" spans="2:12" s="107" customFormat="1" ht="30" hidden="1" customHeight="1">
      <c r="B488" s="454">
        <v>188</v>
      </c>
      <c r="C488" s="976"/>
      <c r="D488" s="977"/>
      <c r="E488" s="303"/>
      <c r="F488" s="303"/>
      <c r="G488" s="303"/>
      <c r="H488" s="303"/>
      <c r="I488" s="303"/>
    </row>
    <row r="489" spans="2:12" s="107" customFormat="1" ht="30" hidden="1" customHeight="1">
      <c r="B489" s="454">
        <v>189</v>
      </c>
      <c r="C489" s="976"/>
      <c r="D489" s="977"/>
      <c r="E489" s="303"/>
      <c r="F489" s="303"/>
      <c r="G489" s="303"/>
      <c r="H489" s="303"/>
      <c r="I489" s="303"/>
    </row>
    <row r="490" spans="2:12" s="107" customFormat="1" ht="30" hidden="1" customHeight="1">
      <c r="B490" s="454">
        <v>190</v>
      </c>
      <c r="C490" s="976"/>
      <c r="D490" s="977"/>
      <c r="E490" s="303"/>
      <c r="F490" s="303"/>
      <c r="G490" s="303"/>
      <c r="H490" s="303"/>
      <c r="I490" s="303"/>
    </row>
    <row r="491" spans="2:12" s="107" customFormat="1" ht="30" hidden="1" customHeight="1">
      <c r="B491" s="454">
        <v>191</v>
      </c>
      <c r="C491" s="976"/>
      <c r="D491" s="977"/>
      <c r="E491" s="303"/>
      <c r="F491" s="303"/>
      <c r="G491" s="303"/>
      <c r="H491" s="303"/>
      <c r="I491" s="303"/>
    </row>
    <row r="492" spans="2:12" s="107" customFormat="1" ht="30" hidden="1" customHeight="1">
      <c r="B492" s="454">
        <v>192</v>
      </c>
      <c r="C492" s="976"/>
      <c r="D492" s="977"/>
      <c r="E492" s="303"/>
      <c r="F492" s="303"/>
      <c r="G492" s="303"/>
      <c r="H492" s="303"/>
      <c r="I492" s="303"/>
    </row>
    <row r="493" spans="2:12" s="107" customFormat="1" ht="30" hidden="1" customHeight="1">
      <c r="B493" s="454">
        <v>193</v>
      </c>
      <c r="C493" s="976"/>
      <c r="D493" s="977"/>
      <c r="E493" s="303"/>
      <c r="F493" s="303"/>
      <c r="G493" s="303"/>
      <c r="H493" s="303"/>
      <c r="I493" s="303"/>
    </row>
    <row r="494" spans="2:12" s="107" customFormat="1" ht="30" hidden="1" customHeight="1">
      <c r="B494" s="454">
        <v>194</v>
      </c>
      <c r="C494" s="976"/>
      <c r="D494" s="977"/>
      <c r="E494" s="303"/>
      <c r="F494" s="303"/>
      <c r="G494" s="303"/>
      <c r="H494" s="303"/>
      <c r="I494" s="303"/>
    </row>
    <row r="495" spans="2:12" s="107" customFormat="1" ht="30" hidden="1" customHeight="1">
      <c r="B495" s="454">
        <v>195</v>
      </c>
      <c r="C495" s="976"/>
      <c r="D495" s="977"/>
      <c r="E495" s="303"/>
      <c r="F495" s="303"/>
      <c r="G495" s="303"/>
      <c r="H495" s="303"/>
      <c r="I495" s="303"/>
      <c r="L495" s="464"/>
    </row>
    <row r="496" spans="2:12" s="107" customFormat="1" ht="30" hidden="1" customHeight="1">
      <c r="B496" s="454">
        <v>196</v>
      </c>
      <c r="C496" s="976"/>
      <c r="D496" s="977"/>
      <c r="E496" s="303"/>
      <c r="F496" s="303"/>
      <c r="G496" s="303"/>
      <c r="H496" s="303"/>
      <c r="I496" s="303"/>
      <c r="L496" s="464"/>
    </row>
    <row r="497" spans="2:12" s="107" customFormat="1" ht="30" hidden="1" customHeight="1">
      <c r="B497" s="454">
        <v>197</v>
      </c>
      <c r="C497" s="976"/>
      <c r="D497" s="977"/>
      <c r="E497" s="303"/>
      <c r="F497" s="303"/>
      <c r="G497" s="303"/>
      <c r="H497" s="303"/>
      <c r="I497" s="303"/>
      <c r="L497" s="464"/>
    </row>
    <row r="498" spans="2:12" s="107" customFormat="1" ht="30" hidden="1" customHeight="1">
      <c r="B498" s="454">
        <v>198</v>
      </c>
      <c r="C498" s="976"/>
      <c r="D498" s="977"/>
      <c r="E498" s="303"/>
      <c r="F498" s="303"/>
      <c r="G498" s="303"/>
      <c r="H498" s="303"/>
      <c r="I498" s="303"/>
      <c r="L498" s="464"/>
    </row>
    <row r="499" spans="2:12" s="107" customFormat="1" ht="30" hidden="1" customHeight="1">
      <c r="B499" s="454">
        <v>199</v>
      </c>
      <c r="C499" s="976"/>
      <c r="D499" s="977"/>
      <c r="E499" s="303"/>
      <c r="F499" s="303"/>
      <c r="G499" s="303"/>
      <c r="H499" s="303"/>
      <c r="I499" s="303"/>
      <c r="L499" s="464"/>
    </row>
    <row r="500" spans="2:12" s="107" customFormat="1" ht="30" hidden="1" customHeight="1">
      <c r="B500" s="454">
        <v>200</v>
      </c>
      <c r="C500" s="976"/>
      <c r="D500" s="977"/>
      <c r="E500" s="303"/>
      <c r="F500" s="303"/>
      <c r="G500" s="303"/>
      <c r="H500" s="303"/>
      <c r="I500" s="303"/>
      <c r="L500" s="464"/>
    </row>
    <row r="501" spans="2:12" s="107" customFormat="1" ht="30" hidden="1" customHeight="1">
      <c r="B501" s="454">
        <v>201</v>
      </c>
      <c r="C501" s="976"/>
      <c r="D501" s="977"/>
      <c r="E501" s="303"/>
      <c r="F501" s="303"/>
      <c r="G501" s="303"/>
      <c r="H501" s="303"/>
      <c r="I501" s="303"/>
      <c r="L501" s="464"/>
    </row>
    <row r="502" spans="2:12" s="107" customFormat="1" ht="30" hidden="1" customHeight="1">
      <c r="B502" s="454">
        <v>202</v>
      </c>
      <c r="C502" s="976"/>
      <c r="D502" s="977"/>
      <c r="E502" s="303"/>
      <c r="F502" s="303"/>
      <c r="G502" s="303"/>
      <c r="H502" s="303"/>
      <c r="I502" s="303"/>
      <c r="L502" s="464"/>
    </row>
    <row r="503" spans="2:12" s="107" customFormat="1" ht="30" hidden="1" customHeight="1">
      <c r="B503" s="454">
        <v>203</v>
      </c>
      <c r="C503" s="976"/>
      <c r="D503" s="977"/>
      <c r="E503" s="303"/>
      <c r="F503" s="303"/>
      <c r="G503" s="303"/>
      <c r="H503" s="303"/>
      <c r="I503" s="303"/>
      <c r="L503" s="464"/>
    </row>
    <row r="504" spans="2:12" s="107" customFormat="1" ht="30" hidden="1" customHeight="1">
      <c r="B504" s="454">
        <v>204</v>
      </c>
      <c r="C504" s="976"/>
      <c r="D504" s="977"/>
      <c r="E504" s="303"/>
      <c r="F504" s="303"/>
      <c r="G504" s="303"/>
      <c r="H504" s="303"/>
      <c r="I504" s="303"/>
      <c r="L504" s="464"/>
    </row>
    <row r="505" spans="2:12" s="107" customFormat="1" ht="30" hidden="1" customHeight="1">
      <c r="B505" s="454">
        <v>205</v>
      </c>
      <c r="C505" s="976"/>
      <c r="D505" s="977"/>
      <c r="E505" s="303"/>
      <c r="F505" s="303"/>
      <c r="G505" s="303"/>
      <c r="H505" s="303"/>
      <c r="I505" s="303"/>
      <c r="L505" s="464"/>
    </row>
    <row r="506" spans="2:12" s="107" customFormat="1" ht="30" hidden="1" customHeight="1">
      <c r="B506" s="454">
        <v>206</v>
      </c>
      <c r="C506" s="976"/>
      <c r="D506" s="977"/>
      <c r="E506" s="303"/>
      <c r="F506" s="303"/>
      <c r="G506" s="303"/>
      <c r="H506" s="303"/>
      <c r="I506" s="303"/>
      <c r="L506" s="464"/>
    </row>
    <row r="507" spans="2:12" s="107" customFormat="1" ht="30" hidden="1" customHeight="1">
      <c r="B507" s="454">
        <v>207</v>
      </c>
      <c r="C507" s="976"/>
      <c r="D507" s="977"/>
      <c r="E507" s="303"/>
      <c r="F507" s="303"/>
      <c r="G507" s="303"/>
      <c r="H507" s="303"/>
      <c r="I507" s="303"/>
      <c r="L507" s="464"/>
    </row>
    <row r="508" spans="2:12" s="107" customFormat="1" ht="30" hidden="1" customHeight="1">
      <c r="B508" s="454">
        <v>208</v>
      </c>
      <c r="C508" s="976"/>
      <c r="D508" s="977"/>
      <c r="E508" s="303"/>
      <c r="F508" s="303"/>
      <c r="G508" s="303"/>
      <c r="H508" s="303"/>
      <c r="I508" s="303"/>
      <c r="L508" s="464"/>
    </row>
    <row r="509" spans="2:12" s="107" customFormat="1" ht="30" hidden="1" customHeight="1">
      <c r="B509" s="454">
        <v>209</v>
      </c>
      <c r="C509" s="976"/>
      <c r="D509" s="977"/>
      <c r="E509" s="303"/>
      <c r="F509" s="303"/>
      <c r="G509" s="303"/>
      <c r="H509" s="303"/>
      <c r="I509" s="303"/>
      <c r="L509" s="464"/>
    </row>
    <row r="510" spans="2:12" s="107" customFormat="1" ht="30" hidden="1" customHeight="1">
      <c r="B510" s="454">
        <v>210</v>
      </c>
      <c r="C510" s="976"/>
      <c r="D510" s="977"/>
      <c r="E510" s="303"/>
      <c r="F510" s="303"/>
      <c r="G510" s="303"/>
      <c r="H510" s="303"/>
      <c r="I510" s="303"/>
      <c r="L510" s="464"/>
    </row>
    <row r="511" spans="2:12" s="107" customFormat="1" ht="30" hidden="1" customHeight="1">
      <c r="B511" s="454">
        <v>211</v>
      </c>
      <c r="C511" s="976"/>
      <c r="D511" s="977"/>
      <c r="E511" s="303"/>
      <c r="F511" s="303"/>
      <c r="G511" s="303"/>
      <c r="H511" s="303"/>
      <c r="I511" s="303"/>
      <c r="L511" s="464"/>
    </row>
    <row r="512" spans="2:12" s="107" customFormat="1" ht="30" hidden="1" customHeight="1">
      <c r="B512" s="454">
        <v>212</v>
      </c>
      <c r="C512" s="976"/>
      <c r="D512" s="977"/>
      <c r="E512" s="303"/>
      <c r="F512" s="303"/>
      <c r="G512" s="303"/>
      <c r="H512" s="303"/>
      <c r="I512" s="303"/>
      <c r="L512" s="464"/>
    </row>
    <row r="513" spans="2:12" s="107" customFormat="1" ht="30" hidden="1" customHeight="1">
      <c r="B513" s="454">
        <v>213</v>
      </c>
      <c r="C513" s="976"/>
      <c r="D513" s="977"/>
      <c r="E513" s="303"/>
      <c r="F513" s="303"/>
      <c r="G513" s="303"/>
      <c r="H513" s="303"/>
      <c r="I513" s="303"/>
    </row>
    <row r="514" spans="2:12" s="107" customFormat="1" ht="30" hidden="1" customHeight="1">
      <c r="B514" s="454">
        <v>214</v>
      </c>
      <c r="C514" s="976"/>
      <c r="D514" s="977"/>
      <c r="E514" s="303"/>
      <c r="F514" s="303"/>
      <c r="G514" s="303"/>
      <c r="H514" s="303"/>
      <c r="I514" s="303"/>
    </row>
    <row r="515" spans="2:12" s="107" customFormat="1" ht="30" hidden="1" customHeight="1">
      <c r="B515" s="454">
        <v>215</v>
      </c>
      <c r="C515" s="976"/>
      <c r="D515" s="977"/>
      <c r="E515" s="303"/>
      <c r="F515" s="303"/>
      <c r="G515" s="303"/>
      <c r="H515" s="303"/>
      <c r="I515" s="303"/>
    </row>
    <row r="516" spans="2:12" s="107" customFormat="1" ht="30" hidden="1" customHeight="1">
      <c r="B516" s="454">
        <v>216</v>
      </c>
      <c r="C516" s="976"/>
      <c r="D516" s="977"/>
      <c r="E516" s="303"/>
      <c r="F516" s="303"/>
      <c r="G516" s="303"/>
      <c r="H516" s="303"/>
      <c r="I516" s="303"/>
    </row>
    <row r="517" spans="2:12" s="107" customFormat="1" ht="30" hidden="1" customHeight="1">
      <c r="B517" s="454">
        <v>217</v>
      </c>
      <c r="C517" s="976"/>
      <c r="D517" s="977"/>
      <c r="E517" s="303"/>
      <c r="F517" s="303"/>
      <c r="G517" s="303"/>
      <c r="H517" s="303"/>
      <c r="I517" s="303"/>
    </row>
    <row r="518" spans="2:12" s="107" customFormat="1" ht="30" hidden="1" customHeight="1">
      <c r="B518" s="454">
        <v>218</v>
      </c>
      <c r="C518" s="976"/>
      <c r="D518" s="977"/>
      <c r="E518" s="303"/>
      <c r="F518" s="303"/>
      <c r="G518" s="303"/>
      <c r="H518" s="303"/>
      <c r="I518" s="303"/>
    </row>
    <row r="519" spans="2:12" s="107" customFormat="1" ht="30" hidden="1" customHeight="1">
      <c r="B519" s="454">
        <v>219</v>
      </c>
      <c r="C519" s="976"/>
      <c r="D519" s="977"/>
      <c r="E519" s="303"/>
      <c r="F519" s="303"/>
      <c r="G519" s="303"/>
      <c r="H519" s="303"/>
      <c r="I519" s="303"/>
      <c r="L519" s="464"/>
    </row>
    <row r="520" spans="2:12" s="107" customFormat="1" ht="30" hidden="1" customHeight="1">
      <c r="B520" s="454">
        <v>220</v>
      </c>
      <c r="C520" s="976"/>
      <c r="D520" s="977"/>
      <c r="E520" s="303"/>
      <c r="F520" s="303"/>
      <c r="G520" s="303"/>
      <c r="H520" s="303"/>
      <c r="I520" s="303"/>
      <c r="L520" s="464"/>
    </row>
    <row r="521" spans="2:12" s="107" customFormat="1" ht="30" hidden="1" customHeight="1">
      <c r="B521" s="454">
        <v>221</v>
      </c>
      <c r="C521" s="976"/>
      <c r="D521" s="977"/>
      <c r="E521" s="303"/>
      <c r="F521" s="303"/>
      <c r="G521" s="303"/>
      <c r="H521" s="303"/>
      <c r="I521" s="303"/>
      <c r="L521" s="464"/>
    </row>
    <row r="522" spans="2:12" s="107" customFormat="1" ht="30" hidden="1" customHeight="1">
      <c r="B522" s="454">
        <v>222</v>
      </c>
      <c r="C522" s="976"/>
      <c r="D522" s="977"/>
      <c r="E522" s="303"/>
      <c r="F522" s="303"/>
      <c r="G522" s="303"/>
      <c r="H522" s="303"/>
      <c r="I522" s="303"/>
      <c r="L522" s="464"/>
    </row>
    <row r="523" spans="2:12" s="107" customFormat="1" ht="30" hidden="1" customHeight="1">
      <c r="B523" s="454">
        <v>223</v>
      </c>
      <c r="C523" s="976"/>
      <c r="D523" s="977"/>
      <c r="E523" s="303"/>
      <c r="F523" s="303"/>
      <c r="G523" s="303"/>
      <c r="H523" s="303"/>
      <c r="I523" s="303"/>
      <c r="L523" s="464"/>
    </row>
    <row r="524" spans="2:12" s="107" customFormat="1" ht="30" hidden="1" customHeight="1">
      <c r="B524" s="454">
        <v>224</v>
      </c>
      <c r="C524" s="976"/>
      <c r="D524" s="977"/>
      <c r="E524" s="303"/>
      <c r="F524" s="303"/>
      <c r="G524" s="303"/>
      <c r="H524" s="303"/>
      <c r="I524" s="303"/>
      <c r="L524" s="464"/>
    </row>
    <row r="525" spans="2:12" s="107" customFormat="1" ht="30" hidden="1" customHeight="1">
      <c r="B525" s="454">
        <v>225</v>
      </c>
      <c r="C525" s="976"/>
      <c r="D525" s="977"/>
      <c r="E525" s="303"/>
      <c r="F525" s="303"/>
      <c r="G525" s="303"/>
      <c r="H525" s="303"/>
      <c r="I525" s="303"/>
      <c r="L525" s="464"/>
    </row>
    <row r="526" spans="2:12" s="107" customFormat="1" ht="30" hidden="1" customHeight="1">
      <c r="B526" s="454">
        <v>226</v>
      </c>
      <c r="C526" s="976"/>
      <c r="D526" s="977"/>
      <c r="E526" s="303"/>
      <c r="F526" s="303"/>
      <c r="G526" s="303"/>
      <c r="H526" s="303"/>
      <c r="I526" s="303"/>
      <c r="L526" s="464"/>
    </row>
    <row r="527" spans="2:12" s="107" customFormat="1" ht="30" hidden="1" customHeight="1">
      <c r="B527" s="454">
        <v>227</v>
      </c>
      <c r="C527" s="976"/>
      <c r="D527" s="977"/>
      <c r="E527" s="303"/>
      <c r="F527" s="303"/>
      <c r="G527" s="303"/>
      <c r="H527" s="303"/>
      <c r="I527" s="303"/>
      <c r="L527" s="464"/>
    </row>
    <row r="528" spans="2:12" s="107" customFormat="1" ht="30" hidden="1" customHeight="1">
      <c r="B528" s="454">
        <v>228</v>
      </c>
      <c r="C528" s="976"/>
      <c r="D528" s="977"/>
      <c r="E528" s="303"/>
      <c r="F528" s="303"/>
      <c r="G528" s="303"/>
      <c r="H528" s="303"/>
      <c r="I528" s="303"/>
      <c r="L528" s="464"/>
    </row>
    <row r="529" spans="2:12" s="107" customFormat="1" ht="30" hidden="1" customHeight="1">
      <c r="B529" s="454">
        <v>229</v>
      </c>
      <c r="C529" s="976"/>
      <c r="D529" s="977"/>
      <c r="E529" s="303"/>
      <c r="F529" s="303"/>
      <c r="G529" s="303"/>
      <c r="H529" s="303"/>
      <c r="I529" s="303"/>
      <c r="L529" s="464"/>
    </row>
    <row r="530" spans="2:12" s="107" customFormat="1" ht="30" hidden="1" customHeight="1">
      <c r="B530" s="454">
        <v>230</v>
      </c>
      <c r="C530" s="976"/>
      <c r="D530" s="977"/>
      <c r="E530" s="303"/>
      <c r="F530" s="303"/>
      <c r="G530" s="303"/>
      <c r="H530" s="303"/>
      <c r="I530" s="303"/>
      <c r="L530" s="464"/>
    </row>
    <row r="531" spans="2:12" s="107" customFormat="1" ht="30" hidden="1" customHeight="1">
      <c r="B531" s="454">
        <v>231</v>
      </c>
      <c r="C531" s="976"/>
      <c r="D531" s="977"/>
      <c r="E531" s="303"/>
      <c r="F531" s="303"/>
      <c r="G531" s="303"/>
      <c r="H531" s="303"/>
      <c r="I531" s="303"/>
      <c r="L531" s="464"/>
    </row>
    <row r="532" spans="2:12" s="107" customFormat="1" ht="30" hidden="1" customHeight="1">
      <c r="B532" s="454">
        <v>232</v>
      </c>
      <c r="C532" s="976"/>
      <c r="D532" s="977"/>
      <c r="E532" s="303"/>
      <c r="F532" s="303"/>
      <c r="G532" s="303"/>
      <c r="H532" s="303"/>
      <c r="I532" s="303"/>
      <c r="L532" s="464"/>
    </row>
    <row r="533" spans="2:12" s="107" customFormat="1" ht="30" hidden="1" customHeight="1">
      <c r="B533" s="454">
        <v>233</v>
      </c>
      <c r="C533" s="976"/>
      <c r="D533" s="977"/>
      <c r="E533" s="303"/>
      <c r="F533" s="303"/>
      <c r="G533" s="303"/>
      <c r="H533" s="303"/>
      <c r="I533" s="303"/>
      <c r="L533" s="464"/>
    </row>
    <row r="534" spans="2:12" s="107" customFormat="1" ht="30" hidden="1" customHeight="1">
      <c r="B534" s="454">
        <v>234</v>
      </c>
      <c r="C534" s="976"/>
      <c r="D534" s="977"/>
      <c r="E534" s="303"/>
      <c r="F534" s="303"/>
      <c r="G534" s="303"/>
      <c r="H534" s="303"/>
      <c r="I534" s="303"/>
      <c r="L534" s="464"/>
    </row>
    <row r="535" spans="2:12" s="107" customFormat="1" ht="30" hidden="1" customHeight="1">
      <c r="B535" s="454">
        <v>235</v>
      </c>
      <c r="C535" s="976"/>
      <c r="D535" s="977"/>
      <c r="E535" s="303"/>
      <c r="F535" s="303"/>
      <c r="G535" s="303"/>
      <c r="H535" s="303"/>
      <c r="I535" s="303"/>
    </row>
    <row r="536" spans="2:12" s="107" customFormat="1" ht="30" hidden="1" customHeight="1">
      <c r="B536" s="454">
        <v>236</v>
      </c>
      <c r="C536" s="976"/>
      <c r="D536" s="977"/>
      <c r="E536" s="303"/>
      <c r="F536" s="303"/>
      <c r="G536" s="303"/>
      <c r="H536" s="303"/>
      <c r="I536" s="303"/>
    </row>
    <row r="537" spans="2:12" s="107" customFormat="1" ht="30" hidden="1" customHeight="1">
      <c r="B537" s="454">
        <v>237</v>
      </c>
      <c r="C537" s="976"/>
      <c r="D537" s="977"/>
      <c r="E537" s="303"/>
      <c r="F537" s="303"/>
      <c r="G537" s="303"/>
      <c r="H537" s="303"/>
      <c r="I537" s="303"/>
    </row>
    <row r="538" spans="2:12" s="107" customFormat="1" ht="30" hidden="1" customHeight="1">
      <c r="B538" s="454">
        <v>238</v>
      </c>
      <c r="C538" s="976"/>
      <c r="D538" s="977"/>
      <c r="E538" s="303"/>
      <c r="F538" s="303"/>
      <c r="G538" s="303"/>
      <c r="H538" s="303"/>
      <c r="I538" s="303"/>
    </row>
    <row r="539" spans="2:12" s="107" customFormat="1" ht="30" hidden="1" customHeight="1">
      <c r="B539" s="454">
        <v>239</v>
      </c>
      <c r="C539" s="976"/>
      <c r="D539" s="977"/>
      <c r="E539" s="303"/>
      <c r="F539" s="303"/>
      <c r="G539" s="303"/>
      <c r="H539" s="303"/>
      <c r="I539" s="303"/>
    </row>
    <row r="540" spans="2:12" s="107" customFormat="1" ht="30" hidden="1" customHeight="1">
      <c r="B540" s="454">
        <v>240</v>
      </c>
      <c r="C540" s="976"/>
      <c r="D540" s="977"/>
      <c r="E540" s="303"/>
      <c r="F540" s="303"/>
      <c r="G540" s="303"/>
      <c r="H540" s="303"/>
      <c r="I540" s="303"/>
    </row>
    <row r="541" spans="2:12" s="107" customFormat="1" ht="30" hidden="1" customHeight="1">
      <c r="B541" s="454">
        <v>241</v>
      </c>
      <c r="C541" s="976"/>
      <c r="D541" s="977"/>
      <c r="E541" s="303"/>
      <c r="F541" s="303"/>
      <c r="G541" s="303"/>
      <c r="H541" s="303"/>
      <c r="I541" s="303"/>
    </row>
    <row r="542" spans="2:12" s="107" customFormat="1" ht="30" hidden="1" customHeight="1">
      <c r="B542" s="454">
        <v>242</v>
      </c>
      <c r="C542" s="976"/>
      <c r="D542" s="977"/>
      <c r="E542" s="303"/>
      <c r="F542" s="303"/>
      <c r="G542" s="303"/>
      <c r="H542" s="303"/>
      <c r="I542" s="303"/>
    </row>
    <row r="543" spans="2:12" s="107" customFormat="1" ht="30" hidden="1" customHeight="1">
      <c r="B543" s="454">
        <v>243</v>
      </c>
      <c r="C543" s="976"/>
      <c r="D543" s="977"/>
      <c r="E543" s="303"/>
      <c r="F543" s="303"/>
      <c r="G543" s="303"/>
      <c r="H543" s="303"/>
      <c r="I543" s="303"/>
    </row>
    <row r="544" spans="2:12" s="107" customFormat="1" ht="30" hidden="1" customHeight="1">
      <c r="B544" s="454">
        <v>244</v>
      </c>
      <c r="C544" s="976"/>
      <c r="D544" s="977"/>
      <c r="E544" s="303"/>
      <c r="F544" s="303"/>
      <c r="G544" s="303"/>
      <c r="H544" s="303"/>
      <c r="I544" s="303"/>
    </row>
    <row r="545" spans="2:12" s="107" customFormat="1" ht="30" hidden="1" customHeight="1">
      <c r="B545" s="454">
        <v>245</v>
      </c>
      <c r="C545" s="976"/>
      <c r="D545" s="977"/>
      <c r="E545" s="303"/>
      <c r="F545" s="303"/>
      <c r="G545" s="303"/>
      <c r="H545" s="303"/>
      <c r="I545" s="303"/>
      <c r="L545" s="464"/>
    </row>
    <row r="546" spans="2:12" s="107" customFormat="1" ht="30" hidden="1" customHeight="1">
      <c r="B546" s="454">
        <v>246</v>
      </c>
      <c r="C546" s="976"/>
      <c r="D546" s="977"/>
      <c r="E546" s="303"/>
      <c r="F546" s="303"/>
      <c r="G546" s="303"/>
      <c r="H546" s="303"/>
      <c r="I546" s="303"/>
      <c r="L546" s="464"/>
    </row>
    <row r="547" spans="2:12" s="107" customFormat="1" ht="30" hidden="1" customHeight="1">
      <c r="B547" s="454">
        <v>247</v>
      </c>
      <c r="C547" s="976"/>
      <c r="D547" s="977"/>
      <c r="E547" s="303"/>
      <c r="F547" s="303"/>
      <c r="G547" s="303"/>
      <c r="H547" s="303"/>
      <c r="I547" s="303"/>
      <c r="L547" s="464"/>
    </row>
    <row r="548" spans="2:12" s="107" customFormat="1" ht="30" hidden="1" customHeight="1">
      <c r="B548" s="454">
        <v>248</v>
      </c>
      <c r="C548" s="976"/>
      <c r="D548" s="977"/>
      <c r="E548" s="303"/>
      <c r="F548" s="303"/>
      <c r="G548" s="303"/>
      <c r="H548" s="303"/>
      <c r="I548" s="303"/>
      <c r="L548" s="464"/>
    </row>
    <row r="549" spans="2:12" s="107" customFormat="1" ht="30" hidden="1" customHeight="1">
      <c r="B549" s="454">
        <v>249</v>
      </c>
      <c r="C549" s="976"/>
      <c r="D549" s="977"/>
      <c r="E549" s="303"/>
      <c r="F549" s="303"/>
      <c r="G549" s="303"/>
      <c r="H549" s="303"/>
      <c r="I549" s="303"/>
      <c r="L549" s="464"/>
    </row>
    <row r="550" spans="2:12" s="107" customFormat="1" ht="30" hidden="1" customHeight="1">
      <c r="B550" s="454">
        <v>250</v>
      </c>
      <c r="C550" s="976"/>
      <c r="D550" s="977"/>
      <c r="E550" s="303"/>
      <c r="F550" s="303"/>
      <c r="G550" s="303"/>
      <c r="H550" s="303"/>
      <c r="I550" s="303"/>
      <c r="L550" s="464"/>
    </row>
    <row r="551" spans="2:12" s="107" customFormat="1" ht="30" hidden="1" customHeight="1">
      <c r="B551" s="454">
        <v>251</v>
      </c>
      <c r="C551" s="976"/>
      <c r="D551" s="977"/>
      <c r="E551" s="303"/>
      <c r="F551" s="303"/>
      <c r="G551" s="303"/>
      <c r="H551" s="303"/>
      <c r="I551" s="303"/>
      <c r="L551" s="464"/>
    </row>
    <row r="552" spans="2:12" s="107" customFormat="1" ht="30" hidden="1" customHeight="1">
      <c r="B552" s="454">
        <v>252</v>
      </c>
      <c r="C552" s="976"/>
      <c r="D552" s="977"/>
      <c r="E552" s="303"/>
      <c r="F552" s="303"/>
      <c r="G552" s="303"/>
      <c r="H552" s="303"/>
      <c r="I552" s="303"/>
      <c r="L552" s="464"/>
    </row>
    <row r="553" spans="2:12" s="107" customFormat="1" ht="30" hidden="1" customHeight="1">
      <c r="B553" s="454">
        <v>253</v>
      </c>
      <c r="C553" s="976"/>
      <c r="D553" s="977"/>
      <c r="E553" s="303"/>
      <c r="F553" s="303"/>
      <c r="G553" s="303"/>
      <c r="H553" s="303"/>
      <c r="I553" s="303"/>
      <c r="L553" s="464"/>
    </row>
    <row r="554" spans="2:12" s="107" customFormat="1" ht="30" hidden="1" customHeight="1">
      <c r="B554" s="454">
        <v>254</v>
      </c>
      <c r="C554" s="976"/>
      <c r="D554" s="977"/>
      <c r="E554" s="303"/>
      <c r="F554" s="303"/>
      <c r="G554" s="303"/>
      <c r="H554" s="303"/>
      <c r="I554" s="303"/>
      <c r="L554" s="464"/>
    </row>
    <row r="555" spans="2:12" s="107" customFormat="1" ht="30" hidden="1" customHeight="1">
      <c r="B555" s="454">
        <v>255</v>
      </c>
      <c r="C555" s="976"/>
      <c r="D555" s="977"/>
      <c r="E555" s="303"/>
      <c r="F555" s="303"/>
      <c r="G555" s="303"/>
      <c r="H555" s="303"/>
      <c r="I555" s="303"/>
      <c r="L555" s="464"/>
    </row>
    <row r="556" spans="2:12" s="107" customFormat="1" ht="30" hidden="1" customHeight="1">
      <c r="B556" s="454">
        <v>256</v>
      </c>
      <c r="C556" s="976"/>
      <c r="D556" s="977"/>
      <c r="E556" s="303"/>
      <c r="F556" s="303"/>
      <c r="G556" s="303"/>
      <c r="H556" s="303"/>
      <c r="I556" s="303"/>
      <c r="L556" s="464"/>
    </row>
    <row r="557" spans="2:12" s="107" customFormat="1" ht="30" hidden="1" customHeight="1">
      <c r="B557" s="454">
        <v>257</v>
      </c>
      <c r="C557" s="976"/>
      <c r="D557" s="977"/>
      <c r="E557" s="303"/>
      <c r="F557" s="303"/>
      <c r="G557" s="303"/>
      <c r="H557" s="303"/>
      <c r="I557" s="303"/>
      <c r="L557" s="464"/>
    </row>
    <row r="558" spans="2:12" s="107" customFormat="1" ht="30" hidden="1" customHeight="1">
      <c r="B558" s="454">
        <v>258</v>
      </c>
      <c r="C558" s="976"/>
      <c r="D558" s="977"/>
      <c r="E558" s="303"/>
      <c r="F558" s="303"/>
      <c r="G558" s="303"/>
      <c r="H558" s="303"/>
      <c r="I558" s="303"/>
      <c r="L558" s="464"/>
    </row>
    <row r="559" spans="2:12" s="107" customFormat="1" ht="30" hidden="1" customHeight="1">
      <c r="B559" s="454">
        <v>259</v>
      </c>
      <c r="C559" s="976"/>
      <c r="D559" s="977"/>
      <c r="E559" s="303"/>
      <c r="F559" s="303"/>
      <c r="G559" s="303"/>
      <c r="H559" s="303"/>
      <c r="I559" s="303"/>
      <c r="L559" s="464"/>
    </row>
    <row r="560" spans="2:12" s="107" customFormat="1" ht="30" hidden="1" customHeight="1">
      <c r="B560" s="454">
        <v>260</v>
      </c>
      <c r="C560" s="976"/>
      <c r="D560" s="977"/>
      <c r="E560" s="303"/>
      <c r="F560" s="303"/>
      <c r="G560" s="303"/>
      <c r="H560" s="303"/>
      <c r="I560" s="303"/>
      <c r="L560" s="464"/>
    </row>
    <row r="561" spans="2:12" s="107" customFormat="1" ht="30" hidden="1" customHeight="1">
      <c r="B561" s="454">
        <v>261</v>
      </c>
      <c r="C561" s="976"/>
      <c r="D561" s="977"/>
      <c r="E561" s="303"/>
      <c r="F561" s="303"/>
      <c r="G561" s="303"/>
      <c r="H561" s="303"/>
      <c r="I561" s="303"/>
      <c r="L561" s="464"/>
    </row>
    <row r="562" spans="2:12" s="107" customFormat="1" ht="30" hidden="1" customHeight="1">
      <c r="B562" s="454">
        <v>262</v>
      </c>
      <c r="C562" s="976"/>
      <c r="D562" s="977"/>
      <c r="E562" s="303"/>
      <c r="F562" s="303"/>
      <c r="G562" s="303"/>
      <c r="H562" s="303"/>
      <c r="I562" s="303"/>
      <c r="L562" s="464"/>
    </row>
    <row r="563" spans="2:12" s="107" customFormat="1" ht="30" hidden="1" customHeight="1">
      <c r="B563" s="454">
        <v>263</v>
      </c>
      <c r="C563" s="976"/>
      <c r="D563" s="977"/>
      <c r="E563" s="303"/>
      <c r="F563" s="303"/>
      <c r="G563" s="303"/>
      <c r="H563" s="303"/>
      <c r="I563" s="303"/>
    </row>
    <row r="564" spans="2:12" s="107" customFormat="1" ht="30" hidden="1" customHeight="1">
      <c r="B564" s="454">
        <v>264</v>
      </c>
      <c r="C564" s="976"/>
      <c r="D564" s="977"/>
      <c r="E564" s="303"/>
      <c r="F564" s="303"/>
      <c r="G564" s="303"/>
      <c r="H564" s="303"/>
      <c r="I564" s="303"/>
    </row>
    <row r="565" spans="2:12" s="107" customFormat="1" ht="30" hidden="1" customHeight="1">
      <c r="B565" s="454">
        <v>265</v>
      </c>
      <c r="C565" s="976"/>
      <c r="D565" s="977"/>
      <c r="E565" s="303"/>
      <c r="F565" s="303"/>
      <c r="G565" s="303"/>
      <c r="H565" s="303"/>
      <c r="I565" s="303"/>
    </row>
    <row r="566" spans="2:12" s="107" customFormat="1" ht="30" hidden="1" customHeight="1">
      <c r="B566" s="454">
        <v>266</v>
      </c>
      <c r="C566" s="976"/>
      <c r="D566" s="977"/>
      <c r="E566" s="303"/>
      <c r="F566" s="303"/>
      <c r="G566" s="303"/>
      <c r="H566" s="303"/>
      <c r="I566" s="303"/>
    </row>
    <row r="567" spans="2:12" s="107" customFormat="1" ht="30" hidden="1" customHeight="1">
      <c r="B567" s="454">
        <v>267</v>
      </c>
      <c r="C567" s="976"/>
      <c r="D567" s="977"/>
      <c r="E567" s="303"/>
      <c r="F567" s="303"/>
      <c r="G567" s="303"/>
      <c r="H567" s="303"/>
      <c r="I567" s="303"/>
    </row>
    <row r="568" spans="2:12" s="107" customFormat="1" ht="30" hidden="1" customHeight="1">
      <c r="B568" s="454">
        <v>268</v>
      </c>
      <c r="C568" s="976"/>
      <c r="D568" s="977"/>
      <c r="E568" s="303"/>
      <c r="F568" s="303"/>
      <c r="G568" s="303"/>
      <c r="H568" s="303"/>
      <c r="I568" s="303"/>
    </row>
    <row r="569" spans="2:12" s="107" customFormat="1" ht="30" hidden="1" customHeight="1">
      <c r="B569" s="454">
        <v>269</v>
      </c>
      <c r="C569" s="976"/>
      <c r="D569" s="977"/>
      <c r="E569" s="303"/>
      <c r="F569" s="303"/>
      <c r="G569" s="303"/>
      <c r="H569" s="303"/>
      <c r="I569" s="303"/>
      <c r="L569" s="464"/>
    </row>
    <row r="570" spans="2:12" s="107" customFormat="1" ht="30" hidden="1" customHeight="1">
      <c r="B570" s="454">
        <v>270</v>
      </c>
      <c r="C570" s="976"/>
      <c r="D570" s="977"/>
      <c r="E570" s="303"/>
      <c r="F570" s="303"/>
      <c r="G570" s="303"/>
      <c r="H570" s="303"/>
      <c r="I570" s="303"/>
      <c r="L570" s="464"/>
    </row>
    <row r="571" spans="2:12" s="107" customFormat="1" ht="30" hidden="1" customHeight="1">
      <c r="B571" s="454">
        <v>271</v>
      </c>
      <c r="C571" s="976"/>
      <c r="D571" s="977"/>
      <c r="E571" s="303"/>
      <c r="F571" s="303"/>
      <c r="G571" s="303"/>
      <c r="H571" s="303"/>
      <c r="I571" s="303"/>
      <c r="L571" s="464"/>
    </row>
    <row r="572" spans="2:12" s="107" customFormat="1" ht="30" hidden="1" customHeight="1">
      <c r="B572" s="454">
        <v>272</v>
      </c>
      <c r="C572" s="976"/>
      <c r="D572" s="977"/>
      <c r="E572" s="303"/>
      <c r="F572" s="303"/>
      <c r="G572" s="303"/>
      <c r="H572" s="303"/>
      <c r="I572" s="303"/>
      <c r="L572" s="464"/>
    </row>
    <row r="573" spans="2:12" s="107" customFormat="1" ht="30" hidden="1" customHeight="1">
      <c r="B573" s="454">
        <v>273</v>
      </c>
      <c r="C573" s="976"/>
      <c r="D573" s="977"/>
      <c r="E573" s="303"/>
      <c r="F573" s="303"/>
      <c r="G573" s="303"/>
      <c r="H573" s="303"/>
      <c r="I573" s="303"/>
      <c r="L573" s="464"/>
    </row>
    <row r="574" spans="2:12" s="107" customFormat="1" ht="30" hidden="1" customHeight="1">
      <c r="B574" s="454">
        <v>274</v>
      </c>
      <c r="C574" s="976"/>
      <c r="D574" s="977"/>
      <c r="E574" s="303"/>
      <c r="F574" s="303"/>
      <c r="G574" s="303"/>
      <c r="H574" s="303"/>
      <c r="I574" s="303"/>
      <c r="L574" s="464"/>
    </row>
    <row r="575" spans="2:12" s="107" customFormat="1" ht="30" hidden="1" customHeight="1">
      <c r="B575" s="454">
        <v>275</v>
      </c>
      <c r="C575" s="976"/>
      <c r="D575" s="977"/>
      <c r="E575" s="303"/>
      <c r="F575" s="303"/>
      <c r="G575" s="303"/>
      <c r="H575" s="303"/>
      <c r="I575" s="303"/>
      <c r="L575" s="464"/>
    </row>
    <row r="576" spans="2:12" s="107" customFormat="1" ht="30" hidden="1" customHeight="1">
      <c r="B576" s="454">
        <v>276</v>
      </c>
      <c r="C576" s="976"/>
      <c r="D576" s="977"/>
      <c r="E576" s="303"/>
      <c r="F576" s="303"/>
      <c r="G576" s="303"/>
      <c r="H576" s="303"/>
      <c r="I576" s="303"/>
      <c r="L576" s="464"/>
    </row>
    <row r="577" spans="2:12" s="107" customFormat="1" ht="30" hidden="1" customHeight="1">
      <c r="B577" s="454">
        <v>277</v>
      </c>
      <c r="C577" s="976"/>
      <c r="D577" s="977"/>
      <c r="E577" s="303"/>
      <c r="F577" s="303"/>
      <c r="G577" s="303"/>
      <c r="H577" s="303"/>
      <c r="I577" s="303"/>
      <c r="L577" s="464"/>
    </row>
    <row r="578" spans="2:12" s="107" customFormat="1" ht="30" hidden="1" customHeight="1">
      <c r="B578" s="454">
        <v>278</v>
      </c>
      <c r="C578" s="976"/>
      <c r="D578" s="977"/>
      <c r="E578" s="303"/>
      <c r="F578" s="303"/>
      <c r="G578" s="303"/>
      <c r="H578" s="303"/>
      <c r="I578" s="303"/>
      <c r="L578" s="464"/>
    </row>
    <row r="579" spans="2:12" s="107" customFormat="1" ht="30" hidden="1" customHeight="1">
      <c r="B579" s="454">
        <v>279</v>
      </c>
      <c r="C579" s="976"/>
      <c r="D579" s="977"/>
      <c r="E579" s="303"/>
      <c r="F579" s="303"/>
      <c r="G579" s="303"/>
      <c r="H579" s="303"/>
      <c r="I579" s="303"/>
      <c r="L579" s="464"/>
    </row>
    <row r="580" spans="2:12" s="107" customFormat="1" ht="30" hidden="1" customHeight="1">
      <c r="B580" s="454">
        <v>280</v>
      </c>
      <c r="C580" s="976"/>
      <c r="D580" s="977"/>
      <c r="E580" s="303"/>
      <c r="F580" s="303"/>
      <c r="G580" s="303"/>
      <c r="H580" s="303"/>
      <c r="I580" s="303"/>
      <c r="L580" s="464"/>
    </row>
    <row r="581" spans="2:12" s="107" customFormat="1" ht="30" hidden="1" customHeight="1">
      <c r="B581" s="454">
        <v>281</v>
      </c>
      <c r="C581" s="976"/>
      <c r="D581" s="977"/>
      <c r="E581" s="303"/>
      <c r="F581" s="303"/>
      <c r="G581" s="303"/>
      <c r="H581" s="303"/>
      <c r="I581" s="303"/>
      <c r="L581" s="464"/>
    </row>
    <row r="582" spans="2:12" s="107" customFormat="1" ht="30" hidden="1" customHeight="1">
      <c r="B582" s="454">
        <v>282</v>
      </c>
      <c r="C582" s="976"/>
      <c r="D582" s="977"/>
      <c r="E582" s="303"/>
      <c r="F582" s="303"/>
      <c r="G582" s="303"/>
      <c r="H582" s="303"/>
      <c r="I582" s="303"/>
      <c r="L582" s="464"/>
    </row>
    <row r="583" spans="2:12" s="107" customFormat="1" ht="30" hidden="1" customHeight="1">
      <c r="B583" s="454">
        <v>283</v>
      </c>
      <c r="C583" s="976"/>
      <c r="D583" s="977"/>
      <c r="E583" s="303"/>
      <c r="F583" s="303"/>
      <c r="G583" s="303"/>
      <c r="H583" s="303"/>
      <c r="I583" s="303"/>
      <c r="L583" s="464"/>
    </row>
    <row r="584" spans="2:12" s="107" customFormat="1" ht="30" hidden="1" customHeight="1">
      <c r="B584" s="454">
        <v>284</v>
      </c>
      <c r="C584" s="976"/>
      <c r="D584" s="977"/>
      <c r="E584" s="303"/>
      <c r="F584" s="303"/>
      <c r="G584" s="303"/>
      <c r="H584" s="303"/>
      <c r="I584" s="303"/>
      <c r="L584" s="464"/>
    </row>
    <row r="585" spans="2:12" s="107" customFormat="1" ht="30" hidden="1" customHeight="1">
      <c r="B585" s="454">
        <v>285</v>
      </c>
      <c r="C585" s="976"/>
      <c r="D585" s="977"/>
      <c r="E585" s="303"/>
      <c r="F585" s="303"/>
      <c r="G585" s="303"/>
      <c r="H585" s="303"/>
      <c r="I585" s="303"/>
    </row>
    <row r="586" spans="2:12" s="107" customFormat="1" ht="30" hidden="1" customHeight="1">
      <c r="B586" s="454">
        <v>286</v>
      </c>
      <c r="C586" s="976"/>
      <c r="D586" s="977"/>
      <c r="E586" s="303"/>
      <c r="F586" s="303"/>
      <c r="G586" s="303"/>
      <c r="H586" s="303"/>
      <c r="I586" s="303"/>
    </row>
    <row r="587" spans="2:12" s="107" customFormat="1" ht="30" hidden="1" customHeight="1">
      <c r="B587" s="454">
        <v>287</v>
      </c>
      <c r="C587" s="976"/>
      <c r="D587" s="977"/>
      <c r="E587" s="303"/>
      <c r="F587" s="303"/>
      <c r="G587" s="303"/>
      <c r="H587" s="303"/>
      <c r="I587" s="303"/>
    </row>
    <row r="588" spans="2:12" s="107" customFormat="1" ht="30" hidden="1" customHeight="1">
      <c r="B588" s="454">
        <v>288</v>
      </c>
      <c r="C588" s="976"/>
      <c r="D588" s="977"/>
      <c r="E588" s="303"/>
      <c r="F588" s="303"/>
      <c r="G588" s="303"/>
      <c r="H588" s="303"/>
      <c r="I588" s="303"/>
    </row>
    <row r="589" spans="2:12" s="107" customFormat="1" ht="30" hidden="1" customHeight="1">
      <c r="B589" s="454">
        <v>289</v>
      </c>
      <c r="C589" s="976"/>
      <c r="D589" s="977"/>
      <c r="E589" s="303"/>
      <c r="F589" s="303"/>
      <c r="G589" s="303"/>
      <c r="H589" s="303"/>
      <c r="I589" s="303"/>
    </row>
    <row r="590" spans="2:12" s="107" customFormat="1" ht="30" hidden="1" customHeight="1">
      <c r="B590" s="454">
        <v>290</v>
      </c>
      <c r="C590" s="976"/>
      <c r="D590" s="977"/>
      <c r="E590" s="303"/>
      <c r="F590" s="303"/>
      <c r="G590" s="303"/>
      <c r="H590" s="303"/>
      <c r="I590" s="303"/>
    </row>
    <row r="591" spans="2:12" s="107" customFormat="1" ht="30" hidden="1" customHeight="1">
      <c r="B591" s="454">
        <v>291</v>
      </c>
      <c r="C591" s="976"/>
      <c r="D591" s="977"/>
      <c r="E591" s="303"/>
      <c r="F591" s="303"/>
      <c r="G591" s="303"/>
      <c r="H591" s="303"/>
      <c r="I591" s="303"/>
    </row>
    <row r="592" spans="2:12" s="107" customFormat="1" ht="30" hidden="1" customHeight="1">
      <c r="B592" s="454">
        <v>292</v>
      </c>
      <c r="C592" s="976"/>
      <c r="D592" s="977"/>
      <c r="E592" s="303"/>
      <c r="F592" s="303"/>
      <c r="G592" s="303"/>
      <c r="H592" s="303"/>
      <c r="I592" s="303"/>
    </row>
    <row r="593" spans="2:12" s="107" customFormat="1" ht="30" hidden="1" customHeight="1">
      <c r="B593" s="454">
        <v>293</v>
      </c>
      <c r="C593" s="976"/>
      <c r="D593" s="977"/>
      <c r="E593" s="303"/>
      <c r="F593" s="303"/>
      <c r="G593" s="303"/>
      <c r="H593" s="303"/>
      <c r="I593" s="303"/>
    </row>
    <row r="594" spans="2:12" s="107" customFormat="1" ht="30" hidden="1" customHeight="1">
      <c r="B594" s="454">
        <v>294</v>
      </c>
      <c r="C594" s="976"/>
      <c r="D594" s="977"/>
      <c r="E594" s="303"/>
      <c r="F594" s="303"/>
      <c r="G594" s="303"/>
      <c r="H594" s="303"/>
      <c r="I594" s="303"/>
    </row>
    <row r="595" spans="2:12" s="107" customFormat="1" ht="30" hidden="1" customHeight="1">
      <c r="B595" s="454">
        <v>295</v>
      </c>
      <c r="C595" s="976"/>
      <c r="D595" s="977"/>
      <c r="E595" s="303"/>
      <c r="F595" s="303"/>
      <c r="G595" s="303"/>
      <c r="H595" s="303"/>
      <c r="I595" s="303"/>
      <c r="L595" s="464"/>
    </row>
    <row r="596" spans="2:12" s="107" customFormat="1" ht="30" hidden="1" customHeight="1">
      <c r="B596" s="454">
        <v>296</v>
      </c>
      <c r="C596" s="976"/>
      <c r="D596" s="977"/>
      <c r="E596" s="303"/>
      <c r="F596" s="303"/>
      <c r="G596" s="303"/>
      <c r="H596" s="303"/>
      <c r="I596" s="303"/>
      <c r="L596" s="464"/>
    </row>
    <row r="597" spans="2:12" s="107" customFormat="1" ht="30" hidden="1" customHeight="1">
      <c r="B597" s="454">
        <v>297</v>
      </c>
      <c r="C597" s="976"/>
      <c r="D597" s="977"/>
      <c r="E597" s="303"/>
      <c r="F597" s="303"/>
      <c r="G597" s="303"/>
      <c r="H597" s="303"/>
      <c r="I597" s="303"/>
      <c r="L597" s="464"/>
    </row>
    <row r="598" spans="2:12" s="107" customFormat="1" ht="30" hidden="1" customHeight="1">
      <c r="B598" s="454">
        <v>298</v>
      </c>
      <c r="C598" s="976"/>
      <c r="D598" s="977"/>
      <c r="E598" s="303"/>
      <c r="F598" s="303"/>
      <c r="G598" s="303"/>
      <c r="H598" s="303"/>
      <c r="I598" s="303"/>
      <c r="L598" s="464"/>
    </row>
    <row r="599" spans="2:12" s="107" customFormat="1" ht="30" hidden="1" customHeight="1">
      <c r="B599" s="454">
        <v>299</v>
      </c>
      <c r="C599" s="976"/>
      <c r="D599" s="977"/>
      <c r="E599" s="303"/>
      <c r="F599" s="303"/>
      <c r="G599" s="303"/>
      <c r="H599" s="303"/>
      <c r="I599" s="303"/>
      <c r="L599" s="464"/>
    </row>
    <row r="600" spans="2:12" s="107" customFormat="1" ht="30" hidden="1" customHeight="1">
      <c r="B600" s="454">
        <v>300</v>
      </c>
      <c r="C600" s="976"/>
      <c r="D600" s="977"/>
      <c r="E600" s="303"/>
      <c r="F600" s="303"/>
      <c r="G600" s="303"/>
      <c r="H600" s="303"/>
      <c r="I600" s="303"/>
      <c r="L600" s="464"/>
    </row>
    <row r="601" spans="2:12" s="107" customFormat="1" ht="30" hidden="1" customHeight="1">
      <c r="B601" s="454">
        <v>301</v>
      </c>
      <c r="C601" s="976"/>
      <c r="D601" s="977"/>
      <c r="E601" s="303"/>
      <c r="F601" s="303"/>
      <c r="G601" s="303"/>
      <c r="H601" s="303"/>
      <c r="I601" s="303"/>
      <c r="L601" s="464"/>
    </row>
    <row r="602" spans="2:12" s="107" customFormat="1" ht="30" hidden="1" customHeight="1">
      <c r="B602" s="454">
        <v>302</v>
      </c>
      <c r="C602" s="976"/>
      <c r="D602" s="977"/>
      <c r="E602" s="303"/>
      <c r="F602" s="303"/>
      <c r="G602" s="303"/>
      <c r="H602" s="303"/>
      <c r="I602" s="303"/>
      <c r="L602" s="464"/>
    </row>
    <row r="603" spans="2:12" s="107" customFormat="1" ht="30" hidden="1" customHeight="1">
      <c r="B603" s="454">
        <v>303</v>
      </c>
      <c r="C603" s="976"/>
      <c r="D603" s="977"/>
      <c r="E603" s="303"/>
      <c r="F603" s="303"/>
      <c r="G603" s="303"/>
      <c r="H603" s="303"/>
      <c r="I603" s="303"/>
      <c r="L603" s="464"/>
    </row>
    <row r="604" spans="2:12" s="107" customFormat="1" ht="30" hidden="1" customHeight="1">
      <c r="B604" s="454">
        <v>304</v>
      </c>
      <c r="C604" s="976"/>
      <c r="D604" s="977"/>
      <c r="E604" s="303"/>
      <c r="F604" s="303"/>
      <c r="G604" s="303"/>
      <c r="H604" s="303"/>
      <c r="I604" s="303"/>
      <c r="L604" s="464"/>
    </row>
    <row r="605" spans="2:12" s="107" customFormat="1" ht="30" hidden="1" customHeight="1">
      <c r="B605" s="454">
        <v>305</v>
      </c>
      <c r="C605" s="976"/>
      <c r="D605" s="977"/>
      <c r="E605" s="303"/>
      <c r="F605" s="303"/>
      <c r="G605" s="303"/>
      <c r="H605" s="303"/>
      <c r="I605" s="303"/>
      <c r="L605" s="464"/>
    </row>
    <row r="606" spans="2:12" s="107" customFormat="1" ht="30" hidden="1" customHeight="1">
      <c r="B606" s="454">
        <v>306</v>
      </c>
      <c r="C606" s="976"/>
      <c r="D606" s="977"/>
      <c r="E606" s="303"/>
      <c r="F606" s="303"/>
      <c r="G606" s="303"/>
      <c r="H606" s="303"/>
      <c r="I606" s="303"/>
      <c r="L606" s="464"/>
    </row>
    <row r="607" spans="2:12" s="107" customFormat="1" ht="30" hidden="1" customHeight="1">
      <c r="B607" s="454">
        <v>307</v>
      </c>
      <c r="C607" s="976"/>
      <c r="D607" s="977"/>
      <c r="E607" s="303"/>
      <c r="F607" s="303"/>
      <c r="G607" s="303"/>
      <c r="H607" s="303"/>
      <c r="I607" s="303"/>
      <c r="L607" s="464"/>
    </row>
    <row r="608" spans="2:12" s="107" customFormat="1" ht="30" hidden="1" customHeight="1">
      <c r="B608" s="454">
        <v>308</v>
      </c>
      <c r="C608" s="976"/>
      <c r="D608" s="977"/>
      <c r="E608" s="303"/>
      <c r="F608" s="303"/>
      <c r="G608" s="303"/>
      <c r="H608" s="303"/>
      <c r="I608" s="303"/>
      <c r="L608" s="464"/>
    </row>
    <row r="609" spans="2:12" s="107" customFormat="1" ht="30" hidden="1" customHeight="1">
      <c r="B609" s="454">
        <v>309</v>
      </c>
      <c r="C609" s="976"/>
      <c r="D609" s="977"/>
      <c r="E609" s="303"/>
      <c r="F609" s="303"/>
      <c r="G609" s="303"/>
      <c r="H609" s="303"/>
      <c r="I609" s="303"/>
      <c r="L609" s="464"/>
    </row>
    <row r="610" spans="2:12" s="107" customFormat="1" ht="30" hidden="1" customHeight="1">
      <c r="B610" s="454">
        <v>310</v>
      </c>
      <c r="C610" s="976"/>
      <c r="D610" s="977"/>
      <c r="E610" s="303"/>
      <c r="F610" s="303"/>
      <c r="G610" s="303"/>
      <c r="H610" s="303"/>
      <c r="I610" s="303"/>
      <c r="L610" s="464"/>
    </row>
    <row r="611" spans="2:12" s="107" customFormat="1" ht="30" hidden="1" customHeight="1">
      <c r="B611" s="454">
        <v>311</v>
      </c>
      <c r="C611" s="976"/>
      <c r="D611" s="977"/>
      <c r="E611" s="303"/>
      <c r="F611" s="303"/>
      <c r="G611" s="303"/>
      <c r="H611" s="303"/>
      <c r="I611" s="303"/>
      <c r="L611" s="464"/>
    </row>
    <row r="612" spans="2:12" s="107" customFormat="1" ht="30" hidden="1" customHeight="1">
      <c r="B612" s="454">
        <v>312</v>
      </c>
      <c r="C612" s="976"/>
      <c r="D612" s="977"/>
      <c r="E612" s="303"/>
      <c r="F612" s="303"/>
      <c r="G612" s="303"/>
      <c r="H612" s="303"/>
      <c r="I612" s="303"/>
      <c r="L612" s="464"/>
    </row>
    <row r="613" spans="2:12" s="107" customFormat="1" ht="30" hidden="1" customHeight="1">
      <c r="B613" s="454">
        <v>313</v>
      </c>
      <c r="C613" s="976"/>
      <c r="D613" s="977"/>
      <c r="E613" s="303"/>
      <c r="F613" s="303"/>
      <c r="G613" s="303"/>
      <c r="H613" s="303"/>
      <c r="I613" s="303"/>
    </row>
    <row r="614" spans="2:12" s="107" customFormat="1" ht="30" hidden="1" customHeight="1">
      <c r="B614" s="454">
        <v>314</v>
      </c>
      <c r="C614" s="976"/>
      <c r="D614" s="977"/>
      <c r="E614" s="303"/>
      <c r="F614" s="303"/>
      <c r="G614" s="303"/>
      <c r="H614" s="303"/>
      <c r="I614" s="303"/>
    </row>
    <row r="615" spans="2:12" s="107" customFormat="1" ht="30" hidden="1" customHeight="1">
      <c r="B615" s="454">
        <v>315</v>
      </c>
      <c r="C615" s="976"/>
      <c r="D615" s="977"/>
      <c r="E615" s="303"/>
      <c r="F615" s="303"/>
      <c r="G615" s="303"/>
      <c r="H615" s="303"/>
      <c r="I615" s="303"/>
    </row>
    <row r="616" spans="2:12" s="107" customFormat="1" ht="30" hidden="1" customHeight="1">
      <c r="B616" s="454">
        <v>316</v>
      </c>
      <c r="C616" s="976"/>
      <c r="D616" s="977"/>
      <c r="E616" s="303"/>
      <c r="F616" s="303"/>
      <c r="G616" s="303"/>
      <c r="H616" s="303"/>
      <c r="I616" s="303"/>
    </row>
    <row r="617" spans="2:12" s="107" customFormat="1" ht="30" hidden="1" customHeight="1">
      <c r="B617" s="454">
        <v>317</v>
      </c>
      <c r="C617" s="976"/>
      <c r="D617" s="977"/>
      <c r="E617" s="303"/>
      <c r="F617" s="303"/>
      <c r="G617" s="303"/>
      <c r="H617" s="303"/>
      <c r="I617" s="303"/>
    </row>
    <row r="618" spans="2:12" s="107" customFormat="1" ht="30" hidden="1" customHeight="1">
      <c r="B618" s="454">
        <v>318</v>
      </c>
      <c r="C618" s="976"/>
      <c r="D618" s="977"/>
      <c r="E618" s="303"/>
      <c r="F618" s="303"/>
      <c r="G618" s="303"/>
      <c r="H618" s="303"/>
      <c r="I618" s="303"/>
    </row>
    <row r="619" spans="2:12" s="107" customFormat="1" ht="30" hidden="1" customHeight="1">
      <c r="B619" s="454">
        <v>319</v>
      </c>
      <c r="C619" s="976"/>
      <c r="D619" s="977"/>
      <c r="E619" s="303"/>
      <c r="F619" s="303"/>
      <c r="G619" s="303"/>
      <c r="H619" s="303"/>
      <c r="I619" s="303"/>
      <c r="L619" s="464"/>
    </row>
    <row r="620" spans="2:12" s="107" customFormat="1" ht="30" hidden="1" customHeight="1">
      <c r="B620" s="454">
        <v>320</v>
      </c>
      <c r="C620" s="976"/>
      <c r="D620" s="977"/>
      <c r="E620" s="303"/>
      <c r="F620" s="303"/>
      <c r="G620" s="303"/>
      <c r="H620" s="303"/>
      <c r="I620" s="303"/>
      <c r="L620" s="464"/>
    </row>
    <row r="621" spans="2:12" s="107" customFormat="1" ht="30" hidden="1" customHeight="1">
      <c r="B621" s="454">
        <v>321</v>
      </c>
      <c r="C621" s="976"/>
      <c r="D621" s="977"/>
      <c r="E621" s="303"/>
      <c r="F621" s="303"/>
      <c r="G621" s="303"/>
      <c r="H621" s="303"/>
      <c r="I621" s="303"/>
      <c r="L621" s="464"/>
    </row>
    <row r="622" spans="2:12" s="107" customFormat="1" ht="30" hidden="1" customHeight="1">
      <c r="B622" s="454">
        <v>322</v>
      </c>
      <c r="C622" s="976"/>
      <c r="D622" s="977"/>
      <c r="E622" s="303"/>
      <c r="F622" s="303"/>
      <c r="G622" s="303"/>
      <c r="H622" s="303"/>
      <c r="I622" s="303"/>
      <c r="L622" s="464"/>
    </row>
    <row r="623" spans="2:12" s="107" customFormat="1" ht="30" hidden="1" customHeight="1">
      <c r="B623" s="454">
        <v>323</v>
      </c>
      <c r="C623" s="976"/>
      <c r="D623" s="977"/>
      <c r="E623" s="303"/>
      <c r="F623" s="303"/>
      <c r="G623" s="303"/>
      <c r="H623" s="303"/>
      <c r="I623" s="303"/>
      <c r="L623" s="464"/>
    </row>
    <row r="624" spans="2:12" s="107" customFormat="1" ht="30" hidden="1" customHeight="1">
      <c r="B624" s="454">
        <v>324</v>
      </c>
      <c r="C624" s="976"/>
      <c r="D624" s="977"/>
      <c r="E624" s="303"/>
      <c r="F624" s="303"/>
      <c r="G624" s="303"/>
      <c r="H624" s="303"/>
      <c r="I624" s="303"/>
      <c r="L624" s="464"/>
    </row>
    <row r="625" spans="2:12" s="107" customFormat="1" ht="30" hidden="1" customHeight="1">
      <c r="B625" s="454">
        <v>325</v>
      </c>
      <c r="C625" s="976"/>
      <c r="D625" s="977"/>
      <c r="E625" s="303"/>
      <c r="F625" s="303"/>
      <c r="G625" s="303"/>
      <c r="H625" s="303"/>
      <c r="I625" s="303"/>
      <c r="L625" s="464"/>
    </row>
    <row r="626" spans="2:12" s="107" customFormat="1" ht="30" hidden="1" customHeight="1">
      <c r="B626" s="454">
        <v>326</v>
      </c>
      <c r="C626" s="976"/>
      <c r="D626" s="977"/>
      <c r="E626" s="303"/>
      <c r="F626" s="303"/>
      <c r="G626" s="303"/>
      <c r="H626" s="303"/>
      <c r="I626" s="303"/>
      <c r="L626" s="464"/>
    </row>
    <row r="627" spans="2:12" s="107" customFormat="1" ht="30" hidden="1" customHeight="1">
      <c r="B627" s="454">
        <v>327</v>
      </c>
      <c r="C627" s="976"/>
      <c r="D627" s="977"/>
      <c r="E627" s="303"/>
      <c r="F627" s="303"/>
      <c r="G627" s="303"/>
      <c r="H627" s="303"/>
      <c r="I627" s="303"/>
      <c r="L627" s="464"/>
    </row>
    <row r="628" spans="2:12" s="107" customFormat="1" ht="30" hidden="1" customHeight="1">
      <c r="B628" s="454">
        <v>328</v>
      </c>
      <c r="C628" s="976"/>
      <c r="D628" s="977"/>
      <c r="E628" s="303"/>
      <c r="F628" s="303"/>
      <c r="G628" s="303"/>
      <c r="H628" s="303"/>
      <c r="I628" s="303"/>
      <c r="L628" s="464"/>
    </row>
    <row r="629" spans="2:12" s="107" customFormat="1" ht="30" hidden="1" customHeight="1">
      <c r="B629" s="454">
        <v>329</v>
      </c>
      <c r="C629" s="976"/>
      <c r="D629" s="977"/>
      <c r="E629" s="303"/>
      <c r="F629" s="303"/>
      <c r="G629" s="303"/>
      <c r="H629" s="303"/>
      <c r="I629" s="303"/>
      <c r="L629" s="464"/>
    </row>
    <row r="630" spans="2:12" s="107" customFormat="1" ht="30" hidden="1" customHeight="1">
      <c r="B630" s="454">
        <v>330</v>
      </c>
      <c r="C630" s="976"/>
      <c r="D630" s="977"/>
      <c r="E630" s="303"/>
      <c r="F630" s="303"/>
      <c r="G630" s="303"/>
      <c r="H630" s="303"/>
      <c r="I630" s="303"/>
      <c r="L630" s="464"/>
    </row>
    <row r="631" spans="2:12" s="107" customFormat="1" ht="30" hidden="1" customHeight="1">
      <c r="B631" s="454">
        <v>331</v>
      </c>
      <c r="C631" s="976"/>
      <c r="D631" s="977"/>
      <c r="E631" s="303"/>
      <c r="F631" s="303"/>
      <c r="G631" s="303"/>
      <c r="H631" s="303"/>
      <c r="I631" s="303"/>
      <c r="L631" s="464"/>
    </row>
    <row r="632" spans="2:12" s="107" customFormat="1" ht="30" hidden="1" customHeight="1">
      <c r="B632" s="454">
        <v>332</v>
      </c>
      <c r="C632" s="976"/>
      <c r="D632" s="977"/>
      <c r="E632" s="303"/>
      <c r="F632" s="303"/>
      <c r="G632" s="303"/>
      <c r="H632" s="303"/>
      <c r="I632" s="303"/>
      <c r="L632" s="464"/>
    </row>
    <row r="633" spans="2:12" s="107" customFormat="1" ht="30" hidden="1" customHeight="1">
      <c r="B633" s="454">
        <v>333</v>
      </c>
      <c r="C633" s="976"/>
      <c r="D633" s="977"/>
      <c r="E633" s="303"/>
      <c r="F633" s="303"/>
      <c r="G633" s="303"/>
      <c r="H633" s="303"/>
      <c r="I633" s="303"/>
      <c r="L633" s="464"/>
    </row>
    <row r="634" spans="2:12" s="107" customFormat="1" ht="30" hidden="1" customHeight="1">
      <c r="B634" s="454">
        <v>334</v>
      </c>
      <c r="C634" s="976"/>
      <c r="D634" s="977"/>
      <c r="E634" s="303"/>
      <c r="F634" s="303"/>
      <c r="G634" s="303"/>
      <c r="H634" s="303"/>
      <c r="I634" s="303"/>
      <c r="L634" s="464"/>
    </row>
    <row r="635" spans="2:12" s="107" customFormat="1" ht="30" hidden="1" customHeight="1">
      <c r="B635" s="454">
        <v>335</v>
      </c>
      <c r="C635" s="976"/>
      <c r="D635" s="977"/>
      <c r="E635" s="303"/>
      <c r="F635" s="303"/>
      <c r="G635" s="303"/>
      <c r="H635" s="303"/>
      <c r="I635" s="303"/>
    </row>
    <row r="636" spans="2:12" s="107" customFormat="1" ht="30" hidden="1" customHeight="1">
      <c r="B636" s="454">
        <v>336</v>
      </c>
      <c r="C636" s="976"/>
      <c r="D636" s="977"/>
      <c r="E636" s="303"/>
      <c r="F636" s="303"/>
      <c r="G636" s="303"/>
      <c r="H636" s="303"/>
      <c r="I636" s="303"/>
    </row>
    <row r="637" spans="2:12" s="107" customFormat="1" ht="30" hidden="1" customHeight="1">
      <c r="B637" s="454">
        <v>337</v>
      </c>
      <c r="C637" s="976"/>
      <c r="D637" s="977"/>
      <c r="E637" s="303"/>
      <c r="F637" s="303"/>
      <c r="G637" s="303"/>
      <c r="H637" s="303"/>
      <c r="I637" s="303"/>
    </row>
    <row r="638" spans="2:12" s="107" customFormat="1" ht="30" hidden="1" customHeight="1">
      <c r="B638" s="454">
        <v>338</v>
      </c>
      <c r="C638" s="976"/>
      <c r="D638" s="977"/>
      <c r="E638" s="303"/>
      <c r="F638" s="303"/>
      <c r="G638" s="303"/>
      <c r="H638" s="303"/>
      <c r="I638" s="303"/>
    </row>
    <row r="639" spans="2:12" s="107" customFormat="1" ht="30" hidden="1" customHeight="1">
      <c r="B639" s="454">
        <v>339</v>
      </c>
      <c r="C639" s="976"/>
      <c r="D639" s="977"/>
      <c r="E639" s="303"/>
      <c r="F639" s="303"/>
      <c r="G639" s="303"/>
      <c r="H639" s="303"/>
      <c r="I639" s="303"/>
    </row>
    <row r="640" spans="2:12" s="107" customFormat="1" ht="30" hidden="1" customHeight="1">
      <c r="B640" s="454">
        <v>340</v>
      </c>
      <c r="C640" s="976"/>
      <c r="D640" s="977"/>
      <c r="E640" s="303"/>
      <c r="F640" s="303"/>
      <c r="G640" s="303"/>
      <c r="H640" s="303"/>
      <c r="I640" s="303"/>
    </row>
    <row r="641" spans="2:12" s="107" customFormat="1" ht="30" hidden="1" customHeight="1">
      <c r="B641" s="454">
        <v>341</v>
      </c>
      <c r="C641" s="976"/>
      <c r="D641" s="977"/>
      <c r="E641" s="303"/>
      <c r="F641" s="303"/>
      <c r="G641" s="303"/>
      <c r="H641" s="303"/>
      <c r="I641" s="303"/>
    </row>
    <row r="642" spans="2:12" s="107" customFormat="1" ht="30" hidden="1" customHeight="1">
      <c r="B642" s="454">
        <v>342</v>
      </c>
      <c r="C642" s="976"/>
      <c r="D642" s="977"/>
      <c r="E642" s="303"/>
      <c r="F642" s="303"/>
      <c r="G642" s="303"/>
      <c r="H642" s="303"/>
      <c r="I642" s="303"/>
    </row>
    <row r="643" spans="2:12" s="107" customFormat="1" ht="30" hidden="1" customHeight="1">
      <c r="B643" s="454">
        <v>343</v>
      </c>
      <c r="C643" s="976"/>
      <c r="D643" s="977"/>
      <c r="E643" s="303"/>
      <c r="F643" s="303"/>
      <c r="G643" s="303"/>
      <c r="H643" s="303"/>
      <c r="I643" s="303"/>
    </row>
    <row r="644" spans="2:12" s="107" customFormat="1" ht="30" hidden="1" customHeight="1">
      <c r="B644" s="454">
        <v>344</v>
      </c>
      <c r="C644" s="976"/>
      <c r="D644" s="977"/>
      <c r="E644" s="303"/>
      <c r="F644" s="303"/>
      <c r="G644" s="303"/>
      <c r="H644" s="303"/>
      <c r="I644" s="303"/>
    </row>
    <row r="645" spans="2:12" s="107" customFormat="1" ht="30" hidden="1" customHeight="1">
      <c r="B645" s="454">
        <v>345</v>
      </c>
      <c r="C645" s="976"/>
      <c r="D645" s="977"/>
      <c r="E645" s="303"/>
      <c r="F645" s="303"/>
      <c r="G645" s="303"/>
      <c r="H645" s="303"/>
      <c r="I645" s="303"/>
      <c r="L645" s="464"/>
    </row>
    <row r="646" spans="2:12" s="107" customFormat="1" ht="30" hidden="1" customHeight="1">
      <c r="B646" s="454">
        <v>346</v>
      </c>
      <c r="C646" s="976"/>
      <c r="D646" s="977"/>
      <c r="E646" s="303"/>
      <c r="F646" s="303"/>
      <c r="G646" s="303"/>
      <c r="H646" s="303"/>
      <c r="I646" s="303"/>
      <c r="L646" s="464"/>
    </row>
    <row r="647" spans="2:12" s="107" customFormat="1" ht="30" hidden="1" customHeight="1">
      <c r="B647" s="454">
        <v>347</v>
      </c>
      <c r="C647" s="976"/>
      <c r="D647" s="977"/>
      <c r="E647" s="303"/>
      <c r="F647" s="303"/>
      <c r="G647" s="303"/>
      <c r="H647" s="303"/>
      <c r="I647" s="303"/>
      <c r="L647" s="464"/>
    </row>
    <row r="648" spans="2:12" s="107" customFormat="1" ht="30" hidden="1" customHeight="1">
      <c r="B648" s="454">
        <v>348</v>
      </c>
      <c r="C648" s="976"/>
      <c r="D648" s="977"/>
      <c r="E648" s="303"/>
      <c r="F648" s="303"/>
      <c r="G648" s="303"/>
      <c r="H648" s="303"/>
      <c r="I648" s="303"/>
      <c r="L648" s="464"/>
    </row>
    <row r="649" spans="2:12" s="107" customFormat="1" ht="30" hidden="1" customHeight="1">
      <c r="B649" s="454">
        <v>349</v>
      </c>
      <c r="C649" s="976"/>
      <c r="D649" s="977"/>
      <c r="E649" s="303"/>
      <c r="F649" s="303"/>
      <c r="G649" s="303"/>
      <c r="H649" s="303"/>
      <c r="I649" s="303"/>
      <c r="L649" s="464"/>
    </row>
    <row r="650" spans="2:12" s="107" customFormat="1" ht="30" hidden="1" customHeight="1">
      <c r="B650" s="454">
        <v>350</v>
      </c>
      <c r="C650" s="976"/>
      <c r="D650" s="977"/>
      <c r="E650" s="303"/>
      <c r="F650" s="303"/>
      <c r="G650" s="303"/>
      <c r="H650" s="303"/>
      <c r="I650" s="303"/>
      <c r="L650" s="464"/>
    </row>
    <row r="651" spans="2:12" s="107" customFormat="1" ht="30" hidden="1" customHeight="1">
      <c r="B651" s="454">
        <v>351</v>
      </c>
      <c r="C651" s="976"/>
      <c r="D651" s="977"/>
      <c r="E651" s="303"/>
      <c r="F651" s="303"/>
      <c r="G651" s="303"/>
      <c r="H651" s="303"/>
      <c r="I651" s="303"/>
      <c r="L651" s="464"/>
    </row>
    <row r="652" spans="2:12" s="107" customFormat="1" ht="30" hidden="1" customHeight="1">
      <c r="B652" s="454">
        <v>352</v>
      </c>
      <c r="C652" s="976"/>
      <c r="D652" s="977"/>
      <c r="E652" s="303"/>
      <c r="F652" s="303"/>
      <c r="G652" s="303"/>
      <c r="H652" s="303"/>
      <c r="I652" s="303"/>
      <c r="L652" s="464"/>
    </row>
    <row r="653" spans="2:12" s="107" customFormat="1" ht="30" hidden="1" customHeight="1">
      <c r="B653" s="454">
        <v>353</v>
      </c>
      <c r="C653" s="976"/>
      <c r="D653" s="977"/>
      <c r="E653" s="303"/>
      <c r="F653" s="303"/>
      <c r="G653" s="303"/>
      <c r="H653" s="303"/>
      <c r="I653" s="303"/>
      <c r="L653" s="464"/>
    </row>
    <row r="654" spans="2:12" s="107" customFormat="1" ht="30" hidden="1" customHeight="1">
      <c r="B654" s="454">
        <v>354</v>
      </c>
      <c r="C654" s="976"/>
      <c r="D654" s="977"/>
      <c r="E654" s="303"/>
      <c r="F654" s="303"/>
      <c r="G654" s="303"/>
      <c r="H654" s="303"/>
      <c r="I654" s="303"/>
      <c r="L654" s="464"/>
    </row>
    <row r="655" spans="2:12" s="107" customFormat="1" ht="30" hidden="1" customHeight="1">
      <c r="B655" s="454">
        <v>355</v>
      </c>
      <c r="C655" s="976"/>
      <c r="D655" s="977"/>
      <c r="E655" s="303"/>
      <c r="F655" s="303"/>
      <c r="G655" s="303"/>
      <c r="H655" s="303"/>
      <c r="I655" s="303"/>
      <c r="L655" s="464"/>
    </row>
    <row r="656" spans="2:12" s="107" customFormat="1" ht="30" hidden="1" customHeight="1">
      <c r="B656" s="454">
        <v>356</v>
      </c>
      <c r="C656" s="976"/>
      <c r="D656" s="977"/>
      <c r="E656" s="303"/>
      <c r="F656" s="303"/>
      <c r="G656" s="303"/>
      <c r="H656" s="303"/>
      <c r="I656" s="303"/>
      <c r="L656" s="464"/>
    </row>
    <row r="657" spans="2:12" s="107" customFormat="1" ht="30" hidden="1" customHeight="1">
      <c r="B657" s="454">
        <v>357</v>
      </c>
      <c r="C657" s="976"/>
      <c r="D657" s="977"/>
      <c r="E657" s="303"/>
      <c r="F657" s="303"/>
      <c r="G657" s="303"/>
      <c r="H657" s="303"/>
      <c r="I657" s="303"/>
      <c r="L657" s="464"/>
    </row>
    <row r="658" spans="2:12" s="107" customFormat="1" ht="30" hidden="1" customHeight="1">
      <c r="B658" s="454">
        <v>358</v>
      </c>
      <c r="C658" s="976"/>
      <c r="D658" s="977"/>
      <c r="E658" s="303"/>
      <c r="F658" s="303"/>
      <c r="G658" s="303"/>
      <c r="H658" s="303"/>
      <c r="I658" s="303"/>
      <c r="L658" s="464"/>
    </row>
    <row r="659" spans="2:12" s="107" customFormat="1" ht="30" hidden="1" customHeight="1">
      <c r="B659" s="454">
        <v>359</v>
      </c>
      <c r="C659" s="976"/>
      <c r="D659" s="977"/>
      <c r="E659" s="303"/>
      <c r="F659" s="303"/>
      <c r="G659" s="303"/>
      <c r="H659" s="303"/>
      <c r="I659" s="303"/>
      <c r="L659" s="464"/>
    </row>
    <row r="660" spans="2:12" s="107" customFormat="1" ht="30" hidden="1" customHeight="1">
      <c r="B660" s="454">
        <v>360</v>
      </c>
      <c r="C660" s="976"/>
      <c r="D660" s="977"/>
      <c r="E660" s="303"/>
      <c r="F660" s="303"/>
      <c r="G660" s="303"/>
      <c r="H660" s="303"/>
      <c r="I660" s="303"/>
      <c r="L660" s="464"/>
    </row>
    <row r="661" spans="2:12" s="107" customFormat="1" ht="30" hidden="1" customHeight="1">
      <c r="B661" s="454">
        <v>361</v>
      </c>
      <c r="C661" s="976"/>
      <c r="D661" s="977"/>
      <c r="E661" s="303"/>
      <c r="F661" s="303"/>
      <c r="G661" s="303"/>
      <c r="H661" s="303"/>
      <c r="I661" s="303"/>
      <c r="L661" s="464"/>
    </row>
    <row r="662" spans="2:12" s="107" customFormat="1" ht="30" hidden="1" customHeight="1">
      <c r="B662" s="454">
        <v>362</v>
      </c>
      <c r="C662" s="976"/>
      <c r="D662" s="977"/>
      <c r="E662" s="303"/>
      <c r="F662" s="303"/>
      <c r="G662" s="303"/>
      <c r="H662" s="303"/>
      <c r="I662" s="303"/>
      <c r="L662" s="464"/>
    </row>
    <row r="663" spans="2:12" s="107" customFormat="1" ht="30" hidden="1" customHeight="1">
      <c r="B663" s="454">
        <v>363</v>
      </c>
      <c r="C663" s="976"/>
      <c r="D663" s="977"/>
      <c r="E663" s="303"/>
      <c r="F663" s="303"/>
      <c r="G663" s="303"/>
      <c r="H663" s="303"/>
      <c r="I663" s="303"/>
    </row>
    <row r="664" spans="2:12" s="107" customFormat="1" ht="30" hidden="1" customHeight="1">
      <c r="B664" s="454">
        <v>364</v>
      </c>
      <c r="C664" s="976"/>
      <c r="D664" s="977"/>
      <c r="E664" s="303"/>
      <c r="F664" s="303"/>
      <c r="G664" s="303"/>
      <c r="H664" s="303"/>
      <c r="I664" s="303"/>
    </row>
    <row r="665" spans="2:12" s="107" customFormat="1" ht="30" hidden="1" customHeight="1">
      <c r="B665" s="454">
        <v>365</v>
      </c>
      <c r="C665" s="976"/>
      <c r="D665" s="977"/>
      <c r="E665" s="303"/>
      <c r="F665" s="303"/>
      <c r="G665" s="303"/>
      <c r="H665" s="303"/>
      <c r="I665" s="303"/>
    </row>
    <row r="666" spans="2:12" s="107" customFormat="1" ht="30" hidden="1" customHeight="1">
      <c r="B666" s="454">
        <v>366</v>
      </c>
      <c r="C666" s="976"/>
      <c r="D666" s="977"/>
      <c r="E666" s="303"/>
      <c r="F666" s="303"/>
      <c r="G666" s="303"/>
      <c r="H666" s="303"/>
      <c r="I666" s="303"/>
    </row>
    <row r="667" spans="2:12" s="107" customFormat="1" ht="30" hidden="1" customHeight="1">
      <c r="B667" s="454">
        <v>367</v>
      </c>
      <c r="C667" s="976"/>
      <c r="D667" s="977"/>
      <c r="E667" s="303"/>
      <c r="F667" s="303"/>
      <c r="G667" s="303"/>
      <c r="H667" s="303"/>
      <c r="I667" s="303"/>
    </row>
    <row r="668" spans="2:12" s="107" customFormat="1" ht="30" hidden="1" customHeight="1">
      <c r="B668" s="454">
        <v>368</v>
      </c>
      <c r="C668" s="976"/>
      <c r="D668" s="977"/>
      <c r="E668" s="303"/>
      <c r="F668" s="303"/>
      <c r="G668" s="303"/>
      <c r="H668" s="303"/>
      <c r="I668" s="303"/>
    </row>
    <row r="669" spans="2:12" s="107" customFormat="1" ht="30" hidden="1" customHeight="1">
      <c r="B669" s="454">
        <v>369</v>
      </c>
      <c r="C669" s="976"/>
      <c r="D669" s="977"/>
      <c r="E669" s="303"/>
      <c r="F669" s="303"/>
      <c r="G669" s="303"/>
      <c r="H669" s="303"/>
      <c r="I669" s="303"/>
      <c r="L669" s="464"/>
    </row>
    <row r="670" spans="2:12" s="107" customFormat="1" ht="30" hidden="1" customHeight="1">
      <c r="B670" s="454">
        <v>370</v>
      </c>
      <c r="C670" s="976"/>
      <c r="D670" s="977"/>
      <c r="E670" s="303"/>
      <c r="F670" s="303"/>
      <c r="G670" s="303"/>
      <c r="H670" s="303"/>
      <c r="I670" s="303"/>
      <c r="L670" s="464"/>
    </row>
    <row r="671" spans="2:12" s="107" customFormat="1" ht="30" hidden="1" customHeight="1">
      <c r="B671" s="454">
        <v>371</v>
      </c>
      <c r="C671" s="976"/>
      <c r="D671" s="977"/>
      <c r="E671" s="303"/>
      <c r="F671" s="303"/>
      <c r="G671" s="303"/>
      <c r="H671" s="303"/>
      <c r="I671" s="303"/>
      <c r="L671" s="464"/>
    </row>
    <row r="672" spans="2:12" s="107" customFormat="1" ht="30" hidden="1" customHeight="1">
      <c r="B672" s="454">
        <v>372</v>
      </c>
      <c r="C672" s="976"/>
      <c r="D672" s="977"/>
      <c r="E672" s="303"/>
      <c r="F672" s="303"/>
      <c r="G672" s="303"/>
      <c r="H672" s="303"/>
      <c r="I672" s="303"/>
      <c r="L672" s="464"/>
    </row>
    <row r="673" spans="2:12" s="107" customFormat="1" ht="30" hidden="1" customHeight="1">
      <c r="B673" s="454">
        <v>373</v>
      </c>
      <c r="C673" s="976"/>
      <c r="D673" s="977"/>
      <c r="E673" s="303"/>
      <c r="F673" s="303"/>
      <c r="G673" s="303"/>
      <c r="H673" s="303"/>
      <c r="I673" s="303"/>
      <c r="L673" s="464"/>
    </row>
    <row r="674" spans="2:12" s="107" customFormat="1" ht="30" hidden="1" customHeight="1">
      <c r="B674" s="454">
        <v>374</v>
      </c>
      <c r="C674" s="976"/>
      <c r="D674" s="977"/>
      <c r="E674" s="303"/>
      <c r="F674" s="303"/>
      <c r="G674" s="303"/>
      <c r="H674" s="303"/>
      <c r="I674" s="303"/>
      <c r="L674" s="464"/>
    </row>
    <row r="675" spans="2:12" s="107" customFormat="1" ht="30" hidden="1" customHeight="1">
      <c r="B675" s="454">
        <v>375</v>
      </c>
      <c r="C675" s="976"/>
      <c r="D675" s="977"/>
      <c r="E675" s="303"/>
      <c r="F675" s="303"/>
      <c r="G675" s="303"/>
      <c r="H675" s="303"/>
      <c r="I675" s="303"/>
      <c r="L675" s="464"/>
    </row>
    <row r="676" spans="2:12" s="107" customFormat="1" ht="30" hidden="1" customHeight="1">
      <c r="B676" s="454">
        <v>376</v>
      </c>
      <c r="C676" s="976"/>
      <c r="D676" s="977"/>
      <c r="E676" s="303"/>
      <c r="F676" s="303"/>
      <c r="G676" s="303"/>
      <c r="H676" s="303"/>
      <c r="I676" s="303"/>
      <c r="L676" s="464"/>
    </row>
    <row r="677" spans="2:12" s="107" customFormat="1" ht="30" hidden="1" customHeight="1">
      <c r="B677" s="454">
        <v>377</v>
      </c>
      <c r="C677" s="976"/>
      <c r="D677" s="977"/>
      <c r="E677" s="303"/>
      <c r="F677" s="303"/>
      <c r="G677" s="303"/>
      <c r="H677" s="303"/>
      <c r="I677" s="303"/>
      <c r="L677" s="464"/>
    </row>
    <row r="678" spans="2:12" s="107" customFormat="1" ht="30" hidden="1" customHeight="1">
      <c r="B678" s="454">
        <v>378</v>
      </c>
      <c r="C678" s="976"/>
      <c r="D678" s="977"/>
      <c r="E678" s="303"/>
      <c r="F678" s="303"/>
      <c r="G678" s="303"/>
      <c r="H678" s="303"/>
      <c r="I678" s="303"/>
      <c r="L678" s="464"/>
    </row>
    <row r="679" spans="2:12" s="107" customFormat="1" ht="30" hidden="1" customHeight="1">
      <c r="B679" s="454">
        <v>379</v>
      </c>
      <c r="C679" s="976"/>
      <c r="D679" s="977"/>
      <c r="E679" s="303"/>
      <c r="F679" s="303"/>
      <c r="G679" s="303"/>
      <c r="H679" s="303"/>
      <c r="I679" s="303"/>
      <c r="L679" s="464"/>
    </row>
    <row r="680" spans="2:12" s="107" customFormat="1" ht="30" hidden="1" customHeight="1">
      <c r="B680" s="454">
        <v>380</v>
      </c>
      <c r="C680" s="976"/>
      <c r="D680" s="977"/>
      <c r="E680" s="303"/>
      <c r="F680" s="303"/>
      <c r="G680" s="303"/>
      <c r="H680" s="303"/>
      <c r="I680" s="303"/>
      <c r="L680" s="464"/>
    </row>
    <row r="681" spans="2:12" s="107" customFormat="1" ht="30" hidden="1" customHeight="1">
      <c r="B681" s="454">
        <v>381</v>
      </c>
      <c r="C681" s="976"/>
      <c r="D681" s="977"/>
      <c r="E681" s="303"/>
      <c r="F681" s="303"/>
      <c r="G681" s="303"/>
      <c r="H681" s="303"/>
      <c r="I681" s="303"/>
      <c r="L681" s="464"/>
    </row>
    <row r="682" spans="2:12" s="107" customFormat="1" ht="30" hidden="1" customHeight="1">
      <c r="B682" s="454">
        <v>382</v>
      </c>
      <c r="C682" s="976"/>
      <c r="D682" s="977"/>
      <c r="E682" s="303"/>
      <c r="F682" s="303"/>
      <c r="G682" s="303"/>
      <c r="H682" s="303"/>
      <c r="I682" s="303"/>
      <c r="L682" s="464"/>
    </row>
    <row r="683" spans="2:12" s="107" customFormat="1" ht="30" hidden="1" customHeight="1">
      <c r="B683" s="454">
        <v>383</v>
      </c>
      <c r="C683" s="976"/>
      <c r="D683" s="977"/>
      <c r="E683" s="303"/>
      <c r="F683" s="303"/>
      <c r="G683" s="303"/>
      <c r="H683" s="303"/>
      <c r="I683" s="303"/>
      <c r="L683" s="464"/>
    </row>
    <row r="684" spans="2:12" s="107" customFormat="1" ht="30" hidden="1" customHeight="1">
      <c r="B684" s="454">
        <v>384</v>
      </c>
      <c r="C684" s="976"/>
      <c r="D684" s="977"/>
      <c r="E684" s="303"/>
      <c r="F684" s="303"/>
      <c r="G684" s="303"/>
      <c r="H684" s="303"/>
      <c r="I684" s="303"/>
      <c r="L684" s="464"/>
    </row>
    <row r="685" spans="2:12" s="107" customFormat="1" ht="30" hidden="1" customHeight="1">
      <c r="B685" s="454">
        <v>385</v>
      </c>
      <c r="C685" s="976"/>
      <c r="D685" s="977"/>
      <c r="E685" s="303"/>
      <c r="F685" s="303"/>
      <c r="G685" s="303"/>
      <c r="H685" s="303"/>
      <c r="I685" s="303"/>
    </row>
    <row r="686" spans="2:12" s="107" customFormat="1" ht="30" hidden="1" customHeight="1">
      <c r="B686" s="454">
        <v>386</v>
      </c>
      <c r="C686" s="976"/>
      <c r="D686" s="977"/>
      <c r="E686" s="303"/>
      <c r="F686" s="303"/>
      <c r="G686" s="303"/>
      <c r="H686" s="303"/>
      <c r="I686" s="303"/>
    </row>
    <row r="687" spans="2:12" s="107" customFormat="1" ht="30" hidden="1" customHeight="1">
      <c r="B687" s="454">
        <v>387</v>
      </c>
      <c r="C687" s="976"/>
      <c r="D687" s="977"/>
      <c r="E687" s="303"/>
      <c r="F687" s="303"/>
      <c r="G687" s="303"/>
      <c r="H687" s="303"/>
      <c r="I687" s="303"/>
    </row>
    <row r="688" spans="2:12" s="107" customFormat="1" ht="30" hidden="1" customHeight="1">
      <c r="B688" s="454">
        <v>388</v>
      </c>
      <c r="C688" s="976"/>
      <c r="D688" s="977"/>
      <c r="E688" s="303"/>
      <c r="F688" s="303"/>
      <c r="G688" s="303"/>
      <c r="H688" s="303"/>
      <c r="I688" s="303"/>
    </row>
    <row r="689" spans="2:12" s="107" customFormat="1" ht="30" hidden="1" customHeight="1">
      <c r="B689" s="454">
        <v>389</v>
      </c>
      <c r="C689" s="976"/>
      <c r="D689" s="977"/>
      <c r="E689" s="303"/>
      <c r="F689" s="303"/>
      <c r="G689" s="303"/>
      <c r="H689" s="303"/>
      <c r="I689" s="303"/>
    </row>
    <row r="690" spans="2:12" s="107" customFormat="1" ht="30" hidden="1" customHeight="1">
      <c r="B690" s="454">
        <v>390</v>
      </c>
      <c r="C690" s="976"/>
      <c r="D690" s="977"/>
      <c r="E690" s="303"/>
      <c r="F690" s="303"/>
      <c r="G690" s="303"/>
      <c r="H690" s="303"/>
      <c r="I690" s="303"/>
    </row>
    <row r="691" spans="2:12" s="107" customFormat="1" ht="30" hidden="1" customHeight="1">
      <c r="B691" s="454">
        <v>391</v>
      </c>
      <c r="C691" s="976"/>
      <c r="D691" s="977"/>
      <c r="E691" s="303"/>
      <c r="F691" s="303"/>
      <c r="G691" s="303"/>
      <c r="H691" s="303"/>
      <c r="I691" s="303"/>
    </row>
    <row r="692" spans="2:12" s="107" customFormat="1" ht="30" hidden="1" customHeight="1">
      <c r="B692" s="454">
        <v>392</v>
      </c>
      <c r="C692" s="976"/>
      <c r="D692" s="977"/>
      <c r="E692" s="303"/>
      <c r="F692" s="303"/>
      <c r="G692" s="303"/>
      <c r="H692" s="303"/>
      <c r="I692" s="303"/>
    </row>
    <row r="693" spans="2:12" s="107" customFormat="1" ht="30" hidden="1" customHeight="1">
      <c r="B693" s="454">
        <v>393</v>
      </c>
      <c r="C693" s="976"/>
      <c r="D693" s="977"/>
      <c r="E693" s="303"/>
      <c r="F693" s="303"/>
      <c r="G693" s="303"/>
      <c r="H693" s="303"/>
      <c r="I693" s="303"/>
    </row>
    <row r="694" spans="2:12" s="107" customFormat="1" ht="30" hidden="1" customHeight="1">
      <c r="B694" s="454">
        <v>394</v>
      </c>
      <c r="C694" s="976"/>
      <c r="D694" s="977"/>
      <c r="E694" s="303"/>
      <c r="F694" s="303"/>
      <c r="G694" s="303"/>
      <c r="H694" s="303"/>
      <c r="I694" s="303"/>
    </row>
    <row r="695" spans="2:12" s="107" customFormat="1" ht="30" hidden="1" customHeight="1">
      <c r="B695" s="454">
        <v>395</v>
      </c>
      <c r="C695" s="976"/>
      <c r="D695" s="977"/>
      <c r="E695" s="303"/>
      <c r="F695" s="303"/>
      <c r="G695" s="303"/>
      <c r="H695" s="303"/>
      <c r="I695" s="303"/>
      <c r="L695" s="464"/>
    </row>
    <row r="696" spans="2:12" s="107" customFormat="1" ht="30" hidden="1" customHeight="1">
      <c r="B696" s="454">
        <v>396</v>
      </c>
      <c r="C696" s="976"/>
      <c r="D696" s="977"/>
      <c r="E696" s="303"/>
      <c r="F696" s="303"/>
      <c r="G696" s="303"/>
      <c r="H696" s="303"/>
      <c r="I696" s="303"/>
      <c r="L696" s="464"/>
    </row>
    <row r="697" spans="2:12" s="107" customFormat="1" ht="30" hidden="1" customHeight="1">
      <c r="B697" s="454">
        <v>397</v>
      </c>
      <c r="C697" s="976"/>
      <c r="D697" s="977"/>
      <c r="E697" s="303"/>
      <c r="F697" s="303"/>
      <c r="G697" s="303"/>
      <c r="H697" s="303"/>
      <c r="I697" s="303"/>
      <c r="L697" s="464"/>
    </row>
    <row r="698" spans="2:12" s="107" customFormat="1" ht="30" hidden="1" customHeight="1">
      <c r="B698" s="454">
        <v>398</v>
      </c>
      <c r="C698" s="976"/>
      <c r="D698" s="977"/>
      <c r="E698" s="303"/>
      <c r="F698" s="303"/>
      <c r="G698" s="303"/>
      <c r="H698" s="303"/>
      <c r="I698" s="303"/>
      <c r="L698" s="464"/>
    </row>
    <row r="699" spans="2:12" s="107" customFormat="1" ht="30" hidden="1" customHeight="1">
      <c r="B699" s="454">
        <v>399</v>
      </c>
      <c r="C699" s="976"/>
      <c r="D699" s="977"/>
      <c r="E699" s="303"/>
      <c r="F699" s="303"/>
      <c r="G699" s="303"/>
      <c r="H699" s="303"/>
      <c r="I699" s="303"/>
      <c r="L699" s="464"/>
    </row>
    <row r="700" spans="2:12" s="107" customFormat="1" ht="30" hidden="1" customHeight="1">
      <c r="B700" s="454">
        <v>400</v>
      </c>
      <c r="C700" s="976"/>
      <c r="D700" s="977"/>
      <c r="E700" s="303"/>
      <c r="F700" s="303"/>
      <c r="G700" s="303"/>
      <c r="H700" s="303"/>
      <c r="I700" s="303"/>
      <c r="L700" s="464"/>
    </row>
    <row r="701" spans="2:12" s="107" customFormat="1" ht="30" hidden="1" customHeight="1">
      <c r="B701" s="454">
        <v>401</v>
      </c>
      <c r="C701" s="976"/>
      <c r="D701" s="977"/>
      <c r="E701" s="303"/>
      <c r="F701" s="303"/>
      <c r="G701" s="303"/>
      <c r="H701" s="303"/>
      <c r="I701" s="303"/>
      <c r="L701" s="464"/>
    </row>
    <row r="702" spans="2:12" s="107" customFormat="1" ht="30" hidden="1" customHeight="1">
      <c r="B702" s="454">
        <v>402</v>
      </c>
      <c r="C702" s="976"/>
      <c r="D702" s="977"/>
      <c r="E702" s="303"/>
      <c r="F702" s="303"/>
      <c r="G702" s="303"/>
      <c r="H702" s="303"/>
      <c r="I702" s="303"/>
      <c r="L702" s="464"/>
    </row>
    <row r="703" spans="2:12" s="107" customFormat="1" ht="30" hidden="1" customHeight="1">
      <c r="B703" s="454">
        <v>403</v>
      </c>
      <c r="C703" s="976"/>
      <c r="D703" s="977"/>
      <c r="E703" s="303"/>
      <c r="F703" s="303"/>
      <c r="G703" s="303"/>
      <c r="H703" s="303"/>
      <c r="I703" s="303"/>
      <c r="L703" s="464"/>
    </row>
    <row r="704" spans="2:12" s="107" customFormat="1" ht="30" hidden="1" customHeight="1">
      <c r="B704" s="454">
        <v>404</v>
      </c>
      <c r="C704" s="976"/>
      <c r="D704" s="977"/>
      <c r="E704" s="303"/>
      <c r="F704" s="303"/>
      <c r="G704" s="303"/>
      <c r="H704" s="303"/>
      <c r="I704" s="303"/>
      <c r="L704" s="464"/>
    </row>
    <row r="705" spans="2:12" s="107" customFormat="1" ht="30" hidden="1" customHeight="1">
      <c r="B705" s="454">
        <v>405</v>
      </c>
      <c r="C705" s="976"/>
      <c r="D705" s="977"/>
      <c r="E705" s="303"/>
      <c r="F705" s="303"/>
      <c r="G705" s="303"/>
      <c r="H705" s="303"/>
      <c r="I705" s="303"/>
      <c r="L705" s="464"/>
    </row>
    <row r="706" spans="2:12" s="107" customFormat="1" ht="30" hidden="1" customHeight="1">
      <c r="B706" s="454">
        <v>406</v>
      </c>
      <c r="C706" s="976"/>
      <c r="D706" s="977"/>
      <c r="E706" s="303"/>
      <c r="F706" s="303"/>
      <c r="G706" s="303"/>
      <c r="H706" s="303"/>
      <c r="I706" s="303"/>
      <c r="L706" s="464"/>
    </row>
    <row r="707" spans="2:12" s="107" customFormat="1" ht="30" hidden="1" customHeight="1">
      <c r="B707" s="454">
        <v>407</v>
      </c>
      <c r="C707" s="976"/>
      <c r="D707" s="977"/>
      <c r="E707" s="303"/>
      <c r="F707" s="303"/>
      <c r="G707" s="303"/>
      <c r="H707" s="303"/>
      <c r="I707" s="303"/>
      <c r="L707" s="464"/>
    </row>
    <row r="708" spans="2:12" s="107" customFormat="1" ht="30" hidden="1" customHeight="1">
      <c r="B708" s="454">
        <v>408</v>
      </c>
      <c r="C708" s="976"/>
      <c r="D708" s="977"/>
      <c r="E708" s="303"/>
      <c r="F708" s="303"/>
      <c r="G708" s="303"/>
      <c r="H708" s="303"/>
      <c r="I708" s="303"/>
      <c r="L708" s="464"/>
    </row>
    <row r="709" spans="2:12" s="107" customFormat="1" ht="30" hidden="1" customHeight="1">
      <c r="B709" s="454">
        <v>409</v>
      </c>
      <c r="C709" s="976"/>
      <c r="D709" s="977"/>
      <c r="E709" s="303"/>
      <c r="F709" s="303"/>
      <c r="G709" s="303"/>
      <c r="H709" s="303"/>
      <c r="I709" s="303"/>
      <c r="L709" s="464"/>
    </row>
    <row r="710" spans="2:12" s="107" customFormat="1" ht="30" hidden="1" customHeight="1">
      <c r="B710" s="454">
        <v>410</v>
      </c>
      <c r="C710" s="976"/>
      <c r="D710" s="977"/>
      <c r="E710" s="303"/>
      <c r="F710" s="303"/>
      <c r="G710" s="303"/>
      <c r="H710" s="303"/>
      <c r="I710" s="303"/>
      <c r="L710" s="464"/>
    </row>
    <row r="711" spans="2:12" s="107" customFormat="1" ht="30" hidden="1" customHeight="1">
      <c r="B711" s="454">
        <v>411</v>
      </c>
      <c r="C711" s="976"/>
      <c r="D711" s="977"/>
      <c r="E711" s="303"/>
      <c r="F711" s="303"/>
      <c r="G711" s="303"/>
      <c r="H711" s="303"/>
      <c r="I711" s="303"/>
      <c r="L711" s="464"/>
    </row>
    <row r="712" spans="2:12" s="107" customFormat="1" ht="30" hidden="1" customHeight="1">
      <c r="B712" s="454">
        <v>412</v>
      </c>
      <c r="C712" s="976"/>
      <c r="D712" s="977"/>
      <c r="E712" s="303"/>
      <c r="F712" s="303"/>
      <c r="G712" s="303"/>
      <c r="H712" s="303"/>
      <c r="I712" s="303"/>
      <c r="L712" s="464"/>
    </row>
    <row r="713" spans="2:12" s="107" customFormat="1" ht="30" hidden="1" customHeight="1">
      <c r="B713" s="454">
        <v>413</v>
      </c>
      <c r="C713" s="976"/>
      <c r="D713" s="977"/>
      <c r="E713" s="303"/>
      <c r="F713" s="303"/>
      <c r="G713" s="303"/>
      <c r="H713" s="303"/>
      <c r="I713" s="303"/>
    </row>
    <row r="714" spans="2:12" s="107" customFormat="1" ht="30" hidden="1" customHeight="1">
      <c r="B714" s="454">
        <v>414</v>
      </c>
      <c r="C714" s="976"/>
      <c r="D714" s="977"/>
      <c r="E714" s="303"/>
      <c r="F714" s="303"/>
      <c r="G714" s="303"/>
      <c r="H714" s="303"/>
      <c r="I714" s="303"/>
    </row>
    <row r="715" spans="2:12" s="107" customFormat="1" ht="30" hidden="1" customHeight="1">
      <c r="B715" s="454">
        <v>415</v>
      </c>
      <c r="C715" s="976"/>
      <c r="D715" s="977"/>
      <c r="E715" s="303"/>
      <c r="F715" s="303"/>
      <c r="G715" s="303"/>
      <c r="H715" s="303"/>
      <c r="I715" s="303"/>
    </row>
    <row r="716" spans="2:12" s="107" customFormat="1" ht="30" hidden="1" customHeight="1">
      <c r="B716" s="454">
        <v>416</v>
      </c>
      <c r="C716" s="976"/>
      <c r="D716" s="977"/>
      <c r="E716" s="303"/>
      <c r="F716" s="303"/>
      <c r="G716" s="303"/>
      <c r="H716" s="303"/>
      <c r="I716" s="303"/>
    </row>
    <row r="717" spans="2:12" s="107" customFormat="1" ht="30" hidden="1" customHeight="1">
      <c r="B717" s="454">
        <v>417</v>
      </c>
      <c r="C717" s="976"/>
      <c r="D717" s="977"/>
      <c r="E717" s="303"/>
      <c r="F717" s="303"/>
      <c r="G717" s="303"/>
      <c r="H717" s="303"/>
      <c r="I717" s="303"/>
    </row>
    <row r="718" spans="2:12" s="107" customFormat="1" ht="30" hidden="1" customHeight="1">
      <c r="B718" s="454">
        <v>418</v>
      </c>
      <c r="C718" s="976"/>
      <c r="D718" s="977"/>
      <c r="E718" s="303"/>
      <c r="F718" s="303"/>
      <c r="G718" s="303"/>
      <c r="H718" s="303"/>
      <c r="I718" s="303"/>
    </row>
    <row r="719" spans="2:12" s="107" customFormat="1" ht="30" hidden="1" customHeight="1">
      <c r="B719" s="454">
        <v>419</v>
      </c>
      <c r="C719" s="976"/>
      <c r="D719" s="977"/>
      <c r="E719" s="303"/>
      <c r="F719" s="303"/>
      <c r="G719" s="303"/>
      <c r="H719" s="303"/>
      <c r="I719" s="303"/>
      <c r="L719" s="464"/>
    </row>
    <row r="720" spans="2:12" s="107" customFormat="1" ht="30" hidden="1" customHeight="1">
      <c r="B720" s="454">
        <v>420</v>
      </c>
      <c r="C720" s="976"/>
      <c r="D720" s="977"/>
      <c r="E720" s="303"/>
      <c r="F720" s="303"/>
      <c r="G720" s="303"/>
      <c r="H720" s="303"/>
      <c r="I720" s="303"/>
      <c r="L720" s="464"/>
    </row>
    <row r="721" spans="2:12" s="107" customFormat="1" ht="30" hidden="1" customHeight="1">
      <c r="B721" s="454">
        <v>421</v>
      </c>
      <c r="C721" s="976"/>
      <c r="D721" s="977"/>
      <c r="E721" s="303"/>
      <c r="F721" s="303"/>
      <c r="G721" s="303"/>
      <c r="H721" s="303"/>
      <c r="I721" s="303"/>
      <c r="L721" s="464"/>
    </row>
    <row r="722" spans="2:12" s="107" customFormat="1" ht="30" hidden="1" customHeight="1">
      <c r="B722" s="454">
        <v>422</v>
      </c>
      <c r="C722" s="976"/>
      <c r="D722" s="977"/>
      <c r="E722" s="303"/>
      <c r="F722" s="303"/>
      <c r="G722" s="303"/>
      <c r="H722" s="303"/>
      <c r="I722" s="303"/>
      <c r="L722" s="464"/>
    </row>
    <row r="723" spans="2:12" s="107" customFormat="1" ht="30" hidden="1" customHeight="1">
      <c r="B723" s="454">
        <v>423</v>
      </c>
      <c r="C723" s="976"/>
      <c r="D723" s="977"/>
      <c r="E723" s="303"/>
      <c r="F723" s="303"/>
      <c r="G723" s="303"/>
      <c r="H723" s="303"/>
      <c r="I723" s="303"/>
      <c r="L723" s="464"/>
    </row>
    <row r="724" spans="2:12" s="107" customFormat="1" ht="30" hidden="1" customHeight="1">
      <c r="B724" s="454">
        <v>424</v>
      </c>
      <c r="C724" s="976"/>
      <c r="D724" s="977"/>
      <c r="E724" s="303"/>
      <c r="F724" s="303"/>
      <c r="G724" s="303"/>
      <c r="H724" s="303"/>
      <c r="I724" s="303"/>
      <c r="L724" s="464"/>
    </row>
    <row r="725" spans="2:12" s="107" customFormat="1" ht="30" hidden="1" customHeight="1">
      <c r="B725" s="454">
        <v>425</v>
      </c>
      <c r="C725" s="976"/>
      <c r="D725" s="977"/>
      <c r="E725" s="303"/>
      <c r="F725" s="303"/>
      <c r="G725" s="303"/>
      <c r="H725" s="303"/>
      <c r="I725" s="303"/>
      <c r="L725" s="464"/>
    </row>
    <row r="726" spans="2:12" s="107" customFormat="1" ht="30" hidden="1" customHeight="1">
      <c r="B726" s="454">
        <v>426</v>
      </c>
      <c r="C726" s="976"/>
      <c r="D726" s="977"/>
      <c r="E726" s="303"/>
      <c r="F726" s="303"/>
      <c r="G726" s="303"/>
      <c r="H726" s="303"/>
      <c r="I726" s="303"/>
      <c r="L726" s="464"/>
    </row>
    <row r="727" spans="2:12" s="107" customFormat="1" ht="30" hidden="1" customHeight="1">
      <c r="B727" s="454">
        <v>427</v>
      </c>
      <c r="C727" s="976"/>
      <c r="D727" s="977"/>
      <c r="E727" s="303"/>
      <c r="F727" s="303"/>
      <c r="G727" s="303"/>
      <c r="H727" s="303"/>
      <c r="I727" s="303"/>
      <c r="L727" s="464"/>
    </row>
    <row r="728" spans="2:12" s="107" customFormat="1" ht="30" hidden="1" customHeight="1">
      <c r="B728" s="454">
        <v>428</v>
      </c>
      <c r="C728" s="976"/>
      <c r="D728" s="977"/>
      <c r="E728" s="303"/>
      <c r="F728" s="303"/>
      <c r="G728" s="303"/>
      <c r="H728" s="303"/>
      <c r="I728" s="303"/>
      <c r="L728" s="464"/>
    </row>
    <row r="729" spans="2:12" s="107" customFormat="1" ht="30" hidden="1" customHeight="1">
      <c r="B729" s="454">
        <v>429</v>
      </c>
      <c r="C729" s="976"/>
      <c r="D729" s="977"/>
      <c r="E729" s="303"/>
      <c r="F729" s="303"/>
      <c r="G729" s="303"/>
      <c r="H729" s="303"/>
      <c r="I729" s="303"/>
      <c r="L729" s="464"/>
    </row>
    <row r="730" spans="2:12" s="107" customFormat="1" ht="30" hidden="1" customHeight="1">
      <c r="B730" s="454">
        <v>430</v>
      </c>
      <c r="C730" s="976"/>
      <c r="D730" s="977"/>
      <c r="E730" s="303"/>
      <c r="F730" s="303"/>
      <c r="G730" s="303"/>
      <c r="H730" s="303"/>
      <c r="I730" s="303"/>
      <c r="L730" s="464"/>
    </row>
    <row r="731" spans="2:12" s="107" customFormat="1" ht="30" hidden="1" customHeight="1">
      <c r="B731" s="454">
        <v>431</v>
      </c>
      <c r="C731" s="976"/>
      <c r="D731" s="977"/>
      <c r="E731" s="303"/>
      <c r="F731" s="303"/>
      <c r="G731" s="303"/>
      <c r="H731" s="303"/>
      <c r="I731" s="303"/>
      <c r="L731" s="464"/>
    </row>
    <row r="732" spans="2:12" s="107" customFormat="1" ht="30" hidden="1" customHeight="1">
      <c r="B732" s="454">
        <v>432</v>
      </c>
      <c r="C732" s="976"/>
      <c r="D732" s="977"/>
      <c r="E732" s="303"/>
      <c r="F732" s="303"/>
      <c r="G732" s="303"/>
      <c r="H732" s="303"/>
      <c r="I732" s="303"/>
      <c r="L732" s="464"/>
    </row>
    <row r="733" spans="2:12" s="107" customFormat="1" ht="30" hidden="1" customHeight="1">
      <c r="B733" s="454">
        <v>433</v>
      </c>
      <c r="C733" s="976"/>
      <c r="D733" s="977"/>
      <c r="E733" s="303"/>
      <c r="F733" s="303"/>
      <c r="G733" s="303"/>
      <c r="H733" s="303"/>
      <c r="I733" s="303"/>
      <c r="L733" s="464"/>
    </row>
    <row r="734" spans="2:12" s="107" customFormat="1" ht="30" hidden="1" customHeight="1">
      <c r="B734" s="454">
        <v>434</v>
      </c>
      <c r="C734" s="976"/>
      <c r="D734" s="977"/>
      <c r="E734" s="303"/>
      <c r="F734" s="303"/>
      <c r="G734" s="303"/>
      <c r="H734" s="303"/>
      <c r="I734" s="303"/>
      <c r="L734" s="464"/>
    </row>
    <row r="735" spans="2:12" s="107" customFormat="1" ht="30" hidden="1" customHeight="1">
      <c r="B735" s="454">
        <v>435</v>
      </c>
      <c r="C735" s="976"/>
      <c r="D735" s="977"/>
      <c r="E735" s="303"/>
      <c r="F735" s="303"/>
      <c r="G735" s="303"/>
      <c r="H735" s="303"/>
      <c r="I735" s="303"/>
    </row>
    <row r="736" spans="2:12" s="107" customFormat="1" ht="30" hidden="1" customHeight="1">
      <c r="B736" s="454">
        <v>436</v>
      </c>
      <c r="C736" s="976"/>
      <c r="D736" s="977"/>
      <c r="E736" s="303"/>
      <c r="F736" s="303"/>
      <c r="G736" s="303"/>
      <c r="H736" s="303"/>
      <c r="I736" s="303"/>
    </row>
    <row r="737" spans="2:12" s="107" customFormat="1" ht="30" hidden="1" customHeight="1">
      <c r="B737" s="454">
        <v>437</v>
      </c>
      <c r="C737" s="976"/>
      <c r="D737" s="977"/>
      <c r="E737" s="303"/>
      <c r="F737" s="303"/>
      <c r="G737" s="303"/>
      <c r="H737" s="303"/>
      <c r="I737" s="303"/>
    </row>
    <row r="738" spans="2:12" s="107" customFormat="1" ht="30" hidden="1" customHeight="1">
      <c r="B738" s="454">
        <v>438</v>
      </c>
      <c r="C738" s="976"/>
      <c r="D738" s="977"/>
      <c r="E738" s="303"/>
      <c r="F738" s="303"/>
      <c r="G738" s="303"/>
      <c r="H738" s="303"/>
      <c r="I738" s="303"/>
    </row>
    <row r="739" spans="2:12" s="107" customFormat="1" ht="30" hidden="1" customHeight="1">
      <c r="B739" s="454">
        <v>439</v>
      </c>
      <c r="C739" s="976"/>
      <c r="D739" s="977"/>
      <c r="E739" s="303"/>
      <c r="F739" s="303"/>
      <c r="G739" s="303"/>
      <c r="H739" s="303"/>
      <c r="I739" s="303"/>
    </row>
    <row r="740" spans="2:12" s="107" customFormat="1" ht="30" hidden="1" customHeight="1">
      <c r="B740" s="454">
        <v>440</v>
      </c>
      <c r="C740" s="976"/>
      <c r="D740" s="977"/>
      <c r="E740" s="303"/>
      <c r="F740" s="303"/>
      <c r="G740" s="303"/>
      <c r="H740" s="303"/>
      <c r="I740" s="303"/>
    </row>
    <row r="741" spans="2:12" s="107" customFormat="1" ht="30" hidden="1" customHeight="1">
      <c r="B741" s="454">
        <v>441</v>
      </c>
      <c r="C741" s="976"/>
      <c r="D741" s="977"/>
      <c r="E741" s="303"/>
      <c r="F741" s="303"/>
      <c r="G741" s="303"/>
      <c r="H741" s="303"/>
      <c r="I741" s="303"/>
    </row>
    <row r="742" spans="2:12" s="107" customFormat="1" ht="30" hidden="1" customHeight="1">
      <c r="B742" s="454">
        <v>442</v>
      </c>
      <c r="C742" s="976"/>
      <c r="D742" s="977"/>
      <c r="E742" s="303"/>
      <c r="F742" s="303"/>
      <c r="G742" s="303"/>
      <c r="H742" s="303"/>
      <c r="I742" s="303"/>
    </row>
    <row r="743" spans="2:12" s="107" customFormat="1" ht="30" hidden="1" customHeight="1">
      <c r="B743" s="454">
        <v>443</v>
      </c>
      <c r="C743" s="976"/>
      <c r="D743" s="977"/>
      <c r="E743" s="303"/>
      <c r="F743" s="303"/>
      <c r="G743" s="303"/>
      <c r="H743" s="303"/>
      <c r="I743" s="303"/>
    </row>
    <row r="744" spans="2:12" s="107" customFormat="1" ht="30" hidden="1" customHeight="1">
      <c r="B744" s="454">
        <v>444</v>
      </c>
      <c r="C744" s="976"/>
      <c r="D744" s="977"/>
      <c r="E744" s="303"/>
      <c r="F744" s="303"/>
      <c r="G744" s="303"/>
      <c r="H744" s="303"/>
      <c r="I744" s="303"/>
    </row>
    <row r="745" spans="2:12" s="107" customFormat="1" ht="30" hidden="1" customHeight="1">
      <c r="B745" s="454">
        <v>445</v>
      </c>
      <c r="C745" s="976"/>
      <c r="D745" s="977"/>
      <c r="E745" s="303"/>
      <c r="F745" s="303"/>
      <c r="G745" s="303"/>
      <c r="H745" s="303"/>
      <c r="I745" s="303"/>
      <c r="L745" s="464"/>
    </row>
    <row r="746" spans="2:12" s="107" customFormat="1" ht="30" hidden="1" customHeight="1">
      <c r="B746" s="454">
        <v>446</v>
      </c>
      <c r="C746" s="976"/>
      <c r="D746" s="977"/>
      <c r="E746" s="303"/>
      <c r="F746" s="303"/>
      <c r="G746" s="303"/>
      <c r="H746" s="303"/>
      <c r="I746" s="303"/>
      <c r="L746" s="464"/>
    </row>
    <row r="747" spans="2:12" s="107" customFormat="1" ht="30" hidden="1" customHeight="1">
      <c r="B747" s="454">
        <v>447</v>
      </c>
      <c r="C747" s="976"/>
      <c r="D747" s="977"/>
      <c r="E747" s="303"/>
      <c r="F747" s="303"/>
      <c r="G747" s="303"/>
      <c r="H747" s="303"/>
      <c r="I747" s="303"/>
      <c r="L747" s="464"/>
    </row>
    <row r="748" spans="2:12" s="107" customFormat="1" ht="30" hidden="1" customHeight="1">
      <c r="B748" s="454">
        <v>448</v>
      </c>
      <c r="C748" s="976"/>
      <c r="D748" s="977"/>
      <c r="E748" s="303"/>
      <c r="F748" s="303"/>
      <c r="G748" s="303"/>
      <c r="H748" s="303"/>
      <c r="I748" s="303"/>
      <c r="L748" s="464"/>
    </row>
    <row r="749" spans="2:12" s="107" customFormat="1" ht="30" hidden="1" customHeight="1">
      <c r="B749" s="454">
        <v>449</v>
      </c>
      <c r="C749" s="976"/>
      <c r="D749" s="977"/>
      <c r="E749" s="303"/>
      <c r="F749" s="303"/>
      <c r="G749" s="303"/>
      <c r="H749" s="303"/>
      <c r="I749" s="303"/>
      <c r="L749" s="464"/>
    </row>
    <row r="750" spans="2:12" s="107" customFormat="1" ht="30" hidden="1" customHeight="1">
      <c r="B750" s="454">
        <v>450</v>
      </c>
      <c r="C750" s="976"/>
      <c r="D750" s="977"/>
      <c r="E750" s="303"/>
      <c r="F750" s="303"/>
      <c r="G750" s="303"/>
      <c r="H750" s="303"/>
      <c r="I750" s="303"/>
      <c r="L750" s="464"/>
    </row>
    <row r="751" spans="2:12" s="107" customFormat="1" ht="30" hidden="1" customHeight="1">
      <c r="B751" s="454">
        <v>451</v>
      </c>
      <c r="C751" s="976"/>
      <c r="D751" s="977"/>
      <c r="E751" s="303"/>
      <c r="F751" s="303"/>
      <c r="G751" s="303"/>
      <c r="H751" s="303"/>
      <c r="I751" s="303"/>
      <c r="L751" s="464"/>
    </row>
    <row r="752" spans="2:12" s="107" customFormat="1" ht="30" hidden="1" customHeight="1">
      <c r="B752" s="454">
        <v>452</v>
      </c>
      <c r="C752" s="976"/>
      <c r="D752" s="977"/>
      <c r="E752" s="303"/>
      <c r="F752" s="303"/>
      <c r="G752" s="303"/>
      <c r="H752" s="303"/>
      <c r="I752" s="303"/>
      <c r="L752" s="464"/>
    </row>
    <row r="753" spans="2:12" s="107" customFormat="1" ht="30" hidden="1" customHeight="1">
      <c r="B753" s="454">
        <v>453</v>
      </c>
      <c r="C753" s="976"/>
      <c r="D753" s="977"/>
      <c r="E753" s="303"/>
      <c r="F753" s="303"/>
      <c r="G753" s="303"/>
      <c r="H753" s="303"/>
      <c r="I753" s="303"/>
      <c r="L753" s="464"/>
    </row>
    <row r="754" spans="2:12" s="107" customFormat="1" ht="30" hidden="1" customHeight="1">
      <c r="B754" s="454">
        <v>454</v>
      </c>
      <c r="C754" s="976"/>
      <c r="D754" s="977"/>
      <c r="E754" s="303"/>
      <c r="F754" s="303"/>
      <c r="G754" s="303"/>
      <c r="H754" s="303"/>
      <c r="I754" s="303"/>
      <c r="L754" s="464"/>
    </row>
    <row r="755" spans="2:12" s="107" customFormat="1" ht="30" hidden="1" customHeight="1">
      <c r="B755" s="454">
        <v>455</v>
      </c>
      <c r="C755" s="976"/>
      <c r="D755" s="977"/>
      <c r="E755" s="303"/>
      <c r="F755" s="303"/>
      <c r="G755" s="303"/>
      <c r="H755" s="303"/>
      <c r="I755" s="303"/>
      <c r="L755" s="464"/>
    </row>
    <row r="756" spans="2:12" s="107" customFormat="1" ht="30" hidden="1" customHeight="1">
      <c r="B756" s="454">
        <v>456</v>
      </c>
      <c r="C756" s="976"/>
      <c r="D756" s="977"/>
      <c r="E756" s="303"/>
      <c r="F756" s="303"/>
      <c r="G756" s="303"/>
      <c r="H756" s="303"/>
      <c r="I756" s="303"/>
      <c r="L756" s="464"/>
    </row>
    <row r="757" spans="2:12" s="107" customFormat="1" ht="30" hidden="1" customHeight="1">
      <c r="B757" s="454">
        <v>457</v>
      </c>
      <c r="C757" s="976"/>
      <c r="D757" s="977"/>
      <c r="E757" s="303"/>
      <c r="F757" s="303"/>
      <c r="G757" s="303"/>
      <c r="H757" s="303"/>
      <c r="I757" s="303"/>
      <c r="L757" s="464"/>
    </row>
    <row r="758" spans="2:12" s="107" customFormat="1" ht="30" hidden="1" customHeight="1">
      <c r="B758" s="454">
        <v>458</v>
      </c>
      <c r="C758" s="976"/>
      <c r="D758" s="977"/>
      <c r="E758" s="303"/>
      <c r="F758" s="303"/>
      <c r="G758" s="303"/>
      <c r="H758" s="303"/>
      <c r="I758" s="303"/>
      <c r="L758" s="464"/>
    </row>
    <row r="759" spans="2:12" s="107" customFormat="1" ht="30" hidden="1" customHeight="1">
      <c r="B759" s="454">
        <v>459</v>
      </c>
      <c r="C759" s="976"/>
      <c r="D759" s="977"/>
      <c r="E759" s="303"/>
      <c r="F759" s="303"/>
      <c r="G759" s="303"/>
      <c r="H759" s="303"/>
      <c r="I759" s="303"/>
      <c r="L759" s="464"/>
    </row>
    <row r="760" spans="2:12" s="107" customFormat="1" ht="30" hidden="1" customHeight="1">
      <c r="B760" s="454">
        <v>460</v>
      </c>
      <c r="C760" s="976"/>
      <c r="D760" s="977"/>
      <c r="E760" s="303"/>
      <c r="F760" s="303"/>
      <c r="G760" s="303"/>
      <c r="H760" s="303"/>
      <c r="I760" s="303"/>
      <c r="L760" s="464"/>
    </row>
    <row r="761" spans="2:12" s="107" customFormat="1" ht="30" hidden="1" customHeight="1">
      <c r="B761" s="454">
        <v>461</v>
      </c>
      <c r="C761" s="976"/>
      <c r="D761" s="977"/>
      <c r="E761" s="303"/>
      <c r="F761" s="303"/>
      <c r="G761" s="303"/>
      <c r="H761" s="303"/>
      <c r="I761" s="303"/>
      <c r="L761" s="464"/>
    </row>
    <row r="762" spans="2:12" s="107" customFormat="1" ht="30" hidden="1" customHeight="1">
      <c r="B762" s="454">
        <v>462</v>
      </c>
      <c r="C762" s="976"/>
      <c r="D762" s="977"/>
      <c r="E762" s="303"/>
      <c r="F762" s="303"/>
      <c r="G762" s="303"/>
      <c r="H762" s="303"/>
      <c r="I762" s="303"/>
      <c r="L762" s="464"/>
    </row>
    <row r="763" spans="2:12" s="107" customFormat="1" ht="30" hidden="1" customHeight="1">
      <c r="B763" s="454">
        <v>463</v>
      </c>
      <c r="C763" s="976"/>
      <c r="D763" s="977"/>
      <c r="E763" s="303"/>
      <c r="F763" s="303"/>
      <c r="G763" s="303"/>
      <c r="H763" s="303"/>
      <c r="I763" s="303"/>
    </row>
    <row r="764" spans="2:12" s="107" customFormat="1" ht="30" hidden="1" customHeight="1">
      <c r="B764" s="454">
        <v>464</v>
      </c>
      <c r="C764" s="976"/>
      <c r="D764" s="977"/>
      <c r="E764" s="303"/>
      <c r="F764" s="303"/>
      <c r="G764" s="303"/>
      <c r="H764" s="303"/>
      <c r="I764" s="303"/>
    </row>
    <row r="765" spans="2:12" s="107" customFormat="1" ht="30" hidden="1" customHeight="1">
      <c r="B765" s="454">
        <v>465</v>
      </c>
      <c r="C765" s="976"/>
      <c r="D765" s="977"/>
      <c r="E765" s="303"/>
      <c r="F765" s="303"/>
      <c r="G765" s="303"/>
      <c r="H765" s="303"/>
      <c r="I765" s="303"/>
    </row>
    <row r="766" spans="2:12" s="107" customFormat="1" ht="30" hidden="1" customHeight="1">
      <c r="B766" s="454">
        <v>466</v>
      </c>
      <c r="C766" s="976"/>
      <c r="D766" s="977"/>
      <c r="E766" s="303"/>
      <c r="F766" s="303"/>
      <c r="G766" s="303"/>
      <c r="H766" s="303"/>
      <c r="I766" s="303"/>
    </row>
    <row r="767" spans="2:12" s="107" customFormat="1" ht="30" hidden="1" customHeight="1">
      <c r="B767" s="454">
        <v>467</v>
      </c>
      <c r="C767" s="976"/>
      <c r="D767" s="977"/>
      <c r="E767" s="303"/>
      <c r="F767" s="303"/>
      <c r="G767" s="303"/>
      <c r="H767" s="303"/>
      <c r="I767" s="303"/>
    </row>
    <row r="768" spans="2:12" s="107" customFormat="1" ht="30" hidden="1" customHeight="1">
      <c r="B768" s="454">
        <v>468</v>
      </c>
      <c r="C768" s="976"/>
      <c r="D768" s="977"/>
      <c r="E768" s="303"/>
      <c r="F768" s="303"/>
      <c r="G768" s="303"/>
      <c r="H768" s="303"/>
      <c r="I768" s="303"/>
    </row>
    <row r="769" spans="2:12" s="107" customFormat="1" ht="30" hidden="1" customHeight="1">
      <c r="B769" s="454">
        <v>469</v>
      </c>
      <c r="C769" s="976"/>
      <c r="D769" s="977"/>
      <c r="E769" s="303"/>
      <c r="F769" s="303"/>
      <c r="G769" s="303"/>
      <c r="H769" s="303"/>
      <c r="I769" s="303"/>
      <c r="L769" s="464"/>
    </row>
    <row r="770" spans="2:12" s="107" customFormat="1" ht="30" hidden="1" customHeight="1">
      <c r="B770" s="454">
        <v>470</v>
      </c>
      <c r="C770" s="976"/>
      <c r="D770" s="977"/>
      <c r="E770" s="303"/>
      <c r="F770" s="303"/>
      <c r="G770" s="303"/>
      <c r="H770" s="303"/>
      <c r="I770" s="303"/>
      <c r="L770" s="464"/>
    </row>
    <row r="771" spans="2:12" s="107" customFormat="1" ht="30" hidden="1" customHeight="1">
      <c r="B771" s="454">
        <v>471</v>
      </c>
      <c r="C771" s="976"/>
      <c r="D771" s="977"/>
      <c r="E771" s="303"/>
      <c r="F771" s="303"/>
      <c r="G771" s="303"/>
      <c r="H771" s="303"/>
      <c r="I771" s="303"/>
      <c r="L771" s="464"/>
    </row>
    <row r="772" spans="2:12" s="107" customFormat="1" ht="30" hidden="1" customHeight="1">
      <c r="B772" s="454">
        <v>472</v>
      </c>
      <c r="C772" s="976"/>
      <c r="D772" s="977"/>
      <c r="E772" s="303"/>
      <c r="F772" s="303"/>
      <c r="G772" s="303"/>
      <c r="H772" s="303"/>
      <c r="I772" s="303"/>
      <c r="L772" s="464"/>
    </row>
    <row r="773" spans="2:12" s="107" customFormat="1" ht="30" hidden="1" customHeight="1">
      <c r="B773" s="454">
        <v>473</v>
      </c>
      <c r="C773" s="976"/>
      <c r="D773" s="977"/>
      <c r="E773" s="303"/>
      <c r="F773" s="303"/>
      <c r="G773" s="303"/>
      <c r="H773" s="303"/>
      <c r="I773" s="303"/>
      <c r="L773" s="464"/>
    </row>
    <row r="774" spans="2:12" s="107" customFormat="1" ht="30" hidden="1" customHeight="1">
      <c r="B774" s="454">
        <v>474</v>
      </c>
      <c r="C774" s="976"/>
      <c r="D774" s="977"/>
      <c r="E774" s="303"/>
      <c r="F774" s="303"/>
      <c r="G774" s="303"/>
      <c r="H774" s="303"/>
      <c r="I774" s="303"/>
      <c r="L774" s="464"/>
    </row>
    <row r="775" spans="2:12" s="107" customFormat="1" ht="30" hidden="1" customHeight="1">
      <c r="B775" s="454">
        <v>475</v>
      </c>
      <c r="C775" s="976"/>
      <c r="D775" s="977"/>
      <c r="E775" s="303"/>
      <c r="F775" s="303"/>
      <c r="G775" s="303"/>
      <c r="H775" s="303"/>
      <c r="I775" s="303"/>
      <c r="L775" s="464"/>
    </row>
    <row r="776" spans="2:12" s="107" customFormat="1" ht="30" hidden="1" customHeight="1">
      <c r="B776" s="454">
        <v>476</v>
      </c>
      <c r="C776" s="976"/>
      <c r="D776" s="977"/>
      <c r="E776" s="303"/>
      <c r="F776" s="303"/>
      <c r="G776" s="303"/>
      <c r="H776" s="303"/>
      <c r="I776" s="303"/>
      <c r="L776" s="464"/>
    </row>
    <row r="777" spans="2:12" s="107" customFormat="1" ht="30" hidden="1" customHeight="1">
      <c r="B777" s="454">
        <v>477</v>
      </c>
      <c r="C777" s="976"/>
      <c r="D777" s="977"/>
      <c r="E777" s="303"/>
      <c r="F777" s="303"/>
      <c r="G777" s="303"/>
      <c r="H777" s="303"/>
      <c r="I777" s="303"/>
      <c r="L777" s="464"/>
    </row>
    <row r="778" spans="2:12" s="107" customFormat="1" ht="30" hidden="1" customHeight="1">
      <c r="B778" s="454">
        <v>478</v>
      </c>
      <c r="C778" s="976"/>
      <c r="D778" s="977"/>
      <c r="E778" s="303"/>
      <c r="F778" s="303"/>
      <c r="G778" s="303"/>
      <c r="H778" s="303"/>
      <c r="I778" s="303"/>
      <c r="L778" s="464"/>
    </row>
    <row r="779" spans="2:12" s="107" customFormat="1" ht="30" hidden="1" customHeight="1">
      <c r="B779" s="454">
        <v>479</v>
      </c>
      <c r="C779" s="976"/>
      <c r="D779" s="977"/>
      <c r="E779" s="303"/>
      <c r="F779" s="303"/>
      <c r="G779" s="303"/>
      <c r="H779" s="303"/>
      <c r="I779" s="303"/>
      <c r="L779" s="464"/>
    </row>
    <row r="780" spans="2:12" s="107" customFormat="1" ht="30" hidden="1" customHeight="1">
      <c r="B780" s="454">
        <v>480</v>
      </c>
      <c r="C780" s="976"/>
      <c r="D780" s="977"/>
      <c r="E780" s="303"/>
      <c r="F780" s="303"/>
      <c r="G780" s="303"/>
      <c r="H780" s="303"/>
      <c r="I780" s="303"/>
      <c r="L780" s="464"/>
    </row>
    <row r="781" spans="2:12" s="107" customFormat="1" ht="30" hidden="1" customHeight="1">
      <c r="B781" s="454">
        <v>481</v>
      </c>
      <c r="C781" s="976"/>
      <c r="D781" s="977"/>
      <c r="E781" s="303"/>
      <c r="F781" s="303"/>
      <c r="G781" s="303"/>
      <c r="H781" s="303"/>
      <c r="I781" s="303"/>
      <c r="L781" s="464"/>
    </row>
    <row r="782" spans="2:12" s="107" customFormat="1" ht="30" hidden="1" customHeight="1">
      <c r="B782" s="454">
        <v>482</v>
      </c>
      <c r="C782" s="976"/>
      <c r="D782" s="977"/>
      <c r="E782" s="303"/>
      <c r="F782" s="303"/>
      <c r="G782" s="303"/>
      <c r="H782" s="303"/>
      <c r="I782" s="303"/>
      <c r="L782" s="464"/>
    </row>
    <row r="783" spans="2:12" s="107" customFormat="1" ht="30" hidden="1" customHeight="1">
      <c r="B783" s="454">
        <v>483</v>
      </c>
      <c r="C783" s="976"/>
      <c r="D783" s="977"/>
      <c r="E783" s="303"/>
      <c r="F783" s="303"/>
      <c r="G783" s="303"/>
      <c r="H783" s="303"/>
      <c r="I783" s="303"/>
      <c r="L783" s="464"/>
    </row>
    <row r="784" spans="2:12" s="107" customFormat="1" ht="30" hidden="1" customHeight="1">
      <c r="B784" s="454">
        <v>484</v>
      </c>
      <c r="C784" s="976"/>
      <c r="D784" s="977"/>
      <c r="E784" s="303"/>
      <c r="F784" s="303"/>
      <c r="G784" s="303"/>
      <c r="H784" s="303"/>
      <c r="I784" s="303"/>
      <c r="L784" s="464"/>
    </row>
    <row r="785" spans="2:12" s="107" customFormat="1" ht="30" hidden="1" customHeight="1">
      <c r="B785" s="454">
        <v>485</v>
      </c>
      <c r="C785" s="976"/>
      <c r="D785" s="977"/>
      <c r="E785" s="303"/>
      <c r="F785" s="303"/>
      <c r="G785" s="303"/>
      <c r="H785" s="303"/>
      <c r="I785" s="303"/>
    </row>
    <row r="786" spans="2:12" s="107" customFormat="1" ht="30" hidden="1" customHeight="1">
      <c r="B786" s="454">
        <v>486</v>
      </c>
      <c r="C786" s="976"/>
      <c r="D786" s="977"/>
      <c r="E786" s="303"/>
      <c r="F786" s="303"/>
      <c r="G786" s="303"/>
      <c r="H786" s="303"/>
      <c r="I786" s="303"/>
    </row>
    <row r="787" spans="2:12" s="107" customFormat="1" ht="30" hidden="1" customHeight="1">
      <c r="B787" s="454">
        <v>487</v>
      </c>
      <c r="C787" s="976"/>
      <c r="D787" s="977"/>
      <c r="E787" s="303"/>
      <c r="F787" s="303"/>
      <c r="G787" s="303"/>
      <c r="H787" s="303"/>
      <c r="I787" s="303"/>
    </row>
    <row r="788" spans="2:12" s="107" customFormat="1" ht="30" hidden="1" customHeight="1">
      <c r="B788" s="454">
        <v>488</v>
      </c>
      <c r="C788" s="976"/>
      <c r="D788" s="977"/>
      <c r="E788" s="303"/>
      <c r="F788" s="303"/>
      <c r="G788" s="303"/>
      <c r="H788" s="303"/>
      <c r="I788" s="303"/>
    </row>
    <row r="789" spans="2:12" s="107" customFormat="1" ht="30" hidden="1" customHeight="1">
      <c r="B789" s="454">
        <v>489</v>
      </c>
      <c r="C789" s="976"/>
      <c r="D789" s="977"/>
      <c r="E789" s="303"/>
      <c r="F789" s="303"/>
      <c r="G789" s="303"/>
      <c r="H789" s="303"/>
      <c r="I789" s="303"/>
    </row>
    <row r="790" spans="2:12" s="107" customFormat="1" ht="30" hidden="1" customHeight="1">
      <c r="B790" s="454">
        <v>490</v>
      </c>
      <c r="C790" s="976"/>
      <c r="D790" s="977"/>
      <c r="E790" s="303"/>
      <c r="F790" s="303"/>
      <c r="G790" s="303"/>
      <c r="H790" s="303"/>
      <c r="I790" s="303"/>
    </row>
    <row r="791" spans="2:12" s="107" customFormat="1" ht="30" hidden="1" customHeight="1">
      <c r="B791" s="454">
        <v>491</v>
      </c>
      <c r="C791" s="976"/>
      <c r="D791" s="977"/>
      <c r="E791" s="303"/>
      <c r="F791" s="303"/>
      <c r="G791" s="303"/>
      <c r="H791" s="303"/>
      <c r="I791" s="303"/>
    </row>
    <row r="792" spans="2:12" s="107" customFormat="1" ht="30" hidden="1" customHeight="1">
      <c r="B792" s="454">
        <v>492</v>
      </c>
      <c r="C792" s="976"/>
      <c r="D792" s="977"/>
      <c r="E792" s="303"/>
      <c r="F792" s="303"/>
      <c r="G792" s="303"/>
      <c r="H792" s="303"/>
      <c r="I792" s="303"/>
    </row>
    <row r="793" spans="2:12" s="107" customFormat="1" ht="30" hidden="1" customHeight="1">
      <c r="B793" s="454">
        <v>493</v>
      </c>
      <c r="C793" s="976"/>
      <c r="D793" s="977"/>
      <c r="E793" s="303"/>
      <c r="F793" s="303"/>
      <c r="G793" s="303"/>
      <c r="H793" s="303"/>
      <c r="I793" s="303"/>
    </row>
    <row r="794" spans="2:12" s="107" customFormat="1" ht="30" hidden="1" customHeight="1">
      <c r="B794" s="454">
        <v>494</v>
      </c>
      <c r="C794" s="976"/>
      <c r="D794" s="977"/>
      <c r="E794" s="303"/>
      <c r="F794" s="303"/>
      <c r="G794" s="303"/>
      <c r="H794" s="303"/>
      <c r="I794" s="303"/>
    </row>
    <row r="795" spans="2:12" s="107" customFormat="1" ht="30" hidden="1" customHeight="1">
      <c r="B795" s="454">
        <v>495</v>
      </c>
      <c r="C795" s="976"/>
      <c r="D795" s="977"/>
      <c r="E795" s="303"/>
      <c r="F795" s="303"/>
      <c r="G795" s="303"/>
      <c r="H795" s="303"/>
      <c r="I795" s="303"/>
      <c r="L795" s="464"/>
    </row>
    <row r="796" spans="2:12" s="107" customFormat="1" ht="30" hidden="1" customHeight="1">
      <c r="B796" s="454">
        <v>496</v>
      </c>
      <c r="C796" s="976"/>
      <c r="D796" s="977"/>
      <c r="E796" s="303"/>
      <c r="F796" s="303"/>
      <c r="G796" s="303"/>
      <c r="H796" s="303"/>
      <c r="I796" s="303"/>
      <c r="L796" s="464"/>
    </row>
    <row r="797" spans="2:12" s="107" customFormat="1" ht="30" hidden="1" customHeight="1">
      <c r="B797" s="454">
        <v>497</v>
      </c>
      <c r="C797" s="976"/>
      <c r="D797" s="977"/>
      <c r="E797" s="303"/>
      <c r="F797" s="303"/>
      <c r="G797" s="303"/>
      <c r="H797" s="303"/>
      <c r="I797" s="303"/>
      <c r="L797" s="464"/>
    </row>
    <row r="798" spans="2:12" s="107" customFormat="1" ht="30" hidden="1" customHeight="1">
      <c r="B798" s="454">
        <v>498</v>
      </c>
      <c r="C798" s="976"/>
      <c r="D798" s="977"/>
      <c r="E798" s="303"/>
      <c r="F798" s="303"/>
      <c r="G798" s="303"/>
      <c r="H798" s="303"/>
      <c r="I798" s="303"/>
      <c r="L798" s="464"/>
    </row>
    <row r="799" spans="2:12" s="107" customFormat="1" ht="30" hidden="1" customHeight="1">
      <c r="B799" s="454">
        <v>499</v>
      </c>
      <c r="C799" s="976"/>
      <c r="D799" s="977"/>
      <c r="E799" s="303"/>
      <c r="F799" s="303"/>
      <c r="G799" s="303"/>
      <c r="H799" s="303"/>
      <c r="I799" s="303"/>
      <c r="L799" s="464"/>
    </row>
    <row r="800" spans="2:12" s="107" customFormat="1" ht="30" hidden="1" customHeight="1">
      <c r="B800" s="454">
        <v>500</v>
      </c>
      <c r="C800" s="976"/>
      <c r="D800" s="977"/>
      <c r="E800" s="303"/>
      <c r="F800" s="303"/>
      <c r="G800" s="303"/>
      <c r="H800" s="303"/>
      <c r="I800" s="303"/>
      <c r="L800" s="464"/>
    </row>
    <row r="801" spans="2:12" s="107" customFormat="1" ht="30" hidden="1" customHeight="1">
      <c r="B801" s="454">
        <v>501</v>
      </c>
      <c r="C801" s="976"/>
      <c r="D801" s="977"/>
      <c r="E801" s="303"/>
      <c r="F801" s="303"/>
      <c r="G801" s="303"/>
      <c r="H801" s="303"/>
      <c r="I801" s="303"/>
      <c r="L801" s="464"/>
    </row>
    <row r="802" spans="2:12" s="107" customFormat="1" ht="30" hidden="1" customHeight="1">
      <c r="B802" s="454">
        <v>502</v>
      </c>
      <c r="C802" s="976"/>
      <c r="D802" s="977"/>
      <c r="E802" s="303"/>
      <c r="F802" s="303"/>
      <c r="G802" s="303"/>
      <c r="H802" s="303"/>
      <c r="I802" s="303"/>
      <c r="L802" s="464"/>
    </row>
    <row r="803" spans="2:12" s="107" customFormat="1" ht="30" hidden="1" customHeight="1">
      <c r="B803" s="454">
        <v>503</v>
      </c>
      <c r="C803" s="976"/>
      <c r="D803" s="977"/>
      <c r="E803" s="303"/>
      <c r="F803" s="303"/>
      <c r="G803" s="303"/>
      <c r="H803" s="303"/>
      <c r="I803" s="303"/>
      <c r="L803" s="464"/>
    </row>
    <row r="804" spans="2:12" s="107" customFormat="1" ht="30" hidden="1" customHeight="1">
      <c r="B804" s="454">
        <v>504</v>
      </c>
      <c r="C804" s="976"/>
      <c r="D804" s="977"/>
      <c r="E804" s="303"/>
      <c r="F804" s="303"/>
      <c r="G804" s="303"/>
      <c r="H804" s="303"/>
      <c r="I804" s="303"/>
      <c r="L804" s="464"/>
    </row>
    <row r="805" spans="2:12" s="107" customFormat="1" ht="30" hidden="1" customHeight="1">
      <c r="B805" s="454">
        <v>505</v>
      </c>
      <c r="C805" s="976"/>
      <c r="D805" s="977"/>
      <c r="E805" s="303"/>
      <c r="F805" s="303"/>
      <c r="G805" s="303"/>
      <c r="H805" s="303"/>
      <c r="I805" s="303"/>
      <c r="L805" s="464"/>
    </row>
    <row r="806" spans="2:12" s="107" customFormat="1" ht="30" hidden="1" customHeight="1">
      <c r="B806" s="454">
        <v>506</v>
      </c>
      <c r="C806" s="976"/>
      <c r="D806" s="977"/>
      <c r="E806" s="303"/>
      <c r="F806" s="303"/>
      <c r="G806" s="303"/>
      <c r="H806" s="303"/>
      <c r="I806" s="303"/>
      <c r="L806" s="464"/>
    </row>
    <row r="807" spans="2:12" s="107" customFormat="1" ht="30" hidden="1" customHeight="1">
      <c r="B807" s="454">
        <v>507</v>
      </c>
      <c r="C807" s="976"/>
      <c r="D807" s="977"/>
      <c r="E807" s="303"/>
      <c r="F807" s="303"/>
      <c r="G807" s="303"/>
      <c r="H807" s="303"/>
      <c r="I807" s="303"/>
      <c r="L807" s="464"/>
    </row>
    <row r="808" spans="2:12" s="107" customFormat="1" ht="30" hidden="1" customHeight="1">
      <c r="B808" s="454">
        <v>508</v>
      </c>
      <c r="C808" s="976"/>
      <c r="D808" s="977"/>
      <c r="E808" s="303"/>
      <c r="F808" s="303"/>
      <c r="G808" s="303"/>
      <c r="H808" s="303"/>
      <c r="I808" s="303"/>
      <c r="L808" s="464"/>
    </row>
    <row r="809" spans="2:12" s="107" customFormat="1" ht="30" hidden="1" customHeight="1">
      <c r="B809" s="454">
        <v>509</v>
      </c>
      <c r="C809" s="976"/>
      <c r="D809" s="977"/>
      <c r="E809" s="303"/>
      <c r="F809" s="303"/>
      <c r="G809" s="303"/>
      <c r="H809" s="303"/>
      <c r="I809" s="303"/>
      <c r="L809" s="464"/>
    </row>
    <row r="810" spans="2:12" s="107" customFormat="1" ht="30" hidden="1" customHeight="1">
      <c r="B810" s="454">
        <v>510</v>
      </c>
      <c r="C810" s="976"/>
      <c r="D810" s="977"/>
      <c r="E810" s="303"/>
      <c r="F810" s="303"/>
      <c r="G810" s="303"/>
      <c r="H810" s="303"/>
      <c r="I810" s="303"/>
      <c r="L810" s="464"/>
    </row>
    <row r="811" spans="2:12" s="107" customFormat="1" ht="30" hidden="1" customHeight="1">
      <c r="B811" s="454">
        <v>511</v>
      </c>
      <c r="C811" s="976"/>
      <c r="D811" s="977"/>
      <c r="E811" s="303"/>
      <c r="F811" s="303"/>
      <c r="G811" s="303"/>
      <c r="H811" s="303"/>
      <c r="I811" s="303"/>
      <c r="L811" s="464"/>
    </row>
    <row r="812" spans="2:12" s="107" customFormat="1" ht="30" hidden="1" customHeight="1">
      <c r="B812" s="454">
        <v>512</v>
      </c>
      <c r="C812" s="976"/>
      <c r="D812" s="977"/>
      <c r="E812" s="303"/>
      <c r="F812" s="303"/>
      <c r="G812" s="303"/>
      <c r="H812" s="303"/>
      <c r="I812" s="303"/>
      <c r="L812" s="464"/>
    </row>
    <row r="813" spans="2:12" s="107" customFormat="1" ht="30" hidden="1" customHeight="1">
      <c r="B813" s="454">
        <v>513</v>
      </c>
      <c r="C813" s="976"/>
      <c r="D813" s="977"/>
      <c r="E813" s="303"/>
      <c r="F813" s="303"/>
      <c r="G813" s="303"/>
      <c r="H813" s="303"/>
      <c r="I813" s="303"/>
    </row>
    <row r="814" spans="2:12" s="107" customFormat="1" ht="30" hidden="1" customHeight="1">
      <c r="B814" s="454">
        <v>514</v>
      </c>
      <c r="C814" s="976"/>
      <c r="D814" s="977"/>
      <c r="E814" s="303"/>
      <c r="F814" s="303"/>
      <c r="G814" s="303"/>
      <c r="H814" s="303"/>
      <c r="I814" s="303"/>
    </row>
    <row r="815" spans="2:12" s="107" customFormat="1" ht="30" hidden="1" customHeight="1">
      <c r="B815" s="454">
        <v>515</v>
      </c>
      <c r="C815" s="976"/>
      <c r="D815" s="977"/>
      <c r="E815" s="303"/>
      <c r="F815" s="303"/>
      <c r="G815" s="303"/>
      <c r="H815" s="303"/>
      <c r="I815" s="303"/>
    </row>
    <row r="816" spans="2:12" s="107" customFormat="1" ht="30" hidden="1" customHeight="1">
      <c r="B816" s="454">
        <v>516</v>
      </c>
      <c r="C816" s="976"/>
      <c r="D816" s="977"/>
      <c r="E816" s="303"/>
      <c r="F816" s="303"/>
      <c r="G816" s="303"/>
      <c r="H816" s="303"/>
      <c r="I816" s="303"/>
    </row>
    <row r="817" spans="2:12" s="107" customFormat="1" ht="30" hidden="1" customHeight="1">
      <c r="B817" s="454">
        <v>517</v>
      </c>
      <c r="C817" s="976"/>
      <c r="D817" s="977"/>
      <c r="E817" s="303"/>
      <c r="F817" s="303"/>
      <c r="G817" s="303"/>
      <c r="H817" s="303"/>
      <c r="I817" s="303"/>
    </row>
    <row r="818" spans="2:12" s="107" customFormat="1" ht="30" hidden="1" customHeight="1">
      <c r="B818" s="454">
        <v>518</v>
      </c>
      <c r="C818" s="976"/>
      <c r="D818" s="977"/>
      <c r="E818" s="303"/>
      <c r="F818" s="303"/>
      <c r="G818" s="303"/>
      <c r="H818" s="303"/>
      <c r="I818" s="303"/>
    </row>
    <row r="819" spans="2:12" s="107" customFormat="1" ht="30" hidden="1" customHeight="1">
      <c r="B819" s="454">
        <v>519</v>
      </c>
      <c r="C819" s="976"/>
      <c r="D819" s="977"/>
      <c r="E819" s="303"/>
      <c r="F819" s="303"/>
      <c r="G819" s="303"/>
      <c r="H819" s="303"/>
      <c r="I819" s="303"/>
      <c r="L819" s="464"/>
    </row>
    <row r="820" spans="2:12" s="107" customFormat="1" ht="30" hidden="1" customHeight="1">
      <c r="B820" s="454">
        <v>520</v>
      </c>
      <c r="C820" s="976"/>
      <c r="D820" s="977"/>
      <c r="E820" s="303"/>
      <c r="F820" s="303"/>
      <c r="G820" s="303"/>
      <c r="H820" s="303"/>
      <c r="I820" s="303"/>
      <c r="L820" s="464"/>
    </row>
    <row r="821" spans="2:12" s="107" customFormat="1" ht="30" hidden="1" customHeight="1">
      <c r="B821" s="454">
        <v>521</v>
      </c>
      <c r="C821" s="976"/>
      <c r="D821" s="977"/>
      <c r="E821" s="303"/>
      <c r="F821" s="303"/>
      <c r="G821" s="303"/>
      <c r="H821" s="303"/>
      <c r="I821" s="303"/>
      <c r="L821" s="464"/>
    </row>
    <row r="822" spans="2:12" s="107" customFormat="1" ht="30" hidden="1" customHeight="1">
      <c r="B822" s="454">
        <v>522</v>
      </c>
      <c r="C822" s="976"/>
      <c r="D822" s="977"/>
      <c r="E822" s="303"/>
      <c r="F822" s="303"/>
      <c r="G822" s="303"/>
      <c r="H822" s="303"/>
      <c r="I822" s="303"/>
      <c r="L822" s="464"/>
    </row>
    <row r="823" spans="2:12" s="107" customFormat="1" ht="30" hidden="1" customHeight="1">
      <c r="B823" s="454">
        <v>523</v>
      </c>
      <c r="C823" s="976"/>
      <c r="D823" s="977"/>
      <c r="E823" s="303"/>
      <c r="F823" s="303"/>
      <c r="G823" s="303"/>
      <c r="H823" s="303"/>
      <c r="I823" s="303"/>
      <c r="L823" s="464"/>
    </row>
    <row r="824" spans="2:12" s="107" customFormat="1" ht="30" hidden="1" customHeight="1">
      <c r="B824" s="454">
        <v>524</v>
      </c>
      <c r="C824" s="976"/>
      <c r="D824" s="977"/>
      <c r="E824" s="303"/>
      <c r="F824" s="303"/>
      <c r="G824" s="303"/>
      <c r="H824" s="303"/>
      <c r="I824" s="303"/>
      <c r="L824" s="464"/>
    </row>
    <row r="825" spans="2:12" s="107" customFormat="1" ht="30" hidden="1" customHeight="1">
      <c r="B825" s="454">
        <v>525</v>
      </c>
      <c r="C825" s="976"/>
      <c r="D825" s="977"/>
      <c r="E825" s="303"/>
      <c r="F825" s="303"/>
      <c r="G825" s="303"/>
      <c r="H825" s="303"/>
      <c r="I825" s="303"/>
      <c r="L825" s="464"/>
    </row>
    <row r="826" spans="2:12" s="107" customFormat="1" ht="30" hidden="1" customHeight="1">
      <c r="B826" s="454">
        <v>526</v>
      </c>
      <c r="C826" s="976"/>
      <c r="D826" s="977"/>
      <c r="E826" s="303"/>
      <c r="F826" s="303"/>
      <c r="G826" s="303"/>
      <c r="H826" s="303"/>
      <c r="I826" s="303"/>
      <c r="L826" s="464"/>
    </row>
    <row r="827" spans="2:12" s="107" customFormat="1" ht="30" hidden="1" customHeight="1">
      <c r="B827" s="454">
        <v>527</v>
      </c>
      <c r="C827" s="976"/>
      <c r="D827" s="977"/>
      <c r="E827" s="303"/>
      <c r="F827" s="303"/>
      <c r="G827" s="303"/>
      <c r="H827" s="303"/>
      <c r="I827" s="303"/>
      <c r="L827" s="464"/>
    </row>
    <row r="828" spans="2:12" s="107" customFormat="1" ht="30" hidden="1" customHeight="1">
      <c r="B828" s="454">
        <v>528</v>
      </c>
      <c r="C828" s="976"/>
      <c r="D828" s="977"/>
      <c r="E828" s="303"/>
      <c r="F828" s="303"/>
      <c r="G828" s="303"/>
      <c r="H828" s="303"/>
      <c r="I828" s="303"/>
      <c r="L828" s="464"/>
    </row>
    <row r="829" spans="2:12" s="107" customFormat="1" ht="30" hidden="1" customHeight="1">
      <c r="B829" s="454">
        <v>529</v>
      </c>
      <c r="C829" s="976"/>
      <c r="D829" s="977"/>
      <c r="E829" s="303"/>
      <c r="F829" s="303"/>
      <c r="G829" s="303"/>
      <c r="H829" s="303"/>
      <c r="I829" s="303"/>
      <c r="L829" s="464"/>
    </row>
    <row r="830" spans="2:12" s="107" customFormat="1" ht="30" hidden="1" customHeight="1">
      <c r="B830" s="454">
        <v>530</v>
      </c>
      <c r="C830" s="976"/>
      <c r="D830" s="977"/>
      <c r="E830" s="303"/>
      <c r="F830" s="303"/>
      <c r="G830" s="303"/>
      <c r="H830" s="303"/>
      <c r="I830" s="303"/>
      <c r="L830" s="464"/>
    </row>
    <row r="831" spans="2:12" s="107" customFormat="1" ht="30" hidden="1" customHeight="1">
      <c r="B831" s="454">
        <v>531</v>
      </c>
      <c r="C831" s="976"/>
      <c r="D831" s="977"/>
      <c r="E831" s="303"/>
      <c r="F831" s="303"/>
      <c r="G831" s="303"/>
      <c r="H831" s="303"/>
      <c r="I831" s="303"/>
      <c r="L831" s="464"/>
    </row>
    <row r="832" spans="2:12" s="107" customFormat="1" ht="30" hidden="1" customHeight="1">
      <c r="B832" s="454">
        <v>532</v>
      </c>
      <c r="C832" s="976"/>
      <c r="D832" s="977"/>
      <c r="E832" s="303"/>
      <c r="F832" s="303"/>
      <c r="G832" s="303"/>
      <c r="H832" s="303"/>
      <c r="I832" s="303"/>
      <c r="L832" s="464"/>
    </row>
    <row r="833" spans="2:12" s="107" customFormat="1" ht="30" hidden="1" customHeight="1">
      <c r="B833" s="454">
        <v>533</v>
      </c>
      <c r="C833" s="976"/>
      <c r="D833" s="977"/>
      <c r="E833" s="303"/>
      <c r="F833" s="303"/>
      <c r="G833" s="303"/>
      <c r="H833" s="303"/>
      <c r="I833" s="303"/>
      <c r="L833" s="464"/>
    </row>
    <row r="834" spans="2:12" s="107" customFormat="1" ht="30" hidden="1" customHeight="1">
      <c r="B834" s="454">
        <v>534</v>
      </c>
      <c r="C834" s="976"/>
      <c r="D834" s="977"/>
      <c r="E834" s="303"/>
      <c r="F834" s="303"/>
      <c r="G834" s="303"/>
      <c r="H834" s="303"/>
      <c r="I834" s="303"/>
      <c r="L834" s="464"/>
    </row>
    <row r="835" spans="2:12" s="107" customFormat="1" ht="30" hidden="1" customHeight="1">
      <c r="B835" s="454">
        <v>535</v>
      </c>
      <c r="C835" s="976"/>
      <c r="D835" s="977"/>
      <c r="E835" s="303"/>
      <c r="F835" s="303"/>
      <c r="G835" s="303"/>
      <c r="H835" s="303"/>
      <c r="I835" s="303"/>
    </row>
    <row r="836" spans="2:12" s="107" customFormat="1" ht="30" hidden="1" customHeight="1">
      <c r="B836" s="454">
        <v>536</v>
      </c>
      <c r="C836" s="976"/>
      <c r="D836" s="977"/>
      <c r="E836" s="303"/>
      <c r="F836" s="303"/>
      <c r="G836" s="303"/>
      <c r="H836" s="303"/>
      <c r="I836" s="303"/>
    </row>
    <row r="837" spans="2:12" s="107" customFormat="1" ht="30" hidden="1" customHeight="1">
      <c r="B837" s="454">
        <v>537</v>
      </c>
      <c r="C837" s="976"/>
      <c r="D837" s="977"/>
      <c r="E837" s="303"/>
      <c r="F837" s="303"/>
      <c r="G837" s="303"/>
      <c r="H837" s="303"/>
      <c r="I837" s="303"/>
    </row>
    <row r="838" spans="2:12" s="107" customFormat="1" ht="30" hidden="1" customHeight="1">
      <c r="B838" s="454">
        <v>538</v>
      </c>
      <c r="C838" s="976"/>
      <c r="D838" s="977"/>
      <c r="E838" s="303"/>
      <c r="F838" s="303"/>
      <c r="G838" s="303"/>
      <c r="H838" s="303"/>
      <c r="I838" s="303"/>
    </row>
    <row r="839" spans="2:12" s="107" customFormat="1" ht="30" hidden="1" customHeight="1">
      <c r="B839" s="454">
        <v>539</v>
      </c>
      <c r="C839" s="976"/>
      <c r="D839" s="977"/>
      <c r="E839" s="303"/>
      <c r="F839" s="303"/>
      <c r="G839" s="303"/>
      <c r="H839" s="303"/>
      <c r="I839" s="303"/>
    </row>
    <row r="840" spans="2:12" s="107" customFormat="1" ht="30" hidden="1" customHeight="1">
      <c r="B840" s="454">
        <v>540</v>
      </c>
      <c r="C840" s="976"/>
      <c r="D840" s="977"/>
      <c r="E840" s="303"/>
      <c r="F840" s="303"/>
      <c r="G840" s="303"/>
      <c r="H840" s="303"/>
      <c r="I840" s="303"/>
    </row>
    <row r="841" spans="2:12" s="107" customFormat="1" ht="30" hidden="1" customHeight="1">
      <c r="B841" s="454">
        <v>541</v>
      </c>
      <c r="C841" s="976"/>
      <c r="D841" s="977"/>
      <c r="E841" s="303"/>
      <c r="F841" s="303"/>
      <c r="G841" s="303"/>
      <c r="H841" s="303"/>
      <c r="I841" s="303"/>
    </row>
    <row r="842" spans="2:12" s="107" customFormat="1" ht="30" hidden="1" customHeight="1">
      <c r="B842" s="454">
        <v>542</v>
      </c>
      <c r="C842" s="976"/>
      <c r="D842" s="977"/>
      <c r="E842" s="303"/>
      <c r="F842" s="303"/>
      <c r="G842" s="303"/>
      <c r="H842" s="303"/>
      <c r="I842" s="303"/>
    </row>
    <row r="843" spans="2:12" s="107" customFormat="1" ht="30" hidden="1" customHeight="1">
      <c r="B843" s="454">
        <v>543</v>
      </c>
      <c r="C843" s="976"/>
      <c r="D843" s="977"/>
      <c r="E843" s="303"/>
      <c r="F843" s="303"/>
      <c r="G843" s="303"/>
      <c r="H843" s="303"/>
      <c r="I843" s="303"/>
    </row>
    <row r="844" spans="2:12" s="107" customFormat="1" ht="30" hidden="1" customHeight="1">
      <c r="B844" s="454">
        <v>544</v>
      </c>
      <c r="C844" s="976"/>
      <c r="D844" s="977"/>
      <c r="E844" s="303"/>
      <c r="F844" s="303"/>
      <c r="G844" s="303"/>
      <c r="H844" s="303"/>
      <c r="I844" s="303"/>
    </row>
    <row r="845" spans="2:12" s="107" customFormat="1" ht="30" hidden="1" customHeight="1">
      <c r="B845" s="454">
        <v>545</v>
      </c>
      <c r="C845" s="976"/>
      <c r="D845" s="977"/>
      <c r="E845" s="303"/>
      <c r="F845" s="303"/>
      <c r="G845" s="303"/>
      <c r="H845" s="303"/>
      <c r="I845" s="303"/>
      <c r="L845" s="464"/>
    </row>
    <row r="846" spans="2:12" s="107" customFormat="1" ht="30" hidden="1" customHeight="1">
      <c r="B846" s="454">
        <v>546</v>
      </c>
      <c r="C846" s="976"/>
      <c r="D846" s="977"/>
      <c r="E846" s="303"/>
      <c r="F846" s="303"/>
      <c r="G846" s="303"/>
      <c r="H846" s="303"/>
      <c r="I846" s="303"/>
      <c r="L846" s="464"/>
    </row>
    <row r="847" spans="2:12" s="107" customFormat="1" ht="30" hidden="1" customHeight="1">
      <c r="B847" s="454">
        <v>547</v>
      </c>
      <c r="C847" s="976"/>
      <c r="D847" s="977"/>
      <c r="E847" s="303"/>
      <c r="F847" s="303"/>
      <c r="G847" s="303"/>
      <c r="H847" s="303"/>
      <c r="I847" s="303"/>
      <c r="L847" s="464"/>
    </row>
    <row r="848" spans="2:12" s="107" customFormat="1" ht="30" hidden="1" customHeight="1">
      <c r="B848" s="454">
        <v>548</v>
      </c>
      <c r="C848" s="976"/>
      <c r="D848" s="977"/>
      <c r="E848" s="303"/>
      <c r="F848" s="303"/>
      <c r="G848" s="303"/>
      <c r="H848" s="303"/>
      <c r="I848" s="303"/>
      <c r="L848" s="464"/>
    </row>
    <row r="849" spans="2:12" s="107" customFormat="1" ht="30" hidden="1" customHeight="1">
      <c r="B849" s="454">
        <v>549</v>
      </c>
      <c r="C849" s="976"/>
      <c r="D849" s="977"/>
      <c r="E849" s="303"/>
      <c r="F849" s="303"/>
      <c r="G849" s="303"/>
      <c r="H849" s="303"/>
      <c r="I849" s="303"/>
      <c r="L849" s="464"/>
    </row>
    <row r="850" spans="2:12" s="107" customFormat="1" ht="30" hidden="1" customHeight="1">
      <c r="B850" s="454">
        <v>550</v>
      </c>
      <c r="C850" s="976"/>
      <c r="D850" s="977"/>
      <c r="E850" s="303"/>
      <c r="F850" s="303"/>
      <c r="G850" s="303"/>
      <c r="H850" s="303"/>
      <c r="I850" s="303"/>
      <c r="L850" s="464"/>
    </row>
    <row r="851" spans="2:12" s="107" customFormat="1" ht="30" hidden="1" customHeight="1">
      <c r="B851" s="454">
        <v>551</v>
      </c>
      <c r="C851" s="976"/>
      <c r="D851" s="977"/>
      <c r="E851" s="303"/>
      <c r="F851" s="303"/>
      <c r="G851" s="303"/>
      <c r="H851" s="303"/>
      <c r="I851" s="303"/>
      <c r="L851" s="464"/>
    </row>
    <row r="852" spans="2:12" s="107" customFormat="1" ht="30" hidden="1" customHeight="1">
      <c r="B852" s="454">
        <v>552</v>
      </c>
      <c r="C852" s="976"/>
      <c r="D852" s="977"/>
      <c r="E852" s="303"/>
      <c r="F852" s="303"/>
      <c r="G852" s="303"/>
      <c r="H852" s="303"/>
      <c r="I852" s="303"/>
      <c r="L852" s="464"/>
    </row>
    <row r="853" spans="2:12" s="107" customFormat="1" ht="30" hidden="1" customHeight="1">
      <c r="B853" s="454">
        <v>553</v>
      </c>
      <c r="C853" s="976"/>
      <c r="D853" s="977"/>
      <c r="E853" s="303"/>
      <c r="F853" s="303"/>
      <c r="G853" s="303"/>
      <c r="H853" s="303"/>
      <c r="I853" s="303"/>
      <c r="L853" s="464"/>
    </row>
    <row r="854" spans="2:12" s="107" customFormat="1" ht="30" hidden="1" customHeight="1">
      <c r="B854" s="454">
        <v>554</v>
      </c>
      <c r="C854" s="976"/>
      <c r="D854" s="977"/>
      <c r="E854" s="303"/>
      <c r="F854" s="303"/>
      <c r="G854" s="303"/>
      <c r="H854" s="303"/>
      <c r="I854" s="303"/>
      <c r="L854" s="464"/>
    </row>
    <row r="855" spans="2:12" s="107" customFormat="1" ht="30" hidden="1" customHeight="1">
      <c r="B855" s="454">
        <v>555</v>
      </c>
      <c r="C855" s="976"/>
      <c r="D855" s="977"/>
      <c r="E855" s="303"/>
      <c r="F855" s="303"/>
      <c r="G855" s="303"/>
      <c r="H855" s="303"/>
      <c r="I855" s="303"/>
      <c r="L855" s="464"/>
    </row>
    <row r="856" spans="2:12" s="107" customFormat="1" ht="30" hidden="1" customHeight="1">
      <c r="B856" s="454">
        <v>556</v>
      </c>
      <c r="C856" s="976"/>
      <c r="D856" s="977"/>
      <c r="E856" s="303"/>
      <c r="F856" s="303"/>
      <c r="G856" s="303"/>
      <c r="H856" s="303"/>
      <c r="I856" s="303"/>
      <c r="L856" s="464"/>
    </row>
    <row r="857" spans="2:12" s="107" customFormat="1" ht="30" hidden="1" customHeight="1">
      <c r="B857" s="454">
        <v>557</v>
      </c>
      <c r="C857" s="976"/>
      <c r="D857" s="977"/>
      <c r="E857" s="303"/>
      <c r="F857" s="303"/>
      <c r="G857" s="303"/>
      <c r="H857" s="303"/>
      <c r="I857" s="303"/>
      <c r="L857" s="464"/>
    </row>
    <row r="858" spans="2:12" s="107" customFormat="1" ht="30" hidden="1" customHeight="1">
      <c r="B858" s="454">
        <v>558</v>
      </c>
      <c r="C858" s="976"/>
      <c r="D858" s="977"/>
      <c r="E858" s="303"/>
      <c r="F858" s="303"/>
      <c r="G858" s="303"/>
      <c r="H858" s="303"/>
      <c r="I858" s="303"/>
      <c r="L858" s="464"/>
    </row>
    <row r="859" spans="2:12" s="107" customFormat="1" ht="30" hidden="1" customHeight="1">
      <c r="B859" s="454">
        <v>559</v>
      </c>
      <c r="C859" s="976"/>
      <c r="D859" s="977"/>
      <c r="E859" s="303"/>
      <c r="F859" s="303"/>
      <c r="G859" s="303"/>
      <c r="H859" s="303"/>
      <c r="I859" s="303"/>
      <c r="L859" s="464"/>
    </row>
    <row r="860" spans="2:12" s="107" customFormat="1" ht="30" hidden="1" customHeight="1">
      <c r="B860" s="454">
        <v>560</v>
      </c>
      <c r="C860" s="976"/>
      <c r="D860" s="977"/>
      <c r="E860" s="303"/>
      <c r="F860" s="303"/>
      <c r="G860" s="303"/>
      <c r="H860" s="303"/>
      <c r="I860" s="303"/>
      <c r="L860" s="464"/>
    </row>
    <row r="861" spans="2:12" s="107" customFormat="1" ht="30" hidden="1" customHeight="1">
      <c r="B861" s="454">
        <v>561</v>
      </c>
      <c r="C861" s="976"/>
      <c r="D861" s="977"/>
      <c r="E861" s="303"/>
      <c r="F861" s="303"/>
      <c r="G861" s="303"/>
      <c r="H861" s="303"/>
      <c r="I861" s="303"/>
      <c r="L861" s="464"/>
    </row>
    <row r="862" spans="2:12" s="107" customFormat="1" ht="30" hidden="1" customHeight="1">
      <c r="B862" s="454">
        <v>562</v>
      </c>
      <c r="C862" s="976"/>
      <c r="D862" s="977"/>
      <c r="E862" s="303"/>
      <c r="F862" s="303"/>
      <c r="G862" s="303"/>
      <c r="H862" s="303"/>
      <c r="I862" s="303"/>
      <c r="L862" s="464"/>
    </row>
    <row r="863" spans="2:12" s="107" customFormat="1" ht="30" hidden="1" customHeight="1">
      <c r="B863" s="454">
        <v>563</v>
      </c>
      <c r="C863" s="976"/>
      <c r="D863" s="977"/>
      <c r="E863" s="303"/>
      <c r="F863" s="303"/>
      <c r="G863" s="303"/>
      <c r="H863" s="303"/>
      <c r="I863" s="303"/>
    </row>
    <row r="864" spans="2:12" s="107" customFormat="1" ht="30" hidden="1" customHeight="1">
      <c r="B864" s="454">
        <v>564</v>
      </c>
      <c r="C864" s="976"/>
      <c r="D864" s="977"/>
      <c r="E864" s="303"/>
      <c r="F864" s="303"/>
      <c r="G864" s="303"/>
      <c r="H864" s="303"/>
      <c r="I864" s="303"/>
    </row>
    <row r="865" spans="2:12" s="107" customFormat="1" ht="30" hidden="1" customHeight="1">
      <c r="B865" s="454">
        <v>565</v>
      </c>
      <c r="C865" s="976"/>
      <c r="D865" s="977"/>
      <c r="E865" s="303"/>
      <c r="F865" s="303"/>
      <c r="G865" s="303"/>
      <c r="H865" s="303"/>
      <c r="I865" s="303"/>
    </row>
    <row r="866" spans="2:12" s="107" customFormat="1" ht="30" hidden="1" customHeight="1">
      <c r="B866" s="454">
        <v>566</v>
      </c>
      <c r="C866" s="976"/>
      <c r="D866" s="977"/>
      <c r="E866" s="303"/>
      <c r="F866" s="303"/>
      <c r="G866" s="303"/>
      <c r="H866" s="303"/>
      <c r="I866" s="303"/>
    </row>
    <row r="867" spans="2:12" s="107" customFormat="1" ht="30" hidden="1" customHeight="1">
      <c r="B867" s="454">
        <v>567</v>
      </c>
      <c r="C867" s="976"/>
      <c r="D867" s="977"/>
      <c r="E867" s="303"/>
      <c r="F867" s="303"/>
      <c r="G867" s="303"/>
      <c r="H867" s="303"/>
      <c r="I867" s="303"/>
    </row>
    <row r="868" spans="2:12" s="107" customFormat="1" ht="30" hidden="1" customHeight="1">
      <c r="B868" s="454">
        <v>568</v>
      </c>
      <c r="C868" s="976"/>
      <c r="D868" s="977"/>
      <c r="E868" s="303"/>
      <c r="F868" s="303"/>
      <c r="G868" s="303"/>
      <c r="H868" s="303"/>
      <c r="I868" s="303"/>
    </row>
    <row r="869" spans="2:12" s="107" customFormat="1" ht="30" hidden="1" customHeight="1">
      <c r="B869" s="454">
        <v>569</v>
      </c>
      <c r="C869" s="976"/>
      <c r="D869" s="977"/>
      <c r="E869" s="303"/>
      <c r="F869" s="303"/>
      <c r="G869" s="303"/>
      <c r="H869" s="303"/>
      <c r="I869" s="303"/>
      <c r="L869" s="464"/>
    </row>
    <row r="870" spans="2:12" s="107" customFormat="1" ht="30" hidden="1" customHeight="1">
      <c r="B870" s="454">
        <v>570</v>
      </c>
      <c r="C870" s="976"/>
      <c r="D870" s="977"/>
      <c r="E870" s="303"/>
      <c r="F870" s="303"/>
      <c r="G870" s="303"/>
      <c r="H870" s="303"/>
      <c r="I870" s="303"/>
      <c r="L870" s="464"/>
    </row>
    <row r="871" spans="2:12" s="107" customFormat="1" ht="30" hidden="1" customHeight="1">
      <c r="B871" s="454">
        <v>571</v>
      </c>
      <c r="C871" s="976"/>
      <c r="D871" s="977"/>
      <c r="E871" s="303"/>
      <c r="F871" s="303"/>
      <c r="G871" s="303"/>
      <c r="H871" s="303"/>
      <c r="I871" s="303"/>
      <c r="L871" s="464"/>
    </row>
    <row r="872" spans="2:12" s="107" customFormat="1" ht="30" hidden="1" customHeight="1">
      <c r="B872" s="454">
        <v>572</v>
      </c>
      <c r="C872" s="976"/>
      <c r="D872" s="977"/>
      <c r="E872" s="303"/>
      <c r="F872" s="303"/>
      <c r="G872" s="303"/>
      <c r="H872" s="303"/>
      <c r="I872" s="303"/>
      <c r="L872" s="464"/>
    </row>
    <row r="873" spans="2:12" s="107" customFormat="1" ht="30" hidden="1" customHeight="1">
      <c r="B873" s="454">
        <v>573</v>
      </c>
      <c r="C873" s="976"/>
      <c r="D873" s="977"/>
      <c r="E873" s="303"/>
      <c r="F873" s="303"/>
      <c r="G873" s="303"/>
      <c r="H873" s="303"/>
      <c r="I873" s="303"/>
      <c r="L873" s="464"/>
    </row>
    <row r="874" spans="2:12" s="107" customFormat="1" ht="30" hidden="1" customHeight="1">
      <c r="B874" s="454">
        <v>574</v>
      </c>
      <c r="C874" s="976"/>
      <c r="D874" s="977"/>
      <c r="E874" s="303"/>
      <c r="F874" s="303"/>
      <c r="G874" s="303"/>
      <c r="H874" s="303"/>
      <c r="I874" s="303"/>
      <c r="L874" s="464"/>
    </row>
    <row r="875" spans="2:12" s="107" customFormat="1" ht="30" hidden="1" customHeight="1">
      <c r="B875" s="454">
        <v>575</v>
      </c>
      <c r="C875" s="976"/>
      <c r="D875" s="977"/>
      <c r="E875" s="303"/>
      <c r="F875" s="303"/>
      <c r="G875" s="303"/>
      <c r="H875" s="303"/>
      <c r="I875" s="303"/>
      <c r="L875" s="464"/>
    </row>
    <row r="876" spans="2:12" s="107" customFormat="1" ht="30" hidden="1" customHeight="1">
      <c r="B876" s="454">
        <v>576</v>
      </c>
      <c r="C876" s="976"/>
      <c r="D876" s="977"/>
      <c r="E876" s="303"/>
      <c r="F876" s="303"/>
      <c r="G876" s="303"/>
      <c r="H876" s="303"/>
      <c r="I876" s="303"/>
      <c r="L876" s="464"/>
    </row>
    <row r="877" spans="2:12" s="107" customFormat="1" ht="30" hidden="1" customHeight="1">
      <c r="B877" s="454">
        <v>577</v>
      </c>
      <c r="C877" s="976"/>
      <c r="D877" s="977"/>
      <c r="E877" s="303"/>
      <c r="F877" s="303"/>
      <c r="G877" s="303"/>
      <c r="H877" s="303"/>
      <c r="I877" s="303"/>
      <c r="L877" s="464"/>
    </row>
    <row r="878" spans="2:12" s="107" customFormat="1" ht="30" hidden="1" customHeight="1">
      <c r="B878" s="454">
        <v>578</v>
      </c>
      <c r="C878" s="976"/>
      <c r="D878" s="977"/>
      <c r="E878" s="303"/>
      <c r="F878" s="303"/>
      <c r="G878" s="303"/>
      <c r="H878" s="303"/>
      <c r="I878" s="303"/>
      <c r="L878" s="464"/>
    </row>
    <row r="879" spans="2:12" s="107" customFormat="1" ht="30" hidden="1" customHeight="1">
      <c r="B879" s="454">
        <v>579</v>
      </c>
      <c r="C879" s="976"/>
      <c r="D879" s="977"/>
      <c r="E879" s="303"/>
      <c r="F879" s="303"/>
      <c r="G879" s="303"/>
      <c r="H879" s="303"/>
      <c r="I879" s="303"/>
      <c r="L879" s="464"/>
    </row>
    <row r="880" spans="2:12" s="107" customFormat="1" ht="30" hidden="1" customHeight="1">
      <c r="B880" s="454">
        <v>580</v>
      </c>
      <c r="C880" s="976"/>
      <c r="D880" s="977"/>
      <c r="E880" s="303"/>
      <c r="F880" s="303"/>
      <c r="G880" s="303"/>
      <c r="H880" s="303"/>
      <c r="I880" s="303"/>
      <c r="L880" s="464"/>
    </row>
    <row r="881" spans="2:12" s="107" customFormat="1" ht="30" hidden="1" customHeight="1">
      <c r="B881" s="454">
        <v>581</v>
      </c>
      <c r="C881" s="976"/>
      <c r="D881" s="977"/>
      <c r="E881" s="303"/>
      <c r="F881" s="303"/>
      <c r="G881" s="303"/>
      <c r="H881" s="303"/>
      <c r="I881" s="303"/>
      <c r="L881" s="464"/>
    </row>
    <row r="882" spans="2:12" s="107" customFormat="1" ht="30" hidden="1" customHeight="1">
      <c r="B882" s="454">
        <v>582</v>
      </c>
      <c r="C882" s="976"/>
      <c r="D882" s="977"/>
      <c r="E882" s="303"/>
      <c r="F882" s="303"/>
      <c r="G882" s="303"/>
      <c r="H882" s="303"/>
      <c r="I882" s="303"/>
      <c r="L882" s="464"/>
    </row>
    <row r="883" spans="2:12" s="107" customFormat="1" ht="30" hidden="1" customHeight="1">
      <c r="B883" s="454">
        <v>583</v>
      </c>
      <c r="C883" s="976"/>
      <c r="D883" s="977"/>
      <c r="E883" s="303"/>
      <c r="F883" s="303"/>
      <c r="G883" s="303"/>
      <c r="H883" s="303"/>
      <c r="I883" s="303"/>
      <c r="L883" s="464"/>
    </row>
    <row r="884" spans="2:12" s="107" customFormat="1" ht="30" hidden="1" customHeight="1">
      <c r="B884" s="454">
        <v>584</v>
      </c>
      <c r="C884" s="976"/>
      <c r="D884" s="977"/>
      <c r="E884" s="303"/>
      <c r="F884" s="303"/>
      <c r="G884" s="303"/>
      <c r="H884" s="303"/>
      <c r="I884" s="303"/>
      <c r="L884" s="464"/>
    </row>
    <row r="885" spans="2:12" s="107" customFormat="1" ht="30" hidden="1" customHeight="1">
      <c r="B885" s="454">
        <v>585</v>
      </c>
      <c r="C885" s="976"/>
      <c r="D885" s="977"/>
      <c r="E885" s="303"/>
      <c r="F885" s="303"/>
      <c r="G885" s="303"/>
      <c r="H885" s="303"/>
      <c r="I885" s="303"/>
    </row>
    <row r="886" spans="2:12" s="107" customFormat="1" ht="30" hidden="1" customHeight="1">
      <c r="B886" s="454">
        <v>586</v>
      </c>
      <c r="C886" s="976"/>
      <c r="D886" s="977"/>
      <c r="E886" s="303"/>
      <c r="F886" s="303"/>
      <c r="G886" s="303"/>
      <c r="H886" s="303"/>
      <c r="I886" s="303"/>
    </row>
    <row r="887" spans="2:12" s="107" customFormat="1" ht="30" hidden="1" customHeight="1">
      <c r="B887" s="454">
        <v>587</v>
      </c>
      <c r="C887" s="976"/>
      <c r="D887" s="977"/>
      <c r="E887" s="303"/>
      <c r="F887" s="303"/>
      <c r="G887" s="303"/>
      <c r="H887" s="303"/>
      <c r="I887" s="303"/>
    </row>
    <row r="888" spans="2:12" s="107" customFormat="1" ht="30" hidden="1" customHeight="1">
      <c r="B888" s="454">
        <v>588</v>
      </c>
      <c r="C888" s="976"/>
      <c r="D888" s="977"/>
      <c r="E888" s="303"/>
      <c r="F888" s="303"/>
      <c r="G888" s="303"/>
      <c r="H888" s="303"/>
      <c r="I888" s="303"/>
    </row>
    <row r="889" spans="2:12" s="107" customFormat="1" ht="30" hidden="1" customHeight="1">
      <c r="B889" s="454">
        <v>589</v>
      </c>
      <c r="C889" s="976"/>
      <c r="D889" s="977"/>
      <c r="E889" s="303"/>
      <c r="F889" s="303"/>
      <c r="G889" s="303"/>
      <c r="H889" s="303"/>
      <c r="I889" s="303"/>
    </row>
    <row r="890" spans="2:12" s="107" customFormat="1" ht="30" hidden="1" customHeight="1">
      <c r="B890" s="454">
        <v>590</v>
      </c>
      <c r="C890" s="976"/>
      <c r="D890" s="977"/>
      <c r="E890" s="303"/>
      <c r="F890" s="303"/>
      <c r="G890" s="303"/>
      <c r="H890" s="303"/>
      <c r="I890" s="303"/>
    </row>
    <row r="891" spans="2:12" s="107" customFormat="1" ht="30" hidden="1" customHeight="1">
      <c r="B891" s="454">
        <v>591</v>
      </c>
      <c r="C891" s="976"/>
      <c r="D891" s="977"/>
      <c r="E891" s="303"/>
      <c r="F891" s="303"/>
      <c r="G891" s="303"/>
      <c r="H891" s="303"/>
      <c r="I891" s="303"/>
    </row>
    <row r="892" spans="2:12" s="107" customFormat="1" ht="30" hidden="1" customHeight="1">
      <c r="B892" s="454">
        <v>592</v>
      </c>
      <c r="C892" s="976"/>
      <c r="D892" s="977"/>
      <c r="E892" s="303"/>
      <c r="F892" s="303"/>
      <c r="G892" s="303"/>
      <c r="H892" s="303"/>
      <c r="I892" s="303"/>
    </row>
    <row r="893" spans="2:12" s="107" customFormat="1" ht="30" hidden="1" customHeight="1">
      <c r="B893" s="454">
        <v>593</v>
      </c>
      <c r="C893" s="976"/>
      <c r="D893" s="977"/>
      <c r="E893" s="303"/>
      <c r="F893" s="303"/>
      <c r="G893" s="303"/>
      <c r="H893" s="303"/>
      <c r="I893" s="303"/>
    </row>
    <row r="894" spans="2:12" s="107" customFormat="1" ht="30" hidden="1" customHeight="1">
      <c r="B894" s="454">
        <v>594</v>
      </c>
      <c r="C894" s="976"/>
      <c r="D894" s="977"/>
      <c r="E894" s="303"/>
      <c r="F894" s="303"/>
      <c r="G894" s="303"/>
      <c r="H894" s="303"/>
      <c r="I894" s="303"/>
    </row>
    <row r="895" spans="2:12" s="107" customFormat="1" ht="30" hidden="1" customHeight="1">
      <c r="B895" s="454">
        <v>595</v>
      </c>
      <c r="C895" s="976"/>
      <c r="D895" s="977"/>
      <c r="E895" s="303"/>
      <c r="F895" s="303"/>
      <c r="G895" s="303"/>
      <c r="H895" s="303"/>
      <c r="I895" s="303"/>
      <c r="L895" s="464"/>
    </row>
    <row r="896" spans="2:12" s="107" customFormat="1" ht="30" hidden="1" customHeight="1">
      <c r="B896" s="454">
        <v>596</v>
      </c>
      <c r="C896" s="976"/>
      <c r="D896" s="977"/>
      <c r="E896" s="303"/>
      <c r="F896" s="303"/>
      <c r="G896" s="303"/>
      <c r="H896" s="303"/>
      <c r="I896" s="303"/>
      <c r="L896" s="464"/>
    </row>
    <row r="897" spans="2:12" s="107" customFormat="1" ht="30" hidden="1" customHeight="1">
      <c r="B897" s="454">
        <v>597</v>
      </c>
      <c r="C897" s="976"/>
      <c r="D897" s="977"/>
      <c r="E897" s="303"/>
      <c r="F897" s="303"/>
      <c r="G897" s="303"/>
      <c r="H897" s="303"/>
      <c r="I897" s="303"/>
      <c r="L897" s="464"/>
    </row>
    <row r="898" spans="2:12" s="107" customFormat="1" ht="30" hidden="1" customHeight="1">
      <c r="B898" s="454">
        <v>598</v>
      </c>
      <c r="C898" s="976"/>
      <c r="D898" s="977"/>
      <c r="E898" s="303"/>
      <c r="F898" s="303"/>
      <c r="G898" s="303"/>
      <c r="H898" s="303"/>
      <c r="I898" s="303"/>
      <c r="L898" s="464"/>
    </row>
    <row r="899" spans="2:12" s="107" customFormat="1" ht="30" hidden="1" customHeight="1">
      <c r="B899" s="454">
        <v>599</v>
      </c>
      <c r="C899" s="976"/>
      <c r="D899" s="977"/>
      <c r="E899" s="303"/>
      <c r="F899" s="303"/>
      <c r="G899" s="303"/>
      <c r="H899" s="303"/>
      <c r="I899" s="303"/>
      <c r="L899" s="464"/>
    </row>
    <row r="900" spans="2:12" s="107" customFormat="1" ht="30" hidden="1" customHeight="1">
      <c r="B900" s="454">
        <v>600</v>
      </c>
      <c r="C900" s="976"/>
      <c r="D900" s="977"/>
      <c r="E900" s="303"/>
      <c r="F900" s="303"/>
      <c r="G900" s="303"/>
      <c r="H900" s="303"/>
      <c r="I900" s="303"/>
      <c r="L900" s="464"/>
    </row>
    <row r="901" spans="2:12" s="107" customFormat="1" ht="30" hidden="1" customHeight="1">
      <c r="B901" s="454">
        <v>601</v>
      </c>
      <c r="C901" s="976"/>
      <c r="D901" s="977"/>
      <c r="E901" s="303"/>
      <c r="F901" s="303"/>
      <c r="G901" s="303"/>
      <c r="H901" s="303"/>
      <c r="I901" s="303"/>
      <c r="L901" s="464"/>
    </row>
    <row r="902" spans="2:12" s="107" customFormat="1" ht="30" hidden="1" customHeight="1">
      <c r="B902" s="454">
        <v>602</v>
      </c>
      <c r="C902" s="976"/>
      <c r="D902" s="977"/>
      <c r="E902" s="303"/>
      <c r="F902" s="303"/>
      <c r="G902" s="303"/>
      <c r="H902" s="303"/>
      <c r="I902" s="303"/>
      <c r="L902" s="464"/>
    </row>
    <row r="903" spans="2:12" s="107" customFormat="1" ht="30" hidden="1" customHeight="1">
      <c r="B903" s="454">
        <v>603</v>
      </c>
      <c r="C903" s="976"/>
      <c r="D903" s="977"/>
      <c r="E903" s="303"/>
      <c r="F903" s="303"/>
      <c r="G903" s="303"/>
      <c r="H903" s="303"/>
      <c r="I903" s="303"/>
      <c r="L903" s="464"/>
    </row>
    <row r="904" spans="2:12" s="107" customFormat="1" ht="30" hidden="1" customHeight="1">
      <c r="B904" s="454">
        <v>604</v>
      </c>
      <c r="C904" s="976"/>
      <c r="D904" s="977"/>
      <c r="E904" s="303"/>
      <c r="F904" s="303"/>
      <c r="G904" s="303"/>
      <c r="H904" s="303"/>
      <c r="I904" s="303"/>
      <c r="L904" s="464"/>
    </row>
    <row r="905" spans="2:12" s="107" customFormat="1" ht="30" hidden="1" customHeight="1">
      <c r="B905" s="454">
        <v>605</v>
      </c>
      <c r="C905" s="976"/>
      <c r="D905" s="977"/>
      <c r="E905" s="303"/>
      <c r="F905" s="303"/>
      <c r="G905" s="303"/>
      <c r="H905" s="303"/>
      <c r="I905" s="303"/>
      <c r="L905" s="464"/>
    </row>
    <row r="906" spans="2:12" s="107" customFormat="1" ht="30" hidden="1" customHeight="1">
      <c r="B906" s="454">
        <v>606</v>
      </c>
      <c r="C906" s="976"/>
      <c r="D906" s="977"/>
      <c r="E906" s="303"/>
      <c r="F906" s="303"/>
      <c r="G906" s="303"/>
      <c r="H906" s="303"/>
      <c r="I906" s="303"/>
      <c r="L906" s="464"/>
    </row>
    <row r="907" spans="2:12" s="107" customFormat="1" ht="30" hidden="1" customHeight="1">
      <c r="B907" s="454">
        <v>607</v>
      </c>
      <c r="C907" s="976"/>
      <c r="D907" s="977"/>
      <c r="E907" s="303"/>
      <c r="F907" s="303"/>
      <c r="G907" s="303"/>
      <c r="H907" s="303"/>
      <c r="I907" s="303"/>
      <c r="L907" s="464"/>
    </row>
    <row r="908" spans="2:12" s="107" customFormat="1" ht="30" hidden="1" customHeight="1">
      <c r="B908" s="454">
        <v>608</v>
      </c>
      <c r="C908" s="976"/>
      <c r="D908" s="977"/>
      <c r="E908" s="303"/>
      <c r="F908" s="303"/>
      <c r="G908" s="303"/>
      <c r="H908" s="303"/>
      <c r="I908" s="303"/>
      <c r="L908" s="464"/>
    </row>
    <row r="909" spans="2:12" s="107" customFormat="1" ht="30" hidden="1" customHeight="1">
      <c r="B909" s="454">
        <v>609</v>
      </c>
      <c r="C909" s="976"/>
      <c r="D909" s="977"/>
      <c r="E909" s="303"/>
      <c r="F909" s="303"/>
      <c r="G909" s="303"/>
      <c r="H909" s="303"/>
      <c r="I909" s="303"/>
      <c r="L909" s="464"/>
    </row>
    <row r="910" spans="2:12" s="107" customFormat="1" ht="30" hidden="1" customHeight="1">
      <c r="B910" s="454">
        <v>610</v>
      </c>
      <c r="C910" s="976"/>
      <c r="D910" s="977"/>
      <c r="E910" s="303"/>
      <c r="F910" s="303"/>
      <c r="G910" s="303"/>
      <c r="H910" s="303"/>
      <c r="I910" s="303"/>
      <c r="L910" s="464"/>
    </row>
    <row r="911" spans="2:12" s="107" customFormat="1" ht="30" hidden="1" customHeight="1">
      <c r="B911" s="454">
        <v>611</v>
      </c>
      <c r="C911" s="976"/>
      <c r="D911" s="977"/>
      <c r="E911" s="303"/>
      <c r="F911" s="303"/>
      <c r="G911" s="303"/>
      <c r="H911" s="303"/>
      <c r="I911" s="303"/>
      <c r="L911" s="464"/>
    </row>
    <row r="912" spans="2:12" s="107" customFormat="1" ht="30" hidden="1" customHeight="1">
      <c r="B912" s="454">
        <v>612</v>
      </c>
      <c r="C912" s="976"/>
      <c r="D912" s="977"/>
      <c r="E912" s="303"/>
      <c r="F912" s="303"/>
      <c r="G912" s="303"/>
      <c r="H912" s="303"/>
      <c r="I912" s="303"/>
      <c r="L912" s="464"/>
    </row>
    <row r="913" spans="2:12" s="107" customFormat="1" ht="30" hidden="1" customHeight="1">
      <c r="B913" s="454">
        <v>613</v>
      </c>
      <c r="C913" s="976"/>
      <c r="D913" s="977"/>
      <c r="E913" s="303"/>
      <c r="F913" s="303"/>
      <c r="G913" s="303"/>
      <c r="H913" s="303"/>
      <c r="I913" s="303"/>
    </row>
    <row r="914" spans="2:12" s="107" customFormat="1" ht="30" hidden="1" customHeight="1">
      <c r="B914" s="454">
        <v>614</v>
      </c>
      <c r="C914" s="976"/>
      <c r="D914" s="977"/>
      <c r="E914" s="303"/>
      <c r="F914" s="303"/>
      <c r="G914" s="303"/>
      <c r="H914" s="303"/>
      <c r="I914" s="303"/>
    </row>
    <row r="915" spans="2:12" s="107" customFormat="1" ht="30" hidden="1" customHeight="1">
      <c r="B915" s="454">
        <v>615</v>
      </c>
      <c r="C915" s="976"/>
      <c r="D915" s="977"/>
      <c r="E915" s="303"/>
      <c r="F915" s="303"/>
      <c r="G915" s="303"/>
      <c r="H915" s="303"/>
      <c r="I915" s="303"/>
    </row>
    <row r="916" spans="2:12" s="107" customFormat="1" ht="30" hidden="1" customHeight="1">
      <c r="B916" s="454">
        <v>616</v>
      </c>
      <c r="C916" s="976"/>
      <c r="D916" s="977"/>
      <c r="E916" s="303"/>
      <c r="F916" s="303"/>
      <c r="G916" s="303"/>
      <c r="H916" s="303"/>
      <c r="I916" s="303"/>
    </row>
    <row r="917" spans="2:12" s="107" customFormat="1" ht="30" hidden="1" customHeight="1">
      <c r="B917" s="454">
        <v>617</v>
      </c>
      <c r="C917" s="976"/>
      <c r="D917" s="977"/>
      <c r="E917" s="303"/>
      <c r="F917" s="303"/>
      <c r="G917" s="303"/>
      <c r="H917" s="303"/>
      <c r="I917" s="303"/>
    </row>
    <row r="918" spans="2:12" s="107" customFormat="1" ht="30" hidden="1" customHeight="1">
      <c r="B918" s="454">
        <v>618</v>
      </c>
      <c r="C918" s="976"/>
      <c r="D918" s="977"/>
      <c r="E918" s="303"/>
      <c r="F918" s="303"/>
      <c r="G918" s="303"/>
      <c r="H918" s="303"/>
      <c r="I918" s="303"/>
    </row>
    <row r="919" spans="2:12" s="107" customFormat="1" ht="30" hidden="1" customHeight="1">
      <c r="B919" s="454">
        <v>619</v>
      </c>
      <c r="C919" s="976"/>
      <c r="D919" s="977"/>
      <c r="E919" s="303"/>
      <c r="F919" s="303"/>
      <c r="G919" s="303"/>
      <c r="H919" s="303"/>
      <c r="I919" s="303"/>
      <c r="L919" s="464"/>
    </row>
    <row r="920" spans="2:12" s="107" customFormat="1" ht="30" hidden="1" customHeight="1">
      <c r="B920" s="454">
        <v>620</v>
      </c>
      <c r="C920" s="976"/>
      <c r="D920" s="977"/>
      <c r="E920" s="303"/>
      <c r="F920" s="303"/>
      <c r="G920" s="303"/>
      <c r="H920" s="303"/>
      <c r="I920" s="303"/>
      <c r="L920" s="464"/>
    </row>
    <row r="921" spans="2:12" s="107" customFormat="1" ht="30" hidden="1" customHeight="1">
      <c r="B921" s="454">
        <v>621</v>
      </c>
      <c r="C921" s="976"/>
      <c r="D921" s="977"/>
      <c r="E921" s="303"/>
      <c r="F921" s="303"/>
      <c r="G921" s="303"/>
      <c r="H921" s="303"/>
      <c r="I921" s="303"/>
      <c r="L921" s="464"/>
    </row>
    <row r="922" spans="2:12" s="107" customFormat="1" ht="30" hidden="1" customHeight="1">
      <c r="B922" s="454">
        <v>622</v>
      </c>
      <c r="C922" s="976"/>
      <c r="D922" s="977"/>
      <c r="E922" s="303"/>
      <c r="F922" s="303"/>
      <c r="G922" s="303"/>
      <c r="H922" s="303"/>
      <c r="I922" s="303"/>
      <c r="L922" s="464"/>
    </row>
    <row r="923" spans="2:12" s="107" customFormat="1" ht="30" hidden="1" customHeight="1">
      <c r="B923" s="454">
        <v>623</v>
      </c>
      <c r="C923" s="976"/>
      <c r="D923" s="977"/>
      <c r="E923" s="303"/>
      <c r="F923" s="303"/>
      <c r="G923" s="303"/>
      <c r="H923" s="303"/>
      <c r="I923" s="303"/>
      <c r="L923" s="464"/>
    </row>
    <row r="924" spans="2:12" s="107" customFormat="1" ht="30" hidden="1" customHeight="1">
      <c r="B924" s="454">
        <v>624</v>
      </c>
      <c r="C924" s="976"/>
      <c r="D924" s="977"/>
      <c r="E924" s="303"/>
      <c r="F924" s="303"/>
      <c r="G924" s="303"/>
      <c r="H924" s="303"/>
      <c r="I924" s="303"/>
      <c r="L924" s="464"/>
    </row>
    <row r="925" spans="2:12" s="107" customFormat="1" ht="30" hidden="1" customHeight="1">
      <c r="B925" s="454">
        <v>625</v>
      </c>
      <c r="C925" s="976"/>
      <c r="D925" s="977"/>
      <c r="E925" s="303"/>
      <c r="F925" s="303"/>
      <c r="G925" s="303"/>
      <c r="H925" s="303"/>
      <c r="I925" s="303"/>
      <c r="L925" s="464"/>
    </row>
    <row r="926" spans="2:12" s="107" customFormat="1" ht="30" hidden="1" customHeight="1">
      <c r="B926" s="454">
        <v>626</v>
      </c>
      <c r="C926" s="976"/>
      <c r="D926" s="977"/>
      <c r="E926" s="303"/>
      <c r="F926" s="303"/>
      <c r="G926" s="303"/>
      <c r="H926" s="303"/>
      <c r="I926" s="303"/>
      <c r="L926" s="464"/>
    </row>
    <row r="927" spans="2:12" s="107" customFormat="1" ht="30" hidden="1" customHeight="1">
      <c r="B927" s="454">
        <v>627</v>
      </c>
      <c r="C927" s="976"/>
      <c r="D927" s="977"/>
      <c r="E927" s="303"/>
      <c r="F927" s="303"/>
      <c r="G927" s="303"/>
      <c r="H927" s="303"/>
      <c r="I927" s="303"/>
      <c r="L927" s="464"/>
    </row>
    <row r="928" spans="2:12" s="107" customFormat="1" ht="30" hidden="1" customHeight="1">
      <c r="B928" s="454">
        <v>628</v>
      </c>
      <c r="C928" s="976"/>
      <c r="D928" s="977"/>
      <c r="E928" s="303"/>
      <c r="F928" s="303"/>
      <c r="G928" s="303"/>
      <c r="H928" s="303"/>
      <c r="I928" s="303"/>
      <c r="L928" s="464"/>
    </row>
    <row r="929" spans="2:12" s="107" customFormat="1" ht="30" hidden="1" customHeight="1">
      <c r="B929" s="454">
        <v>629</v>
      </c>
      <c r="C929" s="976"/>
      <c r="D929" s="977"/>
      <c r="E929" s="303"/>
      <c r="F929" s="303"/>
      <c r="G929" s="303"/>
      <c r="H929" s="303"/>
      <c r="I929" s="303"/>
      <c r="L929" s="464"/>
    </row>
    <row r="930" spans="2:12" s="107" customFormat="1" ht="30" hidden="1" customHeight="1">
      <c r="B930" s="454">
        <v>630</v>
      </c>
      <c r="C930" s="976"/>
      <c r="D930" s="977"/>
      <c r="E930" s="303"/>
      <c r="F930" s="303"/>
      <c r="G930" s="303"/>
      <c r="H930" s="303"/>
      <c r="I930" s="303"/>
      <c r="L930" s="464"/>
    </row>
    <row r="931" spans="2:12" s="107" customFormat="1" ht="30" hidden="1" customHeight="1">
      <c r="B931" s="454">
        <v>631</v>
      </c>
      <c r="C931" s="976"/>
      <c r="D931" s="977"/>
      <c r="E931" s="303"/>
      <c r="F931" s="303"/>
      <c r="G931" s="303"/>
      <c r="H931" s="303"/>
      <c r="I931" s="303"/>
      <c r="L931" s="464"/>
    </row>
    <row r="932" spans="2:12" s="107" customFormat="1" ht="30" hidden="1" customHeight="1">
      <c r="B932" s="454">
        <v>632</v>
      </c>
      <c r="C932" s="976"/>
      <c r="D932" s="977"/>
      <c r="E932" s="303"/>
      <c r="F932" s="303"/>
      <c r="G932" s="303"/>
      <c r="H932" s="303"/>
      <c r="I932" s="303"/>
      <c r="L932" s="464"/>
    </row>
    <row r="933" spans="2:12" s="107" customFormat="1" ht="30" hidden="1" customHeight="1">
      <c r="B933" s="454">
        <v>633</v>
      </c>
      <c r="C933" s="976"/>
      <c r="D933" s="977"/>
      <c r="E933" s="303"/>
      <c r="F933" s="303"/>
      <c r="G933" s="303"/>
      <c r="H933" s="303"/>
      <c r="I933" s="303"/>
      <c r="L933" s="464"/>
    </row>
    <row r="934" spans="2:12" s="107" customFormat="1" ht="30" hidden="1" customHeight="1">
      <c r="B934" s="454">
        <v>634</v>
      </c>
      <c r="C934" s="976"/>
      <c r="D934" s="977"/>
      <c r="E934" s="303"/>
      <c r="F934" s="303"/>
      <c r="G934" s="303"/>
      <c r="H934" s="303"/>
      <c r="I934" s="303"/>
      <c r="L934" s="464"/>
    </row>
    <row r="935" spans="2:12" s="107" customFormat="1" ht="30" hidden="1" customHeight="1">
      <c r="B935" s="454">
        <v>635</v>
      </c>
      <c r="C935" s="976"/>
      <c r="D935" s="977"/>
      <c r="E935" s="303"/>
      <c r="F935" s="303"/>
      <c r="G935" s="303"/>
      <c r="H935" s="303"/>
      <c r="I935" s="303"/>
    </row>
    <row r="936" spans="2:12" s="107" customFormat="1" ht="30" hidden="1" customHeight="1">
      <c r="B936" s="454">
        <v>636</v>
      </c>
      <c r="C936" s="976"/>
      <c r="D936" s="977"/>
      <c r="E936" s="303"/>
      <c r="F936" s="303"/>
      <c r="G936" s="303"/>
      <c r="H936" s="303"/>
      <c r="I936" s="303"/>
    </row>
    <row r="937" spans="2:12" s="107" customFormat="1" ht="30" hidden="1" customHeight="1">
      <c r="B937" s="454">
        <v>637</v>
      </c>
      <c r="C937" s="976"/>
      <c r="D937" s="977"/>
      <c r="E937" s="303"/>
      <c r="F937" s="303"/>
      <c r="G937" s="303"/>
      <c r="H937" s="303"/>
      <c r="I937" s="303"/>
    </row>
    <row r="938" spans="2:12" s="107" customFormat="1" ht="30" hidden="1" customHeight="1">
      <c r="B938" s="454">
        <v>638</v>
      </c>
      <c r="C938" s="976"/>
      <c r="D938" s="977"/>
      <c r="E938" s="303"/>
      <c r="F938" s="303"/>
      <c r="G938" s="303"/>
      <c r="H938" s="303"/>
      <c r="I938" s="303"/>
    </row>
    <row r="939" spans="2:12" s="107" customFormat="1" ht="30" hidden="1" customHeight="1">
      <c r="B939" s="454">
        <v>639</v>
      </c>
      <c r="C939" s="976"/>
      <c r="D939" s="977"/>
      <c r="E939" s="303"/>
      <c r="F939" s="303"/>
      <c r="G939" s="303"/>
      <c r="H939" s="303"/>
      <c r="I939" s="303"/>
    </row>
    <row r="940" spans="2:12" s="107" customFormat="1" ht="30" hidden="1" customHeight="1">
      <c r="B940" s="454">
        <v>640</v>
      </c>
      <c r="C940" s="976"/>
      <c r="D940" s="977"/>
      <c r="E940" s="303"/>
      <c r="F940" s="303"/>
      <c r="G940" s="303"/>
      <c r="H940" s="303"/>
      <c r="I940" s="303"/>
    </row>
    <row r="941" spans="2:12" s="107" customFormat="1" ht="30" hidden="1" customHeight="1">
      <c r="B941" s="454">
        <v>641</v>
      </c>
      <c r="C941" s="976"/>
      <c r="D941" s="977"/>
      <c r="E941" s="303"/>
      <c r="F941" s="303"/>
      <c r="G941" s="303"/>
      <c r="H941" s="303"/>
      <c r="I941" s="303"/>
    </row>
    <row r="942" spans="2:12" s="107" customFormat="1" ht="30" hidden="1" customHeight="1">
      <c r="B942" s="454">
        <v>642</v>
      </c>
      <c r="C942" s="976"/>
      <c r="D942" s="977"/>
      <c r="E942" s="303"/>
      <c r="F942" s="303"/>
      <c r="G942" s="303"/>
      <c r="H942" s="303"/>
      <c r="I942" s="303"/>
    </row>
    <row r="943" spans="2:12" s="107" customFormat="1" ht="30" hidden="1" customHeight="1">
      <c r="B943" s="454">
        <v>643</v>
      </c>
      <c r="C943" s="976"/>
      <c r="D943" s="977"/>
      <c r="E943" s="303"/>
      <c r="F943" s="303"/>
      <c r="G943" s="303"/>
      <c r="H943" s="303"/>
      <c r="I943" s="303"/>
    </row>
    <row r="944" spans="2:12" s="107" customFormat="1" ht="30" hidden="1" customHeight="1">
      <c r="B944" s="454">
        <v>644</v>
      </c>
      <c r="C944" s="976"/>
      <c r="D944" s="977"/>
      <c r="E944" s="303"/>
      <c r="F944" s="303"/>
      <c r="G944" s="303"/>
      <c r="H944" s="303"/>
      <c r="I944" s="303"/>
    </row>
    <row r="945" spans="2:12" s="107" customFormat="1" ht="30" hidden="1" customHeight="1">
      <c r="B945" s="454">
        <v>645</v>
      </c>
      <c r="C945" s="976"/>
      <c r="D945" s="977"/>
      <c r="E945" s="303"/>
      <c r="F945" s="303"/>
      <c r="G945" s="303"/>
      <c r="H945" s="303"/>
      <c r="I945" s="303"/>
      <c r="L945" s="464"/>
    </row>
    <row r="946" spans="2:12" s="107" customFormat="1" ht="30" hidden="1" customHeight="1">
      <c r="B946" s="454">
        <v>646</v>
      </c>
      <c r="C946" s="976"/>
      <c r="D946" s="977"/>
      <c r="E946" s="303"/>
      <c r="F946" s="303"/>
      <c r="G946" s="303"/>
      <c r="H946" s="303"/>
      <c r="I946" s="303"/>
      <c r="L946" s="464"/>
    </row>
    <row r="947" spans="2:12" s="107" customFormat="1" ht="30" hidden="1" customHeight="1">
      <c r="B947" s="454">
        <v>647</v>
      </c>
      <c r="C947" s="976"/>
      <c r="D947" s="977"/>
      <c r="E947" s="303"/>
      <c r="F947" s="303"/>
      <c r="G947" s="303"/>
      <c r="H947" s="303"/>
      <c r="I947" s="303"/>
      <c r="L947" s="464"/>
    </row>
    <row r="948" spans="2:12" s="107" customFormat="1" ht="30" hidden="1" customHeight="1">
      <c r="B948" s="454">
        <v>648</v>
      </c>
      <c r="C948" s="976"/>
      <c r="D948" s="977"/>
      <c r="E948" s="303"/>
      <c r="F948" s="303"/>
      <c r="G948" s="303"/>
      <c r="H948" s="303"/>
      <c r="I948" s="303"/>
      <c r="L948" s="464"/>
    </row>
    <row r="949" spans="2:12" s="107" customFormat="1" ht="30" hidden="1" customHeight="1">
      <c r="B949" s="454">
        <v>649</v>
      </c>
      <c r="C949" s="976"/>
      <c r="D949" s="977"/>
      <c r="E949" s="303"/>
      <c r="F949" s="303"/>
      <c r="G949" s="303"/>
      <c r="H949" s="303"/>
      <c r="I949" s="303"/>
      <c r="L949" s="464"/>
    </row>
    <row r="950" spans="2:12" s="107" customFormat="1" ht="30" hidden="1" customHeight="1">
      <c r="B950" s="454">
        <v>650</v>
      </c>
      <c r="C950" s="976"/>
      <c r="D950" s="977"/>
      <c r="E950" s="303"/>
      <c r="F950" s="303"/>
      <c r="G950" s="303"/>
      <c r="H950" s="303"/>
      <c r="I950" s="303"/>
      <c r="L950" s="464"/>
    </row>
    <row r="951" spans="2:12" s="107" customFormat="1" ht="30" hidden="1" customHeight="1">
      <c r="B951" s="454">
        <v>651</v>
      </c>
      <c r="C951" s="976"/>
      <c r="D951" s="977"/>
      <c r="E951" s="303"/>
      <c r="F951" s="303"/>
      <c r="G951" s="303"/>
      <c r="H951" s="303"/>
      <c r="I951" s="303"/>
      <c r="L951" s="464"/>
    </row>
    <row r="952" spans="2:12" s="107" customFormat="1" ht="30" hidden="1" customHeight="1">
      <c r="B952" s="454">
        <v>652</v>
      </c>
      <c r="C952" s="976"/>
      <c r="D952" s="977"/>
      <c r="E952" s="303"/>
      <c r="F952" s="303"/>
      <c r="G952" s="303"/>
      <c r="H952" s="303"/>
      <c r="I952" s="303"/>
      <c r="L952" s="464"/>
    </row>
    <row r="953" spans="2:12" s="107" customFormat="1" ht="30" hidden="1" customHeight="1">
      <c r="B953" s="454">
        <v>653</v>
      </c>
      <c r="C953" s="976"/>
      <c r="D953" s="977"/>
      <c r="E953" s="303"/>
      <c r="F953" s="303"/>
      <c r="G953" s="303"/>
      <c r="H953" s="303"/>
      <c r="I953" s="303"/>
      <c r="L953" s="464"/>
    </row>
    <row r="954" spans="2:12" s="107" customFormat="1" ht="30" hidden="1" customHeight="1">
      <c r="B954" s="454">
        <v>654</v>
      </c>
      <c r="C954" s="976"/>
      <c r="D954" s="977"/>
      <c r="E954" s="303"/>
      <c r="F954" s="303"/>
      <c r="G954" s="303"/>
      <c r="H954" s="303"/>
      <c r="I954" s="303"/>
      <c r="L954" s="464"/>
    </row>
    <row r="955" spans="2:12" s="107" customFormat="1" ht="30" hidden="1" customHeight="1">
      <c r="B955" s="454">
        <v>655</v>
      </c>
      <c r="C955" s="976"/>
      <c r="D955" s="977"/>
      <c r="E955" s="303"/>
      <c r="F955" s="303"/>
      <c r="G955" s="303"/>
      <c r="H955" s="303"/>
      <c r="I955" s="303"/>
      <c r="L955" s="464"/>
    </row>
    <row r="956" spans="2:12" s="107" customFormat="1" ht="30" hidden="1" customHeight="1">
      <c r="B956" s="454">
        <v>656</v>
      </c>
      <c r="C956" s="976"/>
      <c r="D956" s="977"/>
      <c r="E956" s="303"/>
      <c r="F956" s="303"/>
      <c r="G956" s="303"/>
      <c r="H956" s="303"/>
      <c r="I956" s="303"/>
      <c r="L956" s="464"/>
    </row>
    <row r="957" spans="2:12" s="107" customFormat="1" ht="30" hidden="1" customHeight="1">
      <c r="B957" s="454">
        <v>657</v>
      </c>
      <c r="C957" s="976"/>
      <c r="D957" s="977"/>
      <c r="E957" s="303"/>
      <c r="F957" s="303"/>
      <c r="G957" s="303"/>
      <c r="H957" s="303"/>
      <c r="I957" s="303"/>
      <c r="L957" s="464"/>
    </row>
    <row r="958" spans="2:12" s="107" customFormat="1" ht="30" hidden="1" customHeight="1">
      <c r="B958" s="454">
        <v>658</v>
      </c>
      <c r="C958" s="976"/>
      <c r="D958" s="977"/>
      <c r="E958" s="303"/>
      <c r="F958" s="303"/>
      <c r="G958" s="303"/>
      <c r="H958" s="303"/>
      <c r="I958" s="303"/>
      <c r="L958" s="464"/>
    </row>
    <row r="959" spans="2:12" s="107" customFormat="1" ht="30" hidden="1" customHeight="1">
      <c r="B959" s="454">
        <v>659</v>
      </c>
      <c r="C959" s="976"/>
      <c r="D959" s="977"/>
      <c r="E959" s="303"/>
      <c r="F959" s="303"/>
      <c r="G959" s="303"/>
      <c r="H959" s="303"/>
      <c r="I959" s="303"/>
      <c r="L959" s="464"/>
    </row>
    <row r="960" spans="2:12" s="107" customFormat="1" ht="30" hidden="1" customHeight="1">
      <c r="B960" s="454">
        <v>660</v>
      </c>
      <c r="C960" s="976"/>
      <c r="D960" s="977"/>
      <c r="E960" s="303"/>
      <c r="F960" s="303"/>
      <c r="G960" s="303"/>
      <c r="H960" s="303"/>
      <c r="I960" s="303"/>
      <c r="L960" s="464"/>
    </row>
    <row r="961" spans="2:12" s="107" customFormat="1" ht="30" hidden="1" customHeight="1">
      <c r="B961" s="454">
        <v>661</v>
      </c>
      <c r="C961" s="976"/>
      <c r="D961" s="977"/>
      <c r="E961" s="303"/>
      <c r="F961" s="303"/>
      <c r="G961" s="303"/>
      <c r="H961" s="303"/>
      <c r="I961" s="303"/>
      <c r="L961" s="464"/>
    </row>
    <row r="962" spans="2:12" s="107" customFormat="1" ht="30" hidden="1" customHeight="1">
      <c r="B962" s="454">
        <v>662</v>
      </c>
      <c r="C962" s="976"/>
      <c r="D962" s="977"/>
      <c r="E962" s="303"/>
      <c r="F962" s="303"/>
      <c r="G962" s="303"/>
      <c r="H962" s="303"/>
      <c r="I962" s="303"/>
      <c r="L962" s="464"/>
    </row>
    <row r="963" spans="2:12" s="107" customFormat="1" ht="30" hidden="1" customHeight="1">
      <c r="B963" s="454">
        <v>663</v>
      </c>
      <c r="C963" s="976"/>
      <c r="D963" s="977"/>
      <c r="E963" s="303"/>
      <c r="F963" s="303"/>
      <c r="G963" s="303"/>
      <c r="H963" s="303"/>
      <c r="I963" s="303"/>
    </row>
    <row r="964" spans="2:12" s="107" customFormat="1" ht="30" hidden="1" customHeight="1">
      <c r="B964" s="454">
        <v>664</v>
      </c>
      <c r="C964" s="976"/>
      <c r="D964" s="977"/>
      <c r="E964" s="303"/>
      <c r="F964" s="303"/>
      <c r="G964" s="303"/>
      <c r="H964" s="303"/>
      <c r="I964" s="303"/>
    </row>
    <row r="965" spans="2:12" s="107" customFormat="1" ht="30" hidden="1" customHeight="1">
      <c r="B965" s="454">
        <v>665</v>
      </c>
      <c r="C965" s="976"/>
      <c r="D965" s="977"/>
      <c r="E965" s="303"/>
      <c r="F965" s="303"/>
      <c r="G965" s="303"/>
      <c r="H965" s="303"/>
      <c r="I965" s="303"/>
    </row>
    <row r="966" spans="2:12" s="107" customFormat="1" ht="30" hidden="1" customHeight="1">
      <c r="B966" s="454">
        <v>666</v>
      </c>
      <c r="C966" s="976"/>
      <c r="D966" s="977"/>
      <c r="E966" s="303"/>
      <c r="F966" s="303"/>
      <c r="G966" s="303"/>
      <c r="H966" s="303"/>
      <c r="I966" s="303"/>
    </row>
    <row r="967" spans="2:12" s="107" customFormat="1" ht="30" hidden="1" customHeight="1">
      <c r="B967" s="454">
        <v>667</v>
      </c>
      <c r="C967" s="976"/>
      <c r="D967" s="977"/>
      <c r="E967" s="303"/>
      <c r="F967" s="303"/>
      <c r="G967" s="303"/>
      <c r="H967" s="303"/>
      <c r="I967" s="303"/>
    </row>
    <row r="968" spans="2:12" s="107" customFormat="1" ht="30" hidden="1" customHeight="1">
      <c r="B968" s="454">
        <v>668</v>
      </c>
      <c r="C968" s="976"/>
      <c r="D968" s="977"/>
      <c r="E968" s="303"/>
      <c r="F968" s="303"/>
      <c r="G968" s="303"/>
      <c r="H968" s="303"/>
      <c r="I968" s="303"/>
    </row>
    <row r="969" spans="2:12" s="107" customFormat="1" ht="30" hidden="1" customHeight="1">
      <c r="B969" s="454">
        <v>669</v>
      </c>
      <c r="C969" s="976"/>
      <c r="D969" s="977"/>
      <c r="E969" s="303"/>
      <c r="F969" s="303"/>
      <c r="G969" s="303"/>
      <c r="H969" s="303"/>
      <c r="I969" s="303"/>
      <c r="L969" s="464"/>
    </row>
    <row r="970" spans="2:12" s="107" customFormat="1" ht="30" hidden="1" customHeight="1">
      <c r="B970" s="454">
        <v>670</v>
      </c>
      <c r="C970" s="976"/>
      <c r="D970" s="977"/>
      <c r="E970" s="303"/>
      <c r="F970" s="303"/>
      <c r="G970" s="303"/>
      <c r="H970" s="303"/>
      <c r="I970" s="303"/>
      <c r="L970" s="464"/>
    </row>
    <row r="971" spans="2:12" s="107" customFormat="1" ht="30" hidden="1" customHeight="1">
      <c r="B971" s="454">
        <v>671</v>
      </c>
      <c r="C971" s="976"/>
      <c r="D971" s="977"/>
      <c r="E971" s="303"/>
      <c r="F971" s="303"/>
      <c r="G971" s="303"/>
      <c r="H971" s="303"/>
      <c r="I971" s="303"/>
      <c r="L971" s="464"/>
    </row>
    <row r="972" spans="2:12" s="107" customFormat="1" ht="30" hidden="1" customHeight="1">
      <c r="B972" s="454">
        <v>672</v>
      </c>
      <c r="C972" s="976"/>
      <c r="D972" s="977"/>
      <c r="E972" s="303"/>
      <c r="F972" s="303"/>
      <c r="G972" s="303"/>
      <c r="H972" s="303"/>
      <c r="I972" s="303"/>
      <c r="L972" s="464"/>
    </row>
    <row r="973" spans="2:12" s="107" customFormat="1" ht="30" hidden="1" customHeight="1">
      <c r="B973" s="454">
        <v>673</v>
      </c>
      <c r="C973" s="976"/>
      <c r="D973" s="977"/>
      <c r="E973" s="303"/>
      <c r="F973" s="303"/>
      <c r="G973" s="303"/>
      <c r="H973" s="303"/>
      <c r="I973" s="303"/>
      <c r="L973" s="464"/>
    </row>
    <row r="974" spans="2:12" s="107" customFormat="1" ht="30" hidden="1" customHeight="1">
      <c r="B974" s="454">
        <v>674</v>
      </c>
      <c r="C974" s="976"/>
      <c r="D974" s="977"/>
      <c r="E974" s="303"/>
      <c r="F974" s="303"/>
      <c r="G974" s="303"/>
      <c r="H974" s="303"/>
      <c r="I974" s="303"/>
      <c r="L974" s="464"/>
    </row>
    <row r="975" spans="2:12" s="107" customFormat="1" ht="30" hidden="1" customHeight="1">
      <c r="B975" s="454">
        <v>675</v>
      </c>
      <c r="C975" s="976"/>
      <c r="D975" s="977"/>
      <c r="E975" s="303"/>
      <c r="F975" s="303"/>
      <c r="G975" s="303"/>
      <c r="H975" s="303"/>
      <c r="I975" s="303"/>
      <c r="L975" s="464"/>
    </row>
    <row r="976" spans="2:12" s="107" customFormat="1" ht="30" hidden="1" customHeight="1">
      <c r="B976" s="454">
        <v>676</v>
      </c>
      <c r="C976" s="976"/>
      <c r="D976" s="977"/>
      <c r="E976" s="303"/>
      <c r="F976" s="303"/>
      <c r="G976" s="303"/>
      <c r="H976" s="303"/>
      <c r="I976" s="303"/>
      <c r="L976" s="464"/>
    </row>
    <row r="977" spans="2:12" s="107" customFormat="1" ht="30" hidden="1" customHeight="1">
      <c r="B977" s="454">
        <v>677</v>
      </c>
      <c r="C977" s="976"/>
      <c r="D977" s="977"/>
      <c r="E977" s="303"/>
      <c r="F977" s="303"/>
      <c r="G977" s="303"/>
      <c r="H977" s="303"/>
      <c r="I977" s="303"/>
      <c r="L977" s="464"/>
    </row>
    <row r="978" spans="2:12" s="107" customFormat="1" ht="30" hidden="1" customHeight="1">
      <c r="B978" s="454">
        <v>678</v>
      </c>
      <c r="C978" s="976"/>
      <c r="D978" s="977"/>
      <c r="E978" s="303"/>
      <c r="F978" s="303"/>
      <c r="G978" s="303"/>
      <c r="H978" s="303"/>
      <c r="I978" s="303"/>
      <c r="L978" s="464"/>
    </row>
    <row r="979" spans="2:12" s="107" customFormat="1" ht="30" hidden="1" customHeight="1">
      <c r="B979" s="454">
        <v>679</v>
      </c>
      <c r="C979" s="976"/>
      <c r="D979" s="977"/>
      <c r="E979" s="303"/>
      <c r="F979" s="303"/>
      <c r="G979" s="303"/>
      <c r="H979" s="303"/>
      <c r="I979" s="303"/>
      <c r="L979" s="464"/>
    </row>
    <row r="980" spans="2:12" s="107" customFormat="1" ht="30" hidden="1" customHeight="1">
      <c r="B980" s="454">
        <v>680</v>
      </c>
      <c r="C980" s="976"/>
      <c r="D980" s="977"/>
      <c r="E980" s="303"/>
      <c r="F980" s="303"/>
      <c r="G980" s="303"/>
      <c r="H980" s="303"/>
      <c r="I980" s="303"/>
      <c r="L980" s="464"/>
    </row>
    <row r="981" spans="2:12" s="107" customFormat="1" ht="30" hidden="1" customHeight="1">
      <c r="B981" s="454">
        <v>681</v>
      </c>
      <c r="C981" s="976"/>
      <c r="D981" s="977"/>
      <c r="E981" s="303"/>
      <c r="F981" s="303"/>
      <c r="G981" s="303"/>
      <c r="H981" s="303"/>
      <c r="I981" s="303"/>
      <c r="L981" s="464"/>
    </row>
    <row r="982" spans="2:12" s="107" customFormat="1" ht="30" hidden="1" customHeight="1">
      <c r="B982" s="454">
        <v>682</v>
      </c>
      <c r="C982" s="976"/>
      <c r="D982" s="977"/>
      <c r="E982" s="303"/>
      <c r="F982" s="303"/>
      <c r="G982" s="303"/>
      <c r="H982" s="303"/>
      <c r="I982" s="303"/>
      <c r="L982" s="464"/>
    </row>
    <row r="983" spans="2:12" s="107" customFormat="1" ht="30" hidden="1" customHeight="1">
      <c r="B983" s="454">
        <v>683</v>
      </c>
      <c r="C983" s="976"/>
      <c r="D983" s="977"/>
      <c r="E983" s="303"/>
      <c r="F983" s="303"/>
      <c r="G983" s="303"/>
      <c r="H983" s="303"/>
      <c r="I983" s="303"/>
      <c r="L983" s="464"/>
    </row>
    <row r="984" spans="2:12" s="107" customFormat="1" ht="30" hidden="1" customHeight="1">
      <c r="B984" s="454">
        <v>684</v>
      </c>
      <c r="C984" s="976"/>
      <c r="D984" s="977"/>
      <c r="E984" s="303"/>
      <c r="F984" s="303"/>
      <c r="G984" s="303"/>
      <c r="H984" s="303"/>
      <c r="I984" s="303"/>
      <c r="L984" s="464"/>
    </row>
    <row r="985" spans="2:12" s="107" customFormat="1" ht="30" hidden="1" customHeight="1">
      <c r="B985" s="454">
        <v>685</v>
      </c>
      <c r="C985" s="976"/>
      <c r="D985" s="977"/>
      <c r="E985" s="303"/>
      <c r="F985" s="303"/>
      <c r="G985" s="303"/>
      <c r="H985" s="303"/>
      <c r="I985" s="303"/>
    </row>
    <row r="986" spans="2:12" s="107" customFormat="1" ht="30" hidden="1" customHeight="1">
      <c r="B986" s="454">
        <v>686</v>
      </c>
      <c r="C986" s="976"/>
      <c r="D986" s="977"/>
      <c r="E986" s="303"/>
      <c r="F986" s="303"/>
      <c r="G986" s="303"/>
      <c r="H986" s="303"/>
      <c r="I986" s="303"/>
    </row>
    <row r="987" spans="2:12" s="107" customFormat="1" ht="30" hidden="1" customHeight="1">
      <c r="B987" s="454">
        <v>687</v>
      </c>
      <c r="C987" s="976"/>
      <c r="D987" s="977"/>
      <c r="E987" s="303"/>
      <c r="F987" s="303"/>
      <c r="G987" s="303"/>
      <c r="H987" s="303"/>
      <c r="I987" s="303"/>
    </row>
    <row r="988" spans="2:12" s="107" customFormat="1" ht="30" hidden="1" customHeight="1">
      <c r="B988" s="454">
        <v>688</v>
      </c>
      <c r="C988" s="976"/>
      <c r="D988" s="977"/>
      <c r="E988" s="303"/>
      <c r="F988" s="303"/>
      <c r="G988" s="303"/>
      <c r="H988" s="303"/>
      <c r="I988" s="303"/>
    </row>
    <row r="989" spans="2:12" s="107" customFormat="1" ht="30" hidden="1" customHeight="1">
      <c r="B989" s="454">
        <v>689</v>
      </c>
      <c r="C989" s="976"/>
      <c r="D989" s="977"/>
      <c r="E989" s="303"/>
      <c r="F989" s="303"/>
      <c r="G989" s="303"/>
      <c r="H989" s="303"/>
      <c r="I989" s="303"/>
    </row>
    <row r="990" spans="2:12" s="107" customFormat="1" ht="30" hidden="1" customHeight="1">
      <c r="B990" s="454">
        <v>690</v>
      </c>
      <c r="C990" s="976"/>
      <c r="D990" s="977"/>
      <c r="E990" s="303"/>
      <c r="F990" s="303"/>
      <c r="G990" s="303"/>
      <c r="H990" s="303"/>
      <c r="I990" s="303"/>
    </row>
    <row r="991" spans="2:12" s="107" customFormat="1" ht="30" hidden="1" customHeight="1">
      <c r="B991" s="454">
        <v>691</v>
      </c>
      <c r="C991" s="976"/>
      <c r="D991" s="977"/>
      <c r="E991" s="303"/>
      <c r="F991" s="303"/>
      <c r="G991" s="303"/>
      <c r="H991" s="303"/>
      <c r="I991" s="303"/>
    </row>
    <row r="992" spans="2:12" s="107" customFormat="1" ht="30" hidden="1" customHeight="1">
      <c r="B992" s="454">
        <v>692</v>
      </c>
      <c r="C992" s="976"/>
      <c r="D992" s="977"/>
      <c r="E992" s="303"/>
      <c r="F992" s="303"/>
      <c r="G992" s="303"/>
      <c r="H992" s="303"/>
      <c r="I992" s="303"/>
    </row>
    <row r="993" spans="2:12" s="107" customFormat="1" ht="30" hidden="1" customHeight="1">
      <c r="B993" s="454">
        <v>693</v>
      </c>
      <c r="C993" s="976"/>
      <c r="D993" s="977"/>
      <c r="E993" s="303"/>
      <c r="F993" s="303"/>
      <c r="G993" s="303"/>
      <c r="H993" s="303"/>
      <c r="I993" s="303"/>
    </row>
    <row r="994" spans="2:12" s="107" customFormat="1" ht="30" hidden="1" customHeight="1">
      <c r="B994" s="454">
        <v>694</v>
      </c>
      <c r="C994" s="976"/>
      <c r="D994" s="977"/>
      <c r="E994" s="303"/>
      <c r="F994" s="303"/>
      <c r="G994" s="303"/>
      <c r="H994" s="303"/>
      <c r="I994" s="303"/>
    </row>
    <row r="995" spans="2:12" s="107" customFormat="1" ht="30" hidden="1" customHeight="1">
      <c r="B995" s="454">
        <v>695</v>
      </c>
      <c r="C995" s="976"/>
      <c r="D995" s="977"/>
      <c r="E995" s="303"/>
      <c r="F995" s="303"/>
      <c r="G995" s="303"/>
      <c r="H995" s="303"/>
      <c r="I995" s="303"/>
      <c r="L995" s="464"/>
    </row>
    <row r="996" spans="2:12" s="107" customFormat="1" ht="30" hidden="1" customHeight="1">
      <c r="B996" s="454">
        <v>696</v>
      </c>
      <c r="C996" s="976"/>
      <c r="D996" s="977"/>
      <c r="E996" s="303"/>
      <c r="F996" s="303"/>
      <c r="G996" s="303"/>
      <c r="H996" s="303"/>
      <c r="I996" s="303"/>
      <c r="L996" s="464"/>
    </row>
    <row r="997" spans="2:12" s="107" customFormat="1" ht="30" hidden="1" customHeight="1">
      <c r="B997" s="454">
        <v>697</v>
      </c>
      <c r="C997" s="976"/>
      <c r="D997" s="977"/>
      <c r="E997" s="303"/>
      <c r="F997" s="303"/>
      <c r="G997" s="303"/>
      <c r="H997" s="303"/>
      <c r="I997" s="303"/>
      <c r="L997" s="464"/>
    </row>
    <row r="998" spans="2:12" s="107" customFormat="1" ht="30" hidden="1" customHeight="1">
      <c r="B998" s="454">
        <v>698</v>
      </c>
      <c r="C998" s="976"/>
      <c r="D998" s="977"/>
      <c r="E998" s="303"/>
      <c r="F998" s="303"/>
      <c r="G998" s="303"/>
      <c r="H998" s="303"/>
      <c r="I998" s="303"/>
      <c r="L998" s="464"/>
    </row>
    <row r="999" spans="2:12" s="107" customFormat="1" ht="30" hidden="1" customHeight="1">
      <c r="B999" s="454">
        <v>699</v>
      </c>
      <c r="C999" s="976"/>
      <c r="D999" s="977"/>
      <c r="E999" s="303"/>
      <c r="F999" s="303"/>
      <c r="G999" s="303"/>
      <c r="H999" s="303"/>
      <c r="I999" s="303"/>
      <c r="L999" s="464"/>
    </row>
    <row r="1000" spans="2:12" s="107" customFormat="1" ht="30" hidden="1" customHeight="1">
      <c r="B1000" s="454">
        <v>700</v>
      </c>
      <c r="C1000" s="976"/>
      <c r="D1000" s="977"/>
      <c r="E1000" s="303"/>
      <c r="F1000" s="303"/>
      <c r="G1000" s="303"/>
      <c r="H1000" s="303"/>
      <c r="I1000" s="303"/>
      <c r="L1000" s="464"/>
    </row>
    <row r="1001" spans="2:12" s="107" customFormat="1" ht="30" hidden="1" customHeight="1">
      <c r="B1001" s="454">
        <v>701</v>
      </c>
      <c r="C1001" s="976"/>
      <c r="D1001" s="977"/>
      <c r="E1001" s="303"/>
      <c r="F1001" s="303"/>
      <c r="G1001" s="303"/>
      <c r="H1001" s="303"/>
      <c r="I1001" s="303"/>
      <c r="L1001" s="464"/>
    </row>
    <row r="1002" spans="2:12" s="107" customFormat="1" ht="30" hidden="1" customHeight="1">
      <c r="B1002" s="454">
        <v>702</v>
      </c>
      <c r="C1002" s="976"/>
      <c r="D1002" s="977"/>
      <c r="E1002" s="303"/>
      <c r="F1002" s="303"/>
      <c r="G1002" s="303"/>
      <c r="H1002" s="303"/>
      <c r="I1002" s="303"/>
      <c r="L1002" s="464"/>
    </row>
    <row r="1003" spans="2:12" s="107" customFormat="1" ht="30" hidden="1" customHeight="1">
      <c r="B1003" s="454">
        <v>703</v>
      </c>
      <c r="C1003" s="976"/>
      <c r="D1003" s="977"/>
      <c r="E1003" s="303"/>
      <c r="F1003" s="303"/>
      <c r="G1003" s="303"/>
      <c r="H1003" s="303"/>
      <c r="I1003" s="303"/>
      <c r="L1003" s="464"/>
    </row>
    <row r="1004" spans="2:12" s="107" customFormat="1" ht="30" hidden="1" customHeight="1">
      <c r="B1004" s="454">
        <v>704</v>
      </c>
      <c r="C1004" s="976"/>
      <c r="D1004" s="977"/>
      <c r="E1004" s="303"/>
      <c r="F1004" s="303"/>
      <c r="G1004" s="303"/>
      <c r="H1004" s="303"/>
      <c r="I1004" s="303"/>
      <c r="L1004" s="464"/>
    </row>
    <row r="1005" spans="2:12" s="107" customFormat="1" ht="30" hidden="1" customHeight="1">
      <c r="B1005" s="454">
        <v>705</v>
      </c>
      <c r="C1005" s="976"/>
      <c r="D1005" s="977"/>
      <c r="E1005" s="303"/>
      <c r="F1005" s="303"/>
      <c r="G1005" s="303"/>
      <c r="H1005" s="303"/>
      <c r="I1005" s="303"/>
      <c r="L1005" s="464"/>
    </row>
    <row r="1006" spans="2:12" s="107" customFormat="1" ht="30" hidden="1" customHeight="1">
      <c r="B1006" s="454">
        <v>706</v>
      </c>
      <c r="C1006" s="976"/>
      <c r="D1006" s="977"/>
      <c r="E1006" s="303"/>
      <c r="F1006" s="303"/>
      <c r="G1006" s="303"/>
      <c r="H1006" s="303"/>
      <c r="I1006" s="303"/>
      <c r="L1006" s="464"/>
    </row>
    <row r="1007" spans="2:12" s="107" customFormat="1" ht="30" hidden="1" customHeight="1">
      <c r="B1007" s="454">
        <v>707</v>
      </c>
      <c r="C1007" s="976"/>
      <c r="D1007" s="977"/>
      <c r="E1007" s="303"/>
      <c r="F1007" s="303"/>
      <c r="G1007" s="303"/>
      <c r="H1007" s="303"/>
      <c r="I1007" s="303"/>
      <c r="L1007" s="464"/>
    </row>
    <row r="1008" spans="2:12" s="107" customFormat="1" ht="30" hidden="1" customHeight="1">
      <c r="B1008" s="454">
        <v>708</v>
      </c>
      <c r="C1008" s="976"/>
      <c r="D1008" s="977"/>
      <c r="E1008" s="303"/>
      <c r="F1008" s="303"/>
      <c r="G1008" s="303"/>
      <c r="H1008" s="303"/>
      <c r="I1008" s="303"/>
      <c r="L1008" s="464"/>
    </row>
    <row r="1009" spans="2:12" s="107" customFormat="1" ht="30" hidden="1" customHeight="1">
      <c r="B1009" s="454">
        <v>709</v>
      </c>
      <c r="C1009" s="976"/>
      <c r="D1009" s="977"/>
      <c r="E1009" s="303"/>
      <c r="F1009" s="303"/>
      <c r="G1009" s="303"/>
      <c r="H1009" s="303"/>
      <c r="I1009" s="303"/>
      <c r="L1009" s="464"/>
    </row>
    <row r="1010" spans="2:12" s="107" customFormat="1" ht="30" hidden="1" customHeight="1">
      <c r="B1010" s="454">
        <v>710</v>
      </c>
      <c r="C1010" s="976"/>
      <c r="D1010" s="977"/>
      <c r="E1010" s="303"/>
      <c r="F1010" s="303"/>
      <c r="G1010" s="303"/>
      <c r="H1010" s="303"/>
      <c r="I1010" s="303"/>
      <c r="L1010" s="464"/>
    </row>
    <row r="1011" spans="2:12" s="107" customFormat="1" ht="30" hidden="1" customHeight="1">
      <c r="B1011" s="454">
        <v>711</v>
      </c>
      <c r="C1011" s="976"/>
      <c r="D1011" s="977"/>
      <c r="E1011" s="303"/>
      <c r="F1011" s="303"/>
      <c r="G1011" s="303"/>
      <c r="H1011" s="303"/>
      <c r="I1011" s="303"/>
      <c r="L1011" s="464"/>
    </row>
    <row r="1012" spans="2:12" s="107" customFormat="1" ht="30" hidden="1" customHeight="1">
      <c r="B1012" s="454">
        <v>712</v>
      </c>
      <c r="C1012" s="976"/>
      <c r="D1012" s="977"/>
      <c r="E1012" s="303"/>
      <c r="F1012" s="303"/>
      <c r="G1012" s="303"/>
      <c r="H1012" s="303"/>
      <c r="I1012" s="303"/>
      <c r="L1012" s="464"/>
    </row>
    <row r="1013" spans="2:12" s="107" customFormat="1" ht="30" hidden="1" customHeight="1">
      <c r="B1013" s="454">
        <v>713</v>
      </c>
      <c r="C1013" s="976"/>
      <c r="D1013" s="977"/>
      <c r="E1013" s="303"/>
      <c r="F1013" s="303"/>
      <c r="G1013" s="303"/>
      <c r="H1013" s="303"/>
      <c r="I1013" s="303"/>
    </row>
    <row r="1014" spans="2:12" s="107" customFormat="1" ht="30" hidden="1" customHeight="1">
      <c r="B1014" s="454">
        <v>714</v>
      </c>
      <c r="C1014" s="976"/>
      <c r="D1014" s="977"/>
      <c r="E1014" s="303"/>
      <c r="F1014" s="303"/>
      <c r="G1014" s="303"/>
      <c r="H1014" s="303"/>
      <c r="I1014" s="303"/>
    </row>
    <row r="1015" spans="2:12" s="107" customFormat="1" ht="30" hidden="1" customHeight="1">
      <c r="B1015" s="454">
        <v>715</v>
      </c>
      <c r="C1015" s="976"/>
      <c r="D1015" s="977"/>
      <c r="E1015" s="303"/>
      <c r="F1015" s="303"/>
      <c r="G1015" s="303"/>
      <c r="H1015" s="303"/>
      <c r="I1015" s="303"/>
    </row>
    <row r="1016" spans="2:12" s="107" customFormat="1" ht="30" hidden="1" customHeight="1">
      <c r="B1016" s="454">
        <v>716</v>
      </c>
      <c r="C1016" s="976"/>
      <c r="D1016" s="977"/>
      <c r="E1016" s="303"/>
      <c r="F1016" s="303"/>
      <c r="G1016" s="303"/>
      <c r="H1016" s="303"/>
      <c r="I1016" s="303"/>
    </row>
    <row r="1017" spans="2:12" s="107" customFormat="1" ht="30" hidden="1" customHeight="1">
      <c r="B1017" s="454">
        <v>717</v>
      </c>
      <c r="C1017" s="976"/>
      <c r="D1017" s="977"/>
      <c r="E1017" s="303"/>
      <c r="F1017" s="303"/>
      <c r="G1017" s="303"/>
      <c r="H1017" s="303"/>
      <c r="I1017" s="303"/>
    </row>
    <row r="1018" spans="2:12" s="107" customFormat="1" ht="30" hidden="1" customHeight="1">
      <c r="B1018" s="454">
        <v>718</v>
      </c>
      <c r="C1018" s="976"/>
      <c r="D1018" s="977"/>
      <c r="E1018" s="303"/>
      <c r="F1018" s="303"/>
      <c r="G1018" s="303"/>
      <c r="H1018" s="303"/>
      <c r="I1018" s="303"/>
    </row>
    <row r="1019" spans="2:12" s="107" customFormat="1" ht="30" hidden="1" customHeight="1">
      <c r="B1019" s="454">
        <v>719</v>
      </c>
      <c r="C1019" s="976"/>
      <c r="D1019" s="977"/>
      <c r="E1019" s="303"/>
      <c r="F1019" s="303"/>
      <c r="G1019" s="303"/>
      <c r="H1019" s="303"/>
      <c r="I1019" s="303"/>
      <c r="L1019" s="464"/>
    </row>
    <row r="1020" spans="2:12" s="107" customFormat="1" ht="30" hidden="1" customHeight="1">
      <c r="B1020" s="454">
        <v>720</v>
      </c>
      <c r="C1020" s="976"/>
      <c r="D1020" s="977"/>
      <c r="E1020" s="303"/>
      <c r="F1020" s="303"/>
      <c r="G1020" s="303"/>
      <c r="H1020" s="303"/>
      <c r="I1020" s="303"/>
      <c r="L1020" s="464"/>
    </row>
    <row r="1021" spans="2:12" s="107" customFormat="1" ht="30" hidden="1" customHeight="1">
      <c r="B1021" s="454">
        <v>721</v>
      </c>
      <c r="C1021" s="976"/>
      <c r="D1021" s="977"/>
      <c r="E1021" s="303"/>
      <c r="F1021" s="303"/>
      <c r="G1021" s="303"/>
      <c r="H1021" s="303"/>
      <c r="I1021" s="303"/>
      <c r="L1021" s="464"/>
    </row>
    <row r="1022" spans="2:12" s="107" customFormat="1" ht="30" hidden="1" customHeight="1">
      <c r="B1022" s="454">
        <v>722</v>
      </c>
      <c r="C1022" s="976"/>
      <c r="D1022" s="977"/>
      <c r="E1022" s="303"/>
      <c r="F1022" s="303"/>
      <c r="G1022" s="303"/>
      <c r="H1022" s="303"/>
      <c r="I1022" s="303"/>
      <c r="L1022" s="464"/>
    </row>
    <row r="1023" spans="2:12" s="107" customFormat="1" ht="30" hidden="1" customHeight="1">
      <c r="B1023" s="454">
        <v>723</v>
      </c>
      <c r="C1023" s="976"/>
      <c r="D1023" s="977"/>
      <c r="E1023" s="303"/>
      <c r="F1023" s="303"/>
      <c r="G1023" s="303"/>
      <c r="H1023" s="303"/>
      <c r="I1023" s="303"/>
      <c r="L1023" s="464"/>
    </row>
    <row r="1024" spans="2:12" s="107" customFormat="1" ht="30" hidden="1" customHeight="1">
      <c r="B1024" s="454">
        <v>724</v>
      </c>
      <c r="C1024" s="976"/>
      <c r="D1024" s="977"/>
      <c r="E1024" s="303"/>
      <c r="F1024" s="303"/>
      <c r="G1024" s="303"/>
      <c r="H1024" s="303"/>
      <c r="I1024" s="303"/>
      <c r="L1024" s="464"/>
    </row>
    <row r="1025" spans="2:12" s="107" customFormat="1" ht="30" hidden="1" customHeight="1">
      <c r="B1025" s="454">
        <v>725</v>
      </c>
      <c r="C1025" s="976"/>
      <c r="D1025" s="977"/>
      <c r="E1025" s="303"/>
      <c r="F1025" s="303"/>
      <c r="G1025" s="303"/>
      <c r="H1025" s="303"/>
      <c r="I1025" s="303"/>
      <c r="L1025" s="464"/>
    </row>
    <row r="1026" spans="2:12" s="107" customFormat="1" ht="30" hidden="1" customHeight="1">
      <c r="B1026" s="454">
        <v>726</v>
      </c>
      <c r="C1026" s="976"/>
      <c r="D1026" s="977"/>
      <c r="E1026" s="303"/>
      <c r="F1026" s="303"/>
      <c r="G1026" s="303"/>
      <c r="H1026" s="303"/>
      <c r="I1026" s="303"/>
      <c r="L1026" s="464"/>
    </row>
    <row r="1027" spans="2:12" s="107" customFormat="1" ht="30" hidden="1" customHeight="1">
      <c r="B1027" s="454">
        <v>727</v>
      </c>
      <c r="C1027" s="976"/>
      <c r="D1027" s="977"/>
      <c r="E1027" s="303"/>
      <c r="F1027" s="303"/>
      <c r="G1027" s="303"/>
      <c r="H1027" s="303"/>
      <c r="I1027" s="303"/>
      <c r="L1027" s="464"/>
    </row>
    <row r="1028" spans="2:12" s="107" customFormat="1" ht="30" hidden="1" customHeight="1">
      <c r="B1028" s="454">
        <v>728</v>
      </c>
      <c r="C1028" s="976"/>
      <c r="D1028" s="977"/>
      <c r="E1028" s="303"/>
      <c r="F1028" s="303"/>
      <c r="G1028" s="303"/>
      <c r="H1028" s="303"/>
      <c r="I1028" s="303"/>
      <c r="L1028" s="464"/>
    </row>
    <row r="1029" spans="2:12" s="107" customFormat="1" ht="30" hidden="1" customHeight="1">
      <c r="B1029" s="454">
        <v>729</v>
      </c>
      <c r="C1029" s="976"/>
      <c r="D1029" s="977"/>
      <c r="E1029" s="303"/>
      <c r="F1029" s="303"/>
      <c r="G1029" s="303"/>
      <c r="H1029" s="303"/>
      <c r="I1029" s="303"/>
      <c r="L1029" s="464"/>
    </row>
    <row r="1030" spans="2:12" s="107" customFormat="1" ht="30" hidden="1" customHeight="1">
      <c r="B1030" s="454">
        <v>730</v>
      </c>
      <c r="C1030" s="976"/>
      <c r="D1030" s="977"/>
      <c r="E1030" s="303"/>
      <c r="F1030" s="303"/>
      <c r="G1030" s="303"/>
      <c r="H1030" s="303"/>
      <c r="I1030" s="303"/>
      <c r="L1030" s="464"/>
    </row>
    <row r="1031" spans="2:12" s="107" customFormat="1" ht="30" hidden="1" customHeight="1">
      <c r="B1031" s="454">
        <v>731</v>
      </c>
      <c r="C1031" s="976"/>
      <c r="D1031" s="977"/>
      <c r="E1031" s="303"/>
      <c r="F1031" s="303"/>
      <c r="G1031" s="303"/>
      <c r="H1031" s="303"/>
      <c r="I1031" s="303"/>
      <c r="L1031" s="464"/>
    </row>
    <row r="1032" spans="2:12" s="107" customFormat="1" ht="30" hidden="1" customHeight="1">
      <c r="B1032" s="454">
        <v>732</v>
      </c>
      <c r="C1032" s="976"/>
      <c r="D1032" s="977"/>
      <c r="E1032" s="303"/>
      <c r="F1032" s="303"/>
      <c r="G1032" s="303"/>
      <c r="H1032" s="303"/>
      <c r="I1032" s="303"/>
      <c r="L1032" s="464"/>
    </row>
    <row r="1033" spans="2:12" s="107" customFormat="1" ht="30" hidden="1" customHeight="1">
      <c r="B1033" s="454">
        <v>733</v>
      </c>
      <c r="C1033" s="976"/>
      <c r="D1033" s="977"/>
      <c r="E1033" s="303"/>
      <c r="F1033" s="303"/>
      <c r="G1033" s="303"/>
      <c r="H1033" s="303"/>
      <c r="I1033" s="303"/>
      <c r="L1033" s="464"/>
    </row>
    <row r="1034" spans="2:12" s="107" customFormat="1" ht="30" hidden="1" customHeight="1">
      <c r="B1034" s="454">
        <v>734</v>
      </c>
      <c r="C1034" s="976"/>
      <c r="D1034" s="977"/>
      <c r="E1034" s="303"/>
      <c r="F1034" s="303"/>
      <c r="G1034" s="303"/>
      <c r="H1034" s="303"/>
      <c r="I1034" s="303"/>
      <c r="L1034" s="464"/>
    </row>
    <row r="1035" spans="2:12" s="107" customFormat="1" ht="30" hidden="1" customHeight="1">
      <c r="B1035" s="454">
        <v>735</v>
      </c>
      <c r="C1035" s="976"/>
      <c r="D1035" s="977"/>
      <c r="E1035" s="303"/>
      <c r="F1035" s="303"/>
      <c r="G1035" s="303"/>
      <c r="H1035" s="303"/>
      <c r="I1035" s="303"/>
    </row>
    <row r="1036" spans="2:12" s="107" customFormat="1" ht="30" hidden="1" customHeight="1">
      <c r="B1036" s="454">
        <v>736</v>
      </c>
      <c r="C1036" s="976"/>
      <c r="D1036" s="977"/>
      <c r="E1036" s="303"/>
      <c r="F1036" s="303"/>
      <c r="G1036" s="303"/>
      <c r="H1036" s="303"/>
      <c r="I1036" s="303"/>
    </row>
    <row r="1037" spans="2:12" s="107" customFormat="1" ht="30" hidden="1" customHeight="1">
      <c r="B1037" s="454">
        <v>737</v>
      </c>
      <c r="C1037" s="976"/>
      <c r="D1037" s="977"/>
      <c r="E1037" s="303"/>
      <c r="F1037" s="303"/>
      <c r="G1037" s="303"/>
      <c r="H1037" s="303"/>
      <c r="I1037" s="303"/>
    </row>
    <row r="1038" spans="2:12" s="107" customFormat="1" ht="30" hidden="1" customHeight="1">
      <c r="B1038" s="454">
        <v>738</v>
      </c>
      <c r="C1038" s="976"/>
      <c r="D1038" s="977"/>
      <c r="E1038" s="303"/>
      <c r="F1038" s="303"/>
      <c r="G1038" s="303"/>
      <c r="H1038" s="303"/>
      <c r="I1038" s="303"/>
    </row>
    <row r="1039" spans="2:12" s="107" customFormat="1" ht="30" hidden="1" customHeight="1">
      <c r="B1039" s="454">
        <v>739</v>
      </c>
      <c r="C1039" s="976"/>
      <c r="D1039" s="977"/>
      <c r="E1039" s="303"/>
      <c r="F1039" s="303"/>
      <c r="G1039" s="303"/>
      <c r="H1039" s="303"/>
      <c r="I1039" s="303"/>
    </row>
    <row r="1040" spans="2:12" s="107" customFormat="1" ht="30" hidden="1" customHeight="1">
      <c r="B1040" s="454">
        <v>740</v>
      </c>
      <c r="C1040" s="976"/>
      <c r="D1040" s="977"/>
      <c r="E1040" s="303"/>
      <c r="F1040" s="303"/>
      <c r="G1040" s="303"/>
      <c r="H1040" s="303"/>
      <c r="I1040" s="303"/>
    </row>
    <row r="1041" spans="2:12" s="107" customFormat="1" ht="30" hidden="1" customHeight="1">
      <c r="B1041" s="454">
        <v>741</v>
      </c>
      <c r="C1041" s="976"/>
      <c r="D1041" s="977"/>
      <c r="E1041" s="303"/>
      <c r="F1041" s="303"/>
      <c r="G1041" s="303"/>
      <c r="H1041" s="303"/>
      <c r="I1041" s="303"/>
    </row>
    <row r="1042" spans="2:12" s="107" customFormat="1" ht="30" hidden="1" customHeight="1">
      <c r="B1042" s="454">
        <v>742</v>
      </c>
      <c r="C1042" s="976"/>
      <c r="D1042" s="977"/>
      <c r="E1042" s="303"/>
      <c r="F1042" s="303"/>
      <c r="G1042" s="303"/>
      <c r="H1042" s="303"/>
      <c r="I1042" s="303"/>
    </row>
    <row r="1043" spans="2:12" s="107" customFormat="1" ht="30" hidden="1" customHeight="1">
      <c r="B1043" s="454">
        <v>743</v>
      </c>
      <c r="C1043" s="976"/>
      <c r="D1043" s="977"/>
      <c r="E1043" s="303"/>
      <c r="F1043" s="303"/>
      <c r="G1043" s="303"/>
      <c r="H1043" s="303"/>
      <c r="I1043" s="303"/>
    </row>
    <row r="1044" spans="2:12" s="107" customFormat="1" ht="30" hidden="1" customHeight="1">
      <c r="B1044" s="454">
        <v>744</v>
      </c>
      <c r="C1044" s="976"/>
      <c r="D1044" s="977"/>
      <c r="E1044" s="303"/>
      <c r="F1044" s="303"/>
      <c r="G1044" s="303"/>
      <c r="H1044" s="303"/>
      <c r="I1044" s="303"/>
    </row>
    <row r="1045" spans="2:12" s="107" customFormat="1" ht="30" hidden="1" customHeight="1">
      <c r="B1045" s="454">
        <v>745</v>
      </c>
      <c r="C1045" s="976"/>
      <c r="D1045" s="977"/>
      <c r="E1045" s="303"/>
      <c r="F1045" s="303"/>
      <c r="G1045" s="303"/>
      <c r="H1045" s="303"/>
      <c r="I1045" s="303"/>
      <c r="L1045" s="464"/>
    </row>
    <row r="1046" spans="2:12" s="107" customFormat="1" ht="30" hidden="1" customHeight="1">
      <c r="B1046" s="454">
        <v>746</v>
      </c>
      <c r="C1046" s="976"/>
      <c r="D1046" s="977"/>
      <c r="E1046" s="303"/>
      <c r="F1046" s="303"/>
      <c r="G1046" s="303"/>
      <c r="H1046" s="303"/>
      <c r="I1046" s="303"/>
      <c r="L1046" s="464"/>
    </row>
    <row r="1047" spans="2:12" s="107" customFormat="1" ht="30" hidden="1" customHeight="1">
      <c r="B1047" s="454">
        <v>747</v>
      </c>
      <c r="C1047" s="976"/>
      <c r="D1047" s="977"/>
      <c r="E1047" s="303"/>
      <c r="F1047" s="303"/>
      <c r="G1047" s="303"/>
      <c r="H1047" s="303"/>
      <c r="I1047" s="303"/>
      <c r="L1047" s="464"/>
    </row>
    <row r="1048" spans="2:12" s="107" customFormat="1" ht="30" hidden="1" customHeight="1">
      <c r="B1048" s="454">
        <v>748</v>
      </c>
      <c r="C1048" s="976"/>
      <c r="D1048" s="977"/>
      <c r="E1048" s="303"/>
      <c r="F1048" s="303"/>
      <c r="G1048" s="303"/>
      <c r="H1048" s="303"/>
      <c r="I1048" s="303"/>
      <c r="L1048" s="464"/>
    </row>
    <row r="1049" spans="2:12" s="107" customFormat="1" ht="30" hidden="1" customHeight="1">
      <c r="B1049" s="454">
        <v>749</v>
      </c>
      <c r="C1049" s="976"/>
      <c r="D1049" s="977"/>
      <c r="E1049" s="303"/>
      <c r="F1049" s="303"/>
      <c r="G1049" s="303"/>
      <c r="H1049" s="303"/>
      <c r="I1049" s="303"/>
      <c r="L1049" s="464"/>
    </row>
    <row r="1050" spans="2:12" s="107" customFormat="1" ht="30" hidden="1" customHeight="1">
      <c r="B1050" s="454">
        <v>750</v>
      </c>
      <c r="C1050" s="976"/>
      <c r="D1050" s="977"/>
      <c r="E1050" s="303"/>
      <c r="F1050" s="303"/>
      <c r="G1050" s="303"/>
      <c r="H1050" s="303"/>
      <c r="I1050" s="303"/>
      <c r="L1050" s="464"/>
    </row>
    <row r="1051" spans="2:12" s="107" customFormat="1" ht="30" hidden="1" customHeight="1">
      <c r="B1051" s="454">
        <v>751</v>
      </c>
      <c r="C1051" s="976"/>
      <c r="D1051" s="977"/>
      <c r="E1051" s="303"/>
      <c r="F1051" s="303"/>
      <c r="G1051" s="303"/>
      <c r="H1051" s="303"/>
      <c r="I1051" s="303"/>
      <c r="L1051" s="464"/>
    </row>
    <row r="1052" spans="2:12" s="107" customFormat="1" ht="30" hidden="1" customHeight="1">
      <c r="B1052" s="454">
        <v>752</v>
      </c>
      <c r="C1052" s="976"/>
      <c r="D1052" s="977"/>
      <c r="E1052" s="303"/>
      <c r="F1052" s="303"/>
      <c r="G1052" s="303"/>
      <c r="H1052" s="303"/>
      <c r="I1052" s="303"/>
      <c r="L1052" s="464"/>
    </row>
    <row r="1053" spans="2:12" s="107" customFormat="1" ht="30" hidden="1" customHeight="1">
      <c r="B1053" s="454">
        <v>753</v>
      </c>
      <c r="C1053" s="976"/>
      <c r="D1053" s="977"/>
      <c r="E1053" s="303"/>
      <c r="F1053" s="303"/>
      <c r="G1053" s="303"/>
      <c r="H1053" s="303"/>
      <c r="I1053" s="303"/>
      <c r="L1053" s="464"/>
    </row>
    <row r="1054" spans="2:12" s="107" customFormat="1" ht="30" hidden="1" customHeight="1">
      <c r="B1054" s="454">
        <v>754</v>
      </c>
      <c r="C1054" s="976"/>
      <c r="D1054" s="977"/>
      <c r="E1054" s="303"/>
      <c r="F1054" s="303"/>
      <c r="G1054" s="303"/>
      <c r="H1054" s="303"/>
      <c r="I1054" s="303"/>
      <c r="L1054" s="464"/>
    </row>
    <row r="1055" spans="2:12" s="107" customFormat="1" ht="30" hidden="1" customHeight="1">
      <c r="B1055" s="454">
        <v>755</v>
      </c>
      <c r="C1055" s="976"/>
      <c r="D1055" s="977"/>
      <c r="E1055" s="303"/>
      <c r="F1055" s="303"/>
      <c r="G1055" s="303"/>
      <c r="H1055" s="303"/>
      <c r="I1055" s="303"/>
      <c r="L1055" s="464"/>
    </row>
    <row r="1056" spans="2:12" s="107" customFormat="1" ht="30" hidden="1" customHeight="1">
      <c r="B1056" s="454">
        <v>756</v>
      </c>
      <c r="C1056" s="976"/>
      <c r="D1056" s="977"/>
      <c r="E1056" s="303"/>
      <c r="F1056" s="303"/>
      <c r="G1056" s="303"/>
      <c r="H1056" s="303"/>
      <c r="I1056" s="303"/>
      <c r="L1056" s="464"/>
    </row>
    <row r="1057" spans="2:12" s="107" customFormat="1" ht="30" hidden="1" customHeight="1">
      <c r="B1057" s="454">
        <v>757</v>
      </c>
      <c r="C1057" s="976"/>
      <c r="D1057" s="977"/>
      <c r="E1057" s="303"/>
      <c r="F1057" s="303"/>
      <c r="G1057" s="303"/>
      <c r="H1057" s="303"/>
      <c r="I1057" s="303"/>
      <c r="L1057" s="464"/>
    </row>
    <row r="1058" spans="2:12" s="107" customFormat="1" ht="30" hidden="1" customHeight="1">
      <c r="B1058" s="454">
        <v>758</v>
      </c>
      <c r="C1058" s="976"/>
      <c r="D1058" s="977"/>
      <c r="E1058" s="303"/>
      <c r="F1058" s="303"/>
      <c r="G1058" s="303"/>
      <c r="H1058" s="303"/>
      <c r="I1058" s="303"/>
      <c r="L1058" s="464"/>
    </row>
    <row r="1059" spans="2:12" s="107" customFormat="1" ht="30" hidden="1" customHeight="1">
      <c r="B1059" s="454">
        <v>759</v>
      </c>
      <c r="C1059" s="976"/>
      <c r="D1059" s="977"/>
      <c r="E1059" s="303"/>
      <c r="F1059" s="303"/>
      <c r="G1059" s="303"/>
      <c r="H1059" s="303"/>
      <c r="I1059" s="303"/>
      <c r="L1059" s="464"/>
    </row>
    <row r="1060" spans="2:12" s="107" customFormat="1" ht="30" hidden="1" customHeight="1">
      <c r="B1060" s="454">
        <v>760</v>
      </c>
      <c r="C1060" s="976"/>
      <c r="D1060" s="977"/>
      <c r="E1060" s="303"/>
      <c r="F1060" s="303"/>
      <c r="G1060" s="303"/>
      <c r="H1060" s="303"/>
      <c r="I1060" s="303"/>
      <c r="L1060" s="464"/>
    </row>
    <row r="1061" spans="2:12" s="107" customFormat="1" ht="30" hidden="1" customHeight="1">
      <c r="B1061" s="454">
        <v>761</v>
      </c>
      <c r="C1061" s="976"/>
      <c r="D1061" s="977"/>
      <c r="E1061" s="303"/>
      <c r="F1061" s="303"/>
      <c r="G1061" s="303"/>
      <c r="H1061" s="303"/>
      <c r="I1061" s="303"/>
      <c r="L1061" s="464"/>
    </row>
    <row r="1062" spans="2:12" s="107" customFormat="1" ht="30" hidden="1" customHeight="1">
      <c r="B1062" s="454">
        <v>762</v>
      </c>
      <c r="C1062" s="976"/>
      <c r="D1062" s="977"/>
      <c r="E1062" s="303"/>
      <c r="F1062" s="303"/>
      <c r="G1062" s="303"/>
      <c r="H1062" s="303"/>
      <c r="I1062" s="303"/>
      <c r="L1062" s="464"/>
    </row>
    <row r="1063" spans="2:12" s="107" customFormat="1" ht="30" hidden="1" customHeight="1">
      <c r="B1063" s="454">
        <v>763</v>
      </c>
      <c r="C1063" s="976"/>
      <c r="D1063" s="977"/>
      <c r="E1063" s="303"/>
      <c r="F1063" s="303"/>
      <c r="G1063" s="303"/>
      <c r="H1063" s="303"/>
      <c r="I1063" s="303"/>
    </row>
    <row r="1064" spans="2:12" s="107" customFormat="1" ht="30" hidden="1" customHeight="1">
      <c r="B1064" s="454">
        <v>764</v>
      </c>
      <c r="C1064" s="976"/>
      <c r="D1064" s="977"/>
      <c r="E1064" s="303"/>
      <c r="F1064" s="303"/>
      <c r="G1064" s="303"/>
      <c r="H1064" s="303"/>
      <c r="I1064" s="303"/>
    </row>
    <row r="1065" spans="2:12" s="107" customFormat="1" ht="30" hidden="1" customHeight="1">
      <c r="B1065" s="454">
        <v>765</v>
      </c>
      <c r="C1065" s="976"/>
      <c r="D1065" s="977"/>
      <c r="E1065" s="303"/>
      <c r="F1065" s="303"/>
      <c r="G1065" s="303"/>
      <c r="H1065" s="303"/>
      <c r="I1065" s="303"/>
    </row>
    <row r="1066" spans="2:12" s="107" customFormat="1" ht="30" hidden="1" customHeight="1">
      <c r="B1066" s="454">
        <v>766</v>
      </c>
      <c r="C1066" s="976"/>
      <c r="D1066" s="977"/>
      <c r="E1066" s="303"/>
      <c r="F1066" s="303"/>
      <c r="G1066" s="303"/>
      <c r="H1066" s="303"/>
      <c r="I1066" s="303"/>
    </row>
    <row r="1067" spans="2:12" s="107" customFormat="1" ht="30" hidden="1" customHeight="1">
      <c r="B1067" s="454">
        <v>767</v>
      </c>
      <c r="C1067" s="976"/>
      <c r="D1067" s="977"/>
      <c r="E1067" s="303"/>
      <c r="F1067" s="303"/>
      <c r="G1067" s="303"/>
      <c r="H1067" s="303"/>
      <c r="I1067" s="303"/>
    </row>
    <row r="1068" spans="2:12" s="107" customFormat="1" ht="30" hidden="1" customHeight="1">
      <c r="B1068" s="454">
        <v>768</v>
      </c>
      <c r="C1068" s="976"/>
      <c r="D1068" s="977"/>
      <c r="E1068" s="303"/>
      <c r="F1068" s="303"/>
      <c r="G1068" s="303"/>
      <c r="H1068" s="303"/>
      <c r="I1068" s="303"/>
    </row>
    <row r="1069" spans="2:12" s="107" customFormat="1" ht="30" hidden="1" customHeight="1">
      <c r="B1069" s="454">
        <v>769</v>
      </c>
      <c r="C1069" s="976"/>
      <c r="D1069" s="977"/>
      <c r="E1069" s="303"/>
      <c r="F1069" s="303"/>
      <c r="G1069" s="303"/>
      <c r="H1069" s="303"/>
      <c r="I1069" s="303"/>
      <c r="L1069" s="464"/>
    </row>
    <row r="1070" spans="2:12" s="107" customFormat="1" ht="30" hidden="1" customHeight="1">
      <c r="B1070" s="454">
        <v>770</v>
      </c>
      <c r="C1070" s="976"/>
      <c r="D1070" s="977"/>
      <c r="E1070" s="303"/>
      <c r="F1070" s="303"/>
      <c r="G1070" s="303"/>
      <c r="H1070" s="303"/>
      <c r="I1070" s="303"/>
      <c r="L1070" s="464"/>
    </row>
    <row r="1071" spans="2:12" s="107" customFormat="1" ht="30" hidden="1" customHeight="1">
      <c r="B1071" s="454">
        <v>771</v>
      </c>
      <c r="C1071" s="976"/>
      <c r="D1071" s="977"/>
      <c r="E1071" s="303"/>
      <c r="F1071" s="303"/>
      <c r="G1071" s="303"/>
      <c r="H1071" s="303"/>
      <c r="I1071" s="303"/>
      <c r="L1071" s="464"/>
    </row>
    <row r="1072" spans="2:12" s="107" customFormat="1" ht="30" hidden="1" customHeight="1">
      <c r="B1072" s="454">
        <v>772</v>
      </c>
      <c r="C1072" s="976"/>
      <c r="D1072" s="977"/>
      <c r="E1072" s="303"/>
      <c r="F1072" s="303"/>
      <c r="G1072" s="303"/>
      <c r="H1072" s="303"/>
      <c r="I1072" s="303"/>
      <c r="L1072" s="464"/>
    </row>
    <row r="1073" spans="2:12" s="107" customFormat="1" ht="30" hidden="1" customHeight="1">
      <c r="B1073" s="454">
        <v>773</v>
      </c>
      <c r="C1073" s="976"/>
      <c r="D1073" s="977"/>
      <c r="E1073" s="303"/>
      <c r="F1073" s="303"/>
      <c r="G1073" s="303"/>
      <c r="H1073" s="303"/>
      <c r="I1073" s="303"/>
      <c r="L1073" s="464"/>
    </row>
    <row r="1074" spans="2:12" s="107" customFormat="1" ht="30" hidden="1" customHeight="1">
      <c r="B1074" s="454">
        <v>774</v>
      </c>
      <c r="C1074" s="976"/>
      <c r="D1074" s="977"/>
      <c r="E1074" s="303"/>
      <c r="F1074" s="303"/>
      <c r="G1074" s="303"/>
      <c r="H1074" s="303"/>
      <c r="I1074" s="303"/>
      <c r="L1074" s="464"/>
    </row>
    <row r="1075" spans="2:12" s="107" customFormat="1" ht="30" hidden="1" customHeight="1">
      <c r="B1075" s="454">
        <v>775</v>
      </c>
      <c r="C1075" s="976"/>
      <c r="D1075" s="977"/>
      <c r="E1075" s="303"/>
      <c r="F1075" s="303"/>
      <c r="G1075" s="303"/>
      <c r="H1075" s="303"/>
      <c r="I1075" s="303"/>
      <c r="L1075" s="464"/>
    </row>
    <row r="1076" spans="2:12" s="107" customFormat="1" ht="30" hidden="1" customHeight="1">
      <c r="B1076" s="454">
        <v>776</v>
      </c>
      <c r="C1076" s="976"/>
      <c r="D1076" s="977"/>
      <c r="E1076" s="303"/>
      <c r="F1076" s="303"/>
      <c r="G1076" s="303"/>
      <c r="H1076" s="303"/>
      <c r="I1076" s="303"/>
      <c r="L1076" s="464"/>
    </row>
    <row r="1077" spans="2:12" s="107" customFormat="1" ht="30" hidden="1" customHeight="1">
      <c r="B1077" s="454">
        <v>777</v>
      </c>
      <c r="C1077" s="976"/>
      <c r="D1077" s="977"/>
      <c r="E1077" s="303"/>
      <c r="F1077" s="303"/>
      <c r="G1077" s="303"/>
      <c r="H1077" s="303"/>
      <c r="I1077" s="303"/>
      <c r="L1077" s="464"/>
    </row>
    <row r="1078" spans="2:12" s="107" customFormat="1" ht="30" hidden="1" customHeight="1">
      <c r="B1078" s="454">
        <v>778</v>
      </c>
      <c r="C1078" s="976"/>
      <c r="D1078" s="977"/>
      <c r="E1078" s="303"/>
      <c r="F1078" s="303"/>
      <c r="G1078" s="303"/>
      <c r="H1078" s="303"/>
      <c r="I1078" s="303"/>
      <c r="L1078" s="464"/>
    </row>
    <row r="1079" spans="2:12" s="107" customFormat="1" ht="30" hidden="1" customHeight="1">
      <c r="B1079" s="454">
        <v>779</v>
      </c>
      <c r="C1079" s="976"/>
      <c r="D1079" s="977"/>
      <c r="E1079" s="303"/>
      <c r="F1079" s="303"/>
      <c r="G1079" s="303"/>
      <c r="H1079" s="303"/>
      <c r="I1079" s="303"/>
      <c r="L1079" s="464"/>
    </row>
    <row r="1080" spans="2:12" s="107" customFormat="1" ht="30" hidden="1" customHeight="1">
      <c r="B1080" s="454">
        <v>780</v>
      </c>
      <c r="C1080" s="976"/>
      <c r="D1080" s="977"/>
      <c r="E1080" s="303"/>
      <c r="F1080" s="303"/>
      <c r="G1080" s="303"/>
      <c r="H1080" s="303"/>
      <c r="I1080" s="303"/>
      <c r="L1080" s="464"/>
    </row>
    <row r="1081" spans="2:12" s="107" customFormat="1" ht="30" hidden="1" customHeight="1">
      <c r="B1081" s="454">
        <v>781</v>
      </c>
      <c r="C1081" s="976"/>
      <c r="D1081" s="977"/>
      <c r="E1081" s="303"/>
      <c r="F1081" s="303"/>
      <c r="G1081" s="303"/>
      <c r="H1081" s="303"/>
      <c r="I1081" s="303"/>
      <c r="L1081" s="464"/>
    </row>
    <row r="1082" spans="2:12" s="107" customFormat="1" ht="30" hidden="1" customHeight="1">
      <c r="B1082" s="454">
        <v>782</v>
      </c>
      <c r="C1082" s="976"/>
      <c r="D1082" s="977"/>
      <c r="E1082" s="303"/>
      <c r="F1082" s="303"/>
      <c r="G1082" s="303"/>
      <c r="H1082" s="303"/>
      <c r="I1082" s="303"/>
      <c r="L1082" s="464"/>
    </row>
    <row r="1083" spans="2:12" s="107" customFormat="1" ht="30" hidden="1" customHeight="1">
      <c r="B1083" s="454">
        <v>783</v>
      </c>
      <c r="C1083" s="976"/>
      <c r="D1083" s="977"/>
      <c r="E1083" s="303"/>
      <c r="F1083" s="303"/>
      <c r="G1083" s="303"/>
      <c r="H1083" s="303"/>
      <c r="I1083" s="303"/>
      <c r="L1083" s="464"/>
    </row>
    <row r="1084" spans="2:12" s="107" customFormat="1" ht="30" hidden="1" customHeight="1">
      <c r="B1084" s="454">
        <v>784</v>
      </c>
      <c r="C1084" s="976"/>
      <c r="D1084" s="977"/>
      <c r="E1084" s="303"/>
      <c r="F1084" s="303"/>
      <c r="G1084" s="303"/>
      <c r="H1084" s="303"/>
      <c r="I1084" s="303"/>
      <c r="L1084" s="464"/>
    </row>
    <row r="1085" spans="2:12" s="107" customFormat="1" ht="30" hidden="1" customHeight="1">
      <c r="B1085" s="454">
        <v>785</v>
      </c>
      <c r="C1085" s="976"/>
      <c r="D1085" s="977"/>
      <c r="E1085" s="303"/>
      <c r="F1085" s="303"/>
      <c r="G1085" s="303"/>
      <c r="H1085" s="303"/>
      <c r="I1085" s="303"/>
    </row>
    <row r="1086" spans="2:12" s="107" customFormat="1" ht="30" hidden="1" customHeight="1">
      <c r="B1086" s="454">
        <v>786</v>
      </c>
      <c r="C1086" s="976"/>
      <c r="D1086" s="977"/>
      <c r="E1086" s="303"/>
      <c r="F1086" s="303"/>
      <c r="G1086" s="303"/>
      <c r="H1086" s="303"/>
      <c r="I1086" s="303"/>
    </row>
    <row r="1087" spans="2:12" s="107" customFormat="1" ht="30" hidden="1" customHeight="1">
      <c r="B1087" s="454">
        <v>787</v>
      </c>
      <c r="C1087" s="976"/>
      <c r="D1087" s="977"/>
      <c r="E1087" s="303"/>
      <c r="F1087" s="303"/>
      <c r="G1087" s="303"/>
      <c r="H1087" s="303"/>
      <c r="I1087" s="303"/>
    </row>
    <row r="1088" spans="2:12" s="107" customFormat="1" ht="30" hidden="1" customHeight="1">
      <c r="B1088" s="454">
        <v>788</v>
      </c>
      <c r="C1088" s="976"/>
      <c r="D1088" s="977"/>
      <c r="E1088" s="303"/>
      <c r="F1088" s="303"/>
      <c r="G1088" s="303"/>
      <c r="H1088" s="303"/>
      <c r="I1088" s="303"/>
    </row>
    <row r="1089" spans="2:12" s="107" customFormat="1" ht="30" hidden="1" customHeight="1">
      <c r="B1089" s="454">
        <v>789</v>
      </c>
      <c r="C1089" s="976"/>
      <c r="D1089" s="977"/>
      <c r="E1089" s="303"/>
      <c r="F1089" s="303"/>
      <c r="G1089" s="303"/>
      <c r="H1089" s="303"/>
      <c r="I1089" s="303"/>
    </row>
    <row r="1090" spans="2:12" s="107" customFormat="1" ht="30" hidden="1" customHeight="1">
      <c r="B1090" s="454">
        <v>790</v>
      </c>
      <c r="C1090" s="976"/>
      <c r="D1090" s="977"/>
      <c r="E1090" s="303"/>
      <c r="F1090" s="303"/>
      <c r="G1090" s="303"/>
      <c r="H1090" s="303"/>
      <c r="I1090" s="303"/>
    </row>
    <row r="1091" spans="2:12" s="107" customFormat="1" ht="30" hidden="1" customHeight="1">
      <c r="B1091" s="454">
        <v>791</v>
      </c>
      <c r="C1091" s="976"/>
      <c r="D1091" s="977"/>
      <c r="E1091" s="303"/>
      <c r="F1091" s="303"/>
      <c r="G1091" s="303"/>
      <c r="H1091" s="303"/>
      <c r="I1091" s="303"/>
    </row>
    <row r="1092" spans="2:12" s="107" customFormat="1" ht="30" hidden="1" customHeight="1">
      <c r="B1092" s="454">
        <v>792</v>
      </c>
      <c r="C1092" s="976"/>
      <c r="D1092" s="977"/>
      <c r="E1092" s="303"/>
      <c r="F1092" s="303"/>
      <c r="G1092" s="303"/>
      <c r="H1092" s="303"/>
      <c r="I1092" s="303"/>
    </row>
    <row r="1093" spans="2:12" s="107" customFormat="1" ht="30" hidden="1" customHeight="1">
      <c r="B1093" s="454">
        <v>793</v>
      </c>
      <c r="C1093" s="976"/>
      <c r="D1093" s="977"/>
      <c r="E1093" s="303"/>
      <c r="F1093" s="303"/>
      <c r="G1093" s="303"/>
      <c r="H1093" s="303"/>
      <c r="I1093" s="303"/>
    </row>
    <row r="1094" spans="2:12" s="107" customFormat="1" ht="30" hidden="1" customHeight="1">
      <c r="B1094" s="454">
        <v>794</v>
      </c>
      <c r="C1094" s="976"/>
      <c r="D1094" s="977"/>
      <c r="E1094" s="303"/>
      <c r="F1094" s="303"/>
      <c r="G1094" s="303"/>
      <c r="H1094" s="303"/>
      <c r="I1094" s="303"/>
    </row>
    <row r="1095" spans="2:12" s="107" customFormat="1" ht="30" hidden="1" customHeight="1">
      <c r="B1095" s="454">
        <v>795</v>
      </c>
      <c r="C1095" s="976"/>
      <c r="D1095" s="977"/>
      <c r="E1095" s="303"/>
      <c r="F1095" s="303"/>
      <c r="G1095" s="303"/>
      <c r="H1095" s="303"/>
      <c r="I1095" s="303"/>
      <c r="L1095" s="464"/>
    </row>
    <row r="1096" spans="2:12" s="107" customFormat="1" ht="30" hidden="1" customHeight="1">
      <c r="B1096" s="454">
        <v>796</v>
      </c>
      <c r="C1096" s="976"/>
      <c r="D1096" s="977"/>
      <c r="E1096" s="303"/>
      <c r="F1096" s="303"/>
      <c r="G1096" s="303"/>
      <c r="H1096" s="303"/>
      <c r="I1096" s="303"/>
      <c r="L1096" s="464"/>
    </row>
    <row r="1097" spans="2:12" s="107" customFormat="1" ht="30" hidden="1" customHeight="1">
      <c r="B1097" s="454">
        <v>797</v>
      </c>
      <c r="C1097" s="976"/>
      <c r="D1097" s="977"/>
      <c r="E1097" s="303"/>
      <c r="F1097" s="303"/>
      <c r="G1097" s="303"/>
      <c r="H1097" s="303"/>
      <c r="I1097" s="303"/>
      <c r="L1097" s="464"/>
    </row>
    <row r="1098" spans="2:12" s="107" customFormat="1" ht="30" hidden="1" customHeight="1">
      <c r="B1098" s="454">
        <v>798</v>
      </c>
      <c r="C1098" s="976"/>
      <c r="D1098" s="977"/>
      <c r="E1098" s="303"/>
      <c r="F1098" s="303"/>
      <c r="G1098" s="303"/>
      <c r="H1098" s="303"/>
      <c r="I1098" s="303"/>
      <c r="L1098" s="464"/>
    </row>
    <row r="1099" spans="2:12" s="107" customFormat="1" ht="30" hidden="1" customHeight="1">
      <c r="B1099" s="454">
        <v>799</v>
      </c>
      <c r="C1099" s="976"/>
      <c r="D1099" s="977"/>
      <c r="E1099" s="303"/>
      <c r="F1099" s="303"/>
      <c r="G1099" s="303"/>
      <c r="H1099" s="303"/>
      <c r="I1099" s="303"/>
      <c r="L1099" s="464"/>
    </row>
    <row r="1100" spans="2:12" s="107" customFormat="1" ht="30" hidden="1" customHeight="1">
      <c r="B1100" s="454">
        <v>800</v>
      </c>
      <c r="C1100" s="976"/>
      <c r="D1100" s="977"/>
      <c r="E1100" s="303"/>
      <c r="F1100" s="303"/>
      <c r="G1100" s="303"/>
      <c r="H1100" s="303"/>
      <c r="I1100" s="303"/>
      <c r="L1100" s="464"/>
    </row>
    <row r="1101" spans="2:12" s="107" customFormat="1" ht="30" hidden="1" customHeight="1">
      <c r="B1101" s="454">
        <v>801</v>
      </c>
      <c r="C1101" s="976"/>
      <c r="D1101" s="977"/>
      <c r="E1101" s="303"/>
      <c r="F1101" s="303"/>
      <c r="G1101" s="303"/>
      <c r="H1101" s="303"/>
      <c r="I1101" s="303"/>
      <c r="L1101" s="464"/>
    </row>
    <row r="1102" spans="2:12" s="107" customFormat="1" ht="30" hidden="1" customHeight="1">
      <c r="B1102" s="454">
        <v>802</v>
      </c>
      <c r="C1102" s="976"/>
      <c r="D1102" s="977"/>
      <c r="E1102" s="303"/>
      <c r="F1102" s="303"/>
      <c r="G1102" s="303"/>
      <c r="H1102" s="303"/>
      <c r="I1102" s="303"/>
      <c r="L1102" s="464"/>
    </row>
    <row r="1103" spans="2:12" s="107" customFormat="1" ht="30" hidden="1" customHeight="1">
      <c r="B1103" s="454">
        <v>803</v>
      </c>
      <c r="C1103" s="976"/>
      <c r="D1103" s="977"/>
      <c r="E1103" s="303"/>
      <c r="F1103" s="303"/>
      <c r="G1103" s="303"/>
      <c r="H1103" s="303"/>
      <c r="I1103" s="303"/>
      <c r="L1103" s="464"/>
    </row>
    <row r="1104" spans="2:12" s="107" customFormat="1" ht="30" hidden="1" customHeight="1">
      <c r="B1104" s="454">
        <v>804</v>
      </c>
      <c r="C1104" s="976"/>
      <c r="D1104" s="977"/>
      <c r="E1104" s="303"/>
      <c r="F1104" s="303"/>
      <c r="G1104" s="303"/>
      <c r="H1104" s="303"/>
      <c r="I1104" s="303"/>
      <c r="L1104" s="464"/>
    </row>
    <row r="1105" spans="2:12" s="107" customFormat="1" ht="30" hidden="1" customHeight="1">
      <c r="B1105" s="454">
        <v>805</v>
      </c>
      <c r="C1105" s="976"/>
      <c r="D1105" s="977"/>
      <c r="E1105" s="303"/>
      <c r="F1105" s="303"/>
      <c r="G1105" s="303"/>
      <c r="H1105" s="303"/>
      <c r="I1105" s="303"/>
      <c r="L1105" s="464"/>
    </row>
    <row r="1106" spans="2:12" s="107" customFormat="1" ht="30" hidden="1" customHeight="1">
      <c r="B1106" s="454">
        <v>806</v>
      </c>
      <c r="C1106" s="976"/>
      <c r="D1106" s="977"/>
      <c r="E1106" s="303"/>
      <c r="F1106" s="303"/>
      <c r="G1106" s="303"/>
      <c r="H1106" s="303"/>
      <c r="I1106" s="303"/>
      <c r="L1106" s="464"/>
    </row>
    <row r="1107" spans="2:12" s="107" customFormat="1" ht="30" hidden="1" customHeight="1">
      <c r="B1107" s="454">
        <v>807</v>
      </c>
      <c r="C1107" s="976"/>
      <c r="D1107" s="977"/>
      <c r="E1107" s="303"/>
      <c r="F1107" s="303"/>
      <c r="G1107" s="303"/>
      <c r="H1107" s="303"/>
      <c r="I1107" s="303"/>
      <c r="L1107" s="464"/>
    </row>
    <row r="1108" spans="2:12" s="107" customFormat="1" ht="30" hidden="1" customHeight="1">
      <c r="B1108" s="454">
        <v>808</v>
      </c>
      <c r="C1108" s="976"/>
      <c r="D1108" s="977"/>
      <c r="E1108" s="303"/>
      <c r="F1108" s="303"/>
      <c r="G1108" s="303"/>
      <c r="H1108" s="303"/>
      <c r="I1108" s="303"/>
      <c r="L1108" s="464"/>
    </row>
    <row r="1109" spans="2:12" s="107" customFormat="1" ht="30" hidden="1" customHeight="1">
      <c r="B1109" s="454">
        <v>809</v>
      </c>
      <c r="C1109" s="976"/>
      <c r="D1109" s="977"/>
      <c r="E1109" s="303"/>
      <c r="F1109" s="303"/>
      <c r="G1109" s="303"/>
      <c r="H1109" s="303"/>
      <c r="I1109" s="303"/>
      <c r="L1109" s="464"/>
    </row>
    <row r="1110" spans="2:12" s="107" customFormat="1" ht="30" hidden="1" customHeight="1">
      <c r="B1110" s="454">
        <v>810</v>
      </c>
      <c r="C1110" s="976"/>
      <c r="D1110" s="977"/>
      <c r="E1110" s="303"/>
      <c r="F1110" s="303"/>
      <c r="G1110" s="303"/>
      <c r="H1110" s="303"/>
      <c r="I1110" s="303"/>
      <c r="L1110" s="464"/>
    </row>
    <row r="1111" spans="2:12" s="107" customFormat="1" ht="30" hidden="1" customHeight="1">
      <c r="B1111" s="454">
        <v>811</v>
      </c>
      <c r="C1111" s="976"/>
      <c r="D1111" s="977"/>
      <c r="E1111" s="303"/>
      <c r="F1111" s="303"/>
      <c r="G1111" s="303"/>
      <c r="H1111" s="303"/>
      <c r="I1111" s="303"/>
      <c r="L1111" s="464"/>
    </row>
    <row r="1112" spans="2:12" s="107" customFormat="1" ht="30" hidden="1" customHeight="1">
      <c r="B1112" s="454">
        <v>812</v>
      </c>
      <c r="C1112" s="976"/>
      <c r="D1112" s="977"/>
      <c r="E1112" s="303"/>
      <c r="F1112" s="303"/>
      <c r="G1112" s="303"/>
      <c r="H1112" s="303"/>
      <c r="I1112" s="303"/>
      <c r="L1112" s="464"/>
    </row>
    <row r="1113" spans="2:12" s="107" customFormat="1" ht="30" hidden="1" customHeight="1">
      <c r="B1113" s="454">
        <v>813</v>
      </c>
      <c r="C1113" s="976"/>
      <c r="D1113" s="977"/>
      <c r="E1113" s="303"/>
      <c r="F1113" s="303"/>
      <c r="G1113" s="303"/>
      <c r="H1113" s="303"/>
      <c r="I1113" s="303"/>
    </row>
    <row r="1114" spans="2:12" s="107" customFormat="1" ht="30" hidden="1" customHeight="1">
      <c r="B1114" s="454">
        <v>814</v>
      </c>
      <c r="C1114" s="976"/>
      <c r="D1114" s="977"/>
      <c r="E1114" s="303"/>
      <c r="F1114" s="303"/>
      <c r="G1114" s="303"/>
      <c r="H1114" s="303"/>
      <c r="I1114" s="303"/>
    </row>
    <row r="1115" spans="2:12" s="107" customFormat="1" ht="30" hidden="1" customHeight="1">
      <c r="B1115" s="454">
        <v>815</v>
      </c>
      <c r="C1115" s="976"/>
      <c r="D1115" s="977"/>
      <c r="E1115" s="303"/>
      <c r="F1115" s="303"/>
      <c r="G1115" s="303"/>
      <c r="H1115" s="303"/>
      <c r="I1115" s="303"/>
    </row>
    <row r="1116" spans="2:12" s="107" customFormat="1" ht="30" hidden="1" customHeight="1">
      <c r="B1116" s="454">
        <v>816</v>
      </c>
      <c r="C1116" s="976"/>
      <c r="D1116" s="977"/>
      <c r="E1116" s="303"/>
      <c r="F1116" s="303"/>
      <c r="G1116" s="303"/>
      <c r="H1116" s="303"/>
      <c r="I1116" s="303"/>
    </row>
    <row r="1117" spans="2:12" s="107" customFormat="1" ht="30" hidden="1" customHeight="1">
      <c r="B1117" s="454">
        <v>817</v>
      </c>
      <c r="C1117" s="976"/>
      <c r="D1117" s="977"/>
      <c r="E1117" s="303"/>
      <c r="F1117" s="303"/>
      <c r="G1117" s="303"/>
      <c r="H1117" s="303"/>
      <c r="I1117" s="303"/>
    </row>
    <row r="1118" spans="2:12" s="107" customFormat="1" ht="30" hidden="1" customHeight="1">
      <c r="B1118" s="454">
        <v>818</v>
      </c>
      <c r="C1118" s="976"/>
      <c r="D1118" s="977"/>
      <c r="E1118" s="303"/>
      <c r="F1118" s="303"/>
      <c r="G1118" s="303"/>
      <c r="H1118" s="303"/>
      <c r="I1118" s="303"/>
    </row>
    <row r="1119" spans="2:12" s="107" customFormat="1" ht="30" hidden="1" customHeight="1">
      <c r="B1119" s="454">
        <v>819</v>
      </c>
      <c r="C1119" s="976"/>
      <c r="D1119" s="977"/>
      <c r="E1119" s="303"/>
      <c r="F1119" s="303"/>
      <c r="G1119" s="303"/>
      <c r="H1119" s="303"/>
      <c r="I1119" s="303"/>
      <c r="L1119" s="464"/>
    </row>
    <row r="1120" spans="2:12" s="107" customFormat="1" ht="30" hidden="1" customHeight="1">
      <c r="B1120" s="454">
        <v>820</v>
      </c>
      <c r="C1120" s="976"/>
      <c r="D1120" s="977"/>
      <c r="E1120" s="303"/>
      <c r="F1120" s="303"/>
      <c r="G1120" s="303"/>
      <c r="H1120" s="303"/>
      <c r="I1120" s="303"/>
      <c r="L1120" s="464"/>
    </row>
    <row r="1121" spans="2:12" s="107" customFormat="1" ht="30" hidden="1" customHeight="1">
      <c r="B1121" s="454">
        <v>821</v>
      </c>
      <c r="C1121" s="976"/>
      <c r="D1121" s="977"/>
      <c r="E1121" s="303"/>
      <c r="F1121" s="303"/>
      <c r="G1121" s="303"/>
      <c r="H1121" s="303"/>
      <c r="I1121" s="303"/>
      <c r="L1121" s="464"/>
    </row>
    <row r="1122" spans="2:12" s="107" customFormat="1" ht="30" hidden="1" customHeight="1">
      <c r="B1122" s="454">
        <v>822</v>
      </c>
      <c r="C1122" s="976"/>
      <c r="D1122" s="977"/>
      <c r="E1122" s="303"/>
      <c r="F1122" s="303"/>
      <c r="G1122" s="303"/>
      <c r="H1122" s="303"/>
      <c r="I1122" s="303"/>
      <c r="L1122" s="464"/>
    </row>
    <row r="1123" spans="2:12" s="107" customFormat="1" ht="30" hidden="1" customHeight="1">
      <c r="B1123" s="454">
        <v>823</v>
      </c>
      <c r="C1123" s="976"/>
      <c r="D1123" s="977"/>
      <c r="E1123" s="303"/>
      <c r="F1123" s="303"/>
      <c r="G1123" s="303"/>
      <c r="H1123" s="303"/>
      <c r="I1123" s="303"/>
      <c r="L1123" s="464"/>
    </row>
    <row r="1124" spans="2:12" s="107" customFormat="1" ht="30" hidden="1" customHeight="1">
      <c r="B1124" s="454">
        <v>824</v>
      </c>
      <c r="C1124" s="976"/>
      <c r="D1124" s="977"/>
      <c r="E1124" s="303"/>
      <c r="F1124" s="303"/>
      <c r="G1124" s="303"/>
      <c r="H1124" s="303"/>
      <c r="I1124" s="303"/>
      <c r="L1124" s="464"/>
    </row>
    <row r="1125" spans="2:12" s="107" customFormat="1" ht="30" hidden="1" customHeight="1">
      <c r="B1125" s="454">
        <v>825</v>
      </c>
      <c r="C1125" s="976"/>
      <c r="D1125" s="977"/>
      <c r="E1125" s="303"/>
      <c r="F1125" s="303"/>
      <c r="G1125" s="303"/>
      <c r="H1125" s="303"/>
      <c r="I1125" s="303"/>
      <c r="L1125" s="464"/>
    </row>
    <row r="1126" spans="2:12" s="107" customFormat="1" ht="30" hidden="1" customHeight="1">
      <c r="B1126" s="454">
        <v>826</v>
      </c>
      <c r="C1126" s="976"/>
      <c r="D1126" s="977"/>
      <c r="E1126" s="303"/>
      <c r="F1126" s="303"/>
      <c r="G1126" s="303"/>
      <c r="H1126" s="303"/>
      <c r="I1126" s="303"/>
      <c r="L1126" s="464"/>
    </row>
    <row r="1127" spans="2:12" s="107" customFormat="1" ht="30" hidden="1" customHeight="1">
      <c r="B1127" s="454">
        <v>827</v>
      </c>
      <c r="C1127" s="976"/>
      <c r="D1127" s="977"/>
      <c r="E1127" s="303"/>
      <c r="F1127" s="303"/>
      <c r="G1127" s="303"/>
      <c r="H1127" s="303"/>
      <c r="I1127" s="303"/>
      <c r="L1127" s="464"/>
    </row>
    <row r="1128" spans="2:12" s="107" customFormat="1" ht="30" hidden="1" customHeight="1">
      <c r="B1128" s="454">
        <v>828</v>
      </c>
      <c r="C1128" s="976"/>
      <c r="D1128" s="977"/>
      <c r="E1128" s="303"/>
      <c r="F1128" s="303"/>
      <c r="G1128" s="303"/>
      <c r="H1128" s="303"/>
      <c r="I1128" s="303"/>
      <c r="L1128" s="464"/>
    </row>
    <row r="1129" spans="2:12" s="107" customFormat="1" ht="30" hidden="1" customHeight="1">
      <c r="B1129" s="454">
        <v>829</v>
      </c>
      <c r="C1129" s="976"/>
      <c r="D1129" s="977"/>
      <c r="E1129" s="303"/>
      <c r="F1129" s="303"/>
      <c r="G1129" s="303"/>
      <c r="H1129" s="303"/>
      <c r="I1129" s="303"/>
      <c r="L1129" s="464"/>
    </row>
    <row r="1130" spans="2:12" s="107" customFormat="1" ht="30" hidden="1" customHeight="1">
      <c r="B1130" s="454">
        <v>830</v>
      </c>
      <c r="C1130" s="976"/>
      <c r="D1130" s="977"/>
      <c r="E1130" s="303"/>
      <c r="F1130" s="303"/>
      <c r="G1130" s="303"/>
      <c r="H1130" s="303"/>
      <c r="I1130" s="303"/>
      <c r="L1130" s="464"/>
    </row>
    <row r="1131" spans="2:12" s="107" customFormat="1" ht="30" hidden="1" customHeight="1">
      <c r="B1131" s="454">
        <v>831</v>
      </c>
      <c r="C1131" s="976"/>
      <c r="D1131" s="977"/>
      <c r="E1131" s="303"/>
      <c r="F1131" s="303"/>
      <c r="G1131" s="303"/>
      <c r="H1131" s="303"/>
      <c r="I1131" s="303"/>
      <c r="L1131" s="464"/>
    </row>
    <row r="1132" spans="2:12" s="107" customFormat="1" ht="30" hidden="1" customHeight="1">
      <c r="B1132" s="454">
        <v>832</v>
      </c>
      <c r="C1132" s="976"/>
      <c r="D1132" s="977"/>
      <c r="E1132" s="303"/>
      <c r="F1132" s="303"/>
      <c r="G1132" s="303"/>
      <c r="H1132" s="303"/>
      <c r="I1132" s="303"/>
      <c r="L1132" s="464"/>
    </row>
    <row r="1133" spans="2:12" s="107" customFormat="1" ht="30" hidden="1" customHeight="1">
      <c r="B1133" s="454">
        <v>833</v>
      </c>
      <c r="C1133" s="976"/>
      <c r="D1133" s="977"/>
      <c r="E1133" s="303"/>
      <c r="F1133" s="303"/>
      <c r="G1133" s="303"/>
      <c r="H1133" s="303"/>
      <c r="I1133" s="303"/>
      <c r="L1133" s="464"/>
    </row>
    <row r="1134" spans="2:12" s="107" customFormat="1" ht="30" hidden="1" customHeight="1">
      <c r="B1134" s="454">
        <v>834</v>
      </c>
      <c r="C1134" s="976"/>
      <c r="D1134" s="977"/>
      <c r="E1134" s="303"/>
      <c r="F1134" s="303"/>
      <c r="G1134" s="303"/>
      <c r="H1134" s="303"/>
      <c r="I1134" s="303"/>
      <c r="L1134" s="464"/>
    </row>
    <row r="1135" spans="2:12" s="107" customFormat="1" ht="30" hidden="1" customHeight="1">
      <c r="B1135" s="454">
        <v>835</v>
      </c>
      <c r="C1135" s="976"/>
      <c r="D1135" s="977"/>
      <c r="E1135" s="303"/>
      <c r="F1135" s="303"/>
      <c r="G1135" s="303"/>
      <c r="H1135" s="303"/>
      <c r="I1135" s="303"/>
    </row>
    <row r="1136" spans="2:12" s="107" customFormat="1" ht="30" hidden="1" customHeight="1">
      <c r="B1136" s="454">
        <v>836</v>
      </c>
      <c r="C1136" s="976"/>
      <c r="D1136" s="977"/>
      <c r="E1136" s="303"/>
      <c r="F1136" s="303"/>
      <c r="G1136" s="303"/>
      <c r="H1136" s="303"/>
      <c r="I1136" s="303"/>
    </row>
    <row r="1137" spans="2:12" s="107" customFormat="1" ht="30" hidden="1" customHeight="1">
      <c r="B1137" s="454">
        <v>837</v>
      </c>
      <c r="C1137" s="976"/>
      <c r="D1137" s="977"/>
      <c r="E1137" s="303"/>
      <c r="F1137" s="303"/>
      <c r="G1137" s="303"/>
      <c r="H1137" s="303"/>
      <c r="I1137" s="303"/>
    </row>
    <row r="1138" spans="2:12" s="107" customFormat="1" ht="30" hidden="1" customHeight="1">
      <c r="B1138" s="454">
        <v>838</v>
      </c>
      <c r="C1138" s="976"/>
      <c r="D1138" s="977"/>
      <c r="E1138" s="303"/>
      <c r="F1138" s="303"/>
      <c r="G1138" s="303"/>
      <c r="H1138" s="303"/>
      <c r="I1138" s="303"/>
    </row>
    <row r="1139" spans="2:12" s="107" customFormat="1" ht="30" hidden="1" customHeight="1">
      <c r="B1139" s="454">
        <v>839</v>
      </c>
      <c r="C1139" s="976"/>
      <c r="D1139" s="977"/>
      <c r="E1139" s="303"/>
      <c r="F1139" s="303"/>
      <c r="G1139" s="303"/>
      <c r="H1139" s="303"/>
      <c r="I1139" s="303"/>
    </row>
    <row r="1140" spans="2:12" s="107" customFormat="1" ht="30" hidden="1" customHeight="1">
      <c r="B1140" s="454">
        <v>840</v>
      </c>
      <c r="C1140" s="976"/>
      <c r="D1140" s="977"/>
      <c r="E1140" s="303"/>
      <c r="F1140" s="303"/>
      <c r="G1140" s="303"/>
      <c r="H1140" s="303"/>
      <c r="I1140" s="303"/>
    </row>
    <row r="1141" spans="2:12" s="107" customFormat="1" ht="30" hidden="1" customHeight="1">
      <c r="B1141" s="454">
        <v>841</v>
      </c>
      <c r="C1141" s="976"/>
      <c r="D1141" s="977"/>
      <c r="E1141" s="303"/>
      <c r="F1141" s="303"/>
      <c r="G1141" s="303"/>
      <c r="H1141" s="303"/>
      <c r="I1141" s="303"/>
    </row>
    <row r="1142" spans="2:12" s="107" customFormat="1" ht="30" hidden="1" customHeight="1">
      <c r="B1142" s="454">
        <v>842</v>
      </c>
      <c r="C1142" s="976"/>
      <c r="D1142" s="977"/>
      <c r="E1142" s="303"/>
      <c r="F1142" s="303"/>
      <c r="G1142" s="303"/>
      <c r="H1142" s="303"/>
      <c r="I1142" s="303"/>
    </row>
    <row r="1143" spans="2:12" s="107" customFormat="1" ht="30" hidden="1" customHeight="1">
      <c r="B1143" s="454">
        <v>843</v>
      </c>
      <c r="C1143" s="976"/>
      <c r="D1143" s="977"/>
      <c r="E1143" s="303"/>
      <c r="F1143" s="303"/>
      <c r="G1143" s="303"/>
      <c r="H1143" s="303"/>
      <c r="I1143" s="303"/>
    </row>
    <row r="1144" spans="2:12" s="107" customFormat="1" ht="30" hidden="1" customHeight="1">
      <c r="B1144" s="454">
        <v>844</v>
      </c>
      <c r="C1144" s="976"/>
      <c r="D1144" s="977"/>
      <c r="E1144" s="303"/>
      <c r="F1144" s="303"/>
      <c r="G1144" s="303"/>
      <c r="H1144" s="303"/>
      <c r="I1144" s="303"/>
    </row>
    <row r="1145" spans="2:12" s="107" customFormat="1" ht="30" hidden="1" customHeight="1">
      <c r="B1145" s="454">
        <v>845</v>
      </c>
      <c r="C1145" s="976"/>
      <c r="D1145" s="977"/>
      <c r="E1145" s="303"/>
      <c r="F1145" s="303"/>
      <c r="G1145" s="303"/>
      <c r="H1145" s="303"/>
      <c r="I1145" s="303"/>
      <c r="L1145" s="464"/>
    </row>
    <row r="1146" spans="2:12" s="107" customFormat="1" ht="30" hidden="1" customHeight="1">
      <c r="B1146" s="454">
        <v>846</v>
      </c>
      <c r="C1146" s="976"/>
      <c r="D1146" s="977"/>
      <c r="E1146" s="303"/>
      <c r="F1146" s="303"/>
      <c r="G1146" s="303"/>
      <c r="H1146" s="303"/>
      <c r="I1146" s="303"/>
      <c r="L1146" s="464"/>
    </row>
    <row r="1147" spans="2:12" s="107" customFormat="1" ht="30" hidden="1" customHeight="1">
      <c r="B1147" s="454">
        <v>847</v>
      </c>
      <c r="C1147" s="976"/>
      <c r="D1147" s="977"/>
      <c r="E1147" s="303"/>
      <c r="F1147" s="303"/>
      <c r="G1147" s="303"/>
      <c r="H1147" s="303"/>
      <c r="I1147" s="303"/>
      <c r="L1147" s="464"/>
    </row>
    <row r="1148" spans="2:12" s="107" customFormat="1" ht="30" hidden="1" customHeight="1">
      <c r="B1148" s="454">
        <v>848</v>
      </c>
      <c r="C1148" s="976"/>
      <c r="D1148" s="977"/>
      <c r="E1148" s="303"/>
      <c r="F1148" s="303"/>
      <c r="G1148" s="303"/>
      <c r="H1148" s="303"/>
      <c r="I1148" s="303"/>
      <c r="L1148" s="464"/>
    </row>
    <row r="1149" spans="2:12" s="107" customFormat="1" ht="30" hidden="1" customHeight="1">
      <c r="B1149" s="454">
        <v>849</v>
      </c>
      <c r="C1149" s="976"/>
      <c r="D1149" s="977"/>
      <c r="E1149" s="303"/>
      <c r="F1149" s="303"/>
      <c r="G1149" s="303"/>
      <c r="H1149" s="303"/>
      <c r="I1149" s="303"/>
      <c r="L1149" s="464"/>
    </row>
    <row r="1150" spans="2:12" s="107" customFormat="1" ht="30" hidden="1" customHeight="1">
      <c r="B1150" s="454">
        <v>850</v>
      </c>
      <c r="C1150" s="976"/>
      <c r="D1150" s="977"/>
      <c r="E1150" s="303"/>
      <c r="F1150" s="303"/>
      <c r="G1150" s="303"/>
      <c r="H1150" s="303"/>
      <c r="I1150" s="303"/>
      <c r="L1150" s="464"/>
    </row>
    <row r="1151" spans="2:12" s="107" customFormat="1" ht="30" hidden="1" customHeight="1">
      <c r="B1151" s="454">
        <v>851</v>
      </c>
      <c r="C1151" s="976"/>
      <c r="D1151" s="977"/>
      <c r="E1151" s="303"/>
      <c r="F1151" s="303"/>
      <c r="G1151" s="303"/>
      <c r="H1151" s="303"/>
      <c r="I1151" s="303"/>
      <c r="L1151" s="464"/>
    </row>
    <row r="1152" spans="2:12" s="107" customFormat="1" ht="30" hidden="1" customHeight="1">
      <c r="B1152" s="454">
        <v>852</v>
      </c>
      <c r="C1152" s="976"/>
      <c r="D1152" s="977"/>
      <c r="E1152" s="303"/>
      <c r="F1152" s="303"/>
      <c r="G1152" s="303"/>
      <c r="H1152" s="303"/>
      <c r="I1152" s="303"/>
      <c r="L1152" s="464"/>
    </row>
    <row r="1153" spans="2:12" s="107" customFormat="1" ht="30" hidden="1" customHeight="1">
      <c r="B1153" s="454">
        <v>853</v>
      </c>
      <c r="C1153" s="976"/>
      <c r="D1153" s="977"/>
      <c r="E1153" s="303"/>
      <c r="F1153" s="303"/>
      <c r="G1153" s="303"/>
      <c r="H1153" s="303"/>
      <c r="I1153" s="303"/>
      <c r="L1153" s="464"/>
    </row>
    <row r="1154" spans="2:12" s="107" customFormat="1" ht="30" hidden="1" customHeight="1">
      <c r="B1154" s="454">
        <v>854</v>
      </c>
      <c r="C1154" s="976"/>
      <c r="D1154" s="977"/>
      <c r="E1154" s="303"/>
      <c r="F1154" s="303"/>
      <c r="G1154" s="303"/>
      <c r="H1154" s="303"/>
      <c r="I1154" s="303"/>
      <c r="L1154" s="464"/>
    </row>
    <row r="1155" spans="2:12" s="107" customFormat="1" ht="30" hidden="1" customHeight="1">
      <c r="B1155" s="454">
        <v>855</v>
      </c>
      <c r="C1155" s="976"/>
      <c r="D1155" s="977"/>
      <c r="E1155" s="303"/>
      <c r="F1155" s="303"/>
      <c r="G1155" s="303"/>
      <c r="H1155" s="303"/>
      <c r="I1155" s="303"/>
      <c r="L1155" s="464"/>
    </row>
    <row r="1156" spans="2:12" s="107" customFormat="1" ht="30" hidden="1" customHeight="1">
      <c r="B1156" s="454">
        <v>856</v>
      </c>
      <c r="C1156" s="976"/>
      <c r="D1156" s="977"/>
      <c r="E1156" s="303"/>
      <c r="F1156" s="303"/>
      <c r="G1156" s="303"/>
      <c r="H1156" s="303"/>
      <c r="I1156" s="303"/>
      <c r="L1156" s="464"/>
    </row>
    <row r="1157" spans="2:12" s="107" customFormat="1" ht="30" hidden="1" customHeight="1">
      <c r="B1157" s="454">
        <v>857</v>
      </c>
      <c r="C1157" s="976"/>
      <c r="D1157" s="977"/>
      <c r="E1157" s="303"/>
      <c r="F1157" s="303"/>
      <c r="G1157" s="303"/>
      <c r="H1157" s="303"/>
      <c r="I1157" s="303"/>
      <c r="L1157" s="464"/>
    </row>
    <row r="1158" spans="2:12" s="107" customFormat="1" ht="30" hidden="1" customHeight="1">
      <c r="B1158" s="454">
        <v>858</v>
      </c>
      <c r="C1158" s="976"/>
      <c r="D1158" s="977"/>
      <c r="E1158" s="303"/>
      <c r="F1158" s="303"/>
      <c r="G1158" s="303"/>
      <c r="H1158" s="303"/>
      <c r="I1158" s="303"/>
      <c r="L1158" s="464"/>
    </row>
    <row r="1159" spans="2:12" s="107" customFormat="1" ht="30" hidden="1" customHeight="1">
      <c r="B1159" s="454">
        <v>859</v>
      </c>
      <c r="C1159" s="976"/>
      <c r="D1159" s="977"/>
      <c r="E1159" s="303"/>
      <c r="F1159" s="303"/>
      <c r="G1159" s="303"/>
      <c r="H1159" s="303"/>
      <c r="I1159" s="303"/>
      <c r="L1159" s="464"/>
    </row>
    <row r="1160" spans="2:12" s="107" customFormat="1" ht="30" hidden="1" customHeight="1">
      <c r="B1160" s="454">
        <v>860</v>
      </c>
      <c r="C1160" s="976"/>
      <c r="D1160" s="977"/>
      <c r="E1160" s="303"/>
      <c r="F1160" s="303"/>
      <c r="G1160" s="303"/>
      <c r="H1160" s="303"/>
      <c r="I1160" s="303"/>
      <c r="L1160" s="464"/>
    </row>
    <row r="1161" spans="2:12" s="107" customFormat="1" ht="30" hidden="1" customHeight="1">
      <c r="B1161" s="454">
        <v>861</v>
      </c>
      <c r="C1161" s="976"/>
      <c r="D1161" s="977"/>
      <c r="E1161" s="303"/>
      <c r="F1161" s="303"/>
      <c r="G1161" s="303"/>
      <c r="H1161" s="303"/>
      <c r="I1161" s="303"/>
      <c r="L1161" s="464"/>
    </row>
    <row r="1162" spans="2:12" s="107" customFormat="1" ht="30" hidden="1" customHeight="1">
      <c r="B1162" s="454">
        <v>862</v>
      </c>
      <c r="C1162" s="976"/>
      <c r="D1162" s="977"/>
      <c r="E1162" s="303"/>
      <c r="F1162" s="303"/>
      <c r="G1162" s="303"/>
      <c r="H1162" s="303"/>
      <c r="I1162" s="303"/>
      <c r="L1162" s="464"/>
    </row>
    <row r="1163" spans="2:12" s="107" customFormat="1" ht="30" hidden="1" customHeight="1">
      <c r="B1163" s="454">
        <v>863</v>
      </c>
      <c r="C1163" s="976"/>
      <c r="D1163" s="977"/>
      <c r="E1163" s="303"/>
      <c r="F1163" s="303"/>
      <c r="G1163" s="303"/>
      <c r="H1163" s="303"/>
      <c r="I1163" s="303"/>
    </row>
    <row r="1164" spans="2:12" s="107" customFormat="1" ht="30" hidden="1" customHeight="1">
      <c r="B1164" s="454">
        <v>864</v>
      </c>
      <c r="C1164" s="976"/>
      <c r="D1164" s="977"/>
      <c r="E1164" s="303"/>
      <c r="F1164" s="303"/>
      <c r="G1164" s="303"/>
      <c r="H1164" s="303"/>
      <c r="I1164" s="303"/>
    </row>
    <row r="1165" spans="2:12" s="107" customFormat="1" ht="30" hidden="1" customHeight="1">
      <c r="B1165" s="454">
        <v>865</v>
      </c>
      <c r="C1165" s="976"/>
      <c r="D1165" s="977"/>
      <c r="E1165" s="303"/>
      <c r="F1165" s="303"/>
      <c r="G1165" s="303"/>
      <c r="H1165" s="303"/>
      <c r="I1165" s="303"/>
    </row>
    <row r="1166" spans="2:12" s="107" customFormat="1" ht="30" hidden="1" customHeight="1">
      <c r="B1166" s="454">
        <v>866</v>
      </c>
      <c r="C1166" s="976"/>
      <c r="D1166" s="977"/>
      <c r="E1166" s="303"/>
      <c r="F1166" s="303"/>
      <c r="G1166" s="303"/>
      <c r="H1166" s="303"/>
      <c r="I1166" s="303"/>
    </row>
    <row r="1167" spans="2:12" s="107" customFormat="1" ht="30" hidden="1" customHeight="1">
      <c r="B1167" s="454">
        <v>867</v>
      </c>
      <c r="C1167" s="976"/>
      <c r="D1167" s="977"/>
      <c r="E1167" s="303"/>
      <c r="F1167" s="303"/>
      <c r="G1167" s="303"/>
      <c r="H1167" s="303"/>
      <c r="I1167" s="303"/>
    </row>
    <row r="1168" spans="2:12" s="107" customFormat="1" ht="30" hidden="1" customHeight="1">
      <c r="B1168" s="454">
        <v>868</v>
      </c>
      <c r="C1168" s="976"/>
      <c r="D1168" s="977"/>
      <c r="E1168" s="303"/>
      <c r="F1168" s="303"/>
      <c r="G1168" s="303"/>
      <c r="H1168" s="303"/>
      <c r="I1168" s="303"/>
    </row>
    <row r="1169" spans="2:12" s="107" customFormat="1" ht="30" hidden="1" customHeight="1">
      <c r="B1169" s="454">
        <v>869</v>
      </c>
      <c r="C1169" s="976"/>
      <c r="D1169" s="977"/>
      <c r="E1169" s="303"/>
      <c r="F1169" s="303"/>
      <c r="G1169" s="303"/>
      <c r="H1169" s="303"/>
      <c r="I1169" s="303"/>
      <c r="L1169" s="464"/>
    </row>
    <row r="1170" spans="2:12" s="107" customFormat="1" ht="30" hidden="1" customHeight="1">
      <c r="B1170" s="454">
        <v>870</v>
      </c>
      <c r="C1170" s="976"/>
      <c r="D1170" s="977"/>
      <c r="E1170" s="303"/>
      <c r="F1170" s="303"/>
      <c r="G1170" s="303"/>
      <c r="H1170" s="303"/>
      <c r="I1170" s="303"/>
      <c r="L1170" s="464"/>
    </row>
    <row r="1171" spans="2:12" s="107" customFormat="1" ht="30" hidden="1" customHeight="1">
      <c r="B1171" s="454">
        <v>871</v>
      </c>
      <c r="C1171" s="976"/>
      <c r="D1171" s="977"/>
      <c r="E1171" s="303"/>
      <c r="F1171" s="303"/>
      <c r="G1171" s="303"/>
      <c r="H1171" s="303"/>
      <c r="I1171" s="303"/>
      <c r="L1171" s="464"/>
    </row>
    <row r="1172" spans="2:12" s="107" customFormat="1" ht="30" hidden="1" customHeight="1">
      <c r="B1172" s="454">
        <v>872</v>
      </c>
      <c r="C1172" s="976"/>
      <c r="D1172" s="977"/>
      <c r="E1172" s="303"/>
      <c r="F1172" s="303"/>
      <c r="G1172" s="303"/>
      <c r="H1172" s="303"/>
      <c r="I1172" s="303"/>
      <c r="L1172" s="464"/>
    </row>
    <row r="1173" spans="2:12" s="107" customFormat="1" ht="30" hidden="1" customHeight="1">
      <c r="B1173" s="454">
        <v>873</v>
      </c>
      <c r="C1173" s="976"/>
      <c r="D1173" s="977"/>
      <c r="E1173" s="303"/>
      <c r="F1173" s="303"/>
      <c r="G1173" s="303"/>
      <c r="H1173" s="303"/>
      <c r="I1173" s="303"/>
      <c r="L1173" s="464"/>
    </row>
    <row r="1174" spans="2:12" s="107" customFormat="1" ht="30" hidden="1" customHeight="1">
      <c r="B1174" s="454">
        <v>874</v>
      </c>
      <c r="C1174" s="976"/>
      <c r="D1174" s="977"/>
      <c r="E1174" s="303"/>
      <c r="F1174" s="303"/>
      <c r="G1174" s="303"/>
      <c r="H1174" s="303"/>
      <c r="I1174" s="303"/>
      <c r="L1174" s="464"/>
    </row>
    <row r="1175" spans="2:12" s="107" customFormat="1" ht="30" hidden="1" customHeight="1">
      <c r="B1175" s="454">
        <v>875</v>
      </c>
      <c r="C1175" s="976"/>
      <c r="D1175" s="977"/>
      <c r="E1175" s="303"/>
      <c r="F1175" s="303"/>
      <c r="G1175" s="303"/>
      <c r="H1175" s="303"/>
      <c r="I1175" s="303"/>
      <c r="L1175" s="464"/>
    </row>
    <row r="1176" spans="2:12" s="107" customFormat="1" ht="30" hidden="1" customHeight="1">
      <c r="B1176" s="454">
        <v>876</v>
      </c>
      <c r="C1176" s="976"/>
      <c r="D1176" s="977"/>
      <c r="E1176" s="303"/>
      <c r="F1176" s="303"/>
      <c r="G1176" s="303"/>
      <c r="H1176" s="303"/>
      <c r="I1176" s="303"/>
      <c r="L1176" s="464"/>
    </row>
    <row r="1177" spans="2:12" s="107" customFormat="1" ht="30" hidden="1" customHeight="1">
      <c r="B1177" s="454">
        <v>877</v>
      </c>
      <c r="C1177" s="976"/>
      <c r="D1177" s="977"/>
      <c r="E1177" s="303"/>
      <c r="F1177" s="303"/>
      <c r="G1177" s="303"/>
      <c r="H1177" s="303"/>
      <c r="I1177" s="303"/>
      <c r="L1177" s="464"/>
    </row>
    <row r="1178" spans="2:12" s="107" customFormat="1" ht="30" hidden="1" customHeight="1">
      <c r="B1178" s="454">
        <v>878</v>
      </c>
      <c r="C1178" s="976"/>
      <c r="D1178" s="977"/>
      <c r="E1178" s="303"/>
      <c r="F1178" s="303"/>
      <c r="G1178" s="303"/>
      <c r="H1178" s="303"/>
      <c r="I1178" s="303"/>
      <c r="L1178" s="464"/>
    </row>
    <row r="1179" spans="2:12" s="107" customFormat="1" ht="30" hidden="1" customHeight="1">
      <c r="B1179" s="454">
        <v>879</v>
      </c>
      <c r="C1179" s="976"/>
      <c r="D1179" s="977"/>
      <c r="E1179" s="303"/>
      <c r="F1179" s="303"/>
      <c r="G1179" s="303"/>
      <c r="H1179" s="303"/>
      <c r="I1179" s="303"/>
      <c r="L1179" s="464"/>
    </row>
    <row r="1180" spans="2:12" s="107" customFormat="1" ht="30" hidden="1" customHeight="1">
      <c r="B1180" s="454">
        <v>880</v>
      </c>
      <c r="C1180" s="976"/>
      <c r="D1180" s="977"/>
      <c r="E1180" s="303"/>
      <c r="F1180" s="303"/>
      <c r="G1180" s="303"/>
      <c r="H1180" s="303"/>
      <c r="I1180" s="303"/>
      <c r="L1180" s="464"/>
    </row>
    <row r="1181" spans="2:12" s="107" customFormat="1" ht="30" hidden="1" customHeight="1">
      <c r="B1181" s="454">
        <v>881</v>
      </c>
      <c r="C1181" s="976"/>
      <c r="D1181" s="977"/>
      <c r="E1181" s="303"/>
      <c r="F1181" s="303"/>
      <c r="G1181" s="303"/>
      <c r="H1181" s="303"/>
      <c r="I1181" s="303"/>
      <c r="L1181" s="464"/>
    </row>
    <row r="1182" spans="2:12" s="107" customFormat="1" ht="30" hidden="1" customHeight="1">
      <c r="B1182" s="454">
        <v>882</v>
      </c>
      <c r="C1182" s="976"/>
      <c r="D1182" s="977"/>
      <c r="E1182" s="303"/>
      <c r="F1182" s="303"/>
      <c r="G1182" s="303"/>
      <c r="H1182" s="303"/>
      <c r="I1182" s="303"/>
      <c r="L1182" s="464"/>
    </row>
    <row r="1183" spans="2:12" s="107" customFormat="1" ht="30" hidden="1" customHeight="1">
      <c r="B1183" s="454">
        <v>883</v>
      </c>
      <c r="C1183" s="976"/>
      <c r="D1183" s="977"/>
      <c r="E1183" s="303"/>
      <c r="F1183" s="303"/>
      <c r="G1183" s="303"/>
      <c r="H1183" s="303"/>
      <c r="I1183" s="303"/>
      <c r="L1183" s="464"/>
    </row>
    <row r="1184" spans="2:12" s="107" customFormat="1" ht="30" hidden="1" customHeight="1">
      <c r="B1184" s="454">
        <v>884</v>
      </c>
      <c r="C1184" s="976"/>
      <c r="D1184" s="977"/>
      <c r="E1184" s="303"/>
      <c r="F1184" s="303"/>
      <c r="G1184" s="303"/>
      <c r="H1184" s="303"/>
      <c r="I1184" s="303"/>
      <c r="L1184" s="464"/>
    </row>
    <row r="1185" spans="2:12" s="107" customFormat="1" ht="30" hidden="1" customHeight="1">
      <c r="B1185" s="454">
        <v>885</v>
      </c>
      <c r="C1185" s="976"/>
      <c r="D1185" s="977"/>
      <c r="E1185" s="303"/>
      <c r="F1185" s="303"/>
      <c r="G1185" s="303"/>
      <c r="H1185" s="303"/>
      <c r="I1185" s="303"/>
    </row>
    <row r="1186" spans="2:12" s="107" customFormat="1" ht="30" hidden="1" customHeight="1">
      <c r="B1186" s="454">
        <v>886</v>
      </c>
      <c r="C1186" s="976"/>
      <c r="D1186" s="977"/>
      <c r="E1186" s="303"/>
      <c r="F1186" s="303"/>
      <c r="G1186" s="303"/>
      <c r="H1186" s="303"/>
      <c r="I1186" s="303"/>
    </row>
    <row r="1187" spans="2:12" s="107" customFormat="1" ht="30" hidden="1" customHeight="1">
      <c r="B1187" s="454">
        <v>887</v>
      </c>
      <c r="C1187" s="976"/>
      <c r="D1187" s="977"/>
      <c r="E1187" s="303"/>
      <c r="F1187" s="303"/>
      <c r="G1187" s="303"/>
      <c r="H1187" s="303"/>
      <c r="I1187" s="303"/>
    </row>
    <row r="1188" spans="2:12" s="107" customFormat="1" ht="30" hidden="1" customHeight="1">
      <c r="B1188" s="454">
        <v>888</v>
      </c>
      <c r="C1188" s="976"/>
      <c r="D1188" s="977"/>
      <c r="E1188" s="303"/>
      <c r="F1188" s="303"/>
      <c r="G1188" s="303"/>
      <c r="H1188" s="303"/>
      <c r="I1188" s="303"/>
    </row>
    <row r="1189" spans="2:12" s="107" customFormat="1" ht="30" hidden="1" customHeight="1">
      <c r="B1189" s="454">
        <v>889</v>
      </c>
      <c r="C1189" s="976"/>
      <c r="D1189" s="977"/>
      <c r="E1189" s="303"/>
      <c r="F1189" s="303"/>
      <c r="G1189" s="303"/>
      <c r="H1189" s="303"/>
      <c r="I1189" s="303"/>
    </row>
    <row r="1190" spans="2:12" s="107" customFormat="1" ht="30" hidden="1" customHeight="1">
      <c r="B1190" s="454">
        <v>890</v>
      </c>
      <c r="C1190" s="976"/>
      <c r="D1190" s="977"/>
      <c r="E1190" s="303"/>
      <c r="F1190" s="303"/>
      <c r="G1190" s="303"/>
      <c r="H1190" s="303"/>
      <c r="I1190" s="303"/>
    </row>
    <row r="1191" spans="2:12" s="107" customFormat="1" ht="30" hidden="1" customHeight="1">
      <c r="B1191" s="454">
        <v>891</v>
      </c>
      <c r="C1191" s="976"/>
      <c r="D1191" s="977"/>
      <c r="E1191" s="303"/>
      <c r="F1191" s="303"/>
      <c r="G1191" s="303"/>
      <c r="H1191" s="303"/>
      <c r="I1191" s="303"/>
    </row>
    <row r="1192" spans="2:12" s="107" customFormat="1" ht="30" hidden="1" customHeight="1">
      <c r="B1192" s="454">
        <v>892</v>
      </c>
      <c r="C1192" s="976"/>
      <c r="D1192" s="977"/>
      <c r="E1192" s="303"/>
      <c r="F1192" s="303"/>
      <c r="G1192" s="303"/>
      <c r="H1192" s="303"/>
      <c r="I1192" s="303"/>
    </row>
    <row r="1193" spans="2:12" s="107" customFormat="1" ht="30" hidden="1" customHeight="1">
      <c r="B1193" s="454">
        <v>893</v>
      </c>
      <c r="C1193" s="976"/>
      <c r="D1193" s="977"/>
      <c r="E1193" s="303"/>
      <c r="F1193" s="303"/>
      <c r="G1193" s="303"/>
      <c r="H1193" s="303"/>
      <c r="I1193" s="303"/>
    </row>
    <row r="1194" spans="2:12" s="107" customFormat="1" ht="30" hidden="1" customHeight="1">
      <c r="B1194" s="454">
        <v>894</v>
      </c>
      <c r="C1194" s="976"/>
      <c r="D1194" s="977"/>
      <c r="E1194" s="303"/>
      <c r="F1194" s="303"/>
      <c r="G1194" s="303"/>
      <c r="H1194" s="303"/>
      <c r="I1194" s="303"/>
    </row>
    <row r="1195" spans="2:12" s="107" customFormat="1" ht="30" hidden="1" customHeight="1">
      <c r="B1195" s="454">
        <v>895</v>
      </c>
      <c r="C1195" s="976"/>
      <c r="D1195" s="977"/>
      <c r="E1195" s="303"/>
      <c r="F1195" s="303"/>
      <c r="G1195" s="303"/>
      <c r="H1195" s="303"/>
      <c r="I1195" s="303"/>
      <c r="L1195" s="464"/>
    </row>
    <row r="1196" spans="2:12" s="107" customFormat="1" ht="30" hidden="1" customHeight="1">
      <c r="B1196" s="454">
        <v>896</v>
      </c>
      <c r="C1196" s="976"/>
      <c r="D1196" s="977"/>
      <c r="E1196" s="303"/>
      <c r="F1196" s="303"/>
      <c r="G1196" s="303"/>
      <c r="H1196" s="303"/>
      <c r="I1196" s="303"/>
      <c r="L1196" s="464"/>
    </row>
    <row r="1197" spans="2:12" s="107" customFormat="1" ht="30" hidden="1" customHeight="1">
      <c r="B1197" s="454">
        <v>897</v>
      </c>
      <c r="C1197" s="976"/>
      <c r="D1197" s="977"/>
      <c r="E1197" s="303"/>
      <c r="F1197" s="303"/>
      <c r="G1197" s="303"/>
      <c r="H1197" s="303"/>
      <c r="I1197" s="303"/>
      <c r="L1197" s="464"/>
    </row>
    <row r="1198" spans="2:12" s="107" customFormat="1" ht="30" hidden="1" customHeight="1">
      <c r="B1198" s="454">
        <v>898</v>
      </c>
      <c r="C1198" s="976"/>
      <c r="D1198" s="977"/>
      <c r="E1198" s="303"/>
      <c r="F1198" s="303"/>
      <c r="G1198" s="303"/>
      <c r="H1198" s="303"/>
      <c r="I1198" s="303"/>
      <c r="L1198" s="464"/>
    </row>
    <row r="1199" spans="2:12" s="107" customFormat="1" ht="30" hidden="1" customHeight="1">
      <c r="B1199" s="454">
        <v>899</v>
      </c>
      <c r="C1199" s="976"/>
      <c r="D1199" s="977"/>
      <c r="E1199" s="303"/>
      <c r="F1199" s="303"/>
      <c r="G1199" s="303"/>
      <c r="H1199" s="303"/>
      <c r="I1199" s="303"/>
      <c r="L1199" s="464"/>
    </row>
    <row r="1200" spans="2:12" s="107" customFormat="1" ht="30" hidden="1" customHeight="1">
      <c r="B1200" s="454">
        <v>900</v>
      </c>
      <c r="C1200" s="976"/>
      <c r="D1200" s="977"/>
      <c r="E1200" s="303"/>
      <c r="F1200" s="303"/>
      <c r="G1200" s="303"/>
      <c r="H1200" s="303"/>
      <c r="I1200" s="303"/>
      <c r="L1200" s="464"/>
    </row>
    <row r="1201" spans="2:12" s="107" customFormat="1" ht="30" hidden="1" customHeight="1">
      <c r="B1201" s="454">
        <v>901</v>
      </c>
      <c r="C1201" s="976"/>
      <c r="D1201" s="977"/>
      <c r="E1201" s="303"/>
      <c r="F1201" s="303"/>
      <c r="G1201" s="303"/>
      <c r="H1201" s="303"/>
      <c r="I1201" s="303"/>
      <c r="L1201" s="464"/>
    </row>
    <row r="1202" spans="2:12" s="107" customFormat="1" ht="30" hidden="1" customHeight="1">
      <c r="B1202" s="454">
        <v>902</v>
      </c>
      <c r="C1202" s="976"/>
      <c r="D1202" s="977"/>
      <c r="E1202" s="303"/>
      <c r="F1202" s="303"/>
      <c r="G1202" s="303"/>
      <c r="H1202" s="303"/>
      <c r="I1202" s="303"/>
      <c r="L1202" s="464"/>
    </row>
    <row r="1203" spans="2:12" s="107" customFormat="1" ht="30" hidden="1" customHeight="1">
      <c r="B1203" s="454">
        <v>903</v>
      </c>
      <c r="C1203" s="976"/>
      <c r="D1203" s="977"/>
      <c r="E1203" s="303"/>
      <c r="F1203" s="303"/>
      <c r="G1203" s="303"/>
      <c r="H1203" s="303"/>
      <c r="I1203" s="303"/>
      <c r="L1203" s="464"/>
    </row>
    <row r="1204" spans="2:12" s="107" customFormat="1" ht="30" hidden="1" customHeight="1">
      <c r="B1204" s="454">
        <v>904</v>
      </c>
      <c r="C1204" s="976"/>
      <c r="D1204" s="977"/>
      <c r="E1204" s="303"/>
      <c r="F1204" s="303"/>
      <c r="G1204" s="303"/>
      <c r="H1204" s="303"/>
      <c r="I1204" s="303"/>
      <c r="L1204" s="464"/>
    </row>
    <row r="1205" spans="2:12" s="107" customFormat="1" ht="30" hidden="1" customHeight="1">
      <c r="B1205" s="454">
        <v>905</v>
      </c>
      <c r="C1205" s="976"/>
      <c r="D1205" s="977"/>
      <c r="E1205" s="303"/>
      <c r="F1205" s="303"/>
      <c r="G1205" s="303"/>
      <c r="H1205" s="303"/>
      <c r="I1205" s="303"/>
      <c r="L1205" s="464"/>
    </row>
    <row r="1206" spans="2:12" s="107" customFormat="1" ht="30" hidden="1" customHeight="1">
      <c r="B1206" s="454">
        <v>906</v>
      </c>
      <c r="C1206" s="976"/>
      <c r="D1206" s="977"/>
      <c r="E1206" s="303"/>
      <c r="F1206" s="303"/>
      <c r="G1206" s="303"/>
      <c r="H1206" s="303"/>
      <c r="I1206" s="303"/>
      <c r="L1206" s="464"/>
    </row>
    <row r="1207" spans="2:12" s="107" customFormat="1" ht="30" hidden="1" customHeight="1">
      <c r="B1207" s="454">
        <v>907</v>
      </c>
      <c r="C1207" s="976"/>
      <c r="D1207" s="977"/>
      <c r="E1207" s="303"/>
      <c r="F1207" s="303"/>
      <c r="G1207" s="303"/>
      <c r="H1207" s="303"/>
      <c r="I1207" s="303"/>
      <c r="L1207" s="464"/>
    </row>
    <row r="1208" spans="2:12" s="107" customFormat="1" ht="30" hidden="1" customHeight="1">
      <c r="B1208" s="454">
        <v>908</v>
      </c>
      <c r="C1208" s="976"/>
      <c r="D1208" s="977"/>
      <c r="E1208" s="303"/>
      <c r="F1208" s="303"/>
      <c r="G1208" s="303"/>
      <c r="H1208" s="303"/>
      <c r="I1208" s="303"/>
      <c r="L1208" s="464"/>
    </row>
    <row r="1209" spans="2:12" s="107" customFormat="1" ht="30" hidden="1" customHeight="1">
      <c r="B1209" s="454">
        <v>909</v>
      </c>
      <c r="C1209" s="976"/>
      <c r="D1209" s="977"/>
      <c r="E1209" s="303"/>
      <c r="F1209" s="303"/>
      <c r="G1209" s="303"/>
      <c r="H1209" s="303"/>
      <c r="I1209" s="303"/>
      <c r="L1209" s="464"/>
    </row>
    <row r="1210" spans="2:12" s="107" customFormat="1" ht="30" hidden="1" customHeight="1">
      <c r="B1210" s="454">
        <v>910</v>
      </c>
      <c r="C1210" s="976"/>
      <c r="D1210" s="977"/>
      <c r="E1210" s="303"/>
      <c r="F1210" s="303"/>
      <c r="G1210" s="303"/>
      <c r="H1210" s="303"/>
      <c r="I1210" s="303"/>
      <c r="L1210" s="464"/>
    </row>
    <row r="1211" spans="2:12" s="107" customFormat="1" ht="30" hidden="1" customHeight="1">
      <c r="B1211" s="454">
        <v>911</v>
      </c>
      <c r="C1211" s="976"/>
      <c r="D1211" s="977"/>
      <c r="E1211" s="303"/>
      <c r="F1211" s="303"/>
      <c r="G1211" s="303"/>
      <c r="H1211" s="303"/>
      <c r="I1211" s="303"/>
      <c r="L1211" s="464"/>
    </row>
    <row r="1212" spans="2:12" s="107" customFormat="1" ht="30" hidden="1" customHeight="1">
      <c r="B1212" s="454">
        <v>912</v>
      </c>
      <c r="C1212" s="976"/>
      <c r="D1212" s="977"/>
      <c r="E1212" s="303"/>
      <c r="F1212" s="303"/>
      <c r="G1212" s="303"/>
      <c r="H1212" s="303"/>
      <c r="I1212" s="303"/>
      <c r="L1212" s="464"/>
    </row>
    <row r="1213" spans="2:12" s="107" customFormat="1" ht="30" hidden="1" customHeight="1">
      <c r="B1213" s="454">
        <v>913</v>
      </c>
      <c r="C1213" s="976"/>
      <c r="D1213" s="977"/>
      <c r="E1213" s="303"/>
      <c r="F1213" s="303"/>
      <c r="G1213" s="303"/>
      <c r="H1213" s="303"/>
      <c r="I1213" s="303"/>
    </row>
    <row r="1214" spans="2:12" s="107" customFormat="1" ht="30" hidden="1" customHeight="1">
      <c r="B1214" s="454">
        <v>914</v>
      </c>
      <c r="C1214" s="976"/>
      <c r="D1214" s="977"/>
      <c r="E1214" s="303"/>
      <c r="F1214" s="303"/>
      <c r="G1214" s="303"/>
      <c r="H1214" s="303"/>
      <c r="I1214" s="303"/>
    </row>
    <row r="1215" spans="2:12" s="107" customFormat="1" ht="30" hidden="1" customHeight="1">
      <c r="B1215" s="454">
        <v>915</v>
      </c>
      <c r="C1215" s="976"/>
      <c r="D1215" s="977"/>
      <c r="E1215" s="303"/>
      <c r="F1215" s="303"/>
      <c r="G1215" s="303"/>
      <c r="H1215" s="303"/>
      <c r="I1215" s="303"/>
    </row>
    <row r="1216" spans="2:12" s="107" customFormat="1" ht="30" hidden="1" customHeight="1">
      <c r="B1216" s="454">
        <v>916</v>
      </c>
      <c r="C1216" s="976"/>
      <c r="D1216" s="977"/>
      <c r="E1216" s="303"/>
      <c r="F1216" s="303"/>
      <c r="G1216" s="303"/>
      <c r="H1216" s="303"/>
      <c r="I1216" s="303"/>
    </row>
    <row r="1217" spans="2:12" s="107" customFormat="1" ht="30" hidden="1" customHeight="1">
      <c r="B1217" s="454">
        <v>917</v>
      </c>
      <c r="C1217" s="976"/>
      <c r="D1217" s="977"/>
      <c r="E1217" s="303"/>
      <c r="F1217" s="303"/>
      <c r="G1217" s="303"/>
      <c r="H1217" s="303"/>
      <c r="I1217" s="303"/>
    </row>
    <row r="1218" spans="2:12" s="107" customFormat="1" ht="30" hidden="1" customHeight="1">
      <c r="B1218" s="454">
        <v>918</v>
      </c>
      <c r="C1218" s="976"/>
      <c r="D1218" s="977"/>
      <c r="E1218" s="303"/>
      <c r="F1218" s="303"/>
      <c r="G1218" s="303"/>
      <c r="H1218" s="303"/>
      <c r="I1218" s="303"/>
    </row>
    <row r="1219" spans="2:12" s="107" customFormat="1" ht="30" hidden="1" customHeight="1">
      <c r="B1219" s="454">
        <v>919</v>
      </c>
      <c r="C1219" s="976"/>
      <c r="D1219" s="977"/>
      <c r="E1219" s="303"/>
      <c r="F1219" s="303"/>
      <c r="G1219" s="303"/>
      <c r="H1219" s="303"/>
      <c r="I1219" s="303"/>
      <c r="L1219" s="464"/>
    </row>
    <row r="1220" spans="2:12" s="107" customFormat="1" ht="30" hidden="1" customHeight="1">
      <c r="B1220" s="454">
        <v>920</v>
      </c>
      <c r="C1220" s="976"/>
      <c r="D1220" s="977"/>
      <c r="E1220" s="303"/>
      <c r="F1220" s="303"/>
      <c r="G1220" s="303"/>
      <c r="H1220" s="303"/>
      <c r="I1220" s="303"/>
      <c r="L1220" s="464"/>
    </row>
    <row r="1221" spans="2:12" s="107" customFormat="1" ht="30" hidden="1" customHeight="1">
      <c r="B1221" s="454">
        <v>921</v>
      </c>
      <c r="C1221" s="976"/>
      <c r="D1221" s="977"/>
      <c r="E1221" s="303"/>
      <c r="F1221" s="303"/>
      <c r="G1221" s="303"/>
      <c r="H1221" s="303"/>
      <c r="I1221" s="303"/>
      <c r="L1221" s="464"/>
    </row>
    <row r="1222" spans="2:12" s="107" customFormat="1" ht="30" hidden="1" customHeight="1">
      <c r="B1222" s="454">
        <v>922</v>
      </c>
      <c r="C1222" s="976"/>
      <c r="D1222" s="977"/>
      <c r="E1222" s="303"/>
      <c r="F1222" s="303"/>
      <c r="G1222" s="303"/>
      <c r="H1222" s="303"/>
      <c r="I1222" s="303"/>
      <c r="L1222" s="464"/>
    </row>
    <row r="1223" spans="2:12" s="107" customFormat="1" ht="30" hidden="1" customHeight="1">
      <c r="B1223" s="454">
        <v>923</v>
      </c>
      <c r="C1223" s="976"/>
      <c r="D1223" s="977"/>
      <c r="E1223" s="303"/>
      <c r="F1223" s="303"/>
      <c r="G1223" s="303"/>
      <c r="H1223" s="303"/>
      <c r="I1223" s="303"/>
      <c r="L1223" s="464"/>
    </row>
    <row r="1224" spans="2:12" s="107" customFormat="1" ht="30" hidden="1" customHeight="1">
      <c r="B1224" s="454">
        <v>924</v>
      </c>
      <c r="C1224" s="976"/>
      <c r="D1224" s="977"/>
      <c r="E1224" s="303"/>
      <c r="F1224" s="303"/>
      <c r="G1224" s="303"/>
      <c r="H1224" s="303"/>
      <c r="I1224" s="303"/>
      <c r="L1224" s="464"/>
    </row>
    <row r="1225" spans="2:12" s="107" customFormat="1" ht="30" hidden="1" customHeight="1">
      <c r="B1225" s="454">
        <v>925</v>
      </c>
      <c r="C1225" s="976"/>
      <c r="D1225" s="977"/>
      <c r="E1225" s="303"/>
      <c r="F1225" s="303"/>
      <c r="G1225" s="303"/>
      <c r="H1225" s="303"/>
      <c r="I1225" s="303"/>
      <c r="L1225" s="464"/>
    </row>
    <row r="1226" spans="2:12" s="107" customFormat="1" ht="30" hidden="1" customHeight="1">
      <c r="B1226" s="454">
        <v>926</v>
      </c>
      <c r="C1226" s="976"/>
      <c r="D1226" s="977"/>
      <c r="E1226" s="303"/>
      <c r="F1226" s="303"/>
      <c r="G1226" s="303"/>
      <c r="H1226" s="303"/>
      <c r="I1226" s="303"/>
      <c r="L1226" s="464"/>
    </row>
    <row r="1227" spans="2:12" s="107" customFormat="1" ht="30" hidden="1" customHeight="1">
      <c r="B1227" s="454">
        <v>927</v>
      </c>
      <c r="C1227" s="976"/>
      <c r="D1227" s="977"/>
      <c r="E1227" s="303"/>
      <c r="F1227" s="303"/>
      <c r="G1227" s="303"/>
      <c r="H1227" s="303"/>
      <c r="I1227" s="303"/>
      <c r="L1227" s="464"/>
    </row>
    <row r="1228" spans="2:12" s="107" customFormat="1" ht="30" hidden="1" customHeight="1">
      <c r="B1228" s="454">
        <v>928</v>
      </c>
      <c r="C1228" s="976"/>
      <c r="D1228" s="977"/>
      <c r="E1228" s="303"/>
      <c r="F1228" s="303"/>
      <c r="G1228" s="303"/>
      <c r="H1228" s="303"/>
      <c r="I1228" s="303"/>
      <c r="L1228" s="464"/>
    </row>
    <row r="1229" spans="2:12" s="107" customFormat="1" ht="30" hidden="1" customHeight="1">
      <c r="B1229" s="454">
        <v>929</v>
      </c>
      <c r="C1229" s="976"/>
      <c r="D1229" s="977"/>
      <c r="E1229" s="303"/>
      <c r="F1229" s="303"/>
      <c r="G1229" s="303"/>
      <c r="H1229" s="303"/>
      <c r="I1229" s="303"/>
      <c r="L1229" s="464"/>
    </row>
    <row r="1230" spans="2:12" s="107" customFormat="1" ht="30" hidden="1" customHeight="1">
      <c r="B1230" s="454">
        <v>930</v>
      </c>
      <c r="C1230" s="976"/>
      <c r="D1230" s="977"/>
      <c r="E1230" s="303"/>
      <c r="F1230" s="303"/>
      <c r="G1230" s="303"/>
      <c r="H1230" s="303"/>
      <c r="I1230" s="303"/>
      <c r="L1230" s="464"/>
    </row>
    <row r="1231" spans="2:12" s="107" customFormat="1" ht="30" hidden="1" customHeight="1">
      <c r="B1231" s="454">
        <v>931</v>
      </c>
      <c r="C1231" s="976"/>
      <c r="D1231" s="977"/>
      <c r="E1231" s="303"/>
      <c r="F1231" s="303"/>
      <c r="G1231" s="303"/>
      <c r="H1231" s="303"/>
      <c r="I1231" s="303"/>
      <c r="L1231" s="464"/>
    </row>
    <row r="1232" spans="2:12" s="107" customFormat="1" ht="30" hidden="1" customHeight="1">
      <c r="B1232" s="454">
        <v>932</v>
      </c>
      <c r="C1232" s="976"/>
      <c r="D1232" s="977"/>
      <c r="E1232" s="303"/>
      <c r="F1232" s="303"/>
      <c r="G1232" s="303"/>
      <c r="H1232" s="303"/>
      <c r="I1232" s="303"/>
      <c r="L1232" s="464"/>
    </row>
    <row r="1233" spans="2:12" s="107" customFormat="1" ht="30" hidden="1" customHeight="1">
      <c r="B1233" s="454">
        <v>933</v>
      </c>
      <c r="C1233" s="976"/>
      <c r="D1233" s="977"/>
      <c r="E1233" s="303"/>
      <c r="F1233" s="303"/>
      <c r="G1233" s="303"/>
      <c r="H1233" s="303"/>
      <c r="I1233" s="303"/>
      <c r="L1233" s="464"/>
    </row>
    <row r="1234" spans="2:12" s="107" customFormat="1" ht="30" hidden="1" customHeight="1">
      <c r="B1234" s="454">
        <v>934</v>
      </c>
      <c r="C1234" s="976"/>
      <c r="D1234" s="977"/>
      <c r="E1234" s="303"/>
      <c r="F1234" s="303"/>
      <c r="G1234" s="303"/>
      <c r="H1234" s="303"/>
      <c r="I1234" s="303"/>
      <c r="L1234" s="464"/>
    </row>
    <row r="1235" spans="2:12" s="107" customFormat="1" ht="30" hidden="1" customHeight="1">
      <c r="B1235" s="454">
        <v>935</v>
      </c>
      <c r="C1235" s="976"/>
      <c r="D1235" s="977"/>
      <c r="E1235" s="303"/>
      <c r="F1235" s="303"/>
      <c r="G1235" s="303"/>
      <c r="H1235" s="303"/>
      <c r="I1235" s="303"/>
    </row>
    <row r="1236" spans="2:12" s="107" customFormat="1" ht="30" hidden="1" customHeight="1">
      <c r="B1236" s="454">
        <v>936</v>
      </c>
      <c r="C1236" s="976"/>
      <c r="D1236" s="977"/>
      <c r="E1236" s="303"/>
      <c r="F1236" s="303"/>
      <c r="G1236" s="303"/>
      <c r="H1236" s="303"/>
      <c r="I1236" s="303"/>
    </row>
    <row r="1237" spans="2:12" s="107" customFormat="1" ht="30" hidden="1" customHeight="1">
      <c r="B1237" s="454">
        <v>937</v>
      </c>
      <c r="C1237" s="976"/>
      <c r="D1237" s="977"/>
      <c r="E1237" s="303"/>
      <c r="F1237" s="303"/>
      <c r="G1237" s="303"/>
      <c r="H1237" s="303"/>
      <c r="I1237" s="303"/>
    </row>
    <row r="1238" spans="2:12" s="107" customFormat="1" ht="30" hidden="1" customHeight="1">
      <c r="B1238" s="454">
        <v>938</v>
      </c>
      <c r="C1238" s="976"/>
      <c r="D1238" s="977"/>
      <c r="E1238" s="303"/>
      <c r="F1238" s="303"/>
      <c r="G1238" s="303"/>
      <c r="H1238" s="303"/>
      <c r="I1238" s="303"/>
    </row>
    <row r="1239" spans="2:12" s="107" customFormat="1" ht="30" hidden="1" customHeight="1">
      <c r="B1239" s="454">
        <v>939</v>
      </c>
      <c r="C1239" s="976"/>
      <c r="D1239" s="977"/>
      <c r="E1239" s="303"/>
      <c r="F1239" s="303"/>
      <c r="G1239" s="303"/>
      <c r="H1239" s="303"/>
      <c r="I1239" s="303"/>
    </row>
    <row r="1240" spans="2:12" s="107" customFormat="1" ht="30" hidden="1" customHeight="1">
      <c r="B1240" s="454">
        <v>940</v>
      </c>
      <c r="C1240" s="976"/>
      <c r="D1240" s="977"/>
      <c r="E1240" s="303"/>
      <c r="F1240" s="303"/>
      <c r="G1240" s="303"/>
      <c r="H1240" s="303"/>
      <c r="I1240" s="303"/>
    </row>
    <row r="1241" spans="2:12" s="107" customFormat="1" ht="30" hidden="1" customHeight="1">
      <c r="B1241" s="454">
        <v>941</v>
      </c>
      <c r="C1241" s="976"/>
      <c r="D1241" s="977"/>
      <c r="E1241" s="303"/>
      <c r="F1241" s="303"/>
      <c r="G1241" s="303"/>
      <c r="H1241" s="303"/>
      <c r="I1241" s="303"/>
    </row>
    <row r="1242" spans="2:12" s="107" customFormat="1" ht="30" hidden="1" customHeight="1">
      <c r="B1242" s="454">
        <v>942</v>
      </c>
      <c r="C1242" s="976"/>
      <c r="D1242" s="977"/>
      <c r="E1242" s="303"/>
      <c r="F1242" s="303"/>
      <c r="G1242" s="303"/>
      <c r="H1242" s="303"/>
      <c r="I1242" s="303"/>
    </row>
    <row r="1243" spans="2:12" s="107" customFormat="1" ht="30" hidden="1" customHeight="1">
      <c r="B1243" s="454">
        <v>943</v>
      </c>
      <c r="C1243" s="976"/>
      <c r="D1243" s="977"/>
      <c r="E1243" s="303"/>
      <c r="F1243" s="303"/>
      <c r="G1243" s="303"/>
      <c r="H1243" s="303"/>
      <c r="I1243" s="303"/>
    </row>
    <row r="1244" spans="2:12" s="107" customFormat="1" ht="30" hidden="1" customHeight="1">
      <c r="B1244" s="454">
        <v>944</v>
      </c>
      <c r="C1244" s="976"/>
      <c r="D1244" s="977"/>
      <c r="E1244" s="303"/>
      <c r="F1244" s="303"/>
      <c r="G1244" s="303"/>
      <c r="H1244" s="303"/>
      <c r="I1244" s="303"/>
    </row>
    <row r="1245" spans="2:12" s="107" customFormat="1" ht="30" hidden="1" customHeight="1">
      <c r="B1245" s="454">
        <v>945</v>
      </c>
      <c r="C1245" s="976"/>
      <c r="D1245" s="977"/>
      <c r="E1245" s="303"/>
      <c r="F1245" s="303"/>
      <c r="G1245" s="303"/>
      <c r="H1245" s="303"/>
      <c r="I1245" s="303"/>
      <c r="L1245" s="464"/>
    </row>
    <row r="1246" spans="2:12" s="107" customFormat="1" ht="30" hidden="1" customHeight="1">
      <c r="B1246" s="454">
        <v>946</v>
      </c>
      <c r="C1246" s="976"/>
      <c r="D1246" s="977"/>
      <c r="E1246" s="303"/>
      <c r="F1246" s="303"/>
      <c r="G1246" s="303"/>
      <c r="H1246" s="303"/>
      <c r="I1246" s="303"/>
      <c r="L1246" s="464"/>
    </row>
    <row r="1247" spans="2:12" s="107" customFormat="1" ht="30" hidden="1" customHeight="1">
      <c r="B1247" s="454">
        <v>947</v>
      </c>
      <c r="C1247" s="976"/>
      <c r="D1247" s="977"/>
      <c r="E1247" s="303"/>
      <c r="F1247" s="303"/>
      <c r="G1247" s="303"/>
      <c r="H1247" s="303"/>
      <c r="I1247" s="303"/>
      <c r="L1247" s="464"/>
    </row>
    <row r="1248" spans="2:12" s="107" customFormat="1" ht="30" hidden="1" customHeight="1">
      <c r="B1248" s="454">
        <v>948</v>
      </c>
      <c r="C1248" s="976"/>
      <c r="D1248" s="977"/>
      <c r="E1248" s="303"/>
      <c r="F1248" s="303"/>
      <c r="G1248" s="303"/>
      <c r="H1248" s="303"/>
      <c r="I1248" s="303"/>
      <c r="L1248" s="464"/>
    </row>
    <row r="1249" spans="2:12" s="107" customFormat="1" ht="30" hidden="1" customHeight="1">
      <c r="B1249" s="454">
        <v>949</v>
      </c>
      <c r="C1249" s="976"/>
      <c r="D1249" s="977"/>
      <c r="E1249" s="303"/>
      <c r="F1249" s="303"/>
      <c r="G1249" s="303"/>
      <c r="H1249" s="303"/>
      <c r="I1249" s="303"/>
      <c r="L1249" s="464"/>
    </row>
    <row r="1250" spans="2:12" s="107" customFormat="1" ht="30" hidden="1" customHeight="1">
      <c r="B1250" s="454">
        <v>950</v>
      </c>
      <c r="C1250" s="976"/>
      <c r="D1250" s="977"/>
      <c r="E1250" s="303"/>
      <c r="F1250" s="303"/>
      <c r="G1250" s="303"/>
      <c r="H1250" s="303"/>
      <c r="I1250" s="303"/>
      <c r="L1250" s="464"/>
    </row>
    <row r="1251" spans="2:12" s="107" customFormat="1" ht="30" hidden="1" customHeight="1">
      <c r="B1251" s="454">
        <v>951</v>
      </c>
      <c r="C1251" s="976"/>
      <c r="D1251" s="977"/>
      <c r="E1251" s="303"/>
      <c r="F1251" s="303"/>
      <c r="G1251" s="303"/>
      <c r="H1251" s="303"/>
      <c r="I1251" s="303"/>
      <c r="L1251" s="464"/>
    </row>
    <row r="1252" spans="2:12" s="107" customFormat="1" ht="30" hidden="1" customHeight="1">
      <c r="B1252" s="454">
        <v>952</v>
      </c>
      <c r="C1252" s="976"/>
      <c r="D1252" s="977"/>
      <c r="E1252" s="303"/>
      <c r="F1252" s="303"/>
      <c r="G1252" s="303"/>
      <c r="H1252" s="303"/>
      <c r="I1252" s="303"/>
      <c r="L1252" s="464"/>
    </row>
    <row r="1253" spans="2:12" s="107" customFormat="1" ht="30" hidden="1" customHeight="1">
      <c r="B1253" s="454">
        <v>953</v>
      </c>
      <c r="C1253" s="976"/>
      <c r="D1253" s="977"/>
      <c r="E1253" s="303"/>
      <c r="F1253" s="303"/>
      <c r="G1253" s="303"/>
      <c r="H1253" s="303"/>
      <c r="I1253" s="303"/>
      <c r="L1253" s="464"/>
    </row>
    <row r="1254" spans="2:12" s="107" customFormat="1" ht="30" hidden="1" customHeight="1">
      <c r="B1254" s="454">
        <v>954</v>
      </c>
      <c r="C1254" s="976"/>
      <c r="D1254" s="977"/>
      <c r="E1254" s="303"/>
      <c r="F1254" s="303"/>
      <c r="G1254" s="303"/>
      <c r="H1254" s="303"/>
      <c r="I1254" s="303"/>
      <c r="L1254" s="464"/>
    </row>
    <row r="1255" spans="2:12" s="107" customFormat="1" ht="30" hidden="1" customHeight="1">
      <c r="B1255" s="454">
        <v>955</v>
      </c>
      <c r="C1255" s="976"/>
      <c r="D1255" s="977"/>
      <c r="E1255" s="303"/>
      <c r="F1255" s="303"/>
      <c r="G1255" s="303"/>
      <c r="H1255" s="303"/>
      <c r="I1255" s="303"/>
      <c r="L1255" s="464"/>
    </row>
    <row r="1256" spans="2:12" s="107" customFormat="1" ht="30" hidden="1" customHeight="1">
      <c r="B1256" s="454">
        <v>956</v>
      </c>
      <c r="C1256" s="976"/>
      <c r="D1256" s="977"/>
      <c r="E1256" s="303"/>
      <c r="F1256" s="303"/>
      <c r="G1256" s="303"/>
      <c r="H1256" s="303"/>
      <c r="I1256" s="303"/>
      <c r="L1256" s="464"/>
    </row>
    <row r="1257" spans="2:12" s="107" customFormat="1" ht="30" hidden="1" customHeight="1">
      <c r="B1257" s="454">
        <v>957</v>
      </c>
      <c r="C1257" s="976"/>
      <c r="D1257" s="977"/>
      <c r="E1257" s="303"/>
      <c r="F1257" s="303"/>
      <c r="G1257" s="303"/>
      <c r="H1257" s="303"/>
      <c r="I1257" s="303"/>
      <c r="L1257" s="464"/>
    </row>
    <row r="1258" spans="2:12" s="107" customFormat="1" ht="30" hidden="1" customHeight="1">
      <c r="B1258" s="454">
        <v>958</v>
      </c>
      <c r="C1258" s="976"/>
      <c r="D1258" s="977"/>
      <c r="E1258" s="303"/>
      <c r="F1258" s="303"/>
      <c r="G1258" s="303"/>
      <c r="H1258" s="303"/>
      <c r="I1258" s="303"/>
      <c r="L1258" s="464"/>
    </row>
    <row r="1259" spans="2:12" s="107" customFormat="1" ht="30" hidden="1" customHeight="1">
      <c r="B1259" s="454">
        <v>959</v>
      </c>
      <c r="C1259" s="976"/>
      <c r="D1259" s="977"/>
      <c r="E1259" s="303"/>
      <c r="F1259" s="303"/>
      <c r="G1259" s="303"/>
      <c r="H1259" s="303"/>
      <c r="I1259" s="303"/>
      <c r="L1259" s="464"/>
    </row>
    <row r="1260" spans="2:12" s="107" customFormat="1" ht="30" hidden="1" customHeight="1">
      <c r="B1260" s="454">
        <v>960</v>
      </c>
      <c r="C1260" s="976"/>
      <c r="D1260" s="977"/>
      <c r="E1260" s="303"/>
      <c r="F1260" s="303"/>
      <c r="G1260" s="303"/>
      <c r="H1260" s="303"/>
      <c r="I1260" s="303"/>
      <c r="L1260" s="464"/>
    </row>
    <row r="1261" spans="2:12" s="107" customFormat="1" ht="30" hidden="1" customHeight="1">
      <c r="B1261" s="454">
        <v>961</v>
      </c>
      <c r="C1261" s="976"/>
      <c r="D1261" s="977"/>
      <c r="E1261" s="303"/>
      <c r="F1261" s="303"/>
      <c r="G1261" s="303"/>
      <c r="H1261" s="303"/>
      <c r="I1261" s="303"/>
      <c r="L1261" s="464"/>
    </row>
    <row r="1262" spans="2:12" s="107" customFormat="1" ht="30" hidden="1" customHeight="1">
      <c r="B1262" s="454">
        <v>962</v>
      </c>
      <c r="C1262" s="976"/>
      <c r="D1262" s="977"/>
      <c r="E1262" s="303"/>
      <c r="F1262" s="303"/>
      <c r="G1262" s="303"/>
      <c r="H1262" s="303"/>
      <c r="I1262" s="303"/>
      <c r="L1262" s="464"/>
    </row>
    <row r="1263" spans="2:12" s="107" customFormat="1" ht="30" hidden="1" customHeight="1">
      <c r="B1263" s="454">
        <v>963</v>
      </c>
      <c r="C1263" s="976"/>
      <c r="D1263" s="977"/>
      <c r="E1263" s="303"/>
      <c r="F1263" s="303"/>
      <c r="G1263" s="303"/>
      <c r="H1263" s="303"/>
      <c r="I1263" s="303"/>
    </row>
    <row r="1264" spans="2:12" s="107" customFormat="1" ht="30" hidden="1" customHeight="1">
      <c r="B1264" s="454">
        <v>964</v>
      </c>
      <c r="C1264" s="976"/>
      <c r="D1264" s="977"/>
      <c r="E1264" s="303"/>
      <c r="F1264" s="303"/>
      <c r="G1264" s="303"/>
      <c r="H1264" s="303"/>
      <c r="I1264" s="303"/>
    </row>
    <row r="1265" spans="2:12" s="107" customFormat="1" ht="30" hidden="1" customHeight="1">
      <c r="B1265" s="454">
        <v>965</v>
      </c>
      <c r="C1265" s="976"/>
      <c r="D1265" s="977"/>
      <c r="E1265" s="303"/>
      <c r="F1265" s="303"/>
      <c r="G1265" s="303"/>
      <c r="H1265" s="303"/>
      <c r="I1265" s="303"/>
    </row>
    <row r="1266" spans="2:12" s="107" customFormat="1" ht="30" hidden="1" customHeight="1">
      <c r="B1266" s="454">
        <v>966</v>
      </c>
      <c r="C1266" s="976"/>
      <c r="D1266" s="977"/>
      <c r="E1266" s="303"/>
      <c r="F1266" s="303"/>
      <c r="G1266" s="303"/>
      <c r="H1266" s="303"/>
      <c r="I1266" s="303"/>
    </row>
    <row r="1267" spans="2:12" s="107" customFormat="1" ht="30" hidden="1" customHeight="1">
      <c r="B1267" s="454">
        <v>967</v>
      </c>
      <c r="C1267" s="976"/>
      <c r="D1267" s="977"/>
      <c r="E1267" s="303"/>
      <c r="F1267" s="303"/>
      <c r="G1267" s="303"/>
      <c r="H1267" s="303"/>
      <c r="I1267" s="303"/>
    </row>
    <row r="1268" spans="2:12" s="107" customFormat="1" ht="30" hidden="1" customHeight="1">
      <c r="B1268" s="454">
        <v>968</v>
      </c>
      <c r="C1268" s="976"/>
      <c r="D1268" s="977"/>
      <c r="E1268" s="303"/>
      <c r="F1268" s="303"/>
      <c r="G1268" s="303"/>
      <c r="H1268" s="303"/>
      <c r="I1268" s="303"/>
    </row>
    <row r="1269" spans="2:12" s="107" customFormat="1" ht="30" hidden="1" customHeight="1">
      <c r="B1269" s="454">
        <v>969</v>
      </c>
      <c r="C1269" s="976"/>
      <c r="D1269" s="977"/>
      <c r="E1269" s="303"/>
      <c r="F1269" s="303"/>
      <c r="G1269" s="303"/>
      <c r="H1269" s="303"/>
      <c r="I1269" s="303"/>
      <c r="L1269" s="464"/>
    </row>
    <row r="1270" spans="2:12" s="107" customFormat="1" ht="30" hidden="1" customHeight="1">
      <c r="B1270" s="454">
        <v>970</v>
      </c>
      <c r="C1270" s="976"/>
      <c r="D1270" s="977"/>
      <c r="E1270" s="303"/>
      <c r="F1270" s="303"/>
      <c r="G1270" s="303"/>
      <c r="H1270" s="303"/>
      <c r="I1270" s="303"/>
      <c r="L1270" s="464"/>
    </row>
    <row r="1271" spans="2:12" s="107" customFormat="1" ht="30" hidden="1" customHeight="1">
      <c r="B1271" s="454">
        <v>971</v>
      </c>
      <c r="C1271" s="976"/>
      <c r="D1271" s="977"/>
      <c r="E1271" s="303"/>
      <c r="F1271" s="303"/>
      <c r="G1271" s="303"/>
      <c r="H1271" s="303"/>
      <c r="I1271" s="303"/>
      <c r="L1271" s="464"/>
    </row>
    <row r="1272" spans="2:12" s="107" customFormat="1" ht="30" hidden="1" customHeight="1">
      <c r="B1272" s="454">
        <v>972</v>
      </c>
      <c r="C1272" s="976"/>
      <c r="D1272" s="977"/>
      <c r="E1272" s="303"/>
      <c r="F1272" s="303"/>
      <c r="G1272" s="303"/>
      <c r="H1272" s="303"/>
      <c r="I1272" s="303"/>
      <c r="L1272" s="464"/>
    </row>
    <row r="1273" spans="2:12" s="107" customFormat="1" ht="30" hidden="1" customHeight="1">
      <c r="B1273" s="454">
        <v>973</v>
      </c>
      <c r="C1273" s="976"/>
      <c r="D1273" s="977"/>
      <c r="E1273" s="303"/>
      <c r="F1273" s="303"/>
      <c r="G1273" s="303"/>
      <c r="H1273" s="303"/>
      <c r="I1273" s="303"/>
      <c r="L1273" s="464"/>
    </row>
    <row r="1274" spans="2:12" s="107" customFormat="1" ht="30" hidden="1" customHeight="1">
      <c r="B1274" s="454">
        <v>974</v>
      </c>
      <c r="C1274" s="976"/>
      <c r="D1274" s="977"/>
      <c r="E1274" s="303"/>
      <c r="F1274" s="303"/>
      <c r="G1274" s="303"/>
      <c r="H1274" s="303"/>
      <c r="I1274" s="303"/>
      <c r="L1274" s="464"/>
    </row>
    <row r="1275" spans="2:12" s="107" customFormat="1" ht="30" hidden="1" customHeight="1">
      <c r="B1275" s="454">
        <v>975</v>
      </c>
      <c r="C1275" s="976"/>
      <c r="D1275" s="977"/>
      <c r="E1275" s="303"/>
      <c r="F1275" s="303"/>
      <c r="G1275" s="303"/>
      <c r="H1275" s="303"/>
      <c r="I1275" s="303"/>
      <c r="L1275" s="464"/>
    </row>
    <row r="1276" spans="2:12" s="107" customFormat="1" ht="30" hidden="1" customHeight="1">
      <c r="B1276" s="454">
        <v>976</v>
      </c>
      <c r="C1276" s="976"/>
      <c r="D1276" s="977"/>
      <c r="E1276" s="303"/>
      <c r="F1276" s="303"/>
      <c r="G1276" s="303"/>
      <c r="H1276" s="303"/>
      <c r="I1276" s="303"/>
      <c r="L1276" s="464"/>
    </row>
    <row r="1277" spans="2:12" s="107" customFormat="1" ht="30" hidden="1" customHeight="1">
      <c r="B1277" s="454">
        <v>977</v>
      </c>
      <c r="C1277" s="976"/>
      <c r="D1277" s="977"/>
      <c r="E1277" s="303"/>
      <c r="F1277" s="303"/>
      <c r="G1277" s="303"/>
      <c r="H1277" s="303"/>
      <c r="I1277" s="303"/>
      <c r="L1277" s="464"/>
    </row>
    <row r="1278" spans="2:12" s="107" customFormat="1" ht="30" hidden="1" customHeight="1">
      <c r="B1278" s="454">
        <v>978</v>
      </c>
      <c r="C1278" s="976"/>
      <c r="D1278" s="977"/>
      <c r="E1278" s="303"/>
      <c r="F1278" s="303"/>
      <c r="G1278" s="303"/>
      <c r="H1278" s="303"/>
      <c r="I1278" s="303"/>
      <c r="L1278" s="464"/>
    </row>
    <row r="1279" spans="2:12" s="107" customFormat="1" ht="30" hidden="1" customHeight="1">
      <c r="B1279" s="454">
        <v>979</v>
      </c>
      <c r="C1279" s="976"/>
      <c r="D1279" s="977"/>
      <c r="E1279" s="303"/>
      <c r="F1279" s="303"/>
      <c r="G1279" s="303"/>
      <c r="H1279" s="303"/>
      <c r="I1279" s="303"/>
      <c r="L1279" s="464"/>
    </row>
    <row r="1280" spans="2:12" s="107" customFormat="1" ht="30" hidden="1" customHeight="1">
      <c r="B1280" s="454">
        <v>980</v>
      </c>
      <c r="C1280" s="976"/>
      <c r="D1280" s="977"/>
      <c r="E1280" s="303"/>
      <c r="F1280" s="303"/>
      <c r="G1280" s="303"/>
      <c r="H1280" s="303"/>
      <c r="I1280" s="303"/>
      <c r="L1280" s="464"/>
    </row>
    <row r="1281" spans="2:12" s="107" customFormat="1" ht="30" hidden="1" customHeight="1">
      <c r="B1281" s="454">
        <v>981</v>
      </c>
      <c r="C1281" s="976"/>
      <c r="D1281" s="977"/>
      <c r="E1281" s="303"/>
      <c r="F1281" s="303"/>
      <c r="G1281" s="303"/>
      <c r="H1281" s="303"/>
      <c r="I1281" s="303"/>
      <c r="L1281" s="464"/>
    </row>
    <row r="1282" spans="2:12" s="107" customFormat="1" ht="30" hidden="1" customHeight="1">
      <c r="B1282" s="454">
        <v>982</v>
      </c>
      <c r="C1282" s="976"/>
      <c r="D1282" s="977"/>
      <c r="E1282" s="303"/>
      <c r="F1282" s="303"/>
      <c r="G1282" s="303"/>
      <c r="H1282" s="303"/>
      <c r="I1282" s="303"/>
      <c r="L1282" s="464"/>
    </row>
    <row r="1283" spans="2:12" s="107" customFormat="1" ht="30" hidden="1" customHeight="1">
      <c r="B1283" s="454">
        <v>983</v>
      </c>
      <c r="C1283" s="976"/>
      <c r="D1283" s="977"/>
      <c r="E1283" s="303"/>
      <c r="F1283" s="303"/>
      <c r="G1283" s="303"/>
      <c r="H1283" s="303"/>
      <c r="I1283" s="303"/>
      <c r="L1283" s="464"/>
    </row>
    <row r="1284" spans="2:12" s="107" customFormat="1" ht="30" hidden="1" customHeight="1">
      <c r="B1284" s="454">
        <v>984</v>
      </c>
      <c r="C1284" s="976"/>
      <c r="D1284" s="977"/>
      <c r="E1284" s="303"/>
      <c r="F1284" s="303"/>
      <c r="G1284" s="303"/>
      <c r="H1284" s="303"/>
      <c r="I1284" s="303"/>
      <c r="L1284" s="464"/>
    </row>
    <row r="1285" spans="2:12" s="107" customFormat="1" ht="30" hidden="1" customHeight="1">
      <c r="B1285" s="454">
        <v>985</v>
      </c>
      <c r="C1285" s="976"/>
      <c r="D1285" s="977"/>
      <c r="E1285" s="303"/>
      <c r="F1285" s="303"/>
      <c r="G1285" s="303"/>
      <c r="H1285" s="303"/>
      <c r="I1285" s="303"/>
    </row>
    <row r="1286" spans="2:12" s="107" customFormat="1" ht="30" hidden="1" customHeight="1">
      <c r="B1286" s="454">
        <v>986</v>
      </c>
      <c r="C1286" s="976"/>
      <c r="D1286" s="977"/>
      <c r="E1286" s="303"/>
      <c r="F1286" s="303"/>
      <c r="G1286" s="303"/>
      <c r="H1286" s="303"/>
      <c r="I1286" s="303"/>
    </row>
    <row r="1287" spans="2:12" s="107" customFormat="1" ht="30" hidden="1" customHeight="1">
      <c r="B1287" s="454">
        <v>987</v>
      </c>
      <c r="C1287" s="976"/>
      <c r="D1287" s="977"/>
      <c r="E1287" s="303"/>
      <c r="F1287" s="303"/>
      <c r="G1287" s="303"/>
      <c r="H1287" s="303"/>
      <c r="I1287" s="303"/>
    </row>
    <row r="1288" spans="2:12" s="107" customFormat="1" ht="30" hidden="1" customHeight="1">
      <c r="B1288" s="454">
        <v>988</v>
      </c>
      <c r="C1288" s="976"/>
      <c r="D1288" s="977"/>
      <c r="E1288" s="303"/>
      <c r="F1288" s="303"/>
      <c r="G1288" s="303"/>
      <c r="H1288" s="303"/>
      <c r="I1288" s="303"/>
    </row>
    <row r="1289" spans="2:12" s="107" customFormat="1" ht="30" hidden="1" customHeight="1">
      <c r="B1289" s="454">
        <v>989</v>
      </c>
      <c r="C1289" s="976"/>
      <c r="D1289" s="977"/>
      <c r="E1289" s="303"/>
      <c r="F1289" s="303"/>
      <c r="G1289" s="303"/>
      <c r="H1289" s="303"/>
      <c r="I1289" s="303"/>
    </row>
    <row r="1290" spans="2:12" s="107" customFormat="1" ht="30" hidden="1" customHeight="1">
      <c r="B1290" s="454">
        <v>990</v>
      </c>
      <c r="C1290" s="976"/>
      <c r="D1290" s="977"/>
      <c r="E1290" s="303"/>
      <c r="F1290" s="303"/>
      <c r="G1290" s="303"/>
      <c r="H1290" s="303"/>
      <c r="I1290" s="303"/>
    </row>
    <row r="1291" spans="2:12" s="107" customFormat="1" ht="30" hidden="1" customHeight="1">
      <c r="B1291" s="454">
        <v>991</v>
      </c>
      <c r="C1291" s="976"/>
      <c r="D1291" s="977"/>
      <c r="E1291" s="303"/>
      <c r="F1291" s="303"/>
      <c r="G1291" s="303"/>
      <c r="H1291" s="303"/>
      <c r="I1291" s="303"/>
    </row>
    <row r="1292" spans="2:12" s="107" customFormat="1" ht="30" hidden="1" customHeight="1">
      <c r="B1292" s="454">
        <v>992</v>
      </c>
      <c r="C1292" s="976"/>
      <c r="D1292" s="977"/>
      <c r="E1292" s="303"/>
      <c r="F1292" s="303"/>
      <c r="G1292" s="303"/>
      <c r="H1292" s="303"/>
      <c r="I1292" s="303"/>
    </row>
    <row r="1293" spans="2:12" s="107" customFormat="1" ht="30" hidden="1" customHeight="1">
      <c r="B1293" s="454">
        <v>993</v>
      </c>
      <c r="C1293" s="976"/>
      <c r="D1293" s="977"/>
      <c r="E1293" s="303"/>
      <c r="F1293" s="303"/>
      <c r="G1293" s="303"/>
      <c r="H1293" s="303"/>
      <c r="I1293" s="303"/>
    </row>
    <row r="1294" spans="2:12" s="107" customFormat="1" ht="30" hidden="1" customHeight="1">
      <c r="B1294" s="454">
        <v>994</v>
      </c>
      <c r="C1294" s="976"/>
      <c r="D1294" s="977"/>
      <c r="E1294" s="303"/>
      <c r="F1294" s="303"/>
      <c r="G1294" s="303"/>
      <c r="H1294" s="303"/>
      <c r="I1294" s="303"/>
    </row>
    <row r="1295" spans="2:12" s="107" customFormat="1" ht="30" hidden="1" customHeight="1">
      <c r="B1295" s="454">
        <v>995</v>
      </c>
      <c r="C1295" s="976"/>
      <c r="D1295" s="977"/>
      <c r="E1295" s="303"/>
      <c r="F1295" s="303"/>
      <c r="G1295" s="303"/>
      <c r="H1295" s="303"/>
      <c r="I1295" s="303"/>
      <c r="L1295" s="464"/>
    </row>
    <row r="1296" spans="2:12" s="107" customFormat="1">
      <c r="B1296" s="454">
        <v>996</v>
      </c>
      <c r="C1296" s="976"/>
      <c r="D1296" s="977"/>
      <c r="E1296" s="303"/>
      <c r="F1296" s="303"/>
      <c r="G1296" s="303"/>
      <c r="H1296" s="303"/>
      <c r="I1296" s="303"/>
      <c r="L1296" s="464"/>
    </row>
    <row r="1297" spans="1:16" s="107" customFormat="1">
      <c r="B1297" s="454">
        <v>997</v>
      </c>
      <c r="C1297" s="976"/>
      <c r="D1297" s="977"/>
      <c r="E1297" s="303"/>
      <c r="F1297" s="303"/>
      <c r="G1297" s="303"/>
      <c r="H1297" s="303"/>
      <c r="I1297" s="303"/>
      <c r="L1297" s="464"/>
    </row>
    <row r="1298" spans="1:16" s="107" customFormat="1">
      <c r="B1298" s="454">
        <v>998</v>
      </c>
      <c r="C1298" s="976"/>
      <c r="D1298" s="977"/>
      <c r="E1298" s="303"/>
      <c r="F1298" s="303"/>
      <c r="G1298" s="303"/>
      <c r="H1298" s="303"/>
      <c r="I1298" s="303"/>
      <c r="L1298" s="464"/>
    </row>
    <row r="1299" spans="1:16" s="107" customFormat="1">
      <c r="B1299" s="454">
        <v>999</v>
      </c>
      <c r="C1299" s="976"/>
      <c r="D1299" s="977"/>
      <c r="E1299" s="303"/>
      <c r="F1299" s="303"/>
      <c r="G1299" s="303"/>
      <c r="H1299" s="303"/>
      <c r="I1299" s="303"/>
      <c r="L1299" s="464"/>
    </row>
    <row r="1300" spans="1:16" s="107" customFormat="1">
      <c r="B1300" s="454">
        <v>1000</v>
      </c>
      <c r="C1300" s="976"/>
      <c r="D1300" s="977"/>
      <c r="E1300" s="303"/>
      <c r="F1300" s="303"/>
      <c r="G1300" s="303"/>
      <c r="H1300" s="303"/>
      <c r="I1300" s="303"/>
      <c r="L1300" s="464"/>
    </row>
    <row r="1301" spans="1:16" s="107" customFormat="1">
      <c r="B1301" s="454">
        <v>1001</v>
      </c>
      <c r="C1301" s="1007" t="s">
        <v>255</v>
      </c>
      <c r="D1301" s="1007"/>
      <c r="E1301" s="1007"/>
      <c r="F1301" s="1007"/>
      <c r="G1301" s="1007"/>
      <c r="H1301" s="255">
        <f>SUM(H$301:H$1300)</f>
        <v>0</v>
      </c>
      <c r="I1301" s="255">
        <f>SUM(I$301:I$1300)</f>
        <v>0</v>
      </c>
      <c r="J1301" s="5"/>
      <c r="K1301" s="5"/>
      <c r="L1301" s="5"/>
      <c r="M1301" s="5"/>
      <c r="N1301" s="5"/>
      <c r="O1301" s="5"/>
      <c r="P1301" s="5"/>
    </row>
    <row r="1302" spans="1:16" s="107" customFormat="1">
      <c r="B1302" s="454">
        <v>1002</v>
      </c>
      <c r="C1302" s="996" t="s">
        <v>256</v>
      </c>
      <c r="D1302" s="996"/>
      <c r="E1302" s="996"/>
      <c r="F1302" s="996"/>
      <c r="G1302" s="996"/>
      <c r="H1302" s="996"/>
      <c r="I1302" s="256">
        <v>0.08</v>
      </c>
      <c r="J1302" s="5"/>
      <c r="K1302" s="5"/>
      <c r="L1302" s="5"/>
      <c r="M1302" s="5"/>
      <c r="N1302" s="5"/>
      <c r="O1302" s="5"/>
      <c r="P1302" s="5"/>
    </row>
    <row r="1303" spans="1:16" s="107" customFormat="1">
      <c r="B1303" s="454">
        <v>1003</v>
      </c>
      <c r="C1303" s="996" t="s">
        <v>257</v>
      </c>
      <c r="D1303" s="996"/>
      <c r="E1303" s="996"/>
      <c r="F1303" s="996"/>
      <c r="G1303" s="996"/>
      <c r="H1303" s="996"/>
      <c r="I1303" s="269">
        <f>(ABS($H$1301)+ABS($I$1301))*$I$1302</f>
        <v>0</v>
      </c>
      <c r="J1303" s="5"/>
      <c r="K1303" s="5"/>
      <c r="L1303" s="5"/>
      <c r="M1303" s="5"/>
      <c r="N1303" s="5"/>
      <c r="O1303" s="5"/>
      <c r="P1303" s="5"/>
    </row>
    <row r="1304" spans="1:16">
      <c r="A1304" s="33"/>
      <c r="B1304" s="33"/>
      <c r="C1304" s="33"/>
      <c r="D1304" s="96"/>
      <c r="E1304" s="97"/>
      <c r="F1304" s="97"/>
      <c r="G1304" s="33"/>
      <c r="H1304" s="33"/>
      <c r="I1304" s="98"/>
      <c r="J1304" s="98"/>
      <c r="K1304" s="98"/>
    </row>
    <row r="1305" spans="1:16">
      <c r="A1305" s="33"/>
      <c r="B1305" s="33"/>
      <c r="C1305" s="33"/>
      <c r="D1305" s="96"/>
      <c r="E1305" s="97"/>
      <c r="F1305" s="97"/>
      <c r="G1305" s="33"/>
      <c r="H1305" s="33"/>
      <c r="I1305" s="98"/>
      <c r="J1305" s="98"/>
      <c r="K1305" s="98"/>
    </row>
    <row r="1306" spans="1:16">
      <c r="A1306" s="33"/>
      <c r="B1306" s="33"/>
      <c r="C1306" s="33"/>
      <c r="D1306" s="96"/>
      <c r="E1306" s="97"/>
      <c r="F1306" s="97"/>
      <c r="G1306" s="33"/>
      <c r="H1306" s="33"/>
      <c r="I1306" s="98"/>
      <c r="J1306" s="98"/>
      <c r="K1306" s="98"/>
    </row>
    <row r="1307" spans="1:16">
      <c r="A1307" s="33"/>
      <c r="B1307" s="33"/>
      <c r="C1307" s="33"/>
      <c r="D1307" s="96"/>
      <c r="E1307" s="97"/>
      <c r="F1307" s="97"/>
      <c r="G1307" s="33"/>
      <c r="H1307" s="33"/>
      <c r="I1307" s="98"/>
      <c r="J1307" s="98"/>
      <c r="K1307" s="98"/>
    </row>
    <row r="1308" spans="1:16">
      <c r="A1308" s="33"/>
      <c r="B1308" s="33"/>
      <c r="C1308" s="33"/>
      <c r="D1308" s="96"/>
      <c r="E1308" s="97"/>
      <c r="F1308" s="97"/>
      <c r="G1308" s="33"/>
      <c r="H1308" s="33"/>
      <c r="I1308" s="98"/>
      <c r="J1308" s="98"/>
      <c r="K1308" s="98"/>
    </row>
    <row r="1309" spans="1:16">
      <c r="A1309" s="33"/>
      <c r="B1309" s="33"/>
      <c r="C1309" s="33"/>
      <c r="D1309" s="96"/>
      <c r="E1309" s="97"/>
      <c r="F1309" s="97"/>
      <c r="G1309" s="33"/>
      <c r="H1309" s="33"/>
      <c r="I1309" s="98"/>
      <c r="J1309" s="98"/>
      <c r="K1309" s="98"/>
    </row>
    <row r="1310" spans="1:16">
      <c r="A1310" s="33"/>
      <c r="B1310" s="33"/>
      <c r="C1310" s="33"/>
      <c r="D1310" s="96"/>
      <c r="E1310" s="97"/>
      <c r="F1310" s="97"/>
      <c r="G1310" s="33"/>
      <c r="H1310" s="33"/>
      <c r="I1310" s="98"/>
      <c r="J1310" s="98"/>
      <c r="K1310" s="98"/>
    </row>
    <row r="1311" spans="1:16">
      <c r="A1311" s="33"/>
      <c r="B1311" s="33"/>
      <c r="C1311" s="33"/>
      <c r="D1311" s="96"/>
      <c r="E1311" s="97"/>
      <c r="F1311" s="97"/>
      <c r="G1311" s="33"/>
      <c r="H1311" s="33"/>
      <c r="I1311" s="98"/>
      <c r="J1311" s="98"/>
      <c r="K1311" s="98"/>
    </row>
    <row r="1312" spans="1:16">
      <c r="A1312" s="33"/>
      <c r="B1312" s="33"/>
      <c r="C1312" s="33"/>
      <c r="D1312" s="96"/>
      <c r="E1312" s="97"/>
      <c r="F1312" s="97"/>
      <c r="G1312" s="33"/>
      <c r="H1312" s="33"/>
      <c r="I1312" s="98"/>
      <c r="J1312" s="98"/>
      <c r="K1312" s="98"/>
    </row>
    <row r="1313" spans="1:11">
      <c r="A1313" s="33"/>
      <c r="B1313" s="33"/>
      <c r="C1313" s="33"/>
      <c r="D1313" s="96"/>
      <c r="E1313" s="97"/>
      <c r="F1313" s="97"/>
      <c r="G1313" s="33"/>
      <c r="H1313" s="33"/>
      <c r="I1313" s="98"/>
      <c r="J1313" s="98"/>
      <c r="K1313" s="98"/>
    </row>
    <row r="1314" spans="1:11">
      <c r="A1314" s="33"/>
      <c r="B1314" s="33"/>
      <c r="C1314" s="33"/>
      <c r="D1314" s="96"/>
      <c r="E1314" s="97"/>
      <c r="F1314" s="97"/>
      <c r="G1314" s="33"/>
      <c r="H1314" s="33"/>
      <c r="I1314" s="98"/>
      <c r="J1314" s="98"/>
      <c r="K1314" s="98"/>
    </row>
    <row r="1315" spans="1:11">
      <c r="A1315" s="33"/>
      <c r="B1315" s="33"/>
      <c r="C1315" s="33"/>
      <c r="D1315" s="96"/>
      <c r="E1315" s="97"/>
      <c r="F1315" s="97"/>
      <c r="G1315" s="33"/>
      <c r="H1315" s="33"/>
      <c r="I1315" s="98"/>
      <c r="J1315" s="98"/>
      <c r="K1315" s="98"/>
    </row>
    <row r="1316" spans="1:11">
      <c r="A1316" s="33"/>
      <c r="B1316" s="33"/>
      <c r="C1316" s="33"/>
      <c r="D1316" s="96"/>
      <c r="E1316" s="97"/>
      <c r="F1316" s="97"/>
      <c r="G1316" s="33"/>
      <c r="H1316" s="33"/>
      <c r="I1316" s="98"/>
      <c r="J1316" s="98"/>
      <c r="K1316" s="98"/>
    </row>
    <row r="1317" spans="1:11">
      <c r="A1317" s="33"/>
      <c r="B1317" s="33"/>
      <c r="C1317" s="33"/>
      <c r="D1317" s="96"/>
      <c r="E1317" s="97"/>
      <c r="F1317" s="97"/>
      <c r="G1317" s="33"/>
      <c r="H1317" s="33"/>
      <c r="I1317" s="98"/>
      <c r="J1317" s="98"/>
      <c r="K1317" s="98"/>
    </row>
    <row r="1318" spans="1:11">
      <c r="A1318" s="33"/>
      <c r="B1318" s="33"/>
      <c r="C1318" s="33"/>
      <c r="D1318" s="96"/>
      <c r="E1318" s="97"/>
      <c r="F1318" s="97"/>
      <c r="G1318" s="33"/>
      <c r="H1318" s="33"/>
      <c r="I1318" s="98"/>
      <c r="J1318" s="98"/>
      <c r="K1318" s="98"/>
    </row>
    <row r="1319" spans="1:11">
      <c r="A1319" s="33"/>
      <c r="B1319" s="33"/>
      <c r="C1319" s="33"/>
      <c r="D1319" s="96"/>
      <c r="E1319" s="97"/>
      <c r="F1319" s="97"/>
      <c r="G1319" s="33"/>
      <c r="H1319" s="33"/>
      <c r="I1319" s="98"/>
      <c r="J1319" s="98"/>
      <c r="K1319" s="98"/>
    </row>
    <row r="1320" spans="1:11">
      <c r="A1320" s="33"/>
      <c r="B1320" s="33"/>
      <c r="C1320" s="33"/>
      <c r="D1320" s="96"/>
      <c r="E1320" s="97"/>
      <c r="F1320" s="97"/>
      <c r="G1320" s="33"/>
      <c r="H1320" s="33"/>
      <c r="I1320" s="98"/>
      <c r="J1320" s="98"/>
      <c r="K1320" s="98"/>
    </row>
    <row r="1321" spans="1:11">
      <c r="A1321" s="33"/>
      <c r="B1321" s="33"/>
      <c r="C1321" s="33"/>
      <c r="D1321" s="96"/>
      <c r="E1321" s="97"/>
      <c r="F1321" s="97"/>
      <c r="G1321" s="33"/>
      <c r="H1321" s="33"/>
      <c r="I1321" s="98"/>
      <c r="J1321" s="98"/>
      <c r="K1321" s="98"/>
    </row>
    <row r="1322" spans="1:11">
      <c r="A1322" s="33"/>
      <c r="B1322" s="33"/>
      <c r="C1322" s="33"/>
      <c r="D1322" s="33"/>
      <c r="E1322" s="33"/>
      <c r="F1322" s="33"/>
      <c r="G1322" s="98"/>
      <c r="H1322" s="98"/>
      <c r="I1322" s="98"/>
      <c r="J1322" s="98"/>
      <c r="K1322" s="98"/>
    </row>
    <row r="1323" spans="1:11">
      <c r="A1323" s="33"/>
      <c r="B1323" s="95"/>
      <c r="C1323" s="33"/>
      <c r="D1323" s="33"/>
      <c r="E1323" s="33"/>
      <c r="F1323" s="95"/>
      <c r="G1323" s="33"/>
      <c r="H1323" s="33"/>
      <c r="I1323" s="33"/>
      <c r="J1323" s="33"/>
      <c r="K1323" s="33"/>
    </row>
    <row r="1324" spans="1:11">
      <c r="A1324" s="33"/>
      <c r="B1324" s="33"/>
      <c r="C1324" s="33"/>
      <c r="D1324" s="33"/>
      <c r="E1324" s="33"/>
      <c r="F1324" s="33"/>
      <c r="G1324" s="33"/>
      <c r="H1324" s="33"/>
      <c r="I1324" s="33"/>
      <c r="J1324" s="33"/>
      <c r="K1324" s="33"/>
    </row>
    <row r="1325" spans="1:11">
      <c r="A1325" s="33"/>
    </row>
    <row r="1326" spans="1:11">
      <c r="A1326" s="33"/>
    </row>
    <row r="1327" spans="1:11">
      <c r="A1327" s="33"/>
    </row>
    <row r="1328" spans="1:11">
      <c r="A1328" s="33"/>
    </row>
    <row r="1329" spans="1:1">
      <c r="A1329" s="33"/>
    </row>
    <row r="1330" spans="1:1">
      <c r="A1330" s="95"/>
    </row>
    <row r="1331" spans="1:1">
      <c r="A1331" s="33"/>
    </row>
  </sheetData>
  <sheetProtection algorithmName="SHA-512" hashValue="CmcBhJOdgVaBFwIekTt2fvq2Xl11bg5oOkjU1dNDtZi7urosMh3djI6R7VAlaBLIdT+qM2L1Gfv9CXHfygQ/HQ==" saltValue="4szU+2ZlV58HOcG1eRYzSw==" spinCount="100000" sheet="1" formatCells="0" formatColumns="0" formatRows="0"/>
  <mergeCells count="1149">
    <mergeCell ref="C1301:G1301"/>
    <mergeCell ref="C1302:H1302"/>
    <mergeCell ref="C1303:H1303"/>
    <mergeCell ref="B208:B243"/>
    <mergeCell ref="C208:F208"/>
    <mergeCell ref="C209:C213"/>
    <mergeCell ref="D209:F209"/>
    <mergeCell ref="C214:C218"/>
    <mergeCell ref="C219:C223"/>
    <mergeCell ref="D219:F219"/>
    <mergeCell ref="C224:C228"/>
    <mergeCell ref="D224:F224"/>
    <mergeCell ref="C229:C233"/>
    <mergeCell ref="D229:F229"/>
    <mergeCell ref="C234:C238"/>
    <mergeCell ref="D234:F234"/>
    <mergeCell ref="C239:C243"/>
    <mergeCell ref="D239:F239"/>
    <mergeCell ref="B244:B279"/>
    <mergeCell ref="C244:F244"/>
    <mergeCell ref="C245:C249"/>
    <mergeCell ref="D245:F245"/>
    <mergeCell ref="C338:D338"/>
    <mergeCell ref="C316:D316"/>
    <mergeCell ref="C317:D317"/>
    <mergeCell ref="C318:D318"/>
    <mergeCell ref="C321:D321"/>
    <mergeCell ref="C322:D322"/>
    <mergeCell ref="C323:D323"/>
    <mergeCell ref="C324:D324"/>
    <mergeCell ref="C341:D341"/>
    <mergeCell ref="C342:D342"/>
    <mergeCell ref="D106:F106"/>
    <mergeCell ref="D111:F111"/>
    <mergeCell ref="D131:F131"/>
    <mergeCell ref="B100:B135"/>
    <mergeCell ref="D260:F260"/>
    <mergeCell ref="C265:C269"/>
    <mergeCell ref="D265:F265"/>
    <mergeCell ref="C270:C274"/>
    <mergeCell ref="D270:F270"/>
    <mergeCell ref="D162:F162"/>
    <mergeCell ref="C167:C171"/>
    <mergeCell ref="D167:F167"/>
    <mergeCell ref="D198:F198"/>
    <mergeCell ref="D214:F214"/>
    <mergeCell ref="C116:C120"/>
    <mergeCell ref="D116:F116"/>
    <mergeCell ref="C121:C125"/>
    <mergeCell ref="D121:F121"/>
    <mergeCell ref="C126:C130"/>
    <mergeCell ref="D126:F126"/>
    <mergeCell ref="C131:C135"/>
    <mergeCell ref="B136:B171"/>
    <mergeCell ref="C136:F136"/>
    <mergeCell ref="C157:C161"/>
    <mergeCell ref="C100:F100"/>
    <mergeCell ref="C101:C105"/>
    <mergeCell ref="D101:F101"/>
    <mergeCell ref="C106:C110"/>
    <mergeCell ref="C111:C115"/>
    <mergeCell ref="C12:F12"/>
    <mergeCell ref="C250:C254"/>
    <mergeCell ref="D250:F250"/>
    <mergeCell ref="C255:C259"/>
    <mergeCell ref="D255:F255"/>
    <mergeCell ref="C260:C264"/>
    <mergeCell ref="B83:B88"/>
    <mergeCell ref="C83:F83"/>
    <mergeCell ref="C84:F84"/>
    <mergeCell ref="C85:F85"/>
    <mergeCell ref="B89:B99"/>
    <mergeCell ref="C89:F89"/>
    <mergeCell ref="C90:C94"/>
    <mergeCell ref="D90:F90"/>
    <mergeCell ref="C95:C99"/>
    <mergeCell ref="D95:F95"/>
    <mergeCell ref="B172:B207"/>
    <mergeCell ref="C172:F172"/>
    <mergeCell ref="C173:C177"/>
    <mergeCell ref="C178:C182"/>
    <mergeCell ref="D178:F178"/>
    <mergeCell ref="C19:F19"/>
    <mergeCell ref="B47:B82"/>
    <mergeCell ref="C47:F47"/>
    <mergeCell ref="C48:C52"/>
    <mergeCell ref="D48:F48"/>
    <mergeCell ref="C26:F26"/>
    <mergeCell ref="C27:F27"/>
    <mergeCell ref="C30:F30"/>
    <mergeCell ref="C53:C57"/>
    <mergeCell ref="D53:F53"/>
    <mergeCell ref="C58:C62"/>
    <mergeCell ref="C18:F18"/>
    <mergeCell ref="C327:D327"/>
    <mergeCell ref="C328:D328"/>
    <mergeCell ref="C339:D339"/>
    <mergeCell ref="C331:D331"/>
    <mergeCell ref="C332:D332"/>
    <mergeCell ref="C320:D320"/>
    <mergeCell ref="C329:D329"/>
    <mergeCell ref="C330:D330"/>
    <mergeCell ref="C336:D336"/>
    <mergeCell ref="C333:D333"/>
    <mergeCell ref="D63:F63"/>
    <mergeCell ref="D152:F152"/>
    <mergeCell ref="D173:F173"/>
    <mergeCell ref="D193:F193"/>
    <mergeCell ref="C275:C279"/>
    <mergeCell ref="D275:F275"/>
    <mergeCell ref="C137:C141"/>
    <mergeCell ref="D137:F137"/>
    <mergeCell ref="C142:C146"/>
    <mergeCell ref="D142:F142"/>
    <mergeCell ref="C147:C151"/>
    <mergeCell ref="D147:F147"/>
    <mergeCell ref="C152:C156"/>
    <mergeCell ref="C183:C187"/>
    <mergeCell ref="D183:F183"/>
    <mergeCell ref="C188:C192"/>
    <mergeCell ref="D188:F188"/>
    <mergeCell ref="C193:C197"/>
    <mergeCell ref="C198:C202"/>
    <mergeCell ref="C203:C207"/>
    <mergeCell ref="D203:F203"/>
    <mergeCell ref="F6:I6"/>
    <mergeCell ref="F5:I5"/>
    <mergeCell ref="C24:F24"/>
    <mergeCell ref="C11:F11"/>
    <mergeCell ref="C313:D313"/>
    <mergeCell ref="C307:D307"/>
    <mergeCell ref="C306:D306"/>
    <mergeCell ref="C308:D308"/>
    <mergeCell ref="C309:D309"/>
    <mergeCell ref="C310:D310"/>
    <mergeCell ref="C311:D311"/>
    <mergeCell ref="C312:D312"/>
    <mergeCell ref="C305:D305"/>
    <mergeCell ref="C304:D304"/>
    <mergeCell ref="C31:F31"/>
    <mergeCell ref="C32:F32"/>
    <mergeCell ref="C302:D302"/>
    <mergeCell ref="C303:D303"/>
    <mergeCell ref="C25:F25"/>
    <mergeCell ref="D58:F58"/>
    <mergeCell ref="C63:C67"/>
    <mergeCell ref="C68:C72"/>
    <mergeCell ref="D68:F68"/>
    <mergeCell ref="C73:C77"/>
    <mergeCell ref="D73:F73"/>
    <mergeCell ref="C78:C82"/>
    <mergeCell ref="D78:F78"/>
    <mergeCell ref="C13:F13"/>
    <mergeCell ref="C14:F14"/>
    <mergeCell ref="C15:F15"/>
    <mergeCell ref="C20:F20"/>
    <mergeCell ref="C33:F33"/>
    <mergeCell ref="C345:D345"/>
    <mergeCell ref="C343:D343"/>
    <mergeCell ref="D157:F157"/>
    <mergeCell ref="C162:C166"/>
    <mergeCell ref="C335:D335"/>
    <mergeCell ref="C319:D319"/>
    <mergeCell ref="C325:D325"/>
    <mergeCell ref="C326:D326"/>
    <mergeCell ref="C314:D314"/>
    <mergeCell ref="C315:D315"/>
    <mergeCell ref="C362:D362"/>
    <mergeCell ref="C363:D363"/>
    <mergeCell ref="C364:D364"/>
    <mergeCell ref="C365:D365"/>
    <mergeCell ref="C366:D366"/>
    <mergeCell ref="C346:D346"/>
    <mergeCell ref="C347:D347"/>
    <mergeCell ref="C334:D334"/>
    <mergeCell ref="C340:D340"/>
    <mergeCell ref="C337:D337"/>
    <mergeCell ref="C384:D384"/>
    <mergeCell ref="C375:D375"/>
    <mergeCell ref="C358:D358"/>
    <mergeCell ref="C359:D359"/>
    <mergeCell ref="C360:D360"/>
    <mergeCell ref="C373:D373"/>
    <mergeCell ref="C374:D374"/>
    <mergeCell ref="C349:D349"/>
    <mergeCell ref="C350:D350"/>
    <mergeCell ref="C351:D351"/>
    <mergeCell ref="C352:D352"/>
    <mergeCell ref="C353:D353"/>
    <mergeCell ref="C354:D354"/>
    <mergeCell ref="C355:D355"/>
    <mergeCell ref="C356:D356"/>
    <mergeCell ref="C357:D357"/>
    <mergeCell ref="C367:D367"/>
    <mergeCell ref="C34:F34"/>
    <mergeCell ref="C35:F35"/>
    <mergeCell ref="C36:F36"/>
    <mergeCell ref="C37:F37"/>
    <mergeCell ref="C38:F38"/>
    <mergeCell ref="C39:F39"/>
    <mergeCell ref="C40:F40"/>
    <mergeCell ref="C41:F41"/>
    <mergeCell ref="C300:D300"/>
    <mergeCell ref="C301:D301"/>
    <mergeCell ref="C45:F45"/>
    <mergeCell ref="C46:F46"/>
    <mergeCell ref="C296:F296"/>
    <mergeCell ref="C361:D361"/>
    <mergeCell ref="C394:D394"/>
    <mergeCell ref="C395:D395"/>
    <mergeCell ref="C396:D396"/>
    <mergeCell ref="C344:D344"/>
    <mergeCell ref="C348:D348"/>
    <mergeCell ref="C368:D368"/>
    <mergeCell ref="C369:D369"/>
    <mergeCell ref="C370:D370"/>
    <mergeCell ref="C371:D371"/>
    <mergeCell ref="C372:D372"/>
    <mergeCell ref="C376:D376"/>
    <mergeCell ref="C377:D377"/>
    <mergeCell ref="C378:D378"/>
    <mergeCell ref="C379:D379"/>
    <mergeCell ref="C380:D380"/>
    <mergeCell ref="C381:D381"/>
    <mergeCell ref="C382:D382"/>
    <mergeCell ref="C383:D383"/>
    <mergeCell ref="C397:D397"/>
    <mergeCell ref="C398:D398"/>
    <mergeCell ref="C399:D399"/>
    <mergeCell ref="C400:D400"/>
    <mergeCell ref="C401:D401"/>
    <mergeCell ref="C402:D402"/>
    <mergeCell ref="C385:D385"/>
    <mergeCell ref="C386:D386"/>
    <mergeCell ref="C387:D387"/>
    <mergeCell ref="C388:D388"/>
    <mergeCell ref="C389:D389"/>
    <mergeCell ref="C390:D390"/>
    <mergeCell ref="C391:D391"/>
    <mergeCell ref="C392:D392"/>
    <mergeCell ref="C393:D393"/>
    <mergeCell ref="C412:D412"/>
    <mergeCell ref="C413:D413"/>
    <mergeCell ref="C419:D419"/>
    <mergeCell ref="C420:D420"/>
    <mergeCell ref="C403:D403"/>
    <mergeCell ref="C404:D404"/>
    <mergeCell ref="C405:D405"/>
    <mergeCell ref="C406:D406"/>
    <mergeCell ref="C407:D407"/>
    <mergeCell ref="C408:D408"/>
    <mergeCell ref="C409:D409"/>
    <mergeCell ref="C410:D410"/>
    <mergeCell ref="C411:D411"/>
    <mergeCell ref="C439:D439"/>
    <mergeCell ref="C440:D440"/>
    <mergeCell ref="C441:D441"/>
    <mergeCell ref="C442:D442"/>
    <mergeCell ref="C443:D443"/>
    <mergeCell ref="C444:D444"/>
    <mergeCell ref="C430:D430"/>
    <mergeCell ref="C421:D421"/>
    <mergeCell ref="C422:D422"/>
    <mergeCell ref="C423:D423"/>
    <mergeCell ref="C424:D424"/>
    <mergeCell ref="C425:D425"/>
    <mergeCell ref="C426:D426"/>
    <mergeCell ref="C427:D427"/>
    <mergeCell ref="C428:D428"/>
    <mergeCell ref="C429:D429"/>
    <mergeCell ref="C414:D414"/>
    <mergeCell ref="C415:D415"/>
    <mergeCell ref="C416:D416"/>
    <mergeCell ref="C417:D417"/>
    <mergeCell ref="C418:D418"/>
    <mergeCell ref="C445:D445"/>
    <mergeCell ref="C446:D446"/>
    <mergeCell ref="C447:D447"/>
    <mergeCell ref="C431:D431"/>
    <mergeCell ref="C432:D432"/>
    <mergeCell ref="C433:D433"/>
    <mergeCell ref="C434:D434"/>
    <mergeCell ref="C435:D435"/>
    <mergeCell ref="C436:D436"/>
    <mergeCell ref="C437:D437"/>
    <mergeCell ref="C438:D438"/>
    <mergeCell ref="C457:D457"/>
    <mergeCell ref="C458:D458"/>
    <mergeCell ref="C459:D459"/>
    <mergeCell ref="C460:D460"/>
    <mergeCell ref="C461:D461"/>
    <mergeCell ref="C462:D462"/>
    <mergeCell ref="C463:D463"/>
    <mergeCell ref="C464:D464"/>
    <mergeCell ref="C465:D465"/>
    <mergeCell ref="C448:D448"/>
    <mergeCell ref="C449:D449"/>
    <mergeCell ref="C450:D450"/>
    <mergeCell ref="C451:D451"/>
    <mergeCell ref="C452:D452"/>
    <mergeCell ref="C453:D453"/>
    <mergeCell ref="C454:D454"/>
    <mergeCell ref="C455:D455"/>
    <mergeCell ref="C456:D456"/>
    <mergeCell ref="C475:D475"/>
    <mergeCell ref="C476:D476"/>
    <mergeCell ref="C477:D477"/>
    <mergeCell ref="C478:D478"/>
    <mergeCell ref="C479:D479"/>
    <mergeCell ref="C480:D480"/>
    <mergeCell ref="C481:D481"/>
    <mergeCell ref="C482:D482"/>
    <mergeCell ref="C483:D483"/>
    <mergeCell ref="C466:D466"/>
    <mergeCell ref="C467:D467"/>
    <mergeCell ref="C468:D468"/>
    <mergeCell ref="C469:D469"/>
    <mergeCell ref="C470:D470"/>
    <mergeCell ref="C471:D471"/>
    <mergeCell ref="C472:D472"/>
    <mergeCell ref="C473:D473"/>
    <mergeCell ref="C474:D474"/>
    <mergeCell ref="C493:D493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C484:D484"/>
    <mergeCell ref="C485:D485"/>
    <mergeCell ref="C486:D486"/>
    <mergeCell ref="C487:D487"/>
    <mergeCell ref="C488:D488"/>
    <mergeCell ref="C489:D489"/>
    <mergeCell ref="C490:D490"/>
    <mergeCell ref="C491:D491"/>
    <mergeCell ref="C492:D492"/>
    <mergeCell ref="C511:D511"/>
    <mergeCell ref="C512:D512"/>
    <mergeCell ref="C513:D513"/>
    <mergeCell ref="C514:D514"/>
    <mergeCell ref="C515:D515"/>
    <mergeCell ref="C516:D516"/>
    <mergeCell ref="C517:D517"/>
    <mergeCell ref="C518:D518"/>
    <mergeCell ref="C519:D519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C510:D510"/>
    <mergeCell ref="C529:D529"/>
    <mergeCell ref="C530:D530"/>
    <mergeCell ref="C531:D531"/>
    <mergeCell ref="C532:D532"/>
    <mergeCell ref="C533:D533"/>
    <mergeCell ref="C534:D534"/>
    <mergeCell ref="C535:D535"/>
    <mergeCell ref="C536:D536"/>
    <mergeCell ref="C537:D537"/>
    <mergeCell ref="C520:D520"/>
    <mergeCell ref="C521:D521"/>
    <mergeCell ref="C522:D522"/>
    <mergeCell ref="C523:D523"/>
    <mergeCell ref="C524:D524"/>
    <mergeCell ref="C525:D525"/>
    <mergeCell ref="C526:D526"/>
    <mergeCell ref="C527:D527"/>
    <mergeCell ref="C528:D528"/>
    <mergeCell ref="C547:D547"/>
    <mergeCell ref="C548:D548"/>
    <mergeCell ref="C549:D549"/>
    <mergeCell ref="C550:D550"/>
    <mergeCell ref="C551:D551"/>
    <mergeCell ref="C552:D552"/>
    <mergeCell ref="C553:D553"/>
    <mergeCell ref="C554:D554"/>
    <mergeCell ref="C555:D555"/>
    <mergeCell ref="C538:D538"/>
    <mergeCell ref="C539:D539"/>
    <mergeCell ref="C540:D540"/>
    <mergeCell ref="C541:D541"/>
    <mergeCell ref="C542:D542"/>
    <mergeCell ref="C543:D543"/>
    <mergeCell ref="C544:D544"/>
    <mergeCell ref="C545:D545"/>
    <mergeCell ref="C546:D546"/>
    <mergeCell ref="C565:D565"/>
    <mergeCell ref="C566:D566"/>
    <mergeCell ref="C567:D567"/>
    <mergeCell ref="C568:D568"/>
    <mergeCell ref="C569:D569"/>
    <mergeCell ref="C570:D570"/>
    <mergeCell ref="C571:D571"/>
    <mergeCell ref="C572:D572"/>
    <mergeCell ref="C573:D573"/>
    <mergeCell ref="C556:D556"/>
    <mergeCell ref="C557:D557"/>
    <mergeCell ref="C558:D558"/>
    <mergeCell ref="C559:D559"/>
    <mergeCell ref="C560:D560"/>
    <mergeCell ref="C561:D561"/>
    <mergeCell ref="C562:D562"/>
    <mergeCell ref="C563:D563"/>
    <mergeCell ref="C564:D564"/>
    <mergeCell ref="C583:D583"/>
    <mergeCell ref="C584:D584"/>
    <mergeCell ref="C585:D585"/>
    <mergeCell ref="C586:D586"/>
    <mergeCell ref="C587:D587"/>
    <mergeCell ref="C588:D588"/>
    <mergeCell ref="C589:D589"/>
    <mergeCell ref="C590:D590"/>
    <mergeCell ref="C591:D591"/>
    <mergeCell ref="C574:D574"/>
    <mergeCell ref="C575:D575"/>
    <mergeCell ref="C576:D576"/>
    <mergeCell ref="C577:D577"/>
    <mergeCell ref="C578:D578"/>
    <mergeCell ref="C579:D579"/>
    <mergeCell ref="C580:D580"/>
    <mergeCell ref="C581:D581"/>
    <mergeCell ref="C582:D582"/>
    <mergeCell ref="C601:D601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592:D592"/>
    <mergeCell ref="C593:D593"/>
    <mergeCell ref="C594:D594"/>
    <mergeCell ref="C595:D595"/>
    <mergeCell ref="C596:D596"/>
    <mergeCell ref="C597:D597"/>
    <mergeCell ref="C598:D598"/>
    <mergeCell ref="C599:D599"/>
    <mergeCell ref="C600:D600"/>
    <mergeCell ref="C619:D619"/>
    <mergeCell ref="C620:D620"/>
    <mergeCell ref="C621:D621"/>
    <mergeCell ref="C622:D622"/>
    <mergeCell ref="C623:D623"/>
    <mergeCell ref="C624:D624"/>
    <mergeCell ref="C625:D625"/>
    <mergeCell ref="C626:D626"/>
    <mergeCell ref="C627:D627"/>
    <mergeCell ref="C610:D610"/>
    <mergeCell ref="C611:D611"/>
    <mergeCell ref="C612:D612"/>
    <mergeCell ref="C613:D613"/>
    <mergeCell ref="C614:D614"/>
    <mergeCell ref="C615:D615"/>
    <mergeCell ref="C616:D616"/>
    <mergeCell ref="C617:D617"/>
    <mergeCell ref="C618:D618"/>
    <mergeCell ref="C637:D637"/>
    <mergeCell ref="C638:D638"/>
    <mergeCell ref="C639:D639"/>
    <mergeCell ref="C640:D640"/>
    <mergeCell ref="C641:D641"/>
    <mergeCell ref="C642:D642"/>
    <mergeCell ref="C643:D643"/>
    <mergeCell ref="C644:D644"/>
    <mergeCell ref="C645:D645"/>
    <mergeCell ref="C628:D628"/>
    <mergeCell ref="C629:D629"/>
    <mergeCell ref="C630:D630"/>
    <mergeCell ref="C631:D631"/>
    <mergeCell ref="C632:D632"/>
    <mergeCell ref="C633:D633"/>
    <mergeCell ref="C634:D634"/>
    <mergeCell ref="C635:D635"/>
    <mergeCell ref="C636:D636"/>
    <mergeCell ref="C655:D655"/>
    <mergeCell ref="C656:D656"/>
    <mergeCell ref="C657:D657"/>
    <mergeCell ref="C658:D658"/>
    <mergeCell ref="C659:D659"/>
    <mergeCell ref="C660:D660"/>
    <mergeCell ref="C661:D661"/>
    <mergeCell ref="C662:D662"/>
    <mergeCell ref="C663:D663"/>
    <mergeCell ref="C646:D646"/>
    <mergeCell ref="C647:D647"/>
    <mergeCell ref="C648:D648"/>
    <mergeCell ref="C649:D649"/>
    <mergeCell ref="C650:D650"/>
    <mergeCell ref="C651:D651"/>
    <mergeCell ref="C652:D652"/>
    <mergeCell ref="C653:D653"/>
    <mergeCell ref="C654:D654"/>
    <mergeCell ref="C673:D673"/>
    <mergeCell ref="C674:D674"/>
    <mergeCell ref="C675:D675"/>
    <mergeCell ref="C676:D676"/>
    <mergeCell ref="C677:D677"/>
    <mergeCell ref="C678:D678"/>
    <mergeCell ref="C679:D679"/>
    <mergeCell ref="C680:D680"/>
    <mergeCell ref="C681:D681"/>
    <mergeCell ref="C664:D664"/>
    <mergeCell ref="C665:D665"/>
    <mergeCell ref="C666:D666"/>
    <mergeCell ref="C667:D667"/>
    <mergeCell ref="C668:D668"/>
    <mergeCell ref="C669:D669"/>
    <mergeCell ref="C670:D670"/>
    <mergeCell ref="C671:D671"/>
    <mergeCell ref="C672:D672"/>
    <mergeCell ref="C691:D691"/>
    <mergeCell ref="C692:D692"/>
    <mergeCell ref="C693:D693"/>
    <mergeCell ref="C694:D694"/>
    <mergeCell ref="C695:D695"/>
    <mergeCell ref="C696:D696"/>
    <mergeCell ref="C697:D697"/>
    <mergeCell ref="C698:D698"/>
    <mergeCell ref="C699:D699"/>
    <mergeCell ref="C682:D682"/>
    <mergeCell ref="C683:D683"/>
    <mergeCell ref="C684:D684"/>
    <mergeCell ref="C685:D685"/>
    <mergeCell ref="C686:D686"/>
    <mergeCell ref="C687:D687"/>
    <mergeCell ref="C688:D688"/>
    <mergeCell ref="C689:D689"/>
    <mergeCell ref="C690:D690"/>
    <mergeCell ref="C709:D709"/>
    <mergeCell ref="C710:D710"/>
    <mergeCell ref="C711:D711"/>
    <mergeCell ref="C712:D712"/>
    <mergeCell ref="C713:D713"/>
    <mergeCell ref="C714:D714"/>
    <mergeCell ref="C715:D715"/>
    <mergeCell ref="C716:D716"/>
    <mergeCell ref="C717:D717"/>
    <mergeCell ref="C700:D700"/>
    <mergeCell ref="C701:D701"/>
    <mergeCell ref="C702:D702"/>
    <mergeCell ref="C703:D703"/>
    <mergeCell ref="C704:D704"/>
    <mergeCell ref="C705:D705"/>
    <mergeCell ref="C706:D706"/>
    <mergeCell ref="C707:D707"/>
    <mergeCell ref="C708:D708"/>
    <mergeCell ref="C727:D727"/>
    <mergeCell ref="C728:D728"/>
    <mergeCell ref="C729:D729"/>
    <mergeCell ref="C730:D730"/>
    <mergeCell ref="C731:D731"/>
    <mergeCell ref="C732:D732"/>
    <mergeCell ref="C733:D733"/>
    <mergeCell ref="C734:D734"/>
    <mergeCell ref="C735:D735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C726:D726"/>
    <mergeCell ref="C745:D745"/>
    <mergeCell ref="C746:D746"/>
    <mergeCell ref="C747:D747"/>
    <mergeCell ref="C748:D748"/>
    <mergeCell ref="C749:D749"/>
    <mergeCell ref="C750:D750"/>
    <mergeCell ref="C751:D751"/>
    <mergeCell ref="C752:D752"/>
    <mergeCell ref="C753:D753"/>
    <mergeCell ref="C736:D736"/>
    <mergeCell ref="C737:D737"/>
    <mergeCell ref="C738:D738"/>
    <mergeCell ref="C739:D739"/>
    <mergeCell ref="C740:D740"/>
    <mergeCell ref="C741:D741"/>
    <mergeCell ref="C742:D742"/>
    <mergeCell ref="C743:D743"/>
    <mergeCell ref="C744:D744"/>
    <mergeCell ref="C763:D763"/>
    <mergeCell ref="C764:D764"/>
    <mergeCell ref="C765:D765"/>
    <mergeCell ref="C766:D766"/>
    <mergeCell ref="C767:D767"/>
    <mergeCell ref="C768:D768"/>
    <mergeCell ref="C769:D769"/>
    <mergeCell ref="C770:D770"/>
    <mergeCell ref="C771:D771"/>
    <mergeCell ref="C754:D754"/>
    <mergeCell ref="C755:D755"/>
    <mergeCell ref="C756:D756"/>
    <mergeCell ref="C757:D757"/>
    <mergeCell ref="C758:D758"/>
    <mergeCell ref="C759:D759"/>
    <mergeCell ref="C760:D760"/>
    <mergeCell ref="C761:D761"/>
    <mergeCell ref="C762:D762"/>
    <mergeCell ref="C781:D781"/>
    <mergeCell ref="C782:D782"/>
    <mergeCell ref="C783:D783"/>
    <mergeCell ref="C784:D784"/>
    <mergeCell ref="C785:D785"/>
    <mergeCell ref="C786:D786"/>
    <mergeCell ref="C787:D787"/>
    <mergeCell ref="C788:D788"/>
    <mergeCell ref="C789:D789"/>
    <mergeCell ref="C772:D772"/>
    <mergeCell ref="C773:D773"/>
    <mergeCell ref="C774:D774"/>
    <mergeCell ref="C775:D775"/>
    <mergeCell ref="C776:D776"/>
    <mergeCell ref="C777:D777"/>
    <mergeCell ref="C778:D778"/>
    <mergeCell ref="C779:D779"/>
    <mergeCell ref="C780:D780"/>
    <mergeCell ref="C799:D799"/>
    <mergeCell ref="C800:D800"/>
    <mergeCell ref="C801:D801"/>
    <mergeCell ref="C802:D802"/>
    <mergeCell ref="C803:D803"/>
    <mergeCell ref="C804:D804"/>
    <mergeCell ref="C805:D805"/>
    <mergeCell ref="C806:D806"/>
    <mergeCell ref="C807:D807"/>
    <mergeCell ref="C790:D790"/>
    <mergeCell ref="C791:D791"/>
    <mergeCell ref="C792:D792"/>
    <mergeCell ref="C793:D793"/>
    <mergeCell ref="C794:D794"/>
    <mergeCell ref="C795:D795"/>
    <mergeCell ref="C796:D796"/>
    <mergeCell ref="C797:D797"/>
    <mergeCell ref="C798:D798"/>
    <mergeCell ref="C817:D817"/>
    <mergeCell ref="C818:D818"/>
    <mergeCell ref="C819:D819"/>
    <mergeCell ref="C820:D820"/>
    <mergeCell ref="C821:D821"/>
    <mergeCell ref="C822:D822"/>
    <mergeCell ref="C823:D823"/>
    <mergeCell ref="C824:D824"/>
    <mergeCell ref="C825:D825"/>
    <mergeCell ref="C808:D808"/>
    <mergeCell ref="C809:D809"/>
    <mergeCell ref="C810:D810"/>
    <mergeCell ref="C811:D811"/>
    <mergeCell ref="C812:D812"/>
    <mergeCell ref="C813:D813"/>
    <mergeCell ref="C814:D814"/>
    <mergeCell ref="C815:D815"/>
    <mergeCell ref="C816:D816"/>
    <mergeCell ref="C835:D835"/>
    <mergeCell ref="C836:D836"/>
    <mergeCell ref="C837:D837"/>
    <mergeCell ref="C838:D838"/>
    <mergeCell ref="C839:D839"/>
    <mergeCell ref="C840:D840"/>
    <mergeCell ref="C841:D841"/>
    <mergeCell ref="C842:D842"/>
    <mergeCell ref="C843:D843"/>
    <mergeCell ref="C826:D826"/>
    <mergeCell ref="C827:D827"/>
    <mergeCell ref="C828:D828"/>
    <mergeCell ref="C829:D829"/>
    <mergeCell ref="C830:D830"/>
    <mergeCell ref="C831:D831"/>
    <mergeCell ref="C832:D832"/>
    <mergeCell ref="C833:D833"/>
    <mergeCell ref="C834:D834"/>
    <mergeCell ref="C853:D853"/>
    <mergeCell ref="C854:D854"/>
    <mergeCell ref="C855:D855"/>
    <mergeCell ref="C856:D856"/>
    <mergeCell ref="C857:D857"/>
    <mergeCell ref="C858:D858"/>
    <mergeCell ref="C859:D859"/>
    <mergeCell ref="C860:D860"/>
    <mergeCell ref="C861:D861"/>
    <mergeCell ref="C844:D844"/>
    <mergeCell ref="C845:D845"/>
    <mergeCell ref="C846:D846"/>
    <mergeCell ref="C847:D847"/>
    <mergeCell ref="C848:D848"/>
    <mergeCell ref="C849:D849"/>
    <mergeCell ref="C850:D850"/>
    <mergeCell ref="C851:D851"/>
    <mergeCell ref="C852:D852"/>
    <mergeCell ref="C871:D871"/>
    <mergeCell ref="C872:D872"/>
    <mergeCell ref="C873:D873"/>
    <mergeCell ref="C874:D874"/>
    <mergeCell ref="C875:D875"/>
    <mergeCell ref="C876:D876"/>
    <mergeCell ref="C877:D877"/>
    <mergeCell ref="C878:D878"/>
    <mergeCell ref="C879:D879"/>
    <mergeCell ref="C862:D862"/>
    <mergeCell ref="C863:D863"/>
    <mergeCell ref="C864:D864"/>
    <mergeCell ref="C865:D865"/>
    <mergeCell ref="C866:D866"/>
    <mergeCell ref="C867:D867"/>
    <mergeCell ref="C868:D868"/>
    <mergeCell ref="C869:D869"/>
    <mergeCell ref="C870:D870"/>
    <mergeCell ref="C889:D889"/>
    <mergeCell ref="C890:D890"/>
    <mergeCell ref="C891:D891"/>
    <mergeCell ref="C892:D892"/>
    <mergeCell ref="C893:D893"/>
    <mergeCell ref="C894:D894"/>
    <mergeCell ref="C895:D895"/>
    <mergeCell ref="C896:D896"/>
    <mergeCell ref="C897:D897"/>
    <mergeCell ref="C880:D880"/>
    <mergeCell ref="C881:D881"/>
    <mergeCell ref="C882:D882"/>
    <mergeCell ref="C883:D883"/>
    <mergeCell ref="C884:D884"/>
    <mergeCell ref="C885:D885"/>
    <mergeCell ref="C886:D886"/>
    <mergeCell ref="C887:D887"/>
    <mergeCell ref="C888:D888"/>
    <mergeCell ref="C907:D907"/>
    <mergeCell ref="C908:D908"/>
    <mergeCell ref="C909:D909"/>
    <mergeCell ref="C910:D910"/>
    <mergeCell ref="C911:D911"/>
    <mergeCell ref="C912:D912"/>
    <mergeCell ref="C913:D913"/>
    <mergeCell ref="C914:D914"/>
    <mergeCell ref="C915:D915"/>
    <mergeCell ref="C898:D898"/>
    <mergeCell ref="C899:D899"/>
    <mergeCell ref="C900:D900"/>
    <mergeCell ref="C901:D901"/>
    <mergeCell ref="C902:D902"/>
    <mergeCell ref="C903:D903"/>
    <mergeCell ref="C904:D904"/>
    <mergeCell ref="C905:D905"/>
    <mergeCell ref="C906:D906"/>
    <mergeCell ref="C925:D925"/>
    <mergeCell ref="C926:D926"/>
    <mergeCell ref="C927:D927"/>
    <mergeCell ref="C928:D928"/>
    <mergeCell ref="C929:D929"/>
    <mergeCell ref="C930:D930"/>
    <mergeCell ref="C931:D931"/>
    <mergeCell ref="C932:D932"/>
    <mergeCell ref="C933:D933"/>
    <mergeCell ref="C916:D916"/>
    <mergeCell ref="C917:D917"/>
    <mergeCell ref="C918:D918"/>
    <mergeCell ref="C919:D919"/>
    <mergeCell ref="C920:D920"/>
    <mergeCell ref="C921:D921"/>
    <mergeCell ref="C922:D922"/>
    <mergeCell ref="C923:D923"/>
    <mergeCell ref="C924:D924"/>
    <mergeCell ref="C943:D943"/>
    <mergeCell ref="C944:D944"/>
    <mergeCell ref="C945:D945"/>
    <mergeCell ref="C946:D946"/>
    <mergeCell ref="C947:D947"/>
    <mergeCell ref="C948:D948"/>
    <mergeCell ref="C949:D949"/>
    <mergeCell ref="C950:D950"/>
    <mergeCell ref="C951:D951"/>
    <mergeCell ref="C934:D934"/>
    <mergeCell ref="C935:D935"/>
    <mergeCell ref="C936:D936"/>
    <mergeCell ref="C937:D937"/>
    <mergeCell ref="C938:D938"/>
    <mergeCell ref="C939:D939"/>
    <mergeCell ref="C940:D940"/>
    <mergeCell ref="C941:D941"/>
    <mergeCell ref="C942:D942"/>
    <mergeCell ref="C961:D961"/>
    <mergeCell ref="C962:D962"/>
    <mergeCell ref="C963:D963"/>
    <mergeCell ref="C964:D964"/>
    <mergeCell ref="C965:D965"/>
    <mergeCell ref="C966:D966"/>
    <mergeCell ref="C967:D967"/>
    <mergeCell ref="C968:D968"/>
    <mergeCell ref="C969:D969"/>
    <mergeCell ref="C952:D952"/>
    <mergeCell ref="C953:D953"/>
    <mergeCell ref="C954:D954"/>
    <mergeCell ref="C955:D955"/>
    <mergeCell ref="C956:D956"/>
    <mergeCell ref="C957:D957"/>
    <mergeCell ref="C958:D958"/>
    <mergeCell ref="C959:D959"/>
    <mergeCell ref="C960:D960"/>
    <mergeCell ref="C979:D979"/>
    <mergeCell ref="C980:D980"/>
    <mergeCell ref="C981:D981"/>
    <mergeCell ref="C982:D982"/>
    <mergeCell ref="C983:D983"/>
    <mergeCell ref="C984:D984"/>
    <mergeCell ref="C985:D985"/>
    <mergeCell ref="C986:D986"/>
    <mergeCell ref="C987:D987"/>
    <mergeCell ref="C970:D970"/>
    <mergeCell ref="C971:D971"/>
    <mergeCell ref="C972:D972"/>
    <mergeCell ref="C973:D973"/>
    <mergeCell ref="C974:D974"/>
    <mergeCell ref="C975:D975"/>
    <mergeCell ref="C976:D976"/>
    <mergeCell ref="C977:D977"/>
    <mergeCell ref="C978:D978"/>
    <mergeCell ref="C997:D997"/>
    <mergeCell ref="C998:D998"/>
    <mergeCell ref="C999:D999"/>
    <mergeCell ref="C1000:D1000"/>
    <mergeCell ref="C1001:D1001"/>
    <mergeCell ref="C1002:D1002"/>
    <mergeCell ref="C1003:D1003"/>
    <mergeCell ref="C1004:D1004"/>
    <mergeCell ref="C1005:D1005"/>
    <mergeCell ref="C988:D988"/>
    <mergeCell ref="C989:D989"/>
    <mergeCell ref="C990:D990"/>
    <mergeCell ref="C991:D991"/>
    <mergeCell ref="C992:D992"/>
    <mergeCell ref="C993:D993"/>
    <mergeCell ref="C994:D994"/>
    <mergeCell ref="C995:D995"/>
    <mergeCell ref="C996:D996"/>
    <mergeCell ref="C1015:D1015"/>
    <mergeCell ref="C1016:D1016"/>
    <mergeCell ref="C1017:D1017"/>
    <mergeCell ref="C1018:D1018"/>
    <mergeCell ref="C1019:D1019"/>
    <mergeCell ref="C1020:D1020"/>
    <mergeCell ref="C1021:D1021"/>
    <mergeCell ref="C1022:D1022"/>
    <mergeCell ref="C1023:D1023"/>
    <mergeCell ref="C1006:D1006"/>
    <mergeCell ref="C1007:D1007"/>
    <mergeCell ref="C1008:D1008"/>
    <mergeCell ref="C1009:D1009"/>
    <mergeCell ref="C1010:D1010"/>
    <mergeCell ref="C1011:D1011"/>
    <mergeCell ref="C1012:D1012"/>
    <mergeCell ref="C1013:D1013"/>
    <mergeCell ref="C1014:D1014"/>
    <mergeCell ref="C1033:D1033"/>
    <mergeCell ref="C1034:D1034"/>
    <mergeCell ref="C1035:D1035"/>
    <mergeCell ref="C1036:D1036"/>
    <mergeCell ref="C1037:D1037"/>
    <mergeCell ref="C1038:D1038"/>
    <mergeCell ref="C1039:D1039"/>
    <mergeCell ref="C1040:D1040"/>
    <mergeCell ref="C1041:D1041"/>
    <mergeCell ref="C1024:D1024"/>
    <mergeCell ref="C1025:D1025"/>
    <mergeCell ref="C1026:D1026"/>
    <mergeCell ref="C1027:D1027"/>
    <mergeCell ref="C1028:D1028"/>
    <mergeCell ref="C1029:D1029"/>
    <mergeCell ref="C1030:D1030"/>
    <mergeCell ref="C1031:D1031"/>
    <mergeCell ref="C1032:D1032"/>
    <mergeCell ref="C1051:D1051"/>
    <mergeCell ref="C1052:D1052"/>
    <mergeCell ref="C1053:D1053"/>
    <mergeCell ref="C1054:D1054"/>
    <mergeCell ref="C1055:D1055"/>
    <mergeCell ref="C1056:D1056"/>
    <mergeCell ref="C1057:D1057"/>
    <mergeCell ref="C1058:D1058"/>
    <mergeCell ref="C1059:D1059"/>
    <mergeCell ref="C1042:D1042"/>
    <mergeCell ref="C1043:D1043"/>
    <mergeCell ref="C1044:D1044"/>
    <mergeCell ref="C1045:D1045"/>
    <mergeCell ref="C1046:D1046"/>
    <mergeCell ref="C1047:D1047"/>
    <mergeCell ref="C1048:D1048"/>
    <mergeCell ref="C1049:D1049"/>
    <mergeCell ref="C1050:D1050"/>
    <mergeCell ref="C1069:D1069"/>
    <mergeCell ref="C1070:D1070"/>
    <mergeCell ref="C1071:D1071"/>
    <mergeCell ref="C1072:D1072"/>
    <mergeCell ref="C1073:D1073"/>
    <mergeCell ref="C1074:D1074"/>
    <mergeCell ref="C1075:D1075"/>
    <mergeCell ref="C1076:D1076"/>
    <mergeCell ref="C1077:D1077"/>
    <mergeCell ref="C1060:D1060"/>
    <mergeCell ref="C1061:D1061"/>
    <mergeCell ref="C1062:D1062"/>
    <mergeCell ref="C1063:D1063"/>
    <mergeCell ref="C1064:D1064"/>
    <mergeCell ref="C1065:D1065"/>
    <mergeCell ref="C1066:D1066"/>
    <mergeCell ref="C1067:D1067"/>
    <mergeCell ref="C1068:D1068"/>
    <mergeCell ref="C1087:D1087"/>
    <mergeCell ref="C1088:D1088"/>
    <mergeCell ref="C1089:D1089"/>
    <mergeCell ref="C1090:D1090"/>
    <mergeCell ref="C1091:D1091"/>
    <mergeCell ref="C1092:D1092"/>
    <mergeCell ref="C1093:D1093"/>
    <mergeCell ref="C1094:D1094"/>
    <mergeCell ref="C1095:D1095"/>
    <mergeCell ref="C1078:D1078"/>
    <mergeCell ref="C1079:D1079"/>
    <mergeCell ref="C1080:D1080"/>
    <mergeCell ref="C1081:D1081"/>
    <mergeCell ref="C1082:D1082"/>
    <mergeCell ref="C1083:D1083"/>
    <mergeCell ref="C1084:D1084"/>
    <mergeCell ref="C1085:D1085"/>
    <mergeCell ref="C1086:D1086"/>
    <mergeCell ref="C1105:D1105"/>
    <mergeCell ref="C1106:D1106"/>
    <mergeCell ref="C1107:D1107"/>
    <mergeCell ref="C1108:D1108"/>
    <mergeCell ref="C1109:D1109"/>
    <mergeCell ref="C1110:D1110"/>
    <mergeCell ref="C1111:D1111"/>
    <mergeCell ref="C1112:D1112"/>
    <mergeCell ref="C1113:D1113"/>
    <mergeCell ref="C1096:D1096"/>
    <mergeCell ref="C1097:D1097"/>
    <mergeCell ref="C1098:D1098"/>
    <mergeCell ref="C1099:D1099"/>
    <mergeCell ref="C1100:D1100"/>
    <mergeCell ref="C1101:D1101"/>
    <mergeCell ref="C1102:D1102"/>
    <mergeCell ref="C1103:D1103"/>
    <mergeCell ref="C1104:D1104"/>
    <mergeCell ref="C1123:D1123"/>
    <mergeCell ref="C1124:D1124"/>
    <mergeCell ref="C1125:D1125"/>
    <mergeCell ref="C1126:D1126"/>
    <mergeCell ref="C1127:D1127"/>
    <mergeCell ref="C1128:D1128"/>
    <mergeCell ref="C1129:D1129"/>
    <mergeCell ref="C1130:D1130"/>
    <mergeCell ref="C1131:D1131"/>
    <mergeCell ref="C1114:D1114"/>
    <mergeCell ref="C1115:D1115"/>
    <mergeCell ref="C1116:D1116"/>
    <mergeCell ref="C1117:D1117"/>
    <mergeCell ref="C1118:D1118"/>
    <mergeCell ref="C1119:D1119"/>
    <mergeCell ref="C1120:D1120"/>
    <mergeCell ref="C1121:D1121"/>
    <mergeCell ref="C1122:D1122"/>
    <mergeCell ref="C1141:D1141"/>
    <mergeCell ref="C1142:D1142"/>
    <mergeCell ref="C1143:D1143"/>
    <mergeCell ref="C1144:D1144"/>
    <mergeCell ref="C1145:D1145"/>
    <mergeCell ref="C1146:D1146"/>
    <mergeCell ref="C1147:D1147"/>
    <mergeCell ref="C1148:D1148"/>
    <mergeCell ref="C1149:D1149"/>
    <mergeCell ref="C1132:D1132"/>
    <mergeCell ref="C1133:D1133"/>
    <mergeCell ref="C1134:D1134"/>
    <mergeCell ref="C1135:D1135"/>
    <mergeCell ref="C1136:D1136"/>
    <mergeCell ref="C1137:D1137"/>
    <mergeCell ref="C1138:D1138"/>
    <mergeCell ref="C1139:D1139"/>
    <mergeCell ref="C1140:D1140"/>
    <mergeCell ref="C1159:D1159"/>
    <mergeCell ref="C1160:D1160"/>
    <mergeCell ref="C1161:D1161"/>
    <mergeCell ref="C1162:D1162"/>
    <mergeCell ref="C1163:D1163"/>
    <mergeCell ref="C1164:D1164"/>
    <mergeCell ref="C1165:D1165"/>
    <mergeCell ref="C1166:D1166"/>
    <mergeCell ref="C1167:D1167"/>
    <mergeCell ref="C1150:D1150"/>
    <mergeCell ref="C1151:D1151"/>
    <mergeCell ref="C1152:D1152"/>
    <mergeCell ref="C1153:D1153"/>
    <mergeCell ref="C1154:D1154"/>
    <mergeCell ref="C1155:D1155"/>
    <mergeCell ref="C1156:D1156"/>
    <mergeCell ref="C1157:D1157"/>
    <mergeCell ref="C1158:D1158"/>
    <mergeCell ref="C1177:D1177"/>
    <mergeCell ref="C1178:D1178"/>
    <mergeCell ref="C1179:D1179"/>
    <mergeCell ref="C1180:D1180"/>
    <mergeCell ref="C1181:D1181"/>
    <mergeCell ref="C1182:D1182"/>
    <mergeCell ref="C1183:D1183"/>
    <mergeCell ref="C1184:D1184"/>
    <mergeCell ref="C1185:D1185"/>
    <mergeCell ref="C1168:D1168"/>
    <mergeCell ref="C1169:D1169"/>
    <mergeCell ref="C1170:D1170"/>
    <mergeCell ref="C1171:D1171"/>
    <mergeCell ref="C1172:D1172"/>
    <mergeCell ref="C1173:D1173"/>
    <mergeCell ref="C1174:D1174"/>
    <mergeCell ref="C1175:D1175"/>
    <mergeCell ref="C1176:D1176"/>
    <mergeCell ref="C1195:D1195"/>
    <mergeCell ref="C1196:D1196"/>
    <mergeCell ref="C1197:D1197"/>
    <mergeCell ref="C1198:D1198"/>
    <mergeCell ref="C1199:D1199"/>
    <mergeCell ref="C1200:D1200"/>
    <mergeCell ref="C1201:D1201"/>
    <mergeCell ref="C1202:D1202"/>
    <mergeCell ref="C1203:D1203"/>
    <mergeCell ref="C1186:D1186"/>
    <mergeCell ref="C1187:D1187"/>
    <mergeCell ref="C1188:D1188"/>
    <mergeCell ref="C1189:D1189"/>
    <mergeCell ref="C1190:D1190"/>
    <mergeCell ref="C1191:D1191"/>
    <mergeCell ref="C1192:D1192"/>
    <mergeCell ref="C1193:D1193"/>
    <mergeCell ref="C1194:D1194"/>
    <mergeCell ref="C1213:D1213"/>
    <mergeCell ref="C1214:D1214"/>
    <mergeCell ref="C1215:D1215"/>
    <mergeCell ref="C1216:D1216"/>
    <mergeCell ref="C1217:D1217"/>
    <mergeCell ref="C1218:D1218"/>
    <mergeCell ref="C1219:D1219"/>
    <mergeCell ref="C1220:D1220"/>
    <mergeCell ref="C1221:D1221"/>
    <mergeCell ref="C1204:D1204"/>
    <mergeCell ref="C1205:D1205"/>
    <mergeCell ref="C1206:D1206"/>
    <mergeCell ref="C1207:D1207"/>
    <mergeCell ref="C1208:D1208"/>
    <mergeCell ref="C1209:D1209"/>
    <mergeCell ref="C1210:D1210"/>
    <mergeCell ref="C1211:D1211"/>
    <mergeCell ref="C1212:D1212"/>
    <mergeCell ref="C1231:D1231"/>
    <mergeCell ref="C1232:D1232"/>
    <mergeCell ref="C1233:D1233"/>
    <mergeCell ref="C1234:D1234"/>
    <mergeCell ref="C1235:D1235"/>
    <mergeCell ref="C1236:D1236"/>
    <mergeCell ref="C1237:D1237"/>
    <mergeCell ref="C1238:D1238"/>
    <mergeCell ref="C1239:D1239"/>
    <mergeCell ref="C1222:D1222"/>
    <mergeCell ref="C1223:D1223"/>
    <mergeCell ref="C1224:D1224"/>
    <mergeCell ref="C1225:D1225"/>
    <mergeCell ref="C1226:D1226"/>
    <mergeCell ref="C1227:D1227"/>
    <mergeCell ref="C1228:D1228"/>
    <mergeCell ref="C1229:D1229"/>
    <mergeCell ref="C1230:D1230"/>
    <mergeCell ref="C1249:D1249"/>
    <mergeCell ref="C1250:D1250"/>
    <mergeCell ref="C1251:D1251"/>
    <mergeCell ref="C1252:D1252"/>
    <mergeCell ref="C1253:D1253"/>
    <mergeCell ref="C1254:D1254"/>
    <mergeCell ref="C1255:D1255"/>
    <mergeCell ref="C1256:D1256"/>
    <mergeCell ref="C1257:D1257"/>
    <mergeCell ref="C1240:D1240"/>
    <mergeCell ref="C1241:D1241"/>
    <mergeCell ref="C1242:D1242"/>
    <mergeCell ref="C1243:D1243"/>
    <mergeCell ref="C1244:D1244"/>
    <mergeCell ref="C1245:D1245"/>
    <mergeCell ref="C1246:D1246"/>
    <mergeCell ref="C1247:D1247"/>
    <mergeCell ref="C1248:D1248"/>
    <mergeCell ref="C1282:D1282"/>
    <mergeCell ref="C1283:D1283"/>
    <mergeCell ref="C1284:D1284"/>
    <mergeCell ref="C1267:D1267"/>
    <mergeCell ref="C1268:D1268"/>
    <mergeCell ref="C1269:D1269"/>
    <mergeCell ref="C1270:D1270"/>
    <mergeCell ref="C1271:D1271"/>
    <mergeCell ref="C1272:D1272"/>
    <mergeCell ref="C1273:D1273"/>
    <mergeCell ref="C1274:D1274"/>
    <mergeCell ref="C1275:D1275"/>
    <mergeCell ref="C1258:D1258"/>
    <mergeCell ref="C1259:D1259"/>
    <mergeCell ref="C1260:D1260"/>
    <mergeCell ref="C1261:D1261"/>
    <mergeCell ref="C1262:D1262"/>
    <mergeCell ref="C1263:D1263"/>
    <mergeCell ref="C1264:D1264"/>
    <mergeCell ref="C1265:D1265"/>
    <mergeCell ref="C1266:D1266"/>
    <mergeCell ref="B280:B295"/>
    <mergeCell ref="C280:F280"/>
    <mergeCell ref="C281:C285"/>
    <mergeCell ref="D281:F281"/>
    <mergeCell ref="C286:C290"/>
    <mergeCell ref="D286:F286"/>
    <mergeCell ref="C291:C295"/>
    <mergeCell ref="D291:F291"/>
    <mergeCell ref="C16:F16"/>
    <mergeCell ref="C17:F17"/>
    <mergeCell ref="C1294:D1294"/>
    <mergeCell ref="C1295:D1295"/>
    <mergeCell ref="C1296:D1296"/>
    <mergeCell ref="C1297:D1297"/>
    <mergeCell ref="C1298:D1298"/>
    <mergeCell ref="C1299:D1299"/>
    <mergeCell ref="C1300:D1300"/>
    <mergeCell ref="C1285:D1285"/>
    <mergeCell ref="C1286:D1286"/>
    <mergeCell ref="C1287:D1287"/>
    <mergeCell ref="C1288:D1288"/>
    <mergeCell ref="C1289:D1289"/>
    <mergeCell ref="C1290:D1290"/>
    <mergeCell ref="C1291:D1291"/>
    <mergeCell ref="C1292:D1292"/>
    <mergeCell ref="C1293:D1293"/>
    <mergeCell ref="C1276:D1276"/>
    <mergeCell ref="C1277:D1277"/>
    <mergeCell ref="C1278:D1278"/>
    <mergeCell ref="C1279:D1279"/>
    <mergeCell ref="C1280:D1280"/>
    <mergeCell ref="C1281:D1281"/>
  </mergeCells>
  <phoneticPr fontId="5" type="noConversion"/>
  <pageMargins left="0.23622047244094491" right="0.23622047244094491" top="0.74803149606299213" bottom="0.74803149606299213" header="0.31496062992125984" footer="0.31496062992125984"/>
  <pageSetup paperSize="9" scale="65" fitToHeight="5" orientation="portrait" r:id="rId1"/>
  <headerFooter alignWithMargins="0">
    <oddFooter>Page &amp;P</oddFooter>
  </headerFooter>
  <rowBreaks count="1" manualBreakCount="1">
    <brk id="305" max="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FFFF66"/>
  </sheetPr>
  <dimension ref="A1:O1200"/>
  <sheetViews>
    <sheetView showGridLines="0" zoomScaleNormal="100" workbookViewId="0">
      <selection activeCell="K5" sqref="K5"/>
    </sheetView>
  </sheetViews>
  <sheetFormatPr defaultColWidth="9.140625" defaultRowHeight="12.75"/>
  <cols>
    <col min="1" max="1" width="5.28515625" style="628" customWidth="1"/>
    <col min="2" max="2" width="12.28515625" style="628" customWidth="1"/>
    <col min="3" max="3" width="15.7109375" style="628" customWidth="1"/>
    <col min="4" max="4" width="19.85546875" style="628" customWidth="1"/>
    <col min="5" max="5" width="17.85546875" style="628" bestFit="1" customWidth="1"/>
    <col min="6" max="6" width="17.140625" style="628" customWidth="1"/>
    <col min="7" max="7" width="26.140625" style="628" customWidth="1"/>
    <col min="8" max="8" width="25.7109375" style="628" customWidth="1"/>
    <col min="9" max="9" width="27.7109375" style="628" customWidth="1"/>
    <col min="10" max="10" width="13.7109375" style="628" customWidth="1"/>
    <col min="11" max="11" width="23.140625" style="628" customWidth="1"/>
    <col min="12" max="12" width="20.7109375" style="628" customWidth="1"/>
    <col min="13" max="13" width="23.42578125" style="628" customWidth="1"/>
    <col min="14" max="14" width="20.7109375" style="628" customWidth="1"/>
    <col min="15" max="20" width="28.140625" style="628" customWidth="1"/>
    <col min="21" max="16384" width="9.140625" style="628"/>
  </cols>
  <sheetData>
    <row r="1" spans="1:15" ht="15.75">
      <c r="A1" s="627" t="s">
        <v>40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7"/>
      <c r="N1" s="627"/>
      <c r="O1" s="627"/>
    </row>
    <row r="2" spans="1:15">
      <c r="N2" s="629"/>
      <c r="O2" s="629"/>
    </row>
    <row r="3" spans="1:15">
      <c r="A3" s="630"/>
      <c r="B3" s="630"/>
      <c r="C3" s="631"/>
      <c r="D3" s="631"/>
      <c r="N3" s="632"/>
      <c r="O3" s="632"/>
    </row>
    <row r="4" spans="1:15">
      <c r="A4" s="630"/>
      <c r="B4" s="630"/>
      <c r="C4" s="631"/>
      <c r="D4" s="631"/>
      <c r="N4" s="632"/>
      <c r="O4" s="632"/>
    </row>
    <row r="5" spans="1:15">
      <c r="A5" s="104" t="s">
        <v>101</v>
      </c>
      <c r="B5" s="104"/>
      <c r="E5" s="633"/>
      <c r="F5" s="989">
        <f>รายชื่อแบบฟอร์ม!C3</f>
        <v>0</v>
      </c>
      <c r="G5" s="930"/>
      <c r="H5" s="930"/>
      <c r="I5" s="931"/>
    </row>
    <row r="6" spans="1:15">
      <c r="A6" s="634" t="s">
        <v>102</v>
      </c>
      <c r="B6" s="634"/>
      <c r="E6" s="633"/>
      <c r="F6" s="932">
        <f>รายชื่อแบบฟอร์ม!C4</f>
        <v>0</v>
      </c>
      <c r="G6" s="933"/>
      <c r="H6" s="933"/>
      <c r="I6" s="934"/>
    </row>
    <row r="7" spans="1:15">
      <c r="F7" s="635"/>
      <c r="G7" s="635"/>
      <c r="H7" s="635"/>
      <c r="I7" s="635"/>
      <c r="J7" s="635"/>
      <c r="M7" s="635"/>
      <c r="N7" s="635"/>
    </row>
    <row r="8" spans="1:15" s="637" customFormat="1" ht="15" customHeight="1">
      <c r="A8" s="636"/>
      <c r="B8" s="636"/>
    </row>
    <row r="9" spans="1:15">
      <c r="C9" s="638"/>
      <c r="D9" s="638"/>
      <c r="E9" s="638"/>
      <c r="F9" s="638"/>
      <c r="G9" s="638"/>
      <c r="H9" s="638"/>
      <c r="I9" s="638"/>
      <c r="J9" s="638"/>
      <c r="K9" s="638"/>
      <c r="M9" s="638"/>
      <c r="N9" s="638"/>
      <c r="O9" s="639"/>
    </row>
    <row r="10" spans="1:15">
      <c r="B10" s="640" t="s">
        <v>664</v>
      </c>
      <c r="I10" s="638"/>
    </row>
    <row r="11" spans="1:15" ht="63.75">
      <c r="B11" s="625" t="s">
        <v>23</v>
      </c>
      <c r="C11" s="1011" t="s">
        <v>24</v>
      </c>
      <c r="D11" s="1012"/>
      <c r="E11" s="1012"/>
      <c r="F11" s="1013"/>
      <c r="G11" s="641" t="s">
        <v>527</v>
      </c>
      <c r="H11" s="641" t="s">
        <v>528</v>
      </c>
      <c r="I11" s="641" t="s">
        <v>375</v>
      </c>
      <c r="K11" s="1014" t="s">
        <v>665</v>
      </c>
      <c r="L11" s="1014"/>
      <c r="M11" s="1014"/>
      <c r="N11" s="1014"/>
    </row>
    <row r="12" spans="1:15" ht="27" customHeight="1">
      <c r="B12" s="642">
        <v>1</v>
      </c>
      <c r="C12" s="1008" t="s">
        <v>666</v>
      </c>
      <c r="D12" s="1009"/>
      <c r="E12" s="1009"/>
      <c r="F12" s="1010"/>
      <c r="G12" s="570">
        <f>$D$1020</f>
        <v>0</v>
      </c>
      <c r="H12" s="643"/>
      <c r="I12" s="570">
        <f>$N$17</f>
        <v>0</v>
      </c>
      <c r="K12" s="644" t="s">
        <v>667</v>
      </c>
      <c r="L12" s="645" t="e">
        <f>CORREL($C$1097:$C$1200,$D$1097:$D$1200)</f>
        <v>#DIV/0!</v>
      </c>
      <c r="M12" s="644" t="s">
        <v>668</v>
      </c>
      <c r="N12" s="646">
        <f>$D$1020</f>
        <v>0</v>
      </c>
    </row>
    <row r="13" spans="1:15" ht="27" customHeight="1">
      <c r="B13" s="642">
        <v>2</v>
      </c>
      <c r="C13" s="1008" t="s">
        <v>701</v>
      </c>
      <c r="D13" s="1009"/>
      <c r="E13" s="1009"/>
      <c r="F13" s="1010"/>
      <c r="G13" s="346"/>
      <c r="H13" s="647">
        <v>0.25</v>
      </c>
      <c r="I13" s="411">
        <f t="shared" ref="I13:I14" si="0">$G13*$H13</f>
        <v>0</v>
      </c>
      <c r="K13" s="648" t="s">
        <v>669</v>
      </c>
      <c r="L13" s="649" t="e">
        <f>SLOPE($C$1097:$C$1200,$E$1097:$E$1200)</f>
        <v>#DIV/0!</v>
      </c>
      <c r="M13" s="650" t="s">
        <v>670</v>
      </c>
      <c r="N13" s="651">
        <f>MAX(-$I$1036,0)</f>
        <v>0</v>
      </c>
    </row>
    <row r="14" spans="1:15" ht="13.15" customHeight="1">
      <c r="B14" s="642">
        <v>3</v>
      </c>
      <c r="C14" s="1008" t="s">
        <v>671</v>
      </c>
      <c r="D14" s="1009"/>
      <c r="E14" s="1009"/>
      <c r="F14" s="1010"/>
      <c r="G14" s="346"/>
      <c r="H14" s="647">
        <v>0.25</v>
      </c>
      <c r="I14" s="411">
        <f t="shared" si="0"/>
        <v>0</v>
      </c>
      <c r="K14" s="648" t="s">
        <v>672</v>
      </c>
      <c r="L14" s="649" t="e">
        <f>SLOPE($D$1097:$D$1200,$E$1097:$E$1200)</f>
        <v>#DIV/0!</v>
      </c>
      <c r="M14" s="648" t="s">
        <v>673</v>
      </c>
      <c r="N14" s="652">
        <f>IFERROR(IF(OR($L$12&lt;0.8,$N$13&gt;$N$12),0,MAX($N$13-$L$16-$L$17,0)),0)</f>
        <v>0</v>
      </c>
    </row>
    <row r="15" spans="1:15">
      <c r="B15" s="642">
        <v>4</v>
      </c>
      <c r="C15" s="1015" t="s">
        <v>55</v>
      </c>
      <c r="D15" s="1016"/>
      <c r="E15" s="1016"/>
      <c r="F15" s="1017"/>
      <c r="G15" s="411">
        <f>SUM(G$12:G$14)</f>
        <v>0</v>
      </c>
      <c r="H15" s="643"/>
      <c r="I15" s="411">
        <f>SUM(I$12:I$14)</f>
        <v>0</v>
      </c>
      <c r="K15" s="648" t="s">
        <v>674</v>
      </c>
      <c r="L15" s="649" t="e">
        <f>$L$13/$L$14</f>
        <v>#DIV/0!</v>
      </c>
      <c r="M15" s="648" t="s">
        <v>675</v>
      </c>
      <c r="N15" s="652">
        <f>MAX($N$13-$N$12,0)</f>
        <v>0</v>
      </c>
    </row>
    <row r="16" spans="1:15">
      <c r="B16" s="628" t="s">
        <v>676</v>
      </c>
      <c r="K16" s="648" t="s">
        <v>677</v>
      </c>
      <c r="L16" s="649" t="e">
        <f>(1-$L$12)*$N$13</f>
        <v>#DIV/0!</v>
      </c>
      <c r="M16" s="648" t="s">
        <v>678</v>
      </c>
      <c r="N16" s="652">
        <f>$N$12-$N$14</f>
        <v>0</v>
      </c>
    </row>
    <row r="17" spans="2:14" ht="13.15" customHeight="1">
      <c r="K17" s="648" t="s">
        <v>679</v>
      </c>
      <c r="L17" s="649" t="e">
        <f>ABS(1-$L$15)*$N$13</f>
        <v>#DIV/0!</v>
      </c>
      <c r="M17" s="648" t="s">
        <v>680</v>
      </c>
      <c r="N17" s="651">
        <f>($N$16*25%)+$N$15</f>
        <v>0</v>
      </c>
    </row>
    <row r="18" spans="2:14" ht="13.15" customHeight="1">
      <c r="B18" s="653" t="s">
        <v>681</v>
      </c>
    </row>
    <row r="19" spans="2:14" ht="13.15" customHeight="1">
      <c r="B19" s="626" t="s">
        <v>23</v>
      </c>
      <c r="C19" s="654" t="s">
        <v>682</v>
      </c>
      <c r="D19" s="654" t="s">
        <v>683</v>
      </c>
    </row>
    <row r="20" spans="2:14">
      <c r="B20" s="655">
        <v>1</v>
      </c>
      <c r="C20" s="656"/>
      <c r="D20" s="346"/>
      <c r="K20" s="657" t="s">
        <v>684</v>
      </c>
    </row>
    <row r="21" spans="2:14">
      <c r="B21" s="655">
        <v>2</v>
      </c>
      <c r="C21" s="656"/>
      <c r="D21" s="346"/>
    </row>
    <row r="22" spans="2:14">
      <c r="B22" s="655">
        <v>3</v>
      </c>
      <c r="C22" s="656"/>
      <c r="D22" s="346"/>
    </row>
    <row r="23" spans="2:14">
      <c r="B23" s="655">
        <v>4</v>
      </c>
      <c r="C23" s="656"/>
      <c r="D23" s="346"/>
    </row>
    <row r="24" spans="2:14" ht="12.75" hidden="1" customHeight="1">
      <c r="B24" s="655">
        <v>5</v>
      </c>
      <c r="C24" s="656"/>
      <c r="D24" s="346"/>
    </row>
    <row r="25" spans="2:14" ht="12.75" hidden="1" customHeight="1">
      <c r="B25" s="655">
        <v>6</v>
      </c>
      <c r="C25" s="656"/>
      <c r="D25" s="346"/>
    </row>
    <row r="26" spans="2:14" ht="12.75" hidden="1" customHeight="1">
      <c r="B26" s="655">
        <v>7</v>
      </c>
      <c r="C26" s="656"/>
      <c r="D26" s="346"/>
    </row>
    <row r="27" spans="2:14" ht="12.75" hidden="1" customHeight="1">
      <c r="B27" s="655">
        <v>8</v>
      </c>
      <c r="C27" s="656"/>
      <c r="D27" s="346"/>
    </row>
    <row r="28" spans="2:14" ht="12.75" hidden="1" customHeight="1">
      <c r="B28" s="655">
        <v>9</v>
      </c>
      <c r="C28" s="656"/>
      <c r="D28" s="346"/>
    </row>
    <row r="29" spans="2:14" ht="12.75" hidden="1" customHeight="1">
      <c r="B29" s="655">
        <v>10</v>
      </c>
      <c r="C29" s="656"/>
      <c r="D29" s="346"/>
    </row>
    <row r="30" spans="2:14" ht="12.75" hidden="1" customHeight="1">
      <c r="B30" s="655">
        <v>11</v>
      </c>
      <c r="C30" s="656"/>
      <c r="D30" s="346"/>
    </row>
    <row r="31" spans="2:14" ht="12.75" hidden="1" customHeight="1">
      <c r="B31" s="655">
        <v>12</v>
      </c>
      <c r="C31" s="656"/>
      <c r="D31" s="346"/>
    </row>
    <row r="32" spans="2:14" ht="12.75" hidden="1" customHeight="1">
      <c r="B32" s="655">
        <v>13</v>
      </c>
      <c r="C32" s="656"/>
      <c r="D32" s="346"/>
    </row>
    <row r="33" spans="2:4" ht="12.75" hidden="1" customHeight="1">
      <c r="B33" s="655">
        <v>14</v>
      </c>
      <c r="C33" s="656"/>
      <c r="D33" s="346"/>
    </row>
    <row r="34" spans="2:4" ht="12.75" hidden="1" customHeight="1">
      <c r="B34" s="655">
        <v>15</v>
      </c>
      <c r="C34" s="656"/>
      <c r="D34" s="346"/>
    </row>
    <row r="35" spans="2:4" ht="12.75" hidden="1" customHeight="1">
      <c r="B35" s="655">
        <v>16</v>
      </c>
      <c r="C35" s="656"/>
      <c r="D35" s="346"/>
    </row>
    <row r="36" spans="2:4" ht="12.75" hidden="1" customHeight="1">
      <c r="B36" s="655">
        <v>17</v>
      </c>
      <c r="C36" s="656"/>
      <c r="D36" s="346"/>
    </row>
    <row r="37" spans="2:4" ht="12.75" hidden="1" customHeight="1">
      <c r="B37" s="655">
        <v>18</v>
      </c>
      <c r="C37" s="656"/>
      <c r="D37" s="346"/>
    </row>
    <row r="38" spans="2:4" ht="12.75" hidden="1" customHeight="1">
      <c r="B38" s="655">
        <v>19</v>
      </c>
      <c r="C38" s="656"/>
      <c r="D38" s="346"/>
    </row>
    <row r="39" spans="2:4" ht="12.75" hidden="1" customHeight="1">
      <c r="B39" s="655">
        <v>20</v>
      </c>
      <c r="C39" s="656"/>
      <c r="D39" s="346"/>
    </row>
    <row r="40" spans="2:4" ht="12.75" hidden="1" customHeight="1">
      <c r="B40" s="655">
        <v>21</v>
      </c>
      <c r="C40" s="656"/>
      <c r="D40" s="346"/>
    </row>
    <row r="41" spans="2:4" ht="12.75" hidden="1" customHeight="1">
      <c r="B41" s="655">
        <v>22</v>
      </c>
      <c r="C41" s="656"/>
      <c r="D41" s="346"/>
    </row>
    <row r="42" spans="2:4" ht="12.75" hidden="1" customHeight="1">
      <c r="B42" s="655">
        <v>23</v>
      </c>
      <c r="C42" s="656"/>
      <c r="D42" s="346"/>
    </row>
    <row r="43" spans="2:4" ht="12.75" hidden="1" customHeight="1">
      <c r="B43" s="655">
        <v>24</v>
      </c>
      <c r="C43" s="656"/>
      <c r="D43" s="346"/>
    </row>
    <row r="44" spans="2:4" ht="12.75" hidden="1" customHeight="1">
      <c r="B44" s="655">
        <v>25</v>
      </c>
      <c r="C44" s="656"/>
      <c r="D44" s="346"/>
    </row>
    <row r="45" spans="2:4" ht="12.75" hidden="1" customHeight="1">
      <c r="B45" s="655">
        <v>26</v>
      </c>
      <c r="C45" s="656"/>
      <c r="D45" s="346"/>
    </row>
    <row r="46" spans="2:4" ht="12.75" hidden="1" customHeight="1">
      <c r="B46" s="655">
        <v>27</v>
      </c>
      <c r="C46" s="656"/>
      <c r="D46" s="346"/>
    </row>
    <row r="47" spans="2:4" ht="12.75" hidden="1" customHeight="1">
      <c r="B47" s="655">
        <v>28</v>
      </c>
      <c r="C47" s="656"/>
      <c r="D47" s="346"/>
    </row>
    <row r="48" spans="2:4" ht="12.75" hidden="1" customHeight="1">
      <c r="B48" s="655">
        <v>29</v>
      </c>
      <c r="C48" s="656"/>
      <c r="D48" s="346"/>
    </row>
    <row r="49" spans="2:4" ht="12.75" hidden="1" customHeight="1">
      <c r="B49" s="655">
        <v>30</v>
      </c>
      <c r="C49" s="656"/>
      <c r="D49" s="346"/>
    </row>
    <row r="50" spans="2:4" ht="12.75" hidden="1" customHeight="1">
      <c r="B50" s="655">
        <v>31</v>
      </c>
      <c r="C50" s="656"/>
      <c r="D50" s="346"/>
    </row>
    <row r="51" spans="2:4" ht="12.75" hidden="1" customHeight="1">
      <c r="B51" s="655">
        <v>32</v>
      </c>
      <c r="C51" s="656"/>
      <c r="D51" s="346"/>
    </row>
    <row r="52" spans="2:4" ht="12.75" hidden="1" customHeight="1">
      <c r="B52" s="655">
        <v>33</v>
      </c>
      <c r="C52" s="656"/>
      <c r="D52" s="346"/>
    </row>
    <row r="53" spans="2:4" ht="12.75" hidden="1" customHeight="1">
      <c r="B53" s="655">
        <v>34</v>
      </c>
      <c r="C53" s="656"/>
      <c r="D53" s="346"/>
    </row>
    <row r="54" spans="2:4" ht="12.75" hidden="1" customHeight="1">
      <c r="B54" s="655">
        <v>35</v>
      </c>
      <c r="C54" s="656"/>
      <c r="D54" s="346"/>
    </row>
    <row r="55" spans="2:4" ht="12.75" hidden="1" customHeight="1">
      <c r="B55" s="655">
        <v>36</v>
      </c>
      <c r="C55" s="656"/>
      <c r="D55" s="346"/>
    </row>
    <row r="56" spans="2:4" ht="12.75" hidden="1" customHeight="1">
      <c r="B56" s="655">
        <v>37</v>
      </c>
      <c r="C56" s="656"/>
      <c r="D56" s="346"/>
    </row>
    <row r="57" spans="2:4" ht="12.75" hidden="1" customHeight="1">
      <c r="B57" s="655">
        <v>38</v>
      </c>
      <c r="C57" s="656"/>
      <c r="D57" s="346"/>
    </row>
    <row r="58" spans="2:4" ht="12.75" hidden="1" customHeight="1">
      <c r="B58" s="655">
        <v>39</v>
      </c>
      <c r="C58" s="656"/>
      <c r="D58" s="346"/>
    </row>
    <row r="59" spans="2:4" ht="12.75" hidden="1" customHeight="1">
      <c r="B59" s="655">
        <v>40</v>
      </c>
      <c r="C59" s="656"/>
      <c r="D59" s="346"/>
    </row>
    <row r="60" spans="2:4" ht="12.75" hidden="1" customHeight="1">
      <c r="B60" s="655">
        <v>41</v>
      </c>
      <c r="C60" s="656"/>
      <c r="D60" s="346"/>
    </row>
    <row r="61" spans="2:4" ht="12.75" hidden="1" customHeight="1">
      <c r="B61" s="655">
        <v>42</v>
      </c>
      <c r="C61" s="656"/>
      <c r="D61" s="346"/>
    </row>
    <row r="62" spans="2:4" ht="12.75" hidden="1" customHeight="1">
      <c r="B62" s="655">
        <v>43</v>
      </c>
      <c r="C62" s="656"/>
      <c r="D62" s="346"/>
    </row>
    <row r="63" spans="2:4" ht="12.75" hidden="1" customHeight="1">
      <c r="B63" s="655">
        <v>44</v>
      </c>
      <c r="C63" s="656"/>
      <c r="D63" s="346"/>
    </row>
    <row r="64" spans="2:4" ht="12.75" hidden="1" customHeight="1">
      <c r="B64" s="655">
        <v>45</v>
      </c>
      <c r="C64" s="656"/>
      <c r="D64" s="346"/>
    </row>
    <row r="65" spans="2:4" ht="12.75" hidden="1" customHeight="1">
      <c r="B65" s="655">
        <v>46</v>
      </c>
      <c r="C65" s="656"/>
      <c r="D65" s="346"/>
    </row>
    <row r="66" spans="2:4" ht="12.75" hidden="1" customHeight="1">
      <c r="B66" s="655">
        <v>47</v>
      </c>
      <c r="C66" s="656"/>
      <c r="D66" s="346"/>
    </row>
    <row r="67" spans="2:4" ht="12.75" hidden="1" customHeight="1">
      <c r="B67" s="655">
        <v>48</v>
      </c>
      <c r="C67" s="656"/>
      <c r="D67" s="346"/>
    </row>
    <row r="68" spans="2:4" ht="12.75" hidden="1" customHeight="1">
      <c r="B68" s="655">
        <v>49</v>
      </c>
      <c r="C68" s="656"/>
      <c r="D68" s="346"/>
    </row>
    <row r="69" spans="2:4" ht="12.75" hidden="1" customHeight="1">
      <c r="B69" s="655">
        <v>50</v>
      </c>
      <c r="C69" s="656"/>
      <c r="D69" s="346"/>
    </row>
    <row r="70" spans="2:4" ht="12.75" hidden="1" customHeight="1">
      <c r="B70" s="655">
        <v>51</v>
      </c>
      <c r="C70" s="656"/>
      <c r="D70" s="346"/>
    </row>
    <row r="71" spans="2:4" ht="12.75" hidden="1" customHeight="1">
      <c r="B71" s="655">
        <v>52</v>
      </c>
      <c r="C71" s="656"/>
      <c r="D71" s="346"/>
    </row>
    <row r="72" spans="2:4" ht="12.75" hidden="1" customHeight="1">
      <c r="B72" s="655">
        <v>53</v>
      </c>
      <c r="C72" s="656"/>
      <c r="D72" s="346"/>
    </row>
    <row r="73" spans="2:4" ht="12.75" hidden="1" customHeight="1">
      <c r="B73" s="655">
        <v>54</v>
      </c>
      <c r="C73" s="656"/>
      <c r="D73" s="346"/>
    </row>
    <row r="74" spans="2:4" ht="12.75" hidden="1" customHeight="1">
      <c r="B74" s="655">
        <v>55</v>
      </c>
      <c r="C74" s="656"/>
      <c r="D74" s="346"/>
    </row>
    <row r="75" spans="2:4" ht="12.75" hidden="1" customHeight="1">
      <c r="B75" s="655">
        <v>56</v>
      </c>
      <c r="C75" s="656"/>
      <c r="D75" s="346"/>
    </row>
    <row r="76" spans="2:4" ht="12.75" hidden="1" customHeight="1">
      <c r="B76" s="655">
        <v>57</v>
      </c>
      <c r="C76" s="656"/>
      <c r="D76" s="346"/>
    </row>
    <row r="77" spans="2:4" ht="12.75" hidden="1" customHeight="1">
      <c r="B77" s="655">
        <v>58</v>
      </c>
      <c r="C77" s="656"/>
      <c r="D77" s="346"/>
    </row>
    <row r="78" spans="2:4" ht="12.75" hidden="1" customHeight="1">
      <c r="B78" s="655">
        <v>59</v>
      </c>
      <c r="C78" s="656"/>
      <c r="D78" s="346"/>
    </row>
    <row r="79" spans="2:4" ht="12.75" hidden="1" customHeight="1">
      <c r="B79" s="655">
        <v>60</v>
      </c>
      <c r="C79" s="656"/>
      <c r="D79" s="346"/>
    </row>
    <row r="80" spans="2:4" ht="12.75" hidden="1" customHeight="1">
      <c r="B80" s="655">
        <v>61</v>
      </c>
      <c r="C80" s="656"/>
      <c r="D80" s="346"/>
    </row>
    <row r="81" spans="2:4" ht="12.75" hidden="1" customHeight="1">
      <c r="B81" s="655">
        <v>62</v>
      </c>
      <c r="C81" s="656"/>
      <c r="D81" s="346"/>
    </row>
    <row r="82" spans="2:4" ht="12.75" hidden="1" customHeight="1">
      <c r="B82" s="655">
        <v>63</v>
      </c>
      <c r="C82" s="656"/>
      <c r="D82" s="346"/>
    </row>
    <row r="83" spans="2:4" ht="12.75" hidden="1" customHeight="1">
      <c r="B83" s="655">
        <v>64</v>
      </c>
      <c r="C83" s="656"/>
      <c r="D83" s="346"/>
    </row>
    <row r="84" spans="2:4" ht="12.75" hidden="1" customHeight="1">
      <c r="B84" s="655">
        <v>65</v>
      </c>
      <c r="C84" s="656"/>
      <c r="D84" s="346"/>
    </row>
    <row r="85" spans="2:4" ht="12.75" hidden="1" customHeight="1">
      <c r="B85" s="655">
        <v>66</v>
      </c>
      <c r="C85" s="656"/>
      <c r="D85" s="346"/>
    </row>
    <row r="86" spans="2:4" ht="12.75" hidden="1" customHeight="1">
      <c r="B86" s="655">
        <v>67</v>
      </c>
      <c r="C86" s="656"/>
      <c r="D86" s="346"/>
    </row>
    <row r="87" spans="2:4" ht="12.75" hidden="1" customHeight="1">
      <c r="B87" s="655">
        <v>68</v>
      </c>
      <c r="C87" s="656"/>
      <c r="D87" s="346"/>
    </row>
    <row r="88" spans="2:4" ht="12.75" hidden="1" customHeight="1">
      <c r="B88" s="655">
        <v>69</v>
      </c>
      <c r="C88" s="656"/>
      <c r="D88" s="346"/>
    </row>
    <row r="89" spans="2:4" ht="12.75" hidden="1" customHeight="1">
      <c r="B89" s="655">
        <v>70</v>
      </c>
      <c r="C89" s="656"/>
      <c r="D89" s="346"/>
    </row>
    <row r="90" spans="2:4" ht="12.75" hidden="1" customHeight="1">
      <c r="B90" s="655">
        <v>71</v>
      </c>
      <c r="C90" s="656"/>
      <c r="D90" s="346"/>
    </row>
    <row r="91" spans="2:4" ht="12.75" hidden="1" customHeight="1">
      <c r="B91" s="655">
        <v>72</v>
      </c>
      <c r="C91" s="656"/>
      <c r="D91" s="346"/>
    </row>
    <row r="92" spans="2:4" ht="12.75" hidden="1" customHeight="1">
      <c r="B92" s="655">
        <v>73</v>
      </c>
      <c r="C92" s="656"/>
      <c r="D92" s="346"/>
    </row>
    <row r="93" spans="2:4" ht="12.75" hidden="1" customHeight="1">
      <c r="B93" s="655">
        <v>74</v>
      </c>
      <c r="C93" s="656"/>
      <c r="D93" s="346"/>
    </row>
    <row r="94" spans="2:4" ht="12.75" hidden="1" customHeight="1">
      <c r="B94" s="655">
        <v>75</v>
      </c>
      <c r="C94" s="656"/>
      <c r="D94" s="346"/>
    </row>
    <row r="95" spans="2:4" ht="12.75" hidden="1" customHeight="1">
      <c r="B95" s="655">
        <v>76</v>
      </c>
      <c r="C95" s="656"/>
      <c r="D95" s="346"/>
    </row>
    <row r="96" spans="2:4" ht="12.75" hidden="1" customHeight="1">
      <c r="B96" s="655">
        <v>77</v>
      </c>
      <c r="C96" s="656"/>
      <c r="D96" s="346"/>
    </row>
    <row r="97" spans="2:4" ht="12.75" hidden="1" customHeight="1">
      <c r="B97" s="655">
        <v>78</v>
      </c>
      <c r="C97" s="656"/>
      <c r="D97" s="346"/>
    </row>
    <row r="98" spans="2:4" ht="12.75" hidden="1" customHeight="1">
      <c r="B98" s="655">
        <v>79</v>
      </c>
      <c r="C98" s="656"/>
      <c r="D98" s="346"/>
    </row>
    <row r="99" spans="2:4" ht="12.75" hidden="1" customHeight="1">
      <c r="B99" s="655">
        <v>80</v>
      </c>
      <c r="C99" s="656"/>
      <c r="D99" s="346"/>
    </row>
    <row r="100" spans="2:4" ht="12.75" hidden="1" customHeight="1">
      <c r="B100" s="655">
        <v>81</v>
      </c>
      <c r="C100" s="656"/>
      <c r="D100" s="346"/>
    </row>
    <row r="101" spans="2:4" ht="12.75" hidden="1" customHeight="1">
      <c r="B101" s="655">
        <v>82</v>
      </c>
      <c r="C101" s="656"/>
      <c r="D101" s="346"/>
    </row>
    <row r="102" spans="2:4" ht="12.75" hidden="1" customHeight="1">
      <c r="B102" s="655">
        <v>83</v>
      </c>
      <c r="C102" s="656"/>
      <c r="D102" s="346"/>
    </row>
    <row r="103" spans="2:4" ht="12.75" hidden="1" customHeight="1">
      <c r="B103" s="655">
        <v>84</v>
      </c>
      <c r="C103" s="656"/>
      <c r="D103" s="346"/>
    </row>
    <row r="104" spans="2:4" ht="12.75" hidden="1" customHeight="1">
      <c r="B104" s="655">
        <v>85</v>
      </c>
      <c r="C104" s="656"/>
      <c r="D104" s="346"/>
    </row>
    <row r="105" spans="2:4" ht="12.75" hidden="1" customHeight="1">
      <c r="B105" s="655">
        <v>86</v>
      </c>
      <c r="C105" s="656"/>
      <c r="D105" s="346"/>
    </row>
    <row r="106" spans="2:4" ht="12.75" hidden="1" customHeight="1">
      <c r="B106" s="655">
        <v>87</v>
      </c>
      <c r="C106" s="656"/>
      <c r="D106" s="346"/>
    </row>
    <row r="107" spans="2:4" ht="12.75" hidden="1" customHeight="1">
      <c r="B107" s="655">
        <v>88</v>
      </c>
      <c r="C107" s="656"/>
      <c r="D107" s="346"/>
    </row>
    <row r="108" spans="2:4" ht="12.75" hidden="1" customHeight="1">
      <c r="B108" s="655">
        <v>89</v>
      </c>
      <c r="C108" s="656"/>
      <c r="D108" s="346"/>
    </row>
    <row r="109" spans="2:4" ht="12.75" hidden="1" customHeight="1">
      <c r="B109" s="655">
        <v>90</v>
      </c>
      <c r="C109" s="656"/>
      <c r="D109" s="346"/>
    </row>
    <row r="110" spans="2:4" ht="12.75" hidden="1" customHeight="1">
      <c r="B110" s="655">
        <v>91</v>
      </c>
      <c r="C110" s="656"/>
      <c r="D110" s="346"/>
    </row>
    <row r="111" spans="2:4" ht="12.75" hidden="1" customHeight="1">
      <c r="B111" s="655">
        <v>92</v>
      </c>
      <c r="C111" s="656"/>
      <c r="D111" s="346"/>
    </row>
    <row r="112" spans="2:4" ht="12.75" hidden="1" customHeight="1">
      <c r="B112" s="655">
        <v>93</v>
      </c>
      <c r="C112" s="656"/>
      <c r="D112" s="346"/>
    </row>
    <row r="113" spans="2:4" ht="12.75" hidden="1" customHeight="1">
      <c r="B113" s="655">
        <v>94</v>
      </c>
      <c r="C113" s="656"/>
      <c r="D113" s="346"/>
    </row>
    <row r="114" spans="2:4" ht="12.75" hidden="1" customHeight="1">
      <c r="B114" s="655">
        <v>95</v>
      </c>
      <c r="C114" s="656"/>
      <c r="D114" s="346"/>
    </row>
    <row r="115" spans="2:4" ht="12.75" hidden="1" customHeight="1">
      <c r="B115" s="655">
        <v>96</v>
      </c>
      <c r="C115" s="656"/>
      <c r="D115" s="346"/>
    </row>
    <row r="116" spans="2:4" ht="12.75" hidden="1" customHeight="1">
      <c r="B116" s="655">
        <v>97</v>
      </c>
      <c r="C116" s="656"/>
      <c r="D116" s="346"/>
    </row>
    <row r="117" spans="2:4" ht="12.75" hidden="1" customHeight="1">
      <c r="B117" s="655">
        <v>98</v>
      </c>
      <c r="C117" s="656"/>
      <c r="D117" s="346"/>
    </row>
    <row r="118" spans="2:4" ht="12.75" hidden="1" customHeight="1">
      <c r="B118" s="655">
        <v>99</v>
      </c>
      <c r="C118" s="656"/>
      <c r="D118" s="346"/>
    </row>
    <row r="119" spans="2:4" ht="12.75" hidden="1" customHeight="1">
      <c r="B119" s="655">
        <v>100</v>
      </c>
      <c r="C119" s="656"/>
      <c r="D119" s="346"/>
    </row>
    <row r="120" spans="2:4" ht="12.75" hidden="1" customHeight="1">
      <c r="B120" s="655">
        <v>101</v>
      </c>
      <c r="C120" s="656"/>
      <c r="D120" s="346"/>
    </row>
    <row r="121" spans="2:4" ht="12.75" hidden="1" customHeight="1">
      <c r="B121" s="655">
        <v>102</v>
      </c>
      <c r="C121" s="656"/>
      <c r="D121" s="346"/>
    </row>
    <row r="122" spans="2:4" ht="12.75" hidden="1" customHeight="1">
      <c r="B122" s="655">
        <v>103</v>
      </c>
      <c r="C122" s="656"/>
      <c r="D122" s="346"/>
    </row>
    <row r="123" spans="2:4" ht="12.75" hidden="1" customHeight="1">
      <c r="B123" s="655">
        <v>104</v>
      </c>
      <c r="C123" s="656"/>
      <c r="D123" s="346"/>
    </row>
    <row r="124" spans="2:4" ht="12.75" hidden="1" customHeight="1">
      <c r="B124" s="655">
        <v>105</v>
      </c>
      <c r="C124" s="656"/>
      <c r="D124" s="346"/>
    </row>
    <row r="125" spans="2:4" ht="12.75" hidden="1" customHeight="1">
      <c r="B125" s="655">
        <v>106</v>
      </c>
      <c r="C125" s="656"/>
      <c r="D125" s="346"/>
    </row>
    <row r="126" spans="2:4" ht="12.75" hidden="1" customHeight="1">
      <c r="B126" s="655">
        <v>107</v>
      </c>
      <c r="C126" s="656"/>
      <c r="D126" s="346"/>
    </row>
    <row r="127" spans="2:4" ht="12.75" hidden="1" customHeight="1">
      <c r="B127" s="655">
        <v>108</v>
      </c>
      <c r="C127" s="656"/>
      <c r="D127" s="346"/>
    </row>
    <row r="128" spans="2:4" ht="12.75" hidden="1" customHeight="1">
      <c r="B128" s="655">
        <v>109</v>
      </c>
      <c r="C128" s="656"/>
      <c r="D128" s="346"/>
    </row>
    <row r="129" spans="2:4" ht="12.75" hidden="1" customHeight="1">
      <c r="B129" s="655">
        <v>110</v>
      </c>
      <c r="C129" s="656"/>
      <c r="D129" s="346"/>
    </row>
    <row r="130" spans="2:4" ht="12.75" hidden="1" customHeight="1">
      <c r="B130" s="655">
        <v>111</v>
      </c>
      <c r="C130" s="656"/>
      <c r="D130" s="346"/>
    </row>
    <row r="131" spans="2:4" ht="12.75" hidden="1" customHeight="1">
      <c r="B131" s="655">
        <v>112</v>
      </c>
      <c r="C131" s="656"/>
      <c r="D131" s="346"/>
    </row>
    <row r="132" spans="2:4" ht="12.75" hidden="1" customHeight="1">
      <c r="B132" s="655">
        <v>113</v>
      </c>
      <c r="C132" s="656"/>
      <c r="D132" s="346"/>
    </row>
    <row r="133" spans="2:4" ht="12.75" hidden="1" customHeight="1">
      <c r="B133" s="655">
        <v>114</v>
      </c>
      <c r="C133" s="656"/>
      <c r="D133" s="346"/>
    </row>
    <row r="134" spans="2:4" ht="12.75" hidden="1" customHeight="1">
      <c r="B134" s="655">
        <v>115</v>
      </c>
      <c r="C134" s="656"/>
      <c r="D134" s="346"/>
    </row>
    <row r="135" spans="2:4" ht="12.75" hidden="1" customHeight="1">
      <c r="B135" s="655">
        <v>116</v>
      </c>
      <c r="C135" s="656"/>
      <c r="D135" s="346"/>
    </row>
    <row r="136" spans="2:4" ht="12.75" hidden="1" customHeight="1">
      <c r="B136" s="655">
        <v>117</v>
      </c>
      <c r="C136" s="656"/>
      <c r="D136" s="346"/>
    </row>
    <row r="137" spans="2:4" ht="12.75" hidden="1" customHeight="1">
      <c r="B137" s="655">
        <v>118</v>
      </c>
      <c r="C137" s="656"/>
      <c r="D137" s="346"/>
    </row>
    <row r="138" spans="2:4" ht="12.75" hidden="1" customHeight="1">
      <c r="B138" s="655">
        <v>119</v>
      </c>
      <c r="C138" s="656"/>
      <c r="D138" s="346"/>
    </row>
    <row r="139" spans="2:4" ht="12.75" hidden="1" customHeight="1">
      <c r="B139" s="655">
        <v>120</v>
      </c>
      <c r="C139" s="656"/>
      <c r="D139" s="346"/>
    </row>
    <row r="140" spans="2:4" ht="12.75" hidden="1" customHeight="1">
      <c r="B140" s="655">
        <v>121</v>
      </c>
      <c r="C140" s="656"/>
      <c r="D140" s="346"/>
    </row>
    <row r="141" spans="2:4" ht="12.75" hidden="1" customHeight="1">
      <c r="B141" s="655">
        <v>122</v>
      </c>
      <c r="C141" s="656"/>
      <c r="D141" s="346"/>
    </row>
    <row r="142" spans="2:4" ht="12.75" hidden="1" customHeight="1">
      <c r="B142" s="655">
        <v>123</v>
      </c>
      <c r="C142" s="656"/>
      <c r="D142" s="346"/>
    </row>
    <row r="143" spans="2:4" ht="12.75" hidden="1" customHeight="1">
      <c r="B143" s="655">
        <v>124</v>
      </c>
      <c r="C143" s="656"/>
      <c r="D143" s="346"/>
    </row>
    <row r="144" spans="2:4" ht="12.75" hidden="1" customHeight="1">
      <c r="B144" s="655">
        <v>125</v>
      </c>
      <c r="C144" s="656"/>
      <c r="D144" s="346"/>
    </row>
    <row r="145" spans="2:4" ht="12.75" hidden="1" customHeight="1">
      <c r="B145" s="655">
        <v>126</v>
      </c>
      <c r="C145" s="656"/>
      <c r="D145" s="346"/>
    </row>
    <row r="146" spans="2:4" ht="12.75" hidden="1" customHeight="1">
      <c r="B146" s="655">
        <v>127</v>
      </c>
      <c r="C146" s="656"/>
      <c r="D146" s="346"/>
    </row>
    <row r="147" spans="2:4" ht="12.75" hidden="1" customHeight="1">
      <c r="B147" s="655">
        <v>128</v>
      </c>
      <c r="C147" s="656"/>
      <c r="D147" s="346"/>
    </row>
    <row r="148" spans="2:4" ht="12.75" hidden="1" customHeight="1">
      <c r="B148" s="655">
        <v>129</v>
      </c>
      <c r="C148" s="656"/>
      <c r="D148" s="346"/>
    </row>
    <row r="149" spans="2:4" ht="12.75" hidden="1" customHeight="1">
      <c r="B149" s="655">
        <v>130</v>
      </c>
      <c r="C149" s="656"/>
      <c r="D149" s="346"/>
    </row>
    <row r="150" spans="2:4" ht="12.75" hidden="1" customHeight="1">
      <c r="B150" s="655">
        <v>131</v>
      </c>
      <c r="C150" s="656"/>
      <c r="D150" s="346"/>
    </row>
    <row r="151" spans="2:4" ht="12.75" hidden="1" customHeight="1">
      <c r="B151" s="655">
        <v>132</v>
      </c>
      <c r="C151" s="656"/>
      <c r="D151" s="346"/>
    </row>
    <row r="152" spans="2:4" ht="12.75" hidden="1" customHeight="1">
      <c r="B152" s="655">
        <v>133</v>
      </c>
      <c r="C152" s="656"/>
      <c r="D152" s="346"/>
    </row>
    <row r="153" spans="2:4" ht="12.75" hidden="1" customHeight="1">
      <c r="B153" s="655">
        <v>134</v>
      </c>
      <c r="C153" s="656"/>
      <c r="D153" s="346"/>
    </row>
    <row r="154" spans="2:4" ht="12.75" hidden="1" customHeight="1">
      <c r="B154" s="655">
        <v>135</v>
      </c>
      <c r="C154" s="656"/>
      <c r="D154" s="346"/>
    </row>
    <row r="155" spans="2:4" ht="12.75" hidden="1" customHeight="1">
      <c r="B155" s="655">
        <v>136</v>
      </c>
      <c r="C155" s="656"/>
      <c r="D155" s="346"/>
    </row>
    <row r="156" spans="2:4" ht="12.75" hidden="1" customHeight="1">
      <c r="B156" s="655">
        <v>137</v>
      </c>
      <c r="C156" s="656"/>
      <c r="D156" s="346"/>
    </row>
    <row r="157" spans="2:4" ht="12.75" hidden="1" customHeight="1">
      <c r="B157" s="655">
        <v>138</v>
      </c>
      <c r="C157" s="656"/>
      <c r="D157" s="346"/>
    </row>
    <row r="158" spans="2:4" ht="12.75" hidden="1" customHeight="1">
      <c r="B158" s="655">
        <v>139</v>
      </c>
      <c r="C158" s="656"/>
      <c r="D158" s="346"/>
    </row>
    <row r="159" spans="2:4" ht="12.75" hidden="1" customHeight="1">
      <c r="B159" s="655">
        <v>140</v>
      </c>
      <c r="C159" s="656"/>
      <c r="D159" s="346"/>
    </row>
    <row r="160" spans="2:4" ht="12.75" hidden="1" customHeight="1">
      <c r="B160" s="655">
        <v>141</v>
      </c>
      <c r="C160" s="656"/>
      <c r="D160" s="346"/>
    </row>
    <row r="161" spans="2:4" ht="12.75" hidden="1" customHeight="1">
      <c r="B161" s="655">
        <v>142</v>
      </c>
      <c r="C161" s="656"/>
      <c r="D161" s="346"/>
    </row>
    <row r="162" spans="2:4" ht="12.75" hidden="1" customHeight="1">
      <c r="B162" s="655">
        <v>143</v>
      </c>
      <c r="C162" s="656"/>
      <c r="D162" s="346"/>
    </row>
    <row r="163" spans="2:4" ht="12.75" hidden="1" customHeight="1">
      <c r="B163" s="655">
        <v>144</v>
      </c>
      <c r="C163" s="656"/>
      <c r="D163" s="346"/>
    </row>
    <row r="164" spans="2:4" ht="12.75" hidden="1" customHeight="1">
      <c r="B164" s="655">
        <v>145</v>
      </c>
      <c r="C164" s="656"/>
      <c r="D164" s="346"/>
    </row>
    <row r="165" spans="2:4" ht="12.75" hidden="1" customHeight="1">
      <c r="B165" s="655">
        <v>146</v>
      </c>
      <c r="C165" s="656"/>
      <c r="D165" s="346"/>
    </row>
    <row r="166" spans="2:4" ht="12.75" hidden="1" customHeight="1">
      <c r="B166" s="655">
        <v>147</v>
      </c>
      <c r="C166" s="656"/>
      <c r="D166" s="346"/>
    </row>
    <row r="167" spans="2:4" ht="12.75" hidden="1" customHeight="1">
      <c r="B167" s="655">
        <v>148</v>
      </c>
      <c r="C167" s="656"/>
      <c r="D167" s="346"/>
    </row>
    <row r="168" spans="2:4" ht="12.75" hidden="1" customHeight="1">
      <c r="B168" s="655">
        <v>149</v>
      </c>
      <c r="C168" s="656"/>
      <c r="D168" s="346"/>
    </row>
    <row r="169" spans="2:4" ht="12.75" hidden="1" customHeight="1">
      <c r="B169" s="655">
        <v>150</v>
      </c>
      <c r="C169" s="656"/>
      <c r="D169" s="346"/>
    </row>
    <row r="170" spans="2:4" ht="12.75" hidden="1" customHeight="1">
      <c r="B170" s="655">
        <v>151</v>
      </c>
      <c r="C170" s="656"/>
      <c r="D170" s="346"/>
    </row>
    <row r="171" spans="2:4" ht="12.75" hidden="1" customHeight="1">
      <c r="B171" s="655">
        <v>152</v>
      </c>
      <c r="C171" s="656"/>
      <c r="D171" s="346"/>
    </row>
    <row r="172" spans="2:4" ht="12.75" hidden="1" customHeight="1">
      <c r="B172" s="655">
        <v>153</v>
      </c>
      <c r="C172" s="656"/>
      <c r="D172" s="346"/>
    </row>
    <row r="173" spans="2:4" ht="12.75" hidden="1" customHeight="1">
      <c r="B173" s="655">
        <v>154</v>
      </c>
      <c r="C173" s="656"/>
      <c r="D173" s="346"/>
    </row>
    <row r="174" spans="2:4" ht="12.75" hidden="1" customHeight="1">
      <c r="B174" s="655">
        <v>155</v>
      </c>
      <c r="C174" s="656"/>
      <c r="D174" s="346"/>
    </row>
    <row r="175" spans="2:4" ht="12.75" hidden="1" customHeight="1">
      <c r="B175" s="655">
        <v>156</v>
      </c>
      <c r="C175" s="656"/>
      <c r="D175" s="346"/>
    </row>
    <row r="176" spans="2:4" ht="12.75" hidden="1" customHeight="1">
      <c r="B176" s="655">
        <v>157</v>
      </c>
      <c r="C176" s="656"/>
      <c r="D176" s="346"/>
    </row>
    <row r="177" spans="2:4" ht="12.75" hidden="1" customHeight="1">
      <c r="B177" s="655">
        <v>158</v>
      </c>
      <c r="C177" s="656"/>
      <c r="D177" s="346"/>
    </row>
    <row r="178" spans="2:4" ht="12.75" hidden="1" customHeight="1">
      <c r="B178" s="655">
        <v>159</v>
      </c>
      <c r="C178" s="656"/>
      <c r="D178" s="346"/>
    </row>
    <row r="179" spans="2:4" ht="12.75" hidden="1" customHeight="1">
      <c r="B179" s="655">
        <v>160</v>
      </c>
      <c r="C179" s="656"/>
      <c r="D179" s="346"/>
    </row>
    <row r="180" spans="2:4" ht="12.75" hidden="1" customHeight="1">
      <c r="B180" s="655">
        <v>161</v>
      </c>
      <c r="C180" s="656"/>
      <c r="D180" s="346"/>
    </row>
    <row r="181" spans="2:4" ht="12.75" hidden="1" customHeight="1">
      <c r="B181" s="655">
        <v>162</v>
      </c>
      <c r="C181" s="656"/>
      <c r="D181" s="346"/>
    </row>
    <row r="182" spans="2:4" ht="12.75" hidden="1" customHeight="1">
      <c r="B182" s="655">
        <v>163</v>
      </c>
      <c r="C182" s="656"/>
      <c r="D182" s="346"/>
    </row>
    <row r="183" spans="2:4" ht="12.75" hidden="1" customHeight="1">
      <c r="B183" s="655">
        <v>164</v>
      </c>
      <c r="C183" s="656"/>
      <c r="D183" s="346"/>
    </row>
    <row r="184" spans="2:4" ht="12.75" hidden="1" customHeight="1">
      <c r="B184" s="655">
        <v>165</v>
      </c>
      <c r="C184" s="656"/>
      <c r="D184" s="346"/>
    </row>
    <row r="185" spans="2:4" ht="12.75" hidden="1" customHeight="1">
      <c r="B185" s="655">
        <v>166</v>
      </c>
      <c r="C185" s="656"/>
      <c r="D185" s="346"/>
    </row>
    <row r="186" spans="2:4" ht="12.75" hidden="1" customHeight="1">
      <c r="B186" s="655">
        <v>167</v>
      </c>
      <c r="C186" s="656"/>
      <c r="D186" s="346"/>
    </row>
    <row r="187" spans="2:4" ht="12.75" hidden="1" customHeight="1">
      <c r="B187" s="655">
        <v>168</v>
      </c>
      <c r="C187" s="656"/>
      <c r="D187" s="346"/>
    </row>
    <row r="188" spans="2:4" ht="12.75" hidden="1" customHeight="1">
      <c r="B188" s="655">
        <v>169</v>
      </c>
      <c r="C188" s="656"/>
      <c r="D188" s="346"/>
    </row>
    <row r="189" spans="2:4" ht="12.75" hidden="1" customHeight="1">
      <c r="B189" s="655">
        <v>170</v>
      </c>
      <c r="C189" s="656"/>
      <c r="D189" s="346"/>
    </row>
    <row r="190" spans="2:4" ht="12.75" hidden="1" customHeight="1">
      <c r="B190" s="655">
        <v>171</v>
      </c>
      <c r="C190" s="656"/>
      <c r="D190" s="346"/>
    </row>
    <row r="191" spans="2:4" ht="12.75" hidden="1" customHeight="1">
      <c r="B191" s="655">
        <v>172</v>
      </c>
      <c r="C191" s="656"/>
      <c r="D191" s="346"/>
    </row>
    <row r="192" spans="2:4" ht="12.75" hidden="1" customHeight="1">
      <c r="B192" s="655">
        <v>173</v>
      </c>
      <c r="C192" s="656"/>
      <c r="D192" s="346"/>
    </row>
    <row r="193" spans="2:4" ht="12.75" hidden="1" customHeight="1">
      <c r="B193" s="655">
        <v>174</v>
      </c>
      <c r="C193" s="656"/>
      <c r="D193" s="346"/>
    </row>
    <row r="194" spans="2:4" ht="12.75" hidden="1" customHeight="1">
      <c r="B194" s="655">
        <v>175</v>
      </c>
      <c r="C194" s="656"/>
      <c r="D194" s="346"/>
    </row>
    <row r="195" spans="2:4" ht="12.75" hidden="1" customHeight="1">
      <c r="B195" s="655">
        <v>176</v>
      </c>
      <c r="C195" s="656"/>
      <c r="D195" s="346"/>
    </row>
    <row r="196" spans="2:4" ht="12.75" hidden="1" customHeight="1">
      <c r="B196" s="655">
        <v>177</v>
      </c>
      <c r="C196" s="656"/>
      <c r="D196" s="346"/>
    </row>
    <row r="197" spans="2:4" ht="12.75" hidden="1" customHeight="1">
      <c r="B197" s="655">
        <v>178</v>
      </c>
      <c r="C197" s="656"/>
      <c r="D197" s="346"/>
    </row>
    <row r="198" spans="2:4" ht="12.75" hidden="1" customHeight="1">
      <c r="B198" s="655">
        <v>179</v>
      </c>
      <c r="C198" s="656"/>
      <c r="D198" s="346"/>
    </row>
    <row r="199" spans="2:4" ht="12.75" hidden="1" customHeight="1">
      <c r="B199" s="655">
        <v>180</v>
      </c>
      <c r="C199" s="656"/>
      <c r="D199" s="346"/>
    </row>
    <row r="200" spans="2:4" ht="12.75" hidden="1" customHeight="1">
      <c r="B200" s="655">
        <v>181</v>
      </c>
      <c r="C200" s="656"/>
      <c r="D200" s="346"/>
    </row>
    <row r="201" spans="2:4" ht="12.75" hidden="1" customHeight="1">
      <c r="B201" s="655">
        <v>182</v>
      </c>
      <c r="C201" s="656"/>
      <c r="D201" s="346"/>
    </row>
    <row r="202" spans="2:4" ht="12.75" hidden="1" customHeight="1">
      <c r="B202" s="655">
        <v>183</v>
      </c>
      <c r="C202" s="656"/>
      <c r="D202" s="346"/>
    </row>
    <row r="203" spans="2:4" ht="12.75" hidden="1" customHeight="1">
      <c r="B203" s="655">
        <v>184</v>
      </c>
      <c r="C203" s="656"/>
      <c r="D203" s="346"/>
    </row>
    <row r="204" spans="2:4" ht="12.75" hidden="1" customHeight="1">
      <c r="B204" s="655">
        <v>185</v>
      </c>
      <c r="C204" s="656"/>
      <c r="D204" s="346"/>
    </row>
    <row r="205" spans="2:4" ht="12.75" hidden="1" customHeight="1">
      <c r="B205" s="655">
        <v>186</v>
      </c>
      <c r="C205" s="656"/>
      <c r="D205" s="346"/>
    </row>
    <row r="206" spans="2:4" ht="12.75" hidden="1" customHeight="1">
      <c r="B206" s="655">
        <v>187</v>
      </c>
      <c r="C206" s="656"/>
      <c r="D206" s="346"/>
    </row>
    <row r="207" spans="2:4" ht="12.75" hidden="1" customHeight="1">
      <c r="B207" s="655">
        <v>188</v>
      </c>
      <c r="C207" s="656"/>
      <c r="D207" s="346"/>
    </row>
    <row r="208" spans="2:4" ht="12.75" hidden="1" customHeight="1">
      <c r="B208" s="655">
        <v>189</v>
      </c>
      <c r="C208" s="656"/>
      <c r="D208" s="346"/>
    </row>
    <row r="209" spans="2:4" ht="12.75" hidden="1" customHeight="1">
      <c r="B209" s="655">
        <v>190</v>
      </c>
      <c r="C209" s="656"/>
      <c r="D209" s="346"/>
    </row>
    <row r="210" spans="2:4" ht="12.75" hidden="1" customHeight="1">
      <c r="B210" s="655">
        <v>191</v>
      </c>
      <c r="C210" s="656"/>
      <c r="D210" s="346"/>
    </row>
    <row r="211" spans="2:4" ht="12.75" hidden="1" customHeight="1">
      <c r="B211" s="655">
        <v>192</v>
      </c>
      <c r="C211" s="656"/>
      <c r="D211" s="346"/>
    </row>
    <row r="212" spans="2:4" ht="12.75" hidden="1" customHeight="1">
      <c r="B212" s="655">
        <v>193</v>
      </c>
      <c r="C212" s="656"/>
      <c r="D212" s="346"/>
    </row>
    <row r="213" spans="2:4" ht="12.75" hidden="1" customHeight="1">
      <c r="B213" s="655">
        <v>194</v>
      </c>
      <c r="C213" s="656"/>
      <c r="D213" s="346"/>
    </row>
    <row r="214" spans="2:4" ht="12.75" hidden="1" customHeight="1">
      <c r="B214" s="655">
        <v>195</v>
      </c>
      <c r="C214" s="656"/>
      <c r="D214" s="346"/>
    </row>
    <row r="215" spans="2:4" ht="12.75" hidden="1" customHeight="1">
      <c r="B215" s="655">
        <v>196</v>
      </c>
      <c r="C215" s="656"/>
      <c r="D215" s="346"/>
    </row>
    <row r="216" spans="2:4" ht="12.75" hidden="1" customHeight="1">
      <c r="B216" s="655">
        <v>197</v>
      </c>
      <c r="C216" s="656"/>
      <c r="D216" s="346"/>
    </row>
    <row r="217" spans="2:4" ht="12.75" hidden="1" customHeight="1">
      <c r="B217" s="655">
        <v>198</v>
      </c>
      <c r="C217" s="656"/>
      <c r="D217" s="346"/>
    </row>
    <row r="218" spans="2:4" ht="12.75" hidden="1" customHeight="1">
      <c r="B218" s="655">
        <v>199</v>
      </c>
      <c r="C218" s="656"/>
      <c r="D218" s="346"/>
    </row>
    <row r="219" spans="2:4" ht="12.75" hidden="1" customHeight="1">
      <c r="B219" s="655">
        <v>200</v>
      </c>
      <c r="C219" s="656"/>
      <c r="D219" s="346"/>
    </row>
    <row r="220" spans="2:4" ht="12.75" hidden="1" customHeight="1">
      <c r="B220" s="655">
        <v>201</v>
      </c>
      <c r="C220" s="656"/>
      <c r="D220" s="346"/>
    </row>
    <row r="221" spans="2:4" ht="12.75" hidden="1" customHeight="1">
      <c r="B221" s="655">
        <v>202</v>
      </c>
      <c r="C221" s="656"/>
      <c r="D221" s="346"/>
    </row>
    <row r="222" spans="2:4" ht="12.75" hidden="1" customHeight="1">
      <c r="B222" s="655">
        <v>203</v>
      </c>
      <c r="C222" s="656"/>
      <c r="D222" s="346"/>
    </row>
    <row r="223" spans="2:4" ht="12.75" hidden="1" customHeight="1">
      <c r="B223" s="655">
        <v>204</v>
      </c>
      <c r="C223" s="656"/>
      <c r="D223" s="346"/>
    </row>
    <row r="224" spans="2:4" ht="12.75" hidden="1" customHeight="1">
      <c r="B224" s="655">
        <v>205</v>
      </c>
      <c r="C224" s="656"/>
      <c r="D224" s="346"/>
    </row>
    <row r="225" spans="2:4" ht="12.75" hidden="1" customHeight="1">
      <c r="B225" s="655">
        <v>206</v>
      </c>
      <c r="C225" s="656"/>
      <c r="D225" s="346"/>
    </row>
    <row r="226" spans="2:4" ht="12.75" hidden="1" customHeight="1">
      <c r="B226" s="655">
        <v>207</v>
      </c>
      <c r="C226" s="656"/>
      <c r="D226" s="346"/>
    </row>
    <row r="227" spans="2:4" ht="12.75" hidden="1" customHeight="1">
      <c r="B227" s="655">
        <v>208</v>
      </c>
      <c r="C227" s="656"/>
      <c r="D227" s="346"/>
    </row>
    <row r="228" spans="2:4" ht="12.75" hidden="1" customHeight="1">
      <c r="B228" s="655">
        <v>209</v>
      </c>
      <c r="C228" s="656"/>
      <c r="D228" s="346"/>
    </row>
    <row r="229" spans="2:4" ht="12.75" hidden="1" customHeight="1">
      <c r="B229" s="655">
        <v>210</v>
      </c>
      <c r="C229" s="656"/>
      <c r="D229" s="346"/>
    </row>
    <row r="230" spans="2:4" ht="12.75" hidden="1" customHeight="1">
      <c r="B230" s="655">
        <v>211</v>
      </c>
      <c r="C230" s="656"/>
      <c r="D230" s="346"/>
    </row>
    <row r="231" spans="2:4" ht="12.75" hidden="1" customHeight="1">
      <c r="B231" s="655">
        <v>212</v>
      </c>
      <c r="C231" s="656"/>
      <c r="D231" s="346"/>
    </row>
    <row r="232" spans="2:4" ht="12.75" hidden="1" customHeight="1">
      <c r="B232" s="655">
        <v>213</v>
      </c>
      <c r="C232" s="656"/>
      <c r="D232" s="346"/>
    </row>
    <row r="233" spans="2:4" ht="12.75" hidden="1" customHeight="1">
      <c r="B233" s="655">
        <v>214</v>
      </c>
      <c r="C233" s="656"/>
      <c r="D233" s="346"/>
    </row>
    <row r="234" spans="2:4" ht="12.75" hidden="1" customHeight="1">
      <c r="B234" s="655">
        <v>215</v>
      </c>
      <c r="C234" s="656"/>
      <c r="D234" s="346"/>
    </row>
    <row r="235" spans="2:4" ht="12.75" hidden="1" customHeight="1">
      <c r="B235" s="655">
        <v>216</v>
      </c>
      <c r="C235" s="656"/>
      <c r="D235" s="346"/>
    </row>
    <row r="236" spans="2:4" ht="12.75" hidden="1" customHeight="1">
      <c r="B236" s="655">
        <v>217</v>
      </c>
      <c r="C236" s="656"/>
      <c r="D236" s="346"/>
    </row>
    <row r="237" spans="2:4" ht="12.75" hidden="1" customHeight="1">
      <c r="B237" s="655">
        <v>218</v>
      </c>
      <c r="C237" s="656"/>
      <c r="D237" s="346"/>
    </row>
    <row r="238" spans="2:4" ht="12.75" hidden="1" customHeight="1">
      <c r="B238" s="655">
        <v>219</v>
      </c>
      <c r="C238" s="656"/>
      <c r="D238" s="346"/>
    </row>
    <row r="239" spans="2:4" ht="12.75" hidden="1" customHeight="1">
      <c r="B239" s="655">
        <v>220</v>
      </c>
      <c r="C239" s="656"/>
      <c r="D239" s="346"/>
    </row>
    <row r="240" spans="2:4" ht="12.75" hidden="1" customHeight="1">
      <c r="B240" s="655">
        <v>221</v>
      </c>
      <c r="C240" s="656"/>
      <c r="D240" s="346"/>
    </row>
    <row r="241" spans="2:4" ht="12.75" hidden="1" customHeight="1">
      <c r="B241" s="655">
        <v>222</v>
      </c>
      <c r="C241" s="656"/>
      <c r="D241" s="346"/>
    </row>
    <row r="242" spans="2:4" ht="12.75" hidden="1" customHeight="1">
      <c r="B242" s="655">
        <v>223</v>
      </c>
      <c r="C242" s="656"/>
      <c r="D242" s="346"/>
    </row>
    <row r="243" spans="2:4" ht="12.75" hidden="1" customHeight="1">
      <c r="B243" s="655">
        <v>224</v>
      </c>
      <c r="C243" s="656"/>
      <c r="D243" s="346"/>
    </row>
    <row r="244" spans="2:4" ht="12.75" hidden="1" customHeight="1">
      <c r="B244" s="655">
        <v>225</v>
      </c>
      <c r="C244" s="656"/>
      <c r="D244" s="346"/>
    </row>
    <row r="245" spans="2:4" ht="12.75" hidden="1" customHeight="1">
      <c r="B245" s="655">
        <v>226</v>
      </c>
      <c r="C245" s="656"/>
      <c r="D245" s="346"/>
    </row>
    <row r="246" spans="2:4" ht="12.75" hidden="1" customHeight="1">
      <c r="B246" s="655">
        <v>227</v>
      </c>
      <c r="C246" s="656"/>
      <c r="D246" s="346"/>
    </row>
    <row r="247" spans="2:4" ht="12.75" hidden="1" customHeight="1">
      <c r="B247" s="655">
        <v>228</v>
      </c>
      <c r="C247" s="656"/>
      <c r="D247" s="346"/>
    </row>
    <row r="248" spans="2:4" ht="12.75" hidden="1" customHeight="1">
      <c r="B248" s="655">
        <v>229</v>
      </c>
      <c r="C248" s="656"/>
      <c r="D248" s="346"/>
    </row>
    <row r="249" spans="2:4" ht="12.75" hidden="1" customHeight="1">
      <c r="B249" s="655">
        <v>230</v>
      </c>
      <c r="C249" s="656"/>
      <c r="D249" s="346"/>
    </row>
    <row r="250" spans="2:4" ht="12.75" hidden="1" customHeight="1">
      <c r="B250" s="655">
        <v>231</v>
      </c>
      <c r="C250" s="656"/>
      <c r="D250" s="346"/>
    </row>
    <row r="251" spans="2:4" ht="12.75" hidden="1" customHeight="1">
      <c r="B251" s="655">
        <v>232</v>
      </c>
      <c r="C251" s="656"/>
      <c r="D251" s="346"/>
    </row>
    <row r="252" spans="2:4" ht="12.75" hidden="1" customHeight="1">
      <c r="B252" s="655">
        <v>233</v>
      </c>
      <c r="C252" s="656"/>
      <c r="D252" s="346"/>
    </row>
    <row r="253" spans="2:4" ht="12.75" hidden="1" customHeight="1">
      <c r="B253" s="655">
        <v>234</v>
      </c>
      <c r="C253" s="656"/>
      <c r="D253" s="346"/>
    </row>
    <row r="254" spans="2:4" ht="12.75" hidden="1" customHeight="1">
      <c r="B254" s="655">
        <v>235</v>
      </c>
      <c r="C254" s="656"/>
      <c r="D254" s="346"/>
    </row>
    <row r="255" spans="2:4" ht="12.75" hidden="1" customHeight="1">
      <c r="B255" s="655">
        <v>236</v>
      </c>
      <c r="C255" s="656"/>
      <c r="D255" s="346"/>
    </row>
    <row r="256" spans="2:4" ht="12.75" hidden="1" customHeight="1">
      <c r="B256" s="655">
        <v>237</v>
      </c>
      <c r="C256" s="656"/>
      <c r="D256" s="346"/>
    </row>
    <row r="257" spans="2:4" ht="12.75" hidden="1" customHeight="1">
      <c r="B257" s="655">
        <v>238</v>
      </c>
      <c r="C257" s="656"/>
      <c r="D257" s="346"/>
    </row>
    <row r="258" spans="2:4" ht="12.75" hidden="1" customHeight="1">
      <c r="B258" s="655">
        <v>239</v>
      </c>
      <c r="C258" s="656"/>
      <c r="D258" s="346"/>
    </row>
    <row r="259" spans="2:4" ht="12.75" hidden="1" customHeight="1">
      <c r="B259" s="655">
        <v>240</v>
      </c>
      <c r="C259" s="656"/>
      <c r="D259" s="346"/>
    </row>
    <row r="260" spans="2:4" ht="12.75" hidden="1" customHeight="1">
      <c r="B260" s="655">
        <v>241</v>
      </c>
      <c r="C260" s="656"/>
      <c r="D260" s="346"/>
    </row>
    <row r="261" spans="2:4" ht="12.75" hidden="1" customHeight="1">
      <c r="B261" s="655">
        <v>242</v>
      </c>
      <c r="C261" s="656"/>
      <c r="D261" s="346"/>
    </row>
    <row r="262" spans="2:4" ht="12.75" hidden="1" customHeight="1">
      <c r="B262" s="655">
        <v>243</v>
      </c>
      <c r="C262" s="656"/>
      <c r="D262" s="346"/>
    </row>
    <row r="263" spans="2:4" ht="12.75" hidden="1" customHeight="1">
      <c r="B263" s="655">
        <v>244</v>
      </c>
      <c r="C263" s="656"/>
      <c r="D263" s="346"/>
    </row>
    <row r="264" spans="2:4" ht="12.75" hidden="1" customHeight="1">
      <c r="B264" s="655">
        <v>245</v>
      </c>
      <c r="C264" s="656"/>
      <c r="D264" s="346"/>
    </row>
    <row r="265" spans="2:4" ht="12.75" hidden="1" customHeight="1">
      <c r="B265" s="655">
        <v>246</v>
      </c>
      <c r="C265" s="656"/>
      <c r="D265" s="346"/>
    </row>
    <row r="266" spans="2:4" ht="12.75" hidden="1" customHeight="1">
      <c r="B266" s="655">
        <v>247</v>
      </c>
      <c r="C266" s="656"/>
      <c r="D266" s="346"/>
    </row>
    <row r="267" spans="2:4" ht="12.75" hidden="1" customHeight="1">
      <c r="B267" s="655">
        <v>248</v>
      </c>
      <c r="C267" s="656"/>
      <c r="D267" s="346"/>
    </row>
    <row r="268" spans="2:4" ht="12.75" hidden="1" customHeight="1">
      <c r="B268" s="655">
        <v>249</v>
      </c>
      <c r="C268" s="656"/>
      <c r="D268" s="346"/>
    </row>
    <row r="269" spans="2:4" ht="12.75" hidden="1" customHeight="1">
      <c r="B269" s="655">
        <v>250</v>
      </c>
      <c r="C269" s="656"/>
      <c r="D269" s="346"/>
    </row>
    <row r="270" spans="2:4" ht="12.75" hidden="1" customHeight="1">
      <c r="B270" s="655">
        <v>251</v>
      </c>
      <c r="C270" s="656"/>
      <c r="D270" s="346"/>
    </row>
    <row r="271" spans="2:4" ht="12.75" hidden="1" customHeight="1">
      <c r="B271" s="655">
        <v>252</v>
      </c>
      <c r="C271" s="656"/>
      <c r="D271" s="346"/>
    </row>
    <row r="272" spans="2:4" ht="12.75" hidden="1" customHeight="1">
      <c r="B272" s="655">
        <v>253</v>
      </c>
      <c r="C272" s="656"/>
      <c r="D272" s="346"/>
    </row>
    <row r="273" spans="2:4" ht="12.75" hidden="1" customHeight="1">
      <c r="B273" s="655">
        <v>254</v>
      </c>
      <c r="C273" s="656"/>
      <c r="D273" s="346"/>
    </row>
    <row r="274" spans="2:4" ht="12.75" hidden="1" customHeight="1">
      <c r="B274" s="655">
        <v>255</v>
      </c>
      <c r="C274" s="656"/>
      <c r="D274" s="346"/>
    </row>
    <row r="275" spans="2:4" ht="12.75" hidden="1" customHeight="1">
      <c r="B275" s="655">
        <v>256</v>
      </c>
      <c r="C275" s="656"/>
      <c r="D275" s="346"/>
    </row>
    <row r="276" spans="2:4" ht="12.75" hidden="1" customHeight="1">
      <c r="B276" s="655">
        <v>257</v>
      </c>
      <c r="C276" s="656"/>
      <c r="D276" s="346"/>
    </row>
    <row r="277" spans="2:4" ht="12.75" hidden="1" customHeight="1">
      <c r="B277" s="655">
        <v>258</v>
      </c>
      <c r="C277" s="656"/>
      <c r="D277" s="346"/>
    </row>
    <row r="278" spans="2:4" ht="12.75" hidden="1" customHeight="1">
      <c r="B278" s="655">
        <v>259</v>
      </c>
      <c r="C278" s="656"/>
      <c r="D278" s="346"/>
    </row>
    <row r="279" spans="2:4" ht="12.75" hidden="1" customHeight="1">
      <c r="B279" s="655">
        <v>260</v>
      </c>
      <c r="C279" s="656"/>
      <c r="D279" s="346"/>
    </row>
    <row r="280" spans="2:4" ht="12.75" hidden="1" customHeight="1">
      <c r="B280" s="655">
        <v>261</v>
      </c>
      <c r="C280" s="656"/>
      <c r="D280" s="346"/>
    </row>
    <row r="281" spans="2:4" ht="12.75" hidden="1" customHeight="1">
      <c r="B281" s="655">
        <v>262</v>
      </c>
      <c r="C281" s="656"/>
      <c r="D281" s="346"/>
    </row>
    <row r="282" spans="2:4" ht="12.75" hidden="1" customHeight="1">
      <c r="B282" s="655">
        <v>263</v>
      </c>
      <c r="C282" s="656"/>
      <c r="D282" s="346"/>
    </row>
    <row r="283" spans="2:4" ht="12.75" hidden="1" customHeight="1">
      <c r="B283" s="655">
        <v>264</v>
      </c>
      <c r="C283" s="656"/>
      <c r="D283" s="346"/>
    </row>
    <row r="284" spans="2:4" ht="12.75" hidden="1" customHeight="1">
      <c r="B284" s="655">
        <v>265</v>
      </c>
      <c r="C284" s="656"/>
      <c r="D284" s="346"/>
    </row>
    <row r="285" spans="2:4" ht="12.75" hidden="1" customHeight="1">
      <c r="B285" s="655">
        <v>266</v>
      </c>
      <c r="C285" s="656"/>
      <c r="D285" s="346"/>
    </row>
    <row r="286" spans="2:4" ht="12.75" hidden="1" customHeight="1">
      <c r="B286" s="655">
        <v>267</v>
      </c>
      <c r="C286" s="656"/>
      <c r="D286" s="346"/>
    </row>
    <row r="287" spans="2:4" ht="12.75" hidden="1" customHeight="1">
      <c r="B287" s="655">
        <v>268</v>
      </c>
      <c r="C287" s="656"/>
      <c r="D287" s="346"/>
    </row>
    <row r="288" spans="2:4" ht="12.75" hidden="1" customHeight="1">
      <c r="B288" s="655">
        <v>269</v>
      </c>
      <c r="C288" s="656"/>
      <c r="D288" s="346"/>
    </row>
    <row r="289" spans="2:4" ht="12.75" hidden="1" customHeight="1">
      <c r="B289" s="655">
        <v>270</v>
      </c>
      <c r="C289" s="656"/>
      <c r="D289" s="346"/>
    </row>
    <row r="290" spans="2:4" ht="12.75" hidden="1" customHeight="1">
      <c r="B290" s="655">
        <v>271</v>
      </c>
      <c r="C290" s="656"/>
      <c r="D290" s="346"/>
    </row>
    <row r="291" spans="2:4" ht="12.75" hidden="1" customHeight="1">
      <c r="B291" s="655">
        <v>272</v>
      </c>
      <c r="C291" s="656"/>
      <c r="D291" s="346"/>
    </row>
    <row r="292" spans="2:4" ht="12.75" hidden="1" customHeight="1">
      <c r="B292" s="655">
        <v>273</v>
      </c>
      <c r="C292" s="656"/>
      <c r="D292" s="346"/>
    </row>
    <row r="293" spans="2:4" ht="12.75" hidden="1" customHeight="1">
      <c r="B293" s="655">
        <v>274</v>
      </c>
      <c r="C293" s="656"/>
      <c r="D293" s="346"/>
    </row>
    <row r="294" spans="2:4" ht="12.75" hidden="1" customHeight="1">
      <c r="B294" s="655">
        <v>275</v>
      </c>
      <c r="C294" s="656"/>
      <c r="D294" s="346"/>
    </row>
    <row r="295" spans="2:4" ht="12.75" hidden="1" customHeight="1">
      <c r="B295" s="655">
        <v>276</v>
      </c>
      <c r="C295" s="656"/>
      <c r="D295" s="346"/>
    </row>
    <row r="296" spans="2:4" ht="12.75" hidden="1" customHeight="1">
      <c r="B296" s="655">
        <v>277</v>
      </c>
      <c r="C296" s="656"/>
      <c r="D296" s="346"/>
    </row>
    <row r="297" spans="2:4" ht="12.75" hidden="1" customHeight="1">
      <c r="B297" s="655">
        <v>278</v>
      </c>
      <c r="C297" s="656"/>
      <c r="D297" s="346"/>
    </row>
    <row r="298" spans="2:4" ht="12.75" hidden="1" customHeight="1">
      <c r="B298" s="655">
        <v>279</v>
      </c>
      <c r="C298" s="656"/>
      <c r="D298" s="346"/>
    </row>
    <row r="299" spans="2:4" ht="12.75" hidden="1" customHeight="1">
      <c r="B299" s="655">
        <v>280</v>
      </c>
      <c r="C299" s="656"/>
      <c r="D299" s="346"/>
    </row>
    <row r="300" spans="2:4" ht="12.75" hidden="1" customHeight="1">
      <c r="B300" s="655">
        <v>281</v>
      </c>
      <c r="C300" s="656"/>
      <c r="D300" s="346"/>
    </row>
    <row r="301" spans="2:4" ht="12.75" hidden="1" customHeight="1">
      <c r="B301" s="655">
        <v>282</v>
      </c>
      <c r="C301" s="656"/>
      <c r="D301" s="346"/>
    </row>
    <row r="302" spans="2:4" ht="12.75" hidden="1" customHeight="1">
      <c r="B302" s="655">
        <v>283</v>
      </c>
      <c r="C302" s="656"/>
      <c r="D302" s="346"/>
    </row>
    <row r="303" spans="2:4" ht="12.75" hidden="1" customHeight="1">
      <c r="B303" s="655">
        <v>284</v>
      </c>
      <c r="C303" s="656"/>
      <c r="D303" s="346"/>
    </row>
    <row r="304" spans="2:4" ht="12.75" hidden="1" customHeight="1">
      <c r="B304" s="655">
        <v>285</v>
      </c>
      <c r="C304" s="656"/>
      <c r="D304" s="346"/>
    </row>
    <row r="305" spans="2:4" ht="12.75" hidden="1" customHeight="1">
      <c r="B305" s="655">
        <v>286</v>
      </c>
      <c r="C305" s="656"/>
      <c r="D305" s="346"/>
    </row>
    <row r="306" spans="2:4" ht="12.75" hidden="1" customHeight="1">
      <c r="B306" s="655">
        <v>287</v>
      </c>
      <c r="C306" s="656"/>
      <c r="D306" s="346"/>
    </row>
    <row r="307" spans="2:4" ht="12.75" hidden="1" customHeight="1">
      <c r="B307" s="655">
        <v>288</v>
      </c>
      <c r="C307" s="656"/>
      <c r="D307" s="346"/>
    </row>
    <row r="308" spans="2:4" ht="12.75" hidden="1" customHeight="1">
      <c r="B308" s="655">
        <v>289</v>
      </c>
      <c r="C308" s="656"/>
      <c r="D308" s="346"/>
    </row>
    <row r="309" spans="2:4" ht="12.75" hidden="1" customHeight="1">
      <c r="B309" s="655">
        <v>290</v>
      </c>
      <c r="C309" s="656"/>
      <c r="D309" s="346"/>
    </row>
    <row r="310" spans="2:4" ht="12.75" hidden="1" customHeight="1">
      <c r="B310" s="655">
        <v>291</v>
      </c>
      <c r="C310" s="656"/>
      <c r="D310" s="346"/>
    </row>
    <row r="311" spans="2:4" ht="12.75" hidden="1" customHeight="1">
      <c r="B311" s="655">
        <v>292</v>
      </c>
      <c r="C311" s="656"/>
      <c r="D311" s="346"/>
    </row>
    <row r="312" spans="2:4" ht="12.75" hidden="1" customHeight="1">
      <c r="B312" s="655">
        <v>293</v>
      </c>
      <c r="C312" s="656"/>
      <c r="D312" s="346"/>
    </row>
    <row r="313" spans="2:4" ht="12.75" hidden="1" customHeight="1">
      <c r="B313" s="655">
        <v>294</v>
      </c>
      <c r="C313" s="656"/>
      <c r="D313" s="346"/>
    </row>
    <row r="314" spans="2:4" ht="12.75" hidden="1" customHeight="1">
      <c r="B314" s="655">
        <v>295</v>
      </c>
      <c r="C314" s="656"/>
      <c r="D314" s="346"/>
    </row>
    <row r="315" spans="2:4" ht="12.75" hidden="1" customHeight="1">
      <c r="B315" s="655">
        <v>296</v>
      </c>
      <c r="C315" s="656"/>
      <c r="D315" s="346"/>
    </row>
    <row r="316" spans="2:4" ht="12.75" hidden="1" customHeight="1">
      <c r="B316" s="655">
        <v>297</v>
      </c>
      <c r="C316" s="656"/>
      <c r="D316" s="346"/>
    </row>
    <row r="317" spans="2:4" ht="12.75" hidden="1" customHeight="1">
      <c r="B317" s="655">
        <v>298</v>
      </c>
      <c r="C317" s="656"/>
      <c r="D317" s="346"/>
    </row>
    <row r="318" spans="2:4" ht="12.75" hidden="1" customHeight="1">
      <c r="B318" s="655">
        <v>299</v>
      </c>
      <c r="C318" s="656"/>
      <c r="D318" s="346"/>
    </row>
    <row r="319" spans="2:4" ht="12.75" hidden="1" customHeight="1">
      <c r="B319" s="655">
        <v>300</v>
      </c>
      <c r="C319" s="656"/>
      <c r="D319" s="346"/>
    </row>
    <row r="320" spans="2:4" ht="12.75" hidden="1" customHeight="1">
      <c r="B320" s="655">
        <v>301</v>
      </c>
      <c r="C320" s="656"/>
      <c r="D320" s="346"/>
    </row>
    <row r="321" spans="2:4" ht="12.75" hidden="1" customHeight="1">
      <c r="B321" s="655">
        <v>302</v>
      </c>
      <c r="C321" s="656"/>
      <c r="D321" s="346"/>
    </row>
    <row r="322" spans="2:4" ht="12.75" hidden="1" customHeight="1">
      <c r="B322" s="655">
        <v>303</v>
      </c>
      <c r="C322" s="656"/>
      <c r="D322" s="346"/>
    </row>
    <row r="323" spans="2:4" ht="12.75" hidden="1" customHeight="1">
      <c r="B323" s="655">
        <v>304</v>
      </c>
      <c r="C323" s="656"/>
      <c r="D323" s="346"/>
    </row>
    <row r="324" spans="2:4" ht="12.75" hidden="1" customHeight="1">
      <c r="B324" s="655">
        <v>305</v>
      </c>
      <c r="C324" s="656"/>
      <c r="D324" s="346"/>
    </row>
    <row r="325" spans="2:4" ht="12.75" hidden="1" customHeight="1">
      <c r="B325" s="655">
        <v>306</v>
      </c>
      <c r="C325" s="656"/>
      <c r="D325" s="346"/>
    </row>
    <row r="326" spans="2:4" ht="12.75" hidden="1" customHeight="1">
      <c r="B326" s="655">
        <v>307</v>
      </c>
      <c r="C326" s="656"/>
      <c r="D326" s="346"/>
    </row>
    <row r="327" spans="2:4" ht="12.75" hidden="1" customHeight="1">
      <c r="B327" s="655">
        <v>308</v>
      </c>
      <c r="C327" s="656"/>
      <c r="D327" s="346"/>
    </row>
    <row r="328" spans="2:4" ht="12.75" hidden="1" customHeight="1">
      <c r="B328" s="655">
        <v>309</v>
      </c>
      <c r="C328" s="656"/>
      <c r="D328" s="346"/>
    </row>
    <row r="329" spans="2:4" ht="12.75" hidden="1" customHeight="1">
      <c r="B329" s="655">
        <v>310</v>
      </c>
      <c r="C329" s="656"/>
      <c r="D329" s="346"/>
    </row>
    <row r="330" spans="2:4" ht="12.75" hidden="1" customHeight="1">
      <c r="B330" s="655">
        <v>311</v>
      </c>
      <c r="C330" s="656"/>
      <c r="D330" s="346"/>
    </row>
    <row r="331" spans="2:4" ht="12.75" hidden="1" customHeight="1">
      <c r="B331" s="655">
        <v>312</v>
      </c>
      <c r="C331" s="656"/>
      <c r="D331" s="346"/>
    </row>
    <row r="332" spans="2:4" ht="12.75" hidden="1" customHeight="1">
      <c r="B332" s="655">
        <v>313</v>
      </c>
      <c r="C332" s="656"/>
      <c r="D332" s="346"/>
    </row>
    <row r="333" spans="2:4" ht="12.75" hidden="1" customHeight="1">
      <c r="B333" s="655">
        <v>314</v>
      </c>
      <c r="C333" s="656"/>
      <c r="D333" s="346"/>
    </row>
    <row r="334" spans="2:4" ht="12.75" hidden="1" customHeight="1">
      <c r="B334" s="655">
        <v>315</v>
      </c>
      <c r="C334" s="656"/>
      <c r="D334" s="346"/>
    </row>
    <row r="335" spans="2:4" ht="12.75" hidden="1" customHeight="1">
      <c r="B335" s="655">
        <v>316</v>
      </c>
      <c r="C335" s="656"/>
      <c r="D335" s="346"/>
    </row>
    <row r="336" spans="2:4" ht="12.75" hidden="1" customHeight="1">
      <c r="B336" s="655">
        <v>317</v>
      </c>
      <c r="C336" s="656"/>
      <c r="D336" s="346"/>
    </row>
    <row r="337" spans="2:4" ht="12.75" hidden="1" customHeight="1">
      <c r="B337" s="655">
        <v>318</v>
      </c>
      <c r="C337" s="656"/>
      <c r="D337" s="346"/>
    </row>
    <row r="338" spans="2:4" ht="12.75" hidden="1" customHeight="1">
      <c r="B338" s="655">
        <v>319</v>
      </c>
      <c r="C338" s="656"/>
      <c r="D338" s="346"/>
    </row>
    <row r="339" spans="2:4" ht="12.75" hidden="1" customHeight="1">
      <c r="B339" s="655">
        <v>320</v>
      </c>
      <c r="C339" s="656"/>
      <c r="D339" s="346"/>
    </row>
    <row r="340" spans="2:4" ht="12.75" hidden="1" customHeight="1">
      <c r="B340" s="655">
        <v>321</v>
      </c>
      <c r="C340" s="656"/>
      <c r="D340" s="346"/>
    </row>
    <row r="341" spans="2:4" ht="12.75" hidden="1" customHeight="1">
      <c r="B341" s="655">
        <v>322</v>
      </c>
      <c r="C341" s="656"/>
      <c r="D341" s="346"/>
    </row>
    <row r="342" spans="2:4" ht="12.75" hidden="1" customHeight="1">
      <c r="B342" s="655">
        <v>323</v>
      </c>
      <c r="C342" s="656"/>
      <c r="D342" s="346"/>
    </row>
    <row r="343" spans="2:4" ht="12.75" hidden="1" customHeight="1">
      <c r="B343" s="655">
        <v>324</v>
      </c>
      <c r="C343" s="656"/>
      <c r="D343" s="346"/>
    </row>
    <row r="344" spans="2:4" ht="12.75" hidden="1" customHeight="1">
      <c r="B344" s="655">
        <v>325</v>
      </c>
      <c r="C344" s="656"/>
      <c r="D344" s="346"/>
    </row>
    <row r="345" spans="2:4" ht="12.75" hidden="1" customHeight="1">
      <c r="B345" s="655">
        <v>326</v>
      </c>
      <c r="C345" s="656"/>
      <c r="D345" s="346"/>
    </row>
    <row r="346" spans="2:4" ht="12.75" hidden="1" customHeight="1">
      <c r="B346" s="655">
        <v>327</v>
      </c>
      <c r="C346" s="656"/>
      <c r="D346" s="346"/>
    </row>
    <row r="347" spans="2:4" ht="12.75" hidden="1" customHeight="1">
      <c r="B347" s="655">
        <v>328</v>
      </c>
      <c r="C347" s="656"/>
      <c r="D347" s="346"/>
    </row>
    <row r="348" spans="2:4" ht="12.75" hidden="1" customHeight="1">
      <c r="B348" s="655">
        <v>329</v>
      </c>
      <c r="C348" s="656"/>
      <c r="D348" s="346"/>
    </row>
    <row r="349" spans="2:4" ht="12.75" hidden="1" customHeight="1">
      <c r="B349" s="655">
        <v>330</v>
      </c>
      <c r="C349" s="656"/>
      <c r="D349" s="346"/>
    </row>
    <row r="350" spans="2:4" ht="12.75" hidden="1" customHeight="1">
      <c r="B350" s="655">
        <v>331</v>
      </c>
      <c r="C350" s="656"/>
      <c r="D350" s="346"/>
    </row>
    <row r="351" spans="2:4" ht="12.75" hidden="1" customHeight="1">
      <c r="B351" s="655">
        <v>332</v>
      </c>
      <c r="C351" s="656"/>
      <c r="D351" s="346"/>
    </row>
    <row r="352" spans="2:4" ht="12.75" hidden="1" customHeight="1">
      <c r="B352" s="655">
        <v>333</v>
      </c>
      <c r="C352" s="656"/>
      <c r="D352" s="346"/>
    </row>
    <row r="353" spans="2:4" ht="12.75" hidden="1" customHeight="1">
      <c r="B353" s="655">
        <v>334</v>
      </c>
      <c r="C353" s="656"/>
      <c r="D353" s="346"/>
    </row>
    <row r="354" spans="2:4" ht="12.75" hidden="1" customHeight="1">
      <c r="B354" s="655">
        <v>335</v>
      </c>
      <c r="C354" s="656"/>
      <c r="D354" s="346"/>
    </row>
    <row r="355" spans="2:4" ht="12.75" hidden="1" customHeight="1">
      <c r="B355" s="655">
        <v>336</v>
      </c>
      <c r="C355" s="656"/>
      <c r="D355" s="346"/>
    </row>
    <row r="356" spans="2:4" ht="12.75" hidden="1" customHeight="1">
      <c r="B356" s="655">
        <v>337</v>
      </c>
      <c r="C356" s="656"/>
      <c r="D356" s="346"/>
    </row>
    <row r="357" spans="2:4" ht="12.75" hidden="1" customHeight="1">
      <c r="B357" s="655">
        <v>338</v>
      </c>
      <c r="C357" s="656"/>
      <c r="D357" s="346"/>
    </row>
    <row r="358" spans="2:4" ht="12.75" hidden="1" customHeight="1">
      <c r="B358" s="655">
        <v>339</v>
      </c>
      <c r="C358" s="656"/>
      <c r="D358" s="346"/>
    </row>
    <row r="359" spans="2:4" ht="12.75" hidden="1" customHeight="1">
      <c r="B359" s="655">
        <v>340</v>
      </c>
      <c r="C359" s="656"/>
      <c r="D359" s="346"/>
    </row>
    <row r="360" spans="2:4" ht="12.75" hidden="1" customHeight="1">
      <c r="B360" s="655">
        <v>341</v>
      </c>
      <c r="C360" s="656"/>
      <c r="D360" s="346"/>
    </row>
    <row r="361" spans="2:4" ht="12.75" hidden="1" customHeight="1">
      <c r="B361" s="655">
        <v>342</v>
      </c>
      <c r="C361" s="656"/>
      <c r="D361" s="346"/>
    </row>
    <row r="362" spans="2:4" ht="12.75" hidden="1" customHeight="1">
      <c r="B362" s="655">
        <v>343</v>
      </c>
      <c r="C362" s="656"/>
      <c r="D362" s="346"/>
    </row>
    <row r="363" spans="2:4" ht="12.75" hidden="1" customHeight="1">
      <c r="B363" s="655">
        <v>344</v>
      </c>
      <c r="C363" s="656"/>
      <c r="D363" s="346"/>
    </row>
    <row r="364" spans="2:4" ht="12.75" hidden="1" customHeight="1">
      <c r="B364" s="655">
        <v>345</v>
      </c>
      <c r="C364" s="656"/>
      <c r="D364" s="346"/>
    </row>
    <row r="365" spans="2:4" ht="12.75" hidden="1" customHeight="1">
      <c r="B365" s="655">
        <v>346</v>
      </c>
      <c r="C365" s="656"/>
      <c r="D365" s="346"/>
    </row>
    <row r="366" spans="2:4" ht="12.75" hidden="1" customHeight="1">
      <c r="B366" s="655">
        <v>347</v>
      </c>
      <c r="C366" s="656"/>
      <c r="D366" s="346"/>
    </row>
    <row r="367" spans="2:4" ht="12.75" hidden="1" customHeight="1">
      <c r="B367" s="655">
        <v>348</v>
      </c>
      <c r="C367" s="656"/>
      <c r="D367" s="346"/>
    </row>
    <row r="368" spans="2:4" ht="12.75" hidden="1" customHeight="1">
      <c r="B368" s="655">
        <v>349</v>
      </c>
      <c r="C368" s="656"/>
      <c r="D368" s="346"/>
    </row>
    <row r="369" spans="2:4" ht="12.75" hidden="1" customHeight="1">
      <c r="B369" s="655">
        <v>350</v>
      </c>
      <c r="C369" s="656"/>
      <c r="D369" s="346"/>
    </row>
    <row r="370" spans="2:4" ht="12.75" hidden="1" customHeight="1">
      <c r="B370" s="655">
        <v>351</v>
      </c>
      <c r="C370" s="656"/>
      <c r="D370" s="346"/>
    </row>
    <row r="371" spans="2:4" ht="12.75" hidden="1" customHeight="1">
      <c r="B371" s="655">
        <v>352</v>
      </c>
      <c r="C371" s="656"/>
      <c r="D371" s="346"/>
    </row>
    <row r="372" spans="2:4" ht="12.75" hidden="1" customHeight="1">
      <c r="B372" s="655">
        <v>353</v>
      </c>
      <c r="C372" s="656"/>
      <c r="D372" s="346"/>
    </row>
    <row r="373" spans="2:4" ht="12.75" hidden="1" customHeight="1">
      <c r="B373" s="655">
        <v>354</v>
      </c>
      <c r="C373" s="656"/>
      <c r="D373" s="346"/>
    </row>
    <row r="374" spans="2:4" ht="12.75" hidden="1" customHeight="1">
      <c r="B374" s="655">
        <v>355</v>
      </c>
      <c r="C374" s="656"/>
      <c r="D374" s="346"/>
    </row>
    <row r="375" spans="2:4" ht="12.75" hidden="1" customHeight="1">
      <c r="B375" s="655">
        <v>356</v>
      </c>
      <c r="C375" s="656"/>
      <c r="D375" s="346"/>
    </row>
    <row r="376" spans="2:4" ht="12.75" hidden="1" customHeight="1">
      <c r="B376" s="655">
        <v>357</v>
      </c>
      <c r="C376" s="656"/>
      <c r="D376" s="346"/>
    </row>
    <row r="377" spans="2:4" ht="12.75" hidden="1" customHeight="1">
      <c r="B377" s="655">
        <v>358</v>
      </c>
      <c r="C377" s="656"/>
      <c r="D377" s="346"/>
    </row>
    <row r="378" spans="2:4" ht="12.75" hidden="1" customHeight="1">
      <c r="B378" s="655">
        <v>359</v>
      </c>
      <c r="C378" s="656"/>
      <c r="D378" s="346"/>
    </row>
    <row r="379" spans="2:4" ht="12.75" hidden="1" customHeight="1">
      <c r="B379" s="655">
        <v>360</v>
      </c>
      <c r="C379" s="656"/>
      <c r="D379" s="346"/>
    </row>
    <row r="380" spans="2:4" ht="12.75" hidden="1" customHeight="1">
      <c r="B380" s="655">
        <v>361</v>
      </c>
      <c r="C380" s="656"/>
      <c r="D380" s="346"/>
    </row>
    <row r="381" spans="2:4" ht="12.75" hidden="1" customHeight="1">
      <c r="B381" s="655">
        <v>362</v>
      </c>
      <c r="C381" s="656"/>
      <c r="D381" s="346"/>
    </row>
    <row r="382" spans="2:4" ht="12.75" hidden="1" customHeight="1">
      <c r="B382" s="655">
        <v>363</v>
      </c>
      <c r="C382" s="656"/>
      <c r="D382" s="346"/>
    </row>
    <row r="383" spans="2:4" ht="12.75" hidden="1" customHeight="1">
      <c r="B383" s="655">
        <v>364</v>
      </c>
      <c r="C383" s="656"/>
      <c r="D383" s="346"/>
    </row>
    <row r="384" spans="2:4" ht="12.75" hidden="1" customHeight="1">
      <c r="B384" s="655">
        <v>365</v>
      </c>
      <c r="C384" s="656"/>
      <c r="D384" s="346"/>
    </row>
    <row r="385" spans="2:4" ht="12.75" hidden="1" customHeight="1">
      <c r="B385" s="655">
        <v>366</v>
      </c>
      <c r="C385" s="656"/>
      <c r="D385" s="346"/>
    </row>
    <row r="386" spans="2:4" ht="12.75" hidden="1" customHeight="1">
      <c r="B386" s="655">
        <v>367</v>
      </c>
      <c r="C386" s="656"/>
      <c r="D386" s="346"/>
    </row>
    <row r="387" spans="2:4" ht="12.75" hidden="1" customHeight="1">
      <c r="B387" s="655">
        <v>368</v>
      </c>
      <c r="C387" s="656"/>
      <c r="D387" s="346"/>
    </row>
    <row r="388" spans="2:4" ht="12.75" hidden="1" customHeight="1">
      <c r="B388" s="655">
        <v>369</v>
      </c>
      <c r="C388" s="656"/>
      <c r="D388" s="346"/>
    </row>
    <row r="389" spans="2:4" ht="12.75" hidden="1" customHeight="1">
      <c r="B389" s="655">
        <v>370</v>
      </c>
      <c r="C389" s="656"/>
      <c r="D389" s="346"/>
    </row>
    <row r="390" spans="2:4" ht="12.75" hidden="1" customHeight="1">
      <c r="B390" s="655">
        <v>371</v>
      </c>
      <c r="C390" s="656"/>
      <c r="D390" s="346"/>
    </row>
    <row r="391" spans="2:4" ht="12.75" hidden="1" customHeight="1">
      <c r="B391" s="655">
        <v>372</v>
      </c>
      <c r="C391" s="656"/>
      <c r="D391" s="346"/>
    </row>
    <row r="392" spans="2:4" ht="12.75" hidden="1" customHeight="1">
      <c r="B392" s="655">
        <v>373</v>
      </c>
      <c r="C392" s="656"/>
      <c r="D392" s="346"/>
    </row>
    <row r="393" spans="2:4" ht="12.75" hidden="1" customHeight="1">
      <c r="B393" s="655">
        <v>374</v>
      </c>
      <c r="C393" s="656"/>
      <c r="D393" s="346"/>
    </row>
    <row r="394" spans="2:4" ht="12.75" hidden="1" customHeight="1">
      <c r="B394" s="655">
        <v>375</v>
      </c>
      <c r="C394" s="656"/>
      <c r="D394" s="346"/>
    </row>
    <row r="395" spans="2:4" ht="12.75" hidden="1" customHeight="1">
      <c r="B395" s="655">
        <v>376</v>
      </c>
      <c r="C395" s="656"/>
      <c r="D395" s="346"/>
    </row>
    <row r="396" spans="2:4" ht="12.75" hidden="1" customHeight="1">
      <c r="B396" s="655">
        <v>377</v>
      </c>
      <c r="C396" s="656"/>
      <c r="D396" s="346"/>
    </row>
    <row r="397" spans="2:4" ht="12.75" hidden="1" customHeight="1">
      <c r="B397" s="655">
        <v>378</v>
      </c>
      <c r="C397" s="656"/>
      <c r="D397" s="346"/>
    </row>
    <row r="398" spans="2:4" ht="12.75" hidden="1" customHeight="1">
      <c r="B398" s="655">
        <v>379</v>
      </c>
      <c r="C398" s="656"/>
      <c r="D398" s="346"/>
    </row>
    <row r="399" spans="2:4" ht="12.75" hidden="1" customHeight="1">
      <c r="B399" s="655">
        <v>380</v>
      </c>
      <c r="C399" s="656"/>
      <c r="D399" s="346"/>
    </row>
    <row r="400" spans="2:4" ht="12.75" hidden="1" customHeight="1">
      <c r="B400" s="655">
        <v>381</v>
      </c>
      <c r="C400" s="656"/>
      <c r="D400" s="346"/>
    </row>
    <row r="401" spans="2:4" ht="12.75" hidden="1" customHeight="1">
      <c r="B401" s="655">
        <v>382</v>
      </c>
      <c r="C401" s="656"/>
      <c r="D401" s="346"/>
    </row>
    <row r="402" spans="2:4" ht="12.75" hidden="1" customHeight="1">
      <c r="B402" s="655">
        <v>383</v>
      </c>
      <c r="C402" s="656"/>
      <c r="D402" s="346"/>
    </row>
    <row r="403" spans="2:4" ht="12.75" hidden="1" customHeight="1">
      <c r="B403" s="655">
        <v>384</v>
      </c>
      <c r="C403" s="656"/>
      <c r="D403" s="346"/>
    </row>
    <row r="404" spans="2:4" ht="12.75" hidden="1" customHeight="1">
      <c r="B404" s="655">
        <v>385</v>
      </c>
      <c r="C404" s="656"/>
      <c r="D404" s="346"/>
    </row>
    <row r="405" spans="2:4" ht="12.75" hidden="1" customHeight="1">
      <c r="B405" s="655">
        <v>386</v>
      </c>
      <c r="C405" s="656"/>
      <c r="D405" s="346"/>
    </row>
    <row r="406" spans="2:4" ht="12.75" hidden="1" customHeight="1">
      <c r="B406" s="655">
        <v>387</v>
      </c>
      <c r="C406" s="656"/>
      <c r="D406" s="346"/>
    </row>
    <row r="407" spans="2:4" ht="12.75" hidden="1" customHeight="1">
      <c r="B407" s="655">
        <v>388</v>
      </c>
      <c r="C407" s="656"/>
      <c r="D407" s="346"/>
    </row>
    <row r="408" spans="2:4" ht="12.75" hidden="1" customHeight="1">
      <c r="B408" s="655">
        <v>389</v>
      </c>
      <c r="C408" s="656"/>
      <c r="D408" s="346"/>
    </row>
    <row r="409" spans="2:4" ht="12.75" hidden="1" customHeight="1">
      <c r="B409" s="655">
        <v>390</v>
      </c>
      <c r="C409" s="656"/>
      <c r="D409" s="346"/>
    </row>
    <row r="410" spans="2:4" ht="12.75" hidden="1" customHeight="1">
      <c r="B410" s="655">
        <v>391</v>
      </c>
      <c r="C410" s="656"/>
      <c r="D410" s="346"/>
    </row>
    <row r="411" spans="2:4" ht="12.75" hidden="1" customHeight="1">
      <c r="B411" s="655">
        <v>392</v>
      </c>
      <c r="C411" s="656"/>
      <c r="D411" s="346"/>
    </row>
    <row r="412" spans="2:4" ht="12.75" hidden="1" customHeight="1">
      <c r="B412" s="655">
        <v>393</v>
      </c>
      <c r="C412" s="656"/>
      <c r="D412" s="346"/>
    </row>
    <row r="413" spans="2:4" ht="12.75" hidden="1" customHeight="1">
      <c r="B413" s="655">
        <v>394</v>
      </c>
      <c r="C413" s="656"/>
      <c r="D413" s="346"/>
    </row>
    <row r="414" spans="2:4" ht="12.75" hidden="1" customHeight="1">
      <c r="B414" s="655">
        <v>395</v>
      </c>
      <c r="C414" s="656"/>
      <c r="D414" s="346"/>
    </row>
    <row r="415" spans="2:4" ht="12.75" hidden="1" customHeight="1">
      <c r="B415" s="655">
        <v>396</v>
      </c>
      <c r="C415" s="656"/>
      <c r="D415" s="346"/>
    </row>
    <row r="416" spans="2:4" ht="12.75" hidden="1" customHeight="1">
      <c r="B416" s="655">
        <v>397</v>
      </c>
      <c r="C416" s="656"/>
      <c r="D416" s="346"/>
    </row>
    <row r="417" spans="2:4" ht="12.75" hidden="1" customHeight="1">
      <c r="B417" s="655">
        <v>398</v>
      </c>
      <c r="C417" s="656"/>
      <c r="D417" s="346"/>
    </row>
    <row r="418" spans="2:4" ht="12.75" hidden="1" customHeight="1">
      <c r="B418" s="655">
        <v>399</v>
      </c>
      <c r="C418" s="656"/>
      <c r="D418" s="346"/>
    </row>
    <row r="419" spans="2:4" ht="12.75" hidden="1" customHeight="1">
      <c r="B419" s="655">
        <v>400</v>
      </c>
      <c r="C419" s="656"/>
      <c r="D419" s="346"/>
    </row>
    <row r="420" spans="2:4" ht="12.75" hidden="1" customHeight="1">
      <c r="B420" s="655">
        <v>401</v>
      </c>
      <c r="C420" s="656"/>
      <c r="D420" s="346"/>
    </row>
    <row r="421" spans="2:4" ht="12.75" hidden="1" customHeight="1">
      <c r="B421" s="655">
        <v>402</v>
      </c>
      <c r="C421" s="656"/>
      <c r="D421" s="346"/>
    </row>
    <row r="422" spans="2:4" ht="12.75" hidden="1" customHeight="1">
      <c r="B422" s="655">
        <v>403</v>
      </c>
      <c r="C422" s="656"/>
      <c r="D422" s="346"/>
    </row>
    <row r="423" spans="2:4" ht="12.75" hidden="1" customHeight="1">
      <c r="B423" s="655">
        <v>404</v>
      </c>
      <c r="C423" s="656"/>
      <c r="D423" s="346"/>
    </row>
    <row r="424" spans="2:4" ht="12.75" hidden="1" customHeight="1">
      <c r="B424" s="655">
        <v>405</v>
      </c>
      <c r="C424" s="656"/>
      <c r="D424" s="346"/>
    </row>
    <row r="425" spans="2:4" ht="12.75" hidden="1" customHeight="1">
      <c r="B425" s="655">
        <v>406</v>
      </c>
      <c r="C425" s="656"/>
      <c r="D425" s="346"/>
    </row>
    <row r="426" spans="2:4" ht="12.75" hidden="1" customHeight="1">
      <c r="B426" s="655">
        <v>407</v>
      </c>
      <c r="C426" s="656"/>
      <c r="D426" s="346"/>
    </row>
    <row r="427" spans="2:4" ht="12.75" hidden="1" customHeight="1">
      <c r="B427" s="655">
        <v>408</v>
      </c>
      <c r="C427" s="656"/>
      <c r="D427" s="346"/>
    </row>
    <row r="428" spans="2:4" ht="12.75" hidden="1" customHeight="1">
      <c r="B428" s="655">
        <v>409</v>
      </c>
      <c r="C428" s="656"/>
      <c r="D428" s="346"/>
    </row>
    <row r="429" spans="2:4" ht="12.75" hidden="1" customHeight="1">
      <c r="B429" s="655">
        <v>410</v>
      </c>
      <c r="C429" s="656"/>
      <c r="D429" s="346"/>
    </row>
    <row r="430" spans="2:4" ht="12.75" hidden="1" customHeight="1">
      <c r="B430" s="655">
        <v>411</v>
      </c>
      <c r="C430" s="656"/>
      <c r="D430" s="346"/>
    </row>
    <row r="431" spans="2:4" ht="12.75" hidden="1" customHeight="1">
      <c r="B431" s="655">
        <v>412</v>
      </c>
      <c r="C431" s="656"/>
      <c r="D431" s="346"/>
    </row>
    <row r="432" spans="2:4" ht="12.75" hidden="1" customHeight="1">
      <c r="B432" s="655">
        <v>413</v>
      </c>
      <c r="C432" s="656"/>
      <c r="D432" s="346"/>
    </row>
    <row r="433" spans="2:4" ht="12.75" hidden="1" customHeight="1">
      <c r="B433" s="655">
        <v>414</v>
      </c>
      <c r="C433" s="656"/>
      <c r="D433" s="346"/>
    </row>
    <row r="434" spans="2:4" ht="12.75" hidden="1" customHeight="1">
      <c r="B434" s="655">
        <v>415</v>
      </c>
      <c r="C434" s="656"/>
      <c r="D434" s="346"/>
    </row>
    <row r="435" spans="2:4" ht="12.75" hidden="1" customHeight="1">
      <c r="B435" s="655">
        <v>416</v>
      </c>
      <c r="C435" s="656"/>
      <c r="D435" s="346"/>
    </row>
    <row r="436" spans="2:4" ht="12.75" hidden="1" customHeight="1">
      <c r="B436" s="655">
        <v>417</v>
      </c>
      <c r="C436" s="656"/>
      <c r="D436" s="346"/>
    </row>
    <row r="437" spans="2:4" ht="12.75" hidden="1" customHeight="1">
      <c r="B437" s="655">
        <v>418</v>
      </c>
      <c r="C437" s="656"/>
      <c r="D437" s="346"/>
    </row>
    <row r="438" spans="2:4" ht="12.75" hidden="1" customHeight="1">
      <c r="B438" s="655">
        <v>419</v>
      </c>
      <c r="C438" s="656"/>
      <c r="D438" s="346"/>
    </row>
    <row r="439" spans="2:4" ht="12.75" hidden="1" customHeight="1">
      <c r="B439" s="655">
        <v>420</v>
      </c>
      <c r="C439" s="656"/>
      <c r="D439" s="346"/>
    </row>
    <row r="440" spans="2:4" ht="12.75" hidden="1" customHeight="1">
      <c r="B440" s="655">
        <v>421</v>
      </c>
      <c r="C440" s="656"/>
      <c r="D440" s="346"/>
    </row>
    <row r="441" spans="2:4" ht="12.75" hidden="1" customHeight="1">
      <c r="B441" s="655">
        <v>422</v>
      </c>
      <c r="C441" s="656"/>
      <c r="D441" s="346"/>
    </row>
    <row r="442" spans="2:4" ht="12.75" hidden="1" customHeight="1">
      <c r="B442" s="655">
        <v>423</v>
      </c>
      <c r="C442" s="656"/>
      <c r="D442" s="346"/>
    </row>
    <row r="443" spans="2:4" ht="12.75" hidden="1" customHeight="1">
      <c r="B443" s="655">
        <v>424</v>
      </c>
      <c r="C443" s="656"/>
      <c r="D443" s="346"/>
    </row>
    <row r="444" spans="2:4" ht="12.75" hidden="1" customHeight="1">
      <c r="B444" s="655">
        <v>425</v>
      </c>
      <c r="C444" s="656"/>
      <c r="D444" s="346"/>
    </row>
    <row r="445" spans="2:4" ht="12.75" hidden="1" customHeight="1">
      <c r="B445" s="655">
        <v>426</v>
      </c>
      <c r="C445" s="656"/>
      <c r="D445" s="346"/>
    </row>
    <row r="446" spans="2:4" ht="12.75" hidden="1" customHeight="1">
      <c r="B446" s="655">
        <v>427</v>
      </c>
      <c r="C446" s="656"/>
      <c r="D446" s="346"/>
    </row>
    <row r="447" spans="2:4" ht="12.75" hidden="1" customHeight="1">
      <c r="B447" s="655">
        <v>428</v>
      </c>
      <c r="C447" s="656"/>
      <c r="D447" s="346"/>
    </row>
    <row r="448" spans="2:4" ht="12.75" hidden="1" customHeight="1">
      <c r="B448" s="655">
        <v>429</v>
      </c>
      <c r="C448" s="656"/>
      <c r="D448" s="346"/>
    </row>
    <row r="449" spans="2:4" ht="12.75" hidden="1" customHeight="1">
      <c r="B449" s="655">
        <v>430</v>
      </c>
      <c r="C449" s="656"/>
      <c r="D449" s="346"/>
    </row>
    <row r="450" spans="2:4" ht="12.75" hidden="1" customHeight="1">
      <c r="B450" s="655">
        <v>431</v>
      </c>
      <c r="C450" s="656"/>
      <c r="D450" s="346"/>
    </row>
    <row r="451" spans="2:4" ht="12.75" hidden="1" customHeight="1">
      <c r="B451" s="655">
        <v>432</v>
      </c>
      <c r="C451" s="656"/>
      <c r="D451" s="346"/>
    </row>
    <row r="452" spans="2:4" ht="12.75" hidden="1" customHeight="1">
      <c r="B452" s="655">
        <v>433</v>
      </c>
      <c r="C452" s="656"/>
      <c r="D452" s="346"/>
    </row>
    <row r="453" spans="2:4" ht="12.75" hidden="1" customHeight="1">
      <c r="B453" s="655">
        <v>434</v>
      </c>
      <c r="C453" s="656"/>
      <c r="D453" s="346"/>
    </row>
    <row r="454" spans="2:4" ht="12.75" hidden="1" customHeight="1">
      <c r="B454" s="655">
        <v>435</v>
      </c>
      <c r="C454" s="656"/>
      <c r="D454" s="346"/>
    </row>
    <row r="455" spans="2:4" ht="12.75" hidden="1" customHeight="1">
      <c r="B455" s="655">
        <v>436</v>
      </c>
      <c r="C455" s="656"/>
      <c r="D455" s="346"/>
    </row>
    <row r="456" spans="2:4" ht="12.75" hidden="1" customHeight="1">
      <c r="B456" s="655">
        <v>437</v>
      </c>
      <c r="C456" s="656"/>
      <c r="D456" s="346"/>
    </row>
    <row r="457" spans="2:4" ht="12.75" hidden="1" customHeight="1">
      <c r="B457" s="655">
        <v>438</v>
      </c>
      <c r="C457" s="656"/>
      <c r="D457" s="346"/>
    </row>
    <row r="458" spans="2:4" ht="12.75" hidden="1" customHeight="1">
      <c r="B458" s="655">
        <v>439</v>
      </c>
      <c r="C458" s="656"/>
      <c r="D458" s="346"/>
    </row>
    <row r="459" spans="2:4" ht="12.75" hidden="1" customHeight="1">
      <c r="B459" s="655">
        <v>440</v>
      </c>
      <c r="C459" s="656"/>
      <c r="D459" s="346"/>
    </row>
    <row r="460" spans="2:4" ht="12.75" hidden="1" customHeight="1">
      <c r="B460" s="655">
        <v>441</v>
      </c>
      <c r="C460" s="656"/>
      <c r="D460" s="346"/>
    </row>
    <row r="461" spans="2:4" ht="12.75" hidden="1" customHeight="1">
      <c r="B461" s="655">
        <v>442</v>
      </c>
      <c r="C461" s="656"/>
      <c r="D461" s="346"/>
    </row>
    <row r="462" spans="2:4" ht="12.75" hidden="1" customHeight="1">
      <c r="B462" s="655">
        <v>443</v>
      </c>
      <c r="C462" s="656"/>
      <c r="D462" s="346"/>
    </row>
    <row r="463" spans="2:4" ht="12.75" hidden="1" customHeight="1">
      <c r="B463" s="655">
        <v>444</v>
      </c>
      <c r="C463" s="656"/>
      <c r="D463" s="346"/>
    </row>
    <row r="464" spans="2:4" ht="12.75" hidden="1" customHeight="1">
      <c r="B464" s="655">
        <v>445</v>
      </c>
      <c r="C464" s="656"/>
      <c r="D464" s="346"/>
    </row>
    <row r="465" spans="2:4" ht="12.75" hidden="1" customHeight="1">
      <c r="B465" s="655">
        <v>446</v>
      </c>
      <c r="C465" s="656"/>
      <c r="D465" s="346"/>
    </row>
    <row r="466" spans="2:4" ht="12.75" hidden="1" customHeight="1">
      <c r="B466" s="655">
        <v>447</v>
      </c>
      <c r="C466" s="656"/>
      <c r="D466" s="346"/>
    </row>
    <row r="467" spans="2:4" ht="12.75" hidden="1" customHeight="1">
      <c r="B467" s="655">
        <v>448</v>
      </c>
      <c r="C467" s="656"/>
      <c r="D467" s="346"/>
    </row>
    <row r="468" spans="2:4" ht="12.75" hidden="1" customHeight="1">
      <c r="B468" s="655">
        <v>449</v>
      </c>
      <c r="C468" s="656"/>
      <c r="D468" s="346"/>
    </row>
    <row r="469" spans="2:4" ht="12.75" hidden="1" customHeight="1">
      <c r="B469" s="655">
        <v>450</v>
      </c>
      <c r="C469" s="656"/>
      <c r="D469" s="346"/>
    </row>
    <row r="470" spans="2:4" ht="12.75" hidden="1" customHeight="1">
      <c r="B470" s="655">
        <v>451</v>
      </c>
      <c r="C470" s="656"/>
      <c r="D470" s="346"/>
    </row>
    <row r="471" spans="2:4" ht="12.75" hidden="1" customHeight="1">
      <c r="B471" s="655">
        <v>452</v>
      </c>
      <c r="C471" s="656"/>
      <c r="D471" s="346"/>
    </row>
    <row r="472" spans="2:4" ht="12.75" hidden="1" customHeight="1">
      <c r="B472" s="655">
        <v>453</v>
      </c>
      <c r="C472" s="656"/>
      <c r="D472" s="346"/>
    </row>
    <row r="473" spans="2:4" ht="12.75" hidden="1" customHeight="1">
      <c r="B473" s="655">
        <v>454</v>
      </c>
      <c r="C473" s="656"/>
      <c r="D473" s="346"/>
    </row>
    <row r="474" spans="2:4" ht="12.75" hidden="1" customHeight="1">
      <c r="B474" s="655">
        <v>455</v>
      </c>
      <c r="C474" s="656"/>
      <c r="D474" s="346"/>
    </row>
    <row r="475" spans="2:4" ht="12.75" hidden="1" customHeight="1">
      <c r="B475" s="655">
        <v>456</v>
      </c>
      <c r="C475" s="656"/>
      <c r="D475" s="346"/>
    </row>
    <row r="476" spans="2:4" ht="12.75" hidden="1" customHeight="1">
      <c r="B476" s="655">
        <v>457</v>
      </c>
      <c r="C476" s="656"/>
      <c r="D476" s="346"/>
    </row>
    <row r="477" spans="2:4" ht="12.75" hidden="1" customHeight="1">
      <c r="B477" s="655">
        <v>458</v>
      </c>
      <c r="C477" s="656"/>
      <c r="D477" s="346"/>
    </row>
    <row r="478" spans="2:4" ht="12.75" hidden="1" customHeight="1">
      <c r="B478" s="655">
        <v>459</v>
      </c>
      <c r="C478" s="656"/>
      <c r="D478" s="346"/>
    </row>
    <row r="479" spans="2:4" ht="12.75" hidden="1" customHeight="1">
      <c r="B479" s="655">
        <v>460</v>
      </c>
      <c r="C479" s="656"/>
      <c r="D479" s="346"/>
    </row>
    <row r="480" spans="2:4" ht="12.75" hidden="1" customHeight="1">
      <c r="B480" s="655">
        <v>461</v>
      </c>
      <c r="C480" s="656"/>
      <c r="D480" s="346"/>
    </row>
    <row r="481" spans="2:4" ht="12.75" hidden="1" customHeight="1">
      <c r="B481" s="655">
        <v>462</v>
      </c>
      <c r="C481" s="656"/>
      <c r="D481" s="346"/>
    </row>
    <row r="482" spans="2:4" ht="12.75" hidden="1" customHeight="1">
      <c r="B482" s="655">
        <v>463</v>
      </c>
      <c r="C482" s="656"/>
      <c r="D482" s="346"/>
    </row>
    <row r="483" spans="2:4" ht="12.75" hidden="1" customHeight="1">
      <c r="B483" s="655">
        <v>464</v>
      </c>
      <c r="C483" s="656"/>
      <c r="D483" s="346"/>
    </row>
    <row r="484" spans="2:4" ht="12.75" hidden="1" customHeight="1">
      <c r="B484" s="655">
        <v>465</v>
      </c>
      <c r="C484" s="656"/>
      <c r="D484" s="346"/>
    </row>
    <row r="485" spans="2:4" ht="12.75" hidden="1" customHeight="1">
      <c r="B485" s="655">
        <v>466</v>
      </c>
      <c r="C485" s="656"/>
      <c r="D485" s="346"/>
    </row>
    <row r="486" spans="2:4" ht="12.75" hidden="1" customHeight="1">
      <c r="B486" s="655">
        <v>467</v>
      </c>
      <c r="C486" s="656"/>
      <c r="D486" s="346"/>
    </row>
    <row r="487" spans="2:4" ht="12.75" hidden="1" customHeight="1">
      <c r="B487" s="655">
        <v>468</v>
      </c>
      <c r="C487" s="656"/>
      <c r="D487" s="346"/>
    </row>
    <row r="488" spans="2:4" ht="12.75" hidden="1" customHeight="1">
      <c r="B488" s="655">
        <v>469</v>
      </c>
      <c r="C488" s="656"/>
      <c r="D488" s="346"/>
    </row>
    <row r="489" spans="2:4" ht="12.75" hidden="1" customHeight="1">
      <c r="B489" s="655">
        <v>470</v>
      </c>
      <c r="C489" s="656"/>
      <c r="D489" s="346"/>
    </row>
    <row r="490" spans="2:4" ht="12.75" hidden="1" customHeight="1">
      <c r="B490" s="655">
        <v>471</v>
      </c>
      <c r="C490" s="656"/>
      <c r="D490" s="346"/>
    </row>
    <row r="491" spans="2:4" ht="12.75" hidden="1" customHeight="1">
      <c r="B491" s="655">
        <v>472</v>
      </c>
      <c r="C491" s="656"/>
      <c r="D491" s="346"/>
    </row>
    <row r="492" spans="2:4" ht="12.75" hidden="1" customHeight="1">
      <c r="B492" s="655">
        <v>473</v>
      </c>
      <c r="C492" s="656"/>
      <c r="D492" s="346"/>
    </row>
    <row r="493" spans="2:4" ht="12.75" hidden="1" customHeight="1">
      <c r="B493" s="655">
        <v>474</v>
      </c>
      <c r="C493" s="656"/>
      <c r="D493" s="346"/>
    </row>
    <row r="494" spans="2:4" ht="12.75" hidden="1" customHeight="1">
      <c r="B494" s="655">
        <v>475</v>
      </c>
      <c r="C494" s="656"/>
      <c r="D494" s="346"/>
    </row>
    <row r="495" spans="2:4" ht="12.75" hidden="1" customHeight="1">
      <c r="B495" s="655">
        <v>476</v>
      </c>
      <c r="C495" s="656"/>
      <c r="D495" s="346"/>
    </row>
    <row r="496" spans="2:4" ht="12.75" hidden="1" customHeight="1">
      <c r="B496" s="655">
        <v>477</v>
      </c>
      <c r="C496" s="656"/>
      <c r="D496" s="346"/>
    </row>
    <row r="497" spans="2:4" ht="12.75" hidden="1" customHeight="1">
      <c r="B497" s="655">
        <v>478</v>
      </c>
      <c r="C497" s="656"/>
      <c r="D497" s="346"/>
    </row>
    <row r="498" spans="2:4" ht="12.75" hidden="1" customHeight="1">
      <c r="B498" s="655">
        <v>479</v>
      </c>
      <c r="C498" s="656"/>
      <c r="D498" s="346"/>
    </row>
    <row r="499" spans="2:4" ht="12.75" hidden="1" customHeight="1">
      <c r="B499" s="655">
        <v>480</v>
      </c>
      <c r="C499" s="656"/>
      <c r="D499" s="346"/>
    </row>
    <row r="500" spans="2:4" ht="12.75" hidden="1" customHeight="1">
      <c r="B500" s="655">
        <v>481</v>
      </c>
      <c r="C500" s="656"/>
      <c r="D500" s="346"/>
    </row>
    <row r="501" spans="2:4" ht="12.75" hidden="1" customHeight="1">
      <c r="B501" s="655">
        <v>482</v>
      </c>
      <c r="C501" s="656"/>
      <c r="D501" s="346"/>
    </row>
    <row r="502" spans="2:4" ht="12.75" hidden="1" customHeight="1">
      <c r="B502" s="655">
        <v>483</v>
      </c>
      <c r="C502" s="656"/>
      <c r="D502" s="346"/>
    </row>
    <row r="503" spans="2:4" ht="12.75" hidden="1" customHeight="1">
      <c r="B503" s="655">
        <v>484</v>
      </c>
      <c r="C503" s="656"/>
      <c r="D503" s="346"/>
    </row>
    <row r="504" spans="2:4" ht="12.75" hidden="1" customHeight="1">
      <c r="B504" s="655">
        <v>485</v>
      </c>
      <c r="C504" s="656"/>
      <c r="D504" s="346"/>
    </row>
    <row r="505" spans="2:4" ht="12.75" hidden="1" customHeight="1">
      <c r="B505" s="655">
        <v>486</v>
      </c>
      <c r="C505" s="656"/>
      <c r="D505" s="346"/>
    </row>
    <row r="506" spans="2:4" ht="12.75" hidden="1" customHeight="1">
      <c r="B506" s="655">
        <v>487</v>
      </c>
      <c r="C506" s="656"/>
      <c r="D506" s="346"/>
    </row>
    <row r="507" spans="2:4" ht="12.75" hidden="1" customHeight="1">
      <c r="B507" s="655">
        <v>488</v>
      </c>
      <c r="C507" s="656"/>
      <c r="D507" s="346"/>
    </row>
    <row r="508" spans="2:4" ht="12.75" hidden="1" customHeight="1">
      <c r="B508" s="655">
        <v>489</v>
      </c>
      <c r="C508" s="656"/>
      <c r="D508" s="346"/>
    </row>
    <row r="509" spans="2:4" ht="12.75" hidden="1" customHeight="1">
      <c r="B509" s="655">
        <v>490</v>
      </c>
      <c r="C509" s="656"/>
      <c r="D509" s="346"/>
    </row>
    <row r="510" spans="2:4" ht="12.75" hidden="1" customHeight="1">
      <c r="B510" s="655">
        <v>491</v>
      </c>
      <c r="C510" s="656"/>
      <c r="D510" s="346"/>
    </row>
    <row r="511" spans="2:4" ht="12.75" hidden="1" customHeight="1">
      <c r="B511" s="655">
        <v>492</v>
      </c>
      <c r="C511" s="656"/>
      <c r="D511" s="346"/>
    </row>
    <row r="512" spans="2:4" ht="12.75" hidden="1" customHeight="1">
      <c r="B512" s="655">
        <v>493</v>
      </c>
      <c r="C512" s="656"/>
      <c r="D512" s="346"/>
    </row>
    <row r="513" spans="2:4" ht="12.75" hidden="1" customHeight="1">
      <c r="B513" s="655">
        <v>494</v>
      </c>
      <c r="C513" s="656"/>
      <c r="D513" s="346"/>
    </row>
    <row r="514" spans="2:4" ht="12.75" hidden="1" customHeight="1">
      <c r="B514" s="655">
        <v>495</v>
      </c>
      <c r="C514" s="656"/>
      <c r="D514" s="346"/>
    </row>
    <row r="515" spans="2:4" ht="12.75" hidden="1" customHeight="1">
      <c r="B515" s="655">
        <v>496</v>
      </c>
      <c r="C515" s="656"/>
      <c r="D515" s="346"/>
    </row>
    <row r="516" spans="2:4" ht="12.75" hidden="1" customHeight="1">
      <c r="B516" s="655">
        <v>497</v>
      </c>
      <c r="C516" s="656"/>
      <c r="D516" s="346"/>
    </row>
    <row r="517" spans="2:4" ht="12.75" hidden="1" customHeight="1">
      <c r="B517" s="655">
        <v>498</v>
      </c>
      <c r="C517" s="656"/>
      <c r="D517" s="346"/>
    </row>
    <row r="518" spans="2:4" ht="12.75" hidden="1" customHeight="1">
      <c r="B518" s="655">
        <v>499</v>
      </c>
      <c r="C518" s="656"/>
      <c r="D518" s="346"/>
    </row>
    <row r="519" spans="2:4" ht="12.75" hidden="1" customHeight="1">
      <c r="B519" s="655">
        <v>500</v>
      </c>
      <c r="C519" s="656"/>
      <c r="D519" s="346"/>
    </row>
    <row r="520" spans="2:4" ht="12.75" hidden="1" customHeight="1">
      <c r="B520" s="655">
        <v>501</v>
      </c>
      <c r="C520" s="656"/>
      <c r="D520" s="346"/>
    </row>
    <row r="521" spans="2:4" ht="12.75" hidden="1" customHeight="1">
      <c r="B521" s="655">
        <v>502</v>
      </c>
      <c r="C521" s="656"/>
      <c r="D521" s="346"/>
    </row>
    <row r="522" spans="2:4" ht="12.75" hidden="1" customHeight="1">
      <c r="B522" s="655">
        <v>503</v>
      </c>
      <c r="C522" s="656"/>
      <c r="D522" s="346"/>
    </row>
    <row r="523" spans="2:4" ht="12.75" hidden="1" customHeight="1">
      <c r="B523" s="655">
        <v>504</v>
      </c>
      <c r="C523" s="656"/>
      <c r="D523" s="346"/>
    </row>
    <row r="524" spans="2:4" ht="12.75" hidden="1" customHeight="1">
      <c r="B524" s="655">
        <v>505</v>
      </c>
      <c r="C524" s="656"/>
      <c r="D524" s="346"/>
    </row>
    <row r="525" spans="2:4" ht="12.75" hidden="1" customHeight="1">
      <c r="B525" s="655">
        <v>506</v>
      </c>
      <c r="C525" s="656"/>
      <c r="D525" s="346"/>
    </row>
    <row r="526" spans="2:4" ht="12.75" hidden="1" customHeight="1">
      <c r="B526" s="655">
        <v>507</v>
      </c>
      <c r="C526" s="656"/>
      <c r="D526" s="346"/>
    </row>
    <row r="527" spans="2:4" ht="12.75" hidden="1" customHeight="1">
      <c r="B527" s="655">
        <v>508</v>
      </c>
      <c r="C527" s="656"/>
      <c r="D527" s="346"/>
    </row>
    <row r="528" spans="2:4" ht="12.75" hidden="1" customHeight="1">
      <c r="B528" s="655">
        <v>509</v>
      </c>
      <c r="C528" s="656"/>
      <c r="D528" s="346"/>
    </row>
    <row r="529" spans="2:4" ht="12.75" hidden="1" customHeight="1">
      <c r="B529" s="655">
        <v>510</v>
      </c>
      <c r="C529" s="656"/>
      <c r="D529" s="346"/>
    </row>
    <row r="530" spans="2:4" ht="12.75" hidden="1" customHeight="1">
      <c r="B530" s="655">
        <v>511</v>
      </c>
      <c r="C530" s="656"/>
      <c r="D530" s="346"/>
    </row>
    <row r="531" spans="2:4" ht="12.75" hidden="1" customHeight="1">
      <c r="B531" s="655">
        <v>512</v>
      </c>
      <c r="C531" s="656"/>
      <c r="D531" s="346"/>
    </row>
    <row r="532" spans="2:4" ht="12.75" hidden="1" customHeight="1">
      <c r="B532" s="655">
        <v>513</v>
      </c>
      <c r="C532" s="656"/>
      <c r="D532" s="346"/>
    </row>
    <row r="533" spans="2:4" ht="12.75" hidden="1" customHeight="1">
      <c r="B533" s="655">
        <v>514</v>
      </c>
      <c r="C533" s="656"/>
      <c r="D533" s="346"/>
    </row>
    <row r="534" spans="2:4" ht="12.75" hidden="1" customHeight="1">
      <c r="B534" s="655">
        <v>515</v>
      </c>
      <c r="C534" s="656"/>
      <c r="D534" s="346"/>
    </row>
    <row r="535" spans="2:4" ht="12.75" hidden="1" customHeight="1">
      <c r="B535" s="655">
        <v>516</v>
      </c>
      <c r="C535" s="656"/>
      <c r="D535" s="346"/>
    </row>
    <row r="536" spans="2:4" ht="12.75" hidden="1" customHeight="1">
      <c r="B536" s="655">
        <v>517</v>
      </c>
      <c r="C536" s="656"/>
      <c r="D536" s="346"/>
    </row>
    <row r="537" spans="2:4" ht="12.75" hidden="1" customHeight="1">
      <c r="B537" s="655">
        <v>518</v>
      </c>
      <c r="C537" s="656"/>
      <c r="D537" s="346"/>
    </row>
    <row r="538" spans="2:4" ht="12.75" hidden="1" customHeight="1">
      <c r="B538" s="655">
        <v>519</v>
      </c>
      <c r="C538" s="656"/>
      <c r="D538" s="346"/>
    </row>
    <row r="539" spans="2:4" ht="12.75" hidden="1" customHeight="1">
      <c r="B539" s="655">
        <v>520</v>
      </c>
      <c r="C539" s="656"/>
      <c r="D539" s="346"/>
    </row>
    <row r="540" spans="2:4" ht="12.75" hidden="1" customHeight="1">
      <c r="B540" s="655">
        <v>521</v>
      </c>
      <c r="C540" s="656"/>
      <c r="D540" s="346"/>
    </row>
    <row r="541" spans="2:4" ht="12.75" hidden="1" customHeight="1">
      <c r="B541" s="655">
        <v>522</v>
      </c>
      <c r="C541" s="656"/>
      <c r="D541" s="346"/>
    </row>
    <row r="542" spans="2:4" ht="12.75" hidden="1" customHeight="1">
      <c r="B542" s="655">
        <v>523</v>
      </c>
      <c r="C542" s="656"/>
      <c r="D542" s="346"/>
    </row>
    <row r="543" spans="2:4" ht="12.75" hidden="1" customHeight="1">
      <c r="B543" s="655">
        <v>524</v>
      </c>
      <c r="C543" s="656"/>
      <c r="D543" s="346"/>
    </row>
    <row r="544" spans="2:4" ht="12.75" hidden="1" customHeight="1">
      <c r="B544" s="655">
        <v>525</v>
      </c>
      <c r="C544" s="656"/>
      <c r="D544" s="346"/>
    </row>
    <row r="545" spans="2:4" ht="12.75" hidden="1" customHeight="1">
      <c r="B545" s="655">
        <v>526</v>
      </c>
      <c r="C545" s="656"/>
      <c r="D545" s="346"/>
    </row>
    <row r="546" spans="2:4" ht="12.75" hidden="1" customHeight="1">
      <c r="B546" s="655">
        <v>527</v>
      </c>
      <c r="C546" s="656"/>
      <c r="D546" s="346"/>
    </row>
    <row r="547" spans="2:4" ht="12.75" hidden="1" customHeight="1">
      <c r="B547" s="655">
        <v>528</v>
      </c>
      <c r="C547" s="656"/>
      <c r="D547" s="346"/>
    </row>
    <row r="548" spans="2:4" ht="12.75" hidden="1" customHeight="1">
      <c r="B548" s="655">
        <v>529</v>
      </c>
      <c r="C548" s="656"/>
      <c r="D548" s="346"/>
    </row>
    <row r="549" spans="2:4" ht="12.75" hidden="1" customHeight="1">
      <c r="B549" s="655">
        <v>530</v>
      </c>
      <c r="C549" s="656"/>
      <c r="D549" s="346"/>
    </row>
    <row r="550" spans="2:4" ht="12.75" hidden="1" customHeight="1">
      <c r="B550" s="655">
        <v>531</v>
      </c>
      <c r="C550" s="656"/>
      <c r="D550" s="346"/>
    </row>
    <row r="551" spans="2:4" ht="12.75" hidden="1" customHeight="1">
      <c r="B551" s="655">
        <v>532</v>
      </c>
      <c r="C551" s="656"/>
      <c r="D551" s="346"/>
    </row>
    <row r="552" spans="2:4" ht="12.75" hidden="1" customHeight="1">
      <c r="B552" s="655">
        <v>533</v>
      </c>
      <c r="C552" s="656"/>
      <c r="D552" s="346"/>
    </row>
    <row r="553" spans="2:4" ht="12.75" hidden="1" customHeight="1">
      <c r="B553" s="655">
        <v>534</v>
      </c>
      <c r="C553" s="656"/>
      <c r="D553" s="346"/>
    </row>
    <row r="554" spans="2:4" ht="12.75" hidden="1" customHeight="1">
      <c r="B554" s="655">
        <v>535</v>
      </c>
      <c r="C554" s="656"/>
      <c r="D554" s="346"/>
    </row>
    <row r="555" spans="2:4" ht="12.75" hidden="1" customHeight="1">
      <c r="B555" s="655">
        <v>536</v>
      </c>
      <c r="C555" s="656"/>
      <c r="D555" s="346"/>
    </row>
    <row r="556" spans="2:4" ht="12.75" hidden="1" customHeight="1">
      <c r="B556" s="655">
        <v>537</v>
      </c>
      <c r="C556" s="656"/>
      <c r="D556" s="346"/>
    </row>
    <row r="557" spans="2:4" ht="12.75" hidden="1" customHeight="1">
      <c r="B557" s="655">
        <v>538</v>
      </c>
      <c r="C557" s="656"/>
      <c r="D557" s="346"/>
    </row>
    <row r="558" spans="2:4" ht="12.75" hidden="1" customHeight="1">
      <c r="B558" s="655">
        <v>539</v>
      </c>
      <c r="C558" s="656"/>
      <c r="D558" s="346"/>
    </row>
    <row r="559" spans="2:4" ht="12.75" hidden="1" customHeight="1">
      <c r="B559" s="655">
        <v>540</v>
      </c>
      <c r="C559" s="656"/>
      <c r="D559" s="346"/>
    </row>
    <row r="560" spans="2:4" ht="12.75" hidden="1" customHeight="1">
      <c r="B560" s="655">
        <v>541</v>
      </c>
      <c r="C560" s="656"/>
      <c r="D560" s="346"/>
    </row>
    <row r="561" spans="2:4" ht="12.75" hidden="1" customHeight="1">
      <c r="B561" s="655">
        <v>542</v>
      </c>
      <c r="C561" s="656"/>
      <c r="D561" s="346"/>
    </row>
    <row r="562" spans="2:4" ht="12.75" hidden="1" customHeight="1">
      <c r="B562" s="655">
        <v>543</v>
      </c>
      <c r="C562" s="656"/>
      <c r="D562" s="346"/>
    </row>
    <row r="563" spans="2:4" ht="12.75" hidden="1" customHeight="1">
      <c r="B563" s="655">
        <v>544</v>
      </c>
      <c r="C563" s="656"/>
      <c r="D563" s="346"/>
    </row>
    <row r="564" spans="2:4" ht="12.75" hidden="1" customHeight="1">
      <c r="B564" s="655">
        <v>545</v>
      </c>
      <c r="C564" s="656"/>
      <c r="D564" s="346"/>
    </row>
    <row r="565" spans="2:4" ht="12.75" hidden="1" customHeight="1">
      <c r="B565" s="655">
        <v>546</v>
      </c>
      <c r="C565" s="656"/>
      <c r="D565" s="346"/>
    </row>
    <row r="566" spans="2:4" ht="12.75" hidden="1" customHeight="1">
      <c r="B566" s="655">
        <v>547</v>
      </c>
      <c r="C566" s="656"/>
      <c r="D566" s="346"/>
    </row>
    <row r="567" spans="2:4" ht="12.75" hidden="1" customHeight="1">
      <c r="B567" s="655">
        <v>548</v>
      </c>
      <c r="C567" s="656"/>
      <c r="D567" s="346"/>
    </row>
    <row r="568" spans="2:4" ht="12.75" hidden="1" customHeight="1">
      <c r="B568" s="655">
        <v>549</v>
      </c>
      <c r="C568" s="656"/>
      <c r="D568" s="346"/>
    </row>
    <row r="569" spans="2:4" ht="12.75" hidden="1" customHeight="1">
      <c r="B569" s="655">
        <v>550</v>
      </c>
      <c r="C569" s="656"/>
      <c r="D569" s="346"/>
    </row>
    <row r="570" spans="2:4" ht="12.75" hidden="1" customHeight="1">
      <c r="B570" s="655">
        <v>551</v>
      </c>
      <c r="C570" s="656"/>
      <c r="D570" s="346"/>
    </row>
    <row r="571" spans="2:4" ht="12.75" hidden="1" customHeight="1">
      <c r="B571" s="655">
        <v>552</v>
      </c>
      <c r="C571" s="656"/>
      <c r="D571" s="346"/>
    </row>
    <row r="572" spans="2:4" ht="12.75" hidden="1" customHeight="1">
      <c r="B572" s="655">
        <v>553</v>
      </c>
      <c r="C572" s="656"/>
      <c r="D572" s="346"/>
    </row>
    <row r="573" spans="2:4" ht="12.75" hidden="1" customHeight="1">
      <c r="B573" s="655">
        <v>554</v>
      </c>
      <c r="C573" s="656"/>
      <c r="D573" s="346"/>
    </row>
    <row r="574" spans="2:4" ht="12.75" hidden="1" customHeight="1">
      <c r="B574" s="655">
        <v>555</v>
      </c>
      <c r="C574" s="656"/>
      <c r="D574" s="346"/>
    </row>
    <row r="575" spans="2:4" ht="12.75" hidden="1" customHeight="1">
      <c r="B575" s="655">
        <v>556</v>
      </c>
      <c r="C575" s="656"/>
      <c r="D575" s="346"/>
    </row>
    <row r="576" spans="2:4" ht="12.75" hidden="1" customHeight="1">
      <c r="B576" s="655">
        <v>557</v>
      </c>
      <c r="C576" s="656"/>
      <c r="D576" s="346"/>
    </row>
    <row r="577" spans="2:4" ht="12.75" hidden="1" customHeight="1">
      <c r="B577" s="655">
        <v>558</v>
      </c>
      <c r="C577" s="656"/>
      <c r="D577" s="346"/>
    </row>
    <row r="578" spans="2:4" ht="12.75" hidden="1" customHeight="1">
      <c r="B578" s="655">
        <v>559</v>
      </c>
      <c r="C578" s="656"/>
      <c r="D578" s="346"/>
    </row>
    <row r="579" spans="2:4" ht="12.75" hidden="1" customHeight="1">
      <c r="B579" s="655">
        <v>560</v>
      </c>
      <c r="C579" s="656"/>
      <c r="D579" s="346"/>
    </row>
    <row r="580" spans="2:4" ht="12.75" hidden="1" customHeight="1">
      <c r="B580" s="655">
        <v>561</v>
      </c>
      <c r="C580" s="656"/>
      <c r="D580" s="346"/>
    </row>
    <row r="581" spans="2:4" ht="12.75" hidden="1" customHeight="1">
      <c r="B581" s="655">
        <v>562</v>
      </c>
      <c r="C581" s="656"/>
      <c r="D581" s="346"/>
    </row>
    <row r="582" spans="2:4" ht="12.75" hidden="1" customHeight="1">
      <c r="B582" s="655">
        <v>563</v>
      </c>
      <c r="C582" s="656"/>
      <c r="D582" s="346"/>
    </row>
    <row r="583" spans="2:4" ht="12.75" hidden="1" customHeight="1">
      <c r="B583" s="655">
        <v>564</v>
      </c>
      <c r="C583" s="656"/>
      <c r="D583" s="346"/>
    </row>
    <row r="584" spans="2:4" ht="12.75" hidden="1" customHeight="1">
      <c r="B584" s="655">
        <v>565</v>
      </c>
      <c r="C584" s="656"/>
      <c r="D584" s="346"/>
    </row>
    <row r="585" spans="2:4" ht="12.75" hidden="1" customHeight="1">
      <c r="B585" s="655">
        <v>566</v>
      </c>
      <c r="C585" s="656"/>
      <c r="D585" s="346"/>
    </row>
    <row r="586" spans="2:4" ht="12.75" hidden="1" customHeight="1">
      <c r="B586" s="655">
        <v>567</v>
      </c>
      <c r="C586" s="656"/>
      <c r="D586" s="346"/>
    </row>
    <row r="587" spans="2:4" ht="12.75" hidden="1" customHeight="1">
      <c r="B587" s="655">
        <v>568</v>
      </c>
      <c r="C587" s="656"/>
      <c r="D587" s="346"/>
    </row>
    <row r="588" spans="2:4" ht="12.75" hidden="1" customHeight="1">
      <c r="B588" s="655">
        <v>569</v>
      </c>
      <c r="C588" s="656"/>
      <c r="D588" s="346"/>
    </row>
    <row r="589" spans="2:4" ht="12.75" hidden="1" customHeight="1">
      <c r="B589" s="655">
        <v>570</v>
      </c>
      <c r="C589" s="656"/>
      <c r="D589" s="346"/>
    </row>
    <row r="590" spans="2:4" ht="12.75" hidden="1" customHeight="1">
      <c r="B590" s="655">
        <v>571</v>
      </c>
      <c r="C590" s="656"/>
      <c r="D590" s="346"/>
    </row>
    <row r="591" spans="2:4" ht="12.75" hidden="1" customHeight="1">
      <c r="B591" s="655">
        <v>572</v>
      </c>
      <c r="C591" s="656"/>
      <c r="D591" s="346"/>
    </row>
    <row r="592" spans="2:4" ht="12.75" hidden="1" customHeight="1">
      <c r="B592" s="655">
        <v>573</v>
      </c>
      <c r="C592" s="656"/>
      <c r="D592" s="346"/>
    </row>
    <row r="593" spans="2:4" ht="12.75" hidden="1" customHeight="1">
      <c r="B593" s="655">
        <v>574</v>
      </c>
      <c r="C593" s="656"/>
      <c r="D593" s="346"/>
    </row>
    <row r="594" spans="2:4" ht="12.75" hidden="1" customHeight="1">
      <c r="B594" s="655">
        <v>575</v>
      </c>
      <c r="C594" s="656"/>
      <c r="D594" s="346"/>
    </row>
    <row r="595" spans="2:4" ht="12.75" hidden="1" customHeight="1">
      <c r="B595" s="655">
        <v>576</v>
      </c>
      <c r="C595" s="656"/>
      <c r="D595" s="346"/>
    </row>
    <row r="596" spans="2:4" ht="12.75" hidden="1" customHeight="1">
      <c r="B596" s="655">
        <v>577</v>
      </c>
      <c r="C596" s="656"/>
      <c r="D596" s="346"/>
    </row>
    <row r="597" spans="2:4" ht="12.75" hidden="1" customHeight="1">
      <c r="B597" s="655">
        <v>578</v>
      </c>
      <c r="C597" s="656"/>
      <c r="D597" s="346"/>
    </row>
    <row r="598" spans="2:4" ht="12.75" hidden="1" customHeight="1">
      <c r="B598" s="655">
        <v>579</v>
      </c>
      <c r="C598" s="656"/>
      <c r="D598" s="346"/>
    </row>
    <row r="599" spans="2:4" ht="12.75" hidden="1" customHeight="1">
      <c r="B599" s="655">
        <v>580</v>
      </c>
      <c r="C599" s="656"/>
      <c r="D599" s="346"/>
    </row>
    <row r="600" spans="2:4" ht="12.75" hidden="1" customHeight="1">
      <c r="B600" s="655">
        <v>581</v>
      </c>
      <c r="C600" s="656"/>
      <c r="D600" s="346"/>
    </row>
    <row r="601" spans="2:4" ht="12.75" hidden="1" customHeight="1">
      <c r="B601" s="655">
        <v>582</v>
      </c>
      <c r="C601" s="656"/>
      <c r="D601" s="346"/>
    </row>
    <row r="602" spans="2:4" ht="12.75" hidden="1" customHeight="1">
      <c r="B602" s="655">
        <v>583</v>
      </c>
      <c r="C602" s="656"/>
      <c r="D602" s="346"/>
    </row>
    <row r="603" spans="2:4" ht="12.75" hidden="1" customHeight="1">
      <c r="B603" s="655">
        <v>584</v>
      </c>
      <c r="C603" s="656"/>
      <c r="D603" s="346"/>
    </row>
    <row r="604" spans="2:4" ht="12.75" hidden="1" customHeight="1">
      <c r="B604" s="655">
        <v>585</v>
      </c>
      <c r="C604" s="656"/>
      <c r="D604" s="346"/>
    </row>
    <row r="605" spans="2:4" ht="12.75" hidden="1" customHeight="1">
      <c r="B605" s="655">
        <v>586</v>
      </c>
      <c r="C605" s="656"/>
      <c r="D605" s="346"/>
    </row>
    <row r="606" spans="2:4" ht="12.75" hidden="1" customHeight="1">
      <c r="B606" s="655">
        <v>587</v>
      </c>
      <c r="C606" s="656"/>
      <c r="D606" s="346"/>
    </row>
    <row r="607" spans="2:4" ht="12.75" hidden="1" customHeight="1">
      <c r="B607" s="655">
        <v>588</v>
      </c>
      <c r="C607" s="656"/>
      <c r="D607" s="346"/>
    </row>
    <row r="608" spans="2:4" ht="12.75" hidden="1" customHeight="1">
      <c r="B608" s="655">
        <v>589</v>
      </c>
      <c r="C608" s="656"/>
      <c r="D608" s="346"/>
    </row>
    <row r="609" spans="2:4" ht="12.75" hidden="1" customHeight="1">
      <c r="B609" s="655">
        <v>590</v>
      </c>
      <c r="C609" s="656"/>
      <c r="D609" s="346"/>
    </row>
    <row r="610" spans="2:4" ht="12.75" hidden="1" customHeight="1">
      <c r="B610" s="655">
        <v>591</v>
      </c>
      <c r="C610" s="656"/>
      <c r="D610" s="346"/>
    </row>
    <row r="611" spans="2:4" ht="12.75" hidden="1" customHeight="1">
      <c r="B611" s="655">
        <v>592</v>
      </c>
      <c r="C611" s="656"/>
      <c r="D611" s="346"/>
    </row>
    <row r="612" spans="2:4" ht="12.75" hidden="1" customHeight="1">
      <c r="B612" s="655">
        <v>593</v>
      </c>
      <c r="C612" s="656"/>
      <c r="D612" s="346"/>
    </row>
    <row r="613" spans="2:4" ht="12.75" hidden="1" customHeight="1">
      <c r="B613" s="655">
        <v>594</v>
      </c>
      <c r="C613" s="656"/>
      <c r="D613" s="346"/>
    </row>
    <row r="614" spans="2:4" ht="12.75" hidden="1" customHeight="1">
      <c r="B614" s="655">
        <v>595</v>
      </c>
      <c r="C614" s="656"/>
      <c r="D614" s="346"/>
    </row>
    <row r="615" spans="2:4" ht="12.75" hidden="1" customHeight="1">
      <c r="B615" s="655">
        <v>596</v>
      </c>
      <c r="C615" s="656"/>
      <c r="D615" s="346"/>
    </row>
    <row r="616" spans="2:4" ht="12.75" hidden="1" customHeight="1">
      <c r="B616" s="655">
        <v>597</v>
      </c>
      <c r="C616" s="656"/>
      <c r="D616" s="346"/>
    </row>
    <row r="617" spans="2:4" ht="12.75" hidden="1" customHeight="1">
      <c r="B617" s="655">
        <v>598</v>
      </c>
      <c r="C617" s="656"/>
      <c r="D617" s="346"/>
    </row>
    <row r="618" spans="2:4" ht="12.75" hidden="1" customHeight="1">
      <c r="B618" s="655">
        <v>599</v>
      </c>
      <c r="C618" s="656"/>
      <c r="D618" s="346"/>
    </row>
    <row r="619" spans="2:4" ht="12.75" hidden="1" customHeight="1">
      <c r="B619" s="655">
        <v>600</v>
      </c>
      <c r="C619" s="656"/>
      <c r="D619" s="346"/>
    </row>
    <row r="620" spans="2:4" ht="12.75" hidden="1" customHeight="1">
      <c r="B620" s="655">
        <v>601</v>
      </c>
      <c r="C620" s="656"/>
      <c r="D620" s="346"/>
    </row>
    <row r="621" spans="2:4" ht="12.75" hidden="1" customHeight="1">
      <c r="B621" s="655">
        <v>602</v>
      </c>
      <c r="C621" s="656"/>
      <c r="D621" s="346"/>
    </row>
    <row r="622" spans="2:4" ht="12.75" hidden="1" customHeight="1">
      <c r="B622" s="655">
        <v>603</v>
      </c>
      <c r="C622" s="656"/>
      <c r="D622" s="346"/>
    </row>
    <row r="623" spans="2:4" ht="12.75" hidden="1" customHeight="1">
      <c r="B623" s="655">
        <v>604</v>
      </c>
      <c r="C623" s="656"/>
      <c r="D623" s="346"/>
    </row>
    <row r="624" spans="2:4" ht="12.75" hidden="1" customHeight="1">
      <c r="B624" s="655">
        <v>605</v>
      </c>
      <c r="C624" s="656"/>
      <c r="D624" s="346"/>
    </row>
    <row r="625" spans="2:4" ht="12.75" hidden="1" customHeight="1">
      <c r="B625" s="655">
        <v>606</v>
      </c>
      <c r="C625" s="656"/>
      <c r="D625" s="346"/>
    </row>
    <row r="626" spans="2:4" ht="12.75" hidden="1" customHeight="1">
      <c r="B626" s="655">
        <v>607</v>
      </c>
      <c r="C626" s="656"/>
      <c r="D626" s="346"/>
    </row>
    <row r="627" spans="2:4" ht="12.75" hidden="1" customHeight="1">
      <c r="B627" s="655">
        <v>608</v>
      </c>
      <c r="C627" s="656"/>
      <c r="D627" s="346"/>
    </row>
    <row r="628" spans="2:4" ht="12.75" hidden="1" customHeight="1">
      <c r="B628" s="655">
        <v>609</v>
      </c>
      <c r="C628" s="656"/>
      <c r="D628" s="346"/>
    </row>
    <row r="629" spans="2:4" ht="12.75" hidden="1" customHeight="1">
      <c r="B629" s="655">
        <v>610</v>
      </c>
      <c r="C629" s="656"/>
      <c r="D629" s="346"/>
    </row>
    <row r="630" spans="2:4" ht="12.75" hidden="1" customHeight="1">
      <c r="B630" s="655">
        <v>611</v>
      </c>
      <c r="C630" s="656"/>
      <c r="D630" s="346"/>
    </row>
    <row r="631" spans="2:4" ht="12.75" hidden="1" customHeight="1">
      <c r="B631" s="655">
        <v>612</v>
      </c>
      <c r="C631" s="656"/>
      <c r="D631" s="346"/>
    </row>
    <row r="632" spans="2:4" ht="12.75" hidden="1" customHeight="1">
      <c r="B632" s="655">
        <v>613</v>
      </c>
      <c r="C632" s="656"/>
      <c r="D632" s="346"/>
    </row>
    <row r="633" spans="2:4" ht="12.75" hidden="1" customHeight="1">
      <c r="B633" s="655">
        <v>614</v>
      </c>
      <c r="C633" s="656"/>
      <c r="D633" s="346"/>
    </row>
    <row r="634" spans="2:4" ht="12.75" hidden="1" customHeight="1">
      <c r="B634" s="655">
        <v>615</v>
      </c>
      <c r="C634" s="656"/>
      <c r="D634" s="346"/>
    </row>
    <row r="635" spans="2:4" ht="12.75" hidden="1" customHeight="1">
      <c r="B635" s="655">
        <v>616</v>
      </c>
      <c r="C635" s="656"/>
      <c r="D635" s="346"/>
    </row>
    <row r="636" spans="2:4" ht="12.75" hidden="1" customHeight="1">
      <c r="B636" s="655">
        <v>617</v>
      </c>
      <c r="C636" s="656"/>
      <c r="D636" s="346"/>
    </row>
    <row r="637" spans="2:4" ht="12.75" hidden="1" customHeight="1">
      <c r="B637" s="655">
        <v>618</v>
      </c>
      <c r="C637" s="656"/>
      <c r="D637" s="346"/>
    </row>
    <row r="638" spans="2:4" ht="12.75" hidden="1" customHeight="1">
      <c r="B638" s="655">
        <v>619</v>
      </c>
      <c r="C638" s="656"/>
      <c r="D638" s="346"/>
    </row>
    <row r="639" spans="2:4" ht="12.75" hidden="1" customHeight="1">
      <c r="B639" s="655">
        <v>620</v>
      </c>
      <c r="C639" s="656"/>
      <c r="D639" s="346"/>
    </row>
    <row r="640" spans="2:4" ht="12.75" hidden="1" customHeight="1">
      <c r="B640" s="655">
        <v>621</v>
      </c>
      <c r="C640" s="656"/>
      <c r="D640" s="346"/>
    </row>
    <row r="641" spans="2:4" ht="12.75" hidden="1" customHeight="1">
      <c r="B641" s="655">
        <v>622</v>
      </c>
      <c r="C641" s="656"/>
      <c r="D641" s="346"/>
    </row>
    <row r="642" spans="2:4" ht="12.75" hidden="1" customHeight="1">
      <c r="B642" s="655">
        <v>623</v>
      </c>
      <c r="C642" s="656"/>
      <c r="D642" s="346"/>
    </row>
    <row r="643" spans="2:4" ht="12.75" hidden="1" customHeight="1">
      <c r="B643" s="655">
        <v>624</v>
      </c>
      <c r="C643" s="656"/>
      <c r="D643" s="346"/>
    </row>
    <row r="644" spans="2:4" ht="12.75" hidden="1" customHeight="1">
      <c r="B644" s="655">
        <v>625</v>
      </c>
      <c r="C644" s="656"/>
      <c r="D644" s="346"/>
    </row>
    <row r="645" spans="2:4" ht="12.75" hidden="1" customHeight="1">
      <c r="B645" s="655">
        <v>626</v>
      </c>
      <c r="C645" s="656"/>
      <c r="D645" s="346"/>
    </row>
    <row r="646" spans="2:4" ht="12.75" hidden="1" customHeight="1">
      <c r="B646" s="655">
        <v>627</v>
      </c>
      <c r="C646" s="656"/>
      <c r="D646" s="346"/>
    </row>
    <row r="647" spans="2:4" ht="12.75" hidden="1" customHeight="1">
      <c r="B647" s="655">
        <v>628</v>
      </c>
      <c r="C647" s="656"/>
      <c r="D647" s="346"/>
    </row>
    <row r="648" spans="2:4" ht="12.75" hidden="1" customHeight="1">
      <c r="B648" s="655">
        <v>629</v>
      </c>
      <c r="C648" s="656"/>
      <c r="D648" s="346"/>
    </row>
    <row r="649" spans="2:4" ht="12.75" hidden="1" customHeight="1">
      <c r="B649" s="655">
        <v>630</v>
      </c>
      <c r="C649" s="656"/>
      <c r="D649" s="346"/>
    </row>
    <row r="650" spans="2:4" ht="12.75" hidden="1" customHeight="1">
      <c r="B650" s="655">
        <v>631</v>
      </c>
      <c r="C650" s="656"/>
      <c r="D650" s="346"/>
    </row>
    <row r="651" spans="2:4" ht="12.75" hidden="1" customHeight="1">
      <c r="B651" s="655">
        <v>632</v>
      </c>
      <c r="C651" s="656"/>
      <c r="D651" s="346"/>
    </row>
    <row r="652" spans="2:4" ht="12.75" hidden="1" customHeight="1">
      <c r="B652" s="655">
        <v>633</v>
      </c>
      <c r="C652" s="656"/>
      <c r="D652" s="346"/>
    </row>
    <row r="653" spans="2:4" ht="12.75" hidden="1" customHeight="1">
      <c r="B653" s="655">
        <v>634</v>
      </c>
      <c r="C653" s="656"/>
      <c r="D653" s="346"/>
    </row>
    <row r="654" spans="2:4" ht="12.75" hidden="1" customHeight="1">
      <c r="B654" s="655">
        <v>635</v>
      </c>
      <c r="C654" s="656"/>
      <c r="D654" s="346"/>
    </row>
    <row r="655" spans="2:4" ht="12.75" hidden="1" customHeight="1">
      <c r="B655" s="655">
        <v>636</v>
      </c>
      <c r="C655" s="656"/>
      <c r="D655" s="346"/>
    </row>
    <row r="656" spans="2:4" ht="12.75" hidden="1" customHeight="1">
      <c r="B656" s="655">
        <v>637</v>
      </c>
      <c r="C656" s="656"/>
      <c r="D656" s="346"/>
    </row>
    <row r="657" spans="2:4" ht="12.75" hidden="1" customHeight="1">
      <c r="B657" s="655">
        <v>638</v>
      </c>
      <c r="C657" s="656"/>
      <c r="D657" s="346"/>
    </row>
    <row r="658" spans="2:4" ht="12.75" hidden="1" customHeight="1">
      <c r="B658" s="655">
        <v>639</v>
      </c>
      <c r="C658" s="656"/>
      <c r="D658" s="346"/>
    </row>
    <row r="659" spans="2:4" ht="12.75" hidden="1" customHeight="1">
      <c r="B659" s="655">
        <v>640</v>
      </c>
      <c r="C659" s="656"/>
      <c r="D659" s="346"/>
    </row>
    <row r="660" spans="2:4" ht="12.75" hidden="1" customHeight="1">
      <c r="B660" s="655">
        <v>641</v>
      </c>
      <c r="C660" s="656"/>
      <c r="D660" s="346"/>
    </row>
    <row r="661" spans="2:4" ht="12.75" hidden="1" customHeight="1">
      <c r="B661" s="655">
        <v>642</v>
      </c>
      <c r="C661" s="656"/>
      <c r="D661" s="346"/>
    </row>
    <row r="662" spans="2:4" ht="12.75" hidden="1" customHeight="1">
      <c r="B662" s="655">
        <v>643</v>
      </c>
      <c r="C662" s="656"/>
      <c r="D662" s="346"/>
    </row>
    <row r="663" spans="2:4" ht="12.75" hidden="1" customHeight="1">
      <c r="B663" s="655">
        <v>644</v>
      </c>
      <c r="C663" s="656"/>
      <c r="D663" s="346"/>
    </row>
    <row r="664" spans="2:4" ht="12.75" hidden="1" customHeight="1">
      <c r="B664" s="655">
        <v>645</v>
      </c>
      <c r="C664" s="656"/>
      <c r="D664" s="346"/>
    </row>
    <row r="665" spans="2:4" ht="12.75" hidden="1" customHeight="1">
      <c r="B665" s="655">
        <v>646</v>
      </c>
      <c r="C665" s="656"/>
      <c r="D665" s="346"/>
    </row>
    <row r="666" spans="2:4" ht="12.75" hidden="1" customHeight="1">
      <c r="B666" s="655">
        <v>647</v>
      </c>
      <c r="C666" s="656"/>
      <c r="D666" s="346"/>
    </row>
    <row r="667" spans="2:4" ht="12.75" hidden="1" customHeight="1">
      <c r="B667" s="655">
        <v>648</v>
      </c>
      <c r="C667" s="656"/>
      <c r="D667" s="346"/>
    </row>
    <row r="668" spans="2:4" ht="12.75" hidden="1" customHeight="1">
      <c r="B668" s="655">
        <v>649</v>
      </c>
      <c r="C668" s="656"/>
      <c r="D668" s="346"/>
    </row>
    <row r="669" spans="2:4" ht="12.75" hidden="1" customHeight="1">
      <c r="B669" s="655">
        <v>650</v>
      </c>
      <c r="C669" s="656"/>
      <c r="D669" s="346"/>
    </row>
    <row r="670" spans="2:4" ht="12.75" hidden="1" customHeight="1">
      <c r="B670" s="655">
        <v>651</v>
      </c>
      <c r="C670" s="656"/>
      <c r="D670" s="346"/>
    </row>
    <row r="671" spans="2:4" ht="12.75" hidden="1" customHeight="1">
      <c r="B671" s="655">
        <v>652</v>
      </c>
      <c r="C671" s="656"/>
      <c r="D671" s="346"/>
    </row>
    <row r="672" spans="2:4" ht="12.75" hidden="1" customHeight="1">
      <c r="B672" s="655">
        <v>653</v>
      </c>
      <c r="C672" s="656"/>
      <c r="D672" s="346"/>
    </row>
    <row r="673" spans="2:4" ht="12.75" hidden="1" customHeight="1">
      <c r="B673" s="655">
        <v>654</v>
      </c>
      <c r="C673" s="656"/>
      <c r="D673" s="346"/>
    </row>
    <row r="674" spans="2:4" ht="12.75" hidden="1" customHeight="1">
      <c r="B674" s="655">
        <v>655</v>
      </c>
      <c r="C674" s="656"/>
      <c r="D674" s="346"/>
    </row>
    <row r="675" spans="2:4" ht="12.75" hidden="1" customHeight="1">
      <c r="B675" s="655">
        <v>656</v>
      </c>
      <c r="C675" s="656"/>
      <c r="D675" s="346"/>
    </row>
    <row r="676" spans="2:4" ht="12.75" hidden="1" customHeight="1">
      <c r="B676" s="655">
        <v>657</v>
      </c>
      <c r="C676" s="656"/>
      <c r="D676" s="346"/>
    </row>
    <row r="677" spans="2:4" ht="12.75" hidden="1" customHeight="1">
      <c r="B677" s="655">
        <v>658</v>
      </c>
      <c r="C677" s="656"/>
      <c r="D677" s="346"/>
    </row>
    <row r="678" spans="2:4" ht="12.75" hidden="1" customHeight="1">
      <c r="B678" s="655">
        <v>659</v>
      </c>
      <c r="C678" s="656"/>
      <c r="D678" s="346"/>
    </row>
    <row r="679" spans="2:4" ht="12.75" hidden="1" customHeight="1">
      <c r="B679" s="655">
        <v>660</v>
      </c>
      <c r="C679" s="656"/>
      <c r="D679" s="346"/>
    </row>
    <row r="680" spans="2:4" ht="12.75" hidden="1" customHeight="1">
      <c r="B680" s="655">
        <v>661</v>
      </c>
      <c r="C680" s="656"/>
      <c r="D680" s="346"/>
    </row>
    <row r="681" spans="2:4" ht="12.75" hidden="1" customHeight="1">
      <c r="B681" s="655">
        <v>662</v>
      </c>
      <c r="C681" s="656"/>
      <c r="D681" s="346"/>
    </row>
    <row r="682" spans="2:4" ht="12.75" hidden="1" customHeight="1">
      <c r="B682" s="655">
        <v>663</v>
      </c>
      <c r="C682" s="656"/>
      <c r="D682" s="346"/>
    </row>
    <row r="683" spans="2:4" ht="12.75" hidden="1" customHeight="1">
      <c r="B683" s="655">
        <v>664</v>
      </c>
      <c r="C683" s="656"/>
      <c r="D683" s="346"/>
    </row>
    <row r="684" spans="2:4" ht="12.75" hidden="1" customHeight="1">
      <c r="B684" s="655">
        <v>665</v>
      </c>
      <c r="C684" s="656"/>
      <c r="D684" s="346"/>
    </row>
    <row r="685" spans="2:4" ht="12.75" hidden="1" customHeight="1">
      <c r="B685" s="655">
        <v>666</v>
      </c>
      <c r="C685" s="656"/>
      <c r="D685" s="346"/>
    </row>
    <row r="686" spans="2:4" ht="12.75" hidden="1" customHeight="1">
      <c r="B686" s="655">
        <v>667</v>
      </c>
      <c r="C686" s="656"/>
      <c r="D686" s="346"/>
    </row>
    <row r="687" spans="2:4" ht="12.75" hidden="1" customHeight="1">
      <c r="B687" s="655">
        <v>668</v>
      </c>
      <c r="C687" s="656"/>
      <c r="D687" s="346"/>
    </row>
    <row r="688" spans="2:4" ht="12.75" hidden="1" customHeight="1">
      <c r="B688" s="655">
        <v>669</v>
      </c>
      <c r="C688" s="656"/>
      <c r="D688" s="346"/>
    </row>
    <row r="689" spans="2:4" ht="12.75" hidden="1" customHeight="1">
      <c r="B689" s="655">
        <v>670</v>
      </c>
      <c r="C689" s="656"/>
      <c r="D689" s="346"/>
    </row>
    <row r="690" spans="2:4" ht="12.75" hidden="1" customHeight="1">
      <c r="B690" s="655">
        <v>671</v>
      </c>
      <c r="C690" s="656"/>
      <c r="D690" s="346"/>
    </row>
    <row r="691" spans="2:4" ht="12.75" hidden="1" customHeight="1">
      <c r="B691" s="655">
        <v>672</v>
      </c>
      <c r="C691" s="656"/>
      <c r="D691" s="346"/>
    </row>
    <row r="692" spans="2:4" ht="12.75" hidden="1" customHeight="1">
      <c r="B692" s="655">
        <v>673</v>
      </c>
      <c r="C692" s="656"/>
      <c r="D692" s="346"/>
    </row>
    <row r="693" spans="2:4" ht="12.75" hidden="1" customHeight="1">
      <c r="B693" s="655">
        <v>674</v>
      </c>
      <c r="C693" s="656"/>
      <c r="D693" s="346"/>
    </row>
    <row r="694" spans="2:4" ht="12.75" hidden="1" customHeight="1">
      <c r="B694" s="655">
        <v>675</v>
      </c>
      <c r="C694" s="656"/>
      <c r="D694" s="346"/>
    </row>
    <row r="695" spans="2:4" ht="12.75" hidden="1" customHeight="1">
      <c r="B695" s="655">
        <v>676</v>
      </c>
      <c r="C695" s="656"/>
      <c r="D695" s="346"/>
    </row>
    <row r="696" spans="2:4" ht="12.75" hidden="1" customHeight="1">
      <c r="B696" s="655">
        <v>677</v>
      </c>
      <c r="C696" s="656"/>
      <c r="D696" s="346"/>
    </row>
    <row r="697" spans="2:4" ht="12.75" hidden="1" customHeight="1">
      <c r="B697" s="655">
        <v>678</v>
      </c>
      <c r="C697" s="656"/>
      <c r="D697" s="346"/>
    </row>
    <row r="698" spans="2:4" ht="12.75" hidden="1" customHeight="1">
      <c r="B698" s="655">
        <v>679</v>
      </c>
      <c r="C698" s="656"/>
      <c r="D698" s="346"/>
    </row>
    <row r="699" spans="2:4" ht="12.75" hidden="1" customHeight="1">
      <c r="B699" s="655">
        <v>680</v>
      </c>
      <c r="C699" s="656"/>
      <c r="D699" s="346"/>
    </row>
    <row r="700" spans="2:4" ht="12.75" hidden="1" customHeight="1">
      <c r="B700" s="655">
        <v>681</v>
      </c>
      <c r="C700" s="656"/>
      <c r="D700" s="346"/>
    </row>
    <row r="701" spans="2:4" ht="12.75" hidden="1" customHeight="1">
      <c r="B701" s="655">
        <v>682</v>
      </c>
      <c r="C701" s="656"/>
      <c r="D701" s="346"/>
    </row>
    <row r="702" spans="2:4" ht="12.75" hidden="1" customHeight="1">
      <c r="B702" s="655">
        <v>683</v>
      </c>
      <c r="C702" s="656"/>
      <c r="D702" s="346"/>
    </row>
    <row r="703" spans="2:4" ht="12.75" hidden="1" customHeight="1">
      <c r="B703" s="655">
        <v>684</v>
      </c>
      <c r="C703" s="656"/>
      <c r="D703" s="346"/>
    </row>
    <row r="704" spans="2:4" ht="12.75" hidden="1" customHeight="1">
      <c r="B704" s="655">
        <v>685</v>
      </c>
      <c r="C704" s="656"/>
      <c r="D704" s="346"/>
    </row>
    <row r="705" spans="2:4" ht="12.75" hidden="1" customHeight="1">
      <c r="B705" s="655">
        <v>686</v>
      </c>
      <c r="C705" s="656"/>
      <c r="D705" s="346"/>
    </row>
    <row r="706" spans="2:4" ht="12.75" hidden="1" customHeight="1">
      <c r="B706" s="655">
        <v>687</v>
      </c>
      <c r="C706" s="656"/>
      <c r="D706" s="346"/>
    </row>
    <row r="707" spans="2:4" ht="12.75" hidden="1" customHeight="1">
      <c r="B707" s="655">
        <v>688</v>
      </c>
      <c r="C707" s="656"/>
      <c r="D707" s="346"/>
    </row>
    <row r="708" spans="2:4" ht="12.75" hidden="1" customHeight="1">
      <c r="B708" s="655">
        <v>689</v>
      </c>
      <c r="C708" s="656"/>
      <c r="D708" s="346"/>
    </row>
    <row r="709" spans="2:4" ht="12.75" hidden="1" customHeight="1">
      <c r="B709" s="655">
        <v>690</v>
      </c>
      <c r="C709" s="656"/>
      <c r="D709" s="346"/>
    </row>
    <row r="710" spans="2:4" ht="12.75" hidden="1" customHeight="1">
      <c r="B710" s="655">
        <v>691</v>
      </c>
      <c r="C710" s="656"/>
      <c r="D710" s="346"/>
    </row>
    <row r="711" spans="2:4" ht="12.75" hidden="1" customHeight="1">
      <c r="B711" s="655">
        <v>692</v>
      </c>
      <c r="C711" s="656"/>
      <c r="D711" s="346"/>
    </row>
    <row r="712" spans="2:4" ht="12.75" hidden="1" customHeight="1">
      <c r="B712" s="655">
        <v>693</v>
      </c>
      <c r="C712" s="656"/>
      <c r="D712" s="346"/>
    </row>
    <row r="713" spans="2:4" ht="12.75" hidden="1" customHeight="1">
      <c r="B713" s="655">
        <v>694</v>
      </c>
      <c r="C713" s="656"/>
      <c r="D713" s="346"/>
    </row>
    <row r="714" spans="2:4" ht="12.75" hidden="1" customHeight="1">
      <c r="B714" s="655">
        <v>695</v>
      </c>
      <c r="C714" s="656"/>
      <c r="D714" s="346"/>
    </row>
    <row r="715" spans="2:4" ht="12.75" hidden="1" customHeight="1">
      <c r="B715" s="655">
        <v>696</v>
      </c>
      <c r="C715" s="656"/>
      <c r="D715" s="346"/>
    </row>
    <row r="716" spans="2:4" ht="12.75" hidden="1" customHeight="1">
      <c r="B716" s="655">
        <v>697</v>
      </c>
      <c r="C716" s="656"/>
      <c r="D716" s="346"/>
    </row>
    <row r="717" spans="2:4" ht="12.75" hidden="1" customHeight="1">
      <c r="B717" s="655">
        <v>698</v>
      </c>
      <c r="C717" s="656"/>
      <c r="D717" s="346"/>
    </row>
    <row r="718" spans="2:4" ht="12.75" hidden="1" customHeight="1">
      <c r="B718" s="655">
        <v>699</v>
      </c>
      <c r="C718" s="656"/>
      <c r="D718" s="346"/>
    </row>
    <row r="719" spans="2:4" ht="12.75" hidden="1" customHeight="1">
      <c r="B719" s="655">
        <v>700</v>
      </c>
      <c r="C719" s="656"/>
      <c r="D719" s="346"/>
    </row>
    <row r="720" spans="2:4" ht="12.75" hidden="1" customHeight="1">
      <c r="B720" s="655">
        <v>701</v>
      </c>
      <c r="C720" s="656"/>
      <c r="D720" s="346"/>
    </row>
    <row r="721" spans="2:4" ht="12.75" hidden="1" customHeight="1">
      <c r="B721" s="655">
        <v>702</v>
      </c>
      <c r="C721" s="656"/>
      <c r="D721" s="346"/>
    </row>
    <row r="722" spans="2:4" ht="12.75" hidden="1" customHeight="1">
      <c r="B722" s="655">
        <v>703</v>
      </c>
      <c r="C722" s="656"/>
      <c r="D722" s="346"/>
    </row>
    <row r="723" spans="2:4" ht="12.75" hidden="1" customHeight="1">
      <c r="B723" s="655">
        <v>704</v>
      </c>
      <c r="C723" s="656"/>
      <c r="D723" s="346"/>
    </row>
    <row r="724" spans="2:4" ht="12.75" hidden="1" customHeight="1">
      <c r="B724" s="655">
        <v>705</v>
      </c>
      <c r="C724" s="656"/>
      <c r="D724" s="346"/>
    </row>
    <row r="725" spans="2:4" ht="12.75" hidden="1" customHeight="1">
      <c r="B725" s="655">
        <v>706</v>
      </c>
      <c r="C725" s="656"/>
      <c r="D725" s="346"/>
    </row>
    <row r="726" spans="2:4" ht="12.75" hidden="1" customHeight="1">
      <c r="B726" s="655">
        <v>707</v>
      </c>
      <c r="C726" s="656"/>
      <c r="D726" s="346"/>
    </row>
    <row r="727" spans="2:4" ht="12.75" hidden="1" customHeight="1">
      <c r="B727" s="655">
        <v>708</v>
      </c>
      <c r="C727" s="656"/>
      <c r="D727" s="346"/>
    </row>
    <row r="728" spans="2:4" ht="12.75" hidden="1" customHeight="1">
      <c r="B728" s="655">
        <v>709</v>
      </c>
      <c r="C728" s="656"/>
      <c r="D728" s="346"/>
    </row>
    <row r="729" spans="2:4" ht="12.75" hidden="1" customHeight="1">
      <c r="B729" s="655">
        <v>710</v>
      </c>
      <c r="C729" s="656"/>
      <c r="D729" s="346"/>
    </row>
    <row r="730" spans="2:4" ht="12.75" hidden="1" customHeight="1">
      <c r="B730" s="655">
        <v>711</v>
      </c>
      <c r="C730" s="656"/>
      <c r="D730" s="346"/>
    </row>
    <row r="731" spans="2:4" ht="12.75" hidden="1" customHeight="1">
      <c r="B731" s="655">
        <v>712</v>
      </c>
      <c r="C731" s="656"/>
      <c r="D731" s="346"/>
    </row>
    <row r="732" spans="2:4" ht="12.75" hidden="1" customHeight="1">
      <c r="B732" s="655">
        <v>713</v>
      </c>
      <c r="C732" s="656"/>
      <c r="D732" s="346"/>
    </row>
    <row r="733" spans="2:4" ht="12.75" hidden="1" customHeight="1">
      <c r="B733" s="655">
        <v>714</v>
      </c>
      <c r="C733" s="656"/>
      <c r="D733" s="346"/>
    </row>
    <row r="734" spans="2:4" ht="12.75" hidden="1" customHeight="1">
      <c r="B734" s="655">
        <v>715</v>
      </c>
      <c r="C734" s="656"/>
      <c r="D734" s="346"/>
    </row>
    <row r="735" spans="2:4" ht="12.75" hidden="1" customHeight="1">
      <c r="B735" s="655">
        <v>716</v>
      </c>
      <c r="C735" s="656"/>
      <c r="D735" s="346"/>
    </row>
    <row r="736" spans="2:4" ht="12.75" hidden="1" customHeight="1">
      <c r="B736" s="655">
        <v>717</v>
      </c>
      <c r="C736" s="656"/>
      <c r="D736" s="346"/>
    </row>
    <row r="737" spans="2:4" ht="12.75" hidden="1" customHeight="1">
      <c r="B737" s="655">
        <v>718</v>
      </c>
      <c r="C737" s="656"/>
      <c r="D737" s="346"/>
    </row>
    <row r="738" spans="2:4" ht="12.75" hidden="1" customHeight="1">
      <c r="B738" s="655">
        <v>719</v>
      </c>
      <c r="C738" s="656"/>
      <c r="D738" s="346"/>
    </row>
    <row r="739" spans="2:4" ht="12.75" hidden="1" customHeight="1">
      <c r="B739" s="655">
        <v>720</v>
      </c>
      <c r="C739" s="656"/>
      <c r="D739" s="346"/>
    </row>
    <row r="740" spans="2:4" ht="12.75" hidden="1" customHeight="1">
      <c r="B740" s="655">
        <v>721</v>
      </c>
      <c r="C740" s="656"/>
      <c r="D740" s="346"/>
    </row>
    <row r="741" spans="2:4" ht="12.75" hidden="1" customHeight="1">
      <c r="B741" s="655">
        <v>722</v>
      </c>
      <c r="C741" s="656"/>
      <c r="D741" s="346"/>
    </row>
    <row r="742" spans="2:4" ht="12.75" hidden="1" customHeight="1">
      <c r="B742" s="655">
        <v>723</v>
      </c>
      <c r="C742" s="656"/>
      <c r="D742" s="346"/>
    </row>
    <row r="743" spans="2:4" ht="12.75" hidden="1" customHeight="1">
      <c r="B743" s="655">
        <v>724</v>
      </c>
      <c r="C743" s="656"/>
      <c r="D743" s="346"/>
    </row>
    <row r="744" spans="2:4" ht="12.75" hidden="1" customHeight="1">
      <c r="B744" s="655">
        <v>725</v>
      </c>
      <c r="C744" s="656"/>
      <c r="D744" s="346"/>
    </row>
    <row r="745" spans="2:4" ht="12.75" hidden="1" customHeight="1">
      <c r="B745" s="655">
        <v>726</v>
      </c>
      <c r="C745" s="656"/>
      <c r="D745" s="346"/>
    </row>
    <row r="746" spans="2:4" ht="12.75" hidden="1" customHeight="1">
      <c r="B746" s="655">
        <v>727</v>
      </c>
      <c r="C746" s="656"/>
      <c r="D746" s="346"/>
    </row>
    <row r="747" spans="2:4" ht="12.75" hidden="1" customHeight="1">
      <c r="B747" s="655">
        <v>728</v>
      </c>
      <c r="C747" s="656"/>
      <c r="D747" s="346"/>
    </row>
    <row r="748" spans="2:4" ht="12.75" hidden="1" customHeight="1">
      <c r="B748" s="655">
        <v>729</v>
      </c>
      <c r="C748" s="656"/>
      <c r="D748" s="346"/>
    </row>
    <row r="749" spans="2:4" ht="12.75" hidden="1" customHeight="1">
      <c r="B749" s="655">
        <v>730</v>
      </c>
      <c r="C749" s="656"/>
      <c r="D749" s="346"/>
    </row>
    <row r="750" spans="2:4" ht="12.75" hidden="1" customHeight="1">
      <c r="B750" s="655">
        <v>731</v>
      </c>
      <c r="C750" s="656"/>
      <c r="D750" s="346"/>
    </row>
    <row r="751" spans="2:4" ht="12.75" hidden="1" customHeight="1">
      <c r="B751" s="655">
        <v>732</v>
      </c>
      <c r="C751" s="656"/>
      <c r="D751" s="346"/>
    </row>
    <row r="752" spans="2:4" ht="12.75" hidden="1" customHeight="1">
      <c r="B752" s="655">
        <v>733</v>
      </c>
      <c r="C752" s="656"/>
      <c r="D752" s="346"/>
    </row>
    <row r="753" spans="2:4" ht="12.75" hidden="1" customHeight="1">
      <c r="B753" s="655">
        <v>734</v>
      </c>
      <c r="C753" s="656"/>
      <c r="D753" s="346"/>
    </row>
    <row r="754" spans="2:4" ht="12.75" hidden="1" customHeight="1">
      <c r="B754" s="655">
        <v>735</v>
      </c>
      <c r="C754" s="656"/>
      <c r="D754" s="346"/>
    </row>
    <row r="755" spans="2:4" ht="12.75" hidden="1" customHeight="1">
      <c r="B755" s="655">
        <v>736</v>
      </c>
      <c r="C755" s="656"/>
      <c r="D755" s="346"/>
    </row>
    <row r="756" spans="2:4" ht="12.75" hidden="1" customHeight="1">
      <c r="B756" s="655">
        <v>737</v>
      </c>
      <c r="C756" s="656"/>
      <c r="D756" s="346"/>
    </row>
    <row r="757" spans="2:4" ht="12.75" hidden="1" customHeight="1">
      <c r="B757" s="655">
        <v>738</v>
      </c>
      <c r="C757" s="656"/>
      <c r="D757" s="346"/>
    </row>
    <row r="758" spans="2:4" ht="12.75" hidden="1" customHeight="1">
      <c r="B758" s="655">
        <v>739</v>
      </c>
      <c r="C758" s="656"/>
      <c r="D758" s="346"/>
    </row>
    <row r="759" spans="2:4" ht="12.75" hidden="1" customHeight="1">
      <c r="B759" s="655">
        <v>740</v>
      </c>
      <c r="C759" s="656"/>
      <c r="D759" s="346"/>
    </row>
    <row r="760" spans="2:4" ht="12.75" hidden="1" customHeight="1">
      <c r="B760" s="655">
        <v>741</v>
      </c>
      <c r="C760" s="656"/>
      <c r="D760" s="346"/>
    </row>
    <row r="761" spans="2:4" ht="12.75" hidden="1" customHeight="1">
      <c r="B761" s="655">
        <v>742</v>
      </c>
      <c r="C761" s="656"/>
      <c r="D761" s="346"/>
    </row>
    <row r="762" spans="2:4" ht="12.75" hidden="1" customHeight="1">
      <c r="B762" s="655">
        <v>743</v>
      </c>
      <c r="C762" s="656"/>
      <c r="D762" s="346"/>
    </row>
    <row r="763" spans="2:4" ht="12.75" hidden="1" customHeight="1">
      <c r="B763" s="655">
        <v>744</v>
      </c>
      <c r="C763" s="656"/>
      <c r="D763" s="346"/>
    </row>
    <row r="764" spans="2:4" ht="12.75" hidden="1" customHeight="1">
      <c r="B764" s="655">
        <v>745</v>
      </c>
      <c r="C764" s="656"/>
      <c r="D764" s="346"/>
    </row>
    <row r="765" spans="2:4" ht="12.75" hidden="1" customHeight="1">
      <c r="B765" s="655">
        <v>746</v>
      </c>
      <c r="C765" s="656"/>
      <c r="D765" s="346"/>
    </row>
    <row r="766" spans="2:4" ht="12.75" hidden="1" customHeight="1">
      <c r="B766" s="655">
        <v>747</v>
      </c>
      <c r="C766" s="656"/>
      <c r="D766" s="346"/>
    </row>
    <row r="767" spans="2:4" ht="12.75" hidden="1" customHeight="1">
      <c r="B767" s="655">
        <v>748</v>
      </c>
      <c r="C767" s="656"/>
      <c r="D767" s="346"/>
    </row>
    <row r="768" spans="2:4" ht="12.75" hidden="1" customHeight="1">
      <c r="B768" s="655">
        <v>749</v>
      </c>
      <c r="C768" s="656"/>
      <c r="D768" s="346"/>
    </row>
    <row r="769" spans="2:4" ht="12.75" hidden="1" customHeight="1">
      <c r="B769" s="655">
        <v>750</v>
      </c>
      <c r="C769" s="656"/>
      <c r="D769" s="346"/>
    </row>
    <row r="770" spans="2:4" ht="12.75" hidden="1" customHeight="1">
      <c r="B770" s="655">
        <v>751</v>
      </c>
      <c r="C770" s="656"/>
      <c r="D770" s="346"/>
    </row>
    <row r="771" spans="2:4" ht="12.75" hidden="1" customHeight="1">
      <c r="B771" s="655">
        <v>752</v>
      </c>
      <c r="C771" s="656"/>
      <c r="D771" s="346"/>
    </row>
    <row r="772" spans="2:4" ht="12.75" hidden="1" customHeight="1">
      <c r="B772" s="655">
        <v>753</v>
      </c>
      <c r="C772" s="656"/>
      <c r="D772" s="346"/>
    </row>
    <row r="773" spans="2:4" ht="12.75" hidden="1" customHeight="1">
      <c r="B773" s="655">
        <v>754</v>
      </c>
      <c r="C773" s="656"/>
      <c r="D773" s="346"/>
    </row>
    <row r="774" spans="2:4" ht="12.75" hidden="1" customHeight="1">
      <c r="B774" s="655">
        <v>755</v>
      </c>
      <c r="C774" s="656"/>
      <c r="D774" s="346"/>
    </row>
    <row r="775" spans="2:4" ht="12.75" hidden="1" customHeight="1">
      <c r="B775" s="655">
        <v>756</v>
      </c>
      <c r="C775" s="656"/>
      <c r="D775" s="346"/>
    </row>
    <row r="776" spans="2:4" ht="12.75" hidden="1" customHeight="1">
      <c r="B776" s="655">
        <v>757</v>
      </c>
      <c r="C776" s="656"/>
      <c r="D776" s="346"/>
    </row>
    <row r="777" spans="2:4" ht="12.75" hidden="1" customHeight="1">
      <c r="B777" s="655">
        <v>758</v>
      </c>
      <c r="C777" s="656"/>
      <c r="D777" s="346"/>
    </row>
    <row r="778" spans="2:4" ht="12.75" hidden="1" customHeight="1">
      <c r="B778" s="655">
        <v>759</v>
      </c>
      <c r="C778" s="656"/>
      <c r="D778" s="346"/>
    </row>
    <row r="779" spans="2:4" ht="12.75" hidden="1" customHeight="1">
      <c r="B779" s="655">
        <v>760</v>
      </c>
      <c r="C779" s="656"/>
      <c r="D779" s="346"/>
    </row>
    <row r="780" spans="2:4" ht="12.75" hidden="1" customHeight="1">
      <c r="B780" s="655">
        <v>761</v>
      </c>
      <c r="C780" s="656"/>
      <c r="D780" s="346"/>
    </row>
    <row r="781" spans="2:4" ht="12.75" hidden="1" customHeight="1">
      <c r="B781" s="655">
        <v>762</v>
      </c>
      <c r="C781" s="656"/>
      <c r="D781" s="346"/>
    </row>
    <row r="782" spans="2:4" ht="12.75" hidden="1" customHeight="1">
      <c r="B782" s="655">
        <v>763</v>
      </c>
      <c r="C782" s="656"/>
      <c r="D782" s="346"/>
    </row>
    <row r="783" spans="2:4" ht="12.75" hidden="1" customHeight="1">
      <c r="B783" s="655">
        <v>764</v>
      </c>
      <c r="C783" s="656"/>
      <c r="D783" s="346"/>
    </row>
    <row r="784" spans="2:4" ht="12.75" hidden="1" customHeight="1">
      <c r="B784" s="655">
        <v>765</v>
      </c>
      <c r="C784" s="656"/>
      <c r="D784" s="346"/>
    </row>
    <row r="785" spans="2:4" ht="12.75" hidden="1" customHeight="1">
      <c r="B785" s="655">
        <v>766</v>
      </c>
      <c r="C785" s="656"/>
      <c r="D785" s="346"/>
    </row>
    <row r="786" spans="2:4" ht="12.75" hidden="1" customHeight="1">
      <c r="B786" s="655">
        <v>767</v>
      </c>
      <c r="C786" s="656"/>
      <c r="D786" s="346"/>
    </row>
    <row r="787" spans="2:4" ht="12.75" hidden="1" customHeight="1">
      <c r="B787" s="655">
        <v>768</v>
      </c>
      <c r="C787" s="656"/>
      <c r="D787" s="346"/>
    </row>
    <row r="788" spans="2:4" ht="12.75" hidden="1" customHeight="1">
      <c r="B788" s="655">
        <v>769</v>
      </c>
      <c r="C788" s="656"/>
      <c r="D788" s="346"/>
    </row>
    <row r="789" spans="2:4" ht="12.75" hidden="1" customHeight="1">
      <c r="B789" s="655">
        <v>770</v>
      </c>
      <c r="C789" s="656"/>
      <c r="D789" s="346"/>
    </row>
    <row r="790" spans="2:4" ht="12.75" hidden="1" customHeight="1">
      <c r="B790" s="655">
        <v>771</v>
      </c>
      <c r="C790" s="656"/>
      <c r="D790" s="346"/>
    </row>
    <row r="791" spans="2:4" ht="12.75" hidden="1" customHeight="1">
      <c r="B791" s="655">
        <v>772</v>
      </c>
      <c r="C791" s="656"/>
      <c r="D791" s="346"/>
    </row>
    <row r="792" spans="2:4" ht="12.75" hidden="1" customHeight="1">
      <c r="B792" s="655">
        <v>773</v>
      </c>
      <c r="C792" s="656"/>
      <c r="D792" s="346"/>
    </row>
    <row r="793" spans="2:4" ht="12.75" hidden="1" customHeight="1">
      <c r="B793" s="655">
        <v>774</v>
      </c>
      <c r="C793" s="656"/>
      <c r="D793" s="346"/>
    </row>
    <row r="794" spans="2:4" ht="12.75" hidden="1" customHeight="1">
      <c r="B794" s="655">
        <v>775</v>
      </c>
      <c r="C794" s="656"/>
      <c r="D794" s="346"/>
    </row>
    <row r="795" spans="2:4" ht="12.75" hidden="1" customHeight="1">
      <c r="B795" s="655">
        <v>776</v>
      </c>
      <c r="C795" s="656"/>
      <c r="D795" s="346"/>
    </row>
    <row r="796" spans="2:4" ht="12.75" hidden="1" customHeight="1">
      <c r="B796" s="655">
        <v>777</v>
      </c>
      <c r="C796" s="656"/>
      <c r="D796" s="346"/>
    </row>
    <row r="797" spans="2:4" ht="12.75" hidden="1" customHeight="1">
      <c r="B797" s="655">
        <v>778</v>
      </c>
      <c r="C797" s="656"/>
      <c r="D797" s="346"/>
    </row>
    <row r="798" spans="2:4" ht="12.75" hidden="1" customHeight="1">
      <c r="B798" s="655">
        <v>779</v>
      </c>
      <c r="C798" s="656"/>
      <c r="D798" s="346"/>
    </row>
    <row r="799" spans="2:4" ht="12.75" hidden="1" customHeight="1">
      <c r="B799" s="655">
        <v>780</v>
      </c>
      <c r="C799" s="656"/>
      <c r="D799" s="346"/>
    </row>
    <row r="800" spans="2:4" ht="12.75" hidden="1" customHeight="1">
      <c r="B800" s="655">
        <v>781</v>
      </c>
      <c r="C800" s="656"/>
      <c r="D800" s="346"/>
    </row>
    <row r="801" spans="2:4" ht="12.75" hidden="1" customHeight="1">
      <c r="B801" s="655">
        <v>782</v>
      </c>
      <c r="C801" s="656"/>
      <c r="D801" s="346"/>
    </row>
    <row r="802" spans="2:4" ht="12.75" hidden="1" customHeight="1">
      <c r="B802" s="655">
        <v>783</v>
      </c>
      <c r="C802" s="656"/>
      <c r="D802" s="346"/>
    </row>
    <row r="803" spans="2:4" ht="12.75" hidden="1" customHeight="1">
      <c r="B803" s="655">
        <v>784</v>
      </c>
      <c r="C803" s="656"/>
      <c r="D803" s="346"/>
    </row>
    <row r="804" spans="2:4" ht="12.75" hidden="1" customHeight="1">
      <c r="B804" s="655">
        <v>785</v>
      </c>
      <c r="C804" s="656"/>
      <c r="D804" s="346"/>
    </row>
    <row r="805" spans="2:4" ht="12.75" hidden="1" customHeight="1">
      <c r="B805" s="655">
        <v>786</v>
      </c>
      <c r="C805" s="656"/>
      <c r="D805" s="346"/>
    </row>
    <row r="806" spans="2:4" ht="12.75" hidden="1" customHeight="1">
      <c r="B806" s="655">
        <v>787</v>
      </c>
      <c r="C806" s="656"/>
      <c r="D806" s="346"/>
    </row>
    <row r="807" spans="2:4" ht="12.75" hidden="1" customHeight="1">
      <c r="B807" s="655">
        <v>788</v>
      </c>
      <c r="C807" s="656"/>
      <c r="D807" s="346"/>
    </row>
    <row r="808" spans="2:4" ht="12.75" hidden="1" customHeight="1">
      <c r="B808" s="655">
        <v>789</v>
      </c>
      <c r="C808" s="656"/>
      <c r="D808" s="346"/>
    </row>
    <row r="809" spans="2:4" ht="12.75" hidden="1" customHeight="1">
      <c r="B809" s="655">
        <v>790</v>
      </c>
      <c r="C809" s="656"/>
      <c r="D809" s="346"/>
    </row>
    <row r="810" spans="2:4" ht="12.75" hidden="1" customHeight="1">
      <c r="B810" s="655">
        <v>791</v>
      </c>
      <c r="C810" s="656"/>
      <c r="D810" s="346"/>
    </row>
    <row r="811" spans="2:4" ht="12.75" hidden="1" customHeight="1">
      <c r="B811" s="655">
        <v>792</v>
      </c>
      <c r="C811" s="656"/>
      <c r="D811" s="346"/>
    </row>
    <row r="812" spans="2:4" ht="12.75" hidden="1" customHeight="1">
      <c r="B812" s="655">
        <v>793</v>
      </c>
      <c r="C812" s="656"/>
      <c r="D812" s="346"/>
    </row>
    <row r="813" spans="2:4" ht="12.75" hidden="1" customHeight="1">
      <c r="B813" s="655">
        <v>794</v>
      </c>
      <c r="C813" s="656"/>
      <c r="D813" s="346"/>
    </row>
    <row r="814" spans="2:4" ht="12.75" hidden="1" customHeight="1">
      <c r="B814" s="655">
        <v>795</v>
      </c>
      <c r="C814" s="656"/>
      <c r="D814" s="346"/>
    </row>
    <row r="815" spans="2:4" ht="12.75" hidden="1" customHeight="1">
      <c r="B815" s="655">
        <v>796</v>
      </c>
      <c r="C815" s="656"/>
      <c r="D815" s="346"/>
    </row>
    <row r="816" spans="2:4" ht="12.75" hidden="1" customHeight="1">
      <c r="B816" s="655">
        <v>797</v>
      </c>
      <c r="C816" s="656"/>
      <c r="D816" s="346"/>
    </row>
    <row r="817" spans="2:4" ht="12.75" hidden="1" customHeight="1">
      <c r="B817" s="655">
        <v>798</v>
      </c>
      <c r="C817" s="656"/>
      <c r="D817" s="346"/>
    </row>
    <row r="818" spans="2:4" ht="12.75" hidden="1" customHeight="1">
      <c r="B818" s="655">
        <v>799</v>
      </c>
      <c r="C818" s="656"/>
      <c r="D818" s="346"/>
    </row>
    <row r="819" spans="2:4" ht="12.75" hidden="1" customHeight="1">
      <c r="B819" s="655">
        <v>800</v>
      </c>
      <c r="C819" s="656"/>
      <c r="D819" s="346"/>
    </row>
    <row r="820" spans="2:4" ht="12.75" hidden="1" customHeight="1">
      <c r="B820" s="655">
        <v>801</v>
      </c>
      <c r="C820" s="656"/>
      <c r="D820" s="346"/>
    </row>
    <row r="821" spans="2:4" ht="12.75" hidden="1" customHeight="1">
      <c r="B821" s="655">
        <v>802</v>
      </c>
      <c r="C821" s="656"/>
      <c r="D821" s="346"/>
    </row>
    <row r="822" spans="2:4" ht="12.75" hidden="1" customHeight="1">
      <c r="B822" s="655">
        <v>803</v>
      </c>
      <c r="C822" s="656"/>
      <c r="D822" s="346"/>
    </row>
    <row r="823" spans="2:4" ht="12.75" hidden="1" customHeight="1">
      <c r="B823" s="655">
        <v>804</v>
      </c>
      <c r="C823" s="656"/>
      <c r="D823" s="346"/>
    </row>
    <row r="824" spans="2:4" ht="12.75" hidden="1" customHeight="1">
      <c r="B824" s="655">
        <v>805</v>
      </c>
      <c r="C824" s="656"/>
      <c r="D824" s="346"/>
    </row>
    <row r="825" spans="2:4" ht="12.75" hidden="1" customHeight="1">
      <c r="B825" s="655">
        <v>806</v>
      </c>
      <c r="C825" s="656"/>
      <c r="D825" s="346"/>
    </row>
    <row r="826" spans="2:4" ht="12.75" hidden="1" customHeight="1">
      <c r="B826" s="655">
        <v>807</v>
      </c>
      <c r="C826" s="656"/>
      <c r="D826" s="346"/>
    </row>
    <row r="827" spans="2:4" ht="12.75" hidden="1" customHeight="1">
      <c r="B827" s="655">
        <v>808</v>
      </c>
      <c r="C827" s="656"/>
      <c r="D827" s="346"/>
    </row>
    <row r="828" spans="2:4" ht="12.75" hidden="1" customHeight="1">
      <c r="B828" s="655">
        <v>809</v>
      </c>
      <c r="C828" s="656"/>
      <c r="D828" s="346"/>
    </row>
    <row r="829" spans="2:4" ht="12.75" hidden="1" customHeight="1">
      <c r="B829" s="655">
        <v>810</v>
      </c>
      <c r="C829" s="656"/>
      <c r="D829" s="346"/>
    </row>
    <row r="830" spans="2:4" ht="12.75" hidden="1" customHeight="1">
      <c r="B830" s="655">
        <v>811</v>
      </c>
      <c r="C830" s="656"/>
      <c r="D830" s="346"/>
    </row>
    <row r="831" spans="2:4" ht="12.75" hidden="1" customHeight="1">
      <c r="B831" s="655">
        <v>812</v>
      </c>
      <c r="C831" s="656"/>
      <c r="D831" s="346"/>
    </row>
    <row r="832" spans="2:4" ht="12.75" hidden="1" customHeight="1">
      <c r="B832" s="655">
        <v>813</v>
      </c>
      <c r="C832" s="656"/>
      <c r="D832" s="346"/>
    </row>
    <row r="833" spans="2:4" ht="12.75" hidden="1" customHeight="1">
      <c r="B833" s="655">
        <v>814</v>
      </c>
      <c r="C833" s="656"/>
      <c r="D833" s="346"/>
    </row>
    <row r="834" spans="2:4" ht="12.75" hidden="1" customHeight="1">
      <c r="B834" s="655">
        <v>815</v>
      </c>
      <c r="C834" s="656"/>
      <c r="D834" s="346"/>
    </row>
    <row r="835" spans="2:4" ht="12.75" hidden="1" customHeight="1">
      <c r="B835" s="655">
        <v>816</v>
      </c>
      <c r="C835" s="656"/>
      <c r="D835" s="346"/>
    </row>
    <row r="836" spans="2:4" ht="12.75" hidden="1" customHeight="1">
      <c r="B836" s="655">
        <v>817</v>
      </c>
      <c r="C836" s="656"/>
      <c r="D836" s="346"/>
    </row>
    <row r="837" spans="2:4" ht="12.75" hidden="1" customHeight="1">
      <c r="B837" s="655">
        <v>818</v>
      </c>
      <c r="C837" s="656"/>
      <c r="D837" s="346"/>
    </row>
    <row r="838" spans="2:4" ht="12.75" hidden="1" customHeight="1">
      <c r="B838" s="655">
        <v>819</v>
      </c>
      <c r="C838" s="656"/>
      <c r="D838" s="346"/>
    </row>
    <row r="839" spans="2:4" ht="12.75" hidden="1" customHeight="1">
      <c r="B839" s="655">
        <v>820</v>
      </c>
      <c r="C839" s="656"/>
      <c r="D839" s="346"/>
    </row>
    <row r="840" spans="2:4" ht="12.75" hidden="1" customHeight="1">
      <c r="B840" s="655">
        <v>821</v>
      </c>
      <c r="C840" s="656"/>
      <c r="D840" s="346"/>
    </row>
    <row r="841" spans="2:4" ht="12.75" hidden="1" customHeight="1">
      <c r="B841" s="655">
        <v>822</v>
      </c>
      <c r="C841" s="656"/>
      <c r="D841" s="346"/>
    </row>
    <row r="842" spans="2:4" ht="12.75" hidden="1" customHeight="1">
      <c r="B842" s="655">
        <v>823</v>
      </c>
      <c r="C842" s="656"/>
      <c r="D842" s="346"/>
    </row>
    <row r="843" spans="2:4" ht="12.75" hidden="1" customHeight="1">
      <c r="B843" s="655">
        <v>824</v>
      </c>
      <c r="C843" s="656"/>
      <c r="D843" s="346"/>
    </row>
    <row r="844" spans="2:4" ht="12.75" hidden="1" customHeight="1">
      <c r="B844" s="655">
        <v>825</v>
      </c>
      <c r="C844" s="656"/>
      <c r="D844" s="346"/>
    </row>
    <row r="845" spans="2:4" ht="12.75" hidden="1" customHeight="1">
      <c r="B845" s="655">
        <v>826</v>
      </c>
      <c r="C845" s="656"/>
      <c r="D845" s="346"/>
    </row>
    <row r="846" spans="2:4" ht="12.75" hidden="1" customHeight="1">
      <c r="B846" s="655">
        <v>827</v>
      </c>
      <c r="C846" s="656"/>
      <c r="D846" s="346"/>
    </row>
    <row r="847" spans="2:4" ht="12.75" hidden="1" customHeight="1">
      <c r="B847" s="655">
        <v>828</v>
      </c>
      <c r="C847" s="656"/>
      <c r="D847" s="346"/>
    </row>
    <row r="848" spans="2:4" ht="12.75" hidden="1" customHeight="1">
      <c r="B848" s="655">
        <v>829</v>
      </c>
      <c r="C848" s="656"/>
      <c r="D848" s="346"/>
    </row>
    <row r="849" spans="2:4" ht="12.75" hidden="1" customHeight="1">
      <c r="B849" s="655">
        <v>830</v>
      </c>
      <c r="C849" s="656"/>
      <c r="D849" s="346"/>
    </row>
    <row r="850" spans="2:4" ht="12.75" hidden="1" customHeight="1">
      <c r="B850" s="655">
        <v>831</v>
      </c>
      <c r="C850" s="656"/>
      <c r="D850" s="346"/>
    </row>
    <row r="851" spans="2:4" ht="12.75" hidden="1" customHeight="1">
      <c r="B851" s="655">
        <v>832</v>
      </c>
      <c r="C851" s="656"/>
      <c r="D851" s="346"/>
    </row>
    <row r="852" spans="2:4" ht="12.75" hidden="1" customHeight="1">
      <c r="B852" s="655">
        <v>833</v>
      </c>
      <c r="C852" s="656"/>
      <c r="D852" s="346"/>
    </row>
    <row r="853" spans="2:4" ht="12.75" hidden="1" customHeight="1">
      <c r="B853" s="655">
        <v>834</v>
      </c>
      <c r="C853" s="656"/>
      <c r="D853" s="346"/>
    </row>
    <row r="854" spans="2:4" ht="12.75" hidden="1" customHeight="1">
      <c r="B854" s="655">
        <v>835</v>
      </c>
      <c r="C854" s="656"/>
      <c r="D854" s="346"/>
    </row>
    <row r="855" spans="2:4" ht="12.75" hidden="1" customHeight="1">
      <c r="B855" s="655">
        <v>836</v>
      </c>
      <c r="C855" s="656"/>
      <c r="D855" s="346"/>
    </row>
    <row r="856" spans="2:4" ht="12.75" hidden="1" customHeight="1">
      <c r="B856" s="655">
        <v>837</v>
      </c>
      <c r="C856" s="656"/>
      <c r="D856" s="346"/>
    </row>
    <row r="857" spans="2:4" ht="12.75" hidden="1" customHeight="1">
      <c r="B857" s="655">
        <v>838</v>
      </c>
      <c r="C857" s="656"/>
      <c r="D857" s="346"/>
    </row>
    <row r="858" spans="2:4" ht="12.75" hidden="1" customHeight="1">
      <c r="B858" s="655">
        <v>839</v>
      </c>
      <c r="C858" s="656"/>
      <c r="D858" s="346"/>
    </row>
    <row r="859" spans="2:4" ht="12.75" hidden="1" customHeight="1">
      <c r="B859" s="655">
        <v>840</v>
      </c>
      <c r="C859" s="656"/>
      <c r="D859" s="346"/>
    </row>
    <row r="860" spans="2:4" ht="12.75" hidden="1" customHeight="1">
      <c r="B860" s="655">
        <v>841</v>
      </c>
      <c r="C860" s="656"/>
      <c r="D860" s="346"/>
    </row>
    <row r="861" spans="2:4" ht="12.75" hidden="1" customHeight="1">
      <c r="B861" s="655">
        <v>842</v>
      </c>
      <c r="C861" s="656"/>
      <c r="D861" s="346"/>
    </row>
    <row r="862" spans="2:4" ht="12.75" hidden="1" customHeight="1">
      <c r="B862" s="655">
        <v>843</v>
      </c>
      <c r="C862" s="656"/>
      <c r="D862" s="346"/>
    </row>
    <row r="863" spans="2:4" ht="12.75" hidden="1" customHeight="1">
      <c r="B863" s="655">
        <v>844</v>
      </c>
      <c r="C863" s="656"/>
      <c r="D863" s="346"/>
    </row>
    <row r="864" spans="2:4" ht="12.75" hidden="1" customHeight="1">
      <c r="B864" s="655">
        <v>845</v>
      </c>
      <c r="C864" s="656"/>
      <c r="D864" s="346"/>
    </row>
    <row r="865" spans="2:4" ht="12.75" hidden="1" customHeight="1">
      <c r="B865" s="655">
        <v>846</v>
      </c>
      <c r="C865" s="656"/>
      <c r="D865" s="346"/>
    </row>
    <row r="866" spans="2:4" ht="12.75" hidden="1" customHeight="1">
      <c r="B866" s="655">
        <v>847</v>
      </c>
      <c r="C866" s="656"/>
      <c r="D866" s="346"/>
    </row>
    <row r="867" spans="2:4" ht="12.75" hidden="1" customHeight="1">
      <c r="B867" s="655">
        <v>848</v>
      </c>
      <c r="C867" s="656"/>
      <c r="D867" s="346"/>
    </row>
    <row r="868" spans="2:4" ht="12.75" hidden="1" customHeight="1">
      <c r="B868" s="655">
        <v>849</v>
      </c>
      <c r="C868" s="656"/>
      <c r="D868" s="346"/>
    </row>
    <row r="869" spans="2:4" ht="12.75" hidden="1" customHeight="1">
      <c r="B869" s="655">
        <v>850</v>
      </c>
      <c r="C869" s="656"/>
      <c r="D869" s="346"/>
    </row>
    <row r="870" spans="2:4" ht="12.75" hidden="1" customHeight="1">
      <c r="B870" s="655">
        <v>851</v>
      </c>
      <c r="C870" s="656"/>
      <c r="D870" s="346"/>
    </row>
    <row r="871" spans="2:4" ht="12.75" hidden="1" customHeight="1">
      <c r="B871" s="655">
        <v>852</v>
      </c>
      <c r="C871" s="656"/>
      <c r="D871" s="346"/>
    </row>
    <row r="872" spans="2:4" ht="12.75" hidden="1" customHeight="1">
      <c r="B872" s="655">
        <v>853</v>
      </c>
      <c r="C872" s="656"/>
      <c r="D872" s="346"/>
    </row>
    <row r="873" spans="2:4" ht="12.75" hidden="1" customHeight="1">
      <c r="B873" s="655">
        <v>854</v>
      </c>
      <c r="C873" s="656"/>
      <c r="D873" s="346"/>
    </row>
    <row r="874" spans="2:4" ht="12.75" hidden="1" customHeight="1">
      <c r="B874" s="655">
        <v>855</v>
      </c>
      <c r="C874" s="656"/>
      <c r="D874" s="346"/>
    </row>
    <row r="875" spans="2:4" ht="12.75" hidden="1" customHeight="1">
      <c r="B875" s="655">
        <v>856</v>
      </c>
      <c r="C875" s="656"/>
      <c r="D875" s="346"/>
    </row>
    <row r="876" spans="2:4" ht="12.75" hidden="1" customHeight="1">
      <c r="B876" s="655">
        <v>857</v>
      </c>
      <c r="C876" s="656"/>
      <c r="D876" s="346"/>
    </row>
    <row r="877" spans="2:4" ht="12.75" hidden="1" customHeight="1">
      <c r="B877" s="655">
        <v>858</v>
      </c>
      <c r="C877" s="656"/>
      <c r="D877" s="346"/>
    </row>
    <row r="878" spans="2:4" ht="12.75" hidden="1" customHeight="1">
      <c r="B878" s="655">
        <v>859</v>
      </c>
      <c r="C878" s="656"/>
      <c r="D878" s="346"/>
    </row>
    <row r="879" spans="2:4" ht="12.75" hidden="1" customHeight="1">
      <c r="B879" s="655">
        <v>860</v>
      </c>
      <c r="C879" s="656"/>
      <c r="D879" s="346"/>
    </row>
    <row r="880" spans="2:4" ht="12.75" hidden="1" customHeight="1">
      <c r="B880" s="655">
        <v>861</v>
      </c>
      <c r="C880" s="656"/>
      <c r="D880" s="346"/>
    </row>
    <row r="881" spans="2:4" ht="12.75" hidden="1" customHeight="1">
      <c r="B881" s="655">
        <v>862</v>
      </c>
      <c r="C881" s="656"/>
      <c r="D881" s="346"/>
    </row>
    <row r="882" spans="2:4" ht="12.75" hidden="1" customHeight="1">
      <c r="B882" s="655">
        <v>863</v>
      </c>
      <c r="C882" s="656"/>
      <c r="D882" s="346"/>
    </row>
    <row r="883" spans="2:4" ht="12.75" hidden="1" customHeight="1">
      <c r="B883" s="655">
        <v>864</v>
      </c>
      <c r="C883" s="656"/>
      <c r="D883" s="346"/>
    </row>
    <row r="884" spans="2:4" ht="12.75" hidden="1" customHeight="1">
      <c r="B884" s="655">
        <v>865</v>
      </c>
      <c r="C884" s="656"/>
      <c r="D884" s="346"/>
    </row>
    <row r="885" spans="2:4" ht="12.75" hidden="1" customHeight="1">
      <c r="B885" s="655">
        <v>866</v>
      </c>
      <c r="C885" s="656"/>
      <c r="D885" s="346"/>
    </row>
    <row r="886" spans="2:4" ht="12.75" hidden="1" customHeight="1">
      <c r="B886" s="655">
        <v>867</v>
      </c>
      <c r="C886" s="656"/>
      <c r="D886" s="346"/>
    </row>
    <row r="887" spans="2:4" ht="12.75" hidden="1" customHeight="1">
      <c r="B887" s="655">
        <v>868</v>
      </c>
      <c r="C887" s="656"/>
      <c r="D887" s="346"/>
    </row>
    <row r="888" spans="2:4" ht="12.75" hidden="1" customHeight="1">
      <c r="B888" s="655">
        <v>869</v>
      </c>
      <c r="C888" s="656"/>
      <c r="D888" s="346"/>
    </row>
    <row r="889" spans="2:4" ht="12.75" hidden="1" customHeight="1">
      <c r="B889" s="655">
        <v>870</v>
      </c>
      <c r="C889" s="656"/>
      <c r="D889" s="346"/>
    </row>
    <row r="890" spans="2:4" ht="12.75" hidden="1" customHeight="1">
      <c r="B890" s="655">
        <v>871</v>
      </c>
      <c r="C890" s="656"/>
      <c r="D890" s="346"/>
    </row>
    <row r="891" spans="2:4" ht="12.75" hidden="1" customHeight="1">
      <c r="B891" s="655">
        <v>872</v>
      </c>
      <c r="C891" s="656"/>
      <c r="D891" s="346"/>
    </row>
    <row r="892" spans="2:4" ht="12.75" hidden="1" customHeight="1">
      <c r="B892" s="655">
        <v>873</v>
      </c>
      <c r="C892" s="656"/>
      <c r="D892" s="346"/>
    </row>
    <row r="893" spans="2:4" ht="12.75" hidden="1" customHeight="1">
      <c r="B893" s="655">
        <v>874</v>
      </c>
      <c r="C893" s="656"/>
      <c r="D893" s="346"/>
    </row>
    <row r="894" spans="2:4" ht="12.75" hidden="1" customHeight="1">
      <c r="B894" s="655">
        <v>875</v>
      </c>
      <c r="C894" s="656"/>
      <c r="D894" s="346"/>
    </row>
    <row r="895" spans="2:4" ht="12.75" hidden="1" customHeight="1">
      <c r="B895" s="655">
        <v>876</v>
      </c>
      <c r="C895" s="656"/>
      <c r="D895" s="346"/>
    </row>
    <row r="896" spans="2:4" ht="12.75" hidden="1" customHeight="1">
      <c r="B896" s="655">
        <v>877</v>
      </c>
      <c r="C896" s="656"/>
      <c r="D896" s="346"/>
    </row>
    <row r="897" spans="2:4" ht="12.75" hidden="1" customHeight="1">
      <c r="B897" s="655">
        <v>878</v>
      </c>
      <c r="C897" s="656"/>
      <c r="D897" s="346"/>
    </row>
    <row r="898" spans="2:4" ht="12.75" hidden="1" customHeight="1">
      <c r="B898" s="655">
        <v>879</v>
      </c>
      <c r="C898" s="656"/>
      <c r="D898" s="346"/>
    </row>
    <row r="899" spans="2:4" ht="12.75" hidden="1" customHeight="1">
      <c r="B899" s="655">
        <v>880</v>
      </c>
      <c r="C899" s="656"/>
      <c r="D899" s="346"/>
    </row>
    <row r="900" spans="2:4" ht="12.75" hidden="1" customHeight="1">
      <c r="B900" s="655">
        <v>881</v>
      </c>
      <c r="C900" s="656"/>
      <c r="D900" s="346"/>
    </row>
    <row r="901" spans="2:4" ht="12.75" hidden="1" customHeight="1">
      <c r="B901" s="655">
        <v>882</v>
      </c>
      <c r="C901" s="656"/>
      <c r="D901" s="346"/>
    </row>
    <row r="902" spans="2:4" ht="12.75" hidden="1" customHeight="1">
      <c r="B902" s="655">
        <v>883</v>
      </c>
      <c r="C902" s="656"/>
      <c r="D902" s="346"/>
    </row>
    <row r="903" spans="2:4" ht="12.75" hidden="1" customHeight="1">
      <c r="B903" s="655">
        <v>884</v>
      </c>
      <c r="C903" s="656"/>
      <c r="D903" s="346"/>
    </row>
    <row r="904" spans="2:4" ht="12.75" hidden="1" customHeight="1">
      <c r="B904" s="655">
        <v>885</v>
      </c>
      <c r="C904" s="656"/>
      <c r="D904" s="346"/>
    </row>
    <row r="905" spans="2:4" ht="12.75" hidden="1" customHeight="1">
      <c r="B905" s="655">
        <v>886</v>
      </c>
      <c r="C905" s="656"/>
      <c r="D905" s="346"/>
    </row>
    <row r="906" spans="2:4" ht="12.75" hidden="1" customHeight="1">
      <c r="B906" s="655">
        <v>887</v>
      </c>
      <c r="C906" s="656"/>
      <c r="D906" s="346"/>
    </row>
    <row r="907" spans="2:4" ht="12.75" hidden="1" customHeight="1">
      <c r="B907" s="655">
        <v>888</v>
      </c>
      <c r="C907" s="656"/>
      <c r="D907" s="346"/>
    </row>
    <row r="908" spans="2:4" ht="12.75" hidden="1" customHeight="1">
      <c r="B908" s="655">
        <v>889</v>
      </c>
      <c r="C908" s="656"/>
      <c r="D908" s="346"/>
    </row>
    <row r="909" spans="2:4" ht="12.75" hidden="1" customHeight="1">
      <c r="B909" s="655">
        <v>890</v>
      </c>
      <c r="C909" s="656"/>
      <c r="D909" s="346"/>
    </row>
    <row r="910" spans="2:4" ht="12.75" hidden="1" customHeight="1">
      <c r="B910" s="655">
        <v>891</v>
      </c>
      <c r="C910" s="656"/>
      <c r="D910" s="346"/>
    </row>
    <row r="911" spans="2:4" ht="12.75" hidden="1" customHeight="1">
      <c r="B911" s="655">
        <v>892</v>
      </c>
      <c r="C911" s="656"/>
      <c r="D911" s="346"/>
    </row>
    <row r="912" spans="2:4" ht="12.75" hidden="1" customHeight="1">
      <c r="B912" s="655">
        <v>893</v>
      </c>
      <c r="C912" s="656"/>
      <c r="D912" s="346"/>
    </row>
    <row r="913" spans="2:4" ht="12.75" hidden="1" customHeight="1">
      <c r="B913" s="655">
        <v>894</v>
      </c>
      <c r="C913" s="656"/>
      <c r="D913" s="346"/>
    </row>
    <row r="914" spans="2:4" ht="12.75" hidden="1" customHeight="1">
      <c r="B914" s="655">
        <v>895</v>
      </c>
      <c r="C914" s="656"/>
      <c r="D914" s="346"/>
    </row>
    <row r="915" spans="2:4" ht="12.75" hidden="1" customHeight="1">
      <c r="B915" s="655">
        <v>896</v>
      </c>
      <c r="C915" s="656"/>
      <c r="D915" s="346"/>
    </row>
    <row r="916" spans="2:4" ht="12.75" hidden="1" customHeight="1">
      <c r="B916" s="655">
        <v>897</v>
      </c>
      <c r="C916" s="656"/>
      <c r="D916" s="346"/>
    </row>
    <row r="917" spans="2:4" ht="12.75" hidden="1" customHeight="1">
      <c r="B917" s="655">
        <v>898</v>
      </c>
      <c r="C917" s="656"/>
      <c r="D917" s="346"/>
    </row>
    <row r="918" spans="2:4" ht="12.75" hidden="1" customHeight="1">
      <c r="B918" s="655">
        <v>899</v>
      </c>
      <c r="C918" s="656"/>
      <c r="D918" s="346"/>
    </row>
    <row r="919" spans="2:4" ht="12.75" hidden="1" customHeight="1">
      <c r="B919" s="655">
        <v>900</v>
      </c>
      <c r="C919" s="656"/>
      <c r="D919" s="346"/>
    </row>
    <row r="920" spans="2:4" ht="12.75" hidden="1" customHeight="1">
      <c r="B920" s="655">
        <v>901</v>
      </c>
      <c r="C920" s="656"/>
      <c r="D920" s="346"/>
    </row>
    <row r="921" spans="2:4" ht="12.75" hidden="1" customHeight="1">
      <c r="B921" s="655">
        <v>902</v>
      </c>
      <c r="C921" s="656"/>
      <c r="D921" s="346"/>
    </row>
    <row r="922" spans="2:4" ht="12.75" hidden="1" customHeight="1">
      <c r="B922" s="655">
        <v>903</v>
      </c>
      <c r="C922" s="656"/>
      <c r="D922" s="346"/>
    </row>
    <row r="923" spans="2:4" ht="12.75" hidden="1" customHeight="1">
      <c r="B923" s="655">
        <v>904</v>
      </c>
      <c r="C923" s="656"/>
      <c r="D923" s="346"/>
    </row>
    <row r="924" spans="2:4" ht="12.75" hidden="1" customHeight="1">
      <c r="B924" s="655">
        <v>905</v>
      </c>
      <c r="C924" s="656"/>
      <c r="D924" s="346"/>
    </row>
    <row r="925" spans="2:4" ht="12.75" hidden="1" customHeight="1">
      <c r="B925" s="655">
        <v>906</v>
      </c>
      <c r="C925" s="656"/>
      <c r="D925" s="346"/>
    </row>
    <row r="926" spans="2:4" ht="12.75" hidden="1" customHeight="1">
      <c r="B926" s="655">
        <v>907</v>
      </c>
      <c r="C926" s="656"/>
      <c r="D926" s="346"/>
    </row>
    <row r="927" spans="2:4" ht="12.75" hidden="1" customHeight="1">
      <c r="B927" s="655">
        <v>908</v>
      </c>
      <c r="C927" s="656"/>
      <c r="D927" s="346"/>
    </row>
    <row r="928" spans="2:4" ht="12.75" hidden="1" customHeight="1">
      <c r="B928" s="655">
        <v>909</v>
      </c>
      <c r="C928" s="656"/>
      <c r="D928" s="346"/>
    </row>
    <row r="929" spans="2:4" ht="12.75" hidden="1" customHeight="1">
      <c r="B929" s="655">
        <v>910</v>
      </c>
      <c r="C929" s="656"/>
      <c r="D929" s="346"/>
    </row>
    <row r="930" spans="2:4" ht="12.75" hidden="1" customHeight="1">
      <c r="B930" s="655">
        <v>911</v>
      </c>
      <c r="C930" s="656"/>
      <c r="D930" s="346"/>
    </row>
    <row r="931" spans="2:4" ht="12.75" hidden="1" customHeight="1">
      <c r="B931" s="655">
        <v>912</v>
      </c>
      <c r="C931" s="656"/>
      <c r="D931" s="346"/>
    </row>
    <row r="932" spans="2:4" ht="12.75" hidden="1" customHeight="1">
      <c r="B932" s="655">
        <v>913</v>
      </c>
      <c r="C932" s="656"/>
      <c r="D932" s="346"/>
    </row>
    <row r="933" spans="2:4" ht="12.75" hidden="1" customHeight="1">
      <c r="B933" s="655">
        <v>914</v>
      </c>
      <c r="C933" s="656"/>
      <c r="D933" s="346"/>
    </row>
    <row r="934" spans="2:4" ht="12.75" hidden="1" customHeight="1">
      <c r="B934" s="655">
        <v>915</v>
      </c>
      <c r="C934" s="656"/>
      <c r="D934" s="346"/>
    </row>
    <row r="935" spans="2:4" ht="12.75" hidden="1" customHeight="1">
      <c r="B935" s="655">
        <v>916</v>
      </c>
      <c r="C935" s="656"/>
      <c r="D935" s="346"/>
    </row>
    <row r="936" spans="2:4" ht="12.75" hidden="1" customHeight="1">
      <c r="B936" s="655">
        <v>917</v>
      </c>
      <c r="C936" s="656"/>
      <c r="D936" s="346"/>
    </row>
    <row r="937" spans="2:4" ht="12.75" hidden="1" customHeight="1">
      <c r="B937" s="655">
        <v>918</v>
      </c>
      <c r="C937" s="656"/>
      <c r="D937" s="346"/>
    </row>
    <row r="938" spans="2:4" ht="12.75" hidden="1" customHeight="1">
      <c r="B938" s="655">
        <v>919</v>
      </c>
      <c r="C938" s="656"/>
      <c r="D938" s="346"/>
    </row>
    <row r="939" spans="2:4" ht="12.75" hidden="1" customHeight="1">
      <c r="B939" s="655">
        <v>920</v>
      </c>
      <c r="C939" s="656"/>
      <c r="D939" s="346"/>
    </row>
    <row r="940" spans="2:4" ht="12.75" hidden="1" customHeight="1">
      <c r="B940" s="655">
        <v>921</v>
      </c>
      <c r="C940" s="656"/>
      <c r="D940" s="346"/>
    </row>
    <row r="941" spans="2:4" ht="12.75" hidden="1" customHeight="1">
      <c r="B941" s="655">
        <v>922</v>
      </c>
      <c r="C941" s="656"/>
      <c r="D941" s="346"/>
    </row>
    <row r="942" spans="2:4" ht="12.75" hidden="1" customHeight="1">
      <c r="B942" s="655">
        <v>923</v>
      </c>
      <c r="C942" s="656"/>
      <c r="D942" s="346"/>
    </row>
    <row r="943" spans="2:4" ht="12.75" hidden="1" customHeight="1">
      <c r="B943" s="655">
        <v>924</v>
      </c>
      <c r="C943" s="656"/>
      <c r="D943" s="346"/>
    </row>
    <row r="944" spans="2:4" ht="12.75" hidden="1" customHeight="1">
      <c r="B944" s="655">
        <v>925</v>
      </c>
      <c r="C944" s="656"/>
      <c r="D944" s="346"/>
    </row>
    <row r="945" spans="2:4" ht="12.75" hidden="1" customHeight="1">
      <c r="B945" s="655">
        <v>926</v>
      </c>
      <c r="C945" s="656"/>
      <c r="D945" s="346"/>
    </row>
    <row r="946" spans="2:4" ht="12.75" hidden="1" customHeight="1">
      <c r="B946" s="655">
        <v>927</v>
      </c>
      <c r="C946" s="656"/>
      <c r="D946" s="346"/>
    </row>
    <row r="947" spans="2:4" ht="12.75" hidden="1" customHeight="1">
      <c r="B947" s="655">
        <v>928</v>
      </c>
      <c r="C947" s="656"/>
      <c r="D947" s="346"/>
    </row>
    <row r="948" spans="2:4" ht="12.75" hidden="1" customHeight="1">
      <c r="B948" s="655">
        <v>929</v>
      </c>
      <c r="C948" s="656"/>
      <c r="D948" s="346"/>
    </row>
    <row r="949" spans="2:4" ht="12.75" hidden="1" customHeight="1">
      <c r="B949" s="655">
        <v>930</v>
      </c>
      <c r="C949" s="656"/>
      <c r="D949" s="346"/>
    </row>
    <row r="950" spans="2:4" ht="12.75" hidden="1" customHeight="1">
      <c r="B950" s="655">
        <v>931</v>
      </c>
      <c r="C950" s="656"/>
      <c r="D950" s="346"/>
    </row>
    <row r="951" spans="2:4" ht="12.75" hidden="1" customHeight="1">
      <c r="B951" s="655">
        <v>932</v>
      </c>
      <c r="C951" s="656"/>
      <c r="D951" s="346"/>
    </row>
    <row r="952" spans="2:4" ht="12.75" hidden="1" customHeight="1">
      <c r="B952" s="655">
        <v>933</v>
      </c>
      <c r="C952" s="656"/>
      <c r="D952" s="346"/>
    </row>
    <row r="953" spans="2:4" ht="12.75" hidden="1" customHeight="1">
      <c r="B953" s="655">
        <v>934</v>
      </c>
      <c r="C953" s="656"/>
      <c r="D953" s="346"/>
    </row>
    <row r="954" spans="2:4" ht="12.75" hidden="1" customHeight="1">
      <c r="B954" s="655">
        <v>935</v>
      </c>
      <c r="C954" s="656"/>
      <c r="D954" s="346"/>
    </row>
    <row r="955" spans="2:4" ht="12.75" hidden="1" customHeight="1">
      <c r="B955" s="655">
        <v>936</v>
      </c>
      <c r="C955" s="656"/>
      <c r="D955" s="346"/>
    </row>
    <row r="956" spans="2:4" ht="12.75" hidden="1" customHeight="1">
      <c r="B956" s="655">
        <v>937</v>
      </c>
      <c r="C956" s="656"/>
      <c r="D956" s="346"/>
    </row>
    <row r="957" spans="2:4" ht="12.75" hidden="1" customHeight="1">
      <c r="B957" s="655">
        <v>938</v>
      </c>
      <c r="C957" s="656"/>
      <c r="D957" s="346"/>
    </row>
    <row r="958" spans="2:4" ht="12.75" hidden="1" customHeight="1">
      <c r="B958" s="655">
        <v>939</v>
      </c>
      <c r="C958" s="656"/>
      <c r="D958" s="346"/>
    </row>
    <row r="959" spans="2:4" ht="12.75" hidden="1" customHeight="1">
      <c r="B959" s="655">
        <v>940</v>
      </c>
      <c r="C959" s="656"/>
      <c r="D959" s="346"/>
    </row>
    <row r="960" spans="2:4" ht="12.75" hidden="1" customHeight="1">
      <c r="B960" s="655">
        <v>941</v>
      </c>
      <c r="C960" s="656"/>
      <c r="D960" s="346"/>
    </row>
    <row r="961" spans="2:4" ht="12.75" hidden="1" customHeight="1">
      <c r="B961" s="655">
        <v>942</v>
      </c>
      <c r="C961" s="656"/>
      <c r="D961" s="346"/>
    </row>
    <row r="962" spans="2:4" ht="12.75" hidden="1" customHeight="1">
      <c r="B962" s="655">
        <v>943</v>
      </c>
      <c r="C962" s="656"/>
      <c r="D962" s="346"/>
    </row>
    <row r="963" spans="2:4" ht="12.75" hidden="1" customHeight="1">
      <c r="B963" s="655">
        <v>944</v>
      </c>
      <c r="C963" s="656"/>
      <c r="D963" s="346"/>
    </row>
    <row r="964" spans="2:4" ht="12.75" hidden="1" customHeight="1">
      <c r="B964" s="655">
        <v>945</v>
      </c>
      <c r="C964" s="656"/>
      <c r="D964" s="346"/>
    </row>
    <row r="965" spans="2:4" ht="12.75" hidden="1" customHeight="1">
      <c r="B965" s="655">
        <v>946</v>
      </c>
      <c r="C965" s="656"/>
      <c r="D965" s="346"/>
    </row>
    <row r="966" spans="2:4" ht="12.75" hidden="1" customHeight="1">
      <c r="B966" s="655">
        <v>947</v>
      </c>
      <c r="C966" s="656"/>
      <c r="D966" s="346"/>
    </row>
    <row r="967" spans="2:4" ht="12.75" hidden="1" customHeight="1">
      <c r="B967" s="655">
        <v>948</v>
      </c>
      <c r="C967" s="656"/>
      <c r="D967" s="346"/>
    </row>
    <row r="968" spans="2:4" ht="12.75" hidden="1" customHeight="1">
      <c r="B968" s="655">
        <v>949</v>
      </c>
      <c r="C968" s="656"/>
      <c r="D968" s="346"/>
    </row>
    <row r="969" spans="2:4" ht="12.75" hidden="1" customHeight="1">
      <c r="B969" s="655">
        <v>950</v>
      </c>
      <c r="C969" s="656"/>
      <c r="D969" s="346"/>
    </row>
    <row r="970" spans="2:4" ht="12.75" hidden="1" customHeight="1">
      <c r="B970" s="655">
        <v>951</v>
      </c>
      <c r="C970" s="656"/>
      <c r="D970" s="346"/>
    </row>
    <row r="971" spans="2:4" ht="12.75" hidden="1" customHeight="1">
      <c r="B971" s="655">
        <v>952</v>
      </c>
      <c r="C971" s="656"/>
      <c r="D971" s="346"/>
    </row>
    <row r="972" spans="2:4" ht="12.75" hidden="1" customHeight="1">
      <c r="B972" s="655">
        <v>953</v>
      </c>
      <c r="C972" s="656"/>
      <c r="D972" s="346"/>
    </row>
    <row r="973" spans="2:4" ht="12.75" hidden="1" customHeight="1">
      <c r="B973" s="655">
        <v>954</v>
      </c>
      <c r="C973" s="656"/>
      <c r="D973" s="346"/>
    </row>
    <row r="974" spans="2:4" ht="12.75" hidden="1" customHeight="1">
      <c r="B974" s="655">
        <v>955</v>
      </c>
      <c r="C974" s="656"/>
      <c r="D974" s="346"/>
    </row>
    <row r="975" spans="2:4" ht="12.75" hidden="1" customHeight="1">
      <c r="B975" s="655">
        <v>956</v>
      </c>
      <c r="C975" s="656"/>
      <c r="D975" s="346"/>
    </row>
    <row r="976" spans="2:4" ht="12.75" hidden="1" customHeight="1">
      <c r="B976" s="655">
        <v>957</v>
      </c>
      <c r="C976" s="656"/>
      <c r="D976" s="346"/>
    </row>
    <row r="977" spans="2:4" ht="12.75" hidden="1" customHeight="1">
      <c r="B977" s="655">
        <v>958</v>
      </c>
      <c r="C977" s="656"/>
      <c r="D977" s="346"/>
    </row>
    <row r="978" spans="2:4" ht="12.75" hidden="1" customHeight="1">
      <c r="B978" s="655">
        <v>959</v>
      </c>
      <c r="C978" s="656"/>
      <c r="D978" s="346"/>
    </row>
    <row r="979" spans="2:4" ht="12.75" hidden="1" customHeight="1">
      <c r="B979" s="655">
        <v>960</v>
      </c>
      <c r="C979" s="656"/>
      <c r="D979" s="346"/>
    </row>
    <row r="980" spans="2:4" ht="12.75" hidden="1" customHeight="1">
      <c r="B980" s="655">
        <v>961</v>
      </c>
      <c r="C980" s="656"/>
      <c r="D980" s="346"/>
    </row>
    <row r="981" spans="2:4" ht="12.75" hidden="1" customHeight="1">
      <c r="B981" s="655">
        <v>962</v>
      </c>
      <c r="C981" s="656"/>
      <c r="D981" s="346"/>
    </row>
    <row r="982" spans="2:4" ht="12.75" hidden="1" customHeight="1">
      <c r="B982" s="655">
        <v>963</v>
      </c>
      <c r="C982" s="656"/>
      <c r="D982" s="346"/>
    </row>
    <row r="983" spans="2:4" ht="12.75" hidden="1" customHeight="1">
      <c r="B983" s="655">
        <v>964</v>
      </c>
      <c r="C983" s="656"/>
      <c r="D983" s="346"/>
    </row>
    <row r="984" spans="2:4" ht="12.75" hidden="1" customHeight="1">
      <c r="B984" s="655">
        <v>965</v>
      </c>
      <c r="C984" s="656"/>
      <c r="D984" s="346"/>
    </row>
    <row r="985" spans="2:4" ht="12.75" hidden="1" customHeight="1">
      <c r="B985" s="655">
        <v>966</v>
      </c>
      <c r="C985" s="656"/>
      <c r="D985" s="346"/>
    </row>
    <row r="986" spans="2:4" ht="12.75" hidden="1" customHeight="1">
      <c r="B986" s="655">
        <v>967</v>
      </c>
      <c r="C986" s="656"/>
      <c r="D986" s="346"/>
    </row>
    <row r="987" spans="2:4" ht="12.75" hidden="1" customHeight="1">
      <c r="B987" s="655">
        <v>968</v>
      </c>
      <c r="C987" s="656"/>
      <c r="D987" s="346"/>
    </row>
    <row r="988" spans="2:4" ht="12.75" hidden="1" customHeight="1">
      <c r="B988" s="655">
        <v>969</v>
      </c>
      <c r="C988" s="656"/>
      <c r="D988" s="346"/>
    </row>
    <row r="989" spans="2:4" ht="12.75" hidden="1" customHeight="1">
      <c r="B989" s="655">
        <v>970</v>
      </c>
      <c r="C989" s="656"/>
      <c r="D989" s="346"/>
    </row>
    <row r="990" spans="2:4" ht="12.75" hidden="1" customHeight="1">
      <c r="B990" s="655">
        <v>971</v>
      </c>
      <c r="C990" s="656"/>
      <c r="D990" s="346"/>
    </row>
    <row r="991" spans="2:4" ht="12.75" hidden="1" customHeight="1">
      <c r="B991" s="655">
        <v>972</v>
      </c>
      <c r="C991" s="656"/>
      <c r="D991" s="346"/>
    </row>
    <row r="992" spans="2:4" ht="12.75" hidden="1" customHeight="1">
      <c r="B992" s="655">
        <v>973</v>
      </c>
      <c r="C992" s="656"/>
      <c r="D992" s="346"/>
    </row>
    <row r="993" spans="2:4" ht="12.75" hidden="1" customHeight="1">
      <c r="B993" s="655">
        <v>974</v>
      </c>
      <c r="C993" s="656"/>
      <c r="D993" s="346"/>
    </row>
    <row r="994" spans="2:4" ht="12.75" hidden="1" customHeight="1">
      <c r="B994" s="655">
        <v>975</v>
      </c>
      <c r="C994" s="656"/>
      <c r="D994" s="346"/>
    </row>
    <row r="995" spans="2:4" ht="12.75" hidden="1" customHeight="1">
      <c r="B995" s="655">
        <v>976</v>
      </c>
      <c r="C995" s="656"/>
      <c r="D995" s="346"/>
    </row>
    <row r="996" spans="2:4" ht="12.75" hidden="1" customHeight="1">
      <c r="B996" s="655">
        <v>977</v>
      </c>
      <c r="C996" s="656"/>
      <c r="D996" s="346"/>
    </row>
    <row r="997" spans="2:4" ht="12.75" hidden="1" customHeight="1">
      <c r="B997" s="655">
        <v>978</v>
      </c>
      <c r="C997" s="656"/>
      <c r="D997" s="346"/>
    </row>
    <row r="998" spans="2:4" ht="12.75" hidden="1" customHeight="1">
      <c r="B998" s="655">
        <v>979</v>
      </c>
      <c r="C998" s="656"/>
      <c r="D998" s="346"/>
    </row>
    <row r="999" spans="2:4" ht="12.75" hidden="1" customHeight="1">
      <c r="B999" s="655">
        <v>980</v>
      </c>
      <c r="C999" s="656"/>
      <c r="D999" s="346"/>
    </row>
    <row r="1000" spans="2:4" ht="12.75" hidden="1" customHeight="1">
      <c r="B1000" s="655">
        <v>981</v>
      </c>
      <c r="C1000" s="656"/>
      <c r="D1000" s="346"/>
    </row>
    <row r="1001" spans="2:4" ht="12.75" hidden="1" customHeight="1">
      <c r="B1001" s="655">
        <v>982</v>
      </c>
      <c r="C1001" s="656"/>
      <c r="D1001" s="346"/>
    </row>
    <row r="1002" spans="2:4" ht="12.75" hidden="1" customHeight="1">
      <c r="B1002" s="655">
        <v>983</v>
      </c>
      <c r="C1002" s="656"/>
      <c r="D1002" s="346"/>
    </row>
    <row r="1003" spans="2:4" ht="12.75" hidden="1" customHeight="1">
      <c r="B1003" s="655">
        <v>984</v>
      </c>
      <c r="C1003" s="656"/>
      <c r="D1003" s="346"/>
    </row>
    <row r="1004" spans="2:4" ht="12.75" hidden="1" customHeight="1">
      <c r="B1004" s="655">
        <v>985</v>
      </c>
      <c r="C1004" s="656"/>
      <c r="D1004" s="346"/>
    </row>
    <row r="1005" spans="2:4" ht="12.75" hidden="1" customHeight="1">
      <c r="B1005" s="655">
        <v>986</v>
      </c>
      <c r="C1005" s="656"/>
      <c r="D1005" s="346"/>
    </row>
    <row r="1006" spans="2:4" ht="12.75" hidden="1" customHeight="1">
      <c r="B1006" s="655">
        <v>987</v>
      </c>
      <c r="C1006" s="656"/>
      <c r="D1006" s="346"/>
    </row>
    <row r="1007" spans="2:4" ht="12.75" hidden="1" customHeight="1">
      <c r="B1007" s="655">
        <v>988</v>
      </c>
      <c r="C1007" s="656"/>
      <c r="D1007" s="346"/>
    </row>
    <row r="1008" spans="2:4" ht="12.75" hidden="1" customHeight="1">
      <c r="B1008" s="655">
        <v>989</v>
      </c>
      <c r="C1008" s="656"/>
      <c r="D1008" s="346"/>
    </row>
    <row r="1009" spans="2:9" ht="12.75" hidden="1" customHeight="1">
      <c r="B1009" s="655">
        <v>990</v>
      </c>
      <c r="C1009" s="656"/>
      <c r="D1009" s="346"/>
    </row>
    <row r="1010" spans="2:9" ht="12.75" hidden="1" customHeight="1">
      <c r="B1010" s="655">
        <v>991</v>
      </c>
      <c r="C1010" s="656"/>
      <c r="D1010" s="346"/>
    </row>
    <row r="1011" spans="2:9" ht="12.75" hidden="1" customHeight="1">
      <c r="B1011" s="655">
        <v>992</v>
      </c>
      <c r="C1011" s="656"/>
      <c r="D1011" s="346"/>
    </row>
    <row r="1012" spans="2:9" ht="12.75" hidden="1" customHeight="1">
      <c r="B1012" s="655">
        <v>993</v>
      </c>
      <c r="C1012" s="656"/>
      <c r="D1012" s="346"/>
    </row>
    <row r="1013" spans="2:9" ht="12.75" hidden="1" customHeight="1">
      <c r="B1013" s="655">
        <v>994</v>
      </c>
      <c r="C1013" s="656"/>
      <c r="D1013" s="346"/>
    </row>
    <row r="1014" spans="2:9">
      <c r="B1014" s="655">
        <v>995</v>
      </c>
      <c r="C1014" s="656"/>
      <c r="D1014" s="346"/>
    </row>
    <row r="1015" spans="2:9">
      <c r="B1015" s="655">
        <v>996</v>
      </c>
      <c r="C1015" s="656"/>
      <c r="D1015" s="346"/>
    </row>
    <row r="1016" spans="2:9">
      <c r="B1016" s="655">
        <v>997</v>
      </c>
      <c r="C1016" s="656"/>
      <c r="D1016" s="346"/>
    </row>
    <row r="1017" spans="2:9">
      <c r="B1017" s="655">
        <v>998</v>
      </c>
      <c r="C1017" s="656"/>
      <c r="D1017" s="346"/>
    </row>
    <row r="1018" spans="2:9">
      <c r="B1018" s="655">
        <v>999</v>
      </c>
      <c r="C1018" s="656"/>
      <c r="D1018" s="346"/>
    </row>
    <row r="1019" spans="2:9" ht="18" customHeight="1">
      <c r="B1019" s="655">
        <v>1000</v>
      </c>
      <c r="C1019" s="656"/>
      <c r="D1019" s="346"/>
    </row>
    <row r="1020" spans="2:9" ht="18" customHeight="1">
      <c r="B1020" s="658" t="s">
        <v>55</v>
      </c>
      <c r="C1020" s="659"/>
      <c r="D1020" s="269">
        <f>SUM(D20:D1019)</f>
        <v>0</v>
      </c>
    </row>
    <row r="1023" spans="2:9">
      <c r="B1023" s="653" t="s">
        <v>685</v>
      </c>
    </row>
    <row r="1024" spans="2:9" ht="38.25">
      <c r="B1024" s="626" t="s">
        <v>23</v>
      </c>
      <c r="C1024" s="626" t="s">
        <v>686</v>
      </c>
      <c r="D1024" s="668" t="s">
        <v>700</v>
      </c>
      <c r="E1024" s="667" t="s">
        <v>687</v>
      </c>
      <c r="F1024" s="668" t="s">
        <v>688</v>
      </c>
      <c r="G1024" s="668" t="s">
        <v>692</v>
      </c>
      <c r="H1024" s="626" t="s">
        <v>690</v>
      </c>
      <c r="I1024" s="626" t="s">
        <v>691</v>
      </c>
    </row>
    <row r="1025" spans="2:9">
      <c r="B1025" s="655">
        <v>1</v>
      </c>
      <c r="C1025" s="656"/>
      <c r="D1025" s="656"/>
      <c r="E1025" s="346"/>
      <c r="F1025" s="346"/>
      <c r="G1025" s="660"/>
      <c r="H1025" s="346"/>
      <c r="I1025" s="346"/>
    </row>
    <row r="1026" spans="2:9">
      <c r="B1026" s="655">
        <v>2</v>
      </c>
      <c r="C1026" s="656"/>
      <c r="D1026" s="656"/>
      <c r="E1026" s="346"/>
      <c r="F1026" s="346"/>
      <c r="G1026" s="660"/>
      <c r="H1026" s="346"/>
      <c r="I1026" s="346"/>
    </row>
    <row r="1027" spans="2:9">
      <c r="B1027" s="655">
        <v>3</v>
      </c>
      <c r="C1027" s="656"/>
      <c r="D1027" s="656"/>
      <c r="E1027" s="346"/>
      <c r="F1027" s="346"/>
      <c r="G1027" s="660"/>
      <c r="H1027" s="346"/>
      <c r="I1027" s="346"/>
    </row>
    <row r="1028" spans="2:9">
      <c r="B1028" s="655">
        <v>4</v>
      </c>
      <c r="C1028" s="656"/>
      <c r="D1028" s="656"/>
      <c r="E1028" s="346"/>
      <c r="F1028" s="346"/>
      <c r="G1028" s="660"/>
      <c r="H1028" s="346"/>
      <c r="I1028" s="346"/>
    </row>
    <row r="1029" spans="2:9">
      <c r="B1029" s="655">
        <v>5</v>
      </c>
      <c r="C1029" s="656"/>
      <c r="D1029" s="656"/>
      <c r="E1029" s="346"/>
      <c r="F1029" s="346"/>
      <c r="G1029" s="660"/>
      <c r="H1029" s="346"/>
      <c r="I1029" s="346"/>
    </row>
    <row r="1030" spans="2:9">
      <c r="B1030" s="655">
        <v>6</v>
      </c>
      <c r="C1030" s="656"/>
      <c r="D1030" s="656"/>
      <c r="E1030" s="346"/>
      <c r="F1030" s="346"/>
      <c r="G1030" s="660"/>
      <c r="H1030" s="346"/>
      <c r="I1030" s="346"/>
    </row>
    <row r="1031" spans="2:9">
      <c r="B1031" s="655">
        <v>7</v>
      </c>
      <c r="C1031" s="656"/>
      <c r="D1031" s="656"/>
      <c r="E1031" s="346"/>
      <c r="F1031" s="346"/>
      <c r="G1031" s="660"/>
      <c r="H1031" s="346"/>
      <c r="I1031" s="346"/>
    </row>
    <row r="1032" spans="2:9">
      <c r="B1032" s="655">
        <v>8</v>
      </c>
      <c r="C1032" s="656"/>
      <c r="D1032" s="656"/>
      <c r="E1032" s="346"/>
      <c r="F1032" s="346"/>
      <c r="G1032" s="660"/>
      <c r="H1032" s="346"/>
      <c r="I1032" s="346"/>
    </row>
    <row r="1033" spans="2:9">
      <c r="B1033" s="655">
        <v>9</v>
      </c>
      <c r="C1033" s="656"/>
      <c r="D1033" s="656"/>
      <c r="E1033" s="346"/>
      <c r="F1033" s="346"/>
      <c r="G1033" s="660"/>
      <c r="H1033" s="346"/>
      <c r="I1033" s="346"/>
    </row>
    <row r="1034" spans="2:9">
      <c r="B1034" s="655">
        <v>10</v>
      </c>
      <c r="C1034" s="656"/>
      <c r="D1034" s="656"/>
      <c r="E1034" s="346"/>
      <c r="F1034" s="346"/>
      <c r="G1034" s="660"/>
      <c r="H1034" s="346"/>
      <c r="I1034" s="346"/>
    </row>
    <row r="1035" spans="2:9">
      <c r="B1035" s="655">
        <v>11</v>
      </c>
      <c r="C1035" s="1018" t="s">
        <v>55</v>
      </c>
      <c r="D1035" s="1019"/>
      <c r="E1035" s="1019"/>
      <c r="F1035" s="1019"/>
      <c r="G1035" s="1020"/>
      <c r="H1035" s="255">
        <f>SUM($H$1025:$H$1034)</f>
        <v>0</v>
      </c>
      <c r="I1035" s="255">
        <f>SUM($I$1025:$I$1034)</f>
        <v>0</v>
      </c>
    </row>
    <row r="1036" spans="2:9">
      <c r="B1036" s="655">
        <v>12</v>
      </c>
      <c r="C1036" s="1018" t="s">
        <v>692</v>
      </c>
      <c r="D1036" s="1019"/>
      <c r="E1036" s="1019"/>
      <c r="F1036" s="1019"/>
      <c r="G1036" s="1019"/>
      <c r="H1036" s="1020"/>
      <c r="I1036" s="255">
        <f>ABS($H$1035)-ABS($I$1035)</f>
        <v>0</v>
      </c>
    </row>
    <row r="1040" spans="2:9">
      <c r="B1040" s="653" t="s">
        <v>693</v>
      </c>
    </row>
    <row r="1041" spans="2:9">
      <c r="B1041" s="626" t="s">
        <v>23</v>
      </c>
      <c r="C1041" s="626" t="s">
        <v>694</v>
      </c>
      <c r="D1041" s="654" t="s">
        <v>686</v>
      </c>
      <c r="E1041" s="668" t="s">
        <v>700</v>
      </c>
      <c r="F1041" s="661" t="s">
        <v>688</v>
      </c>
      <c r="G1041" s="661" t="s">
        <v>689</v>
      </c>
      <c r="H1041" s="1021" t="s">
        <v>695</v>
      </c>
      <c r="I1041" s="1022"/>
    </row>
    <row r="1042" spans="2:9">
      <c r="B1042" s="655">
        <v>1</v>
      </c>
      <c r="C1042" s="662"/>
      <c r="D1042" s="303"/>
      <c r="E1042" s="303"/>
      <c r="F1042" s="303"/>
      <c r="G1042" s="315"/>
      <c r="H1042" s="976"/>
      <c r="I1042" s="977"/>
    </row>
    <row r="1043" spans="2:9">
      <c r="B1043" s="655">
        <v>2</v>
      </c>
      <c r="C1043" s="662"/>
      <c r="D1043" s="303"/>
      <c r="E1043" s="303"/>
      <c r="F1043" s="303"/>
      <c r="G1043" s="315"/>
      <c r="H1043" s="976"/>
      <c r="I1043" s="977"/>
    </row>
    <row r="1044" spans="2:9">
      <c r="B1044" s="655">
        <v>3</v>
      </c>
      <c r="C1044" s="662"/>
      <c r="D1044" s="303"/>
      <c r="E1044" s="303"/>
      <c r="F1044" s="303"/>
      <c r="G1044" s="315"/>
      <c r="H1044" s="976"/>
      <c r="I1044" s="977"/>
    </row>
    <row r="1045" spans="2:9">
      <c r="B1045" s="655">
        <v>4</v>
      </c>
      <c r="C1045" s="662"/>
      <c r="D1045" s="303"/>
      <c r="E1045" s="303"/>
      <c r="F1045" s="303"/>
      <c r="G1045" s="315"/>
      <c r="H1045" s="976"/>
      <c r="I1045" s="977"/>
    </row>
    <row r="1046" spans="2:9">
      <c r="B1046" s="655">
        <v>5</v>
      </c>
      <c r="C1046" s="662"/>
      <c r="D1046" s="303"/>
      <c r="E1046" s="303"/>
      <c r="F1046" s="303"/>
      <c r="G1046" s="315"/>
      <c r="H1046" s="976"/>
      <c r="I1046" s="977"/>
    </row>
    <row r="1047" spans="2:9" ht="13.15" hidden="1" customHeight="1">
      <c r="B1047" s="655">
        <v>6</v>
      </c>
      <c r="C1047" s="662"/>
      <c r="D1047" s="303"/>
      <c r="E1047" s="303"/>
      <c r="F1047" s="303"/>
      <c r="G1047" s="315"/>
      <c r="H1047" s="976"/>
      <c r="I1047" s="977"/>
    </row>
    <row r="1048" spans="2:9" ht="13.15" hidden="1" customHeight="1">
      <c r="B1048" s="655">
        <v>7</v>
      </c>
      <c r="C1048" s="662"/>
      <c r="D1048" s="303"/>
      <c r="E1048" s="303"/>
      <c r="F1048" s="303"/>
      <c r="G1048" s="315"/>
      <c r="H1048" s="976"/>
      <c r="I1048" s="977"/>
    </row>
    <row r="1049" spans="2:9" ht="13.15" hidden="1" customHeight="1">
      <c r="B1049" s="655">
        <v>8</v>
      </c>
      <c r="C1049" s="662"/>
      <c r="D1049" s="303"/>
      <c r="E1049" s="303"/>
      <c r="F1049" s="303"/>
      <c r="G1049" s="315"/>
      <c r="H1049" s="976"/>
      <c r="I1049" s="977"/>
    </row>
    <row r="1050" spans="2:9" ht="13.15" hidden="1" customHeight="1">
      <c r="B1050" s="655">
        <v>9</v>
      </c>
      <c r="C1050" s="662"/>
      <c r="D1050" s="303"/>
      <c r="E1050" s="303"/>
      <c r="F1050" s="303"/>
      <c r="G1050" s="315"/>
      <c r="H1050" s="976"/>
      <c r="I1050" s="977"/>
    </row>
    <row r="1051" spans="2:9" ht="13.15" hidden="1" customHeight="1">
      <c r="B1051" s="655">
        <v>10</v>
      </c>
      <c r="C1051" s="662"/>
      <c r="D1051" s="303"/>
      <c r="E1051" s="303"/>
      <c r="F1051" s="303"/>
      <c r="G1051" s="315"/>
      <c r="H1051" s="976"/>
      <c r="I1051" s="977"/>
    </row>
    <row r="1052" spans="2:9" ht="13.15" hidden="1" customHeight="1">
      <c r="B1052" s="655">
        <v>11</v>
      </c>
      <c r="C1052" s="662"/>
      <c r="D1052" s="303"/>
      <c r="E1052" s="303"/>
      <c r="F1052" s="303"/>
      <c r="G1052" s="315"/>
      <c r="H1052" s="976"/>
      <c r="I1052" s="977"/>
    </row>
    <row r="1053" spans="2:9" ht="13.15" hidden="1" customHeight="1">
      <c r="B1053" s="655">
        <v>12</v>
      </c>
      <c r="C1053" s="662"/>
      <c r="D1053" s="303"/>
      <c r="E1053" s="303"/>
      <c r="F1053" s="303"/>
      <c r="G1053" s="315"/>
      <c r="H1053" s="976"/>
      <c r="I1053" s="977"/>
    </row>
    <row r="1054" spans="2:9" ht="13.15" hidden="1" customHeight="1">
      <c r="B1054" s="655">
        <v>13</v>
      </c>
      <c r="C1054" s="662"/>
      <c r="D1054" s="303"/>
      <c r="E1054" s="303"/>
      <c r="F1054" s="303"/>
      <c r="G1054" s="315"/>
      <c r="H1054" s="976"/>
      <c r="I1054" s="977"/>
    </row>
    <row r="1055" spans="2:9" ht="13.15" hidden="1" customHeight="1">
      <c r="B1055" s="655">
        <v>14</v>
      </c>
      <c r="C1055" s="662"/>
      <c r="D1055" s="303"/>
      <c r="E1055" s="303"/>
      <c r="F1055" s="303"/>
      <c r="G1055" s="315"/>
      <c r="H1055" s="976"/>
      <c r="I1055" s="977"/>
    </row>
    <row r="1056" spans="2:9" ht="13.15" hidden="1" customHeight="1">
      <c r="B1056" s="655">
        <v>15</v>
      </c>
      <c r="C1056" s="662"/>
      <c r="D1056" s="303"/>
      <c r="E1056" s="303"/>
      <c r="F1056" s="303"/>
      <c r="G1056" s="315"/>
      <c r="H1056" s="976"/>
      <c r="I1056" s="977"/>
    </row>
    <row r="1057" spans="2:9" ht="13.15" hidden="1" customHeight="1">
      <c r="B1057" s="655">
        <v>16</v>
      </c>
      <c r="C1057" s="662"/>
      <c r="D1057" s="303"/>
      <c r="E1057" s="303"/>
      <c r="F1057" s="303"/>
      <c r="G1057" s="315"/>
      <c r="H1057" s="976"/>
      <c r="I1057" s="977"/>
    </row>
    <row r="1058" spans="2:9" ht="13.15" hidden="1" customHeight="1">
      <c r="B1058" s="655">
        <v>17</v>
      </c>
      <c r="C1058" s="662"/>
      <c r="D1058" s="303"/>
      <c r="E1058" s="303"/>
      <c r="F1058" s="303"/>
      <c r="G1058" s="315"/>
      <c r="H1058" s="976"/>
      <c r="I1058" s="977"/>
    </row>
    <row r="1059" spans="2:9" ht="13.15" hidden="1" customHeight="1">
      <c r="B1059" s="655">
        <v>18</v>
      </c>
      <c r="C1059" s="662"/>
      <c r="D1059" s="303"/>
      <c r="E1059" s="303"/>
      <c r="F1059" s="303"/>
      <c r="G1059" s="315"/>
      <c r="H1059" s="976"/>
      <c r="I1059" s="977"/>
    </row>
    <row r="1060" spans="2:9" ht="13.15" hidden="1" customHeight="1">
      <c r="B1060" s="655">
        <v>19</v>
      </c>
      <c r="C1060" s="662"/>
      <c r="D1060" s="303"/>
      <c r="E1060" s="303"/>
      <c r="F1060" s="303"/>
      <c r="G1060" s="315"/>
      <c r="H1060" s="976"/>
      <c r="I1060" s="977"/>
    </row>
    <row r="1061" spans="2:9" ht="13.15" hidden="1" customHeight="1">
      <c r="B1061" s="655">
        <v>20</v>
      </c>
      <c r="C1061" s="662"/>
      <c r="D1061" s="303"/>
      <c r="E1061" s="303"/>
      <c r="F1061" s="303"/>
      <c r="G1061" s="315"/>
      <c r="H1061" s="976"/>
      <c r="I1061" s="977"/>
    </row>
    <row r="1062" spans="2:9" ht="13.15" hidden="1" customHeight="1">
      <c r="B1062" s="655">
        <v>21</v>
      </c>
      <c r="C1062" s="662"/>
      <c r="D1062" s="303"/>
      <c r="E1062" s="303"/>
      <c r="F1062" s="303"/>
      <c r="G1062" s="315"/>
      <c r="H1062" s="976"/>
      <c r="I1062" s="977"/>
    </row>
    <row r="1063" spans="2:9" ht="13.15" hidden="1" customHeight="1">
      <c r="B1063" s="655">
        <v>22</v>
      </c>
      <c r="C1063" s="662"/>
      <c r="D1063" s="303"/>
      <c r="E1063" s="303"/>
      <c r="F1063" s="303"/>
      <c r="G1063" s="315"/>
      <c r="H1063" s="976"/>
      <c r="I1063" s="977"/>
    </row>
    <row r="1064" spans="2:9" ht="13.15" hidden="1" customHeight="1">
      <c r="B1064" s="655">
        <v>23</v>
      </c>
      <c r="C1064" s="662"/>
      <c r="D1064" s="303"/>
      <c r="E1064" s="303"/>
      <c r="F1064" s="303"/>
      <c r="G1064" s="315"/>
      <c r="H1064" s="976"/>
      <c r="I1064" s="977"/>
    </row>
    <row r="1065" spans="2:9" ht="13.15" hidden="1" customHeight="1">
      <c r="B1065" s="655">
        <v>24</v>
      </c>
      <c r="C1065" s="662"/>
      <c r="D1065" s="303"/>
      <c r="E1065" s="303"/>
      <c r="F1065" s="303"/>
      <c r="G1065" s="315"/>
      <c r="H1065" s="976"/>
      <c r="I1065" s="977"/>
    </row>
    <row r="1066" spans="2:9" ht="13.15" hidden="1" customHeight="1">
      <c r="B1066" s="655">
        <v>25</v>
      </c>
      <c r="C1066" s="662"/>
      <c r="D1066" s="303"/>
      <c r="E1066" s="303"/>
      <c r="F1066" s="303"/>
      <c r="G1066" s="315"/>
      <c r="H1066" s="976"/>
      <c r="I1066" s="977"/>
    </row>
    <row r="1067" spans="2:9" ht="13.15" hidden="1" customHeight="1">
      <c r="B1067" s="655">
        <v>26</v>
      </c>
      <c r="C1067" s="662"/>
      <c r="D1067" s="303"/>
      <c r="E1067" s="303"/>
      <c r="F1067" s="303"/>
      <c r="G1067" s="315"/>
      <c r="H1067" s="976"/>
      <c r="I1067" s="977"/>
    </row>
    <row r="1068" spans="2:9" ht="13.15" hidden="1" customHeight="1">
      <c r="B1068" s="655">
        <v>27</v>
      </c>
      <c r="C1068" s="662"/>
      <c r="D1068" s="303"/>
      <c r="E1068" s="303"/>
      <c r="F1068" s="303"/>
      <c r="G1068" s="315"/>
      <c r="H1068" s="976"/>
      <c r="I1068" s="977"/>
    </row>
    <row r="1069" spans="2:9" ht="13.15" hidden="1" customHeight="1">
      <c r="B1069" s="655">
        <v>28</v>
      </c>
      <c r="C1069" s="662"/>
      <c r="D1069" s="303"/>
      <c r="E1069" s="303"/>
      <c r="F1069" s="303"/>
      <c r="G1069" s="315"/>
      <c r="H1069" s="976"/>
      <c r="I1069" s="977"/>
    </row>
    <row r="1070" spans="2:9" ht="13.15" hidden="1" customHeight="1">
      <c r="B1070" s="655">
        <v>29</v>
      </c>
      <c r="C1070" s="662"/>
      <c r="D1070" s="303"/>
      <c r="E1070" s="303"/>
      <c r="F1070" s="303"/>
      <c r="G1070" s="315"/>
      <c r="H1070" s="976"/>
      <c r="I1070" s="977"/>
    </row>
    <row r="1071" spans="2:9" ht="13.15" hidden="1" customHeight="1">
      <c r="B1071" s="655">
        <v>30</v>
      </c>
      <c r="C1071" s="662"/>
      <c r="D1071" s="303"/>
      <c r="E1071" s="303"/>
      <c r="F1071" s="303"/>
      <c r="G1071" s="315"/>
      <c r="H1071" s="976"/>
      <c r="I1071" s="977"/>
    </row>
    <row r="1072" spans="2:9" ht="13.15" hidden="1" customHeight="1">
      <c r="B1072" s="655">
        <v>31</v>
      </c>
      <c r="C1072" s="662"/>
      <c r="D1072" s="303"/>
      <c r="E1072" s="303"/>
      <c r="F1072" s="303"/>
      <c r="G1072" s="315"/>
      <c r="H1072" s="976"/>
      <c r="I1072" s="977"/>
    </row>
    <row r="1073" spans="2:9" ht="13.15" hidden="1" customHeight="1">
      <c r="B1073" s="655">
        <v>32</v>
      </c>
      <c r="C1073" s="662"/>
      <c r="D1073" s="303"/>
      <c r="E1073" s="303"/>
      <c r="F1073" s="303"/>
      <c r="G1073" s="315"/>
      <c r="H1073" s="976"/>
      <c r="I1073" s="977"/>
    </row>
    <row r="1074" spans="2:9" ht="13.15" hidden="1" customHeight="1">
      <c r="B1074" s="655">
        <v>33</v>
      </c>
      <c r="C1074" s="662"/>
      <c r="D1074" s="303"/>
      <c r="E1074" s="303"/>
      <c r="F1074" s="303"/>
      <c r="G1074" s="315"/>
      <c r="H1074" s="976"/>
      <c r="I1074" s="977"/>
    </row>
    <row r="1075" spans="2:9" ht="13.15" hidden="1" customHeight="1">
      <c r="B1075" s="655">
        <v>34</v>
      </c>
      <c r="C1075" s="662"/>
      <c r="D1075" s="303"/>
      <c r="E1075" s="303"/>
      <c r="F1075" s="303"/>
      <c r="G1075" s="315"/>
      <c r="H1075" s="976"/>
      <c r="I1075" s="977"/>
    </row>
    <row r="1076" spans="2:9" ht="13.15" hidden="1" customHeight="1">
      <c r="B1076" s="655">
        <v>35</v>
      </c>
      <c r="C1076" s="662"/>
      <c r="D1076" s="303"/>
      <c r="E1076" s="303"/>
      <c r="F1076" s="303"/>
      <c r="G1076" s="315"/>
      <c r="H1076" s="976"/>
      <c r="I1076" s="977"/>
    </row>
    <row r="1077" spans="2:9" ht="13.15" hidden="1" customHeight="1">
      <c r="B1077" s="655">
        <v>36</v>
      </c>
      <c r="C1077" s="662"/>
      <c r="D1077" s="303"/>
      <c r="E1077" s="303"/>
      <c r="F1077" s="303"/>
      <c r="G1077" s="315"/>
      <c r="H1077" s="976"/>
      <c r="I1077" s="977"/>
    </row>
    <row r="1078" spans="2:9" ht="13.15" hidden="1" customHeight="1">
      <c r="B1078" s="655">
        <v>37</v>
      </c>
      <c r="C1078" s="662"/>
      <c r="D1078" s="303"/>
      <c r="E1078" s="303"/>
      <c r="F1078" s="303"/>
      <c r="G1078" s="315"/>
      <c r="H1078" s="976"/>
      <c r="I1078" s="977"/>
    </row>
    <row r="1079" spans="2:9" ht="13.15" hidden="1" customHeight="1">
      <c r="B1079" s="655">
        <v>38</v>
      </c>
      <c r="C1079" s="662"/>
      <c r="D1079" s="303"/>
      <c r="E1079" s="303"/>
      <c r="F1079" s="303"/>
      <c r="G1079" s="315"/>
      <c r="H1079" s="976"/>
      <c r="I1079" s="977"/>
    </row>
    <row r="1080" spans="2:9" ht="13.15" hidden="1" customHeight="1">
      <c r="B1080" s="655">
        <v>39</v>
      </c>
      <c r="C1080" s="662"/>
      <c r="D1080" s="303"/>
      <c r="E1080" s="303"/>
      <c r="F1080" s="303"/>
      <c r="G1080" s="315"/>
      <c r="H1080" s="976"/>
      <c r="I1080" s="977"/>
    </row>
    <row r="1081" spans="2:9" ht="13.15" hidden="1" customHeight="1">
      <c r="B1081" s="655">
        <v>40</v>
      </c>
      <c r="C1081" s="662"/>
      <c r="D1081" s="303"/>
      <c r="E1081" s="303"/>
      <c r="F1081" s="303"/>
      <c r="G1081" s="315"/>
      <c r="H1081" s="976"/>
      <c r="I1081" s="977"/>
    </row>
    <row r="1082" spans="2:9" ht="13.15" hidden="1" customHeight="1">
      <c r="B1082" s="655">
        <v>41</v>
      </c>
      <c r="C1082" s="662"/>
      <c r="D1082" s="303"/>
      <c r="E1082" s="303"/>
      <c r="F1082" s="303"/>
      <c r="G1082" s="315"/>
      <c r="H1082" s="976"/>
      <c r="I1082" s="977"/>
    </row>
    <row r="1083" spans="2:9" ht="13.15" hidden="1" customHeight="1">
      <c r="B1083" s="655">
        <v>42</v>
      </c>
      <c r="C1083" s="662"/>
      <c r="D1083" s="303"/>
      <c r="E1083" s="303"/>
      <c r="F1083" s="303"/>
      <c r="G1083" s="315"/>
      <c r="H1083" s="976"/>
      <c r="I1083" s="977"/>
    </row>
    <row r="1084" spans="2:9" ht="13.15" hidden="1" customHeight="1">
      <c r="B1084" s="655">
        <v>43</v>
      </c>
      <c r="C1084" s="662"/>
      <c r="D1084" s="303"/>
      <c r="E1084" s="303"/>
      <c r="F1084" s="303"/>
      <c r="G1084" s="315"/>
      <c r="H1084" s="976"/>
      <c r="I1084" s="977"/>
    </row>
    <row r="1085" spans="2:9" ht="13.15" hidden="1" customHeight="1">
      <c r="B1085" s="655">
        <v>44</v>
      </c>
      <c r="C1085" s="662"/>
      <c r="D1085" s="303"/>
      <c r="E1085" s="303"/>
      <c r="F1085" s="303"/>
      <c r="G1085" s="315"/>
      <c r="H1085" s="976"/>
      <c r="I1085" s="977"/>
    </row>
    <row r="1086" spans="2:9" ht="13.15" hidden="1" customHeight="1">
      <c r="B1086" s="655">
        <v>45</v>
      </c>
      <c r="C1086" s="662"/>
      <c r="D1086" s="303"/>
      <c r="E1086" s="303"/>
      <c r="F1086" s="303"/>
      <c r="G1086" s="315"/>
      <c r="H1086" s="976"/>
      <c r="I1086" s="977"/>
    </row>
    <row r="1087" spans="2:9">
      <c r="B1087" s="655">
        <v>46</v>
      </c>
      <c r="C1087" s="662"/>
      <c r="D1087" s="303"/>
      <c r="E1087" s="303"/>
      <c r="F1087" s="303"/>
      <c r="G1087" s="315"/>
      <c r="H1087" s="976"/>
      <c r="I1087" s="977"/>
    </row>
    <row r="1088" spans="2:9">
      <c r="B1088" s="655">
        <v>47</v>
      </c>
      <c r="C1088" s="662"/>
      <c r="D1088" s="303"/>
      <c r="E1088" s="303"/>
      <c r="F1088" s="303"/>
      <c r="G1088" s="315"/>
      <c r="H1088" s="976"/>
      <c r="I1088" s="977"/>
    </row>
    <row r="1089" spans="2:9">
      <c r="B1089" s="655">
        <v>48</v>
      </c>
      <c r="C1089" s="662"/>
      <c r="D1089" s="303"/>
      <c r="E1089" s="303"/>
      <c r="F1089" s="303"/>
      <c r="G1089" s="315"/>
      <c r="H1089" s="976"/>
      <c r="I1089" s="977"/>
    </row>
    <row r="1090" spans="2:9">
      <c r="B1090" s="655">
        <v>49</v>
      </c>
      <c r="C1090" s="662"/>
      <c r="D1090" s="303"/>
      <c r="E1090" s="303"/>
      <c r="F1090" s="303"/>
      <c r="G1090" s="315"/>
      <c r="H1090" s="976"/>
      <c r="I1090" s="977"/>
    </row>
    <row r="1091" spans="2:9">
      <c r="B1091" s="655">
        <v>50</v>
      </c>
      <c r="C1091" s="662"/>
      <c r="D1091" s="303"/>
      <c r="E1091" s="303"/>
      <c r="F1091" s="303"/>
      <c r="G1091" s="315"/>
      <c r="H1091" s="976"/>
      <c r="I1091" s="977"/>
    </row>
    <row r="1094" spans="2:9">
      <c r="B1094" s="653"/>
    </row>
    <row r="1095" spans="2:9">
      <c r="B1095" s="653" t="s">
        <v>696</v>
      </c>
    </row>
    <row r="1096" spans="2:9">
      <c r="B1096" s="626" t="s">
        <v>694</v>
      </c>
      <c r="C1096" s="626" t="s">
        <v>697</v>
      </c>
      <c r="D1096" s="626" t="s">
        <v>698</v>
      </c>
      <c r="E1096" s="626" t="s">
        <v>699</v>
      </c>
    </row>
    <row r="1097" spans="2:9">
      <c r="B1097" s="663"/>
      <c r="C1097" s="664"/>
      <c r="D1097" s="664"/>
      <c r="E1097" s="664"/>
    </row>
    <row r="1098" spans="2:9">
      <c r="B1098" s="663"/>
      <c r="C1098" s="664"/>
      <c r="D1098" s="664"/>
      <c r="E1098" s="664"/>
    </row>
    <row r="1099" spans="2:9">
      <c r="B1099" s="663"/>
      <c r="C1099" s="665"/>
      <c r="D1099" s="665"/>
      <c r="E1099" s="665"/>
    </row>
    <row r="1100" spans="2:9">
      <c r="B1100" s="663"/>
      <c r="C1100" s="665"/>
      <c r="D1100" s="665"/>
      <c r="E1100" s="665"/>
    </row>
    <row r="1101" spans="2:9">
      <c r="B1101" s="663"/>
      <c r="C1101" s="665"/>
      <c r="D1101" s="665"/>
      <c r="E1101" s="665"/>
    </row>
    <row r="1102" spans="2:9">
      <c r="B1102" s="663"/>
      <c r="C1102" s="665"/>
      <c r="D1102" s="665"/>
      <c r="E1102" s="665"/>
    </row>
    <row r="1103" spans="2:9">
      <c r="B1103" s="663"/>
      <c r="C1103" s="665"/>
      <c r="D1103" s="665"/>
      <c r="E1103" s="665"/>
    </row>
    <row r="1104" spans="2:9">
      <c r="B1104" s="663"/>
      <c r="C1104" s="665"/>
      <c r="D1104" s="665"/>
      <c r="E1104" s="665"/>
    </row>
    <row r="1105" spans="2:5">
      <c r="B1105" s="663"/>
      <c r="C1105" s="665"/>
      <c r="D1105" s="665"/>
      <c r="E1105" s="665"/>
    </row>
    <row r="1106" spans="2:5">
      <c r="B1106" s="663"/>
      <c r="C1106" s="665"/>
      <c r="D1106" s="665"/>
      <c r="E1106" s="665"/>
    </row>
    <row r="1107" spans="2:5">
      <c r="B1107" s="663"/>
      <c r="C1107" s="665"/>
      <c r="D1107" s="665"/>
      <c r="E1107" s="665"/>
    </row>
    <row r="1108" spans="2:5">
      <c r="B1108" s="663"/>
      <c r="C1108" s="665"/>
      <c r="D1108" s="665"/>
      <c r="E1108" s="665"/>
    </row>
    <row r="1109" spans="2:5">
      <c r="B1109" s="663"/>
      <c r="C1109" s="665"/>
      <c r="D1109" s="665"/>
      <c r="E1109" s="665"/>
    </row>
    <row r="1110" spans="2:5">
      <c r="B1110" s="663"/>
      <c r="C1110" s="665"/>
      <c r="D1110" s="665"/>
      <c r="E1110" s="665"/>
    </row>
    <row r="1111" spans="2:5">
      <c r="B1111" s="663"/>
      <c r="C1111" s="665"/>
      <c r="D1111" s="665"/>
      <c r="E1111" s="665"/>
    </row>
    <row r="1112" spans="2:5">
      <c r="B1112" s="663"/>
      <c r="C1112" s="665"/>
      <c r="D1112" s="665"/>
      <c r="E1112" s="665"/>
    </row>
    <row r="1113" spans="2:5">
      <c r="B1113" s="663"/>
      <c r="C1113" s="665"/>
      <c r="D1113" s="665"/>
      <c r="E1113" s="665"/>
    </row>
    <row r="1114" spans="2:5">
      <c r="B1114" s="663"/>
      <c r="C1114" s="665"/>
      <c r="D1114" s="665"/>
      <c r="E1114" s="665"/>
    </row>
    <row r="1115" spans="2:5">
      <c r="B1115" s="663"/>
      <c r="C1115" s="665"/>
      <c r="D1115" s="665"/>
      <c r="E1115" s="665"/>
    </row>
    <row r="1116" spans="2:5">
      <c r="B1116" s="663"/>
      <c r="C1116" s="665"/>
      <c r="D1116" s="665"/>
      <c r="E1116" s="665"/>
    </row>
    <row r="1117" spans="2:5">
      <c r="B1117" s="663"/>
      <c r="C1117" s="665"/>
      <c r="D1117" s="665"/>
      <c r="E1117" s="665"/>
    </row>
    <row r="1118" spans="2:5">
      <c r="B1118" s="663"/>
      <c r="C1118" s="665"/>
      <c r="D1118" s="665"/>
      <c r="E1118" s="665"/>
    </row>
    <row r="1119" spans="2:5">
      <c r="B1119" s="663"/>
      <c r="C1119" s="665"/>
      <c r="D1119" s="665"/>
      <c r="E1119" s="665"/>
    </row>
    <row r="1120" spans="2:5">
      <c r="B1120" s="663"/>
      <c r="C1120" s="665"/>
      <c r="D1120" s="665"/>
      <c r="E1120" s="665"/>
    </row>
    <row r="1121" spans="2:5">
      <c r="B1121" s="663"/>
      <c r="C1121" s="665"/>
      <c r="D1121" s="665"/>
      <c r="E1121" s="665"/>
    </row>
    <row r="1122" spans="2:5">
      <c r="B1122" s="663"/>
      <c r="C1122" s="665"/>
      <c r="D1122" s="665"/>
      <c r="E1122" s="665"/>
    </row>
    <row r="1123" spans="2:5">
      <c r="B1123" s="663"/>
      <c r="C1123" s="665"/>
      <c r="D1123" s="665"/>
      <c r="E1123" s="665"/>
    </row>
    <row r="1124" spans="2:5">
      <c r="B1124" s="663"/>
      <c r="C1124" s="665"/>
      <c r="D1124" s="665"/>
      <c r="E1124" s="665"/>
    </row>
    <row r="1125" spans="2:5">
      <c r="B1125" s="663"/>
      <c r="C1125" s="665"/>
      <c r="D1125" s="665"/>
      <c r="E1125" s="665"/>
    </row>
    <row r="1126" spans="2:5">
      <c r="B1126" s="663"/>
      <c r="C1126" s="665"/>
      <c r="D1126" s="665"/>
      <c r="E1126" s="665"/>
    </row>
    <row r="1127" spans="2:5">
      <c r="B1127" s="663"/>
      <c r="C1127" s="665"/>
      <c r="D1127" s="665"/>
      <c r="E1127" s="665"/>
    </row>
    <row r="1128" spans="2:5">
      <c r="B1128" s="663"/>
      <c r="C1128" s="665"/>
      <c r="D1128" s="665"/>
      <c r="E1128" s="665"/>
    </row>
    <row r="1129" spans="2:5">
      <c r="B1129" s="663"/>
      <c r="C1129" s="665"/>
      <c r="D1129" s="665"/>
      <c r="E1129" s="665"/>
    </row>
    <row r="1130" spans="2:5">
      <c r="B1130" s="663"/>
      <c r="C1130" s="665"/>
      <c r="D1130" s="665"/>
      <c r="E1130" s="665"/>
    </row>
    <row r="1131" spans="2:5">
      <c r="B1131" s="663"/>
      <c r="C1131" s="665"/>
      <c r="D1131" s="665"/>
      <c r="E1131" s="665"/>
    </row>
    <row r="1132" spans="2:5">
      <c r="B1132" s="663"/>
      <c r="C1132" s="665"/>
      <c r="D1132" s="665"/>
      <c r="E1132" s="665"/>
    </row>
    <row r="1133" spans="2:5">
      <c r="B1133" s="663"/>
      <c r="C1133" s="665"/>
      <c r="D1133" s="665"/>
      <c r="E1133" s="665"/>
    </row>
    <row r="1134" spans="2:5">
      <c r="B1134" s="663"/>
      <c r="C1134" s="665"/>
      <c r="D1134" s="665"/>
      <c r="E1134" s="665"/>
    </row>
    <row r="1135" spans="2:5">
      <c r="B1135" s="663"/>
      <c r="C1135" s="665"/>
      <c r="D1135" s="665"/>
      <c r="E1135" s="665"/>
    </row>
    <row r="1136" spans="2:5">
      <c r="B1136" s="663"/>
      <c r="C1136" s="665"/>
      <c r="D1136" s="665"/>
      <c r="E1136" s="665"/>
    </row>
    <row r="1137" spans="2:5">
      <c r="B1137" s="663"/>
      <c r="C1137" s="665"/>
      <c r="D1137" s="665"/>
      <c r="E1137" s="665"/>
    </row>
    <row r="1138" spans="2:5">
      <c r="B1138" s="663"/>
      <c r="C1138" s="665"/>
      <c r="D1138" s="665"/>
      <c r="E1138" s="665"/>
    </row>
    <row r="1139" spans="2:5">
      <c r="B1139" s="663"/>
      <c r="C1139" s="665"/>
      <c r="D1139" s="665"/>
      <c r="E1139" s="665"/>
    </row>
    <row r="1140" spans="2:5">
      <c r="B1140" s="663"/>
      <c r="C1140" s="665"/>
      <c r="D1140" s="665"/>
      <c r="E1140" s="665"/>
    </row>
    <row r="1141" spans="2:5">
      <c r="B1141" s="663"/>
      <c r="C1141" s="665"/>
      <c r="D1141" s="665"/>
      <c r="E1141" s="665"/>
    </row>
    <row r="1142" spans="2:5">
      <c r="B1142" s="663"/>
      <c r="C1142" s="665"/>
      <c r="D1142" s="665"/>
      <c r="E1142" s="665"/>
    </row>
    <row r="1143" spans="2:5">
      <c r="B1143" s="663"/>
      <c r="C1143" s="665"/>
      <c r="D1143" s="665"/>
      <c r="E1143" s="665"/>
    </row>
    <row r="1144" spans="2:5">
      <c r="B1144" s="663"/>
      <c r="C1144" s="665"/>
      <c r="D1144" s="665"/>
      <c r="E1144" s="665"/>
    </row>
    <row r="1145" spans="2:5">
      <c r="B1145" s="663"/>
      <c r="C1145" s="665"/>
      <c r="D1145" s="665"/>
      <c r="E1145" s="665"/>
    </row>
    <row r="1146" spans="2:5">
      <c r="B1146" s="663"/>
      <c r="C1146" s="665"/>
      <c r="D1146" s="665"/>
      <c r="E1146" s="665"/>
    </row>
    <row r="1147" spans="2:5">
      <c r="B1147" s="663"/>
      <c r="C1147" s="665"/>
      <c r="D1147" s="665"/>
      <c r="E1147" s="665"/>
    </row>
    <row r="1148" spans="2:5">
      <c r="B1148" s="663"/>
      <c r="C1148" s="665"/>
      <c r="D1148" s="665"/>
      <c r="E1148" s="665"/>
    </row>
    <row r="1149" spans="2:5">
      <c r="B1149" s="663"/>
      <c r="C1149" s="665"/>
      <c r="D1149" s="665"/>
      <c r="E1149" s="665"/>
    </row>
    <row r="1150" spans="2:5">
      <c r="B1150" s="663"/>
      <c r="C1150" s="665"/>
      <c r="D1150" s="665"/>
      <c r="E1150" s="665"/>
    </row>
    <row r="1151" spans="2:5">
      <c r="B1151" s="663"/>
      <c r="C1151" s="665"/>
      <c r="D1151" s="665"/>
      <c r="E1151" s="665"/>
    </row>
    <row r="1152" spans="2:5">
      <c r="B1152" s="663"/>
      <c r="C1152" s="665"/>
      <c r="D1152" s="665"/>
      <c r="E1152" s="665"/>
    </row>
    <row r="1153" spans="2:5">
      <c r="B1153" s="663"/>
      <c r="C1153" s="665"/>
      <c r="D1153" s="665"/>
      <c r="E1153" s="665"/>
    </row>
    <row r="1154" spans="2:5">
      <c r="B1154" s="663"/>
      <c r="C1154" s="665"/>
      <c r="D1154" s="665"/>
      <c r="E1154" s="665"/>
    </row>
    <row r="1155" spans="2:5">
      <c r="B1155" s="663"/>
      <c r="C1155" s="665"/>
      <c r="D1155" s="665"/>
      <c r="E1155" s="665"/>
    </row>
    <row r="1156" spans="2:5">
      <c r="B1156" s="663"/>
      <c r="C1156" s="665"/>
      <c r="D1156" s="665"/>
      <c r="E1156" s="665"/>
    </row>
    <row r="1157" spans="2:5">
      <c r="B1157" s="663"/>
      <c r="C1157" s="665"/>
      <c r="D1157" s="665"/>
      <c r="E1157" s="665"/>
    </row>
    <row r="1158" spans="2:5">
      <c r="B1158" s="663"/>
      <c r="C1158" s="665"/>
      <c r="D1158" s="665"/>
      <c r="E1158" s="665"/>
    </row>
    <row r="1159" spans="2:5">
      <c r="B1159" s="663"/>
      <c r="C1159" s="665"/>
      <c r="D1159" s="665"/>
      <c r="E1159" s="665"/>
    </row>
    <row r="1160" spans="2:5">
      <c r="B1160" s="663"/>
      <c r="C1160" s="665"/>
      <c r="D1160" s="665"/>
      <c r="E1160" s="665"/>
    </row>
    <row r="1161" spans="2:5">
      <c r="B1161" s="663"/>
      <c r="C1161" s="665"/>
      <c r="D1161" s="665"/>
      <c r="E1161" s="665"/>
    </row>
    <row r="1162" spans="2:5">
      <c r="B1162" s="663"/>
      <c r="C1162" s="665"/>
      <c r="D1162" s="665"/>
      <c r="E1162" s="665"/>
    </row>
    <row r="1163" spans="2:5">
      <c r="B1163" s="663"/>
      <c r="C1163" s="665"/>
      <c r="D1163" s="665"/>
      <c r="E1163" s="665"/>
    </row>
    <row r="1164" spans="2:5">
      <c r="B1164" s="663"/>
      <c r="C1164" s="665"/>
      <c r="D1164" s="665"/>
      <c r="E1164" s="665"/>
    </row>
    <row r="1165" spans="2:5">
      <c r="B1165" s="663"/>
      <c r="C1165" s="665"/>
      <c r="D1165" s="665"/>
      <c r="E1165" s="665"/>
    </row>
    <row r="1166" spans="2:5">
      <c r="B1166" s="663"/>
      <c r="C1166" s="665"/>
      <c r="D1166" s="665"/>
      <c r="E1166" s="665"/>
    </row>
    <row r="1167" spans="2:5">
      <c r="B1167" s="663"/>
      <c r="C1167" s="665"/>
      <c r="D1167" s="665"/>
      <c r="E1167" s="665"/>
    </row>
    <row r="1168" spans="2:5">
      <c r="B1168" s="663"/>
      <c r="C1168" s="665"/>
      <c r="D1168" s="665"/>
      <c r="E1168" s="665"/>
    </row>
    <row r="1169" spans="2:5">
      <c r="B1169" s="663"/>
      <c r="C1169" s="665"/>
      <c r="D1169" s="665"/>
      <c r="E1169" s="665"/>
    </row>
    <row r="1170" spans="2:5">
      <c r="B1170" s="663"/>
      <c r="C1170" s="665"/>
      <c r="D1170" s="665"/>
      <c r="E1170" s="665"/>
    </row>
    <row r="1171" spans="2:5">
      <c r="B1171" s="663"/>
      <c r="C1171" s="665"/>
      <c r="D1171" s="665"/>
      <c r="E1171" s="665"/>
    </row>
    <row r="1172" spans="2:5">
      <c r="B1172" s="663"/>
      <c r="C1172" s="665"/>
      <c r="D1172" s="665"/>
      <c r="E1172" s="665"/>
    </row>
    <row r="1173" spans="2:5">
      <c r="B1173" s="663"/>
      <c r="C1173" s="665"/>
      <c r="D1173" s="665"/>
      <c r="E1173" s="665"/>
    </row>
    <row r="1174" spans="2:5">
      <c r="B1174" s="663"/>
      <c r="C1174" s="665"/>
      <c r="D1174" s="665"/>
      <c r="E1174" s="665"/>
    </row>
    <row r="1175" spans="2:5">
      <c r="B1175" s="663"/>
      <c r="C1175" s="665"/>
      <c r="D1175" s="665"/>
      <c r="E1175" s="665"/>
    </row>
    <row r="1176" spans="2:5">
      <c r="B1176" s="663"/>
      <c r="C1176" s="665"/>
      <c r="D1176" s="665"/>
      <c r="E1176" s="665"/>
    </row>
    <row r="1177" spans="2:5">
      <c r="B1177" s="663"/>
      <c r="C1177" s="665"/>
      <c r="D1177" s="665"/>
      <c r="E1177" s="665"/>
    </row>
    <row r="1178" spans="2:5">
      <c r="B1178" s="663"/>
      <c r="C1178" s="665"/>
      <c r="D1178" s="665"/>
      <c r="E1178" s="665"/>
    </row>
    <row r="1179" spans="2:5">
      <c r="B1179" s="663"/>
      <c r="C1179" s="665"/>
      <c r="D1179" s="665"/>
      <c r="E1179" s="665"/>
    </row>
    <row r="1180" spans="2:5">
      <c r="B1180" s="663"/>
      <c r="C1180" s="665"/>
      <c r="D1180" s="665"/>
      <c r="E1180" s="665"/>
    </row>
    <row r="1181" spans="2:5">
      <c r="B1181" s="663"/>
      <c r="C1181" s="665"/>
      <c r="D1181" s="665"/>
      <c r="E1181" s="665"/>
    </row>
    <row r="1182" spans="2:5">
      <c r="B1182" s="663"/>
      <c r="C1182" s="665"/>
      <c r="D1182" s="665"/>
      <c r="E1182" s="665"/>
    </row>
    <row r="1183" spans="2:5">
      <c r="B1183" s="663"/>
      <c r="C1183" s="665"/>
      <c r="D1183" s="665"/>
      <c r="E1183" s="665"/>
    </row>
    <row r="1184" spans="2:5">
      <c r="B1184" s="663"/>
      <c r="C1184" s="665"/>
      <c r="D1184" s="665"/>
      <c r="E1184" s="665"/>
    </row>
    <row r="1185" spans="2:5">
      <c r="B1185" s="663"/>
      <c r="C1185" s="665"/>
      <c r="D1185" s="665"/>
      <c r="E1185" s="665"/>
    </row>
    <row r="1186" spans="2:5">
      <c r="B1186" s="663"/>
      <c r="C1186" s="665"/>
      <c r="D1186" s="665"/>
      <c r="E1186" s="665"/>
    </row>
    <row r="1187" spans="2:5">
      <c r="B1187" s="663"/>
      <c r="C1187" s="665"/>
      <c r="D1187" s="665"/>
      <c r="E1187" s="665"/>
    </row>
    <row r="1188" spans="2:5">
      <c r="B1188" s="663"/>
      <c r="C1188" s="665"/>
      <c r="D1188" s="665"/>
      <c r="E1188" s="665"/>
    </row>
    <row r="1189" spans="2:5">
      <c r="B1189" s="663"/>
      <c r="C1189" s="665"/>
      <c r="D1189" s="665"/>
      <c r="E1189" s="665"/>
    </row>
    <row r="1190" spans="2:5">
      <c r="B1190" s="663"/>
      <c r="C1190" s="665"/>
      <c r="D1190" s="665"/>
      <c r="E1190" s="665"/>
    </row>
    <row r="1191" spans="2:5">
      <c r="B1191" s="663"/>
      <c r="C1191" s="665"/>
      <c r="D1191" s="665"/>
      <c r="E1191" s="665"/>
    </row>
    <row r="1192" spans="2:5">
      <c r="B1192" s="663"/>
      <c r="C1192" s="665"/>
      <c r="D1192" s="665"/>
      <c r="E1192" s="665"/>
    </row>
    <row r="1193" spans="2:5">
      <c r="B1193" s="663"/>
      <c r="C1193" s="665"/>
      <c r="D1193" s="665"/>
      <c r="E1193" s="665"/>
    </row>
    <row r="1194" spans="2:5">
      <c r="B1194" s="663"/>
      <c r="C1194" s="665"/>
      <c r="D1194" s="665"/>
      <c r="E1194" s="665"/>
    </row>
    <row r="1195" spans="2:5">
      <c r="B1195" s="663"/>
      <c r="C1195" s="665"/>
      <c r="D1195" s="665"/>
      <c r="E1195" s="665"/>
    </row>
    <row r="1196" spans="2:5">
      <c r="B1196" s="663"/>
      <c r="C1196" s="665"/>
      <c r="D1196" s="665"/>
      <c r="E1196" s="665"/>
    </row>
    <row r="1197" spans="2:5">
      <c r="B1197" s="663"/>
      <c r="C1197" s="665"/>
      <c r="D1197" s="665"/>
      <c r="E1197" s="665"/>
    </row>
    <row r="1198" spans="2:5">
      <c r="B1198" s="663"/>
      <c r="C1198" s="665"/>
      <c r="D1198" s="665"/>
      <c r="E1198" s="665"/>
    </row>
    <row r="1199" spans="2:5">
      <c r="B1199" s="663"/>
      <c r="C1199" s="665"/>
      <c r="D1199" s="665"/>
      <c r="E1199" s="665"/>
    </row>
    <row r="1200" spans="2:5">
      <c r="B1200" s="663"/>
      <c r="C1200" s="665"/>
      <c r="D1200" s="665"/>
      <c r="E1200" s="665"/>
    </row>
  </sheetData>
  <sheetProtection algorithmName="SHA-512" hashValue="wRoyDv8PE5yiiUDD4Xd9MoMIOzfGz0VzAgMu0grApgo5tvHzmA0vM1QAo2cFsKH7ZAbXSIHwcPDsxif2O/n8Vw==" saltValue="RkL3ef3u2gT5IwK8iVVrNg==" spinCount="100000" sheet="1" formatCells="0" formatColumns="0" formatRows="0"/>
  <mergeCells count="61">
    <mergeCell ref="H1091:I1091"/>
    <mergeCell ref="H1085:I1085"/>
    <mergeCell ref="H1086:I1086"/>
    <mergeCell ref="H1087:I1087"/>
    <mergeCell ref="H1088:I1088"/>
    <mergeCell ref="H1089:I1089"/>
    <mergeCell ref="H1090:I1090"/>
    <mergeCell ref="H1084:I1084"/>
    <mergeCell ref="H1073:I1073"/>
    <mergeCell ref="H1074:I1074"/>
    <mergeCell ref="H1075:I1075"/>
    <mergeCell ref="H1076:I1076"/>
    <mergeCell ref="H1077:I1077"/>
    <mergeCell ref="H1078:I1078"/>
    <mergeCell ref="H1079:I1079"/>
    <mergeCell ref="H1080:I1080"/>
    <mergeCell ref="H1081:I1081"/>
    <mergeCell ref="H1082:I1082"/>
    <mergeCell ref="H1083:I1083"/>
    <mergeCell ref="H1072:I1072"/>
    <mergeCell ref="H1061:I1061"/>
    <mergeCell ref="H1062:I1062"/>
    <mergeCell ref="H1063:I1063"/>
    <mergeCell ref="H1064:I1064"/>
    <mergeCell ref="H1065:I1065"/>
    <mergeCell ref="H1066:I1066"/>
    <mergeCell ref="H1067:I1067"/>
    <mergeCell ref="H1068:I1068"/>
    <mergeCell ref="H1069:I1069"/>
    <mergeCell ref="H1070:I1070"/>
    <mergeCell ref="H1071:I1071"/>
    <mergeCell ref="H1060:I1060"/>
    <mergeCell ref="H1049:I1049"/>
    <mergeCell ref="H1050:I1050"/>
    <mergeCell ref="H1051:I1051"/>
    <mergeCell ref="H1052:I1052"/>
    <mergeCell ref="H1053:I1053"/>
    <mergeCell ref="H1054:I1054"/>
    <mergeCell ref="H1055:I1055"/>
    <mergeCell ref="H1056:I1056"/>
    <mergeCell ref="H1057:I1057"/>
    <mergeCell ref="H1058:I1058"/>
    <mergeCell ref="H1059:I1059"/>
    <mergeCell ref="H1048:I1048"/>
    <mergeCell ref="C14:F14"/>
    <mergeCell ref="C15:F15"/>
    <mergeCell ref="C1035:G1035"/>
    <mergeCell ref="C1036:H1036"/>
    <mergeCell ref="H1041:I1041"/>
    <mergeCell ref="H1042:I1042"/>
    <mergeCell ref="H1043:I1043"/>
    <mergeCell ref="H1044:I1044"/>
    <mergeCell ref="H1045:I1045"/>
    <mergeCell ref="H1046:I1046"/>
    <mergeCell ref="H1047:I1047"/>
    <mergeCell ref="C13:F13"/>
    <mergeCell ref="F5:I5"/>
    <mergeCell ref="F6:I6"/>
    <mergeCell ref="C11:F11"/>
    <mergeCell ref="K11:N11"/>
    <mergeCell ref="C12:F12"/>
  </mergeCells>
  <pageMargins left="0.23622047244094491" right="0.23622047244094491" top="0.74803149606299213" bottom="0.74803149606299213" header="0.31496062992125984" footer="0.31496062992125984"/>
  <pageSetup paperSize="9" scale="65" fitToHeight="5" orientation="portrait" r:id="rId1"/>
  <headerFooter alignWithMargins="0">
    <oddFooter>Page &amp;P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7" r:id="rId4">
          <objectPr defaultSize="0" r:id="rId5">
            <anchor moveWithCells="1">
              <from>
                <xdr:col>10</xdr:col>
                <xdr:colOff>361950</xdr:colOff>
                <xdr:row>21</xdr:row>
                <xdr:rowOff>38100</xdr:rowOff>
              </from>
              <to>
                <xdr:col>10</xdr:col>
                <xdr:colOff>1276350</xdr:colOff>
                <xdr:row>1016</xdr:row>
                <xdr:rowOff>0</xdr:rowOff>
              </to>
            </anchor>
          </objectPr>
        </oleObject>
      </mc:Choice>
      <mc:Fallback>
        <oleObject progId="AcroExch.Document.DC" dvAspect="DVASPECT_ICON" shapeId="102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0">
    <tabColor rgb="FFFFFF66"/>
    <pageSetUpPr fitToPage="1"/>
  </sheetPr>
  <dimension ref="A1:L6015"/>
  <sheetViews>
    <sheetView showGridLines="0" zoomScale="90" zoomScaleNormal="90" workbookViewId="0">
      <selection activeCell="L6000" sqref="L6000"/>
    </sheetView>
  </sheetViews>
  <sheetFormatPr defaultColWidth="9.140625" defaultRowHeight="11.25"/>
  <cols>
    <col min="1" max="1" width="9.140625" style="130"/>
    <col min="2" max="2" width="7.140625" style="130" customWidth="1"/>
    <col min="3" max="3" width="46.42578125" style="130" customWidth="1"/>
    <col min="4" max="4" width="16.28515625" style="130" customWidth="1"/>
    <col min="5" max="5" width="12.7109375" style="130" customWidth="1"/>
    <col min="6" max="6" width="11.85546875" style="130" customWidth="1"/>
    <col min="7" max="7" width="14.28515625" style="130" customWidth="1"/>
    <col min="8" max="9" width="20.7109375" style="130" customWidth="1"/>
    <col min="10" max="10" width="25.7109375" style="130" customWidth="1"/>
    <col min="11" max="16384" width="9.140625" style="130"/>
  </cols>
  <sheetData>
    <row r="1" spans="1:12" s="89" customFormat="1" ht="15.95" customHeight="1">
      <c r="A1" s="80" t="s">
        <v>40</v>
      </c>
      <c r="B1" s="80"/>
      <c r="C1" s="80"/>
      <c r="D1" s="80"/>
      <c r="E1" s="80"/>
      <c r="F1" s="80"/>
      <c r="G1" s="80"/>
      <c r="H1" s="80"/>
      <c r="I1" s="80"/>
      <c r="J1" s="80"/>
    </row>
    <row r="2" spans="1:12" s="89" customFormat="1">
      <c r="C2" s="194"/>
      <c r="D2" s="194"/>
      <c r="E2" s="194"/>
      <c r="F2" s="194"/>
      <c r="G2" s="194"/>
      <c r="J2" s="99"/>
    </row>
    <row r="3" spans="1:12" s="89" customFormat="1" ht="15" customHeight="1">
      <c r="B3" s="104" t="s">
        <v>101</v>
      </c>
      <c r="C3" s="5"/>
      <c r="D3" s="989">
        <f>รายชื่อแบบฟอร์ม!C3</f>
        <v>0</v>
      </c>
      <c r="E3" s="930"/>
      <c r="F3" s="930"/>
      <c r="G3" s="930"/>
      <c r="H3" s="931"/>
      <c r="I3" s="134"/>
    </row>
    <row r="4" spans="1:12" s="89" customFormat="1" ht="15" customHeight="1">
      <c r="B4" s="105" t="s">
        <v>102</v>
      </c>
      <c r="C4" s="5"/>
      <c r="D4" s="932">
        <f>รายชื่อแบบฟอร์ม!C4</f>
        <v>0</v>
      </c>
      <c r="E4" s="933"/>
      <c r="F4" s="933"/>
      <c r="G4" s="933"/>
      <c r="H4" s="1045"/>
      <c r="I4" s="135"/>
    </row>
    <row r="5" spans="1:12" s="89" customFormat="1" ht="14.25" customHeight="1">
      <c r="B5" s="101"/>
      <c r="D5" s="99"/>
      <c r="E5" s="99"/>
      <c r="F5" s="99"/>
      <c r="G5" s="99"/>
      <c r="H5" s="99"/>
      <c r="I5" s="99"/>
      <c r="J5" s="99"/>
    </row>
    <row r="6" spans="1:12" s="89" customFormat="1" ht="26.25" customHeight="1">
      <c r="C6" s="195"/>
      <c r="D6" s="195"/>
      <c r="E6" s="195"/>
      <c r="F6" s="195"/>
      <c r="G6" s="195"/>
      <c r="H6" s="195"/>
      <c r="I6" s="195"/>
      <c r="J6" s="195"/>
      <c r="K6" s="461"/>
      <c r="L6" s="461"/>
    </row>
    <row r="7" spans="1:12" s="89" customFormat="1" ht="12.75">
      <c r="B7" s="12" t="s">
        <v>472</v>
      </c>
      <c r="D7" s="99"/>
      <c r="E7" s="99"/>
      <c r="F7" s="99"/>
      <c r="G7" s="99"/>
      <c r="H7" s="99"/>
      <c r="I7" s="99"/>
      <c r="J7" s="87"/>
      <c r="K7" s="461"/>
      <c r="L7" s="461"/>
    </row>
    <row r="8" spans="1:12" s="89" customFormat="1" ht="33" customHeight="1">
      <c r="B8" s="1051" t="s">
        <v>23</v>
      </c>
      <c r="C8" s="1046" t="s">
        <v>541</v>
      </c>
      <c r="D8" s="1046" t="s">
        <v>542</v>
      </c>
      <c r="E8" s="1048" t="s">
        <v>258</v>
      </c>
      <c r="F8" s="1049"/>
      <c r="G8" s="1052" t="s">
        <v>545</v>
      </c>
      <c r="H8" s="1046" t="s">
        <v>546</v>
      </c>
      <c r="I8" s="1046" t="s">
        <v>547</v>
      </c>
      <c r="J8" s="1046" t="s">
        <v>375</v>
      </c>
    </row>
    <row r="9" spans="1:12" s="89" customFormat="1" ht="22.5">
      <c r="B9" s="1051"/>
      <c r="C9" s="1050"/>
      <c r="D9" s="1050"/>
      <c r="E9" s="100" t="s">
        <v>543</v>
      </c>
      <c r="F9" s="100" t="s">
        <v>544</v>
      </c>
      <c r="G9" s="1053"/>
      <c r="H9" s="1047"/>
      <c r="I9" s="1047"/>
      <c r="J9" s="1047"/>
    </row>
    <row r="10" spans="1:12" s="89" customFormat="1" ht="15.95" customHeight="1">
      <c r="B10" s="1023">
        <v>1</v>
      </c>
      <c r="C10" s="1026"/>
      <c r="D10" s="1029"/>
      <c r="E10" s="196" t="s">
        <v>128</v>
      </c>
      <c r="F10" s="537"/>
      <c r="G10" s="351">
        <f>D10*F10</f>
        <v>0</v>
      </c>
      <c r="H10" s="463"/>
      <c r="I10" s="352">
        <f>D10*F10*H10</f>
        <v>0</v>
      </c>
      <c r="J10" s="1044">
        <f>SUM(I10:I15)</f>
        <v>0</v>
      </c>
    </row>
    <row r="11" spans="1:12" s="89" customFormat="1" ht="15.95" customHeight="1">
      <c r="B11" s="1024"/>
      <c r="C11" s="1027"/>
      <c r="D11" s="1030"/>
      <c r="E11" s="196" t="s">
        <v>259</v>
      </c>
      <c r="F11" s="537"/>
      <c r="G11" s="351">
        <f>D10*F11</f>
        <v>0</v>
      </c>
      <c r="H11" s="463"/>
      <c r="I11" s="352">
        <f>D10*F11*H11</f>
        <v>0</v>
      </c>
      <c r="J11" s="1033"/>
    </row>
    <row r="12" spans="1:12" s="89" customFormat="1" ht="15.95" customHeight="1">
      <c r="B12" s="1024"/>
      <c r="C12" s="1027"/>
      <c r="D12" s="1030"/>
      <c r="E12" s="196" t="s">
        <v>243</v>
      </c>
      <c r="F12" s="537"/>
      <c r="G12" s="351">
        <f>D10*F12</f>
        <v>0</v>
      </c>
      <c r="H12" s="463"/>
      <c r="I12" s="352">
        <f>D10*F12*H12</f>
        <v>0</v>
      </c>
      <c r="J12" s="1033"/>
    </row>
    <row r="13" spans="1:12" s="89" customFormat="1" ht="15.95" customHeight="1">
      <c r="B13" s="1024"/>
      <c r="C13" s="1027"/>
      <c r="D13" s="1030"/>
      <c r="E13" s="196" t="s">
        <v>260</v>
      </c>
      <c r="F13" s="537"/>
      <c r="G13" s="351">
        <f>D10*F13</f>
        <v>0</v>
      </c>
      <c r="H13" s="463"/>
      <c r="I13" s="352">
        <f>D10*F13*H13</f>
        <v>0</v>
      </c>
      <c r="J13" s="1033"/>
    </row>
    <row r="14" spans="1:12" s="89" customFormat="1" ht="15.95" customHeight="1">
      <c r="B14" s="1024"/>
      <c r="C14" s="1027"/>
      <c r="D14" s="1030"/>
      <c r="E14" s="196" t="s">
        <v>261</v>
      </c>
      <c r="F14" s="537"/>
      <c r="G14" s="351">
        <f>D10*F14</f>
        <v>0</v>
      </c>
      <c r="H14" s="463"/>
      <c r="I14" s="352">
        <f>D10*F14*H14</f>
        <v>0</v>
      </c>
      <c r="J14" s="1033"/>
    </row>
    <row r="15" spans="1:12" s="89" customFormat="1" ht="15.95" customHeight="1">
      <c r="B15" s="1025"/>
      <c r="C15" s="1028"/>
      <c r="D15" s="1031"/>
      <c r="E15" s="196" t="s">
        <v>126</v>
      </c>
      <c r="F15" s="537"/>
      <c r="G15" s="351">
        <f>D10*F15</f>
        <v>0</v>
      </c>
      <c r="H15" s="463"/>
      <c r="I15" s="352">
        <f>D10*F15*H15</f>
        <v>0</v>
      </c>
      <c r="J15" s="1034"/>
    </row>
    <row r="16" spans="1:12" s="89" customFormat="1" ht="15.95" customHeight="1">
      <c r="B16" s="1023">
        <v>2</v>
      </c>
      <c r="C16" s="1026"/>
      <c r="D16" s="1029"/>
      <c r="E16" s="196" t="s">
        <v>128</v>
      </c>
      <c r="F16" s="537"/>
      <c r="G16" s="351">
        <f>D16*F16</f>
        <v>0</v>
      </c>
      <c r="H16" s="463"/>
      <c r="I16" s="352">
        <f>D16*F16*H16</f>
        <v>0</v>
      </c>
      <c r="J16" s="1044">
        <f>SUM(I16:I21)</f>
        <v>0</v>
      </c>
    </row>
    <row r="17" spans="2:10" s="89" customFormat="1" ht="15.95" customHeight="1">
      <c r="B17" s="1024"/>
      <c r="C17" s="1027"/>
      <c r="D17" s="1030"/>
      <c r="E17" s="196" t="s">
        <v>259</v>
      </c>
      <c r="F17" s="537"/>
      <c r="G17" s="351">
        <f>D16*F17</f>
        <v>0</v>
      </c>
      <c r="H17" s="463"/>
      <c r="I17" s="352">
        <f>D16*F17*H17</f>
        <v>0</v>
      </c>
      <c r="J17" s="1033"/>
    </row>
    <row r="18" spans="2:10" s="89" customFormat="1" ht="15.95" customHeight="1">
      <c r="B18" s="1024"/>
      <c r="C18" s="1027"/>
      <c r="D18" s="1030"/>
      <c r="E18" s="196" t="s">
        <v>243</v>
      </c>
      <c r="F18" s="537"/>
      <c r="G18" s="351">
        <f>D16*F18</f>
        <v>0</v>
      </c>
      <c r="H18" s="463"/>
      <c r="I18" s="352">
        <f>D16*F18*H18</f>
        <v>0</v>
      </c>
      <c r="J18" s="1033"/>
    </row>
    <row r="19" spans="2:10" s="89" customFormat="1" ht="15.95" customHeight="1">
      <c r="B19" s="1024"/>
      <c r="C19" s="1027"/>
      <c r="D19" s="1030"/>
      <c r="E19" s="196" t="s">
        <v>260</v>
      </c>
      <c r="F19" s="537"/>
      <c r="G19" s="351">
        <f>D16*F19</f>
        <v>0</v>
      </c>
      <c r="H19" s="463"/>
      <c r="I19" s="352">
        <f>D16*F19*H19</f>
        <v>0</v>
      </c>
      <c r="J19" s="1033"/>
    </row>
    <row r="20" spans="2:10" s="89" customFormat="1" ht="15.95" customHeight="1">
      <c r="B20" s="1024"/>
      <c r="C20" s="1027"/>
      <c r="D20" s="1030"/>
      <c r="E20" s="196" t="s">
        <v>261</v>
      </c>
      <c r="F20" s="537"/>
      <c r="G20" s="351">
        <f>D16*F20</f>
        <v>0</v>
      </c>
      <c r="H20" s="463"/>
      <c r="I20" s="352">
        <f>D16*F20*H20</f>
        <v>0</v>
      </c>
      <c r="J20" s="1033"/>
    </row>
    <row r="21" spans="2:10" s="89" customFormat="1" ht="15.95" customHeight="1">
      <c r="B21" s="1025"/>
      <c r="C21" s="1028"/>
      <c r="D21" s="1031"/>
      <c r="E21" s="196" t="s">
        <v>126</v>
      </c>
      <c r="F21" s="537"/>
      <c r="G21" s="351">
        <f>D16*F21</f>
        <v>0</v>
      </c>
      <c r="H21" s="463"/>
      <c r="I21" s="352">
        <f>D16*F21*H21</f>
        <v>0</v>
      </c>
      <c r="J21" s="1034"/>
    </row>
    <row r="22" spans="2:10" s="89" customFormat="1" ht="15.95" customHeight="1">
      <c r="B22" s="1023">
        <v>3</v>
      </c>
      <c r="C22" s="1026"/>
      <c r="D22" s="1029"/>
      <c r="E22" s="196" t="s">
        <v>128</v>
      </c>
      <c r="F22" s="537"/>
      <c r="G22" s="351">
        <f>D22*F22</f>
        <v>0</v>
      </c>
      <c r="H22" s="463"/>
      <c r="I22" s="352">
        <f>D22*F22*H22</f>
        <v>0</v>
      </c>
      <c r="J22" s="1044">
        <f>SUM(I22:I27)</f>
        <v>0</v>
      </c>
    </row>
    <row r="23" spans="2:10" s="89" customFormat="1" ht="15.95" customHeight="1">
      <c r="B23" s="1024"/>
      <c r="C23" s="1027"/>
      <c r="D23" s="1030"/>
      <c r="E23" s="196" t="s">
        <v>259</v>
      </c>
      <c r="F23" s="537"/>
      <c r="G23" s="351">
        <f>D22*F23</f>
        <v>0</v>
      </c>
      <c r="H23" s="463"/>
      <c r="I23" s="352">
        <f>D22*F23*H23</f>
        <v>0</v>
      </c>
      <c r="J23" s="1033"/>
    </row>
    <row r="24" spans="2:10" s="89" customFormat="1" ht="15.95" customHeight="1">
      <c r="B24" s="1024"/>
      <c r="C24" s="1027"/>
      <c r="D24" s="1030"/>
      <c r="E24" s="196" t="s">
        <v>243</v>
      </c>
      <c r="F24" s="537"/>
      <c r="G24" s="351">
        <f>D22*F24</f>
        <v>0</v>
      </c>
      <c r="H24" s="463"/>
      <c r="I24" s="352">
        <f>D22*F24*H24</f>
        <v>0</v>
      </c>
      <c r="J24" s="1033"/>
    </row>
    <row r="25" spans="2:10" s="89" customFormat="1" ht="15.95" customHeight="1">
      <c r="B25" s="1024"/>
      <c r="C25" s="1027"/>
      <c r="D25" s="1030"/>
      <c r="E25" s="196" t="s">
        <v>260</v>
      </c>
      <c r="F25" s="537"/>
      <c r="G25" s="351">
        <f>D22*F25</f>
        <v>0</v>
      </c>
      <c r="H25" s="463"/>
      <c r="I25" s="352">
        <f>D22*F25*H25</f>
        <v>0</v>
      </c>
      <c r="J25" s="1033"/>
    </row>
    <row r="26" spans="2:10" s="89" customFormat="1" ht="15.95" customHeight="1">
      <c r="B26" s="1024"/>
      <c r="C26" s="1027"/>
      <c r="D26" s="1030"/>
      <c r="E26" s="196" t="s">
        <v>261</v>
      </c>
      <c r="F26" s="537"/>
      <c r="G26" s="351">
        <f>D22*F26</f>
        <v>0</v>
      </c>
      <c r="H26" s="463"/>
      <c r="I26" s="352">
        <f>D22*F26*H26</f>
        <v>0</v>
      </c>
      <c r="J26" s="1033"/>
    </row>
    <row r="27" spans="2:10" s="89" customFormat="1" ht="15.95" customHeight="1">
      <c r="B27" s="1025"/>
      <c r="C27" s="1028"/>
      <c r="D27" s="1031"/>
      <c r="E27" s="196" t="s">
        <v>126</v>
      </c>
      <c r="F27" s="537"/>
      <c r="G27" s="351">
        <f>D22*F27</f>
        <v>0</v>
      </c>
      <c r="H27" s="463"/>
      <c r="I27" s="352">
        <f>D22*F27*H27</f>
        <v>0</v>
      </c>
      <c r="J27" s="1034"/>
    </row>
    <row r="28" spans="2:10" s="89" customFormat="1" ht="15.95" customHeight="1">
      <c r="B28" s="1023">
        <v>4</v>
      </c>
      <c r="C28" s="1026"/>
      <c r="D28" s="1029"/>
      <c r="E28" s="196" t="s">
        <v>128</v>
      </c>
      <c r="F28" s="537"/>
      <c r="G28" s="351">
        <f>D28*F28</f>
        <v>0</v>
      </c>
      <c r="H28" s="463"/>
      <c r="I28" s="352">
        <f>D28*F28*H28</f>
        <v>0</v>
      </c>
      <c r="J28" s="1044">
        <f>SUM(I28:I33)</f>
        <v>0</v>
      </c>
    </row>
    <row r="29" spans="2:10" s="89" customFormat="1" ht="15.95" customHeight="1">
      <c r="B29" s="1024"/>
      <c r="C29" s="1027"/>
      <c r="D29" s="1030"/>
      <c r="E29" s="196" t="s">
        <v>259</v>
      </c>
      <c r="F29" s="537"/>
      <c r="G29" s="351">
        <f>D28*F29</f>
        <v>0</v>
      </c>
      <c r="H29" s="463"/>
      <c r="I29" s="352">
        <f>D28*F29*H29</f>
        <v>0</v>
      </c>
      <c r="J29" s="1033"/>
    </row>
    <row r="30" spans="2:10" s="89" customFormat="1" ht="15.95" customHeight="1">
      <c r="B30" s="1024"/>
      <c r="C30" s="1027"/>
      <c r="D30" s="1030"/>
      <c r="E30" s="196" t="s">
        <v>243</v>
      </c>
      <c r="F30" s="537"/>
      <c r="G30" s="351">
        <f>D28*F30</f>
        <v>0</v>
      </c>
      <c r="H30" s="463"/>
      <c r="I30" s="352">
        <f>D28*F30*H30</f>
        <v>0</v>
      </c>
      <c r="J30" s="1033"/>
    </row>
    <row r="31" spans="2:10" s="89" customFormat="1" ht="15.95" customHeight="1">
      <c r="B31" s="1024"/>
      <c r="C31" s="1027"/>
      <c r="D31" s="1030"/>
      <c r="E31" s="196" t="s">
        <v>260</v>
      </c>
      <c r="F31" s="537"/>
      <c r="G31" s="351">
        <f>D28*F31</f>
        <v>0</v>
      </c>
      <c r="H31" s="463"/>
      <c r="I31" s="352">
        <f>D28*F31*H31</f>
        <v>0</v>
      </c>
      <c r="J31" s="1033"/>
    </row>
    <row r="32" spans="2:10" s="89" customFormat="1" ht="15.95" customHeight="1">
      <c r="B32" s="1024"/>
      <c r="C32" s="1027"/>
      <c r="D32" s="1030"/>
      <c r="E32" s="196" t="s">
        <v>261</v>
      </c>
      <c r="F32" s="537"/>
      <c r="G32" s="351">
        <f>D28*F32</f>
        <v>0</v>
      </c>
      <c r="H32" s="463"/>
      <c r="I32" s="352">
        <f>D28*F32*H32</f>
        <v>0</v>
      </c>
      <c r="J32" s="1033"/>
    </row>
    <row r="33" spans="2:10" s="89" customFormat="1" ht="15.95" customHeight="1">
      <c r="B33" s="1025"/>
      <c r="C33" s="1028"/>
      <c r="D33" s="1031"/>
      <c r="E33" s="196" t="s">
        <v>126</v>
      </c>
      <c r="F33" s="537"/>
      <c r="G33" s="351">
        <f>D28*F33</f>
        <v>0</v>
      </c>
      <c r="H33" s="463"/>
      <c r="I33" s="352">
        <f>D28*F33*H33</f>
        <v>0</v>
      </c>
      <c r="J33" s="1034"/>
    </row>
    <row r="34" spans="2:10" s="89" customFormat="1" ht="15.95" customHeight="1">
      <c r="B34" s="1023">
        <v>5</v>
      </c>
      <c r="C34" s="1026"/>
      <c r="D34" s="1029"/>
      <c r="E34" s="196" t="s">
        <v>128</v>
      </c>
      <c r="F34" s="537"/>
      <c r="G34" s="351">
        <f>D34*F34</f>
        <v>0</v>
      </c>
      <c r="H34" s="463"/>
      <c r="I34" s="352">
        <f>D34*F34*H34</f>
        <v>0</v>
      </c>
      <c r="J34" s="1044">
        <f>SUM(I34:I39)</f>
        <v>0</v>
      </c>
    </row>
    <row r="35" spans="2:10" s="89" customFormat="1" ht="15.95" customHeight="1">
      <c r="B35" s="1024"/>
      <c r="C35" s="1027"/>
      <c r="D35" s="1030"/>
      <c r="E35" s="196" t="s">
        <v>259</v>
      </c>
      <c r="F35" s="537"/>
      <c r="G35" s="351">
        <f>D34*F35</f>
        <v>0</v>
      </c>
      <c r="H35" s="463"/>
      <c r="I35" s="352">
        <f>D34*F35*H35</f>
        <v>0</v>
      </c>
      <c r="J35" s="1033"/>
    </row>
    <row r="36" spans="2:10" s="89" customFormat="1" ht="15.95" customHeight="1">
      <c r="B36" s="1024"/>
      <c r="C36" s="1027"/>
      <c r="D36" s="1030"/>
      <c r="E36" s="196" t="s">
        <v>243</v>
      </c>
      <c r="F36" s="537"/>
      <c r="G36" s="351">
        <f>D34*F36</f>
        <v>0</v>
      </c>
      <c r="H36" s="463"/>
      <c r="I36" s="352">
        <f>D34*F36*H36</f>
        <v>0</v>
      </c>
      <c r="J36" s="1033"/>
    </row>
    <row r="37" spans="2:10" s="89" customFormat="1" ht="15.95" customHeight="1">
      <c r="B37" s="1024"/>
      <c r="C37" s="1027"/>
      <c r="D37" s="1030"/>
      <c r="E37" s="196" t="s">
        <v>260</v>
      </c>
      <c r="F37" s="537"/>
      <c r="G37" s="351">
        <f>D34*F37</f>
        <v>0</v>
      </c>
      <c r="H37" s="463"/>
      <c r="I37" s="352">
        <f>D34*F37*H37</f>
        <v>0</v>
      </c>
      <c r="J37" s="1033"/>
    </row>
    <row r="38" spans="2:10" s="89" customFormat="1" ht="15.95" customHeight="1">
      <c r="B38" s="1024"/>
      <c r="C38" s="1027"/>
      <c r="D38" s="1030"/>
      <c r="E38" s="196" t="s">
        <v>261</v>
      </c>
      <c r="F38" s="537"/>
      <c r="G38" s="351">
        <f>D34*F38</f>
        <v>0</v>
      </c>
      <c r="H38" s="463"/>
      <c r="I38" s="352">
        <f>D34*F38*H38</f>
        <v>0</v>
      </c>
      <c r="J38" s="1033"/>
    </row>
    <row r="39" spans="2:10" s="89" customFormat="1" ht="15.95" customHeight="1">
      <c r="B39" s="1025"/>
      <c r="C39" s="1028"/>
      <c r="D39" s="1031"/>
      <c r="E39" s="196" t="s">
        <v>126</v>
      </c>
      <c r="F39" s="537"/>
      <c r="G39" s="351">
        <f>D34*F39</f>
        <v>0</v>
      </c>
      <c r="H39" s="463"/>
      <c r="I39" s="352">
        <f>D34*F39*H39</f>
        <v>0</v>
      </c>
      <c r="J39" s="1034"/>
    </row>
    <row r="40" spans="2:10" s="89" customFormat="1" ht="15.95" hidden="1" customHeight="1">
      <c r="B40" s="1023">
        <v>6</v>
      </c>
      <c r="C40" s="1026"/>
      <c r="D40" s="1029"/>
      <c r="E40" s="196" t="s">
        <v>128</v>
      </c>
      <c r="F40" s="537"/>
      <c r="G40" s="351">
        <f>D40*F40</f>
        <v>0</v>
      </c>
      <c r="H40" s="463"/>
      <c r="I40" s="352">
        <f>D40*F40*H40</f>
        <v>0</v>
      </c>
      <c r="J40" s="1044">
        <f>SUM(I40:I45)</f>
        <v>0</v>
      </c>
    </row>
    <row r="41" spans="2:10" s="89" customFormat="1" ht="15.95" hidden="1" customHeight="1">
      <c r="B41" s="1024"/>
      <c r="C41" s="1027"/>
      <c r="D41" s="1030"/>
      <c r="E41" s="196" t="s">
        <v>259</v>
      </c>
      <c r="F41" s="537"/>
      <c r="G41" s="351">
        <f>D40*F41</f>
        <v>0</v>
      </c>
      <c r="H41" s="463"/>
      <c r="I41" s="352">
        <f>D40*F41*H41</f>
        <v>0</v>
      </c>
      <c r="J41" s="1033"/>
    </row>
    <row r="42" spans="2:10" s="89" customFormat="1" ht="15.95" hidden="1" customHeight="1">
      <c r="B42" s="1024"/>
      <c r="C42" s="1027"/>
      <c r="D42" s="1030"/>
      <c r="E42" s="196" t="s">
        <v>243</v>
      </c>
      <c r="F42" s="537"/>
      <c r="G42" s="351">
        <f>D40*F42</f>
        <v>0</v>
      </c>
      <c r="H42" s="463"/>
      <c r="I42" s="352">
        <f>D40*F42*H42</f>
        <v>0</v>
      </c>
      <c r="J42" s="1033"/>
    </row>
    <row r="43" spans="2:10" s="89" customFormat="1" ht="15.95" hidden="1" customHeight="1">
      <c r="B43" s="1024"/>
      <c r="C43" s="1027"/>
      <c r="D43" s="1030"/>
      <c r="E43" s="196" t="s">
        <v>260</v>
      </c>
      <c r="F43" s="537"/>
      <c r="G43" s="351">
        <f>D40*F43</f>
        <v>0</v>
      </c>
      <c r="H43" s="463"/>
      <c r="I43" s="352">
        <f>D40*F43*H43</f>
        <v>0</v>
      </c>
      <c r="J43" s="1033"/>
    </row>
    <row r="44" spans="2:10" s="89" customFormat="1" ht="15.95" hidden="1" customHeight="1">
      <c r="B44" s="1024"/>
      <c r="C44" s="1027"/>
      <c r="D44" s="1030"/>
      <c r="E44" s="196" t="s">
        <v>261</v>
      </c>
      <c r="F44" s="537"/>
      <c r="G44" s="351">
        <f>D40*F44</f>
        <v>0</v>
      </c>
      <c r="H44" s="463"/>
      <c r="I44" s="352">
        <f>D40*F44*H44</f>
        <v>0</v>
      </c>
      <c r="J44" s="1033"/>
    </row>
    <row r="45" spans="2:10" s="89" customFormat="1" ht="15.95" hidden="1" customHeight="1">
      <c r="B45" s="1025"/>
      <c r="C45" s="1028"/>
      <c r="D45" s="1031"/>
      <c r="E45" s="196" t="s">
        <v>126</v>
      </c>
      <c r="F45" s="537"/>
      <c r="G45" s="351">
        <f>D40*F45</f>
        <v>0</v>
      </c>
      <c r="H45" s="463"/>
      <c r="I45" s="352">
        <f>D40*F45*H45</f>
        <v>0</v>
      </c>
      <c r="J45" s="1034"/>
    </row>
    <row r="46" spans="2:10" s="89" customFormat="1" ht="15.95" hidden="1" customHeight="1">
      <c r="B46" s="1023">
        <v>7</v>
      </c>
      <c r="C46" s="1026"/>
      <c r="D46" s="1029"/>
      <c r="E46" s="196" t="s">
        <v>128</v>
      </c>
      <c r="F46" s="537"/>
      <c r="G46" s="351">
        <f>D46*F46</f>
        <v>0</v>
      </c>
      <c r="H46" s="463"/>
      <c r="I46" s="352">
        <f>D46*F46*H46</f>
        <v>0</v>
      </c>
      <c r="J46" s="1044">
        <f>SUM(I46:I51)</f>
        <v>0</v>
      </c>
    </row>
    <row r="47" spans="2:10" s="89" customFormat="1" ht="15.95" hidden="1" customHeight="1">
      <c r="B47" s="1024"/>
      <c r="C47" s="1027"/>
      <c r="D47" s="1030"/>
      <c r="E47" s="196" t="s">
        <v>259</v>
      </c>
      <c r="F47" s="537"/>
      <c r="G47" s="351">
        <f>D46*F47</f>
        <v>0</v>
      </c>
      <c r="H47" s="463"/>
      <c r="I47" s="352">
        <f>D46*F47*H47</f>
        <v>0</v>
      </c>
      <c r="J47" s="1033"/>
    </row>
    <row r="48" spans="2:10" s="89" customFormat="1" ht="15.95" hidden="1" customHeight="1">
      <c r="B48" s="1024"/>
      <c r="C48" s="1027"/>
      <c r="D48" s="1030"/>
      <c r="E48" s="196" t="s">
        <v>243</v>
      </c>
      <c r="F48" s="537"/>
      <c r="G48" s="351">
        <f>D46*F48</f>
        <v>0</v>
      </c>
      <c r="H48" s="463"/>
      <c r="I48" s="352">
        <f>D46*F48*H48</f>
        <v>0</v>
      </c>
      <c r="J48" s="1033"/>
    </row>
    <row r="49" spans="2:10" s="89" customFormat="1" ht="15.95" hidden="1" customHeight="1">
      <c r="B49" s="1024"/>
      <c r="C49" s="1027"/>
      <c r="D49" s="1030"/>
      <c r="E49" s="196" t="s">
        <v>260</v>
      </c>
      <c r="F49" s="537"/>
      <c r="G49" s="351">
        <f>D46*F49</f>
        <v>0</v>
      </c>
      <c r="H49" s="463"/>
      <c r="I49" s="352">
        <f>D46*F49*H49</f>
        <v>0</v>
      </c>
      <c r="J49" s="1033"/>
    </row>
    <row r="50" spans="2:10" s="89" customFormat="1" ht="15.95" hidden="1" customHeight="1">
      <c r="B50" s="1024"/>
      <c r="C50" s="1027"/>
      <c r="D50" s="1030"/>
      <c r="E50" s="196" t="s">
        <v>261</v>
      </c>
      <c r="F50" s="537"/>
      <c r="G50" s="351">
        <f>D46*F50</f>
        <v>0</v>
      </c>
      <c r="H50" s="463"/>
      <c r="I50" s="352">
        <f>D46*F50*H50</f>
        <v>0</v>
      </c>
      <c r="J50" s="1033"/>
    </row>
    <row r="51" spans="2:10" s="89" customFormat="1" ht="15.95" hidden="1" customHeight="1">
      <c r="B51" s="1025"/>
      <c r="C51" s="1028"/>
      <c r="D51" s="1031"/>
      <c r="E51" s="196" t="s">
        <v>126</v>
      </c>
      <c r="F51" s="537"/>
      <c r="G51" s="351">
        <f>D46*F51</f>
        <v>0</v>
      </c>
      <c r="H51" s="463"/>
      <c r="I51" s="352">
        <f>D46*F51*H51</f>
        <v>0</v>
      </c>
      <c r="J51" s="1034"/>
    </row>
    <row r="52" spans="2:10" s="89" customFormat="1" ht="15.95" hidden="1" customHeight="1">
      <c r="B52" s="1023">
        <v>8</v>
      </c>
      <c r="C52" s="1026"/>
      <c r="D52" s="1029"/>
      <c r="E52" s="196" t="s">
        <v>128</v>
      </c>
      <c r="F52" s="537"/>
      <c r="G52" s="351">
        <f>D52*F52</f>
        <v>0</v>
      </c>
      <c r="H52" s="463"/>
      <c r="I52" s="352">
        <f>D52*F52*H52</f>
        <v>0</v>
      </c>
      <c r="J52" s="1044">
        <f>SUM(I52:I57)</f>
        <v>0</v>
      </c>
    </row>
    <row r="53" spans="2:10" s="89" customFormat="1" ht="15.95" hidden="1" customHeight="1">
      <c r="B53" s="1024"/>
      <c r="C53" s="1027"/>
      <c r="D53" s="1030"/>
      <c r="E53" s="196" t="s">
        <v>259</v>
      </c>
      <c r="F53" s="537"/>
      <c r="G53" s="351">
        <f>D52*F53</f>
        <v>0</v>
      </c>
      <c r="H53" s="463"/>
      <c r="I53" s="352">
        <f>D52*F53*H53</f>
        <v>0</v>
      </c>
      <c r="J53" s="1033"/>
    </row>
    <row r="54" spans="2:10" s="89" customFormat="1" ht="15.95" hidden="1" customHeight="1">
      <c r="B54" s="1024"/>
      <c r="C54" s="1027"/>
      <c r="D54" s="1030"/>
      <c r="E54" s="196" t="s">
        <v>243</v>
      </c>
      <c r="F54" s="537"/>
      <c r="G54" s="351">
        <f>D52*F54</f>
        <v>0</v>
      </c>
      <c r="H54" s="463"/>
      <c r="I54" s="352">
        <f>D52*F54*H54</f>
        <v>0</v>
      </c>
      <c r="J54" s="1033"/>
    </row>
    <row r="55" spans="2:10" s="89" customFormat="1" ht="15.95" hidden="1" customHeight="1">
      <c r="B55" s="1024"/>
      <c r="C55" s="1027"/>
      <c r="D55" s="1030"/>
      <c r="E55" s="196" t="s">
        <v>260</v>
      </c>
      <c r="F55" s="537"/>
      <c r="G55" s="351">
        <f>D52*F55</f>
        <v>0</v>
      </c>
      <c r="H55" s="463"/>
      <c r="I55" s="352">
        <f>D52*F55*H55</f>
        <v>0</v>
      </c>
      <c r="J55" s="1033"/>
    </row>
    <row r="56" spans="2:10" s="89" customFormat="1" ht="15.95" hidden="1" customHeight="1">
      <c r="B56" s="1024"/>
      <c r="C56" s="1027"/>
      <c r="D56" s="1030"/>
      <c r="E56" s="196" t="s">
        <v>261</v>
      </c>
      <c r="F56" s="537"/>
      <c r="G56" s="351">
        <f>D52*F56</f>
        <v>0</v>
      </c>
      <c r="H56" s="463"/>
      <c r="I56" s="352">
        <f>D52*F56*H56</f>
        <v>0</v>
      </c>
      <c r="J56" s="1033"/>
    </row>
    <row r="57" spans="2:10" s="89" customFormat="1" ht="15.95" hidden="1" customHeight="1">
      <c r="B57" s="1025"/>
      <c r="C57" s="1028"/>
      <c r="D57" s="1031"/>
      <c r="E57" s="196" t="s">
        <v>126</v>
      </c>
      <c r="F57" s="537"/>
      <c r="G57" s="351">
        <f>D52*F57</f>
        <v>0</v>
      </c>
      <c r="H57" s="463"/>
      <c r="I57" s="352">
        <f>D52*F57*H57</f>
        <v>0</v>
      </c>
      <c r="J57" s="1034"/>
    </row>
    <row r="58" spans="2:10" s="89" customFormat="1" ht="15.95" hidden="1" customHeight="1">
      <c r="B58" s="1023">
        <v>9</v>
      </c>
      <c r="C58" s="1026"/>
      <c r="D58" s="1029"/>
      <c r="E58" s="196" t="s">
        <v>128</v>
      </c>
      <c r="F58" s="537"/>
      <c r="G58" s="351">
        <f>D58*F58</f>
        <v>0</v>
      </c>
      <c r="H58" s="463"/>
      <c r="I58" s="352">
        <f>D58*F58*H58</f>
        <v>0</v>
      </c>
      <c r="J58" s="1044">
        <f>SUM(I58:I63)</f>
        <v>0</v>
      </c>
    </row>
    <row r="59" spans="2:10" s="89" customFormat="1" ht="15.95" hidden="1" customHeight="1">
      <c r="B59" s="1024"/>
      <c r="C59" s="1027"/>
      <c r="D59" s="1030"/>
      <c r="E59" s="196" t="s">
        <v>259</v>
      </c>
      <c r="F59" s="537"/>
      <c r="G59" s="351">
        <f>D58*F59</f>
        <v>0</v>
      </c>
      <c r="H59" s="463"/>
      <c r="I59" s="352">
        <f>D58*F59*H59</f>
        <v>0</v>
      </c>
      <c r="J59" s="1033"/>
    </row>
    <row r="60" spans="2:10" s="89" customFormat="1" ht="15.95" hidden="1" customHeight="1">
      <c r="B60" s="1024"/>
      <c r="C60" s="1027"/>
      <c r="D60" s="1030"/>
      <c r="E60" s="196" t="s">
        <v>243</v>
      </c>
      <c r="F60" s="537"/>
      <c r="G60" s="351">
        <f>D58*F60</f>
        <v>0</v>
      </c>
      <c r="H60" s="463"/>
      <c r="I60" s="352">
        <f>D58*F60*H60</f>
        <v>0</v>
      </c>
      <c r="J60" s="1033"/>
    </row>
    <row r="61" spans="2:10" s="89" customFormat="1" ht="15.95" hidden="1" customHeight="1">
      <c r="B61" s="1024"/>
      <c r="C61" s="1027"/>
      <c r="D61" s="1030"/>
      <c r="E61" s="196" t="s">
        <v>260</v>
      </c>
      <c r="F61" s="537"/>
      <c r="G61" s="351">
        <f>D58*F61</f>
        <v>0</v>
      </c>
      <c r="H61" s="463"/>
      <c r="I61" s="352">
        <f>D58*F61*H61</f>
        <v>0</v>
      </c>
      <c r="J61" s="1033"/>
    </row>
    <row r="62" spans="2:10" s="89" customFormat="1" ht="15.95" hidden="1" customHeight="1">
      <c r="B62" s="1024"/>
      <c r="C62" s="1027"/>
      <c r="D62" s="1030"/>
      <c r="E62" s="196" t="s">
        <v>261</v>
      </c>
      <c r="F62" s="537"/>
      <c r="G62" s="351">
        <f>D58*F62</f>
        <v>0</v>
      </c>
      <c r="H62" s="463"/>
      <c r="I62" s="352">
        <f>D58*F62*H62</f>
        <v>0</v>
      </c>
      <c r="J62" s="1033"/>
    </row>
    <row r="63" spans="2:10" s="89" customFormat="1" ht="15.95" hidden="1" customHeight="1">
      <c r="B63" s="1025"/>
      <c r="C63" s="1028"/>
      <c r="D63" s="1031"/>
      <c r="E63" s="196" t="s">
        <v>126</v>
      </c>
      <c r="F63" s="537"/>
      <c r="G63" s="351">
        <f>D58*F63</f>
        <v>0</v>
      </c>
      <c r="H63" s="463"/>
      <c r="I63" s="352">
        <f>D58*F63*H63</f>
        <v>0</v>
      </c>
      <c r="J63" s="1034"/>
    </row>
    <row r="64" spans="2:10" s="89" customFormat="1" ht="15.95" hidden="1" customHeight="1">
      <c r="B64" s="1023">
        <v>10</v>
      </c>
      <c r="C64" s="1026"/>
      <c r="D64" s="1029"/>
      <c r="E64" s="196" t="s">
        <v>128</v>
      </c>
      <c r="F64" s="537"/>
      <c r="G64" s="351">
        <f>D64*F64</f>
        <v>0</v>
      </c>
      <c r="H64" s="463"/>
      <c r="I64" s="352">
        <f>D64*F64*H64</f>
        <v>0</v>
      </c>
      <c r="J64" s="1044">
        <f>SUM(I64:I69)</f>
        <v>0</v>
      </c>
    </row>
    <row r="65" spans="2:10" s="89" customFormat="1" ht="15.95" hidden="1" customHeight="1">
      <c r="B65" s="1024"/>
      <c r="C65" s="1027"/>
      <c r="D65" s="1030"/>
      <c r="E65" s="196" t="s">
        <v>259</v>
      </c>
      <c r="F65" s="537"/>
      <c r="G65" s="351">
        <f>D64*F65</f>
        <v>0</v>
      </c>
      <c r="H65" s="463"/>
      <c r="I65" s="352">
        <f>D64*F65*H65</f>
        <v>0</v>
      </c>
      <c r="J65" s="1033"/>
    </row>
    <row r="66" spans="2:10" s="89" customFormat="1" ht="15.95" hidden="1" customHeight="1">
      <c r="B66" s="1024"/>
      <c r="C66" s="1027"/>
      <c r="D66" s="1030"/>
      <c r="E66" s="196" t="s">
        <v>243</v>
      </c>
      <c r="F66" s="537"/>
      <c r="G66" s="351">
        <f>D64*F66</f>
        <v>0</v>
      </c>
      <c r="H66" s="463"/>
      <c r="I66" s="352">
        <f>D64*F66*H66</f>
        <v>0</v>
      </c>
      <c r="J66" s="1033"/>
    </row>
    <row r="67" spans="2:10" s="89" customFormat="1" ht="15.95" hidden="1" customHeight="1">
      <c r="B67" s="1024"/>
      <c r="C67" s="1027"/>
      <c r="D67" s="1030"/>
      <c r="E67" s="196" t="s">
        <v>260</v>
      </c>
      <c r="F67" s="537"/>
      <c r="G67" s="351">
        <f>D64*F67</f>
        <v>0</v>
      </c>
      <c r="H67" s="463"/>
      <c r="I67" s="352">
        <f>D64*F67*H67</f>
        <v>0</v>
      </c>
      <c r="J67" s="1033"/>
    </row>
    <row r="68" spans="2:10" s="89" customFormat="1" ht="15.95" hidden="1" customHeight="1">
      <c r="B68" s="1024"/>
      <c r="C68" s="1027"/>
      <c r="D68" s="1030"/>
      <c r="E68" s="196" t="s">
        <v>261</v>
      </c>
      <c r="F68" s="537"/>
      <c r="G68" s="351">
        <f>D64*F68</f>
        <v>0</v>
      </c>
      <c r="H68" s="463"/>
      <c r="I68" s="352">
        <f>D64*F68*H68</f>
        <v>0</v>
      </c>
      <c r="J68" s="1033"/>
    </row>
    <row r="69" spans="2:10" s="89" customFormat="1" ht="15.95" hidden="1" customHeight="1">
      <c r="B69" s="1025"/>
      <c r="C69" s="1028"/>
      <c r="D69" s="1031"/>
      <c r="E69" s="196" t="s">
        <v>126</v>
      </c>
      <c r="F69" s="537"/>
      <c r="G69" s="351">
        <f>D64*F69</f>
        <v>0</v>
      </c>
      <c r="H69" s="463"/>
      <c r="I69" s="352">
        <f>D64*F69*H69</f>
        <v>0</v>
      </c>
      <c r="J69" s="1034"/>
    </row>
    <row r="70" spans="2:10" s="89" customFormat="1" ht="15.95" hidden="1" customHeight="1">
      <c r="B70" s="1023">
        <v>11</v>
      </c>
      <c r="C70" s="1026"/>
      <c r="D70" s="1029"/>
      <c r="E70" s="196" t="s">
        <v>128</v>
      </c>
      <c r="F70" s="537"/>
      <c r="G70" s="351">
        <f>D70*F70</f>
        <v>0</v>
      </c>
      <c r="H70" s="463"/>
      <c r="I70" s="352">
        <f>D70*F70*H70</f>
        <v>0</v>
      </c>
      <c r="J70" s="1044">
        <f>SUM(I70:I75)</f>
        <v>0</v>
      </c>
    </row>
    <row r="71" spans="2:10" s="89" customFormat="1" ht="15.95" hidden="1" customHeight="1">
      <c r="B71" s="1024"/>
      <c r="C71" s="1027"/>
      <c r="D71" s="1030"/>
      <c r="E71" s="196" t="s">
        <v>259</v>
      </c>
      <c r="F71" s="537"/>
      <c r="G71" s="351">
        <f>D70*F71</f>
        <v>0</v>
      </c>
      <c r="H71" s="463"/>
      <c r="I71" s="352">
        <f>D70*F71*H71</f>
        <v>0</v>
      </c>
      <c r="J71" s="1033"/>
    </row>
    <row r="72" spans="2:10" s="89" customFormat="1" ht="15.95" hidden="1" customHeight="1">
      <c r="B72" s="1024"/>
      <c r="C72" s="1027"/>
      <c r="D72" s="1030"/>
      <c r="E72" s="196" t="s">
        <v>243</v>
      </c>
      <c r="F72" s="537"/>
      <c r="G72" s="351">
        <f>D70*F72</f>
        <v>0</v>
      </c>
      <c r="H72" s="463"/>
      <c r="I72" s="352">
        <f>D70*F72*H72</f>
        <v>0</v>
      </c>
      <c r="J72" s="1033"/>
    </row>
    <row r="73" spans="2:10" s="89" customFormat="1" ht="15.95" hidden="1" customHeight="1">
      <c r="B73" s="1024"/>
      <c r="C73" s="1027"/>
      <c r="D73" s="1030"/>
      <c r="E73" s="196" t="s">
        <v>260</v>
      </c>
      <c r="F73" s="537"/>
      <c r="G73" s="351">
        <f>D70*F73</f>
        <v>0</v>
      </c>
      <c r="H73" s="463"/>
      <c r="I73" s="352">
        <f>D70*F73*H73</f>
        <v>0</v>
      </c>
      <c r="J73" s="1033"/>
    </row>
    <row r="74" spans="2:10" s="89" customFormat="1" ht="15.95" hidden="1" customHeight="1">
      <c r="B74" s="1024"/>
      <c r="C74" s="1027"/>
      <c r="D74" s="1030"/>
      <c r="E74" s="196" t="s">
        <v>261</v>
      </c>
      <c r="F74" s="537"/>
      <c r="G74" s="351">
        <f>D70*F74</f>
        <v>0</v>
      </c>
      <c r="H74" s="463"/>
      <c r="I74" s="352">
        <f>D70*F74*H74</f>
        <v>0</v>
      </c>
      <c r="J74" s="1033"/>
    </row>
    <row r="75" spans="2:10" s="89" customFormat="1" ht="15.95" hidden="1" customHeight="1">
      <c r="B75" s="1025"/>
      <c r="C75" s="1028"/>
      <c r="D75" s="1031"/>
      <c r="E75" s="196" t="s">
        <v>126</v>
      </c>
      <c r="F75" s="537"/>
      <c r="G75" s="351">
        <f>D70*F75</f>
        <v>0</v>
      </c>
      <c r="H75" s="463"/>
      <c r="I75" s="352">
        <f>D70*F75*H75</f>
        <v>0</v>
      </c>
      <c r="J75" s="1034"/>
    </row>
    <row r="76" spans="2:10" s="89" customFormat="1" ht="15.95" hidden="1" customHeight="1">
      <c r="B76" s="1023">
        <v>12</v>
      </c>
      <c r="C76" s="1026"/>
      <c r="D76" s="1029"/>
      <c r="E76" s="196" t="s">
        <v>128</v>
      </c>
      <c r="F76" s="537"/>
      <c r="G76" s="351">
        <f>D76*F76</f>
        <v>0</v>
      </c>
      <c r="H76" s="463"/>
      <c r="I76" s="352">
        <f>D76*F76*H76</f>
        <v>0</v>
      </c>
      <c r="J76" s="1044">
        <f>SUM(I76:I81)</f>
        <v>0</v>
      </c>
    </row>
    <row r="77" spans="2:10" s="89" customFormat="1" ht="15.95" hidden="1" customHeight="1">
      <c r="B77" s="1024"/>
      <c r="C77" s="1027"/>
      <c r="D77" s="1030"/>
      <c r="E77" s="196" t="s">
        <v>259</v>
      </c>
      <c r="F77" s="537"/>
      <c r="G77" s="351">
        <f>D76*F77</f>
        <v>0</v>
      </c>
      <c r="H77" s="463"/>
      <c r="I77" s="352">
        <f>D76*F77*H77</f>
        <v>0</v>
      </c>
      <c r="J77" s="1033"/>
    </row>
    <row r="78" spans="2:10" s="89" customFormat="1" ht="15.95" hidden="1" customHeight="1">
      <c r="B78" s="1024"/>
      <c r="C78" s="1027"/>
      <c r="D78" s="1030"/>
      <c r="E78" s="196" t="s">
        <v>243</v>
      </c>
      <c r="F78" s="537"/>
      <c r="G78" s="351">
        <f>D76*F78</f>
        <v>0</v>
      </c>
      <c r="H78" s="463"/>
      <c r="I78" s="352">
        <f>D76*F78*H78</f>
        <v>0</v>
      </c>
      <c r="J78" s="1033"/>
    </row>
    <row r="79" spans="2:10" s="89" customFormat="1" ht="15.95" hidden="1" customHeight="1">
      <c r="B79" s="1024"/>
      <c r="C79" s="1027"/>
      <c r="D79" s="1030"/>
      <c r="E79" s="196" t="s">
        <v>260</v>
      </c>
      <c r="F79" s="537"/>
      <c r="G79" s="351">
        <f>D76*F79</f>
        <v>0</v>
      </c>
      <c r="H79" s="463"/>
      <c r="I79" s="352">
        <f>D76*F79*H79</f>
        <v>0</v>
      </c>
      <c r="J79" s="1033"/>
    </row>
    <row r="80" spans="2:10" s="89" customFormat="1" ht="15.95" hidden="1" customHeight="1">
      <c r="B80" s="1024"/>
      <c r="C80" s="1027"/>
      <c r="D80" s="1030"/>
      <c r="E80" s="196" t="s">
        <v>261</v>
      </c>
      <c r="F80" s="537"/>
      <c r="G80" s="351">
        <f>D76*F80</f>
        <v>0</v>
      </c>
      <c r="H80" s="463"/>
      <c r="I80" s="352">
        <f>D76*F80*H80</f>
        <v>0</v>
      </c>
      <c r="J80" s="1033"/>
    </row>
    <row r="81" spans="2:10" s="89" customFormat="1" ht="15.95" hidden="1" customHeight="1">
      <c r="B81" s="1025"/>
      <c r="C81" s="1028"/>
      <c r="D81" s="1031"/>
      <c r="E81" s="196" t="s">
        <v>126</v>
      </c>
      <c r="F81" s="537"/>
      <c r="G81" s="351">
        <f>D76*F81</f>
        <v>0</v>
      </c>
      <c r="H81" s="463"/>
      <c r="I81" s="352">
        <f>D76*F81*H81</f>
        <v>0</v>
      </c>
      <c r="J81" s="1034"/>
    </row>
    <row r="82" spans="2:10" s="89" customFormat="1" ht="15.95" hidden="1" customHeight="1">
      <c r="B82" s="1023">
        <v>13</v>
      </c>
      <c r="C82" s="1026"/>
      <c r="D82" s="1029"/>
      <c r="E82" s="196" t="s">
        <v>128</v>
      </c>
      <c r="F82" s="537"/>
      <c r="G82" s="351">
        <f>D82*F82</f>
        <v>0</v>
      </c>
      <c r="H82" s="463"/>
      <c r="I82" s="352">
        <f>D82*F82*H82</f>
        <v>0</v>
      </c>
      <c r="J82" s="1044">
        <f>SUM(I82:I87)</f>
        <v>0</v>
      </c>
    </row>
    <row r="83" spans="2:10" s="89" customFormat="1" ht="15.95" hidden="1" customHeight="1">
      <c r="B83" s="1024"/>
      <c r="C83" s="1027"/>
      <c r="D83" s="1030"/>
      <c r="E83" s="196" t="s">
        <v>259</v>
      </c>
      <c r="F83" s="537"/>
      <c r="G83" s="351">
        <f>D82*F83</f>
        <v>0</v>
      </c>
      <c r="H83" s="463"/>
      <c r="I83" s="352">
        <f>D82*F83*H83</f>
        <v>0</v>
      </c>
      <c r="J83" s="1033"/>
    </row>
    <row r="84" spans="2:10" s="89" customFormat="1" ht="15.95" hidden="1" customHeight="1">
      <c r="B84" s="1024"/>
      <c r="C84" s="1027"/>
      <c r="D84" s="1030"/>
      <c r="E84" s="196" t="s">
        <v>243</v>
      </c>
      <c r="F84" s="537"/>
      <c r="G84" s="351">
        <f>D82*F84</f>
        <v>0</v>
      </c>
      <c r="H84" s="463"/>
      <c r="I84" s="352">
        <f>D82*F84*H84</f>
        <v>0</v>
      </c>
      <c r="J84" s="1033"/>
    </row>
    <row r="85" spans="2:10" s="89" customFormat="1" ht="15.95" hidden="1" customHeight="1">
      <c r="B85" s="1024"/>
      <c r="C85" s="1027"/>
      <c r="D85" s="1030"/>
      <c r="E85" s="196" t="s">
        <v>260</v>
      </c>
      <c r="F85" s="537"/>
      <c r="G85" s="351">
        <f>D82*F85</f>
        <v>0</v>
      </c>
      <c r="H85" s="463"/>
      <c r="I85" s="352">
        <f>D82*F85*H85</f>
        <v>0</v>
      </c>
      <c r="J85" s="1033"/>
    </row>
    <row r="86" spans="2:10" s="89" customFormat="1" ht="15.95" hidden="1" customHeight="1">
      <c r="B86" s="1024"/>
      <c r="C86" s="1027"/>
      <c r="D86" s="1030"/>
      <c r="E86" s="196" t="s">
        <v>261</v>
      </c>
      <c r="F86" s="537"/>
      <c r="G86" s="351">
        <f>D82*F86</f>
        <v>0</v>
      </c>
      <c r="H86" s="463"/>
      <c r="I86" s="352">
        <f>D82*F86*H86</f>
        <v>0</v>
      </c>
      <c r="J86" s="1033"/>
    </row>
    <row r="87" spans="2:10" s="89" customFormat="1" ht="15.95" hidden="1" customHeight="1">
      <c r="B87" s="1025"/>
      <c r="C87" s="1028"/>
      <c r="D87" s="1031"/>
      <c r="E87" s="196" t="s">
        <v>126</v>
      </c>
      <c r="F87" s="537"/>
      <c r="G87" s="351">
        <f>D82*F87</f>
        <v>0</v>
      </c>
      <c r="H87" s="463"/>
      <c r="I87" s="352">
        <f>D82*F87*H87</f>
        <v>0</v>
      </c>
      <c r="J87" s="1034"/>
    </row>
    <row r="88" spans="2:10" s="89" customFormat="1" ht="15.95" hidden="1" customHeight="1">
      <c r="B88" s="1023">
        <v>14</v>
      </c>
      <c r="C88" s="1026"/>
      <c r="D88" s="1029"/>
      <c r="E88" s="196" t="s">
        <v>128</v>
      </c>
      <c r="F88" s="537"/>
      <c r="G88" s="351">
        <f>D88*F88</f>
        <v>0</v>
      </c>
      <c r="H88" s="463"/>
      <c r="I88" s="352">
        <f>D88*F88*H88</f>
        <v>0</v>
      </c>
      <c r="J88" s="1044">
        <f>SUM(I88:I93)</f>
        <v>0</v>
      </c>
    </row>
    <row r="89" spans="2:10" s="89" customFormat="1" ht="15.95" hidden="1" customHeight="1">
      <c r="B89" s="1024"/>
      <c r="C89" s="1027"/>
      <c r="D89" s="1030"/>
      <c r="E89" s="196" t="s">
        <v>259</v>
      </c>
      <c r="F89" s="537"/>
      <c r="G89" s="351">
        <f>D88*F89</f>
        <v>0</v>
      </c>
      <c r="H89" s="463"/>
      <c r="I89" s="352">
        <f>D88*F89*H89</f>
        <v>0</v>
      </c>
      <c r="J89" s="1033"/>
    </row>
    <row r="90" spans="2:10" s="89" customFormat="1" ht="15.95" hidden="1" customHeight="1">
      <c r="B90" s="1024"/>
      <c r="C90" s="1027"/>
      <c r="D90" s="1030"/>
      <c r="E90" s="196" t="s">
        <v>243</v>
      </c>
      <c r="F90" s="537"/>
      <c r="G90" s="351">
        <f>D88*F90</f>
        <v>0</v>
      </c>
      <c r="H90" s="463"/>
      <c r="I90" s="352">
        <f>D88*F90*H90</f>
        <v>0</v>
      </c>
      <c r="J90" s="1033"/>
    </row>
    <row r="91" spans="2:10" s="89" customFormat="1" ht="15.95" hidden="1" customHeight="1">
      <c r="B91" s="1024"/>
      <c r="C91" s="1027"/>
      <c r="D91" s="1030"/>
      <c r="E91" s="196" t="s">
        <v>260</v>
      </c>
      <c r="F91" s="537"/>
      <c r="G91" s="351">
        <f>D88*F91</f>
        <v>0</v>
      </c>
      <c r="H91" s="463"/>
      <c r="I91" s="352">
        <f>D88*F91*H91</f>
        <v>0</v>
      </c>
      <c r="J91" s="1033"/>
    </row>
    <row r="92" spans="2:10" s="89" customFormat="1" ht="15.95" hidden="1" customHeight="1">
      <c r="B92" s="1024"/>
      <c r="C92" s="1027"/>
      <c r="D92" s="1030"/>
      <c r="E92" s="196" t="s">
        <v>261</v>
      </c>
      <c r="F92" s="537"/>
      <c r="G92" s="351">
        <f>D88*F92</f>
        <v>0</v>
      </c>
      <c r="H92" s="463"/>
      <c r="I92" s="352">
        <f>D88*F92*H92</f>
        <v>0</v>
      </c>
      <c r="J92" s="1033"/>
    </row>
    <row r="93" spans="2:10" s="89" customFormat="1" ht="15.95" hidden="1" customHeight="1">
      <c r="B93" s="1025"/>
      <c r="C93" s="1028"/>
      <c r="D93" s="1031"/>
      <c r="E93" s="196" t="s">
        <v>126</v>
      </c>
      <c r="F93" s="537"/>
      <c r="G93" s="351">
        <f>D88*F93</f>
        <v>0</v>
      </c>
      <c r="H93" s="463"/>
      <c r="I93" s="352">
        <f>D88*F93*H93</f>
        <v>0</v>
      </c>
      <c r="J93" s="1034"/>
    </row>
    <row r="94" spans="2:10" s="89" customFormat="1" ht="15.95" hidden="1" customHeight="1">
      <c r="B94" s="1023">
        <v>15</v>
      </c>
      <c r="C94" s="1026"/>
      <c r="D94" s="1029"/>
      <c r="E94" s="196" t="s">
        <v>128</v>
      </c>
      <c r="F94" s="537"/>
      <c r="G94" s="351">
        <f>D94*F94</f>
        <v>0</v>
      </c>
      <c r="H94" s="463"/>
      <c r="I94" s="352">
        <f>D94*F94*H94</f>
        <v>0</v>
      </c>
      <c r="J94" s="1044">
        <f>SUM(I94:I99)</f>
        <v>0</v>
      </c>
    </row>
    <row r="95" spans="2:10" s="89" customFormat="1" ht="15.95" hidden="1" customHeight="1">
      <c r="B95" s="1024"/>
      <c r="C95" s="1027"/>
      <c r="D95" s="1030"/>
      <c r="E95" s="196" t="s">
        <v>259</v>
      </c>
      <c r="F95" s="537"/>
      <c r="G95" s="351">
        <f>D94*F95</f>
        <v>0</v>
      </c>
      <c r="H95" s="463"/>
      <c r="I95" s="352">
        <f>D94*F95*H95</f>
        <v>0</v>
      </c>
      <c r="J95" s="1033"/>
    </row>
    <row r="96" spans="2:10" s="89" customFormat="1" ht="15.95" hidden="1" customHeight="1">
      <c r="B96" s="1024"/>
      <c r="C96" s="1027"/>
      <c r="D96" s="1030"/>
      <c r="E96" s="196" t="s">
        <v>243</v>
      </c>
      <c r="F96" s="537"/>
      <c r="G96" s="351">
        <f>D94*F96</f>
        <v>0</v>
      </c>
      <c r="H96" s="463"/>
      <c r="I96" s="352">
        <f>D94*F96*H96</f>
        <v>0</v>
      </c>
      <c r="J96" s="1033"/>
    </row>
    <row r="97" spans="2:10" s="89" customFormat="1" ht="15.95" hidden="1" customHeight="1">
      <c r="B97" s="1024"/>
      <c r="C97" s="1027"/>
      <c r="D97" s="1030"/>
      <c r="E97" s="196" t="s">
        <v>260</v>
      </c>
      <c r="F97" s="537"/>
      <c r="G97" s="351">
        <f>D94*F97</f>
        <v>0</v>
      </c>
      <c r="H97" s="463"/>
      <c r="I97" s="352">
        <f>D94*F97*H97</f>
        <v>0</v>
      </c>
      <c r="J97" s="1033"/>
    </row>
    <row r="98" spans="2:10" s="89" customFormat="1" ht="15.95" hidden="1" customHeight="1">
      <c r="B98" s="1024"/>
      <c r="C98" s="1027"/>
      <c r="D98" s="1030"/>
      <c r="E98" s="196" t="s">
        <v>261</v>
      </c>
      <c r="F98" s="537"/>
      <c r="G98" s="351">
        <f>D94*F98</f>
        <v>0</v>
      </c>
      <c r="H98" s="463"/>
      <c r="I98" s="352">
        <f>D94*F98*H98</f>
        <v>0</v>
      </c>
      <c r="J98" s="1033"/>
    </row>
    <row r="99" spans="2:10" s="89" customFormat="1" ht="15.95" hidden="1" customHeight="1">
      <c r="B99" s="1025"/>
      <c r="C99" s="1028"/>
      <c r="D99" s="1031"/>
      <c r="E99" s="196" t="s">
        <v>126</v>
      </c>
      <c r="F99" s="537"/>
      <c r="G99" s="351">
        <f>D94*F99</f>
        <v>0</v>
      </c>
      <c r="H99" s="463"/>
      <c r="I99" s="352">
        <f>D94*F99*H99</f>
        <v>0</v>
      </c>
      <c r="J99" s="1034"/>
    </row>
    <row r="100" spans="2:10" s="89" customFormat="1" ht="15.95" hidden="1" customHeight="1">
      <c r="B100" s="1023">
        <v>16</v>
      </c>
      <c r="C100" s="1026"/>
      <c r="D100" s="1029"/>
      <c r="E100" s="196" t="s">
        <v>128</v>
      </c>
      <c r="F100" s="537"/>
      <c r="G100" s="351">
        <f>D100*F100</f>
        <v>0</v>
      </c>
      <c r="H100" s="463"/>
      <c r="I100" s="352">
        <f>D100*F100*H100</f>
        <v>0</v>
      </c>
      <c r="J100" s="1044">
        <f>SUM(I100:I105)</f>
        <v>0</v>
      </c>
    </row>
    <row r="101" spans="2:10" s="89" customFormat="1" ht="15.95" hidden="1" customHeight="1">
      <c r="B101" s="1024"/>
      <c r="C101" s="1027"/>
      <c r="D101" s="1030"/>
      <c r="E101" s="196" t="s">
        <v>259</v>
      </c>
      <c r="F101" s="537"/>
      <c r="G101" s="351">
        <f>D100*F101</f>
        <v>0</v>
      </c>
      <c r="H101" s="463"/>
      <c r="I101" s="352">
        <f>D100*F101*H101</f>
        <v>0</v>
      </c>
      <c r="J101" s="1033"/>
    </row>
    <row r="102" spans="2:10" s="89" customFormat="1" ht="15.95" hidden="1" customHeight="1">
      <c r="B102" s="1024"/>
      <c r="C102" s="1027"/>
      <c r="D102" s="1030"/>
      <c r="E102" s="196" t="s">
        <v>243</v>
      </c>
      <c r="F102" s="537"/>
      <c r="G102" s="351">
        <f>D100*F102</f>
        <v>0</v>
      </c>
      <c r="H102" s="463"/>
      <c r="I102" s="352">
        <f>D100*F102*H102</f>
        <v>0</v>
      </c>
      <c r="J102" s="1033"/>
    </row>
    <row r="103" spans="2:10" s="89" customFormat="1" ht="15.95" hidden="1" customHeight="1">
      <c r="B103" s="1024"/>
      <c r="C103" s="1027"/>
      <c r="D103" s="1030"/>
      <c r="E103" s="196" t="s">
        <v>260</v>
      </c>
      <c r="F103" s="537"/>
      <c r="G103" s="351">
        <f>D100*F103</f>
        <v>0</v>
      </c>
      <c r="H103" s="463"/>
      <c r="I103" s="352">
        <f>D100*F103*H103</f>
        <v>0</v>
      </c>
      <c r="J103" s="1033"/>
    </row>
    <row r="104" spans="2:10" s="89" customFormat="1" ht="15.95" hidden="1" customHeight="1">
      <c r="B104" s="1024"/>
      <c r="C104" s="1027"/>
      <c r="D104" s="1030"/>
      <c r="E104" s="196" t="s">
        <v>261</v>
      </c>
      <c r="F104" s="537"/>
      <c r="G104" s="351">
        <f>D100*F104</f>
        <v>0</v>
      </c>
      <c r="H104" s="463"/>
      <c r="I104" s="352">
        <f>D100*F104*H104</f>
        <v>0</v>
      </c>
      <c r="J104" s="1033"/>
    </row>
    <row r="105" spans="2:10" s="89" customFormat="1" ht="15.95" hidden="1" customHeight="1">
      <c r="B105" s="1025"/>
      <c r="C105" s="1028"/>
      <c r="D105" s="1031"/>
      <c r="E105" s="196" t="s">
        <v>126</v>
      </c>
      <c r="F105" s="537"/>
      <c r="G105" s="351">
        <f>D100*F105</f>
        <v>0</v>
      </c>
      <c r="H105" s="463"/>
      <c r="I105" s="352">
        <f>D100*F105*H105</f>
        <v>0</v>
      </c>
      <c r="J105" s="1034"/>
    </row>
    <row r="106" spans="2:10" s="89" customFormat="1" ht="15.95" hidden="1" customHeight="1">
      <c r="B106" s="1023">
        <v>17</v>
      </c>
      <c r="C106" s="1026"/>
      <c r="D106" s="1029"/>
      <c r="E106" s="196" t="s">
        <v>128</v>
      </c>
      <c r="F106" s="537"/>
      <c r="G106" s="351">
        <f>D106*F106</f>
        <v>0</v>
      </c>
      <c r="H106" s="463"/>
      <c r="I106" s="352">
        <f>D106*F106*H106</f>
        <v>0</v>
      </c>
      <c r="J106" s="1044">
        <f>SUM(I106:I111)</f>
        <v>0</v>
      </c>
    </row>
    <row r="107" spans="2:10" s="89" customFormat="1" ht="15.95" hidden="1" customHeight="1">
      <c r="B107" s="1024"/>
      <c r="C107" s="1027"/>
      <c r="D107" s="1030"/>
      <c r="E107" s="196" t="s">
        <v>259</v>
      </c>
      <c r="F107" s="537"/>
      <c r="G107" s="351">
        <f>D106*F107</f>
        <v>0</v>
      </c>
      <c r="H107" s="463"/>
      <c r="I107" s="352">
        <f>D106*F107*H107</f>
        <v>0</v>
      </c>
      <c r="J107" s="1033"/>
    </row>
    <row r="108" spans="2:10" s="89" customFormat="1" ht="15.95" hidden="1" customHeight="1">
      <c r="B108" s="1024"/>
      <c r="C108" s="1027"/>
      <c r="D108" s="1030"/>
      <c r="E108" s="196" t="s">
        <v>243</v>
      </c>
      <c r="F108" s="537"/>
      <c r="G108" s="351">
        <f>D106*F108</f>
        <v>0</v>
      </c>
      <c r="H108" s="463"/>
      <c r="I108" s="352">
        <f>D106*F108*H108</f>
        <v>0</v>
      </c>
      <c r="J108" s="1033"/>
    </row>
    <row r="109" spans="2:10" s="89" customFormat="1" ht="15.95" hidden="1" customHeight="1">
      <c r="B109" s="1024"/>
      <c r="C109" s="1027"/>
      <c r="D109" s="1030"/>
      <c r="E109" s="196" t="s">
        <v>260</v>
      </c>
      <c r="F109" s="537"/>
      <c r="G109" s="351">
        <f>D106*F109</f>
        <v>0</v>
      </c>
      <c r="H109" s="463"/>
      <c r="I109" s="352">
        <f>D106*F109*H109</f>
        <v>0</v>
      </c>
      <c r="J109" s="1033"/>
    </row>
    <row r="110" spans="2:10" s="89" customFormat="1" ht="15.95" hidden="1" customHeight="1">
      <c r="B110" s="1024"/>
      <c r="C110" s="1027"/>
      <c r="D110" s="1030"/>
      <c r="E110" s="196" t="s">
        <v>261</v>
      </c>
      <c r="F110" s="537"/>
      <c r="G110" s="351">
        <f>D106*F110</f>
        <v>0</v>
      </c>
      <c r="H110" s="463"/>
      <c r="I110" s="352">
        <f>D106*F110*H110</f>
        <v>0</v>
      </c>
      <c r="J110" s="1033"/>
    </row>
    <row r="111" spans="2:10" s="89" customFormat="1" ht="15.95" hidden="1" customHeight="1">
      <c r="B111" s="1025"/>
      <c r="C111" s="1028"/>
      <c r="D111" s="1031"/>
      <c r="E111" s="196" t="s">
        <v>126</v>
      </c>
      <c r="F111" s="537"/>
      <c r="G111" s="351">
        <f>D106*F111</f>
        <v>0</v>
      </c>
      <c r="H111" s="463"/>
      <c r="I111" s="352">
        <f>D106*F111*H111</f>
        <v>0</v>
      </c>
      <c r="J111" s="1034"/>
    </row>
    <row r="112" spans="2:10" s="89" customFormat="1" ht="15.95" hidden="1" customHeight="1">
      <c r="B112" s="1023">
        <v>18</v>
      </c>
      <c r="C112" s="1026"/>
      <c r="D112" s="1029"/>
      <c r="E112" s="196" t="s">
        <v>128</v>
      </c>
      <c r="F112" s="537"/>
      <c r="G112" s="351">
        <f>D112*F112</f>
        <v>0</v>
      </c>
      <c r="H112" s="463"/>
      <c r="I112" s="352">
        <f>D112*F112*H112</f>
        <v>0</v>
      </c>
      <c r="J112" s="1044">
        <f>SUM(I112:I117)</f>
        <v>0</v>
      </c>
    </row>
    <row r="113" spans="2:10" s="89" customFormat="1" ht="15.95" hidden="1" customHeight="1">
      <c r="B113" s="1024"/>
      <c r="C113" s="1027"/>
      <c r="D113" s="1030"/>
      <c r="E113" s="196" t="s">
        <v>259</v>
      </c>
      <c r="F113" s="537"/>
      <c r="G113" s="351">
        <f>D112*F113</f>
        <v>0</v>
      </c>
      <c r="H113" s="463"/>
      <c r="I113" s="352">
        <f>D112*F113*H113</f>
        <v>0</v>
      </c>
      <c r="J113" s="1033"/>
    </row>
    <row r="114" spans="2:10" s="89" customFormat="1" ht="15.95" hidden="1" customHeight="1">
      <c r="B114" s="1024"/>
      <c r="C114" s="1027"/>
      <c r="D114" s="1030"/>
      <c r="E114" s="196" t="s">
        <v>243</v>
      </c>
      <c r="F114" s="537"/>
      <c r="G114" s="351">
        <f>D112*F114</f>
        <v>0</v>
      </c>
      <c r="H114" s="463"/>
      <c r="I114" s="352">
        <f>D112*F114*H114</f>
        <v>0</v>
      </c>
      <c r="J114" s="1033"/>
    </row>
    <row r="115" spans="2:10" s="89" customFormat="1" ht="15.95" hidden="1" customHeight="1">
      <c r="B115" s="1024"/>
      <c r="C115" s="1027"/>
      <c r="D115" s="1030"/>
      <c r="E115" s="196" t="s">
        <v>260</v>
      </c>
      <c r="F115" s="537"/>
      <c r="G115" s="351">
        <f>D112*F115</f>
        <v>0</v>
      </c>
      <c r="H115" s="463"/>
      <c r="I115" s="352">
        <f>D112*F115*H115</f>
        <v>0</v>
      </c>
      <c r="J115" s="1033"/>
    </row>
    <row r="116" spans="2:10" s="89" customFormat="1" ht="15.95" hidden="1" customHeight="1">
      <c r="B116" s="1024"/>
      <c r="C116" s="1027"/>
      <c r="D116" s="1030"/>
      <c r="E116" s="196" t="s">
        <v>261</v>
      </c>
      <c r="F116" s="537"/>
      <c r="G116" s="351">
        <f>D112*F116</f>
        <v>0</v>
      </c>
      <c r="H116" s="463"/>
      <c r="I116" s="352">
        <f>D112*F116*H116</f>
        <v>0</v>
      </c>
      <c r="J116" s="1033"/>
    </row>
    <row r="117" spans="2:10" s="89" customFormat="1" ht="15.95" hidden="1" customHeight="1">
      <c r="B117" s="1025"/>
      <c r="C117" s="1028"/>
      <c r="D117" s="1031"/>
      <c r="E117" s="196" t="s">
        <v>126</v>
      </c>
      <c r="F117" s="537"/>
      <c r="G117" s="351">
        <f>D112*F117</f>
        <v>0</v>
      </c>
      <c r="H117" s="463"/>
      <c r="I117" s="352">
        <f>D112*F117*H117</f>
        <v>0</v>
      </c>
      <c r="J117" s="1034"/>
    </row>
    <row r="118" spans="2:10" s="89" customFormat="1" ht="15.95" hidden="1" customHeight="1">
      <c r="B118" s="1023">
        <v>19</v>
      </c>
      <c r="C118" s="1026"/>
      <c r="D118" s="1029"/>
      <c r="E118" s="196" t="s">
        <v>128</v>
      </c>
      <c r="F118" s="537"/>
      <c r="G118" s="351">
        <f>D118*F118</f>
        <v>0</v>
      </c>
      <c r="H118" s="463"/>
      <c r="I118" s="352">
        <f>D118*F118*H118</f>
        <v>0</v>
      </c>
      <c r="J118" s="1044">
        <f>SUM(I118:I123)</f>
        <v>0</v>
      </c>
    </row>
    <row r="119" spans="2:10" s="89" customFormat="1" ht="15.95" hidden="1" customHeight="1">
      <c r="B119" s="1024"/>
      <c r="C119" s="1027"/>
      <c r="D119" s="1030"/>
      <c r="E119" s="196" t="s">
        <v>259</v>
      </c>
      <c r="F119" s="537"/>
      <c r="G119" s="351">
        <f>D118*F119</f>
        <v>0</v>
      </c>
      <c r="H119" s="463"/>
      <c r="I119" s="352">
        <f>D118*F119*H119</f>
        <v>0</v>
      </c>
      <c r="J119" s="1033"/>
    </row>
    <row r="120" spans="2:10" s="89" customFormat="1" ht="15.95" hidden="1" customHeight="1">
      <c r="B120" s="1024"/>
      <c r="C120" s="1027"/>
      <c r="D120" s="1030"/>
      <c r="E120" s="196" t="s">
        <v>243</v>
      </c>
      <c r="F120" s="537"/>
      <c r="G120" s="351">
        <f>D118*F120</f>
        <v>0</v>
      </c>
      <c r="H120" s="463"/>
      <c r="I120" s="352">
        <f>D118*F120*H120</f>
        <v>0</v>
      </c>
      <c r="J120" s="1033"/>
    </row>
    <row r="121" spans="2:10" s="89" customFormat="1" ht="15.95" hidden="1" customHeight="1">
      <c r="B121" s="1024"/>
      <c r="C121" s="1027"/>
      <c r="D121" s="1030"/>
      <c r="E121" s="196" t="s">
        <v>260</v>
      </c>
      <c r="F121" s="537"/>
      <c r="G121" s="351">
        <f>D118*F121</f>
        <v>0</v>
      </c>
      <c r="H121" s="463"/>
      <c r="I121" s="352">
        <f>D118*F121*H121</f>
        <v>0</v>
      </c>
      <c r="J121" s="1033"/>
    </row>
    <row r="122" spans="2:10" s="89" customFormat="1" ht="15.95" hidden="1" customHeight="1">
      <c r="B122" s="1024"/>
      <c r="C122" s="1027"/>
      <c r="D122" s="1030"/>
      <c r="E122" s="196" t="s">
        <v>261</v>
      </c>
      <c r="F122" s="537"/>
      <c r="G122" s="351">
        <f>D118*F122</f>
        <v>0</v>
      </c>
      <c r="H122" s="463"/>
      <c r="I122" s="352">
        <f>D118*F122*H122</f>
        <v>0</v>
      </c>
      <c r="J122" s="1033"/>
    </row>
    <row r="123" spans="2:10" s="89" customFormat="1" ht="15.95" hidden="1" customHeight="1">
      <c r="B123" s="1025"/>
      <c r="C123" s="1028"/>
      <c r="D123" s="1031"/>
      <c r="E123" s="196" t="s">
        <v>126</v>
      </c>
      <c r="F123" s="537"/>
      <c r="G123" s="351">
        <f>D118*F123</f>
        <v>0</v>
      </c>
      <c r="H123" s="463"/>
      <c r="I123" s="352">
        <f>D118*F123*H123</f>
        <v>0</v>
      </c>
      <c r="J123" s="1034"/>
    </row>
    <row r="124" spans="2:10" s="89" customFormat="1" ht="15.95" hidden="1" customHeight="1">
      <c r="B124" s="1023">
        <v>20</v>
      </c>
      <c r="C124" s="1026"/>
      <c r="D124" s="1029"/>
      <c r="E124" s="196" t="s">
        <v>128</v>
      </c>
      <c r="F124" s="537"/>
      <c r="G124" s="351">
        <f>D124*F124</f>
        <v>0</v>
      </c>
      <c r="H124" s="463"/>
      <c r="I124" s="352">
        <f>D124*F124*H124</f>
        <v>0</v>
      </c>
      <c r="J124" s="1044">
        <f>SUM(I124:I129)</f>
        <v>0</v>
      </c>
    </row>
    <row r="125" spans="2:10" s="89" customFormat="1" ht="15.95" hidden="1" customHeight="1">
      <c r="B125" s="1024"/>
      <c r="C125" s="1027"/>
      <c r="D125" s="1030"/>
      <c r="E125" s="196" t="s">
        <v>259</v>
      </c>
      <c r="F125" s="537"/>
      <c r="G125" s="351">
        <f>D124*F125</f>
        <v>0</v>
      </c>
      <c r="H125" s="463"/>
      <c r="I125" s="352">
        <f>D124*F125*H125</f>
        <v>0</v>
      </c>
      <c r="J125" s="1033"/>
    </row>
    <row r="126" spans="2:10" s="89" customFormat="1" ht="15.95" hidden="1" customHeight="1">
      <c r="B126" s="1024"/>
      <c r="C126" s="1027"/>
      <c r="D126" s="1030"/>
      <c r="E126" s="196" t="s">
        <v>243</v>
      </c>
      <c r="F126" s="537"/>
      <c r="G126" s="351">
        <f>D124*F126</f>
        <v>0</v>
      </c>
      <c r="H126" s="463"/>
      <c r="I126" s="352">
        <f>D124*F126*H126</f>
        <v>0</v>
      </c>
      <c r="J126" s="1033"/>
    </row>
    <row r="127" spans="2:10" s="89" customFormat="1" ht="15.95" hidden="1" customHeight="1">
      <c r="B127" s="1024"/>
      <c r="C127" s="1027"/>
      <c r="D127" s="1030"/>
      <c r="E127" s="196" t="s">
        <v>260</v>
      </c>
      <c r="F127" s="537"/>
      <c r="G127" s="351">
        <f>D124*F127</f>
        <v>0</v>
      </c>
      <c r="H127" s="463"/>
      <c r="I127" s="352">
        <f>D124*F127*H127</f>
        <v>0</v>
      </c>
      <c r="J127" s="1033"/>
    </row>
    <row r="128" spans="2:10" s="89" customFormat="1" ht="15.95" hidden="1" customHeight="1">
      <c r="B128" s="1024"/>
      <c r="C128" s="1027"/>
      <c r="D128" s="1030"/>
      <c r="E128" s="196" t="s">
        <v>261</v>
      </c>
      <c r="F128" s="537"/>
      <c r="G128" s="351">
        <f>D124*F128</f>
        <v>0</v>
      </c>
      <c r="H128" s="463"/>
      <c r="I128" s="352">
        <f>D124*F128*H128</f>
        <v>0</v>
      </c>
      <c r="J128" s="1033"/>
    </row>
    <row r="129" spans="2:10" s="89" customFormat="1" ht="15.95" hidden="1" customHeight="1">
      <c r="B129" s="1025"/>
      <c r="C129" s="1028"/>
      <c r="D129" s="1031"/>
      <c r="E129" s="196" t="s">
        <v>126</v>
      </c>
      <c r="F129" s="537"/>
      <c r="G129" s="351">
        <f>D124*F129</f>
        <v>0</v>
      </c>
      <c r="H129" s="463"/>
      <c r="I129" s="352">
        <f>D124*F129*H129</f>
        <v>0</v>
      </c>
      <c r="J129" s="1034"/>
    </row>
    <row r="130" spans="2:10" s="89" customFormat="1" ht="15.95" hidden="1" customHeight="1">
      <c r="B130" s="1023">
        <v>21</v>
      </c>
      <c r="C130" s="1026"/>
      <c r="D130" s="1029"/>
      <c r="E130" s="196" t="s">
        <v>128</v>
      </c>
      <c r="F130" s="537"/>
      <c r="G130" s="351">
        <f>D130*F130</f>
        <v>0</v>
      </c>
      <c r="H130" s="463"/>
      <c r="I130" s="352">
        <f>D130*F130*H130</f>
        <v>0</v>
      </c>
      <c r="J130" s="1044">
        <f>SUM(I130:I135)</f>
        <v>0</v>
      </c>
    </row>
    <row r="131" spans="2:10" s="89" customFormat="1" ht="15.95" hidden="1" customHeight="1">
      <c r="B131" s="1024"/>
      <c r="C131" s="1027"/>
      <c r="D131" s="1030"/>
      <c r="E131" s="196" t="s">
        <v>259</v>
      </c>
      <c r="F131" s="537"/>
      <c r="G131" s="351">
        <f>D130*F131</f>
        <v>0</v>
      </c>
      <c r="H131" s="463"/>
      <c r="I131" s="352">
        <f>D130*F131*H131</f>
        <v>0</v>
      </c>
      <c r="J131" s="1033"/>
    </row>
    <row r="132" spans="2:10" s="89" customFormat="1" ht="15.95" hidden="1" customHeight="1">
      <c r="B132" s="1024"/>
      <c r="C132" s="1027"/>
      <c r="D132" s="1030"/>
      <c r="E132" s="196" t="s">
        <v>243</v>
      </c>
      <c r="F132" s="537"/>
      <c r="G132" s="351">
        <f>D130*F132</f>
        <v>0</v>
      </c>
      <c r="H132" s="463"/>
      <c r="I132" s="352">
        <f>D130*F132*H132</f>
        <v>0</v>
      </c>
      <c r="J132" s="1033"/>
    </row>
    <row r="133" spans="2:10" s="89" customFormat="1" ht="15.95" hidden="1" customHeight="1">
      <c r="B133" s="1024"/>
      <c r="C133" s="1027"/>
      <c r="D133" s="1030"/>
      <c r="E133" s="196" t="s">
        <v>260</v>
      </c>
      <c r="F133" s="537"/>
      <c r="G133" s="351">
        <f>D130*F133</f>
        <v>0</v>
      </c>
      <c r="H133" s="463"/>
      <c r="I133" s="352">
        <f>D130*F133*H133</f>
        <v>0</v>
      </c>
      <c r="J133" s="1033"/>
    </row>
    <row r="134" spans="2:10" s="89" customFormat="1" ht="15.95" hidden="1" customHeight="1">
      <c r="B134" s="1024"/>
      <c r="C134" s="1027"/>
      <c r="D134" s="1030"/>
      <c r="E134" s="196" t="s">
        <v>261</v>
      </c>
      <c r="F134" s="537"/>
      <c r="G134" s="351">
        <f>D130*F134</f>
        <v>0</v>
      </c>
      <c r="H134" s="463"/>
      <c r="I134" s="352">
        <f>D130*F134*H134</f>
        <v>0</v>
      </c>
      <c r="J134" s="1033"/>
    </row>
    <row r="135" spans="2:10" s="89" customFormat="1" ht="15.95" hidden="1" customHeight="1">
      <c r="B135" s="1025"/>
      <c r="C135" s="1028"/>
      <c r="D135" s="1031"/>
      <c r="E135" s="196" t="s">
        <v>126</v>
      </c>
      <c r="F135" s="537"/>
      <c r="G135" s="351">
        <f>D130*F135</f>
        <v>0</v>
      </c>
      <c r="H135" s="463"/>
      <c r="I135" s="352">
        <f>D130*F135*H135</f>
        <v>0</v>
      </c>
      <c r="J135" s="1034"/>
    </row>
    <row r="136" spans="2:10" s="89" customFormat="1" ht="15.95" hidden="1" customHeight="1">
      <c r="B136" s="1023">
        <v>22</v>
      </c>
      <c r="C136" s="1026"/>
      <c r="D136" s="1029"/>
      <c r="E136" s="196" t="s">
        <v>128</v>
      </c>
      <c r="F136" s="537"/>
      <c r="G136" s="351">
        <f>D136*F136</f>
        <v>0</v>
      </c>
      <c r="H136" s="463"/>
      <c r="I136" s="352">
        <f>D136*F136*H136</f>
        <v>0</v>
      </c>
      <c r="J136" s="1044">
        <f>SUM(I136:I141)</f>
        <v>0</v>
      </c>
    </row>
    <row r="137" spans="2:10" s="89" customFormat="1" ht="15.95" hidden="1" customHeight="1">
      <c r="B137" s="1024"/>
      <c r="C137" s="1027"/>
      <c r="D137" s="1030"/>
      <c r="E137" s="196" t="s">
        <v>259</v>
      </c>
      <c r="F137" s="537"/>
      <c r="G137" s="351">
        <f>D136*F137</f>
        <v>0</v>
      </c>
      <c r="H137" s="463"/>
      <c r="I137" s="352">
        <f>D136*F137*H137</f>
        <v>0</v>
      </c>
      <c r="J137" s="1033"/>
    </row>
    <row r="138" spans="2:10" s="89" customFormat="1" ht="15.95" hidden="1" customHeight="1">
      <c r="B138" s="1024"/>
      <c r="C138" s="1027"/>
      <c r="D138" s="1030"/>
      <c r="E138" s="196" t="s">
        <v>243</v>
      </c>
      <c r="F138" s="537"/>
      <c r="G138" s="351">
        <f>D136*F138</f>
        <v>0</v>
      </c>
      <c r="H138" s="463"/>
      <c r="I138" s="352">
        <f>D136*F138*H138</f>
        <v>0</v>
      </c>
      <c r="J138" s="1033"/>
    </row>
    <row r="139" spans="2:10" s="89" customFormat="1" ht="15.95" hidden="1" customHeight="1">
      <c r="B139" s="1024"/>
      <c r="C139" s="1027"/>
      <c r="D139" s="1030"/>
      <c r="E139" s="196" t="s">
        <v>260</v>
      </c>
      <c r="F139" s="537"/>
      <c r="G139" s="351">
        <f>D136*F139</f>
        <v>0</v>
      </c>
      <c r="H139" s="463"/>
      <c r="I139" s="352">
        <f>D136*F139*H139</f>
        <v>0</v>
      </c>
      <c r="J139" s="1033"/>
    </row>
    <row r="140" spans="2:10" s="89" customFormat="1" ht="15.95" hidden="1" customHeight="1">
      <c r="B140" s="1024"/>
      <c r="C140" s="1027"/>
      <c r="D140" s="1030"/>
      <c r="E140" s="196" t="s">
        <v>261</v>
      </c>
      <c r="F140" s="537"/>
      <c r="G140" s="351">
        <f>D136*F140</f>
        <v>0</v>
      </c>
      <c r="H140" s="463"/>
      <c r="I140" s="352">
        <f>D136*F140*H140</f>
        <v>0</v>
      </c>
      <c r="J140" s="1033"/>
    </row>
    <row r="141" spans="2:10" s="89" customFormat="1" ht="15.95" hidden="1" customHeight="1">
      <c r="B141" s="1025"/>
      <c r="C141" s="1028"/>
      <c r="D141" s="1031"/>
      <c r="E141" s="196" t="s">
        <v>126</v>
      </c>
      <c r="F141" s="537"/>
      <c r="G141" s="351">
        <f>D136*F141</f>
        <v>0</v>
      </c>
      <c r="H141" s="463"/>
      <c r="I141" s="352">
        <f>D136*F141*H141</f>
        <v>0</v>
      </c>
      <c r="J141" s="1034"/>
    </row>
    <row r="142" spans="2:10" s="89" customFormat="1" ht="15.95" hidden="1" customHeight="1">
      <c r="B142" s="1023">
        <v>23</v>
      </c>
      <c r="C142" s="1026"/>
      <c r="D142" s="1029"/>
      <c r="E142" s="196" t="s">
        <v>128</v>
      </c>
      <c r="F142" s="537"/>
      <c r="G142" s="351">
        <f>D142*F142</f>
        <v>0</v>
      </c>
      <c r="H142" s="463"/>
      <c r="I142" s="352">
        <f>D142*F142*H142</f>
        <v>0</v>
      </c>
      <c r="J142" s="1044">
        <f>SUM(I142:I147)</f>
        <v>0</v>
      </c>
    </row>
    <row r="143" spans="2:10" s="89" customFormat="1" ht="15.95" hidden="1" customHeight="1">
      <c r="B143" s="1024"/>
      <c r="C143" s="1027"/>
      <c r="D143" s="1030"/>
      <c r="E143" s="196" t="s">
        <v>259</v>
      </c>
      <c r="F143" s="537"/>
      <c r="G143" s="351">
        <f>D142*F143</f>
        <v>0</v>
      </c>
      <c r="H143" s="463"/>
      <c r="I143" s="352">
        <f>D142*F143*H143</f>
        <v>0</v>
      </c>
      <c r="J143" s="1033"/>
    </row>
    <row r="144" spans="2:10" s="89" customFormat="1" ht="15.95" hidden="1" customHeight="1">
      <c r="B144" s="1024"/>
      <c r="C144" s="1027"/>
      <c r="D144" s="1030"/>
      <c r="E144" s="196" t="s">
        <v>243</v>
      </c>
      <c r="F144" s="537"/>
      <c r="G144" s="351">
        <f>D142*F144</f>
        <v>0</v>
      </c>
      <c r="H144" s="463"/>
      <c r="I144" s="352">
        <f>D142*F144*H144</f>
        <v>0</v>
      </c>
      <c r="J144" s="1033"/>
    </row>
    <row r="145" spans="2:10" s="89" customFormat="1" ht="15.95" hidden="1" customHeight="1">
      <c r="B145" s="1024"/>
      <c r="C145" s="1027"/>
      <c r="D145" s="1030"/>
      <c r="E145" s="196" t="s">
        <v>260</v>
      </c>
      <c r="F145" s="537"/>
      <c r="G145" s="351">
        <f>D142*F145</f>
        <v>0</v>
      </c>
      <c r="H145" s="463"/>
      <c r="I145" s="352">
        <f>D142*F145*H145</f>
        <v>0</v>
      </c>
      <c r="J145" s="1033"/>
    </row>
    <row r="146" spans="2:10" s="89" customFormat="1" ht="15.95" hidden="1" customHeight="1">
      <c r="B146" s="1024"/>
      <c r="C146" s="1027"/>
      <c r="D146" s="1030"/>
      <c r="E146" s="196" t="s">
        <v>261</v>
      </c>
      <c r="F146" s="537"/>
      <c r="G146" s="351">
        <f>D142*F146</f>
        <v>0</v>
      </c>
      <c r="H146" s="463"/>
      <c r="I146" s="352">
        <f>D142*F146*H146</f>
        <v>0</v>
      </c>
      <c r="J146" s="1033"/>
    </row>
    <row r="147" spans="2:10" s="89" customFormat="1" ht="15.95" hidden="1" customHeight="1">
      <c r="B147" s="1025"/>
      <c r="C147" s="1028"/>
      <c r="D147" s="1031"/>
      <c r="E147" s="196" t="s">
        <v>126</v>
      </c>
      <c r="F147" s="537"/>
      <c r="G147" s="351">
        <f>D142*F147</f>
        <v>0</v>
      </c>
      <c r="H147" s="463"/>
      <c r="I147" s="352">
        <f>D142*F147*H147</f>
        <v>0</v>
      </c>
      <c r="J147" s="1034"/>
    </row>
    <row r="148" spans="2:10" s="89" customFormat="1" ht="15.95" hidden="1" customHeight="1">
      <c r="B148" s="1023">
        <v>24</v>
      </c>
      <c r="C148" s="1026"/>
      <c r="D148" s="1029"/>
      <c r="E148" s="196" t="s">
        <v>128</v>
      </c>
      <c r="F148" s="537"/>
      <c r="G148" s="351">
        <f>D148*F148</f>
        <v>0</v>
      </c>
      <c r="H148" s="463"/>
      <c r="I148" s="352">
        <f>D148*F148*H148</f>
        <v>0</v>
      </c>
      <c r="J148" s="1044">
        <f>SUM(I148:I153)</f>
        <v>0</v>
      </c>
    </row>
    <row r="149" spans="2:10" s="89" customFormat="1" ht="15.95" hidden="1" customHeight="1">
      <c r="B149" s="1024"/>
      <c r="C149" s="1027"/>
      <c r="D149" s="1030"/>
      <c r="E149" s="196" t="s">
        <v>259</v>
      </c>
      <c r="F149" s="537"/>
      <c r="G149" s="351">
        <f>D148*F149</f>
        <v>0</v>
      </c>
      <c r="H149" s="463"/>
      <c r="I149" s="352">
        <f>D148*F149*H149</f>
        <v>0</v>
      </c>
      <c r="J149" s="1033"/>
    </row>
    <row r="150" spans="2:10" s="89" customFormat="1" ht="15.95" hidden="1" customHeight="1">
      <c r="B150" s="1024"/>
      <c r="C150" s="1027"/>
      <c r="D150" s="1030"/>
      <c r="E150" s="196" t="s">
        <v>243</v>
      </c>
      <c r="F150" s="537"/>
      <c r="G150" s="351">
        <f>D148*F150</f>
        <v>0</v>
      </c>
      <c r="H150" s="463"/>
      <c r="I150" s="352">
        <f>D148*F150*H150</f>
        <v>0</v>
      </c>
      <c r="J150" s="1033"/>
    </row>
    <row r="151" spans="2:10" s="89" customFormat="1" ht="15.95" hidden="1" customHeight="1">
      <c r="B151" s="1024"/>
      <c r="C151" s="1027"/>
      <c r="D151" s="1030"/>
      <c r="E151" s="196" t="s">
        <v>260</v>
      </c>
      <c r="F151" s="537"/>
      <c r="G151" s="351">
        <f>D148*F151</f>
        <v>0</v>
      </c>
      <c r="H151" s="463"/>
      <c r="I151" s="352">
        <f>D148*F151*H151</f>
        <v>0</v>
      </c>
      <c r="J151" s="1033"/>
    </row>
    <row r="152" spans="2:10" s="89" customFormat="1" ht="15.95" hidden="1" customHeight="1">
      <c r="B152" s="1024"/>
      <c r="C152" s="1027"/>
      <c r="D152" s="1030"/>
      <c r="E152" s="196" t="s">
        <v>261</v>
      </c>
      <c r="F152" s="537"/>
      <c r="G152" s="351">
        <f>D148*F152</f>
        <v>0</v>
      </c>
      <c r="H152" s="463"/>
      <c r="I152" s="352">
        <f>D148*F152*H152</f>
        <v>0</v>
      </c>
      <c r="J152" s="1033"/>
    </row>
    <row r="153" spans="2:10" s="89" customFormat="1" ht="15.95" hidden="1" customHeight="1">
      <c r="B153" s="1025"/>
      <c r="C153" s="1028"/>
      <c r="D153" s="1031"/>
      <c r="E153" s="196" t="s">
        <v>126</v>
      </c>
      <c r="F153" s="537"/>
      <c r="G153" s="351">
        <f>D148*F153</f>
        <v>0</v>
      </c>
      <c r="H153" s="463"/>
      <c r="I153" s="352">
        <f>D148*F153*H153</f>
        <v>0</v>
      </c>
      <c r="J153" s="1034"/>
    </row>
    <row r="154" spans="2:10" s="89" customFormat="1" ht="15.95" hidden="1" customHeight="1">
      <c r="B154" s="1023">
        <v>25</v>
      </c>
      <c r="C154" s="1026"/>
      <c r="D154" s="1029"/>
      <c r="E154" s="196" t="s">
        <v>128</v>
      </c>
      <c r="F154" s="537"/>
      <c r="G154" s="351">
        <f>D154*F154</f>
        <v>0</v>
      </c>
      <c r="H154" s="463"/>
      <c r="I154" s="352">
        <f>D154*F154*H154</f>
        <v>0</v>
      </c>
      <c r="J154" s="1044">
        <f>SUM(I154:I159)</f>
        <v>0</v>
      </c>
    </row>
    <row r="155" spans="2:10" s="89" customFormat="1" ht="15.95" hidden="1" customHeight="1">
      <c r="B155" s="1024"/>
      <c r="C155" s="1027"/>
      <c r="D155" s="1030"/>
      <c r="E155" s="196" t="s">
        <v>259</v>
      </c>
      <c r="F155" s="537"/>
      <c r="G155" s="351">
        <f>D154*F155</f>
        <v>0</v>
      </c>
      <c r="H155" s="463"/>
      <c r="I155" s="352">
        <f>D154*F155*H155</f>
        <v>0</v>
      </c>
      <c r="J155" s="1033"/>
    </row>
    <row r="156" spans="2:10" s="89" customFormat="1" ht="15.95" hidden="1" customHeight="1">
      <c r="B156" s="1024"/>
      <c r="C156" s="1027"/>
      <c r="D156" s="1030"/>
      <c r="E156" s="196" t="s">
        <v>243</v>
      </c>
      <c r="F156" s="537"/>
      <c r="G156" s="351">
        <f>D154*F156</f>
        <v>0</v>
      </c>
      <c r="H156" s="463"/>
      <c r="I156" s="352">
        <f>D154*F156*H156</f>
        <v>0</v>
      </c>
      <c r="J156" s="1033"/>
    </row>
    <row r="157" spans="2:10" s="89" customFormat="1" ht="15.95" hidden="1" customHeight="1">
      <c r="B157" s="1024"/>
      <c r="C157" s="1027"/>
      <c r="D157" s="1030"/>
      <c r="E157" s="196" t="s">
        <v>260</v>
      </c>
      <c r="F157" s="537"/>
      <c r="G157" s="351">
        <f>D154*F157</f>
        <v>0</v>
      </c>
      <c r="H157" s="463"/>
      <c r="I157" s="352">
        <f>D154*F157*H157</f>
        <v>0</v>
      </c>
      <c r="J157" s="1033"/>
    </row>
    <row r="158" spans="2:10" s="89" customFormat="1" ht="15.95" hidden="1" customHeight="1">
      <c r="B158" s="1024"/>
      <c r="C158" s="1027"/>
      <c r="D158" s="1030"/>
      <c r="E158" s="196" t="s">
        <v>261</v>
      </c>
      <c r="F158" s="537"/>
      <c r="G158" s="351">
        <f>D154*F158</f>
        <v>0</v>
      </c>
      <c r="H158" s="463"/>
      <c r="I158" s="352">
        <f>D154*F158*H158</f>
        <v>0</v>
      </c>
      <c r="J158" s="1033"/>
    </row>
    <row r="159" spans="2:10" s="89" customFormat="1" ht="15.95" hidden="1" customHeight="1">
      <c r="B159" s="1025"/>
      <c r="C159" s="1028"/>
      <c r="D159" s="1031"/>
      <c r="E159" s="196" t="s">
        <v>126</v>
      </c>
      <c r="F159" s="537"/>
      <c r="G159" s="351">
        <f>D154*F159</f>
        <v>0</v>
      </c>
      <c r="H159" s="463"/>
      <c r="I159" s="352">
        <f>D154*F159*H159</f>
        <v>0</v>
      </c>
      <c r="J159" s="1034"/>
    </row>
    <row r="160" spans="2:10" s="89" customFormat="1" ht="15.95" hidden="1" customHeight="1">
      <c r="B160" s="1023">
        <v>26</v>
      </c>
      <c r="C160" s="1026"/>
      <c r="D160" s="1029"/>
      <c r="E160" s="196" t="s">
        <v>128</v>
      </c>
      <c r="F160" s="537"/>
      <c r="G160" s="351">
        <f>D160*F160</f>
        <v>0</v>
      </c>
      <c r="H160" s="463"/>
      <c r="I160" s="352">
        <f>D160*F160*H160</f>
        <v>0</v>
      </c>
      <c r="J160" s="1044">
        <f>SUM(I160:I165)</f>
        <v>0</v>
      </c>
    </row>
    <row r="161" spans="2:10" s="89" customFormat="1" ht="15.95" hidden="1" customHeight="1">
      <c r="B161" s="1024"/>
      <c r="C161" s="1027"/>
      <c r="D161" s="1030"/>
      <c r="E161" s="196" t="s">
        <v>259</v>
      </c>
      <c r="F161" s="537"/>
      <c r="G161" s="351">
        <f>D160*F161</f>
        <v>0</v>
      </c>
      <c r="H161" s="463"/>
      <c r="I161" s="352">
        <f>D160*F161*H161</f>
        <v>0</v>
      </c>
      <c r="J161" s="1033"/>
    </row>
    <row r="162" spans="2:10" s="89" customFormat="1" ht="15.95" hidden="1" customHeight="1">
      <c r="B162" s="1024"/>
      <c r="C162" s="1027"/>
      <c r="D162" s="1030"/>
      <c r="E162" s="196" t="s">
        <v>243</v>
      </c>
      <c r="F162" s="537"/>
      <c r="G162" s="351">
        <f>D160*F162</f>
        <v>0</v>
      </c>
      <c r="H162" s="463"/>
      <c r="I162" s="352">
        <f>D160*F162*H162</f>
        <v>0</v>
      </c>
      <c r="J162" s="1033"/>
    </row>
    <row r="163" spans="2:10" s="89" customFormat="1" ht="15.95" hidden="1" customHeight="1">
      <c r="B163" s="1024"/>
      <c r="C163" s="1027"/>
      <c r="D163" s="1030"/>
      <c r="E163" s="196" t="s">
        <v>260</v>
      </c>
      <c r="F163" s="537"/>
      <c r="G163" s="351">
        <f>D160*F163</f>
        <v>0</v>
      </c>
      <c r="H163" s="463"/>
      <c r="I163" s="352">
        <f>D160*F163*H163</f>
        <v>0</v>
      </c>
      <c r="J163" s="1033"/>
    </row>
    <row r="164" spans="2:10" s="89" customFormat="1" ht="15.95" hidden="1" customHeight="1">
      <c r="B164" s="1024"/>
      <c r="C164" s="1027"/>
      <c r="D164" s="1030"/>
      <c r="E164" s="196" t="s">
        <v>261</v>
      </c>
      <c r="F164" s="537"/>
      <c r="G164" s="351">
        <f>D160*F164</f>
        <v>0</v>
      </c>
      <c r="H164" s="463"/>
      <c r="I164" s="352">
        <f>D160*F164*H164</f>
        <v>0</v>
      </c>
      <c r="J164" s="1033"/>
    </row>
    <row r="165" spans="2:10" s="89" customFormat="1" ht="15.95" hidden="1" customHeight="1">
      <c r="B165" s="1025"/>
      <c r="C165" s="1028"/>
      <c r="D165" s="1031"/>
      <c r="E165" s="196" t="s">
        <v>126</v>
      </c>
      <c r="F165" s="537"/>
      <c r="G165" s="351">
        <f>D160*F165</f>
        <v>0</v>
      </c>
      <c r="H165" s="463"/>
      <c r="I165" s="352">
        <f>D160*F165*H165</f>
        <v>0</v>
      </c>
      <c r="J165" s="1034"/>
    </row>
    <row r="166" spans="2:10" s="89" customFormat="1" ht="15.95" hidden="1" customHeight="1">
      <c r="B166" s="1023">
        <v>27</v>
      </c>
      <c r="C166" s="1026"/>
      <c r="D166" s="1029"/>
      <c r="E166" s="196" t="s">
        <v>128</v>
      </c>
      <c r="F166" s="537"/>
      <c r="G166" s="351">
        <f>D166*F166</f>
        <v>0</v>
      </c>
      <c r="H166" s="463"/>
      <c r="I166" s="352">
        <f>D166*F166*H166</f>
        <v>0</v>
      </c>
      <c r="J166" s="1044">
        <f>SUM(I166:I171)</f>
        <v>0</v>
      </c>
    </row>
    <row r="167" spans="2:10" s="89" customFormat="1" ht="15.95" hidden="1" customHeight="1">
      <c r="B167" s="1024"/>
      <c r="C167" s="1027"/>
      <c r="D167" s="1030"/>
      <c r="E167" s="196" t="s">
        <v>259</v>
      </c>
      <c r="F167" s="537"/>
      <c r="G167" s="351">
        <f>D166*F167</f>
        <v>0</v>
      </c>
      <c r="H167" s="463"/>
      <c r="I167" s="352">
        <f>D166*F167*H167</f>
        <v>0</v>
      </c>
      <c r="J167" s="1033"/>
    </row>
    <row r="168" spans="2:10" s="89" customFormat="1" ht="15.95" hidden="1" customHeight="1">
      <c r="B168" s="1024"/>
      <c r="C168" s="1027"/>
      <c r="D168" s="1030"/>
      <c r="E168" s="196" t="s">
        <v>243</v>
      </c>
      <c r="F168" s="537"/>
      <c r="G168" s="351">
        <f>D166*F168</f>
        <v>0</v>
      </c>
      <c r="H168" s="463"/>
      <c r="I168" s="352">
        <f>D166*F168*H168</f>
        <v>0</v>
      </c>
      <c r="J168" s="1033"/>
    </row>
    <row r="169" spans="2:10" s="89" customFormat="1" ht="15.95" hidden="1" customHeight="1">
      <c r="B169" s="1024"/>
      <c r="C169" s="1027"/>
      <c r="D169" s="1030"/>
      <c r="E169" s="196" t="s">
        <v>260</v>
      </c>
      <c r="F169" s="537"/>
      <c r="G169" s="351">
        <f>D166*F169</f>
        <v>0</v>
      </c>
      <c r="H169" s="463"/>
      <c r="I169" s="352">
        <f>D166*F169*H169</f>
        <v>0</v>
      </c>
      <c r="J169" s="1033"/>
    </row>
    <row r="170" spans="2:10" s="89" customFormat="1" ht="15.95" hidden="1" customHeight="1">
      <c r="B170" s="1024"/>
      <c r="C170" s="1027"/>
      <c r="D170" s="1030"/>
      <c r="E170" s="196" t="s">
        <v>261</v>
      </c>
      <c r="F170" s="537"/>
      <c r="G170" s="351">
        <f>D166*F170</f>
        <v>0</v>
      </c>
      <c r="H170" s="463"/>
      <c r="I170" s="352">
        <f>D166*F170*H170</f>
        <v>0</v>
      </c>
      <c r="J170" s="1033"/>
    </row>
    <row r="171" spans="2:10" s="89" customFormat="1" ht="15.95" hidden="1" customHeight="1">
      <c r="B171" s="1025"/>
      <c r="C171" s="1028"/>
      <c r="D171" s="1031"/>
      <c r="E171" s="196" t="s">
        <v>126</v>
      </c>
      <c r="F171" s="537"/>
      <c r="G171" s="351">
        <f>D166*F171</f>
        <v>0</v>
      </c>
      <c r="H171" s="463"/>
      <c r="I171" s="352">
        <f>D166*F171*H171</f>
        <v>0</v>
      </c>
      <c r="J171" s="1034"/>
    </row>
    <row r="172" spans="2:10" s="89" customFormat="1" ht="15.95" hidden="1" customHeight="1">
      <c r="B172" s="1023">
        <v>28</v>
      </c>
      <c r="C172" s="1026"/>
      <c r="D172" s="1029"/>
      <c r="E172" s="196" t="s">
        <v>128</v>
      </c>
      <c r="F172" s="537"/>
      <c r="G172" s="351">
        <f>D172*F172</f>
        <v>0</v>
      </c>
      <c r="H172" s="463"/>
      <c r="I172" s="352">
        <f>D172*F172*H172</f>
        <v>0</v>
      </c>
      <c r="J172" s="1044">
        <f>SUM(I172:I177)</f>
        <v>0</v>
      </c>
    </row>
    <row r="173" spans="2:10" s="89" customFormat="1" ht="15.95" hidden="1" customHeight="1">
      <c r="B173" s="1024"/>
      <c r="C173" s="1027"/>
      <c r="D173" s="1030"/>
      <c r="E173" s="196" t="s">
        <v>259</v>
      </c>
      <c r="F173" s="537"/>
      <c r="G173" s="351">
        <f>D172*F173</f>
        <v>0</v>
      </c>
      <c r="H173" s="463"/>
      <c r="I173" s="352">
        <f>D172*F173*H173</f>
        <v>0</v>
      </c>
      <c r="J173" s="1033"/>
    </row>
    <row r="174" spans="2:10" s="89" customFormat="1" ht="15.95" hidden="1" customHeight="1">
      <c r="B174" s="1024"/>
      <c r="C174" s="1027"/>
      <c r="D174" s="1030"/>
      <c r="E174" s="196" t="s">
        <v>243</v>
      </c>
      <c r="F174" s="537"/>
      <c r="G174" s="351">
        <f>D172*F174</f>
        <v>0</v>
      </c>
      <c r="H174" s="463"/>
      <c r="I174" s="352">
        <f>D172*F174*H174</f>
        <v>0</v>
      </c>
      <c r="J174" s="1033"/>
    </row>
    <row r="175" spans="2:10" s="89" customFormat="1" ht="15.95" hidden="1" customHeight="1">
      <c r="B175" s="1024"/>
      <c r="C175" s="1027"/>
      <c r="D175" s="1030"/>
      <c r="E175" s="196" t="s">
        <v>260</v>
      </c>
      <c r="F175" s="537"/>
      <c r="G175" s="351">
        <f>D172*F175</f>
        <v>0</v>
      </c>
      <c r="H175" s="463"/>
      <c r="I175" s="352">
        <f>D172*F175*H175</f>
        <v>0</v>
      </c>
      <c r="J175" s="1033"/>
    </row>
    <row r="176" spans="2:10" s="89" customFormat="1" ht="15.95" hidden="1" customHeight="1">
      <c r="B176" s="1024"/>
      <c r="C176" s="1027"/>
      <c r="D176" s="1030"/>
      <c r="E176" s="196" t="s">
        <v>261</v>
      </c>
      <c r="F176" s="537"/>
      <c r="G176" s="351">
        <f>D172*F176</f>
        <v>0</v>
      </c>
      <c r="H176" s="463"/>
      <c r="I176" s="352">
        <f>D172*F176*H176</f>
        <v>0</v>
      </c>
      <c r="J176" s="1033"/>
    </row>
    <row r="177" spans="2:10" s="89" customFormat="1" ht="15.95" hidden="1" customHeight="1">
      <c r="B177" s="1025"/>
      <c r="C177" s="1028"/>
      <c r="D177" s="1031"/>
      <c r="E177" s="196" t="s">
        <v>126</v>
      </c>
      <c r="F177" s="537"/>
      <c r="G177" s="351">
        <f>D172*F177</f>
        <v>0</v>
      </c>
      <c r="H177" s="463"/>
      <c r="I177" s="352">
        <f>D172*F177*H177</f>
        <v>0</v>
      </c>
      <c r="J177" s="1034"/>
    </row>
    <row r="178" spans="2:10" s="89" customFormat="1" ht="15.95" hidden="1" customHeight="1">
      <c r="B178" s="1023">
        <v>29</v>
      </c>
      <c r="C178" s="1026"/>
      <c r="D178" s="1029"/>
      <c r="E178" s="196" t="s">
        <v>128</v>
      </c>
      <c r="F178" s="537"/>
      <c r="G178" s="351">
        <f>D178*F178</f>
        <v>0</v>
      </c>
      <c r="H178" s="463"/>
      <c r="I178" s="352">
        <f>D178*F178*H178</f>
        <v>0</v>
      </c>
      <c r="J178" s="1044">
        <f>SUM(I178:I183)</f>
        <v>0</v>
      </c>
    </row>
    <row r="179" spans="2:10" s="89" customFormat="1" ht="15.95" hidden="1" customHeight="1">
      <c r="B179" s="1024"/>
      <c r="C179" s="1027"/>
      <c r="D179" s="1030"/>
      <c r="E179" s="196" t="s">
        <v>259</v>
      </c>
      <c r="F179" s="537"/>
      <c r="G179" s="351">
        <f>D178*F179</f>
        <v>0</v>
      </c>
      <c r="H179" s="463"/>
      <c r="I179" s="352">
        <f>D178*F179*H179</f>
        <v>0</v>
      </c>
      <c r="J179" s="1033"/>
    </row>
    <row r="180" spans="2:10" s="89" customFormat="1" ht="15.95" hidden="1" customHeight="1">
      <c r="B180" s="1024"/>
      <c r="C180" s="1027"/>
      <c r="D180" s="1030"/>
      <c r="E180" s="196" t="s">
        <v>243</v>
      </c>
      <c r="F180" s="537"/>
      <c r="G180" s="351">
        <f>D178*F180</f>
        <v>0</v>
      </c>
      <c r="H180" s="463"/>
      <c r="I180" s="352">
        <f>D178*F180*H180</f>
        <v>0</v>
      </c>
      <c r="J180" s="1033"/>
    </row>
    <row r="181" spans="2:10" s="89" customFormat="1" ht="15.95" hidden="1" customHeight="1">
      <c r="B181" s="1024"/>
      <c r="C181" s="1027"/>
      <c r="D181" s="1030"/>
      <c r="E181" s="196" t="s">
        <v>260</v>
      </c>
      <c r="F181" s="537"/>
      <c r="G181" s="351">
        <f>D178*F181</f>
        <v>0</v>
      </c>
      <c r="H181" s="463"/>
      <c r="I181" s="352">
        <f>D178*F181*H181</f>
        <v>0</v>
      </c>
      <c r="J181" s="1033"/>
    </row>
    <row r="182" spans="2:10" s="89" customFormat="1" ht="15.95" hidden="1" customHeight="1">
      <c r="B182" s="1024"/>
      <c r="C182" s="1027"/>
      <c r="D182" s="1030"/>
      <c r="E182" s="196" t="s">
        <v>261</v>
      </c>
      <c r="F182" s="537"/>
      <c r="G182" s="351">
        <f>D178*F182</f>
        <v>0</v>
      </c>
      <c r="H182" s="463"/>
      <c r="I182" s="352">
        <f>D178*F182*H182</f>
        <v>0</v>
      </c>
      <c r="J182" s="1033"/>
    </row>
    <row r="183" spans="2:10" s="89" customFormat="1" ht="15.95" hidden="1" customHeight="1">
      <c r="B183" s="1025"/>
      <c r="C183" s="1028"/>
      <c r="D183" s="1031"/>
      <c r="E183" s="196" t="s">
        <v>126</v>
      </c>
      <c r="F183" s="537"/>
      <c r="G183" s="351">
        <f>D178*F183</f>
        <v>0</v>
      </c>
      <c r="H183" s="463"/>
      <c r="I183" s="352">
        <f>D178*F183*H183</f>
        <v>0</v>
      </c>
      <c r="J183" s="1034"/>
    </row>
    <row r="184" spans="2:10" s="89" customFormat="1" ht="15.95" hidden="1" customHeight="1">
      <c r="B184" s="1023">
        <v>30</v>
      </c>
      <c r="C184" s="1026"/>
      <c r="D184" s="1029"/>
      <c r="E184" s="196" t="s">
        <v>128</v>
      </c>
      <c r="F184" s="537"/>
      <c r="G184" s="351">
        <f>D184*F184</f>
        <v>0</v>
      </c>
      <c r="H184" s="463"/>
      <c r="I184" s="352">
        <f>D184*F184*H184</f>
        <v>0</v>
      </c>
      <c r="J184" s="1044">
        <f>SUM(I184:I189)</f>
        <v>0</v>
      </c>
    </row>
    <row r="185" spans="2:10" s="89" customFormat="1" ht="15.95" hidden="1" customHeight="1">
      <c r="B185" s="1024"/>
      <c r="C185" s="1027"/>
      <c r="D185" s="1030"/>
      <c r="E185" s="196" t="s">
        <v>259</v>
      </c>
      <c r="F185" s="537"/>
      <c r="G185" s="351">
        <f>D184*F185</f>
        <v>0</v>
      </c>
      <c r="H185" s="463"/>
      <c r="I185" s="352">
        <f>D184*F185*H185</f>
        <v>0</v>
      </c>
      <c r="J185" s="1033"/>
    </row>
    <row r="186" spans="2:10" s="89" customFormat="1" ht="15.95" hidden="1" customHeight="1">
      <c r="B186" s="1024"/>
      <c r="C186" s="1027"/>
      <c r="D186" s="1030"/>
      <c r="E186" s="196" t="s">
        <v>243</v>
      </c>
      <c r="F186" s="537"/>
      <c r="G186" s="351">
        <f>D184*F186</f>
        <v>0</v>
      </c>
      <c r="H186" s="463"/>
      <c r="I186" s="352">
        <f>D184*F186*H186</f>
        <v>0</v>
      </c>
      <c r="J186" s="1033"/>
    </row>
    <row r="187" spans="2:10" s="89" customFormat="1" ht="15.95" hidden="1" customHeight="1">
      <c r="B187" s="1024"/>
      <c r="C187" s="1027"/>
      <c r="D187" s="1030"/>
      <c r="E187" s="196" t="s">
        <v>260</v>
      </c>
      <c r="F187" s="537"/>
      <c r="G187" s="351">
        <f>D184*F187</f>
        <v>0</v>
      </c>
      <c r="H187" s="463"/>
      <c r="I187" s="352">
        <f>D184*F187*H187</f>
        <v>0</v>
      </c>
      <c r="J187" s="1033"/>
    </row>
    <row r="188" spans="2:10" s="89" customFormat="1" ht="15.95" hidden="1" customHeight="1">
      <c r="B188" s="1024"/>
      <c r="C188" s="1027"/>
      <c r="D188" s="1030"/>
      <c r="E188" s="196" t="s">
        <v>261</v>
      </c>
      <c r="F188" s="537"/>
      <c r="G188" s="351">
        <f>D184*F188</f>
        <v>0</v>
      </c>
      <c r="H188" s="463"/>
      <c r="I188" s="352">
        <f>D184*F188*H188</f>
        <v>0</v>
      </c>
      <c r="J188" s="1033"/>
    </row>
    <row r="189" spans="2:10" s="89" customFormat="1" ht="15.95" hidden="1" customHeight="1">
      <c r="B189" s="1025"/>
      <c r="C189" s="1028"/>
      <c r="D189" s="1031"/>
      <c r="E189" s="196" t="s">
        <v>126</v>
      </c>
      <c r="F189" s="537"/>
      <c r="G189" s="351">
        <f>D184*F189</f>
        <v>0</v>
      </c>
      <c r="H189" s="463"/>
      <c r="I189" s="352">
        <f>D184*F189*H189</f>
        <v>0</v>
      </c>
      <c r="J189" s="1034"/>
    </row>
    <row r="190" spans="2:10" s="89" customFormat="1" ht="15.95" hidden="1" customHeight="1">
      <c r="B190" s="1023">
        <v>31</v>
      </c>
      <c r="C190" s="1026"/>
      <c r="D190" s="1029"/>
      <c r="E190" s="196" t="s">
        <v>128</v>
      </c>
      <c r="F190" s="537"/>
      <c r="G190" s="351">
        <f>D190*F190</f>
        <v>0</v>
      </c>
      <c r="H190" s="463"/>
      <c r="I190" s="352">
        <f>D190*F190*H190</f>
        <v>0</v>
      </c>
      <c r="J190" s="1044">
        <f>SUM(I190:I195)</f>
        <v>0</v>
      </c>
    </row>
    <row r="191" spans="2:10" s="89" customFormat="1" ht="15.95" hidden="1" customHeight="1">
      <c r="B191" s="1024"/>
      <c r="C191" s="1027"/>
      <c r="D191" s="1030"/>
      <c r="E191" s="196" t="s">
        <v>259</v>
      </c>
      <c r="F191" s="537"/>
      <c r="G191" s="351">
        <f>D190*F191</f>
        <v>0</v>
      </c>
      <c r="H191" s="463"/>
      <c r="I191" s="352">
        <f>D190*F191*H191</f>
        <v>0</v>
      </c>
      <c r="J191" s="1033"/>
    </row>
    <row r="192" spans="2:10" s="89" customFormat="1" ht="15.95" hidden="1" customHeight="1">
      <c r="B192" s="1024"/>
      <c r="C192" s="1027"/>
      <c r="D192" s="1030"/>
      <c r="E192" s="196" t="s">
        <v>243</v>
      </c>
      <c r="F192" s="537"/>
      <c r="G192" s="351">
        <f>D190*F192</f>
        <v>0</v>
      </c>
      <c r="H192" s="463"/>
      <c r="I192" s="352">
        <f>D190*F192*H192</f>
        <v>0</v>
      </c>
      <c r="J192" s="1033"/>
    </row>
    <row r="193" spans="2:10" s="89" customFormat="1" ht="15.95" hidden="1" customHeight="1">
      <c r="B193" s="1024"/>
      <c r="C193" s="1027"/>
      <c r="D193" s="1030"/>
      <c r="E193" s="196" t="s">
        <v>260</v>
      </c>
      <c r="F193" s="537"/>
      <c r="G193" s="351">
        <f>D190*F193</f>
        <v>0</v>
      </c>
      <c r="H193" s="463"/>
      <c r="I193" s="352">
        <f>D190*F193*H193</f>
        <v>0</v>
      </c>
      <c r="J193" s="1033"/>
    </row>
    <row r="194" spans="2:10" s="89" customFormat="1" ht="15.95" hidden="1" customHeight="1">
      <c r="B194" s="1024"/>
      <c r="C194" s="1027"/>
      <c r="D194" s="1030"/>
      <c r="E194" s="196" t="s">
        <v>261</v>
      </c>
      <c r="F194" s="537"/>
      <c r="G194" s="351">
        <f>D190*F194</f>
        <v>0</v>
      </c>
      <c r="H194" s="463"/>
      <c r="I194" s="352">
        <f>D190*F194*H194</f>
        <v>0</v>
      </c>
      <c r="J194" s="1033"/>
    </row>
    <row r="195" spans="2:10" s="89" customFormat="1" ht="15.95" hidden="1" customHeight="1">
      <c r="B195" s="1025"/>
      <c r="C195" s="1028"/>
      <c r="D195" s="1031"/>
      <c r="E195" s="196" t="s">
        <v>126</v>
      </c>
      <c r="F195" s="537"/>
      <c r="G195" s="351">
        <f>D190*F195</f>
        <v>0</v>
      </c>
      <c r="H195" s="463"/>
      <c r="I195" s="352">
        <f>D190*F195*H195</f>
        <v>0</v>
      </c>
      <c r="J195" s="1034"/>
    </row>
    <row r="196" spans="2:10" s="89" customFormat="1" ht="15.95" hidden="1" customHeight="1">
      <c r="B196" s="1023">
        <v>32</v>
      </c>
      <c r="C196" s="1026"/>
      <c r="D196" s="1029"/>
      <c r="E196" s="196" t="s">
        <v>128</v>
      </c>
      <c r="F196" s="537"/>
      <c r="G196" s="351">
        <f>D196*F196</f>
        <v>0</v>
      </c>
      <c r="H196" s="463"/>
      <c r="I196" s="352">
        <f>D196*F196*H196</f>
        <v>0</v>
      </c>
      <c r="J196" s="1044">
        <f>SUM(I196:I201)</f>
        <v>0</v>
      </c>
    </row>
    <row r="197" spans="2:10" s="89" customFormat="1" ht="15.95" hidden="1" customHeight="1">
      <c r="B197" s="1024"/>
      <c r="C197" s="1027"/>
      <c r="D197" s="1030"/>
      <c r="E197" s="196" t="s">
        <v>259</v>
      </c>
      <c r="F197" s="537"/>
      <c r="G197" s="351">
        <f>D196*F197</f>
        <v>0</v>
      </c>
      <c r="H197" s="463"/>
      <c r="I197" s="352">
        <f>D196*F197*H197</f>
        <v>0</v>
      </c>
      <c r="J197" s="1033"/>
    </row>
    <row r="198" spans="2:10" s="89" customFormat="1" ht="15.95" hidden="1" customHeight="1">
      <c r="B198" s="1024"/>
      <c r="C198" s="1027"/>
      <c r="D198" s="1030"/>
      <c r="E198" s="196" t="s">
        <v>243</v>
      </c>
      <c r="F198" s="537"/>
      <c r="G198" s="351">
        <f>D196*F198</f>
        <v>0</v>
      </c>
      <c r="H198" s="463"/>
      <c r="I198" s="352">
        <f>D196*F198*H198</f>
        <v>0</v>
      </c>
      <c r="J198" s="1033"/>
    </row>
    <row r="199" spans="2:10" s="89" customFormat="1" ht="15.95" hidden="1" customHeight="1">
      <c r="B199" s="1024"/>
      <c r="C199" s="1027"/>
      <c r="D199" s="1030"/>
      <c r="E199" s="196" t="s">
        <v>260</v>
      </c>
      <c r="F199" s="537"/>
      <c r="G199" s="351">
        <f>D196*F199</f>
        <v>0</v>
      </c>
      <c r="H199" s="463"/>
      <c r="I199" s="352">
        <f>D196*F199*H199</f>
        <v>0</v>
      </c>
      <c r="J199" s="1033"/>
    </row>
    <row r="200" spans="2:10" s="89" customFormat="1" ht="15.95" hidden="1" customHeight="1">
      <c r="B200" s="1024"/>
      <c r="C200" s="1027"/>
      <c r="D200" s="1030"/>
      <c r="E200" s="196" t="s">
        <v>261</v>
      </c>
      <c r="F200" s="537"/>
      <c r="G200" s="351">
        <f>D196*F200</f>
        <v>0</v>
      </c>
      <c r="H200" s="463"/>
      <c r="I200" s="352">
        <f>D196*F200*H200</f>
        <v>0</v>
      </c>
      <c r="J200" s="1033"/>
    </row>
    <row r="201" spans="2:10" s="89" customFormat="1" ht="15.95" hidden="1" customHeight="1">
      <c r="B201" s="1025"/>
      <c r="C201" s="1028"/>
      <c r="D201" s="1031"/>
      <c r="E201" s="196" t="s">
        <v>126</v>
      </c>
      <c r="F201" s="537"/>
      <c r="G201" s="351">
        <f>D196*F201</f>
        <v>0</v>
      </c>
      <c r="H201" s="463"/>
      <c r="I201" s="352">
        <f>D196*F201*H201</f>
        <v>0</v>
      </c>
      <c r="J201" s="1034"/>
    </row>
    <row r="202" spans="2:10" s="89" customFormat="1" ht="15.95" hidden="1" customHeight="1">
      <c r="B202" s="1023">
        <v>33</v>
      </c>
      <c r="C202" s="1026"/>
      <c r="D202" s="1029"/>
      <c r="E202" s="196" t="s">
        <v>128</v>
      </c>
      <c r="F202" s="537"/>
      <c r="G202" s="351">
        <f>D202*F202</f>
        <v>0</v>
      </c>
      <c r="H202" s="463"/>
      <c r="I202" s="352">
        <f>D202*F202*H202</f>
        <v>0</v>
      </c>
      <c r="J202" s="1044">
        <f>SUM(I202:I207)</f>
        <v>0</v>
      </c>
    </row>
    <row r="203" spans="2:10" s="89" customFormat="1" ht="15.95" hidden="1" customHeight="1">
      <c r="B203" s="1024"/>
      <c r="C203" s="1027"/>
      <c r="D203" s="1030"/>
      <c r="E203" s="196" t="s">
        <v>259</v>
      </c>
      <c r="F203" s="537"/>
      <c r="G203" s="351">
        <f>D202*F203</f>
        <v>0</v>
      </c>
      <c r="H203" s="463"/>
      <c r="I203" s="352">
        <f>D202*F203*H203</f>
        <v>0</v>
      </c>
      <c r="J203" s="1033"/>
    </row>
    <row r="204" spans="2:10" s="89" customFormat="1" ht="15.95" hidden="1" customHeight="1">
      <c r="B204" s="1024"/>
      <c r="C204" s="1027"/>
      <c r="D204" s="1030"/>
      <c r="E204" s="196" t="s">
        <v>243</v>
      </c>
      <c r="F204" s="537"/>
      <c r="G204" s="351">
        <f>D202*F204</f>
        <v>0</v>
      </c>
      <c r="H204" s="463"/>
      <c r="I204" s="352">
        <f>D202*F204*H204</f>
        <v>0</v>
      </c>
      <c r="J204" s="1033"/>
    </row>
    <row r="205" spans="2:10" s="89" customFormat="1" ht="15.95" hidden="1" customHeight="1">
      <c r="B205" s="1024"/>
      <c r="C205" s="1027"/>
      <c r="D205" s="1030"/>
      <c r="E205" s="196" t="s">
        <v>260</v>
      </c>
      <c r="F205" s="537"/>
      <c r="G205" s="351">
        <f>D202*F205</f>
        <v>0</v>
      </c>
      <c r="H205" s="463"/>
      <c r="I205" s="352">
        <f>D202*F205*H205</f>
        <v>0</v>
      </c>
      <c r="J205" s="1033"/>
    </row>
    <row r="206" spans="2:10" s="89" customFormat="1" ht="15.95" hidden="1" customHeight="1">
      <c r="B206" s="1024"/>
      <c r="C206" s="1027"/>
      <c r="D206" s="1030"/>
      <c r="E206" s="196" t="s">
        <v>261</v>
      </c>
      <c r="F206" s="537"/>
      <c r="G206" s="351">
        <f>D202*F206</f>
        <v>0</v>
      </c>
      <c r="H206" s="463"/>
      <c r="I206" s="352">
        <f>D202*F206*H206</f>
        <v>0</v>
      </c>
      <c r="J206" s="1033"/>
    </row>
    <row r="207" spans="2:10" s="89" customFormat="1" ht="15.95" hidden="1" customHeight="1">
      <c r="B207" s="1025"/>
      <c r="C207" s="1028"/>
      <c r="D207" s="1031"/>
      <c r="E207" s="196" t="s">
        <v>126</v>
      </c>
      <c r="F207" s="537"/>
      <c r="G207" s="351">
        <f>D202*F207</f>
        <v>0</v>
      </c>
      <c r="H207" s="463"/>
      <c r="I207" s="352">
        <f>D202*F207*H207</f>
        <v>0</v>
      </c>
      <c r="J207" s="1034"/>
    </row>
    <row r="208" spans="2:10" s="89" customFormat="1" ht="15.95" hidden="1" customHeight="1">
      <c r="B208" s="1023">
        <v>34</v>
      </c>
      <c r="C208" s="1026"/>
      <c r="D208" s="1029"/>
      <c r="E208" s="196" t="s">
        <v>128</v>
      </c>
      <c r="F208" s="537"/>
      <c r="G208" s="351">
        <f>D208*F208</f>
        <v>0</v>
      </c>
      <c r="H208" s="463"/>
      <c r="I208" s="352">
        <f>D208*F208*H208</f>
        <v>0</v>
      </c>
      <c r="J208" s="1044">
        <f>SUM(I208:I213)</f>
        <v>0</v>
      </c>
    </row>
    <row r="209" spans="2:10" s="89" customFormat="1" ht="15.95" hidden="1" customHeight="1">
      <c r="B209" s="1024"/>
      <c r="C209" s="1027"/>
      <c r="D209" s="1030"/>
      <c r="E209" s="196" t="s">
        <v>259</v>
      </c>
      <c r="F209" s="537"/>
      <c r="G209" s="351">
        <f>D208*F209</f>
        <v>0</v>
      </c>
      <c r="H209" s="463"/>
      <c r="I209" s="352">
        <f>D208*F209*H209</f>
        <v>0</v>
      </c>
      <c r="J209" s="1033"/>
    </row>
    <row r="210" spans="2:10" s="89" customFormat="1" ht="15.95" hidden="1" customHeight="1">
      <c r="B210" s="1024"/>
      <c r="C210" s="1027"/>
      <c r="D210" s="1030"/>
      <c r="E210" s="196" t="s">
        <v>243</v>
      </c>
      <c r="F210" s="537"/>
      <c r="G210" s="351">
        <f>D208*F210</f>
        <v>0</v>
      </c>
      <c r="H210" s="463"/>
      <c r="I210" s="352">
        <f>D208*F210*H210</f>
        <v>0</v>
      </c>
      <c r="J210" s="1033"/>
    </row>
    <row r="211" spans="2:10" s="89" customFormat="1" ht="15.95" hidden="1" customHeight="1">
      <c r="B211" s="1024"/>
      <c r="C211" s="1027"/>
      <c r="D211" s="1030"/>
      <c r="E211" s="196" t="s">
        <v>260</v>
      </c>
      <c r="F211" s="537"/>
      <c r="G211" s="351">
        <f>D208*F211</f>
        <v>0</v>
      </c>
      <c r="H211" s="463"/>
      <c r="I211" s="352">
        <f>D208*F211*H211</f>
        <v>0</v>
      </c>
      <c r="J211" s="1033"/>
    </row>
    <row r="212" spans="2:10" s="89" customFormat="1" ht="15.95" hidden="1" customHeight="1">
      <c r="B212" s="1024"/>
      <c r="C212" s="1027"/>
      <c r="D212" s="1030"/>
      <c r="E212" s="196" t="s">
        <v>261</v>
      </c>
      <c r="F212" s="537"/>
      <c r="G212" s="351">
        <f>D208*F212</f>
        <v>0</v>
      </c>
      <c r="H212" s="463"/>
      <c r="I212" s="352">
        <f>D208*F212*H212</f>
        <v>0</v>
      </c>
      <c r="J212" s="1033"/>
    </row>
    <row r="213" spans="2:10" s="89" customFormat="1" ht="15.95" hidden="1" customHeight="1">
      <c r="B213" s="1025"/>
      <c r="C213" s="1028"/>
      <c r="D213" s="1031"/>
      <c r="E213" s="196" t="s">
        <v>126</v>
      </c>
      <c r="F213" s="537"/>
      <c r="G213" s="351">
        <f>D208*F213</f>
        <v>0</v>
      </c>
      <c r="H213" s="463"/>
      <c r="I213" s="352">
        <f>D208*F213*H213</f>
        <v>0</v>
      </c>
      <c r="J213" s="1034"/>
    </row>
    <row r="214" spans="2:10" s="89" customFormat="1" ht="15.95" hidden="1" customHeight="1">
      <c r="B214" s="1023">
        <v>35</v>
      </c>
      <c r="C214" s="1026"/>
      <c r="D214" s="1029"/>
      <c r="E214" s="196" t="s">
        <v>128</v>
      </c>
      <c r="F214" s="537"/>
      <c r="G214" s="351">
        <f>D214*F214</f>
        <v>0</v>
      </c>
      <c r="H214" s="463"/>
      <c r="I214" s="352">
        <f>D214*F214*H214</f>
        <v>0</v>
      </c>
      <c r="J214" s="1044">
        <f>SUM(I214:I219)</f>
        <v>0</v>
      </c>
    </row>
    <row r="215" spans="2:10" s="89" customFormat="1" ht="15.95" hidden="1" customHeight="1">
      <c r="B215" s="1024"/>
      <c r="C215" s="1027"/>
      <c r="D215" s="1030"/>
      <c r="E215" s="196" t="s">
        <v>259</v>
      </c>
      <c r="F215" s="537"/>
      <c r="G215" s="351">
        <f>D214*F215</f>
        <v>0</v>
      </c>
      <c r="H215" s="463"/>
      <c r="I215" s="352">
        <f>D214*F215*H215</f>
        <v>0</v>
      </c>
      <c r="J215" s="1033"/>
    </row>
    <row r="216" spans="2:10" s="89" customFormat="1" ht="15.95" hidden="1" customHeight="1">
      <c r="B216" s="1024"/>
      <c r="C216" s="1027"/>
      <c r="D216" s="1030"/>
      <c r="E216" s="196" t="s">
        <v>243</v>
      </c>
      <c r="F216" s="537"/>
      <c r="G216" s="351">
        <f>D214*F216</f>
        <v>0</v>
      </c>
      <c r="H216" s="463"/>
      <c r="I216" s="352">
        <f>D214*F216*H216</f>
        <v>0</v>
      </c>
      <c r="J216" s="1033"/>
    </row>
    <row r="217" spans="2:10" s="89" customFormat="1" ht="15.95" hidden="1" customHeight="1">
      <c r="B217" s="1024"/>
      <c r="C217" s="1027"/>
      <c r="D217" s="1030"/>
      <c r="E217" s="196" t="s">
        <v>260</v>
      </c>
      <c r="F217" s="537"/>
      <c r="G217" s="351">
        <f>D214*F217</f>
        <v>0</v>
      </c>
      <c r="H217" s="463"/>
      <c r="I217" s="352">
        <f>D214*F217*H217</f>
        <v>0</v>
      </c>
      <c r="J217" s="1033"/>
    </row>
    <row r="218" spans="2:10" s="89" customFormat="1" ht="15.95" hidden="1" customHeight="1">
      <c r="B218" s="1024"/>
      <c r="C218" s="1027"/>
      <c r="D218" s="1030"/>
      <c r="E218" s="196" t="s">
        <v>261</v>
      </c>
      <c r="F218" s="537"/>
      <c r="G218" s="351">
        <f>D214*F218</f>
        <v>0</v>
      </c>
      <c r="H218" s="463"/>
      <c r="I218" s="352">
        <f>D214*F218*H218</f>
        <v>0</v>
      </c>
      <c r="J218" s="1033"/>
    </row>
    <row r="219" spans="2:10" s="89" customFormat="1" ht="15.95" hidden="1" customHeight="1">
      <c r="B219" s="1025"/>
      <c r="C219" s="1028"/>
      <c r="D219" s="1031"/>
      <c r="E219" s="196" t="s">
        <v>126</v>
      </c>
      <c r="F219" s="537"/>
      <c r="G219" s="351">
        <f>D214*F219</f>
        <v>0</v>
      </c>
      <c r="H219" s="463"/>
      <c r="I219" s="352">
        <f>D214*F219*H219</f>
        <v>0</v>
      </c>
      <c r="J219" s="1034"/>
    </row>
    <row r="220" spans="2:10" s="89" customFormat="1" ht="15.95" hidden="1" customHeight="1">
      <c r="B220" s="1023">
        <v>36</v>
      </c>
      <c r="C220" s="1026"/>
      <c r="D220" s="1029"/>
      <c r="E220" s="196" t="s">
        <v>128</v>
      </c>
      <c r="F220" s="537"/>
      <c r="G220" s="351">
        <f>D220*F220</f>
        <v>0</v>
      </c>
      <c r="H220" s="463"/>
      <c r="I220" s="352">
        <f>D220*F220*H220</f>
        <v>0</v>
      </c>
      <c r="J220" s="1044">
        <f>SUM(I220:I225)</f>
        <v>0</v>
      </c>
    </row>
    <row r="221" spans="2:10" s="89" customFormat="1" ht="15.95" hidden="1" customHeight="1">
      <c r="B221" s="1024"/>
      <c r="C221" s="1027"/>
      <c r="D221" s="1030"/>
      <c r="E221" s="196" t="s">
        <v>259</v>
      </c>
      <c r="F221" s="537"/>
      <c r="G221" s="351">
        <f>D220*F221</f>
        <v>0</v>
      </c>
      <c r="H221" s="463"/>
      <c r="I221" s="352">
        <f>D220*F221*H221</f>
        <v>0</v>
      </c>
      <c r="J221" s="1033"/>
    </row>
    <row r="222" spans="2:10" s="89" customFormat="1" ht="15.95" hidden="1" customHeight="1">
      <c r="B222" s="1024"/>
      <c r="C222" s="1027"/>
      <c r="D222" s="1030"/>
      <c r="E222" s="196" t="s">
        <v>243</v>
      </c>
      <c r="F222" s="537"/>
      <c r="G222" s="351">
        <f>D220*F222</f>
        <v>0</v>
      </c>
      <c r="H222" s="463"/>
      <c r="I222" s="352">
        <f>D220*F222*H222</f>
        <v>0</v>
      </c>
      <c r="J222" s="1033"/>
    </row>
    <row r="223" spans="2:10" s="89" customFormat="1" ht="15.95" hidden="1" customHeight="1">
      <c r="B223" s="1024"/>
      <c r="C223" s="1027"/>
      <c r="D223" s="1030"/>
      <c r="E223" s="196" t="s">
        <v>260</v>
      </c>
      <c r="F223" s="537"/>
      <c r="G223" s="351">
        <f>D220*F223</f>
        <v>0</v>
      </c>
      <c r="H223" s="463"/>
      <c r="I223" s="352">
        <f>D220*F223*H223</f>
        <v>0</v>
      </c>
      <c r="J223" s="1033"/>
    </row>
    <row r="224" spans="2:10" s="89" customFormat="1" ht="15.95" hidden="1" customHeight="1">
      <c r="B224" s="1024"/>
      <c r="C224" s="1027"/>
      <c r="D224" s="1030"/>
      <c r="E224" s="196" t="s">
        <v>261</v>
      </c>
      <c r="F224" s="537"/>
      <c r="G224" s="351">
        <f>D220*F224</f>
        <v>0</v>
      </c>
      <c r="H224" s="463"/>
      <c r="I224" s="352">
        <f>D220*F224*H224</f>
        <v>0</v>
      </c>
      <c r="J224" s="1033"/>
    </row>
    <row r="225" spans="2:10" s="89" customFormat="1" ht="15.95" hidden="1" customHeight="1">
      <c r="B225" s="1025"/>
      <c r="C225" s="1028"/>
      <c r="D225" s="1031"/>
      <c r="E225" s="196" t="s">
        <v>126</v>
      </c>
      <c r="F225" s="537"/>
      <c r="G225" s="351">
        <f>D220*F225</f>
        <v>0</v>
      </c>
      <c r="H225" s="463"/>
      <c r="I225" s="352">
        <f>D220*F225*H225</f>
        <v>0</v>
      </c>
      <c r="J225" s="1034"/>
    </row>
    <row r="226" spans="2:10" s="89" customFormat="1" ht="15.95" hidden="1" customHeight="1">
      <c r="B226" s="1023">
        <v>37</v>
      </c>
      <c r="C226" s="1026"/>
      <c r="D226" s="1029"/>
      <c r="E226" s="196" t="s">
        <v>128</v>
      </c>
      <c r="F226" s="537"/>
      <c r="G226" s="351">
        <f>D226*F226</f>
        <v>0</v>
      </c>
      <c r="H226" s="463"/>
      <c r="I226" s="352">
        <f>D226*F226*H226</f>
        <v>0</v>
      </c>
      <c r="J226" s="1044">
        <f>SUM(I226:I231)</f>
        <v>0</v>
      </c>
    </row>
    <row r="227" spans="2:10" s="89" customFormat="1" ht="15.95" hidden="1" customHeight="1">
      <c r="B227" s="1024"/>
      <c r="C227" s="1027"/>
      <c r="D227" s="1030"/>
      <c r="E227" s="196" t="s">
        <v>259</v>
      </c>
      <c r="F227" s="537"/>
      <c r="G227" s="351">
        <f>D226*F227</f>
        <v>0</v>
      </c>
      <c r="H227" s="463"/>
      <c r="I227" s="352">
        <f>D226*F227*H227</f>
        <v>0</v>
      </c>
      <c r="J227" s="1033"/>
    </row>
    <row r="228" spans="2:10" s="89" customFormat="1" ht="15.95" hidden="1" customHeight="1">
      <c r="B228" s="1024"/>
      <c r="C228" s="1027"/>
      <c r="D228" s="1030"/>
      <c r="E228" s="196" t="s">
        <v>243</v>
      </c>
      <c r="F228" s="537"/>
      <c r="G228" s="351">
        <f>D226*F228</f>
        <v>0</v>
      </c>
      <c r="H228" s="463"/>
      <c r="I228" s="352">
        <f>D226*F228*H228</f>
        <v>0</v>
      </c>
      <c r="J228" s="1033"/>
    </row>
    <row r="229" spans="2:10" s="89" customFormat="1" ht="15.95" hidden="1" customHeight="1">
      <c r="B229" s="1024"/>
      <c r="C229" s="1027"/>
      <c r="D229" s="1030"/>
      <c r="E229" s="196" t="s">
        <v>260</v>
      </c>
      <c r="F229" s="537"/>
      <c r="G229" s="351">
        <f>D226*F229</f>
        <v>0</v>
      </c>
      <c r="H229" s="463"/>
      <c r="I229" s="352">
        <f>D226*F229*H229</f>
        <v>0</v>
      </c>
      <c r="J229" s="1033"/>
    </row>
    <row r="230" spans="2:10" s="89" customFormat="1" ht="15.95" hidden="1" customHeight="1">
      <c r="B230" s="1024"/>
      <c r="C230" s="1027"/>
      <c r="D230" s="1030"/>
      <c r="E230" s="196" t="s">
        <v>261</v>
      </c>
      <c r="F230" s="537"/>
      <c r="G230" s="351">
        <f>D226*F230</f>
        <v>0</v>
      </c>
      <c r="H230" s="463"/>
      <c r="I230" s="352">
        <f>D226*F230*H230</f>
        <v>0</v>
      </c>
      <c r="J230" s="1033"/>
    </row>
    <row r="231" spans="2:10" s="89" customFormat="1" ht="15.95" hidden="1" customHeight="1">
      <c r="B231" s="1025"/>
      <c r="C231" s="1028"/>
      <c r="D231" s="1031"/>
      <c r="E231" s="196" t="s">
        <v>126</v>
      </c>
      <c r="F231" s="537"/>
      <c r="G231" s="351">
        <f>D226*F231</f>
        <v>0</v>
      </c>
      <c r="H231" s="463"/>
      <c r="I231" s="352">
        <f>D226*F231*H231</f>
        <v>0</v>
      </c>
      <c r="J231" s="1034"/>
    </row>
    <row r="232" spans="2:10" s="89" customFormat="1" ht="15.95" hidden="1" customHeight="1">
      <c r="B232" s="1023">
        <v>38</v>
      </c>
      <c r="C232" s="1026"/>
      <c r="D232" s="1029"/>
      <c r="E232" s="196" t="s">
        <v>128</v>
      </c>
      <c r="F232" s="537"/>
      <c r="G232" s="351">
        <f>D232*F232</f>
        <v>0</v>
      </c>
      <c r="H232" s="463"/>
      <c r="I232" s="352">
        <f>D232*F232*H232</f>
        <v>0</v>
      </c>
      <c r="J232" s="1044">
        <f>SUM(I232:I237)</f>
        <v>0</v>
      </c>
    </row>
    <row r="233" spans="2:10" s="89" customFormat="1" ht="15.95" hidden="1" customHeight="1">
      <c r="B233" s="1024"/>
      <c r="C233" s="1027"/>
      <c r="D233" s="1030"/>
      <c r="E233" s="196" t="s">
        <v>259</v>
      </c>
      <c r="F233" s="537"/>
      <c r="G233" s="351">
        <f>D232*F233</f>
        <v>0</v>
      </c>
      <c r="H233" s="463"/>
      <c r="I233" s="352">
        <f>D232*F233*H233</f>
        <v>0</v>
      </c>
      <c r="J233" s="1033"/>
    </row>
    <row r="234" spans="2:10" s="89" customFormat="1" ht="15.95" hidden="1" customHeight="1">
      <c r="B234" s="1024"/>
      <c r="C234" s="1027"/>
      <c r="D234" s="1030"/>
      <c r="E234" s="196" t="s">
        <v>243</v>
      </c>
      <c r="F234" s="537"/>
      <c r="G234" s="351">
        <f>D232*F234</f>
        <v>0</v>
      </c>
      <c r="H234" s="463"/>
      <c r="I234" s="352">
        <f>D232*F234*H234</f>
        <v>0</v>
      </c>
      <c r="J234" s="1033"/>
    </row>
    <row r="235" spans="2:10" s="89" customFormat="1" ht="15.95" hidden="1" customHeight="1">
      <c r="B235" s="1024"/>
      <c r="C235" s="1027"/>
      <c r="D235" s="1030"/>
      <c r="E235" s="196" t="s">
        <v>260</v>
      </c>
      <c r="F235" s="537"/>
      <c r="G235" s="351">
        <f>D232*F235</f>
        <v>0</v>
      </c>
      <c r="H235" s="463"/>
      <c r="I235" s="352">
        <f>D232*F235*H235</f>
        <v>0</v>
      </c>
      <c r="J235" s="1033"/>
    </row>
    <row r="236" spans="2:10" s="89" customFormat="1" ht="15.95" hidden="1" customHeight="1">
      <c r="B236" s="1024"/>
      <c r="C236" s="1027"/>
      <c r="D236" s="1030"/>
      <c r="E236" s="196" t="s">
        <v>261</v>
      </c>
      <c r="F236" s="537"/>
      <c r="G236" s="351">
        <f>D232*F236</f>
        <v>0</v>
      </c>
      <c r="H236" s="463"/>
      <c r="I236" s="352">
        <f>D232*F236*H236</f>
        <v>0</v>
      </c>
      <c r="J236" s="1033"/>
    </row>
    <row r="237" spans="2:10" s="89" customFormat="1" ht="15.95" hidden="1" customHeight="1">
      <c r="B237" s="1025"/>
      <c r="C237" s="1028"/>
      <c r="D237" s="1031"/>
      <c r="E237" s="196" t="s">
        <v>126</v>
      </c>
      <c r="F237" s="537"/>
      <c r="G237" s="351">
        <f>D232*F237</f>
        <v>0</v>
      </c>
      <c r="H237" s="463"/>
      <c r="I237" s="352">
        <f>D232*F237*H237</f>
        <v>0</v>
      </c>
      <c r="J237" s="1034"/>
    </row>
    <row r="238" spans="2:10" s="89" customFormat="1" ht="15.95" hidden="1" customHeight="1">
      <c r="B238" s="1023">
        <v>39</v>
      </c>
      <c r="C238" s="1026"/>
      <c r="D238" s="1029"/>
      <c r="E238" s="196" t="s">
        <v>128</v>
      </c>
      <c r="F238" s="537"/>
      <c r="G238" s="351">
        <f>D238*F238</f>
        <v>0</v>
      </c>
      <c r="H238" s="463"/>
      <c r="I238" s="352">
        <f>D238*F238*H238</f>
        <v>0</v>
      </c>
      <c r="J238" s="1044">
        <f>SUM(I238:I243)</f>
        <v>0</v>
      </c>
    </row>
    <row r="239" spans="2:10" s="89" customFormat="1" ht="15.95" hidden="1" customHeight="1">
      <c r="B239" s="1024"/>
      <c r="C239" s="1027"/>
      <c r="D239" s="1030"/>
      <c r="E239" s="196" t="s">
        <v>259</v>
      </c>
      <c r="F239" s="537"/>
      <c r="G239" s="351">
        <f>D238*F239</f>
        <v>0</v>
      </c>
      <c r="H239" s="463"/>
      <c r="I239" s="352">
        <f>D238*F239*H239</f>
        <v>0</v>
      </c>
      <c r="J239" s="1033"/>
    </row>
    <row r="240" spans="2:10" s="89" customFormat="1" ht="15.95" hidden="1" customHeight="1">
      <c r="B240" s="1024"/>
      <c r="C240" s="1027"/>
      <c r="D240" s="1030"/>
      <c r="E240" s="196" t="s">
        <v>243</v>
      </c>
      <c r="F240" s="537"/>
      <c r="G240" s="351">
        <f>D238*F240</f>
        <v>0</v>
      </c>
      <c r="H240" s="463"/>
      <c r="I240" s="352">
        <f>D238*F240*H240</f>
        <v>0</v>
      </c>
      <c r="J240" s="1033"/>
    </row>
    <row r="241" spans="2:10" s="89" customFormat="1" ht="15.95" hidden="1" customHeight="1">
      <c r="B241" s="1024"/>
      <c r="C241" s="1027"/>
      <c r="D241" s="1030"/>
      <c r="E241" s="196" t="s">
        <v>260</v>
      </c>
      <c r="F241" s="537"/>
      <c r="G241" s="351">
        <f>D238*F241</f>
        <v>0</v>
      </c>
      <c r="H241" s="463"/>
      <c r="I241" s="352">
        <f>D238*F241*H241</f>
        <v>0</v>
      </c>
      <c r="J241" s="1033"/>
    </row>
    <row r="242" spans="2:10" s="89" customFormat="1" ht="15.95" hidden="1" customHeight="1">
      <c r="B242" s="1024"/>
      <c r="C242" s="1027"/>
      <c r="D242" s="1030"/>
      <c r="E242" s="196" t="s">
        <v>261</v>
      </c>
      <c r="F242" s="537"/>
      <c r="G242" s="351">
        <f>D238*F242</f>
        <v>0</v>
      </c>
      <c r="H242" s="463"/>
      <c r="I242" s="352">
        <f>D238*F242*H242</f>
        <v>0</v>
      </c>
      <c r="J242" s="1033"/>
    </row>
    <row r="243" spans="2:10" s="89" customFormat="1" ht="15.95" hidden="1" customHeight="1">
      <c r="B243" s="1025"/>
      <c r="C243" s="1028"/>
      <c r="D243" s="1031"/>
      <c r="E243" s="196" t="s">
        <v>126</v>
      </c>
      <c r="F243" s="537"/>
      <c r="G243" s="351">
        <f>D238*F243</f>
        <v>0</v>
      </c>
      <c r="H243" s="463"/>
      <c r="I243" s="352">
        <f>D238*F243*H243</f>
        <v>0</v>
      </c>
      <c r="J243" s="1034"/>
    </row>
    <row r="244" spans="2:10" s="89" customFormat="1" ht="15.95" hidden="1" customHeight="1">
      <c r="B244" s="1023">
        <v>40</v>
      </c>
      <c r="C244" s="1026"/>
      <c r="D244" s="1029"/>
      <c r="E244" s="196" t="s">
        <v>128</v>
      </c>
      <c r="F244" s="537"/>
      <c r="G244" s="351">
        <f>D244*F244</f>
        <v>0</v>
      </c>
      <c r="H244" s="463"/>
      <c r="I244" s="352">
        <f>D244*F244*H244</f>
        <v>0</v>
      </c>
      <c r="J244" s="1044">
        <f>SUM(I244:I249)</f>
        <v>0</v>
      </c>
    </row>
    <row r="245" spans="2:10" s="89" customFormat="1" ht="15.95" hidden="1" customHeight="1">
      <c r="B245" s="1024"/>
      <c r="C245" s="1027"/>
      <c r="D245" s="1030"/>
      <c r="E245" s="196" t="s">
        <v>259</v>
      </c>
      <c r="F245" s="537"/>
      <c r="G245" s="351">
        <f>D244*F245</f>
        <v>0</v>
      </c>
      <c r="H245" s="463"/>
      <c r="I245" s="352">
        <f>D244*F245*H245</f>
        <v>0</v>
      </c>
      <c r="J245" s="1033"/>
    </row>
    <row r="246" spans="2:10" s="89" customFormat="1" ht="15.95" hidden="1" customHeight="1">
      <c r="B246" s="1024"/>
      <c r="C246" s="1027"/>
      <c r="D246" s="1030"/>
      <c r="E246" s="196" t="s">
        <v>243</v>
      </c>
      <c r="F246" s="537"/>
      <c r="G246" s="351">
        <f>D244*F246</f>
        <v>0</v>
      </c>
      <c r="H246" s="463"/>
      <c r="I246" s="352">
        <f>D244*F246*H246</f>
        <v>0</v>
      </c>
      <c r="J246" s="1033"/>
    </row>
    <row r="247" spans="2:10" s="89" customFormat="1" ht="15.95" hidden="1" customHeight="1">
      <c r="B247" s="1024"/>
      <c r="C247" s="1027"/>
      <c r="D247" s="1030"/>
      <c r="E247" s="196" t="s">
        <v>260</v>
      </c>
      <c r="F247" s="537"/>
      <c r="G247" s="351">
        <f>D244*F247</f>
        <v>0</v>
      </c>
      <c r="H247" s="463"/>
      <c r="I247" s="352">
        <f>D244*F247*H247</f>
        <v>0</v>
      </c>
      <c r="J247" s="1033"/>
    </row>
    <row r="248" spans="2:10" s="89" customFormat="1" ht="15.95" hidden="1" customHeight="1">
      <c r="B248" s="1024"/>
      <c r="C248" s="1027"/>
      <c r="D248" s="1030"/>
      <c r="E248" s="196" t="s">
        <v>261</v>
      </c>
      <c r="F248" s="537"/>
      <c r="G248" s="351">
        <f>D244*F248</f>
        <v>0</v>
      </c>
      <c r="H248" s="463"/>
      <c r="I248" s="352">
        <f>D244*F248*H248</f>
        <v>0</v>
      </c>
      <c r="J248" s="1033"/>
    </row>
    <row r="249" spans="2:10" s="89" customFormat="1" ht="15.95" hidden="1" customHeight="1">
      <c r="B249" s="1025"/>
      <c r="C249" s="1028"/>
      <c r="D249" s="1031"/>
      <c r="E249" s="196" t="s">
        <v>126</v>
      </c>
      <c r="F249" s="537"/>
      <c r="G249" s="351">
        <f>D244*F249</f>
        <v>0</v>
      </c>
      <c r="H249" s="463"/>
      <c r="I249" s="352">
        <f>D244*F249*H249</f>
        <v>0</v>
      </c>
      <c r="J249" s="1034"/>
    </row>
    <row r="250" spans="2:10" s="89" customFormat="1" ht="15.95" hidden="1" customHeight="1">
      <c r="B250" s="1023">
        <v>41</v>
      </c>
      <c r="C250" s="1026"/>
      <c r="D250" s="1029"/>
      <c r="E250" s="196" t="s">
        <v>128</v>
      </c>
      <c r="F250" s="537"/>
      <c r="G250" s="351">
        <f>D250*F250</f>
        <v>0</v>
      </c>
      <c r="H250" s="463"/>
      <c r="I250" s="352">
        <f>D250*F250*H250</f>
        <v>0</v>
      </c>
      <c r="J250" s="1044">
        <f>SUM(I250:I255)</f>
        <v>0</v>
      </c>
    </row>
    <row r="251" spans="2:10" s="89" customFormat="1" ht="15.95" hidden="1" customHeight="1">
      <c r="B251" s="1024"/>
      <c r="C251" s="1027"/>
      <c r="D251" s="1030"/>
      <c r="E251" s="196" t="s">
        <v>259</v>
      </c>
      <c r="F251" s="537"/>
      <c r="G251" s="351">
        <f>D250*F251</f>
        <v>0</v>
      </c>
      <c r="H251" s="463"/>
      <c r="I251" s="352">
        <f>D250*F251*H251</f>
        <v>0</v>
      </c>
      <c r="J251" s="1033"/>
    </row>
    <row r="252" spans="2:10" s="89" customFormat="1" ht="15.95" hidden="1" customHeight="1">
      <c r="B252" s="1024"/>
      <c r="C252" s="1027"/>
      <c r="D252" s="1030"/>
      <c r="E252" s="196" t="s">
        <v>243</v>
      </c>
      <c r="F252" s="537"/>
      <c r="G252" s="351">
        <f>D250*F252</f>
        <v>0</v>
      </c>
      <c r="H252" s="463"/>
      <c r="I252" s="352">
        <f>D250*F252*H252</f>
        <v>0</v>
      </c>
      <c r="J252" s="1033"/>
    </row>
    <row r="253" spans="2:10" s="89" customFormat="1" ht="15.95" hidden="1" customHeight="1">
      <c r="B253" s="1024"/>
      <c r="C253" s="1027"/>
      <c r="D253" s="1030"/>
      <c r="E253" s="196" t="s">
        <v>260</v>
      </c>
      <c r="F253" s="537"/>
      <c r="G253" s="351">
        <f>D250*F253</f>
        <v>0</v>
      </c>
      <c r="H253" s="463"/>
      <c r="I253" s="352">
        <f>D250*F253*H253</f>
        <v>0</v>
      </c>
      <c r="J253" s="1033"/>
    </row>
    <row r="254" spans="2:10" s="89" customFormat="1" ht="15.95" hidden="1" customHeight="1">
      <c r="B254" s="1024"/>
      <c r="C254" s="1027"/>
      <c r="D254" s="1030"/>
      <c r="E254" s="196" t="s">
        <v>261</v>
      </c>
      <c r="F254" s="537"/>
      <c r="G254" s="351">
        <f>D250*F254</f>
        <v>0</v>
      </c>
      <c r="H254" s="463"/>
      <c r="I254" s="352">
        <f>D250*F254*H254</f>
        <v>0</v>
      </c>
      <c r="J254" s="1033"/>
    </row>
    <row r="255" spans="2:10" s="89" customFormat="1" ht="15.95" hidden="1" customHeight="1">
      <c r="B255" s="1025"/>
      <c r="C255" s="1028"/>
      <c r="D255" s="1031"/>
      <c r="E255" s="196" t="s">
        <v>126</v>
      </c>
      <c r="F255" s="537"/>
      <c r="G255" s="351">
        <f>D250*F255</f>
        <v>0</v>
      </c>
      <c r="H255" s="463"/>
      <c r="I255" s="352">
        <f>D250*F255*H255</f>
        <v>0</v>
      </c>
      <c r="J255" s="1034"/>
    </row>
    <row r="256" spans="2:10" s="89" customFormat="1" ht="15.95" hidden="1" customHeight="1">
      <c r="B256" s="1023">
        <v>42</v>
      </c>
      <c r="C256" s="1026"/>
      <c r="D256" s="1029"/>
      <c r="E256" s="196" t="s">
        <v>128</v>
      </c>
      <c r="F256" s="537"/>
      <c r="G256" s="351">
        <f>D256*F256</f>
        <v>0</v>
      </c>
      <c r="H256" s="463"/>
      <c r="I256" s="352">
        <f>D256*F256*H256</f>
        <v>0</v>
      </c>
      <c r="J256" s="1044">
        <f>SUM(I256:I261)</f>
        <v>0</v>
      </c>
    </row>
    <row r="257" spans="2:10" s="89" customFormat="1" ht="15.95" hidden="1" customHeight="1">
      <c r="B257" s="1024"/>
      <c r="C257" s="1027"/>
      <c r="D257" s="1030"/>
      <c r="E257" s="196" t="s">
        <v>259</v>
      </c>
      <c r="F257" s="537"/>
      <c r="G257" s="351">
        <f>D256*F257</f>
        <v>0</v>
      </c>
      <c r="H257" s="463"/>
      <c r="I257" s="352">
        <f>D256*F257*H257</f>
        <v>0</v>
      </c>
      <c r="J257" s="1033"/>
    </row>
    <row r="258" spans="2:10" s="89" customFormat="1" ht="15.95" hidden="1" customHeight="1">
      <c r="B258" s="1024"/>
      <c r="C258" s="1027"/>
      <c r="D258" s="1030"/>
      <c r="E258" s="196" t="s">
        <v>243</v>
      </c>
      <c r="F258" s="537"/>
      <c r="G258" s="351">
        <f>D256*F258</f>
        <v>0</v>
      </c>
      <c r="H258" s="463"/>
      <c r="I258" s="352">
        <f>D256*F258*H258</f>
        <v>0</v>
      </c>
      <c r="J258" s="1033"/>
    </row>
    <row r="259" spans="2:10" s="89" customFormat="1" ht="15.95" hidden="1" customHeight="1">
      <c r="B259" s="1024"/>
      <c r="C259" s="1027"/>
      <c r="D259" s="1030"/>
      <c r="E259" s="196" t="s">
        <v>260</v>
      </c>
      <c r="F259" s="537"/>
      <c r="G259" s="351">
        <f>D256*F259</f>
        <v>0</v>
      </c>
      <c r="H259" s="463"/>
      <c r="I259" s="352">
        <f>D256*F259*H259</f>
        <v>0</v>
      </c>
      <c r="J259" s="1033"/>
    </row>
    <row r="260" spans="2:10" s="89" customFormat="1" ht="15.95" hidden="1" customHeight="1">
      <c r="B260" s="1024"/>
      <c r="C260" s="1027"/>
      <c r="D260" s="1030"/>
      <c r="E260" s="196" t="s">
        <v>261</v>
      </c>
      <c r="F260" s="537"/>
      <c r="G260" s="351">
        <f>D256*F260</f>
        <v>0</v>
      </c>
      <c r="H260" s="463"/>
      <c r="I260" s="352">
        <f>D256*F260*H260</f>
        <v>0</v>
      </c>
      <c r="J260" s="1033"/>
    </row>
    <row r="261" spans="2:10" s="89" customFormat="1" ht="15.95" hidden="1" customHeight="1">
      <c r="B261" s="1025"/>
      <c r="C261" s="1028"/>
      <c r="D261" s="1031"/>
      <c r="E261" s="196" t="s">
        <v>126</v>
      </c>
      <c r="F261" s="537"/>
      <c r="G261" s="351">
        <f>D256*F261</f>
        <v>0</v>
      </c>
      <c r="H261" s="463"/>
      <c r="I261" s="352">
        <f>D256*F261*H261</f>
        <v>0</v>
      </c>
      <c r="J261" s="1034"/>
    </row>
    <row r="262" spans="2:10" s="89" customFormat="1" ht="15.95" hidden="1" customHeight="1">
      <c r="B262" s="1023">
        <v>43</v>
      </c>
      <c r="C262" s="1026"/>
      <c r="D262" s="1029"/>
      <c r="E262" s="196" t="s">
        <v>128</v>
      </c>
      <c r="F262" s="537"/>
      <c r="G262" s="351">
        <f>D262*F262</f>
        <v>0</v>
      </c>
      <c r="H262" s="463"/>
      <c r="I262" s="352">
        <f>D262*F262*H262</f>
        <v>0</v>
      </c>
      <c r="J262" s="1044">
        <f>SUM(I262:I267)</f>
        <v>0</v>
      </c>
    </row>
    <row r="263" spans="2:10" s="89" customFormat="1" ht="15.95" hidden="1" customHeight="1">
      <c r="B263" s="1024"/>
      <c r="C263" s="1027"/>
      <c r="D263" s="1030"/>
      <c r="E263" s="196" t="s">
        <v>259</v>
      </c>
      <c r="F263" s="537"/>
      <c r="G263" s="351">
        <f>D262*F263</f>
        <v>0</v>
      </c>
      <c r="H263" s="463"/>
      <c r="I263" s="352">
        <f>D262*F263*H263</f>
        <v>0</v>
      </c>
      <c r="J263" s="1033"/>
    </row>
    <row r="264" spans="2:10" s="89" customFormat="1" ht="15.95" hidden="1" customHeight="1">
      <c r="B264" s="1024"/>
      <c r="C264" s="1027"/>
      <c r="D264" s="1030"/>
      <c r="E264" s="196" t="s">
        <v>243</v>
      </c>
      <c r="F264" s="537"/>
      <c r="G264" s="351">
        <f>D262*F264</f>
        <v>0</v>
      </c>
      <c r="H264" s="463"/>
      <c r="I264" s="352">
        <f>D262*F264*H264</f>
        <v>0</v>
      </c>
      <c r="J264" s="1033"/>
    </row>
    <row r="265" spans="2:10" s="89" customFormat="1" ht="15.95" hidden="1" customHeight="1">
      <c r="B265" s="1024"/>
      <c r="C265" s="1027"/>
      <c r="D265" s="1030"/>
      <c r="E265" s="196" t="s">
        <v>260</v>
      </c>
      <c r="F265" s="537"/>
      <c r="G265" s="351">
        <f>D262*F265</f>
        <v>0</v>
      </c>
      <c r="H265" s="463"/>
      <c r="I265" s="352">
        <f>D262*F265*H265</f>
        <v>0</v>
      </c>
      <c r="J265" s="1033"/>
    </row>
    <row r="266" spans="2:10" s="89" customFormat="1" ht="15.95" hidden="1" customHeight="1">
      <c r="B266" s="1024"/>
      <c r="C266" s="1027"/>
      <c r="D266" s="1030"/>
      <c r="E266" s="196" t="s">
        <v>261</v>
      </c>
      <c r="F266" s="537"/>
      <c r="G266" s="351">
        <f>D262*F266</f>
        <v>0</v>
      </c>
      <c r="H266" s="463"/>
      <c r="I266" s="352">
        <f>D262*F266*H266</f>
        <v>0</v>
      </c>
      <c r="J266" s="1033"/>
    </row>
    <row r="267" spans="2:10" s="89" customFormat="1" ht="15.95" hidden="1" customHeight="1">
      <c r="B267" s="1025"/>
      <c r="C267" s="1028"/>
      <c r="D267" s="1031"/>
      <c r="E267" s="196" t="s">
        <v>126</v>
      </c>
      <c r="F267" s="537"/>
      <c r="G267" s="351">
        <f>D262*F267</f>
        <v>0</v>
      </c>
      <c r="H267" s="463"/>
      <c r="I267" s="352">
        <f>D262*F267*H267</f>
        <v>0</v>
      </c>
      <c r="J267" s="1034"/>
    </row>
    <row r="268" spans="2:10" s="89" customFormat="1" ht="15.95" hidden="1" customHeight="1">
      <c r="B268" s="1023">
        <v>44</v>
      </c>
      <c r="C268" s="1026"/>
      <c r="D268" s="1029"/>
      <c r="E268" s="196" t="s">
        <v>128</v>
      </c>
      <c r="F268" s="537"/>
      <c r="G268" s="351">
        <f>D268*F268</f>
        <v>0</v>
      </c>
      <c r="H268" s="463"/>
      <c r="I268" s="352">
        <f>D268*F268*H268</f>
        <v>0</v>
      </c>
      <c r="J268" s="1044">
        <f>SUM(I268:I273)</f>
        <v>0</v>
      </c>
    </row>
    <row r="269" spans="2:10" s="89" customFormat="1" ht="15.95" hidden="1" customHeight="1">
      <c r="B269" s="1024"/>
      <c r="C269" s="1027"/>
      <c r="D269" s="1030"/>
      <c r="E269" s="196" t="s">
        <v>259</v>
      </c>
      <c r="F269" s="537"/>
      <c r="G269" s="351">
        <f>D268*F269</f>
        <v>0</v>
      </c>
      <c r="H269" s="463"/>
      <c r="I269" s="352">
        <f>D268*F269*H269</f>
        <v>0</v>
      </c>
      <c r="J269" s="1033"/>
    </row>
    <row r="270" spans="2:10" s="89" customFormat="1" ht="15.95" hidden="1" customHeight="1">
      <c r="B270" s="1024"/>
      <c r="C270" s="1027"/>
      <c r="D270" s="1030"/>
      <c r="E270" s="196" t="s">
        <v>243</v>
      </c>
      <c r="F270" s="537"/>
      <c r="G270" s="351">
        <f>D268*F270</f>
        <v>0</v>
      </c>
      <c r="H270" s="463"/>
      <c r="I270" s="352">
        <f>D268*F270*H270</f>
        <v>0</v>
      </c>
      <c r="J270" s="1033"/>
    </row>
    <row r="271" spans="2:10" s="89" customFormat="1" ht="15.95" hidden="1" customHeight="1">
      <c r="B271" s="1024"/>
      <c r="C271" s="1027"/>
      <c r="D271" s="1030"/>
      <c r="E271" s="196" t="s">
        <v>260</v>
      </c>
      <c r="F271" s="537"/>
      <c r="G271" s="351">
        <f>D268*F271</f>
        <v>0</v>
      </c>
      <c r="H271" s="463"/>
      <c r="I271" s="352">
        <f>D268*F271*H271</f>
        <v>0</v>
      </c>
      <c r="J271" s="1033"/>
    </row>
    <row r="272" spans="2:10" s="89" customFormat="1" ht="15.95" hidden="1" customHeight="1">
      <c r="B272" s="1024"/>
      <c r="C272" s="1027"/>
      <c r="D272" s="1030"/>
      <c r="E272" s="196" t="s">
        <v>261</v>
      </c>
      <c r="F272" s="537"/>
      <c r="G272" s="351">
        <f>D268*F272</f>
        <v>0</v>
      </c>
      <c r="H272" s="463"/>
      <c r="I272" s="352">
        <f>D268*F272*H272</f>
        <v>0</v>
      </c>
      <c r="J272" s="1033"/>
    </row>
    <row r="273" spans="2:10" s="89" customFormat="1" ht="15.95" hidden="1" customHeight="1">
      <c r="B273" s="1025"/>
      <c r="C273" s="1028"/>
      <c r="D273" s="1031"/>
      <c r="E273" s="196" t="s">
        <v>126</v>
      </c>
      <c r="F273" s="537"/>
      <c r="G273" s="351">
        <f>D268*F273</f>
        <v>0</v>
      </c>
      <c r="H273" s="463"/>
      <c r="I273" s="352">
        <f>D268*F273*H273</f>
        <v>0</v>
      </c>
      <c r="J273" s="1034"/>
    </row>
    <row r="274" spans="2:10" s="89" customFormat="1" ht="15.95" hidden="1" customHeight="1">
      <c r="B274" s="1023">
        <v>45</v>
      </c>
      <c r="C274" s="1026"/>
      <c r="D274" s="1029"/>
      <c r="E274" s="196" t="s">
        <v>128</v>
      </c>
      <c r="F274" s="537"/>
      <c r="G274" s="351">
        <f>D274*F274</f>
        <v>0</v>
      </c>
      <c r="H274" s="463"/>
      <c r="I274" s="352">
        <f>D274*F274*H274</f>
        <v>0</v>
      </c>
      <c r="J274" s="1044">
        <f>SUM(I274:I279)</f>
        <v>0</v>
      </c>
    </row>
    <row r="275" spans="2:10" s="89" customFormat="1" ht="15.95" hidden="1" customHeight="1">
      <c r="B275" s="1024"/>
      <c r="C275" s="1027"/>
      <c r="D275" s="1030"/>
      <c r="E275" s="196" t="s">
        <v>259</v>
      </c>
      <c r="F275" s="537"/>
      <c r="G275" s="351">
        <f>D274*F275</f>
        <v>0</v>
      </c>
      <c r="H275" s="463"/>
      <c r="I275" s="352">
        <f>D274*F275*H275</f>
        <v>0</v>
      </c>
      <c r="J275" s="1033"/>
    </row>
    <row r="276" spans="2:10" s="89" customFormat="1" ht="15.95" hidden="1" customHeight="1">
      <c r="B276" s="1024"/>
      <c r="C276" s="1027"/>
      <c r="D276" s="1030"/>
      <c r="E276" s="196" t="s">
        <v>243</v>
      </c>
      <c r="F276" s="537"/>
      <c r="G276" s="351">
        <f>D274*F276</f>
        <v>0</v>
      </c>
      <c r="H276" s="463"/>
      <c r="I276" s="352">
        <f>D274*F276*H276</f>
        <v>0</v>
      </c>
      <c r="J276" s="1033"/>
    </row>
    <row r="277" spans="2:10" s="89" customFormat="1" ht="15.95" hidden="1" customHeight="1">
      <c r="B277" s="1024"/>
      <c r="C277" s="1027"/>
      <c r="D277" s="1030"/>
      <c r="E277" s="196" t="s">
        <v>260</v>
      </c>
      <c r="F277" s="537"/>
      <c r="G277" s="351">
        <f>D274*F277</f>
        <v>0</v>
      </c>
      <c r="H277" s="463"/>
      <c r="I277" s="352">
        <f>D274*F277*H277</f>
        <v>0</v>
      </c>
      <c r="J277" s="1033"/>
    </row>
    <row r="278" spans="2:10" s="89" customFormat="1" ht="15.95" hidden="1" customHeight="1">
      <c r="B278" s="1024"/>
      <c r="C278" s="1027"/>
      <c r="D278" s="1030"/>
      <c r="E278" s="196" t="s">
        <v>261</v>
      </c>
      <c r="F278" s="537"/>
      <c r="G278" s="351">
        <f>D274*F278</f>
        <v>0</v>
      </c>
      <c r="H278" s="463"/>
      <c r="I278" s="352">
        <f>D274*F278*H278</f>
        <v>0</v>
      </c>
      <c r="J278" s="1033"/>
    </row>
    <row r="279" spans="2:10" s="89" customFormat="1" ht="15.95" hidden="1" customHeight="1">
      <c r="B279" s="1025"/>
      <c r="C279" s="1028"/>
      <c r="D279" s="1031"/>
      <c r="E279" s="196" t="s">
        <v>126</v>
      </c>
      <c r="F279" s="537"/>
      <c r="G279" s="351">
        <f>D274*F279</f>
        <v>0</v>
      </c>
      <c r="H279" s="463"/>
      <c r="I279" s="352">
        <f>D274*F279*H279</f>
        <v>0</v>
      </c>
      <c r="J279" s="1034"/>
    </row>
    <row r="280" spans="2:10" s="89" customFormat="1" ht="15.95" hidden="1" customHeight="1">
      <c r="B280" s="1023">
        <v>46</v>
      </c>
      <c r="C280" s="1026"/>
      <c r="D280" s="1029"/>
      <c r="E280" s="196" t="s">
        <v>128</v>
      </c>
      <c r="F280" s="537"/>
      <c r="G280" s="351">
        <f>D280*F280</f>
        <v>0</v>
      </c>
      <c r="H280" s="463"/>
      <c r="I280" s="352">
        <f>D280*F280*H280</f>
        <v>0</v>
      </c>
      <c r="J280" s="1044">
        <f>SUM(I280:I285)</f>
        <v>0</v>
      </c>
    </row>
    <row r="281" spans="2:10" s="89" customFormat="1" ht="15.95" hidden="1" customHeight="1">
      <c r="B281" s="1024"/>
      <c r="C281" s="1027"/>
      <c r="D281" s="1030"/>
      <c r="E281" s="196" t="s">
        <v>259</v>
      </c>
      <c r="F281" s="537"/>
      <c r="G281" s="351">
        <f>D280*F281</f>
        <v>0</v>
      </c>
      <c r="H281" s="463"/>
      <c r="I281" s="352">
        <f>D280*F281*H281</f>
        <v>0</v>
      </c>
      <c r="J281" s="1033"/>
    </row>
    <row r="282" spans="2:10" s="89" customFormat="1" ht="15.95" hidden="1" customHeight="1">
      <c r="B282" s="1024"/>
      <c r="C282" s="1027"/>
      <c r="D282" s="1030"/>
      <c r="E282" s="196" t="s">
        <v>243</v>
      </c>
      <c r="F282" s="537"/>
      <c r="G282" s="351">
        <f>D280*F282</f>
        <v>0</v>
      </c>
      <c r="H282" s="463"/>
      <c r="I282" s="352">
        <f>D280*F282*H282</f>
        <v>0</v>
      </c>
      <c r="J282" s="1033"/>
    </row>
    <row r="283" spans="2:10" s="89" customFormat="1" ht="15.95" hidden="1" customHeight="1">
      <c r="B283" s="1024"/>
      <c r="C283" s="1027"/>
      <c r="D283" s="1030"/>
      <c r="E283" s="196" t="s">
        <v>260</v>
      </c>
      <c r="F283" s="537"/>
      <c r="G283" s="351">
        <f>D280*F283</f>
        <v>0</v>
      </c>
      <c r="H283" s="463"/>
      <c r="I283" s="352">
        <f>D280*F283*H283</f>
        <v>0</v>
      </c>
      <c r="J283" s="1033"/>
    </row>
    <row r="284" spans="2:10" s="89" customFormat="1" ht="15.95" hidden="1" customHeight="1">
      <c r="B284" s="1024"/>
      <c r="C284" s="1027"/>
      <c r="D284" s="1030"/>
      <c r="E284" s="196" t="s">
        <v>261</v>
      </c>
      <c r="F284" s="537"/>
      <c r="G284" s="351">
        <f>D280*F284</f>
        <v>0</v>
      </c>
      <c r="H284" s="463"/>
      <c r="I284" s="352">
        <f>D280*F284*H284</f>
        <v>0</v>
      </c>
      <c r="J284" s="1033"/>
    </row>
    <row r="285" spans="2:10" s="89" customFormat="1" ht="15.95" hidden="1" customHeight="1">
      <c r="B285" s="1025"/>
      <c r="C285" s="1028"/>
      <c r="D285" s="1031"/>
      <c r="E285" s="196" t="s">
        <v>126</v>
      </c>
      <c r="F285" s="537"/>
      <c r="G285" s="351">
        <f>D280*F285</f>
        <v>0</v>
      </c>
      <c r="H285" s="463"/>
      <c r="I285" s="352">
        <f>D280*F285*H285</f>
        <v>0</v>
      </c>
      <c r="J285" s="1034"/>
    </row>
    <row r="286" spans="2:10" s="89" customFormat="1" ht="15.95" hidden="1" customHeight="1">
      <c r="B286" s="1023">
        <v>47</v>
      </c>
      <c r="C286" s="1026"/>
      <c r="D286" s="1029"/>
      <c r="E286" s="196" t="s">
        <v>128</v>
      </c>
      <c r="F286" s="537"/>
      <c r="G286" s="351">
        <f>D286*F286</f>
        <v>0</v>
      </c>
      <c r="H286" s="463"/>
      <c r="I286" s="352">
        <f>D286*F286*H286</f>
        <v>0</v>
      </c>
      <c r="J286" s="1044">
        <f>SUM(I286:I291)</f>
        <v>0</v>
      </c>
    </row>
    <row r="287" spans="2:10" s="89" customFormat="1" ht="15.95" hidden="1" customHeight="1">
      <c r="B287" s="1024"/>
      <c r="C287" s="1027"/>
      <c r="D287" s="1030"/>
      <c r="E287" s="196" t="s">
        <v>259</v>
      </c>
      <c r="F287" s="537"/>
      <c r="G287" s="351">
        <f>D286*F287</f>
        <v>0</v>
      </c>
      <c r="H287" s="463"/>
      <c r="I287" s="352">
        <f>D286*F287*H287</f>
        <v>0</v>
      </c>
      <c r="J287" s="1033"/>
    </row>
    <row r="288" spans="2:10" s="89" customFormat="1" ht="15.95" hidden="1" customHeight="1">
      <c r="B288" s="1024"/>
      <c r="C288" s="1027"/>
      <c r="D288" s="1030"/>
      <c r="E288" s="196" t="s">
        <v>243</v>
      </c>
      <c r="F288" s="537"/>
      <c r="G288" s="351">
        <f>D286*F288</f>
        <v>0</v>
      </c>
      <c r="H288" s="463"/>
      <c r="I288" s="352">
        <f>D286*F288*H288</f>
        <v>0</v>
      </c>
      <c r="J288" s="1033"/>
    </row>
    <row r="289" spans="2:10" s="89" customFormat="1" ht="15.95" hidden="1" customHeight="1">
      <c r="B289" s="1024"/>
      <c r="C289" s="1027"/>
      <c r="D289" s="1030"/>
      <c r="E289" s="196" t="s">
        <v>260</v>
      </c>
      <c r="F289" s="537"/>
      <c r="G289" s="351">
        <f>D286*F289</f>
        <v>0</v>
      </c>
      <c r="H289" s="463"/>
      <c r="I289" s="352">
        <f>D286*F289*H289</f>
        <v>0</v>
      </c>
      <c r="J289" s="1033"/>
    </row>
    <row r="290" spans="2:10" s="89" customFormat="1" ht="15.95" hidden="1" customHeight="1">
      <c r="B290" s="1024"/>
      <c r="C290" s="1027"/>
      <c r="D290" s="1030"/>
      <c r="E290" s="196" t="s">
        <v>261</v>
      </c>
      <c r="F290" s="537"/>
      <c r="G290" s="351">
        <f>D286*F290</f>
        <v>0</v>
      </c>
      <c r="H290" s="463"/>
      <c r="I290" s="352">
        <f>D286*F290*H290</f>
        <v>0</v>
      </c>
      <c r="J290" s="1033"/>
    </row>
    <row r="291" spans="2:10" s="89" customFormat="1" ht="15.95" hidden="1" customHeight="1">
      <c r="B291" s="1025"/>
      <c r="C291" s="1028"/>
      <c r="D291" s="1031"/>
      <c r="E291" s="196" t="s">
        <v>126</v>
      </c>
      <c r="F291" s="537"/>
      <c r="G291" s="351">
        <f>D286*F291</f>
        <v>0</v>
      </c>
      <c r="H291" s="463"/>
      <c r="I291" s="352">
        <f>D286*F291*H291</f>
        <v>0</v>
      </c>
      <c r="J291" s="1034"/>
    </row>
    <row r="292" spans="2:10" s="89" customFormat="1" ht="15.95" hidden="1" customHeight="1">
      <c r="B292" s="1023">
        <v>48</v>
      </c>
      <c r="C292" s="1026"/>
      <c r="D292" s="1029"/>
      <c r="E292" s="196" t="s">
        <v>128</v>
      </c>
      <c r="F292" s="537"/>
      <c r="G292" s="351">
        <f>D292*F292</f>
        <v>0</v>
      </c>
      <c r="H292" s="463"/>
      <c r="I292" s="352">
        <f>D292*F292*H292</f>
        <v>0</v>
      </c>
      <c r="J292" s="1044">
        <f>SUM(I292:I297)</f>
        <v>0</v>
      </c>
    </row>
    <row r="293" spans="2:10" s="89" customFormat="1" ht="15.95" hidden="1" customHeight="1">
      <c r="B293" s="1024"/>
      <c r="C293" s="1027"/>
      <c r="D293" s="1030"/>
      <c r="E293" s="196" t="s">
        <v>259</v>
      </c>
      <c r="F293" s="537"/>
      <c r="G293" s="351">
        <f>D292*F293</f>
        <v>0</v>
      </c>
      <c r="H293" s="463"/>
      <c r="I293" s="352">
        <f>D292*F293*H293</f>
        <v>0</v>
      </c>
      <c r="J293" s="1033"/>
    </row>
    <row r="294" spans="2:10" s="89" customFormat="1" ht="15.95" hidden="1" customHeight="1">
      <c r="B294" s="1024"/>
      <c r="C294" s="1027"/>
      <c r="D294" s="1030"/>
      <c r="E294" s="196" t="s">
        <v>243</v>
      </c>
      <c r="F294" s="537"/>
      <c r="G294" s="351">
        <f>D292*F294</f>
        <v>0</v>
      </c>
      <c r="H294" s="463"/>
      <c r="I294" s="352">
        <f>D292*F294*H294</f>
        <v>0</v>
      </c>
      <c r="J294" s="1033"/>
    </row>
    <row r="295" spans="2:10" s="89" customFormat="1" ht="15.95" hidden="1" customHeight="1">
      <c r="B295" s="1024"/>
      <c r="C295" s="1027"/>
      <c r="D295" s="1030"/>
      <c r="E295" s="196" t="s">
        <v>260</v>
      </c>
      <c r="F295" s="537"/>
      <c r="G295" s="351">
        <f>D292*F295</f>
        <v>0</v>
      </c>
      <c r="H295" s="463"/>
      <c r="I295" s="352">
        <f>D292*F295*H295</f>
        <v>0</v>
      </c>
      <c r="J295" s="1033"/>
    </row>
    <row r="296" spans="2:10" s="89" customFormat="1" ht="15.95" hidden="1" customHeight="1">
      <c r="B296" s="1024"/>
      <c r="C296" s="1027"/>
      <c r="D296" s="1030"/>
      <c r="E296" s="196" t="s">
        <v>261</v>
      </c>
      <c r="F296" s="537"/>
      <c r="G296" s="351">
        <f>D292*F296</f>
        <v>0</v>
      </c>
      <c r="H296" s="463"/>
      <c r="I296" s="352">
        <f>D292*F296*H296</f>
        <v>0</v>
      </c>
      <c r="J296" s="1033"/>
    </row>
    <row r="297" spans="2:10" s="89" customFormat="1" ht="15.95" hidden="1" customHeight="1">
      <c r="B297" s="1025"/>
      <c r="C297" s="1028"/>
      <c r="D297" s="1031"/>
      <c r="E297" s="196" t="s">
        <v>126</v>
      </c>
      <c r="F297" s="537"/>
      <c r="G297" s="351">
        <f>D292*F297</f>
        <v>0</v>
      </c>
      <c r="H297" s="463"/>
      <c r="I297" s="352">
        <f>D292*F297*H297</f>
        <v>0</v>
      </c>
      <c r="J297" s="1034"/>
    </row>
    <row r="298" spans="2:10" s="89" customFormat="1" ht="15.95" hidden="1" customHeight="1">
      <c r="B298" s="1023">
        <v>49</v>
      </c>
      <c r="C298" s="1026"/>
      <c r="D298" s="1029"/>
      <c r="E298" s="196" t="s">
        <v>128</v>
      </c>
      <c r="F298" s="537"/>
      <c r="G298" s="351">
        <f>D298*F298</f>
        <v>0</v>
      </c>
      <c r="H298" s="463"/>
      <c r="I298" s="352">
        <f>D298*F298*H298</f>
        <v>0</v>
      </c>
      <c r="J298" s="1044">
        <f>SUM(I298:I303)</f>
        <v>0</v>
      </c>
    </row>
    <row r="299" spans="2:10" s="89" customFormat="1" ht="15.95" hidden="1" customHeight="1">
      <c r="B299" s="1024"/>
      <c r="C299" s="1027"/>
      <c r="D299" s="1030"/>
      <c r="E299" s="196" t="s">
        <v>259</v>
      </c>
      <c r="F299" s="537"/>
      <c r="G299" s="351">
        <f>D298*F299</f>
        <v>0</v>
      </c>
      <c r="H299" s="463"/>
      <c r="I299" s="352">
        <f>D298*F299*H299</f>
        <v>0</v>
      </c>
      <c r="J299" s="1033"/>
    </row>
    <row r="300" spans="2:10" s="89" customFormat="1" ht="15.95" hidden="1" customHeight="1">
      <c r="B300" s="1024"/>
      <c r="C300" s="1027"/>
      <c r="D300" s="1030"/>
      <c r="E300" s="196" t="s">
        <v>243</v>
      </c>
      <c r="F300" s="537"/>
      <c r="G300" s="351">
        <f>D298*F300</f>
        <v>0</v>
      </c>
      <c r="H300" s="463"/>
      <c r="I300" s="352">
        <f>D298*F300*H300</f>
        <v>0</v>
      </c>
      <c r="J300" s="1033"/>
    </row>
    <row r="301" spans="2:10" s="89" customFormat="1" ht="15.95" hidden="1" customHeight="1">
      <c r="B301" s="1024"/>
      <c r="C301" s="1027"/>
      <c r="D301" s="1030"/>
      <c r="E301" s="196" t="s">
        <v>260</v>
      </c>
      <c r="F301" s="537"/>
      <c r="G301" s="351">
        <f>D298*F301</f>
        <v>0</v>
      </c>
      <c r="H301" s="463"/>
      <c r="I301" s="352">
        <f>D298*F301*H301</f>
        <v>0</v>
      </c>
      <c r="J301" s="1033"/>
    </row>
    <row r="302" spans="2:10" s="89" customFormat="1" ht="15.95" hidden="1" customHeight="1">
      <c r="B302" s="1024"/>
      <c r="C302" s="1027"/>
      <c r="D302" s="1030"/>
      <c r="E302" s="196" t="s">
        <v>261</v>
      </c>
      <c r="F302" s="537"/>
      <c r="G302" s="351">
        <f>D298*F302</f>
        <v>0</v>
      </c>
      <c r="H302" s="463"/>
      <c r="I302" s="352">
        <f>D298*F302*H302</f>
        <v>0</v>
      </c>
      <c r="J302" s="1033"/>
    </row>
    <row r="303" spans="2:10" s="89" customFormat="1" ht="15.95" hidden="1" customHeight="1">
      <c r="B303" s="1025"/>
      <c r="C303" s="1028"/>
      <c r="D303" s="1031"/>
      <c r="E303" s="196" t="s">
        <v>126</v>
      </c>
      <c r="F303" s="537"/>
      <c r="G303" s="351">
        <f>D298*F303</f>
        <v>0</v>
      </c>
      <c r="H303" s="463"/>
      <c r="I303" s="352">
        <f>D298*F303*H303</f>
        <v>0</v>
      </c>
      <c r="J303" s="1034"/>
    </row>
    <row r="304" spans="2:10" s="89" customFormat="1" ht="15.95" hidden="1" customHeight="1">
      <c r="B304" s="1023">
        <v>50</v>
      </c>
      <c r="C304" s="1026"/>
      <c r="D304" s="1029"/>
      <c r="E304" s="196" t="s">
        <v>128</v>
      </c>
      <c r="F304" s="537"/>
      <c r="G304" s="351">
        <f>D304*F304</f>
        <v>0</v>
      </c>
      <c r="H304" s="463"/>
      <c r="I304" s="352">
        <f>D304*F304*H304</f>
        <v>0</v>
      </c>
      <c r="J304" s="1044">
        <f>SUM(I304:I309)</f>
        <v>0</v>
      </c>
    </row>
    <row r="305" spans="2:10" s="89" customFormat="1" ht="15.95" hidden="1" customHeight="1">
      <c r="B305" s="1024"/>
      <c r="C305" s="1027"/>
      <c r="D305" s="1030"/>
      <c r="E305" s="196" t="s">
        <v>259</v>
      </c>
      <c r="F305" s="537"/>
      <c r="G305" s="351">
        <f>D304*F305</f>
        <v>0</v>
      </c>
      <c r="H305" s="463"/>
      <c r="I305" s="352">
        <f>D304*F305*H305</f>
        <v>0</v>
      </c>
      <c r="J305" s="1033"/>
    </row>
    <row r="306" spans="2:10" s="89" customFormat="1" ht="15.95" hidden="1" customHeight="1">
      <c r="B306" s="1024"/>
      <c r="C306" s="1027"/>
      <c r="D306" s="1030"/>
      <c r="E306" s="196" t="s">
        <v>243</v>
      </c>
      <c r="F306" s="537"/>
      <c r="G306" s="351">
        <f>D304*F306</f>
        <v>0</v>
      </c>
      <c r="H306" s="463"/>
      <c r="I306" s="352">
        <f>D304*F306*H306</f>
        <v>0</v>
      </c>
      <c r="J306" s="1033"/>
    </row>
    <row r="307" spans="2:10" s="89" customFormat="1" ht="15.95" hidden="1" customHeight="1">
      <c r="B307" s="1024"/>
      <c r="C307" s="1027"/>
      <c r="D307" s="1030"/>
      <c r="E307" s="196" t="s">
        <v>260</v>
      </c>
      <c r="F307" s="537"/>
      <c r="G307" s="351">
        <f>D304*F307</f>
        <v>0</v>
      </c>
      <c r="H307" s="463"/>
      <c r="I307" s="352">
        <f>D304*F307*H307</f>
        <v>0</v>
      </c>
      <c r="J307" s="1033"/>
    </row>
    <row r="308" spans="2:10" s="89" customFormat="1" ht="15.95" hidden="1" customHeight="1">
      <c r="B308" s="1024"/>
      <c r="C308" s="1027"/>
      <c r="D308" s="1030"/>
      <c r="E308" s="196" t="s">
        <v>261</v>
      </c>
      <c r="F308" s="537"/>
      <c r="G308" s="351">
        <f>D304*F308</f>
        <v>0</v>
      </c>
      <c r="H308" s="463"/>
      <c r="I308" s="352">
        <f>D304*F308*H308</f>
        <v>0</v>
      </c>
      <c r="J308" s="1033"/>
    </row>
    <row r="309" spans="2:10" s="89" customFormat="1" ht="15.95" hidden="1" customHeight="1">
      <c r="B309" s="1025"/>
      <c r="C309" s="1028"/>
      <c r="D309" s="1031"/>
      <c r="E309" s="196" t="s">
        <v>126</v>
      </c>
      <c r="F309" s="537"/>
      <c r="G309" s="351">
        <f>D304*F309</f>
        <v>0</v>
      </c>
      <c r="H309" s="463"/>
      <c r="I309" s="352">
        <f>D304*F309*H309</f>
        <v>0</v>
      </c>
      <c r="J309" s="1034"/>
    </row>
    <row r="310" spans="2:10" s="89" customFormat="1" ht="15.95" hidden="1" customHeight="1">
      <c r="B310" s="1023">
        <v>51</v>
      </c>
      <c r="C310" s="1026"/>
      <c r="D310" s="1029"/>
      <c r="E310" s="196" t="s">
        <v>128</v>
      </c>
      <c r="F310" s="537"/>
      <c r="G310" s="351">
        <f>D310*F310</f>
        <v>0</v>
      </c>
      <c r="H310" s="463"/>
      <c r="I310" s="352">
        <f>D310*F310*H310</f>
        <v>0</v>
      </c>
      <c r="J310" s="1044">
        <f>SUM(I310:I315)</f>
        <v>0</v>
      </c>
    </row>
    <row r="311" spans="2:10" s="89" customFormat="1" ht="15.95" hidden="1" customHeight="1">
      <c r="B311" s="1024"/>
      <c r="C311" s="1027"/>
      <c r="D311" s="1030"/>
      <c r="E311" s="196" t="s">
        <v>259</v>
      </c>
      <c r="F311" s="537"/>
      <c r="G311" s="351">
        <f>D310*F311</f>
        <v>0</v>
      </c>
      <c r="H311" s="463"/>
      <c r="I311" s="352">
        <f>D310*F311*H311</f>
        <v>0</v>
      </c>
      <c r="J311" s="1033"/>
    </row>
    <row r="312" spans="2:10" s="89" customFormat="1" ht="15.95" hidden="1" customHeight="1">
      <c r="B312" s="1024"/>
      <c r="C312" s="1027"/>
      <c r="D312" s="1030"/>
      <c r="E312" s="196" t="s">
        <v>243</v>
      </c>
      <c r="F312" s="537"/>
      <c r="G312" s="351">
        <f>D310*F312</f>
        <v>0</v>
      </c>
      <c r="H312" s="463"/>
      <c r="I312" s="352">
        <f>D310*F312*H312</f>
        <v>0</v>
      </c>
      <c r="J312" s="1033"/>
    </row>
    <row r="313" spans="2:10" s="89" customFormat="1" ht="15.95" hidden="1" customHeight="1">
      <c r="B313" s="1024"/>
      <c r="C313" s="1027"/>
      <c r="D313" s="1030"/>
      <c r="E313" s="196" t="s">
        <v>260</v>
      </c>
      <c r="F313" s="537"/>
      <c r="G313" s="351">
        <f>D310*F313</f>
        <v>0</v>
      </c>
      <c r="H313" s="463"/>
      <c r="I313" s="352">
        <f>D310*F313*H313</f>
        <v>0</v>
      </c>
      <c r="J313" s="1033"/>
    </row>
    <row r="314" spans="2:10" s="89" customFormat="1" ht="15.95" hidden="1" customHeight="1">
      <c r="B314" s="1024"/>
      <c r="C314" s="1027"/>
      <c r="D314" s="1030"/>
      <c r="E314" s="196" t="s">
        <v>261</v>
      </c>
      <c r="F314" s="537"/>
      <c r="G314" s="351">
        <f>D310*F314</f>
        <v>0</v>
      </c>
      <c r="H314" s="463"/>
      <c r="I314" s="352">
        <f>D310*F314*H314</f>
        <v>0</v>
      </c>
      <c r="J314" s="1033"/>
    </row>
    <row r="315" spans="2:10" s="89" customFormat="1" ht="15.95" hidden="1" customHeight="1">
      <c r="B315" s="1025"/>
      <c r="C315" s="1028"/>
      <c r="D315" s="1031"/>
      <c r="E315" s="196" t="s">
        <v>126</v>
      </c>
      <c r="F315" s="537"/>
      <c r="G315" s="351">
        <f>D310*F315</f>
        <v>0</v>
      </c>
      <c r="H315" s="463"/>
      <c r="I315" s="352">
        <f>D310*F315*H315</f>
        <v>0</v>
      </c>
      <c r="J315" s="1034"/>
    </row>
    <row r="316" spans="2:10" s="89" customFormat="1" ht="15.95" hidden="1" customHeight="1">
      <c r="B316" s="1023">
        <v>52</v>
      </c>
      <c r="C316" s="1026"/>
      <c r="D316" s="1029"/>
      <c r="E316" s="196" t="s">
        <v>128</v>
      </c>
      <c r="F316" s="537"/>
      <c r="G316" s="351">
        <f>D316*F316</f>
        <v>0</v>
      </c>
      <c r="H316" s="463"/>
      <c r="I316" s="352">
        <f>D316*F316*H316</f>
        <v>0</v>
      </c>
      <c r="J316" s="1044">
        <f>SUM(I316:I321)</f>
        <v>0</v>
      </c>
    </row>
    <row r="317" spans="2:10" s="89" customFormat="1" ht="15.95" hidden="1" customHeight="1">
      <c r="B317" s="1024"/>
      <c r="C317" s="1027"/>
      <c r="D317" s="1030"/>
      <c r="E317" s="196" t="s">
        <v>259</v>
      </c>
      <c r="F317" s="537"/>
      <c r="G317" s="351">
        <f>D316*F317</f>
        <v>0</v>
      </c>
      <c r="H317" s="463"/>
      <c r="I317" s="352">
        <f>D316*F317*H317</f>
        <v>0</v>
      </c>
      <c r="J317" s="1033"/>
    </row>
    <row r="318" spans="2:10" s="89" customFormat="1" ht="15.95" hidden="1" customHeight="1">
      <c r="B318" s="1024"/>
      <c r="C318" s="1027"/>
      <c r="D318" s="1030"/>
      <c r="E318" s="196" t="s">
        <v>243</v>
      </c>
      <c r="F318" s="537"/>
      <c r="G318" s="351">
        <f>D316*F318</f>
        <v>0</v>
      </c>
      <c r="H318" s="463"/>
      <c r="I318" s="352">
        <f>D316*F318*H318</f>
        <v>0</v>
      </c>
      <c r="J318" s="1033"/>
    </row>
    <row r="319" spans="2:10" s="89" customFormat="1" ht="15.95" hidden="1" customHeight="1">
      <c r="B319" s="1024"/>
      <c r="C319" s="1027"/>
      <c r="D319" s="1030"/>
      <c r="E319" s="196" t="s">
        <v>260</v>
      </c>
      <c r="F319" s="537"/>
      <c r="G319" s="351">
        <f>D316*F319</f>
        <v>0</v>
      </c>
      <c r="H319" s="463"/>
      <c r="I319" s="352">
        <f>D316*F319*H319</f>
        <v>0</v>
      </c>
      <c r="J319" s="1033"/>
    </row>
    <row r="320" spans="2:10" s="89" customFormat="1" ht="15.95" hidden="1" customHeight="1">
      <c r="B320" s="1024"/>
      <c r="C320" s="1027"/>
      <c r="D320" s="1030"/>
      <c r="E320" s="196" t="s">
        <v>261</v>
      </c>
      <c r="F320" s="537"/>
      <c r="G320" s="351">
        <f>D316*F320</f>
        <v>0</v>
      </c>
      <c r="H320" s="463"/>
      <c r="I320" s="352">
        <f>D316*F320*H320</f>
        <v>0</v>
      </c>
      <c r="J320" s="1033"/>
    </row>
    <row r="321" spans="2:10" s="89" customFormat="1" ht="15.95" hidden="1" customHeight="1">
      <c r="B321" s="1025"/>
      <c r="C321" s="1028"/>
      <c r="D321" s="1031"/>
      <c r="E321" s="196" t="s">
        <v>126</v>
      </c>
      <c r="F321" s="537"/>
      <c r="G321" s="351">
        <f>D316*F321</f>
        <v>0</v>
      </c>
      <c r="H321" s="463"/>
      <c r="I321" s="352">
        <f>D316*F321*H321</f>
        <v>0</v>
      </c>
      <c r="J321" s="1034"/>
    </row>
    <row r="322" spans="2:10" s="89" customFormat="1" ht="15.95" hidden="1" customHeight="1">
      <c r="B322" s="1023">
        <v>53</v>
      </c>
      <c r="C322" s="1026"/>
      <c r="D322" s="1029"/>
      <c r="E322" s="196" t="s">
        <v>128</v>
      </c>
      <c r="F322" s="537"/>
      <c r="G322" s="351">
        <f>D322*F322</f>
        <v>0</v>
      </c>
      <c r="H322" s="463"/>
      <c r="I322" s="352">
        <f>D322*F322*H322</f>
        <v>0</v>
      </c>
      <c r="J322" s="1044">
        <f>SUM(I322:I327)</f>
        <v>0</v>
      </c>
    </row>
    <row r="323" spans="2:10" s="89" customFormat="1" ht="15.95" hidden="1" customHeight="1">
      <c r="B323" s="1024"/>
      <c r="C323" s="1027"/>
      <c r="D323" s="1030"/>
      <c r="E323" s="196" t="s">
        <v>259</v>
      </c>
      <c r="F323" s="537"/>
      <c r="G323" s="351">
        <f>D322*F323</f>
        <v>0</v>
      </c>
      <c r="H323" s="463"/>
      <c r="I323" s="352">
        <f>D322*F323*H323</f>
        <v>0</v>
      </c>
      <c r="J323" s="1033"/>
    </row>
    <row r="324" spans="2:10" s="89" customFormat="1" ht="15.95" hidden="1" customHeight="1">
      <c r="B324" s="1024"/>
      <c r="C324" s="1027"/>
      <c r="D324" s="1030"/>
      <c r="E324" s="196" t="s">
        <v>243</v>
      </c>
      <c r="F324" s="537"/>
      <c r="G324" s="351">
        <f>D322*F324</f>
        <v>0</v>
      </c>
      <c r="H324" s="463"/>
      <c r="I324" s="352">
        <f>D322*F324*H324</f>
        <v>0</v>
      </c>
      <c r="J324" s="1033"/>
    </row>
    <row r="325" spans="2:10" s="89" customFormat="1" ht="15.95" hidden="1" customHeight="1">
      <c r="B325" s="1024"/>
      <c r="C325" s="1027"/>
      <c r="D325" s="1030"/>
      <c r="E325" s="196" t="s">
        <v>260</v>
      </c>
      <c r="F325" s="537"/>
      <c r="G325" s="351">
        <f>D322*F325</f>
        <v>0</v>
      </c>
      <c r="H325" s="463"/>
      <c r="I325" s="352">
        <f>D322*F325*H325</f>
        <v>0</v>
      </c>
      <c r="J325" s="1033"/>
    </row>
    <row r="326" spans="2:10" s="89" customFormat="1" ht="15.95" hidden="1" customHeight="1">
      <c r="B326" s="1024"/>
      <c r="C326" s="1027"/>
      <c r="D326" s="1030"/>
      <c r="E326" s="196" t="s">
        <v>261</v>
      </c>
      <c r="F326" s="537"/>
      <c r="G326" s="351">
        <f>D322*F326</f>
        <v>0</v>
      </c>
      <c r="H326" s="463"/>
      <c r="I326" s="352">
        <f>D322*F326*H326</f>
        <v>0</v>
      </c>
      <c r="J326" s="1033"/>
    </row>
    <row r="327" spans="2:10" s="89" customFormat="1" ht="15.95" hidden="1" customHeight="1">
      <c r="B327" s="1025"/>
      <c r="C327" s="1028"/>
      <c r="D327" s="1031"/>
      <c r="E327" s="196" t="s">
        <v>126</v>
      </c>
      <c r="F327" s="537"/>
      <c r="G327" s="351">
        <f>D322*F327</f>
        <v>0</v>
      </c>
      <c r="H327" s="463"/>
      <c r="I327" s="352">
        <f>D322*F327*H327</f>
        <v>0</v>
      </c>
      <c r="J327" s="1034"/>
    </row>
    <row r="328" spans="2:10" s="89" customFormat="1" ht="15.95" hidden="1" customHeight="1">
      <c r="B328" s="1023">
        <v>54</v>
      </c>
      <c r="C328" s="1026"/>
      <c r="D328" s="1029"/>
      <c r="E328" s="196" t="s">
        <v>128</v>
      </c>
      <c r="F328" s="537"/>
      <c r="G328" s="351">
        <f>D328*F328</f>
        <v>0</v>
      </c>
      <c r="H328" s="463"/>
      <c r="I328" s="352">
        <f>D328*F328*H328</f>
        <v>0</v>
      </c>
      <c r="J328" s="1044">
        <f>SUM(I328:I333)</f>
        <v>0</v>
      </c>
    </row>
    <row r="329" spans="2:10" s="89" customFormat="1" ht="15.95" hidden="1" customHeight="1">
      <c r="B329" s="1024"/>
      <c r="C329" s="1027"/>
      <c r="D329" s="1030"/>
      <c r="E329" s="196" t="s">
        <v>259</v>
      </c>
      <c r="F329" s="537"/>
      <c r="G329" s="351">
        <f>D328*F329</f>
        <v>0</v>
      </c>
      <c r="H329" s="463"/>
      <c r="I329" s="352">
        <f>D328*F329*H329</f>
        <v>0</v>
      </c>
      <c r="J329" s="1033"/>
    </row>
    <row r="330" spans="2:10" s="89" customFormat="1" ht="15.95" hidden="1" customHeight="1">
      <c r="B330" s="1024"/>
      <c r="C330" s="1027"/>
      <c r="D330" s="1030"/>
      <c r="E330" s="196" t="s">
        <v>243</v>
      </c>
      <c r="F330" s="537"/>
      <c r="G330" s="351">
        <f>D328*F330</f>
        <v>0</v>
      </c>
      <c r="H330" s="463"/>
      <c r="I330" s="352">
        <f>D328*F330*H330</f>
        <v>0</v>
      </c>
      <c r="J330" s="1033"/>
    </row>
    <row r="331" spans="2:10" s="89" customFormat="1" ht="15.95" hidden="1" customHeight="1">
      <c r="B331" s="1024"/>
      <c r="C331" s="1027"/>
      <c r="D331" s="1030"/>
      <c r="E331" s="196" t="s">
        <v>260</v>
      </c>
      <c r="F331" s="537"/>
      <c r="G331" s="351">
        <f>D328*F331</f>
        <v>0</v>
      </c>
      <c r="H331" s="463"/>
      <c r="I331" s="352">
        <f>D328*F331*H331</f>
        <v>0</v>
      </c>
      <c r="J331" s="1033"/>
    </row>
    <row r="332" spans="2:10" s="89" customFormat="1" ht="15.95" hidden="1" customHeight="1">
      <c r="B332" s="1024"/>
      <c r="C332" s="1027"/>
      <c r="D332" s="1030"/>
      <c r="E332" s="196" t="s">
        <v>261</v>
      </c>
      <c r="F332" s="537"/>
      <c r="G332" s="351">
        <f>D328*F332</f>
        <v>0</v>
      </c>
      <c r="H332" s="463"/>
      <c r="I332" s="352">
        <f>D328*F332*H332</f>
        <v>0</v>
      </c>
      <c r="J332" s="1033"/>
    </row>
    <row r="333" spans="2:10" s="89" customFormat="1" ht="15.95" hidden="1" customHeight="1">
      <c r="B333" s="1025"/>
      <c r="C333" s="1028"/>
      <c r="D333" s="1031"/>
      <c r="E333" s="196" t="s">
        <v>126</v>
      </c>
      <c r="F333" s="537"/>
      <c r="G333" s="351">
        <f>D328*F333</f>
        <v>0</v>
      </c>
      <c r="H333" s="463"/>
      <c r="I333" s="352">
        <f>D328*F333*H333</f>
        <v>0</v>
      </c>
      <c r="J333" s="1034"/>
    </row>
    <row r="334" spans="2:10" s="89" customFormat="1" ht="15.95" hidden="1" customHeight="1">
      <c r="B334" s="1023">
        <v>55</v>
      </c>
      <c r="C334" s="1026"/>
      <c r="D334" s="1029"/>
      <c r="E334" s="196" t="s">
        <v>128</v>
      </c>
      <c r="F334" s="537"/>
      <c r="G334" s="351">
        <f>D334*F334</f>
        <v>0</v>
      </c>
      <c r="H334" s="463"/>
      <c r="I334" s="352">
        <f>D334*F334*H334</f>
        <v>0</v>
      </c>
      <c r="J334" s="1044">
        <f>SUM(I334:I339)</f>
        <v>0</v>
      </c>
    </row>
    <row r="335" spans="2:10" s="89" customFormat="1" ht="15.95" hidden="1" customHeight="1">
      <c r="B335" s="1024"/>
      <c r="C335" s="1027"/>
      <c r="D335" s="1030"/>
      <c r="E335" s="196" t="s">
        <v>259</v>
      </c>
      <c r="F335" s="537"/>
      <c r="G335" s="351">
        <f>D334*F335</f>
        <v>0</v>
      </c>
      <c r="H335" s="463"/>
      <c r="I335" s="352">
        <f>D334*F335*H335</f>
        <v>0</v>
      </c>
      <c r="J335" s="1033"/>
    </row>
    <row r="336" spans="2:10" s="89" customFormat="1" ht="15.95" hidden="1" customHeight="1">
      <c r="B336" s="1024"/>
      <c r="C336" s="1027"/>
      <c r="D336" s="1030"/>
      <c r="E336" s="196" t="s">
        <v>243</v>
      </c>
      <c r="F336" s="537"/>
      <c r="G336" s="351">
        <f>D334*F336</f>
        <v>0</v>
      </c>
      <c r="H336" s="463"/>
      <c r="I336" s="352">
        <f>D334*F336*H336</f>
        <v>0</v>
      </c>
      <c r="J336" s="1033"/>
    </row>
    <row r="337" spans="2:10" s="89" customFormat="1" ht="15.95" hidden="1" customHeight="1">
      <c r="B337" s="1024"/>
      <c r="C337" s="1027"/>
      <c r="D337" s="1030"/>
      <c r="E337" s="196" t="s">
        <v>260</v>
      </c>
      <c r="F337" s="537"/>
      <c r="G337" s="351">
        <f>D334*F337</f>
        <v>0</v>
      </c>
      <c r="H337" s="463"/>
      <c r="I337" s="352">
        <f>D334*F337*H337</f>
        <v>0</v>
      </c>
      <c r="J337" s="1033"/>
    </row>
    <row r="338" spans="2:10" s="89" customFormat="1" ht="15.95" hidden="1" customHeight="1">
      <c r="B338" s="1024"/>
      <c r="C338" s="1027"/>
      <c r="D338" s="1030"/>
      <c r="E338" s="196" t="s">
        <v>261</v>
      </c>
      <c r="F338" s="537"/>
      <c r="G338" s="351">
        <f>D334*F338</f>
        <v>0</v>
      </c>
      <c r="H338" s="463"/>
      <c r="I338" s="352">
        <f>D334*F338*H338</f>
        <v>0</v>
      </c>
      <c r="J338" s="1033"/>
    </row>
    <row r="339" spans="2:10" s="89" customFormat="1" ht="15.95" hidden="1" customHeight="1">
      <c r="B339" s="1025"/>
      <c r="C339" s="1028"/>
      <c r="D339" s="1031"/>
      <c r="E339" s="196" t="s">
        <v>126</v>
      </c>
      <c r="F339" s="537"/>
      <c r="G339" s="351">
        <f>D334*F339</f>
        <v>0</v>
      </c>
      <c r="H339" s="463"/>
      <c r="I339" s="352">
        <f>D334*F339*H339</f>
        <v>0</v>
      </c>
      <c r="J339" s="1034"/>
    </row>
    <row r="340" spans="2:10" s="89" customFormat="1" ht="15.95" hidden="1" customHeight="1">
      <c r="B340" s="1023">
        <v>56</v>
      </c>
      <c r="C340" s="1026"/>
      <c r="D340" s="1029"/>
      <c r="E340" s="196" t="s">
        <v>128</v>
      </c>
      <c r="F340" s="537"/>
      <c r="G340" s="351">
        <f>D340*F340</f>
        <v>0</v>
      </c>
      <c r="H340" s="463"/>
      <c r="I340" s="352">
        <f>D340*F340*H340</f>
        <v>0</v>
      </c>
      <c r="J340" s="1044">
        <f>SUM(I340:I345)</f>
        <v>0</v>
      </c>
    </row>
    <row r="341" spans="2:10" s="89" customFormat="1" ht="15.95" hidden="1" customHeight="1">
      <c r="B341" s="1024"/>
      <c r="C341" s="1027"/>
      <c r="D341" s="1030"/>
      <c r="E341" s="196" t="s">
        <v>259</v>
      </c>
      <c r="F341" s="537"/>
      <c r="G341" s="351">
        <f>D340*F341</f>
        <v>0</v>
      </c>
      <c r="H341" s="463"/>
      <c r="I341" s="352">
        <f>D340*F341*H341</f>
        <v>0</v>
      </c>
      <c r="J341" s="1033"/>
    </row>
    <row r="342" spans="2:10" s="89" customFormat="1" ht="15.95" hidden="1" customHeight="1">
      <c r="B342" s="1024"/>
      <c r="C342" s="1027"/>
      <c r="D342" s="1030"/>
      <c r="E342" s="196" t="s">
        <v>243</v>
      </c>
      <c r="F342" s="537"/>
      <c r="G342" s="351">
        <f>D340*F342</f>
        <v>0</v>
      </c>
      <c r="H342" s="463"/>
      <c r="I342" s="352">
        <f>D340*F342*H342</f>
        <v>0</v>
      </c>
      <c r="J342" s="1033"/>
    </row>
    <row r="343" spans="2:10" s="89" customFormat="1" ht="15.95" hidden="1" customHeight="1">
      <c r="B343" s="1024"/>
      <c r="C343" s="1027"/>
      <c r="D343" s="1030"/>
      <c r="E343" s="196" t="s">
        <v>260</v>
      </c>
      <c r="F343" s="537"/>
      <c r="G343" s="351">
        <f>D340*F343</f>
        <v>0</v>
      </c>
      <c r="H343" s="463"/>
      <c r="I343" s="352">
        <f>D340*F343*H343</f>
        <v>0</v>
      </c>
      <c r="J343" s="1033"/>
    </row>
    <row r="344" spans="2:10" s="89" customFormat="1" ht="15.95" hidden="1" customHeight="1">
      <c r="B344" s="1024"/>
      <c r="C344" s="1027"/>
      <c r="D344" s="1030"/>
      <c r="E344" s="196" t="s">
        <v>261</v>
      </c>
      <c r="F344" s="537"/>
      <c r="G344" s="351">
        <f>D340*F344</f>
        <v>0</v>
      </c>
      <c r="H344" s="463"/>
      <c r="I344" s="352">
        <f>D340*F344*H344</f>
        <v>0</v>
      </c>
      <c r="J344" s="1033"/>
    </row>
    <row r="345" spans="2:10" s="89" customFormat="1" ht="15.95" hidden="1" customHeight="1">
      <c r="B345" s="1025"/>
      <c r="C345" s="1028"/>
      <c r="D345" s="1031"/>
      <c r="E345" s="196" t="s">
        <v>126</v>
      </c>
      <c r="F345" s="537"/>
      <c r="G345" s="351">
        <f>D340*F345</f>
        <v>0</v>
      </c>
      <c r="H345" s="463"/>
      <c r="I345" s="352">
        <f>D340*F345*H345</f>
        <v>0</v>
      </c>
      <c r="J345" s="1034"/>
    </row>
    <row r="346" spans="2:10" s="89" customFormat="1" ht="15.95" hidden="1" customHeight="1">
      <c r="B346" s="1023">
        <v>57</v>
      </c>
      <c r="C346" s="1026"/>
      <c r="D346" s="1029"/>
      <c r="E346" s="196" t="s">
        <v>128</v>
      </c>
      <c r="F346" s="537"/>
      <c r="G346" s="351">
        <f>D346*F346</f>
        <v>0</v>
      </c>
      <c r="H346" s="463"/>
      <c r="I346" s="352">
        <f>D346*F346*H346</f>
        <v>0</v>
      </c>
      <c r="J346" s="1044">
        <f>SUM(I346:I351)</f>
        <v>0</v>
      </c>
    </row>
    <row r="347" spans="2:10" s="89" customFormat="1" ht="15.95" hidden="1" customHeight="1">
      <c r="B347" s="1024"/>
      <c r="C347" s="1027"/>
      <c r="D347" s="1030"/>
      <c r="E347" s="196" t="s">
        <v>259</v>
      </c>
      <c r="F347" s="537"/>
      <c r="G347" s="351">
        <f>D346*F347</f>
        <v>0</v>
      </c>
      <c r="H347" s="463"/>
      <c r="I347" s="352">
        <f>D346*F347*H347</f>
        <v>0</v>
      </c>
      <c r="J347" s="1033"/>
    </row>
    <row r="348" spans="2:10" s="89" customFormat="1" ht="15.95" hidden="1" customHeight="1">
      <c r="B348" s="1024"/>
      <c r="C348" s="1027"/>
      <c r="D348" s="1030"/>
      <c r="E348" s="196" t="s">
        <v>243</v>
      </c>
      <c r="F348" s="537"/>
      <c r="G348" s="351">
        <f>D346*F348</f>
        <v>0</v>
      </c>
      <c r="H348" s="463"/>
      <c r="I348" s="352">
        <f>D346*F348*H348</f>
        <v>0</v>
      </c>
      <c r="J348" s="1033"/>
    </row>
    <row r="349" spans="2:10" s="89" customFormat="1" ht="15.95" hidden="1" customHeight="1">
      <c r="B349" s="1024"/>
      <c r="C349" s="1027"/>
      <c r="D349" s="1030"/>
      <c r="E349" s="196" t="s">
        <v>260</v>
      </c>
      <c r="F349" s="537"/>
      <c r="G349" s="351">
        <f>D346*F349</f>
        <v>0</v>
      </c>
      <c r="H349" s="463"/>
      <c r="I349" s="352">
        <f>D346*F349*H349</f>
        <v>0</v>
      </c>
      <c r="J349" s="1033"/>
    </row>
    <row r="350" spans="2:10" s="89" customFormat="1" ht="15.95" hidden="1" customHeight="1">
      <c r="B350" s="1024"/>
      <c r="C350" s="1027"/>
      <c r="D350" s="1030"/>
      <c r="E350" s="196" t="s">
        <v>261</v>
      </c>
      <c r="F350" s="537"/>
      <c r="G350" s="351">
        <f>D346*F350</f>
        <v>0</v>
      </c>
      <c r="H350" s="463"/>
      <c r="I350" s="352">
        <f>D346*F350*H350</f>
        <v>0</v>
      </c>
      <c r="J350" s="1033"/>
    </row>
    <row r="351" spans="2:10" s="89" customFormat="1" ht="15.95" hidden="1" customHeight="1">
      <c r="B351" s="1025"/>
      <c r="C351" s="1028"/>
      <c r="D351" s="1031"/>
      <c r="E351" s="196" t="s">
        <v>126</v>
      </c>
      <c r="F351" s="537"/>
      <c r="G351" s="351">
        <f>D346*F351</f>
        <v>0</v>
      </c>
      <c r="H351" s="463"/>
      <c r="I351" s="352">
        <f>D346*F351*H351</f>
        <v>0</v>
      </c>
      <c r="J351" s="1034"/>
    </row>
    <row r="352" spans="2:10" s="89" customFormat="1" ht="15.95" hidden="1" customHeight="1">
      <c r="B352" s="1023">
        <v>58</v>
      </c>
      <c r="C352" s="1026"/>
      <c r="D352" s="1029"/>
      <c r="E352" s="196" t="s">
        <v>128</v>
      </c>
      <c r="F352" s="537"/>
      <c r="G352" s="351">
        <f>D352*F352</f>
        <v>0</v>
      </c>
      <c r="H352" s="463"/>
      <c r="I352" s="352">
        <f>D352*F352*H352</f>
        <v>0</v>
      </c>
      <c r="J352" s="1044">
        <f>SUM(I352:I357)</f>
        <v>0</v>
      </c>
    </row>
    <row r="353" spans="2:10" s="89" customFormat="1" ht="15.95" hidden="1" customHeight="1">
      <c r="B353" s="1024"/>
      <c r="C353" s="1027"/>
      <c r="D353" s="1030"/>
      <c r="E353" s="196" t="s">
        <v>259</v>
      </c>
      <c r="F353" s="537"/>
      <c r="G353" s="351">
        <f>D352*F353</f>
        <v>0</v>
      </c>
      <c r="H353" s="463"/>
      <c r="I353" s="352">
        <f>D352*F353*H353</f>
        <v>0</v>
      </c>
      <c r="J353" s="1033"/>
    </row>
    <row r="354" spans="2:10" s="89" customFormat="1" ht="15.95" hidden="1" customHeight="1">
      <c r="B354" s="1024"/>
      <c r="C354" s="1027"/>
      <c r="D354" s="1030"/>
      <c r="E354" s="196" t="s">
        <v>243</v>
      </c>
      <c r="F354" s="537"/>
      <c r="G354" s="351">
        <f>D352*F354</f>
        <v>0</v>
      </c>
      <c r="H354" s="463"/>
      <c r="I354" s="352">
        <f>D352*F354*H354</f>
        <v>0</v>
      </c>
      <c r="J354" s="1033"/>
    </row>
    <row r="355" spans="2:10" s="89" customFormat="1" ht="15.95" hidden="1" customHeight="1">
      <c r="B355" s="1024"/>
      <c r="C355" s="1027"/>
      <c r="D355" s="1030"/>
      <c r="E355" s="196" t="s">
        <v>260</v>
      </c>
      <c r="F355" s="537"/>
      <c r="G355" s="351">
        <f>D352*F355</f>
        <v>0</v>
      </c>
      <c r="H355" s="463"/>
      <c r="I355" s="352">
        <f>D352*F355*H355</f>
        <v>0</v>
      </c>
      <c r="J355" s="1033"/>
    </row>
    <row r="356" spans="2:10" s="89" customFormat="1" ht="15.95" hidden="1" customHeight="1">
      <c r="B356" s="1024"/>
      <c r="C356" s="1027"/>
      <c r="D356" s="1030"/>
      <c r="E356" s="196" t="s">
        <v>261</v>
      </c>
      <c r="F356" s="537"/>
      <c r="G356" s="351">
        <f>D352*F356</f>
        <v>0</v>
      </c>
      <c r="H356" s="463"/>
      <c r="I356" s="352">
        <f>D352*F356*H356</f>
        <v>0</v>
      </c>
      <c r="J356" s="1033"/>
    </row>
    <row r="357" spans="2:10" s="89" customFormat="1" ht="15.95" hidden="1" customHeight="1">
      <c r="B357" s="1025"/>
      <c r="C357" s="1028"/>
      <c r="D357" s="1031"/>
      <c r="E357" s="196" t="s">
        <v>126</v>
      </c>
      <c r="F357" s="537"/>
      <c r="G357" s="351">
        <f>D352*F357</f>
        <v>0</v>
      </c>
      <c r="H357" s="463"/>
      <c r="I357" s="352">
        <f>D352*F357*H357</f>
        <v>0</v>
      </c>
      <c r="J357" s="1034"/>
    </row>
    <row r="358" spans="2:10" s="89" customFormat="1" ht="15.95" hidden="1" customHeight="1">
      <c r="B358" s="1023">
        <v>59</v>
      </c>
      <c r="C358" s="1026"/>
      <c r="D358" s="1029"/>
      <c r="E358" s="196" t="s">
        <v>128</v>
      </c>
      <c r="F358" s="537"/>
      <c r="G358" s="351">
        <f>D358*F358</f>
        <v>0</v>
      </c>
      <c r="H358" s="463"/>
      <c r="I358" s="352">
        <f>D358*F358*H358</f>
        <v>0</v>
      </c>
      <c r="J358" s="1044">
        <f>SUM(I358:I363)</f>
        <v>0</v>
      </c>
    </row>
    <row r="359" spans="2:10" s="89" customFormat="1" ht="15.95" hidden="1" customHeight="1">
      <c r="B359" s="1024"/>
      <c r="C359" s="1027"/>
      <c r="D359" s="1030"/>
      <c r="E359" s="196" t="s">
        <v>259</v>
      </c>
      <c r="F359" s="537"/>
      <c r="G359" s="351">
        <f>D358*F359</f>
        <v>0</v>
      </c>
      <c r="H359" s="463"/>
      <c r="I359" s="352">
        <f>D358*F359*H359</f>
        <v>0</v>
      </c>
      <c r="J359" s="1033"/>
    </row>
    <row r="360" spans="2:10" s="89" customFormat="1" ht="15.95" hidden="1" customHeight="1">
      <c r="B360" s="1024"/>
      <c r="C360" s="1027"/>
      <c r="D360" s="1030"/>
      <c r="E360" s="196" t="s">
        <v>243</v>
      </c>
      <c r="F360" s="537"/>
      <c r="G360" s="351">
        <f>D358*F360</f>
        <v>0</v>
      </c>
      <c r="H360" s="463"/>
      <c r="I360" s="352">
        <f>D358*F360*H360</f>
        <v>0</v>
      </c>
      <c r="J360" s="1033"/>
    </row>
    <row r="361" spans="2:10" s="89" customFormat="1" ht="15.95" hidden="1" customHeight="1">
      <c r="B361" s="1024"/>
      <c r="C361" s="1027"/>
      <c r="D361" s="1030"/>
      <c r="E361" s="196" t="s">
        <v>260</v>
      </c>
      <c r="F361" s="537"/>
      <c r="G361" s="351">
        <f>D358*F361</f>
        <v>0</v>
      </c>
      <c r="H361" s="463"/>
      <c r="I361" s="352">
        <f>D358*F361*H361</f>
        <v>0</v>
      </c>
      <c r="J361" s="1033"/>
    </row>
    <row r="362" spans="2:10" s="89" customFormat="1" ht="15.95" hidden="1" customHeight="1">
      <c r="B362" s="1024"/>
      <c r="C362" s="1027"/>
      <c r="D362" s="1030"/>
      <c r="E362" s="196" t="s">
        <v>261</v>
      </c>
      <c r="F362" s="537"/>
      <c r="G362" s="351">
        <f>D358*F362</f>
        <v>0</v>
      </c>
      <c r="H362" s="463"/>
      <c r="I362" s="352">
        <f>D358*F362*H362</f>
        <v>0</v>
      </c>
      <c r="J362" s="1033"/>
    </row>
    <row r="363" spans="2:10" s="89" customFormat="1" ht="15.95" hidden="1" customHeight="1">
      <c r="B363" s="1025"/>
      <c r="C363" s="1028"/>
      <c r="D363" s="1031"/>
      <c r="E363" s="196" t="s">
        <v>126</v>
      </c>
      <c r="F363" s="537"/>
      <c r="G363" s="351">
        <f>D358*F363</f>
        <v>0</v>
      </c>
      <c r="H363" s="463"/>
      <c r="I363" s="352">
        <f>D358*F363*H363</f>
        <v>0</v>
      </c>
      <c r="J363" s="1034"/>
    </row>
    <row r="364" spans="2:10" s="89" customFormat="1" ht="15.95" hidden="1" customHeight="1">
      <c r="B364" s="1023">
        <v>60</v>
      </c>
      <c r="C364" s="1026"/>
      <c r="D364" s="1029"/>
      <c r="E364" s="196" t="s">
        <v>128</v>
      </c>
      <c r="F364" s="537"/>
      <c r="G364" s="351">
        <f>D364*F364</f>
        <v>0</v>
      </c>
      <c r="H364" s="463"/>
      <c r="I364" s="352">
        <f>D364*F364*H364</f>
        <v>0</v>
      </c>
      <c r="J364" s="1044">
        <f>SUM(I364:I369)</f>
        <v>0</v>
      </c>
    </row>
    <row r="365" spans="2:10" s="89" customFormat="1" ht="15.95" hidden="1" customHeight="1">
      <c r="B365" s="1024"/>
      <c r="C365" s="1027"/>
      <c r="D365" s="1030"/>
      <c r="E365" s="196" t="s">
        <v>259</v>
      </c>
      <c r="F365" s="537"/>
      <c r="G365" s="351">
        <f>D364*F365</f>
        <v>0</v>
      </c>
      <c r="H365" s="463"/>
      <c r="I365" s="352">
        <f>D364*F365*H365</f>
        <v>0</v>
      </c>
      <c r="J365" s="1033"/>
    </row>
    <row r="366" spans="2:10" s="89" customFormat="1" ht="15.95" hidden="1" customHeight="1">
      <c r="B366" s="1024"/>
      <c r="C366" s="1027"/>
      <c r="D366" s="1030"/>
      <c r="E366" s="196" t="s">
        <v>243</v>
      </c>
      <c r="F366" s="537"/>
      <c r="G366" s="351">
        <f>D364*F366</f>
        <v>0</v>
      </c>
      <c r="H366" s="463"/>
      <c r="I366" s="352">
        <f>D364*F366*H366</f>
        <v>0</v>
      </c>
      <c r="J366" s="1033"/>
    </row>
    <row r="367" spans="2:10" s="89" customFormat="1" ht="15.95" hidden="1" customHeight="1">
      <c r="B367" s="1024"/>
      <c r="C367" s="1027"/>
      <c r="D367" s="1030"/>
      <c r="E367" s="196" t="s">
        <v>260</v>
      </c>
      <c r="F367" s="537"/>
      <c r="G367" s="351">
        <f>D364*F367</f>
        <v>0</v>
      </c>
      <c r="H367" s="463"/>
      <c r="I367" s="352">
        <f>D364*F367*H367</f>
        <v>0</v>
      </c>
      <c r="J367" s="1033"/>
    </row>
    <row r="368" spans="2:10" s="89" customFormat="1" ht="15.95" hidden="1" customHeight="1">
      <c r="B368" s="1024"/>
      <c r="C368" s="1027"/>
      <c r="D368" s="1030"/>
      <c r="E368" s="196" t="s">
        <v>261</v>
      </c>
      <c r="F368" s="537"/>
      <c r="G368" s="351">
        <f>D364*F368</f>
        <v>0</v>
      </c>
      <c r="H368" s="463"/>
      <c r="I368" s="352">
        <f>D364*F368*H368</f>
        <v>0</v>
      </c>
      <c r="J368" s="1033"/>
    </row>
    <row r="369" spans="2:10" s="89" customFormat="1" ht="15.95" hidden="1" customHeight="1">
      <c r="B369" s="1025"/>
      <c r="C369" s="1028"/>
      <c r="D369" s="1031"/>
      <c r="E369" s="196" t="s">
        <v>126</v>
      </c>
      <c r="F369" s="537"/>
      <c r="G369" s="351">
        <f>D364*F369</f>
        <v>0</v>
      </c>
      <c r="H369" s="463"/>
      <c r="I369" s="352">
        <f>D364*F369*H369</f>
        <v>0</v>
      </c>
      <c r="J369" s="1034"/>
    </row>
    <row r="370" spans="2:10" s="89" customFormat="1" ht="15.95" hidden="1" customHeight="1">
      <c r="B370" s="1023">
        <v>61</v>
      </c>
      <c r="C370" s="1026"/>
      <c r="D370" s="1029"/>
      <c r="E370" s="196" t="s">
        <v>128</v>
      </c>
      <c r="F370" s="537"/>
      <c r="G370" s="351">
        <f>D370*F370</f>
        <v>0</v>
      </c>
      <c r="H370" s="463"/>
      <c r="I370" s="352">
        <f>D370*F370*H370</f>
        <v>0</v>
      </c>
      <c r="J370" s="1044">
        <f>SUM(I370:I375)</f>
        <v>0</v>
      </c>
    </row>
    <row r="371" spans="2:10" s="89" customFormat="1" ht="15.95" hidden="1" customHeight="1">
      <c r="B371" s="1024"/>
      <c r="C371" s="1027"/>
      <c r="D371" s="1030"/>
      <c r="E371" s="196" t="s">
        <v>259</v>
      </c>
      <c r="F371" s="537"/>
      <c r="G371" s="351">
        <f>D370*F371</f>
        <v>0</v>
      </c>
      <c r="H371" s="463"/>
      <c r="I371" s="352">
        <f>D370*F371*H371</f>
        <v>0</v>
      </c>
      <c r="J371" s="1033"/>
    </row>
    <row r="372" spans="2:10" s="89" customFormat="1" ht="15.95" hidden="1" customHeight="1">
      <c r="B372" s="1024"/>
      <c r="C372" s="1027"/>
      <c r="D372" s="1030"/>
      <c r="E372" s="196" t="s">
        <v>243</v>
      </c>
      <c r="F372" s="537"/>
      <c r="G372" s="351">
        <f>D370*F372</f>
        <v>0</v>
      </c>
      <c r="H372" s="463"/>
      <c r="I372" s="352">
        <f>D370*F372*H372</f>
        <v>0</v>
      </c>
      <c r="J372" s="1033"/>
    </row>
    <row r="373" spans="2:10" s="89" customFormat="1" ht="15.95" hidden="1" customHeight="1">
      <c r="B373" s="1024"/>
      <c r="C373" s="1027"/>
      <c r="D373" s="1030"/>
      <c r="E373" s="196" t="s">
        <v>260</v>
      </c>
      <c r="F373" s="537"/>
      <c r="G373" s="351">
        <f>D370*F373</f>
        <v>0</v>
      </c>
      <c r="H373" s="463"/>
      <c r="I373" s="352">
        <f>D370*F373*H373</f>
        <v>0</v>
      </c>
      <c r="J373" s="1033"/>
    </row>
    <row r="374" spans="2:10" s="89" customFormat="1" ht="15.95" hidden="1" customHeight="1">
      <c r="B374" s="1024"/>
      <c r="C374" s="1027"/>
      <c r="D374" s="1030"/>
      <c r="E374" s="196" t="s">
        <v>261</v>
      </c>
      <c r="F374" s="537"/>
      <c r="G374" s="351">
        <f>D370*F374</f>
        <v>0</v>
      </c>
      <c r="H374" s="463"/>
      <c r="I374" s="352">
        <f>D370*F374*H374</f>
        <v>0</v>
      </c>
      <c r="J374" s="1033"/>
    </row>
    <row r="375" spans="2:10" s="89" customFormat="1" ht="15.95" hidden="1" customHeight="1">
      <c r="B375" s="1025"/>
      <c r="C375" s="1028"/>
      <c r="D375" s="1031"/>
      <c r="E375" s="196" t="s">
        <v>126</v>
      </c>
      <c r="F375" s="537"/>
      <c r="G375" s="351">
        <f>D370*F375</f>
        <v>0</v>
      </c>
      <c r="H375" s="463"/>
      <c r="I375" s="352">
        <f>D370*F375*H375</f>
        <v>0</v>
      </c>
      <c r="J375" s="1034"/>
    </row>
    <row r="376" spans="2:10" s="89" customFormat="1" ht="15.95" hidden="1" customHeight="1">
      <c r="B376" s="1023">
        <v>62</v>
      </c>
      <c r="C376" s="1026"/>
      <c r="D376" s="1029"/>
      <c r="E376" s="196" t="s">
        <v>128</v>
      </c>
      <c r="F376" s="537"/>
      <c r="G376" s="351">
        <f>D376*F376</f>
        <v>0</v>
      </c>
      <c r="H376" s="463"/>
      <c r="I376" s="352">
        <f>D376*F376*H376</f>
        <v>0</v>
      </c>
      <c r="J376" s="1044">
        <f>SUM(I376:I381)</f>
        <v>0</v>
      </c>
    </row>
    <row r="377" spans="2:10" s="89" customFormat="1" ht="15.95" hidden="1" customHeight="1">
      <c r="B377" s="1024"/>
      <c r="C377" s="1027"/>
      <c r="D377" s="1030"/>
      <c r="E377" s="196" t="s">
        <v>259</v>
      </c>
      <c r="F377" s="537"/>
      <c r="G377" s="351">
        <f>D376*F377</f>
        <v>0</v>
      </c>
      <c r="H377" s="463"/>
      <c r="I377" s="352">
        <f>D376*F377*H377</f>
        <v>0</v>
      </c>
      <c r="J377" s="1033"/>
    </row>
    <row r="378" spans="2:10" s="89" customFormat="1" ht="15.95" hidden="1" customHeight="1">
      <c r="B378" s="1024"/>
      <c r="C378" s="1027"/>
      <c r="D378" s="1030"/>
      <c r="E378" s="196" t="s">
        <v>243</v>
      </c>
      <c r="F378" s="537"/>
      <c r="G378" s="351">
        <f>D376*F378</f>
        <v>0</v>
      </c>
      <c r="H378" s="463"/>
      <c r="I378" s="352">
        <f>D376*F378*H378</f>
        <v>0</v>
      </c>
      <c r="J378" s="1033"/>
    </row>
    <row r="379" spans="2:10" s="89" customFormat="1" ht="15.95" hidden="1" customHeight="1">
      <c r="B379" s="1024"/>
      <c r="C379" s="1027"/>
      <c r="D379" s="1030"/>
      <c r="E379" s="196" t="s">
        <v>260</v>
      </c>
      <c r="F379" s="537"/>
      <c r="G379" s="351">
        <f>D376*F379</f>
        <v>0</v>
      </c>
      <c r="H379" s="463"/>
      <c r="I379" s="352">
        <f>D376*F379*H379</f>
        <v>0</v>
      </c>
      <c r="J379" s="1033"/>
    </row>
    <row r="380" spans="2:10" s="89" customFormat="1" ht="15.95" hidden="1" customHeight="1">
      <c r="B380" s="1024"/>
      <c r="C380" s="1027"/>
      <c r="D380" s="1030"/>
      <c r="E380" s="196" t="s">
        <v>261</v>
      </c>
      <c r="F380" s="537"/>
      <c r="G380" s="351">
        <f>D376*F380</f>
        <v>0</v>
      </c>
      <c r="H380" s="463"/>
      <c r="I380" s="352">
        <f>D376*F380*H380</f>
        <v>0</v>
      </c>
      <c r="J380" s="1033"/>
    </row>
    <row r="381" spans="2:10" s="89" customFormat="1" ht="15.95" hidden="1" customHeight="1">
      <c r="B381" s="1025"/>
      <c r="C381" s="1028"/>
      <c r="D381" s="1031"/>
      <c r="E381" s="196" t="s">
        <v>126</v>
      </c>
      <c r="F381" s="537"/>
      <c r="G381" s="351">
        <f>D376*F381</f>
        <v>0</v>
      </c>
      <c r="H381" s="463"/>
      <c r="I381" s="352">
        <f>D376*F381*H381</f>
        <v>0</v>
      </c>
      <c r="J381" s="1034"/>
    </row>
    <row r="382" spans="2:10" s="89" customFormat="1" ht="15.95" hidden="1" customHeight="1">
      <c r="B382" s="1023">
        <v>63</v>
      </c>
      <c r="C382" s="1026"/>
      <c r="D382" s="1029"/>
      <c r="E382" s="196" t="s">
        <v>128</v>
      </c>
      <c r="F382" s="537"/>
      <c r="G382" s="351">
        <f>D382*F382</f>
        <v>0</v>
      </c>
      <c r="H382" s="463"/>
      <c r="I382" s="352">
        <f>D382*F382*H382</f>
        <v>0</v>
      </c>
      <c r="J382" s="1044">
        <f>SUM(I382:I387)</f>
        <v>0</v>
      </c>
    </row>
    <row r="383" spans="2:10" s="89" customFormat="1" ht="15.95" hidden="1" customHeight="1">
      <c r="B383" s="1024"/>
      <c r="C383" s="1027"/>
      <c r="D383" s="1030"/>
      <c r="E383" s="196" t="s">
        <v>259</v>
      </c>
      <c r="F383" s="537"/>
      <c r="G383" s="351">
        <f>D382*F383</f>
        <v>0</v>
      </c>
      <c r="H383" s="463"/>
      <c r="I383" s="352">
        <f>D382*F383*H383</f>
        <v>0</v>
      </c>
      <c r="J383" s="1033"/>
    </row>
    <row r="384" spans="2:10" s="89" customFormat="1" ht="15.95" hidden="1" customHeight="1">
      <c r="B384" s="1024"/>
      <c r="C384" s="1027"/>
      <c r="D384" s="1030"/>
      <c r="E384" s="196" t="s">
        <v>243</v>
      </c>
      <c r="F384" s="537"/>
      <c r="G384" s="351">
        <f>D382*F384</f>
        <v>0</v>
      </c>
      <c r="H384" s="463"/>
      <c r="I384" s="352">
        <f>D382*F384*H384</f>
        <v>0</v>
      </c>
      <c r="J384" s="1033"/>
    </row>
    <row r="385" spans="2:10" s="89" customFormat="1" ht="15.95" hidden="1" customHeight="1">
      <c r="B385" s="1024"/>
      <c r="C385" s="1027"/>
      <c r="D385" s="1030"/>
      <c r="E385" s="196" t="s">
        <v>260</v>
      </c>
      <c r="F385" s="537"/>
      <c r="G385" s="351">
        <f>D382*F385</f>
        <v>0</v>
      </c>
      <c r="H385" s="463"/>
      <c r="I385" s="352">
        <f>D382*F385*H385</f>
        <v>0</v>
      </c>
      <c r="J385" s="1033"/>
    </row>
    <row r="386" spans="2:10" s="89" customFormat="1" ht="15.95" hidden="1" customHeight="1">
      <c r="B386" s="1024"/>
      <c r="C386" s="1027"/>
      <c r="D386" s="1030"/>
      <c r="E386" s="196" t="s">
        <v>261</v>
      </c>
      <c r="F386" s="537"/>
      <c r="G386" s="351">
        <f>D382*F386</f>
        <v>0</v>
      </c>
      <c r="H386" s="463"/>
      <c r="I386" s="352">
        <f>D382*F386*H386</f>
        <v>0</v>
      </c>
      <c r="J386" s="1033"/>
    </row>
    <row r="387" spans="2:10" s="89" customFormat="1" ht="15.95" hidden="1" customHeight="1">
      <c r="B387" s="1025"/>
      <c r="C387" s="1028"/>
      <c r="D387" s="1031"/>
      <c r="E387" s="196" t="s">
        <v>126</v>
      </c>
      <c r="F387" s="537"/>
      <c r="G387" s="351">
        <f>D382*F387</f>
        <v>0</v>
      </c>
      <c r="H387" s="463"/>
      <c r="I387" s="352">
        <f>D382*F387*H387</f>
        <v>0</v>
      </c>
      <c r="J387" s="1034"/>
    </row>
    <row r="388" spans="2:10" s="89" customFormat="1" ht="15.95" hidden="1" customHeight="1">
      <c r="B388" s="1023">
        <v>64</v>
      </c>
      <c r="C388" s="1026"/>
      <c r="D388" s="1029"/>
      <c r="E388" s="196" t="s">
        <v>128</v>
      </c>
      <c r="F388" s="537"/>
      <c r="G388" s="351">
        <f>D388*F388</f>
        <v>0</v>
      </c>
      <c r="H388" s="463"/>
      <c r="I388" s="352">
        <f>D388*F388*H388</f>
        <v>0</v>
      </c>
      <c r="J388" s="1044">
        <f>SUM(I388:I393)</f>
        <v>0</v>
      </c>
    </row>
    <row r="389" spans="2:10" s="89" customFormat="1" ht="15.95" hidden="1" customHeight="1">
      <c r="B389" s="1024"/>
      <c r="C389" s="1027"/>
      <c r="D389" s="1030"/>
      <c r="E389" s="196" t="s">
        <v>259</v>
      </c>
      <c r="F389" s="537"/>
      <c r="G389" s="351">
        <f>D388*F389</f>
        <v>0</v>
      </c>
      <c r="H389" s="463"/>
      <c r="I389" s="352">
        <f>D388*F389*H389</f>
        <v>0</v>
      </c>
      <c r="J389" s="1033"/>
    </row>
    <row r="390" spans="2:10" s="89" customFormat="1" ht="15.95" hidden="1" customHeight="1">
      <c r="B390" s="1024"/>
      <c r="C390" s="1027"/>
      <c r="D390" s="1030"/>
      <c r="E390" s="196" t="s">
        <v>243</v>
      </c>
      <c r="F390" s="537"/>
      <c r="G390" s="351">
        <f>D388*F390</f>
        <v>0</v>
      </c>
      <c r="H390" s="463"/>
      <c r="I390" s="352">
        <f>D388*F390*H390</f>
        <v>0</v>
      </c>
      <c r="J390" s="1033"/>
    </row>
    <row r="391" spans="2:10" s="89" customFormat="1" ht="15.95" hidden="1" customHeight="1">
      <c r="B391" s="1024"/>
      <c r="C391" s="1027"/>
      <c r="D391" s="1030"/>
      <c r="E391" s="196" t="s">
        <v>260</v>
      </c>
      <c r="F391" s="537"/>
      <c r="G391" s="351">
        <f>D388*F391</f>
        <v>0</v>
      </c>
      <c r="H391" s="463"/>
      <c r="I391" s="352">
        <f>D388*F391*H391</f>
        <v>0</v>
      </c>
      <c r="J391" s="1033"/>
    </row>
    <row r="392" spans="2:10" s="89" customFormat="1" ht="15.95" hidden="1" customHeight="1">
      <c r="B392" s="1024"/>
      <c r="C392" s="1027"/>
      <c r="D392" s="1030"/>
      <c r="E392" s="196" t="s">
        <v>261</v>
      </c>
      <c r="F392" s="537"/>
      <c r="G392" s="351">
        <f>D388*F392</f>
        <v>0</v>
      </c>
      <c r="H392" s="463"/>
      <c r="I392" s="352">
        <f>D388*F392*H392</f>
        <v>0</v>
      </c>
      <c r="J392" s="1033"/>
    </row>
    <row r="393" spans="2:10" s="89" customFormat="1" ht="15.95" hidden="1" customHeight="1">
      <c r="B393" s="1025"/>
      <c r="C393" s="1028"/>
      <c r="D393" s="1031"/>
      <c r="E393" s="196" t="s">
        <v>126</v>
      </c>
      <c r="F393" s="537"/>
      <c r="G393" s="351">
        <f>D388*F393</f>
        <v>0</v>
      </c>
      <c r="H393" s="463"/>
      <c r="I393" s="352">
        <f>D388*F393*H393</f>
        <v>0</v>
      </c>
      <c r="J393" s="1034"/>
    </row>
    <row r="394" spans="2:10" s="89" customFormat="1" ht="15.95" hidden="1" customHeight="1">
      <c r="B394" s="1023">
        <v>65</v>
      </c>
      <c r="C394" s="1026"/>
      <c r="D394" s="1029"/>
      <c r="E394" s="196" t="s">
        <v>128</v>
      </c>
      <c r="F394" s="537"/>
      <c r="G394" s="351">
        <f>D394*F394</f>
        <v>0</v>
      </c>
      <c r="H394" s="463"/>
      <c r="I394" s="352">
        <f>D394*F394*H394</f>
        <v>0</v>
      </c>
      <c r="J394" s="1044">
        <f>SUM(I394:I399)</f>
        <v>0</v>
      </c>
    </row>
    <row r="395" spans="2:10" s="89" customFormat="1" ht="15.95" hidden="1" customHeight="1">
      <c r="B395" s="1024"/>
      <c r="C395" s="1027"/>
      <c r="D395" s="1030"/>
      <c r="E395" s="196" t="s">
        <v>259</v>
      </c>
      <c r="F395" s="537"/>
      <c r="G395" s="351">
        <f>D394*F395</f>
        <v>0</v>
      </c>
      <c r="H395" s="463"/>
      <c r="I395" s="352">
        <f>D394*F395*H395</f>
        <v>0</v>
      </c>
      <c r="J395" s="1033"/>
    </row>
    <row r="396" spans="2:10" s="89" customFormat="1" ht="15.95" hidden="1" customHeight="1">
      <c r="B396" s="1024"/>
      <c r="C396" s="1027"/>
      <c r="D396" s="1030"/>
      <c r="E396" s="196" t="s">
        <v>243</v>
      </c>
      <c r="F396" s="537"/>
      <c r="G396" s="351">
        <f>D394*F396</f>
        <v>0</v>
      </c>
      <c r="H396" s="463"/>
      <c r="I396" s="352">
        <f>D394*F396*H396</f>
        <v>0</v>
      </c>
      <c r="J396" s="1033"/>
    </row>
    <row r="397" spans="2:10" s="89" customFormat="1" ht="15.95" hidden="1" customHeight="1">
      <c r="B397" s="1024"/>
      <c r="C397" s="1027"/>
      <c r="D397" s="1030"/>
      <c r="E397" s="196" t="s">
        <v>260</v>
      </c>
      <c r="F397" s="537"/>
      <c r="G397" s="351">
        <f>D394*F397</f>
        <v>0</v>
      </c>
      <c r="H397" s="463"/>
      <c r="I397" s="352">
        <f>D394*F397*H397</f>
        <v>0</v>
      </c>
      <c r="J397" s="1033"/>
    </row>
    <row r="398" spans="2:10" s="89" customFormat="1" ht="15.95" hidden="1" customHeight="1">
      <c r="B398" s="1024"/>
      <c r="C398" s="1027"/>
      <c r="D398" s="1030"/>
      <c r="E398" s="196" t="s">
        <v>261</v>
      </c>
      <c r="F398" s="537"/>
      <c r="G398" s="351">
        <f>D394*F398</f>
        <v>0</v>
      </c>
      <c r="H398" s="463"/>
      <c r="I398" s="352">
        <f>D394*F398*H398</f>
        <v>0</v>
      </c>
      <c r="J398" s="1033"/>
    </row>
    <row r="399" spans="2:10" s="89" customFormat="1" ht="15.95" hidden="1" customHeight="1">
      <c r="B399" s="1025"/>
      <c r="C399" s="1028"/>
      <c r="D399" s="1031"/>
      <c r="E399" s="196" t="s">
        <v>126</v>
      </c>
      <c r="F399" s="537"/>
      <c r="G399" s="351">
        <f>D394*F399</f>
        <v>0</v>
      </c>
      <c r="H399" s="463"/>
      <c r="I399" s="352">
        <f>D394*F399*H399</f>
        <v>0</v>
      </c>
      <c r="J399" s="1034"/>
    </row>
    <row r="400" spans="2:10" s="89" customFormat="1" ht="15.95" hidden="1" customHeight="1">
      <c r="B400" s="1023">
        <v>66</v>
      </c>
      <c r="C400" s="1026"/>
      <c r="D400" s="1029"/>
      <c r="E400" s="196" t="s">
        <v>128</v>
      </c>
      <c r="F400" s="537"/>
      <c r="G400" s="351">
        <f>D400*F400</f>
        <v>0</v>
      </c>
      <c r="H400" s="463"/>
      <c r="I400" s="352">
        <f>D400*F400*H400</f>
        <v>0</v>
      </c>
      <c r="J400" s="1044">
        <f>SUM(I400:I405)</f>
        <v>0</v>
      </c>
    </row>
    <row r="401" spans="2:10" s="89" customFormat="1" ht="15.95" hidden="1" customHeight="1">
      <c r="B401" s="1024"/>
      <c r="C401" s="1027"/>
      <c r="D401" s="1030"/>
      <c r="E401" s="196" t="s">
        <v>259</v>
      </c>
      <c r="F401" s="537"/>
      <c r="G401" s="351">
        <f>D400*F401</f>
        <v>0</v>
      </c>
      <c r="H401" s="463"/>
      <c r="I401" s="352">
        <f>D400*F401*H401</f>
        <v>0</v>
      </c>
      <c r="J401" s="1033"/>
    </row>
    <row r="402" spans="2:10" s="89" customFormat="1" ht="15.95" hidden="1" customHeight="1">
      <c r="B402" s="1024"/>
      <c r="C402" s="1027"/>
      <c r="D402" s="1030"/>
      <c r="E402" s="196" t="s">
        <v>243</v>
      </c>
      <c r="F402" s="537"/>
      <c r="G402" s="351">
        <f>D400*F402</f>
        <v>0</v>
      </c>
      <c r="H402" s="463"/>
      <c r="I402" s="352">
        <f>D400*F402*H402</f>
        <v>0</v>
      </c>
      <c r="J402" s="1033"/>
    </row>
    <row r="403" spans="2:10" s="89" customFormat="1" ht="15.95" hidden="1" customHeight="1">
      <c r="B403" s="1024"/>
      <c r="C403" s="1027"/>
      <c r="D403" s="1030"/>
      <c r="E403" s="196" t="s">
        <v>260</v>
      </c>
      <c r="F403" s="537"/>
      <c r="G403" s="351">
        <f>D400*F403</f>
        <v>0</v>
      </c>
      <c r="H403" s="463"/>
      <c r="I403" s="352">
        <f>D400*F403*H403</f>
        <v>0</v>
      </c>
      <c r="J403" s="1033"/>
    </row>
    <row r="404" spans="2:10" s="89" customFormat="1" ht="15.95" hidden="1" customHeight="1">
      <c r="B404" s="1024"/>
      <c r="C404" s="1027"/>
      <c r="D404" s="1030"/>
      <c r="E404" s="196" t="s">
        <v>261</v>
      </c>
      <c r="F404" s="537"/>
      <c r="G404" s="351">
        <f>D400*F404</f>
        <v>0</v>
      </c>
      <c r="H404" s="463"/>
      <c r="I404" s="352">
        <f>D400*F404*H404</f>
        <v>0</v>
      </c>
      <c r="J404" s="1033"/>
    </row>
    <row r="405" spans="2:10" s="89" customFormat="1" ht="15.95" hidden="1" customHeight="1">
      <c r="B405" s="1025"/>
      <c r="C405" s="1028"/>
      <c r="D405" s="1031"/>
      <c r="E405" s="196" t="s">
        <v>126</v>
      </c>
      <c r="F405" s="537"/>
      <c r="G405" s="351">
        <f>D400*F405</f>
        <v>0</v>
      </c>
      <c r="H405" s="463"/>
      <c r="I405" s="352">
        <f>D400*F405*H405</f>
        <v>0</v>
      </c>
      <c r="J405" s="1034"/>
    </row>
    <row r="406" spans="2:10" s="89" customFormat="1" ht="15.95" hidden="1" customHeight="1">
      <c r="B406" s="1023">
        <v>67</v>
      </c>
      <c r="C406" s="1026"/>
      <c r="D406" s="1029"/>
      <c r="E406" s="196" t="s">
        <v>128</v>
      </c>
      <c r="F406" s="537"/>
      <c r="G406" s="351">
        <f>D406*F406</f>
        <v>0</v>
      </c>
      <c r="H406" s="463"/>
      <c r="I406" s="352">
        <f>D406*F406*H406</f>
        <v>0</v>
      </c>
      <c r="J406" s="1044">
        <f>SUM(I406:I411)</f>
        <v>0</v>
      </c>
    </row>
    <row r="407" spans="2:10" s="89" customFormat="1" ht="15.95" hidden="1" customHeight="1">
      <c r="B407" s="1024"/>
      <c r="C407" s="1027"/>
      <c r="D407" s="1030"/>
      <c r="E407" s="196" t="s">
        <v>259</v>
      </c>
      <c r="F407" s="537"/>
      <c r="G407" s="351">
        <f>D406*F407</f>
        <v>0</v>
      </c>
      <c r="H407" s="463"/>
      <c r="I407" s="352">
        <f>D406*F407*H407</f>
        <v>0</v>
      </c>
      <c r="J407" s="1033"/>
    </row>
    <row r="408" spans="2:10" s="89" customFormat="1" ht="15.95" hidden="1" customHeight="1">
      <c r="B408" s="1024"/>
      <c r="C408" s="1027"/>
      <c r="D408" s="1030"/>
      <c r="E408" s="196" t="s">
        <v>243</v>
      </c>
      <c r="F408" s="537"/>
      <c r="G408" s="351">
        <f>D406*F408</f>
        <v>0</v>
      </c>
      <c r="H408" s="463"/>
      <c r="I408" s="352">
        <f>D406*F408*H408</f>
        <v>0</v>
      </c>
      <c r="J408" s="1033"/>
    </row>
    <row r="409" spans="2:10" s="89" customFormat="1" ht="15.95" hidden="1" customHeight="1">
      <c r="B409" s="1024"/>
      <c r="C409" s="1027"/>
      <c r="D409" s="1030"/>
      <c r="E409" s="196" t="s">
        <v>260</v>
      </c>
      <c r="F409" s="537"/>
      <c r="G409" s="351">
        <f>D406*F409</f>
        <v>0</v>
      </c>
      <c r="H409" s="463"/>
      <c r="I409" s="352">
        <f>D406*F409*H409</f>
        <v>0</v>
      </c>
      <c r="J409" s="1033"/>
    </row>
    <row r="410" spans="2:10" s="89" customFormat="1" ht="15.95" hidden="1" customHeight="1">
      <c r="B410" s="1024"/>
      <c r="C410" s="1027"/>
      <c r="D410" s="1030"/>
      <c r="E410" s="196" t="s">
        <v>261</v>
      </c>
      <c r="F410" s="537"/>
      <c r="G410" s="351">
        <f>D406*F410</f>
        <v>0</v>
      </c>
      <c r="H410" s="463"/>
      <c r="I410" s="352">
        <f>D406*F410*H410</f>
        <v>0</v>
      </c>
      <c r="J410" s="1033"/>
    </row>
    <row r="411" spans="2:10" s="89" customFormat="1" ht="15.95" hidden="1" customHeight="1">
      <c r="B411" s="1025"/>
      <c r="C411" s="1028"/>
      <c r="D411" s="1031"/>
      <c r="E411" s="196" t="s">
        <v>126</v>
      </c>
      <c r="F411" s="537"/>
      <c r="G411" s="351">
        <f>D406*F411</f>
        <v>0</v>
      </c>
      <c r="H411" s="463"/>
      <c r="I411" s="352">
        <f>D406*F411*H411</f>
        <v>0</v>
      </c>
      <c r="J411" s="1034"/>
    </row>
    <row r="412" spans="2:10" s="89" customFormat="1" ht="15.95" hidden="1" customHeight="1">
      <c r="B412" s="1023">
        <v>68</v>
      </c>
      <c r="C412" s="1026"/>
      <c r="D412" s="1029"/>
      <c r="E412" s="196" t="s">
        <v>128</v>
      </c>
      <c r="F412" s="537"/>
      <c r="G412" s="351">
        <f>D412*F412</f>
        <v>0</v>
      </c>
      <c r="H412" s="463"/>
      <c r="I412" s="352">
        <f>D412*F412*H412</f>
        <v>0</v>
      </c>
      <c r="J412" s="1044">
        <f>SUM(I412:I417)</f>
        <v>0</v>
      </c>
    </row>
    <row r="413" spans="2:10" s="89" customFormat="1" ht="15.95" hidden="1" customHeight="1">
      <c r="B413" s="1024"/>
      <c r="C413" s="1027"/>
      <c r="D413" s="1030"/>
      <c r="E413" s="196" t="s">
        <v>259</v>
      </c>
      <c r="F413" s="537"/>
      <c r="G413" s="351">
        <f>D412*F413</f>
        <v>0</v>
      </c>
      <c r="H413" s="463"/>
      <c r="I413" s="352">
        <f>D412*F413*H413</f>
        <v>0</v>
      </c>
      <c r="J413" s="1033"/>
    </row>
    <row r="414" spans="2:10" s="89" customFormat="1" ht="15.95" hidden="1" customHeight="1">
      <c r="B414" s="1024"/>
      <c r="C414" s="1027"/>
      <c r="D414" s="1030"/>
      <c r="E414" s="196" t="s">
        <v>243</v>
      </c>
      <c r="F414" s="537"/>
      <c r="G414" s="351">
        <f>D412*F414</f>
        <v>0</v>
      </c>
      <c r="H414" s="463"/>
      <c r="I414" s="352">
        <f>D412*F414*H414</f>
        <v>0</v>
      </c>
      <c r="J414" s="1033"/>
    </row>
    <row r="415" spans="2:10" s="89" customFormat="1" ht="15.95" hidden="1" customHeight="1">
      <c r="B415" s="1024"/>
      <c r="C415" s="1027"/>
      <c r="D415" s="1030"/>
      <c r="E415" s="196" t="s">
        <v>260</v>
      </c>
      <c r="F415" s="537"/>
      <c r="G415" s="351">
        <f>D412*F415</f>
        <v>0</v>
      </c>
      <c r="H415" s="463"/>
      <c r="I415" s="352">
        <f>D412*F415*H415</f>
        <v>0</v>
      </c>
      <c r="J415" s="1033"/>
    </row>
    <row r="416" spans="2:10" s="89" customFormat="1" ht="15.95" hidden="1" customHeight="1">
      <c r="B416" s="1024"/>
      <c r="C416" s="1027"/>
      <c r="D416" s="1030"/>
      <c r="E416" s="196" t="s">
        <v>261</v>
      </c>
      <c r="F416" s="537"/>
      <c r="G416" s="351">
        <f>D412*F416</f>
        <v>0</v>
      </c>
      <c r="H416" s="463"/>
      <c r="I416" s="352">
        <f>D412*F416*H416</f>
        <v>0</v>
      </c>
      <c r="J416" s="1033"/>
    </row>
    <row r="417" spans="2:10" s="89" customFormat="1" ht="15.95" hidden="1" customHeight="1">
      <c r="B417" s="1025"/>
      <c r="C417" s="1028"/>
      <c r="D417" s="1031"/>
      <c r="E417" s="196" t="s">
        <v>126</v>
      </c>
      <c r="F417" s="537"/>
      <c r="G417" s="351">
        <f>D412*F417</f>
        <v>0</v>
      </c>
      <c r="H417" s="463"/>
      <c r="I417" s="352">
        <f>D412*F417*H417</f>
        <v>0</v>
      </c>
      <c r="J417" s="1034"/>
    </row>
    <row r="418" spans="2:10" s="89" customFormat="1" ht="15.95" hidden="1" customHeight="1">
      <c r="B418" s="1023">
        <v>69</v>
      </c>
      <c r="C418" s="1026"/>
      <c r="D418" s="1029"/>
      <c r="E418" s="196" t="s">
        <v>128</v>
      </c>
      <c r="F418" s="537"/>
      <c r="G418" s="351">
        <f>D418*F418</f>
        <v>0</v>
      </c>
      <c r="H418" s="463"/>
      <c r="I418" s="352">
        <f>D418*F418*H418</f>
        <v>0</v>
      </c>
      <c r="J418" s="1044">
        <f>SUM(I418:I423)</f>
        <v>0</v>
      </c>
    </row>
    <row r="419" spans="2:10" s="89" customFormat="1" ht="15.95" hidden="1" customHeight="1">
      <c r="B419" s="1024"/>
      <c r="C419" s="1027"/>
      <c r="D419" s="1030"/>
      <c r="E419" s="196" t="s">
        <v>259</v>
      </c>
      <c r="F419" s="537"/>
      <c r="G419" s="351">
        <f>D418*F419</f>
        <v>0</v>
      </c>
      <c r="H419" s="463"/>
      <c r="I419" s="352">
        <f>D418*F419*H419</f>
        <v>0</v>
      </c>
      <c r="J419" s="1033"/>
    </row>
    <row r="420" spans="2:10" s="89" customFormat="1" ht="15.95" hidden="1" customHeight="1">
      <c r="B420" s="1024"/>
      <c r="C420" s="1027"/>
      <c r="D420" s="1030"/>
      <c r="E420" s="196" t="s">
        <v>243</v>
      </c>
      <c r="F420" s="537"/>
      <c r="G420" s="351">
        <f>D418*F420</f>
        <v>0</v>
      </c>
      <c r="H420" s="463"/>
      <c r="I420" s="352">
        <f>D418*F420*H420</f>
        <v>0</v>
      </c>
      <c r="J420" s="1033"/>
    </row>
    <row r="421" spans="2:10" s="89" customFormat="1" ht="15.95" hidden="1" customHeight="1">
      <c r="B421" s="1024"/>
      <c r="C421" s="1027"/>
      <c r="D421" s="1030"/>
      <c r="E421" s="196" t="s">
        <v>260</v>
      </c>
      <c r="F421" s="537"/>
      <c r="G421" s="351">
        <f>D418*F421</f>
        <v>0</v>
      </c>
      <c r="H421" s="463"/>
      <c r="I421" s="352">
        <f>D418*F421*H421</f>
        <v>0</v>
      </c>
      <c r="J421" s="1033"/>
    </row>
    <row r="422" spans="2:10" s="89" customFormat="1" ht="15.95" hidden="1" customHeight="1">
      <c r="B422" s="1024"/>
      <c r="C422" s="1027"/>
      <c r="D422" s="1030"/>
      <c r="E422" s="196" t="s">
        <v>261</v>
      </c>
      <c r="F422" s="537"/>
      <c r="G422" s="351">
        <f>D418*F422</f>
        <v>0</v>
      </c>
      <c r="H422" s="463"/>
      <c r="I422" s="352">
        <f>D418*F422*H422</f>
        <v>0</v>
      </c>
      <c r="J422" s="1033"/>
    </row>
    <row r="423" spans="2:10" s="89" customFormat="1" ht="15.95" hidden="1" customHeight="1">
      <c r="B423" s="1025"/>
      <c r="C423" s="1028"/>
      <c r="D423" s="1031"/>
      <c r="E423" s="196" t="s">
        <v>126</v>
      </c>
      <c r="F423" s="537"/>
      <c r="G423" s="351">
        <f>D418*F423</f>
        <v>0</v>
      </c>
      <c r="H423" s="463"/>
      <c r="I423" s="352">
        <f>D418*F423*H423</f>
        <v>0</v>
      </c>
      <c r="J423" s="1034"/>
    </row>
    <row r="424" spans="2:10" s="89" customFormat="1" ht="15.95" hidden="1" customHeight="1">
      <c r="B424" s="1023">
        <v>70</v>
      </c>
      <c r="C424" s="1026"/>
      <c r="D424" s="1029"/>
      <c r="E424" s="196" t="s">
        <v>128</v>
      </c>
      <c r="F424" s="537"/>
      <c r="G424" s="351">
        <f>D424*F424</f>
        <v>0</v>
      </c>
      <c r="H424" s="463"/>
      <c r="I424" s="352">
        <f>D424*F424*H424</f>
        <v>0</v>
      </c>
      <c r="J424" s="1044">
        <f>SUM(I424:I429)</f>
        <v>0</v>
      </c>
    </row>
    <row r="425" spans="2:10" s="89" customFormat="1" ht="15.95" hidden="1" customHeight="1">
      <c r="B425" s="1024"/>
      <c r="C425" s="1027"/>
      <c r="D425" s="1030"/>
      <c r="E425" s="196" t="s">
        <v>259</v>
      </c>
      <c r="F425" s="537"/>
      <c r="G425" s="351">
        <f>D424*F425</f>
        <v>0</v>
      </c>
      <c r="H425" s="463"/>
      <c r="I425" s="352">
        <f>D424*F425*H425</f>
        <v>0</v>
      </c>
      <c r="J425" s="1033"/>
    </row>
    <row r="426" spans="2:10" s="89" customFormat="1" ht="15.95" hidden="1" customHeight="1">
      <c r="B426" s="1024"/>
      <c r="C426" s="1027"/>
      <c r="D426" s="1030"/>
      <c r="E426" s="196" t="s">
        <v>243</v>
      </c>
      <c r="F426" s="537"/>
      <c r="G426" s="351">
        <f>D424*F426</f>
        <v>0</v>
      </c>
      <c r="H426" s="463"/>
      <c r="I426" s="352">
        <f>D424*F426*H426</f>
        <v>0</v>
      </c>
      <c r="J426" s="1033"/>
    </row>
    <row r="427" spans="2:10" s="89" customFormat="1" ht="15.95" hidden="1" customHeight="1">
      <c r="B427" s="1024"/>
      <c r="C427" s="1027"/>
      <c r="D427" s="1030"/>
      <c r="E427" s="196" t="s">
        <v>260</v>
      </c>
      <c r="F427" s="537"/>
      <c r="G427" s="351">
        <f>D424*F427</f>
        <v>0</v>
      </c>
      <c r="H427" s="463"/>
      <c r="I427" s="352">
        <f>D424*F427*H427</f>
        <v>0</v>
      </c>
      <c r="J427" s="1033"/>
    </row>
    <row r="428" spans="2:10" s="89" customFormat="1" ht="15.95" hidden="1" customHeight="1">
      <c r="B428" s="1024"/>
      <c r="C428" s="1027"/>
      <c r="D428" s="1030"/>
      <c r="E428" s="196" t="s">
        <v>261</v>
      </c>
      <c r="F428" s="537"/>
      <c r="G428" s="351">
        <f>D424*F428</f>
        <v>0</v>
      </c>
      <c r="H428" s="463"/>
      <c r="I428" s="352">
        <f>D424*F428*H428</f>
        <v>0</v>
      </c>
      <c r="J428" s="1033"/>
    </row>
    <row r="429" spans="2:10" s="89" customFormat="1" ht="15.95" hidden="1" customHeight="1">
      <c r="B429" s="1025"/>
      <c r="C429" s="1028"/>
      <c r="D429" s="1031"/>
      <c r="E429" s="196" t="s">
        <v>126</v>
      </c>
      <c r="F429" s="537"/>
      <c r="G429" s="351">
        <f>D424*F429</f>
        <v>0</v>
      </c>
      <c r="H429" s="463"/>
      <c r="I429" s="352">
        <f>D424*F429*H429</f>
        <v>0</v>
      </c>
      <c r="J429" s="1034"/>
    </row>
    <row r="430" spans="2:10" s="89" customFormat="1" ht="15.95" hidden="1" customHeight="1">
      <c r="B430" s="1023">
        <v>71</v>
      </c>
      <c r="C430" s="1026"/>
      <c r="D430" s="1029"/>
      <c r="E430" s="196" t="s">
        <v>128</v>
      </c>
      <c r="F430" s="537"/>
      <c r="G430" s="351">
        <f>D430*F430</f>
        <v>0</v>
      </c>
      <c r="H430" s="463"/>
      <c r="I430" s="352">
        <f>D430*F430*H430</f>
        <v>0</v>
      </c>
      <c r="J430" s="1044">
        <f>SUM(I430:I435)</f>
        <v>0</v>
      </c>
    </row>
    <row r="431" spans="2:10" s="89" customFormat="1" ht="15.95" hidden="1" customHeight="1">
      <c r="B431" s="1024"/>
      <c r="C431" s="1027"/>
      <c r="D431" s="1030"/>
      <c r="E431" s="196" t="s">
        <v>259</v>
      </c>
      <c r="F431" s="537"/>
      <c r="G431" s="351">
        <f>D430*F431</f>
        <v>0</v>
      </c>
      <c r="H431" s="463"/>
      <c r="I431" s="352">
        <f>D430*F431*H431</f>
        <v>0</v>
      </c>
      <c r="J431" s="1033"/>
    </row>
    <row r="432" spans="2:10" s="89" customFormat="1" ht="15.95" hidden="1" customHeight="1">
      <c r="B432" s="1024"/>
      <c r="C432" s="1027"/>
      <c r="D432" s="1030"/>
      <c r="E432" s="196" t="s">
        <v>243</v>
      </c>
      <c r="F432" s="537"/>
      <c r="G432" s="351">
        <f>D430*F432</f>
        <v>0</v>
      </c>
      <c r="H432" s="463"/>
      <c r="I432" s="352">
        <f>D430*F432*H432</f>
        <v>0</v>
      </c>
      <c r="J432" s="1033"/>
    </row>
    <row r="433" spans="2:10" s="89" customFormat="1" ht="15.95" hidden="1" customHeight="1">
      <c r="B433" s="1024"/>
      <c r="C433" s="1027"/>
      <c r="D433" s="1030"/>
      <c r="E433" s="196" t="s">
        <v>260</v>
      </c>
      <c r="F433" s="537"/>
      <c r="G433" s="351">
        <f>D430*F433</f>
        <v>0</v>
      </c>
      <c r="H433" s="463"/>
      <c r="I433" s="352">
        <f>D430*F433*H433</f>
        <v>0</v>
      </c>
      <c r="J433" s="1033"/>
    </row>
    <row r="434" spans="2:10" s="89" customFormat="1" ht="15.95" hidden="1" customHeight="1">
      <c r="B434" s="1024"/>
      <c r="C434" s="1027"/>
      <c r="D434" s="1030"/>
      <c r="E434" s="196" t="s">
        <v>261</v>
      </c>
      <c r="F434" s="537"/>
      <c r="G434" s="351">
        <f>D430*F434</f>
        <v>0</v>
      </c>
      <c r="H434" s="463"/>
      <c r="I434" s="352">
        <f>D430*F434*H434</f>
        <v>0</v>
      </c>
      <c r="J434" s="1033"/>
    </row>
    <row r="435" spans="2:10" s="89" customFormat="1" ht="15.95" hidden="1" customHeight="1">
      <c r="B435" s="1025"/>
      <c r="C435" s="1028"/>
      <c r="D435" s="1031"/>
      <c r="E435" s="196" t="s">
        <v>126</v>
      </c>
      <c r="F435" s="537"/>
      <c r="G435" s="351">
        <f>D430*F435</f>
        <v>0</v>
      </c>
      <c r="H435" s="463"/>
      <c r="I435" s="352">
        <f>D430*F435*H435</f>
        <v>0</v>
      </c>
      <c r="J435" s="1034"/>
    </row>
    <row r="436" spans="2:10" s="89" customFormat="1" ht="15.95" hidden="1" customHeight="1">
      <c r="B436" s="1023">
        <v>72</v>
      </c>
      <c r="C436" s="1026"/>
      <c r="D436" s="1029"/>
      <c r="E436" s="196" t="s">
        <v>128</v>
      </c>
      <c r="F436" s="537"/>
      <c r="G436" s="351">
        <f>D436*F436</f>
        <v>0</v>
      </c>
      <c r="H436" s="463"/>
      <c r="I436" s="352">
        <f>D436*F436*H436</f>
        <v>0</v>
      </c>
      <c r="J436" s="1044">
        <f>SUM(I436:I441)</f>
        <v>0</v>
      </c>
    </row>
    <row r="437" spans="2:10" s="89" customFormat="1" ht="15.95" hidden="1" customHeight="1">
      <c r="B437" s="1024"/>
      <c r="C437" s="1027"/>
      <c r="D437" s="1030"/>
      <c r="E437" s="196" t="s">
        <v>259</v>
      </c>
      <c r="F437" s="537"/>
      <c r="G437" s="351">
        <f>D436*F437</f>
        <v>0</v>
      </c>
      <c r="H437" s="463"/>
      <c r="I437" s="352">
        <f>D436*F437*H437</f>
        <v>0</v>
      </c>
      <c r="J437" s="1033"/>
    </row>
    <row r="438" spans="2:10" s="89" customFormat="1" ht="15.95" hidden="1" customHeight="1">
      <c r="B438" s="1024"/>
      <c r="C438" s="1027"/>
      <c r="D438" s="1030"/>
      <c r="E438" s="196" t="s">
        <v>243</v>
      </c>
      <c r="F438" s="537"/>
      <c r="G438" s="351">
        <f>D436*F438</f>
        <v>0</v>
      </c>
      <c r="H438" s="463"/>
      <c r="I438" s="352">
        <f>D436*F438*H438</f>
        <v>0</v>
      </c>
      <c r="J438" s="1033"/>
    </row>
    <row r="439" spans="2:10" s="89" customFormat="1" ht="15.95" hidden="1" customHeight="1">
      <c r="B439" s="1024"/>
      <c r="C439" s="1027"/>
      <c r="D439" s="1030"/>
      <c r="E439" s="196" t="s">
        <v>260</v>
      </c>
      <c r="F439" s="537"/>
      <c r="G439" s="351">
        <f>D436*F439</f>
        <v>0</v>
      </c>
      <c r="H439" s="463"/>
      <c r="I439" s="352">
        <f>D436*F439*H439</f>
        <v>0</v>
      </c>
      <c r="J439" s="1033"/>
    </row>
    <row r="440" spans="2:10" s="89" customFormat="1" ht="15.95" hidden="1" customHeight="1">
      <c r="B440" s="1024"/>
      <c r="C440" s="1027"/>
      <c r="D440" s="1030"/>
      <c r="E440" s="196" t="s">
        <v>261</v>
      </c>
      <c r="F440" s="537"/>
      <c r="G440" s="351">
        <f>D436*F440</f>
        <v>0</v>
      </c>
      <c r="H440" s="463"/>
      <c r="I440" s="352">
        <f>D436*F440*H440</f>
        <v>0</v>
      </c>
      <c r="J440" s="1033"/>
    </row>
    <row r="441" spans="2:10" s="89" customFormat="1" ht="15.95" hidden="1" customHeight="1">
      <c r="B441" s="1025"/>
      <c r="C441" s="1028"/>
      <c r="D441" s="1031"/>
      <c r="E441" s="196" t="s">
        <v>126</v>
      </c>
      <c r="F441" s="537"/>
      <c r="G441" s="351">
        <f>D436*F441</f>
        <v>0</v>
      </c>
      <c r="H441" s="463"/>
      <c r="I441" s="352">
        <f>D436*F441*H441</f>
        <v>0</v>
      </c>
      <c r="J441" s="1034"/>
    </row>
    <row r="442" spans="2:10" s="89" customFormat="1" ht="15.95" hidden="1" customHeight="1">
      <c r="B442" s="1023">
        <v>73</v>
      </c>
      <c r="C442" s="1026"/>
      <c r="D442" s="1029"/>
      <c r="E442" s="196" t="s">
        <v>128</v>
      </c>
      <c r="F442" s="537"/>
      <c r="G442" s="351">
        <f>D442*F442</f>
        <v>0</v>
      </c>
      <c r="H442" s="463"/>
      <c r="I442" s="352">
        <f>D442*F442*H442</f>
        <v>0</v>
      </c>
      <c r="J442" s="1044">
        <f>SUM(I442:I447)</f>
        <v>0</v>
      </c>
    </row>
    <row r="443" spans="2:10" s="89" customFormat="1" ht="15.95" hidden="1" customHeight="1">
      <c r="B443" s="1024"/>
      <c r="C443" s="1027"/>
      <c r="D443" s="1030"/>
      <c r="E443" s="196" t="s">
        <v>259</v>
      </c>
      <c r="F443" s="537"/>
      <c r="G443" s="351">
        <f>D442*F443</f>
        <v>0</v>
      </c>
      <c r="H443" s="463"/>
      <c r="I443" s="352">
        <f>D442*F443*H443</f>
        <v>0</v>
      </c>
      <c r="J443" s="1033"/>
    </row>
    <row r="444" spans="2:10" s="89" customFormat="1" ht="15.95" hidden="1" customHeight="1">
      <c r="B444" s="1024"/>
      <c r="C444" s="1027"/>
      <c r="D444" s="1030"/>
      <c r="E444" s="196" t="s">
        <v>243</v>
      </c>
      <c r="F444" s="537"/>
      <c r="G444" s="351">
        <f>D442*F444</f>
        <v>0</v>
      </c>
      <c r="H444" s="463"/>
      <c r="I444" s="352">
        <f>D442*F444*H444</f>
        <v>0</v>
      </c>
      <c r="J444" s="1033"/>
    </row>
    <row r="445" spans="2:10" s="89" customFormat="1" ht="15.95" hidden="1" customHeight="1">
      <c r="B445" s="1024"/>
      <c r="C445" s="1027"/>
      <c r="D445" s="1030"/>
      <c r="E445" s="196" t="s">
        <v>260</v>
      </c>
      <c r="F445" s="537"/>
      <c r="G445" s="351">
        <f>D442*F445</f>
        <v>0</v>
      </c>
      <c r="H445" s="463"/>
      <c r="I445" s="352">
        <f>D442*F445*H445</f>
        <v>0</v>
      </c>
      <c r="J445" s="1033"/>
    </row>
    <row r="446" spans="2:10" s="89" customFormat="1" ht="15.95" hidden="1" customHeight="1">
      <c r="B446" s="1024"/>
      <c r="C446" s="1027"/>
      <c r="D446" s="1030"/>
      <c r="E446" s="196" t="s">
        <v>261</v>
      </c>
      <c r="F446" s="537"/>
      <c r="G446" s="351">
        <f>D442*F446</f>
        <v>0</v>
      </c>
      <c r="H446" s="463"/>
      <c r="I446" s="352">
        <f>D442*F446*H446</f>
        <v>0</v>
      </c>
      <c r="J446" s="1033"/>
    </row>
    <row r="447" spans="2:10" s="89" customFormat="1" ht="15.95" hidden="1" customHeight="1">
      <c r="B447" s="1025"/>
      <c r="C447" s="1028"/>
      <c r="D447" s="1031"/>
      <c r="E447" s="196" t="s">
        <v>126</v>
      </c>
      <c r="F447" s="537"/>
      <c r="G447" s="351">
        <f>D442*F447</f>
        <v>0</v>
      </c>
      <c r="H447" s="463"/>
      <c r="I447" s="352">
        <f>D442*F447*H447</f>
        <v>0</v>
      </c>
      <c r="J447" s="1034"/>
    </row>
    <row r="448" spans="2:10" s="89" customFormat="1" ht="15.95" hidden="1" customHeight="1">
      <c r="B448" s="1023">
        <v>74</v>
      </c>
      <c r="C448" s="1026"/>
      <c r="D448" s="1029"/>
      <c r="E448" s="196" t="s">
        <v>128</v>
      </c>
      <c r="F448" s="537"/>
      <c r="G448" s="351">
        <f>D448*F448</f>
        <v>0</v>
      </c>
      <c r="H448" s="463"/>
      <c r="I448" s="352">
        <f>D448*F448*H448</f>
        <v>0</v>
      </c>
      <c r="J448" s="1044">
        <f>SUM(I448:I453)</f>
        <v>0</v>
      </c>
    </row>
    <row r="449" spans="2:10" s="89" customFormat="1" ht="15.95" hidden="1" customHeight="1">
      <c r="B449" s="1024"/>
      <c r="C449" s="1027"/>
      <c r="D449" s="1030"/>
      <c r="E449" s="196" t="s">
        <v>259</v>
      </c>
      <c r="F449" s="537"/>
      <c r="G449" s="351">
        <f>D448*F449</f>
        <v>0</v>
      </c>
      <c r="H449" s="463"/>
      <c r="I449" s="352">
        <f>D448*F449*H449</f>
        <v>0</v>
      </c>
      <c r="J449" s="1033"/>
    </row>
    <row r="450" spans="2:10" s="89" customFormat="1" ht="15.95" hidden="1" customHeight="1">
      <c r="B450" s="1024"/>
      <c r="C450" s="1027"/>
      <c r="D450" s="1030"/>
      <c r="E450" s="196" t="s">
        <v>243</v>
      </c>
      <c r="F450" s="537"/>
      <c r="G450" s="351">
        <f>D448*F450</f>
        <v>0</v>
      </c>
      <c r="H450" s="463"/>
      <c r="I450" s="352">
        <f>D448*F450*H450</f>
        <v>0</v>
      </c>
      <c r="J450" s="1033"/>
    </row>
    <row r="451" spans="2:10" s="89" customFormat="1" ht="15.95" hidden="1" customHeight="1">
      <c r="B451" s="1024"/>
      <c r="C451" s="1027"/>
      <c r="D451" s="1030"/>
      <c r="E451" s="196" t="s">
        <v>260</v>
      </c>
      <c r="F451" s="537"/>
      <c r="G451" s="351">
        <f>D448*F451</f>
        <v>0</v>
      </c>
      <c r="H451" s="463"/>
      <c r="I451" s="352">
        <f>D448*F451*H451</f>
        <v>0</v>
      </c>
      <c r="J451" s="1033"/>
    </row>
    <row r="452" spans="2:10" s="89" customFormat="1" ht="15.95" hidden="1" customHeight="1">
      <c r="B452" s="1024"/>
      <c r="C452" s="1027"/>
      <c r="D452" s="1030"/>
      <c r="E452" s="196" t="s">
        <v>261</v>
      </c>
      <c r="F452" s="537"/>
      <c r="G452" s="351">
        <f>D448*F452</f>
        <v>0</v>
      </c>
      <c r="H452" s="463"/>
      <c r="I452" s="352">
        <f>D448*F452*H452</f>
        <v>0</v>
      </c>
      <c r="J452" s="1033"/>
    </row>
    <row r="453" spans="2:10" s="89" customFormat="1" ht="15.95" hidden="1" customHeight="1">
      <c r="B453" s="1025"/>
      <c r="C453" s="1028"/>
      <c r="D453" s="1031"/>
      <c r="E453" s="196" t="s">
        <v>126</v>
      </c>
      <c r="F453" s="537"/>
      <c r="G453" s="351">
        <f>D448*F453</f>
        <v>0</v>
      </c>
      <c r="H453" s="463"/>
      <c r="I453" s="352">
        <f>D448*F453*H453</f>
        <v>0</v>
      </c>
      <c r="J453" s="1034"/>
    </row>
    <row r="454" spans="2:10" s="89" customFormat="1" ht="15.95" hidden="1" customHeight="1">
      <c r="B454" s="1023">
        <v>75</v>
      </c>
      <c r="C454" s="1026"/>
      <c r="D454" s="1029"/>
      <c r="E454" s="196" t="s">
        <v>128</v>
      </c>
      <c r="F454" s="537"/>
      <c r="G454" s="351">
        <f>D454*F454</f>
        <v>0</v>
      </c>
      <c r="H454" s="463"/>
      <c r="I454" s="352">
        <f>D454*F454*H454</f>
        <v>0</v>
      </c>
      <c r="J454" s="1044">
        <f>SUM(I454:I459)</f>
        <v>0</v>
      </c>
    </row>
    <row r="455" spans="2:10" s="89" customFormat="1" ht="15.95" hidden="1" customHeight="1">
      <c r="B455" s="1024"/>
      <c r="C455" s="1027"/>
      <c r="D455" s="1030"/>
      <c r="E455" s="196" t="s">
        <v>259</v>
      </c>
      <c r="F455" s="537"/>
      <c r="G455" s="351">
        <f>D454*F455</f>
        <v>0</v>
      </c>
      <c r="H455" s="463"/>
      <c r="I455" s="352">
        <f>D454*F455*H455</f>
        <v>0</v>
      </c>
      <c r="J455" s="1033"/>
    </row>
    <row r="456" spans="2:10" s="89" customFormat="1" ht="15.95" hidden="1" customHeight="1">
      <c r="B456" s="1024"/>
      <c r="C456" s="1027"/>
      <c r="D456" s="1030"/>
      <c r="E456" s="196" t="s">
        <v>243</v>
      </c>
      <c r="F456" s="537"/>
      <c r="G456" s="351">
        <f>D454*F456</f>
        <v>0</v>
      </c>
      <c r="H456" s="463"/>
      <c r="I456" s="352">
        <f>D454*F456*H456</f>
        <v>0</v>
      </c>
      <c r="J456" s="1033"/>
    </row>
    <row r="457" spans="2:10" s="89" customFormat="1" ht="15.95" hidden="1" customHeight="1">
      <c r="B457" s="1024"/>
      <c r="C457" s="1027"/>
      <c r="D457" s="1030"/>
      <c r="E457" s="196" t="s">
        <v>260</v>
      </c>
      <c r="F457" s="537"/>
      <c r="G457" s="351">
        <f>D454*F457</f>
        <v>0</v>
      </c>
      <c r="H457" s="463"/>
      <c r="I457" s="352">
        <f>D454*F457*H457</f>
        <v>0</v>
      </c>
      <c r="J457" s="1033"/>
    </row>
    <row r="458" spans="2:10" s="89" customFormat="1" ht="15.95" hidden="1" customHeight="1">
      <c r="B458" s="1024"/>
      <c r="C458" s="1027"/>
      <c r="D458" s="1030"/>
      <c r="E458" s="196" t="s">
        <v>261</v>
      </c>
      <c r="F458" s="537"/>
      <c r="G458" s="351">
        <f>D454*F458</f>
        <v>0</v>
      </c>
      <c r="H458" s="463"/>
      <c r="I458" s="352">
        <f>D454*F458*H458</f>
        <v>0</v>
      </c>
      <c r="J458" s="1033"/>
    </row>
    <row r="459" spans="2:10" s="89" customFormat="1" ht="15.95" hidden="1" customHeight="1">
      <c r="B459" s="1025"/>
      <c r="C459" s="1028"/>
      <c r="D459" s="1031"/>
      <c r="E459" s="196" t="s">
        <v>126</v>
      </c>
      <c r="F459" s="537"/>
      <c r="G459" s="351">
        <f>D454*F459</f>
        <v>0</v>
      </c>
      <c r="H459" s="463"/>
      <c r="I459" s="352">
        <f>D454*F459*H459</f>
        <v>0</v>
      </c>
      <c r="J459" s="1034"/>
    </row>
    <row r="460" spans="2:10" s="89" customFormat="1" ht="15.95" hidden="1" customHeight="1">
      <c r="B460" s="1023">
        <v>76</v>
      </c>
      <c r="C460" s="1026"/>
      <c r="D460" s="1029"/>
      <c r="E460" s="196" t="s">
        <v>128</v>
      </c>
      <c r="F460" s="537"/>
      <c r="G460" s="351">
        <f>D460*F460</f>
        <v>0</v>
      </c>
      <c r="H460" s="463"/>
      <c r="I460" s="352">
        <f>D460*F460*H460</f>
        <v>0</v>
      </c>
      <c r="J460" s="1044">
        <f>SUM(I460:I465)</f>
        <v>0</v>
      </c>
    </row>
    <row r="461" spans="2:10" s="89" customFormat="1" ht="15.95" hidden="1" customHeight="1">
      <c r="B461" s="1024"/>
      <c r="C461" s="1027"/>
      <c r="D461" s="1030"/>
      <c r="E461" s="196" t="s">
        <v>259</v>
      </c>
      <c r="F461" s="537"/>
      <c r="G461" s="351">
        <f>D460*F461</f>
        <v>0</v>
      </c>
      <c r="H461" s="463"/>
      <c r="I461" s="352">
        <f>D460*F461*H461</f>
        <v>0</v>
      </c>
      <c r="J461" s="1033"/>
    </row>
    <row r="462" spans="2:10" s="89" customFormat="1" ht="15.95" hidden="1" customHeight="1">
      <c r="B462" s="1024"/>
      <c r="C462" s="1027"/>
      <c r="D462" s="1030"/>
      <c r="E462" s="196" t="s">
        <v>243</v>
      </c>
      <c r="F462" s="537"/>
      <c r="G462" s="351">
        <f>D460*F462</f>
        <v>0</v>
      </c>
      <c r="H462" s="463"/>
      <c r="I462" s="352">
        <f>D460*F462*H462</f>
        <v>0</v>
      </c>
      <c r="J462" s="1033"/>
    </row>
    <row r="463" spans="2:10" s="89" customFormat="1" ht="15.95" hidden="1" customHeight="1">
      <c r="B463" s="1024"/>
      <c r="C463" s="1027"/>
      <c r="D463" s="1030"/>
      <c r="E463" s="196" t="s">
        <v>260</v>
      </c>
      <c r="F463" s="537"/>
      <c r="G463" s="351">
        <f>D460*F463</f>
        <v>0</v>
      </c>
      <c r="H463" s="463"/>
      <c r="I463" s="352">
        <f>D460*F463*H463</f>
        <v>0</v>
      </c>
      <c r="J463" s="1033"/>
    </row>
    <row r="464" spans="2:10" s="89" customFormat="1" ht="15.95" hidden="1" customHeight="1">
      <c r="B464" s="1024"/>
      <c r="C464" s="1027"/>
      <c r="D464" s="1030"/>
      <c r="E464" s="196" t="s">
        <v>261</v>
      </c>
      <c r="F464" s="537"/>
      <c r="G464" s="351">
        <f>D460*F464</f>
        <v>0</v>
      </c>
      <c r="H464" s="463"/>
      <c r="I464" s="352">
        <f>D460*F464*H464</f>
        <v>0</v>
      </c>
      <c r="J464" s="1033"/>
    </row>
    <row r="465" spans="2:10" s="89" customFormat="1" ht="15.95" hidden="1" customHeight="1">
      <c r="B465" s="1025"/>
      <c r="C465" s="1028"/>
      <c r="D465" s="1031"/>
      <c r="E465" s="196" t="s">
        <v>126</v>
      </c>
      <c r="F465" s="537"/>
      <c r="G465" s="351">
        <f>D460*F465</f>
        <v>0</v>
      </c>
      <c r="H465" s="463"/>
      <c r="I465" s="352">
        <f>D460*F465*H465</f>
        <v>0</v>
      </c>
      <c r="J465" s="1034"/>
    </row>
    <row r="466" spans="2:10" s="89" customFormat="1" ht="15.95" hidden="1" customHeight="1">
      <c r="B466" s="1023">
        <v>77</v>
      </c>
      <c r="C466" s="1026"/>
      <c r="D466" s="1029"/>
      <c r="E466" s="196" t="s">
        <v>128</v>
      </c>
      <c r="F466" s="537"/>
      <c r="G466" s="351">
        <f>D466*F466</f>
        <v>0</v>
      </c>
      <c r="H466" s="463"/>
      <c r="I466" s="352">
        <f>D466*F466*H466</f>
        <v>0</v>
      </c>
      <c r="J466" s="1044">
        <f>SUM(I466:I471)</f>
        <v>0</v>
      </c>
    </row>
    <row r="467" spans="2:10" s="89" customFormat="1" ht="15.95" hidden="1" customHeight="1">
      <c r="B467" s="1024"/>
      <c r="C467" s="1027"/>
      <c r="D467" s="1030"/>
      <c r="E467" s="196" t="s">
        <v>259</v>
      </c>
      <c r="F467" s="537"/>
      <c r="G467" s="351">
        <f>D466*F467</f>
        <v>0</v>
      </c>
      <c r="H467" s="463"/>
      <c r="I467" s="352">
        <f>D466*F467*H467</f>
        <v>0</v>
      </c>
      <c r="J467" s="1033"/>
    </row>
    <row r="468" spans="2:10" s="89" customFormat="1" ht="15.95" hidden="1" customHeight="1">
      <c r="B468" s="1024"/>
      <c r="C468" s="1027"/>
      <c r="D468" s="1030"/>
      <c r="E468" s="196" t="s">
        <v>243</v>
      </c>
      <c r="F468" s="537"/>
      <c r="G468" s="351">
        <f>D466*F468</f>
        <v>0</v>
      </c>
      <c r="H468" s="463"/>
      <c r="I468" s="352">
        <f>D466*F468*H468</f>
        <v>0</v>
      </c>
      <c r="J468" s="1033"/>
    </row>
    <row r="469" spans="2:10" s="89" customFormat="1" ht="15.95" hidden="1" customHeight="1">
      <c r="B469" s="1024"/>
      <c r="C469" s="1027"/>
      <c r="D469" s="1030"/>
      <c r="E469" s="196" t="s">
        <v>260</v>
      </c>
      <c r="F469" s="537"/>
      <c r="G469" s="351">
        <f>D466*F469</f>
        <v>0</v>
      </c>
      <c r="H469" s="463"/>
      <c r="I469" s="352">
        <f>D466*F469*H469</f>
        <v>0</v>
      </c>
      <c r="J469" s="1033"/>
    </row>
    <row r="470" spans="2:10" s="89" customFormat="1" ht="15.95" hidden="1" customHeight="1">
      <c r="B470" s="1024"/>
      <c r="C470" s="1027"/>
      <c r="D470" s="1030"/>
      <c r="E470" s="196" t="s">
        <v>261</v>
      </c>
      <c r="F470" s="537"/>
      <c r="G470" s="351">
        <f>D466*F470</f>
        <v>0</v>
      </c>
      <c r="H470" s="463"/>
      <c r="I470" s="352">
        <f>D466*F470*H470</f>
        <v>0</v>
      </c>
      <c r="J470" s="1033"/>
    </row>
    <row r="471" spans="2:10" s="89" customFormat="1" ht="15.95" hidden="1" customHeight="1">
      <c r="B471" s="1025"/>
      <c r="C471" s="1028"/>
      <c r="D471" s="1031"/>
      <c r="E471" s="196" t="s">
        <v>126</v>
      </c>
      <c r="F471" s="537"/>
      <c r="G471" s="351">
        <f>D466*F471</f>
        <v>0</v>
      </c>
      <c r="H471" s="463"/>
      <c r="I471" s="352">
        <f>D466*F471*H471</f>
        <v>0</v>
      </c>
      <c r="J471" s="1034"/>
    </row>
    <row r="472" spans="2:10" s="89" customFormat="1" ht="15.95" hidden="1" customHeight="1">
      <c r="B472" s="1023">
        <v>78</v>
      </c>
      <c r="C472" s="1026"/>
      <c r="D472" s="1029"/>
      <c r="E472" s="196" t="s">
        <v>128</v>
      </c>
      <c r="F472" s="537"/>
      <c r="G472" s="351">
        <f>D472*F472</f>
        <v>0</v>
      </c>
      <c r="H472" s="463"/>
      <c r="I472" s="352">
        <f>D472*F472*H472</f>
        <v>0</v>
      </c>
      <c r="J472" s="1044">
        <f>SUM(I472:I477)</f>
        <v>0</v>
      </c>
    </row>
    <row r="473" spans="2:10" s="89" customFormat="1" ht="15.95" hidden="1" customHeight="1">
      <c r="B473" s="1024"/>
      <c r="C473" s="1027"/>
      <c r="D473" s="1030"/>
      <c r="E473" s="196" t="s">
        <v>259</v>
      </c>
      <c r="F473" s="537"/>
      <c r="G473" s="351">
        <f>D472*F473</f>
        <v>0</v>
      </c>
      <c r="H473" s="463"/>
      <c r="I473" s="352">
        <f>D472*F473*H473</f>
        <v>0</v>
      </c>
      <c r="J473" s="1033"/>
    </row>
    <row r="474" spans="2:10" s="89" customFormat="1" ht="15.95" hidden="1" customHeight="1">
      <c r="B474" s="1024"/>
      <c r="C474" s="1027"/>
      <c r="D474" s="1030"/>
      <c r="E474" s="196" t="s">
        <v>243</v>
      </c>
      <c r="F474" s="537"/>
      <c r="G474" s="351">
        <f>D472*F474</f>
        <v>0</v>
      </c>
      <c r="H474" s="463"/>
      <c r="I474" s="352">
        <f>D472*F474*H474</f>
        <v>0</v>
      </c>
      <c r="J474" s="1033"/>
    </row>
    <row r="475" spans="2:10" s="89" customFormat="1" ht="15.95" hidden="1" customHeight="1">
      <c r="B475" s="1024"/>
      <c r="C475" s="1027"/>
      <c r="D475" s="1030"/>
      <c r="E475" s="196" t="s">
        <v>260</v>
      </c>
      <c r="F475" s="537"/>
      <c r="G475" s="351">
        <f>D472*F475</f>
        <v>0</v>
      </c>
      <c r="H475" s="463"/>
      <c r="I475" s="352">
        <f>D472*F475*H475</f>
        <v>0</v>
      </c>
      <c r="J475" s="1033"/>
    </row>
    <row r="476" spans="2:10" s="89" customFormat="1" ht="15.95" hidden="1" customHeight="1">
      <c r="B476" s="1024"/>
      <c r="C476" s="1027"/>
      <c r="D476" s="1030"/>
      <c r="E476" s="196" t="s">
        <v>261</v>
      </c>
      <c r="F476" s="537"/>
      <c r="G476" s="351">
        <f>D472*F476</f>
        <v>0</v>
      </c>
      <c r="H476" s="463"/>
      <c r="I476" s="352">
        <f>D472*F476*H476</f>
        <v>0</v>
      </c>
      <c r="J476" s="1033"/>
    </row>
    <row r="477" spans="2:10" s="89" customFormat="1" ht="15.95" hidden="1" customHeight="1">
      <c r="B477" s="1025"/>
      <c r="C477" s="1028"/>
      <c r="D477" s="1031"/>
      <c r="E477" s="196" t="s">
        <v>126</v>
      </c>
      <c r="F477" s="537"/>
      <c r="G477" s="351">
        <f>D472*F477</f>
        <v>0</v>
      </c>
      <c r="H477" s="463"/>
      <c r="I477" s="352">
        <f>D472*F477*H477</f>
        <v>0</v>
      </c>
      <c r="J477" s="1034"/>
    </row>
    <row r="478" spans="2:10" s="89" customFormat="1" ht="15.95" hidden="1" customHeight="1">
      <c r="B478" s="1023">
        <v>79</v>
      </c>
      <c r="C478" s="1026"/>
      <c r="D478" s="1029"/>
      <c r="E478" s="196" t="s">
        <v>128</v>
      </c>
      <c r="F478" s="537"/>
      <c r="G478" s="351">
        <f>D478*F478</f>
        <v>0</v>
      </c>
      <c r="H478" s="463"/>
      <c r="I478" s="352">
        <f>D478*F478*H478</f>
        <v>0</v>
      </c>
      <c r="J478" s="1044">
        <f>SUM(I478:I483)</f>
        <v>0</v>
      </c>
    </row>
    <row r="479" spans="2:10" s="89" customFormat="1" ht="15.95" hidden="1" customHeight="1">
      <c r="B479" s="1024"/>
      <c r="C479" s="1027"/>
      <c r="D479" s="1030"/>
      <c r="E479" s="196" t="s">
        <v>259</v>
      </c>
      <c r="F479" s="537"/>
      <c r="G479" s="351">
        <f>D478*F479</f>
        <v>0</v>
      </c>
      <c r="H479" s="463"/>
      <c r="I479" s="352">
        <f>D478*F479*H479</f>
        <v>0</v>
      </c>
      <c r="J479" s="1033"/>
    </row>
    <row r="480" spans="2:10" s="89" customFormat="1" ht="15.95" hidden="1" customHeight="1">
      <c r="B480" s="1024"/>
      <c r="C480" s="1027"/>
      <c r="D480" s="1030"/>
      <c r="E480" s="196" t="s">
        <v>243</v>
      </c>
      <c r="F480" s="537"/>
      <c r="G480" s="351">
        <f>D478*F480</f>
        <v>0</v>
      </c>
      <c r="H480" s="463"/>
      <c r="I480" s="352">
        <f>D478*F480*H480</f>
        <v>0</v>
      </c>
      <c r="J480" s="1033"/>
    </row>
    <row r="481" spans="2:10" s="89" customFormat="1" ht="15.95" hidden="1" customHeight="1">
      <c r="B481" s="1024"/>
      <c r="C481" s="1027"/>
      <c r="D481" s="1030"/>
      <c r="E481" s="196" t="s">
        <v>260</v>
      </c>
      <c r="F481" s="537"/>
      <c r="G481" s="351">
        <f>D478*F481</f>
        <v>0</v>
      </c>
      <c r="H481" s="463"/>
      <c r="I481" s="352">
        <f>D478*F481*H481</f>
        <v>0</v>
      </c>
      <c r="J481" s="1033"/>
    </row>
    <row r="482" spans="2:10" s="89" customFormat="1" ht="15.95" hidden="1" customHeight="1">
      <c r="B482" s="1024"/>
      <c r="C482" s="1027"/>
      <c r="D482" s="1030"/>
      <c r="E482" s="196" t="s">
        <v>261</v>
      </c>
      <c r="F482" s="537"/>
      <c r="G482" s="351">
        <f>D478*F482</f>
        <v>0</v>
      </c>
      <c r="H482" s="463"/>
      <c r="I482" s="352">
        <f>D478*F482*H482</f>
        <v>0</v>
      </c>
      <c r="J482" s="1033"/>
    </row>
    <row r="483" spans="2:10" s="89" customFormat="1" ht="15.95" hidden="1" customHeight="1">
      <c r="B483" s="1025"/>
      <c r="C483" s="1028"/>
      <c r="D483" s="1031"/>
      <c r="E483" s="196" t="s">
        <v>126</v>
      </c>
      <c r="F483" s="537"/>
      <c r="G483" s="351">
        <f>D478*F483</f>
        <v>0</v>
      </c>
      <c r="H483" s="463"/>
      <c r="I483" s="352">
        <f>D478*F483*H483</f>
        <v>0</v>
      </c>
      <c r="J483" s="1034"/>
    </row>
    <row r="484" spans="2:10" s="89" customFormat="1" ht="15.95" hidden="1" customHeight="1">
      <c r="B484" s="1023">
        <v>80</v>
      </c>
      <c r="C484" s="1026"/>
      <c r="D484" s="1029"/>
      <c r="E484" s="196" t="s">
        <v>128</v>
      </c>
      <c r="F484" s="537"/>
      <c r="G484" s="351">
        <f>D484*F484</f>
        <v>0</v>
      </c>
      <c r="H484" s="463"/>
      <c r="I484" s="352">
        <f>D484*F484*H484</f>
        <v>0</v>
      </c>
      <c r="J484" s="1044">
        <f>SUM(I484:I489)</f>
        <v>0</v>
      </c>
    </row>
    <row r="485" spans="2:10" s="89" customFormat="1" ht="15.95" hidden="1" customHeight="1">
      <c r="B485" s="1024"/>
      <c r="C485" s="1027"/>
      <c r="D485" s="1030"/>
      <c r="E485" s="196" t="s">
        <v>259</v>
      </c>
      <c r="F485" s="537"/>
      <c r="G485" s="351">
        <f>D484*F485</f>
        <v>0</v>
      </c>
      <c r="H485" s="463"/>
      <c r="I485" s="352">
        <f>D484*F485*H485</f>
        <v>0</v>
      </c>
      <c r="J485" s="1033"/>
    </row>
    <row r="486" spans="2:10" s="89" customFormat="1" ht="15.95" hidden="1" customHeight="1">
      <c r="B486" s="1024"/>
      <c r="C486" s="1027"/>
      <c r="D486" s="1030"/>
      <c r="E486" s="196" t="s">
        <v>243</v>
      </c>
      <c r="F486" s="537"/>
      <c r="G486" s="351">
        <f>D484*F486</f>
        <v>0</v>
      </c>
      <c r="H486" s="463"/>
      <c r="I486" s="352">
        <f>D484*F486*H486</f>
        <v>0</v>
      </c>
      <c r="J486" s="1033"/>
    </row>
    <row r="487" spans="2:10" s="89" customFormat="1" ht="15.95" hidden="1" customHeight="1">
      <c r="B487" s="1024"/>
      <c r="C487" s="1027"/>
      <c r="D487" s="1030"/>
      <c r="E487" s="196" t="s">
        <v>260</v>
      </c>
      <c r="F487" s="537"/>
      <c r="G487" s="351">
        <f>D484*F487</f>
        <v>0</v>
      </c>
      <c r="H487" s="463"/>
      <c r="I487" s="352">
        <f>D484*F487*H487</f>
        <v>0</v>
      </c>
      <c r="J487" s="1033"/>
    </row>
    <row r="488" spans="2:10" s="89" customFormat="1" ht="15.95" hidden="1" customHeight="1">
      <c r="B488" s="1024"/>
      <c r="C488" s="1027"/>
      <c r="D488" s="1030"/>
      <c r="E488" s="196" t="s">
        <v>261</v>
      </c>
      <c r="F488" s="537"/>
      <c r="G488" s="351">
        <f>D484*F488</f>
        <v>0</v>
      </c>
      <c r="H488" s="463"/>
      <c r="I488" s="352">
        <f>D484*F488*H488</f>
        <v>0</v>
      </c>
      <c r="J488" s="1033"/>
    </row>
    <row r="489" spans="2:10" s="89" customFormat="1" ht="15.95" hidden="1" customHeight="1">
      <c r="B489" s="1025"/>
      <c r="C489" s="1028"/>
      <c r="D489" s="1031"/>
      <c r="E489" s="196" t="s">
        <v>126</v>
      </c>
      <c r="F489" s="537"/>
      <c r="G489" s="351">
        <f>D484*F489</f>
        <v>0</v>
      </c>
      <c r="H489" s="463"/>
      <c r="I489" s="352">
        <f>D484*F489*H489</f>
        <v>0</v>
      </c>
      <c r="J489" s="1034"/>
    </row>
    <row r="490" spans="2:10" s="89" customFormat="1" ht="15.95" hidden="1" customHeight="1">
      <c r="B490" s="1023">
        <v>81</v>
      </c>
      <c r="C490" s="1026"/>
      <c r="D490" s="1029"/>
      <c r="E490" s="196" t="s">
        <v>128</v>
      </c>
      <c r="F490" s="537"/>
      <c r="G490" s="351">
        <f>D490*F490</f>
        <v>0</v>
      </c>
      <c r="H490" s="463"/>
      <c r="I490" s="352">
        <f>D490*F490*H490</f>
        <v>0</v>
      </c>
      <c r="J490" s="1044">
        <f>SUM(I490:I495)</f>
        <v>0</v>
      </c>
    </row>
    <row r="491" spans="2:10" s="89" customFormat="1" ht="15.95" hidden="1" customHeight="1">
      <c r="B491" s="1024"/>
      <c r="C491" s="1027"/>
      <c r="D491" s="1030"/>
      <c r="E491" s="196" t="s">
        <v>259</v>
      </c>
      <c r="F491" s="537"/>
      <c r="G491" s="351">
        <f>D490*F491</f>
        <v>0</v>
      </c>
      <c r="H491" s="463"/>
      <c r="I491" s="352">
        <f>D490*F491*H491</f>
        <v>0</v>
      </c>
      <c r="J491" s="1033"/>
    </row>
    <row r="492" spans="2:10" s="89" customFormat="1" ht="15.95" hidden="1" customHeight="1">
      <c r="B492" s="1024"/>
      <c r="C492" s="1027"/>
      <c r="D492" s="1030"/>
      <c r="E492" s="196" t="s">
        <v>243</v>
      </c>
      <c r="F492" s="537"/>
      <c r="G492" s="351">
        <f>D490*F492</f>
        <v>0</v>
      </c>
      <c r="H492" s="463"/>
      <c r="I492" s="352">
        <f>D490*F492*H492</f>
        <v>0</v>
      </c>
      <c r="J492" s="1033"/>
    </row>
    <row r="493" spans="2:10" s="89" customFormat="1" ht="15.95" hidden="1" customHeight="1">
      <c r="B493" s="1024"/>
      <c r="C493" s="1027"/>
      <c r="D493" s="1030"/>
      <c r="E493" s="196" t="s">
        <v>260</v>
      </c>
      <c r="F493" s="537"/>
      <c r="G493" s="351">
        <f>D490*F493</f>
        <v>0</v>
      </c>
      <c r="H493" s="463"/>
      <c r="I493" s="352">
        <f>D490*F493*H493</f>
        <v>0</v>
      </c>
      <c r="J493" s="1033"/>
    </row>
    <row r="494" spans="2:10" s="89" customFormat="1" ht="15.95" hidden="1" customHeight="1">
      <c r="B494" s="1024"/>
      <c r="C494" s="1027"/>
      <c r="D494" s="1030"/>
      <c r="E494" s="196" t="s">
        <v>261</v>
      </c>
      <c r="F494" s="537"/>
      <c r="G494" s="351">
        <f>D490*F494</f>
        <v>0</v>
      </c>
      <c r="H494" s="463"/>
      <c r="I494" s="352">
        <f>D490*F494*H494</f>
        <v>0</v>
      </c>
      <c r="J494" s="1033"/>
    </row>
    <row r="495" spans="2:10" s="89" customFormat="1" ht="15.95" hidden="1" customHeight="1">
      <c r="B495" s="1025"/>
      <c r="C495" s="1028"/>
      <c r="D495" s="1031"/>
      <c r="E495" s="196" t="s">
        <v>126</v>
      </c>
      <c r="F495" s="537"/>
      <c r="G495" s="351">
        <f>D490*F495</f>
        <v>0</v>
      </c>
      <c r="H495" s="463"/>
      <c r="I495" s="352">
        <f>D490*F495*H495</f>
        <v>0</v>
      </c>
      <c r="J495" s="1034"/>
    </row>
    <row r="496" spans="2:10" s="89" customFormat="1" ht="15.95" hidden="1" customHeight="1">
      <c r="B496" s="1023">
        <v>82</v>
      </c>
      <c r="C496" s="1026"/>
      <c r="D496" s="1029"/>
      <c r="E496" s="196" t="s">
        <v>128</v>
      </c>
      <c r="F496" s="537"/>
      <c r="G496" s="351">
        <f>D496*F496</f>
        <v>0</v>
      </c>
      <c r="H496" s="463"/>
      <c r="I496" s="352">
        <f>D496*F496*H496</f>
        <v>0</v>
      </c>
      <c r="J496" s="1044">
        <f>SUM(I496:I501)</f>
        <v>0</v>
      </c>
    </row>
    <row r="497" spans="2:10" s="89" customFormat="1" ht="15.95" hidden="1" customHeight="1">
      <c r="B497" s="1024"/>
      <c r="C497" s="1027"/>
      <c r="D497" s="1030"/>
      <c r="E497" s="196" t="s">
        <v>259</v>
      </c>
      <c r="F497" s="537"/>
      <c r="G497" s="351">
        <f>D496*F497</f>
        <v>0</v>
      </c>
      <c r="H497" s="463"/>
      <c r="I497" s="352">
        <f>D496*F497*H497</f>
        <v>0</v>
      </c>
      <c r="J497" s="1033"/>
    </row>
    <row r="498" spans="2:10" s="89" customFormat="1" ht="15.95" hidden="1" customHeight="1">
      <c r="B498" s="1024"/>
      <c r="C498" s="1027"/>
      <c r="D498" s="1030"/>
      <c r="E498" s="196" t="s">
        <v>243</v>
      </c>
      <c r="F498" s="537"/>
      <c r="G498" s="351">
        <f>D496*F498</f>
        <v>0</v>
      </c>
      <c r="H498" s="463"/>
      <c r="I498" s="352">
        <f>D496*F498*H498</f>
        <v>0</v>
      </c>
      <c r="J498" s="1033"/>
    </row>
    <row r="499" spans="2:10" s="89" customFormat="1" ht="15.95" hidden="1" customHeight="1">
      <c r="B499" s="1024"/>
      <c r="C499" s="1027"/>
      <c r="D499" s="1030"/>
      <c r="E499" s="196" t="s">
        <v>260</v>
      </c>
      <c r="F499" s="537"/>
      <c r="G499" s="351">
        <f>D496*F499</f>
        <v>0</v>
      </c>
      <c r="H499" s="463"/>
      <c r="I499" s="352">
        <f>D496*F499*H499</f>
        <v>0</v>
      </c>
      <c r="J499" s="1033"/>
    </row>
    <row r="500" spans="2:10" s="89" customFormat="1" ht="15.95" hidden="1" customHeight="1">
      <c r="B500" s="1024"/>
      <c r="C500" s="1027"/>
      <c r="D500" s="1030"/>
      <c r="E500" s="196" t="s">
        <v>261</v>
      </c>
      <c r="F500" s="537"/>
      <c r="G500" s="351">
        <f>D496*F500</f>
        <v>0</v>
      </c>
      <c r="H500" s="463"/>
      <c r="I500" s="352">
        <f>D496*F500*H500</f>
        <v>0</v>
      </c>
      <c r="J500" s="1033"/>
    </row>
    <row r="501" spans="2:10" s="89" customFormat="1" ht="15.95" hidden="1" customHeight="1">
      <c r="B501" s="1025"/>
      <c r="C501" s="1028"/>
      <c r="D501" s="1031"/>
      <c r="E501" s="196" t="s">
        <v>126</v>
      </c>
      <c r="F501" s="537"/>
      <c r="G501" s="351">
        <f>D496*F501</f>
        <v>0</v>
      </c>
      <c r="H501" s="463"/>
      <c r="I501" s="352">
        <f>D496*F501*H501</f>
        <v>0</v>
      </c>
      <c r="J501" s="1034"/>
    </row>
    <row r="502" spans="2:10" s="89" customFormat="1" ht="15.95" hidden="1" customHeight="1">
      <c r="B502" s="1023">
        <v>83</v>
      </c>
      <c r="C502" s="1026"/>
      <c r="D502" s="1029"/>
      <c r="E502" s="196" t="s">
        <v>128</v>
      </c>
      <c r="F502" s="537"/>
      <c r="G502" s="351">
        <f>D502*F502</f>
        <v>0</v>
      </c>
      <c r="H502" s="463"/>
      <c r="I502" s="352">
        <f>D502*F502*H502</f>
        <v>0</v>
      </c>
      <c r="J502" s="1044">
        <f>SUM(I502:I507)</f>
        <v>0</v>
      </c>
    </row>
    <row r="503" spans="2:10" s="89" customFormat="1" ht="15.95" hidden="1" customHeight="1">
      <c r="B503" s="1024"/>
      <c r="C503" s="1027"/>
      <c r="D503" s="1030"/>
      <c r="E503" s="196" t="s">
        <v>259</v>
      </c>
      <c r="F503" s="537"/>
      <c r="G503" s="351">
        <f>D502*F503</f>
        <v>0</v>
      </c>
      <c r="H503" s="463"/>
      <c r="I503" s="352">
        <f>D502*F503*H503</f>
        <v>0</v>
      </c>
      <c r="J503" s="1033"/>
    </row>
    <row r="504" spans="2:10" s="89" customFormat="1" ht="15.95" hidden="1" customHeight="1">
      <c r="B504" s="1024"/>
      <c r="C504" s="1027"/>
      <c r="D504" s="1030"/>
      <c r="E504" s="196" t="s">
        <v>243</v>
      </c>
      <c r="F504" s="537"/>
      <c r="G504" s="351">
        <f>D502*F504</f>
        <v>0</v>
      </c>
      <c r="H504" s="463"/>
      <c r="I504" s="352">
        <f>D502*F504*H504</f>
        <v>0</v>
      </c>
      <c r="J504" s="1033"/>
    </row>
    <row r="505" spans="2:10" s="89" customFormat="1" ht="15.95" hidden="1" customHeight="1">
      <c r="B505" s="1024"/>
      <c r="C505" s="1027"/>
      <c r="D505" s="1030"/>
      <c r="E505" s="196" t="s">
        <v>260</v>
      </c>
      <c r="F505" s="537"/>
      <c r="G505" s="351">
        <f>D502*F505</f>
        <v>0</v>
      </c>
      <c r="H505" s="463"/>
      <c r="I505" s="352">
        <f>D502*F505*H505</f>
        <v>0</v>
      </c>
      <c r="J505" s="1033"/>
    </row>
    <row r="506" spans="2:10" s="89" customFormat="1" ht="15.95" hidden="1" customHeight="1">
      <c r="B506" s="1024"/>
      <c r="C506" s="1027"/>
      <c r="D506" s="1030"/>
      <c r="E506" s="196" t="s">
        <v>261</v>
      </c>
      <c r="F506" s="537"/>
      <c r="G506" s="351">
        <f>D502*F506</f>
        <v>0</v>
      </c>
      <c r="H506" s="463"/>
      <c r="I506" s="352">
        <f>D502*F506*H506</f>
        <v>0</v>
      </c>
      <c r="J506" s="1033"/>
    </row>
    <row r="507" spans="2:10" s="89" customFormat="1" ht="15.95" hidden="1" customHeight="1">
      <c r="B507" s="1025"/>
      <c r="C507" s="1028"/>
      <c r="D507" s="1031"/>
      <c r="E507" s="196" t="s">
        <v>126</v>
      </c>
      <c r="F507" s="537"/>
      <c r="G507" s="351">
        <f>D502*F507</f>
        <v>0</v>
      </c>
      <c r="H507" s="463"/>
      <c r="I507" s="352">
        <f>D502*F507*H507</f>
        <v>0</v>
      </c>
      <c r="J507" s="1034"/>
    </row>
    <row r="508" spans="2:10" s="89" customFormat="1" ht="15.95" hidden="1" customHeight="1">
      <c r="B508" s="1023">
        <v>84</v>
      </c>
      <c r="C508" s="1026"/>
      <c r="D508" s="1029"/>
      <c r="E508" s="196" t="s">
        <v>128</v>
      </c>
      <c r="F508" s="537"/>
      <c r="G508" s="351">
        <f>D508*F508</f>
        <v>0</v>
      </c>
      <c r="H508" s="463"/>
      <c r="I508" s="352">
        <f>D508*F508*H508</f>
        <v>0</v>
      </c>
      <c r="J508" s="1044">
        <f>SUM(I508:I513)</f>
        <v>0</v>
      </c>
    </row>
    <row r="509" spans="2:10" s="89" customFormat="1" ht="15.95" hidden="1" customHeight="1">
      <c r="B509" s="1024"/>
      <c r="C509" s="1027"/>
      <c r="D509" s="1030"/>
      <c r="E509" s="196" t="s">
        <v>259</v>
      </c>
      <c r="F509" s="537"/>
      <c r="G509" s="351">
        <f>D508*F509</f>
        <v>0</v>
      </c>
      <c r="H509" s="463"/>
      <c r="I509" s="352">
        <f>D508*F509*H509</f>
        <v>0</v>
      </c>
      <c r="J509" s="1033"/>
    </row>
    <row r="510" spans="2:10" s="89" customFormat="1" ht="15.95" hidden="1" customHeight="1">
      <c r="B510" s="1024"/>
      <c r="C510" s="1027"/>
      <c r="D510" s="1030"/>
      <c r="E510" s="196" t="s">
        <v>243</v>
      </c>
      <c r="F510" s="537"/>
      <c r="G510" s="351">
        <f>D508*F510</f>
        <v>0</v>
      </c>
      <c r="H510" s="463"/>
      <c r="I510" s="352">
        <f>D508*F510*H510</f>
        <v>0</v>
      </c>
      <c r="J510" s="1033"/>
    </row>
    <row r="511" spans="2:10" s="89" customFormat="1" ht="15.95" hidden="1" customHeight="1">
      <c r="B511" s="1024"/>
      <c r="C511" s="1027"/>
      <c r="D511" s="1030"/>
      <c r="E511" s="196" t="s">
        <v>260</v>
      </c>
      <c r="F511" s="537"/>
      <c r="G511" s="351">
        <f>D508*F511</f>
        <v>0</v>
      </c>
      <c r="H511" s="463"/>
      <c r="I511" s="352">
        <f>D508*F511*H511</f>
        <v>0</v>
      </c>
      <c r="J511" s="1033"/>
    </row>
    <row r="512" spans="2:10" s="89" customFormat="1" ht="15.95" hidden="1" customHeight="1">
      <c r="B512" s="1024"/>
      <c r="C512" s="1027"/>
      <c r="D512" s="1030"/>
      <c r="E512" s="196" t="s">
        <v>261</v>
      </c>
      <c r="F512" s="537"/>
      <c r="G512" s="351">
        <f>D508*F512</f>
        <v>0</v>
      </c>
      <c r="H512" s="463"/>
      <c r="I512" s="352">
        <f>D508*F512*H512</f>
        <v>0</v>
      </c>
      <c r="J512" s="1033"/>
    </row>
    <row r="513" spans="2:10" s="89" customFormat="1" ht="15.95" hidden="1" customHeight="1">
      <c r="B513" s="1025"/>
      <c r="C513" s="1028"/>
      <c r="D513" s="1031"/>
      <c r="E513" s="196" t="s">
        <v>126</v>
      </c>
      <c r="F513" s="537"/>
      <c r="G513" s="351">
        <f>D508*F513</f>
        <v>0</v>
      </c>
      <c r="H513" s="463"/>
      <c r="I513" s="352">
        <f>D508*F513*H513</f>
        <v>0</v>
      </c>
      <c r="J513" s="1034"/>
    </row>
    <row r="514" spans="2:10" s="89" customFormat="1" ht="15.95" hidden="1" customHeight="1">
      <c r="B514" s="1023">
        <v>85</v>
      </c>
      <c r="C514" s="1026"/>
      <c r="D514" s="1029"/>
      <c r="E514" s="196" t="s">
        <v>128</v>
      </c>
      <c r="F514" s="537"/>
      <c r="G514" s="351">
        <f>D514*F514</f>
        <v>0</v>
      </c>
      <c r="H514" s="463"/>
      <c r="I514" s="352">
        <f>D514*F514*H514</f>
        <v>0</v>
      </c>
      <c r="J514" s="1044">
        <f>SUM(I514:I519)</f>
        <v>0</v>
      </c>
    </row>
    <row r="515" spans="2:10" s="89" customFormat="1" ht="15.95" hidden="1" customHeight="1">
      <c r="B515" s="1024"/>
      <c r="C515" s="1027"/>
      <c r="D515" s="1030"/>
      <c r="E515" s="196" t="s">
        <v>259</v>
      </c>
      <c r="F515" s="537"/>
      <c r="G515" s="351">
        <f>D514*F515</f>
        <v>0</v>
      </c>
      <c r="H515" s="463"/>
      <c r="I515" s="352">
        <f>D514*F515*H515</f>
        <v>0</v>
      </c>
      <c r="J515" s="1033"/>
    </row>
    <row r="516" spans="2:10" s="89" customFormat="1" ht="15.95" hidden="1" customHeight="1">
      <c r="B516" s="1024"/>
      <c r="C516" s="1027"/>
      <c r="D516" s="1030"/>
      <c r="E516" s="196" t="s">
        <v>243</v>
      </c>
      <c r="F516" s="537"/>
      <c r="G516" s="351">
        <f>D514*F516</f>
        <v>0</v>
      </c>
      <c r="H516" s="463"/>
      <c r="I516" s="352">
        <f>D514*F516*H516</f>
        <v>0</v>
      </c>
      <c r="J516" s="1033"/>
    </row>
    <row r="517" spans="2:10" s="89" customFormat="1" ht="15.95" hidden="1" customHeight="1">
      <c r="B517" s="1024"/>
      <c r="C517" s="1027"/>
      <c r="D517" s="1030"/>
      <c r="E517" s="196" t="s">
        <v>260</v>
      </c>
      <c r="F517" s="537"/>
      <c r="G517" s="351">
        <f>D514*F517</f>
        <v>0</v>
      </c>
      <c r="H517" s="463"/>
      <c r="I517" s="352">
        <f>D514*F517*H517</f>
        <v>0</v>
      </c>
      <c r="J517" s="1033"/>
    </row>
    <row r="518" spans="2:10" s="89" customFormat="1" ht="15.95" hidden="1" customHeight="1">
      <c r="B518" s="1024"/>
      <c r="C518" s="1027"/>
      <c r="D518" s="1030"/>
      <c r="E518" s="196" t="s">
        <v>261</v>
      </c>
      <c r="F518" s="537"/>
      <c r="G518" s="351">
        <f>D514*F518</f>
        <v>0</v>
      </c>
      <c r="H518" s="463"/>
      <c r="I518" s="352">
        <f>D514*F518*H518</f>
        <v>0</v>
      </c>
      <c r="J518" s="1033"/>
    </row>
    <row r="519" spans="2:10" s="89" customFormat="1" ht="15.95" hidden="1" customHeight="1">
      <c r="B519" s="1025"/>
      <c r="C519" s="1028"/>
      <c r="D519" s="1031"/>
      <c r="E519" s="196" t="s">
        <v>126</v>
      </c>
      <c r="F519" s="537"/>
      <c r="G519" s="351">
        <f>D514*F519</f>
        <v>0</v>
      </c>
      <c r="H519" s="463"/>
      <c r="I519" s="352">
        <f>D514*F519*H519</f>
        <v>0</v>
      </c>
      <c r="J519" s="1034"/>
    </row>
    <row r="520" spans="2:10" s="89" customFormat="1" ht="15.95" hidden="1" customHeight="1">
      <c r="B520" s="1023">
        <v>86</v>
      </c>
      <c r="C520" s="1026"/>
      <c r="D520" s="1029"/>
      <c r="E520" s="196" t="s">
        <v>128</v>
      </c>
      <c r="F520" s="537"/>
      <c r="G520" s="351">
        <f>D520*F520</f>
        <v>0</v>
      </c>
      <c r="H520" s="463"/>
      <c r="I520" s="352">
        <f>D520*F520*H520</f>
        <v>0</v>
      </c>
      <c r="J520" s="1044">
        <f>SUM(I520:I525)</f>
        <v>0</v>
      </c>
    </row>
    <row r="521" spans="2:10" s="89" customFormat="1" ht="15.95" hidden="1" customHeight="1">
      <c r="B521" s="1024"/>
      <c r="C521" s="1027"/>
      <c r="D521" s="1030"/>
      <c r="E521" s="196" t="s">
        <v>259</v>
      </c>
      <c r="F521" s="537"/>
      <c r="G521" s="351">
        <f>D520*F521</f>
        <v>0</v>
      </c>
      <c r="H521" s="463"/>
      <c r="I521" s="352">
        <f>D520*F521*H521</f>
        <v>0</v>
      </c>
      <c r="J521" s="1033"/>
    </row>
    <row r="522" spans="2:10" s="89" customFormat="1" ht="15.95" hidden="1" customHeight="1">
      <c r="B522" s="1024"/>
      <c r="C522" s="1027"/>
      <c r="D522" s="1030"/>
      <c r="E522" s="196" t="s">
        <v>243</v>
      </c>
      <c r="F522" s="537"/>
      <c r="G522" s="351">
        <f>D520*F522</f>
        <v>0</v>
      </c>
      <c r="H522" s="463"/>
      <c r="I522" s="352">
        <f>D520*F522*H522</f>
        <v>0</v>
      </c>
      <c r="J522" s="1033"/>
    </row>
    <row r="523" spans="2:10" s="89" customFormat="1" ht="15.95" hidden="1" customHeight="1">
      <c r="B523" s="1024"/>
      <c r="C523" s="1027"/>
      <c r="D523" s="1030"/>
      <c r="E523" s="196" t="s">
        <v>260</v>
      </c>
      <c r="F523" s="537"/>
      <c r="G523" s="351">
        <f>D520*F523</f>
        <v>0</v>
      </c>
      <c r="H523" s="463"/>
      <c r="I523" s="352">
        <f>D520*F523*H523</f>
        <v>0</v>
      </c>
      <c r="J523" s="1033"/>
    </row>
    <row r="524" spans="2:10" s="89" customFormat="1" ht="15.95" hidden="1" customHeight="1">
      <c r="B524" s="1024"/>
      <c r="C524" s="1027"/>
      <c r="D524" s="1030"/>
      <c r="E524" s="196" t="s">
        <v>261</v>
      </c>
      <c r="F524" s="537"/>
      <c r="G524" s="351">
        <f>D520*F524</f>
        <v>0</v>
      </c>
      <c r="H524" s="463"/>
      <c r="I524" s="352">
        <f>D520*F524*H524</f>
        <v>0</v>
      </c>
      <c r="J524" s="1033"/>
    </row>
    <row r="525" spans="2:10" s="89" customFormat="1" ht="15.95" hidden="1" customHeight="1">
      <c r="B525" s="1025"/>
      <c r="C525" s="1028"/>
      <c r="D525" s="1031"/>
      <c r="E525" s="196" t="s">
        <v>126</v>
      </c>
      <c r="F525" s="537"/>
      <c r="G525" s="351">
        <f>D520*F525</f>
        <v>0</v>
      </c>
      <c r="H525" s="463"/>
      <c r="I525" s="352">
        <f>D520*F525*H525</f>
        <v>0</v>
      </c>
      <c r="J525" s="1034"/>
    </row>
    <row r="526" spans="2:10" s="89" customFormat="1" ht="15.95" hidden="1" customHeight="1">
      <c r="B526" s="1023">
        <v>87</v>
      </c>
      <c r="C526" s="1026"/>
      <c r="D526" s="1029"/>
      <c r="E526" s="196" t="s">
        <v>128</v>
      </c>
      <c r="F526" s="537"/>
      <c r="G526" s="351">
        <f>D526*F526</f>
        <v>0</v>
      </c>
      <c r="H526" s="463"/>
      <c r="I526" s="352">
        <f>D526*F526*H526</f>
        <v>0</v>
      </c>
      <c r="J526" s="1044">
        <f>SUM(I526:I531)</f>
        <v>0</v>
      </c>
    </row>
    <row r="527" spans="2:10" s="89" customFormat="1" ht="15.95" hidden="1" customHeight="1">
      <c r="B527" s="1024"/>
      <c r="C527" s="1027"/>
      <c r="D527" s="1030"/>
      <c r="E527" s="196" t="s">
        <v>259</v>
      </c>
      <c r="F527" s="537"/>
      <c r="G527" s="351">
        <f>D526*F527</f>
        <v>0</v>
      </c>
      <c r="H527" s="463"/>
      <c r="I527" s="352">
        <f>D526*F527*H527</f>
        <v>0</v>
      </c>
      <c r="J527" s="1033"/>
    </row>
    <row r="528" spans="2:10" s="89" customFormat="1" ht="15.95" hidden="1" customHeight="1">
      <c r="B528" s="1024"/>
      <c r="C528" s="1027"/>
      <c r="D528" s="1030"/>
      <c r="E528" s="196" t="s">
        <v>243</v>
      </c>
      <c r="F528" s="537"/>
      <c r="G528" s="351">
        <f>D526*F528</f>
        <v>0</v>
      </c>
      <c r="H528" s="463"/>
      <c r="I528" s="352">
        <f>D526*F528*H528</f>
        <v>0</v>
      </c>
      <c r="J528" s="1033"/>
    </row>
    <row r="529" spans="2:10" s="89" customFormat="1" ht="15.95" hidden="1" customHeight="1">
      <c r="B529" s="1024"/>
      <c r="C529" s="1027"/>
      <c r="D529" s="1030"/>
      <c r="E529" s="196" t="s">
        <v>260</v>
      </c>
      <c r="F529" s="537"/>
      <c r="G529" s="351">
        <f>D526*F529</f>
        <v>0</v>
      </c>
      <c r="H529" s="463"/>
      <c r="I529" s="352">
        <f>D526*F529*H529</f>
        <v>0</v>
      </c>
      <c r="J529" s="1033"/>
    </row>
    <row r="530" spans="2:10" s="89" customFormat="1" ht="15.95" hidden="1" customHeight="1">
      <c r="B530" s="1024"/>
      <c r="C530" s="1027"/>
      <c r="D530" s="1030"/>
      <c r="E530" s="196" t="s">
        <v>261</v>
      </c>
      <c r="F530" s="537"/>
      <c r="G530" s="351">
        <f>D526*F530</f>
        <v>0</v>
      </c>
      <c r="H530" s="463"/>
      <c r="I530" s="352">
        <f>D526*F530*H530</f>
        <v>0</v>
      </c>
      <c r="J530" s="1033"/>
    </row>
    <row r="531" spans="2:10" s="89" customFormat="1" ht="15.95" hidden="1" customHeight="1">
      <c r="B531" s="1025"/>
      <c r="C531" s="1028"/>
      <c r="D531" s="1031"/>
      <c r="E531" s="196" t="s">
        <v>126</v>
      </c>
      <c r="F531" s="537"/>
      <c r="G531" s="351">
        <f>D526*F531</f>
        <v>0</v>
      </c>
      <c r="H531" s="463"/>
      <c r="I531" s="352">
        <f>D526*F531*H531</f>
        <v>0</v>
      </c>
      <c r="J531" s="1034"/>
    </row>
    <row r="532" spans="2:10" s="89" customFormat="1" ht="15.95" hidden="1" customHeight="1">
      <c r="B532" s="1023">
        <v>88</v>
      </c>
      <c r="C532" s="1026"/>
      <c r="D532" s="1029"/>
      <c r="E532" s="196" t="s">
        <v>128</v>
      </c>
      <c r="F532" s="537"/>
      <c r="G532" s="351">
        <f>D532*F532</f>
        <v>0</v>
      </c>
      <c r="H532" s="463"/>
      <c r="I532" s="352">
        <f>D532*F532*H532</f>
        <v>0</v>
      </c>
      <c r="J532" s="1044">
        <f>SUM(I532:I537)</f>
        <v>0</v>
      </c>
    </row>
    <row r="533" spans="2:10" s="89" customFormat="1" ht="15.95" hidden="1" customHeight="1">
      <c r="B533" s="1024"/>
      <c r="C533" s="1027"/>
      <c r="D533" s="1030"/>
      <c r="E533" s="196" t="s">
        <v>259</v>
      </c>
      <c r="F533" s="537"/>
      <c r="G533" s="351">
        <f>D532*F533</f>
        <v>0</v>
      </c>
      <c r="H533" s="463"/>
      <c r="I533" s="352">
        <f>D532*F533*H533</f>
        <v>0</v>
      </c>
      <c r="J533" s="1033"/>
    </row>
    <row r="534" spans="2:10" s="89" customFormat="1" ht="15.95" hidden="1" customHeight="1">
      <c r="B534" s="1024"/>
      <c r="C534" s="1027"/>
      <c r="D534" s="1030"/>
      <c r="E534" s="196" t="s">
        <v>243</v>
      </c>
      <c r="F534" s="537"/>
      <c r="G534" s="351">
        <f>D532*F534</f>
        <v>0</v>
      </c>
      <c r="H534" s="463"/>
      <c r="I534" s="352">
        <f>D532*F534*H534</f>
        <v>0</v>
      </c>
      <c r="J534" s="1033"/>
    </row>
    <row r="535" spans="2:10" s="89" customFormat="1" ht="15.95" hidden="1" customHeight="1">
      <c r="B535" s="1024"/>
      <c r="C535" s="1027"/>
      <c r="D535" s="1030"/>
      <c r="E535" s="196" t="s">
        <v>260</v>
      </c>
      <c r="F535" s="537"/>
      <c r="G535" s="351">
        <f>D532*F535</f>
        <v>0</v>
      </c>
      <c r="H535" s="463"/>
      <c r="I535" s="352">
        <f>D532*F535*H535</f>
        <v>0</v>
      </c>
      <c r="J535" s="1033"/>
    </row>
    <row r="536" spans="2:10" s="89" customFormat="1" ht="15.95" hidden="1" customHeight="1">
      <c r="B536" s="1024"/>
      <c r="C536" s="1027"/>
      <c r="D536" s="1030"/>
      <c r="E536" s="196" t="s">
        <v>261</v>
      </c>
      <c r="F536" s="537"/>
      <c r="G536" s="351">
        <f>D532*F536</f>
        <v>0</v>
      </c>
      <c r="H536" s="463"/>
      <c r="I536" s="352">
        <f>D532*F536*H536</f>
        <v>0</v>
      </c>
      <c r="J536" s="1033"/>
    </row>
    <row r="537" spans="2:10" s="89" customFormat="1" ht="15.95" hidden="1" customHeight="1">
      <c r="B537" s="1025"/>
      <c r="C537" s="1028"/>
      <c r="D537" s="1031"/>
      <c r="E537" s="196" t="s">
        <v>126</v>
      </c>
      <c r="F537" s="537"/>
      <c r="G537" s="351">
        <f>D532*F537</f>
        <v>0</v>
      </c>
      <c r="H537" s="463"/>
      <c r="I537" s="352">
        <f>D532*F537*H537</f>
        <v>0</v>
      </c>
      <c r="J537" s="1034"/>
    </row>
    <row r="538" spans="2:10" s="89" customFormat="1" ht="15.95" hidden="1" customHeight="1">
      <c r="B538" s="1023">
        <v>89</v>
      </c>
      <c r="C538" s="1026"/>
      <c r="D538" s="1029"/>
      <c r="E538" s="196" t="s">
        <v>128</v>
      </c>
      <c r="F538" s="537"/>
      <c r="G538" s="351">
        <f>D538*F538</f>
        <v>0</v>
      </c>
      <c r="H538" s="463"/>
      <c r="I538" s="352">
        <f>D538*F538*H538</f>
        <v>0</v>
      </c>
      <c r="J538" s="1044">
        <f>SUM(I538:I543)</f>
        <v>0</v>
      </c>
    </row>
    <row r="539" spans="2:10" s="89" customFormat="1" ht="15.95" hidden="1" customHeight="1">
      <c r="B539" s="1024"/>
      <c r="C539" s="1027"/>
      <c r="D539" s="1030"/>
      <c r="E539" s="196" t="s">
        <v>259</v>
      </c>
      <c r="F539" s="537"/>
      <c r="G539" s="351">
        <f>D538*F539</f>
        <v>0</v>
      </c>
      <c r="H539" s="463"/>
      <c r="I539" s="352">
        <f>D538*F539*H539</f>
        <v>0</v>
      </c>
      <c r="J539" s="1033"/>
    </row>
    <row r="540" spans="2:10" s="89" customFormat="1" ht="15.95" hidden="1" customHeight="1">
      <c r="B540" s="1024"/>
      <c r="C540" s="1027"/>
      <c r="D540" s="1030"/>
      <c r="E540" s="196" t="s">
        <v>243</v>
      </c>
      <c r="F540" s="537"/>
      <c r="G540" s="351">
        <f>D538*F540</f>
        <v>0</v>
      </c>
      <c r="H540" s="463"/>
      <c r="I540" s="352">
        <f>D538*F540*H540</f>
        <v>0</v>
      </c>
      <c r="J540" s="1033"/>
    </row>
    <row r="541" spans="2:10" s="89" customFormat="1" ht="15.95" hidden="1" customHeight="1">
      <c r="B541" s="1024"/>
      <c r="C541" s="1027"/>
      <c r="D541" s="1030"/>
      <c r="E541" s="196" t="s">
        <v>260</v>
      </c>
      <c r="F541" s="537"/>
      <c r="G541" s="351">
        <f>D538*F541</f>
        <v>0</v>
      </c>
      <c r="H541" s="463"/>
      <c r="I541" s="352">
        <f>D538*F541*H541</f>
        <v>0</v>
      </c>
      <c r="J541" s="1033"/>
    </row>
    <row r="542" spans="2:10" s="89" customFormat="1" ht="15.95" hidden="1" customHeight="1">
      <c r="B542" s="1024"/>
      <c r="C542" s="1027"/>
      <c r="D542" s="1030"/>
      <c r="E542" s="196" t="s">
        <v>261</v>
      </c>
      <c r="F542" s="537"/>
      <c r="G542" s="351">
        <f>D538*F542</f>
        <v>0</v>
      </c>
      <c r="H542" s="463"/>
      <c r="I542" s="352">
        <f>D538*F542*H542</f>
        <v>0</v>
      </c>
      <c r="J542" s="1033"/>
    </row>
    <row r="543" spans="2:10" s="89" customFormat="1" ht="15.95" hidden="1" customHeight="1">
      <c r="B543" s="1025"/>
      <c r="C543" s="1028"/>
      <c r="D543" s="1031"/>
      <c r="E543" s="196" t="s">
        <v>126</v>
      </c>
      <c r="F543" s="537"/>
      <c r="G543" s="351">
        <f>D538*F543</f>
        <v>0</v>
      </c>
      <c r="H543" s="463"/>
      <c r="I543" s="352">
        <f>D538*F543*H543</f>
        <v>0</v>
      </c>
      <c r="J543" s="1034"/>
    </row>
    <row r="544" spans="2:10" s="89" customFormat="1" ht="15.95" hidden="1" customHeight="1">
      <c r="B544" s="1023">
        <v>90</v>
      </c>
      <c r="C544" s="1026"/>
      <c r="D544" s="1029"/>
      <c r="E544" s="196" t="s">
        <v>128</v>
      </c>
      <c r="F544" s="537"/>
      <c r="G544" s="351">
        <f>D544*F544</f>
        <v>0</v>
      </c>
      <c r="H544" s="463"/>
      <c r="I544" s="352">
        <f>D544*F544*H544</f>
        <v>0</v>
      </c>
      <c r="J544" s="1044">
        <f>SUM(I544:I549)</f>
        <v>0</v>
      </c>
    </row>
    <row r="545" spans="2:10" s="89" customFormat="1" ht="15.95" hidden="1" customHeight="1">
      <c r="B545" s="1024"/>
      <c r="C545" s="1027"/>
      <c r="D545" s="1030"/>
      <c r="E545" s="196" t="s">
        <v>259</v>
      </c>
      <c r="F545" s="537"/>
      <c r="G545" s="351">
        <f>D544*F545</f>
        <v>0</v>
      </c>
      <c r="H545" s="463"/>
      <c r="I545" s="352">
        <f>D544*F545*H545</f>
        <v>0</v>
      </c>
      <c r="J545" s="1033"/>
    </row>
    <row r="546" spans="2:10" s="89" customFormat="1" ht="15.95" hidden="1" customHeight="1">
      <c r="B546" s="1024"/>
      <c r="C546" s="1027"/>
      <c r="D546" s="1030"/>
      <c r="E546" s="196" t="s">
        <v>243</v>
      </c>
      <c r="F546" s="537"/>
      <c r="G546" s="351">
        <f>D544*F546</f>
        <v>0</v>
      </c>
      <c r="H546" s="463"/>
      <c r="I546" s="352">
        <f>D544*F546*H546</f>
        <v>0</v>
      </c>
      <c r="J546" s="1033"/>
    </row>
    <row r="547" spans="2:10" s="89" customFormat="1" ht="15.95" hidden="1" customHeight="1">
      <c r="B547" s="1024"/>
      <c r="C547" s="1027"/>
      <c r="D547" s="1030"/>
      <c r="E547" s="196" t="s">
        <v>260</v>
      </c>
      <c r="F547" s="537"/>
      <c r="G547" s="351">
        <f>D544*F547</f>
        <v>0</v>
      </c>
      <c r="H547" s="463"/>
      <c r="I547" s="352">
        <f>D544*F547*H547</f>
        <v>0</v>
      </c>
      <c r="J547" s="1033"/>
    </row>
    <row r="548" spans="2:10" s="89" customFormat="1" ht="15.95" hidden="1" customHeight="1">
      <c r="B548" s="1024"/>
      <c r="C548" s="1027"/>
      <c r="D548" s="1030"/>
      <c r="E548" s="196" t="s">
        <v>261</v>
      </c>
      <c r="F548" s="537"/>
      <c r="G548" s="351">
        <f>D544*F548</f>
        <v>0</v>
      </c>
      <c r="H548" s="463"/>
      <c r="I548" s="352">
        <f>D544*F548*H548</f>
        <v>0</v>
      </c>
      <c r="J548" s="1033"/>
    </row>
    <row r="549" spans="2:10" s="89" customFormat="1" ht="15.95" hidden="1" customHeight="1">
      <c r="B549" s="1025"/>
      <c r="C549" s="1028"/>
      <c r="D549" s="1031"/>
      <c r="E549" s="196" t="s">
        <v>126</v>
      </c>
      <c r="F549" s="537"/>
      <c r="G549" s="351">
        <f>D544*F549</f>
        <v>0</v>
      </c>
      <c r="H549" s="463"/>
      <c r="I549" s="352">
        <f>D544*F549*H549</f>
        <v>0</v>
      </c>
      <c r="J549" s="1034"/>
    </row>
    <row r="550" spans="2:10" s="89" customFormat="1" ht="15.95" hidden="1" customHeight="1">
      <c r="B550" s="1023">
        <v>91</v>
      </c>
      <c r="C550" s="1026"/>
      <c r="D550" s="1029"/>
      <c r="E550" s="196" t="s">
        <v>128</v>
      </c>
      <c r="F550" s="537"/>
      <c r="G550" s="351">
        <f>D550*F550</f>
        <v>0</v>
      </c>
      <c r="H550" s="463"/>
      <c r="I550" s="352">
        <f>D550*F550*H550</f>
        <v>0</v>
      </c>
      <c r="J550" s="1044">
        <f>SUM(I550:I555)</f>
        <v>0</v>
      </c>
    </row>
    <row r="551" spans="2:10" s="89" customFormat="1" ht="15.95" hidden="1" customHeight="1">
      <c r="B551" s="1024"/>
      <c r="C551" s="1027"/>
      <c r="D551" s="1030"/>
      <c r="E551" s="196" t="s">
        <v>259</v>
      </c>
      <c r="F551" s="537"/>
      <c r="G551" s="351">
        <f>D550*F551</f>
        <v>0</v>
      </c>
      <c r="H551" s="463"/>
      <c r="I551" s="352">
        <f>D550*F551*H551</f>
        <v>0</v>
      </c>
      <c r="J551" s="1033"/>
    </row>
    <row r="552" spans="2:10" s="89" customFormat="1" ht="15.95" hidden="1" customHeight="1">
      <c r="B552" s="1024"/>
      <c r="C552" s="1027"/>
      <c r="D552" s="1030"/>
      <c r="E552" s="196" t="s">
        <v>243</v>
      </c>
      <c r="F552" s="537"/>
      <c r="G552" s="351">
        <f>D550*F552</f>
        <v>0</v>
      </c>
      <c r="H552" s="463"/>
      <c r="I552" s="352">
        <f>D550*F552*H552</f>
        <v>0</v>
      </c>
      <c r="J552" s="1033"/>
    </row>
    <row r="553" spans="2:10" s="89" customFormat="1" ht="15.95" hidden="1" customHeight="1">
      <c r="B553" s="1024"/>
      <c r="C553" s="1027"/>
      <c r="D553" s="1030"/>
      <c r="E553" s="196" t="s">
        <v>260</v>
      </c>
      <c r="F553" s="537"/>
      <c r="G553" s="351">
        <f>D550*F553</f>
        <v>0</v>
      </c>
      <c r="H553" s="463"/>
      <c r="I553" s="352">
        <f>D550*F553*H553</f>
        <v>0</v>
      </c>
      <c r="J553" s="1033"/>
    </row>
    <row r="554" spans="2:10" s="89" customFormat="1" ht="15.95" hidden="1" customHeight="1">
      <c r="B554" s="1024"/>
      <c r="C554" s="1027"/>
      <c r="D554" s="1030"/>
      <c r="E554" s="196" t="s">
        <v>261</v>
      </c>
      <c r="F554" s="537"/>
      <c r="G554" s="351">
        <f>D550*F554</f>
        <v>0</v>
      </c>
      <c r="H554" s="463"/>
      <c r="I554" s="352">
        <f>D550*F554*H554</f>
        <v>0</v>
      </c>
      <c r="J554" s="1033"/>
    </row>
    <row r="555" spans="2:10" s="89" customFormat="1" ht="15.95" hidden="1" customHeight="1">
      <c r="B555" s="1025"/>
      <c r="C555" s="1028"/>
      <c r="D555" s="1031"/>
      <c r="E555" s="196" t="s">
        <v>126</v>
      </c>
      <c r="F555" s="537"/>
      <c r="G555" s="351">
        <f>D550*F555</f>
        <v>0</v>
      </c>
      <c r="H555" s="463"/>
      <c r="I555" s="352">
        <f>D550*F555*H555</f>
        <v>0</v>
      </c>
      <c r="J555" s="1034"/>
    </row>
    <row r="556" spans="2:10" s="89" customFormat="1" ht="15.95" hidden="1" customHeight="1">
      <c r="B556" s="1023">
        <v>92</v>
      </c>
      <c r="C556" s="1026"/>
      <c r="D556" s="1029"/>
      <c r="E556" s="196" t="s">
        <v>128</v>
      </c>
      <c r="F556" s="537"/>
      <c r="G556" s="351">
        <f>D556*F556</f>
        <v>0</v>
      </c>
      <c r="H556" s="463"/>
      <c r="I556" s="352">
        <f>D556*F556*H556</f>
        <v>0</v>
      </c>
      <c r="J556" s="1044">
        <f>SUM(I556:I561)</f>
        <v>0</v>
      </c>
    </row>
    <row r="557" spans="2:10" s="89" customFormat="1" ht="15.95" hidden="1" customHeight="1">
      <c r="B557" s="1024"/>
      <c r="C557" s="1027"/>
      <c r="D557" s="1030"/>
      <c r="E557" s="196" t="s">
        <v>259</v>
      </c>
      <c r="F557" s="537"/>
      <c r="G557" s="351">
        <f>D556*F557</f>
        <v>0</v>
      </c>
      <c r="H557" s="463"/>
      <c r="I557" s="352">
        <f>D556*F557*H557</f>
        <v>0</v>
      </c>
      <c r="J557" s="1033"/>
    </row>
    <row r="558" spans="2:10" s="89" customFormat="1" ht="15.95" hidden="1" customHeight="1">
      <c r="B558" s="1024"/>
      <c r="C558" s="1027"/>
      <c r="D558" s="1030"/>
      <c r="E558" s="196" t="s">
        <v>243</v>
      </c>
      <c r="F558" s="537"/>
      <c r="G558" s="351">
        <f>D556*F558</f>
        <v>0</v>
      </c>
      <c r="H558" s="463"/>
      <c r="I558" s="352">
        <f>D556*F558*H558</f>
        <v>0</v>
      </c>
      <c r="J558" s="1033"/>
    </row>
    <row r="559" spans="2:10" s="89" customFormat="1" ht="15.95" hidden="1" customHeight="1">
      <c r="B559" s="1024"/>
      <c r="C559" s="1027"/>
      <c r="D559" s="1030"/>
      <c r="E559" s="196" t="s">
        <v>260</v>
      </c>
      <c r="F559" s="537"/>
      <c r="G559" s="351">
        <f>D556*F559</f>
        <v>0</v>
      </c>
      <c r="H559" s="463"/>
      <c r="I559" s="352">
        <f>D556*F559*H559</f>
        <v>0</v>
      </c>
      <c r="J559" s="1033"/>
    </row>
    <row r="560" spans="2:10" s="89" customFormat="1" ht="15.95" hidden="1" customHeight="1">
      <c r="B560" s="1024"/>
      <c r="C560" s="1027"/>
      <c r="D560" s="1030"/>
      <c r="E560" s="196" t="s">
        <v>261</v>
      </c>
      <c r="F560" s="537"/>
      <c r="G560" s="351">
        <f>D556*F560</f>
        <v>0</v>
      </c>
      <c r="H560" s="463"/>
      <c r="I560" s="352">
        <f>D556*F560*H560</f>
        <v>0</v>
      </c>
      <c r="J560" s="1033"/>
    </row>
    <row r="561" spans="2:10" s="89" customFormat="1" ht="15.95" hidden="1" customHeight="1">
      <c r="B561" s="1025"/>
      <c r="C561" s="1028"/>
      <c r="D561" s="1031"/>
      <c r="E561" s="196" t="s">
        <v>126</v>
      </c>
      <c r="F561" s="537"/>
      <c r="G561" s="351">
        <f>D556*F561</f>
        <v>0</v>
      </c>
      <c r="H561" s="463"/>
      <c r="I561" s="352">
        <f>D556*F561*H561</f>
        <v>0</v>
      </c>
      <c r="J561" s="1034"/>
    </row>
    <row r="562" spans="2:10" s="89" customFormat="1" ht="15.95" hidden="1" customHeight="1">
      <c r="B562" s="1023">
        <v>93</v>
      </c>
      <c r="C562" s="1026"/>
      <c r="D562" s="1029"/>
      <c r="E562" s="196" t="s">
        <v>128</v>
      </c>
      <c r="F562" s="537"/>
      <c r="G562" s="351">
        <f>D562*F562</f>
        <v>0</v>
      </c>
      <c r="H562" s="463"/>
      <c r="I562" s="352">
        <f>D562*F562*H562</f>
        <v>0</v>
      </c>
      <c r="J562" s="1044">
        <f>SUM(I562:I567)</f>
        <v>0</v>
      </c>
    </row>
    <row r="563" spans="2:10" s="89" customFormat="1" ht="15.95" hidden="1" customHeight="1">
      <c r="B563" s="1024"/>
      <c r="C563" s="1027"/>
      <c r="D563" s="1030"/>
      <c r="E563" s="196" t="s">
        <v>259</v>
      </c>
      <c r="F563" s="537"/>
      <c r="G563" s="351">
        <f>D562*F563</f>
        <v>0</v>
      </c>
      <c r="H563" s="463"/>
      <c r="I563" s="352">
        <f>D562*F563*H563</f>
        <v>0</v>
      </c>
      <c r="J563" s="1033"/>
    </row>
    <row r="564" spans="2:10" s="89" customFormat="1" ht="15.95" hidden="1" customHeight="1">
      <c r="B564" s="1024"/>
      <c r="C564" s="1027"/>
      <c r="D564" s="1030"/>
      <c r="E564" s="196" t="s">
        <v>243</v>
      </c>
      <c r="F564" s="537"/>
      <c r="G564" s="351">
        <f>D562*F564</f>
        <v>0</v>
      </c>
      <c r="H564" s="463"/>
      <c r="I564" s="352">
        <f>D562*F564*H564</f>
        <v>0</v>
      </c>
      <c r="J564" s="1033"/>
    </row>
    <row r="565" spans="2:10" s="89" customFormat="1" ht="15.95" hidden="1" customHeight="1">
      <c r="B565" s="1024"/>
      <c r="C565" s="1027"/>
      <c r="D565" s="1030"/>
      <c r="E565" s="196" t="s">
        <v>260</v>
      </c>
      <c r="F565" s="537"/>
      <c r="G565" s="351">
        <f>D562*F565</f>
        <v>0</v>
      </c>
      <c r="H565" s="463"/>
      <c r="I565" s="352">
        <f>D562*F565*H565</f>
        <v>0</v>
      </c>
      <c r="J565" s="1033"/>
    </row>
    <row r="566" spans="2:10" s="89" customFormat="1" ht="15.95" hidden="1" customHeight="1">
      <c r="B566" s="1024"/>
      <c r="C566" s="1027"/>
      <c r="D566" s="1030"/>
      <c r="E566" s="196" t="s">
        <v>261</v>
      </c>
      <c r="F566" s="537"/>
      <c r="G566" s="351">
        <f>D562*F566</f>
        <v>0</v>
      </c>
      <c r="H566" s="463"/>
      <c r="I566" s="352">
        <f>D562*F566*H566</f>
        <v>0</v>
      </c>
      <c r="J566" s="1033"/>
    </row>
    <row r="567" spans="2:10" s="89" customFormat="1" ht="15.95" hidden="1" customHeight="1">
      <c r="B567" s="1025"/>
      <c r="C567" s="1028"/>
      <c r="D567" s="1031"/>
      <c r="E567" s="196" t="s">
        <v>126</v>
      </c>
      <c r="F567" s="537"/>
      <c r="G567" s="351">
        <f>D562*F567</f>
        <v>0</v>
      </c>
      <c r="H567" s="463"/>
      <c r="I567" s="352">
        <f>D562*F567*H567</f>
        <v>0</v>
      </c>
      <c r="J567" s="1034"/>
    </row>
    <row r="568" spans="2:10" s="89" customFormat="1" ht="15.95" hidden="1" customHeight="1">
      <c r="B568" s="1023">
        <v>94</v>
      </c>
      <c r="C568" s="1026"/>
      <c r="D568" s="1029"/>
      <c r="E568" s="196" t="s">
        <v>128</v>
      </c>
      <c r="F568" s="537"/>
      <c r="G568" s="351">
        <f>D568*F568</f>
        <v>0</v>
      </c>
      <c r="H568" s="463"/>
      <c r="I568" s="352">
        <f>D568*F568*H568</f>
        <v>0</v>
      </c>
      <c r="J568" s="1044">
        <f>SUM(I568:I573)</f>
        <v>0</v>
      </c>
    </row>
    <row r="569" spans="2:10" s="89" customFormat="1" ht="15.95" hidden="1" customHeight="1">
      <c r="B569" s="1024"/>
      <c r="C569" s="1027"/>
      <c r="D569" s="1030"/>
      <c r="E569" s="196" t="s">
        <v>259</v>
      </c>
      <c r="F569" s="537"/>
      <c r="G569" s="351">
        <f>D568*F569</f>
        <v>0</v>
      </c>
      <c r="H569" s="463"/>
      <c r="I569" s="352">
        <f>D568*F569*H569</f>
        <v>0</v>
      </c>
      <c r="J569" s="1033"/>
    </row>
    <row r="570" spans="2:10" s="89" customFormat="1" ht="15.95" hidden="1" customHeight="1">
      <c r="B570" s="1024"/>
      <c r="C570" s="1027"/>
      <c r="D570" s="1030"/>
      <c r="E570" s="196" t="s">
        <v>243</v>
      </c>
      <c r="F570" s="537"/>
      <c r="G570" s="351">
        <f>D568*F570</f>
        <v>0</v>
      </c>
      <c r="H570" s="463"/>
      <c r="I570" s="352">
        <f>D568*F570*H570</f>
        <v>0</v>
      </c>
      <c r="J570" s="1033"/>
    </row>
    <row r="571" spans="2:10" s="89" customFormat="1" ht="15.95" hidden="1" customHeight="1">
      <c r="B571" s="1024"/>
      <c r="C571" s="1027"/>
      <c r="D571" s="1030"/>
      <c r="E571" s="196" t="s">
        <v>260</v>
      </c>
      <c r="F571" s="537"/>
      <c r="G571" s="351">
        <f>D568*F571</f>
        <v>0</v>
      </c>
      <c r="H571" s="463"/>
      <c r="I571" s="352">
        <f>D568*F571*H571</f>
        <v>0</v>
      </c>
      <c r="J571" s="1033"/>
    </row>
    <row r="572" spans="2:10" s="89" customFormat="1" ht="15.95" hidden="1" customHeight="1">
      <c r="B572" s="1024"/>
      <c r="C572" s="1027"/>
      <c r="D572" s="1030"/>
      <c r="E572" s="196" t="s">
        <v>261</v>
      </c>
      <c r="F572" s="537"/>
      <c r="G572" s="351">
        <f>D568*F572</f>
        <v>0</v>
      </c>
      <c r="H572" s="463"/>
      <c r="I572" s="352">
        <f>D568*F572*H572</f>
        <v>0</v>
      </c>
      <c r="J572" s="1033"/>
    </row>
    <row r="573" spans="2:10" s="89" customFormat="1" ht="15.95" hidden="1" customHeight="1">
      <c r="B573" s="1025"/>
      <c r="C573" s="1028"/>
      <c r="D573" s="1031"/>
      <c r="E573" s="196" t="s">
        <v>126</v>
      </c>
      <c r="F573" s="537"/>
      <c r="G573" s="351">
        <f>D568*F573</f>
        <v>0</v>
      </c>
      <c r="H573" s="463"/>
      <c r="I573" s="352">
        <f>D568*F573*H573</f>
        <v>0</v>
      </c>
      <c r="J573" s="1034"/>
    </row>
    <row r="574" spans="2:10" s="89" customFormat="1" ht="15.95" hidden="1" customHeight="1">
      <c r="B574" s="1023">
        <v>95</v>
      </c>
      <c r="C574" s="1026"/>
      <c r="D574" s="1029"/>
      <c r="E574" s="196" t="s">
        <v>128</v>
      </c>
      <c r="F574" s="537"/>
      <c r="G574" s="351">
        <f>D574*F574</f>
        <v>0</v>
      </c>
      <c r="H574" s="463"/>
      <c r="I574" s="352">
        <f>D574*F574*H574</f>
        <v>0</v>
      </c>
      <c r="J574" s="1044">
        <f>SUM(I574:I579)</f>
        <v>0</v>
      </c>
    </row>
    <row r="575" spans="2:10" s="89" customFormat="1" ht="15.95" hidden="1" customHeight="1">
      <c r="B575" s="1024"/>
      <c r="C575" s="1027"/>
      <c r="D575" s="1030"/>
      <c r="E575" s="196" t="s">
        <v>259</v>
      </c>
      <c r="F575" s="537"/>
      <c r="G575" s="351">
        <f>D574*F575</f>
        <v>0</v>
      </c>
      <c r="H575" s="463"/>
      <c r="I575" s="352">
        <f>D574*F575*H575</f>
        <v>0</v>
      </c>
      <c r="J575" s="1033"/>
    </row>
    <row r="576" spans="2:10" s="89" customFormat="1" ht="15.95" hidden="1" customHeight="1">
      <c r="B576" s="1024"/>
      <c r="C576" s="1027"/>
      <c r="D576" s="1030"/>
      <c r="E576" s="196" t="s">
        <v>243</v>
      </c>
      <c r="F576" s="537"/>
      <c r="G576" s="351">
        <f>D574*F576</f>
        <v>0</v>
      </c>
      <c r="H576" s="463"/>
      <c r="I576" s="352">
        <f>D574*F576*H576</f>
        <v>0</v>
      </c>
      <c r="J576" s="1033"/>
    </row>
    <row r="577" spans="2:10" s="89" customFormat="1" ht="15.95" hidden="1" customHeight="1">
      <c r="B577" s="1024"/>
      <c r="C577" s="1027"/>
      <c r="D577" s="1030"/>
      <c r="E577" s="196" t="s">
        <v>260</v>
      </c>
      <c r="F577" s="537"/>
      <c r="G577" s="351">
        <f>D574*F577</f>
        <v>0</v>
      </c>
      <c r="H577" s="463"/>
      <c r="I577" s="352">
        <f>D574*F577*H577</f>
        <v>0</v>
      </c>
      <c r="J577" s="1033"/>
    </row>
    <row r="578" spans="2:10" s="89" customFormat="1" ht="15.95" hidden="1" customHeight="1">
      <c r="B578" s="1024"/>
      <c r="C578" s="1027"/>
      <c r="D578" s="1030"/>
      <c r="E578" s="196" t="s">
        <v>261</v>
      </c>
      <c r="F578" s="537"/>
      <c r="G578" s="351">
        <f>D574*F578</f>
        <v>0</v>
      </c>
      <c r="H578" s="463"/>
      <c r="I578" s="352">
        <f>D574*F578*H578</f>
        <v>0</v>
      </c>
      <c r="J578" s="1033"/>
    </row>
    <row r="579" spans="2:10" s="89" customFormat="1" ht="15.95" hidden="1" customHeight="1">
      <c r="B579" s="1025"/>
      <c r="C579" s="1028"/>
      <c r="D579" s="1031"/>
      <c r="E579" s="196" t="s">
        <v>126</v>
      </c>
      <c r="F579" s="537"/>
      <c r="G579" s="351">
        <f>D574*F579</f>
        <v>0</v>
      </c>
      <c r="H579" s="463"/>
      <c r="I579" s="352">
        <f>D574*F579*H579</f>
        <v>0</v>
      </c>
      <c r="J579" s="1034"/>
    </row>
    <row r="580" spans="2:10" s="89" customFormat="1" ht="15.95" hidden="1" customHeight="1">
      <c r="B580" s="1023">
        <v>96</v>
      </c>
      <c r="C580" s="1026"/>
      <c r="D580" s="1029"/>
      <c r="E580" s="196" t="s">
        <v>128</v>
      </c>
      <c r="F580" s="537"/>
      <c r="G580" s="351">
        <f>D580*F580</f>
        <v>0</v>
      </c>
      <c r="H580" s="463"/>
      <c r="I580" s="352">
        <f>D580*F580*H580</f>
        <v>0</v>
      </c>
      <c r="J580" s="1044">
        <f>SUM(I580:I585)</f>
        <v>0</v>
      </c>
    </row>
    <row r="581" spans="2:10" s="89" customFormat="1" ht="15.95" hidden="1" customHeight="1">
      <c r="B581" s="1024"/>
      <c r="C581" s="1027"/>
      <c r="D581" s="1030"/>
      <c r="E581" s="196" t="s">
        <v>259</v>
      </c>
      <c r="F581" s="537"/>
      <c r="G581" s="351">
        <f>D580*F581</f>
        <v>0</v>
      </c>
      <c r="H581" s="463"/>
      <c r="I581" s="352">
        <f>D580*F581*H581</f>
        <v>0</v>
      </c>
      <c r="J581" s="1033"/>
    </row>
    <row r="582" spans="2:10" s="89" customFormat="1" ht="15.95" hidden="1" customHeight="1">
      <c r="B582" s="1024"/>
      <c r="C582" s="1027"/>
      <c r="D582" s="1030"/>
      <c r="E582" s="196" t="s">
        <v>243</v>
      </c>
      <c r="F582" s="537"/>
      <c r="G582" s="351">
        <f>D580*F582</f>
        <v>0</v>
      </c>
      <c r="H582" s="463"/>
      <c r="I582" s="352">
        <f>D580*F582*H582</f>
        <v>0</v>
      </c>
      <c r="J582" s="1033"/>
    </row>
    <row r="583" spans="2:10" s="89" customFormat="1" ht="15.95" hidden="1" customHeight="1">
      <c r="B583" s="1024"/>
      <c r="C583" s="1027"/>
      <c r="D583" s="1030"/>
      <c r="E583" s="196" t="s">
        <v>260</v>
      </c>
      <c r="F583" s="537"/>
      <c r="G583" s="351">
        <f>D580*F583</f>
        <v>0</v>
      </c>
      <c r="H583" s="463"/>
      <c r="I583" s="352">
        <f>D580*F583*H583</f>
        <v>0</v>
      </c>
      <c r="J583" s="1033"/>
    </row>
    <row r="584" spans="2:10" s="89" customFormat="1" ht="15.95" hidden="1" customHeight="1">
      <c r="B584" s="1024"/>
      <c r="C584" s="1027"/>
      <c r="D584" s="1030"/>
      <c r="E584" s="196" t="s">
        <v>261</v>
      </c>
      <c r="F584" s="537"/>
      <c r="G584" s="351">
        <f>D580*F584</f>
        <v>0</v>
      </c>
      <c r="H584" s="463"/>
      <c r="I584" s="352">
        <f>D580*F584*H584</f>
        <v>0</v>
      </c>
      <c r="J584" s="1033"/>
    </row>
    <row r="585" spans="2:10" s="89" customFormat="1" ht="15.95" hidden="1" customHeight="1">
      <c r="B585" s="1025"/>
      <c r="C585" s="1028"/>
      <c r="D585" s="1031"/>
      <c r="E585" s="196" t="s">
        <v>126</v>
      </c>
      <c r="F585" s="537"/>
      <c r="G585" s="351">
        <f>D580*F585</f>
        <v>0</v>
      </c>
      <c r="H585" s="463"/>
      <c r="I585" s="352">
        <f>D580*F585*H585</f>
        <v>0</v>
      </c>
      <c r="J585" s="1034"/>
    </row>
    <row r="586" spans="2:10" s="89" customFormat="1" ht="15.95" hidden="1" customHeight="1">
      <c r="B586" s="1023">
        <v>97</v>
      </c>
      <c r="C586" s="1026"/>
      <c r="D586" s="1029"/>
      <c r="E586" s="196" t="s">
        <v>128</v>
      </c>
      <c r="F586" s="537"/>
      <c r="G586" s="351">
        <f>D586*F586</f>
        <v>0</v>
      </c>
      <c r="H586" s="463"/>
      <c r="I586" s="352">
        <f>D586*F586*H586</f>
        <v>0</v>
      </c>
      <c r="J586" s="1044">
        <f>SUM(I586:I591)</f>
        <v>0</v>
      </c>
    </row>
    <row r="587" spans="2:10" s="89" customFormat="1" ht="15.95" hidden="1" customHeight="1">
      <c r="B587" s="1024"/>
      <c r="C587" s="1027"/>
      <c r="D587" s="1030"/>
      <c r="E587" s="196" t="s">
        <v>259</v>
      </c>
      <c r="F587" s="537"/>
      <c r="G587" s="351">
        <f>D586*F587</f>
        <v>0</v>
      </c>
      <c r="H587" s="463"/>
      <c r="I587" s="352">
        <f>D586*F587*H587</f>
        <v>0</v>
      </c>
      <c r="J587" s="1033"/>
    </row>
    <row r="588" spans="2:10" s="89" customFormat="1" ht="15.95" hidden="1" customHeight="1">
      <c r="B588" s="1024"/>
      <c r="C588" s="1027"/>
      <c r="D588" s="1030"/>
      <c r="E588" s="196" t="s">
        <v>243</v>
      </c>
      <c r="F588" s="537"/>
      <c r="G588" s="351">
        <f>D586*F588</f>
        <v>0</v>
      </c>
      <c r="H588" s="463"/>
      <c r="I588" s="352">
        <f>D586*F588*H588</f>
        <v>0</v>
      </c>
      <c r="J588" s="1033"/>
    </row>
    <row r="589" spans="2:10" s="89" customFormat="1" ht="15.95" hidden="1" customHeight="1">
      <c r="B589" s="1024"/>
      <c r="C589" s="1027"/>
      <c r="D589" s="1030"/>
      <c r="E589" s="196" t="s">
        <v>260</v>
      </c>
      <c r="F589" s="537"/>
      <c r="G589" s="351">
        <f>D586*F589</f>
        <v>0</v>
      </c>
      <c r="H589" s="463"/>
      <c r="I589" s="352">
        <f>D586*F589*H589</f>
        <v>0</v>
      </c>
      <c r="J589" s="1033"/>
    </row>
    <row r="590" spans="2:10" s="89" customFormat="1" ht="15.95" hidden="1" customHeight="1">
      <c r="B590" s="1024"/>
      <c r="C590" s="1027"/>
      <c r="D590" s="1030"/>
      <c r="E590" s="196" t="s">
        <v>261</v>
      </c>
      <c r="F590" s="537"/>
      <c r="G590" s="351">
        <f>D586*F590</f>
        <v>0</v>
      </c>
      <c r="H590" s="463"/>
      <c r="I590" s="352">
        <f>D586*F590*H590</f>
        <v>0</v>
      </c>
      <c r="J590" s="1033"/>
    </row>
    <row r="591" spans="2:10" s="89" customFormat="1" ht="15.95" hidden="1" customHeight="1">
      <c r="B591" s="1025"/>
      <c r="C591" s="1028"/>
      <c r="D591" s="1031"/>
      <c r="E591" s="196" t="s">
        <v>126</v>
      </c>
      <c r="F591" s="537"/>
      <c r="G591" s="351">
        <f>D586*F591</f>
        <v>0</v>
      </c>
      <c r="H591" s="463"/>
      <c r="I591" s="352">
        <f>D586*F591*H591</f>
        <v>0</v>
      </c>
      <c r="J591" s="1034"/>
    </row>
    <row r="592" spans="2:10" s="89" customFormat="1" ht="15.95" hidden="1" customHeight="1">
      <c r="B592" s="1023">
        <v>98</v>
      </c>
      <c r="C592" s="1026"/>
      <c r="D592" s="1029"/>
      <c r="E592" s="196" t="s">
        <v>128</v>
      </c>
      <c r="F592" s="537"/>
      <c r="G592" s="351">
        <f>D592*F592</f>
        <v>0</v>
      </c>
      <c r="H592" s="463"/>
      <c r="I592" s="352">
        <f>D592*F592*H592</f>
        <v>0</v>
      </c>
      <c r="J592" s="1044">
        <f>SUM(I592:I597)</f>
        <v>0</v>
      </c>
    </row>
    <row r="593" spans="2:10" s="89" customFormat="1" ht="15.95" hidden="1" customHeight="1">
      <c r="B593" s="1024"/>
      <c r="C593" s="1027"/>
      <c r="D593" s="1030"/>
      <c r="E593" s="196" t="s">
        <v>259</v>
      </c>
      <c r="F593" s="537"/>
      <c r="G593" s="351">
        <f>D592*F593</f>
        <v>0</v>
      </c>
      <c r="H593" s="463"/>
      <c r="I593" s="352">
        <f>D592*F593*H593</f>
        <v>0</v>
      </c>
      <c r="J593" s="1033"/>
    </row>
    <row r="594" spans="2:10" s="89" customFormat="1" ht="15.95" hidden="1" customHeight="1">
      <c r="B594" s="1024"/>
      <c r="C594" s="1027"/>
      <c r="D594" s="1030"/>
      <c r="E594" s="196" t="s">
        <v>243</v>
      </c>
      <c r="F594" s="537"/>
      <c r="G594" s="351">
        <f>D592*F594</f>
        <v>0</v>
      </c>
      <c r="H594" s="463"/>
      <c r="I594" s="352">
        <f>D592*F594*H594</f>
        <v>0</v>
      </c>
      <c r="J594" s="1033"/>
    </row>
    <row r="595" spans="2:10" s="89" customFormat="1" ht="15.95" hidden="1" customHeight="1">
      <c r="B595" s="1024"/>
      <c r="C595" s="1027"/>
      <c r="D595" s="1030"/>
      <c r="E595" s="196" t="s">
        <v>260</v>
      </c>
      <c r="F595" s="537"/>
      <c r="G595" s="351">
        <f>D592*F595</f>
        <v>0</v>
      </c>
      <c r="H595" s="463"/>
      <c r="I595" s="352">
        <f>D592*F595*H595</f>
        <v>0</v>
      </c>
      <c r="J595" s="1033"/>
    </row>
    <row r="596" spans="2:10" s="89" customFormat="1" ht="15.95" hidden="1" customHeight="1">
      <c r="B596" s="1024"/>
      <c r="C596" s="1027"/>
      <c r="D596" s="1030"/>
      <c r="E596" s="196" t="s">
        <v>261</v>
      </c>
      <c r="F596" s="537"/>
      <c r="G596" s="351">
        <f>D592*F596</f>
        <v>0</v>
      </c>
      <c r="H596" s="463"/>
      <c r="I596" s="352">
        <f>D592*F596*H596</f>
        <v>0</v>
      </c>
      <c r="J596" s="1033"/>
    </row>
    <row r="597" spans="2:10" s="89" customFormat="1" ht="15.95" hidden="1" customHeight="1">
      <c r="B597" s="1025"/>
      <c r="C597" s="1028"/>
      <c r="D597" s="1031"/>
      <c r="E597" s="196" t="s">
        <v>126</v>
      </c>
      <c r="F597" s="537"/>
      <c r="G597" s="351">
        <f>D592*F597</f>
        <v>0</v>
      </c>
      <c r="H597" s="463"/>
      <c r="I597" s="352">
        <f>D592*F597*H597</f>
        <v>0</v>
      </c>
      <c r="J597" s="1034"/>
    </row>
    <row r="598" spans="2:10" s="89" customFormat="1" ht="15.95" hidden="1" customHeight="1">
      <c r="B598" s="1023">
        <v>99</v>
      </c>
      <c r="C598" s="1026"/>
      <c r="D598" s="1029"/>
      <c r="E598" s="196" t="s">
        <v>128</v>
      </c>
      <c r="F598" s="537"/>
      <c r="G598" s="351">
        <f>D598*F598</f>
        <v>0</v>
      </c>
      <c r="H598" s="463"/>
      <c r="I598" s="352">
        <f>D598*F598*H598</f>
        <v>0</v>
      </c>
      <c r="J598" s="1044">
        <f>SUM(I598:I603)</f>
        <v>0</v>
      </c>
    </row>
    <row r="599" spans="2:10" s="89" customFormat="1" ht="15.95" hidden="1" customHeight="1">
      <c r="B599" s="1024"/>
      <c r="C599" s="1027"/>
      <c r="D599" s="1030"/>
      <c r="E599" s="196" t="s">
        <v>259</v>
      </c>
      <c r="F599" s="537"/>
      <c r="G599" s="351">
        <f>D598*F599</f>
        <v>0</v>
      </c>
      <c r="H599" s="463"/>
      <c r="I599" s="352">
        <f>D598*F599*H599</f>
        <v>0</v>
      </c>
      <c r="J599" s="1033"/>
    </row>
    <row r="600" spans="2:10" s="89" customFormat="1" ht="15.95" hidden="1" customHeight="1">
      <c r="B600" s="1024"/>
      <c r="C600" s="1027"/>
      <c r="D600" s="1030"/>
      <c r="E600" s="196" t="s">
        <v>243</v>
      </c>
      <c r="F600" s="537"/>
      <c r="G600" s="351">
        <f>D598*F600</f>
        <v>0</v>
      </c>
      <c r="H600" s="463"/>
      <c r="I600" s="352">
        <f>D598*F600*H600</f>
        <v>0</v>
      </c>
      <c r="J600" s="1033"/>
    </row>
    <row r="601" spans="2:10" s="89" customFormat="1" ht="15.95" hidden="1" customHeight="1">
      <c r="B601" s="1024"/>
      <c r="C601" s="1027"/>
      <c r="D601" s="1030"/>
      <c r="E601" s="196" t="s">
        <v>260</v>
      </c>
      <c r="F601" s="537"/>
      <c r="G601" s="351">
        <f>D598*F601</f>
        <v>0</v>
      </c>
      <c r="H601" s="463"/>
      <c r="I601" s="352">
        <f>D598*F601*H601</f>
        <v>0</v>
      </c>
      <c r="J601" s="1033"/>
    </row>
    <row r="602" spans="2:10" s="89" customFormat="1" ht="15.95" hidden="1" customHeight="1">
      <c r="B602" s="1024"/>
      <c r="C602" s="1027"/>
      <c r="D602" s="1030"/>
      <c r="E602" s="196" t="s">
        <v>261</v>
      </c>
      <c r="F602" s="537"/>
      <c r="G602" s="351">
        <f>D598*F602</f>
        <v>0</v>
      </c>
      <c r="H602" s="463"/>
      <c r="I602" s="352">
        <f>D598*F602*H602</f>
        <v>0</v>
      </c>
      <c r="J602" s="1033"/>
    </row>
    <row r="603" spans="2:10" s="89" customFormat="1" ht="15.95" hidden="1" customHeight="1">
      <c r="B603" s="1025"/>
      <c r="C603" s="1028"/>
      <c r="D603" s="1031"/>
      <c r="E603" s="196" t="s">
        <v>126</v>
      </c>
      <c r="F603" s="537"/>
      <c r="G603" s="351">
        <f>D598*F603</f>
        <v>0</v>
      </c>
      <c r="H603" s="463"/>
      <c r="I603" s="352">
        <f>D598*F603*H603</f>
        <v>0</v>
      </c>
      <c r="J603" s="1034"/>
    </row>
    <row r="604" spans="2:10" s="115" customFormat="1" ht="15.95" hidden="1" customHeight="1">
      <c r="B604" s="1023">
        <v>100</v>
      </c>
      <c r="C604" s="1026"/>
      <c r="D604" s="1029"/>
      <c r="E604" s="196" t="s">
        <v>128</v>
      </c>
      <c r="F604" s="537"/>
      <c r="G604" s="351">
        <f>D604*F604</f>
        <v>0</v>
      </c>
      <c r="H604" s="463"/>
      <c r="I604" s="354">
        <f>D604*F604*H604</f>
        <v>0</v>
      </c>
      <c r="J604" s="1032">
        <f>SUM(I604:I609)</f>
        <v>0</v>
      </c>
    </row>
    <row r="605" spans="2:10" s="115" customFormat="1" ht="15.95" hidden="1" customHeight="1">
      <c r="B605" s="1024"/>
      <c r="C605" s="1027"/>
      <c r="D605" s="1030"/>
      <c r="E605" s="196" t="s">
        <v>259</v>
      </c>
      <c r="F605" s="537"/>
      <c r="G605" s="351">
        <f>D604*F605</f>
        <v>0</v>
      </c>
      <c r="H605" s="463"/>
      <c r="I605" s="354">
        <f>D604*F605*H605</f>
        <v>0</v>
      </c>
      <c r="J605" s="1033"/>
    </row>
    <row r="606" spans="2:10" s="115" customFormat="1" ht="15.95" hidden="1" customHeight="1">
      <c r="B606" s="1024"/>
      <c r="C606" s="1027"/>
      <c r="D606" s="1030"/>
      <c r="E606" s="196" t="s">
        <v>243</v>
      </c>
      <c r="F606" s="537"/>
      <c r="G606" s="351">
        <f>D604*F606</f>
        <v>0</v>
      </c>
      <c r="H606" s="463"/>
      <c r="I606" s="354">
        <f>D604*F606*H606</f>
        <v>0</v>
      </c>
      <c r="J606" s="1033"/>
    </row>
    <row r="607" spans="2:10" s="115" customFormat="1" ht="15.95" hidden="1" customHeight="1">
      <c r="B607" s="1024"/>
      <c r="C607" s="1027"/>
      <c r="D607" s="1030"/>
      <c r="E607" s="196" t="s">
        <v>260</v>
      </c>
      <c r="F607" s="537"/>
      <c r="G607" s="351">
        <f>D604*F607</f>
        <v>0</v>
      </c>
      <c r="H607" s="463"/>
      <c r="I607" s="354">
        <f>D604*F607*H607</f>
        <v>0</v>
      </c>
      <c r="J607" s="1033"/>
    </row>
    <row r="608" spans="2:10" s="115" customFormat="1" ht="15.95" hidden="1" customHeight="1">
      <c r="B608" s="1024"/>
      <c r="C608" s="1027"/>
      <c r="D608" s="1030"/>
      <c r="E608" s="196" t="s">
        <v>261</v>
      </c>
      <c r="F608" s="537"/>
      <c r="G608" s="351">
        <f>D604*F608</f>
        <v>0</v>
      </c>
      <c r="H608" s="463"/>
      <c r="I608" s="354">
        <f>D604*F608*H608</f>
        <v>0</v>
      </c>
      <c r="J608" s="1033"/>
    </row>
    <row r="609" spans="2:10" s="115" customFormat="1" ht="15.95" hidden="1" customHeight="1">
      <c r="B609" s="1025"/>
      <c r="C609" s="1028"/>
      <c r="D609" s="1031"/>
      <c r="E609" s="196" t="s">
        <v>126</v>
      </c>
      <c r="F609" s="537"/>
      <c r="G609" s="351">
        <f>D604*F609</f>
        <v>0</v>
      </c>
      <c r="H609" s="463"/>
      <c r="I609" s="354">
        <f>D604*F609*H609</f>
        <v>0</v>
      </c>
      <c r="J609" s="1034"/>
    </row>
    <row r="610" spans="2:10" s="115" customFormat="1" ht="15.95" hidden="1" customHeight="1">
      <c r="B610" s="1023">
        <v>101</v>
      </c>
      <c r="C610" s="1026"/>
      <c r="D610" s="1029"/>
      <c r="E610" s="196" t="s">
        <v>128</v>
      </c>
      <c r="F610" s="537"/>
      <c r="G610" s="351">
        <f>D610*F610</f>
        <v>0</v>
      </c>
      <c r="H610" s="463"/>
      <c r="I610" s="354">
        <f t="shared" ref="I610" si="0">D610*F610*H610</f>
        <v>0</v>
      </c>
      <c r="J610" s="1032">
        <f>SUM(I610:I615)</f>
        <v>0</v>
      </c>
    </row>
    <row r="611" spans="2:10" s="115" customFormat="1" ht="15.95" hidden="1" customHeight="1">
      <c r="B611" s="1024"/>
      <c r="C611" s="1027"/>
      <c r="D611" s="1030"/>
      <c r="E611" s="196" t="s">
        <v>259</v>
      </c>
      <c r="F611" s="537"/>
      <c r="G611" s="351">
        <f>D610*F611</f>
        <v>0</v>
      </c>
      <c r="H611" s="463"/>
      <c r="I611" s="354">
        <f t="shared" ref="I611" si="1">D610*F611*H611</f>
        <v>0</v>
      </c>
      <c r="J611" s="1033"/>
    </row>
    <row r="612" spans="2:10" s="115" customFormat="1" ht="15.95" hidden="1" customHeight="1">
      <c r="B612" s="1024"/>
      <c r="C612" s="1027"/>
      <c r="D612" s="1030"/>
      <c r="E612" s="196" t="s">
        <v>243</v>
      </c>
      <c r="F612" s="537"/>
      <c r="G612" s="351">
        <f>D610*F612</f>
        <v>0</v>
      </c>
      <c r="H612" s="463"/>
      <c r="I612" s="354">
        <f>D610*F612*H612</f>
        <v>0</v>
      </c>
      <c r="J612" s="1033"/>
    </row>
    <row r="613" spans="2:10" s="115" customFormat="1" ht="15.95" hidden="1" customHeight="1">
      <c r="B613" s="1024"/>
      <c r="C613" s="1027"/>
      <c r="D613" s="1030"/>
      <c r="E613" s="196" t="s">
        <v>260</v>
      </c>
      <c r="F613" s="537"/>
      <c r="G613" s="351">
        <f>D610*F613</f>
        <v>0</v>
      </c>
      <c r="H613" s="463"/>
      <c r="I613" s="354">
        <f>D610*F613*H613</f>
        <v>0</v>
      </c>
      <c r="J613" s="1033"/>
    </row>
    <row r="614" spans="2:10" s="115" customFormat="1" ht="15.95" hidden="1" customHeight="1">
      <c r="B614" s="1024"/>
      <c r="C614" s="1027"/>
      <c r="D614" s="1030"/>
      <c r="E614" s="196" t="s">
        <v>261</v>
      </c>
      <c r="F614" s="537"/>
      <c r="G614" s="351">
        <f>D610*F614</f>
        <v>0</v>
      </c>
      <c r="H614" s="463"/>
      <c r="I614" s="354">
        <f>D610*F614*H614</f>
        <v>0</v>
      </c>
      <c r="J614" s="1033"/>
    </row>
    <row r="615" spans="2:10" s="115" customFormat="1" ht="15.95" hidden="1" customHeight="1">
      <c r="B615" s="1025"/>
      <c r="C615" s="1028"/>
      <c r="D615" s="1031"/>
      <c r="E615" s="196" t="s">
        <v>126</v>
      </c>
      <c r="F615" s="537"/>
      <c r="G615" s="351">
        <f>D610*F615</f>
        <v>0</v>
      </c>
      <c r="H615" s="463"/>
      <c r="I615" s="354">
        <f>D610*F615*H615</f>
        <v>0</v>
      </c>
      <c r="J615" s="1034"/>
    </row>
    <row r="616" spans="2:10" s="115" customFormat="1" ht="15.95" hidden="1" customHeight="1">
      <c r="B616" s="1023">
        <v>102</v>
      </c>
      <c r="C616" s="1026"/>
      <c r="D616" s="1029"/>
      <c r="E616" s="196" t="s">
        <v>128</v>
      </c>
      <c r="F616" s="537"/>
      <c r="G616" s="351">
        <f>D616*F616</f>
        <v>0</v>
      </c>
      <c r="H616" s="463"/>
      <c r="I616" s="354">
        <f t="shared" ref="I616" si="2">D616*F616*H616</f>
        <v>0</v>
      </c>
      <c r="J616" s="1032">
        <f>SUM(I616:I621)</f>
        <v>0</v>
      </c>
    </row>
    <row r="617" spans="2:10" s="115" customFormat="1" ht="15.95" hidden="1" customHeight="1">
      <c r="B617" s="1024"/>
      <c r="C617" s="1027"/>
      <c r="D617" s="1030"/>
      <c r="E617" s="196" t="s">
        <v>259</v>
      </c>
      <c r="F617" s="537"/>
      <c r="G617" s="351">
        <f>D616*F617</f>
        <v>0</v>
      </c>
      <c r="H617" s="463"/>
      <c r="I617" s="354">
        <f t="shared" ref="I617" si="3">D616*F617*H617</f>
        <v>0</v>
      </c>
      <c r="J617" s="1033"/>
    </row>
    <row r="618" spans="2:10" s="115" customFormat="1" ht="15.95" hidden="1" customHeight="1">
      <c r="B618" s="1024"/>
      <c r="C618" s="1027"/>
      <c r="D618" s="1030"/>
      <c r="E618" s="196" t="s">
        <v>243</v>
      </c>
      <c r="F618" s="537"/>
      <c r="G618" s="351">
        <f>D616*F618</f>
        <v>0</v>
      </c>
      <c r="H618" s="463"/>
      <c r="I618" s="354">
        <f>D616*F618*H618</f>
        <v>0</v>
      </c>
      <c r="J618" s="1033"/>
    </row>
    <row r="619" spans="2:10" s="115" customFormat="1" ht="15.95" hidden="1" customHeight="1">
      <c r="B619" s="1024"/>
      <c r="C619" s="1027"/>
      <c r="D619" s="1030"/>
      <c r="E619" s="196" t="s">
        <v>260</v>
      </c>
      <c r="F619" s="537"/>
      <c r="G619" s="351">
        <f>D616*F619</f>
        <v>0</v>
      </c>
      <c r="H619" s="463"/>
      <c r="I619" s="354">
        <f>D616*F619*H619</f>
        <v>0</v>
      </c>
      <c r="J619" s="1033"/>
    </row>
    <row r="620" spans="2:10" s="115" customFormat="1" ht="15.95" hidden="1" customHeight="1">
      <c r="B620" s="1024"/>
      <c r="C620" s="1027"/>
      <c r="D620" s="1030"/>
      <c r="E620" s="196" t="s">
        <v>261</v>
      </c>
      <c r="F620" s="537"/>
      <c r="G620" s="351">
        <f>D616*F620</f>
        <v>0</v>
      </c>
      <c r="H620" s="463"/>
      <c r="I620" s="354">
        <f>D616*F620*H620</f>
        <v>0</v>
      </c>
      <c r="J620" s="1033"/>
    </row>
    <row r="621" spans="2:10" s="115" customFormat="1" ht="15.95" hidden="1" customHeight="1">
      <c r="B621" s="1025"/>
      <c r="C621" s="1028"/>
      <c r="D621" s="1031"/>
      <c r="E621" s="196" t="s">
        <v>126</v>
      </c>
      <c r="F621" s="537"/>
      <c r="G621" s="351">
        <f>D616*F621</f>
        <v>0</v>
      </c>
      <c r="H621" s="463"/>
      <c r="I621" s="354">
        <f>D616*F621*H621</f>
        <v>0</v>
      </c>
      <c r="J621" s="1034"/>
    </row>
    <row r="622" spans="2:10" s="115" customFormat="1" ht="15.95" hidden="1" customHeight="1">
      <c r="B622" s="1023">
        <v>103</v>
      </c>
      <c r="C622" s="1026"/>
      <c r="D622" s="1029"/>
      <c r="E622" s="196" t="s">
        <v>128</v>
      </c>
      <c r="F622" s="537"/>
      <c r="G622" s="351">
        <f>D622*F622</f>
        <v>0</v>
      </c>
      <c r="H622" s="463"/>
      <c r="I622" s="354">
        <f t="shared" ref="I622" si="4">D622*F622*H622</f>
        <v>0</v>
      </c>
      <c r="J622" s="1032">
        <f>SUM(I622:I627)</f>
        <v>0</v>
      </c>
    </row>
    <row r="623" spans="2:10" s="115" customFormat="1" ht="15.95" hidden="1" customHeight="1">
      <c r="B623" s="1024"/>
      <c r="C623" s="1027"/>
      <c r="D623" s="1030"/>
      <c r="E623" s="196" t="s">
        <v>259</v>
      </c>
      <c r="F623" s="537"/>
      <c r="G623" s="351">
        <f>D622*F623</f>
        <v>0</v>
      </c>
      <c r="H623" s="463"/>
      <c r="I623" s="354">
        <f t="shared" ref="I623" si="5">D622*F623*H623</f>
        <v>0</v>
      </c>
      <c r="J623" s="1033"/>
    </row>
    <row r="624" spans="2:10" s="115" customFormat="1" ht="15.95" hidden="1" customHeight="1">
      <c r="B624" s="1024"/>
      <c r="C624" s="1027"/>
      <c r="D624" s="1030"/>
      <c r="E624" s="196" t="s">
        <v>243</v>
      </c>
      <c r="F624" s="537"/>
      <c r="G624" s="351">
        <f>D622*F624</f>
        <v>0</v>
      </c>
      <c r="H624" s="463"/>
      <c r="I624" s="354">
        <f>D622*F624*H624</f>
        <v>0</v>
      </c>
      <c r="J624" s="1033"/>
    </row>
    <row r="625" spans="2:10" s="115" customFormat="1" ht="15.95" hidden="1" customHeight="1">
      <c r="B625" s="1024"/>
      <c r="C625" s="1027"/>
      <c r="D625" s="1030"/>
      <c r="E625" s="196" t="s">
        <v>260</v>
      </c>
      <c r="F625" s="537"/>
      <c r="G625" s="351">
        <f>D622*F625</f>
        <v>0</v>
      </c>
      <c r="H625" s="463"/>
      <c r="I625" s="354">
        <f>D622*F625*H625</f>
        <v>0</v>
      </c>
      <c r="J625" s="1033"/>
    </row>
    <row r="626" spans="2:10" s="115" customFormat="1" ht="15.95" hidden="1" customHeight="1">
      <c r="B626" s="1024"/>
      <c r="C626" s="1027"/>
      <c r="D626" s="1030"/>
      <c r="E626" s="196" t="s">
        <v>261</v>
      </c>
      <c r="F626" s="537"/>
      <c r="G626" s="351">
        <f>D622*F626</f>
        <v>0</v>
      </c>
      <c r="H626" s="463"/>
      <c r="I626" s="354">
        <f>D622*F626*H626</f>
        <v>0</v>
      </c>
      <c r="J626" s="1033"/>
    </row>
    <row r="627" spans="2:10" s="115" customFormat="1" ht="15.95" hidden="1" customHeight="1">
      <c r="B627" s="1025"/>
      <c r="C627" s="1028"/>
      <c r="D627" s="1031"/>
      <c r="E627" s="196" t="s">
        <v>126</v>
      </c>
      <c r="F627" s="537"/>
      <c r="G627" s="351">
        <f>D622*F627</f>
        <v>0</v>
      </c>
      <c r="H627" s="463"/>
      <c r="I627" s="354">
        <f>D622*F627*H627</f>
        <v>0</v>
      </c>
      <c r="J627" s="1034"/>
    </row>
    <row r="628" spans="2:10" s="115" customFormat="1" ht="15.95" hidden="1" customHeight="1">
      <c r="B628" s="1023">
        <v>104</v>
      </c>
      <c r="C628" s="1026"/>
      <c r="D628" s="1029"/>
      <c r="E628" s="196" t="s">
        <v>128</v>
      </c>
      <c r="F628" s="537"/>
      <c r="G628" s="351">
        <f>D628*F628</f>
        <v>0</v>
      </c>
      <c r="H628" s="463"/>
      <c r="I628" s="354">
        <f t="shared" ref="I628" si="6">D628*F628*H628</f>
        <v>0</v>
      </c>
      <c r="J628" s="1032">
        <f>SUM(I628:I633)</f>
        <v>0</v>
      </c>
    </row>
    <row r="629" spans="2:10" s="115" customFormat="1" ht="15.95" hidden="1" customHeight="1">
      <c r="B629" s="1024"/>
      <c r="C629" s="1027"/>
      <c r="D629" s="1030"/>
      <c r="E629" s="196" t="s">
        <v>259</v>
      </c>
      <c r="F629" s="537"/>
      <c r="G629" s="351">
        <f>D628*F629</f>
        <v>0</v>
      </c>
      <c r="H629" s="463"/>
      <c r="I629" s="354">
        <f t="shared" ref="I629" si="7">D628*F629*H629</f>
        <v>0</v>
      </c>
      <c r="J629" s="1033"/>
    </row>
    <row r="630" spans="2:10" s="115" customFormat="1" ht="15.95" hidden="1" customHeight="1">
      <c r="B630" s="1024"/>
      <c r="C630" s="1027"/>
      <c r="D630" s="1030"/>
      <c r="E630" s="196" t="s">
        <v>243</v>
      </c>
      <c r="F630" s="537"/>
      <c r="G630" s="351">
        <f>D628*F630</f>
        <v>0</v>
      </c>
      <c r="H630" s="463"/>
      <c r="I630" s="354">
        <f>D628*F630*H630</f>
        <v>0</v>
      </c>
      <c r="J630" s="1033"/>
    </row>
    <row r="631" spans="2:10" s="115" customFormat="1" ht="15.95" hidden="1" customHeight="1">
      <c r="B631" s="1024"/>
      <c r="C631" s="1027"/>
      <c r="D631" s="1030"/>
      <c r="E631" s="196" t="s">
        <v>260</v>
      </c>
      <c r="F631" s="537"/>
      <c r="G631" s="351">
        <f>D628*F631</f>
        <v>0</v>
      </c>
      <c r="H631" s="463"/>
      <c r="I631" s="354">
        <f>D628*F631*H631</f>
        <v>0</v>
      </c>
      <c r="J631" s="1033"/>
    </row>
    <row r="632" spans="2:10" s="115" customFormat="1" ht="15.95" hidden="1" customHeight="1">
      <c r="B632" s="1024"/>
      <c r="C632" s="1027"/>
      <c r="D632" s="1030"/>
      <c r="E632" s="196" t="s">
        <v>261</v>
      </c>
      <c r="F632" s="537"/>
      <c r="G632" s="351">
        <f>D628*F632</f>
        <v>0</v>
      </c>
      <c r="H632" s="463"/>
      <c r="I632" s="354">
        <f>D628*F632*H632</f>
        <v>0</v>
      </c>
      <c r="J632" s="1033"/>
    </row>
    <row r="633" spans="2:10" s="115" customFormat="1" ht="15.95" hidden="1" customHeight="1">
      <c r="B633" s="1025"/>
      <c r="C633" s="1028"/>
      <c r="D633" s="1031"/>
      <c r="E633" s="196" t="s">
        <v>126</v>
      </c>
      <c r="F633" s="537"/>
      <c r="G633" s="351">
        <f>D628*F633</f>
        <v>0</v>
      </c>
      <c r="H633" s="463"/>
      <c r="I633" s="354">
        <f>D628*F633*H633</f>
        <v>0</v>
      </c>
      <c r="J633" s="1034"/>
    </row>
    <row r="634" spans="2:10" s="115" customFormat="1" ht="15.95" hidden="1" customHeight="1">
      <c r="B634" s="1023">
        <v>105</v>
      </c>
      <c r="C634" s="1026"/>
      <c r="D634" s="1029"/>
      <c r="E634" s="196" t="s">
        <v>128</v>
      </c>
      <c r="F634" s="537"/>
      <c r="G634" s="351">
        <f>D634*F634</f>
        <v>0</v>
      </c>
      <c r="H634" s="463"/>
      <c r="I634" s="354">
        <f t="shared" ref="I634" si="8">D634*F634*H634</f>
        <v>0</v>
      </c>
      <c r="J634" s="1032">
        <f>SUM(I634:I639)</f>
        <v>0</v>
      </c>
    </row>
    <row r="635" spans="2:10" s="115" customFormat="1" ht="15.95" hidden="1" customHeight="1">
      <c r="B635" s="1024"/>
      <c r="C635" s="1027"/>
      <c r="D635" s="1030"/>
      <c r="E635" s="196" t="s">
        <v>259</v>
      </c>
      <c r="F635" s="537"/>
      <c r="G635" s="351">
        <f>D634*F635</f>
        <v>0</v>
      </c>
      <c r="H635" s="463"/>
      <c r="I635" s="354">
        <f t="shared" ref="I635" si="9">D634*F635*H635</f>
        <v>0</v>
      </c>
      <c r="J635" s="1033"/>
    </row>
    <row r="636" spans="2:10" s="115" customFormat="1" ht="15.95" hidden="1" customHeight="1">
      <c r="B636" s="1024"/>
      <c r="C636" s="1027"/>
      <c r="D636" s="1030"/>
      <c r="E636" s="196" t="s">
        <v>243</v>
      </c>
      <c r="F636" s="537"/>
      <c r="G636" s="351">
        <f>D634*F636</f>
        <v>0</v>
      </c>
      <c r="H636" s="463"/>
      <c r="I636" s="354">
        <f>D634*F636*H636</f>
        <v>0</v>
      </c>
      <c r="J636" s="1033"/>
    </row>
    <row r="637" spans="2:10" s="115" customFormat="1" ht="15.95" hidden="1" customHeight="1">
      <c r="B637" s="1024"/>
      <c r="C637" s="1027"/>
      <c r="D637" s="1030"/>
      <c r="E637" s="196" t="s">
        <v>260</v>
      </c>
      <c r="F637" s="537"/>
      <c r="G637" s="351">
        <f>D634*F637</f>
        <v>0</v>
      </c>
      <c r="H637" s="463"/>
      <c r="I637" s="354">
        <f>D634*F637*H637</f>
        <v>0</v>
      </c>
      <c r="J637" s="1033"/>
    </row>
    <row r="638" spans="2:10" s="115" customFormat="1" ht="15.95" hidden="1" customHeight="1">
      <c r="B638" s="1024"/>
      <c r="C638" s="1027"/>
      <c r="D638" s="1030"/>
      <c r="E638" s="196" t="s">
        <v>261</v>
      </c>
      <c r="F638" s="537"/>
      <c r="G638" s="351">
        <f>D634*F638</f>
        <v>0</v>
      </c>
      <c r="H638" s="463"/>
      <c r="I638" s="354">
        <f>D634*F638*H638</f>
        <v>0</v>
      </c>
      <c r="J638" s="1033"/>
    </row>
    <row r="639" spans="2:10" s="115" customFormat="1" ht="15.95" hidden="1" customHeight="1">
      <c r="B639" s="1025"/>
      <c r="C639" s="1028"/>
      <c r="D639" s="1031"/>
      <c r="E639" s="196" t="s">
        <v>126</v>
      </c>
      <c r="F639" s="537"/>
      <c r="G639" s="351">
        <f>D634*F639</f>
        <v>0</v>
      </c>
      <c r="H639" s="463"/>
      <c r="I639" s="354">
        <f>D634*F639*H639</f>
        <v>0</v>
      </c>
      <c r="J639" s="1034"/>
    </row>
    <row r="640" spans="2:10" s="115" customFormat="1" ht="15.95" hidden="1" customHeight="1">
      <c r="B640" s="1023">
        <v>106</v>
      </c>
      <c r="C640" s="1026"/>
      <c r="D640" s="1029"/>
      <c r="E640" s="196" t="s">
        <v>128</v>
      </c>
      <c r="F640" s="537"/>
      <c r="G640" s="351">
        <f>D640*F640</f>
        <v>0</v>
      </c>
      <c r="H640" s="463"/>
      <c r="I640" s="354">
        <f t="shared" ref="I640" si="10">D640*F640*H640</f>
        <v>0</v>
      </c>
      <c r="J640" s="1032">
        <f>SUM(I640:I645)</f>
        <v>0</v>
      </c>
    </row>
    <row r="641" spans="2:10" s="115" customFormat="1" ht="15.95" hidden="1" customHeight="1">
      <c r="B641" s="1024"/>
      <c r="C641" s="1027"/>
      <c r="D641" s="1030"/>
      <c r="E641" s="196" t="s">
        <v>259</v>
      </c>
      <c r="F641" s="537"/>
      <c r="G641" s="351">
        <f>D640*F641</f>
        <v>0</v>
      </c>
      <c r="H641" s="463"/>
      <c r="I641" s="354">
        <f t="shared" ref="I641" si="11">D640*F641*H641</f>
        <v>0</v>
      </c>
      <c r="J641" s="1033"/>
    </row>
    <row r="642" spans="2:10" s="115" customFormat="1" ht="15.95" hidden="1" customHeight="1">
      <c r="B642" s="1024"/>
      <c r="C642" s="1027"/>
      <c r="D642" s="1030"/>
      <c r="E642" s="196" t="s">
        <v>243</v>
      </c>
      <c r="F642" s="537"/>
      <c r="G642" s="351">
        <f>D640*F642</f>
        <v>0</v>
      </c>
      <c r="H642" s="463"/>
      <c r="I642" s="354">
        <f>D640*F642*H642</f>
        <v>0</v>
      </c>
      <c r="J642" s="1033"/>
    </row>
    <row r="643" spans="2:10" s="115" customFormat="1" ht="15.95" hidden="1" customHeight="1">
      <c r="B643" s="1024"/>
      <c r="C643" s="1027"/>
      <c r="D643" s="1030"/>
      <c r="E643" s="196" t="s">
        <v>260</v>
      </c>
      <c r="F643" s="537"/>
      <c r="G643" s="351">
        <f>D640*F643</f>
        <v>0</v>
      </c>
      <c r="H643" s="463"/>
      <c r="I643" s="354">
        <f>D640*F643*H643</f>
        <v>0</v>
      </c>
      <c r="J643" s="1033"/>
    </row>
    <row r="644" spans="2:10" s="115" customFormat="1" ht="15.95" hidden="1" customHeight="1">
      <c r="B644" s="1024"/>
      <c r="C644" s="1027"/>
      <c r="D644" s="1030"/>
      <c r="E644" s="196" t="s">
        <v>261</v>
      </c>
      <c r="F644" s="537"/>
      <c r="G644" s="351">
        <f>D640*F644</f>
        <v>0</v>
      </c>
      <c r="H644" s="463"/>
      <c r="I644" s="354">
        <f>D640*F644*H644</f>
        <v>0</v>
      </c>
      <c r="J644" s="1033"/>
    </row>
    <row r="645" spans="2:10" s="115" customFormat="1" ht="15.95" hidden="1" customHeight="1">
      <c r="B645" s="1025"/>
      <c r="C645" s="1028"/>
      <c r="D645" s="1031"/>
      <c r="E645" s="196" t="s">
        <v>126</v>
      </c>
      <c r="F645" s="537"/>
      <c r="G645" s="351">
        <f>D640*F645</f>
        <v>0</v>
      </c>
      <c r="H645" s="463"/>
      <c r="I645" s="354">
        <f>D640*F645*H645</f>
        <v>0</v>
      </c>
      <c r="J645" s="1034"/>
    </row>
    <row r="646" spans="2:10" s="115" customFormat="1" ht="15.95" hidden="1" customHeight="1">
      <c r="B646" s="1023">
        <v>107</v>
      </c>
      <c r="C646" s="1026"/>
      <c r="D646" s="1029"/>
      <c r="E646" s="196" t="s">
        <v>128</v>
      </c>
      <c r="F646" s="537"/>
      <c r="G646" s="351">
        <f>D646*F646</f>
        <v>0</v>
      </c>
      <c r="H646" s="463"/>
      <c r="I646" s="354">
        <f t="shared" ref="I646" si="12">D646*F646*H646</f>
        <v>0</v>
      </c>
      <c r="J646" s="1032">
        <f>SUM(I646:I651)</f>
        <v>0</v>
      </c>
    </row>
    <row r="647" spans="2:10" s="115" customFormat="1" ht="15.95" hidden="1" customHeight="1">
      <c r="B647" s="1024"/>
      <c r="C647" s="1027"/>
      <c r="D647" s="1030"/>
      <c r="E647" s="196" t="s">
        <v>259</v>
      </c>
      <c r="F647" s="537"/>
      <c r="G647" s="351">
        <f>D646*F647</f>
        <v>0</v>
      </c>
      <c r="H647" s="463"/>
      <c r="I647" s="354">
        <f t="shared" ref="I647" si="13">D646*F647*H647</f>
        <v>0</v>
      </c>
      <c r="J647" s="1033"/>
    </row>
    <row r="648" spans="2:10" s="115" customFormat="1" ht="15.95" hidden="1" customHeight="1">
      <c r="B648" s="1024"/>
      <c r="C648" s="1027"/>
      <c r="D648" s="1030"/>
      <c r="E648" s="196" t="s">
        <v>243</v>
      </c>
      <c r="F648" s="537"/>
      <c r="G648" s="351">
        <f>D646*F648</f>
        <v>0</v>
      </c>
      <c r="H648" s="463"/>
      <c r="I648" s="354">
        <f>D646*F648*H648</f>
        <v>0</v>
      </c>
      <c r="J648" s="1033"/>
    </row>
    <row r="649" spans="2:10" s="115" customFormat="1" ht="15.95" hidden="1" customHeight="1">
      <c r="B649" s="1024"/>
      <c r="C649" s="1027"/>
      <c r="D649" s="1030"/>
      <c r="E649" s="196" t="s">
        <v>260</v>
      </c>
      <c r="F649" s="537"/>
      <c r="G649" s="351">
        <f>D646*F649</f>
        <v>0</v>
      </c>
      <c r="H649" s="463"/>
      <c r="I649" s="354">
        <f>D646*F649*H649</f>
        <v>0</v>
      </c>
      <c r="J649" s="1033"/>
    </row>
    <row r="650" spans="2:10" s="115" customFormat="1" ht="15.95" hidden="1" customHeight="1">
      <c r="B650" s="1024"/>
      <c r="C650" s="1027"/>
      <c r="D650" s="1030"/>
      <c r="E650" s="196" t="s">
        <v>261</v>
      </c>
      <c r="F650" s="537"/>
      <c r="G650" s="351">
        <f>D646*F650</f>
        <v>0</v>
      </c>
      <c r="H650" s="463"/>
      <c r="I650" s="354">
        <f>D646*F650*H650</f>
        <v>0</v>
      </c>
      <c r="J650" s="1033"/>
    </row>
    <row r="651" spans="2:10" s="115" customFormat="1" ht="15.95" hidden="1" customHeight="1">
      <c r="B651" s="1025"/>
      <c r="C651" s="1028"/>
      <c r="D651" s="1031"/>
      <c r="E651" s="196" t="s">
        <v>126</v>
      </c>
      <c r="F651" s="537"/>
      <c r="G651" s="351">
        <f>D646*F651</f>
        <v>0</v>
      </c>
      <c r="H651" s="463"/>
      <c r="I651" s="354">
        <f>D646*F651*H651</f>
        <v>0</v>
      </c>
      <c r="J651" s="1034"/>
    </row>
    <row r="652" spans="2:10" s="115" customFormat="1" ht="15.95" hidden="1" customHeight="1">
      <c r="B652" s="1023">
        <v>108</v>
      </c>
      <c r="C652" s="1026"/>
      <c r="D652" s="1029"/>
      <c r="E652" s="196" t="s">
        <v>128</v>
      </c>
      <c r="F652" s="537"/>
      <c r="G652" s="351">
        <f>D652*F652</f>
        <v>0</v>
      </c>
      <c r="H652" s="463"/>
      <c r="I652" s="354">
        <f t="shared" ref="I652" si="14">D652*F652*H652</f>
        <v>0</v>
      </c>
      <c r="J652" s="1032">
        <f>SUM(I652:I657)</f>
        <v>0</v>
      </c>
    </row>
    <row r="653" spans="2:10" s="115" customFormat="1" ht="15.95" hidden="1" customHeight="1">
      <c r="B653" s="1024"/>
      <c r="C653" s="1027"/>
      <c r="D653" s="1030"/>
      <c r="E653" s="196" t="s">
        <v>259</v>
      </c>
      <c r="F653" s="537"/>
      <c r="G653" s="351">
        <f>D652*F653</f>
        <v>0</v>
      </c>
      <c r="H653" s="463"/>
      <c r="I653" s="354">
        <f t="shared" ref="I653" si="15">D652*F653*H653</f>
        <v>0</v>
      </c>
      <c r="J653" s="1033"/>
    </row>
    <row r="654" spans="2:10" s="115" customFormat="1" ht="15.95" hidden="1" customHeight="1">
      <c r="B654" s="1024"/>
      <c r="C654" s="1027"/>
      <c r="D654" s="1030"/>
      <c r="E654" s="196" t="s">
        <v>243</v>
      </c>
      <c r="F654" s="537"/>
      <c r="G654" s="351">
        <f>D652*F654</f>
        <v>0</v>
      </c>
      <c r="H654" s="463"/>
      <c r="I654" s="354">
        <f>D652*F654*H654</f>
        <v>0</v>
      </c>
      <c r="J654" s="1033"/>
    </row>
    <row r="655" spans="2:10" s="115" customFormat="1" ht="15.95" hidden="1" customHeight="1">
      <c r="B655" s="1024"/>
      <c r="C655" s="1027"/>
      <c r="D655" s="1030"/>
      <c r="E655" s="196" t="s">
        <v>260</v>
      </c>
      <c r="F655" s="537"/>
      <c r="G655" s="351">
        <f>D652*F655</f>
        <v>0</v>
      </c>
      <c r="H655" s="463"/>
      <c r="I655" s="354">
        <f>D652*F655*H655</f>
        <v>0</v>
      </c>
      <c r="J655" s="1033"/>
    </row>
    <row r="656" spans="2:10" s="115" customFormat="1" ht="15.95" hidden="1" customHeight="1">
      <c r="B656" s="1024"/>
      <c r="C656" s="1027"/>
      <c r="D656" s="1030"/>
      <c r="E656" s="196" t="s">
        <v>261</v>
      </c>
      <c r="F656" s="537"/>
      <c r="G656" s="351">
        <f>D652*F656</f>
        <v>0</v>
      </c>
      <c r="H656" s="463"/>
      <c r="I656" s="354">
        <f>D652*F656*H656</f>
        <v>0</v>
      </c>
      <c r="J656" s="1033"/>
    </row>
    <row r="657" spans="2:10" s="115" customFormat="1" ht="15.95" hidden="1" customHeight="1">
      <c r="B657" s="1025"/>
      <c r="C657" s="1028"/>
      <c r="D657" s="1031"/>
      <c r="E657" s="196" t="s">
        <v>126</v>
      </c>
      <c r="F657" s="537"/>
      <c r="G657" s="351">
        <f>D652*F657</f>
        <v>0</v>
      </c>
      <c r="H657" s="463"/>
      <c r="I657" s="354">
        <f>D652*F657*H657</f>
        <v>0</v>
      </c>
      <c r="J657" s="1034"/>
    </row>
    <row r="658" spans="2:10" s="115" customFormat="1" ht="15.95" hidden="1" customHeight="1">
      <c r="B658" s="1023">
        <v>109</v>
      </c>
      <c r="C658" s="1026"/>
      <c r="D658" s="1029"/>
      <c r="E658" s="196" t="s">
        <v>128</v>
      </c>
      <c r="F658" s="537"/>
      <c r="G658" s="351">
        <f>D658*F658</f>
        <v>0</v>
      </c>
      <c r="H658" s="463"/>
      <c r="I658" s="354">
        <f t="shared" ref="I658" si="16">D658*F658*H658</f>
        <v>0</v>
      </c>
      <c r="J658" s="1032">
        <f>SUM(I658:I663)</f>
        <v>0</v>
      </c>
    </row>
    <row r="659" spans="2:10" s="115" customFormat="1" ht="15.95" hidden="1" customHeight="1">
      <c r="B659" s="1024"/>
      <c r="C659" s="1027"/>
      <c r="D659" s="1030"/>
      <c r="E659" s="196" t="s">
        <v>259</v>
      </c>
      <c r="F659" s="537"/>
      <c r="G659" s="351">
        <f>D658*F659</f>
        <v>0</v>
      </c>
      <c r="H659" s="463"/>
      <c r="I659" s="354">
        <f t="shared" ref="I659" si="17">D658*F659*H659</f>
        <v>0</v>
      </c>
      <c r="J659" s="1033"/>
    </row>
    <row r="660" spans="2:10" s="115" customFormat="1" ht="15.95" hidden="1" customHeight="1">
      <c r="B660" s="1024"/>
      <c r="C660" s="1027"/>
      <c r="D660" s="1030"/>
      <c r="E660" s="196" t="s">
        <v>243</v>
      </c>
      <c r="F660" s="537"/>
      <c r="G660" s="351">
        <f>D658*F660</f>
        <v>0</v>
      </c>
      <c r="H660" s="463"/>
      <c r="I660" s="354">
        <f>D658*F660*H660</f>
        <v>0</v>
      </c>
      <c r="J660" s="1033"/>
    </row>
    <row r="661" spans="2:10" s="115" customFormat="1" ht="15.95" hidden="1" customHeight="1">
      <c r="B661" s="1024"/>
      <c r="C661" s="1027"/>
      <c r="D661" s="1030"/>
      <c r="E661" s="196" t="s">
        <v>260</v>
      </c>
      <c r="F661" s="537"/>
      <c r="G661" s="351">
        <f>D658*F661</f>
        <v>0</v>
      </c>
      <c r="H661" s="463"/>
      <c r="I661" s="354">
        <f>D658*F661*H661</f>
        <v>0</v>
      </c>
      <c r="J661" s="1033"/>
    </row>
    <row r="662" spans="2:10" s="115" customFormat="1" ht="15.95" hidden="1" customHeight="1">
      <c r="B662" s="1024"/>
      <c r="C662" s="1027"/>
      <c r="D662" s="1030"/>
      <c r="E662" s="196" t="s">
        <v>261</v>
      </c>
      <c r="F662" s="537"/>
      <c r="G662" s="351">
        <f>D658*F662</f>
        <v>0</v>
      </c>
      <c r="H662" s="463"/>
      <c r="I662" s="354">
        <f>D658*F662*H662</f>
        <v>0</v>
      </c>
      <c r="J662" s="1033"/>
    </row>
    <row r="663" spans="2:10" s="115" customFormat="1" ht="15.95" hidden="1" customHeight="1">
      <c r="B663" s="1025"/>
      <c r="C663" s="1028"/>
      <c r="D663" s="1031"/>
      <c r="E663" s="196" t="s">
        <v>126</v>
      </c>
      <c r="F663" s="537"/>
      <c r="G663" s="351">
        <f>D658*F663</f>
        <v>0</v>
      </c>
      <c r="H663" s="463"/>
      <c r="I663" s="354">
        <f>D658*F663*H663</f>
        <v>0</v>
      </c>
      <c r="J663" s="1034"/>
    </row>
    <row r="664" spans="2:10" s="115" customFormat="1" ht="15.95" hidden="1" customHeight="1">
      <c r="B664" s="1023">
        <v>110</v>
      </c>
      <c r="C664" s="1026"/>
      <c r="D664" s="1029"/>
      <c r="E664" s="196" t="s">
        <v>128</v>
      </c>
      <c r="F664" s="537"/>
      <c r="G664" s="351">
        <f>D664*F664</f>
        <v>0</v>
      </c>
      <c r="H664" s="463"/>
      <c r="I664" s="354">
        <f t="shared" ref="I664" si="18">D664*F664*H664</f>
        <v>0</v>
      </c>
      <c r="J664" s="1032">
        <f>SUM(I664:I669)</f>
        <v>0</v>
      </c>
    </row>
    <row r="665" spans="2:10" s="115" customFormat="1" ht="15.95" hidden="1" customHeight="1">
      <c r="B665" s="1024"/>
      <c r="C665" s="1027"/>
      <c r="D665" s="1030"/>
      <c r="E665" s="196" t="s">
        <v>259</v>
      </c>
      <c r="F665" s="537"/>
      <c r="G665" s="351">
        <f>D664*F665</f>
        <v>0</v>
      </c>
      <c r="H665" s="463"/>
      <c r="I665" s="354">
        <f t="shared" ref="I665" si="19">D664*F665*H665</f>
        <v>0</v>
      </c>
      <c r="J665" s="1033"/>
    </row>
    <row r="666" spans="2:10" s="115" customFormat="1" ht="15.95" hidden="1" customHeight="1">
      <c r="B666" s="1024"/>
      <c r="C666" s="1027"/>
      <c r="D666" s="1030"/>
      <c r="E666" s="196" t="s">
        <v>243</v>
      </c>
      <c r="F666" s="537"/>
      <c r="G666" s="351">
        <f>D664*F666</f>
        <v>0</v>
      </c>
      <c r="H666" s="463"/>
      <c r="I666" s="354">
        <f>D664*F666*H666</f>
        <v>0</v>
      </c>
      <c r="J666" s="1033"/>
    </row>
    <row r="667" spans="2:10" s="115" customFormat="1" ht="15.95" hidden="1" customHeight="1">
      <c r="B667" s="1024"/>
      <c r="C667" s="1027"/>
      <c r="D667" s="1030"/>
      <c r="E667" s="196" t="s">
        <v>260</v>
      </c>
      <c r="F667" s="537"/>
      <c r="G667" s="351">
        <f>D664*F667</f>
        <v>0</v>
      </c>
      <c r="H667" s="463"/>
      <c r="I667" s="354">
        <f>D664*F667*H667</f>
        <v>0</v>
      </c>
      <c r="J667" s="1033"/>
    </row>
    <row r="668" spans="2:10" s="115" customFormat="1" ht="15.95" hidden="1" customHeight="1">
      <c r="B668" s="1024"/>
      <c r="C668" s="1027"/>
      <c r="D668" s="1030"/>
      <c r="E668" s="196" t="s">
        <v>261</v>
      </c>
      <c r="F668" s="537"/>
      <c r="G668" s="351">
        <f>D664*F668</f>
        <v>0</v>
      </c>
      <c r="H668" s="463"/>
      <c r="I668" s="354">
        <f>D664*F668*H668</f>
        <v>0</v>
      </c>
      <c r="J668" s="1033"/>
    </row>
    <row r="669" spans="2:10" s="115" customFormat="1" ht="15.95" hidden="1" customHeight="1">
      <c r="B669" s="1025"/>
      <c r="C669" s="1028"/>
      <c r="D669" s="1031"/>
      <c r="E669" s="196" t="s">
        <v>126</v>
      </c>
      <c r="F669" s="537"/>
      <c r="G669" s="351">
        <f>D664*F669</f>
        <v>0</v>
      </c>
      <c r="H669" s="463"/>
      <c r="I669" s="354">
        <f>D664*F669*H669</f>
        <v>0</v>
      </c>
      <c r="J669" s="1034"/>
    </row>
    <row r="670" spans="2:10" s="115" customFormat="1" ht="15.95" hidden="1" customHeight="1">
      <c r="B670" s="1023">
        <v>111</v>
      </c>
      <c r="C670" s="1026"/>
      <c r="D670" s="1029"/>
      <c r="E670" s="196" t="s">
        <v>128</v>
      </c>
      <c r="F670" s="537"/>
      <c r="G670" s="351">
        <f>D670*F670</f>
        <v>0</v>
      </c>
      <c r="H670" s="463"/>
      <c r="I670" s="354">
        <f t="shared" ref="I670" si="20">D670*F670*H670</f>
        <v>0</v>
      </c>
      <c r="J670" s="1032">
        <f>SUM(I670:I675)</f>
        <v>0</v>
      </c>
    </row>
    <row r="671" spans="2:10" s="115" customFormat="1" ht="15.95" hidden="1" customHeight="1">
      <c r="B671" s="1024"/>
      <c r="C671" s="1027"/>
      <c r="D671" s="1030"/>
      <c r="E671" s="196" t="s">
        <v>259</v>
      </c>
      <c r="F671" s="537"/>
      <c r="G671" s="351">
        <f>D670*F671</f>
        <v>0</v>
      </c>
      <c r="H671" s="463"/>
      <c r="I671" s="354">
        <f t="shared" ref="I671" si="21">D670*F671*H671</f>
        <v>0</v>
      </c>
      <c r="J671" s="1033"/>
    </row>
    <row r="672" spans="2:10" s="115" customFormat="1" ht="15.95" hidden="1" customHeight="1">
      <c r="B672" s="1024"/>
      <c r="C672" s="1027"/>
      <c r="D672" s="1030"/>
      <c r="E672" s="196" t="s">
        <v>243</v>
      </c>
      <c r="F672" s="537"/>
      <c r="G672" s="351">
        <f>D670*F672</f>
        <v>0</v>
      </c>
      <c r="H672" s="463"/>
      <c r="I672" s="354">
        <f>D670*F672*H672</f>
        <v>0</v>
      </c>
      <c r="J672" s="1033"/>
    </row>
    <row r="673" spans="2:10" s="115" customFormat="1" ht="15.95" hidden="1" customHeight="1">
      <c r="B673" s="1024"/>
      <c r="C673" s="1027"/>
      <c r="D673" s="1030"/>
      <c r="E673" s="196" t="s">
        <v>260</v>
      </c>
      <c r="F673" s="537"/>
      <c r="G673" s="351">
        <f>D670*F673</f>
        <v>0</v>
      </c>
      <c r="H673" s="463"/>
      <c r="I673" s="354">
        <f>D670*F673*H673</f>
        <v>0</v>
      </c>
      <c r="J673" s="1033"/>
    </row>
    <row r="674" spans="2:10" s="115" customFormat="1" ht="15.95" hidden="1" customHeight="1">
      <c r="B674" s="1024"/>
      <c r="C674" s="1027"/>
      <c r="D674" s="1030"/>
      <c r="E674" s="196" t="s">
        <v>261</v>
      </c>
      <c r="F674" s="537"/>
      <c r="G674" s="351">
        <f>D670*F674</f>
        <v>0</v>
      </c>
      <c r="H674" s="463"/>
      <c r="I674" s="354">
        <f>D670*F674*H674</f>
        <v>0</v>
      </c>
      <c r="J674" s="1033"/>
    </row>
    <row r="675" spans="2:10" s="115" customFormat="1" ht="15.95" hidden="1" customHeight="1">
      <c r="B675" s="1025"/>
      <c r="C675" s="1028"/>
      <c r="D675" s="1031"/>
      <c r="E675" s="196" t="s">
        <v>126</v>
      </c>
      <c r="F675" s="537"/>
      <c r="G675" s="351">
        <f>D670*F675</f>
        <v>0</v>
      </c>
      <c r="H675" s="463"/>
      <c r="I675" s="354">
        <f>D670*F675*H675</f>
        <v>0</v>
      </c>
      <c r="J675" s="1034"/>
    </row>
    <row r="676" spans="2:10" s="115" customFormat="1" ht="15.95" hidden="1" customHeight="1">
      <c r="B676" s="1023">
        <v>112</v>
      </c>
      <c r="C676" s="1026"/>
      <c r="D676" s="1029"/>
      <c r="E676" s="196" t="s">
        <v>128</v>
      </c>
      <c r="F676" s="537"/>
      <c r="G676" s="351">
        <f>D676*F676</f>
        <v>0</v>
      </c>
      <c r="H676" s="463"/>
      <c r="I676" s="354">
        <f t="shared" ref="I676" si="22">D676*F676*H676</f>
        <v>0</v>
      </c>
      <c r="J676" s="1032">
        <f>SUM(I676:I681)</f>
        <v>0</v>
      </c>
    </row>
    <row r="677" spans="2:10" s="115" customFormat="1" ht="15.95" hidden="1" customHeight="1">
      <c r="B677" s="1024"/>
      <c r="C677" s="1027"/>
      <c r="D677" s="1030"/>
      <c r="E677" s="196" t="s">
        <v>259</v>
      </c>
      <c r="F677" s="537"/>
      <c r="G677" s="351">
        <f>D676*F677</f>
        <v>0</v>
      </c>
      <c r="H677" s="463"/>
      <c r="I677" s="354">
        <f t="shared" ref="I677" si="23">D676*F677*H677</f>
        <v>0</v>
      </c>
      <c r="J677" s="1033"/>
    </row>
    <row r="678" spans="2:10" s="115" customFormat="1" ht="15.95" hidden="1" customHeight="1">
      <c r="B678" s="1024"/>
      <c r="C678" s="1027"/>
      <c r="D678" s="1030"/>
      <c r="E678" s="196" t="s">
        <v>243</v>
      </c>
      <c r="F678" s="537"/>
      <c r="G678" s="351">
        <f>D676*F678</f>
        <v>0</v>
      </c>
      <c r="H678" s="463"/>
      <c r="I678" s="354">
        <f>D676*F678*H678</f>
        <v>0</v>
      </c>
      <c r="J678" s="1033"/>
    </row>
    <row r="679" spans="2:10" s="115" customFormat="1" ht="15.95" hidden="1" customHeight="1">
      <c r="B679" s="1024"/>
      <c r="C679" s="1027"/>
      <c r="D679" s="1030"/>
      <c r="E679" s="196" t="s">
        <v>260</v>
      </c>
      <c r="F679" s="537"/>
      <c r="G679" s="351">
        <f>D676*F679</f>
        <v>0</v>
      </c>
      <c r="H679" s="463"/>
      <c r="I679" s="354">
        <f>D676*F679*H679</f>
        <v>0</v>
      </c>
      <c r="J679" s="1033"/>
    </row>
    <row r="680" spans="2:10" s="115" customFormat="1" ht="15.95" hidden="1" customHeight="1">
      <c r="B680" s="1024"/>
      <c r="C680" s="1027"/>
      <c r="D680" s="1030"/>
      <c r="E680" s="196" t="s">
        <v>261</v>
      </c>
      <c r="F680" s="537"/>
      <c r="G680" s="351">
        <f>D676*F680</f>
        <v>0</v>
      </c>
      <c r="H680" s="463"/>
      <c r="I680" s="354">
        <f>D676*F680*H680</f>
        <v>0</v>
      </c>
      <c r="J680" s="1033"/>
    </row>
    <row r="681" spans="2:10" s="115" customFormat="1" ht="15.95" hidden="1" customHeight="1">
      <c r="B681" s="1025"/>
      <c r="C681" s="1028"/>
      <c r="D681" s="1031"/>
      <c r="E681" s="196" t="s">
        <v>126</v>
      </c>
      <c r="F681" s="537"/>
      <c r="G681" s="351">
        <f>D676*F681</f>
        <v>0</v>
      </c>
      <c r="H681" s="463"/>
      <c r="I681" s="354">
        <f>D676*F681*H681</f>
        <v>0</v>
      </c>
      <c r="J681" s="1034"/>
    </row>
    <row r="682" spans="2:10" s="115" customFormat="1" ht="15.95" hidden="1" customHeight="1">
      <c r="B682" s="1023">
        <v>113</v>
      </c>
      <c r="C682" s="1026"/>
      <c r="D682" s="1029"/>
      <c r="E682" s="196" t="s">
        <v>128</v>
      </c>
      <c r="F682" s="537"/>
      <c r="G682" s="351">
        <f>D682*F682</f>
        <v>0</v>
      </c>
      <c r="H682" s="463"/>
      <c r="I682" s="354">
        <f t="shared" ref="I682" si="24">D682*F682*H682</f>
        <v>0</v>
      </c>
      <c r="J682" s="1032">
        <f>SUM(I682:I687)</f>
        <v>0</v>
      </c>
    </row>
    <row r="683" spans="2:10" s="115" customFormat="1" ht="15.95" hidden="1" customHeight="1">
      <c r="B683" s="1024"/>
      <c r="C683" s="1027"/>
      <c r="D683" s="1030"/>
      <c r="E683" s="196" t="s">
        <v>259</v>
      </c>
      <c r="F683" s="537"/>
      <c r="G683" s="351">
        <f>D682*F683</f>
        <v>0</v>
      </c>
      <c r="H683" s="463"/>
      <c r="I683" s="354">
        <f t="shared" ref="I683" si="25">D682*F683*H683</f>
        <v>0</v>
      </c>
      <c r="J683" s="1033"/>
    </row>
    <row r="684" spans="2:10" s="115" customFormat="1" ht="15.95" hidden="1" customHeight="1">
      <c r="B684" s="1024"/>
      <c r="C684" s="1027"/>
      <c r="D684" s="1030"/>
      <c r="E684" s="196" t="s">
        <v>243</v>
      </c>
      <c r="F684" s="537"/>
      <c r="G684" s="351">
        <f>D682*F684</f>
        <v>0</v>
      </c>
      <c r="H684" s="463"/>
      <c r="I684" s="354">
        <f>D682*F684*H684</f>
        <v>0</v>
      </c>
      <c r="J684" s="1033"/>
    </row>
    <row r="685" spans="2:10" s="115" customFormat="1" ht="15.95" hidden="1" customHeight="1">
      <c r="B685" s="1024"/>
      <c r="C685" s="1027"/>
      <c r="D685" s="1030"/>
      <c r="E685" s="196" t="s">
        <v>260</v>
      </c>
      <c r="F685" s="537"/>
      <c r="G685" s="351">
        <f>D682*F685</f>
        <v>0</v>
      </c>
      <c r="H685" s="463"/>
      <c r="I685" s="354">
        <f>D682*F685*H685</f>
        <v>0</v>
      </c>
      <c r="J685" s="1033"/>
    </row>
    <row r="686" spans="2:10" s="115" customFormat="1" ht="15.95" hidden="1" customHeight="1">
      <c r="B686" s="1024"/>
      <c r="C686" s="1027"/>
      <c r="D686" s="1030"/>
      <c r="E686" s="196" t="s">
        <v>261</v>
      </c>
      <c r="F686" s="537"/>
      <c r="G686" s="351">
        <f>D682*F686</f>
        <v>0</v>
      </c>
      <c r="H686" s="463"/>
      <c r="I686" s="354">
        <f>D682*F686*H686</f>
        <v>0</v>
      </c>
      <c r="J686" s="1033"/>
    </row>
    <row r="687" spans="2:10" s="115" customFormat="1" ht="15.95" hidden="1" customHeight="1">
      <c r="B687" s="1025"/>
      <c r="C687" s="1028"/>
      <c r="D687" s="1031"/>
      <c r="E687" s="196" t="s">
        <v>126</v>
      </c>
      <c r="F687" s="537"/>
      <c r="G687" s="351">
        <f>D682*F687</f>
        <v>0</v>
      </c>
      <c r="H687" s="463"/>
      <c r="I687" s="354">
        <f>D682*F687*H687</f>
        <v>0</v>
      </c>
      <c r="J687" s="1034"/>
    </row>
    <row r="688" spans="2:10" s="115" customFormat="1" ht="15.95" hidden="1" customHeight="1">
      <c r="B688" s="1023">
        <v>114</v>
      </c>
      <c r="C688" s="1026"/>
      <c r="D688" s="1029"/>
      <c r="E688" s="196" t="s">
        <v>128</v>
      </c>
      <c r="F688" s="537"/>
      <c r="G688" s="351">
        <f>D688*F688</f>
        <v>0</v>
      </c>
      <c r="H688" s="463"/>
      <c r="I688" s="354">
        <f t="shared" ref="I688" si="26">D688*F688*H688</f>
        <v>0</v>
      </c>
      <c r="J688" s="1032">
        <f>SUM(I688:I693)</f>
        <v>0</v>
      </c>
    </row>
    <row r="689" spans="2:10" s="115" customFormat="1" ht="15.95" hidden="1" customHeight="1">
      <c r="B689" s="1024"/>
      <c r="C689" s="1027"/>
      <c r="D689" s="1030"/>
      <c r="E689" s="196" t="s">
        <v>259</v>
      </c>
      <c r="F689" s="537"/>
      <c r="G689" s="351">
        <f>D688*F689</f>
        <v>0</v>
      </c>
      <c r="H689" s="463"/>
      <c r="I689" s="354">
        <f t="shared" ref="I689" si="27">D688*F689*H689</f>
        <v>0</v>
      </c>
      <c r="J689" s="1033"/>
    </row>
    <row r="690" spans="2:10" s="115" customFormat="1" ht="15.95" hidden="1" customHeight="1">
      <c r="B690" s="1024"/>
      <c r="C690" s="1027"/>
      <c r="D690" s="1030"/>
      <c r="E690" s="196" t="s">
        <v>243</v>
      </c>
      <c r="F690" s="537"/>
      <c r="G690" s="351">
        <f>D688*F690</f>
        <v>0</v>
      </c>
      <c r="H690" s="463"/>
      <c r="I690" s="354">
        <f>D688*F690*H690</f>
        <v>0</v>
      </c>
      <c r="J690" s="1033"/>
    </row>
    <row r="691" spans="2:10" s="115" customFormat="1" ht="15.95" hidden="1" customHeight="1">
      <c r="B691" s="1024"/>
      <c r="C691" s="1027"/>
      <c r="D691" s="1030"/>
      <c r="E691" s="196" t="s">
        <v>260</v>
      </c>
      <c r="F691" s="537"/>
      <c r="G691" s="351">
        <f>D688*F691</f>
        <v>0</v>
      </c>
      <c r="H691" s="463"/>
      <c r="I691" s="354">
        <f>D688*F691*H691</f>
        <v>0</v>
      </c>
      <c r="J691" s="1033"/>
    </row>
    <row r="692" spans="2:10" s="115" customFormat="1" ht="15.95" hidden="1" customHeight="1">
      <c r="B692" s="1024"/>
      <c r="C692" s="1027"/>
      <c r="D692" s="1030"/>
      <c r="E692" s="196" t="s">
        <v>261</v>
      </c>
      <c r="F692" s="537"/>
      <c r="G692" s="351">
        <f>D688*F692</f>
        <v>0</v>
      </c>
      <c r="H692" s="463"/>
      <c r="I692" s="354">
        <f>D688*F692*H692</f>
        <v>0</v>
      </c>
      <c r="J692" s="1033"/>
    </row>
    <row r="693" spans="2:10" s="115" customFormat="1" ht="15.95" hidden="1" customHeight="1">
      <c r="B693" s="1025"/>
      <c r="C693" s="1028"/>
      <c r="D693" s="1031"/>
      <c r="E693" s="196" t="s">
        <v>126</v>
      </c>
      <c r="F693" s="537"/>
      <c r="G693" s="351">
        <f>D688*F693</f>
        <v>0</v>
      </c>
      <c r="H693" s="463"/>
      <c r="I693" s="354">
        <f>D688*F693*H693</f>
        <v>0</v>
      </c>
      <c r="J693" s="1034"/>
    </row>
    <row r="694" spans="2:10" s="115" customFormat="1" ht="15.95" hidden="1" customHeight="1">
      <c r="B694" s="1023">
        <v>115</v>
      </c>
      <c r="C694" s="1026"/>
      <c r="D694" s="1029"/>
      <c r="E694" s="196" t="s">
        <v>128</v>
      </c>
      <c r="F694" s="537"/>
      <c r="G694" s="351">
        <f>D694*F694</f>
        <v>0</v>
      </c>
      <c r="H694" s="463"/>
      <c r="I694" s="354">
        <f t="shared" ref="I694" si="28">D694*F694*H694</f>
        <v>0</v>
      </c>
      <c r="J694" s="1032">
        <f>SUM(I694:I699)</f>
        <v>0</v>
      </c>
    </row>
    <row r="695" spans="2:10" s="115" customFormat="1" ht="15.95" hidden="1" customHeight="1">
      <c r="B695" s="1024"/>
      <c r="C695" s="1027"/>
      <c r="D695" s="1030"/>
      <c r="E695" s="196" t="s">
        <v>259</v>
      </c>
      <c r="F695" s="537"/>
      <c r="G695" s="351">
        <f>D694*F695</f>
        <v>0</v>
      </c>
      <c r="H695" s="463"/>
      <c r="I695" s="354">
        <f t="shared" ref="I695" si="29">D694*F695*H695</f>
        <v>0</v>
      </c>
      <c r="J695" s="1033"/>
    </row>
    <row r="696" spans="2:10" s="115" customFormat="1" ht="15.95" hidden="1" customHeight="1">
      <c r="B696" s="1024"/>
      <c r="C696" s="1027"/>
      <c r="D696" s="1030"/>
      <c r="E696" s="196" t="s">
        <v>243</v>
      </c>
      <c r="F696" s="537"/>
      <c r="G696" s="351">
        <f>D694*F696</f>
        <v>0</v>
      </c>
      <c r="H696" s="463"/>
      <c r="I696" s="354">
        <f>D694*F696*H696</f>
        <v>0</v>
      </c>
      <c r="J696" s="1033"/>
    </row>
    <row r="697" spans="2:10" s="115" customFormat="1" ht="15.95" hidden="1" customHeight="1">
      <c r="B697" s="1024"/>
      <c r="C697" s="1027"/>
      <c r="D697" s="1030"/>
      <c r="E697" s="196" t="s">
        <v>260</v>
      </c>
      <c r="F697" s="537"/>
      <c r="G697" s="351">
        <f>D694*F697</f>
        <v>0</v>
      </c>
      <c r="H697" s="463"/>
      <c r="I697" s="354">
        <f>D694*F697*H697</f>
        <v>0</v>
      </c>
      <c r="J697" s="1033"/>
    </row>
    <row r="698" spans="2:10" s="115" customFormat="1" ht="15.95" hidden="1" customHeight="1">
      <c r="B698" s="1024"/>
      <c r="C698" s="1027"/>
      <c r="D698" s="1030"/>
      <c r="E698" s="196" t="s">
        <v>261</v>
      </c>
      <c r="F698" s="537"/>
      <c r="G698" s="351">
        <f>D694*F698</f>
        <v>0</v>
      </c>
      <c r="H698" s="463"/>
      <c r="I698" s="354">
        <f>D694*F698*H698</f>
        <v>0</v>
      </c>
      <c r="J698" s="1033"/>
    </row>
    <row r="699" spans="2:10" s="115" customFormat="1" ht="15.95" hidden="1" customHeight="1">
      <c r="B699" s="1025"/>
      <c r="C699" s="1028"/>
      <c r="D699" s="1031"/>
      <c r="E699" s="196" t="s">
        <v>126</v>
      </c>
      <c r="F699" s="537"/>
      <c r="G699" s="351">
        <f>D694*F699</f>
        <v>0</v>
      </c>
      <c r="H699" s="463"/>
      <c r="I699" s="354">
        <f>D694*F699*H699</f>
        <v>0</v>
      </c>
      <c r="J699" s="1034"/>
    </row>
    <row r="700" spans="2:10" s="115" customFormat="1" ht="15.95" hidden="1" customHeight="1">
      <c r="B700" s="1023">
        <v>116</v>
      </c>
      <c r="C700" s="1026"/>
      <c r="D700" s="1029"/>
      <c r="E700" s="196" t="s">
        <v>128</v>
      </c>
      <c r="F700" s="537"/>
      <c r="G700" s="351">
        <f>D700*F700</f>
        <v>0</v>
      </c>
      <c r="H700" s="463"/>
      <c r="I700" s="354">
        <f t="shared" ref="I700" si="30">D700*F700*H700</f>
        <v>0</v>
      </c>
      <c r="J700" s="1032">
        <f>SUM(I700:I705)</f>
        <v>0</v>
      </c>
    </row>
    <row r="701" spans="2:10" s="115" customFormat="1" ht="15.95" hidden="1" customHeight="1">
      <c r="B701" s="1024"/>
      <c r="C701" s="1027"/>
      <c r="D701" s="1030"/>
      <c r="E701" s="196" t="s">
        <v>259</v>
      </c>
      <c r="F701" s="537"/>
      <c r="G701" s="351">
        <f>D700*F701</f>
        <v>0</v>
      </c>
      <c r="H701" s="463"/>
      <c r="I701" s="354">
        <f t="shared" ref="I701" si="31">D700*F701*H701</f>
        <v>0</v>
      </c>
      <c r="J701" s="1033"/>
    </row>
    <row r="702" spans="2:10" s="115" customFormat="1" ht="15.95" hidden="1" customHeight="1">
      <c r="B702" s="1024"/>
      <c r="C702" s="1027"/>
      <c r="D702" s="1030"/>
      <c r="E702" s="196" t="s">
        <v>243</v>
      </c>
      <c r="F702" s="537"/>
      <c r="G702" s="351">
        <f>D700*F702</f>
        <v>0</v>
      </c>
      <c r="H702" s="463"/>
      <c r="I702" s="354">
        <f>D700*F702*H702</f>
        <v>0</v>
      </c>
      <c r="J702" s="1033"/>
    </row>
    <row r="703" spans="2:10" s="115" customFormat="1" ht="15.95" hidden="1" customHeight="1">
      <c r="B703" s="1024"/>
      <c r="C703" s="1027"/>
      <c r="D703" s="1030"/>
      <c r="E703" s="196" t="s">
        <v>260</v>
      </c>
      <c r="F703" s="537"/>
      <c r="G703" s="351">
        <f>D700*F703</f>
        <v>0</v>
      </c>
      <c r="H703" s="463"/>
      <c r="I703" s="354">
        <f>D700*F703*H703</f>
        <v>0</v>
      </c>
      <c r="J703" s="1033"/>
    </row>
    <row r="704" spans="2:10" s="115" customFormat="1" ht="15.95" hidden="1" customHeight="1">
      <c r="B704" s="1024"/>
      <c r="C704" s="1027"/>
      <c r="D704" s="1030"/>
      <c r="E704" s="196" t="s">
        <v>261</v>
      </c>
      <c r="F704" s="537"/>
      <c r="G704" s="351">
        <f>D700*F704</f>
        <v>0</v>
      </c>
      <c r="H704" s="463"/>
      <c r="I704" s="354">
        <f>D700*F704*H704</f>
        <v>0</v>
      </c>
      <c r="J704" s="1033"/>
    </row>
    <row r="705" spans="2:10" s="115" customFormat="1" ht="15.95" hidden="1" customHeight="1">
      <c r="B705" s="1025"/>
      <c r="C705" s="1028"/>
      <c r="D705" s="1031"/>
      <c r="E705" s="196" t="s">
        <v>126</v>
      </c>
      <c r="F705" s="537"/>
      <c r="G705" s="351">
        <f>D700*F705</f>
        <v>0</v>
      </c>
      <c r="H705" s="463"/>
      <c r="I705" s="354">
        <f>D700*F705*H705</f>
        <v>0</v>
      </c>
      <c r="J705" s="1034"/>
    </row>
    <row r="706" spans="2:10" s="115" customFormat="1" ht="15.95" hidden="1" customHeight="1">
      <c r="B706" s="1023">
        <v>117</v>
      </c>
      <c r="C706" s="1026"/>
      <c r="D706" s="1029"/>
      <c r="E706" s="196" t="s">
        <v>128</v>
      </c>
      <c r="F706" s="537"/>
      <c r="G706" s="351">
        <f>D706*F706</f>
        <v>0</v>
      </c>
      <c r="H706" s="463"/>
      <c r="I706" s="354">
        <f t="shared" ref="I706" si="32">D706*F706*H706</f>
        <v>0</v>
      </c>
      <c r="J706" s="1032">
        <f>SUM(I706:I711)</f>
        <v>0</v>
      </c>
    </row>
    <row r="707" spans="2:10" s="115" customFormat="1" ht="15.95" hidden="1" customHeight="1">
      <c r="B707" s="1024"/>
      <c r="C707" s="1027"/>
      <c r="D707" s="1030"/>
      <c r="E707" s="196" t="s">
        <v>259</v>
      </c>
      <c r="F707" s="537"/>
      <c r="G707" s="351">
        <f>D706*F707</f>
        <v>0</v>
      </c>
      <c r="H707" s="463"/>
      <c r="I707" s="354">
        <f t="shared" ref="I707" si="33">D706*F707*H707</f>
        <v>0</v>
      </c>
      <c r="J707" s="1033"/>
    </row>
    <row r="708" spans="2:10" s="115" customFormat="1" ht="15.95" hidden="1" customHeight="1">
      <c r="B708" s="1024"/>
      <c r="C708" s="1027"/>
      <c r="D708" s="1030"/>
      <c r="E708" s="196" t="s">
        <v>243</v>
      </c>
      <c r="F708" s="537"/>
      <c r="G708" s="351">
        <f>D706*F708</f>
        <v>0</v>
      </c>
      <c r="H708" s="463"/>
      <c r="I708" s="354">
        <f>D706*F708*H708</f>
        <v>0</v>
      </c>
      <c r="J708" s="1033"/>
    </row>
    <row r="709" spans="2:10" s="115" customFormat="1" ht="15.95" hidden="1" customHeight="1">
      <c r="B709" s="1024"/>
      <c r="C709" s="1027"/>
      <c r="D709" s="1030"/>
      <c r="E709" s="196" t="s">
        <v>260</v>
      </c>
      <c r="F709" s="537"/>
      <c r="G709" s="351">
        <f>D706*F709</f>
        <v>0</v>
      </c>
      <c r="H709" s="463"/>
      <c r="I709" s="354">
        <f>D706*F709*H709</f>
        <v>0</v>
      </c>
      <c r="J709" s="1033"/>
    </row>
    <row r="710" spans="2:10" s="115" customFormat="1" ht="15.95" hidden="1" customHeight="1">
      <c r="B710" s="1024"/>
      <c r="C710" s="1027"/>
      <c r="D710" s="1030"/>
      <c r="E710" s="196" t="s">
        <v>261</v>
      </c>
      <c r="F710" s="537"/>
      <c r="G710" s="351">
        <f>D706*F710</f>
        <v>0</v>
      </c>
      <c r="H710" s="463"/>
      <c r="I710" s="354">
        <f>D706*F710*H710</f>
        <v>0</v>
      </c>
      <c r="J710" s="1033"/>
    </row>
    <row r="711" spans="2:10" s="115" customFormat="1" ht="15.95" hidden="1" customHeight="1">
      <c r="B711" s="1025"/>
      <c r="C711" s="1028"/>
      <c r="D711" s="1031"/>
      <c r="E711" s="196" t="s">
        <v>126</v>
      </c>
      <c r="F711" s="537"/>
      <c r="G711" s="351">
        <f>D706*F711</f>
        <v>0</v>
      </c>
      <c r="H711" s="463"/>
      <c r="I711" s="354">
        <f>D706*F711*H711</f>
        <v>0</v>
      </c>
      <c r="J711" s="1034"/>
    </row>
    <row r="712" spans="2:10" s="115" customFormat="1" ht="15.95" hidden="1" customHeight="1">
      <c r="B712" s="1023">
        <v>118</v>
      </c>
      <c r="C712" s="1026"/>
      <c r="D712" s="1029"/>
      <c r="E712" s="196" t="s">
        <v>128</v>
      </c>
      <c r="F712" s="537"/>
      <c r="G712" s="351">
        <f>D712*F712</f>
        <v>0</v>
      </c>
      <c r="H712" s="463"/>
      <c r="I712" s="354">
        <f t="shared" ref="I712" si="34">D712*F712*H712</f>
        <v>0</v>
      </c>
      <c r="J712" s="1032">
        <f>SUM(I712:I717)</f>
        <v>0</v>
      </c>
    </row>
    <row r="713" spans="2:10" s="115" customFormat="1" ht="15.95" hidden="1" customHeight="1">
      <c r="B713" s="1024"/>
      <c r="C713" s="1027"/>
      <c r="D713" s="1030"/>
      <c r="E713" s="196" t="s">
        <v>259</v>
      </c>
      <c r="F713" s="537"/>
      <c r="G713" s="351">
        <f>D712*F713</f>
        <v>0</v>
      </c>
      <c r="H713" s="463"/>
      <c r="I713" s="354">
        <f t="shared" ref="I713" si="35">D712*F713*H713</f>
        <v>0</v>
      </c>
      <c r="J713" s="1033"/>
    </row>
    <row r="714" spans="2:10" s="115" customFormat="1" ht="15.95" hidden="1" customHeight="1">
      <c r="B714" s="1024"/>
      <c r="C714" s="1027"/>
      <c r="D714" s="1030"/>
      <c r="E714" s="196" t="s">
        <v>243</v>
      </c>
      <c r="F714" s="537"/>
      <c r="G714" s="351">
        <f>D712*F714</f>
        <v>0</v>
      </c>
      <c r="H714" s="463"/>
      <c r="I714" s="354">
        <f>D712*F714*H714</f>
        <v>0</v>
      </c>
      <c r="J714" s="1033"/>
    </row>
    <row r="715" spans="2:10" s="115" customFormat="1" ht="15.95" hidden="1" customHeight="1">
      <c r="B715" s="1024"/>
      <c r="C715" s="1027"/>
      <c r="D715" s="1030"/>
      <c r="E715" s="196" t="s">
        <v>260</v>
      </c>
      <c r="F715" s="537"/>
      <c r="G715" s="351">
        <f>D712*F715</f>
        <v>0</v>
      </c>
      <c r="H715" s="463"/>
      <c r="I715" s="354">
        <f>D712*F715*H715</f>
        <v>0</v>
      </c>
      <c r="J715" s="1033"/>
    </row>
    <row r="716" spans="2:10" s="115" customFormat="1" ht="15.95" hidden="1" customHeight="1">
      <c r="B716" s="1024"/>
      <c r="C716" s="1027"/>
      <c r="D716" s="1030"/>
      <c r="E716" s="196" t="s">
        <v>261</v>
      </c>
      <c r="F716" s="537"/>
      <c r="G716" s="351">
        <f>D712*F716</f>
        <v>0</v>
      </c>
      <c r="H716" s="463"/>
      <c r="I716" s="354">
        <f>D712*F716*H716</f>
        <v>0</v>
      </c>
      <c r="J716" s="1033"/>
    </row>
    <row r="717" spans="2:10" s="115" customFormat="1" ht="15.95" hidden="1" customHeight="1">
      <c r="B717" s="1025"/>
      <c r="C717" s="1028"/>
      <c r="D717" s="1031"/>
      <c r="E717" s="196" t="s">
        <v>126</v>
      </c>
      <c r="F717" s="537"/>
      <c r="G717" s="351">
        <f>D712*F717</f>
        <v>0</v>
      </c>
      <c r="H717" s="463"/>
      <c r="I717" s="354">
        <f>D712*F717*H717</f>
        <v>0</v>
      </c>
      <c r="J717" s="1034"/>
    </row>
    <row r="718" spans="2:10" s="115" customFormat="1" ht="15.95" hidden="1" customHeight="1">
      <c r="B718" s="1023">
        <v>119</v>
      </c>
      <c r="C718" s="1026"/>
      <c r="D718" s="1029"/>
      <c r="E718" s="196" t="s">
        <v>128</v>
      </c>
      <c r="F718" s="537"/>
      <c r="G718" s="351">
        <f>D718*F718</f>
        <v>0</v>
      </c>
      <c r="H718" s="463"/>
      <c r="I718" s="354">
        <f t="shared" ref="I718" si="36">D718*F718*H718</f>
        <v>0</v>
      </c>
      <c r="J718" s="1032">
        <f>SUM(I718:I723)</f>
        <v>0</v>
      </c>
    </row>
    <row r="719" spans="2:10" s="115" customFormat="1" ht="15" hidden="1" customHeight="1">
      <c r="B719" s="1024"/>
      <c r="C719" s="1027"/>
      <c r="D719" s="1030"/>
      <c r="E719" s="196" t="s">
        <v>259</v>
      </c>
      <c r="F719" s="537"/>
      <c r="G719" s="351">
        <f>D718*F719</f>
        <v>0</v>
      </c>
      <c r="H719" s="463"/>
      <c r="I719" s="354">
        <f t="shared" ref="I719" si="37">D718*F719*H719</f>
        <v>0</v>
      </c>
      <c r="J719" s="1033"/>
    </row>
    <row r="720" spans="2:10" s="115" customFormat="1" ht="15.95" hidden="1" customHeight="1">
      <c r="B720" s="1024"/>
      <c r="C720" s="1027"/>
      <c r="D720" s="1030"/>
      <c r="E720" s="196" t="s">
        <v>243</v>
      </c>
      <c r="F720" s="537"/>
      <c r="G720" s="351">
        <f>D718*F720</f>
        <v>0</v>
      </c>
      <c r="H720" s="463"/>
      <c r="I720" s="354">
        <f>D718*F720*H720</f>
        <v>0</v>
      </c>
      <c r="J720" s="1033"/>
    </row>
    <row r="721" spans="2:10" s="115" customFormat="1" ht="15.95" hidden="1" customHeight="1">
      <c r="B721" s="1024"/>
      <c r="C721" s="1027"/>
      <c r="D721" s="1030"/>
      <c r="E721" s="196" t="s">
        <v>260</v>
      </c>
      <c r="F721" s="537"/>
      <c r="G721" s="351">
        <f>D718*F721</f>
        <v>0</v>
      </c>
      <c r="H721" s="463"/>
      <c r="I721" s="354">
        <f>D718*F721*H721</f>
        <v>0</v>
      </c>
      <c r="J721" s="1033"/>
    </row>
    <row r="722" spans="2:10" s="115" customFormat="1" ht="15.95" hidden="1" customHeight="1">
      <c r="B722" s="1024"/>
      <c r="C722" s="1027"/>
      <c r="D722" s="1030"/>
      <c r="E722" s="196" t="s">
        <v>261</v>
      </c>
      <c r="F722" s="537"/>
      <c r="G722" s="351">
        <f>D718*F722</f>
        <v>0</v>
      </c>
      <c r="H722" s="463"/>
      <c r="I722" s="354">
        <f>D718*F722*H722</f>
        <v>0</v>
      </c>
      <c r="J722" s="1033"/>
    </row>
    <row r="723" spans="2:10" s="115" customFormat="1" ht="15.95" hidden="1" customHeight="1">
      <c r="B723" s="1025"/>
      <c r="C723" s="1028"/>
      <c r="D723" s="1031"/>
      <c r="E723" s="196" t="s">
        <v>126</v>
      </c>
      <c r="F723" s="537"/>
      <c r="G723" s="351">
        <f>D718*F723</f>
        <v>0</v>
      </c>
      <c r="H723" s="463"/>
      <c r="I723" s="354">
        <f>D718*F723*H723</f>
        <v>0</v>
      </c>
      <c r="J723" s="1034"/>
    </row>
    <row r="724" spans="2:10" s="115" customFormat="1" ht="15.95" hidden="1" customHeight="1">
      <c r="B724" s="1023">
        <v>120</v>
      </c>
      <c r="C724" s="1026"/>
      <c r="D724" s="1029"/>
      <c r="E724" s="196" t="s">
        <v>128</v>
      </c>
      <c r="F724" s="537"/>
      <c r="G724" s="351">
        <f>D724*F724</f>
        <v>0</v>
      </c>
      <c r="H724" s="463"/>
      <c r="I724" s="354">
        <f t="shared" ref="I724" si="38">D724*F724*H724</f>
        <v>0</v>
      </c>
      <c r="J724" s="1032">
        <f>SUM(I724:I729)</f>
        <v>0</v>
      </c>
    </row>
    <row r="725" spans="2:10" s="115" customFormat="1" ht="15.95" hidden="1" customHeight="1">
      <c r="B725" s="1024"/>
      <c r="C725" s="1027"/>
      <c r="D725" s="1030"/>
      <c r="E725" s="196" t="s">
        <v>259</v>
      </c>
      <c r="F725" s="537"/>
      <c r="G725" s="351">
        <f>D724*F725</f>
        <v>0</v>
      </c>
      <c r="H725" s="463"/>
      <c r="I725" s="354">
        <f t="shared" ref="I725" si="39">D724*F725*H725</f>
        <v>0</v>
      </c>
      <c r="J725" s="1033"/>
    </row>
    <row r="726" spans="2:10" s="115" customFormat="1" ht="15.95" hidden="1" customHeight="1">
      <c r="B726" s="1024"/>
      <c r="C726" s="1027"/>
      <c r="D726" s="1030"/>
      <c r="E726" s="196" t="s">
        <v>243</v>
      </c>
      <c r="F726" s="537"/>
      <c r="G726" s="351">
        <f>D724*F726</f>
        <v>0</v>
      </c>
      <c r="H726" s="463"/>
      <c r="I726" s="354">
        <f>D724*F726*H726</f>
        <v>0</v>
      </c>
      <c r="J726" s="1033"/>
    </row>
    <row r="727" spans="2:10" s="115" customFormat="1" ht="15.95" hidden="1" customHeight="1">
      <c r="B727" s="1024"/>
      <c r="C727" s="1027"/>
      <c r="D727" s="1030"/>
      <c r="E727" s="196" t="s">
        <v>260</v>
      </c>
      <c r="F727" s="537"/>
      <c r="G727" s="351">
        <f>D724*F727</f>
        <v>0</v>
      </c>
      <c r="H727" s="463"/>
      <c r="I727" s="354">
        <f>D724*F727*H727</f>
        <v>0</v>
      </c>
      <c r="J727" s="1033"/>
    </row>
    <row r="728" spans="2:10" s="115" customFormat="1" ht="15.95" hidden="1" customHeight="1">
      <c r="B728" s="1024"/>
      <c r="C728" s="1027"/>
      <c r="D728" s="1030"/>
      <c r="E728" s="196" t="s">
        <v>261</v>
      </c>
      <c r="F728" s="537"/>
      <c r="G728" s="351">
        <f>D724*F728</f>
        <v>0</v>
      </c>
      <c r="H728" s="463"/>
      <c r="I728" s="354">
        <f>D724*F728*H728</f>
        <v>0</v>
      </c>
      <c r="J728" s="1033"/>
    </row>
    <row r="729" spans="2:10" s="115" customFormat="1" ht="15.95" hidden="1" customHeight="1">
      <c r="B729" s="1025"/>
      <c r="C729" s="1028"/>
      <c r="D729" s="1031"/>
      <c r="E729" s="196" t="s">
        <v>126</v>
      </c>
      <c r="F729" s="537"/>
      <c r="G729" s="351">
        <f>D724*F729</f>
        <v>0</v>
      </c>
      <c r="H729" s="463"/>
      <c r="I729" s="354">
        <f>D724*F729*H729</f>
        <v>0</v>
      </c>
      <c r="J729" s="1034"/>
    </row>
    <row r="730" spans="2:10" s="115" customFormat="1" ht="15.95" hidden="1" customHeight="1">
      <c r="B730" s="1023">
        <v>121</v>
      </c>
      <c r="C730" s="1026"/>
      <c r="D730" s="1029"/>
      <c r="E730" s="196" t="s">
        <v>128</v>
      </c>
      <c r="F730" s="537"/>
      <c r="G730" s="351">
        <f>D730*F730</f>
        <v>0</v>
      </c>
      <c r="H730" s="463"/>
      <c r="I730" s="354">
        <f t="shared" ref="I730" si="40">D730*F730*H730</f>
        <v>0</v>
      </c>
      <c r="J730" s="1032">
        <f>SUM(I730:I735)</f>
        <v>0</v>
      </c>
    </row>
    <row r="731" spans="2:10" s="115" customFormat="1" ht="15.95" hidden="1" customHeight="1">
      <c r="B731" s="1024"/>
      <c r="C731" s="1027"/>
      <c r="D731" s="1030"/>
      <c r="E731" s="196" t="s">
        <v>259</v>
      </c>
      <c r="F731" s="537"/>
      <c r="G731" s="351">
        <f>D730*F731</f>
        <v>0</v>
      </c>
      <c r="H731" s="463"/>
      <c r="I731" s="354">
        <f t="shared" ref="I731" si="41">D730*F731*H731</f>
        <v>0</v>
      </c>
      <c r="J731" s="1033"/>
    </row>
    <row r="732" spans="2:10" s="115" customFormat="1" ht="15.95" hidden="1" customHeight="1">
      <c r="B732" s="1024"/>
      <c r="C732" s="1027"/>
      <c r="D732" s="1030"/>
      <c r="E732" s="196" t="s">
        <v>243</v>
      </c>
      <c r="F732" s="537"/>
      <c r="G732" s="351">
        <f>D730*F732</f>
        <v>0</v>
      </c>
      <c r="H732" s="463"/>
      <c r="I732" s="354">
        <f>D730*F732*H732</f>
        <v>0</v>
      </c>
      <c r="J732" s="1033"/>
    </row>
    <row r="733" spans="2:10" s="115" customFormat="1" ht="15.95" hidden="1" customHeight="1">
      <c r="B733" s="1024"/>
      <c r="C733" s="1027"/>
      <c r="D733" s="1030"/>
      <c r="E733" s="196" t="s">
        <v>260</v>
      </c>
      <c r="F733" s="537"/>
      <c r="G733" s="351">
        <f>D730*F733</f>
        <v>0</v>
      </c>
      <c r="H733" s="463"/>
      <c r="I733" s="354">
        <f>D730*F733*H733</f>
        <v>0</v>
      </c>
      <c r="J733" s="1033"/>
    </row>
    <row r="734" spans="2:10" s="115" customFormat="1" ht="15.95" hidden="1" customHeight="1">
      <c r="B734" s="1024"/>
      <c r="C734" s="1027"/>
      <c r="D734" s="1030"/>
      <c r="E734" s="196" t="s">
        <v>261</v>
      </c>
      <c r="F734" s="537"/>
      <c r="G734" s="351">
        <f>D730*F734</f>
        <v>0</v>
      </c>
      <c r="H734" s="463"/>
      <c r="I734" s="354">
        <f>D730*F734*H734</f>
        <v>0</v>
      </c>
      <c r="J734" s="1033"/>
    </row>
    <row r="735" spans="2:10" s="115" customFormat="1" ht="15.95" hidden="1" customHeight="1">
      <c r="B735" s="1025"/>
      <c r="C735" s="1028"/>
      <c r="D735" s="1031"/>
      <c r="E735" s="196" t="s">
        <v>126</v>
      </c>
      <c r="F735" s="537"/>
      <c r="G735" s="351">
        <f>D730*F735</f>
        <v>0</v>
      </c>
      <c r="H735" s="463"/>
      <c r="I735" s="354">
        <f>D730*F735*H735</f>
        <v>0</v>
      </c>
      <c r="J735" s="1034"/>
    </row>
    <row r="736" spans="2:10" s="115" customFormat="1" ht="15.95" hidden="1" customHeight="1">
      <c r="B736" s="1023">
        <v>122</v>
      </c>
      <c r="C736" s="1026"/>
      <c r="D736" s="1029"/>
      <c r="E736" s="196" t="s">
        <v>128</v>
      </c>
      <c r="F736" s="537"/>
      <c r="G736" s="351">
        <f>D736*F736</f>
        <v>0</v>
      </c>
      <c r="H736" s="463"/>
      <c r="I736" s="354">
        <f t="shared" ref="I736" si="42">D736*F736*H736</f>
        <v>0</v>
      </c>
      <c r="J736" s="1032">
        <f>SUM(I736:I741)</f>
        <v>0</v>
      </c>
    </row>
    <row r="737" spans="2:10" s="115" customFormat="1" ht="15.95" hidden="1" customHeight="1">
      <c r="B737" s="1024"/>
      <c r="C737" s="1027"/>
      <c r="D737" s="1030"/>
      <c r="E737" s="196" t="s">
        <v>259</v>
      </c>
      <c r="F737" s="537"/>
      <c r="G737" s="351">
        <f>D736*F737</f>
        <v>0</v>
      </c>
      <c r="H737" s="463"/>
      <c r="I737" s="354">
        <f t="shared" ref="I737" si="43">D736*F737*H737</f>
        <v>0</v>
      </c>
      <c r="J737" s="1033"/>
    </row>
    <row r="738" spans="2:10" s="115" customFormat="1" ht="15.95" hidden="1" customHeight="1">
      <c r="B738" s="1024"/>
      <c r="C738" s="1027"/>
      <c r="D738" s="1030"/>
      <c r="E738" s="196" t="s">
        <v>243</v>
      </c>
      <c r="F738" s="537"/>
      <c r="G738" s="351">
        <f>D736*F738</f>
        <v>0</v>
      </c>
      <c r="H738" s="463"/>
      <c r="I738" s="354">
        <f>D736*F738*H738</f>
        <v>0</v>
      </c>
      <c r="J738" s="1033"/>
    </row>
    <row r="739" spans="2:10" s="115" customFormat="1" ht="15.95" hidden="1" customHeight="1">
      <c r="B739" s="1024"/>
      <c r="C739" s="1027"/>
      <c r="D739" s="1030"/>
      <c r="E739" s="196" t="s">
        <v>260</v>
      </c>
      <c r="F739" s="537"/>
      <c r="G739" s="351">
        <f>D736*F739</f>
        <v>0</v>
      </c>
      <c r="H739" s="463"/>
      <c r="I739" s="354">
        <f>D736*F739*H739</f>
        <v>0</v>
      </c>
      <c r="J739" s="1033"/>
    </row>
    <row r="740" spans="2:10" s="115" customFormat="1" ht="15.95" hidden="1" customHeight="1">
      <c r="B740" s="1024"/>
      <c r="C740" s="1027"/>
      <c r="D740" s="1030"/>
      <c r="E740" s="196" t="s">
        <v>261</v>
      </c>
      <c r="F740" s="537"/>
      <c r="G740" s="351">
        <f>D736*F740</f>
        <v>0</v>
      </c>
      <c r="H740" s="463"/>
      <c r="I740" s="354">
        <f>D736*F740*H740</f>
        <v>0</v>
      </c>
      <c r="J740" s="1033"/>
    </row>
    <row r="741" spans="2:10" s="115" customFormat="1" ht="15.95" hidden="1" customHeight="1">
      <c r="B741" s="1025"/>
      <c r="C741" s="1028"/>
      <c r="D741" s="1031"/>
      <c r="E741" s="196" t="s">
        <v>126</v>
      </c>
      <c r="F741" s="537"/>
      <c r="G741" s="351">
        <f>D736*F741</f>
        <v>0</v>
      </c>
      <c r="H741" s="463"/>
      <c r="I741" s="354">
        <f>D736*F741*H741</f>
        <v>0</v>
      </c>
      <c r="J741" s="1034"/>
    </row>
    <row r="742" spans="2:10" s="115" customFormat="1" ht="15.95" hidden="1" customHeight="1">
      <c r="B742" s="1023">
        <v>123</v>
      </c>
      <c r="C742" s="1026"/>
      <c r="D742" s="1029"/>
      <c r="E742" s="196" t="s">
        <v>128</v>
      </c>
      <c r="F742" s="537"/>
      <c r="G742" s="351">
        <f>D742*F742</f>
        <v>0</v>
      </c>
      <c r="H742" s="463"/>
      <c r="I742" s="354">
        <f t="shared" ref="I742" si="44">D742*F742*H742</f>
        <v>0</v>
      </c>
      <c r="J742" s="1032">
        <f>SUM(I742:I747)</f>
        <v>0</v>
      </c>
    </row>
    <row r="743" spans="2:10" s="115" customFormat="1" ht="15.95" hidden="1" customHeight="1">
      <c r="B743" s="1024"/>
      <c r="C743" s="1027"/>
      <c r="D743" s="1030"/>
      <c r="E743" s="196" t="s">
        <v>259</v>
      </c>
      <c r="F743" s="537"/>
      <c r="G743" s="351">
        <f>D742*F743</f>
        <v>0</v>
      </c>
      <c r="H743" s="463"/>
      <c r="I743" s="354">
        <f t="shared" ref="I743" si="45">D742*F743*H743</f>
        <v>0</v>
      </c>
      <c r="J743" s="1033"/>
    </row>
    <row r="744" spans="2:10" s="115" customFormat="1" ht="15.95" hidden="1" customHeight="1">
      <c r="B744" s="1024"/>
      <c r="C744" s="1027"/>
      <c r="D744" s="1030"/>
      <c r="E744" s="196" t="s">
        <v>243</v>
      </c>
      <c r="F744" s="537"/>
      <c r="G744" s="351">
        <f>D742*F744</f>
        <v>0</v>
      </c>
      <c r="H744" s="463"/>
      <c r="I744" s="354">
        <f>D742*F744*H744</f>
        <v>0</v>
      </c>
      <c r="J744" s="1033"/>
    </row>
    <row r="745" spans="2:10" s="115" customFormat="1" ht="15.95" hidden="1" customHeight="1">
      <c r="B745" s="1024"/>
      <c r="C745" s="1027"/>
      <c r="D745" s="1030"/>
      <c r="E745" s="196" t="s">
        <v>260</v>
      </c>
      <c r="F745" s="537"/>
      <c r="G745" s="351">
        <f>D742*F745</f>
        <v>0</v>
      </c>
      <c r="H745" s="463"/>
      <c r="I745" s="354">
        <f>D742*F745*H745</f>
        <v>0</v>
      </c>
      <c r="J745" s="1033"/>
    </row>
    <row r="746" spans="2:10" s="115" customFormat="1" ht="15.95" hidden="1" customHeight="1">
      <c r="B746" s="1024"/>
      <c r="C746" s="1027"/>
      <c r="D746" s="1030"/>
      <c r="E746" s="196" t="s">
        <v>261</v>
      </c>
      <c r="F746" s="537"/>
      <c r="G746" s="351">
        <f>D742*F746</f>
        <v>0</v>
      </c>
      <c r="H746" s="463"/>
      <c r="I746" s="354">
        <f>D742*F746*H746</f>
        <v>0</v>
      </c>
      <c r="J746" s="1033"/>
    </row>
    <row r="747" spans="2:10" s="115" customFormat="1" ht="15.95" hidden="1" customHeight="1">
      <c r="B747" s="1025"/>
      <c r="C747" s="1028"/>
      <c r="D747" s="1031"/>
      <c r="E747" s="196" t="s">
        <v>126</v>
      </c>
      <c r="F747" s="537"/>
      <c r="G747" s="351">
        <f>D742*F747</f>
        <v>0</v>
      </c>
      <c r="H747" s="463"/>
      <c r="I747" s="354">
        <f>D742*F747*H747</f>
        <v>0</v>
      </c>
      <c r="J747" s="1034"/>
    </row>
    <row r="748" spans="2:10" s="115" customFormat="1" ht="15.95" hidden="1" customHeight="1">
      <c r="B748" s="1023">
        <v>124</v>
      </c>
      <c r="C748" s="1026"/>
      <c r="D748" s="1029"/>
      <c r="E748" s="196" t="s">
        <v>128</v>
      </c>
      <c r="F748" s="537"/>
      <c r="G748" s="351">
        <f>D748*F748</f>
        <v>0</v>
      </c>
      <c r="H748" s="463"/>
      <c r="I748" s="354">
        <f t="shared" ref="I748" si="46">D748*F748*H748</f>
        <v>0</v>
      </c>
      <c r="J748" s="1032">
        <f>SUM(I748:I753)</f>
        <v>0</v>
      </c>
    </row>
    <row r="749" spans="2:10" s="115" customFormat="1" ht="15.95" hidden="1" customHeight="1">
      <c r="B749" s="1024"/>
      <c r="C749" s="1027"/>
      <c r="D749" s="1030"/>
      <c r="E749" s="196" t="s">
        <v>259</v>
      </c>
      <c r="F749" s="537"/>
      <c r="G749" s="351">
        <f>D748*F749</f>
        <v>0</v>
      </c>
      <c r="H749" s="463"/>
      <c r="I749" s="354">
        <f t="shared" ref="I749" si="47">D748*F749*H749</f>
        <v>0</v>
      </c>
      <c r="J749" s="1033"/>
    </row>
    <row r="750" spans="2:10" s="115" customFormat="1" ht="15.95" hidden="1" customHeight="1">
      <c r="B750" s="1024"/>
      <c r="C750" s="1027"/>
      <c r="D750" s="1030"/>
      <c r="E750" s="196" t="s">
        <v>243</v>
      </c>
      <c r="F750" s="537"/>
      <c r="G750" s="351">
        <f>D748*F750</f>
        <v>0</v>
      </c>
      <c r="H750" s="463"/>
      <c r="I750" s="354">
        <f>D748*F750*H750</f>
        <v>0</v>
      </c>
      <c r="J750" s="1033"/>
    </row>
    <row r="751" spans="2:10" s="115" customFormat="1" ht="15.95" hidden="1" customHeight="1">
      <c r="B751" s="1024"/>
      <c r="C751" s="1027"/>
      <c r="D751" s="1030"/>
      <c r="E751" s="196" t="s">
        <v>260</v>
      </c>
      <c r="F751" s="537"/>
      <c r="G751" s="351">
        <f>D748*F751</f>
        <v>0</v>
      </c>
      <c r="H751" s="463"/>
      <c r="I751" s="354">
        <f>D748*F751*H751</f>
        <v>0</v>
      </c>
      <c r="J751" s="1033"/>
    </row>
    <row r="752" spans="2:10" s="115" customFormat="1" ht="15.95" hidden="1" customHeight="1">
      <c r="B752" s="1024"/>
      <c r="C752" s="1027"/>
      <c r="D752" s="1030"/>
      <c r="E752" s="196" t="s">
        <v>261</v>
      </c>
      <c r="F752" s="537"/>
      <c r="G752" s="351">
        <f>D748*F752</f>
        <v>0</v>
      </c>
      <c r="H752" s="463"/>
      <c r="I752" s="354">
        <f>D748*F752*H752</f>
        <v>0</v>
      </c>
      <c r="J752" s="1033"/>
    </row>
    <row r="753" spans="2:10" s="115" customFormat="1" ht="15.95" hidden="1" customHeight="1">
      <c r="B753" s="1025"/>
      <c r="C753" s="1028"/>
      <c r="D753" s="1031"/>
      <c r="E753" s="196" t="s">
        <v>126</v>
      </c>
      <c r="F753" s="537"/>
      <c r="G753" s="351">
        <f>D748*F753</f>
        <v>0</v>
      </c>
      <c r="H753" s="463"/>
      <c r="I753" s="354">
        <f>D748*F753*H753</f>
        <v>0</v>
      </c>
      <c r="J753" s="1034"/>
    </row>
    <row r="754" spans="2:10" s="115" customFormat="1" ht="15.95" hidden="1" customHeight="1">
      <c r="B754" s="1023">
        <v>125</v>
      </c>
      <c r="C754" s="1026"/>
      <c r="D754" s="1029"/>
      <c r="E754" s="196" t="s">
        <v>128</v>
      </c>
      <c r="F754" s="537"/>
      <c r="G754" s="351">
        <f>D754*F754</f>
        <v>0</v>
      </c>
      <c r="H754" s="463"/>
      <c r="I754" s="354">
        <f t="shared" ref="I754" si="48">D754*F754*H754</f>
        <v>0</v>
      </c>
      <c r="J754" s="1032">
        <f>SUM(I754:I759)</f>
        <v>0</v>
      </c>
    </row>
    <row r="755" spans="2:10" s="115" customFormat="1" ht="15.95" hidden="1" customHeight="1">
      <c r="B755" s="1024"/>
      <c r="C755" s="1027"/>
      <c r="D755" s="1030"/>
      <c r="E755" s="196" t="s">
        <v>259</v>
      </c>
      <c r="F755" s="537"/>
      <c r="G755" s="351">
        <f>D754*F755</f>
        <v>0</v>
      </c>
      <c r="H755" s="463"/>
      <c r="I755" s="354">
        <f t="shared" ref="I755" si="49">D754*F755*H755</f>
        <v>0</v>
      </c>
      <c r="J755" s="1033"/>
    </row>
    <row r="756" spans="2:10" s="115" customFormat="1" ht="15.95" hidden="1" customHeight="1">
      <c r="B756" s="1024"/>
      <c r="C756" s="1027"/>
      <c r="D756" s="1030"/>
      <c r="E756" s="196" t="s">
        <v>243</v>
      </c>
      <c r="F756" s="537"/>
      <c r="G756" s="351">
        <f>D754*F756</f>
        <v>0</v>
      </c>
      <c r="H756" s="463"/>
      <c r="I756" s="354">
        <f>D754*F756*H756</f>
        <v>0</v>
      </c>
      <c r="J756" s="1033"/>
    </row>
    <row r="757" spans="2:10" s="115" customFormat="1" ht="15.95" hidden="1" customHeight="1">
      <c r="B757" s="1024"/>
      <c r="C757" s="1027"/>
      <c r="D757" s="1030"/>
      <c r="E757" s="196" t="s">
        <v>260</v>
      </c>
      <c r="F757" s="537"/>
      <c r="G757" s="351">
        <f>D754*F757</f>
        <v>0</v>
      </c>
      <c r="H757" s="463"/>
      <c r="I757" s="354">
        <f>D754*F757*H757</f>
        <v>0</v>
      </c>
      <c r="J757" s="1033"/>
    </row>
    <row r="758" spans="2:10" s="115" customFormat="1" ht="15.95" hidden="1" customHeight="1">
      <c r="B758" s="1024"/>
      <c r="C758" s="1027"/>
      <c r="D758" s="1030"/>
      <c r="E758" s="196" t="s">
        <v>261</v>
      </c>
      <c r="F758" s="537"/>
      <c r="G758" s="351">
        <f>D754*F758</f>
        <v>0</v>
      </c>
      <c r="H758" s="463"/>
      <c r="I758" s="354">
        <f>D754*F758*H758</f>
        <v>0</v>
      </c>
      <c r="J758" s="1033"/>
    </row>
    <row r="759" spans="2:10" s="115" customFormat="1" ht="15.95" hidden="1" customHeight="1">
      <c r="B759" s="1025"/>
      <c r="C759" s="1028"/>
      <c r="D759" s="1031"/>
      <c r="E759" s="196" t="s">
        <v>126</v>
      </c>
      <c r="F759" s="537"/>
      <c r="G759" s="351">
        <f>D754*F759</f>
        <v>0</v>
      </c>
      <c r="H759" s="463"/>
      <c r="I759" s="354">
        <f>D754*F759*H759</f>
        <v>0</v>
      </c>
      <c r="J759" s="1034"/>
    </row>
    <row r="760" spans="2:10" s="115" customFormat="1" ht="15.95" hidden="1" customHeight="1">
      <c r="B760" s="1023">
        <v>126</v>
      </c>
      <c r="C760" s="1026"/>
      <c r="D760" s="1029"/>
      <c r="E760" s="196" t="s">
        <v>128</v>
      </c>
      <c r="F760" s="537"/>
      <c r="G760" s="351">
        <f>D760*F760</f>
        <v>0</v>
      </c>
      <c r="H760" s="463"/>
      <c r="I760" s="354">
        <f t="shared" ref="I760" si="50">D760*F760*H760</f>
        <v>0</v>
      </c>
      <c r="J760" s="1032">
        <f>SUM(I760:I765)</f>
        <v>0</v>
      </c>
    </row>
    <row r="761" spans="2:10" s="115" customFormat="1" ht="15.95" hidden="1" customHeight="1">
      <c r="B761" s="1024"/>
      <c r="C761" s="1027"/>
      <c r="D761" s="1030"/>
      <c r="E761" s="196" t="s">
        <v>259</v>
      </c>
      <c r="F761" s="537"/>
      <c r="G761" s="351">
        <f>D760*F761</f>
        <v>0</v>
      </c>
      <c r="H761" s="463"/>
      <c r="I761" s="354">
        <f t="shared" ref="I761" si="51">D760*F761*H761</f>
        <v>0</v>
      </c>
      <c r="J761" s="1033"/>
    </row>
    <row r="762" spans="2:10" s="115" customFormat="1" ht="15.95" hidden="1" customHeight="1">
      <c r="B762" s="1024"/>
      <c r="C762" s="1027"/>
      <c r="D762" s="1030"/>
      <c r="E762" s="196" t="s">
        <v>243</v>
      </c>
      <c r="F762" s="537"/>
      <c r="G762" s="351">
        <f>D760*F762</f>
        <v>0</v>
      </c>
      <c r="H762" s="463"/>
      <c r="I762" s="354">
        <f>D760*F762*H762</f>
        <v>0</v>
      </c>
      <c r="J762" s="1033"/>
    </row>
    <row r="763" spans="2:10" s="115" customFormat="1" ht="15.95" hidden="1" customHeight="1">
      <c r="B763" s="1024"/>
      <c r="C763" s="1027"/>
      <c r="D763" s="1030"/>
      <c r="E763" s="196" t="s">
        <v>260</v>
      </c>
      <c r="F763" s="537"/>
      <c r="G763" s="351">
        <f>D760*F763</f>
        <v>0</v>
      </c>
      <c r="H763" s="463"/>
      <c r="I763" s="354">
        <f>D760*F763*H763</f>
        <v>0</v>
      </c>
      <c r="J763" s="1033"/>
    </row>
    <row r="764" spans="2:10" s="115" customFormat="1" ht="15.95" hidden="1" customHeight="1">
      <c r="B764" s="1024"/>
      <c r="C764" s="1027"/>
      <c r="D764" s="1030"/>
      <c r="E764" s="196" t="s">
        <v>261</v>
      </c>
      <c r="F764" s="537"/>
      <c r="G764" s="351">
        <f>D760*F764</f>
        <v>0</v>
      </c>
      <c r="H764" s="463"/>
      <c r="I764" s="354">
        <f>D760*F764*H764</f>
        <v>0</v>
      </c>
      <c r="J764" s="1033"/>
    </row>
    <row r="765" spans="2:10" s="115" customFormat="1" ht="15.95" hidden="1" customHeight="1">
      <c r="B765" s="1025"/>
      <c r="C765" s="1028"/>
      <c r="D765" s="1031"/>
      <c r="E765" s="196" t="s">
        <v>126</v>
      </c>
      <c r="F765" s="537"/>
      <c r="G765" s="351">
        <f>D760*F765</f>
        <v>0</v>
      </c>
      <c r="H765" s="463"/>
      <c r="I765" s="354">
        <f>D760*F765*H765</f>
        <v>0</v>
      </c>
      <c r="J765" s="1034"/>
    </row>
    <row r="766" spans="2:10" s="115" customFormat="1" ht="15.95" hidden="1" customHeight="1">
      <c r="B766" s="1023">
        <v>127</v>
      </c>
      <c r="C766" s="1026"/>
      <c r="D766" s="1029"/>
      <c r="E766" s="196" t="s">
        <v>128</v>
      </c>
      <c r="F766" s="537"/>
      <c r="G766" s="351">
        <f>D766*F766</f>
        <v>0</v>
      </c>
      <c r="H766" s="463"/>
      <c r="I766" s="354">
        <f t="shared" ref="I766" si="52">D766*F766*H766</f>
        <v>0</v>
      </c>
      <c r="J766" s="1032">
        <f>SUM(I766:I771)</f>
        <v>0</v>
      </c>
    </row>
    <row r="767" spans="2:10" s="115" customFormat="1" ht="15.95" hidden="1" customHeight="1">
      <c r="B767" s="1024"/>
      <c r="C767" s="1027"/>
      <c r="D767" s="1030"/>
      <c r="E767" s="196" t="s">
        <v>259</v>
      </c>
      <c r="F767" s="537"/>
      <c r="G767" s="351">
        <f>D766*F767</f>
        <v>0</v>
      </c>
      <c r="H767" s="463"/>
      <c r="I767" s="354">
        <f t="shared" ref="I767" si="53">D766*F767*H767</f>
        <v>0</v>
      </c>
      <c r="J767" s="1033"/>
    </row>
    <row r="768" spans="2:10" s="115" customFormat="1" ht="15.95" hidden="1" customHeight="1">
      <c r="B768" s="1024"/>
      <c r="C768" s="1027"/>
      <c r="D768" s="1030"/>
      <c r="E768" s="196" t="s">
        <v>243</v>
      </c>
      <c r="F768" s="537"/>
      <c r="G768" s="351">
        <f>D766*F768</f>
        <v>0</v>
      </c>
      <c r="H768" s="463"/>
      <c r="I768" s="354">
        <f>D766*F768*H768</f>
        <v>0</v>
      </c>
      <c r="J768" s="1033"/>
    </row>
    <row r="769" spans="2:10" s="115" customFormat="1" ht="15.95" hidden="1" customHeight="1">
      <c r="B769" s="1024"/>
      <c r="C769" s="1027"/>
      <c r="D769" s="1030"/>
      <c r="E769" s="196" t="s">
        <v>260</v>
      </c>
      <c r="F769" s="537"/>
      <c r="G769" s="351">
        <f>D766*F769</f>
        <v>0</v>
      </c>
      <c r="H769" s="463"/>
      <c r="I769" s="354">
        <f>D766*F769*H769</f>
        <v>0</v>
      </c>
      <c r="J769" s="1033"/>
    </row>
    <row r="770" spans="2:10" s="115" customFormat="1" ht="15.95" hidden="1" customHeight="1">
      <c r="B770" s="1024"/>
      <c r="C770" s="1027"/>
      <c r="D770" s="1030"/>
      <c r="E770" s="196" t="s">
        <v>261</v>
      </c>
      <c r="F770" s="537"/>
      <c r="G770" s="351">
        <f>D766*F770</f>
        <v>0</v>
      </c>
      <c r="H770" s="463"/>
      <c r="I770" s="354">
        <f>D766*F770*H770</f>
        <v>0</v>
      </c>
      <c r="J770" s="1033"/>
    </row>
    <row r="771" spans="2:10" s="115" customFormat="1" ht="15.95" hidden="1" customHeight="1">
      <c r="B771" s="1025"/>
      <c r="C771" s="1028"/>
      <c r="D771" s="1031"/>
      <c r="E771" s="196" t="s">
        <v>126</v>
      </c>
      <c r="F771" s="537"/>
      <c r="G771" s="351">
        <f>D766*F771</f>
        <v>0</v>
      </c>
      <c r="H771" s="463"/>
      <c r="I771" s="354">
        <f>D766*F771*H771</f>
        <v>0</v>
      </c>
      <c r="J771" s="1034"/>
    </row>
    <row r="772" spans="2:10" s="115" customFormat="1" ht="15.95" hidden="1" customHeight="1">
      <c r="B772" s="1023">
        <v>128</v>
      </c>
      <c r="C772" s="1026"/>
      <c r="D772" s="1029"/>
      <c r="E772" s="196" t="s">
        <v>128</v>
      </c>
      <c r="F772" s="537"/>
      <c r="G772" s="351">
        <f>D772*F772</f>
        <v>0</v>
      </c>
      <c r="H772" s="463"/>
      <c r="I772" s="354">
        <f t="shared" ref="I772" si="54">D772*F772*H772</f>
        <v>0</v>
      </c>
      <c r="J772" s="1032">
        <f>SUM(I772:I777)</f>
        <v>0</v>
      </c>
    </row>
    <row r="773" spans="2:10" s="115" customFormat="1" ht="15.95" hidden="1" customHeight="1">
      <c r="B773" s="1024"/>
      <c r="C773" s="1027"/>
      <c r="D773" s="1030"/>
      <c r="E773" s="196" t="s">
        <v>259</v>
      </c>
      <c r="F773" s="537"/>
      <c r="G773" s="351">
        <f>D772*F773</f>
        <v>0</v>
      </c>
      <c r="H773" s="463"/>
      <c r="I773" s="354">
        <f t="shared" ref="I773" si="55">D772*F773*H773</f>
        <v>0</v>
      </c>
      <c r="J773" s="1033"/>
    </row>
    <row r="774" spans="2:10" s="115" customFormat="1" ht="15.95" hidden="1" customHeight="1">
      <c r="B774" s="1024"/>
      <c r="C774" s="1027"/>
      <c r="D774" s="1030"/>
      <c r="E774" s="196" t="s">
        <v>243</v>
      </c>
      <c r="F774" s="537"/>
      <c r="G774" s="351">
        <f>D772*F774</f>
        <v>0</v>
      </c>
      <c r="H774" s="463"/>
      <c r="I774" s="354">
        <f>D772*F774*H774</f>
        <v>0</v>
      </c>
      <c r="J774" s="1033"/>
    </row>
    <row r="775" spans="2:10" s="115" customFormat="1" ht="15.95" hidden="1" customHeight="1">
      <c r="B775" s="1024"/>
      <c r="C775" s="1027"/>
      <c r="D775" s="1030"/>
      <c r="E775" s="196" t="s">
        <v>260</v>
      </c>
      <c r="F775" s="537"/>
      <c r="G775" s="351">
        <f>D772*F775</f>
        <v>0</v>
      </c>
      <c r="H775" s="463"/>
      <c r="I775" s="354">
        <f>D772*F775*H775</f>
        <v>0</v>
      </c>
      <c r="J775" s="1033"/>
    </row>
    <row r="776" spans="2:10" s="115" customFormat="1" ht="15.95" hidden="1" customHeight="1">
      <c r="B776" s="1024"/>
      <c r="C776" s="1027"/>
      <c r="D776" s="1030"/>
      <c r="E776" s="196" t="s">
        <v>261</v>
      </c>
      <c r="F776" s="537"/>
      <c r="G776" s="351">
        <f>D772*F776</f>
        <v>0</v>
      </c>
      <c r="H776" s="463"/>
      <c r="I776" s="354">
        <f>D772*F776*H776</f>
        <v>0</v>
      </c>
      <c r="J776" s="1033"/>
    </row>
    <row r="777" spans="2:10" s="115" customFormat="1" ht="15.95" hidden="1" customHeight="1">
      <c r="B777" s="1025"/>
      <c r="C777" s="1028"/>
      <c r="D777" s="1031"/>
      <c r="E777" s="196" t="s">
        <v>126</v>
      </c>
      <c r="F777" s="537"/>
      <c r="G777" s="351">
        <f>D772*F777</f>
        <v>0</v>
      </c>
      <c r="H777" s="463"/>
      <c r="I777" s="354">
        <f>D772*F777*H777</f>
        <v>0</v>
      </c>
      <c r="J777" s="1034"/>
    </row>
    <row r="778" spans="2:10" s="115" customFormat="1" ht="15.95" hidden="1" customHeight="1">
      <c r="B778" s="1023">
        <v>129</v>
      </c>
      <c r="C778" s="1026"/>
      <c r="D778" s="1029"/>
      <c r="E778" s="196" t="s">
        <v>128</v>
      </c>
      <c r="F778" s="537"/>
      <c r="G778" s="351">
        <f>D778*F778</f>
        <v>0</v>
      </c>
      <c r="H778" s="463"/>
      <c r="I778" s="354">
        <f t="shared" ref="I778" si="56">D778*F778*H778</f>
        <v>0</v>
      </c>
      <c r="J778" s="1032">
        <f>SUM(I778:I783)</f>
        <v>0</v>
      </c>
    </row>
    <row r="779" spans="2:10" s="115" customFormat="1" ht="15.95" hidden="1" customHeight="1">
      <c r="B779" s="1024"/>
      <c r="C779" s="1027"/>
      <c r="D779" s="1030"/>
      <c r="E779" s="196" t="s">
        <v>259</v>
      </c>
      <c r="F779" s="537"/>
      <c r="G779" s="351">
        <f>D778*F779</f>
        <v>0</v>
      </c>
      <c r="H779" s="463"/>
      <c r="I779" s="354">
        <f t="shared" ref="I779" si="57">D778*F779*H779</f>
        <v>0</v>
      </c>
      <c r="J779" s="1033"/>
    </row>
    <row r="780" spans="2:10" s="115" customFormat="1" ht="15.95" hidden="1" customHeight="1">
      <c r="B780" s="1024"/>
      <c r="C780" s="1027"/>
      <c r="D780" s="1030"/>
      <c r="E780" s="196" t="s">
        <v>243</v>
      </c>
      <c r="F780" s="537"/>
      <c r="G780" s="351">
        <f>D778*F780</f>
        <v>0</v>
      </c>
      <c r="H780" s="463"/>
      <c r="I780" s="354">
        <f>D778*F780*H780</f>
        <v>0</v>
      </c>
      <c r="J780" s="1033"/>
    </row>
    <row r="781" spans="2:10" s="115" customFormat="1" ht="15.95" hidden="1" customHeight="1">
      <c r="B781" s="1024"/>
      <c r="C781" s="1027"/>
      <c r="D781" s="1030"/>
      <c r="E781" s="196" t="s">
        <v>260</v>
      </c>
      <c r="F781" s="537"/>
      <c r="G781" s="351">
        <f>D778*F781</f>
        <v>0</v>
      </c>
      <c r="H781" s="463"/>
      <c r="I781" s="354">
        <f>D778*F781*H781</f>
        <v>0</v>
      </c>
      <c r="J781" s="1033"/>
    </row>
    <row r="782" spans="2:10" s="115" customFormat="1" ht="15.95" hidden="1" customHeight="1">
      <c r="B782" s="1024"/>
      <c r="C782" s="1027"/>
      <c r="D782" s="1030"/>
      <c r="E782" s="196" t="s">
        <v>261</v>
      </c>
      <c r="F782" s="537"/>
      <c r="G782" s="351">
        <f>D778*F782</f>
        <v>0</v>
      </c>
      <c r="H782" s="463"/>
      <c r="I782" s="354">
        <f>D778*F782*H782</f>
        <v>0</v>
      </c>
      <c r="J782" s="1033"/>
    </row>
    <row r="783" spans="2:10" s="115" customFormat="1" ht="15.95" hidden="1" customHeight="1">
      <c r="B783" s="1025"/>
      <c r="C783" s="1028"/>
      <c r="D783" s="1031"/>
      <c r="E783" s="196" t="s">
        <v>126</v>
      </c>
      <c r="F783" s="537"/>
      <c r="G783" s="351">
        <f>D778*F783</f>
        <v>0</v>
      </c>
      <c r="H783" s="463"/>
      <c r="I783" s="354">
        <f>D778*F783*H783</f>
        <v>0</v>
      </c>
      <c r="J783" s="1034"/>
    </row>
    <row r="784" spans="2:10" s="115" customFormat="1" ht="15.95" hidden="1" customHeight="1">
      <c r="B784" s="1023">
        <v>130</v>
      </c>
      <c r="C784" s="1026"/>
      <c r="D784" s="1029"/>
      <c r="E784" s="196" t="s">
        <v>128</v>
      </c>
      <c r="F784" s="537"/>
      <c r="G784" s="351">
        <f>D784*F784</f>
        <v>0</v>
      </c>
      <c r="H784" s="463"/>
      <c r="I784" s="354">
        <f t="shared" ref="I784" si="58">D784*F784*H784</f>
        <v>0</v>
      </c>
      <c r="J784" s="1032">
        <f>SUM(I784:I789)</f>
        <v>0</v>
      </c>
    </row>
    <row r="785" spans="2:10" s="115" customFormat="1" ht="15.95" hidden="1" customHeight="1">
      <c r="B785" s="1024"/>
      <c r="C785" s="1027"/>
      <c r="D785" s="1030"/>
      <c r="E785" s="196" t="s">
        <v>259</v>
      </c>
      <c r="F785" s="537"/>
      <c r="G785" s="351">
        <f>D784*F785</f>
        <v>0</v>
      </c>
      <c r="H785" s="463"/>
      <c r="I785" s="354">
        <f t="shared" ref="I785" si="59">D784*F785*H785</f>
        <v>0</v>
      </c>
      <c r="J785" s="1033"/>
    </row>
    <row r="786" spans="2:10" s="115" customFormat="1" ht="15.95" hidden="1" customHeight="1">
      <c r="B786" s="1024"/>
      <c r="C786" s="1027"/>
      <c r="D786" s="1030"/>
      <c r="E786" s="196" t="s">
        <v>243</v>
      </c>
      <c r="F786" s="537"/>
      <c r="G786" s="351">
        <f>D784*F786</f>
        <v>0</v>
      </c>
      <c r="H786" s="463"/>
      <c r="I786" s="354">
        <f>D784*F786*H786</f>
        <v>0</v>
      </c>
      <c r="J786" s="1033"/>
    </row>
    <row r="787" spans="2:10" s="115" customFormat="1" ht="15.95" hidden="1" customHeight="1">
      <c r="B787" s="1024"/>
      <c r="C787" s="1027"/>
      <c r="D787" s="1030"/>
      <c r="E787" s="196" t="s">
        <v>260</v>
      </c>
      <c r="F787" s="537"/>
      <c r="G787" s="351">
        <f>D784*F787</f>
        <v>0</v>
      </c>
      <c r="H787" s="463"/>
      <c r="I787" s="354">
        <f>D784*F787*H787</f>
        <v>0</v>
      </c>
      <c r="J787" s="1033"/>
    </row>
    <row r="788" spans="2:10" s="115" customFormat="1" ht="15.95" hidden="1" customHeight="1">
      <c r="B788" s="1024"/>
      <c r="C788" s="1027"/>
      <c r="D788" s="1030"/>
      <c r="E788" s="196" t="s">
        <v>261</v>
      </c>
      <c r="F788" s="537"/>
      <c r="G788" s="351">
        <f>D784*F788</f>
        <v>0</v>
      </c>
      <c r="H788" s="463"/>
      <c r="I788" s="354">
        <f>D784*F788*H788</f>
        <v>0</v>
      </c>
      <c r="J788" s="1033"/>
    </row>
    <row r="789" spans="2:10" s="115" customFormat="1" ht="15.95" hidden="1" customHeight="1">
      <c r="B789" s="1025"/>
      <c r="C789" s="1028"/>
      <c r="D789" s="1031"/>
      <c r="E789" s="196" t="s">
        <v>126</v>
      </c>
      <c r="F789" s="537"/>
      <c r="G789" s="351">
        <f>D784*F789</f>
        <v>0</v>
      </c>
      <c r="H789" s="463"/>
      <c r="I789" s="354">
        <f>D784*F789*H789</f>
        <v>0</v>
      </c>
      <c r="J789" s="1034"/>
    </row>
    <row r="790" spans="2:10" s="115" customFormat="1" ht="15.95" hidden="1" customHeight="1">
      <c r="B790" s="1023">
        <v>131</v>
      </c>
      <c r="C790" s="1026"/>
      <c r="D790" s="1029"/>
      <c r="E790" s="196" t="s">
        <v>128</v>
      </c>
      <c r="F790" s="537"/>
      <c r="G790" s="351">
        <f>D790*F790</f>
        <v>0</v>
      </c>
      <c r="H790" s="463"/>
      <c r="I790" s="354">
        <f t="shared" ref="I790" si="60">D790*F790*H790</f>
        <v>0</v>
      </c>
      <c r="J790" s="1032">
        <f>SUM(I790:I795)</f>
        <v>0</v>
      </c>
    </row>
    <row r="791" spans="2:10" s="115" customFormat="1" ht="15.95" hidden="1" customHeight="1">
      <c r="B791" s="1024"/>
      <c r="C791" s="1027"/>
      <c r="D791" s="1030"/>
      <c r="E791" s="196" t="s">
        <v>259</v>
      </c>
      <c r="F791" s="537"/>
      <c r="G791" s="351">
        <f>D790*F791</f>
        <v>0</v>
      </c>
      <c r="H791" s="463"/>
      <c r="I791" s="354">
        <f t="shared" ref="I791" si="61">D790*F791*H791</f>
        <v>0</v>
      </c>
      <c r="J791" s="1033"/>
    </row>
    <row r="792" spans="2:10" s="115" customFormat="1" ht="15.95" hidden="1" customHeight="1">
      <c r="B792" s="1024"/>
      <c r="C792" s="1027"/>
      <c r="D792" s="1030"/>
      <c r="E792" s="196" t="s">
        <v>243</v>
      </c>
      <c r="F792" s="537"/>
      <c r="G792" s="351">
        <f>D790*F792</f>
        <v>0</v>
      </c>
      <c r="H792" s="463"/>
      <c r="I792" s="354">
        <f>D790*F792*H792</f>
        <v>0</v>
      </c>
      <c r="J792" s="1033"/>
    </row>
    <row r="793" spans="2:10" s="115" customFormat="1" ht="15.95" hidden="1" customHeight="1">
      <c r="B793" s="1024"/>
      <c r="C793" s="1027"/>
      <c r="D793" s="1030"/>
      <c r="E793" s="196" t="s">
        <v>260</v>
      </c>
      <c r="F793" s="537"/>
      <c r="G793" s="351">
        <f>D790*F793</f>
        <v>0</v>
      </c>
      <c r="H793" s="463"/>
      <c r="I793" s="354">
        <f>D790*F793*H793</f>
        <v>0</v>
      </c>
      <c r="J793" s="1033"/>
    </row>
    <row r="794" spans="2:10" s="115" customFormat="1" ht="15.95" hidden="1" customHeight="1">
      <c r="B794" s="1024"/>
      <c r="C794" s="1027"/>
      <c r="D794" s="1030"/>
      <c r="E794" s="196" t="s">
        <v>261</v>
      </c>
      <c r="F794" s="537"/>
      <c r="G794" s="351">
        <f>D790*F794</f>
        <v>0</v>
      </c>
      <c r="H794" s="463"/>
      <c r="I794" s="354">
        <f>D790*F794*H794</f>
        <v>0</v>
      </c>
      <c r="J794" s="1033"/>
    </row>
    <row r="795" spans="2:10" s="115" customFormat="1" ht="15.95" hidden="1" customHeight="1">
      <c r="B795" s="1025"/>
      <c r="C795" s="1028"/>
      <c r="D795" s="1031"/>
      <c r="E795" s="196" t="s">
        <v>126</v>
      </c>
      <c r="F795" s="537"/>
      <c r="G795" s="351">
        <f>D790*F795</f>
        <v>0</v>
      </c>
      <c r="H795" s="463"/>
      <c r="I795" s="354">
        <f>D790*F795*H795</f>
        <v>0</v>
      </c>
      <c r="J795" s="1034"/>
    </row>
    <row r="796" spans="2:10" s="115" customFormat="1" ht="15.95" hidden="1" customHeight="1">
      <c r="B796" s="1023">
        <v>132</v>
      </c>
      <c r="C796" s="1026"/>
      <c r="D796" s="1029"/>
      <c r="E796" s="196" t="s">
        <v>128</v>
      </c>
      <c r="F796" s="537"/>
      <c r="G796" s="351">
        <f>D796*F796</f>
        <v>0</v>
      </c>
      <c r="H796" s="463"/>
      <c r="I796" s="354">
        <f t="shared" ref="I796" si="62">D796*F796*H796</f>
        <v>0</v>
      </c>
      <c r="J796" s="1032">
        <f>SUM(I796:I801)</f>
        <v>0</v>
      </c>
    </row>
    <row r="797" spans="2:10" s="115" customFormat="1" ht="15.95" hidden="1" customHeight="1">
      <c r="B797" s="1024"/>
      <c r="C797" s="1027"/>
      <c r="D797" s="1030"/>
      <c r="E797" s="196" t="s">
        <v>259</v>
      </c>
      <c r="F797" s="537"/>
      <c r="G797" s="351">
        <f>D796*F797</f>
        <v>0</v>
      </c>
      <c r="H797" s="463"/>
      <c r="I797" s="354">
        <f t="shared" ref="I797" si="63">D796*F797*H797</f>
        <v>0</v>
      </c>
      <c r="J797" s="1033"/>
    </row>
    <row r="798" spans="2:10" s="115" customFormat="1" ht="15.95" hidden="1" customHeight="1">
      <c r="B798" s="1024"/>
      <c r="C798" s="1027"/>
      <c r="D798" s="1030"/>
      <c r="E798" s="196" t="s">
        <v>243</v>
      </c>
      <c r="F798" s="537"/>
      <c r="G798" s="351">
        <f>D796*F798</f>
        <v>0</v>
      </c>
      <c r="H798" s="463"/>
      <c r="I798" s="354">
        <f>D796*F798*H798</f>
        <v>0</v>
      </c>
      <c r="J798" s="1033"/>
    </row>
    <row r="799" spans="2:10" s="115" customFormat="1" ht="15.95" hidden="1" customHeight="1">
      <c r="B799" s="1024"/>
      <c r="C799" s="1027"/>
      <c r="D799" s="1030"/>
      <c r="E799" s="196" t="s">
        <v>260</v>
      </c>
      <c r="F799" s="537"/>
      <c r="G799" s="351">
        <f>D796*F799</f>
        <v>0</v>
      </c>
      <c r="H799" s="463"/>
      <c r="I799" s="354">
        <f>D796*F799*H799</f>
        <v>0</v>
      </c>
      <c r="J799" s="1033"/>
    </row>
    <row r="800" spans="2:10" s="115" customFormat="1" ht="15.95" hidden="1" customHeight="1">
      <c r="B800" s="1024"/>
      <c r="C800" s="1027"/>
      <c r="D800" s="1030"/>
      <c r="E800" s="196" t="s">
        <v>261</v>
      </c>
      <c r="F800" s="537"/>
      <c r="G800" s="351">
        <f>D796*F800</f>
        <v>0</v>
      </c>
      <c r="H800" s="463"/>
      <c r="I800" s="354">
        <f>D796*F800*H800</f>
        <v>0</v>
      </c>
      <c r="J800" s="1033"/>
    </row>
    <row r="801" spans="2:10" s="115" customFormat="1" ht="15.95" hidden="1" customHeight="1">
      <c r="B801" s="1025"/>
      <c r="C801" s="1028"/>
      <c r="D801" s="1031"/>
      <c r="E801" s="196" t="s">
        <v>126</v>
      </c>
      <c r="F801" s="537"/>
      <c r="G801" s="351">
        <f>D796*F801</f>
        <v>0</v>
      </c>
      <c r="H801" s="463"/>
      <c r="I801" s="354">
        <f>D796*F801*H801</f>
        <v>0</v>
      </c>
      <c r="J801" s="1034"/>
    </row>
    <row r="802" spans="2:10" s="115" customFormat="1" ht="15.95" hidden="1" customHeight="1">
      <c r="B802" s="1023">
        <v>133</v>
      </c>
      <c r="C802" s="1026"/>
      <c r="D802" s="1029"/>
      <c r="E802" s="196" t="s">
        <v>128</v>
      </c>
      <c r="F802" s="537"/>
      <c r="G802" s="351">
        <f>D802*F802</f>
        <v>0</v>
      </c>
      <c r="H802" s="463"/>
      <c r="I802" s="354">
        <f t="shared" ref="I802" si="64">D802*F802*H802</f>
        <v>0</v>
      </c>
      <c r="J802" s="1032">
        <f>SUM(I802:I807)</f>
        <v>0</v>
      </c>
    </row>
    <row r="803" spans="2:10" s="115" customFormat="1" ht="15.95" hidden="1" customHeight="1">
      <c r="B803" s="1024"/>
      <c r="C803" s="1027"/>
      <c r="D803" s="1030"/>
      <c r="E803" s="196" t="s">
        <v>259</v>
      </c>
      <c r="F803" s="537"/>
      <c r="G803" s="351">
        <f>D802*F803</f>
        <v>0</v>
      </c>
      <c r="H803" s="463"/>
      <c r="I803" s="354">
        <f t="shared" ref="I803" si="65">D802*F803*H803</f>
        <v>0</v>
      </c>
      <c r="J803" s="1033"/>
    </row>
    <row r="804" spans="2:10" s="115" customFormat="1" ht="15.95" hidden="1" customHeight="1">
      <c r="B804" s="1024"/>
      <c r="C804" s="1027"/>
      <c r="D804" s="1030"/>
      <c r="E804" s="196" t="s">
        <v>243</v>
      </c>
      <c r="F804" s="537"/>
      <c r="G804" s="351">
        <f>D802*F804</f>
        <v>0</v>
      </c>
      <c r="H804" s="463"/>
      <c r="I804" s="354">
        <f>D802*F804*H804</f>
        <v>0</v>
      </c>
      <c r="J804" s="1033"/>
    </row>
    <row r="805" spans="2:10" s="115" customFormat="1" ht="15.95" hidden="1" customHeight="1">
      <c r="B805" s="1024"/>
      <c r="C805" s="1027"/>
      <c r="D805" s="1030"/>
      <c r="E805" s="196" t="s">
        <v>260</v>
      </c>
      <c r="F805" s="537"/>
      <c r="G805" s="351">
        <f>D802*F805</f>
        <v>0</v>
      </c>
      <c r="H805" s="463"/>
      <c r="I805" s="354">
        <f>D802*F805*H805</f>
        <v>0</v>
      </c>
      <c r="J805" s="1033"/>
    </row>
    <row r="806" spans="2:10" s="115" customFormat="1" ht="15.95" hidden="1" customHeight="1">
      <c r="B806" s="1024"/>
      <c r="C806" s="1027"/>
      <c r="D806" s="1030"/>
      <c r="E806" s="196" t="s">
        <v>261</v>
      </c>
      <c r="F806" s="537"/>
      <c r="G806" s="351">
        <f>D802*F806</f>
        <v>0</v>
      </c>
      <c r="H806" s="463"/>
      <c r="I806" s="354">
        <f>D802*F806*H806</f>
        <v>0</v>
      </c>
      <c r="J806" s="1033"/>
    </row>
    <row r="807" spans="2:10" s="115" customFormat="1" ht="15.95" hidden="1" customHeight="1">
      <c r="B807" s="1025"/>
      <c r="C807" s="1028"/>
      <c r="D807" s="1031"/>
      <c r="E807" s="196" t="s">
        <v>126</v>
      </c>
      <c r="F807" s="537"/>
      <c r="G807" s="351">
        <f>D802*F807</f>
        <v>0</v>
      </c>
      <c r="H807" s="463"/>
      <c r="I807" s="354">
        <f>D802*F807*H807</f>
        <v>0</v>
      </c>
      <c r="J807" s="1034"/>
    </row>
    <row r="808" spans="2:10" s="115" customFormat="1" ht="15.95" hidden="1" customHeight="1">
      <c r="B808" s="1023">
        <v>134</v>
      </c>
      <c r="C808" s="1026"/>
      <c r="D808" s="1029"/>
      <c r="E808" s="196" t="s">
        <v>128</v>
      </c>
      <c r="F808" s="537"/>
      <c r="G808" s="351">
        <f>D808*F808</f>
        <v>0</v>
      </c>
      <c r="H808" s="463"/>
      <c r="I808" s="354">
        <f t="shared" ref="I808" si="66">D808*F808*H808</f>
        <v>0</v>
      </c>
      <c r="J808" s="1032">
        <f>SUM(I808:I813)</f>
        <v>0</v>
      </c>
    </row>
    <row r="809" spans="2:10" s="115" customFormat="1" ht="15.95" hidden="1" customHeight="1">
      <c r="B809" s="1024"/>
      <c r="C809" s="1027"/>
      <c r="D809" s="1030"/>
      <c r="E809" s="196" t="s">
        <v>259</v>
      </c>
      <c r="F809" s="537"/>
      <c r="G809" s="351">
        <f>D808*F809</f>
        <v>0</v>
      </c>
      <c r="H809" s="463"/>
      <c r="I809" s="354">
        <f t="shared" ref="I809" si="67">D808*F809*H809</f>
        <v>0</v>
      </c>
      <c r="J809" s="1033"/>
    </row>
    <row r="810" spans="2:10" s="115" customFormat="1" ht="15.95" hidden="1" customHeight="1">
      <c r="B810" s="1024"/>
      <c r="C810" s="1027"/>
      <c r="D810" s="1030"/>
      <c r="E810" s="196" t="s">
        <v>243</v>
      </c>
      <c r="F810" s="537"/>
      <c r="G810" s="351">
        <f>D808*F810</f>
        <v>0</v>
      </c>
      <c r="H810" s="463"/>
      <c r="I810" s="354">
        <f>D808*F810*H810</f>
        <v>0</v>
      </c>
      <c r="J810" s="1033"/>
    </row>
    <row r="811" spans="2:10" s="115" customFormat="1" ht="15.95" hidden="1" customHeight="1">
      <c r="B811" s="1024"/>
      <c r="C811" s="1027"/>
      <c r="D811" s="1030"/>
      <c r="E811" s="196" t="s">
        <v>260</v>
      </c>
      <c r="F811" s="537"/>
      <c r="G811" s="351">
        <f>D808*F811</f>
        <v>0</v>
      </c>
      <c r="H811" s="463"/>
      <c r="I811" s="354">
        <f>D808*F811*H811</f>
        <v>0</v>
      </c>
      <c r="J811" s="1033"/>
    </row>
    <row r="812" spans="2:10" s="115" customFormat="1" ht="15.95" hidden="1" customHeight="1">
      <c r="B812" s="1024"/>
      <c r="C812" s="1027"/>
      <c r="D812" s="1030"/>
      <c r="E812" s="196" t="s">
        <v>261</v>
      </c>
      <c r="F812" s="537"/>
      <c r="G812" s="351">
        <f>D808*F812</f>
        <v>0</v>
      </c>
      <c r="H812" s="463"/>
      <c r="I812" s="354">
        <f>D808*F812*H812</f>
        <v>0</v>
      </c>
      <c r="J812" s="1033"/>
    </row>
    <row r="813" spans="2:10" s="115" customFormat="1" ht="15.95" hidden="1" customHeight="1">
      <c r="B813" s="1025"/>
      <c r="C813" s="1028"/>
      <c r="D813" s="1031"/>
      <c r="E813" s="196" t="s">
        <v>126</v>
      </c>
      <c r="F813" s="537"/>
      <c r="G813" s="351">
        <f>D808*F813</f>
        <v>0</v>
      </c>
      <c r="H813" s="463"/>
      <c r="I813" s="354">
        <f>D808*F813*H813</f>
        <v>0</v>
      </c>
      <c r="J813" s="1034"/>
    </row>
    <row r="814" spans="2:10" s="115" customFormat="1" ht="15.95" hidden="1" customHeight="1">
      <c r="B814" s="1023">
        <v>135</v>
      </c>
      <c r="C814" s="1026"/>
      <c r="D814" s="1029"/>
      <c r="E814" s="196" t="s">
        <v>128</v>
      </c>
      <c r="F814" s="537"/>
      <c r="G814" s="351">
        <f>D814*F814</f>
        <v>0</v>
      </c>
      <c r="H814" s="463"/>
      <c r="I814" s="354">
        <f t="shared" ref="I814" si="68">D814*F814*H814</f>
        <v>0</v>
      </c>
      <c r="J814" s="1032">
        <f>SUM(I814:I819)</f>
        <v>0</v>
      </c>
    </row>
    <row r="815" spans="2:10" s="115" customFormat="1" ht="15.95" hidden="1" customHeight="1">
      <c r="B815" s="1024"/>
      <c r="C815" s="1027"/>
      <c r="D815" s="1030"/>
      <c r="E815" s="196" t="s">
        <v>259</v>
      </c>
      <c r="F815" s="537"/>
      <c r="G815" s="351">
        <f>D814*F815</f>
        <v>0</v>
      </c>
      <c r="H815" s="463"/>
      <c r="I815" s="354">
        <f t="shared" ref="I815" si="69">D814*F815*H815</f>
        <v>0</v>
      </c>
      <c r="J815" s="1033"/>
    </row>
    <row r="816" spans="2:10" s="115" customFormat="1" ht="15.95" hidden="1" customHeight="1">
      <c r="B816" s="1024"/>
      <c r="C816" s="1027"/>
      <c r="D816" s="1030"/>
      <c r="E816" s="196" t="s">
        <v>243</v>
      </c>
      <c r="F816" s="537"/>
      <c r="G816" s="351">
        <f>D814*F816</f>
        <v>0</v>
      </c>
      <c r="H816" s="463"/>
      <c r="I816" s="354">
        <f>D814*F816*H816</f>
        <v>0</v>
      </c>
      <c r="J816" s="1033"/>
    </row>
    <row r="817" spans="2:10" s="115" customFormat="1" ht="15.95" hidden="1" customHeight="1">
      <c r="B817" s="1024"/>
      <c r="C817" s="1027"/>
      <c r="D817" s="1030"/>
      <c r="E817" s="196" t="s">
        <v>260</v>
      </c>
      <c r="F817" s="537"/>
      <c r="G817" s="351">
        <f>D814*F817</f>
        <v>0</v>
      </c>
      <c r="H817" s="463"/>
      <c r="I817" s="354">
        <f>D814*F817*H817</f>
        <v>0</v>
      </c>
      <c r="J817" s="1033"/>
    </row>
    <row r="818" spans="2:10" s="115" customFormat="1" ht="15.95" hidden="1" customHeight="1">
      <c r="B818" s="1024"/>
      <c r="C818" s="1027"/>
      <c r="D818" s="1030"/>
      <c r="E818" s="196" t="s">
        <v>261</v>
      </c>
      <c r="F818" s="537"/>
      <c r="G818" s="351">
        <f>D814*F818</f>
        <v>0</v>
      </c>
      <c r="H818" s="463"/>
      <c r="I818" s="354">
        <f>D814*F818*H818</f>
        <v>0</v>
      </c>
      <c r="J818" s="1033"/>
    </row>
    <row r="819" spans="2:10" s="115" customFormat="1" ht="15.95" hidden="1" customHeight="1">
      <c r="B819" s="1025"/>
      <c r="C819" s="1028"/>
      <c r="D819" s="1031"/>
      <c r="E819" s="196" t="s">
        <v>126</v>
      </c>
      <c r="F819" s="537"/>
      <c r="G819" s="351">
        <f>D814*F819</f>
        <v>0</v>
      </c>
      <c r="H819" s="463"/>
      <c r="I819" s="354">
        <f>D814*F819*H819</f>
        <v>0</v>
      </c>
      <c r="J819" s="1034"/>
    </row>
    <row r="820" spans="2:10" s="115" customFormat="1" ht="15.95" hidden="1" customHeight="1">
      <c r="B820" s="1023">
        <v>136</v>
      </c>
      <c r="C820" s="1026"/>
      <c r="D820" s="1029"/>
      <c r="E820" s="196" t="s">
        <v>128</v>
      </c>
      <c r="F820" s="537"/>
      <c r="G820" s="351">
        <f>D820*F820</f>
        <v>0</v>
      </c>
      <c r="H820" s="463"/>
      <c r="I820" s="354">
        <f t="shared" ref="I820" si="70">D820*F820*H820</f>
        <v>0</v>
      </c>
      <c r="J820" s="1032">
        <f>SUM(I820:I825)</f>
        <v>0</v>
      </c>
    </row>
    <row r="821" spans="2:10" s="115" customFormat="1" ht="15.95" hidden="1" customHeight="1">
      <c r="B821" s="1024"/>
      <c r="C821" s="1027"/>
      <c r="D821" s="1030"/>
      <c r="E821" s="196" t="s">
        <v>259</v>
      </c>
      <c r="F821" s="537"/>
      <c r="G821" s="351">
        <f>D820*F821</f>
        <v>0</v>
      </c>
      <c r="H821" s="463"/>
      <c r="I821" s="354">
        <f t="shared" ref="I821" si="71">D820*F821*H821</f>
        <v>0</v>
      </c>
      <c r="J821" s="1033"/>
    </row>
    <row r="822" spans="2:10" s="115" customFormat="1" ht="15.95" hidden="1" customHeight="1">
      <c r="B822" s="1024"/>
      <c r="C822" s="1027"/>
      <c r="D822" s="1030"/>
      <c r="E822" s="196" t="s">
        <v>243</v>
      </c>
      <c r="F822" s="537"/>
      <c r="G822" s="351">
        <f>D820*F822</f>
        <v>0</v>
      </c>
      <c r="H822" s="463"/>
      <c r="I822" s="354">
        <f>D820*F822*H822</f>
        <v>0</v>
      </c>
      <c r="J822" s="1033"/>
    </row>
    <row r="823" spans="2:10" s="115" customFormat="1" ht="15.95" hidden="1" customHeight="1">
      <c r="B823" s="1024"/>
      <c r="C823" s="1027"/>
      <c r="D823" s="1030"/>
      <c r="E823" s="196" t="s">
        <v>260</v>
      </c>
      <c r="F823" s="537"/>
      <c r="G823" s="351">
        <f>D820*F823</f>
        <v>0</v>
      </c>
      <c r="H823" s="463"/>
      <c r="I823" s="354">
        <f>D820*F823*H823</f>
        <v>0</v>
      </c>
      <c r="J823" s="1033"/>
    </row>
    <row r="824" spans="2:10" s="115" customFormat="1" ht="15.95" hidden="1" customHeight="1">
      <c r="B824" s="1024"/>
      <c r="C824" s="1027"/>
      <c r="D824" s="1030"/>
      <c r="E824" s="196" t="s">
        <v>261</v>
      </c>
      <c r="F824" s="537"/>
      <c r="G824" s="351">
        <f>D820*F824</f>
        <v>0</v>
      </c>
      <c r="H824" s="463"/>
      <c r="I824" s="354">
        <f>D820*F824*H824</f>
        <v>0</v>
      </c>
      <c r="J824" s="1033"/>
    </row>
    <row r="825" spans="2:10" s="115" customFormat="1" ht="15.95" hidden="1" customHeight="1">
      <c r="B825" s="1025"/>
      <c r="C825" s="1028"/>
      <c r="D825" s="1031"/>
      <c r="E825" s="196" t="s">
        <v>126</v>
      </c>
      <c r="F825" s="537"/>
      <c r="G825" s="351">
        <f>D820*F825</f>
        <v>0</v>
      </c>
      <c r="H825" s="463"/>
      <c r="I825" s="354">
        <f>D820*F825*H825</f>
        <v>0</v>
      </c>
      <c r="J825" s="1034"/>
    </row>
    <row r="826" spans="2:10" s="115" customFormat="1" ht="15.95" hidden="1" customHeight="1">
      <c r="B826" s="1023">
        <v>137</v>
      </c>
      <c r="C826" s="1026"/>
      <c r="D826" s="1029"/>
      <c r="E826" s="196" t="s">
        <v>128</v>
      </c>
      <c r="F826" s="537"/>
      <c r="G826" s="351">
        <f>D826*F826</f>
        <v>0</v>
      </c>
      <c r="H826" s="463"/>
      <c r="I826" s="354">
        <f t="shared" ref="I826" si="72">D826*F826*H826</f>
        <v>0</v>
      </c>
      <c r="J826" s="1032">
        <f>SUM(I826:I831)</f>
        <v>0</v>
      </c>
    </row>
    <row r="827" spans="2:10" s="115" customFormat="1" ht="15.95" hidden="1" customHeight="1">
      <c r="B827" s="1024"/>
      <c r="C827" s="1027"/>
      <c r="D827" s="1030"/>
      <c r="E827" s="196" t="s">
        <v>259</v>
      </c>
      <c r="F827" s="537"/>
      <c r="G827" s="351">
        <f>D826*F827</f>
        <v>0</v>
      </c>
      <c r="H827" s="463"/>
      <c r="I827" s="354">
        <f t="shared" ref="I827" si="73">D826*F827*H827</f>
        <v>0</v>
      </c>
      <c r="J827" s="1033"/>
    </row>
    <row r="828" spans="2:10" s="115" customFormat="1" ht="15.95" hidden="1" customHeight="1">
      <c r="B828" s="1024"/>
      <c r="C828" s="1027"/>
      <c r="D828" s="1030"/>
      <c r="E828" s="196" t="s">
        <v>243</v>
      </c>
      <c r="F828" s="537"/>
      <c r="G828" s="351">
        <f>D826*F828</f>
        <v>0</v>
      </c>
      <c r="H828" s="463"/>
      <c r="I828" s="354">
        <f>D826*F828*H828</f>
        <v>0</v>
      </c>
      <c r="J828" s="1033"/>
    </row>
    <row r="829" spans="2:10" s="115" customFormat="1" ht="15.95" hidden="1" customHeight="1">
      <c r="B829" s="1024"/>
      <c r="C829" s="1027"/>
      <c r="D829" s="1030"/>
      <c r="E829" s="196" t="s">
        <v>260</v>
      </c>
      <c r="F829" s="537"/>
      <c r="G829" s="351">
        <f>D826*F829</f>
        <v>0</v>
      </c>
      <c r="H829" s="463"/>
      <c r="I829" s="354">
        <f>D826*F829*H829</f>
        <v>0</v>
      </c>
      <c r="J829" s="1033"/>
    </row>
    <row r="830" spans="2:10" s="115" customFormat="1" ht="15.95" hidden="1" customHeight="1">
      <c r="B830" s="1024"/>
      <c r="C830" s="1027"/>
      <c r="D830" s="1030"/>
      <c r="E830" s="196" t="s">
        <v>261</v>
      </c>
      <c r="F830" s="537"/>
      <c r="G830" s="351">
        <f>D826*F830</f>
        <v>0</v>
      </c>
      <c r="H830" s="463"/>
      <c r="I830" s="354">
        <f>D826*F830*H830</f>
        <v>0</v>
      </c>
      <c r="J830" s="1033"/>
    </row>
    <row r="831" spans="2:10" s="115" customFormat="1" ht="15.95" hidden="1" customHeight="1">
      <c r="B831" s="1025"/>
      <c r="C831" s="1028"/>
      <c r="D831" s="1031"/>
      <c r="E831" s="196" t="s">
        <v>126</v>
      </c>
      <c r="F831" s="537"/>
      <c r="G831" s="351">
        <f>D826*F831</f>
        <v>0</v>
      </c>
      <c r="H831" s="463"/>
      <c r="I831" s="354">
        <f>D826*F831*H831</f>
        <v>0</v>
      </c>
      <c r="J831" s="1034"/>
    </row>
    <row r="832" spans="2:10" s="115" customFormat="1" ht="15.95" hidden="1" customHeight="1">
      <c r="B832" s="1023">
        <v>138</v>
      </c>
      <c r="C832" s="1026"/>
      <c r="D832" s="1029"/>
      <c r="E832" s="196" t="s">
        <v>128</v>
      </c>
      <c r="F832" s="537"/>
      <c r="G832" s="351">
        <f>D832*F832</f>
        <v>0</v>
      </c>
      <c r="H832" s="463"/>
      <c r="I832" s="354">
        <f t="shared" ref="I832" si="74">D832*F832*H832</f>
        <v>0</v>
      </c>
      <c r="J832" s="1032">
        <f>SUM(I832:I837)</f>
        <v>0</v>
      </c>
    </row>
    <row r="833" spans="2:10" s="115" customFormat="1" ht="15.95" hidden="1" customHeight="1">
      <c r="B833" s="1024"/>
      <c r="C833" s="1027"/>
      <c r="D833" s="1030"/>
      <c r="E833" s="196" t="s">
        <v>259</v>
      </c>
      <c r="F833" s="537"/>
      <c r="G833" s="351">
        <f>D832*F833</f>
        <v>0</v>
      </c>
      <c r="H833" s="463"/>
      <c r="I833" s="354">
        <f t="shared" ref="I833" si="75">D832*F833*H833</f>
        <v>0</v>
      </c>
      <c r="J833" s="1033"/>
    </row>
    <row r="834" spans="2:10" s="115" customFormat="1" ht="15.95" hidden="1" customHeight="1">
      <c r="B834" s="1024"/>
      <c r="C834" s="1027"/>
      <c r="D834" s="1030"/>
      <c r="E834" s="196" t="s">
        <v>243</v>
      </c>
      <c r="F834" s="537"/>
      <c r="G834" s="351">
        <f>D832*F834</f>
        <v>0</v>
      </c>
      <c r="H834" s="463"/>
      <c r="I834" s="354">
        <f>D832*F834*H834</f>
        <v>0</v>
      </c>
      <c r="J834" s="1033"/>
    </row>
    <row r="835" spans="2:10" s="115" customFormat="1" ht="15.95" hidden="1" customHeight="1">
      <c r="B835" s="1024"/>
      <c r="C835" s="1027"/>
      <c r="D835" s="1030"/>
      <c r="E835" s="196" t="s">
        <v>260</v>
      </c>
      <c r="F835" s="537"/>
      <c r="G835" s="351">
        <f>D832*F835</f>
        <v>0</v>
      </c>
      <c r="H835" s="463"/>
      <c r="I835" s="354">
        <f>D832*F835*H835</f>
        <v>0</v>
      </c>
      <c r="J835" s="1033"/>
    </row>
    <row r="836" spans="2:10" s="115" customFormat="1" ht="15.95" hidden="1" customHeight="1">
      <c r="B836" s="1024"/>
      <c r="C836" s="1027"/>
      <c r="D836" s="1030"/>
      <c r="E836" s="196" t="s">
        <v>261</v>
      </c>
      <c r="F836" s="537"/>
      <c r="G836" s="351">
        <f>D832*F836</f>
        <v>0</v>
      </c>
      <c r="H836" s="463"/>
      <c r="I836" s="354">
        <f>D832*F836*H836</f>
        <v>0</v>
      </c>
      <c r="J836" s="1033"/>
    </row>
    <row r="837" spans="2:10" s="115" customFormat="1" ht="15.95" hidden="1" customHeight="1">
      <c r="B837" s="1025"/>
      <c r="C837" s="1028"/>
      <c r="D837" s="1031"/>
      <c r="E837" s="196" t="s">
        <v>126</v>
      </c>
      <c r="F837" s="537"/>
      <c r="G837" s="351">
        <f>D832*F837</f>
        <v>0</v>
      </c>
      <c r="H837" s="463"/>
      <c r="I837" s="354">
        <f>D832*F837*H837</f>
        <v>0</v>
      </c>
      <c r="J837" s="1034"/>
    </row>
    <row r="838" spans="2:10" s="115" customFormat="1" ht="15.95" hidden="1" customHeight="1">
      <c r="B838" s="1023">
        <v>139</v>
      </c>
      <c r="C838" s="1026"/>
      <c r="D838" s="1029"/>
      <c r="E838" s="196" t="s">
        <v>128</v>
      </c>
      <c r="F838" s="537"/>
      <c r="G838" s="351">
        <f>D838*F838</f>
        <v>0</v>
      </c>
      <c r="H838" s="463"/>
      <c r="I838" s="354">
        <f t="shared" ref="I838" si="76">D838*F838*H838</f>
        <v>0</v>
      </c>
      <c r="J838" s="1032">
        <f>SUM(I838:I843)</f>
        <v>0</v>
      </c>
    </row>
    <row r="839" spans="2:10" s="115" customFormat="1" ht="15.95" hidden="1" customHeight="1">
      <c r="B839" s="1024"/>
      <c r="C839" s="1027"/>
      <c r="D839" s="1030"/>
      <c r="E839" s="196" t="s">
        <v>259</v>
      </c>
      <c r="F839" s="537"/>
      <c r="G839" s="351">
        <f>D838*F839</f>
        <v>0</v>
      </c>
      <c r="H839" s="463"/>
      <c r="I839" s="354">
        <f t="shared" ref="I839" si="77">D838*F839*H839</f>
        <v>0</v>
      </c>
      <c r="J839" s="1033"/>
    </row>
    <row r="840" spans="2:10" s="115" customFormat="1" ht="15.95" hidden="1" customHeight="1">
      <c r="B840" s="1024"/>
      <c r="C840" s="1027"/>
      <c r="D840" s="1030"/>
      <c r="E840" s="196" t="s">
        <v>243</v>
      </c>
      <c r="F840" s="537"/>
      <c r="G840" s="351">
        <f>D838*F840</f>
        <v>0</v>
      </c>
      <c r="H840" s="463"/>
      <c r="I840" s="354">
        <f>D838*F840*H840</f>
        <v>0</v>
      </c>
      <c r="J840" s="1033"/>
    </row>
    <row r="841" spans="2:10" s="115" customFormat="1" ht="15.95" hidden="1" customHeight="1">
      <c r="B841" s="1024"/>
      <c r="C841" s="1027"/>
      <c r="D841" s="1030"/>
      <c r="E841" s="196" t="s">
        <v>260</v>
      </c>
      <c r="F841" s="537"/>
      <c r="G841" s="351">
        <f>D838*F841</f>
        <v>0</v>
      </c>
      <c r="H841" s="463"/>
      <c r="I841" s="354">
        <f>D838*F841*H841</f>
        <v>0</v>
      </c>
      <c r="J841" s="1033"/>
    </row>
    <row r="842" spans="2:10" s="115" customFormat="1" ht="15.95" hidden="1" customHeight="1">
      <c r="B842" s="1024"/>
      <c r="C842" s="1027"/>
      <c r="D842" s="1030"/>
      <c r="E842" s="196" t="s">
        <v>261</v>
      </c>
      <c r="F842" s="537"/>
      <c r="G842" s="351">
        <f>D838*F842</f>
        <v>0</v>
      </c>
      <c r="H842" s="463"/>
      <c r="I842" s="354">
        <f>D838*F842*H842</f>
        <v>0</v>
      </c>
      <c r="J842" s="1033"/>
    </row>
    <row r="843" spans="2:10" s="115" customFormat="1" ht="15.95" hidden="1" customHeight="1">
      <c r="B843" s="1025"/>
      <c r="C843" s="1028"/>
      <c r="D843" s="1031"/>
      <c r="E843" s="196" t="s">
        <v>126</v>
      </c>
      <c r="F843" s="537"/>
      <c r="G843" s="351">
        <f>D838*F843</f>
        <v>0</v>
      </c>
      <c r="H843" s="463"/>
      <c r="I843" s="354">
        <f>D838*F843*H843</f>
        <v>0</v>
      </c>
      <c r="J843" s="1034"/>
    </row>
    <row r="844" spans="2:10" s="115" customFormat="1" ht="15.95" hidden="1" customHeight="1">
      <c r="B844" s="1023">
        <v>140</v>
      </c>
      <c r="C844" s="1026"/>
      <c r="D844" s="1029"/>
      <c r="E844" s="196" t="s">
        <v>128</v>
      </c>
      <c r="F844" s="537"/>
      <c r="G844" s="351">
        <f>D844*F844</f>
        <v>0</v>
      </c>
      <c r="H844" s="463"/>
      <c r="I844" s="354">
        <f t="shared" ref="I844" si="78">D844*F844*H844</f>
        <v>0</v>
      </c>
      <c r="J844" s="1032">
        <f>SUM(I844:I849)</f>
        <v>0</v>
      </c>
    </row>
    <row r="845" spans="2:10" s="115" customFormat="1" ht="15.95" hidden="1" customHeight="1">
      <c r="B845" s="1024"/>
      <c r="C845" s="1027"/>
      <c r="D845" s="1030"/>
      <c r="E845" s="196" t="s">
        <v>259</v>
      </c>
      <c r="F845" s="537"/>
      <c r="G845" s="351">
        <f>D844*F845</f>
        <v>0</v>
      </c>
      <c r="H845" s="463"/>
      <c r="I845" s="354">
        <f t="shared" ref="I845" si="79">D844*F845*H845</f>
        <v>0</v>
      </c>
      <c r="J845" s="1033"/>
    </row>
    <row r="846" spans="2:10" s="115" customFormat="1" ht="15.95" hidden="1" customHeight="1">
      <c r="B846" s="1024"/>
      <c r="C846" s="1027"/>
      <c r="D846" s="1030"/>
      <c r="E846" s="196" t="s">
        <v>243</v>
      </c>
      <c r="F846" s="537"/>
      <c r="G846" s="351">
        <f>D844*F846</f>
        <v>0</v>
      </c>
      <c r="H846" s="463"/>
      <c r="I846" s="354">
        <f>D844*F846*H846</f>
        <v>0</v>
      </c>
      <c r="J846" s="1033"/>
    </row>
    <row r="847" spans="2:10" s="115" customFormat="1" ht="15.95" hidden="1" customHeight="1">
      <c r="B847" s="1024"/>
      <c r="C847" s="1027"/>
      <c r="D847" s="1030"/>
      <c r="E847" s="196" t="s">
        <v>260</v>
      </c>
      <c r="F847" s="537"/>
      <c r="G847" s="351">
        <f>D844*F847</f>
        <v>0</v>
      </c>
      <c r="H847" s="463"/>
      <c r="I847" s="354">
        <f>D844*F847*H847</f>
        <v>0</v>
      </c>
      <c r="J847" s="1033"/>
    </row>
    <row r="848" spans="2:10" s="115" customFormat="1" ht="15.95" hidden="1" customHeight="1">
      <c r="B848" s="1024"/>
      <c r="C848" s="1027"/>
      <c r="D848" s="1030"/>
      <c r="E848" s="196" t="s">
        <v>261</v>
      </c>
      <c r="F848" s="537"/>
      <c r="G848" s="351">
        <f>D844*F848</f>
        <v>0</v>
      </c>
      <c r="H848" s="463"/>
      <c r="I848" s="354">
        <f>D844*F848*H848</f>
        <v>0</v>
      </c>
      <c r="J848" s="1033"/>
    </row>
    <row r="849" spans="2:10" s="115" customFormat="1" ht="15.95" hidden="1" customHeight="1">
      <c r="B849" s="1025"/>
      <c r="C849" s="1028"/>
      <c r="D849" s="1031"/>
      <c r="E849" s="196" t="s">
        <v>126</v>
      </c>
      <c r="F849" s="537"/>
      <c r="G849" s="351">
        <f>D844*F849</f>
        <v>0</v>
      </c>
      <c r="H849" s="463"/>
      <c r="I849" s="354">
        <f>D844*F849*H849</f>
        <v>0</v>
      </c>
      <c r="J849" s="1034"/>
    </row>
    <row r="850" spans="2:10" s="115" customFormat="1" ht="15.95" hidden="1" customHeight="1">
      <c r="B850" s="1023">
        <v>141</v>
      </c>
      <c r="C850" s="1026"/>
      <c r="D850" s="1029"/>
      <c r="E850" s="196" t="s">
        <v>128</v>
      </c>
      <c r="F850" s="537"/>
      <c r="G850" s="351">
        <f>D850*F850</f>
        <v>0</v>
      </c>
      <c r="H850" s="463"/>
      <c r="I850" s="354">
        <f t="shared" ref="I850" si="80">D850*F850*H850</f>
        <v>0</v>
      </c>
      <c r="J850" s="1032">
        <f>SUM(I850:I855)</f>
        <v>0</v>
      </c>
    </row>
    <row r="851" spans="2:10" s="115" customFormat="1" ht="15.95" hidden="1" customHeight="1">
      <c r="B851" s="1024"/>
      <c r="C851" s="1027"/>
      <c r="D851" s="1030"/>
      <c r="E851" s="196" t="s">
        <v>259</v>
      </c>
      <c r="F851" s="537"/>
      <c r="G851" s="351">
        <f>D850*F851</f>
        <v>0</v>
      </c>
      <c r="H851" s="463"/>
      <c r="I851" s="354">
        <f t="shared" ref="I851" si="81">D850*F851*H851</f>
        <v>0</v>
      </c>
      <c r="J851" s="1033"/>
    </row>
    <row r="852" spans="2:10" s="115" customFormat="1" ht="15.95" hidden="1" customHeight="1">
      <c r="B852" s="1024"/>
      <c r="C852" s="1027"/>
      <c r="D852" s="1030"/>
      <c r="E852" s="196" t="s">
        <v>243</v>
      </c>
      <c r="F852" s="537"/>
      <c r="G852" s="351">
        <f>D850*F852</f>
        <v>0</v>
      </c>
      <c r="H852" s="463"/>
      <c r="I852" s="354">
        <f>D850*F852*H852</f>
        <v>0</v>
      </c>
      <c r="J852" s="1033"/>
    </row>
    <row r="853" spans="2:10" s="115" customFormat="1" ht="15.95" hidden="1" customHeight="1">
      <c r="B853" s="1024"/>
      <c r="C853" s="1027"/>
      <c r="D853" s="1030"/>
      <c r="E853" s="196" t="s">
        <v>260</v>
      </c>
      <c r="F853" s="537"/>
      <c r="G853" s="351">
        <f>D850*F853</f>
        <v>0</v>
      </c>
      <c r="H853" s="463"/>
      <c r="I853" s="354">
        <f>D850*F853*H853</f>
        <v>0</v>
      </c>
      <c r="J853" s="1033"/>
    </row>
    <row r="854" spans="2:10" s="115" customFormat="1" ht="15.95" hidden="1" customHeight="1">
      <c r="B854" s="1024"/>
      <c r="C854" s="1027"/>
      <c r="D854" s="1030"/>
      <c r="E854" s="196" t="s">
        <v>261</v>
      </c>
      <c r="F854" s="537"/>
      <c r="G854" s="351">
        <f>D850*F854</f>
        <v>0</v>
      </c>
      <c r="H854" s="463"/>
      <c r="I854" s="354">
        <f>D850*F854*H854</f>
        <v>0</v>
      </c>
      <c r="J854" s="1033"/>
    </row>
    <row r="855" spans="2:10" s="115" customFormat="1" ht="15.95" hidden="1" customHeight="1">
      <c r="B855" s="1025"/>
      <c r="C855" s="1028"/>
      <c r="D855" s="1031"/>
      <c r="E855" s="196" t="s">
        <v>126</v>
      </c>
      <c r="F855" s="537"/>
      <c r="G855" s="351">
        <f>D850*F855</f>
        <v>0</v>
      </c>
      <c r="H855" s="463"/>
      <c r="I855" s="354">
        <f>D850*F855*H855</f>
        <v>0</v>
      </c>
      <c r="J855" s="1034"/>
    </row>
    <row r="856" spans="2:10" s="115" customFormat="1" ht="15.95" hidden="1" customHeight="1">
      <c r="B856" s="1023">
        <v>142</v>
      </c>
      <c r="C856" s="1026"/>
      <c r="D856" s="1029"/>
      <c r="E856" s="196" t="s">
        <v>128</v>
      </c>
      <c r="F856" s="537"/>
      <c r="G856" s="351">
        <f>D856*F856</f>
        <v>0</v>
      </c>
      <c r="H856" s="463"/>
      <c r="I856" s="354">
        <f t="shared" ref="I856" si="82">D856*F856*H856</f>
        <v>0</v>
      </c>
      <c r="J856" s="1032">
        <f>SUM(I856:I861)</f>
        <v>0</v>
      </c>
    </row>
    <row r="857" spans="2:10" s="115" customFormat="1" ht="15.95" hidden="1" customHeight="1">
      <c r="B857" s="1024"/>
      <c r="C857" s="1027"/>
      <c r="D857" s="1030"/>
      <c r="E857" s="196" t="s">
        <v>259</v>
      </c>
      <c r="F857" s="537"/>
      <c r="G857" s="351">
        <f>D856*F857</f>
        <v>0</v>
      </c>
      <c r="H857" s="463"/>
      <c r="I857" s="354">
        <f t="shared" ref="I857" si="83">D856*F857*H857</f>
        <v>0</v>
      </c>
      <c r="J857" s="1033"/>
    </row>
    <row r="858" spans="2:10" s="115" customFormat="1" ht="15.95" hidden="1" customHeight="1">
      <c r="B858" s="1024"/>
      <c r="C858" s="1027"/>
      <c r="D858" s="1030"/>
      <c r="E858" s="196" t="s">
        <v>243</v>
      </c>
      <c r="F858" s="537"/>
      <c r="G858" s="351">
        <f>D856*F858</f>
        <v>0</v>
      </c>
      <c r="H858" s="463"/>
      <c r="I858" s="354">
        <f>D856*F858*H858</f>
        <v>0</v>
      </c>
      <c r="J858" s="1033"/>
    </row>
    <row r="859" spans="2:10" s="115" customFormat="1" ht="15.95" hidden="1" customHeight="1">
      <c r="B859" s="1024"/>
      <c r="C859" s="1027"/>
      <c r="D859" s="1030"/>
      <c r="E859" s="196" t="s">
        <v>260</v>
      </c>
      <c r="F859" s="537"/>
      <c r="G859" s="351">
        <f>D856*F859</f>
        <v>0</v>
      </c>
      <c r="H859" s="463"/>
      <c r="I859" s="354">
        <f>D856*F859*H859</f>
        <v>0</v>
      </c>
      <c r="J859" s="1033"/>
    </row>
    <row r="860" spans="2:10" s="115" customFormat="1" ht="15.95" hidden="1" customHeight="1">
      <c r="B860" s="1024"/>
      <c r="C860" s="1027"/>
      <c r="D860" s="1030"/>
      <c r="E860" s="196" t="s">
        <v>261</v>
      </c>
      <c r="F860" s="537"/>
      <c r="G860" s="351">
        <f>D856*F860</f>
        <v>0</v>
      </c>
      <c r="H860" s="463"/>
      <c r="I860" s="354">
        <f>D856*F860*H860</f>
        <v>0</v>
      </c>
      <c r="J860" s="1033"/>
    </row>
    <row r="861" spans="2:10" s="115" customFormat="1" ht="15.95" hidden="1" customHeight="1">
      <c r="B861" s="1025"/>
      <c r="C861" s="1028"/>
      <c r="D861" s="1031"/>
      <c r="E861" s="196" t="s">
        <v>126</v>
      </c>
      <c r="F861" s="537"/>
      <c r="G861" s="351">
        <f>D856*F861</f>
        <v>0</v>
      </c>
      <c r="H861" s="463"/>
      <c r="I861" s="354">
        <f>D856*F861*H861</f>
        <v>0</v>
      </c>
      <c r="J861" s="1034"/>
    </row>
    <row r="862" spans="2:10" s="115" customFormat="1" ht="15.95" hidden="1" customHeight="1">
      <c r="B862" s="1023">
        <v>143</v>
      </c>
      <c r="C862" s="1026"/>
      <c r="D862" s="1029"/>
      <c r="E862" s="196" t="s">
        <v>128</v>
      </c>
      <c r="F862" s="537"/>
      <c r="G862" s="351">
        <f>D862*F862</f>
        <v>0</v>
      </c>
      <c r="H862" s="463"/>
      <c r="I862" s="354">
        <f t="shared" ref="I862" si="84">D862*F862*H862</f>
        <v>0</v>
      </c>
      <c r="J862" s="1032">
        <f>SUM(I862:I867)</f>
        <v>0</v>
      </c>
    </row>
    <row r="863" spans="2:10" s="115" customFormat="1" ht="15.95" hidden="1" customHeight="1">
      <c r="B863" s="1024"/>
      <c r="C863" s="1027"/>
      <c r="D863" s="1030"/>
      <c r="E863" s="196" t="s">
        <v>259</v>
      </c>
      <c r="F863" s="537"/>
      <c r="G863" s="351">
        <f>D862*F863</f>
        <v>0</v>
      </c>
      <c r="H863" s="463"/>
      <c r="I863" s="354">
        <f t="shared" ref="I863" si="85">D862*F863*H863</f>
        <v>0</v>
      </c>
      <c r="J863" s="1033"/>
    </row>
    <row r="864" spans="2:10" s="115" customFormat="1" ht="15.95" hidden="1" customHeight="1">
      <c r="B864" s="1024"/>
      <c r="C864" s="1027"/>
      <c r="D864" s="1030"/>
      <c r="E864" s="196" t="s">
        <v>243</v>
      </c>
      <c r="F864" s="537"/>
      <c r="G864" s="351">
        <f>D862*F864</f>
        <v>0</v>
      </c>
      <c r="H864" s="463"/>
      <c r="I864" s="354">
        <f>D862*F864*H864</f>
        <v>0</v>
      </c>
      <c r="J864" s="1033"/>
    </row>
    <row r="865" spans="2:10" s="115" customFormat="1" ht="15.95" hidden="1" customHeight="1">
      <c r="B865" s="1024"/>
      <c r="C865" s="1027"/>
      <c r="D865" s="1030"/>
      <c r="E865" s="196" t="s">
        <v>260</v>
      </c>
      <c r="F865" s="537"/>
      <c r="G865" s="351">
        <f>D862*F865</f>
        <v>0</v>
      </c>
      <c r="H865" s="463"/>
      <c r="I865" s="354">
        <f>D862*F865*H865</f>
        <v>0</v>
      </c>
      <c r="J865" s="1033"/>
    </row>
    <row r="866" spans="2:10" s="115" customFormat="1" ht="15.95" hidden="1" customHeight="1">
      <c r="B866" s="1024"/>
      <c r="C866" s="1027"/>
      <c r="D866" s="1030"/>
      <c r="E866" s="196" t="s">
        <v>261</v>
      </c>
      <c r="F866" s="537"/>
      <c r="G866" s="351">
        <f>D862*F866</f>
        <v>0</v>
      </c>
      <c r="H866" s="463"/>
      <c r="I866" s="354">
        <f>D862*F866*H866</f>
        <v>0</v>
      </c>
      <c r="J866" s="1033"/>
    </row>
    <row r="867" spans="2:10" s="115" customFormat="1" ht="15.95" hidden="1" customHeight="1">
      <c r="B867" s="1025"/>
      <c r="C867" s="1028"/>
      <c r="D867" s="1031"/>
      <c r="E867" s="196" t="s">
        <v>126</v>
      </c>
      <c r="F867" s="537"/>
      <c r="G867" s="351">
        <f>D862*F867</f>
        <v>0</v>
      </c>
      <c r="H867" s="463"/>
      <c r="I867" s="354">
        <f>D862*F867*H867</f>
        <v>0</v>
      </c>
      <c r="J867" s="1034"/>
    </row>
    <row r="868" spans="2:10" s="115" customFormat="1" ht="15.95" hidden="1" customHeight="1">
      <c r="B868" s="1023">
        <v>144</v>
      </c>
      <c r="C868" s="1026"/>
      <c r="D868" s="1029"/>
      <c r="E868" s="196" t="s">
        <v>128</v>
      </c>
      <c r="F868" s="537"/>
      <c r="G868" s="351">
        <f>D868*F868</f>
        <v>0</v>
      </c>
      <c r="H868" s="463"/>
      <c r="I868" s="354">
        <f t="shared" ref="I868" si="86">D868*F868*H868</f>
        <v>0</v>
      </c>
      <c r="J868" s="1032">
        <f>SUM(I868:I873)</f>
        <v>0</v>
      </c>
    </row>
    <row r="869" spans="2:10" s="115" customFormat="1" ht="15.95" hidden="1" customHeight="1">
      <c r="B869" s="1024"/>
      <c r="C869" s="1027"/>
      <c r="D869" s="1030"/>
      <c r="E869" s="196" t="s">
        <v>259</v>
      </c>
      <c r="F869" s="537"/>
      <c r="G869" s="351">
        <f>D868*F869</f>
        <v>0</v>
      </c>
      <c r="H869" s="463"/>
      <c r="I869" s="354">
        <f t="shared" ref="I869" si="87">D868*F869*H869</f>
        <v>0</v>
      </c>
      <c r="J869" s="1033"/>
    </row>
    <row r="870" spans="2:10" s="115" customFormat="1" ht="15.95" hidden="1" customHeight="1">
      <c r="B870" s="1024"/>
      <c r="C870" s="1027"/>
      <c r="D870" s="1030"/>
      <c r="E870" s="196" t="s">
        <v>243</v>
      </c>
      <c r="F870" s="537"/>
      <c r="G870" s="351">
        <f>D868*F870</f>
        <v>0</v>
      </c>
      <c r="H870" s="463"/>
      <c r="I870" s="354">
        <f>D868*F870*H870</f>
        <v>0</v>
      </c>
      <c r="J870" s="1033"/>
    </row>
    <row r="871" spans="2:10" s="115" customFormat="1" ht="15.95" hidden="1" customHeight="1">
      <c r="B871" s="1024"/>
      <c r="C871" s="1027"/>
      <c r="D871" s="1030"/>
      <c r="E871" s="196" t="s">
        <v>260</v>
      </c>
      <c r="F871" s="537"/>
      <c r="G871" s="351">
        <f>D868*F871</f>
        <v>0</v>
      </c>
      <c r="H871" s="463"/>
      <c r="I871" s="354">
        <f>D868*F871*H871</f>
        <v>0</v>
      </c>
      <c r="J871" s="1033"/>
    </row>
    <row r="872" spans="2:10" s="115" customFormat="1" ht="15.95" hidden="1" customHeight="1">
      <c r="B872" s="1024"/>
      <c r="C872" s="1027"/>
      <c r="D872" s="1030"/>
      <c r="E872" s="196" t="s">
        <v>261</v>
      </c>
      <c r="F872" s="537"/>
      <c r="G872" s="351">
        <f>D868*F872</f>
        <v>0</v>
      </c>
      <c r="H872" s="463"/>
      <c r="I872" s="354">
        <f>D868*F872*H872</f>
        <v>0</v>
      </c>
      <c r="J872" s="1033"/>
    </row>
    <row r="873" spans="2:10" s="115" customFormat="1" ht="15.95" hidden="1" customHeight="1">
      <c r="B873" s="1025"/>
      <c r="C873" s="1028"/>
      <c r="D873" s="1031"/>
      <c r="E873" s="196" t="s">
        <v>126</v>
      </c>
      <c r="F873" s="537"/>
      <c r="G873" s="351">
        <f>D868*F873</f>
        <v>0</v>
      </c>
      <c r="H873" s="463"/>
      <c r="I873" s="354">
        <f>D868*F873*H873</f>
        <v>0</v>
      </c>
      <c r="J873" s="1034"/>
    </row>
    <row r="874" spans="2:10" s="115" customFormat="1" ht="15.95" hidden="1" customHeight="1">
      <c r="B874" s="1023">
        <v>145</v>
      </c>
      <c r="C874" s="1026"/>
      <c r="D874" s="1029"/>
      <c r="E874" s="196" t="s">
        <v>128</v>
      </c>
      <c r="F874" s="537"/>
      <c r="G874" s="351">
        <f>D874*F874</f>
        <v>0</v>
      </c>
      <c r="H874" s="463"/>
      <c r="I874" s="354">
        <f t="shared" ref="I874" si="88">D874*F874*H874</f>
        <v>0</v>
      </c>
      <c r="J874" s="1032">
        <f>SUM(I874:I879)</f>
        <v>0</v>
      </c>
    </row>
    <row r="875" spans="2:10" s="115" customFormat="1" ht="15.95" hidden="1" customHeight="1">
      <c r="B875" s="1024"/>
      <c r="C875" s="1027"/>
      <c r="D875" s="1030"/>
      <c r="E875" s="196" t="s">
        <v>259</v>
      </c>
      <c r="F875" s="537"/>
      <c r="G875" s="351">
        <f>D874*F875</f>
        <v>0</v>
      </c>
      <c r="H875" s="463"/>
      <c r="I875" s="354">
        <f t="shared" ref="I875" si="89">D874*F875*H875</f>
        <v>0</v>
      </c>
      <c r="J875" s="1033"/>
    </row>
    <row r="876" spans="2:10" s="115" customFormat="1" ht="15.95" hidden="1" customHeight="1">
      <c r="B876" s="1024"/>
      <c r="C876" s="1027"/>
      <c r="D876" s="1030"/>
      <c r="E876" s="196" t="s">
        <v>243</v>
      </c>
      <c r="F876" s="537"/>
      <c r="G876" s="351">
        <f>D874*F876</f>
        <v>0</v>
      </c>
      <c r="H876" s="463"/>
      <c r="I876" s="354">
        <f>D874*F876*H876</f>
        <v>0</v>
      </c>
      <c r="J876" s="1033"/>
    </row>
    <row r="877" spans="2:10" s="115" customFormat="1" ht="15.95" hidden="1" customHeight="1">
      <c r="B877" s="1024"/>
      <c r="C877" s="1027"/>
      <c r="D877" s="1030"/>
      <c r="E877" s="196" t="s">
        <v>260</v>
      </c>
      <c r="F877" s="537"/>
      <c r="G877" s="351">
        <f>D874*F877</f>
        <v>0</v>
      </c>
      <c r="H877" s="463"/>
      <c r="I877" s="354">
        <f>D874*F877*H877</f>
        <v>0</v>
      </c>
      <c r="J877" s="1033"/>
    </row>
    <row r="878" spans="2:10" s="115" customFormat="1" ht="15.95" hidden="1" customHeight="1">
      <c r="B878" s="1024"/>
      <c r="C878" s="1027"/>
      <c r="D878" s="1030"/>
      <c r="E878" s="196" t="s">
        <v>261</v>
      </c>
      <c r="F878" s="537"/>
      <c r="G878" s="351">
        <f>D874*F878</f>
        <v>0</v>
      </c>
      <c r="H878" s="463"/>
      <c r="I878" s="354">
        <f>D874*F878*H878</f>
        <v>0</v>
      </c>
      <c r="J878" s="1033"/>
    </row>
    <row r="879" spans="2:10" s="115" customFormat="1" ht="15.95" hidden="1" customHeight="1">
      <c r="B879" s="1025"/>
      <c r="C879" s="1028"/>
      <c r="D879" s="1031"/>
      <c r="E879" s="196" t="s">
        <v>126</v>
      </c>
      <c r="F879" s="537"/>
      <c r="G879" s="351">
        <f>D874*F879</f>
        <v>0</v>
      </c>
      <c r="H879" s="463"/>
      <c r="I879" s="354">
        <f>D874*F879*H879</f>
        <v>0</v>
      </c>
      <c r="J879" s="1034"/>
    </row>
    <row r="880" spans="2:10" s="115" customFormat="1" ht="15.95" hidden="1" customHeight="1">
      <c r="B880" s="1023">
        <v>146</v>
      </c>
      <c r="C880" s="1026"/>
      <c r="D880" s="1029"/>
      <c r="E880" s="196" t="s">
        <v>128</v>
      </c>
      <c r="F880" s="537"/>
      <c r="G880" s="351">
        <f>D880*F880</f>
        <v>0</v>
      </c>
      <c r="H880" s="463"/>
      <c r="I880" s="354">
        <f t="shared" ref="I880" si="90">D880*F880*H880</f>
        <v>0</v>
      </c>
      <c r="J880" s="1032">
        <f>SUM(I880:I885)</f>
        <v>0</v>
      </c>
    </row>
    <row r="881" spans="2:10" s="115" customFormat="1" ht="15.95" hidden="1" customHeight="1">
      <c r="B881" s="1024"/>
      <c r="C881" s="1027"/>
      <c r="D881" s="1030"/>
      <c r="E881" s="196" t="s">
        <v>259</v>
      </c>
      <c r="F881" s="537"/>
      <c r="G881" s="351">
        <f>D880*F881</f>
        <v>0</v>
      </c>
      <c r="H881" s="463"/>
      <c r="I881" s="354">
        <f t="shared" ref="I881" si="91">D880*F881*H881</f>
        <v>0</v>
      </c>
      <c r="J881" s="1033"/>
    </row>
    <row r="882" spans="2:10" s="115" customFormat="1" ht="15.95" hidden="1" customHeight="1">
      <c r="B882" s="1024"/>
      <c r="C882" s="1027"/>
      <c r="D882" s="1030"/>
      <c r="E882" s="196" t="s">
        <v>243</v>
      </c>
      <c r="F882" s="537"/>
      <c r="G882" s="351">
        <f>D880*F882</f>
        <v>0</v>
      </c>
      <c r="H882" s="463"/>
      <c r="I882" s="354">
        <f>D880*F882*H882</f>
        <v>0</v>
      </c>
      <c r="J882" s="1033"/>
    </row>
    <row r="883" spans="2:10" s="115" customFormat="1" ht="15.95" hidden="1" customHeight="1">
      <c r="B883" s="1024"/>
      <c r="C883" s="1027"/>
      <c r="D883" s="1030"/>
      <c r="E883" s="196" t="s">
        <v>260</v>
      </c>
      <c r="F883" s="537"/>
      <c r="G883" s="351">
        <f>D880*F883</f>
        <v>0</v>
      </c>
      <c r="H883" s="463"/>
      <c r="I883" s="354">
        <f>D880*F883*H883</f>
        <v>0</v>
      </c>
      <c r="J883" s="1033"/>
    </row>
    <row r="884" spans="2:10" s="115" customFormat="1" ht="15.95" hidden="1" customHeight="1">
      <c r="B884" s="1024"/>
      <c r="C884" s="1027"/>
      <c r="D884" s="1030"/>
      <c r="E884" s="196" t="s">
        <v>261</v>
      </c>
      <c r="F884" s="537"/>
      <c r="G884" s="351">
        <f>D880*F884</f>
        <v>0</v>
      </c>
      <c r="H884" s="463"/>
      <c r="I884" s="354">
        <f>D880*F884*H884</f>
        <v>0</v>
      </c>
      <c r="J884" s="1033"/>
    </row>
    <row r="885" spans="2:10" s="115" customFormat="1" ht="15.95" hidden="1" customHeight="1">
      <c r="B885" s="1025"/>
      <c r="C885" s="1028"/>
      <c r="D885" s="1031"/>
      <c r="E885" s="196" t="s">
        <v>126</v>
      </c>
      <c r="F885" s="537"/>
      <c r="G885" s="351">
        <f>D880*F885</f>
        <v>0</v>
      </c>
      <c r="H885" s="463"/>
      <c r="I885" s="354">
        <f>D880*F885*H885</f>
        <v>0</v>
      </c>
      <c r="J885" s="1034"/>
    </row>
    <row r="886" spans="2:10" s="115" customFormat="1" ht="15.95" hidden="1" customHeight="1">
      <c r="B886" s="1023">
        <v>147</v>
      </c>
      <c r="C886" s="1026"/>
      <c r="D886" s="1029"/>
      <c r="E886" s="196" t="s">
        <v>128</v>
      </c>
      <c r="F886" s="537"/>
      <c r="G886" s="351">
        <f>D886*F886</f>
        <v>0</v>
      </c>
      <c r="H886" s="463"/>
      <c r="I886" s="354">
        <f t="shared" ref="I886" si="92">D886*F886*H886</f>
        <v>0</v>
      </c>
      <c r="J886" s="1032">
        <f>SUM(I886:I891)</f>
        <v>0</v>
      </c>
    </row>
    <row r="887" spans="2:10" s="115" customFormat="1" ht="15.95" hidden="1" customHeight="1">
      <c r="B887" s="1024"/>
      <c r="C887" s="1027"/>
      <c r="D887" s="1030"/>
      <c r="E887" s="196" t="s">
        <v>259</v>
      </c>
      <c r="F887" s="537"/>
      <c r="G887" s="351">
        <f>D886*F887</f>
        <v>0</v>
      </c>
      <c r="H887" s="463"/>
      <c r="I887" s="354">
        <f t="shared" ref="I887" si="93">D886*F887*H887</f>
        <v>0</v>
      </c>
      <c r="J887" s="1033"/>
    </row>
    <row r="888" spans="2:10" s="115" customFormat="1" ht="15.95" hidden="1" customHeight="1">
      <c r="B888" s="1024"/>
      <c r="C888" s="1027"/>
      <c r="D888" s="1030"/>
      <c r="E888" s="196" t="s">
        <v>243</v>
      </c>
      <c r="F888" s="537"/>
      <c r="G888" s="351">
        <f>D886*F888</f>
        <v>0</v>
      </c>
      <c r="H888" s="463"/>
      <c r="I888" s="354">
        <f>D886*F888*H888</f>
        <v>0</v>
      </c>
      <c r="J888" s="1033"/>
    </row>
    <row r="889" spans="2:10" s="115" customFormat="1" ht="15.95" hidden="1" customHeight="1">
      <c r="B889" s="1024"/>
      <c r="C889" s="1027"/>
      <c r="D889" s="1030"/>
      <c r="E889" s="196" t="s">
        <v>260</v>
      </c>
      <c r="F889" s="537"/>
      <c r="G889" s="351">
        <f>D886*F889</f>
        <v>0</v>
      </c>
      <c r="H889" s="463"/>
      <c r="I889" s="354">
        <f>D886*F889*H889</f>
        <v>0</v>
      </c>
      <c r="J889" s="1033"/>
    </row>
    <row r="890" spans="2:10" s="115" customFormat="1" ht="15.95" hidden="1" customHeight="1">
      <c r="B890" s="1024"/>
      <c r="C890" s="1027"/>
      <c r="D890" s="1030"/>
      <c r="E890" s="196" t="s">
        <v>261</v>
      </c>
      <c r="F890" s="537"/>
      <c r="G890" s="351">
        <f>D886*F890</f>
        <v>0</v>
      </c>
      <c r="H890" s="463"/>
      <c r="I890" s="354">
        <f>D886*F890*H890</f>
        <v>0</v>
      </c>
      <c r="J890" s="1033"/>
    </row>
    <row r="891" spans="2:10" s="115" customFormat="1" ht="15.95" hidden="1" customHeight="1">
      <c r="B891" s="1025"/>
      <c r="C891" s="1028"/>
      <c r="D891" s="1031"/>
      <c r="E891" s="196" t="s">
        <v>126</v>
      </c>
      <c r="F891" s="537"/>
      <c r="G891" s="351">
        <f>D886*F891</f>
        <v>0</v>
      </c>
      <c r="H891" s="463"/>
      <c r="I891" s="354">
        <f>D886*F891*H891</f>
        <v>0</v>
      </c>
      <c r="J891" s="1034"/>
    </row>
    <row r="892" spans="2:10" s="115" customFormat="1" ht="15.95" hidden="1" customHeight="1">
      <c r="B892" s="1023">
        <v>148</v>
      </c>
      <c r="C892" s="1026"/>
      <c r="D892" s="1029"/>
      <c r="E892" s="196" t="s">
        <v>128</v>
      </c>
      <c r="F892" s="537"/>
      <c r="G892" s="351">
        <f>D892*F892</f>
        <v>0</v>
      </c>
      <c r="H892" s="463"/>
      <c r="I892" s="354">
        <f t="shared" ref="I892" si="94">D892*F892*H892</f>
        <v>0</v>
      </c>
      <c r="J892" s="1032">
        <f>SUM(I892:I897)</f>
        <v>0</v>
      </c>
    </row>
    <row r="893" spans="2:10" s="115" customFormat="1" ht="15.95" hidden="1" customHeight="1">
      <c r="B893" s="1024"/>
      <c r="C893" s="1027"/>
      <c r="D893" s="1030"/>
      <c r="E893" s="196" t="s">
        <v>259</v>
      </c>
      <c r="F893" s="537"/>
      <c r="G893" s="351">
        <f>D892*F893</f>
        <v>0</v>
      </c>
      <c r="H893" s="463"/>
      <c r="I893" s="354">
        <f t="shared" ref="I893" si="95">D892*F893*H893</f>
        <v>0</v>
      </c>
      <c r="J893" s="1033"/>
    </row>
    <row r="894" spans="2:10" s="115" customFormat="1" ht="15.95" hidden="1" customHeight="1">
      <c r="B894" s="1024"/>
      <c r="C894" s="1027"/>
      <c r="D894" s="1030"/>
      <c r="E894" s="196" t="s">
        <v>243</v>
      </c>
      <c r="F894" s="537"/>
      <c r="G894" s="351">
        <f>D892*F894</f>
        <v>0</v>
      </c>
      <c r="H894" s="463"/>
      <c r="I894" s="354">
        <f>D892*F894*H894</f>
        <v>0</v>
      </c>
      <c r="J894" s="1033"/>
    </row>
    <row r="895" spans="2:10" s="115" customFormat="1" ht="15.95" hidden="1" customHeight="1">
      <c r="B895" s="1024"/>
      <c r="C895" s="1027"/>
      <c r="D895" s="1030"/>
      <c r="E895" s="196" t="s">
        <v>260</v>
      </c>
      <c r="F895" s="537"/>
      <c r="G895" s="351">
        <f>D892*F895</f>
        <v>0</v>
      </c>
      <c r="H895" s="463"/>
      <c r="I895" s="354">
        <f>D892*F895*H895</f>
        <v>0</v>
      </c>
      <c r="J895" s="1033"/>
    </row>
    <row r="896" spans="2:10" s="115" customFormat="1" ht="15.95" hidden="1" customHeight="1">
      <c r="B896" s="1024"/>
      <c r="C896" s="1027"/>
      <c r="D896" s="1030"/>
      <c r="E896" s="196" t="s">
        <v>261</v>
      </c>
      <c r="F896" s="537"/>
      <c r="G896" s="351">
        <f>D892*F896</f>
        <v>0</v>
      </c>
      <c r="H896" s="463"/>
      <c r="I896" s="354">
        <f>D892*F896*H896</f>
        <v>0</v>
      </c>
      <c r="J896" s="1033"/>
    </row>
    <row r="897" spans="2:10" s="115" customFormat="1" ht="15.95" hidden="1" customHeight="1">
      <c r="B897" s="1025"/>
      <c r="C897" s="1028"/>
      <c r="D897" s="1031"/>
      <c r="E897" s="196" t="s">
        <v>126</v>
      </c>
      <c r="F897" s="537"/>
      <c r="G897" s="351">
        <f>D892*F897</f>
        <v>0</v>
      </c>
      <c r="H897" s="463"/>
      <c r="I897" s="354">
        <f>D892*F897*H897</f>
        <v>0</v>
      </c>
      <c r="J897" s="1034"/>
    </row>
    <row r="898" spans="2:10" s="115" customFormat="1" ht="15.95" hidden="1" customHeight="1">
      <c r="B898" s="1023">
        <v>149</v>
      </c>
      <c r="C898" s="1026"/>
      <c r="D898" s="1029"/>
      <c r="E898" s="196" t="s">
        <v>128</v>
      </c>
      <c r="F898" s="537"/>
      <c r="G898" s="351">
        <f>D898*F898</f>
        <v>0</v>
      </c>
      <c r="H898" s="463"/>
      <c r="I898" s="354">
        <f t="shared" ref="I898" si="96">D898*F898*H898</f>
        <v>0</v>
      </c>
      <c r="J898" s="1032">
        <f>SUM(I898:I903)</f>
        <v>0</v>
      </c>
    </row>
    <row r="899" spans="2:10" s="115" customFormat="1" ht="15.95" hidden="1" customHeight="1">
      <c r="B899" s="1024"/>
      <c r="C899" s="1027"/>
      <c r="D899" s="1030"/>
      <c r="E899" s="196" t="s">
        <v>259</v>
      </c>
      <c r="F899" s="537"/>
      <c r="G899" s="351">
        <f>D898*F899</f>
        <v>0</v>
      </c>
      <c r="H899" s="463"/>
      <c r="I899" s="354">
        <f t="shared" ref="I899" si="97">D898*F899*H899</f>
        <v>0</v>
      </c>
      <c r="J899" s="1033"/>
    </row>
    <row r="900" spans="2:10" s="115" customFormat="1" ht="15.95" hidden="1" customHeight="1">
      <c r="B900" s="1024"/>
      <c r="C900" s="1027"/>
      <c r="D900" s="1030"/>
      <c r="E900" s="196" t="s">
        <v>243</v>
      </c>
      <c r="F900" s="537"/>
      <c r="G900" s="351">
        <f>D898*F900</f>
        <v>0</v>
      </c>
      <c r="H900" s="463"/>
      <c r="I900" s="354">
        <f>D898*F900*H900</f>
        <v>0</v>
      </c>
      <c r="J900" s="1033"/>
    </row>
    <row r="901" spans="2:10" s="115" customFormat="1" ht="15.95" hidden="1" customHeight="1">
      <c r="B901" s="1024"/>
      <c r="C901" s="1027"/>
      <c r="D901" s="1030"/>
      <c r="E901" s="196" t="s">
        <v>260</v>
      </c>
      <c r="F901" s="537"/>
      <c r="G901" s="351">
        <f>D898*F901</f>
        <v>0</v>
      </c>
      <c r="H901" s="463"/>
      <c r="I901" s="354">
        <f>D898*F901*H901</f>
        <v>0</v>
      </c>
      <c r="J901" s="1033"/>
    </row>
    <row r="902" spans="2:10" s="115" customFormat="1" ht="15.95" hidden="1" customHeight="1">
      <c r="B902" s="1024"/>
      <c r="C902" s="1027"/>
      <c r="D902" s="1030"/>
      <c r="E902" s="196" t="s">
        <v>261</v>
      </c>
      <c r="F902" s="537"/>
      <c r="G902" s="351">
        <f>D898*F902</f>
        <v>0</v>
      </c>
      <c r="H902" s="463"/>
      <c r="I902" s="354">
        <f>D898*F902*H902</f>
        <v>0</v>
      </c>
      <c r="J902" s="1033"/>
    </row>
    <row r="903" spans="2:10" s="115" customFormat="1" ht="15.95" hidden="1" customHeight="1">
      <c r="B903" s="1025"/>
      <c r="C903" s="1028"/>
      <c r="D903" s="1031"/>
      <c r="E903" s="196" t="s">
        <v>126</v>
      </c>
      <c r="F903" s="537"/>
      <c r="G903" s="351">
        <f>D898*F903</f>
        <v>0</v>
      </c>
      <c r="H903" s="463"/>
      <c r="I903" s="354">
        <f>D898*F903*H903</f>
        <v>0</v>
      </c>
      <c r="J903" s="1034"/>
    </row>
    <row r="904" spans="2:10" s="115" customFormat="1" ht="15.95" hidden="1" customHeight="1">
      <c r="B904" s="1023">
        <v>150</v>
      </c>
      <c r="C904" s="1026"/>
      <c r="D904" s="1029"/>
      <c r="E904" s="196" t="s">
        <v>128</v>
      </c>
      <c r="F904" s="537"/>
      <c r="G904" s="351">
        <f>D904*F904</f>
        <v>0</v>
      </c>
      <c r="H904" s="463"/>
      <c r="I904" s="354">
        <f t="shared" ref="I904" si="98">D904*F904*H904</f>
        <v>0</v>
      </c>
      <c r="J904" s="1032">
        <f>SUM(I904:I909)</f>
        <v>0</v>
      </c>
    </row>
    <row r="905" spans="2:10" s="115" customFormat="1" ht="15.95" hidden="1" customHeight="1">
      <c r="B905" s="1024"/>
      <c r="C905" s="1027"/>
      <c r="D905" s="1030"/>
      <c r="E905" s="196" t="s">
        <v>259</v>
      </c>
      <c r="F905" s="537"/>
      <c r="G905" s="351">
        <f>D904*F905</f>
        <v>0</v>
      </c>
      <c r="H905" s="463"/>
      <c r="I905" s="354">
        <f t="shared" ref="I905" si="99">D904*F905*H905</f>
        <v>0</v>
      </c>
      <c r="J905" s="1033"/>
    </row>
    <row r="906" spans="2:10" s="115" customFormat="1" ht="15.95" hidden="1" customHeight="1">
      <c r="B906" s="1024"/>
      <c r="C906" s="1027"/>
      <c r="D906" s="1030"/>
      <c r="E906" s="196" t="s">
        <v>243</v>
      </c>
      <c r="F906" s="537"/>
      <c r="G906" s="351">
        <f>D904*F906</f>
        <v>0</v>
      </c>
      <c r="H906" s="463"/>
      <c r="I906" s="354">
        <f>D904*F906*H906</f>
        <v>0</v>
      </c>
      <c r="J906" s="1033"/>
    </row>
    <row r="907" spans="2:10" s="115" customFormat="1" ht="15.95" hidden="1" customHeight="1">
      <c r="B907" s="1024"/>
      <c r="C907" s="1027"/>
      <c r="D907" s="1030"/>
      <c r="E907" s="196" t="s">
        <v>260</v>
      </c>
      <c r="F907" s="537"/>
      <c r="G907" s="351">
        <f>D904*F907</f>
        <v>0</v>
      </c>
      <c r="H907" s="463"/>
      <c r="I907" s="354">
        <f>D904*F907*H907</f>
        <v>0</v>
      </c>
      <c r="J907" s="1033"/>
    </row>
    <row r="908" spans="2:10" s="115" customFormat="1" ht="15.95" hidden="1" customHeight="1">
      <c r="B908" s="1024"/>
      <c r="C908" s="1027"/>
      <c r="D908" s="1030"/>
      <c r="E908" s="196" t="s">
        <v>261</v>
      </c>
      <c r="F908" s="537"/>
      <c r="G908" s="351">
        <f>D904*F908</f>
        <v>0</v>
      </c>
      <c r="H908" s="463"/>
      <c r="I908" s="354">
        <f>D904*F908*H908</f>
        <v>0</v>
      </c>
      <c r="J908" s="1033"/>
    </row>
    <row r="909" spans="2:10" s="115" customFormat="1" ht="15.95" hidden="1" customHeight="1">
      <c r="B909" s="1025"/>
      <c r="C909" s="1028"/>
      <c r="D909" s="1031"/>
      <c r="E909" s="196" t="s">
        <v>126</v>
      </c>
      <c r="F909" s="537"/>
      <c r="G909" s="351">
        <f>D904*F909</f>
        <v>0</v>
      </c>
      <c r="H909" s="463"/>
      <c r="I909" s="354">
        <f>D904*F909*H909</f>
        <v>0</v>
      </c>
      <c r="J909" s="1034"/>
    </row>
    <row r="910" spans="2:10" s="115" customFormat="1" ht="15.95" hidden="1" customHeight="1">
      <c r="B910" s="1023">
        <v>151</v>
      </c>
      <c r="C910" s="1026"/>
      <c r="D910" s="1029"/>
      <c r="E910" s="196" t="s">
        <v>128</v>
      </c>
      <c r="F910" s="537"/>
      <c r="G910" s="351">
        <f>D910*F910</f>
        <v>0</v>
      </c>
      <c r="H910" s="463"/>
      <c r="I910" s="354">
        <f t="shared" ref="I910" si="100">D910*F910*H910</f>
        <v>0</v>
      </c>
      <c r="J910" s="1032">
        <f>SUM(I910:I915)</f>
        <v>0</v>
      </c>
    </row>
    <row r="911" spans="2:10" s="115" customFormat="1" ht="15.95" hidden="1" customHeight="1">
      <c r="B911" s="1024"/>
      <c r="C911" s="1027"/>
      <c r="D911" s="1030"/>
      <c r="E911" s="196" t="s">
        <v>259</v>
      </c>
      <c r="F911" s="537"/>
      <c r="G911" s="351">
        <f>D910*F911</f>
        <v>0</v>
      </c>
      <c r="H911" s="463"/>
      <c r="I911" s="354">
        <f t="shared" ref="I911" si="101">D910*F911*H911</f>
        <v>0</v>
      </c>
      <c r="J911" s="1033"/>
    </row>
    <row r="912" spans="2:10" s="115" customFormat="1" ht="15.95" hidden="1" customHeight="1">
      <c r="B912" s="1024"/>
      <c r="C912" s="1027"/>
      <c r="D912" s="1030"/>
      <c r="E912" s="196" t="s">
        <v>243</v>
      </c>
      <c r="F912" s="537"/>
      <c r="G912" s="351">
        <f>D910*F912</f>
        <v>0</v>
      </c>
      <c r="H912" s="463"/>
      <c r="I912" s="354">
        <f>D910*F912*H912</f>
        <v>0</v>
      </c>
      <c r="J912" s="1033"/>
    </row>
    <row r="913" spans="2:10" s="115" customFormat="1" ht="15.95" hidden="1" customHeight="1">
      <c r="B913" s="1024"/>
      <c r="C913" s="1027"/>
      <c r="D913" s="1030"/>
      <c r="E913" s="196" t="s">
        <v>260</v>
      </c>
      <c r="F913" s="537"/>
      <c r="G913" s="351">
        <f>D910*F913</f>
        <v>0</v>
      </c>
      <c r="H913" s="463"/>
      <c r="I913" s="354">
        <f>D910*F913*H913</f>
        <v>0</v>
      </c>
      <c r="J913" s="1033"/>
    </row>
    <row r="914" spans="2:10" s="115" customFormat="1" ht="15.95" hidden="1" customHeight="1">
      <c r="B914" s="1024"/>
      <c r="C914" s="1027"/>
      <c r="D914" s="1030"/>
      <c r="E914" s="196" t="s">
        <v>261</v>
      </c>
      <c r="F914" s="537"/>
      <c r="G914" s="351">
        <f>D910*F914</f>
        <v>0</v>
      </c>
      <c r="H914" s="463"/>
      <c r="I914" s="354">
        <f>D910*F914*H914</f>
        <v>0</v>
      </c>
      <c r="J914" s="1033"/>
    </row>
    <row r="915" spans="2:10" s="115" customFormat="1" ht="15.95" hidden="1" customHeight="1">
      <c r="B915" s="1025"/>
      <c r="C915" s="1028"/>
      <c r="D915" s="1031"/>
      <c r="E915" s="196" t="s">
        <v>126</v>
      </c>
      <c r="F915" s="537"/>
      <c r="G915" s="351">
        <f>D910*F915</f>
        <v>0</v>
      </c>
      <c r="H915" s="463"/>
      <c r="I915" s="354">
        <f>D910*F915*H915</f>
        <v>0</v>
      </c>
      <c r="J915" s="1034"/>
    </row>
    <row r="916" spans="2:10" s="115" customFormat="1" ht="15.95" hidden="1" customHeight="1">
      <c r="B916" s="1023">
        <v>152</v>
      </c>
      <c r="C916" s="1026"/>
      <c r="D916" s="1029"/>
      <c r="E916" s="196" t="s">
        <v>128</v>
      </c>
      <c r="F916" s="537"/>
      <c r="G916" s="351">
        <f>D916*F916</f>
        <v>0</v>
      </c>
      <c r="H916" s="463"/>
      <c r="I916" s="354">
        <f t="shared" ref="I916" si="102">D916*F916*H916</f>
        <v>0</v>
      </c>
      <c r="J916" s="1032">
        <f>SUM(I916:I921)</f>
        <v>0</v>
      </c>
    </row>
    <row r="917" spans="2:10" s="115" customFormat="1" ht="15.95" hidden="1" customHeight="1">
      <c r="B917" s="1024"/>
      <c r="C917" s="1027"/>
      <c r="D917" s="1030"/>
      <c r="E917" s="196" t="s">
        <v>259</v>
      </c>
      <c r="F917" s="537"/>
      <c r="G917" s="351">
        <f>D916*F917</f>
        <v>0</v>
      </c>
      <c r="H917" s="463"/>
      <c r="I917" s="354">
        <f t="shared" ref="I917" si="103">D916*F917*H917</f>
        <v>0</v>
      </c>
      <c r="J917" s="1033"/>
    </row>
    <row r="918" spans="2:10" s="115" customFormat="1" ht="15.95" hidden="1" customHeight="1">
      <c r="B918" s="1024"/>
      <c r="C918" s="1027"/>
      <c r="D918" s="1030"/>
      <c r="E918" s="196" t="s">
        <v>243</v>
      </c>
      <c r="F918" s="537"/>
      <c r="G918" s="351">
        <f>D916*F918</f>
        <v>0</v>
      </c>
      <c r="H918" s="463"/>
      <c r="I918" s="354">
        <f>D916*F918*H918</f>
        <v>0</v>
      </c>
      <c r="J918" s="1033"/>
    </row>
    <row r="919" spans="2:10" s="115" customFormat="1" ht="15.95" hidden="1" customHeight="1">
      <c r="B919" s="1024"/>
      <c r="C919" s="1027"/>
      <c r="D919" s="1030"/>
      <c r="E919" s="196" t="s">
        <v>260</v>
      </c>
      <c r="F919" s="537"/>
      <c r="G919" s="351">
        <f>D916*F919</f>
        <v>0</v>
      </c>
      <c r="H919" s="463"/>
      <c r="I919" s="354">
        <f>D916*F919*H919</f>
        <v>0</v>
      </c>
      <c r="J919" s="1033"/>
    </row>
    <row r="920" spans="2:10" s="115" customFormat="1" ht="15.95" hidden="1" customHeight="1">
      <c r="B920" s="1024"/>
      <c r="C920" s="1027"/>
      <c r="D920" s="1030"/>
      <c r="E920" s="196" t="s">
        <v>261</v>
      </c>
      <c r="F920" s="537"/>
      <c r="G920" s="351">
        <f>D916*F920</f>
        <v>0</v>
      </c>
      <c r="H920" s="463"/>
      <c r="I920" s="354">
        <f>D916*F920*H920</f>
        <v>0</v>
      </c>
      <c r="J920" s="1033"/>
    </row>
    <row r="921" spans="2:10" s="115" customFormat="1" ht="15.95" hidden="1" customHeight="1">
      <c r="B921" s="1025"/>
      <c r="C921" s="1028"/>
      <c r="D921" s="1031"/>
      <c r="E921" s="196" t="s">
        <v>126</v>
      </c>
      <c r="F921" s="537"/>
      <c r="G921" s="351">
        <f>D916*F921</f>
        <v>0</v>
      </c>
      <c r="H921" s="463"/>
      <c r="I921" s="354">
        <f>D916*F921*H921</f>
        <v>0</v>
      </c>
      <c r="J921" s="1034"/>
    </row>
    <row r="922" spans="2:10" s="115" customFormat="1" ht="15.95" hidden="1" customHeight="1">
      <c r="B922" s="1023">
        <v>153</v>
      </c>
      <c r="C922" s="1026"/>
      <c r="D922" s="1029"/>
      <c r="E922" s="196" t="s">
        <v>128</v>
      </c>
      <c r="F922" s="537"/>
      <c r="G922" s="351">
        <f>D922*F922</f>
        <v>0</v>
      </c>
      <c r="H922" s="463"/>
      <c r="I922" s="354">
        <f t="shared" ref="I922" si="104">D922*F922*H922</f>
        <v>0</v>
      </c>
      <c r="J922" s="1032">
        <f>SUM(I922:I927)</f>
        <v>0</v>
      </c>
    </row>
    <row r="923" spans="2:10" s="115" customFormat="1" ht="15.95" hidden="1" customHeight="1">
      <c r="B923" s="1024"/>
      <c r="C923" s="1027"/>
      <c r="D923" s="1030"/>
      <c r="E923" s="196" t="s">
        <v>259</v>
      </c>
      <c r="F923" s="537"/>
      <c r="G923" s="351">
        <f>D922*F923</f>
        <v>0</v>
      </c>
      <c r="H923" s="463"/>
      <c r="I923" s="354">
        <f t="shared" ref="I923" si="105">D922*F923*H923</f>
        <v>0</v>
      </c>
      <c r="J923" s="1033"/>
    </row>
    <row r="924" spans="2:10" s="115" customFormat="1" ht="15.95" hidden="1" customHeight="1">
      <c r="B924" s="1024"/>
      <c r="C924" s="1027"/>
      <c r="D924" s="1030"/>
      <c r="E924" s="196" t="s">
        <v>243</v>
      </c>
      <c r="F924" s="537"/>
      <c r="G924" s="351">
        <f>D922*F924</f>
        <v>0</v>
      </c>
      <c r="H924" s="463"/>
      <c r="I924" s="354">
        <f>D922*F924*H924</f>
        <v>0</v>
      </c>
      <c r="J924" s="1033"/>
    </row>
    <row r="925" spans="2:10" s="115" customFormat="1" ht="15.95" hidden="1" customHeight="1">
      <c r="B925" s="1024"/>
      <c r="C925" s="1027"/>
      <c r="D925" s="1030"/>
      <c r="E925" s="196" t="s">
        <v>260</v>
      </c>
      <c r="F925" s="537"/>
      <c r="G925" s="351">
        <f>D922*F925</f>
        <v>0</v>
      </c>
      <c r="H925" s="463"/>
      <c r="I925" s="354">
        <f>D922*F925*H925</f>
        <v>0</v>
      </c>
      <c r="J925" s="1033"/>
    </row>
    <row r="926" spans="2:10" s="115" customFormat="1" ht="15.95" hidden="1" customHeight="1">
      <c r="B926" s="1024"/>
      <c r="C926" s="1027"/>
      <c r="D926" s="1030"/>
      <c r="E926" s="196" t="s">
        <v>261</v>
      </c>
      <c r="F926" s="537"/>
      <c r="G926" s="351">
        <f>D922*F926</f>
        <v>0</v>
      </c>
      <c r="H926" s="463"/>
      <c r="I926" s="354">
        <f>D922*F926*H926</f>
        <v>0</v>
      </c>
      <c r="J926" s="1033"/>
    </row>
    <row r="927" spans="2:10" s="115" customFormat="1" ht="15.95" hidden="1" customHeight="1">
      <c r="B927" s="1025"/>
      <c r="C927" s="1028"/>
      <c r="D927" s="1031"/>
      <c r="E927" s="196" t="s">
        <v>126</v>
      </c>
      <c r="F927" s="537"/>
      <c r="G927" s="351">
        <f>D922*F927</f>
        <v>0</v>
      </c>
      <c r="H927" s="463"/>
      <c r="I927" s="354">
        <f>D922*F927*H927</f>
        <v>0</v>
      </c>
      <c r="J927" s="1034"/>
    </row>
    <row r="928" spans="2:10" s="115" customFormat="1" ht="15.95" hidden="1" customHeight="1">
      <c r="B928" s="1023">
        <v>154</v>
      </c>
      <c r="C928" s="1026"/>
      <c r="D928" s="1029"/>
      <c r="E928" s="196" t="s">
        <v>128</v>
      </c>
      <c r="F928" s="537"/>
      <c r="G928" s="351">
        <f>D928*F928</f>
        <v>0</v>
      </c>
      <c r="H928" s="463"/>
      <c r="I928" s="354">
        <f t="shared" ref="I928" si="106">D928*F928*H928</f>
        <v>0</v>
      </c>
      <c r="J928" s="1032">
        <f>SUM(I928:I933)</f>
        <v>0</v>
      </c>
    </row>
    <row r="929" spans="2:10" s="115" customFormat="1" ht="15.95" hidden="1" customHeight="1">
      <c r="B929" s="1024"/>
      <c r="C929" s="1027"/>
      <c r="D929" s="1030"/>
      <c r="E929" s="196" t="s">
        <v>259</v>
      </c>
      <c r="F929" s="537"/>
      <c r="G929" s="351">
        <f>D928*F929</f>
        <v>0</v>
      </c>
      <c r="H929" s="463"/>
      <c r="I929" s="354">
        <f t="shared" ref="I929" si="107">D928*F929*H929</f>
        <v>0</v>
      </c>
      <c r="J929" s="1033"/>
    </row>
    <row r="930" spans="2:10" s="115" customFormat="1" ht="15.95" hidden="1" customHeight="1">
      <c r="B930" s="1024"/>
      <c r="C930" s="1027"/>
      <c r="D930" s="1030"/>
      <c r="E930" s="196" t="s">
        <v>243</v>
      </c>
      <c r="F930" s="537"/>
      <c r="G930" s="351">
        <f>D928*F930</f>
        <v>0</v>
      </c>
      <c r="H930" s="463"/>
      <c r="I930" s="354">
        <f>D928*F930*H930</f>
        <v>0</v>
      </c>
      <c r="J930" s="1033"/>
    </row>
    <row r="931" spans="2:10" s="115" customFormat="1" ht="15.95" hidden="1" customHeight="1">
      <c r="B931" s="1024"/>
      <c r="C931" s="1027"/>
      <c r="D931" s="1030"/>
      <c r="E931" s="196" t="s">
        <v>260</v>
      </c>
      <c r="F931" s="537"/>
      <c r="G931" s="351">
        <f>D928*F931</f>
        <v>0</v>
      </c>
      <c r="H931" s="463"/>
      <c r="I931" s="354">
        <f>D928*F931*H931</f>
        <v>0</v>
      </c>
      <c r="J931" s="1033"/>
    </row>
    <row r="932" spans="2:10" s="115" customFormat="1" ht="15.95" hidden="1" customHeight="1">
      <c r="B932" s="1024"/>
      <c r="C932" s="1027"/>
      <c r="D932" s="1030"/>
      <c r="E932" s="196" t="s">
        <v>261</v>
      </c>
      <c r="F932" s="537"/>
      <c r="G932" s="351">
        <f>D928*F932</f>
        <v>0</v>
      </c>
      <c r="H932" s="463"/>
      <c r="I932" s="354">
        <f>D928*F932*H932</f>
        <v>0</v>
      </c>
      <c r="J932" s="1033"/>
    </row>
    <row r="933" spans="2:10" s="115" customFormat="1" ht="15.95" hidden="1" customHeight="1">
      <c r="B933" s="1025"/>
      <c r="C933" s="1028"/>
      <c r="D933" s="1031"/>
      <c r="E933" s="196" t="s">
        <v>126</v>
      </c>
      <c r="F933" s="537"/>
      <c r="G933" s="351">
        <f>D928*F933</f>
        <v>0</v>
      </c>
      <c r="H933" s="463"/>
      <c r="I933" s="354">
        <f>D928*F933*H933</f>
        <v>0</v>
      </c>
      <c r="J933" s="1034"/>
    </row>
    <row r="934" spans="2:10" s="115" customFormat="1" ht="15.95" hidden="1" customHeight="1">
      <c r="B934" s="1023">
        <v>155</v>
      </c>
      <c r="C934" s="1026"/>
      <c r="D934" s="1029"/>
      <c r="E934" s="196" t="s">
        <v>128</v>
      </c>
      <c r="F934" s="537"/>
      <c r="G934" s="351">
        <f>D934*F934</f>
        <v>0</v>
      </c>
      <c r="H934" s="463"/>
      <c r="I934" s="354">
        <f t="shared" ref="I934" si="108">D934*F934*H934</f>
        <v>0</v>
      </c>
      <c r="J934" s="1032">
        <f>SUM(I934:I939)</f>
        <v>0</v>
      </c>
    </row>
    <row r="935" spans="2:10" s="115" customFormat="1" ht="15.95" hidden="1" customHeight="1">
      <c r="B935" s="1024"/>
      <c r="C935" s="1027"/>
      <c r="D935" s="1030"/>
      <c r="E935" s="196" t="s">
        <v>259</v>
      </c>
      <c r="F935" s="537"/>
      <c r="G935" s="351">
        <f>D934*F935</f>
        <v>0</v>
      </c>
      <c r="H935" s="463"/>
      <c r="I935" s="354">
        <f t="shared" ref="I935" si="109">D934*F935*H935</f>
        <v>0</v>
      </c>
      <c r="J935" s="1033"/>
    </row>
    <row r="936" spans="2:10" s="115" customFormat="1" ht="15.95" hidden="1" customHeight="1">
      <c r="B936" s="1024"/>
      <c r="C936" s="1027"/>
      <c r="D936" s="1030"/>
      <c r="E936" s="196" t="s">
        <v>243</v>
      </c>
      <c r="F936" s="537"/>
      <c r="G936" s="351">
        <f>D934*F936</f>
        <v>0</v>
      </c>
      <c r="H936" s="463"/>
      <c r="I936" s="354">
        <f>D934*F936*H936</f>
        <v>0</v>
      </c>
      <c r="J936" s="1033"/>
    </row>
    <row r="937" spans="2:10" s="115" customFormat="1" ht="15.95" hidden="1" customHeight="1">
      <c r="B937" s="1024"/>
      <c r="C937" s="1027"/>
      <c r="D937" s="1030"/>
      <c r="E937" s="196" t="s">
        <v>260</v>
      </c>
      <c r="F937" s="537"/>
      <c r="G937" s="351">
        <f>D934*F937</f>
        <v>0</v>
      </c>
      <c r="H937" s="463"/>
      <c r="I937" s="354">
        <f>D934*F937*H937</f>
        <v>0</v>
      </c>
      <c r="J937" s="1033"/>
    </row>
    <row r="938" spans="2:10" s="115" customFormat="1" ht="15.95" hidden="1" customHeight="1">
      <c r="B938" s="1024"/>
      <c r="C938" s="1027"/>
      <c r="D938" s="1030"/>
      <c r="E938" s="196" t="s">
        <v>261</v>
      </c>
      <c r="F938" s="537"/>
      <c r="G938" s="351">
        <f>D934*F938</f>
        <v>0</v>
      </c>
      <c r="H938" s="463"/>
      <c r="I938" s="354">
        <f>D934*F938*H938</f>
        <v>0</v>
      </c>
      <c r="J938" s="1033"/>
    </row>
    <row r="939" spans="2:10" s="115" customFormat="1" ht="15.95" hidden="1" customHeight="1">
      <c r="B939" s="1025"/>
      <c r="C939" s="1028"/>
      <c r="D939" s="1031"/>
      <c r="E939" s="196" t="s">
        <v>126</v>
      </c>
      <c r="F939" s="537"/>
      <c r="G939" s="351">
        <f>D934*F939</f>
        <v>0</v>
      </c>
      <c r="H939" s="463"/>
      <c r="I939" s="354">
        <f>D934*F939*H939</f>
        <v>0</v>
      </c>
      <c r="J939" s="1034"/>
    </row>
    <row r="940" spans="2:10" s="115" customFormat="1" ht="15.95" hidden="1" customHeight="1">
      <c r="B940" s="1023">
        <v>156</v>
      </c>
      <c r="C940" s="1026"/>
      <c r="D940" s="1029"/>
      <c r="E940" s="196" t="s">
        <v>128</v>
      </c>
      <c r="F940" s="537"/>
      <c r="G940" s="351">
        <f>D940*F940</f>
        <v>0</v>
      </c>
      <c r="H940" s="463"/>
      <c r="I940" s="354">
        <f t="shared" ref="I940" si="110">D940*F940*H940</f>
        <v>0</v>
      </c>
      <c r="J940" s="1032">
        <f>SUM(I940:I945)</f>
        <v>0</v>
      </c>
    </row>
    <row r="941" spans="2:10" s="115" customFormat="1" ht="15.95" hidden="1" customHeight="1">
      <c r="B941" s="1024"/>
      <c r="C941" s="1027"/>
      <c r="D941" s="1030"/>
      <c r="E941" s="196" t="s">
        <v>259</v>
      </c>
      <c r="F941" s="537"/>
      <c r="G941" s="351">
        <f>D940*F941</f>
        <v>0</v>
      </c>
      <c r="H941" s="463"/>
      <c r="I941" s="354">
        <f t="shared" ref="I941" si="111">D940*F941*H941</f>
        <v>0</v>
      </c>
      <c r="J941" s="1033"/>
    </row>
    <row r="942" spans="2:10" s="115" customFormat="1" ht="15.95" hidden="1" customHeight="1">
      <c r="B942" s="1024"/>
      <c r="C942" s="1027"/>
      <c r="D942" s="1030"/>
      <c r="E942" s="196" t="s">
        <v>243</v>
      </c>
      <c r="F942" s="537"/>
      <c r="G942" s="351">
        <f>D940*F942</f>
        <v>0</v>
      </c>
      <c r="H942" s="463"/>
      <c r="I942" s="354">
        <f>D940*F942*H942</f>
        <v>0</v>
      </c>
      <c r="J942" s="1033"/>
    </row>
    <row r="943" spans="2:10" s="115" customFormat="1" ht="15.95" hidden="1" customHeight="1">
      <c r="B943" s="1024"/>
      <c r="C943" s="1027"/>
      <c r="D943" s="1030"/>
      <c r="E943" s="196" t="s">
        <v>260</v>
      </c>
      <c r="F943" s="537"/>
      <c r="G943" s="351">
        <f>D940*F943</f>
        <v>0</v>
      </c>
      <c r="H943" s="463"/>
      <c r="I943" s="354">
        <f>D940*F943*H943</f>
        <v>0</v>
      </c>
      <c r="J943" s="1033"/>
    </row>
    <row r="944" spans="2:10" s="115" customFormat="1" ht="15.95" hidden="1" customHeight="1">
      <c r="B944" s="1024"/>
      <c r="C944" s="1027"/>
      <c r="D944" s="1030"/>
      <c r="E944" s="196" t="s">
        <v>261</v>
      </c>
      <c r="F944" s="537"/>
      <c r="G944" s="351">
        <f>D940*F944</f>
        <v>0</v>
      </c>
      <c r="H944" s="463"/>
      <c r="I944" s="354">
        <f>D940*F944*H944</f>
        <v>0</v>
      </c>
      <c r="J944" s="1033"/>
    </row>
    <row r="945" spans="2:10" s="115" customFormat="1" ht="15.95" hidden="1" customHeight="1">
      <c r="B945" s="1025"/>
      <c r="C945" s="1028"/>
      <c r="D945" s="1031"/>
      <c r="E945" s="196" t="s">
        <v>126</v>
      </c>
      <c r="F945" s="537"/>
      <c r="G945" s="351">
        <f>D940*F945</f>
        <v>0</v>
      </c>
      <c r="H945" s="463"/>
      <c r="I945" s="354">
        <f>D940*F945*H945</f>
        <v>0</v>
      </c>
      <c r="J945" s="1034"/>
    </row>
    <row r="946" spans="2:10" s="115" customFormat="1" ht="15.95" hidden="1" customHeight="1">
      <c r="B946" s="1023">
        <v>157</v>
      </c>
      <c r="C946" s="1026"/>
      <c r="D946" s="1029"/>
      <c r="E946" s="196" t="s">
        <v>128</v>
      </c>
      <c r="F946" s="537"/>
      <c r="G946" s="351">
        <f>D946*F946</f>
        <v>0</v>
      </c>
      <c r="H946" s="463"/>
      <c r="I946" s="354">
        <f t="shared" ref="I946" si="112">D946*F946*H946</f>
        <v>0</v>
      </c>
      <c r="J946" s="1032">
        <f>SUM(I946:I951)</f>
        <v>0</v>
      </c>
    </row>
    <row r="947" spans="2:10" s="115" customFormat="1" ht="15.95" hidden="1" customHeight="1">
      <c r="B947" s="1024"/>
      <c r="C947" s="1027"/>
      <c r="D947" s="1030"/>
      <c r="E947" s="196" t="s">
        <v>259</v>
      </c>
      <c r="F947" s="537"/>
      <c r="G947" s="351">
        <f>D946*F947</f>
        <v>0</v>
      </c>
      <c r="H947" s="463"/>
      <c r="I947" s="354">
        <f t="shared" ref="I947" si="113">D946*F947*H947</f>
        <v>0</v>
      </c>
      <c r="J947" s="1033"/>
    </row>
    <row r="948" spans="2:10" s="115" customFormat="1" ht="15.95" hidden="1" customHeight="1">
      <c r="B948" s="1024"/>
      <c r="C948" s="1027"/>
      <c r="D948" s="1030"/>
      <c r="E948" s="196" t="s">
        <v>243</v>
      </c>
      <c r="F948" s="537"/>
      <c r="G948" s="351">
        <f>D946*F948</f>
        <v>0</v>
      </c>
      <c r="H948" s="463"/>
      <c r="I948" s="354">
        <f>D946*F948*H948</f>
        <v>0</v>
      </c>
      <c r="J948" s="1033"/>
    </row>
    <row r="949" spans="2:10" s="115" customFormat="1" ht="15.95" hidden="1" customHeight="1">
      <c r="B949" s="1024"/>
      <c r="C949" s="1027"/>
      <c r="D949" s="1030"/>
      <c r="E949" s="196" t="s">
        <v>260</v>
      </c>
      <c r="F949" s="537"/>
      <c r="G949" s="351">
        <f>D946*F949</f>
        <v>0</v>
      </c>
      <c r="H949" s="463"/>
      <c r="I949" s="354">
        <f>D946*F949*H949</f>
        <v>0</v>
      </c>
      <c r="J949" s="1033"/>
    </row>
    <row r="950" spans="2:10" s="115" customFormat="1" ht="15.95" hidden="1" customHeight="1">
      <c r="B950" s="1024"/>
      <c r="C950" s="1027"/>
      <c r="D950" s="1030"/>
      <c r="E950" s="196" t="s">
        <v>261</v>
      </c>
      <c r="F950" s="537"/>
      <c r="G950" s="351">
        <f>D946*F950</f>
        <v>0</v>
      </c>
      <c r="H950" s="463"/>
      <c r="I950" s="354">
        <f>D946*F950*H950</f>
        <v>0</v>
      </c>
      <c r="J950" s="1033"/>
    </row>
    <row r="951" spans="2:10" s="115" customFormat="1" ht="15.95" hidden="1" customHeight="1">
      <c r="B951" s="1025"/>
      <c r="C951" s="1028"/>
      <c r="D951" s="1031"/>
      <c r="E951" s="196" t="s">
        <v>126</v>
      </c>
      <c r="F951" s="537"/>
      <c r="G951" s="351">
        <f>D946*F951</f>
        <v>0</v>
      </c>
      <c r="H951" s="463"/>
      <c r="I951" s="354">
        <f>D946*F951*H951</f>
        <v>0</v>
      </c>
      <c r="J951" s="1034"/>
    </row>
    <row r="952" spans="2:10" s="115" customFormat="1" ht="15.95" hidden="1" customHeight="1">
      <c r="B952" s="1023">
        <v>158</v>
      </c>
      <c r="C952" s="1026"/>
      <c r="D952" s="1029"/>
      <c r="E952" s="196" t="s">
        <v>128</v>
      </c>
      <c r="F952" s="537"/>
      <c r="G952" s="351">
        <f>D952*F952</f>
        <v>0</v>
      </c>
      <c r="H952" s="463"/>
      <c r="I952" s="354">
        <f t="shared" ref="I952" si="114">D952*F952*H952</f>
        <v>0</v>
      </c>
      <c r="J952" s="1032">
        <f>SUM(I952:I957)</f>
        <v>0</v>
      </c>
    </row>
    <row r="953" spans="2:10" s="115" customFormat="1" ht="15.95" hidden="1" customHeight="1">
      <c r="B953" s="1024"/>
      <c r="C953" s="1027"/>
      <c r="D953" s="1030"/>
      <c r="E953" s="196" t="s">
        <v>259</v>
      </c>
      <c r="F953" s="537"/>
      <c r="G953" s="351">
        <f>D952*F953</f>
        <v>0</v>
      </c>
      <c r="H953" s="463"/>
      <c r="I953" s="354">
        <f t="shared" ref="I953" si="115">D952*F953*H953</f>
        <v>0</v>
      </c>
      <c r="J953" s="1033"/>
    </row>
    <row r="954" spans="2:10" s="115" customFormat="1" ht="15.95" hidden="1" customHeight="1">
      <c r="B954" s="1024"/>
      <c r="C954" s="1027"/>
      <c r="D954" s="1030"/>
      <c r="E954" s="196" t="s">
        <v>243</v>
      </c>
      <c r="F954" s="537"/>
      <c r="G954" s="351">
        <f>D952*F954</f>
        <v>0</v>
      </c>
      <c r="H954" s="463"/>
      <c r="I954" s="354">
        <f>D952*F954*H954</f>
        <v>0</v>
      </c>
      <c r="J954" s="1033"/>
    </row>
    <row r="955" spans="2:10" s="115" customFormat="1" ht="15.95" hidden="1" customHeight="1">
      <c r="B955" s="1024"/>
      <c r="C955" s="1027"/>
      <c r="D955" s="1030"/>
      <c r="E955" s="196" t="s">
        <v>260</v>
      </c>
      <c r="F955" s="537"/>
      <c r="G955" s="351">
        <f>D952*F955</f>
        <v>0</v>
      </c>
      <c r="H955" s="463"/>
      <c r="I955" s="354">
        <f>D952*F955*H955</f>
        <v>0</v>
      </c>
      <c r="J955" s="1033"/>
    </row>
    <row r="956" spans="2:10" s="115" customFormat="1" ht="15.95" hidden="1" customHeight="1">
      <c r="B956" s="1024"/>
      <c r="C956" s="1027"/>
      <c r="D956" s="1030"/>
      <c r="E956" s="196" t="s">
        <v>261</v>
      </c>
      <c r="F956" s="537"/>
      <c r="G956" s="351">
        <f>D952*F956</f>
        <v>0</v>
      </c>
      <c r="H956" s="463"/>
      <c r="I956" s="354">
        <f>D952*F956*H956</f>
        <v>0</v>
      </c>
      <c r="J956" s="1033"/>
    </row>
    <row r="957" spans="2:10" s="115" customFormat="1" ht="15.95" hidden="1" customHeight="1">
      <c r="B957" s="1025"/>
      <c r="C957" s="1028"/>
      <c r="D957" s="1031"/>
      <c r="E957" s="196" t="s">
        <v>126</v>
      </c>
      <c r="F957" s="537"/>
      <c r="G957" s="351">
        <f>D952*F957</f>
        <v>0</v>
      </c>
      <c r="H957" s="463"/>
      <c r="I957" s="354">
        <f>D952*F957*H957</f>
        <v>0</v>
      </c>
      <c r="J957" s="1034"/>
    </row>
    <row r="958" spans="2:10" s="115" customFormat="1" ht="15.95" hidden="1" customHeight="1">
      <c r="B958" s="1023">
        <v>159</v>
      </c>
      <c r="C958" s="1026"/>
      <c r="D958" s="1029"/>
      <c r="E958" s="196" t="s">
        <v>128</v>
      </c>
      <c r="F958" s="537"/>
      <c r="G958" s="351">
        <f>D958*F958</f>
        <v>0</v>
      </c>
      <c r="H958" s="463"/>
      <c r="I958" s="354">
        <f t="shared" ref="I958" si="116">D958*F958*H958</f>
        <v>0</v>
      </c>
      <c r="J958" s="1032">
        <f>SUM(I958:I963)</f>
        <v>0</v>
      </c>
    </row>
    <row r="959" spans="2:10" s="115" customFormat="1" ht="15.95" hidden="1" customHeight="1">
      <c r="B959" s="1024"/>
      <c r="C959" s="1027"/>
      <c r="D959" s="1030"/>
      <c r="E959" s="196" t="s">
        <v>259</v>
      </c>
      <c r="F959" s="537"/>
      <c r="G959" s="351">
        <f>D958*F959</f>
        <v>0</v>
      </c>
      <c r="H959" s="463"/>
      <c r="I959" s="354">
        <f t="shared" ref="I959" si="117">D958*F959*H959</f>
        <v>0</v>
      </c>
      <c r="J959" s="1033"/>
    </row>
    <row r="960" spans="2:10" s="115" customFormat="1" ht="15.95" hidden="1" customHeight="1">
      <c r="B960" s="1024"/>
      <c r="C960" s="1027"/>
      <c r="D960" s="1030"/>
      <c r="E960" s="196" t="s">
        <v>243</v>
      </c>
      <c r="F960" s="537"/>
      <c r="G960" s="351">
        <f>D958*F960</f>
        <v>0</v>
      </c>
      <c r="H960" s="463"/>
      <c r="I960" s="354">
        <f>D958*F960*H960</f>
        <v>0</v>
      </c>
      <c r="J960" s="1033"/>
    </row>
    <row r="961" spans="2:10" s="115" customFormat="1" ht="15.95" hidden="1" customHeight="1">
      <c r="B961" s="1024"/>
      <c r="C961" s="1027"/>
      <c r="D961" s="1030"/>
      <c r="E961" s="196" t="s">
        <v>260</v>
      </c>
      <c r="F961" s="537"/>
      <c r="G961" s="351">
        <f>D958*F961</f>
        <v>0</v>
      </c>
      <c r="H961" s="463"/>
      <c r="I961" s="354">
        <f>D958*F961*H961</f>
        <v>0</v>
      </c>
      <c r="J961" s="1033"/>
    </row>
    <row r="962" spans="2:10" s="115" customFormat="1" ht="15.95" hidden="1" customHeight="1">
      <c r="B962" s="1024"/>
      <c r="C962" s="1027"/>
      <c r="D962" s="1030"/>
      <c r="E962" s="196" t="s">
        <v>261</v>
      </c>
      <c r="F962" s="537"/>
      <c r="G962" s="351">
        <f>D958*F962</f>
        <v>0</v>
      </c>
      <c r="H962" s="463"/>
      <c r="I962" s="354">
        <f>D958*F962*H962</f>
        <v>0</v>
      </c>
      <c r="J962" s="1033"/>
    </row>
    <row r="963" spans="2:10" s="115" customFormat="1" ht="15.95" hidden="1" customHeight="1">
      <c r="B963" s="1025"/>
      <c r="C963" s="1028"/>
      <c r="D963" s="1031"/>
      <c r="E963" s="196" t="s">
        <v>126</v>
      </c>
      <c r="F963" s="537"/>
      <c r="G963" s="351">
        <f>D958*F963</f>
        <v>0</v>
      </c>
      <c r="H963" s="463"/>
      <c r="I963" s="354">
        <f>D958*F963*H963</f>
        <v>0</v>
      </c>
      <c r="J963" s="1034"/>
    </row>
    <row r="964" spans="2:10" s="115" customFormat="1" ht="15.95" hidden="1" customHeight="1">
      <c r="B964" s="1023">
        <v>160</v>
      </c>
      <c r="C964" s="1026"/>
      <c r="D964" s="1029"/>
      <c r="E964" s="196" t="s">
        <v>128</v>
      </c>
      <c r="F964" s="537"/>
      <c r="G964" s="351">
        <f>D964*F964</f>
        <v>0</v>
      </c>
      <c r="H964" s="463"/>
      <c r="I964" s="354">
        <f t="shared" ref="I964" si="118">D964*F964*H964</f>
        <v>0</v>
      </c>
      <c r="J964" s="1032">
        <f>SUM(I964:I969)</f>
        <v>0</v>
      </c>
    </row>
    <row r="965" spans="2:10" s="115" customFormat="1" ht="15.95" hidden="1" customHeight="1">
      <c r="B965" s="1024"/>
      <c r="C965" s="1027"/>
      <c r="D965" s="1030"/>
      <c r="E965" s="196" t="s">
        <v>259</v>
      </c>
      <c r="F965" s="537"/>
      <c r="G965" s="351">
        <f>D964*F965</f>
        <v>0</v>
      </c>
      <c r="H965" s="463"/>
      <c r="I965" s="354">
        <f t="shared" ref="I965" si="119">D964*F965*H965</f>
        <v>0</v>
      </c>
      <c r="J965" s="1033"/>
    </row>
    <row r="966" spans="2:10" s="115" customFormat="1" ht="15.95" hidden="1" customHeight="1">
      <c r="B966" s="1024"/>
      <c r="C966" s="1027"/>
      <c r="D966" s="1030"/>
      <c r="E966" s="196" t="s">
        <v>243</v>
      </c>
      <c r="F966" s="537"/>
      <c r="G966" s="351">
        <f>D964*F966</f>
        <v>0</v>
      </c>
      <c r="H966" s="463"/>
      <c r="I966" s="354">
        <f>D964*F966*H966</f>
        <v>0</v>
      </c>
      <c r="J966" s="1033"/>
    </row>
    <row r="967" spans="2:10" s="115" customFormat="1" ht="15.95" hidden="1" customHeight="1">
      <c r="B967" s="1024"/>
      <c r="C967" s="1027"/>
      <c r="D967" s="1030"/>
      <c r="E967" s="196" t="s">
        <v>260</v>
      </c>
      <c r="F967" s="537"/>
      <c r="G967" s="351">
        <f>D964*F967</f>
        <v>0</v>
      </c>
      <c r="H967" s="463"/>
      <c r="I967" s="354">
        <f>D964*F967*H967</f>
        <v>0</v>
      </c>
      <c r="J967" s="1033"/>
    </row>
    <row r="968" spans="2:10" s="115" customFormat="1" ht="15.95" hidden="1" customHeight="1">
      <c r="B968" s="1024"/>
      <c r="C968" s="1027"/>
      <c r="D968" s="1030"/>
      <c r="E968" s="196" t="s">
        <v>261</v>
      </c>
      <c r="F968" s="537"/>
      <c r="G968" s="351">
        <f>D964*F968</f>
        <v>0</v>
      </c>
      <c r="H968" s="463"/>
      <c r="I968" s="354">
        <f>D964*F968*H968</f>
        <v>0</v>
      </c>
      <c r="J968" s="1033"/>
    </row>
    <row r="969" spans="2:10" s="115" customFormat="1" ht="15.95" hidden="1" customHeight="1">
      <c r="B969" s="1025"/>
      <c r="C969" s="1028"/>
      <c r="D969" s="1031"/>
      <c r="E969" s="196" t="s">
        <v>126</v>
      </c>
      <c r="F969" s="537"/>
      <c r="G969" s="351">
        <f>D964*F969</f>
        <v>0</v>
      </c>
      <c r="H969" s="463"/>
      <c r="I969" s="354">
        <f>D964*F969*H969</f>
        <v>0</v>
      </c>
      <c r="J969" s="1034"/>
    </row>
    <row r="970" spans="2:10" s="115" customFormat="1" ht="15.95" hidden="1" customHeight="1">
      <c r="B970" s="1023">
        <v>161</v>
      </c>
      <c r="C970" s="1026"/>
      <c r="D970" s="1029"/>
      <c r="E970" s="196" t="s">
        <v>128</v>
      </c>
      <c r="F970" s="537"/>
      <c r="G970" s="351">
        <f>D970*F970</f>
        <v>0</v>
      </c>
      <c r="H970" s="463"/>
      <c r="I970" s="354">
        <f t="shared" ref="I970" si="120">D970*F970*H970</f>
        <v>0</v>
      </c>
      <c r="J970" s="1032">
        <f>SUM(I970:I975)</f>
        <v>0</v>
      </c>
    </row>
    <row r="971" spans="2:10" s="115" customFormat="1" ht="15.95" hidden="1" customHeight="1">
      <c r="B971" s="1024"/>
      <c r="C971" s="1027"/>
      <c r="D971" s="1030"/>
      <c r="E971" s="196" t="s">
        <v>259</v>
      </c>
      <c r="F971" s="537"/>
      <c r="G971" s="351">
        <f>D970*F971</f>
        <v>0</v>
      </c>
      <c r="H971" s="463"/>
      <c r="I971" s="354">
        <f t="shared" ref="I971" si="121">D970*F971*H971</f>
        <v>0</v>
      </c>
      <c r="J971" s="1033"/>
    </row>
    <row r="972" spans="2:10" s="115" customFormat="1" ht="15.95" hidden="1" customHeight="1">
      <c r="B972" s="1024"/>
      <c r="C972" s="1027"/>
      <c r="D972" s="1030"/>
      <c r="E972" s="196" t="s">
        <v>243</v>
      </c>
      <c r="F972" s="537"/>
      <c r="G972" s="351">
        <f>D970*F972</f>
        <v>0</v>
      </c>
      <c r="H972" s="463"/>
      <c r="I972" s="354">
        <f>D970*F972*H972</f>
        <v>0</v>
      </c>
      <c r="J972" s="1033"/>
    </row>
    <row r="973" spans="2:10" s="115" customFormat="1" ht="15.95" hidden="1" customHeight="1">
      <c r="B973" s="1024"/>
      <c r="C973" s="1027"/>
      <c r="D973" s="1030"/>
      <c r="E973" s="196" t="s">
        <v>260</v>
      </c>
      <c r="F973" s="537"/>
      <c r="G973" s="351">
        <f>D970*F973</f>
        <v>0</v>
      </c>
      <c r="H973" s="463"/>
      <c r="I973" s="354">
        <f>D970*F973*H973</f>
        <v>0</v>
      </c>
      <c r="J973" s="1033"/>
    </row>
    <row r="974" spans="2:10" s="115" customFormat="1" ht="15.95" hidden="1" customHeight="1">
      <c r="B974" s="1024"/>
      <c r="C974" s="1027"/>
      <c r="D974" s="1030"/>
      <c r="E974" s="196" t="s">
        <v>261</v>
      </c>
      <c r="F974" s="537"/>
      <c r="G974" s="351">
        <f>D970*F974</f>
        <v>0</v>
      </c>
      <c r="H974" s="463"/>
      <c r="I974" s="354">
        <f>D970*F974*H974</f>
        <v>0</v>
      </c>
      <c r="J974" s="1033"/>
    </row>
    <row r="975" spans="2:10" s="115" customFormat="1" ht="15.95" hidden="1" customHeight="1">
      <c r="B975" s="1025"/>
      <c r="C975" s="1028"/>
      <c r="D975" s="1031"/>
      <c r="E975" s="196" t="s">
        <v>126</v>
      </c>
      <c r="F975" s="537"/>
      <c r="G975" s="351">
        <f>D970*F975</f>
        <v>0</v>
      </c>
      <c r="H975" s="463"/>
      <c r="I975" s="354">
        <f>D970*F975*H975</f>
        <v>0</v>
      </c>
      <c r="J975" s="1034"/>
    </row>
    <row r="976" spans="2:10" s="115" customFormat="1" ht="15.95" hidden="1" customHeight="1">
      <c r="B976" s="1023">
        <v>162</v>
      </c>
      <c r="C976" s="1026"/>
      <c r="D976" s="1029"/>
      <c r="E976" s="196" t="s">
        <v>128</v>
      </c>
      <c r="F976" s="537"/>
      <c r="G976" s="351">
        <f>D976*F976</f>
        <v>0</v>
      </c>
      <c r="H976" s="463"/>
      <c r="I976" s="354">
        <f t="shared" ref="I976" si="122">D976*F976*H976</f>
        <v>0</v>
      </c>
      <c r="J976" s="1032">
        <f>SUM(I976:I981)</f>
        <v>0</v>
      </c>
    </row>
    <row r="977" spans="2:10" s="115" customFormat="1" ht="15.95" hidden="1" customHeight="1">
      <c r="B977" s="1024"/>
      <c r="C977" s="1027"/>
      <c r="D977" s="1030"/>
      <c r="E977" s="196" t="s">
        <v>259</v>
      </c>
      <c r="F977" s="537"/>
      <c r="G977" s="351">
        <f>D976*F977</f>
        <v>0</v>
      </c>
      <c r="H977" s="463"/>
      <c r="I977" s="354">
        <f t="shared" ref="I977" si="123">D976*F977*H977</f>
        <v>0</v>
      </c>
      <c r="J977" s="1033"/>
    </row>
    <row r="978" spans="2:10" s="115" customFormat="1" ht="15.95" hidden="1" customHeight="1">
      <c r="B978" s="1024"/>
      <c r="C978" s="1027"/>
      <c r="D978" s="1030"/>
      <c r="E978" s="196" t="s">
        <v>243</v>
      </c>
      <c r="F978" s="537"/>
      <c r="G978" s="351">
        <f>D976*F978</f>
        <v>0</v>
      </c>
      <c r="H978" s="463"/>
      <c r="I978" s="354">
        <f>D976*F978*H978</f>
        <v>0</v>
      </c>
      <c r="J978" s="1033"/>
    </row>
    <row r="979" spans="2:10" s="115" customFormat="1" ht="15.95" hidden="1" customHeight="1">
      <c r="B979" s="1024"/>
      <c r="C979" s="1027"/>
      <c r="D979" s="1030"/>
      <c r="E979" s="196" t="s">
        <v>260</v>
      </c>
      <c r="F979" s="537"/>
      <c r="G979" s="351">
        <f>D976*F979</f>
        <v>0</v>
      </c>
      <c r="H979" s="463"/>
      <c r="I979" s="354">
        <f>D976*F979*H979</f>
        <v>0</v>
      </c>
      <c r="J979" s="1033"/>
    </row>
    <row r="980" spans="2:10" s="115" customFormat="1" ht="15.95" hidden="1" customHeight="1">
      <c r="B980" s="1024"/>
      <c r="C980" s="1027"/>
      <c r="D980" s="1030"/>
      <c r="E980" s="196" t="s">
        <v>261</v>
      </c>
      <c r="F980" s="537"/>
      <c r="G980" s="351">
        <f>D976*F980</f>
        <v>0</v>
      </c>
      <c r="H980" s="463"/>
      <c r="I980" s="354">
        <f>D976*F980*H980</f>
        <v>0</v>
      </c>
      <c r="J980" s="1033"/>
    </row>
    <row r="981" spans="2:10" s="115" customFormat="1" ht="15.95" hidden="1" customHeight="1">
      <c r="B981" s="1025"/>
      <c r="C981" s="1028"/>
      <c r="D981" s="1031"/>
      <c r="E981" s="196" t="s">
        <v>126</v>
      </c>
      <c r="F981" s="537"/>
      <c r="G981" s="351">
        <f>D976*F981</f>
        <v>0</v>
      </c>
      <c r="H981" s="463"/>
      <c r="I981" s="354">
        <f>D976*F981*H981</f>
        <v>0</v>
      </c>
      <c r="J981" s="1034"/>
    </row>
    <row r="982" spans="2:10" s="115" customFormat="1" ht="15.95" hidden="1" customHeight="1">
      <c r="B982" s="1023">
        <v>163</v>
      </c>
      <c r="C982" s="1026"/>
      <c r="D982" s="1029"/>
      <c r="E982" s="196" t="s">
        <v>128</v>
      </c>
      <c r="F982" s="537"/>
      <c r="G982" s="351">
        <f>D982*F982</f>
        <v>0</v>
      </c>
      <c r="H982" s="463"/>
      <c r="I982" s="354">
        <f t="shared" ref="I982" si="124">D982*F982*H982</f>
        <v>0</v>
      </c>
      <c r="J982" s="1032">
        <f>SUM(I982:I987)</f>
        <v>0</v>
      </c>
    </row>
    <row r="983" spans="2:10" s="115" customFormat="1" ht="15.95" hidden="1" customHeight="1">
      <c r="B983" s="1024"/>
      <c r="C983" s="1027"/>
      <c r="D983" s="1030"/>
      <c r="E983" s="196" t="s">
        <v>259</v>
      </c>
      <c r="F983" s="537"/>
      <c r="G983" s="351">
        <f>D982*F983</f>
        <v>0</v>
      </c>
      <c r="H983" s="463"/>
      <c r="I983" s="354">
        <f t="shared" ref="I983" si="125">D982*F983*H983</f>
        <v>0</v>
      </c>
      <c r="J983" s="1033"/>
    </row>
    <row r="984" spans="2:10" s="115" customFormat="1" ht="15.95" hidden="1" customHeight="1">
      <c r="B984" s="1024"/>
      <c r="C984" s="1027"/>
      <c r="D984" s="1030"/>
      <c r="E984" s="196" t="s">
        <v>243</v>
      </c>
      <c r="F984" s="537"/>
      <c r="G984" s="351">
        <f>D982*F984</f>
        <v>0</v>
      </c>
      <c r="H984" s="463"/>
      <c r="I984" s="354">
        <f>D982*F984*H984</f>
        <v>0</v>
      </c>
      <c r="J984" s="1033"/>
    </row>
    <row r="985" spans="2:10" s="115" customFormat="1" ht="15.95" hidden="1" customHeight="1">
      <c r="B985" s="1024"/>
      <c r="C985" s="1027"/>
      <c r="D985" s="1030"/>
      <c r="E985" s="196" t="s">
        <v>260</v>
      </c>
      <c r="F985" s="537"/>
      <c r="G985" s="351">
        <f>D982*F985</f>
        <v>0</v>
      </c>
      <c r="H985" s="463"/>
      <c r="I985" s="354">
        <f>D982*F985*H985</f>
        <v>0</v>
      </c>
      <c r="J985" s="1033"/>
    </row>
    <row r="986" spans="2:10" s="115" customFormat="1" ht="15.95" hidden="1" customHeight="1">
      <c r="B986" s="1024"/>
      <c r="C986" s="1027"/>
      <c r="D986" s="1030"/>
      <c r="E986" s="196" t="s">
        <v>261</v>
      </c>
      <c r="F986" s="537"/>
      <c r="G986" s="351">
        <f>D982*F986</f>
        <v>0</v>
      </c>
      <c r="H986" s="463"/>
      <c r="I986" s="354">
        <f>D982*F986*H986</f>
        <v>0</v>
      </c>
      <c r="J986" s="1033"/>
    </row>
    <row r="987" spans="2:10" s="115" customFormat="1" ht="15.95" hidden="1" customHeight="1">
      <c r="B987" s="1025"/>
      <c r="C987" s="1028"/>
      <c r="D987" s="1031"/>
      <c r="E987" s="196" t="s">
        <v>126</v>
      </c>
      <c r="F987" s="537"/>
      <c r="G987" s="351">
        <f>D982*F987</f>
        <v>0</v>
      </c>
      <c r="H987" s="463"/>
      <c r="I987" s="354">
        <f>D982*F987*H987</f>
        <v>0</v>
      </c>
      <c r="J987" s="1034"/>
    </row>
    <row r="988" spans="2:10" s="115" customFormat="1" ht="15.95" hidden="1" customHeight="1">
      <c r="B988" s="1023">
        <v>164</v>
      </c>
      <c r="C988" s="1026"/>
      <c r="D988" s="1029"/>
      <c r="E988" s="196" t="s">
        <v>128</v>
      </c>
      <c r="F988" s="537"/>
      <c r="G988" s="351">
        <f>D988*F988</f>
        <v>0</v>
      </c>
      <c r="H988" s="463"/>
      <c r="I988" s="354">
        <f t="shared" ref="I988" si="126">D988*F988*H988</f>
        <v>0</v>
      </c>
      <c r="J988" s="1032">
        <f>SUM(I988:I993)</f>
        <v>0</v>
      </c>
    </row>
    <row r="989" spans="2:10" s="115" customFormat="1" ht="15.95" hidden="1" customHeight="1">
      <c r="B989" s="1024"/>
      <c r="C989" s="1027"/>
      <c r="D989" s="1030"/>
      <c r="E989" s="196" t="s">
        <v>259</v>
      </c>
      <c r="F989" s="537"/>
      <c r="G989" s="351">
        <f>D988*F989</f>
        <v>0</v>
      </c>
      <c r="H989" s="463"/>
      <c r="I989" s="354">
        <f t="shared" ref="I989" si="127">D988*F989*H989</f>
        <v>0</v>
      </c>
      <c r="J989" s="1033"/>
    </row>
    <row r="990" spans="2:10" s="115" customFormat="1" ht="15.95" hidden="1" customHeight="1">
      <c r="B990" s="1024"/>
      <c r="C990" s="1027"/>
      <c r="D990" s="1030"/>
      <c r="E990" s="196" t="s">
        <v>243</v>
      </c>
      <c r="F990" s="537"/>
      <c r="G990" s="351">
        <f>D988*F990</f>
        <v>0</v>
      </c>
      <c r="H990" s="463"/>
      <c r="I990" s="354">
        <f>D988*F990*H990</f>
        <v>0</v>
      </c>
      <c r="J990" s="1033"/>
    </row>
    <row r="991" spans="2:10" s="115" customFormat="1" ht="15.95" hidden="1" customHeight="1">
      <c r="B991" s="1024"/>
      <c r="C991" s="1027"/>
      <c r="D991" s="1030"/>
      <c r="E991" s="196" t="s">
        <v>260</v>
      </c>
      <c r="F991" s="537"/>
      <c r="G991" s="351">
        <f>D988*F991</f>
        <v>0</v>
      </c>
      <c r="H991" s="463"/>
      <c r="I991" s="354">
        <f>D988*F991*H991</f>
        <v>0</v>
      </c>
      <c r="J991" s="1033"/>
    </row>
    <row r="992" spans="2:10" s="115" customFormat="1" ht="15.95" hidden="1" customHeight="1">
      <c r="B992" s="1024"/>
      <c r="C992" s="1027"/>
      <c r="D992" s="1030"/>
      <c r="E992" s="196" t="s">
        <v>261</v>
      </c>
      <c r="F992" s="537"/>
      <c r="G992" s="351">
        <f>D988*F992</f>
        <v>0</v>
      </c>
      <c r="H992" s="463"/>
      <c r="I992" s="354">
        <f>D988*F992*H992</f>
        <v>0</v>
      </c>
      <c r="J992" s="1033"/>
    </row>
    <row r="993" spans="2:10" s="115" customFormat="1" ht="15.95" hidden="1" customHeight="1">
      <c r="B993" s="1025"/>
      <c r="C993" s="1028"/>
      <c r="D993" s="1031"/>
      <c r="E993" s="196" t="s">
        <v>126</v>
      </c>
      <c r="F993" s="537"/>
      <c r="G993" s="351">
        <f>D988*F993</f>
        <v>0</v>
      </c>
      <c r="H993" s="463"/>
      <c r="I993" s="354">
        <f>D988*F993*H993</f>
        <v>0</v>
      </c>
      <c r="J993" s="1034"/>
    </row>
    <row r="994" spans="2:10" s="115" customFormat="1" ht="15.95" hidden="1" customHeight="1">
      <c r="B994" s="1023">
        <v>165</v>
      </c>
      <c r="C994" s="1026"/>
      <c r="D994" s="1029"/>
      <c r="E994" s="196" t="s">
        <v>128</v>
      </c>
      <c r="F994" s="537"/>
      <c r="G994" s="351">
        <f>D994*F994</f>
        <v>0</v>
      </c>
      <c r="H994" s="463"/>
      <c r="I994" s="354">
        <f t="shared" ref="I994" si="128">D994*F994*H994</f>
        <v>0</v>
      </c>
      <c r="J994" s="1032">
        <f>SUM(I994:I999)</f>
        <v>0</v>
      </c>
    </row>
    <row r="995" spans="2:10" s="115" customFormat="1" ht="15.95" hidden="1" customHeight="1">
      <c r="B995" s="1024"/>
      <c r="C995" s="1027"/>
      <c r="D995" s="1030"/>
      <c r="E995" s="196" t="s">
        <v>259</v>
      </c>
      <c r="F995" s="537"/>
      <c r="G995" s="351">
        <f>D994*F995</f>
        <v>0</v>
      </c>
      <c r="H995" s="463"/>
      <c r="I995" s="354">
        <f t="shared" ref="I995" si="129">D994*F995*H995</f>
        <v>0</v>
      </c>
      <c r="J995" s="1033"/>
    </row>
    <row r="996" spans="2:10" s="115" customFormat="1" ht="15.95" hidden="1" customHeight="1">
      <c r="B996" s="1024"/>
      <c r="C996" s="1027"/>
      <c r="D996" s="1030"/>
      <c r="E996" s="196" t="s">
        <v>243</v>
      </c>
      <c r="F996" s="537"/>
      <c r="G996" s="351">
        <f>D994*F996</f>
        <v>0</v>
      </c>
      <c r="H996" s="463"/>
      <c r="I996" s="354">
        <f>D994*F996*H996</f>
        <v>0</v>
      </c>
      <c r="J996" s="1033"/>
    </row>
    <row r="997" spans="2:10" s="115" customFormat="1" ht="15.95" hidden="1" customHeight="1">
      <c r="B997" s="1024"/>
      <c r="C997" s="1027"/>
      <c r="D997" s="1030"/>
      <c r="E997" s="196" t="s">
        <v>260</v>
      </c>
      <c r="F997" s="537"/>
      <c r="G997" s="351">
        <f>D994*F997</f>
        <v>0</v>
      </c>
      <c r="H997" s="463"/>
      <c r="I997" s="354">
        <f>D994*F997*H997</f>
        <v>0</v>
      </c>
      <c r="J997" s="1033"/>
    </row>
    <row r="998" spans="2:10" s="115" customFormat="1" ht="15.95" hidden="1" customHeight="1">
      <c r="B998" s="1024"/>
      <c r="C998" s="1027"/>
      <c r="D998" s="1030"/>
      <c r="E998" s="196" t="s">
        <v>261</v>
      </c>
      <c r="F998" s="537"/>
      <c r="G998" s="351">
        <f>D994*F998</f>
        <v>0</v>
      </c>
      <c r="H998" s="463"/>
      <c r="I998" s="354">
        <f>D994*F998*H998</f>
        <v>0</v>
      </c>
      <c r="J998" s="1033"/>
    </row>
    <row r="999" spans="2:10" s="115" customFormat="1" ht="15.95" hidden="1" customHeight="1">
      <c r="B999" s="1025"/>
      <c r="C999" s="1028"/>
      <c r="D999" s="1031"/>
      <c r="E999" s="196" t="s">
        <v>126</v>
      </c>
      <c r="F999" s="537"/>
      <c r="G999" s="351">
        <f>D994*F999</f>
        <v>0</v>
      </c>
      <c r="H999" s="463"/>
      <c r="I999" s="354">
        <f>D994*F999*H999</f>
        <v>0</v>
      </c>
      <c r="J999" s="1034"/>
    </row>
    <row r="1000" spans="2:10" s="115" customFormat="1" ht="15.95" hidden="1" customHeight="1">
      <c r="B1000" s="1023">
        <v>166</v>
      </c>
      <c r="C1000" s="1026"/>
      <c r="D1000" s="1029"/>
      <c r="E1000" s="196" t="s">
        <v>128</v>
      </c>
      <c r="F1000" s="537"/>
      <c r="G1000" s="351">
        <f>D1000*F1000</f>
        <v>0</v>
      </c>
      <c r="H1000" s="463"/>
      <c r="I1000" s="354">
        <f t="shared" ref="I1000" si="130">D1000*F1000*H1000</f>
        <v>0</v>
      </c>
      <c r="J1000" s="1032">
        <f>SUM(I1000:I1005)</f>
        <v>0</v>
      </c>
    </row>
    <row r="1001" spans="2:10" s="115" customFormat="1" ht="15.95" hidden="1" customHeight="1">
      <c r="B1001" s="1024"/>
      <c r="C1001" s="1027"/>
      <c r="D1001" s="1030"/>
      <c r="E1001" s="196" t="s">
        <v>259</v>
      </c>
      <c r="F1001" s="537"/>
      <c r="G1001" s="351">
        <f>D1000*F1001</f>
        <v>0</v>
      </c>
      <c r="H1001" s="463"/>
      <c r="I1001" s="354">
        <f t="shared" ref="I1001" si="131">D1000*F1001*H1001</f>
        <v>0</v>
      </c>
      <c r="J1001" s="1033"/>
    </row>
    <row r="1002" spans="2:10" s="115" customFormat="1" ht="15.95" hidden="1" customHeight="1">
      <c r="B1002" s="1024"/>
      <c r="C1002" s="1027"/>
      <c r="D1002" s="1030"/>
      <c r="E1002" s="196" t="s">
        <v>243</v>
      </c>
      <c r="F1002" s="537"/>
      <c r="G1002" s="351">
        <f>D1000*F1002</f>
        <v>0</v>
      </c>
      <c r="H1002" s="463"/>
      <c r="I1002" s="354">
        <f>D1000*F1002*H1002</f>
        <v>0</v>
      </c>
      <c r="J1002" s="1033"/>
    </row>
    <row r="1003" spans="2:10" s="115" customFormat="1" ht="15.95" hidden="1" customHeight="1">
      <c r="B1003" s="1024"/>
      <c r="C1003" s="1027"/>
      <c r="D1003" s="1030"/>
      <c r="E1003" s="196" t="s">
        <v>260</v>
      </c>
      <c r="F1003" s="537"/>
      <c r="G1003" s="351">
        <f>D1000*F1003</f>
        <v>0</v>
      </c>
      <c r="H1003" s="463"/>
      <c r="I1003" s="354">
        <f>D1000*F1003*H1003</f>
        <v>0</v>
      </c>
      <c r="J1003" s="1033"/>
    </row>
    <row r="1004" spans="2:10" s="115" customFormat="1" ht="15.95" hidden="1" customHeight="1">
      <c r="B1004" s="1024"/>
      <c r="C1004" s="1027"/>
      <c r="D1004" s="1030"/>
      <c r="E1004" s="196" t="s">
        <v>261</v>
      </c>
      <c r="F1004" s="537"/>
      <c r="G1004" s="351">
        <f>D1000*F1004</f>
        <v>0</v>
      </c>
      <c r="H1004" s="463"/>
      <c r="I1004" s="354">
        <f>D1000*F1004*H1004</f>
        <v>0</v>
      </c>
      <c r="J1004" s="1033"/>
    </row>
    <row r="1005" spans="2:10" s="115" customFormat="1" ht="15.95" hidden="1" customHeight="1">
      <c r="B1005" s="1025"/>
      <c r="C1005" s="1028"/>
      <c r="D1005" s="1031"/>
      <c r="E1005" s="196" t="s">
        <v>126</v>
      </c>
      <c r="F1005" s="537"/>
      <c r="G1005" s="351">
        <f>D1000*F1005</f>
        <v>0</v>
      </c>
      <c r="H1005" s="463"/>
      <c r="I1005" s="354">
        <f>D1000*F1005*H1005</f>
        <v>0</v>
      </c>
      <c r="J1005" s="1034"/>
    </row>
    <row r="1006" spans="2:10" s="115" customFormat="1" ht="15.95" hidden="1" customHeight="1">
      <c r="B1006" s="1023">
        <v>167</v>
      </c>
      <c r="C1006" s="1026"/>
      <c r="D1006" s="1029"/>
      <c r="E1006" s="196" t="s">
        <v>128</v>
      </c>
      <c r="F1006" s="537"/>
      <c r="G1006" s="351">
        <f>D1006*F1006</f>
        <v>0</v>
      </c>
      <c r="H1006" s="463"/>
      <c r="I1006" s="354">
        <f t="shared" ref="I1006" si="132">D1006*F1006*H1006</f>
        <v>0</v>
      </c>
      <c r="J1006" s="1032">
        <f>SUM(I1006:I1011)</f>
        <v>0</v>
      </c>
    </row>
    <row r="1007" spans="2:10" s="115" customFormat="1" ht="15.95" hidden="1" customHeight="1">
      <c r="B1007" s="1024"/>
      <c r="C1007" s="1027"/>
      <c r="D1007" s="1030"/>
      <c r="E1007" s="196" t="s">
        <v>259</v>
      </c>
      <c r="F1007" s="537"/>
      <c r="G1007" s="351">
        <f>D1006*F1007</f>
        <v>0</v>
      </c>
      <c r="H1007" s="463"/>
      <c r="I1007" s="354">
        <f t="shared" ref="I1007" si="133">D1006*F1007*H1007</f>
        <v>0</v>
      </c>
      <c r="J1007" s="1033"/>
    </row>
    <row r="1008" spans="2:10" s="115" customFormat="1" ht="15.95" hidden="1" customHeight="1">
      <c r="B1008" s="1024"/>
      <c r="C1008" s="1027"/>
      <c r="D1008" s="1030"/>
      <c r="E1008" s="196" t="s">
        <v>243</v>
      </c>
      <c r="F1008" s="537"/>
      <c r="G1008" s="351">
        <f>D1006*F1008</f>
        <v>0</v>
      </c>
      <c r="H1008" s="463"/>
      <c r="I1008" s="354">
        <f>D1006*F1008*H1008</f>
        <v>0</v>
      </c>
      <c r="J1008" s="1033"/>
    </row>
    <row r="1009" spans="2:10" s="115" customFormat="1" ht="15.95" hidden="1" customHeight="1">
      <c r="B1009" s="1024"/>
      <c r="C1009" s="1027"/>
      <c r="D1009" s="1030"/>
      <c r="E1009" s="196" t="s">
        <v>260</v>
      </c>
      <c r="F1009" s="537"/>
      <c r="G1009" s="351">
        <f>D1006*F1009</f>
        <v>0</v>
      </c>
      <c r="H1009" s="463"/>
      <c r="I1009" s="354">
        <f>D1006*F1009*H1009</f>
        <v>0</v>
      </c>
      <c r="J1009" s="1033"/>
    </row>
    <row r="1010" spans="2:10" s="115" customFormat="1" ht="15.95" hidden="1" customHeight="1">
      <c r="B1010" s="1024"/>
      <c r="C1010" s="1027"/>
      <c r="D1010" s="1030"/>
      <c r="E1010" s="196" t="s">
        <v>261</v>
      </c>
      <c r="F1010" s="537"/>
      <c r="G1010" s="351">
        <f>D1006*F1010</f>
        <v>0</v>
      </c>
      <c r="H1010" s="463"/>
      <c r="I1010" s="354">
        <f>D1006*F1010*H1010</f>
        <v>0</v>
      </c>
      <c r="J1010" s="1033"/>
    </row>
    <row r="1011" spans="2:10" s="115" customFormat="1" ht="15.95" hidden="1" customHeight="1">
      <c r="B1011" s="1025"/>
      <c r="C1011" s="1028"/>
      <c r="D1011" s="1031"/>
      <c r="E1011" s="196" t="s">
        <v>126</v>
      </c>
      <c r="F1011" s="537"/>
      <c r="G1011" s="351">
        <f>D1006*F1011</f>
        <v>0</v>
      </c>
      <c r="H1011" s="463"/>
      <c r="I1011" s="354">
        <f>D1006*F1011*H1011</f>
        <v>0</v>
      </c>
      <c r="J1011" s="1034"/>
    </row>
    <row r="1012" spans="2:10" s="115" customFormat="1" ht="15.95" hidden="1" customHeight="1">
      <c r="B1012" s="1023">
        <v>168</v>
      </c>
      <c r="C1012" s="1026"/>
      <c r="D1012" s="1029"/>
      <c r="E1012" s="196" t="s">
        <v>128</v>
      </c>
      <c r="F1012" s="537"/>
      <c r="G1012" s="351">
        <f>D1012*F1012</f>
        <v>0</v>
      </c>
      <c r="H1012" s="463"/>
      <c r="I1012" s="354">
        <f t="shared" ref="I1012" si="134">D1012*F1012*H1012</f>
        <v>0</v>
      </c>
      <c r="J1012" s="1032">
        <f>SUM(I1012:I1017)</f>
        <v>0</v>
      </c>
    </row>
    <row r="1013" spans="2:10" s="115" customFormat="1" ht="15.95" hidden="1" customHeight="1">
      <c r="B1013" s="1024"/>
      <c r="C1013" s="1027"/>
      <c r="D1013" s="1030"/>
      <c r="E1013" s="196" t="s">
        <v>259</v>
      </c>
      <c r="F1013" s="537"/>
      <c r="G1013" s="351">
        <f>D1012*F1013</f>
        <v>0</v>
      </c>
      <c r="H1013" s="463"/>
      <c r="I1013" s="354">
        <f t="shared" ref="I1013" si="135">D1012*F1013*H1013</f>
        <v>0</v>
      </c>
      <c r="J1013" s="1033"/>
    </row>
    <row r="1014" spans="2:10" s="115" customFormat="1" ht="15.95" hidden="1" customHeight="1">
      <c r="B1014" s="1024"/>
      <c r="C1014" s="1027"/>
      <c r="D1014" s="1030"/>
      <c r="E1014" s="196" t="s">
        <v>243</v>
      </c>
      <c r="F1014" s="537"/>
      <c r="G1014" s="351">
        <f>D1012*F1014</f>
        <v>0</v>
      </c>
      <c r="H1014" s="463"/>
      <c r="I1014" s="354">
        <f>D1012*F1014*H1014</f>
        <v>0</v>
      </c>
      <c r="J1014" s="1033"/>
    </row>
    <row r="1015" spans="2:10" s="115" customFormat="1" ht="15.95" hidden="1" customHeight="1">
      <c r="B1015" s="1024"/>
      <c r="C1015" s="1027"/>
      <c r="D1015" s="1030"/>
      <c r="E1015" s="196" t="s">
        <v>260</v>
      </c>
      <c r="F1015" s="537"/>
      <c r="G1015" s="351">
        <f>D1012*F1015</f>
        <v>0</v>
      </c>
      <c r="H1015" s="463"/>
      <c r="I1015" s="354">
        <f>D1012*F1015*H1015</f>
        <v>0</v>
      </c>
      <c r="J1015" s="1033"/>
    </row>
    <row r="1016" spans="2:10" s="115" customFormat="1" ht="15.95" hidden="1" customHeight="1">
      <c r="B1016" s="1024"/>
      <c r="C1016" s="1027"/>
      <c r="D1016" s="1030"/>
      <c r="E1016" s="196" t="s">
        <v>261</v>
      </c>
      <c r="F1016" s="537"/>
      <c r="G1016" s="351">
        <f>D1012*F1016</f>
        <v>0</v>
      </c>
      <c r="H1016" s="463"/>
      <c r="I1016" s="354">
        <f>D1012*F1016*H1016</f>
        <v>0</v>
      </c>
      <c r="J1016" s="1033"/>
    </row>
    <row r="1017" spans="2:10" s="115" customFormat="1" ht="15.95" hidden="1" customHeight="1">
      <c r="B1017" s="1025"/>
      <c r="C1017" s="1028"/>
      <c r="D1017" s="1031"/>
      <c r="E1017" s="196" t="s">
        <v>126</v>
      </c>
      <c r="F1017" s="537"/>
      <c r="G1017" s="351">
        <f>D1012*F1017</f>
        <v>0</v>
      </c>
      <c r="H1017" s="463"/>
      <c r="I1017" s="354">
        <f>D1012*F1017*H1017</f>
        <v>0</v>
      </c>
      <c r="J1017" s="1034"/>
    </row>
    <row r="1018" spans="2:10" s="115" customFormat="1" ht="15.95" hidden="1" customHeight="1">
      <c r="B1018" s="1023">
        <v>169</v>
      </c>
      <c r="C1018" s="1026"/>
      <c r="D1018" s="1029"/>
      <c r="E1018" s="196" t="s">
        <v>128</v>
      </c>
      <c r="F1018" s="537"/>
      <c r="G1018" s="351">
        <f>D1018*F1018</f>
        <v>0</v>
      </c>
      <c r="H1018" s="463"/>
      <c r="I1018" s="354">
        <f t="shared" ref="I1018" si="136">D1018*F1018*H1018</f>
        <v>0</v>
      </c>
      <c r="J1018" s="1032">
        <f>SUM(I1018:I1023)</f>
        <v>0</v>
      </c>
    </row>
    <row r="1019" spans="2:10" s="115" customFormat="1" ht="15.95" hidden="1" customHeight="1">
      <c r="B1019" s="1024"/>
      <c r="C1019" s="1027"/>
      <c r="D1019" s="1030"/>
      <c r="E1019" s="196" t="s">
        <v>259</v>
      </c>
      <c r="F1019" s="537"/>
      <c r="G1019" s="351">
        <f>D1018*F1019</f>
        <v>0</v>
      </c>
      <c r="H1019" s="463"/>
      <c r="I1019" s="354">
        <f t="shared" ref="I1019" si="137">D1018*F1019*H1019</f>
        <v>0</v>
      </c>
      <c r="J1019" s="1033"/>
    </row>
    <row r="1020" spans="2:10" s="115" customFormat="1" ht="15.95" hidden="1" customHeight="1">
      <c r="B1020" s="1024"/>
      <c r="C1020" s="1027"/>
      <c r="D1020" s="1030"/>
      <c r="E1020" s="196" t="s">
        <v>243</v>
      </c>
      <c r="F1020" s="537"/>
      <c r="G1020" s="351">
        <f>D1018*F1020</f>
        <v>0</v>
      </c>
      <c r="H1020" s="463"/>
      <c r="I1020" s="354">
        <f>D1018*F1020*H1020</f>
        <v>0</v>
      </c>
      <c r="J1020" s="1033"/>
    </row>
    <row r="1021" spans="2:10" s="115" customFormat="1" ht="15.95" hidden="1" customHeight="1">
      <c r="B1021" s="1024"/>
      <c r="C1021" s="1027"/>
      <c r="D1021" s="1030"/>
      <c r="E1021" s="196" t="s">
        <v>260</v>
      </c>
      <c r="F1021" s="537"/>
      <c r="G1021" s="351">
        <f>D1018*F1021</f>
        <v>0</v>
      </c>
      <c r="H1021" s="463"/>
      <c r="I1021" s="354">
        <f>D1018*F1021*H1021</f>
        <v>0</v>
      </c>
      <c r="J1021" s="1033"/>
    </row>
    <row r="1022" spans="2:10" s="115" customFormat="1" ht="15.95" hidden="1" customHeight="1">
      <c r="B1022" s="1024"/>
      <c r="C1022" s="1027"/>
      <c r="D1022" s="1030"/>
      <c r="E1022" s="196" t="s">
        <v>261</v>
      </c>
      <c r="F1022" s="537"/>
      <c r="G1022" s="351">
        <f>D1018*F1022</f>
        <v>0</v>
      </c>
      <c r="H1022" s="463"/>
      <c r="I1022" s="354">
        <f>D1018*F1022*H1022</f>
        <v>0</v>
      </c>
      <c r="J1022" s="1033"/>
    </row>
    <row r="1023" spans="2:10" s="115" customFormat="1" ht="15.95" hidden="1" customHeight="1">
      <c r="B1023" s="1025"/>
      <c r="C1023" s="1028"/>
      <c r="D1023" s="1031"/>
      <c r="E1023" s="196" t="s">
        <v>126</v>
      </c>
      <c r="F1023" s="537"/>
      <c r="G1023" s="351">
        <f>D1018*F1023</f>
        <v>0</v>
      </c>
      <c r="H1023" s="463"/>
      <c r="I1023" s="354">
        <f>D1018*F1023*H1023</f>
        <v>0</v>
      </c>
      <c r="J1023" s="1034"/>
    </row>
    <row r="1024" spans="2:10" s="115" customFormat="1" ht="15.95" hidden="1" customHeight="1">
      <c r="B1024" s="1023">
        <v>170</v>
      </c>
      <c r="C1024" s="1026"/>
      <c r="D1024" s="1029"/>
      <c r="E1024" s="196" t="s">
        <v>128</v>
      </c>
      <c r="F1024" s="537"/>
      <c r="G1024" s="351">
        <f>D1024*F1024</f>
        <v>0</v>
      </c>
      <c r="H1024" s="463"/>
      <c r="I1024" s="354">
        <f t="shared" ref="I1024" si="138">D1024*F1024*H1024</f>
        <v>0</v>
      </c>
      <c r="J1024" s="1032">
        <f>SUM(I1024:I1029)</f>
        <v>0</v>
      </c>
    </row>
    <row r="1025" spans="2:10" s="115" customFormat="1" ht="15.95" hidden="1" customHeight="1">
      <c r="B1025" s="1024"/>
      <c r="C1025" s="1027"/>
      <c r="D1025" s="1030"/>
      <c r="E1025" s="196" t="s">
        <v>259</v>
      </c>
      <c r="F1025" s="537"/>
      <c r="G1025" s="351">
        <f>D1024*F1025</f>
        <v>0</v>
      </c>
      <c r="H1025" s="463"/>
      <c r="I1025" s="354">
        <f t="shared" ref="I1025" si="139">D1024*F1025*H1025</f>
        <v>0</v>
      </c>
      <c r="J1025" s="1033"/>
    </row>
    <row r="1026" spans="2:10" s="115" customFormat="1" ht="15.95" hidden="1" customHeight="1">
      <c r="B1026" s="1024"/>
      <c r="C1026" s="1027"/>
      <c r="D1026" s="1030"/>
      <c r="E1026" s="196" t="s">
        <v>243</v>
      </c>
      <c r="F1026" s="537"/>
      <c r="G1026" s="351">
        <f>D1024*F1026</f>
        <v>0</v>
      </c>
      <c r="H1026" s="463"/>
      <c r="I1026" s="354">
        <f>D1024*F1026*H1026</f>
        <v>0</v>
      </c>
      <c r="J1026" s="1033"/>
    </row>
    <row r="1027" spans="2:10" s="115" customFormat="1" ht="15.95" hidden="1" customHeight="1">
      <c r="B1027" s="1024"/>
      <c r="C1027" s="1027"/>
      <c r="D1027" s="1030"/>
      <c r="E1027" s="196" t="s">
        <v>260</v>
      </c>
      <c r="F1027" s="537"/>
      <c r="G1027" s="351">
        <f>D1024*F1027</f>
        <v>0</v>
      </c>
      <c r="H1027" s="463"/>
      <c r="I1027" s="354">
        <f>D1024*F1027*H1027</f>
        <v>0</v>
      </c>
      <c r="J1027" s="1033"/>
    </row>
    <row r="1028" spans="2:10" s="115" customFormat="1" ht="15.95" hidden="1" customHeight="1">
      <c r="B1028" s="1024"/>
      <c r="C1028" s="1027"/>
      <c r="D1028" s="1030"/>
      <c r="E1028" s="196" t="s">
        <v>261</v>
      </c>
      <c r="F1028" s="537"/>
      <c r="G1028" s="351">
        <f>D1024*F1028</f>
        <v>0</v>
      </c>
      <c r="H1028" s="463"/>
      <c r="I1028" s="354">
        <f>D1024*F1028*H1028</f>
        <v>0</v>
      </c>
      <c r="J1028" s="1033"/>
    </row>
    <row r="1029" spans="2:10" s="115" customFormat="1" ht="15.95" hidden="1" customHeight="1">
      <c r="B1029" s="1025"/>
      <c r="C1029" s="1028"/>
      <c r="D1029" s="1031"/>
      <c r="E1029" s="196" t="s">
        <v>126</v>
      </c>
      <c r="F1029" s="537"/>
      <c r="G1029" s="351">
        <f>D1024*F1029</f>
        <v>0</v>
      </c>
      <c r="H1029" s="463"/>
      <c r="I1029" s="354">
        <f>D1024*F1029*H1029</f>
        <v>0</v>
      </c>
      <c r="J1029" s="1034"/>
    </row>
    <row r="1030" spans="2:10" s="115" customFormat="1" ht="15.95" hidden="1" customHeight="1">
      <c r="B1030" s="1023">
        <v>171</v>
      </c>
      <c r="C1030" s="1026"/>
      <c r="D1030" s="1029"/>
      <c r="E1030" s="196" t="s">
        <v>128</v>
      </c>
      <c r="F1030" s="537"/>
      <c r="G1030" s="351">
        <f>D1030*F1030</f>
        <v>0</v>
      </c>
      <c r="H1030" s="463"/>
      <c r="I1030" s="354">
        <f t="shared" ref="I1030" si="140">D1030*F1030*H1030</f>
        <v>0</v>
      </c>
      <c r="J1030" s="1032">
        <f>SUM(I1030:I1035)</f>
        <v>0</v>
      </c>
    </row>
    <row r="1031" spans="2:10" s="115" customFormat="1" ht="15.95" hidden="1" customHeight="1">
      <c r="B1031" s="1024"/>
      <c r="C1031" s="1027"/>
      <c r="D1031" s="1030"/>
      <c r="E1031" s="196" t="s">
        <v>259</v>
      </c>
      <c r="F1031" s="537"/>
      <c r="G1031" s="351">
        <f>D1030*F1031</f>
        <v>0</v>
      </c>
      <c r="H1031" s="463"/>
      <c r="I1031" s="354">
        <f t="shared" ref="I1031" si="141">D1030*F1031*H1031</f>
        <v>0</v>
      </c>
      <c r="J1031" s="1033"/>
    </row>
    <row r="1032" spans="2:10" s="115" customFormat="1" ht="15.95" hidden="1" customHeight="1">
      <c r="B1032" s="1024"/>
      <c r="C1032" s="1027"/>
      <c r="D1032" s="1030"/>
      <c r="E1032" s="196" t="s">
        <v>243</v>
      </c>
      <c r="F1032" s="537"/>
      <c r="G1032" s="351">
        <f>D1030*F1032</f>
        <v>0</v>
      </c>
      <c r="H1032" s="463"/>
      <c r="I1032" s="354">
        <f>D1030*F1032*H1032</f>
        <v>0</v>
      </c>
      <c r="J1032" s="1033"/>
    </row>
    <row r="1033" spans="2:10" s="115" customFormat="1" ht="15.95" hidden="1" customHeight="1">
      <c r="B1033" s="1024"/>
      <c r="C1033" s="1027"/>
      <c r="D1033" s="1030"/>
      <c r="E1033" s="196" t="s">
        <v>260</v>
      </c>
      <c r="F1033" s="537"/>
      <c r="G1033" s="351">
        <f>D1030*F1033</f>
        <v>0</v>
      </c>
      <c r="H1033" s="463"/>
      <c r="I1033" s="354">
        <f>D1030*F1033*H1033</f>
        <v>0</v>
      </c>
      <c r="J1033" s="1033"/>
    </row>
    <row r="1034" spans="2:10" s="115" customFormat="1" ht="15.95" hidden="1" customHeight="1">
      <c r="B1034" s="1024"/>
      <c r="C1034" s="1027"/>
      <c r="D1034" s="1030"/>
      <c r="E1034" s="196" t="s">
        <v>261</v>
      </c>
      <c r="F1034" s="537"/>
      <c r="G1034" s="351">
        <f>D1030*F1034</f>
        <v>0</v>
      </c>
      <c r="H1034" s="463"/>
      <c r="I1034" s="354">
        <f>D1030*F1034*H1034</f>
        <v>0</v>
      </c>
      <c r="J1034" s="1033"/>
    </row>
    <row r="1035" spans="2:10" s="115" customFormat="1" ht="15.95" hidden="1" customHeight="1">
      <c r="B1035" s="1025"/>
      <c r="C1035" s="1028"/>
      <c r="D1035" s="1031"/>
      <c r="E1035" s="196" t="s">
        <v>126</v>
      </c>
      <c r="F1035" s="537"/>
      <c r="G1035" s="351">
        <f>D1030*F1035</f>
        <v>0</v>
      </c>
      <c r="H1035" s="463"/>
      <c r="I1035" s="354">
        <f>D1030*F1035*H1035</f>
        <v>0</v>
      </c>
      <c r="J1035" s="1034"/>
    </row>
    <row r="1036" spans="2:10" s="115" customFormat="1" ht="15.95" hidden="1" customHeight="1">
      <c r="B1036" s="1023">
        <v>172</v>
      </c>
      <c r="C1036" s="1026"/>
      <c r="D1036" s="1029"/>
      <c r="E1036" s="196" t="s">
        <v>128</v>
      </c>
      <c r="F1036" s="537"/>
      <c r="G1036" s="351">
        <f>D1036*F1036</f>
        <v>0</v>
      </c>
      <c r="H1036" s="463"/>
      <c r="I1036" s="354">
        <f t="shared" ref="I1036" si="142">D1036*F1036*H1036</f>
        <v>0</v>
      </c>
      <c r="J1036" s="1032">
        <f>SUM(I1036:I1041)</f>
        <v>0</v>
      </c>
    </row>
    <row r="1037" spans="2:10" s="115" customFormat="1" ht="15.95" hidden="1" customHeight="1">
      <c r="B1037" s="1024"/>
      <c r="C1037" s="1027"/>
      <c r="D1037" s="1030"/>
      <c r="E1037" s="196" t="s">
        <v>259</v>
      </c>
      <c r="F1037" s="537"/>
      <c r="G1037" s="351">
        <f>D1036*F1037</f>
        <v>0</v>
      </c>
      <c r="H1037" s="463"/>
      <c r="I1037" s="354">
        <f t="shared" ref="I1037" si="143">D1036*F1037*H1037</f>
        <v>0</v>
      </c>
      <c r="J1037" s="1033"/>
    </row>
    <row r="1038" spans="2:10" s="115" customFormat="1" ht="15.95" hidden="1" customHeight="1">
      <c r="B1038" s="1024"/>
      <c r="C1038" s="1027"/>
      <c r="D1038" s="1030"/>
      <c r="E1038" s="196" t="s">
        <v>243</v>
      </c>
      <c r="F1038" s="537"/>
      <c r="G1038" s="351">
        <f>D1036*F1038</f>
        <v>0</v>
      </c>
      <c r="H1038" s="463"/>
      <c r="I1038" s="354">
        <f>D1036*F1038*H1038</f>
        <v>0</v>
      </c>
      <c r="J1038" s="1033"/>
    </row>
    <row r="1039" spans="2:10" s="115" customFormat="1" ht="15.95" hidden="1" customHeight="1">
      <c r="B1039" s="1024"/>
      <c r="C1039" s="1027"/>
      <c r="D1039" s="1030"/>
      <c r="E1039" s="196" t="s">
        <v>260</v>
      </c>
      <c r="F1039" s="537"/>
      <c r="G1039" s="351">
        <f>D1036*F1039</f>
        <v>0</v>
      </c>
      <c r="H1039" s="463"/>
      <c r="I1039" s="354">
        <f>D1036*F1039*H1039</f>
        <v>0</v>
      </c>
      <c r="J1039" s="1033"/>
    </row>
    <row r="1040" spans="2:10" s="115" customFormat="1" ht="15.95" hidden="1" customHeight="1">
      <c r="B1040" s="1024"/>
      <c r="C1040" s="1027"/>
      <c r="D1040" s="1030"/>
      <c r="E1040" s="196" t="s">
        <v>261</v>
      </c>
      <c r="F1040" s="537"/>
      <c r="G1040" s="351">
        <f>D1036*F1040</f>
        <v>0</v>
      </c>
      <c r="H1040" s="463"/>
      <c r="I1040" s="354">
        <f>D1036*F1040*H1040</f>
        <v>0</v>
      </c>
      <c r="J1040" s="1033"/>
    </row>
    <row r="1041" spans="2:10" s="115" customFormat="1" ht="15.95" hidden="1" customHeight="1">
      <c r="B1041" s="1025"/>
      <c r="C1041" s="1028"/>
      <c r="D1041" s="1031"/>
      <c r="E1041" s="196" t="s">
        <v>126</v>
      </c>
      <c r="F1041" s="537"/>
      <c r="G1041" s="351">
        <f>D1036*F1041</f>
        <v>0</v>
      </c>
      <c r="H1041" s="463"/>
      <c r="I1041" s="354">
        <f>D1036*F1041*H1041</f>
        <v>0</v>
      </c>
      <c r="J1041" s="1034"/>
    </row>
    <row r="1042" spans="2:10" s="115" customFormat="1" ht="15.95" hidden="1" customHeight="1">
      <c r="B1042" s="1023">
        <v>173</v>
      </c>
      <c r="C1042" s="1026"/>
      <c r="D1042" s="1029"/>
      <c r="E1042" s="196" t="s">
        <v>128</v>
      </c>
      <c r="F1042" s="537"/>
      <c r="G1042" s="351">
        <f>D1042*F1042</f>
        <v>0</v>
      </c>
      <c r="H1042" s="463"/>
      <c r="I1042" s="354">
        <f t="shared" ref="I1042" si="144">D1042*F1042*H1042</f>
        <v>0</v>
      </c>
      <c r="J1042" s="1032">
        <f>SUM(I1042:I1047)</f>
        <v>0</v>
      </c>
    </row>
    <row r="1043" spans="2:10" s="115" customFormat="1" ht="15.95" hidden="1" customHeight="1">
      <c r="B1043" s="1024"/>
      <c r="C1043" s="1027"/>
      <c r="D1043" s="1030"/>
      <c r="E1043" s="196" t="s">
        <v>259</v>
      </c>
      <c r="F1043" s="537"/>
      <c r="G1043" s="351">
        <f>D1042*F1043</f>
        <v>0</v>
      </c>
      <c r="H1043" s="463"/>
      <c r="I1043" s="354">
        <f t="shared" ref="I1043" si="145">D1042*F1043*H1043</f>
        <v>0</v>
      </c>
      <c r="J1043" s="1033"/>
    </row>
    <row r="1044" spans="2:10" s="115" customFormat="1" ht="15.95" hidden="1" customHeight="1">
      <c r="B1044" s="1024"/>
      <c r="C1044" s="1027"/>
      <c r="D1044" s="1030"/>
      <c r="E1044" s="196" t="s">
        <v>243</v>
      </c>
      <c r="F1044" s="537"/>
      <c r="G1044" s="351">
        <f>D1042*F1044</f>
        <v>0</v>
      </c>
      <c r="H1044" s="463"/>
      <c r="I1044" s="354">
        <f>D1042*F1044*H1044</f>
        <v>0</v>
      </c>
      <c r="J1044" s="1033"/>
    </row>
    <row r="1045" spans="2:10" s="115" customFormat="1" ht="15.95" hidden="1" customHeight="1">
      <c r="B1045" s="1024"/>
      <c r="C1045" s="1027"/>
      <c r="D1045" s="1030"/>
      <c r="E1045" s="196" t="s">
        <v>260</v>
      </c>
      <c r="F1045" s="537"/>
      <c r="G1045" s="351">
        <f>D1042*F1045</f>
        <v>0</v>
      </c>
      <c r="H1045" s="463"/>
      <c r="I1045" s="354">
        <f>D1042*F1045*H1045</f>
        <v>0</v>
      </c>
      <c r="J1045" s="1033"/>
    </row>
    <row r="1046" spans="2:10" s="115" customFormat="1" ht="15.95" hidden="1" customHeight="1">
      <c r="B1046" s="1024"/>
      <c r="C1046" s="1027"/>
      <c r="D1046" s="1030"/>
      <c r="E1046" s="196" t="s">
        <v>261</v>
      </c>
      <c r="F1046" s="537"/>
      <c r="G1046" s="351">
        <f>D1042*F1046</f>
        <v>0</v>
      </c>
      <c r="H1046" s="463"/>
      <c r="I1046" s="354">
        <f>D1042*F1046*H1046</f>
        <v>0</v>
      </c>
      <c r="J1046" s="1033"/>
    </row>
    <row r="1047" spans="2:10" s="115" customFormat="1" ht="15.95" hidden="1" customHeight="1">
      <c r="B1047" s="1025"/>
      <c r="C1047" s="1028"/>
      <c r="D1047" s="1031"/>
      <c r="E1047" s="196" t="s">
        <v>126</v>
      </c>
      <c r="F1047" s="537"/>
      <c r="G1047" s="351">
        <f>D1042*F1047</f>
        <v>0</v>
      </c>
      <c r="H1047" s="463"/>
      <c r="I1047" s="354">
        <f>D1042*F1047*H1047</f>
        <v>0</v>
      </c>
      <c r="J1047" s="1034"/>
    </row>
    <row r="1048" spans="2:10" s="115" customFormat="1" ht="15.95" hidden="1" customHeight="1">
      <c r="B1048" s="1023">
        <v>174</v>
      </c>
      <c r="C1048" s="1026"/>
      <c r="D1048" s="1029"/>
      <c r="E1048" s="196" t="s">
        <v>128</v>
      </c>
      <c r="F1048" s="537"/>
      <c r="G1048" s="351">
        <f>D1048*F1048</f>
        <v>0</v>
      </c>
      <c r="H1048" s="463"/>
      <c r="I1048" s="354">
        <f t="shared" ref="I1048" si="146">D1048*F1048*H1048</f>
        <v>0</v>
      </c>
      <c r="J1048" s="1032">
        <f>SUM(I1048:I1053)</f>
        <v>0</v>
      </c>
    </row>
    <row r="1049" spans="2:10" s="115" customFormat="1" ht="15.95" hidden="1" customHeight="1">
      <c r="B1049" s="1024"/>
      <c r="C1049" s="1027"/>
      <c r="D1049" s="1030"/>
      <c r="E1049" s="196" t="s">
        <v>259</v>
      </c>
      <c r="F1049" s="537"/>
      <c r="G1049" s="351">
        <f>D1048*F1049</f>
        <v>0</v>
      </c>
      <c r="H1049" s="463"/>
      <c r="I1049" s="354">
        <f t="shared" ref="I1049" si="147">D1048*F1049*H1049</f>
        <v>0</v>
      </c>
      <c r="J1049" s="1033"/>
    </row>
    <row r="1050" spans="2:10" s="115" customFormat="1" ht="15.95" hidden="1" customHeight="1">
      <c r="B1050" s="1024"/>
      <c r="C1050" s="1027"/>
      <c r="D1050" s="1030"/>
      <c r="E1050" s="196" t="s">
        <v>243</v>
      </c>
      <c r="F1050" s="537"/>
      <c r="G1050" s="351">
        <f>D1048*F1050</f>
        <v>0</v>
      </c>
      <c r="H1050" s="463"/>
      <c r="I1050" s="354">
        <f>D1048*F1050*H1050</f>
        <v>0</v>
      </c>
      <c r="J1050" s="1033"/>
    </row>
    <row r="1051" spans="2:10" s="115" customFormat="1" ht="15.95" hidden="1" customHeight="1">
      <c r="B1051" s="1024"/>
      <c r="C1051" s="1027"/>
      <c r="D1051" s="1030"/>
      <c r="E1051" s="196" t="s">
        <v>260</v>
      </c>
      <c r="F1051" s="537"/>
      <c r="G1051" s="351">
        <f>D1048*F1051</f>
        <v>0</v>
      </c>
      <c r="H1051" s="463"/>
      <c r="I1051" s="354">
        <f>D1048*F1051*H1051</f>
        <v>0</v>
      </c>
      <c r="J1051" s="1033"/>
    </row>
    <row r="1052" spans="2:10" s="115" customFormat="1" ht="15.95" hidden="1" customHeight="1">
      <c r="B1052" s="1024"/>
      <c r="C1052" s="1027"/>
      <c r="D1052" s="1030"/>
      <c r="E1052" s="196" t="s">
        <v>261</v>
      </c>
      <c r="F1052" s="537"/>
      <c r="G1052" s="351">
        <f>D1048*F1052</f>
        <v>0</v>
      </c>
      <c r="H1052" s="463"/>
      <c r="I1052" s="354">
        <f>D1048*F1052*H1052</f>
        <v>0</v>
      </c>
      <c r="J1052" s="1033"/>
    </row>
    <row r="1053" spans="2:10" s="115" customFormat="1" ht="15.95" hidden="1" customHeight="1">
      <c r="B1053" s="1025"/>
      <c r="C1053" s="1028"/>
      <c r="D1053" s="1031"/>
      <c r="E1053" s="196" t="s">
        <v>126</v>
      </c>
      <c r="F1053" s="537"/>
      <c r="G1053" s="351">
        <f>D1048*F1053</f>
        <v>0</v>
      </c>
      <c r="H1053" s="463"/>
      <c r="I1053" s="354">
        <f>D1048*F1053*H1053</f>
        <v>0</v>
      </c>
      <c r="J1053" s="1034"/>
    </row>
    <row r="1054" spans="2:10" s="115" customFormat="1" ht="15.95" hidden="1" customHeight="1">
      <c r="B1054" s="1023">
        <v>175</v>
      </c>
      <c r="C1054" s="1026"/>
      <c r="D1054" s="1029"/>
      <c r="E1054" s="196" t="s">
        <v>128</v>
      </c>
      <c r="F1054" s="537"/>
      <c r="G1054" s="351">
        <f>D1054*F1054</f>
        <v>0</v>
      </c>
      <c r="H1054" s="463"/>
      <c r="I1054" s="354">
        <f t="shared" ref="I1054" si="148">D1054*F1054*H1054</f>
        <v>0</v>
      </c>
      <c r="J1054" s="1032">
        <f>SUM(I1054:I1059)</f>
        <v>0</v>
      </c>
    </row>
    <row r="1055" spans="2:10" s="115" customFormat="1" ht="15.95" hidden="1" customHeight="1">
      <c r="B1055" s="1024"/>
      <c r="C1055" s="1027"/>
      <c r="D1055" s="1030"/>
      <c r="E1055" s="196" t="s">
        <v>259</v>
      </c>
      <c r="F1055" s="537"/>
      <c r="G1055" s="351">
        <f>D1054*F1055</f>
        <v>0</v>
      </c>
      <c r="H1055" s="463"/>
      <c r="I1055" s="354">
        <f t="shared" ref="I1055" si="149">D1054*F1055*H1055</f>
        <v>0</v>
      </c>
      <c r="J1055" s="1033"/>
    </row>
    <row r="1056" spans="2:10" s="115" customFormat="1" ht="15.95" hidden="1" customHeight="1">
      <c r="B1056" s="1024"/>
      <c r="C1056" s="1027"/>
      <c r="D1056" s="1030"/>
      <c r="E1056" s="196" t="s">
        <v>243</v>
      </c>
      <c r="F1056" s="537"/>
      <c r="G1056" s="351">
        <f>D1054*F1056</f>
        <v>0</v>
      </c>
      <c r="H1056" s="463"/>
      <c r="I1056" s="354">
        <f>D1054*F1056*H1056</f>
        <v>0</v>
      </c>
      <c r="J1056" s="1033"/>
    </row>
    <row r="1057" spans="2:10" s="115" customFormat="1" ht="15.95" hidden="1" customHeight="1">
      <c r="B1057" s="1024"/>
      <c r="C1057" s="1027"/>
      <c r="D1057" s="1030"/>
      <c r="E1057" s="196" t="s">
        <v>260</v>
      </c>
      <c r="F1057" s="537"/>
      <c r="G1057" s="351">
        <f>D1054*F1057</f>
        <v>0</v>
      </c>
      <c r="H1057" s="463"/>
      <c r="I1057" s="354">
        <f>D1054*F1057*H1057</f>
        <v>0</v>
      </c>
      <c r="J1057" s="1033"/>
    </row>
    <row r="1058" spans="2:10" s="115" customFormat="1" ht="15.95" hidden="1" customHeight="1">
      <c r="B1058" s="1024"/>
      <c r="C1058" s="1027"/>
      <c r="D1058" s="1030"/>
      <c r="E1058" s="196" t="s">
        <v>261</v>
      </c>
      <c r="F1058" s="537"/>
      <c r="G1058" s="351">
        <f>D1054*F1058</f>
        <v>0</v>
      </c>
      <c r="H1058" s="463"/>
      <c r="I1058" s="354">
        <f>D1054*F1058*H1058</f>
        <v>0</v>
      </c>
      <c r="J1058" s="1033"/>
    </row>
    <row r="1059" spans="2:10" s="115" customFormat="1" ht="15.95" hidden="1" customHeight="1">
      <c r="B1059" s="1025"/>
      <c r="C1059" s="1028"/>
      <c r="D1059" s="1031"/>
      <c r="E1059" s="196" t="s">
        <v>126</v>
      </c>
      <c r="F1059" s="537"/>
      <c r="G1059" s="351">
        <f>D1054*F1059</f>
        <v>0</v>
      </c>
      <c r="H1059" s="463"/>
      <c r="I1059" s="354">
        <f>D1054*F1059*H1059</f>
        <v>0</v>
      </c>
      <c r="J1059" s="1034"/>
    </row>
    <row r="1060" spans="2:10" s="115" customFormat="1" ht="15.95" hidden="1" customHeight="1">
      <c r="B1060" s="1023">
        <v>176</v>
      </c>
      <c r="C1060" s="1026"/>
      <c r="D1060" s="1029"/>
      <c r="E1060" s="196" t="s">
        <v>128</v>
      </c>
      <c r="F1060" s="537"/>
      <c r="G1060" s="351">
        <f>D1060*F1060</f>
        <v>0</v>
      </c>
      <c r="H1060" s="463"/>
      <c r="I1060" s="354">
        <f t="shared" ref="I1060" si="150">D1060*F1060*H1060</f>
        <v>0</v>
      </c>
      <c r="J1060" s="1032">
        <f>SUM(I1060:I1065)</f>
        <v>0</v>
      </c>
    </row>
    <row r="1061" spans="2:10" s="115" customFormat="1" ht="15.95" hidden="1" customHeight="1">
      <c r="B1061" s="1024"/>
      <c r="C1061" s="1027"/>
      <c r="D1061" s="1030"/>
      <c r="E1061" s="196" t="s">
        <v>259</v>
      </c>
      <c r="F1061" s="537"/>
      <c r="G1061" s="351">
        <f>D1060*F1061</f>
        <v>0</v>
      </c>
      <c r="H1061" s="463"/>
      <c r="I1061" s="354">
        <f t="shared" ref="I1061" si="151">D1060*F1061*H1061</f>
        <v>0</v>
      </c>
      <c r="J1061" s="1033"/>
    </row>
    <row r="1062" spans="2:10" s="115" customFormat="1" ht="15.95" hidden="1" customHeight="1">
      <c r="B1062" s="1024"/>
      <c r="C1062" s="1027"/>
      <c r="D1062" s="1030"/>
      <c r="E1062" s="196" t="s">
        <v>243</v>
      </c>
      <c r="F1062" s="537"/>
      <c r="G1062" s="351">
        <f>D1060*F1062</f>
        <v>0</v>
      </c>
      <c r="H1062" s="463"/>
      <c r="I1062" s="354">
        <f>D1060*F1062*H1062</f>
        <v>0</v>
      </c>
      <c r="J1062" s="1033"/>
    </row>
    <row r="1063" spans="2:10" s="115" customFormat="1" ht="15.95" hidden="1" customHeight="1">
      <c r="B1063" s="1024"/>
      <c r="C1063" s="1027"/>
      <c r="D1063" s="1030"/>
      <c r="E1063" s="196" t="s">
        <v>260</v>
      </c>
      <c r="F1063" s="537"/>
      <c r="G1063" s="351">
        <f>D1060*F1063</f>
        <v>0</v>
      </c>
      <c r="H1063" s="463"/>
      <c r="I1063" s="354">
        <f>D1060*F1063*H1063</f>
        <v>0</v>
      </c>
      <c r="J1063" s="1033"/>
    </row>
    <row r="1064" spans="2:10" s="115" customFormat="1" ht="15.95" hidden="1" customHeight="1">
      <c r="B1064" s="1024"/>
      <c r="C1064" s="1027"/>
      <c r="D1064" s="1030"/>
      <c r="E1064" s="196" t="s">
        <v>261</v>
      </c>
      <c r="F1064" s="537"/>
      <c r="G1064" s="351">
        <f>D1060*F1064</f>
        <v>0</v>
      </c>
      <c r="H1064" s="463"/>
      <c r="I1064" s="354">
        <f>D1060*F1064*H1064</f>
        <v>0</v>
      </c>
      <c r="J1064" s="1033"/>
    </row>
    <row r="1065" spans="2:10" s="115" customFormat="1" ht="15.95" hidden="1" customHeight="1">
      <c r="B1065" s="1025"/>
      <c r="C1065" s="1028"/>
      <c r="D1065" s="1031"/>
      <c r="E1065" s="196" t="s">
        <v>126</v>
      </c>
      <c r="F1065" s="537"/>
      <c r="G1065" s="351">
        <f>D1060*F1065</f>
        <v>0</v>
      </c>
      <c r="H1065" s="463"/>
      <c r="I1065" s="354">
        <f>D1060*F1065*H1065</f>
        <v>0</v>
      </c>
      <c r="J1065" s="1034"/>
    </row>
    <row r="1066" spans="2:10" s="115" customFormat="1" ht="15.95" hidden="1" customHeight="1">
      <c r="B1066" s="1023">
        <v>177</v>
      </c>
      <c r="C1066" s="1026"/>
      <c r="D1066" s="1029"/>
      <c r="E1066" s="196" t="s">
        <v>128</v>
      </c>
      <c r="F1066" s="537"/>
      <c r="G1066" s="351">
        <f>D1066*F1066</f>
        <v>0</v>
      </c>
      <c r="H1066" s="463"/>
      <c r="I1066" s="354">
        <f t="shared" ref="I1066" si="152">D1066*F1066*H1066</f>
        <v>0</v>
      </c>
      <c r="J1066" s="1032">
        <f>SUM(I1066:I1071)</f>
        <v>0</v>
      </c>
    </row>
    <row r="1067" spans="2:10" s="115" customFormat="1" ht="15.95" hidden="1" customHeight="1">
      <c r="B1067" s="1024"/>
      <c r="C1067" s="1027"/>
      <c r="D1067" s="1030"/>
      <c r="E1067" s="196" t="s">
        <v>259</v>
      </c>
      <c r="F1067" s="537"/>
      <c r="G1067" s="351">
        <f>D1066*F1067</f>
        <v>0</v>
      </c>
      <c r="H1067" s="463"/>
      <c r="I1067" s="354">
        <f t="shared" ref="I1067" si="153">D1066*F1067*H1067</f>
        <v>0</v>
      </c>
      <c r="J1067" s="1033"/>
    </row>
    <row r="1068" spans="2:10" s="115" customFormat="1" ht="15.95" hidden="1" customHeight="1">
      <c r="B1068" s="1024"/>
      <c r="C1068" s="1027"/>
      <c r="D1068" s="1030"/>
      <c r="E1068" s="196" t="s">
        <v>243</v>
      </c>
      <c r="F1068" s="537"/>
      <c r="G1068" s="351">
        <f>D1066*F1068</f>
        <v>0</v>
      </c>
      <c r="H1068" s="463"/>
      <c r="I1068" s="354">
        <f>D1066*F1068*H1068</f>
        <v>0</v>
      </c>
      <c r="J1068" s="1033"/>
    </row>
    <row r="1069" spans="2:10" s="115" customFormat="1" ht="15.95" hidden="1" customHeight="1">
      <c r="B1069" s="1024"/>
      <c r="C1069" s="1027"/>
      <c r="D1069" s="1030"/>
      <c r="E1069" s="196" t="s">
        <v>260</v>
      </c>
      <c r="F1069" s="537"/>
      <c r="G1069" s="351">
        <f>D1066*F1069</f>
        <v>0</v>
      </c>
      <c r="H1069" s="463"/>
      <c r="I1069" s="354">
        <f>D1066*F1069*H1069</f>
        <v>0</v>
      </c>
      <c r="J1069" s="1033"/>
    </row>
    <row r="1070" spans="2:10" s="115" customFormat="1" ht="15.95" hidden="1" customHeight="1">
      <c r="B1070" s="1024"/>
      <c r="C1070" s="1027"/>
      <c r="D1070" s="1030"/>
      <c r="E1070" s="196" t="s">
        <v>261</v>
      </c>
      <c r="F1070" s="537"/>
      <c r="G1070" s="351">
        <f>D1066*F1070</f>
        <v>0</v>
      </c>
      <c r="H1070" s="463"/>
      <c r="I1070" s="354">
        <f>D1066*F1070*H1070</f>
        <v>0</v>
      </c>
      <c r="J1070" s="1033"/>
    </row>
    <row r="1071" spans="2:10" s="115" customFormat="1" ht="15.95" hidden="1" customHeight="1">
      <c r="B1071" s="1025"/>
      <c r="C1071" s="1028"/>
      <c r="D1071" s="1031"/>
      <c r="E1071" s="196" t="s">
        <v>126</v>
      </c>
      <c r="F1071" s="537"/>
      <c r="G1071" s="351">
        <f>D1066*F1071</f>
        <v>0</v>
      </c>
      <c r="H1071" s="463"/>
      <c r="I1071" s="354">
        <f>D1066*F1071*H1071</f>
        <v>0</v>
      </c>
      <c r="J1071" s="1034"/>
    </row>
    <row r="1072" spans="2:10" s="115" customFormat="1" ht="15.95" hidden="1" customHeight="1">
      <c r="B1072" s="1023">
        <v>178</v>
      </c>
      <c r="C1072" s="1026"/>
      <c r="D1072" s="1029"/>
      <c r="E1072" s="196" t="s">
        <v>128</v>
      </c>
      <c r="F1072" s="537"/>
      <c r="G1072" s="351">
        <f>D1072*F1072</f>
        <v>0</v>
      </c>
      <c r="H1072" s="463"/>
      <c r="I1072" s="354">
        <f t="shared" ref="I1072" si="154">D1072*F1072*H1072</f>
        <v>0</v>
      </c>
      <c r="J1072" s="1032">
        <f>SUM(I1072:I1077)</f>
        <v>0</v>
      </c>
    </row>
    <row r="1073" spans="2:10" s="115" customFormat="1" ht="15.95" hidden="1" customHeight="1">
      <c r="B1073" s="1024"/>
      <c r="C1073" s="1027"/>
      <c r="D1073" s="1030"/>
      <c r="E1073" s="196" t="s">
        <v>259</v>
      </c>
      <c r="F1073" s="537"/>
      <c r="G1073" s="351">
        <f>D1072*F1073</f>
        <v>0</v>
      </c>
      <c r="H1073" s="463"/>
      <c r="I1073" s="354">
        <f t="shared" ref="I1073" si="155">D1072*F1073*H1073</f>
        <v>0</v>
      </c>
      <c r="J1073" s="1033"/>
    </row>
    <row r="1074" spans="2:10" s="115" customFormat="1" ht="15.95" hidden="1" customHeight="1">
      <c r="B1074" s="1024"/>
      <c r="C1074" s="1027"/>
      <c r="D1074" s="1030"/>
      <c r="E1074" s="196" t="s">
        <v>243</v>
      </c>
      <c r="F1074" s="537"/>
      <c r="G1074" s="351">
        <f>D1072*F1074</f>
        <v>0</v>
      </c>
      <c r="H1074" s="463"/>
      <c r="I1074" s="354">
        <f>D1072*F1074*H1074</f>
        <v>0</v>
      </c>
      <c r="J1074" s="1033"/>
    </row>
    <row r="1075" spans="2:10" s="115" customFormat="1" ht="15.95" hidden="1" customHeight="1">
      <c r="B1075" s="1024"/>
      <c r="C1075" s="1027"/>
      <c r="D1075" s="1030"/>
      <c r="E1075" s="196" t="s">
        <v>260</v>
      </c>
      <c r="F1075" s="537"/>
      <c r="G1075" s="351">
        <f>D1072*F1075</f>
        <v>0</v>
      </c>
      <c r="H1075" s="463"/>
      <c r="I1075" s="354">
        <f>D1072*F1075*H1075</f>
        <v>0</v>
      </c>
      <c r="J1075" s="1033"/>
    </row>
    <row r="1076" spans="2:10" s="115" customFormat="1" ht="15.95" hidden="1" customHeight="1">
      <c r="B1076" s="1024"/>
      <c r="C1076" s="1027"/>
      <c r="D1076" s="1030"/>
      <c r="E1076" s="196" t="s">
        <v>261</v>
      </c>
      <c r="F1076" s="537"/>
      <c r="G1076" s="351">
        <f>D1072*F1076</f>
        <v>0</v>
      </c>
      <c r="H1076" s="463"/>
      <c r="I1076" s="354">
        <f>D1072*F1076*H1076</f>
        <v>0</v>
      </c>
      <c r="J1076" s="1033"/>
    </row>
    <row r="1077" spans="2:10" s="115" customFormat="1" ht="15.95" hidden="1" customHeight="1">
      <c r="B1077" s="1025"/>
      <c r="C1077" s="1028"/>
      <c r="D1077" s="1031"/>
      <c r="E1077" s="196" t="s">
        <v>126</v>
      </c>
      <c r="F1077" s="537"/>
      <c r="G1077" s="351">
        <f>D1072*F1077</f>
        <v>0</v>
      </c>
      <c r="H1077" s="463"/>
      <c r="I1077" s="354">
        <f>D1072*F1077*H1077</f>
        <v>0</v>
      </c>
      <c r="J1077" s="1034"/>
    </row>
    <row r="1078" spans="2:10" s="115" customFormat="1" ht="15.95" hidden="1" customHeight="1">
      <c r="B1078" s="1023">
        <v>179</v>
      </c>
      <c r="C1078" s="1026"/>
      <c r="D1078" s="1029"/>
      <c r="E1078" s="196" t="s">
        <v>128</v>
      </c>
      <c r="F1078" s="537"/>
      <c r="G1078" s="351">
        <f>D1078*F1078</f>
        <v>0</v>
      </c>
      <c r="H1078" s="463"/>
      <c r="I1078" s="354">
        <f t="shared" ref="I1078" si="156">D1078*F1078*H1078</f>
        <v>0</v>
      </c>
      <c r="J1078" s="1032">
        <f>SUM(I1078:I1083)</f>
        <v>0</v>
      </c>
    </row>
    <row r="1079" spans="2:10" s="115" customFormat="1" ht="15.95" hidden="1" customHeight="1">
      <c r="B1079" s="1024"/>
      <c r="C1079" s="1027"/>
      <c r="D1079" s="1030"/>
      <c r="E1079" s="196" t="s">
        <v>259</v>
      </c>
      <c r="F1079" s="537"/>
      <c r="G1079" s="351">
        <f>D1078*F1079</f>
        <v>0</v>
      </c>
      <c r="H1079" s="463"/>
      <c r="I1079" s="354">
        <f t="shared" ref="I1079" si="157">D1078*F1079*H1079</f>
        <v>0</v>
      </c>
      <c r="J1079" s="1033"/>
    </row>
    <row r="1080" spans="2:10" s="115" customFormat="1" ht="15.95" hidden="1" customHeight="1">
      <c r="B1080" s="1024"/>
      <c r="C1080" s="1027"/>
      <c r="D1080" s="1030"/>
      <c r="E1080" s="196" t="s">
        <v>243</v>
      </c>
      <c r="F1080" s="537"/>
      <c r="G1080" s="351">
        <f>D1078*F1080</f>
        <v>0</v>
      </c>
      <c r="H1080" s="463"/>
      <c r="I1080" s="354">
        <f>D1078*F1080*H1080</f>
        <v>0</v>
      </c>
      <c r="J1080" s="1033"/>
    </row>
    <row r="1081" spans="2:10" s="115" customFormat="1" ht="15.95" hidden="1" customHeight="1">
      <c r="B1081" s="1024"/>
      <c r="C1081" s="1027"/>
      <c r="D1081" s="1030"/>
      <c r="E1081" s="196" t="s">
        <v>260</v>
      </c>
      <c r="F1081" s="537"/>
      <c r="G1081" s="351">
        <f>D1078*F1081</f>
        <v>0</v>
      </c>
      <c r="H1081" s="463"/>
      <c r="I1081" s="354">
        <f>D1078*F1081*H1081</f>
        <v>0</v>
      </c>
      <c r="J1081" s="1033"/>
    </row>
    <row r="1082" spans="2:10" s="115" customFormat="1" ht="15.95" hidden="1" customHeight="1">
      <c r="B1082" s="1024"/>
      <c r="C1082" s="1027"/>
      <c r="D1082" s="1030"/>
      <c r="E1082" s="196" t="s">
        <v>261</v>
      </c>
      <c r="F1082" s="537"/>
      <c r="G1082" s="351">
        <f>D1078*F1082</f>
        <v>0</v>
      </c>
      <c r="H1082" s="463"/>
      <c r="I1082" s="354">
        <f>D1078*F1082*H1082</f>
        <v>0</v>
      </c>
      <c r="J1082" s="1033"/>
    </row>
    <row r="1083" spans="2:10" s="115" customFormat="1" ht="15.95" hidden="1" customHeight="1">
      <c r="B1083" s="1025"/>
      <c r="C1083" s="1028"/>
      <c r="D1083" s="1031"/>
      <c r="E1083" s="196" t="s">
        <v>126</v>
      </c>
      <c r="F1083" s="537"/>
      <c r="G1083" s="351">
        <f>D1078*F1083</f>
        <v>0</v>
      </c>
      <c r="H1083" s="463"/>
      <c r="I1083" s="354">
        <f>D1078*F1083*H1083</f>
        <v>0</v>
      </c>
      <c r="J1083" s="1034"/>
    </row>
    <row r="1084" spans="2:10" s="115" customFormat="1" ht="15.95" hidden="1" customHeight="1">
      <c r="B1084" s="1023">
        <v>180</v>
      </c>
      <c r="C1084" s="1026"/>
      <c r="D1084" s="1029"/>
      <c r="E1084" s="196" t="s">
        <v>128</v>
      </c>
      <c r="F1084" s="537"/>
      <c r="G1084" s="351">
        <f>D1084*F1084</f>
        <v>0</v>
      </c>
      <c r="H1084" s="463"/>
      <c r="I1084" s="354">
        <f t="shared" ref="I1084" si="158">D1084*F1084*H1084</f>
        <v>0</v>
      </c>
      <c r="J1084" s="1032">
        <f>SUM(I1084:I1089)</f>
        <v>0</v>
      </c>
    </row>
    <row r="1085" spans="2:10" s="115" customFormat="1" ht="15.95" hidden="1" customHeight="1">
      <c r="B1085" s="1024"/>
      <c r="C1085" s="1027"/>
      <c r="D1085" s="1030"/>
      <c r="E1085" s="196" t="s">
        <v>259</v>
      </c>
      <c r="F1085" s="537"/>
      <c r="G1085" s="351">
        <f>D1084*F1085</f>
        <v>0</v>
      </c>
      <c r="H1085" s="463"/>
      <c r="I1085" s="354">
        <f t="shared" ref="I1085" si="159">D1084*F1085*H1085</f>
        <v>0</v>
      </c>
      <c r="J1085" s="1033"/>
    </row>
    <row r="1086" spans="2:10" s="115" customFormat="1" ht="15.95" hidden="1" customHeight="1">
      <c r="B1086" s="1024"/>
      <c r="C1086" s="1027"/>
      <c r="D1086" s="1030"/>
      <c r="E1086" s="196" t="s">
        <v>243</v>
      </c>
      <c r="F1086" s="537"/>
      <c r="G1086" s="351">
        <f>D1084*F1086</f>
        <v>0</v>
      </c>
      <c r="H1086" s="463"/>
      <c r="I1086" s="354">
        <f>D1084*F1086*H1086</f>
        <v>0</v>
      </c>
      <c r="J1086" s="1033"/>
    </row>
    <row r="1087" spans="2:10" s="115" customFormat="1" ht="15.95" hidden="1" customHeight="1">
      <c r="B1087" s="1024"/>
      <c r="C1087" s="1027"/>
      <c r="D1087" s="1030"/>
      <c r="E1087" s="196" t="s">
        <v>260</v>
      </c>
      <c r="F1087" s="537"/>
      <c r="G1087" s="351">
        <f>D1084*F1087</f>
        <v>0</v>
      </c>
      <c r="H1087" s="463"/>
      <c r="I1087" s="354">
        <f>D1084*F1087*H1087</f>
        <v>0</v>
      </c>
      <c r="J1087" s="1033"/>
    </row>
    <row r="1088" spans="2:10" s="115" customFormat="1" ht="15.95" hidden="1" customHeight="1">
      <c r="B1088" s="1024"/>
      <c r="C1088" s="1027"/>
      <c r="D1088" s="1030"/>
      <c r="E1088" s="196" t="s">
        <v>261</v>
      </c>
      <c r="F1088" s="537"/>
      <c r="G1088" s="351">
        <f>D1084*F1088</f>
        <v>0</v>
      </c>
      <c r="H1088" s="463"/>
      <c r="I1088" s="354">
        <f>D1084*F1088*H1088</f>
        <v>0</v>
      </c>
      <c r="J1088" s="1033"/>
    </row>
    <row r="1089" spans="2:10" s="115" customFormat="1" ht="15.95" hidden="1" customHeight="1">
      <c r="B1089" s="1025"/>
      <c r="C1089" s="1028"/>
      <c r="D1089" s="1031"/>
      <c r="E1089" s="196" t="s">
        <v>126</v>
      </c>
      <c r="F1089" s="537"/>
      <c r="G1089" s="351">
        <f>D1084*F1089</f>
        <v>0</v>
      </c>
      <c r="H1089" s="463"/>
      <c r="I1089" s="354">
        <f>D1084*F1089*H1089</f>
        <v>0</v>
      </c>
      <c r="J1089" s="1034"/>
    </row>
    <row r="1090" spans="2:10" s="115" customFormat="1" ht="15.95" hidden="1" customHeight="1">
      <c r="B1090" s="1023">
        <v>181</v>
      </c>
      <c r="C1090" s="1026"/>
      <c r="D1090" s="1029"/>
      <c r="E1090" s="196" t="s">
        <v>128</v>
      </c>
      <c r="F1090" s="537"/>
      <c r="G1090" s="351">
        <f>D1090*F1090</f>
        <v>0</v>
      </c>
      <c r="H1090" s="463"/>
      <c r="I1090" s="354">
        <f t="shared" ref="I1090" si="160">D1090*F1090*H1090</f>
        <v>0</v>
      </c>
      <c r="J1090" s="1032">
        <f>SUM(I1090:I1095)</f>
        <v>0</v>
      </c>
    </row>
    <row r="1091" spans="2:10" s="115" customFormat="1" ht="15.95" hidden="1" customHeight="1">
      <c r="B1091" s="1024"/>
      <c r="C1091" s="1027"/>
      <c r="D1091" s="1030"/>
      <c r="E1091" s="196" t="s">
        <v>259</v>
      </c>
      <c r="F1091" s="537"/>
      <c r="G1091" s="351">
        <f>D1090*F1091</f>
        <v>0</v>
      </c>
      <c r="H1091" s="463"/>
      <c r="I1091" s="354">
        <f t="shared" ref="I1091" si="161">D1090*F1091*H1091</f>
        <v>0</v>
      </c>
      <c r="J1091" s="1033"/>
    </row>
    <row r="1092" spans="2:10" s="115" customFormat="1" ht="15.95" hidden="1" customHeight="1">
      <c r="B1092" s="1024"/>
      <c r="C1092" s="1027"/>
      <c r="D1092" s="1030"/>
      <c r="E1092" s="196" t="s">
        <v>243</v>
      </c>
      <c r="F1092" s="537"/>
      <c r="G1092" s="351">
        <f>D1090*F1092</f>
        <v>0</v>
      </c>
      <c r="H1092" s="463"/>
      <c r="I1092" s="354">
        <f>D1090*F1092*H1092</f>
        <v>0</v>
      </c>
      <c r="J1092" s="1033"/>
    </row>
    <row r="1093" spans="2:10" s="115" customFormat="1" ht="15.95" hidden="1" customHeight="1">
      <c r="B1093" s="1024"/>
      <c r="C1093" s="1027"/>
      <c r="D1093" s="1030"/>
      <c r="E1093" s="196" t="s">
        <v>260</v>
      </c>
      <c r="F1093" s="537"/>
      <c r="G1093" s="351">
        <f>D1090*F1093</f>
        <v>0</v>
      </c>
      <c r="H1093" s="463"/>
      <c r="I1093" s="354">
        <f>D1090*F1093*H1093</f>
        <v>0</v>
      </c>
      <c r="J1093" s="1033"/>
    </row>
    <row r="1094" spans="2:10" s="115" customFormat="1" ht="15.95" hidden="1" customHeight="1">
      <c r="B1094" s="1024"/>
      <c r="C1094" s="1027"/>
      <c r="D1094" s="1030"/>
      <c r="E1094" s="196" t="s">
        <v>261</v>
      </c>
      <c r="F1094" s="537"/>
      <c r="G1094" s="351">
        <f>D1090*F1094</f>
        <v>0</v>
      </c>
      <c r="H1094" s="463"/>
      <c r="I1094" s="354">
        <f>D1090*F1094*H1094</f>
        <v>0</v>
      </c>
      <c r="J1094" s="1033"/>
    </row>
    <row r="1095" spans="2:10" s="115" customFormat="1" ht="15.95" hidden="1" customHeight="1">
      <c r="B1095" s="1025"/>
      <c r="C1095" s="1028"/>
      <c r="D1095" s="1031"/>
      <c r="E1095" s="196" t="s">
        <v>126</v>
      </c>
      <c r="F1095" s="537"/>
      <c r="G1095" s="351">
        <f>D1090*F1095</f>
        <v>0</v>
      </c>
      <c r="H1095" s="463"/>
      <c r="I1095" s="354">
        <f>D1090*F1095*H1095</f>
        <v>0</v>
      </c>
      <c r="J1095" s="1034"/>
    </row>
    <row r="1096" spans="2:10" s="115" customFormat="1" ht="15.95" hidden="1" customHeight="1">
      <c r="B1096" s="1023">
        <v>182</v>
      </c>
      <c r="C1096" s="1026"/>
      <c r="D1096" s="1029"/>
      <c r="E1096" s="196" t="s">
        <v>128</v>
      </c>
      <c r="F1096" s="537"/>
      <c r="G1096" s="351">
        <f>D1096*F1096</f>
        <v>0</v>
      </c>
      <c r="H1096" s="463"/>
      <c r="I1096" s="354">
        <f t="shared" ref="I1096" si="162">D1096*F1096*H1096</f>
        <v>0</v>
      </c>
      <c r="J1096" s="1032">
        <f>SUM(I1096:I1101)</f>
        <v>0</v>
      </c>
    </row>
    <row r="1097" spans="2:10" s="115" customFormat="1" ht="15.95" hidden="1" customHeight="1">
      <c r="B1097" s="1024"/>
      <c r="C1097" s="1027"/>
      <c r="D1097" s="1030"/>
      <c r="E1097" s="196" t="s">
        <v>259</v>
      </c>
      <c r="F1097" s="537"/>
      <c r="G1097" s="351">
        <f>D1096*F1097</f>
        <v>0</v>
      </c>
      <c r="H1097" s="463"/>
      <c r="I1097" s="354">
        <f t="shared" ref="I1097" si="163">D1096*F1097*H1097</f>
        <v>0</v>
      </c>
      <c r="J1097" s="1033"/>
    </row>
    <row r="1098" spans="2:10" s="115" customFormat="1" ht="15.95" hidden="1" customHeight="1">
      <c r="B1098" s="1024"/>
      <c r="C1098" s="1027"/>
      <c r="D1098" s="1030"/>
      <c r="E1098" s="196" t="s">
        <v>243</v>
      </c>
      <c r="F1098" s="537"/>
      <c r="G1098" s="351">
        <f>D1096*F1098</f>
        <v>0</v>
      </c>
      <c r="H1098" s="463"/>
      <c r="I1098" s="354">
        <f>D1096*F1098*H1098</f>
        <v>0</v>
      </c>
      <c r="J1098" s="1033"/>
    </row>
    <row r="1099" spans="2:10" s="115" customFormat="1" ht="15.95" hidden="1" customHeight="1">
      <c r="B1099" s="1024"/>
      <c r="C1099" s="1027"/>
      <c r="D1099" s="1030"/>
      <c r="E1099" s="196" t="s">
        <v>260</v>
      </c>
      <c r="F1099" s="537"/>
      <c r="G1099" s="351">
        <f>D1096*F1099</f>
        <v>0</v>
      </c>
      <c r="H1099" s="463"/>
      <c r="I1099" s="354">
        <f>D1096*F1099*H1099</f>
        <v>0</v>
      </c>
      <c r="J1099" s="1033"/>
    </row>
    <row r="1100" spans="2:10" s="115" customFormat="1" ht="15.95" hidden="1" customHeight="1">
      <c r="B1100" s="1024"/>
      <c r="C1100" s="1027"/>
      <c r="D1100" s="1030"/>
      <c r="E1100" s="196" t="s">
        <v>261</v>
      </c>
      <c r="F1100" s="537"/>
      <c r="G1100" s="351">
        <f>D1096*F1100</f>
        <v>0</v>
      </c>
      <c r="H1100" s="463"/>
      <c r="I1100" s="354">
        <f>D1096*F1100*H1100</f>
        <v>0</v>
      </c>
      <c r="J1100" s="1033"/>
    </row>
    <row r="1101" spans="2:10" s="115" customFormat="1" ht="15.95" hidden="1" customHeight="1">
      <c r="B1101" s="1025"/>
      <c r="C1101" s="1028"/>
      <c r="D1101" s="1031"/>
      <c r="E1101" s="196" t="s">
        <v>126</v>
      </c>
      <c r="F1101" s="537"/>
      <c r="G1101" s="351">
        <f>D1096*F1101</f>
        <v>0</v>
      </c>
      <c r="H1101" s="463"/>
      <c r="I1101" s="354">
        <f>D1096*F1101*H1101</f>
        <v>0</v>
      </c>
      <c r="J1101" s="1034"/>
    </row>
    <row r="1102" spans="2:10" s="115" customFormat="1" ht="15.95" hidden="1" customHeight="1">
      <c r="B1102" s="1023">
        <v>183</v>
      </c>
      <c r="C1102" s="1026"/>
      <c r="D1102" s="1029"/>
      <c r="E1102" s="196" t="s">
        <v>128</v>
      </c>
      <c r="F1102" s="537"/>
      <c r="G1102" s="351">
        <f>D1102*F1102</f>
        <v>0</v>
      </c>
      <c r="H1102" s="463"/>
      <c r="I1102" s="354">
        <f t="shared" ref="I1102" si="164">D1102*F1102*H1102</f>
        <v>0</v>
      </c>
      <c r="J1102" s="1032">
        <f>SUM(I1102:I1107)</f>
        <v>0</v>
      </c>
    </row>
    <row r="1103" spans="2:10" s="115" customFormat="1" ht="15.95" hidden="1" customHeight="1">
      <c r="B1103" s="1024"/>
      <c r="C1103" s="1027"/>
      <c r="D1103" s="1030"/>
      <c r="E1103" s="196" t="s">
        <v>259</v>
      </c>
      <c r="F1103" s="537"/>
      <c r="G1103" s="351">
        <f>D1102*F1103</f>
        <v>0</v>
      </c>
      <c r="H1103" s="463"/>
      <c r="I1103" s="354">
        <f t="shared" ref="I1103" si="165">D1102*F1103*H1103</f>
        <v>0</v>
      </c>
      <c r="J1103" s="1033"/>
    </row>
    <row r="1104" spans="2:10" s="115" customFormat="1" ht="15.95" hidden="1" customHeight="1">
      <c r="B1104" s="1024"/>
      <c r="C1104" s="1027"/>
      <c r="D1104" s="1030"/>
      <c r="E1104" s="196" t="s">
        <v>243</v>
      </c>
      <c r="F1104" s="537"/>
      <c r="G1104" s="351">
        <f>D1102*F1104</f>
        <v>0</v>
      </c>
      <c r="H1104" s="463"/>
      <c r="I1104" s="354">
        <f>D1102*F1104*H1104</f>
        <v>0</v>
      </c>
      <c r="J1104" s="1033"/>
    </row>
    <row r="1105" spans="2:10" s="115" customFormat="1" ht="15.95" hidden="1" customHeight="1">
      <c r="B1105" s="1024"/>
      <c r="C1105" s="1027"/>
      <c r="D1105" s="1030"/>
      <c r="E1105" s="196" t="s">
        <v>260</v>
      </c>
      <c r="F1105" s="537"/>
      <c r="G1105" s="351">
        <f>D1102*F1105</f>
        <v>0</v>
      </c>
      <c r="H1105" s="463"/>
      <c r="I1105" s="354">
        <f>D1102*F1105*H1105</f>
        <v>0</v>
      </c>
      <c r="J1105" s="1033"/>
    </row>
    <row r="1106" spans="2:10" s="115" customFormat="1" ht="15.95" hidden="1" customHeight="1">
      <c r="B1106" s="1024"/>
      <c r="C1106" s="1027"/>
      <c r="D1106" s="1030"/>
      <c r="E1106" s="196" t="s">
        <v>261</v>
      </c>
      <c r="F1106" s="537"/>
      <c r="G1106" s="351">
        <f>D1102*F1106</f>
        <v>0</v>
      </c>
      <c r="H1106" s="463"/>
      <c r="I1106" s="354">
        <f>D1102*F1106*H1106</f>
        <v>0</v>
      </c>
      <c r="J1106" s="1033"/>
    </row>
    <row r="1107" spans="2:10" s="115" customFormat="1" ht="15.95" hidden="1" customHeight="1">
      <c r="B1107" s="1025"/>
      <c r="C1107" s="1028"/>
      <c r="D1107" s="1031"/>
      <c r="E1107" s="196" t="s">
        <v>126</v>
      </c>
      <c r="F1107" s="537"/>
      <c r="G1107" s="351">
        <f>D1102*F1107</f>
        <v>0</v>
      </c>
      <c r="H1107" s="463"/>
      <c r="I1107" s="354">
        <f>D1102*F1107*H1107</f>
        <v>0</v>
      </c>
      <c r="J1107" s="1034"/>
    </row>
    <row r="1108" spans="2:10" s="115" customFormat="1" ht="15.95" hidden="1" customHeight="1">
      <c r="B1108" s="1023">
        <v>184</v>
      </c>
      <c r="C1108" s="1026"/>
      <c r="D1108" s="1029"/>
      <c r="E1108" s="196" t="s">
        <v>128</v>
      </c>
      <c r="F1108" s="537"/>
      <c r="G1108" s="351">
        <f>D1108*F1108</f>
        <v>0</v>
      </c>
      <c r="H1108" s="463"/>
      <c r="I1108" s="354">
        <f t="shared" ref="I1108" si="166">D1108*F1108*H1108</f>
        <v>0</v>
      </c>
      <c r="J1108" s="1032">
        <f>SUM(I1108:I1113)</f>
        <v>0</v>
      </c>
    </row>
    <row r="1109" spans="2:10" s="115" customFormat="1" ht="15.95" hidden="1" customHeight="1">
      <c r="B1109" s="1024"/>
      <c r="C1109" s="1027"/>
      <c r="D1109" s="1030"/>
      <c r="E1109" s="196" t="s">
        <v>259</v>
      </c>
      <c r="F1109" s="537"/>
      <c r="G1109" s="351">
        <f>D1108*F1109</f>
        <v>0</v>
      </c>
      <c r="H1109" s="463"/>
      <c r="I1109" s="354">
        <f t="shared" ref="I1109" si="167">D1108*F1109*H1109</f>
        <v>0</v>
      </c>
      <c r="J1109" s="1033"/>
    </row>
    <row r="1110" spans="2:10" s="115" customFormat="1" ht="15.95" hidden="1" customHeight="1">
      <c r="B1110" s="1024"/>
      <c r="C1110" s="1027"/>
      <c r="D1110" s="1030"/>
      <c r="E1110" s="196" t="s">
        <v>243</v>
      </c>
      <c r="F1110" s="537"/>
      <c r="G1110" s="351">
        <f>D1108*F1110</f>
        <v>0</v>
      </c>
      <c r="H1110" s="463"/>
      <c r="I1110" s="354">
        <f>D1108*F1110*H1110</f>
        <v>0</v>
      </c>
      <c r="J1110" s="1033"/>
    </row>
    <row r="1111" spans="2:10" s="115" customFormat="1" ht="15.95" hidden="1" customHeight="1">
      <c r="B1111" s="1024"/>
      <c r="C1111" s="1027"/>
      <c r="D1111" s="1030"/>
      <c r="E1111" s="196" t="s">
        <v>260</v>
      </c>
      <c r="F1111" s="537"/>
      <c r="G1111" s="351">
        <f>D1108*F1111</f>
        <v>0</v>
      </c>
      <c r="H1111" s="463"/>
      <c r="I1111" s="354">
        <f>D1108*F1111*H1111</f>
        <v>0</v>
      </c>
      <c r="J1111" s="1033"/>
    </row>
    <row r="1112" spans="2:10" s="115" customFormat="1" ht="15.95" hidden="1" customHeight="1">
      <c r="B1112" s="1024"/>
      <c r="C1112" s="1027"/>
      <c r="D1112" s="1030"/>
      <c r="E1112" s="196" t="s">
        <v>261</v>
      </c>
      <c r="F1112" s="537"/>
      <c r="G1112" s="351">
        <f>D1108*F1112</f>
        <v>0</v>
      </c>
      <c r="H1112" s="463"/>
      <c r="I1112" s="354">
        <f>D1108*F1112*H1112</f>
        <v>0</v>
      </c>
      <c r="J1112" s="1033"/>
    </row>
    <row r="1113" spans="2:10" s="115" customFormat="1" ht="15.95" hidden="1" customHeight="1">
      <c r="B1113" s="1025"/>
      <c r="C1113" s="1028"/>
      <c r="D1113" s="1031"/>
      <c r="E1113" s="196" t="s">
        <v>126</v>
      </c>
      <c r="F1113" s="537"/>
      <c r="G1113" s="351">
        <f>D1108*F1113</f>
        <v>0</v>
      </c>
      <c r="H1113" s="463"/>
      <c r="I1113" s="354">
        <f>D1108*F1113*H1113</f>
        <v>0</v>
      </c>
      <c r="J1113" s="1034"/>
    </row>
    <row r="1114" spans="2:10" s="115" customFormat="1" ht="15.95" hidden="1" customHeight="1">
      <c r="B1114" s="1023">
        <v>185</v>
      </c>
      <c r="C1114" s="1026"/>
      <c r="D1114" s="1029"/>
      <c r="E1114" s="196" t="s">
        <v>128</v>
      </c>
      <c r="F1114" s="537"/>
      <c r="G1114" s="351">
        <f>D1114*F1114</f>
        <v>0</v>
      </c>
      <c r="H1114" s="463"/>
      <c r="I1114" s="354">
        <f t="shared" ref="I1114" si="168">D1114*F1114*H1114</f>
        <v>0</v>
      </c>
      <c r="J1114" s="1032">
        <f>SUM(I1114:I1119)</f>
        <v>0</v>
      </c>
    </row>
    <row r="1115" spans="2:10" s="115" customFormat="1" ht="15.95" hidden="1" customHeight="1">
      <c r="B1115" s="1024"/>
      <c r="C1115" s="1027"/>
      <c r="D1115" s="1030"/>
      <c r="E1115" s="196" t="s">
        <v>259</v>
      </c>
      <c r="F1115" s="537"/>
      <c r="G1115" s="351">
        <f>D1114*F1115</f>
        <v>0</v>
      </c>
      <c r="H1115" s="463"/>
      <c r="I1115" s="354">
        <f t="shared" ref="I1115" si="169">D1114*F1115*H1115</f>
        <v>0</v>
      </c>
      <c r="J1115" s="1033"/>
    </row>
    <row r="1116" spans="2:10" s="115" customFormat="1" ht="15.95" hidden="1" customHeight="1">
      <c r="B1116" s="1024"/>
      <c r="C1116" s="1027"/>
      <c r="D1116" s="1030"/>
      <c r="E1116" s="196" t="s">
        <v>243</v>
      </c>
      <c r="F1116" s="537"/>
      <c r="G1116" s="351">
        <f>D1114*F1116</f>
        <v>0</v>
      </c>
      <c r="H1116" s="463"/>
      <c r="I1116" s="354">
        <f>D1114*F1116*H1116</f>
        <v>0</v>
      </c>
      <c r="J1116" s="1033"/>
    </row>
    <row r="1117" spans="2:10" s="115" customFormat="1" ht="15.95" hidden="1" customHeight="1">
      <c r="B1117" s="1024"/>
      <c r="C1117" s="1027"/>
      <c r="D1117" s="1030"/>
      <c r="E1117" s="196" t="s">
        <v>260</v>
      </c>
      <c r="F1117" s="537"/>
      <c r="G1117" s="351">
        <f>D1114*F1117</f>
        <v>0</v>
      </c>
      <c r="H1117" s="463"/>
      <c r="I1117" s="354">
        <f>D1114*F1117*H1117</f>
        <v>0</v>
      </c>
      <c r="J1117" s="1033"/>
    </row>
    <row r="1118" spans="2:10" s="115" customFormat="1" ht="15.95" hidden="1" customHeight="1">
      <c r="B1118" s="1024"/>
      <c r="C1118" s="1027"/>
      <c r="D1118" s="1030"/>
      <c r="E1118" s="196" t="s">
        <v>261</v>
      </c>
      <c r="F1118" s="537"/>
      <c r="G1118" s="351">
        <f>D1114*F1118</f>
        <v>0</v>
      </c>
      <c r="H1118" s="463"/>
      <c r="I1118" s="354">
        <f>D1114*F1118*H1118</f>
        <v>0</v>
      </c>
      <c r="J1118" s="1033"/>
    </row>
    <row r="1119" spans="2:10" s="115" customFormat="1" ht="15.95" hidden="1" customHeight="1">
      <c r="B1119" s="1025"/>
      <c r="C1119" s="1028"/>
      <c r="D1119" s="1031"/>
      <c r="E1119" s="196" t="s">
        <v>126</v>
      </c>
      <c r="F1119" s="537"/>
      <c r="G1119" s="351">
        <f>D1114*F1119</f>
        <v>0</v>
      </c>
      <c r="H1119" s="463"/>
      <c r="I1119" s="354">
        <f>D1114*F1119*H1119</f>
        <v>0</v>
      </c>
      <c r="J1119" s="1034"/>
    </row>
    <row r="1120" spans="2:10" s="115" customFormat="1" ht="15.95" hidden="1" customHeight="1">
      <c r="B1120" s="1023">
        <v>186</v>
      </c>
      <c r="C1120" s="1026"/>
      <c r="D1120" s="1029"/>
      <c r="E1120" s="196" t="s">
        <v>128</v>
      </c>
      <c r="F1120" s="537"/>
      <c r="G1120" s="351">
        <f>D1120*F1120</f>
        <v>0</v>
      </c>
      <c r="H1120" s="463"/>
      <c r="I1120" s="354">
        <f t="shared" ref="I1120" si="170">D1120*F1120*H1120</f>
        <v>0</v>
      </c>
      <c r="J1120" s="1032">
        <f>SUM(I1120:I1125)</f>
        <v>0</v>
      </c>
    </row>
    <row r="1121" spans="2:10" s="115" customFormat="1" ht="15.95" hidden="1" customHeight="1">
      <c r="B1121" s="1024"/>
      <c r="C1121" s="1027"/>
      <c r="D1121" s="1030"/>
      <c r="E1121" s="196" t="s">
        <v>259</v>
      </c>
      <c r="F1121" s="537"/>
      <c r="G1121" s="351">
        <f>D1120*F1121</f>
        <v>0</v>
      </c>
      <c r="H1121" s="463"/>
      <c r="I1121" s="354">
        <f t="shared" ref="I1121" si="171">D1120*F1121*H1121</f>
        <v>0</v>
      </c>
      <c r="J1121" s="1033"/>
    </row>
    <row r="1122" spans="2:10" s="115" customFormat="1" ht="15.95" hidden="1" customHeight="1">
      <c r="B1122" s="1024"/>
      <c r="C1122" s="1027"/>
      <c r="D1122" s="1030"/>
      <c r="E1122" s="196" t="s">
        <v>243</v>
      </c>
      <c r="F1122" s="537"/>
      <c r="G1122" s="351">
        <f>D1120*F1122</f>
        <v>0</v>
      </c>
      <c r="H1122" s="463"/>
      <c r="I1122" s="354">
        <f>D1120*F1122*H1122</f>
        <v>0</v>
      </c>
      <c r="J1122" s="1033"/>
    </row>
    <row r="1123" spans="2:10" s="115" customFormat="1" ht="15.95" hidden="1" customHeight="1">
      <c r="B1123" s="1024"/>
      <c r="C1123" s="1027"/>
      <c r="D1123" s="1030"/>
      <c r="E1123" s="196" t="s">
        <v>260</v>
      </c>
      <c r="F1123" s="537"/>
      <c r="G1123" s="351">
        <f>D1120*F1123</f>
        <v>0</v>
      </c>
      <c r="H1123" s="463"/>
      <c r="I1123" s="354">
        <f>D1120*F1123*H1123</f>
        <v>0</v>
      </c>
      <c r="J1123" s="1033"/>
    </row>
    <row r="1124" spans="2:10" s="115" customFormat="1" ht="15.95" hidden="1" customHeight="1">
      <c r="B1124" s="1024"/>
      <c r="C1124" s="1027"/>
      <c r="D1124" s="1030"/>
      <c r="E1124" s="196" t="s">
        <v>261</v>
      </c>
      <c r="F1124" s="537"/>
      <c r="G1124" s="351">
        <f>D1120*F1124</f>
        <v>0</v>
      </c>
      <c r="H1124" s="463"/>
      <c r="I1124" s="354">
        <f>D1120*F1124*H1124</f>
        <v>0</v>
      </c>
      <c r="J1124" s="1033"/>
    </row>
    <row r="1125" spans="2:10" s="115" customFormat="1" ht="15.95" hidden="1" customHeight="1">
      <c r="B1125" s="1025"/>
      <c r="C1125" s="1028"/>
      <c r="D1125" s="1031"/>
      <c r="E1125" s="196" t="s">
        <v>126</v>
      </c>
      <c r="F1125" s="537"/>
      <c r="G1125" s="351">
        <f>D1120*F1125</f>
        <v>0</v>
      </c>
      <c r="H1125" s="463"/>
      <c r="I1125" s="354">
        <f>D1120*F1125*H1125</f>
        <v>0</v>
      </c>
      <c r="J1125" s="1034"/>
    </row>
    <row r="1126" spans="2:10" s="115" customFormat="1" ht="15.95" hidden="1" customHeight="1">
      <c r="B1126" s="1023">
        <v>187</v>
      </c>
      <c r="C1126" s="1026"/>
      <c r="D1126" s="1029"/>
      <c r="E1126" s="196" t="s">
        <v>128</v>
      </c>
      <c r="F1126" s="537"/>
      <c r="G1126" s="351">
        <f>D1126*F1126</f>
        <v>0</v>
      </c>
      <c r="H1126" s="463"/>
      <c r="I1126" s="354">
        <f t="shared" ref="I1126" si="172">D1126*F1126*H1126</f>
        <v>0</v>
      </c>
      <c r="J1126" s="1032">
        <f>SUM(I1126:I1131)</f>
        <v>0</v>
      </c>
    </row>
    <row r="1127" spans="2:10" s="115" customFormat="1" ht="15.95" hidden="1" customHeight="1">
      <c r="B1127" s="1024"/>
      <c r="C1127" s="1027"/>
      <c r="D1127" s="1030"/>
      <c r="E1127" s="196" t="s">
        <v>259</v>
      </c>
      <c r="F1127" s="537"/>
      <c r="G1127" s="351">
        <f>D1126*F1127</f>
        <v>0</v>
      </c>
      <c r="H1127" s="463"/>
      <c r="I1127" s="354">
        <f t="shared" ref="I1127" si="173">D1126*F1127*H1127</f>
        <v>0</v>
      </c>
      <c r="J1127" s="1033"/>
    </row>
    <row r="1128" spans="2:10" s="115" customFormat="1" ht="15.95" hidden="1" customHeight="1">
      <c r="B1128" s="1024"/>
      <c r="C1128" s="1027"/>
      <c r="D1128" s="1030"/>
      <c r="E1128" s="196" t="s">
        <v>243</v>
      </c>
      <c r="F1128" s="537"/>
      <c r="G1128" s="351">
        <f>D1126*F1128</f>
        <v>0</v>
      </c>
      <c r="H1128" s="463"/>
      <c r="I1128" s="354">
        <f>D1126*F1128*H1128</f>
        <v>0</v>
      </c>
      <c r="J1128" s="1033"/>
    </row>
    <row r="1129" spans="2:10" s="115" customFormat="1" ht="15.95" hidden="1" customHeight="1">
      <c r="B1129" s="1024"/>
      <c r="C1129" s="1027"/>
      <c r="D1129" s="1030"/>
      <c r="E1129" s="196" t="s">
        <v>260</v>
      </c>
      <c r="F1129" s="537"/>
      <c r="G1129" s="351">
        <f>D1126*F1129</f>
        <v>0</v>
      </c>
      <c r="H1129" s="463"/>
      <c r="I1129" s="354">
        <f>D1126*F1129*H1129</f>
        <v>0</v>
      </c>
      <c r="J1129" s="1033"/>
    </row>
    <row r="1130" spans="2:10" s="115" customFormat="1" ht="15.95" hidden="1" customHeight="1">
      <c r="B1130" s="1024"/>
      <c r="C1130" s="1027"/>
      <c r="D1130" s="1030"/>
      <c r="E1130" s="196" t="s">
        <v>261</v>
      </c>
      <c r="F1130" s="537"/>
      <c r="G1130" s="351">
        <f>D1126*F1130</f>
        <v>0</v>
      </c>
      <c r="H1130" s="463"/>
      <c r="I1130" s="354">
        <f>D1126*F1130*H1130</f>
        <v>0</v>
      </c>
      <c r="J1130" s="1033"/>
    </row>
    <row r="1131" spans="2:10" s="115" customFormat="1" ht="15.95" hidden="1" customHeight="1">
      <c r="B1131" s="1025"/>
      <c r="C1131" s="1028"/>
      <c r="D1131" s="1031"/>
      <c r="E1131" s="196" t="s">
        <v>126</v>
      </c>
      <c r="F1131" s="537"/>
      <c r="G1131" s="351">
        <f>D1126*F1131</f>
        <v>0</v>
      </c>
      <c r="H1131" s="463"/>
      <c r="I1131" s="354">
        <f>D1126*F1131*H1131</f>
        <v>0</v>
      </c>
      <c r="J1131" s="1034"/>
    </row>
    <row r="1132" spans="2:10" s="115" customFormat="1" ht="15.95" hidden="1" customHeight="1">
      <c r="B1132" s="1023">
        <v>188</v>
      </c>
      <c r="C1132" s="1026"/>
      <c r="D1132" s="1029"/>
      <c r="E1132" s="196" t="s">
        <v>128</v>
      </c>
      <c r="F1132" s="537"/>
      <c r="G1132" s="351">
        <f>D1132*F1132</f>
        <v>0</v>
      </c>
      <c r="H1132" s="463"/>
      <c r="I1132" s="354">
        <f t="shared" ref="I1132" si="174">D1132*F1132*H1132</f>
        <v>0</v>
      </c>
      <c r="J1132" s="1032">
        <f>SUM(I1132:I1137)</f>
        <v>0</v>
      </c>
    </row>
    <row r="1133" spans="2:10" s="115" customFormat="1" ht="15.95" hidden="1" customHeight="1">
      <c r="B1133" s="1024"/>
      <c r="C1133" s="1027"/>
      <c r="D1133" s="1030"/>
      <c r="E1133" s="196" t="s">
        <v>259</v>
      </c>
      <c r="F1133" s="537"/>
      <c r="G1133" s="351">
        <f>D1132*F1133</f>
        <v>0</v>
      </c>
      <c r="H1133" s="463"/>
      <c r="I1133" s="354">
        <f t="shared" ref="I1133" si="175">D1132*F1133*H1133</f>
        <v>0</v>
      </c>
      <c r="J1133" s="1033"/>
    </row>
    <row r="1134" spans="2:10" s="115" customFormat="1" ht="15.95" hidden="1" customHeight="1">
      <c r="B1134" s="1024"/>
      <c r="C1134" s="1027"/>
      <c r="D1134" s="1030"/>
      <c r="E1134" s="196" t="s">
        <v>243</v>
      </c>
      <c r="F1134" s="537"/>
      <c r="G1134" s="351">
        <f>D1132*F1134</f>
        <v>0</v>
      </c>
      <c r="H1134" s="463"/>
      <c r="I1134" s="354">
        <f>D1132*F1134*H1134</f>
        <v>0</v>
      </c>
      <c r="J1134" s="1033"/>
    </row>
    <row r="1135" spans="2:10" s="115" customFormat="1" ht="15.95" hidden="1" customHeight="1">
      <c r="B1135" s="1024"/>
      <c r="C1135" s="1027"/>
      <c r="D1135" s="1030"/>
      <c r="E1135" s="196" t="s">
        <v>260</v>
      </c>
      <c r="F1135" s="537"/>
      <c r="G1135" s="351">
        <f>D1132*F1135</f>
        <v>0</v>
      </c>
      <c r="H1135" s="463"/>
      <c r="I1135" s="354">
        <f>D1132*F1135*H1135</f>
        <v>0</v>
      </c>
      <c r="J1135" s="1033"/>
    </row>
    <row r="1136" spans="2:10" s="115" customFormat="1" ht="15.95" hidden="1" customHeight="1">
      <c r="B1136" s="1024"/>
      <c r="C1136" s="1027"/>
      <c r="D1136" s="1030"/>
      <c r="E1136" s="196" t="s">
        <v>261</v>
      </c>
      <c r="F1136" s="537"/>
      <c r="G1136" s="351">
        <f>D1132*F1136</f>
        <v>0</v>
      </c>
      <c r="H1136" s="463"/>
      <c r="I1136" s="354">
        <f>D1132*F1136*H1136</f>
        <v>0</v>
      </c>
      <c r="J1136" s="1033"/>
    </row>
    <row r="1137" spans="2:10" s="115" customFormat="1" ht="15.95" hidden="1" customHeight="1">
      <c r="B1137" s="1025"/>
      <c r="C1137" s="1028"/>
      <c r="D1137" s="1031"/>
      <c r="E1137" s="196" t="s">
        <v>126</v>
      </c>
      <c r="F1137" s="537"/>
      <c r="G1137" s="351">
        <f>D1132*F1137</f>
        <v>0</v>
      </c>
      <c r="H1137" s="463"/>
      <c r="I1137" s="354">
        <f>D1132*F1137*H1137</f>
        <v>0</v>
      </c>
      <c r="J1137" s="1034"/>
    </row>
    <row r="1138" spans="2:10" s="115" customFormat="1" ht="15.95" hidden="1" customHeight="1">
      <c r="B1138" s="1023">
        <v>189</v>
      </c>
      <c r="C1138" s="1026"/>
      <c r="D1138" s="1029"/>
      <c r="E1138" s="196" t="s">
        <v>128</v>
      </c>
      <c r="F1138" s="537"/>
      <c r="G1138" s="351">
        <f>D1138*F1138</f>
        <v>0</v>
      </c>
      <c r="H1138" s="463"/>
      <c r="I1138" s="354">
        <f t="shared" ref="I1138" si="176">D1138*F1138*H1138</f>
        <v>0</v>
      </c>
      <c r="J1138" s="1032">
        <f>SUM(I1138:I1143)</f>
        <v>0</v>
      </c>
    </row>
    <row r="1139" spans="2:10" s="115" customFormat="1" ht="15.95" hidden="1" customHeight="1">
      <c r="B1139" s="1024"/>
      <c r="C1139" s="1027"/>
      <c r="D1139" s="1030"/>
      <c r="E1139" s="196" t="s">
        <v>259</v>
      </c>
      <c r="F1139" s="537"/>
      <c r="G1139" s="351">
        <f>D1138*F1139</f>
        <v>0</v>
      </c>
      <c r="H1139" s="463"/>
      <c r="I1139" s="354">
        <f t="shared" ref="I1139" si="177">D1138*F1139*H1139</f>
        <v>0</v>
      </c>
      <c r="J1139" s="1033"/>
    </row>
    <row r="1140" spans="2:10" s="115" customFormat="1" ht="15.95" hidden="1" customHeight="1">
      <c r="B1140" s="1024"/>
      <c r="C1140" s="1027"/>
      <c r="D1140" s="1030"/>
      <c r="E1140" s="196" t="s">
        <v>243</v>
      </c>
      <c r="F1140" s="537"/>
      <c r="G1140" s="351">
        <f>D1138*F1140</f>
        <v>0</v>
      </c>
      <c r="H1140" s="463"/>
      <c r="I1140" s="354">
        <f>D1138*F1140*H1140</f>
        <v>0</v>
      </c>
      <c r="J1140" s="1033"/>
    </row>
    <row r="1141" spans="2:10" s="115" customFormat="1" ht="15.95" hidden="1" customHeight="1">
      <c r="B1141" s="1024"/>
      <c r="C1141" s="1027"/>
      <c r="D1141" s="1030"/>
      <c r="E1141" s="196" t="s">
        <v>260</v>
      </c>
      <c r="F1141" s="537"/>
      <c r="G1141" s="351">
        <f>D1138*F1141</f>
        <v>0</v>
      </c>
      <c r="H1141" s="463"/>
      <c r="I1141" s="354">
        <f>D1138*F1141*H1141</f>
        <v>0</v>
      </c>
      <c r="J1141" s="1033"/>
    </row>
    <row r="1142" spans="2:10" s="115" customFormat="1" ht="15.95" hidden="1" customHeight="1">
      <c r="B1142" s="1024"/>
      <c r="C1142" s="1027"/>
      <c r="D1142" s="1030"/>
      <c r="E1142" s="196" t="s">
        <v>261</v>
      </c>
      <c r="F1142" s="537"/>
      <c r="G1142" s="351">
        <f>D1138*F1142</f>
        <v>0</v>
      </c>
      <c r="H1142" s="463"/>
      <c r="I1142" s="354">
        <f>D1138*F1142*H1142</f>
        <v>0</v>
      </c>
      <c r="J1142" s="1033"/>
    </row>
    <row r="1143" spans="2:10" s="115" customFormat="1" ht="15.95" hidden="1" customHeight="1">
      <c r="B1143" s="1025"/>
      <c r="C1143" s="1028"/>
      <c r="D1143" s="1031"/>
      <c r="E1143" s="196" t="s">
        <v>126</v>
      </c>
      <c r="F1143" s="537"/>
      <c r="G1143" s="351">
        <f>D1138*F1143</f>
        <v>0</v>
      </c>
      <c r="H1143" s="463"/>
      <c r="I1143" s="354">
        <f>D1138*F1143*H1143</f>
        <v>0</v>
      </c>
      <c r="J1143" s="1034"/>
    </row>
    <row r="1144" spans="2:10" s="115" customFormat="1" ht="15.95" hidden="1" customHeight="1">
      <c r="B1144" s="1023">
        <v>190</v>
      </c>
      <c r="C1144" s="1026"/>
      <c r="D1144" s="1029"/>
      <c r="E1144" s="196" t="s">
        <v>128</v>
      </c>
      <c r="F1144" s="537"/>
      <c r="G1144" s="351">
        <f>D1144*F1144</f>
        <v>0</v>
      </c>
      <c r="H1144" s="463"/>
      <c r="I1144" s="354">
        <f t="shared" ref="I1144" si="178">D1144*F1144*H1144</f>
        <v>0</v>
      </c>
      <c r="J1144" s="1032">
        <f>SUM(I1144:I1149)</f>
        <v>0</v>
      </c>
    </row>
    <row r="1145" spans="2:10" s="115" customFormat="1" ht="15.95" hidden="1" customHeight="1">
      <c r="B1145" s="1024"/>
      <c r="C1145" s="1027"/>
      <c r="D1145" s="1030"/>
      <c r="E1145" s="196" t="s">
        <v>259</v>
      </c>
      <c r="F1145" s="537"/>
      <c r="G1145" s="351">
        <f>D1144*F1145</f>
        <v>0</v>
      </c>
      <c r="H1145" s="463"/>
      <c r="I1145" s="354">
        <f t="shared" ref="I1145" si="179">D1144*F1145*H1145</f>
        <v>0</v>
      </c>
      <c r="J1145" s="1033"/>
    </row>
    <row r="1146" spans="2:10" s="115" customFormat="1" ht="15.95" hidden="1" customHeight="1">
      <c r="B1146" s="1024"/>
      <c r="C1146" s="1027"/>
      <c r="D1146" s="1030"/>
      <c r="E1146" s="196" t="s">
        <v>243</v>
      </c>
      <c r="F1146" s="537"/>
      <c r="G1146" s="351">
        <f>D1144*F1146</f>
        <v>0</v>
      </c>
      <c r="H1146" s="463"/>
      <c r="I1146" s="354">
        <f>D1144*F1146*H1146</f>
        <v>0</v>
      </c>
      <c r="J1146" s="1033"/>
    </row>
    <row r="1147" spans="2:10" s="115" customFormat="1" ht="15.95" hidden="1" customHeight="1">
      <c r="B1147" s="1024"/>
      <c r="C1147" s="1027"/>
      <c r="D1147" s="1030"/>
      <c r="E1147" s="196" t="s">
        <v>260</v>
      </c>
      <c r="F1147" s="537"/>
      <c r="G1147" s="351">
        <f>D1144*F1147</f>
        <v>0</v>
      </c>
      <c r="H1147" s="463"/>
      <c r="I1147" s="354">
        <f>D1144*F1147*H1147</f>
        <v>0</v>
      </c>
      <c r="J1147" s="1033"/>
    </row>
    <row r="1148" spans="2:10" s="115" customFormat="1" ht="15.95" hidden="1" customHeight="1">
      <c r="B1148" s="1024"/>
      <c r="C1148" s="1027"/>
      <c r="D1148" s="1030"/>
      <c r="E1148" s="196" t="s">
        <v>261</v>
      </c>
      <c r="F1148" s="537"/>
      <c r="G1148" s="351">
        <f>D1144*F1148</f>
        <v>0</v>
      </c>
      <c r="H1148" s="463"/>
      <c r="I1148" s="354">
        <f>D1144*F1148*H1148</f>
        <v>0</v>
      </c>
      <c r="J1148" s="1033"/>
    </row>
    <row r="1149" spans="2:10" s="115" customFormat="1" ht="15.95" hidden="1" customHeight="1">
      <c r="B1149" s="1025"/>
      <c r="C1149" s="1028"/>
      <c r="D1149" s="1031"/>
      <c r="E1149" s="196" t="s">
        <v>126</v>
      </c>
      <c r="F1149" s="537"/>
      <c r="G1149" s="351">
        <f>D1144*F1149</f>
        <v>0</v>
      </c>
      <c r="H1149" s="463"/>
      <c r="I1149" s="354">
        <f>D1144*F1149*H1149</f>
        <v>0</v>
      </c>
      <c r="J1149" s="1034"/>
    </row>
    <row r="1150" spans="2:10" s="115" customFormat="1" ht="15.95" hidden="1" customHeight="1">
      <c r="B1150" s="1023">
        <v>191</v>
      </c>
      <c r="C1150" s="1026"/>
      <c r="D1150" s="1029"/>
      <c r="E1150" s="196" t="s">
        <v>128</v>
      </c>
      <c r="F1150" s="537"/>
      <c r="G1150" s="351">
        <f>D1150*F1150</f>
        <v>0</v>
      </c>
      <c r="H1150" s="463"/>
      <c r="I1150" s="354">
        <f t="shared" ref="I1150" si="180">D1150*F1150*H1150</f>
        <v>0</v>
      </c>
      <c r="J1150" s="1032">
        <f>SUM(I1150:I1155)</f>
        <v>0</v>
      </c>
    </row>
    <row r="1151" spans="2:10" s="115" customFormat="1" ht="15.95" hidden="1" customHeight="1">
      <c r="B1151" s="1024"/>
      <c r="C1151" s="1027"/>
      <c r="D1151" s="1030"/>
      <c r="E1151" s="196" t="s">
        <v>259</v>
      </c>
      <c r="F1151" s="537"/>
      <c r="G1151" s="351">
        <f>D1150*F1151</f>
        <v>0</v>
      </c>
      <c r="H1151" s="463"/>
      <c r="I1151" s="354">
        <f t="shared" ref="I1151" si="181">D1150*F1151*H1151</f>
        <v>0</v>
      </c>
      <c r="J1151" s="1033"/>
    </row>
    <row r="1152" spans="2:10" s="115" customFormat="1" ht="15.95" hidden="1" customHeight="1">
      <c r="B1152" s="1024"/>
      <c r="C1152" s="1027"/>
      <c r="D1152" s="1030"/>
      <c r="E1152" s="196" t="s">
        <v>243</v>
      </c>
      <c r="F1152" s="537"/>
      <c r="G1152" s="351">
        <f>D1150*F1152</f>
        <v>0</v>
      </c>
      <c r="H1152" s="463"/>
      <c r="I1152" s="354">
        <f>D1150*F1152*H1152</f>
        <v>0</v>
      </c>
      <c r="J1152" s="1033"/>
    </row>
    <row r="1153" spans="2:10" s="115" customFormat="1" ht="15.95" hidden="1" customHeight="1">
      <c r="B1153" s="1024"/>
      <c r="C1153" s="1027"/>
      <c r="D1153" s="1030"/>
      <c r="E1153" s="196" t="s">
        <v>260</v>
      </c>
      <c r="F1153" s="537"/>
      <c r="G1153" s="351">
        <f>D1150*F1153</f>
        <v>0</v>
      </c>
      <c r="H1153" s="463"/>
      <c r="I1153" s="354">
        <f>D1150*F1153*H1153</f>
        <v>0</v>
      </c>
      <c r="J1153" s="1033"/>
    </row>
    <row r="1154" spans="2:10" s="115" customFormat="1" ht="15.95" hidden="1" customHeight="1">
      <c r="B1154" s="1024"/>
      <c r="C1154" s="1027"/>
      <c r="D1154" s="1030"/>
      <c r="E1154" s="196" t="s">
        <v>261</v>
      </c>
      <c r="F1154" s="537"/>
      <c r="G1154" s="351">
        <f>D1150*F1154</f>
        <v>0</v>
      </c>
      <c r="H1154" s="463"/>
      <c r="I1154" s="354">
        <f>D1150*F1154*H1154</f>
        <v>0</v>
      </c>
      <c r="J1154" s="1033"/>
    </row>
    <row r="1155" spans="2:10" s="115" customFormat="1" ht="15.95" hidden="1" customHeight="1">
      <c r="B1155" s="1025"/>
      <c r="C1155" s="1028"/>
      <c r="D1155" s="1031"/>
      <c r="E1155" s="196" t="s">
        <v>126</v>
      </c>
      <c r="F1155" s="537"/>
      <c r="G1155" s="351">
        <f>D1150*F1155</f>
        <v>0</v>
      </c>
      <c r="H1155" s="463"/>
      <c r="I1155" s="354">
        <f>D1150*F1155*H1155</f>
        <v>0</v>
      </c>
      <c r="J1155" s="1034"/>
    </row>
    <row r="1156" spans="2:10" s="115" customFormat="1" ht="15.95" hidden="1" customHeight="1">
      <c r="B1156" s="1023">
        <v>192</v>
      </c>
      <c r="C1156" s="1026"/>
      <c r="D1156" s="1029"/>
      <c r="E1156" s="196" t="s">
        <v>128</v>
      </c>
      <c r="F1156" s="537"/>
      <c r="G1156" s="351">
        <f>D1156*F1156</f>
        <v>0</v>
      </c>
      <c r="H1156" s="463"/>
      <c r="I1156" s="354">
        <f t="shared" ref="I1156" si="182">D1156*F1156*H1156</f>
        <v>0</v>
      </c>
      <c r="J1156" s="1032">
        <f>SUM(I1156:I1161)</f>
        <v>0</v>
      </c>
    </row>
    <row r="1157" spans="2:10" s="115" customFormat="1" ht="15.95" hidden="1" customHeight="1">
      <c r="B1157" s="1024"/>
      <c r="C1157" s="1027"/>
      <c r="D1157" s="1030"/>
      <c r="E1157" s="196" t="s">
        <v>259</v>
      </c>
      <c r="F1157" s="537"/>
      <c r="G1157" s="351">
        <f>D1156*F1157</f>
        <v>0</v>
      </c>
      <c r="H1157" s="463"/>
      <c r="I1157" s="354">
        <f t="shared" ref="I1157" si="183">D1156*F1157*H1157</f>
        <v>0</v>
      </c>
      <c r="J1157" s="1033"/>
    </row>
    <row r="1158" spans="2:10" s="115" customFormat="1" ht="15.95" hidden="1" customHeight="1">
      <c r="B1158" s="1024"/>
      <c r="C1158" s="1027"/>
      <c r="D1158" s="1030"/>
      <c r="E1158" s="196" t="s">
        <v>243</v>
      </c>
      <c r="F1158" s="537"/>
      <c r="G1158" s="351">
        <f>D1156*F1158</f>
        <v>0</v>
      </c>
      <c r="H1158" s="463"/>
      <c r="I1158" s="354">
        <f>D1156*F1158*H1158</f>
        <v>0</v>
      </c>
      <c r="J1158" s="1033"/>
    </row>
    <row r="1159" spans="2:10" s="115" customFormat="1" ht="15.95" hidden="1" customHeight="1">
      <c r="B1159" s="1024"/>
      <c r="C1159" s="1027"/>
      <c r="D1159" s="1030"/>
      <c r="E1159" s="196" t="s">
        <v>260</v>
      </c>
      <c r="F1159" s="537"/>
      <c r="G1159" s="351">
        <f>D1156*F1159</f>
        <v>0</v>
      </c>
      <c r="H1159" s="463"/>
      <c r="I1159" s="354">
        <f>D1156*F1159*H1159</f>
        <v>0</v>
      </c>
      <c r="J1159" s="1033"/>
    </row>
    <row r="1160" spans="2:10" s="115" customFormat="1" ht="15.95" hidden="1" customHeight="1">
      <c r="B1160" s="1024"/>
      <c r="C1160" s="1027"/>
      <c r="D1160" s="1030"/>
      <c r="E1160" s="196" t="s">
        <v>261</v>
      </c>
      <c r="F1160" s="537"/>
      <c r="G1160" s="351">
        <f>D1156*F1160</f>
        <v>0</v>
      </c>
      <c r="H1160" s="463"/>
      <c r="I1160" s="354">
        <f>D1156*F1160*H1160</f>
        <v>0</v>
      </c>
      <c r="J1160" s="1033"/>
    </row>
    <row r="1161" spans="2:10" s="115" customFormat="1" ht="15.95" hidden="1" customHeight="1">
      <c r="B1161" s="1025"/>
      <c r="C1161" s="1028"/>
      <c r="D1161" s="1031"/>
      <c r="E1161" s="196" t="s">
        <v>126</v>
      </c>
      <c r="F1161" s="537"/>
      <c r="G1161" s="351">
        <f>D1156*F1161</f>
        <v>0</v>
      </c>
      <c r="H1161" s="463"/>
      <c r="I1161" s="354">
        <f>D1156*F1161*H1161</f>
        <v>0</v>
      </c>
      <c r="J1161" s="1034"/>
    </row>
    <row r="1162" spans="2:10" s="115" customFormat="1" ht="15.95" hidden="1" customHeight="1">
      <c r="B1162" s="1023">
        <v>193</v>
      </c>
      <c r="C1162" s="1026"/>
      <c r="D1162" s="1029"/>
      <c r="E1162" s="196" t="s">
        <v>128</v>
      </c>
      <c r="F1162" s="537"/>
      <c r="G1162" s="351">
        <f>D1162*F1162</f>
        <v>0</v>
      </c>
      <c r="H1162" s="463"/>
      <c r="I1162" s="354">
        <f t="shared" ref="I1162" si="184">D1162*F1162*H1162</f>
        <v>0</v>
      </c>
      <c r="J1162" s="1032">
        <f>SUM(I1162:I1167)</f>
        <v>0</v>
      </c>
    </row>
    <row r="1163" spans="2:10" s="115" customFormat="1" ht="15.95" hidden="1" customHeight="1">
      <c r="B1163" s="1024"/>
      <c r="C1163" s="1027"/>
      <c r="D1163" s="1030"/>
      <c r="E1163" s="196" t="s">
        <v>259</v>
      </c>
      <c r="F1163" s="537"/>
      <c r="G1163" s="351">
        <f>D1162*F1163</f>
        <v>0</v>
      </c>
      <c r="H1163" s="463"/>
      <c r="I1163" s="354">
        <f t="shared" ref="I1163" si="185">D1162*F1163*H1163</f>
        <v>0</v>
      </c>
      <c r="J1163" s="1033"/>
    </row>
    <row r="1164" spans="2:10" s="115" customFormat="1" ht="15.95" hidden="1" customHeight="1">
      <c r="B1164" s="1024"/>
      <c r="C1164" s="1027"/>
      <c r="D1164" s="1030"/>
      <c r="E1164" s="196" t="s">
        <v>243</v>
      </c>
      <c r="F1164" s="537"/>
      <c r="G1164" s="351">
        <f>D1162*F1164</f>
        <v>0</v>
      </c>
      <c r="H1164" s="463"/>
      <c r="I1164" s="354">
        <f>D1162*F1164*H1164</f>
        <v>0</v>
      </c>
      <c r="J1164" s="1033"/>
    </row>
    <row r="1165" spans="2:10" s="115" customFormat="1" ht="15.95" hidden="1" customHeight="1">
      <c r="B1165" s="1024"/>
      <c r="C1165" s="1027"/>
      <c r="D1165" s="1030"/>
      <c r="E1165" s="196" t="s">
        <v>260</v>
      </c>
      <c r="F1165" s="537"/>
      <c r="G1165" s="351">
        <f>D1162*F1165</f>
        <v>0</v>
      </c>
      <c r="H1165" s="463"/>
      <c r="I1165" s="354">
        <f>D1162*F1165*H1165</f>
        <v>0</v>
      </c>
      <c r="J1165" s="1033"/>
    </row>
    <row r="1166" spans="2:10" s="115" customFormat="1" ht="15.95" hidden="1" customHeight="1">
      <c r="B1166" s="1024"/>
      <c r="C1166" s="1027"/>
      <c r="D1166" s="1030"/>
      <c r="E1166" s="196" t="s">
        <v>261</v>
      </c>
      <c r="F1166" s="537"/>
      <c r="G1166" s="351">
        <f>D1162*F1166</f>
        <v>0</v>
      </c>
      <c r="H1166" s="463"/>
      <c r="I1166" s="354">
        <f>D1162*F1166*H1166</f>
        <v>0</v>
      </c>
      <c r="J1166" s="1033"/>
    </row>
    <row r="1167" spans="2:10" s="115" customFormat="1" ht="15.95" hidden="1" customHeight="1">
      <c r="B1167" s="1025"/>
      <c r="C1167" s="1028"/>
      <c r="D1167" s="1031"/>
      <c r="E1167" s="196" t="s">
        <v>126</v>
      </c>
      <c r="F1167" s="537"/>
      <c r="G1167" s="351">
        <f>D1162*F1167</f>
        <v>0</v>
      </c>
      <c r="H1167" s="463"/>
      <c r="I1167" s="354">
        <f>D1162*F1167*H1167</f>
        <v>0</v>
      </c>
      <c r="J1167" s="1034"/>
    </row>
    <row r="1168" spans="2:10" s="115" customFormat="1" ht="15.95" hidden="1" customHeight="1">
      <c r="B1168" s="1023">
        <v>194</v>
      </c>
      <c r="C1168" s="1026"/>
      <c r="D1168" s="1029"/>
      <c r="E1168" s="196" t="s">
        <v>128</v>
      </c>
      <c r="F1168" s="537"/>
      <c r="G1168" s="351">
        <f>D1168*F1168</f>
        <v>0</v>
      </c>
      <c r="H1168" s="463"/>
      <c r="I1168" s="354">
        <f t="shared" ref="I1168" si="186">D1168*F1168*H1168</f>
        <v>0</v>
      </c>
      <c r="J1168" s="1032">
        <f>SUM(I1168:I1173)</f>
        <v>0</v>
      </c>
    </row>
    <row r="1169" spans="2:10" s="115" customFormat="1" ht="15.95" hidden="1" customHeight="1">
      <c r="B1169" s="1024"/>
      <c r="C1169" s="1027"/>
      <c r="D1169" s="1030"/>
      <c r="E1169" s="196" t="s">
        <v>259</v>
      </c>
      <c r="F1169" s="537"/>
      <c r="G1169" s="351">
        <f>D1168*F1169</f>
        <v>0</v>
      </c>
      <c r="H1169" s="463"/>
      <c r="I1169" s="354">
        <f t="shared" ref="I1169" si="187">D1168*F1169*H1169</f>
        <v>0</v>
      </c>
      <c r="J1169" s="1033"/>
    </row>
    <row r="1170" spans="2:10" s="115" customFormat="1" ht="15.95" hidden="1" customHeight="1">
      <c r="B1170" s="1024"/>
      <c r="C1170" s="1027"/>
      <c r="D1170" s="1030"/>
      <c r="E1170" s="196" t="s">
        <v>243</v>
      </c>
      <c r="F1170" s="537"/>
      <c r="G1170" s="351">
        <f>D1168*F1170</f>
        <v>0</v>
      </c>
      <c r="H1170" s="463"/>
      <c r="I1170" s="354">
        <f>D1168*F1170*H1170</f>
        <v>0</v>
      </c>
      <c r="J1170" s="1033"/>
    </row>
    <row r="1171" spans="2:10" s="115" customFormat="1" ht="15.95" hidden="1" customHeight="1">
      <c r="B1171" s="1024"/>
      <c r="C1171" s="1027"/>
      <c r="D1171" s="1030"/>
      <c r="E1171" s="196" t="s">
        <v>260</v>
      </c>
      <c r="F1171" s="537"/>
      <c r="G1171" s="351">
        <f>D1168*F1171</f>
        <v>0</v>
      </c>
      <c r="H1171" s="463"/>
      <c r="I1171" s="354">
        <f>D1168*F1171*H1171</f>
        <v>0</v>
      </c>
      <c r="J1171" s="1033"/>
    </row>
    <row r="1172" spans="2:10" s="115" customFormat="1" ht="15.95" hidden="1" customHeight="1">
      <c r="B1172" s="1024"/>
      <c r="C1172" s="1027"/>
      <c r="D1172" s="1030"/>
      <c r="E1172" s="196" t="s">
        <v>261</v>
      </c>
      <c r="F1172" s="537"/>
      <c r="G1172" s="351">
        <f>D1168*F1172</f>
        <v>0</v>
      </c>
      <c r="H1172" s="463"/>
      <c r="I1172" s="354">
        <f>D1168*F1172*H1172</f>
        <v>0</v>
      </c>
      <c r="J1172" s="1033"/>
    </row>
    <row r="1173" spans="2:10" s="115" customFormat="1" ht="15.95" hidden="1" customHeight="1">
      <c r="B1173" s="1025"/>
      <c r="C1173" s="1028"/>
      <c r="D1173" s="1031"/>
      <c r="E1173" s="196" t="s">
        <v>126</v>
      </c>
      <c r="F1173" s="537"/>
      <c r="G1173" s="351">
        <f>D1168*F1173</f>
        <v>0</v>
      </c>
      <c r="H1173" s="463"/>
      <c r="I1173" s="354">
        <f>D1168*F1173*H1173</f>
        <v>0</v>
      </c>
      <c r="J1173" s="1034"/>
    </row>
    <row r="1174" spans="2:10" s="115" customFormat="1" ht="15.95" hidden="1" customHeight="1">
      <c r="B1174" s="1023">
        <v>195</v>
      </c>
      <c r="C1174" s="1026"/>
      <c r="D1174" s="1029"/>
      <c r="E1174" s="196" t="s">
        <v>128</v>
      </c>
      <c r="F1174" s="537"/>
      <c r="G1174" s="351">
        <f>D1174*F1174</f>
        <v>0</v>
      </c>
      <c r="H1174" s="463"/>
      <c r="I1174" s="354">
        <f t="shared" ref="I1174" si="188">D1174*F1174*H1174</f>
        <v>0</v>
      </c>
      <c r="J1174" s="1032">
        <f>SUM(I1174:I1179)</f>
        <v>0</v>
      </c>
    </row>
    <row r="1175" spans="2:10" s="115" customFormat="1" ht="15.95" hidden="1" customHeight="1">
      <c r="B1175" s="1024"/>
      <c r="C1175" s="1027"/>
      <c r="D1175" s="1030"/>
      <c r="E1175" s="196" t="s">
        <v>259</v>
      </c>
      <c r="F1175" s="537"/>
      <c r="G1175" s="351">
        <f>D1174*F1175</f>
        <v>0</v>
      </c>
      <c r="H1175" s="463"/>
      <c r="I1175" s="354">
        <f t="shared" ref="I1175" si="189">D1174*F1175*H1175</f>
        <v>0</v>
      </c>
      <c r="J1175" s="1033"/>
    </row>
    <row r="1176" spans="2:10" s="115" customFormat="1" ht="15.95" hidden="1" customHeight="1">
      <c r="B1176" s="1024"/>
      <c r="C1176" s="1027"/>
      <c r="D1176" s="1030"/>
      <c r="E1176" s="196" t="s">
        <v>243</v>
      </c>
      <c r="F1176" s="537"/>
      <c r="G1176" s="351">
        <f>D1174*F1176</f>
        <v>0</v>
      </c>
      <c r="H1176" s="463"/>
      <c r="I1176" s="354">
        <f>D1174*F1176*H1176</f>
        <v>0</v>
      </c>
      <c r="J1176" s="1033"/>
    </row>
    <row r="1177" spans="2:10" s="115" customFormat="1" ht="15.95" hidden="1" customHeight="1">
      <c r="B1177" s="1024"/>
      <c r="C1177" s="1027"/>
      <c r="D1177" s="1030"/>
      <c r="E1177" s="196" t="s">
        <v>260</v>
      </c>
      <c r="F1177" s="537"/>
      <c r="G1177" s="351">
        <f>D1174*F1177</f>
        <v>0</v>
      </c>
      <c r="H1177" s="463"/>
      <c r="I1177" s="354">
        <f>D1174*F1177*H1177</f>
        <v>0</v>
      </c>
      <c r="J1177" s="1033"/>
    </row>
    <row r="1178" spans="2:10" s="115" customFormat="1" ht="15.95" hidden="1" customHeight="1">
      <c r="B1178" s="1024"/>
      <c r="C1178" s="1027"/>
      <c r="D1178" s="1030"/>
      <c r="E1178" s="196" t="s">
        <v>261</v>
      </c>
      <c r="F1178" s="537"/>
      <c r="G1178" s="351">
        <f>D1174*F1178</f>
        <v>0</v>
      </c>
      <c r="H1178" s="463"/>
      <c r="I1178" s="354">
        <f>D1174*F1178*H1178</f>
        <v>0</v>
      </c>
      <c r="J1178" s="1033"/>
    </row>
    <row r="1179" spans="2:10" s="115" customFormat="1" ht="15.95" hidden="1" customHeight="1">
      <c r="B1179" s="1025"/>
      <c r="C1179" s="1028"/>
      <c r="D1179" s="1031"/>
      <c r="E1179" s="196" t="s">
        <v>126</v>
      </c>
      <c r="F1179" s="537"/>
      <c r="G1179" s="351">
        <f>D1174*F1179</f>
        <v>0</v>
      </c>
      <c r="H1179" s="463"/>
      <c r="I1179" s="354">
        <f>D1174*F1179*H1179</f>
        <v>0</v>
      </c>
      <c r="J1179" s="1034"/>
    </row>
    <row r="1180" spans="2:10" s="115" customFormat="1" ht="15.95" hidden="1" customHeight="1">
      <c r="B1180" s="1023">
        <v>196</v>
      </c>
      <c r="C1180" s="1026"/>
      <c r="D1180" s="1029"/>
      <c r="E1180" s="196" t="s">
        <v>128</v>
      </c>
      <c r="F1180" s="537"/>
      <c r="G1180" s="351">
        <f>D1180*F1180</f>
        <v>0</v>
      </c>
      <c r="H1180" s="463"/>
      <c r="I1180" s="354">
        <f t="shared" ref="I1180" si="190">D1180*F1180*H1180</f>
        <v>0</v>
      </c>
      <c r="J1180" s="1032">
        <f>SUM(I1180:I1185)</f>
        <v>0</v>
      </c>
    </row>
    <row r="1181" spans="2:10" s="115" customFormat="1" ht="15.95" hidden="1" customHeight="1">
      <c r="B1181" s="1024"/>
      <c r="C1181" s="1027"/>
      <c r="D1181" s="1030"/>
      <c r="E1181" s="196" t="s">
        <v>259</v>
      </c>
      <c r="F1181" s="537"/>
      <c r="G1181" s="351">
        <f>D1180*F1181</f>
        <v>0</v>
      </c>
      <c r="H1181" s="463"/>
      <c r="I1181" s="354">
        <f t="shared" ref="I1181" si="191">D1180*F1181*H1181</f>
        <v>0</v>
      </c>
      <c r="J1181" s="1033"/>
    </row>
    <row r="1182" spans="2:10" s="115" customFormat="1" ht="15.95" hidden="1" customHeight="1">
      <c r="B1182" s="1024"/>
      <c r="C1182" s="1027"/>
      <c r="D1182" s="1030"/>
      <c r="E1182" s="196" t="s">
        <v>243</v>
      </c>
      <c r="F1182" s="537"/>
      <c r="G1182" s="351">
        <f>D1180*F1182</f>
        <v>0</v>
      </c>
      <c r="H1182" s="463"/>
      <c r="I1182" s="354">
        <f>D1180*F1182*H1182</f>
        <v>0</v>
      </c>
      <c r="J1182" s="1033"/>
    </row>
    <row r="1183" spans="2:10" s="115" customFormat="1" ht="15.95" hidden="1" customHeight="1">
      <c r="B1183" s="1024"/>
      <c r="C1183" s="1027"/>
      <c r="D1183" s="1030"/>
      <c r="E1183" s="196" t="s">
        <v>260</v>
      </c>
      <c r="F1183" s="537"/>
      <c r="G1183" s="351">
        <f>D1180*F1183</f>
        <v>0</v>
      </c>
      <c r="H1183" s="463"/>
      <c r="I1183" s="354">
        <f>D1180*F1183*H1183</f>
        <v>0</v>
      </c>
      <c r="J1183" s="1033"/>
    </row>
    <row r="1184" spans="2:10" s="115" customFormat="1" ht="15.95" hidden="1" customHeight="1">
      <c r="B1184" s="1024"/>
      <c r="C1184" s="1027"/>
      <c r="D1184" s="1030"/>
      <c r="E1184" s="196" t="s">
        <v>261</v>
      </c>
      <c r="F1184" s="537"/>
      <c r="G1184" s="351">
        <f>D1180*F1184</f>
        <v>0</v>
      </c>
      <c r="H1184" s="463"/>
      <c r="I1184" s="354">
        <f>D1180*F1184*H1184</f>
        <v>0</v>
      </c>
      <c r="J1184" s="1033"/>
    </row>
    <row r="1185" spans="2:10" s="115" customFormat="1" ht="15.95" hidden="1" customHeight="1">
      <c r="B1185" s="1025"/>
      <c r="C1185" s="1028"/>
      <c r="D1185" s="1031"/>
      <c r="E1185" s="196" t="s">
        <v>126</v>
      </c>
      <c r="F1185" s="537"/>
      <c r="G1185" s="351">
        <f>D1180*F1185</f>
        <v>0</v>
      </c>
      <c r="H1185" s="463"/>
      <c r="I1185" s="354">
        <f>D1180*F1185*H1185</f>
        <v>0</v>
      </c>
      <c r="J1185" s="1034"/>
    </row>
    <row r="1186" spans="2:10" s="115" customFormat="1" ht="15.95" hidden="1" customHeight="1">
      <c r="B1186" s="1023">
        <v>197</v>
      </c>
      <c r="C1186" s="1026"/>
      <c r="D1186" s="1029"/>
      <c r="E1186" s="196" t="s">
        <v>128</v>
      </c>
      <c r="F1186" s="537"/>
      <c r="G1186" s="351">
        <f>D1186*F1186</f>
        <v>0</v>
      </c>
      <c r="H1186" s="463"/>
      <c r="I1186" s="354">
        <f t="shared" ref="I1186" si="192">D1186*F1186*H1186</f>
        <v>0</v>
      </c>
      <c r="J1186" s="1032">
        <f>SUM(I1186:I1191)</f>
        <v>0</v>
      </c>
    </row>
    <row r="1187" spans="2:10" s="115" customFormat="1" ht="15.95" hidden="1" customHeight="1">
      <c r="B1187" s="1024"/>
      <c r="C1187" s="1027"/>
      <c r="D1187" s="1030"/>
      <c r="E1187" s="196" t="s">
        <v>259</v>
      </c>
      <c r="F1187" s="537"/>
      <c r="G1187" s="351">
        <f>D1186*F1187</f>
        <v>0</v>
      </c>
      <c r="H1187" s="463"/>
      <c r="I1187" s="354">
        <f t="shared" ref="I1187" si="193">D1186*F1187*H1187</f>
        <v>0</v>
      </c>
      <c r="J1187" s="1033"/>
    </row>
    <row r="1188" spans="2:10" s="115" customFormat="1" ht="15.95" hidden="1" customHeight="1">
      <c r="B1188" s="1024"/>
      <c r="C1188" s="1027"/>
      <c r="D1188" s="1030"/>
      <c r="E1188" s="196" t="s">
        <v>243</v>
      </c>
      <c r="F1188" s="537"/>
      <c r="G1188" s="351">
        <f>D1186*F1188</f>
        <v>0</v>
      </c>
      <c r="H1188" s="463"/>
      <c r="I1188" s="354">
        <f>D1186*F1188*H1188</f>
        <v>0</v>
      </c>
      <c r="J1188" s="1033"/>
    </row>
    <row r="1189" spans="2:10" s="115" customFormat="1" ht="15.95" hidden="1" customHeight="1">
      <c r="B1189" s="1024"/>
      <c r="C1189" s="1027"/>
      <c r="D1189" s="1030"/>
      <c r="E1189" s="196" t="s">
        <v>260</v>
      </c>
      <c r="F1189" s="537"/>
      <c r="G1189" s="351">
        <f>D1186*F1189</f>
        <v>0</v>
      </c>
      <c r="H1189" s="463"/>
      <c r="I1189" s="354">
        <f>D1186*F1189*H1189</f>
        <v>0</v>
      </c>
      <c r="J1189" s="1033"/>
    </row>
    <row r="1190" spans="2:10" s="115" customFormat="1" ht="15.95" hidden="1" customHeight="1">
      <c r="B1190" s="1024"/>
      <c r="C1190" s="1027"/>
      <c r="D1190" s="1030"/>
      <c r="E1190" s="196" t="s">
        <v>261</v>
      </c>
      <c r="F1190" s="537"/>
      <c r="G1190" s="351">
        <f>D1186*F1190</f>
        <v>0</v>
      </c>
      <c r="H1190" s="463"/>
      <c r="I1190" s="354">
        <f>D1186*F1190*H1190</f>
        <v>0</v>
      </c>
      <c r="J1190" s="1033"/>
    </row>
    <row r="1191" spans="2:10" s="115" customFormat="1" ht="15.95" hidden="1" customHeight="1">
      <c r="B1191" s="1025"/>
      <c r="C1191" s="1028"/>
      <c r="D1191" s="1031"/>
      <c r="E1191" s="196" t="s">
        <v>126</v>
      </c>
      <c r="F1191" s="537"/>
      <c r="G1191" s="351">
        <f>D1186*F1191</f>
        <v>0</v>
      </c>
      <c r="H1191" s="463"/>
      <c r="I1191" s="354">
        <f>D1186*F1191*H1191</f>
        <v>0</v>
      </c>
      <c r="J1191" s="1034"/>
    </row>
    <row r="1192" spans="2:10" s="115" customFormat="1" ht="15.95" hidden="1" customHeight="1">
      <c r="B1192" s="1023">
        <v>198</v>
      </c>
      <c r="C1192" s="1026"/>
      <c r="D1192" s="1029"/>
      <c r="E1192" s="196" t="s">
        <v>128</v>
      </c>
      <c r="F1192" s="537"/>
      <c r="G1192" s="351">
        <f>D1192*F1192</f>
        <v>0</v>
      </c>
      <c r="H1192" s="463"/>
      <c r="I1192" s="354">
        <f t="shared" ref="I1192" si="194">D1192*F1192*H1192</f>
        <v>0</v>
      </c>
      <c r="J1192" s="1032">
        <f>SUM(I1192:I1197)</f>
        <v>0</v>
      </c>
    </row>
    <row r="1193" spans="2:10" s="115" customFormat="1" ht="15.95" hidden="1" customHeight="1">
      <c r="B1193" s="1024"/>
      <c r="C1193" s="1027"/>
      <c r="D1193" s="1030"/>
      <c r="E1193" s="196" t="s">
        <v>259</v>
      </c>
      <c r="F1193" s="537"/>
      <c r="G1193" s="351">
        <f>D1192*F1193</f>
        <v>0</v>
      </c>
      <c r="H1193" s="463"/>
      <c r="I1193" s="354">
        <f t="shared" ref="I1193" si="195">D1192*F1193*H1193</f>
        <v>0</v>
      </c>
      <c r="J1193" s="1033"/>
    </row>
    <row r="1194" spans="2:10" s="115" customFormat="1" ht="15.95" hidden="1" customHeight="1">
      <c r="B1194" s="1024"/>
      <c r="C1194" s="1027"/>
      <c r="D1194" s="1030"/>
      <c r="E1194" s="196" t="s">
        <v>243</v>
      </c>
      <c r="F1194" s="537"/>
      <c r="G1194" s="351">
        <f>D1192*F1194</f>
        <v>0</v>
      </c>
      <c r="H1194" s="463"/>
      <c r="I1194" s="354">
        <f>D1192*F1194*H1194</f>
        <v>0</v>
      </c>
      <c r="J1194" s="1033"/>
    </row>
    <row r="1195" spans="2:10" s="115" customFormat="1" ht="15.95" hidden="1" customHeight="1">
      <c r="B1195" s="1024"/>
      <c r="C1195" s="1027"/>
      <c r="D1195" s="1030"/>
      <c r="E1195" s="196" t="s">
        <v>260</v>
      </c>
      <c r="F1195" s="537"/>
      <c r="G1195" s="351">
        <f>D1192*F1195</f>
        <v>0</v>
      </c>
      <c r="H1195" s="463"/>
      <c r="I1195" s="354">
        <f>D1192*F1195*H1195</f>
        <v>0</v>
      </c>
      <c r="J1195" s="1033"/>
    </row>
    <row r="1196" spans="2:10" s="115" customFormat="1" ht="15.95" hidden="1" customHeight="1">
      <c r="B1196" s="1024"/>
      <c r="C1196" s="1027"/>
      <c r="D1196" s="1030"/>
      <c r="E1196" s="196" t="s">
        <v>261</v>
      </c>
      <c r="F1196" s="537"/>
      <c r="G1196" s="351">
        <f>D1192*F1196</f>
        <v>0</v>
      </c>
      <c r="H1196" s="463"/>
      <c r="I1196" s="354">
        <f>D1192*F1196*H1196</f>
        <v>0</v>
      </c>
      <c r="J1196" s="1033"/>
    </row>
    <row r="1197" spans="2:10" s="115" customFormat="1" ht="15.95" hidden="1" customHeight="1">
      <c r="B1197" s="1025"/>
      <c r="C1197" s="1028"/>
      <c r="D1197" s="1031"/>
      <c r="E1197" s="196" t="s">
        <v>126</v>
      </c>
      <c r="F1197" s="537"/>
      <c r="G1197" s="351">
        <f>D1192*F1197</f>
        <v>0</v>
      </c>
      <c r="H1197" s="463"/>
      <c r="I1197" s="354">
        <f>D1192*F1197*H1197</f>
        <v>0</v>
      </c>
      <c r="J1197" s="1034"/>
    </row>
    <row r="1198" spans="2:10" s="115" customFormat="1" ht="15.95" hidden="1" customHeight="1">
      <c r="B1198" s="1023">
        <v>199</v>
      </c>
      <c r="C1198" s="1026"/>
      <c r="D1198" s="1029"/>
      <c r="E1198" s="196" t="s">
        <v>128</v>
      </c>
      <c r="F1198" s="537"/>
      <c r="G1198" s="351">
        <f>D1198*F1198</f>
        <v>0</v>
      </c>
      <c r="H1198" s="463"/>
      <c r="I1198" s="354">
        <f t="shared" ref="I1198" si="196">D1198*F1198*H1198</f>
        <v>0</v>
      </c>
      <c r="J1198" s="1032">
        <f>SUM(I1198:I1203)</f>
        <v>0</v>
      </c>
    </row>
    <row r="1199" spans="2:10" s="115" customFormat="1" ht="15.95" hidden="1" customHeight="1">
      <c r="B1199" s="1024"/>
      <c r="C1199" s="1027"/>
      <c r="D1199" s="1030"/>
      <c r="E1199" s="196" t="s">
        <v>259</v>
      </c>
      <c r="F1199" s="537"/>
      <c r="G1199" s="351">
        <f>D1198*F1199</f>
        <v>0</v>
      </c>
      <c r="H1199" s="463"/>
      <c r="I1199" s="354">
        <f t="shared" ref="I1199" si="197">D1198*F1199*H1199</f>
        <v>0</v>
      </c>
      <c r="J1199" s="1033"/>
    </row>
    <row r="1200" spans="2:10" s="115" customFormat="1" ht="15.95" hidden="1" customHeight="1">
      <c r="B1200" s="1024"/>
      <c r="C1200" s="1027"/>
      <c r="D1200" s="1030"/>
      <c r="E1200" s="196" t="s">
        <v>243</v>
      </c>
      <c r="F1200" s="537"/>
      <c r="G1200" s="351">
        <f>D1198*F1200</f>
        <v>0</v>
      </c>
      <c r="H1200" s="463"/>
      <c r="I1200" s="354">
        <f>D1198*F1200*H1200</f>
        <v>0</v>
      </c>
      <c r="J1200" s="1033"/>
    </row>
    <row r="1201" spans="2:10" s="115" customFormat="1" ht="15.95" hidden="1" customHeight="1">
      <c r="B1201" s="1024"/>
      <c r="C1201" s="1027"/>
      <c r="D1201" s="1030"/>
      <c r="E1201" s="196" t="s">
        <v>260</v>
      </c>
      <c r="F1201" s="537"/>
      <c r="G1201" s="351">
        <f>D1198*F1201</f>
        <v>0</v>
      </c>
      <c r="H1201" s="463"/>
      <c r="I1201" s="354">
        <f>D1198*F1201*H1201</f>
        <v>0</v>
      </c>
      <c r="J1201" s="1033"/>
    </row>
    <row r="1202" spans="2:10" s="115" customFormat="1" ht="15.95" hidden="1" customHeight="1">
      <c r="B1202" s="1024"/>
      <c r="C1202" s="1027"/>
      <c r="D1202" s="1030"/>
      <c r="E1202" s="196" t="s">
        <v>261</v>
      </c>
      <c r="F1202" s="537"/>
      <c r="G1202" s="351">
        <f>D1198*F1202</f>
        <v>0</v>
      </c>
      <c r="H1202" s="463"/>
      <c r="I1202" s="354">
        <f>D1198*F1202*H1202</f>
        <v>0</v>
      </c>
      <c r="J1202" s="1033"/>
    </row>
    <row r="1203" spans="2:10" s="115" customFormat="1" ht="15.95" hidden="1" customHeight="1">
      <c r="B1203" s="1025"/>
      <c r="C1203" s="1028"/>
      <c r="D1203" s="1031"/>
      <c r="E1203" s="196" t="s">
        <v>126</v>
      </c>
      <c r="F1203" s="537"/>
      <c r="G1203" s="351">
        <f>D1198*F1203</f>
        <v>0</v>
      </c>
      <c r="H1203" s="463"/>
      <c r="I1203" s="354">
        <f>D1198*F1203*H1203</f>
        <v>0</v>
      </c>
      <c r="J1203" s="1033"/>
    </row>
    <row r="1204" spans="2:10" s="115" customFormat="1" ht="15.95" hidden="1" customHeight="1">
      <c r="B1204" s="1023">
        <v>200</v>
      </c>
      <c r="C1204" s="1026"/>
      <c r="D1204" s="1029"/>
      <c r="E1204" s="196" t="s">
        <v>128</v>
      </c>
      <c r="F1204" s="537"/>
      <c r="G1204" s="351">
        <f>D1204*F1204</f>
        <v>0</v>
      </c>
      <c r="H1204" s="463"/>
      <c r="I1204" s="354">
        <f>D1204*F1204*H1204</f>
        <v>0</v>
      </c>
      <c r="J1204" s="1032">
        <f>SUM(I1204:I1209)</f>
        <v>0</v>
      </c>
    </row>
    <row r="1205" spans="2:10" s="115" customFormat="1" ht="15.95" hidden="1" customHeight="1">
      <c r="B1205" s="1024"/>
      <c r="C1205" s="1027"/>
      <c r="D1205" s="1030"/>
      <c r="E1205" s="196" t="s">
        <v>259</v>
      </c>
      <c r="F1205" s="537"/>
      <c r="G1205" s="351">
        <f>D1204*F1205</f>
        <v>0</v>
      </c>
      <c r="H1205" s="463"/>
      <c r="I1205" s="354">
        <f>D1204*F1205*H1205</f>
        <v>0</v>
      </c>
      <c r="J1205" s="1033"/>
    </row>
    <row r="1206" spans="2:10" s="115" customFormat="1" ht="15.95" hidden="1" customHeight="1">
      <c r="B1206" s="1024"/>
      <c r="C1206" s="1027"/>
      <c r="D1206" s="1030"/>
      <c r="E1206" s="196" t="s">
        <v>243</v>
      </c>
      <c r="F1206" s="537"/>
      <c r="G1206" s="351">
        <f>D1204*F1206</f>
        <v>0</v>
      </c>
      <c r="H1206" s="463"/>
      <c r="I1206" s="354">
        <f>D1204*F1206*H1206</f>
        <v>0</v>
      </c>
      <c r="J1206" s="1033"/>
    </row>
    <row r="1207" spans="2:10" s="115" customFormat="1" ht="15.95" hidden="1" customHeight="1">
      <c r="B1207" s="1024"/>
      <c r="C1207" s="1027"/>
      <c r="D1207" s="1030"/>
      <c r="E1207" s="196" t="s">
        <v>260</v>
      </c>
      <c r="F1207" s="537"/>
      <c r="G1207" s="351">
        <f>D1204*F1207</f>
        <v>0</v>
      </c>
      <c r="H1207" s="463"/>
      <c r="I1207" s="354">
        <f>D1204*F1207*H1207</f>
        <v>0</v>
      </c>
      <c r="J1207" s="1033"/>
    </row>
    <row r="1208" spans="2:10" s="115" customFormat="1" ht="15.95" hidden="1" customHeight="1">
      <c r="B1208" s="1024"/>
      <c r="C1208" s="1027"/>
      <c r="D1208" s="1030"/>
      <c r="E1208" s="196" t="s">
        <v>261</v>
      </c>
      <c r="F1208" s="537"/>
      <c r="G1208" s="351">
        <f>D1204*F1208</f>
        <v>0</v>
      </c>
      <c r="H1208" s="463"/>
      <c r="I1208" s="354">
        <f>D1204*F1208*H1208</f>
        <v>0</v>
      </c>
      <c r="J1208" s="1033"/>
    </row>
    <row r="1209" spans="2:10" s="115" customFormat="1" ht="15.95" hidden="1" customHeight="1">
      <c r="B1209" s="1025"/>
      <c r="C1209" s="1028"/>
      <c r="D1209" s="1031"/>
      <c r="E1209" s="196" t="s">
        <v>126</v>
      </c>
      <c r="F1209" s="537"/>
      <c r="G1209" s="351">
        <f>D1204*F1209</f>
        <v>0</v>
      </c>
      <c r="H1209" s="463"/>
      <c r="I1209" s="354">
        <f>D1204*F1209*H1209</f>
        <v>0</v>
      </c>
      <c r="J1209" s="1034"/>
    </row>
    <row r="1210" spans="2:10" s="115" customFormat="1" ht="15.95" hidden="1" customHeight="1">
      <c r="B1210" s="1023">
        <v>201</v>
      </c>
      <c r="C1210" s="1026"/>
      <c r="D1210" s="1029"/>
      <c r="E1210" s="196" t="s">
        <v>128</v>
      </c>
      <c r="F1210" s="537"/>
      <c r="G1210" s="351">
        <f>D1210*F1210</f>
        <v>0</v>
      </c>
      <c r="H1210" s="463"/>
      <c r="I1210" s="354">
        <f t="shared" ref="I1210" si="198">D1210*F1210*H1210</f>
        <v>0</v>
      </c>
      <c r="J1210" s="1032">
        <f>SUM(I1210:I1215)</f>
        <v>0</v>
      </c>
    </row>
    <row r="1211" spans="2:10" s="115" customFormat="1" ht="15.95" hidden="1" customHeight="1">
      <c r="B1211" s="1024"/>
      <c r="C1211" s="1027"/>
      <c r="D1211" s="1030"/>
      <c r="E1211" s="196" t="s">
        <v>259</v>
      </c>
      <c r="F1211" s="537"/>
      <c r="G1211" s="351">
        <f>D1210*F1211</f>
        <v>0</v>
      </c>
      <c r="H1211" s="463"/>
      <c r="I1211" s="354">
        <f t="shared" ref="I1211" si="199">D1210*F1211*H1211</f>
        <v>0</v>
      </c>
      <c r="J1211" s="1033"/>
    </row>
    <row r="1212" spans="2:10" s="115" customFormat="1" ht="15.95" hidden="1" customHeight="1">
      <c r="B1212" s="1024"/>
      <c r="C1212" s="1027"/>
      <c r="D1212" s="1030"/>
      <c r="E1212" s="196" t="s">
        <v>243</v>
      </c>
      <c r="F1212" s="537"/>
      <c r="G1212" s="351">
        <f>D1210*F1212</f>
        <v>0</v>
      </c>
      <c r="H1212" s="463"/>
      <c r="I1212" s="354">
        <f>D1210*F1212*H1212</f>
        <v>0</v>
      </c>
      <c r="J1212" s="1033"/>
    </row>
    <row r="1213" spans="2:10" s="115" customFormat="1" ht="15.95" hidden="1" customHeight="1">
      <c r="B1213" s="1024"/>
      <c r="C1213" s="1027"/>
      <c r="D1213" s="1030"/>
      <c r="E1213" s="196" t="s">
        <v>260</v>
      </c>
      <c r="F1213" s="537"/>
      <c r="G1213" s="351">
        <f>D1210*F1213</f>
        <v>0</v>
      </c>
      <c r="H1213" s="463"/>
      <c r="I1213" s="354">
        <f>D1210*F1213*H1213</f>
        <v>0</v>
      </c>
      <c r="J1213" s="1033"/>
    </row>
    <row r="1214" spans="2:10" s="115" customFormat="1" ht="15.95" hidden="1" customHeight="1">
      <c r="B1214" s="1024"/>
      <c r="C1214" s="1027"/>
      <c r="D1214" s="1030"/>
      <c r="E1214" s="196" t="s">
        <v>261</v>
      </c>
      <c r="F1214" s="537"/>
      <c r="G1214" s="351">
        <f>D1210*F1214</f>
        <v>0</v>
      </c>
      <c r="H1214" s="463"/>
      <c r="I1214" s="354">
        <f>D1210*F1214*H1214</f>
        <v>0</v>
      </c>
      <c r="J1214" s="1033"/>
    </row>
    <row r="1215" spans="2:10" s="115" customFormat="1" ht="15.95" hidden="1" customHeight="1">
      <c r="B1215" s="1025"/>
      <c r="C1215" s="1028"/>
      <c r="D1215" s="1031"/>
      <c r="E1215" s="196" t="s">
        <v>126</v>
      </c>
      <c r="F1215" s="537"/>
      <c r="G1215" s="351">
        <f>D1210*F1215</f>
        <v>0</v>
      </c>
      <c r="H1215" s="463"/>
      <c r="I1215" s="354">
        <f>D1210*F1215*H1215</f>
        <v>0</v>
      </c>
      <c r="J1215" s="1034"/>
    </row>
    <row r="1216" spans="2:10" s="115" customFormat="1" ht="15.95" hidden="1" customHeight="1">
      <c r="B1216" s="1023">
        <v>202</v>
      </c>
      <c r="C1216" s="1026"/>
      <c r="D1216" s="1029"/>
      <c r="E1216" s="196" t="s">
        <v>128</v>
      </c>
      <c r="F1216" s="537"/>
      <c r="G1216" s="351">
        <f>D1216*F1216</f>
        <v>0</v>
      </c>
      <c r="H1216" s="463"/>
      <c r="I1216" s="354">
        <f t="shared" ref="I1216" si="200">D1216*F1216*H1216</f>
        <v>0</v>
      </c>
      <c r="J1216" s="1032">
        <f>SUM(I1216:I1221)</f>
        <v>0</v>
      </c>
    </row>
    <row r="1217" spans="2:10" s="115" customFormat="1" ht="15.95" hidden="1" customHeight="1">
      <c r="B1217" s="1024"/>
      <c r="C1217" s="1027"/>
      <c r="D1217" s="1030"/>
      <c r="E1217" s="196" t="s">
        <v>259</v>
      </c>
      <c r="F1217" s="537"/>
      <c r="G1217" s="351">
        <f>D1216*F1217</f>
        <v>0</v>
      </c>
      <c r="H1217" s="463"/>
      <c r="I1217" s="354">
        <f t="shared" ref="I1217" si="201">D1216*F1217*H1217</f>
        <v>0</v>
      </c>
      <c r="J1217" s="1033"/>
    </row>
    <row r="1218" spans="2:10" s="115" customFormat="1" ht="15.95" hidden="1" customHeight="1">
      <c r="B1218" s="1024"/>
      <c r="C1218" s="1027"/>
      <c r="D1218" s="1030"/>
      <c r="E1218" s="196" t="s">
        <v>243</v>
      </c>
      <c r="F1218" s="537"/>
      <c r="G1218" s="351">
        <f>D1216*F1218</f>
        <v>0</v>
      </c>
      <c r="H1218" s="463"/>
      <c r="I1218" s="354">
        <f>D1216*F1218*H1218</f>
        <v>0</v>
      </c>
      <c r="J1218" s="1033"/>
    </row>
    <row r="1219" spans="2:10" s="115" customFormat="1" ht="15.95" hidden="1" customHeight="1">
      <c r="B1219" s="1024"/>
      <c r="C1219" s="1027"/>
      <c r="D1219" s="1030"/>
      <c r="E1219" s="196" t="s">
        <v>260</v>
      </c>
      <c r="F1219" s="537"/>
      <c r="G1219" s="351">
        <f>D1216*F1219</f>
        <v>0</v>
      </c>
      <c r="H1219" s="463"/>
      <c r="I1219" s="354">
        <f>D1216*F1219*H1219</f>
        <v>0</v>
      </c>
      <c r="J1219" s="1033"/>
    </row>
    <row r="1220" spans="2:10" s="115" customFormat="1" ht="15.95" hidden="1" customHeight="1">
      <c r="B1220" s="1024"/>
      <c r="C1220" s="1027"/>
      <c r="D1220" s="1030"/>
      <c r="E1220" s="196" t="s">
        <v>261</v>
      </c>
      <c r="F1220" s="537"/>
      <c r="G1220" s="351">
        <f>D1216*F1220</f>
        <v>0</v>
      </c>
      <c r="H1220" s="463"/>
      <c r="I1220" s="354">
        <f>D1216*F1220*H1220</f>
        <v>0</v>
      </c>
      <c r="J1220" s="1033"/>
    </row>
    <row r="1221" spans="2:10" s="115" customFormat="1" ht="15.95" hidden="1" customHeight="1">
      <c r="B1221" s="1025"/>
      <c r="C1221" s="1028"/>
      <c r="D1221" s="1031"/>
      <c r="E1221" s="196" t="s">
        <v>126</v>
      </c>
      <c r="F1221" s="537"/>
      <c r="G1221" s="351">
        <f>D1216*F1221</f>
        <v>0</v>
      </c>
      <c r="H1221" s="463"/>
      <c r="I1221" s="354">
        <f>D1216*F1221*H1221</f>
        <v>0</v>
      </c>
      <c r="J1221" s="1034"/>
    </row>
    <row r="1222" spans="2:10" s="115" customFormat="1" ht="15.95" hidden="1" customHeight="1">
      <c r="B1222" s="1023">
        <v>203</v>
      </c>
      <c r="C1222" s="1026"/>
      <c r="D1222" s="1029"/>
      <c r="E1222" s="196" t="s">
        <v>128</v>
      </c>
      <c r="F1222" s="537"/>
      <c r="G1222" s="351">
        <f>D1222*F1222</f>
        <v>0</v>
      </c>
      <c r="H1222" s="463"/>
      <c r="I1222" s="354">
        <f t="shared" ref="I1222" si="202">D1222*F1222*H1222</f>
        <v>0</v>
      </c>
      <c r="J1222" s="1032">
        <f>SUM(I1222:I1227)</f>
        <v>0</v>
      </c>
    </row>
    <row r="1223" spans="2:10" s="115" customFormat="1" ht="15.95" hidden="1" customHeight="1">
      <c r="B1223" s="1024"/>
      <c r="C1223" s="1027"/>
      <c r="D1223" s="1030"/>
      <c r="E1223" s="196" t="s">
        <v>259</v>
      </c>
      <c r="F1223" s="537"/>
      <c r="G1223" s="351">
        <f>D1222*F1223</f>
        <v>0</v>
      </c>
      <c r="H1223" s="463"/>
      <c r="I1223" s="354">
        <f t="shared" ref="I1223" si="203">D1222*F1223*H1223</f>
        <v>0</v>
      </c>
      <c r="J1223" s="1033"/>
    </row>
    <row r="1224" spans="2:10" s="115" customFormat="1" ht="15.95" hidden="1" customHeight="1">
      <c r="B1224" s="1024"/>
      <c r="C1224" s="1027"/>
      <c r="D1224" s="1030"/>
      <c r="E1224" s="196" t="s">
        <v>243</v>
      </c>
      <c r="F1224" s="537"/>
      <c r="G1224" s="351">
        <f>D1222*F1224</f>
        <v>0</v>
      </c>
      <c r="H1224" s="463"/>
      <c r="I1224" s="354">
        <f>D1222*F1224*H1224</f>
        <v>0</v>
      </c>
      <c r="J1224" s="1033"/>
    </row>
    <row r="1225" spans="2:10" s="115" customFormat="1" ht="15.95" hidden="1" customHeight="1">
      <c r="B1225" s="1024"/>
      <c r="C1225" s="1027"/>
      <c r="D1225" s="1030"/>
      <c r="E1225" s="196" t="s">
        <v>260</v>
      </c>
      <c r="F1225" s="537"/>
      <c r="G1225" s="351">
        <f>D1222*F1225</f>
        <v>0</v>
      </c>
      <c r="H1225" s="463"/>
      <c r="I1225" s="354">
        <f>D1222*F1225*H1225</f>
        <v>0</v>
      </c>
      <c r="J1225" s="1033"/>
    </row>
    <row r="1226" spans="2:10" s="115" customFormat="1" ht="15.95" hidden="1" customHeight="1">
      <c r="B1226" s="1024"/>
      <c r="C1226" s="1027"/>
      <c r="D1226" s="1030"/>
      <c r="E1226" s="196" t="s">
        <v>261</v>
      </c>
      <c r="F1226" s="537"/>
      <c r="G1226" s="351">
        <f>D1222*F1226</f>
        <v>0</v>
      </c>
      <c r="H1226" s="463"/>
      <c r="I1226" s="354">
        <f>D1222*F1226*H1226</f>
        <v>0</v>
      </c>
      <c r="J1226" s="1033"/>
    </row>
    <row r="1227" spans="2:10" s="115" customFormat="1" ht="15.95" hidden="1" customHeight="1">
      <c r="B1227" s="1025"/>
      <c r="C1227" s="1028"/>
      <c r="D1227" s="1031"/>
      <c r="E1227" s="196" t="s">
        <v>126</v>
      </c>
      <c r="F1227" s="537"/>
      <c r="G1227" s="351">
        <f>D1222*F1227</f>
        <v>0</v>
      </c>
      <c r="H1227" s="463"/>
      <c r="I1227" s="354">
        <f>D1222*F1227*H1227</f>
        <v>0</v>
      </c>
      <c r="J1227" s="1034"/>
    </row>
    <row r="1228" spans="2:10" s="115" customFormat="1" ht="15.95" hidden="1" customHeight="1">
      <c r="B1228" s="1023">
        <v>204</v>
      </c>
      <c r="C1228" s="1026"/>
      <c r="D1228" s="1029"/>
      <c r="E1228" s="196" t="s">
        <v>128</v>
      </c>
      <c r="F1228" s="537"/>
      <c r="G1228" s="351">
        <f>D1228*F1228</f>
        <v>0</v>
      </c>
      <c r="H1228" s="463"/>
      <c r="I1228" s="354">
        <f t="shared" ref="I1228" si="204">D1228*F1228*H1228</f>
        <v>0</v>
      </c>
      <c r="J1228" s="1032">
        <f>SUM(I1228:I1233)</f>
        <v>0</v>
      </c>
    </row>
    <row r="1229" spans="2:10" s="115" customFormat="1" ht="15.95" hidden="1" customHeight="1">
      <c r="B1229" s="1024"/>
      <c r="C1229" s="1027"/>
      <c r="D1229" s="1030"/>
      <c r="E1229" s="196" t="s">
        <v>259</v>
      </c>
      <c r="F1229" s="537"/>
      <c r="G1229" s="351">
        <f>D1228*F1229</f>
        <v>0</v>
      </c>
      <c r="H1229" s="463"/>
      <c r="I1229" s="354">
        <f t="shared" ref="I1229" si="205">D1228*F1229*H1229</f>
        <v>0</v>
      </c>
      <c r="J1229" s="1033"/>
    </row>
    <row r="1230" spans="2:10" s="115" customFormat="1" ht="15.95" hidden="1" customHeight="1">
      <c r="B1230" s="1024"/>
      <c r="C1230" s="1027"/>
      <c r="D1230" s="1030"/>
      <c r="E1230" s="196" t="s">
        <v>243</v>
      </c>
      <c r="F1230" s="537"/>
      <c r="G1230" s="351">
        <f>D1228*F1230</f>
        <v>0</v>
      </c>
      <c r="H1230" s="463"/>
      <c r="I1230" s="354">
        <f>D1228*F1230*H1230</f>
        <v>0</v>
      </c>
      <c r="J1230" s="1033"/>
    </row>
    <row r="1231" spans="2:10" s="115" customFormat="1" ht="15.95" hidden="1" customHeight="1">
      <c r="B1231" s="1024"/>
      <c r="C1231" s="1027"/>
      <c r="D1231" s="1030"/>
      <c r="E1231" s="196" t="s">
        <v>260</v>
      </c>
      <c r="F1231" s="537"/>
      <c r="G1231" s="351">
        <f>D1228*F1231</f>
        <v>0</v>
      </c>
      <c r="H1231" s="463"/>
      <c r="I1231" s="354">
        <f>D1228*F1231*H1231</f>
        <v>0</v>
      </c>
      <c r="J1231" s="1033"/>
    </row>
    <row r="1232" spans="2:10" s="115" customFormat="1" ht="15.95" hidden="1" customHeight="1">
      <c r="B1232" s="1024"/>
      <c r="C1232" s="1027"/>
      <c r="D1232" s="1030"/>
      <c r="E1232" s="196" t="s">
        <v>261</v>
      </c>
      <c r="F1232" s="537"/>
      <c r="G1232" s="351">
        <f>D1228*F1232</f>
        <v>0</v>
      </c>
      <c r="H1232" s="463"/>
      <c r="I1232" s="354">
        <f>D1228*F1232*H1232</f>
        <v>0</v>
      </c>
      <c r="J1232" s="1033"/>
    </row>
    <row r="1233" spans="2:10" s="115" customFormat="1" ht="15.95" hidden="1" customHeight="1">
      <c r="B1233" s="1025"/>
      <c r="C1233" s="1028"/>
      <c r="D1233" s="1031"/>
      <c r="E1233" s="196" t="s">
        <v>126</v>
      </c>
      <c r="F1233" s="537"/>
      <c r="G1233" s="351">
        <f>D1228*F1233</f>
        <v>0</v>
      </c>
      <c r="H1233" s="463"/>
      <c r="I1233" s="354">
        <f>D1228*F1233*H1233</f>
        <v>0</v>
      </c>
      <c r="J1233" s="1034"/>
    </row>
    <row r="1234" spans="2:10" s="115" customFormat="1" ht="15.95" hidden="1" customHeight="1">
      <c r="B1234" s="1023">
        <v>205</v>
      </c>
      <c r="C1234" s="1026"/>
      <c r="D1234" s="1029"/>
      <c r="E1234" s="196" t="s">
        <v>128</v>
      </c>
      <c r="F1234" s="537"/>
      <c r="G1234" s="351">
        <f>D1234*F1234</f>
        <v>0</v>
      </c>
      <c r="H1234" s="463"/>
      <c r="I1234" s="354">
        <f t="shared" ref="I1234" si="206">D1234*F1234*H1234</f>
        <v>0</v>
      </c>
      <c r="J1234" s="1032">
        <f>SUM(I1234:I1239)</f>
        <v>0</v>
      </c>
    </row>
    <row r="1235" spans="2:10" s="115" customFormat="1" ht="15.95" hidden="1" customHeight="1">
      <c r="B1235" s="1024"/>
      <c r="C1235" s="1027"/>
      <c r="D1235" s="1030"/>
      <c r="E1235" s="196" t="s">
        <v>259</v>
      </c>
      <c r="F1235" s="537"/>
      <c r="G1235" s="351">
        <f>D1234*F1235</f>
        <v>0</v>
      </c>
      <c r="H1235" s="463"/>
      <c r="I1235" s="354">
        <f t="shared" ref="I1235" si="207">D1234*F1235*H1235</f>
        <v>0</v>
      </c>
      <c r="J1235" s="1033"/>
    </row>
    <row r="1236" spans="2:10" s="115" customFormat="1" ht="15.95" hidden="1" customHeight="1">
      <c r="B1236" s="1024"/>
      <c r="C1236" s="1027"/>
      <c r="D1236" s="1030"/>
      <c r="E1236" s="196" t="s">
        <v>243</v>
      </c>
      <c r="F1236" s="537"/>
      <c r="G1236" s="351">
        <f>D1234*F1236</f>
        <v>0</v>
      </c>
      <c r="H1236" s="463"/>
      <c r="I1236" s="354">
        <f>D1234*F1236*H1236</f>
        <v>0</v>
      </c>
      <c r="J1236" s="1033"/>
    </row>
    <row r="1237" spans="2:10" s="115" customFormat="1" ht="15.95" hidden="1" customHeight="1">
      <c r="B1237" s="1024"/>
      <c r="C1237" s="1027"/>
      <c r="D1237" s="1030"/>
      <c r="E1237" s="196" t="s">
        <v>260</v>
      </c>
      <c r="F1237" s="537"/>
      <c r="G1237" s="351">
        <f>D1234*F1237</f>
        <v>0</v>
      </c>
      <c r="H1237" s="463"/>
      <c r="I1237" s="354">
        <f>D1234*F1237*H1237</f>
        <v>0</v>
      </c>
      <c r="J1237" s="1033"/>
    </row>
    <row r="1238" spans="2:10" s="115" customFormat="1" ht="15.95" hidden="1" customHeight="1">
      <c r="B1238" s="1024"/>
      <c r="C1238" s="1027"/>
      <c r="D1238" s="1030"/>
      <c r="E1238" s="196" t="s">
        <v>261</v>
      </c>
      <c r="F1238" s="537"/>
      <c r="G1238" s="351">
        <f>D1234*F1238</f>
        <v>0</v>
      </c>
      <c r="H1238" s="463"/>
      <c r="I1238" s="354">
        <f>D1234*F1238*H1238</f>
        <v>0</v>
      </c>
      <c r="J1238" s="1033"/>
    </row>
    <row r="1239" spans="2:10" s="115" customFormat="1" ht="15.95" hidden="1" customHeight="1">
      <c r="B1239" s="1025"/>
      <c r="C1239" s="1028"/>
      <c r="D1239" s="1031"/>
      <c r="E1239" s="196" t="s">
        <v>126</v>
      </c>
      <c r="F1239" s="537"/>
      <c r="G1239" s="351">
        <f>D1234*F1239</f>
        <v>0</v>
      </c>
      <c r="H1239" s="463"/>
      <c r="I1239" s="354">
        <f>D1234*F1239*H1239</f>
        <v>0</v>
      </c>
      <c r="J1239" s="1034"/>
    </row>
    <row r="1240" spans="2:10" s="115" customFormat="1" ht="15.95" hidden="1" customHeight="1">
      <c r="B1240" s="1023">
        <v>206</v>
      </c>
      <c r="C1240" s="1026"/>
      <c r="D1240" s="1029"/>
      <c r="E1240" s="196" t="s">
        <v>128</v>
      </c>
      <c r="F1240" s="537"/>
      <c r="G1240" s="351">
        <f>D1240*F1240</f>
        <v>0</v>
      </c>
      <c r="H1240" s="463"/>
      <c r="I1240" s="354">
        <f t="shared" ref="I1240" si="208">D1240*F1240*H1240</f>
        <v>0</v>
      </c>
      <c r="J1240" s="1032">
        <f>SUM(I1240:I1245)</f>
        <v>0</v>
      </c>
    </row>
    <row r="1241" spans="2:10" s="115" customFormat="1" ht="15.95" hidden="1" customHeight="1">
      <c r="B1241" s="1024"/>
      <c r="C1241" s="1027"/>
      <c r="D1241" s="1030"/>
      <c r="E1241" s="196" t="s">
        <v>259</v>
      </c>
      <c r="F1241" s="537"/>
      <c r="G1241" s="351">
        <f>D1240*F1241</f>
        <v>0</v>
      </c>
      <c r="H1241" s="463"/>
      <c r="I1241" s="354">
        <f t="shared" ref="I1241" si="209">D1240*F1241*H1241</f>
        <v>0</v>
      </c>
      <c r="J1241" s="1033"/>
    </row>
    <row r="1242" spans="2:10" s="115" customFormat="1" ht="15.95" hidden="1" customHeight="1">
      <c r="B1242" s="1024"/>
      <c r="C1242" s="1027"/>
      <c r="D1242" s="1030"/>
      <c r="E1242" s="196" t="s">
        <v>243</v>
      </c>
      <c r="F1242" s="537"/>
      <c r="G1242" s="351">
        <f>D1240*F1242</f>
        <v>0</v>
      </c>
      <c r="H1242" s="463"/>
      <c r="I1242" s="354">
        <f>D1240*F1242*H1242</f>
        <v>0</v>
      </c>
      <c r="J1242" s="1033"/>
    </row>
    <row r="1243" spans="2:10" s="115" customFormat="1" ht="15.95" hidden="1" customHeight="1">
      <c r="B1243" s="1024"/>
      <c r="C1243" s="1027"/>
      <c r="D1243" s="1030"/>
      <c r="E1243" s="196" t="s">
        <v>260</v>
      </c>
      <c r="F1243" s="537"/>
      <c r="G1243" s="351">
        <f>D1240*F1243</f>
        <v>0</v>
      </c>
      <c r="H1243" s="463"/>
      <c r="I1243" s="354">
        <f>D1240*F1243*H1243</f>
        <v>0</v>
      </c>
      <c r="J1243" s="1033"/>
    </row>
    <row r="1244" spans="2:10" s="115" customFormat="1" ht="15.95" hidden="1" customHeight="1">
      <c r="B1244" s="1024"/>
      <c r="C1244" s="1027"/>
      <c r="D1244" s="1030"/>
      <c r="E1244" s="196" t="s">
        <v>261</v>
      </c>
      <c r="F1244" s="537"/>
      <c r="G1244" s="351">
        <f>D1240*F1244</f>
        <v>0</v>
      </c>
      <c r="H1244" s="463"/>
      <c r="I1244" s="354">
        <f>D1240*F1244*H1244</f>
        <v>0</v>
      </c>
      <c r="J1244" s="1033"/>
    </row>
    <row r="1245" spans="2:10" s="115" customFormat="1" ht="15.95" hidden="1" customHeight="1">
      <c r="B1245" s="1025"/>
      <c r="C1245" s="1028"/>
      <c r="D1245" s="1031"/>
      <c r="E1245" s="196" t="s">
        <v>126</v>
      </c>
      <c r="F1245" s="537"/>
      <c r="G1245" s="351">
        <f>D1240*F1245</f>
        <v>0</v>
      </c>
      <c r="H1245" s="463"/>
      <c r="I1245" s="354">
        <f>D1240*F1245*H1245</f>
        <v>0</v>
      </c>
      <c r="J1245" s="1034"/>
    </row>
    <row r="1246" spans="2:10" s="115" customFormat="1" ht="15.95" hidden="1" customHeight="1">
      <c r="B1246" s="1023">
        <v>207</v>
      </c>
      <c r="C1246" s="1026"/>
      <c r="D1246" s="1029"/>
      <c r="E1246" s="196" t="s">
        <v>128</v>
      </c>
      <c r="F1246" s="537"/>
      <c r="G1246" s="351">
        <f>D1246*F1246</f>
        <v>0</v>
      </c>
      <c r="H1246" s="463"/>
      <c r="I1246" s="354">
        <f t="shared" ref="I1246" si="210">D1246*F1246*H1246</f>
        <v>0</v>
      </c>
      <c r="J1246" s="1032">
        <f>SUM(I1246:I1251)</f>
        <v>0</v>
      </c>
    </row>
    <row r="1247" spans="2:10" s="115" customFormat="1" ht="15.95" hidden="1" customHeight="1">
      <c r="B1247" s="1024"/>
      <c r="C1247" s="1027"/>
      <c r="D1247" s="1030"/>
      <c r="E1247" s="196" t="s">
        <v>259</v>
      </c>
      <c r="F1247" s="537"/>
      <c r="G1247" s="351">
        <f>D1246*F1247</f>
        <v>0</v>
      </c>
      <c r="H1247" s="463"/>
      <c r="I1247" s="354">
        <f t="shared" ref="I1247" si="211">D1246*F1247*H1247</f>
        <v>0</v>
      </c>
      <c r="J1247" s="1033"/>
    </row>
    <row r="1248" spans="2:10" s="115" customFormat="1" ht="15.95" hidden="1" customHeight="1">
      <c r="B1248" s="1024"/>
      <c r="C1248" s="1027"/>
      <c r="D1248" s="1030"/>
      <c r="E1248" s="196" t="s">
        <v>243</v>
      </c>
      <c r="F1248" s="537"/>
      <c r="G1248" s="351">
        <f>D1246*F1248</f>
        <v>0</v>
      </c>
      <c r="H1248" s="463"/>
      <c r="I1248" s="354">
        <f>D1246*F1248*H1248</f>
        <v>0</v>
      </c>
      <c r="J1248" s="1033"/>
    </row>
    <row r="1249" spans="2:10" s="115" customFormat="1" ht="15.95" hidden="1" customHeight="1">
      <c r="B1249" s="1024"/>
      <c r="C1249" s="1027"/>
      <c r="D1249" s="1030"/>
      <c r="E1249" s="196" t="s">
        <v>260</v>
      </c>
      <c r="F1249" s="537"/>
      <c r="G1249" s="351">
        <f>D1246*F1249</f>
        <v>0</v>
      </c>
      <c r="H1249" s="463"/>
      <c r="I1249" s="354">
        <f>D1246*F1249*H1249</f>
        <v>0</v>
      </c>
      <c r="J1249" s="1033"/>
    </row>
    <row r="1250" spans="2:10" s="115" customFormat="1" ht="15.95" hidden="1" customHeight="1">
      <c r="B1250" s="1024"/>
      <c r="C1250" s="1027"/>
      <c r="D1250" s="1030"/>
      <c r="E1250" s="196" t="s">
        <v>261</v>
      </c>
      <c r="F1250" s="537"/>
      <c r="G1250" s="351">
        <f>D1246*F1250</f>
        <v>0</v>
      </c>
      <c r="H1250" s="463"/>
      <c r="I1250" s="354">
        <f>D1246*F1250*H1250</f>
        <v>0</v>
      </c>
      <c r="J1250" s="1033"/>
    </row>
    <row r="1251" spans="2:10" s="115" customFormat="1" ht="15.95" hidden="1" customHeight="1">
      <c r="B1251" s="1025"/>
      <c r="C1251" s="1028"/>
      <c r="D1251" s="1031"/>
      <c r="E1251" s="196" t="s">
        <v>126</v>
      </c>
      <c r="F1251" s="537"/>
      <c r="G1251" s="351">
        <f>D1246*F1251</f>
        <v>0</v>
      </c>
      <c r="H1251" s="463"/>
      <c r="I1251" s="354">
        <f>D1246*F1251*H1251</f>
        <v>0</v>
      </c>
      <c r="J1251" s="1034"/>
    </row>
    <row r="1252" spans="2:10" s="115" customFormat="1" ht="15.95" hidden="1" customHeight="1">
      <c r="B1252" s="1023">
        <v>208</v>
      </c>
      <c r="C1252" s="1026"/>
      <c r="D1252" s="1029"/>
      <c r="E1252" s="196" t="s">
        <v>128</v>
      </c>
      <c r="F1252" s="537"/>
      <c r="G1252" s="351">
        <f>D1252*F1252</f>
        <v>0</v>
      </c>
      <c r="H1252" s="463"/>
      <c r="I1252" s="354">
        <f t="shared" ref="I1252" si="212">D1252*F1252*H1252</f>
        <v>0</v>
      </c>
      <c r="J1252" s="1032">
        <f>SUM(I1252:I1257)</f>
        <v>0</v>
      </c>
    </row>
    <row r="1253" spans="2:10" s="115" customFormat="1" ht="15.95" hidden="1" customHeight="1">
      <c r="B1253" s="1024"/>
      <c r="C1253" s="1027"/>
      <c r="D1253" s="1030"/>
      <c r="E1253" s="196" t="s">
        <v>259</v>
      </c>
      <c r="F1253" s="537"/>
      <c r="G1253" s="351">
        <f>D1252*F1253</f>
        <v>0</v>
      </c>
      <c r="H1253" s="463"/>
      <c r="I1253" s="354">
        <f t="shared" ref="I1253" si="213">D1252*F1253*H1253</f>
        <v>0</v>
      </c>
      <c r="J1253" s="1033"/>
    </row>
    <row r="1254" spans="2:10" s="115" customFormat="1" ht="15.95" hidden="1" customHeight="1">
      <c r="B1254" s="1024"/>
      <c r="C1254" s="1027"/>
      <c r="D1254" s="1030"/>
      <c r="E1254" s="196" t="s">
        <v>243</v>
      </c>
      <c r="F1254" s="537"/>
      <c r="G1254" s="351">
        <f>D1252*F1254</f>
        <v>0</v>
      </c>
      <c r="H1254" s="463"/>
      <c r="I1254" s="354">
        <f>D1252*F1254*H1254</f>
        <v>0</v>
      </c>
      <c r="J1254" s="1033"/>
    </row>
    <row r="1255" spans="2:10" s="115" customFormat="1" ht="15.95" hidden="1" customHeight="1">
      <c r="B1255" s="1024"/>
      <c r="C1255" s="1027"/>
      <c r="D1255" s="1030"/>
      <c r="E1255" s="196" t="s">
        <v>260</v>
      </c>
      <c r="F1255" s="537"/>
      <c r="G1255" s="351">
        <f>D1252*F1255</f>
        <v>0</v>
      </c>
      <c r="H1255" s="463"/>
      <c r="I1255" s="354">
        <f>D1252*F1255*H1255</f>
        <v>0</v>
      </c>
      <c r="J1255" s="1033"/>
    </row>
    <row r="1256" spans="2:10" s="115" customFormat="1" ht="15.95" hidden="1" customHeight="1">
      <c r="B1256" s="1024"/>
      <c r="C1256" s="1027"/>
      <c r="D1256" s="1030"/>
      <c r="E1256" s="196" t="s">
        <v>261</v>
      </c>
      <c r="F1256" s="537"/>
      <c r="G1256" s="351">
        <f>D1252*F1256</f>
        <v>0</v>
      </c>
      <c r="H1256" s="463"/>
      <c r="I1256" s="354">
        <f>D1252*F1256*H1256</f>
        <v>0</v>
      </c>
      <c r="J1256" s="1033"/>
    </row>
    <row r="1257" spans="2:10" s="115" customFormat="1" ht="15.95" hidden="1" customHeight="1">
      <c r="B1257" s="1025"/>
      <c r="C1257" s="1028"/>
      <c r="D1257" s="1031"/>
      <c r="E1257" s="196" t="s">
        <v>126</v>
      </c>
      <c r="F1257" s="537"/>
      <c r="G1257" s="351">
        <f>D1252*F1257</f>
        <v>0</v>
      </c>
      <c r="H1257" s="463"/>
      <c r="I1257" s="354">
        <f>D1252*F1257*H1257</f>
        <v>0</v>
      </c>
      <c r="J1257" s="1034"/>
    </row>
    <row r="1258" spans="2:10" s="115" customFormat="1" ht="15.95" hidden="1" customHeight="1">
      <c r="B1258" s="1023">
        <v>209</v>
      </c>
      <c r="C1258" s="1026"/>
      <c r="D1258" s="1029"/>
      <c r="E1258" s="196" t="s">
        <v>128</v>
      </c>
      <c r="F1258" s="537"/>
      <c r="G1258" s="351">
        <f>D1258*F1258</f>
        <v>0</v>
      </c>
      <c r="H1258" s="463"/>
      <c r="I1258" s="354">
        <f t="shared" ref="I1258" si="214">D1258*F1258*H1258</f>
        <v>0</v>
      </c>
      <c r="J1258" s="1032">
        <f>SUM(I1258:I1263)</f>
        <v>0</v>
      </c>
    </row>
    <row r="1259" spans="2:10" s="115" customFormat="1" ht="15.95" hidden="1" customHeight="1">
      <c r="B1259" s="1024"/>
      <c r="C1259" s="1027"/>
      <c r="D1259" s="1030"/>
      <c r="E1259" s="196" t="s">
        <v>259</v>
      </c>
      <c r="F1259" s="537"/>
      <c r="G1259" s="351">
        <f>D1258*F1259</f>
        <v>0</v>
      </c>
      <c r="H1259" s="463"/>
      <c r="I1259" s="354">
        <f t="shared" ref="I1259" si="215">D1258*F1259*H1259</f>
        <v>0</v>
      </c>
      <c r="J1259" s="1033"/>
    </row>
    <row r="1260" spans="2:10" s="115" customFormat="1" ht="15.95" hidden="1" customHeight="1">
      <c r="B1260" s="1024"/>
      <c r="C1260" s="1027"/>
      <c r="D1260" s="1030"/>
      <c r="E1260" s="196" t="s">
        <v>243</v>
      </c>
      <c r="F1260" s="537"/>
      <c r="G1260" s="351">
        <f>D1258*F1260</f>
        <v>0</v>
      </c>
      <c r="H1260" s="463"/>
      <c r="I1260" s="354">
        <f>D1258*F1260*H1260</f>
        <v>0</v>
      </c>
      <c r="J1260" s="1033"/>
    </row>
    <row r="1261" spans="2:10" s="115" customFormat="1" ht="15.95" hidden="1" customHeight="1">
      <c r="B1261" s="1024"/>
      <c r="C1261" s="1027"/>
      <c r="D1261" s="1030"/>
      <c r="E1261" s="196" t="s">
        <v>260</v>
      </c>
      <c r="F1261" s="537"/>
      <c r="G1261" s="351">
        <f>D1258*F1261</f>
        <v>0</v>
      </c>
      <c r="H1261" s="463"/>
      <c r="I1261" s="354">
        <f>D1258*F1261*H1261</f>
        <v>0</v>
      </c>
      <c r="J1261" s="1033"/>
    </row>
    <row r="1262" spans="2:10" s="115" customFormat="1" ht="15.95" hidden="1" customHeight="1">
      <c r="B1262" s="1024"/>
      <c r="C1262" s="1027"/>
      <c r="D1262" s="1030"/>
      <c r="E1262" s="196" t="s">
        <v>261</v>
      </c>
      <c r="F1262" s="537"/>
      <c r="G1262" s="351">
        <f>D1258*F1262</f>
        <v>0</v>
      </c>
      <c r="H1262" s="463"/>
      <c r="I1262" s="354">
        <f>D1258*F1262*H1262</f>
        <v>0</v>
      </c>
      <c r="J1262" s="1033"/>
    </row>
    <row r="1263" spans="2:10" s="115" customFormat="1" ht="15.95" hidden="1" customHeight="1">
      <c r="B1263" s="1025"/>
      <c r="C1263" s="1028"/>
      <c r="D1263" s="1031"/>
      <c r="E1263" s="196" t="s">
        <v>126</v>
      </c>
      <c r="F1263" s="537"/>
      <c r="G1263" s="351">
        <f>D1258*F1263</f>
        <v>0</v>
      </c>
      <c r="H1263" s="463"/>
      <c r="I1263" s="354">
        <f>D1258*F1263*H1263</f>
        <v>0</v>
      </c>
      <c r="J1263" s="1034"/>
    </row>
    <row r="1264" spans="2:10" s="115" customFormat="1" ht="15.95" hidden="1" customHeight="1">
      <c r="B1264" s="1023">
        <v>210</v>
      </c>
      <c r="C1264" s="1026"/>
      <c r="D1264" s="1029"/>
      <c r="E1264" s="196" t="s">
        <v>128</v>
      </c>
      <c r="F1264" s="537"/>
      <c r="G1264" s="351">
        <f>D1264*F1264</f>
        <v>0</v>
      </c>
      <c r="H1264" s="463"/>
      <c r="I1264" s="354">
        <f t="shared" ref="I1264" si="216">D1264*F1264*H1264</f>
        <v>0</v>
      </c>
      <c r="J1264" s="1032">
        <f>SUM(I1264:I1269)</f>
        <v>0</v>
      </c>
    </row>
    <row r="1265" spans="2:10" s="115" customFormat="1" ht="15.95" hidden="1" customHeight="1">
      <c r="B1265" s="1024"/>
      <c r="C1265" s="1027"/>
      <c r="D1265" s="1030"/>
      <c r="E1265" s="196" t="s">
        <v>259</v>
      </c>
      <c r="F1265" s="537"/>
      <c r="G1265" s="351">
        <f>D1264*F1265</f>
        <v>0</v>
      </c>
      <c r="H1265" s="463"/>
      <c r="I1265" s="354">
        <f t="shared" ref="I1265" si="217">D1264*F1265*H1265</f>
        <v>0</v>
      </c>
      <c r="J1265" s="1033"/>
    </row>
    <row r="1266" spans="2:10" s="115" customFormat="1" ht="15.95" hidden="1" customHeight="1">
      <c r="B1266" s="1024"/>
      <c r="C1266" s="1027"/>
      <c r="D1266" s="1030"/>
      <c r="E1266" s="196" t="s">
        <v>243</v>
      </c>
      <c r="F1266" s="537"/>
      <c r="G1266" s="351">
        <f>D1264*F1266</f>
        <v>0</v>
      </c>
      <c r="H1266" s="463"/>
      <c r="I1266" s="354">
        <f>D1264*F1266*H1266</f>
        <v>0</v>
      </c>
      <c r="J1266" s="1033"/>
    </row>
    <row r="1267" spans="2:10" s="115" customFormat="1" ht="15.95" hidden="1" customHeight="1">
      <c r="B1267" s="1024"/>
      <c r="C1267" s="1027"/>
      <c r="D1267" s="1030"/>
      <c r="E1267" s="196" t="s">
        <v>260</v>
      </c>
      <c r="F1267" s="537"/>
      <c r="G1267" s="351">
        <f>D1264*F1267</f>
        <v>0</v>
      </c>
      <c r="H1267" s="463"/>
      <c r="I1267" s="354">
        <f>D1264*F1267*H1267</f>
        <v>0</v>
      </c>
      <c r="J1267" s="1033"/>
    </row>
    <row r="1268" spans="2:10" s="115" customFormat="1" ht="15.95" hidden="1" customHeight="1">
      <c r="B1268" s="1024"/>
      <c r="C1268" s="1027"/>
      <c r="D1268" s="1030"/>
      <c r="E1268" s="196" t="s">
        <v>261</v>
      </c>
      <c r="F1268" s="537"/>
      <c r="G1268" s="351">
        <f>D1264*F1268</f>
        <v>0</v>
      </c>
      <c r="H1268" s="463"/>
      <c r="I1268" s="354">
        <f>D1264*F1268*H1268</f>
        <v>0</v>
      </c>
      <c r="J1268" s="1033"/>
    </row>
    <row r="1269" spans="2:10" s="115" customFormat="1" ht="15.95" hidden="1" customHeight="1">
      <c r="B1269" s="1025"/>
      <c r="C1269" s="1028"/>
      <c r="D1269" s="1031"/>
      <c r="E1269" s="196" t="s">
        <v>126</v>
      </c>
      <c r="F1269" s="537"/>
      <c r="G1269" s="351">
        <f>D1264*F1269</f>
        <v>0</v>
      </c>
      <c r="H1269" s="463"/>
      <c r="I1269" s="354">
        <f>D1264*F1269*H1269</f>
        <v>0</v>
      </c>
      <c r="J1269" s="1034"/>
    </row>
    <row r="1270" spans="2:10" s="115" customFormat="1" ht="15.95" hidden="1" customHeight="1">
      <c r="B1270" s="1023">
        <v>211</v>
      </c>
      <c r="C1270" s="1026"/>
      <c r="D1270" s="1029"/>
      <c r="E1270" s="196" t="s">
        <v>128</v>
      </c>
      <c r="F1270" s="537"/>
      <c r="G1270" s="351">
        <f>D1270*F1270</f>
        <v>0</v>
      </c>
      <c r="H1270" s="463"/>
      <c r="I1270" s="354">
        <f t="shared" ref="I1270" si="218">D1270*F1270*H1270</f>
        <v>0</v>
      </c>
      <c r="J1270" s="1032">
        <f>SUM(I1270:I1275)</f>
        <v>0</v>
      </c>
    </row>
    <row r="1271" spans="2:10" s="115" customFormat="1" ht="15.95" hidden="1" customHeight="1">
      <c r="B1271" s="1024"/>
      <c r="C1271" s="1027"/>
      <c r="D1271" s="1030"/>
      <c r="E1271" s="196" t="s">
        <v>259</v>
      </c>
      <c r="F1271" s="537"/>
      <c r="G1271" s="351">
        <f>D1270*F1271</f>
        <v>0</v>
      </c>
      <c r="H1271" s="463"/>
      <c r="I1271" s="354">
        <f t="shared" ref="I1271" si="219">D1270*F1271*H1271</f>
        <v>0</v>
      </c>
      <c r="J1271" s="1033"/>
    </row>
    <row r="1272" spans="2:10" s="115" customFormat="1" ht="15.95" hidden="1" customHeight="1">
      <c r="B1272" s="1024"/>
      <c r="C1272" s="1027"/>
      <c r="D1272" s="1030"/>
      <c r="E1272" s="196" t="s">
        <v>243</v>
      </c>
      <c r="F1272" s="537"/>
      <c r="G1272" s="351">
        <f>D1270*F1272</f>
        <v>0</v>
      </c>
      <c r="H1272" s="463"/>
      <c r="I1272" s="354">
        <f>D1270*F1272*H1272</f>
        <v>0</v>
      </c>
      <c r="J1272" s="1033"/>
    </row>
    <row r="1273" spans="2:10" s="115" customFormat="1" ht="15.95" hidden="1" customHeight="1">
      <c r="B1273" s="1024"/>
      <c r="C1273" s="1027"/>
      <c r="D1273" s="1030"/>
      <c r="E1273" s="196" t="s">
        <v>260</v>
      </c>
      <c r="F1273" s="537"/>
      <c r="G1273" s="351">
        <f>D1270*F1273</f>
        <v>0</v>
      </c>
      <c r="H1273" s="463"/>
      <c r="I1273" s="354">
        <f>D1270*F1273*H1273</f>
        <v>0</v>
      </c>
      <c r="J1273" s="1033"/>
    </row>
    <row r="1274" spans="2:10" s="115" customFormat="1" ht="15.95" hidden="1" customHeight="1">
      <c r="B1274" s="1024"/>
      <c r="C1274" s="1027"/>
      <c r="D1274" s="1030"/>
      <c r="E1274" s="196" t="s">
        <v>261</v>
      </c>
      <c r="F1274" s="537"/>
      <c r="G1274" s="351">
        <f>D1270*F1274</f>
        <v>0</v>
      </c>
      <c r="H1274" s="463"/>
      <c r="I1274" s="354">
        <f>D1270*F1274*H1274</f>
        <v>0</v>
      </c>
      <c r="J1274" s="1033"/>
    </row>
    <row r="1275" spans="2:10" s="115" customFormat="1" ht="15.95" hidden="1" customHeight="1">
      <c r="B1275" s="1025"/>
      <c r="C1275" s="1028"/>
      <c r="D1275" s="1031"/>
      <c r="E1275" s="196" t="s">
        <v>126</v>
      </c>
      <c r="F1275" s="537"/>
      <c r="G1275" s="351">
        <f>D1270*F1275</f>
        <v>0</v>
      </c>
      <c r="H1275" s="463"/>
      <c r="I1275" s="354">
        <f>D1270*F1275*H1275</f>
        <v>0</v>
      </c>
      <c r="J1275" s="1034"/>
    </row>
    <row r="1276" spans="2:10" s="115" customFormat="1" ht="15.95" hidden="1" customHeight="1">
      <c r="B1276" s="1023">
        <v>212</v>
      </c>
      <c r="C1276" s="1026"/>
      <c r="D1276" s="1029"/>
      <c r="E1276" s="196" t="s">
        <v>128</v>
      </c>
      <c r="F1276" s="537"/>
      <c r="G1276" s="351">
        <f>D1276*F1276</f>
        <v>0</v>
      </c>
      <c r="H1276" s="463"/>
      <c r="I1276" s="354">
        <f t="shared" ref="I1276" si="220">D1276*F1276*H1276</f>
        <v>0</v>
      </c>
      <c r="J1276" s="1032">
        <f>SUM(I1276:I1281)</f>
        <v>0</v>
      </c>
    </row>
    <row r="1277" spans="2:10" s="115" customFormat="1" ht="15.95" hidden="1" customHeight="1">
      <c r="B1277" s="1024"/>
      <c r="C1277" s="1027"/>
      <c r="D1277" s="1030"/>
      <c r="E1277" s="196" t="s">
        <v>259</v>
      </c>
      <c r="F1277" s="537"/>
      <c r="G1277" s="351">
        <f>D1276*F1277</f>
        <v>0</v>
      </c>
      <c r="H1277" s="463"/>
      <c r="I1277" s="354">
        <f t="shared" ref="I1277" si="221">D1276*F1277*H1277</f>
        <v>0</v>
      </c>
      <c r="J1277" s="1033"/>
    </row>
    <row r="1278" spans="2:10" s="115" customFormat="1" ht="15.95" hidden="1" customHeight="1">
      <c r="B1278" s="1024"/>
      <c r="C1278" s="1027"/>
      <c r="D1278" s="1030"/>
      <c r="E1278" s="196" t="s">
        <v>243</v>
      </c>
      <c r="F1278" s="537"/>
      <c r="G1278" s="351">
        <f>D1276*F1278</f>
        <v>0</v>
      </c>
      <c r="H1278" s="463"/>
      <c r="I1278" s="354">
        <f>D1276*F1278*H1278</f>
        <v>0</v>
      </c>
      <c r="J1278" s="1033"/>
    </row>
    <row r="1279" spans="2:10" s="115" customFormat="1" ht="15.95" hidden="1" customHeight="1">
      <c r="B1279" s="1024"/>
      <c r="C1279" s="1027"/>
      <c r="D1279" s="1030"/>
      <c r="E1279" s="196" t="s">
        <v>260</v>
      </c>
      <c r="F1279" s="537"/>
      <c r="G1279" s="351">
        <f>D1276*F1279</f>
        <v>0</v>
      </c>
      <c r="H1279" s="463"/>
      <c r="I1279" s="354">
        <f>D1276*F1279*H1279</f>
        <v>0</v>
      </c>
      <c r="J1279" s="1033"/>
    </row>
    <row r="1280" spans="2:10" s="115" customFormat="1" ht="15.95" hidden="1" customHeight="1">
      <c r="B1280" s="1024"/>
      <c r="C1280" s="1027"/>
      <c r="D1280" s="1030"/>
      <c r="E1280" s="196" t="s">
        <v>261</v>
      </c>
      <c r="F1280" s="537"/>
      <c r="G1280" s="351">
        <f>D1276*F1280</f>
        <v>0</v>
      </c>
      <c r="H1280" s="463"/>
      <c r="I1280" s="354">
        <f>D1276*F1280*H1280</f>
        <v>0</v>
      </c>
      <c r="J1280" s="1033"/>
    </row>
    <row r="1281" spans="2:10" s="115" customFormat="1" ht="15.95" hidden="1" customHeight="1">
      <c r="B1281" s="1025"/>
      <c r="C1281" s="1028"/>
      <c r="D1281" s="1031"/>
      <c r="E1281" s="196" t="s">
        <v>126</v>
      </c>
      <c r="F1281" s="537"/>
      <c r="G1281" s="351">
        <f>D1276*F1281</f>
        <v>0</v>
      </c>
      <c r="H1281" s="463"/>
      <c r="I1281" s="354">
        <f>D1276*F1281*H1281</f>
        <v>0</v>
      </c>
      <c r="J1281" s="1034"/>
    </row>
    <row r="1282" spans="2:10" s="115" customFormat="1" ht="15.95" hidden="1" customHeight="1">
      <c r="B1282" s="1023">
        <v>213</v>
      </c>
      <c r="C1282" s="1026"/>
      <c r="D1282" s="1029"/>
      <c r="E1282" s="196" t="s">
        <v>128</v>
      </c>
      <c r="F1282" s="537"/>
      <c r="G1282" s="351">
        <f>D1282*F1282</f>
        <v>0</v>
      </c>
      <c r="H1282" s="463"/>
      <c r="I1282" s="354">
        <f t="shared" ref="I1282" si="222">D1282*F1282*H1282</f>
        <v>0</v>
      </c>
      <c r="J1282" s="1032">
        <f>SUM(I1282:I1287)</f>
        <v>0</v>
      </c>
    </row>
    <row r="1283" spans="2:10" s="115" customFormat="1" ht="15.95" hidden="1" customHeight="1">
      <c r="B1283" s="1024"/>
      <c r="C1283" s="1027"/>
      <c r="D1283" s="1030"/>
      <c r="E1283" s="196" t="s">
        <v>259</v>
      </c>
      <c r="F1283" s="537"/>
      <c r="G1283" s="351">
        <f>D1282*F1283</f>
        <v>0</v>
      </c>
      <c r="H1283" s="463"/>
      <c r="I1283" s="354">
        <f t="shared" ref="I1283" si="223">D1282*F1283*H1283</f>
        <v>0</v>
      </c>
      <c r="J1283" s="1033"/>
    </row>
    <row r="1284" spans="2:10" s="115" customFormat="1" ht="15.95" hidden="1" customHeight="1">
      <c r="B1284" s="1024"/>
      <c r="C1284" s="1027"/>
      <c r="D1284" s="1030"/>
      <c r="E1284" s="196" t="s">
        <v>243</v>
      </c>
      <c r="F1284" s="537"/>
      <c r="G1284" s="351">
        <f>D1282*F1284</f>
        <v>0</v>
      </c>
      <c r="H1284" s="463"/>
      <c r="I1284" s="354">
        <f>D1282*F1284*H1284</f>
        <v>0</v>
      </c>
      <c r="J1284" s="1033"/>
    </row>
    <row r="1285" spans="2:10" s="115" customFormat="1" ht="15.95" hidden="1" customHeight="1">
      <c r="B1285" s="1024"/>
      <c r="C1285" s="1027"/>
      <c r="D1285" s="1030"/>
      <c r="E1285" s="196" t="s">
        <v>260</v>
      </c>
      <c r="F1285" s="537"/>
      <c r="G1285" s="351">
        <f>D1282*F1285</f>
        <v>0</v>
      </c>
      <c r="H1285" s="463"/>
      <c r="I1285" s="354">
        <f>D1282*F1285*H1285</f>
        <v>0</v>
      </c>
      <c r="J1285" s="1033"/>
    </row>
    <row r="1286" spans="2:10" s="115" customFormat="1" ht="15.95" hidden="1" customHeight="1">
      <c r="B1286" s="1024"/>
      <c r="C1286" s="1027"/>
      <c r="D1286" s="1030"/>
      <c r="E1286" s="196" t="s">
        <v>261</v>
      </c>
      <c r="F1286" s="537"/>
      <c r="G1286" s="351">
        <f>D1282*F1286</f>
        <v>0</v>
      </c>
      <c r="H1286" s="463"/>
      <c r="I1286" s="354">
        <f>D1282*F1286*H1286</f>
        <v>0</v>
      </c>
      <c r="J1286" s="1033"/>
    </row>
    <row r="1287" spans="2:10" s="115" customFormat="1" ht="15.95" hidden="1" customHeight="1">
      <c r="B1287" s="1025"/>
      <c r="C1287" s="1028"/>
      <c r="D1287" s="1031"/>
      <c r="E1287" s="196" t="s">
        <v>126</v>
      </c>
      <c r="F1287" s="537"/>
      <c r="G1287" s="351">
        <f>D1282*F1287</f>
        <v>0</v>
      </c>
      <c r="H1287" s="463"/>
      <c r="I1287" s="354">
        <f>D1282*F1287*H1287</f>
        <v>0</v>
      </c>
      <c r="J1287" s="1034"/>
    </row>
    <row r="1288" spans="2:10" s="115" customFormat="1" ht="15.95" hidden="1" customHeight="1">
      <c r="B1288" s="1023">
        <v>214</v>
      </c>
      <c r="C1288" s="1026"/>
      <c r="D1288" s="1029"/>
      <c r="E1288" s="196" t="s">
        <v>128</v>
      </c>
      <c r="F1288" s="537"/>
      <c r="G1288" s="351">
        <f>D1288*F1288</f>
        <v>0</v>
      </c>
      <c r="H1288" s="463"/>
      <c r="I1288" s="354">
        <f t="shared" ref="I1288" si="224">D1288*F1288*H1288</f>
        <v>0</v>
      </c>
      <c r="J1288" s="1032">
        <f>SUM(I1288:I1293)</f>
        <v>0</v>
      </c>
    </row>
    <row r="1289" spans="2:10" s="115" customFormat="1" ht="15.95" hidden="1" customHeight="1">
      <c r="B1289" s="1024"/>
      <c r="C1289" s="1027"/>
      <c r="D1289" s="1030"/>
      <c r="E1289" s="196" t="s">
        <v>259</v>
      </c>
      <c r="F1289" s="537"/>
      <c r="G1289" s="351">
        <f>D1288*F1289</f>
        <v>0</v>
      </c>
      <c r="H1289" s="463"/>
      <c r="I1289" s="354">
        <f t="shared" ref="I1289" si="225">D1288*F1289*H1289</f>
        <v>0</v>
      </c>
      <c r="J1289" s="1033"/>
    </row>
    <row r="1290" spans="2:10" s="115" customFormat="1" ht="15.95" hidden="1" customHeight="1">
      <c r="B1290" s="1024"/>
      <c r="C1290" s="1027"/>
      <c r="D1290" s="1030"/>
      <c r="E1290" s="196" t="s">
        <v>243</v>
      </c>
      <c r="F1290" s="537"/>
      <c r="G1290" s="351">
        <f>D1288*F1290</f>
        <v>0</v>
      </c>
      <c r="H1290" s="463"/>
      <c r="I1290" s="354">
        <f>D1288*F1290*H1290</f>
        <v>0</v>
      </c>
      <c r="J1290" s="1033"/>
    </row>
    <row r="1291" spans="2:10" s="115" customFormat="1" ht="15.95" hidden="1" customHeight="1">
      <c r="B1291" s="1024"/>
      <c r="C1291" s="1027"/>
      <c r="D1291" s="1030"/>
      <c r="E1291" s="196" t="s">
        <v>260</v>
      </c>
      <c r="F1291" s="537"/>
      <c r="G1291" s="351">
        <f>D1288*F1291</f>
        <v>0</v>
      </c>
      <c r="H1291" s="463"/>
      <c r="I1291" s="354">
        <f>D1288*F1291*H1291</f>
        <v>0</v>
      </c>
      <c r="J1291" s="1033"/>
    </row>
    <row r="1292" spans="2:10" s="115" customFormat="1" ht="15.95" hidden="1" customHeight="1">
      <c r="B1292" s="1024"/>
      <c r="C1292" s="1027"/>
      <c r="D1292" s="1030"/>
      <c r="E1292" s="196" t="s">
        <v>261</v>
      </c>
      <c r="F1292" s="537"/>
      <c r="G1292" s="351">
        <f>D1288*F1292</f>
        <v>0</v>
      </c>
      <c r="H1292" s="463"/>
      <c r="I1292" s="354">
        <f>D1288*F1292*H1292</f>
        <v>0</v>
      </c>
      <c r="J1292" s="1033"/>
    </row>
    <row r="1293" spans="2:10" s="115" customFormat="1" ht="15.95" hidden="1" customHeight="1">
      <c r="B1293" s="1025"/>
      <c r="C1293" s="1028"/>
      <c r="D1293" s="1031"/>
      <c r="E1293" s="196" t="s">
        <v>126</v>
      </c>
      <c r="F1293" s="537"/>
      <c r="G1293" s="351">
        <f>D1288*F1293</f>
        <v>0</v>
      </c>
      <c r="H1293" s="463"/>
      <c r="I1293" s="354">
        <f>D1288*F1293*H1293</f>
        <v>0</v>
      </c>
      <c r="J1293" s="1034"/>
    </row>
    <row r="1294" spans="2:10" s="115" customFormat="1" ht="15.95" hidden="1" customHeight="1">
      <c r="B1294" s="1023">
        <v>215</v>
      </c>
      <c r="C1294" s="1026"/>
      <c r="D1294" s="1029"/>
      <c r="E1294" s="196" t="s">
        <v>128</v>
      </c>
      <c r="F1294" s="537"/>
      <c r="G1294" s="351">
        <f>D1294*F1294</f>
        <v>0</v>
      </c>
      <c r="H1294" s="463"/>
      <c r="I1294" s="354">
        <f t="shared" ref="I1294" si="226">D1294*F1294*H1294</f>
        <v>0</v>
      </c>
      <c r="J1294" s="1032">
        <f>SUM(I1294:I1299)</f>
        <v>0</v>
      </c>
    </row>
    <row r="1295" spans="2:10" s="115" customFormat="1" ht="15.95" hidden="1" customHeight="1">
      <c r="B1295" s="1024"/>
      <c r="C1295" s="1027"/>
      <c r="D1295" s="1030"/>
      <c r="E1295" s="196" t="s">
        <v>259</v>
      </c>
      <c r="F1295" s="537"/>
      <c r="G1295" s="351">
        <f>D1294*F1295</f>
        <v>0</v>
      </c>
      <c r="H1295" s="463"/>
      <c r="I1295" s="354">
        <f t="shared" ref="I1295" si="227">D1294*F1295*H1295</f>
        <v>0</v>
      </c>
      <c r="J1295" s="1033"/>
    </row>
    <row r="1296" spans="2:10" s="115" customFormat="1" ht="15.95" hidden="1" customHeight="1">
      <c r="B1296" s="1024"/>
      <c r="C1296" s="1027"/>
      <c r="D1296" s="1030"/>
      <c r="E1296" s="196" t="s">
        <v>243</v>
      </c>
      <c r="F1296" s="537"/>
      <c r="G1296" s="351">
        <f>D1294*F1296</f>
        <v>0</v>
      </c>
      <c r="H1296" s="463"/>
      <c r="I1296" s="354">
        <f>D1294*F1296*H1296</f>
        <v>0</v>
      </c>
      <c r="J1296" s="1033"/>
    </row>
    <row r="1297" spans="2:10" s="115" customFormat="1" ht="15.95" hidden="1" customHeight="1">
      <c r="B1297" s="1024"/>
      <c r="C1297" s="1027"/>
      <c r="D1297" s="1030"/>
      <c r="E1297" s="196" t="s">
        <v>260</v>
      </c>
      <c r="F1297" s="537"/>
      <c r="G1297" s="351">
        <f>D1294*F1297</f>
        <v>0</v>
      </c>
      <c r="H1297" s="463"/>
      <c r="I1297" s="354">
        <f>D1294*F1297*H1297</f>
        <v>0</v>
      </c>
      <c r="J1297" s="1033"/>
    </row>
    <row r="1298" spans="2:10" s="115" customFormat="1" ht="15.95" hidden="1" customHeight="1">
      <c r="B1298" s="1024"/>
      <c r="C1298" s="1027"/>
      <c r="D1298" s="1030"/>
      <c r="E1298" s="196" t="s">
        <v>261</v>
      </c>
      <c r="F1298" s="537"/>
      <c r="G1298" s="351">
        <f>D1294*F1298</f>
        <v>0</v>
      </c>
      <c r="H1298" s="463"/>
      <c r="I1298" s="354">
        <f>D1294*F1298*H1298</f>
        <v>0</v>
      </c>
      <c r="J1298" s="1033"/>
    </row>
    <row r="1299" spans="2:10" s="115" customFormat="1" ht="15.95" hidden="1" customHeight="1">
      <c r="B1299" s="1025"/>
      <c r="C1299" s="1028"/>
      <c r="D1299" s="1031"/>
      <c r="E1299" s="196" t="s">
        <v>126</v>
      </c>
      <c r="F1299" s="537"/>
      <c r="G1299" s="351">
        <f>D1294*F1299</f>
        <v>0</v>
      </c>
      <c r="H1299" s="463"/>
      <c r="I1299" s="354">
        <f>D1294*F1299*H1299</f>
        <v>0</v>
      </c>
      <c r="J1299" s="1034"/>
    </row>
    <row r="1300" spans="2:10" s="115" customFormat="1" ht="15.95" hidden="1" customHeight="1">
      <c r="B1300" s="1023">
        <v>216</v>
      </c>
      <c r="C1300" s="1026"/>
      <c r="D1300" s="1029"/>
      <c r="E1300" s="196" t="s">
        <v>128</v>
      </c>
      <c r="F1300" s="537"/>
      <c r="G1300" s="351">
        <f>D1300*F1300</f>
        <v>0</v>
      </c>
      <c r="H1300" s="463"/>
      <c r="I1300" s="354">
        <f t="shared" ref="I1300" si="228">D1300*F1300*H1300</f>
        <v>0</v>
      </c>
      <c r="J1300" s="1032">
        <f>SUM(I1300:I1305)</f>
        <v>0</v>
      </c>
    </row>
    <row r="1301" spans="2:10" s="115" customFormat="1" ht="15.95" hidden="1" customHeight="1">
      <c r="B1301" s="1024"/>
      <c r="C1301" s="1027"/>
      <c r="D1301" s="1030"/>
      <c r="E1301" s="196" t="s">
        <v>259</v>
      </c>
      <c r="F1301" s="537"/>
      <c r="G1301" s="351">
        <f>D1300*F1301</f>
        <v>0</v>
      </c>
      <c r="H1301" s="463"/>
      <c r="I1301" s="354">
        <f t="shared" ref="I1301" si="229">D1300*F1301*H1301</f>
        <v>0</v>
      </c>
      <c r="J1301" s="1033"/>
    </row>
    <row r="1302" spans="2:10" s="115" customFormat="1" ht="15.95" hidden="1" customHeight="1">
      <c r="B1302" s="1024"/>
      <c r="C1302" s="1027"/>
      <c r="D1302" s="1030"/>
      <c r="E1302" s="196" t="s">
        <v>243</v>
      </c>
      <c r="F1302" s="537"/>
      <c r="G1302" s="351">
        <f>D1300*F1302</f>
        <v>0</v>
      </c>
      <c r="H1302" s="463"/>
      <c r="I1302" s="354">
        <f>D1300*F1302*H1302</f>
        <v>0</v>
      </c>
      <c r="J1302" s="1033"/>
    </row>
    <row r="1303" spans="2:10" s="115" customFormat="1" ht="15.95" hidden="1" customHeight="1">
      <c r="B1303" s="1024"/>
      <c r="C1303" s="1027"/>
      <c r="D1303" s="1030"/>
      <c r="E1303" s="196" t="s">
        <v>260</v>
      </c>
      <c r="F1303" s="537"/>
      <c r="G1303" s="351">
        <f>D1300*F1303</f>
        <v>0</v>
      </c>
      <c r="H1303" s="463"/>
      <c r="I1303" s="354">
        <f>D1300*F1303*H1303</f>
        <v>0</v>
      </c>
      <c r="J1303" s="1033"/>
    </row>
    <row r="1304" spans="2:10" s="115" customFormat="1" ht="15.95" hidden="1" customHeight="1">
      <c r="B1304" s="1024"/>
      <c r="C1304" s="1027"/>
      <c r="D1304" s="1030"/>
      <c r="E1304" s="196" t="s">
        <v>261</v>
      </c>
      <c r="F1304" s="537"/>
      <c r="G1304" s="351">
        <f>D1300*F1304</f>
        <v>0</v>
      </c>
      <c r="H1304" s="463"/>
      <c r="I1304" s="354">
        <f>D1300*F1304*H1304</f>
        <v>0</v>
      </c>
      <c r="J1304" s="1033"/>
    </row>
    <row r="1305" spans="2:10" s="115" customFormat="1" ht="15.95" hidden="1" customHeight="1">
      <c r="B1305" s="1025"/>
      <c r="C1305" s="1028"/>
      <c r="D1305" s="1031"/>
      <c r="E1305" s="196" t="s">
        <v>126</v>
      </c>
      <c r="F1305" s="537"/>
      <c r="G1305" s="351">
        <f>D1300*F1305</f>
        <v>0</v>
      </c>
      <c r="H1305" s="463"/>
      <c r="I1305" s="354">
        <f>D1300*F1305*H1305</f>
        <v>0</v>
      </c>
      <c r="J1305" s="1034"/>
    </row>
    <row r="1306" spans="2:10" s="115" customFormat="1" ht="15.95" hidden="1" customHeight="1">
      <c r="B1306" s="1023">
        <v>217</v>
      </c>
      <c r="C1306" s="1026"/>
      <c r="D1306" s="1029"/>
      <c r="E1306" s="196" t="s">
        <v>128</v>
      </c>
      <c r="F1306" s="537"/>
      <c r="G1306" s="351">
        <f>D1306*F1306</f>
        <v>0</v>
      </c>
      <c r="H1306" s="463"/>
      <c r="I1306" s="354">
        <f t="shared" ref="I1306" si="230">D1306*F1306*H1306</f>
        <v>0</v>
      </c>
      <c r="J1306" s="1032">
        <f>SUM(I1306:I1311)</f>
        <v>0</v>
      </c>
    </row>
    <row r="1307" spans="2:10" s="115" customFormat="1" ht="15.95" hidden="1" customHeight="1">
      <c r="B1307" s="1024"/>
      <c r="C1307" s="1027"/>
      <c r="D1307" s="1030"/>
      <c r="E1307" s="196" t="s">
        <v>259</v>
      </c>
      <c r="F1307" s="537"/>
      <c r="G1307" s="351">
        <f>D1306*F1307</f>
        <v>0</v>
      </c>
      <c r="H1307" s="463"/>
      <c r="I1307" s="354">
        <f t="shared" ref="I1307" si="231">D1306*F1307*H1307</f>
        <v>0</v>
      </c>
      <c r="J1307" s="1033"/>
    </row>
    <row r="1308" spans="2:10" s="115" customFormat="1" ht="15.95" hidden="1" customHeight="1">
      <c r="B1308" s="1024"/>
      <c r="C1308" s="1027"/>
      <c r="D1308" s="1030"/>
      <c r="E1308" s="196" t="s">
        <v>243</v>
      </c>
      <c r="F1308" s="537"/>
      <c r="G1308" s="351">
        <f>D1306*F1308</f>
        <v>0</v>
      </c>
      <c r="H1308" s="463"/>
      <c r="I1308" s="354">
        <f>D1306*F1308*H1308</f>
        <v>0</v>
      </c>
      <c r="J1308" s="1033"/>
    </row>
    <row r="1309" spans="2:10" s="115" customFormat="1" ht="15.95" hidden="1" customHeight="1">
      <c r="B1309" s="1024"/>
      <c r="C1309" s="1027"/>
      <c r="D1309" s="1030"/>
      <c r="E1309" s="196" t="s">
        <v>260</v>
      </c>
      <c r="F1309" s="537"/>
      <c r="G1309" s="351">
        <f>D1306*F1309</f>
        <v>0</v>
      </c>
      <c r="H1309" s="463"/>
      <c r="I1309" s="354">
        <f>D1306*F1309*H1309</f>
        <v>0</v>
      </c>
      <c r="J1309" s="1033"/>
    </row>
    <row r="1310" spans="2:10" s="115" customFormat="1" ht="15.95" hidden="1" customHeight="1">
      <c r="B1310" s="1024"/>
      <c r="C1310" s="1027"/>
      <c r="D1310" s="1030"/>
      <c r="E1310" s="196" t="s">
        <v>261</v>
      </c>
      <c r="F1310" s="537"/>
      <c r="G1310" s="351">
        <f>D1306*F1310</f>
        <v>0</v>
      </c>
      <c r="H1310" s="463"/>
      <c r="I1310" s="354">
        <f>D1306*F1310*H1310</f>
        <v>0</v>
      </c>
      <c r="J1310" s="1033"/>
    </row>
    <row r="1311" spans="2:10" s="115" customFormat="1" ht="15.95" hidden="1" customHeight="1">
      <c r="B1311" s="1025"/>
      <c r="C1311" s="1028"/>
      <c r="D1311" s="1031"/>
      <c r="E1311" s="196" t="s">
        <v>126</v>
      </c>
      <c r="F1311" s="537"/>
      <c r="G1311" s="351">
        <f>D1306*F1311</f>
        <v>0</v>
      </c>
      <c r="H1311" s="463"/>
      <c r="I1311" s="354">
        <f>D1306*F1311*H1311</f>
        <v>0</v>
      </c>
      <c r="J1311" s="1034"/>
    </row>
    <row r="1312" spans="2:10" s="115" customFormat="1" ht="15.95" hidden="1" customHeight="1">
      <c r="B1312" s="1023">
        <v>218</v>
      </c>
      <c r="C1312" s="1026"/>
      <c r="D1312" s="1029"/>
      <c r="E1312" s="196" t="s">
        <v>128</v>
      </c>
      <c r="F1312" s="537"/>
      <c r="G1312" s="351">
        <f>D1312*F1312</f>
        <v>0</v>
      </c>
      <c r="H1312" s="463"/>
      <c r="I1312" s="354">
        <f t="shared" ref="I1312" si="232">D1312*F1312*H1312</f>
        <v>0</v>
      </c>
      <c r="J1312" s="1032">
        <f>SUM(I1312:I1317)</f>
        <v>0</v>
      </c>
    </row>
    <row r="1313" spans="2:10" s="115" customFormat="1" ht="15.95" hidden="1" customHeight="1">
      <c r="B1313" s="1024"/>
      <c r="C1313" s="1027"/>
      <c r="D1313" s="1030"/>
      <c r="E1313" s="196" t="s">
        <v>259</v>
      </c>
      <c r="F1313" s="537"/>
      <c r="G1313" s="351">
        <f>D1312*F1313</f>
        <v>0</v>
      </c>
      <c r="H1313" s="463"/>
      <c r="I1313" s="354">
        <f t="shared" ref="I1313" si="233">D1312*F1313*H1313</f>
        <v>0</v>
      </c>
      <c r="J1313" s="1033"/>
    </row>
    <row r="1314" spans="2:10" s="115" customFormat="1" ht="15.95" hidden="1" customHeight="1">
      <c r="B1314" s="1024"/>
      <c r="C1314" s="1027"/>
      <c r="D1314" s="1030"/>
      <c r="E1314" s="196" t="s">
        <v>243</v>
      </c>
      <c r="F1314" s="537"/>
      <c r="G1314" s="351">
        <f>D1312*F1314</f>
        <v>0</v>
      </c>
      <c r="H1314" s="463"/>
      <c r="I1314" s="354">
        <f>D1312*F1314*H1314</f>
        <v>0</v>
      </c>
      <c r="J1314" s="1033"/>
    </row>
    <row r="1315" spans="2:10" s="115" customFormat="1" ht="15.95" hidden="1" customHeight="1">
      <c r="B1315" s="1024"/>
      <c r="C1315" s="1027"/>
      <c r="D1315" s="1030"/>
      <c r="E1315" s="196" t="s">
        <v>260</v>
      </c>
      <c r="F1315" s="537"/>
      <c r="G1315" s="351">
        <f>D1312*F1315</f>
        <v>0</v>
      </c>
      <c r="H1315" s="463"/>
      <c r="I1315" s="354">
        <f>D1312*F1315*H1315</f>
        <v>0</v>
      </c>
      <c r="J1315" s="1033"/>
    </row>
    <row r="1316" spans="2:10" s="115" customFormat="1" ht="15.95" hidden="1" customHeight="1">
      <c r="B1316" s="1024"/>
      <c r="C1316" s="1027"/>
      <c r="D1316" s="1030"/>
      <c r="E1316" s="196" t="s">
        <v>261</v>
      </c>
      <c r="F1316" s="537"/>
      <c r="G1316" s="351">
        <f>D1312*F1316</f>
        <v>0</v>
      </c>
      <c r="H1316" s="463"/>
      <c r="I1316" s="354">
        <f>D1312*F1316*H1316</f>
        <v>0</v>
      </c>
      <c r="J1316" s="1033"/>
    </row>
    <row r="1317" spans="2:10" s="115" customFormat="1" ht="15.95" hidden="1" customHeight="1">
      <c r="B1317" s="1025"/>
      <c r="C1317" s="1028"/>
      <c r="D1317" s="1031"/>
      <c r="E1317" s="196" t="s">
        <v>126</v>
      </c>
      <c r="F1317" s="537"/>
      <c r="G1317" s="351">
        <f>D1312*F1317</f>
        <v>0</v>
      </c>
      <c r="H1317" s="463"/>
      <c r="I1317" s="354">
        <f>D1312*F1317*H1317</f>
        <v>0</v>
      </c>
      <c r="J1317" s="1034"/>
    </row>
    <row r="1318" spans="2:10" s="115" customFormat="1" ht="15.95" hidden="1" customHeight="1">
      <c r="B1318" s="1023">
        <v>219</v>
      </c>
      <c r="C1318" s="1026"/>
      <c r="D1318" s="1029"/>
      <c r="E1318" s="196" t="s">
        <v>128</v>
      </c>
      <c r="F1318" s="537"/>
      <c r="G1318" s="351">
        <f>D1318*F1318</f>
        <v>0</v>
      </c>
      <c r="H1318" s="463"/>
      <c r="I1318" s="354">
        <f t="shared" ref="I1318" si="234">D1318*F1318*H1318</f>
        <v>0</v>
      </c>
      <c r="J1318" s="1032">
        <f>SUM(I1318:I1323)</f>
        <v>0</v>
      </c>
    </row>
    <row r="1319" spans="2:10" s="115" customFormat="1" ht="15" hidden="1" customHeight="1">
      <c r="B1319" s="1024"/>
      <c r="C1319" s="1027"/>
      <c r="D1319" s="1030"/>
      <c r="E1319" s="196" t="s">
        <v>259</v>
      </c>
      <c r="F1319" s="537"/>
      <c r="G1319" s="351">
        <f>D1318*F1319</f>
        <v>0</v>
      </c>
      <c r="H1319" s="463"/>
      <c r="I1319" s="354">
        <f t="shared" ref="I1319" si="235">D1318*F1319*H1319</f>
        <v>0</v>
      </c>
      <c r="J1319" s="1033"/>
    </row>
    <row r="1320" spans="2:10" s="115" customFormat="1" ht="15.95" hidden="1" customHeight="1">
      <c r="B1320" s="1024"/>
      <c r="C1320" s="1027"/>
      <c r="D1320" s="1030"/>
      <c r="E1320" s="196" t="s">
        <v>243</v>
      </c>
      <c r="F1320" s="537"/>
      <c r="G1320" s="351">
        <f>D1318*F1320</f>
        <v>0</v>
      </c>
      <c r="H1320" s="463"/>
      <c r="I1320" s="354">
        <f>D1318*F1320*H1320</f>
        <v>0</v>
      </c>
      <c r="J1320" s="1033"/>
    </row>
    <row r="1321" spans="2:10" s="115" customFormat="1" ht="15.95" hidden="1" customHeight="1">
      <c r="B1321" s="1024"/>
      <c r="C1321" s="1027"/>
      <c r="D1321" s="1030"/>
      <c r="E1321" s="196" t="s">
        <v>260</v>
      </c>
      <c r="F1321" s="537"/>
      <c r="G1321" s="351">
        <f>D1318*F1321</f>
        <v>0</v>
      </c>
      <c r="H1321" s="463"/>
      <c r="I1321" s="354">
        <f>D1318*F1321*H1321</f>
        <v>0</v>
      </c>
      <c r="J1321" s="1033"/>
    </row>
    <row r="1322" spans="2:10" s="115" customFormat="1" ht="15.95" hidden="1" customHeight="1">
      <c r="B1322" s="1024"/>
      <c r="C1322" s="1027"/>
      <c r="D1322" s="1030"/>
      <c r="E1322" s="196" t="s">
        <v>261</v>
      </c>
      <c r="F1322" s="537"/>
      <c r="G1322" s="351">
        <f>D1318*F1322</f>
        <v>0</v>
      </c>
      <c r="H1322" s="463"/>
      <c r="I1322" s="354">
        <f>D1318*F1322*H1322</f>
        <v>0</v>
      </c>
      <c r="J1322" s="1033"/>
    </row>
    <row r="1323" spans="2:10" s="115" customFormat="1" ht="15.95" hidden="1" customHeight="1">
      <c r="B1323" s="1025"/>
      <c r="C1323" s="1028"/>
      <c r="D1323" s="1031"/>
      <c r="E1323" s="196" t="s">
        <v>126</v>
      </c>
      <c r="F1323" s="537"/>
      <c r="G1323" s="351">
        <f>D1318*F1323</f>
        <v>0</v>
      </c>
      <c r="H1323" s="463"/>
      <c r="I1323" s="354">
        <f>D1318*F1323*H1323</f>
        <v>0</v>
      </c>
      <c r="J1323" s="1034"/>
    </row>
    <row r="1324" spans="2:10" s="115" customFormat="1" ht="15.95" hidden="1" customHeight="1">
      <c r="B1324" s="1023">
        <v>220</v>
      </c>
      <c r="C1324" s="1026"/>
      <c r="D1324" s="1029"/>
      <c r="E1324" s="196" t="s">
        <v>128</v>
      </c>
      <c r="F1324" s="537"/>
      <c r="G1324" s="351">
        <f>D1324*F1324</f>
        <v>0</v>
      </c>
      <c r="H1324" s="463"/>
      <c r="I1324" s="354">
        <f t="shared" ref="I1324" si="236">D1324*F1324*H1324</f>
        <v>0</v>
      </c>
      <c r="J1324" s="1032">
        <f>SUM(I1324:I1329)</f>
        <v>0</v>
      </c>
    </row>
    <row r="1325" spans="2:10" s="115" customFormat="1" ht="15.95" hidden="1" customHeight="1">
      <c r="B1325" s="1024"/>
      <c r="C1325" s="1027"/>
      <c r="D1325" s="1030"/>
      <c r="E1325" s="196" t="s">
        <v>259</v>
      </c>
      <c r="F1325" s="537"/>
      <c r="G1325" s="351">
        <f>D1324*F1325</f>
        <v>0</v>
      </c>
      <c r="H1325" s="463"/>
      <c r="I1325" s="354">
        <f t="shared" ref="I1325" si="237">D1324*F1325*H1325</f>
        <v>0</v>
      </c>
      <c r="J1325" s="1033"/>
    </row>
    <row r="1326" spans="2:10" s="115" customFormat="1" ht="15.95" hidden="1" customHeight="1">
      <c r="B1326" s="1024"/>
      <c r="C1326" s="1027"/>
      <c r="D1326" s="1030"/>
      <c r="E1326" s="196" t="s">
        <v>243</v>
      </c>
      <c r="F1326" s="537"/>
      <c r="G1326" s="351">
        <f>D1324*F1326</f>
        <v>0</v>
      </c>
      <c r="H1326" s="463"/>
      <c r="I1326" s="354">
        <f>D1324*F1326*H1326</f>
        <v>0</v>
      </c>
      <c r="J1326" s="1033"/>
    </row>
    <row r="1327" spans="2:10" s="115" customFormat="1" ht="15.95" hidden="1" customHeight="1">
      <c r="B1327" s="1024"/>
      <c r="C1327" s="1027"/>
      <c r="D1327" s="1030"/>
      <c r="E1327" s="196" t="s">
        <v>260</v>
      </c>
      <c r="F1327" s="537"/>
      <c r="G1327" s="351">
        <f>D1324*F1327</f>
        <v>0</v>
      </c>
      <c r="H1327" s="463"/>
      <c r="I1327" s="354">
        <f>D1324*F1327*H1327</f>
        <v>0</v>
      </c>
      <c r="J1327" s="1033"/>
    </row>
    <row r="1328" spans="2:10" s="115" customFormat="1" ht="15.95" hidden="1" customHeight="1">
      <c r="B1328" s="1024"/>
      <c r="C1328" s="1027"/>
      <c r="D1328" s="1030"/>
      <c r="E1328" s="196" t="s">
        <v>261</v>
      </c>
      <c r="F1328" s="537"/>
      <c r="G1328" s="351">
        <f>D1324*F1328</f>
        <v>0</v>
      </c>
      <c r="H1328" s="463"/>
      <c r="I1328" s="354">
        <f>D1324*F1328*H1328</f>
        <v>0</v>
      </c>
      <c r="J1328" s="1033"/>
    </row>
    <row r="1329" spans="2:10" s="115" customFormat="1" ht="15.95" hidden="1" customHeight="1">
      <c r="B1329" s="1025"/>
      <c r="C1329" s="1028"/>
      <c r="D1329" s="1031"/>
      <c r="E1329" s="196" t="s">
        <v>126</v>
      </c>
      <c r="F1329" s="537"/>
      <c r="G1329" s="351">
        <f>D1324*F1329</f>
        <v>0</v>
      </c>
      <c r="H1329" s="463"/>
      <c r="I1329" s="354">
        <f>D1324*F1329*H1329</f>
        <v>0</v>
      </c>
      <c r="J1329" s="1034"/>
    </row>
    <row r="1330" spans="2:10" s="115" customFormat="1" ht="15.95" hidden="1" customHeight="1">
      <c r="B1330" s="1023">
        <v>221</v>
      </c>
      <c r="C1330" s="1026"/>
      <c r="D1330" s="1029"/>
      <c r="E1330" s="196" t="s">
        <v>128</v>
      </c>
      <c r="F1330" s="537"/>
      <c r="G1330" s="351">
        <f>D1330*F1330</f>
        <v>0</v>
      </c>
      <c r="H1330" s="463"/>
      <c r="I1330" s="354">
        <f t="shared" ref="I1330" si="238">D1330*F1330*H1330</f>
        <v>0</v>
      </c>
      <c r="J1330" s="1032">
        <f>SUM(I1330:I1335)</f>
        <v>0</v>
      </c>
    </row>
    <row r="1331" spans="2:10" s="115" customFormat="1" ht="15.95" hidden="1" customHeight="1">
      <c r="B1331" s="1024"/>
      <c r="C1331" s="1027"/>
      <c r="D1331" s="1030"/>
      <c r="E1331" s="196" t="s">
        <v>259</v>
      </c>
      <c r="F1331" s="537"/>
      <c r="G1331" s="351">
        <f>D1330*F1331</f>
        <v>0</v>
      </c>
      <c r="H1331" s="463"/>
      <c r="I1331" s="354">
        <f t="shared" ref="I1331" si="239">D1330*F1331*H1331</f>
        <v>0</v>
      </c>
      <c r="J1331" s="1033"/>
    </row>
    <row r="1332" spans="2:10" s="115" customFormat="1" ht="15.95" hidden="1" customHeight="1">
      <c r="B1332" s="1024"/>
      <c r="C1332" s="1027"/>
      <c r="D1332" s="1030"/>
      <c r="E1332" s="196" t="s">
        <v>243</v>
      </c>
      <c r="F1332" s="537"/>
      <c r="G1332" s="351">
        <f>D1330*F1332</f>
        <v>0</v>
      </c>
      <c r="H1332" s="463"/>
      <c r="I1332" s="354">
        <f>D1330*F1332*H1332</f>
        <v>0</v>
      </c>
      <c r="J1332" s="1033"/>
    </row>
    <row r="1333" spans="2:10" s="115" customFormat="1" ht="15.95" hidden="1" customHeight="1">
      <c r="B1333" s="1024"/>
      <c r="C1333" s="1027"/>
      <c r="D1333" s="1030"/>
      <c r="E1333" s="196" t="s">
        <v>260</v>
      </c>
      <c r="F1333" s="537"/>
      <c r="G1333" s="351">
        <f>D1330*F1333</f>
        <v>0</v>
      </c>
      <c r="H1333" s="463"/>
      <c r="I1333" s="354">
        <f>D1330*F1333*H1333</f>
        <v>0</v>
      </c>
      <c r="J1333" s="1033"/>
    </row>
    <row r="1334" spans="2:10" s="115" customFormat="1" ht="15.95" hidden="1" customHeight="1">
      <c r="B1334" s="1024"/>
      <c r="C1334" s="1027"/>
      <c r="D1334" s="1030"/>
      <c r="E1334" s="196" t="s">
        <v>261</v>
      </c>
      <c r="F1334" s="537"/>
      <c r="G1334" s="351">
        <f>D1330*F1334</f>
        <v>0</v>
      </c>
      <c r="H1334" s="463"/>
      <c r="I1334" s="354">
        <f>D1330*F1334*H1334</f>
        <v>0</v>
      </c>
      <c r="J1334" s="1033"/>
    </row>
    <row r="1335" spans="2:10" s="115" customFormat="1" ht="15.95" hidden="1" customHeight="1">
      <c r="B1335" s="1025"/>
      <c r="C1335" s="1028"/>
      <c r="D1335" s="1031"/>
      <c r="E1335" s="196" t="s">
        <v>126</v>
      </c>
      <c r="F1335" s="537"/>
      <c r="G1335" s="351">
        <f>D1330*F1335</f>
        <v>0</v>
      </c>
      <c r="H1335" s="463"/>
      <c r="I1335" s="354">
        <f>D1330*F1335*H1335</f>
        <v>0</v>
      </c>
      <c r="J1335" s="1034"/>
    </row>
    <row r="1336" spans="2:10" s="115" customFormat="1" ht="15.95" hidden="1" customHeight="1">
      <c r="B1336" s="1023">
        <v>222</v>
      </c>
      <c r="C1336" s="1026"/>
      <c r="D1336" s="1029"/>
      <c r="E1336" s="196" t="s">
        <v>128</v>
      </c>
      <c r="F1336" s="537"/>
      <c r="G1336" s="351">
        <f>D1336*F1336</f>
        <v>0</v>
      </c>
      <c r="H1336" s="463"/>
      <c r="I1336" s="354">
        <f t="shared" ref="I1336" si="240">D1336*F1336*H1336</f>
        <v>0</v>
      </c>
      <c r="J1336" s="1032">
        <f>SUM(I1336:I1341)</f>
        <v>0</v>
      </c>
    </row>
    <row r="1337" spans="2:10" s="115" customFormat="1" ht="15.95" hidden="1" customHeight="1">
      <c r="B1337" s="1024"/>
      <c r="C1337" s="1027"/>
      <c r="D1337" s="1030"/>
      <c r="E1337" s="196" t="s">
        <v>259</v>
      </c>
      <c r="F1337" s="537"/>
      <c r="G1337" s="351">
        <f>D1336*F1337</f>
        <v>0</v>
      </c>
      <c r="H1337" s="463"/>
      <c r="I1337" s="354">
        <f t="shared" ref="I1337" si="241">D1336*F1337*H1337</f>
        <v>0</v>
      </c>
      <c r="J1337" s="1033"/>
    </row>
    <row r="1338" spans="2:10" s="115" customFormat="1" ht="15.95" hidden="1" customHeight="1">
      <c r="B1338" s="1024"/>
      <c r="C1338" s="1027"/>
      <c r="D1338" s="1030"/>
      <c r="E1338" s="196" t="s">
        <v>243</v>
      </c>
      <c r="F1338" s="537"/>
      <c r="G1338" s="351">
        <f>D1336*F1338</f>
        <v>0</v>
      </c>
      <c r="H1338" s="463"/>
      <c r="I1338" s="354">
        <f>D1336*F1338*H1338</f>
        <v>0</v>
      </c>
      <c r="J1338" s="1033"/>
    </row>
    <row r="1339" spans="2:10" s="115" customFormat="1" ht="15.95" hidden="1" customHeight="1">
      <c r="B1339" s="1024"/>
      <c r="C1339" s="1027"/>
      <c r="D1339" s="1030"/>
      <c r="E1339" s="196" t="s">
        <v>260</v>
      </c>
      <c r="F1339" s="537"/>
      <c r="G1339" s="351">
        <f>D1336*F1339</f>
        <v>0</v>
      </c>
      <c r="H1339" s="463"/>
      <c r="I1339" s="354">
        <f>D1336*F1339*H1339</f>
        <v>0</v>
      </c>
      <c r="J1339" s="1033"/>
    </row>
    <row r="1340" spans="2:10" s="115" customFormat="1" ht="15.95" hidden="1" customHeight="1">
      <c r="B1340" s="1024"/>
      <c r="C1340" s="1027"/>
      <c r="D1340" s="1030"/>
      <c r="E1340" s="196" t="s">
        <v>261</v>
      </c>
      <c r="F1340" s="537"/>
      <c r="G1340" s="351">
        <f>D1336*F1340</f>
        <v>0</v>
      </c>
      <c r="H1340" s="463"/>
      <c r="I1340" s="354">
        <f>D1336*F1340*H1340</f>
        <v>0</v>
      </c>
      <c r="J1340" s="1033"/>
    </row>
    <row r="1341" spans="2:10" s="115" customFormat="1" ht="15.95" hidden="1" customHeight="1">
      <c r="B1341" s="1025"/>
      <c r="C1341" s="1028"/>
      <c r="D1341" s="1031"/>
      <c r="E1341" s="196" t="s">
        <v>126</v>
      </c>
      <c r="F1341" s="537"/>
      <c r="G1341" s="351">
        <f>D1336*F1341</f>
        <v>0</v>
      </c>
      <c r="H1341" s="463"/>
      <c r="I1341" s="354">
        <f>D1336*F1341*H1341</f>
        <v>0</v>
      </c>
      <c r="J1341" s="1034"/>
    </row>
    <row r="1342" spans="2:10" s="115" customFormat="1" ht="15.95" hidden="1" customHeight="1">
      <c r="B1342" s="1023">
        <v>223</v>
      </c>
      <c r="C1342" s="1026"/>
      <c r="D1342" s="1029"/>
      <c r="E1342" s="196" t="s">
        <v>128</v>
      </c>
      <c r="F1342" s="537"/>
      <c r="G1342" s="351">
        <f>D1342*F1342</f>
        <v>0</v>
      </c>
      <c r="H1342" s="463"/>
      <c r="I1342" s="354">
        <f t="shared" ref="I1342" si="242">D1342*F1342*H1342</f>
        <v>0</v>
      </c>
      <c r="J1342" s="1032">
        <f>SUM(I1342:I1347)</f>
        <v>0</v>
      </c>
    </row>
    <row r="1343" spans="2:10" s="115" customFormat="1" ht="15.95" hidden="1" customHeight="1">
      <c r="B1343" s="1024"/>
      <c r="C1343" s="1027"/>
      <c r="D1343" s="1030"/>
      <c r="E1343" s="196" t="s">
        <v>259</v>
      </c>
      <c r="F1343" s="537"/>
      <c r="G1343" s="351">
        <f>D1342*F1343</f>
        <v>0</v>
      </c>
      <c r="H1343" s="463"/>
      <c r="I1343" s="354">
        <f t="shared" ref="I1343" si="243">D1342*F1343*H1343</f>
        <v>0</v>
      </c>
      <c r="J1343" s="1033"/>
    </row>
    <row r="1344" spans="2:10" s="115" customFormat="1" ht="15.95" hidden="1" customHeight="1">
      <c r="B1344" s="1024"/>
      <c r="C1344" s="1027"/>
      <c r="D1344" s="1030"/>
      <c r="E1344" s="196" t="s">
        <v>243</v>
      </c>
      <c r="F1344" s="537"/>
      <c r="G1344" s="351">
        <f>D1342*F1344</f>
        <v>0</v>
      </c>
      <c r="H1344" s="463"/>
      <c r="I1344" s="354">
        <f>D1342*F1344*H1344</f>
        <v>0</v>
      </c>
      <c r="J1344" s="1033"/>
    </row>
    <row r="1345" spans="2:10" s="115" customFormat="1" ht="15.95" hidden="1" customHeight="1">
      <c r="B1345" s="1024"/>
      <c r="C1345" s="1027"/>
      <c r="D1345" s="1030"/>
      <c r="E1345" s="196" t="s">
        <v>260</v>
      </c>
      <c r="F1345" s="537"/>
      <c r="G1345" s="351">
        <f>D1342*F1345</f>
        <v>0</v>
      </c>
      <c r="H1345" s="463"/>
      <c r="I1345" s="354">
        <f>D1342*F1345*H1345</f>
        <v>0</v>
      </c>
      <c r="J1345" s="1033"/>
    </row>
    <row r="1346" spans="2:10" s="115" customFormat="1" ht="15.95" hidden="1" customHeight="1">
      <c r="B1346" s="1024"/>
      <c r="C1346" s="1027"/>
      <c r="D1346" s="1030"/>
      <c r="E1346" s="196" t="s">
        <v>261</v>
      </c>
      <c r="F1346" s="537"/>
      <c r="G1346" s="351">
        <f>D1342*F1346</f>
        <v>0</v>
      </c>
      <c r="H1346" s="463"/>
      <c r="I1346" s="354">
        <f>D1342*F1346*H1346</f>
        <v>0</v>
      </c>
      <c r="J1346" s="1033"/>
    </row>
    <row r="1347" spans="2:10" s="115" customFormat="1" ht="15.95" hidden="1" customHeight="1">
      <c r="B1347" s="1025"/>
      <c r="C1347" s="1028"/>
      <c r="D1347" s="1031"/>
      <c r="E1347" s="196" t="s">
        <v>126</v>
      </c>
      <c r="F1347" s="537"/>
      <c r="G1347" s="351">
        <f>D1342*F1347</f>
        <v>0</v>
      </c>
      <c r="H1347" s="463"/>
      <c r="I1347" s="354">
        <f>D1342*F1347*H1347</f>
        <v>0</v>
      </c>
      <c r="J1347" s="1034"/>
    </row>
    <row r="1348" spans="2:10" s="115" customFormat="1" ht="15.95" hidden="1" customHeight="1">
      <c r="B1348" s="1023">
        <v>224</v>
      </c>
      <c r="C1348" s="1026"/>
      <c r="D1348" s="1029"/>
      <c r="E1348" s="196" t="s">
        <v>128</v>
      </c>
      <c r="F1348" s="537"/>
      <c r="G1348" s="351">
        <f>D1348*F1348</f>
        <v>0</v>
      </c>
      <c r="H1348" s="463"/>
      <c r="I1348" s="354">
        <f t="shared" ref="I1348" si="244">D1348*F1348*H1348</f>
        <v>0</v>
      </c>
      <c r="J1348" s="1032">
        <f>SUM(I1348:I1353)</f>
        <v>0</v>
      </c>
    </row>
    <row r="1349" spans="2:10" s="115" customFormat="1" ht="15.95" hidden="1" customHeight="1">
      <c r="B1349" s="1024"/>
      <c r="C1349" s="1027"/>
      <c r="D1349" s="1030"/>
      <c r="E1349" s="196" t="s">
        <v>259</v>
      </c>
      <c r="F1349" s="537"/>
      <c r="G1349" s="351">
        <f>D1348*F1349</f>
        <v>0</v>
      </c>
      <c r="H1349" s="463"/>
      <c r="I1349" s="354">
        <f t="shared" ref="I1349" si="245">D1348*F1349*H1349</f>
        <v>0</v>
      </c>
      <c r="J1349" s="1033"/>
    </row>
    <row r="1350" spans="2:10" s="115" customFormat="1" ht="15.95" hidden="1" customHeight="1">
      <c r="B1350" s="1024"/>
      <c r="C1350" s="1027"/>
      <c r="D1350" s="1030"/>
      <c r="E1350" s="196" t="s">
        <v>243</v>
      </c>
      <c r="F1350" s="537"/>
      <c r="G1350" s="351">
        <f>D1348*F1350</f>
        <v>0</v>
      </c>
      <c r="H1350" s="463"/>
      <c r="I1350" s="354">
        <f>D1348*F1350*H1350</f>
        <v>0</v>
      </c>
      <c r="J1350" s="1033"/>
    </row>
    <row r="1351" spans="2:10" s="115" customFormat="1" ht="15.95" hidden="1" customHeight="1">
      <c r="B1351" s="1024"/>
      <c r="C1351" s="1027"/>
      <c r="D1351" s="1030"/>
      <c r="E1351" s="196" t="s">
        <v>260</v>
      </c>
      <c r="F1351" s="537"/>
      <c r="G1351" s="351">
        <f>D1348*F1351</f>
        <v>0</v>
      </c>
      <c r="H1351" s="463"/>
      <c r="I1351" s="354">
        <f>D1348*F1351*H1351</f>
        <v>0</v>
      </c>
      <c r="J1351" s="1033"/>
    </row>
    <row r="1352" spans="2:10" s="115" customFormat="1" ht="15.95" hidden="1" customHeight="1">
      <c r="B1352" s="1024"/>
      <c r="C1352" s="1027"/>
      <c r="D1352" s="1030"/>
      <c r="E1352" s="196" t="s">
        <v>261</v>
      </c>
      <c r="F1352" s="537"/>
      <c r="G1352" s="351">
        <f>D1348*F1352</f>
        <v>0</v>
      </c>
      <c r="H1352" s="463"/>
      <c r="I1352" s="354">
        <f>D1348*F1352*H1352</f>
        <v>0</v>
      </c>
      <c r="J1352" s="1033"/>
    </row>
    <row r="1353" spans="2:10" s="115" customFormat="1" ht="15.95" hidden="1" customHeight="1">
      <c r="B1353" s="1025"/>
      <c r="C1353" s="1028"/>
      <c r="D1353" s="1031"/>
      <c r="E1353" s="196" t="s">
        <v>126</v>
      </c>
      <c r="F1353" s="537"/>
      <c r="G1353" s="351">
        <f>D1348*F1353</f>
        <v>0</v>
      </c>
      <c r="H1353" s="463"/>
      <c r="I1353" s="354">
        <f>D1348*F1353*H1353</f>
        <v>0</v>
      </c>
      <c r="J1353" s="1034"/>
    </row>
    <row r="1354" spans="2:10" s="115" customFormat="1" ht="15.95" hidden="1" customHeight="1">
      <c r="B1354" s="1023">
        <v>225</v>
      </c>
      <c r="C1354" s="1026"/>
      <c r="D1354" s="1029"/>
      <c r="E1354" s="196" t="s">
        <v>128</v>
      </c>
      <c r="F1354" s="537"/>
      <c r="G1354" s="351">
        <f>D1354*F1354</f>
        <v>0</v>
      </c>
      <c r="H1354" s="463"/>
      <c r="I1354" s="354">
        <f t="shared" ref="I1354" si="246">D1354*F1354*H1354</f>
        <v>0</v>
      </c>
      <c r="J1354" s="1032">
        <f>SUM(I1354:I1359)</f>
        <v>0</v>
      </c>
    </row>
    <row r="1355" spans="2:10" s="115" customFormat="1" ht="15.95" hidden="1" customHeight="1">
      <c r="B1355" s="1024"/>
      <c r="C1355" s="1027"/>
      <c r="D1355" s="1030"/>
      <c r="E1355" s="196" t="s">
        <v>259</v>
      </c>
      <c r="F1355" s="537"/>
      <c r="G1355" s="351">
        <f>D1354*F1355</f>
        <v>0</v>
      </c>
      <c r="H1355" s="463"/>
      <c r="I1355" s="354">
        <f t="shared" ref="I1355" si="247">D1354*F1355*H1355</f>
        <v>0</v>
      </c>
      <c r="J1355" s="1033"/>
    </row>
    <row r="1356" spans="2:10" s="115" customFormat="1" ht="15.95" hidden="1" customHeight="1">
      <c r="B1356" s="1024"/>
      <c r="C1356" s="1027"/>
      <c r="D1356" s="1030"/>
      <c r="E1356" s="196" t="s">
        <v>243</v>
      </c>
      <c r="F1356" s="537"/>
      <c r="G1356" s="351">
        <f>D1354*F1356</f>
        <v>0</v>
      </c>
      <c r="H1356" s="463"/>
      <c r="I1356" s="354">
        <f>D1354*F1356*H1356</f>
        <v>0</v>
      </c>
      <c r="J1356" s="1033"/>
    </row>
    <row r="1357" spans="2:10" s="115" customFormat="1" ht="15.95" hidden="1" customHeight="1">
      <c r="B1357" s="1024"/>
      <c r="C1357" s="1027"/>
      <c r="D1357" s="1030"/>
      <c r="E1357" s="196" t="s">
        <v>260</v>
      </c>
      <c r="F1357" s="537"/>
      <c r="G1357" s="351">
        <f>D1354*F1357</f>
        <v>0</v>
      </c>
      <c r="H1357" s="463"/>
      <c r="I1357" s="354">
        <f>D1354*F1357*H1357</f>
        <v>0</v>
      </c>
      <c r="J1357" s="1033"/>
    </row>
    <row r="1358" spans="2:10" s="115" customFormat="1" ht="15.95" hidden="1" customHeight="1">
      <c r="B1358" s="1024"/>
      <c r="C1358" s="1027"/>
      <c r="D1358" s="1030"/>
      <c r="E1358" s="196" t="s">
        <v>261</v>
      </c>
      <c r="F1358" s="537"/>
      <c r="G1358" s="351">
        <f>D1354*F1358</f>
        <v>0</v>
      </c>
      <c r="H1358" s="463"/>
      <c r="I1358" s="354">
        <f>D1354*F1358*H1358</f>
        <v>0</v>
      </c>
      <c r="J1358" s="1033"/>
    </row>
    <row r="1359" spans="2:10" s="115" customFormat="1" ht="15.95" hidden="1" customHeight="1">
      <c r="B1359" s="1025"/>
      <c r="C1359" s="1028"/>
      <c r="D1359" s="1031"/>
      <c r="E1359" s="196" t="s">
        <v>126</v>
      </c>
      <c r="F1359" s="537"/>
      <c r="G1359" s="351">
        <f>D1354*F1359</f>
        <v>0</v>
      </c>
      <c r="H1359" s="463"/>
      <c r="I1359" s="354">
        <f>D1354*F1359*H1359</f>
        <v>0</v>
      </c>
      <c r="J1359" s="1034"/>
    </row>
    <row r="1360" spans="2:10" s="115" customFormat="1" ht="15.95" hidden="1" customHeight="1">
      <c r="B1360" s="1023">
        <v>226</v>
      </c>
      <c r="C1360" s="1026"/>
      <c r="D1360" s="1029"/>
      <c r="E1360" s="196" t="s">
        <v>128</v>
      </c>
      <c r="F1360" s="537"/>
      <c r="G1360" s="351">
        <f>D1360*F1360</f>
        <v>0</v>
      </c>
      <c r="H1360" s="463"/>
      <c r="I1360" s="354">
        <f t="shared" ref="I1360" si="248">D1360*F1360*H1360</f>
        <v>0</v>
      </c>
      <c r="J1360" s="1032">
        <f>SUM(I1360:I1365)</f>
        <v>0</v>
      </c>
    </row>
    <row r="1361" spans="2:10" s="115" customFormat="1" ht="15.95" hidden="1" customHeight="1">
      <c r="B1361" s="1024"/>
      <c r="C1361" s="1027"/>
      <c r="D1361" s="1030"/>
      <c r="E1361" s="196" t="s">
        <v>259</v>
      </c>
      <c r="F1361" s="537"/>
      <c r="G1361" s="351">
        <f>D1360*F1361</f>
        <v>0</v>
      </c>
      <c r="H1361" s="463"/>
      <c r="I1361" s="354">
        <f t="shared" ref="I1361" si="249">D1360*F1361*H1361</f>
        <v>0</v>
      </c>
      <c r="J1361" s="1033"/>
    </row>
    <row r="1362" spans="2:10" s="115" customFormat="1" ht="15.95" hidden="1" customHeight="1">
      <c r="B1362" s="1024"/>
      <c r="C1362" s="1027"/>
      <c r="D1362" s="1030"/>
      <c r="E1362" s="196" t="s">
        <v>243</v>
      </c>
      <c r="F1362" s="537"/>
      <c r="G1362" s="351">
        <f>D1360*F1362</f>
        <v>0</v>
      </c>
      <c r="H1362" s="463"/>
      <c r="I1362" s="354">
        <f>D1360*F1362*H1362</f>
        <v>0</v>
      </c>
      <c r="J1362" s="1033"/>
    </row>
    <row r="1363" spans="2:10" s="115" customFormat="1" ht="15.95" hidden="1" customHeight="1">
      <c r="B1363" s="1024"/>
      <c r="C1363" s="1027"/>
      <c r="D1363" s="1030"/>
      <c r="E1363" s="196" t="s">
        <v>260</v>
      </c>
      <c r="F1363" s="537"/>
      <c r="G1363" s="351">
        <f>D1360*F1363</f>
        <v>0</v>
      </c>
      <c r="H1363" s="463"/>
      <c r="I1363" s="354">
        <f>D1360*F1363*H1363</f>
        <v>0</v>
      </c>
      <c r="J1363" s="1033"/>
    </row>
    <row r="1364" spans="2:10" s="115" customFormat="1" ht="15.95" hidden="1" customHeight="1">
      <c r="B1364" s="1024"/>
      <c r="C1364" s="1027"/>
      <c r="D1364" s="1030"/>
      <c r="E1364" s="196" t="s">
        <v>261</v>
      </c>
      <c r="F1364" s="537"/>
      <c r="G1364" s="351">
        <f>D1360*F1364</f>
        <v>0</v>
      </c>
      <c r="H1364" s="463"/>
      <c r="I1364" s="354">
        <f>D1360*F1364*H1364</f>
        <v>0</v>
      </c>
      <c r="J1364" s="1033"/>
    </row>
    <row r="1365" spans="2:10" s="115" customFormat="1" ht="15.95" hidden="1" customHeight="1">
      <c r="B1365" s="1025"/>
      <c r="C1365" s="1028"/>
      <c r="D1365" s="1031"/>
      <c r="E1365" s="196" t="s">
        <v>126</v>
      </c>
      <c r="F1365" s="537"/>
      <c r="G1365" s="351">
        <f>D1360*F1365</f>
        <v>0</v>
      </c>
      <c r="H1365" s="463"/>
      <c r="I1365" s="354">
        <f>D1360*F1365*H1365</f>
        <v>0</v>
      </c>
      <c r="J1365" s="1034"/>
    </row>
    <row r="1366" spans="2:10" s="115" customFormat="1" ht="15.95" hidden="1" customHeight="1">
      <c r="B1366" s="1023">
        <v>227</v>
      </c>
      <c r="C1366" s="1026"/>
      <c r="D1366" s="1029"/>
      <c r="E1366" s="196" t="s">
        <v>128</v>
      </c>
      <c r="F1366" s="537"/>
      <c r="G1366" s="351">
        <f>D1366*F1366</f>
        <v>0</v>
      </c>
      <c r="H1366" s="463"/>
      <c r="I1366" s="354">
        <f t="shared" ref="I1366" si="250">D1366*F1366*H1366</f>
        <v>0</v>
      </c>
      <c r="J1366" s="1032">
        <f>SUM(I1366:I1371)</f>
        <v>0</v>
      </c>
    </row>
    <row r="1367" spans="2:10" s="115" customFormat="1" ht="15.95" hidden="1" customHeight="1">
      <c r="B1367" s="1024"/>
      <c r="C1367" s="1027"/>
      <c r="D1367" s="1030"/>
      <c r="E1367" s="196" t="s">
        <v>259</v>
      </c>
      <c r="F1367" s="537"/>
      <c r="G1367" s="351">
        <f>D1366*F1367</f>
        <v>0</v>
      </c>
      <c r="H1367" s="463"/>
      <c r="I1367" s="354">
        <f t="shared" ref="I1367" si="251">D1366*F1367*H1367</f>
        <v>0</v>
      </c>
      <c r="J1367" s="1033"/>
    </row>
    <row r="1368" spans="2:10" s="115" customFormat="1" ht="15.95" hidden="1" customHeight="1">
      <c r="B1368" s="1024"/>
      <c r="C1368" s="1027"/>
      <c r="D1368" s="1030"/>
      <c r="E1368" s="196" t="s">
        <v>243</v>
      </c>
      <c r="F1368" s="537"/>
      <c r="G1368" s="351">
        <f>D1366*F1368</f>
        <v>0</v>
      </c>
      <c r="H1368" s="463"/>
      <c r="I1368" s="354">
        <f>D1366*F1368*H1368</f>
        <v>0</v>
      </c>
      <c r="J1368" s="1033"/>
    </row>
    <row r="1369" spans="2:10" s="115" customFormat="1" ht="15.95" hidden="1" customHeight="1">
      <c r="B1369" s="1024"/>
      <c r="C1369" s="1027"/>
      <c r="D1369" s="1030"/>
      <c r="E1369" s="196" t="s">
        <v>260</v>
      </c>
      <c r="F1369" s="537"/>
      <c r="G1369" s="351">
        <f>D1366*F1369</f>
        <v>0</v>
      </c>
      <c r="H1369" s="463"/>
      <c r="I1369" s="354">
        <f>D1366*F1369*H1369</f>
        <v>0</v>
      </c>
      <c r="J1369" s="1033"/>
    </row>
    <row r="1370" spans="2:10" s="115" customFormat="1" ht="15.95" hidden="1" customHeight="1">
      <c r="B1370" s="1024"/>
      <c r="C1370" s="1027"/>
      <c r="D1370" s="1030"/>
      <c r="E1370" s="196" t="s">
        <v>261</v>
      </c>
      <c r="F1370" s="537"/>
      <c r="G1370" s="351">
        <f>D1366*F1370</f>
        <v>0</v>
      </c>
      <c r="H1370" s="463"/>
      <c r="I1370" s="354">
        <f>D1366*F1370*H1370</f>
        <v>0</v>
      </c>
      <c r="J1370" s="1033"/>
    </row>
    <row r="1371" spans="2:10" s="115" customFormat="1" ht="15.95" hidden="1" customHeight="1">
      <c r="B1371" s="1025"/>
      <c r="C1371" s="1028"/>
      <c r="D1371" s="1031"/>
      <c r="E1371" s="196" t="s">
        <v>126</v>
      </c>
      <c r="F1371" s="537"/>
      <c r="G1371" s="351">
        <f>D1366*F1371</f>
        <v>0</v>
      </c>
      <c r="H1371" s="463"/>
      <c r="I1371" s="354">
        <f>D1366*F1371*H1371</f>
        <v>0</v>
      </c>
      <c r="J1371" s="1034"/>
    </row>
    <row r="1372" spans="2:10" s="115" customFormat="1" ht="15.95" hidden="1" customHeight="1">
      <c r="B1372" s="1023">
        <v>228</v>
      </c>
      <c r="C1372" s="1026"/>
      <c r="D1372" s="1029"/>
      <c r="E1372" s="196" t="s">
        <v>128</v>
      </c>
      <c r="F1372" s="537"/>
      <c r="G1372" s="351">
        <f>D1372*F1372</f>
        <v>0</v>
      </c>
      <c r="H1372" s="463"/>
      <c r="I1372" s="354">
        <f t="shared" ref="I1372" si="252">D1372*F1372*H1372</f>
        <v>0</v>
      </c>
      <c r="J1372" s="1032">
        <f>SUM(I1372:I1377)</f>
        <v>0</v>
      </c>
    </row>
    <row r="1373" spans="2:10" s="115" customFormat="1" ht="15.95" hidden="1" customHeight="1">
      <c r="B1373" s="1024"/>
      <c r="C1373" s="1027"/>
      <c r="D1373" s="1030"/>
      <c r="E1373" s="196" t="s">
        <v>259</v>
      </c>
      <c r="F1373" s="537"/>
      <c r="G1373" s="351">
        <f>D1372*F1373</f>
        <v>0</v>
      </c>
      <c r="H1373" s="463"/>
      <c r="I1373" s="354">
        <f t="shared" ref="I1373" si="253">D1372*F1373*H1373</f>
        <v>0</v>
      </c>
      <c r="J1373" s="1033"/>
    </row>
    <row r="1374" spans="2:10" s="115" customFormat="1" ht="15.95" hidden="1" customHeight="1">
      <c r="B1374" s="1024"/>
      <c r="C1374" s="1027"/>
      <c r="D1374" s="1030"/>
      <c r="E1374" s="196" t="s">
        <v>243</v>
      </c>
      <c r="F1374" s="537"/>
      <c r="G1374" s="351">
        <f>D1372*F1374</f>
        <v>0</v>
      </c>
      <c r="H1374" s="463"/>
      <c r="I1374" s="354">
        <f>D1372*F1374*H1374</f>
        <v>0</v>
      </c>
      <c r="J1374" s="1033"/>
    </row>
    <row r="1375" spans="2:10" s="115" customFormat="1" ht="15.95" hidden="1" customHeight="1">
      <c r="B1375" s="1024"/>
      <c r="C1375" s="1027"/>
      <c r="D1375" s="1030"/>
      <c r="E1375" s="196" t="s">
        <v>260</v>
      </c>
      <c r="F1375" s="537"/>
      <c r="G1375" s="351">
        <f>D1372*F1375</f>
        <v>0</v>
      </c>
      <c r="H1375" s="463"/>
      <c r="I1375" s="354">
        <f>D1372*F1375*H1375</f>
        <v>0</v>
      </c>
      <c r="J1375" s="1033"/>
    </row>
    <row r="1376" spans="2:10" s="115" customFormat="1" ht="15.95" hidden="1" customHeight="1">
      <c r="B1376" s="1024"/>
      <c r="C1376" s="1027"/>
      <c r="D1376" s="1030"/>
      <c r="E1376" s="196" t="s">
        <v>261</v>
      </c>
      <c r="F1376" s="537"/>
      <c r="G1376" s="351">
        <f>D1372*F1376</f>
        <v>0</v>
      </c>
      <c r="H1376" s="463"/>
      <c r="I1376" s="354">
        <f>D1372*F1376*H1376</f>
        <v>0</v>
      </c>
      <c r="J1376" s="1033"/>
    </row>
    <row r="1377" spans="2:10" s="115" customFormat="1" ht="15.95" hidden="1" customHeight="1">
      <c r="B1377" s="1025"/>
      <c r="C1377" s="1028"/>
      <c r="D1377" s="1031"/>
      <c r="E1377" s="196" t="s">
        <v>126</v>
      </c>
      <c r="F1377" s="537"/>
      <c r="G1377" s="351">
        <f>D1372*F1377</f>
        <v>0</v>
      </c>
      <c r="H1377" s="463"/>
      <c r="I1377" s="354">
        <f>D1372*F1377*H1377</f>
        <v>0</v>
      </c>
      <c r="J1377" s="1034"/>
    </row>
    <row r="1378" spans="2:10" s="115" customFormat="1" ht="15.95" hidden="1" customHeight="1">
      <c r="B1378" s="1023">
        <v>229</v>
      </c>
      <c r="C1378" s="1026"/>
      <c r="D1378" s="1029"/>
      <c r="E1378" s="196" t="s">
        <v>128</v>
      </c>
      <c r="F1378" s="537"/>
      <c r="G1378" s="351">
        <f>D1378*F1378</f>
        <v>0</v>
      </c>
      <c r="H1378" s="463"/>
      <c r="I1378" s="354">
        <f t="shared" ref="I1378" si="254">D1378*F1378*H1378</f>
        <v>0</v>
      </c>
      <c r="J1378" s="1032">
        <f>SUM(I1378:I1383)</f>
        <v>0</v>
      </c>
    </row>
    <row r="1379" spans="2:10" s="115" customFormat="1" ht="15.95" hidden="1" customHeight="1">
      <c r="B1379" s="1024"/>
      <c r="C1379" s="1027"/>
      <c r="D1379" s="1030"/>
      <c r="E1379" s="196" t="s">
        <v>259</v>
      </c>
      <c r="F1379" s="537"/>
      <c r="G1379" s="351">
        <f>D1378*F1379</f>
        <v>0</v>
      </c>
      <c r="H1379" s="463"/>
      <c r="I1379" s="354">
        <f t="shared" ref="I1379" si="255">D1378*F1379*H1379</f>
        <v>0</v>
      </c>
      <c r="J1379" s="1033"/>
    </row>
    <row r="1380" spans="2:10" s="115" customFormat="1" ht="15.95" hidden="1" customHeight="1">
      <c r="B1380" s="1024"/>
      <c r="C1380" s="1027"/>
      <c r="D1380" s="1030"/>
      <c r="E1380" s="196" t="s">
        <v>243</v>
      </c>
      <c r="F1380" s="537"/>
      <c r="G1380" s="351">
        <f>D1378*F1380</f>
        <v>0</v>
      </c>
      <c r="H1380" s="463"/>
      <c r="I1380" s="354">
        <f>D1378*F1380*H1380</f>
        <v>0</v>
      </c>
      <c r="J1380" s="1033"/>
    </row>
    <row r="1381" spans="2:10" s="115" customFormat="1" ht="15.95" hidden="1" customHeight="1">
      <c r="B1381" s="1024"/>
      <c r="C1381" s="1027"/>
      <c r="D1381" s="1030"/>
      <c r="E1381" s="196" t="s">
        <v>260</v>
      </c>
      <c r="F1381" s="537"/>
      <c r="G1381" s="351">
        <f>D1378*F1381</f>
        <v>0</v>
      </c>
      <c r="H1381" s="463"/>
      <c r="I1381" s="354">
        <f>D1378*F1381*H1381</f>
        <v>0</v>
      </c>
      <c r="J1381" s="1033"/>
    </row>
    <row r="1382" spans="2:10" s="115" customFormat="1" ht="15.95" hidden="1" customHeight="1">
      <c r="B1382" s="1024"/>
      <c r="C1382" s="1027"/>
      <c r="D1382" s="1030"/>
      <c r="E1382" s="196" t="s">
        <v>261</v>
      </c>
      <c r="F1382" s="537"/>
      <c r="G1382" s="351">
        <f>D1378*F1382</f>
        <v>0</v>
      </c>
      <c r="H1382" s="463"/>
      <c r="I1382" s="354">
        <f>D1378*F1382*H1382</f>
        <v>0</v>
      </c>
      <c r="J1382" s="1033"/>
    </row>
    <row r="1383" spans="2:10" s="115" customFormat="1" ht="15.95" hidden="1" customHeight="1">
      <c r="B1383" s="1025"/>
      <c r="C1383" s="1028"/>
      <c r="D1383" s="1031"/>
      <c r="E1383" s="196" t="s">
        <v>126</v>
      </c>
      <c r="F1383" s="537"/>
      <c r="G1383" s="351">
        <f>D1378*F1383</f>
        <v>0</v>
      </c>
      <c r="H1383" s="463"/>
      <c r="I1383" s="354">
        <f>D1378*F1383*H1383</f>
        <v>0</v>
      </c>
      <c r="J1383" s="1034"/>
    </row>
    <row r="1384" spans="2:10" s="115" customFormat="1" ht="15.95" hidden="1" customHeight="1">
      <c r="B1384" s="1023">
        <v>230</v>
      </c>
      <c r="C1384" s="1026"/>
      <c r="D1384" s="1029"/>
      <c r="E1384" s="196" t="s">
        <v>128</v>
      </c>
      <c r="F1384" s="537"/>
      <c r="G1384" s="351">
        <f>D1384*F1384</f>
        <v>0</v>
      </c>
      <c r="H1384" s="463"/>
      <c r="I1384" s="354">
        <f t="shared" ref="I1384" si="256">D1384*F1384*H1384</f>
        <v>0</v>
      </c>
      <c r="J1384" s="1032">
        <f>SUM(I1384:I1389)</f>
        <v>0</v>
      </c>
    </row>
    <row r="1385" spans="2:10" s="115" customFormat="1" ht="15.95" hidden="1" customHeight="1">
      <c r="B1385" s="1024"/>
      <c r="C1385" s="1027"/>
      <c r="D1385" s="1030"/>
      <c r="E1385" s="196" t="s">
        <v>259</v>
      </c>
      <c r="F1385" s="537"/>
      <c r="G1385" s="351">
        <f>D1384*F1385</f>
        <v>0</v>
      </c>
      <c r="H1385" s="463"/>
      <c r="I1385" s="354">
        <f t="shared" ref="I1385" si="257">D1384*F1385*H1385</f>
        <v>0</v>
      </c>
      <c r="J1385" s="1033"/>
    </row>
    <row r="1386" spans="2:10" s="115" customFormat="1" ht="15.95" hidden="1" customHeight="1">
      <c r="B1386" s="1024"/>
      <c r="C1386" s="1027"/>
      <c r="D1386" s="1030"/>
      <c r="E1386" s="196" t="s">
        <v>243</v>
      </c>
      <c r="F1386" s="537"/>
      <c r="G1386" s="351">
        <f>D1384*F1386</f>
        <v>0</v>
      </c>
      <c r="H1386" s="463"/>
      <c r="I1386" s="354">
        <f>D1384*F1386*H1386</f>
        <v>0</v>
      </c>
      <c r="J1386" s="1033"/>
    </row>
    <row r="1387" spans="2:10" s="115" customFormat="1" ht="15.95" hidden="1" customHeight="1">
      <c r="B1387" s="1024"/>
      <c r="C1387" s="1027"/>
      <c r="D1387" s="1030"/>
      <c r="E1387" s="196" t="s">
        <v>260</v>
      </c>
      <c r="F1387" s="537"/>
      <c r="G1387" s="351">
        <f>D1384*F1387</f>
        <v>0</v>
      </c>
      <c r="H1387" s="463"/>
      <c r="I1387" s="354">
        <f>D1384*F1387*H1387</f>
        <v>0</v>
      </c>
      <c r="J1387" s="1033"/>
    </row>
    <row r="1388" spans="2:10" s="115" customFormat="1" ht="15.95" hidden="1" customHeight="1">
      <c r="B1388" s="1024"/>
      <c r="C1388" s="1027"/>
      <c r="D1388" s="1030"/>
      <c r="E1388" s="196" t="s">
        <v>261</v>
      </c>
      <c r="F1388" s="537"/>
      <c r="G1388" s="351">
        <f>D1384*F1388</f>
        <v>0</v>
      </c>
      <c r="H1388" s="463"/>
      <c r="I1388" s="354">
        <f>D1384*F1388*H1388</f>
        <v>0</v>
      </c>
      <c r="J1388" s="1033"/>
    </row>
    <row r="1389" spans="2:10" s="115" customFormat="1" ht="15.95" hidden="1" customHeight="1">
      <c r="B1389" s="1025"/>
      <c r="C1389" s="1028"/>
      <c r="D1389" s="1031"/>
      <c r="E1389" s="196" t="s">
        <v>126</v>
      </c>
      <c r="F1389" s="537"/>
      <c r="G1389" s="351">
        <f>D1384*F1389</f>
        <v>0</v>
      </c>
      <c r="H1389" s="463"/>
      <c r="I1389" s="354">
        <f>D1384*F1389*H1389</f>
        <v>0</v>
      </c>
      <c r="J1389" s="1034"/>
    </row>
    <row r="1390" spans="2:10" s="115" customFormat="1" ht="15.95" hidden="1" customHeight="1">
      <c r="B1390" s="1023">
        <v>231</v>
      </c>
      <c r="C1390" s="1026"/>
      <c r="D1390" s="1029"/>
      <c r="E1390" s="196" t="s">
        <v>128</v>
      </c>
      <c r="F1390" s="537"/>
      <c r="G1390" s="351">
        <f>D1390*F1390</f>
        <v>0</v>
      </c>
      <c r="H1390" s="463"/>
      <c r="I1390" s="354">
        <f t="shared" ref="I1390" si="258">D1390*F1390*H1390</f>
        <v>0</v>
      </c>
      <c r="J1390" s="1032">
        <f>SUM(I1390:I1395)</f>
        <v>0</v>
      </c>
    </row>
    <row r="1391" spans="2:10" s="115" customFormat="1" ht="15.95" hidden="1" customHeight="1">
      <c r="B1391" s="1024"/>
      <c r="C1391" s="1027"/>
      <c r="D1391" s="1030"/>
      <c r="E1391" s="196" t="s">
        <v>259</v>
      </c>
      <c r="F1391" s="537"/>
      <c r="G1391" s="351">
        <f>D1390*F1391</f>
        <v>0</v>
      </c>
      <c r="H1391" s="463"/>
      <c r="I1391" s="354">
        <f t="shared" ref="I1391" si="259">D1390*F1391*H1391</f>
        <v>0</v>
      </c>
      <c r="J1391" s="1033"/>
    </row>
    <row r="1392" spans="2:10" s="115" customFormat="1" ht="15.95" hidden="1" customHeight="1">
      <c r="B1392" s="1024"/>
      <c r="C1392" s="1027"/>
      <c r="D1392" s="1030"/>
      <c r="E1392" s="196" t="s">
        <v>243</v>
      </c>
      <c r="F1392" s="537"/>
      <c r="G1392" s="351">
        <f>D1390*F1392</f>
        <v>0</v>
      </c>
      <c r="H1392" s="463"/>
      <c r="I1392" s="354">
        <f>D1390*F1392*H1392</f>
        <v>0</v>
      </c>
      <c r="J1392" s="1033"/>
    </row>
    <row r="1393" spans="2:10" s="115" customFormat="1" ht="15.95" hidden="1" customHeight="1">
      <c r="B1393" s="1024"/>
      <c r="C1393" s="1027"/>
      <c r="D1393" s="1030"/>
      <c r="E1393" s="196" t="s">
        <v>260</v>
      </c>
      <c r="F1393" s="537"/>
      <c r="G1393" s="351">
        <f>D1390*F1393</f>
        <v>0</v>
      </c>
      <c r="H1393" s="463"/>
      <c r="I1393" s="354">
        <f>D1390*F1393*H1393</f>
        <v>0</v>
      </c>
      <c r="J1393" s="1033"/>
    </row>
    <row r="1394" spans="2:10" s="115" customFormat="1" ht="15.95" hidden="1" customHeight="1">
      <c r="B1394" s="1024"/>
      <c r="C1394" s="1027"/>
      <c r="D1394" s="1030"/>
      <c r="E1394" s="196" t="s">
        <v>261</v>
      </c>
      <c r="F1394" s="537"/>
      <c r="G1394" s="351">
        <f>D1390*F1394</f>
        <v>0</v>
      </c>
      <c r="H1394" s="463"/>
      <c r="I1394" s="354">
        <f>D1390*F1394*H1394</f>
        <v>0</v>
      </c>
      <c r="J1394" s="1033"/>
    </row>
    <row r="1395" spans="2:10" s="115" customFormat="1" ht="15.95" hidden="1" customHeight="1">
      <c r="B1395" s="1025"/>
      <c r="C1395" s="1028"/>
      <c r="D1395" s="1031"/>
      <c r="E1395" s="196" t="s">
        <v>126</v>
      </c>
      <c r="F1395" s="537"/>
      <c r="G1395" s="351">
        <f>D1390*F1395</f>
        <v>0</v>
      </c>
      <c r="H1395" s="463"/>
      <c r="I1395" s="354">
        <f>D1390*F1395*H1395</f>
        <v>0</v>
      </c>
      <c r="J1395" s="1034"/>
    </row>
    <row r="1396" spans="2:10" s="115" customFormat="1" ht="15.95" hidden="1" customHeight="1">
      <c r="B1396" s="1023">
        <v>232</v>
      </c>
      <c r="C1396" s="1026"/>
      <c r="D1396" s="1029"/>
      <c r="E1396" s="196" t="s">
        <v>128</v>
      </c>
      <c r="F1396" s="537"/>
      <c r="G1396" s="351">
        <f>D1396*F1396</f>
        <v>0</v>
      </c>
      <c r="H1396" s="463"/>
      <c r="I1396" s="354">
        <f t="shared" ref="I1396" si="260">D1396*F1396*H1396</f>
        <v>0</v>
      </c>
      <c r="J1396" s="1032">
        <f>SUM(I1396:I1401)</f>
        <v>0</v>
      </c>
    </row>
    <row r="1397" spans="2:10" s="115" customFormat="1" ht="15.95" hidden="1" customHeight="1">
      <c r="B1397" s="1024"/>
      <c r="C1397" s="1027"/>
      <c r="D1397" s="1030"/>
      <c r="E1397" s="196" t="s">
        <v>259</v>
      </c>
      <c r="F1397" s="537"/>
      <c r="G1397" s="351">
        <f>D1396*F1397</f>
        <v>0</v>
      </c>
      <c r="H1397" s="463"/>
      <c r="I1397" s="354">
        <f t="shared" ref="I1397" si="261">D1396*F1397*H1397</f>
        <v>0</v>
      </c>
      <c r="J1397" s="1033"/>
    </row>
    <row r="1398" spans="2:10" s="115" customFormat="1" ht="15.95" hidden="1" customHeight="1">
      <c r="B1398" s="1024"/>
      <c r="C1398" s="1027"/>
      <c r="D1398" s="1030"/>
      <c r="E1398" s="196" t="s">
        <v>243</v>
      </c>
      <c r="F1398" s="537"/>
      <c r="G1398" s="351">
        <f>D1396*F1398</f>
        <v>0</v>
      </c>
      <c r="H1398" s="463"/>
      <c r="I1398" s="354">
        <f>D1396*F1398*H1398</f>
        <v>0</v>
      </c>
      <c r="J1398" s="1033"/>
    </row>
    <row r="1399" spans="2:10" s="115" customFormat="1" ht="15.95" hidden="1" customHeight="1">
      <c r="B1399" s="1024"/>
      <c r="C1399" s="1027"/>
      <c r="D1399" s="1030"/>
      <c r="E1399" s="196" t="s">
        <v>260</v>
      </c>
      <c r="F1399" s="537"/>
      <c r="G1399" s="351">
        <f>D1396*F1399</f>
        <v>0</v>
      </c>
      <c r="H1399" s="463"/>
      <c r="I1399" s="354">
        <f>D1396*F1399*H1399</f>
        <v>0</v>
      </c>
      <c r="J1399" s="1033"/>
    </row>
    <row r="1400" spans="2:10" s="115" customFormat="1" ht="15.95" hidden="1" customHeight="1">
      <c r="B1400" s="1024"/>
      <c r="C1400" s="1027"/>
      <c r="D1400" s="1030"/>
      <c r="E1400" s="196" t="s">
        <v>261</v>
      </c>
      <c r="F1400" s="537"/>
      <c r="G1400" s="351">
        <f>D1396*F1400</f>
        <v>0</v>
      </c>
      <c r="H1400" s="463"/>
      <c r="I1400" s="354">
        <f>D1396*F1400*H1400</f>
        <v>0</v>
      </c>
      <c r="J1400" s="1033"/>
    </row>
    <row r="1401" spans="2:10" s="115" customFormat="1" ht="15.95" hidden="1" customHeight="1">
      <c r="B1401" s="1025"/>
      <c r="C1401" s="1028"/>
      <c r="D1401" s="1031"/>
      <c r="E1401" s="196" t="s">
        <v>126</v>
      </c>
      <c r="F1401" s="537"/>
      <c r="G1401" s="351">
        <f>D1396*F1401</f>
        <v>0</v>
      </c>
      <c r="H1401" s="463"/>
      <c r="I1401" s="354">
        <f>D1396*F1401*H1401</f>
        <v>0</v>
      </c>
      <c r="J1401" s="1034"/>
    </row>
    <row r="1402" spans="2:10" s="115" customFormat="1" ht="15.95" hidden="1" customHeight="1">
      <c r="B1402" s="1023">
        <v>233</v>
      </c>
      <c r="C1402" s="1026"/>
      <c r="D1402" s="1029"/>
      <c r="E1402" s="196" t="s">
        <v>128</v>
      </c>
      <c r="F1402" s="537"/>
      <c r="G1402" s="351">
        <f>D1402*F1402</f>
        <v>0</v>
      </c>
      <c r="H1402" s="463"/>
      <c r="I1402" s="354">
        <f t="shared" ref="I1402" si="262">D1402*F1402*H1402</f>
        <v>0</v>
      </c>
      <c r="J1402" s="1032">
        <f>SUM(I1402:I1407)</f>
        <v>0</v>
      </c>
    </row>
    <row r="1403" spans="2:10" s="115" customFormat="1" ht="15.95" hidden="1" customHeight="1">
      <c r="B1403" s="1024"/>
      <c r="C1403" s="1027"/>
      <c r="D1403" s="1030"/>
      <c r="E1403" s="196" t="s">
        <v>259</v>
      </c>
      <c r="F1403" s="537"/>
      <c r="G1403" s="351">
        <f>D1402*F1403</f>
        <v>0</v>
      </c>
      <c r="H1403" s="463"/>
      <c r="I1403" s="354">
        <f t="shared" ref="I1403" si="263">D1402*F1403*H1403</f>
        <v>0</v>
      </c>
      <c r="J1403" s="1033"/>
    </row>
    <row r="1404" spans="2:10" s="115" customFormat="1" ht="15.95" hidden="1" customHeight="1">
      <c r="B1404" s="1024"/>
      <c r="C1404" s="1027"/>
      <c r="D1404" s="1030"/>
      <c r="E1404" s="196" t="s">
        <v>243</v>
      </c>
      <c r="F1404" s="537"/>
      <c r="G1404" s="351">
        <f>D1402*F1404</f>
        <v>0</v>
      </c>
      <c r="H1404" s="463"/>
      <c r="I1404" s="354">
        <f>D1402*F1404*H1404</f>
        <v>0</v>
      </c>
      <c r="J1404" s="1033"/>
    </row>
    <row r="1405" spans="2:10" s="115" customFormat="1" ht="15.95" hidden="1" customHeight="1">
      <c r="B1405" s="1024"/>
      <c r="C1405" s="1027"/>
      <c r="D1405" s="1030"/>
      <c r="E1405" s="196" t="s">
        <v>260</v>
      </c>
      <c r="F1405" s="537"/>
      <c r="G1405" s="351">
        <f>D1402*F1405</f>
        <v>0</v>
      </c>
      <c r="H1405" s="463"/>
      <c r="I1405" s="354">
        <f>D1402*F1405*H1405</f>
        <v>0</v>
      </c>
      <c r="J1405" s="1033"/>
    </row>
    <row r="1406" spans="2:10" s="115" customFormat="1" ht="15.95" hidden="1" customHeight="1">
      <c r="B1406" s="1024"/>
      <c r="C1406" s="1027"/>
      <c r="D1406" s="1030"/>
      <c r="E1406" s="196" t="s">
        <v>261</v>
      </c>
      <c r="F1406" s="537"/>
      <c r="G1406" s="351">
        <f>D1402*F1406</f>
        <v>0</v>
      </c>
      <c r="H1406" s="463"/>
      <c r="I1406" s="354">
        <f>D1402*F1406*H1406</f>
        <v>0</v>
      </c>
      <c r="J1406" s="1033"/>
    </row>
    <row r="1407" spans="2:10" s="115" customFormat="1" ht="15.95" hidden="1" customHeight="1">
      <c r="B1407" s="1025"/>
      <c r="C1407" s="1028"/>
      <c r="D1407" s="1031"/>
      <c r="E1407" s="196" t="s">
        <v>126</v>
      </c>
      <c r="F1407" s="537"/>
      <c r="G1407" s="351">
        <f>D1402*F1407</f>
        <v>0</v>
      </c>
      <c r="H1407" s="463"/>
      <c r="I1407" s="354">
        <f>D1402*F1407*H1407</f>
        <v>0</v>
      </c>
      <c r="J1407" s="1034"/>
    </row>
    <row r="1408" spans="2:10" s="115" customFormat="1" ht="15.95" hidden="1" customHeight="1">
      <c r="B1408" s="1023">
        <v>234</v>
      </c>
      <c r="C1408" s="1026"/>
      <c r="D1408" s="1029"/>
      <c r="E1408" s="196" t="s">
        <v>128</v>
      </c>
      <c r="F1408" s="537"/>
      <c r="G1408" s="351">
        <f>D1408*F1408</f>
        <v>0</v>
      </c>
      <c r="H1408" s="463"/>
      <c r="I1408" s="354">
        <f t="shared" ref="I1408" si="264">D1408*F1408*H1408</f>
        <v>0</v>
      </c>
      <c r="J1408" s="1032">
        <f>SUM(I1408:I1413)</f>
        <v>0</v>
      </c>
    </row>
    <row r="1409" spans="2:10" s="115" customFormat="1" ht="15.95" hidden="1" customHeight="1">
      <c r="B1409" s="1024"/>
      <c r="C1409" s="1027"/>
      <c r="D1409" s="1030"/>
      <c r="E1409" s="196" t="s">
        <v>259</v>
      </c>
      <c r="F1409" s="537"/>
      <c r="G1409" s="351">
        <f>D1408*F1409</f>
        <v>0</v>
      </c>
      <c r="H1409" s="463"/>
      <c r="I1409" s="354">
        <f t="shared" ref="I1409" si="265">D1408*F1409*H1409</f>
        <v>0</v>
      </c>
      <c r="J1409" s="1033"/>
    </row>
    <row r="1410" spans="2:10" s="115" customFormat="1" ht="15.95" hidden="1" customHeight="1">
      <c r="B1410" s="1024"/>
      <c r="C1410" s="1027"/>
      <c r="D1410" s="1030"/>
      <c r="E1410" s="196" t="s">
        <v>243</v>
      </c>
      <c r="F1410" s="537"/>
      <c r="G1410" s="351">
        <f>D1408*F1410</f>
        <v>0</v>
      </c>
      <c r="H1410" s="463"/>
      <c r="I1410" s="354">
        <f>D1408*F1410*H1410</f>
        <v>0</v>
      </c>
      <c r="J1410" s="1033"/>
    </row>
    <row r="1411" spans="2:10" s="115" customFormat="1" ht="15.95" hidden="1" customHeight="1">
      <c r="B1411" s="1024"/>
      <c r="C1411" s="1027"/>
      <c r="D1411" s="1030"/>
      <c r="E1411" s="196" t="s">
        <v>260</v>
      </c>
      <c r="F1411" s="537"/>
      <c r="G1411" s="351">
        <f>D1408*F1411</f>
        <v>0</v>
      </c>
      <c r="H1411" s="463"/>
      <c r="I1411" s="354">
        <f>D1408*F1411*H1411</f>
        <v>0</v>
      </c>
      <c r="J1411" s="1033"/>
    </row>
    <row r="1412" spans="2:10" s="115" customFormat="1" ht="15.95" hidden="1" customHeight="1">
      <c r="B1412" s="1024"/>
      <c r="C1412" s="1027"/>
      <c r="D1412" s="1030"/>
      <c r="E1412" s="196" t="s">
        <v>261</v>
      </c>
      <c r="F1412" s="537"/>
      <c r="G1412" s="351">
        <f>D1408*F1412</f>
        <v>0</v>
      </c>
      <c r="H1412" s="463"/>
      <c r="I1412" s="354">
        <f>D1408*F1412*H1412</f>
        <v>0</v>
      </c>
      <c r="J1412" s="1033"/>
    </row>
    <row r="1413" spans="2:10" s="115" customFormat="1" ht="15.95" hidden="1" customHeight="1">
      <c r="B1413" s="1025"/>
      <c r="C1413" s="1028"/>
      <c r="D1413" s="1031"/>
      <c r="E1413" s="196" t="s">
        <v>126</v>
      </c>
      <c r="F1413" s="537"/>
      <c r="G1413" s="351">
        <f>D1408*F1413</f>
        <v>0</v>
      </c>
      <c r="H1413" s="463"/>
      <c r="I1413" s="354">
        <f>D1408*F1413*H1413</f>
        <v>0</v>
      </c>
      <c r="J1413" s="1034"/>
    </row>
    <row r="1414" spans="2:10" s="115" customFormat="1" ht="15.95" hidden="1" customHeight="1">
      <c r="B1414" s="1023">
        <v>235</v>
      </c>
      <c r="C1414" s="1026"/>
      <c r="D1414" s="1029"/>
      <c r="E1414" s="196" t="s">
        <v>128</v>
      </c>
      <c r="F1414" s="537"/>
      <c r="G1414" s="351">
        <f>D1414*F1414</f>
        <v>0</v>
      </c>
      <c r="H1414" s="463"/>
      <c r="I1414" s="354">
        <f t="shared" ref="I1414" si="266">D1414*F1414*H1414</f>
        <v>0</v>
      </c>
      <c r="J1414" s="1032">
        <f>SUM(I1414:I1419)</f>
        <v>0</v>
      </c>
    </row>
    <row r="1415" spans="2:10" s="115" customFormat="1" ht="15.95" hidden="1" customHeight="1">
      <c r="B1415" s="1024"/>
      <c r="C1415" s="1027"/>
      <c r="D1415" s="1030"/>
      <c r="E1415" s="196" t="s">
        <v>259</v>
      </c>
      <c r="F1415" s="537"/>
      <c r="G1415" s="351">
        <f>D1414*F1415</f>
        <v>0</v>
      </c>
      <c r="H1415" s="463"/>
      <c r="I1415" s="354">
        <f t="shared" ref="I1415" si="267">D1414*F1415*H1415</f>
        <v>0</v>
      </c>
      <c r="J1415" s="1033"/>
    </row>
    <row r="1416" spans="2:10" s="115" customFormat="1" ht="15.95" hidden="1" customHeight="1">
      <c r="B1416" s="1024"/>
      <c r="C1416" s="1027"/>
      <c r="D1416" s="1030"/>
      <c r="E1416" s="196" t="s">
        <v>243</v>
      </c>
      <c r="F1416" s="537"/>
      <c r="G1416" s="351">
        <f>D1414*F1416</f>
        <v>0</v>
      </c>
      <c r="H1416" s="463"/>
      <c r="I1416" s="354">
        <f>D1414*F1416*H1416</f>
        <v>0</v>
      </c>
      <c r="J1416" s="1033"/>
    </row>
    <row r="1417" spans="2:10" s="115" customFormat="1" ht="15.95" hidden="1" customHeight="1">
      <c r="B1417" s="1024"/>
      <c r="C1417" s="1027"/>
      <c r="D1417" s="1030"/>
      <c r="E1417" s="196" t="s">
        <v>260</v>
      </c>
      <c r="F1417" s="537"/>
      <c r="G1417" s="351">
        <f>D1414*F1417</f>
        <v>0</v>
      </c>
      <c r="H1417" s="463"/>
      <c r="I1417" s="354">
        <f>D1414*F1417*H1417</f>
        <v>0</v>
      </c>
      <c r="J1417" s="1033"/>
    </row>
    <row r="1418" spans="2:10" s="115" customFormat="1" ht="15.95" hidden="1" customHeight="1">
      <c r="B1418" s="1024"/>
      <c r="C1418" s="1027"/>
      <c r="D1418" s="1030"/>
      <c r="E1418" s="196" t="s">
        <v>261</v>
      </c>
      <c r="F1418" s="537"/>
      <c r="G1418" s="351">
        <f>D1414*F1418</f>
        <v>0</v>
      </c>
      <c r="H1418" s="463"/>
      <c r="I1418" s="354">
        <f>D1414*F1418*H1418</f>
        <v>0</v>
      </c>
      <c r="J1418" s="1033"/>
    </row>
    <row r="1419" spans="2:10" s="115" customFormat="1" ht="15.95" hidden="1" customHeight="1">
      <c r="B1419" s="1025"/>
      <c r="C1419" s="1028"/>
      <c r="D1419" s="1031"/>
      <c r="E1419" s="196" t="s">
        <v>126</v>
      </c>
      <c r="F1419" s="537"/>
      <c r="G1419" s="351">
        <f>D1414*F1419</f>
        <v>0</v>
      </c>
      <c r="H1419" s="463"/>
      <c r="I1419" s="354">
        <f>D1414*F1419*H1419</f>
        <v>0</v>
      </c>
      <c r="J1419" s="1034"/>
    </row>
    <row r="1420" spans="2:10" s="115" customFormat="1" ht="15.95" hidden="1" customHeight="1">
      <c r="B1420" s="1023">
        <v>236</v>
      </c>
      <c r="C1420" s="1026"/>
      <c r="D1420" s="1029"/>
      <c r="E1420" s="196" t="s">
        <v>128</v>
      </c>
      <c r="F1420" s="537"/>
      <c r="G1420" s="351">
        <f>D1420*F1420</f>
        <v>0</v>
      </c>
      <c r="H1420" s="463"/>
      <c r="I1420" s="354">
        <f t="shared" ref="I1420" si="268">D1420*F1420*H1420</f>
        <v>0</v>
      </c>
      <c r="J1420" s="1032">
        <f>SUM(I1420:I1425)</f>
        <v>0</v>
      </c>
    </row>
    <row r="1421" spans="2:10" s="115" customFormat="1" ht="15.95" hidden="1" customHeight="1">
      <c r="B1421" s="1024"/>
      <c r="C1421" s="1027"/>
      <c r="D1421" s="1030"/>
      <c r="E1421" s="196" t="s">
        <v>259</v>
      </c>
      <c r="F1421" s="537"/>
      <c r="G1421" s="351">
        <f>D1420*F1421</f>
        <v>0</v>
      </c>
      <c r="H1421" s="463"/>
      <c r="I1421" s="354">
        <f t="shared" ref="I1421" si="269">D1420*F1421*H1421</f>
        <v>0</v>
      </c>
      <c r="J1421" s="1033"/>
    </row>
    <row r="1422" spans="2:10" s="115" customFormat="1" ht="15.95" hidden="1" customHeight="1">
      <c r="B1422" s="1024"/>
      <c r="C1422" s="1027"/>
      <c r="D1422" s="1030"/>
      <c r="E1422" s="196" t="s">
        <v>243</v>
      </c>
      <c r="F1422" s="537"/>
      <c r="G1422" s="351">
        <f>D1420*F1422</f>
        <v>0</v>
      </c>
      <c r="H1422" s="463"/>
      <c r="I1422" s="354">
        <f>D1420*F1422*H1422</f>
        <v>0</v>
      </c>
      <c r="J1422" s="1033"/>
    </row>
    <row r="1423" spans="2:10" s="115" customFormat="1" ht="15.95" hidden="1" customHeight="1">
      <c r="B1423" s="1024"/>
      <c r="C1423" s="1027"/>
      <c r="D1423" s="1030"/>
      <c r="E1423" s="196" t="s">
        <v>260</v>
      </c>
      <c r="F1423" s="537"/>
      <c r="G1423" s="351">
        <f>D1420*F1423</f>
        <v>0</v>
      </c>
      <c r="H1423" s="463"/>
      <c r="I1423" s="354">
        <f>D1420*F1423*H1423</f>
        <v>0</v>
      </c>
      <c r="J1423" s="1033"/>
    </row>
    <row r="1424" spans="2:10" s="115" customFormat="1" ht="15.95" hidden="1" customHeight="1">
      <c r="B1424" s="1024"/>
      <c r="C1424" s="1027"/>
      <c r="D1424" s="1030"/>
      <c r="E1424" s="196" t="s">
        <v>261</v>
      </c>
      <c r="F1424" s="537"/>
      <c r="G1424" s="351">
        <f>D1420*F1424</f>
        <v>0</v>
      </c>
      <c r="H1424" s="463"/>
      <c r="I1424" s="354">
        <f>D1420*F1424*H1424</f>
        <v>0</v>
      </c>
      <c r="J1424" s="1033"/>
    </row>
    <row r="1425" spans="2:10" s="115" customFormat="1" ht="15.95" hidden="1" customHeight="1">
      <c r="B1425" s="1025"/>
      <c r="C1425" s="1028"/>
      <c r="D1425" s="1031"/>
      <c r="E1425" s="196" t="s">
        <v>126</v>
      </c>
      <c r="F1425" s="537"/>
      <c r="G1425" s="351">
        <f>D1420*F1425</f>
        <v>0</v>
      </c>
      <c r="H1425" s="463"/>
      <c r="I1425" s="354">
        <f>D1420*F1425*H1425</f>
        <v>0</v>
      </c>
      <c r="J1425" s="1034"/>
    </row>
    <row r="1426" spans="2:10" s="115" customFormat="1" ht="15.95" hidden="1" customHeight="1">
      <c r="B1426" s="1023">
        <v>237</v>
      </c>
      <c r="C1426" s="1026"/>
      <c r="D1426" s="1029"/>
      <c r="E1426" s="196" t="s">
        <v>128</v>
      </c>
      <c r="F1426" s="537"/>
      <c r="G1426" s="351">
        <f>D1426*F1426</f>
        <v>0</v>
      </c>
      <c r="H1426" s="463"/>
      <c r="I1426" s="354">
        <f t="shared" ref="I1426" si="270">D1426*F1426*H1426</f>
        <v>0</v>
      </c>
      <c r="J1426" s="1032">
        <f>SUM(I1426:I1431)</f>
        <v>0</v>
      </c>
    </row>
    <row r="1427" spans="2:10" s="115" customFormat="1" ht="15.95" hidden="1" customHeight="1">
      <c r="B1427" s="1024"/>
      <c r="C1427" s="1027"/>
      <c r="D1427" s="1030"/>
      <c r="E1427" s="196" t="s">
        <v>259</v>
      </c>
      <c r="F1427" s="537"/>
      <c r="G1427" s="351">
        <f>D1426*F1427</f>
        <v>0</v>
      </c>
      <c r="H1427" s="463"/>
      <c r="I1427" s="354">
        <f t="shared" ref="I1427" si="271">D1426*F1427*H1427</f>
        <v>0</v>
      </c>
      <c r="J1427" s="1033"/>
    </row>
    <row r="1428" spans="2:10" s="115" customFormat="1" ht="15.95" hidden="1" customHeight="1">
      <c r="B1428" s="1024"/>
      <c r="C1428" s="1027"/>
      <c r="D1428" s="1030"/>
      <c r="E1428" s="196" t="s">
        <v>243</v>
      </c>
      <c r="F1428" s="537"/>
      <c r="G1428" s="351">
        <f>D1426*F1428</f>
        <v>0</v>
      </c>
      <c r="H1428" s="463"/>
      <c r="I1428" s="354">
        <f>D1426*F1428*H1428</f>
        <v>0</v>
      </c>
      <c r="J1428" s="1033"/>
    </row>
    <row r="1429" spans="2:10" s="115" customFormat="1" ht="15.95" hidden="1" customHeight="1">
      <c r="B1429" s="1024"/>
      <c r="C1429" s="1027"/>
      <c r="D1429" s="1030"/>
      <c r="E1429" s="196" t="s">
        <v>260</v>
      </c>
      <c r="F1429" s="537"/>
      <c r="G1429" s="351">
        <f>D1426*F1429</f>
        <v>0</v>
      </c>
      <c r="H1429" s="463"/>
      <c r="I1429" s="354">
        <f>D1426*F1429*H1429</f>
        <v>0</v>
      </c>
      <c r="J1429" s="1033"/>
    </row>
    <row r="1430" spans="2:10" s="115" customFormat="1" ht="15.95" hidden="1" customHeight="1">
      <c r="B1430" s="1024"/>
      <c r="C1430" s="1027"/>
      <c r="D1430" s="1030"/>
      <c r="E1430" s="196" t="s">
        <v>261</v>
      </c>
      <c r="F1430" s="537"/>
      <c r="G1430" s="351">
        <f>D1426*F1430</f>
        <v>0</v>
      </c>
      <c r="H1430" s="463"/>
      <c r="I1430" s="354">
        <f>D1426*F1430*H1430</f>
        <v>0</v>
      </c>
      <c r="J1430" s="1033"/>
    </row>
    <row r="1431" spans="2:10" s="115" customFormat="1" ht="15.95" hidden="1" customHeight="1">
      <c r="B1431" s="1025"/>
      <c r="C1431" s="1028"/>
      <c r="D1431" s="1031"/>
      <c r="E1431" s="196" t="s">
        <v>126</v>
      </c>
      <c r="F1431" s="537"/>
      <c r="G1431" s="351">
        <f>D1426*F1431</f>
        <v>0</v>
      </c>
      <c r="H1431" s="463"/>
      <c r="I1431" s="354">
        <f>D1426*F1431*H1431</f>
        <v>0</v>
      </c>
      <c r="J1431" s="1034"/>
    </row>
    <row r="1432" spans="2:10" s="115" customFormat="1" ht="15.95" hidden="1" customHeight="1">
      <c r="B1432" s="1023">
        <v>238</v>
      </c>
      <c r="C1432" s="1026"/>
      <c r="D1432" s="1029"/>
      <c r="E1432" s="196" t="s">
        <v>128</v>
      </c>
      <c r="F1432" s="537"/>
      <c r="G1432" s="351">
        <f>D1432*F1432</f>
        <v>0</v>
      </c>
      <c r="H1432" s="463"/>
      <c r="I1432" s="354">
        <f t="shared" ref="I1432" si="272">D1432*F1432*H1432</f>
        <v>0</v>
      </c>
      <c r="J1432" s="1032">
        <f>SUM(I1432:I1437)</f>
        <v>0</v>
      </c>
    </row>
    <row r="1433" spans="2:10" s="115" customFormat="1" ht="15.95" hidden="1" customHeight="1">
      <c r="B1433" s="1024"/>
      <c r="C1433" s="1027"/>
      <c r="D1433" s="1030"/>
      <c r="E1433" s="196" t="s">
        <v>259</v>
      </c>
      <c r="F1433" s="537"/>
      <c r="G1433" s="351">
        <f>D1432*F1433</f>
        <v>0</v>
      </c>
      <c r="H1433" s="463"/>
      <c r="I1433" s="354">
        <f t="shared" ref="I1433" si="273">D1432*F1433*H1433</f>
        <v>0</v>
      </c>
      <c r="J1433" s="1033"/>
    </row>
    <row r="1434" spans="2:10" s="115" customFormat="1" ht="15.95" hidden="1" customHeight="1">
      <c r="B1434" s="1024"/>
      <c r="C1434" s="1027"/>
      <c r="D1434" s="1030"/>
      <c r="E1434" s="196" t="s">
        <v>243</v>
      </c>
      <c r="F1434" s="537"/>
      <c r="G1434" s="351">
        <f>D1432*F1434</f>
        <v>0</v>
      </c>
      <c r="H1434" s="463"/>
      <c r="I1434" s="354">
        <f>D1432*F1434*H1434</f>
        <v>0</v>
      </c>
      <c r="J1434" s="1033"/>
    </row>
    <row r="1435" spans="2:10" s="115" customFormat="1" ht="15.95" hidden="1" customHeight="1">
      <c r="B1435" s="1024"/>
      <c r="C1435" s="1027"/>
      <c r="D1435" s="1030"/>
      <c r="E1435" s="196" t="s">
        <v>260</v>
      </c>
      <c r="F1435" s="537"/>
      <c r="G1435" s="351">
        <f>D1432*F1435</f>
        <v>0</v>
      </c>
      <c r="H1435" s="463"/>
      <c r="I1435" s="354">
        <f>D1432*F1435*H1435</f>
        <v>0</v>
      </c>
      <c r="J1435" s="1033"/>
    </row>
    <row r="1436" spans="2:10" s="115" customFormat="1" ht="15.95" hidden="1" customHeight="1">
      <c r="B1436" s="1024"/>
      <c r="C1436" s="1027"/>
      <c r="D1436" s="1030"/>
      <c r="E1436" s="196" t="s">
        <v>261</v>
      </c>
      <c r="F1436" s="537"/>
      <c r="G1436" s="351">
        <f>D1432*F1436</f>
        <v>0</v>
      </c>
      <c r="H1436" s="463"/>
      <c r="I1436" s="354">
        <f>D1432*F1436*H1436</f>
        <v>0</v>
      </c>
      <c r="J1436" s="1033"/>
    </row>
    <row r="1437" spans="2:10" s="115" customFormat="1" ht="15.95" hidden="1" customHeight="1">
      <c r="B1437" s="1025"/>
      <c r="C1437" s="1028"/>
      <c r="D1437" s="1031"/>
      <c r="E1437" s="196" t="s">
        <v>126</v>
      </c>
      <c r="F1437" s="537"/>
      <c r="G1437" s="351">
        <f>D1432*F1437</f>
        <v>0</v>
      </c>
      <c r="H1437" s="463"/>
      <c r="I1437" s="354">
        <f>D1432*F1437*H1437</f>
        <v>0</v>
      </c>
      <c r="J1437" s="1034"/>
    </row>
    <row r="1438" spans="2:10" s="115" customFormat="1" ht="15.95" hidden="1" customHeight="1">
      <c r="B1438" s="1023">
        <v>239</v>
      </c>
      <c r="C1438" s="1026"/>
      <c r="D1438" s="1029"/>
      <c r="E1438" s="196" t="s">
        <v>128</v>
      </c>
      <c r="F1438" s="537"/>
      <c r="G1438" s="351">
        <f>D1438*F1438</f>
        <v>0</v>
      </c>
      <c r="H1438" s="463"/>
      <c r="I1438" s="354">
        <f t="shared" ref="I1438" si="274">D1438*F1438*H1438</f>
        <v>0</v>
      </c>
      <c r="J1438" s="1032">
        <f>SUM(I1438:I1443)</f>
        <v>0</v>
      </c>
    </row>
    <row r="1439" spans="2:10" s="115" customFormat="1" ht="15.95" hidden="1" customHeight="1">
      <c r="B1439" s="1024"/>
      <c r="C1439" s="1027"/>
      <c r="D1439" s="1030"/>
      <c r="E1439" s="196" t="s">
        <v>259</v>
      </c>
      <c r="F1439" s="537"/>
      <c r="G1439" s="351">
        <f>D1438*F1439</f>
        <v>0</v>
      </c>
      <c r="H1439" s="463"/>
      <c r="I1439" s="354">
        <f t="shared" ref="I1439" si="275">D1438*F1439*H1439</f>
        <v>0</v>
      </c>
      <c r="J1439" s="1033"/>
    </row>
    <row r="1440" spans="2:10" s="115" customFormat="1" ht="15.95" hidden="1" customHeight="1">
      <c r="B1440" s="1024"/>
      <c r="C1440" s="1027"/>
      <c r="D1440" s="1030"/>
      <c r="E1440" s="196" t="s">
        <v>243</v>
      </c>
      <c r="F1440" s="537"/>
      <c r="G1440" s="351">
        <f>D1438*F1440</f>
        <v>0</v>
      </c>
      <c r="H1440" s="463"/>
      <c r="I1440" s="354">
        <f>D1438*F1440*H1440</f>
        <v>0</v>
      </c>
      <c r="J1440" s="1033"/>
    </row>
    <row r="1441" spans="2:10" s="115" customFormat="1" ht="15.95" hidden="1" customHeight="1">
      <c r="B1441" s="1024"/>
      <c r="C1441" s="1027"/>
      <c r="D1441" s="1030"/>
      <c r="E1441" s="196" t="s">
        <v>260</v>
      </c>
      <c r="F1441" s="537"/>
      <c r="G1441" s="351">
        <f>D1438*F1441</f>
        <v>0</v>
      </c>
      <c r="H1441" s="463"/>
      <c r="I1441" s="354">
        <f>D1438*F1441*H1441</f>
        <v>0</v>
      </c>
      <c r="J1441" s="1033"/>
    </row>
    <row r="1442" spans="2:10" s="115" customFormat="1" ht="15.95" hidden="1" customHeight="1">
      <c r="B1442" s="1024"/>
      <c r="C1442" s="1027"/>
      <c r="D1442" s="1030"/>
      <c r="E1442" s="196" t="s">
        <v>261</v>
      </c>
      <c r="F1442" s="537"/>
      <c r="G1442" s="351">
        <f>D1438*F1442</f>
        <v>0</v>
      </c>
      <c r="H1442" s="463"/>
      <c r="I1442" s="354">
        <f>D1438*F1442*H1442</f>
        <v>0</v>
      </c>
      <c r="J1442" s="1033"/>
    </row>
    <row r="1443" spans="2:10" s="115" customFormat="1" ht="15.95" hidden="1" customHeight="1">
      <c r="B1443" s="1025"/>
      <c r="C1443" s="1028"/>
      <c r="D1443" s="1031"/>
      <c r="E1443" s="196" t="s">
        <v>126</v>
      </c>
      <c r="F1443" s="537"/>
      <c r="G1443" s="351">
        <f>D1438*F1443</f>
        <v>0</v>
      </c>
      <c r="H1443" s="463"/>
      <c r="I1443" s="354">
        <f>D1438*F1443*H1443</f>
        <v>0</v>
      </c>
      <c r="J1443" s="1034"/>
    </row>
    <row r="1444" spans="2:10" s="115" customFormat="1" ht="15.95" hidden="1" customHeight="1">
      <c r="B1444" s="1023">
        <v>240</v>
      </c>
      <c r="C1444" s="1026"/>
      <c r="D1444" s="1029"/>
      <c r="E1444" s="196" t="s">
        <v>128</v>
      </c>
      <c r="F1444" s="537"/>
      <c r="G1444" s="351">
        <f>D1444*F1444</f>
        <v>0</v>
      </c>
      <c r="H1444" s="463"/>
      <c r="I1444" s="354">
        <f t="shared" ref="I1444" si="276">D1444*F1444*H1444</f>
        <v>0</v>
      </c>
      <c r="J1444" s="1032">
        <f>SUM(I1444:I1449)</f>
        <v>0</v>
      </c>
    </row>
    <row r="1445" spans="2:10" s="115" customFormat="1" ht="15.95" hidden="1" customHeight="1">
      <c r="B1445" s="1024"/>
      <c r="C1445" s="1027"/>
      <c r="D1445" s="1030"/>
      <c r="E1445" s="196" t="s">
        <v>259</v>
      </c>
      <c r="F1445" s="537"/>
      <c r="G1445" s="351">
        <f>D1444*F1445</f>
        <v>0</v>
      </c>
      <c r="H1445" s="463"/>
      <c r="I1445" s="354">
        <f t="shared" ref="I1445" si="277">D1444*F1445*H1445</f>
        <v>0</v>
      </c>
      <c r="J1445" s="1033"/>
    </row>
    <row r="1446" spans="2:10" s="115" customFormat="1" ht="15.95" hidden="1" customHeight="1">
      <c r="B1446" s="1024"/>
      <c r="C1446" s="1027"/>
      <c r="D1446" s="1030"/>
      <c r="E1446" s="196" t="s">
        <v>243</v>
      </c>
      <c r="F1446" s="537"/>
      <c r="G1446" s="351">
        <f>D1444*F1446</f>
        <v>0</v>
      </c>
      <c r="H1446" s="463"/>
      <c r="I1446" s="354">
        <f>D1444*F1446*H1446</f>
        <v>0</v>
      </c>
      <c r="J1446" s="1033"/>
    </row>
    <row r="1447" spans="2:10" s="115" customFormat="1" ht="15.95" hidden="1" customHeight="1">
      <c r="B1447" s="1024"/>
      <c r="C1447" s="1027"/>
      <c r="D1447" s="1030"/>
      <c r="E1447" s="196" t="s">
        <v>260</v>
      </c>
      <c r="F1447" s="537"/>
      <c r="G1447" s="351">
        <f>D1444*F1447</f>
        <v>0</v>
      </c>
      <c r="H1447" s="463"/>
      <c r="I1447" s="354">
        <f>D1444*F1447*H1447</f>
        <v>0</v>
      </c>
      <c r="J1447" s="1033"/>
    </row>
    <row r="1448" spans="2:10" s="115" customFormat="1" ht="15.95" hidden="1" customHeight="1">
      <c r="B1448" s="1024"/>
      <c r="C1448" s="1027"/>
      <c r="D1448" s="1030"/>
      <c r="E1448" s="196" t="s">
        <v>261</v>
      </c>
      <c r="F1448" s="537"/>
      <c r="G1448" s="351">
        <f>D1444*F1448</f>
        <v>0</v>
      </c>
      <c r="H1448" s="463"/>
      <c r="I1448" s="354">
        <f>D1444*F1448*H1448</f>
        <v>0</v>
      </c>
      <c r="J1448" s="1033"/>
    </row>
    <row r="1449" spans="2:10" s="115" customFormat="1" ht="15.95" hidden="1" customHeight="1">
      <c r="B1449" s="1025"/>
      <c r="C1449" s="1028"/>
      <c r="D1449" s="1031"/>
      <c r="E1449" s="196" t="s">
        <v>126</v>
      </c>
      <c r="F1449" s="537"/>
      <c r="G1449" s="351">
        <f>D1444*F1449</f>
        <v>0</v>
      </c>
      <c r="H1449" s="463"/>
      <c r="I1449" s="354">
        <f>D1444*F1449*H1449</f>
        <v>0</v>
      </c>
      <c r="J1449" s="1034"/>
    </row>
    <row r="1450" spans="2:10" s="115" customFormat="1" ht="15.95" hidden="1" customHeight="1">
      <c r="B1450" s="1023">
        <v>241</v>
      </c>
      <c r="C1450" s="1026"/>
      <c r="D1450" s="1029"/>
      <c r="E1450" s="196" t="s">
        <v>128</v>
      </c>
      <c r="F1450" s="537"/>
      <c r="G1450" s="351">
        <f>D1450*F1450</f>
        <v>0</v>
      </c>
      <c r="H1450" s="463"/>
      <c r="I1450" s="354">
        <f t="shared" ref="I1450" si="278">D1450*F1450*H1450</f>
        <v>0</v>
      </c>
      <c r="J1450" s="1032">
        <f>SUM(I1450:I1455)</f>
        <v>0</v>
      </c>
    </row>
    <row r="1451" spans="2:10" s="115" customFormat="1" ht="15.95" hidden="1" customHeight="1">
      <c r="B1451" s="1024"/>
      <c r="C1451" s="1027"/>
      <c r="D1451" s="1030"/>
      <c r="E1451" s="196" t="s">
        <v>259</v>
      </c>
      <c r="F1451" s="537"/>
      <c r="G1451" s="351">
        <f>D1450*F1451</f>
        <v>0</v>
      </c>
      <c r="H1451" s="463"/>
      <c r="I1451" s="354">
        <f t="shared" ref="I1451" si="279">D1450*F1451*H1451</f>
        <v>0</v>
      </c>
      <c r="J1451" s="1033"/>
    </row>
    <row r="1452" spans="2:10" s="115" customFormat="1" ht="15.95" hidden="1" customHeight="1">
      <c r="B1452" s="1024"/>
      <c r="C1452" s="1027"/>
      <c r="D1452" s="1030"/>
      <c r="E1452" s="196" t="s">
        <v>243</v>
      </c>
      <c r="F1452" s="537"/>
      <c r="G1452" s="351">
        <f>D1450*F1452</f>
        <v>0</v>
      </c>
      <c r="H1452" s="463"/>
      <c r="I1452" s="354">
        <f>D1450*F1452*H1452</f>
        <v>0</v>
      </c>
      <c r="J1452" s="1033"/>
    </row>
    <row r="1453" spans="2:10" s="115" customFormat="1" ht="15.95" hidden="1" customHeight="1">
      <c r="B1453" s="1024"/>
      <c r="C1453" s="1027"/>
      <c r="D1453" s="1030"/>
      <c r="E1453" s="196" t="s">
        <v>260</v>
      </c>
      <c r="F1453" s="537"/>
      <c r="G1453" s="351">
        <f>D1450*F1453</f>
        <v>0</v>
      </c>
      <c r="H1453" s="463"/>
      <c r="I1453" s="354">
        <f>D1450*F1453*H1453</f>
        <v>0</v>
      </c>
      <c r="J1453" s="1033"/>
    </row>
    <row r="1454" spans="2:10" s="115" customFormat="1" ht="15.95" hidden="1" customHeight="1">
      <c r="B1454" s="1024"/>
      <c r="C1454" s="1027"/>
      <c r="D1454" s="1030"/>
      <c r="E1454" s="196" t="s">
        <v>261</v>
      </c>
      <c r="F1454" s="537"/>
      <c r="G1454" s="351">
        <f>D1450*F1454</f>
        <v>0</v>
      </c>
      <c r="H1454" s="463"/>
      <c r="I1454" s="354">
        <f>D1450*F1454*H1454</f>
        <v>0</v>
      </c>
      <c r="J1454" s="1033"/>
    </row>
    <row r="1455" spans="2:10" s="115" customFormat="1" ht="15.95" hidden="1" customHeight="1">
      <c r="B1455" s="1025"/>
      <c r="C1455" s="1028"/>
      <c r="D1455" s="1031"/>
      <c r="E1455" s="196" t="s">
        <v>126</v>
      </c>
      <c r="F1455" s="537"/>
      <c r="G1455" s="351">
        <f>D1450*F1455</f>
        <v>0</v>
      </c>
      <c r="H1455" s="463"/>
      <c r="I1455" s="354">
        <f>D1450*F1455*H1455</f>
        <v>0</v>
      </c>
      <c r="J1455" s="1034"/>
    </row>
    <row r="1456" spans="2:10" s="115" customFormat="1" ht="15.95" hidden="1" customHeight="1">
      <c r="B1456" s="1023">
        <v>242</v>
      </c>
      <c r="C1456" s="1026"/>
      <c r="D1456" s="1029"/>
      <c r="E1456" s="196" t="s">
        <v>128</v>
      </c>
      <c r="F1456" s="537"/>
      <c r="G1456" s="351">
        <f>D1456*F1456</f>
        <v>0</v>
      </c>
      <c r="H1456" s="463"/>
      <c r="I1456" s="354">
        <f t="shared" ref="I1456" si="280">D1456*F1456*H1456</f>
        <v>0</v>
      </c>
      <c r="J1456" s="1032">
        <f>SUM(I1456:I1461)</f>
        <v>0</v>
      </c>
    </row>
    <row r="1457" spans="2:10" s="115" customFormat="1" ht="15.95" hidden="1" customHeight="1">
      <c r="B1457" s="1024"/>
      <c r="C1457" s="1027"/>
      <c r="D1457" s="1030"/>
      <c r="E1457" s="196" t="s">
        <v>259</v>
      </c>
      <c r="F1457" s="537"/>
      <c r="G1457" s="351">
        <f>D1456*F1457</f>
        <v>0</v>
      </c>
      <c r="H1457" s="463"/>
      <c r="I1457" s="354">
        <f t="shared" ref="I1457" si="281">D1456*F1457*H1457</f>
        <v>0</v>
      </c>
      <c r="J1457" s="1033"/>
    </row>
    <row r="1458" spans="2:10" s="115" customFormat="1" ht="15.95" hidden="1" customHeight="1">
      <c r="B1458" s="1024"/>
      <c r="C1458" s="1027"/>
      <c r="D1458" s="1030"/>
      <c r="E1458" s="196" t="s">
        <v>243</v>
      </c>
      <c r="F1458" s="537"/>
      <c r="G1458" s="351">
        <f>D1456*F1458</f>
        <v>0</v>
      </c>
      <c r="H1458" s="463"/>
      <c r="I1458" s="354">
        <f>D1456*F1458*H1458</f>
        <v>0</v>
      </c>
      <c r="J1458" s="1033"/>
    </row>
    <row r="1459" spans="2:10" s="115" customFormat="1" ht="15.95" hidden="1" customHeight="1">
      <c r="B1459" s="1024"/>
      <c r="C1459" s="1027"/>
      <c r="D1459" s="1030"/>
      <c r="E1459" s="196" t="s">
        <v>260</v>
      </c>
      <c r="F1459" s="537"/>
      <c r="G1459" s="351">
        <f>D1456*F1459</f>
        <v>0</v>
      </c>
      <c r="H1459" s="463"/>
      <c r="I1459" s="354">
        <f>D1456*F1459*H1459</f>
        <v>0</v>
      </c>
      <c r="J1459" s="1033"/>
    </row>
    <row r="1460" spans="2:10" s="115" customFormat="1" ht="15.95" hidden="1" customHeight="1">
      <c r="B1460" s="1024"/>
      <c r="C1460" s="1027"/>
      <c r="D1460" s="1030"/>
      <c r="E1460" s="196" t="s">
        <v>261</v>
      </c>
      <c r="F1460" s="537"/>
      <c r="G1460" s="351">
        <f>D1456*F1460</f>
        <v>0</v>
      </c>
      <c r="H1460" s="463"/>
      <c r="I1460" s="354">
        <f>D1456*F1460*H1460</f>
        <v>0</v>
      </c>
      <c r="J1460" s="1033"/>
    </row>
    <row r="1461" spans="2:10" s="115" customFormat="1" ht="15.95" hidden="1" customHeight="1">
      <c r="B1461" s="1025"/>
      <c r="C1461" s="1028"/>
      <c r="D1461" s="1031"/>
      <c r="E1461" s="196" t="s">
        <v>126</v>
      </c>
      <c r="F1461" s="537"/>
      <c r="G1461" s="351">
        <f>D1456*F1461</f>
        <v>0</v>
      </c>
      <c r="H1461" s="463"/>
      <c r="I1461" s="354">
        <f>D1456*F1461*H1461</f>
        <v>0</v>
      </c>
      <c r="J1461" s="1034"/>
    </row>
    <row r="1462" spans="2:10" s="115" customFormat="1" ht="15.95" hidden="1" customHeight="1">
      <c r="B1462" s="1023">
        <v>243</v>
      </c>
      <c r="C1462" s="1026"/>
      <c r="D1462" s="1029"/>
      <c r="E1462" s="196" t="s">
        <v>128</v>
      </c>
      <c r="F1462" s="537"/>
      <c r="G1462" s="351">
        <f>D1462*F1462</f>
        <v>0</v>
      </c>
      <c r="H1462" s="463"/>
      <c r="I1462" s="354">
        <f t="shared" ref="I1462" si="282">D1462*F1462*H1462</f>
        <v>0</v>
      </c>
      <c r="J1462" s="1032">
        <f>SUM(I1462:I1467)</f>
        <v>0</v>
      </c>
    </row>
    <row r="1463" spans="2:10" s="115" customFormat="1" ht="15.95" hidden="1" customHeight="1">
      <c r="B1463" s="1024"/>
      <c r="C1463" s="1027"/>
      <c r="D1463" s="1030"/>
      <c r="E1463" s="196" t="s">
        <v>259</v>
      </c>
      <c r="F1463" s="537"/>
      <c r="G1463" s="351">
        <f>D1462*F1463</f>
        <v>0</v>
      </c>
      <c r="H1463" s="463"/>
      <c r="I1463" s="354">
        <f t="shared" ref="I1463" si="283">D1462*F1463*H1463</f>
        <v>0</v>
      </c>
      <c r="J1463" s="1033"/>
    </row>
    <row r="1464" spans="2:10" s="115" customFormat="1" ht="15.95" hidden="1" customHeight="1">
      <c r="B1464" s="1024"/>
      <c r="C1464" s="1027"/>
      <c r="D1464" s="1030"/>
      <c r="E1464" s="196" t="s">
        <v>243</v>
      </c>
      <c r="F1464" s="537"/>
      <c r="G1464" s="351">
        <f>D1462*F1464</f>
        <v>0</v>
      </c>
      <c r="H1464" s="463"/>
      <c r="I1464" s="354">
        <f>D1462*F1464*H1464</f>
        <v>0</v>
      </c>
      <c r="J1464" s="1033"/>
    </row>
    <row r="1465" spans="2:10" s="115" customFormat="1" ht="15.95" hidden="1" customHeight="1">
      <c r="B1465" s="1024"/>
      <c r="C1465" s="1027"/>
      <c r="D1465" s="1030"/>
      <c r="E1465" s="196" t="s">
        <v>260</v>
      </c>
      <c r="F1465" s="537"/>
      <c r="G1465" s="351">
        <f>D1462*F1465</f>
        <v>0</v>
      </c>
      <c r="H1465" s="463"/>
      <c r="I1465" s="354">
        <f>D1462*F1465*H1465</f>
        <v>0</v>
      </c>
      <c r="J1465" s="1033"/>
    </row>
    <row r="1466" spans="2:10" s="115" customFormat="1" ht="15.95" hidden="1" customHeight="1">
      <c r="B1466" s="1024"/>
      <c r="C1466" s="1027"/>
      <c r="D1466" s="1030"/>
      <c r="E1466" s="196" t="s">
        <v>261</v>
      </c>
      <c r="F1466" s="537"/>
      <c r="G1466" s="351">
        <f>D1462*F1466</f>
        <v>0</v>
      </c>
      <c r="H1466" s="463"/>
      <c r="I1466" s="354">
        <f>D1462*F1466*H1466</f>
        <v>0</v>
      </c>
      <c r="J1466" s="1033"/>
    </row>
    <row r="1467" spans="2:10" s="115" customFormat="1" ht="15.95" hidden="1" customHeight="1">
      <c r="B1467" s="1025"/>
      <c r="C1467" s="1028"/>
      <c r="D1467" s="1031"/>
      <c r="E1467" s="196" t="s">
        <v>126</v>
      </c>
      <c r="F1467" s="537"/>
      <c r="G1467" s="351">
        <f>D1462*F1467</f>
        <v>0</v>
      </c>
      <c r="H1467" s="463"/>
      <c r="I1467" s="354">
        <f>D1462*F1467*H1467</f>
        <v>0</v>
      </c>
      <c r="J1467" s="1034"/>
    </row>
    <row r="1468" spans="2:10" s="115" customFormat="1" ht="15.95" hidden="1" customHeight="1">
      <c r="B1468" s="1023">
        <v>244</v>
      </c>
      <c r="C1468" s="1026"/>
      <c r="D1468" s="1029"/>
      <c r="E1468" s="196" t="s">
        <v>128</v>
      </c>
      <c r="F1468" s="537"/>
      <c r="G1468" s="351">
        <f>D1468*F1468</f>
        <v>0</v>
      </c>
      <c r="H1468" s="463"/>
      <c r="I1468" s="354">
        <f t="shared" ref="I1468" si="284">D1468*F1468*H1468</f>
        <v>0</v>
      </c>
      <c r="J1468" s="1032">
        <f>SUM(I1468:I1473)</f>
        <v>0</v>
      </c>
    </row>
    <row r="1469" spans="2:10" s="115" customFormat="1" ht="15.95" hidden="1" customHeight="1">
      <c r="B1469" s="1024"/>
      <c r="C1469" s="1027"/>
      <c r="D1469" s="1030"/>
      <c r="E1469" s="196" t="s">
        <v>259</v>
      </c>
      <c r="F1469" s="537"/>
      <c r="G1469" s="351">
        <f>D1468*F1469</f>
        <v>0</v>
      </c>
      <c r="H1469" s="463"/>
      <c r="I1469" s="354">
        <f t="shared" ref="I1469" si="285">D1468*F1469*H1469</f>
        <v>0</v>
      </c>
      <c r="J1469" s="1033"/>
    </row>
    <row r="1470" spans="2:10" s="115" customFormat="1" ht="15.95" hidden="1" customHeight="1">
      <c r="B1470" s="1024"/>
      <c r="C1470" s="1027"/>
      <c r="D1470" s="1030"/>
      <c r="E1470" s="196" t="s">
        <v>243</v>
      </c>
      <c r="F1470" s="537"/>
      <c r="G1470" s="351">
        <f>D1468*F1470</f>
        <v>0</v>
      </c>
      <c r="H1470" s="463"/>
      <c r="I1470" s="354">
        <f>D1468*F1470*H1470</f>
        <v>0</v>
      </c>
      <c r="J1470" s="1033"/>
    </row>
    <row r="1471" spans="2:10" s="115" customFormat="1" ht="15.95" hidden="1" customHeight="1">
      <c r="B1471" s="1024"/>
      <c r="C1471" s="1027"/>
      <c r="D1471" s="1030"/>
      <c r="E1471" s="196" t="s">
        <v>260</v>
      </c>
      <c r="F1471" s="537"/>
      <c r="G1471" s="351">
        <f>D1468*F1471</f>
        <v>0</v>
      </c>
      <c r="H1471" s="463"/>
      <c r="I1471" s="354">
        <f>D1468*F1471*H1471</f>
        <v>0</v>
      </c>
      <c r="J1471" s="1033"/>
    </row>
    <row r="1472" spans="2:10" s="115" customFormat="1" ht="15.95" hidden="1" customHeight="1">
      <c r="B1472" s="1024"/>
      <c r="C1472" s="1027"/>
      <c r="D1472" s="1030"/>
      <c r="E1472" s="196" t="s">
        <v>261</v>
      </c>
      <c r="F1472" s="537"/>
      <c r="G1472" s="351">
        <f>D1468*F1472</f>
        <v>0</v>
      </c>
      <c r="H1472" s="463"/>
      <c r="I1472" s="354">
        <f>D1468*F1472*H1472</f>
        <v>0</v>
      </c>
      <c r="J1472" s="1033"/>
    </row>
    <row r="1473" spans="2:10" s="115" customFormat="1" ht="15.95" hidden="1" customHeight="1">
      <c r="B1473" s="1025"/>
      <c r="C1473" s="1028"/>
      <c r="D1473" s="1031"/>
      <c r="E1473" s="196" t="s">
        <v>126</v>
      </c>
      <c r="F1473" s="537"/>
      <c r="G1473" s="351">
        <f>D1468*F1473</f>
        <v>0</v>
      </c>
      <c r="H1473" s="463"/>
      <c r="I1473" s="354">
        <f>D1468*F1473*H1473</f>
        <v>0</v>
      </c>
      <c r="J1473" s="1034"/>
    </row>
    <row r="1474" spans="2:10" s="115" customFormat="1" ht="15.95" hidden="1" customHeight="1">
      <c r="B1474" s="1023">
        <v>245</v>
      </c>
      <c r="C1474" s="1026"/>
      <c r="D1474" s="1029"/>
      <c r="E1474" s="196" t="s">
        <v>128</v>
      </c>
      <c r="F1474" s="537"/>
      <c r="G1474" s="351">
        <f>D1474*F1474</f>
        <v>0</v>
      </c>
      <c r="H1474" s="463"/>
      <c r="I1474" s="354">
        <f t="shared" ref="I1474" si="286">D1474*F1474*H1474</f>
        <v>0</v>
      </c>
      <c r="J1474" s="1032">
        <f>SUM(I1474:I1479)</f>
        <v>0</v>
      </c>
    </row>
    <row r="1475" spans="2:10" s="115" customFormat="1" ht="15.95" hidden="1" customHeight="1">
      <c r="B1475" s="1024"/>
      <c r="C1475" s="1027"/>
      <c r="D1475" s="1030"/>
      <c r="E1475" s="196" t="s">
        <v>259</v>
      </c>
      <c r="F1475" s="537"/>
      <c r="G1475" s="351">
        <f>D1474*F1475</f>
        <v>0</v>
      </c>
      <c r="H1475" s="463"/>
      <c r="I1475" s="354">
        <f t="shared" ref="I1475" si="287">D1474*F1475*H1475</f>
        <v>0</v>
      </c>
      <c r="J1475" s="1033"/>
    </row>
    <row r="1476" spans="2:10" s="115" customFormat="1" ht="15.95" hidden="1" customHeight="1">
      <c r="B1476" s="1024"/>
      <c r="C1476" s="1027"/>
      <c r="D1476" s="1030"/>
      <c r="E1476" s="196" t="s">
        <v>243</v>
      </c>
      <c r="F1476" s="537"/>
      <c r="G1476" s="351">
        <f>D1474*F1476</f>
        <v>0</v>
      </c>
      <c r="H1476" s="463"/>
      <c r="I1476" s="354">
        <f>D1474*F1476*H1476</f>
        <v>0</v>
      </c>
      <c r="J1476" s="1033"/>
    </row>
    <row r="1477" spans="2:10" s="115" customFormat="1" ht="15.95" hidden="1" customHeight="1">
      <c r="B1477" s="1024"/>
      <c r="C1477" s="1027"/>
      <c r="D1477" s="1030"/>
      <c r="E1477" s="196" t="s">
        <v>260</v>
      </c>
      <c r="F1477" s="537"/>
      <c r="G1477" s="351">
        <f>D1474*F1477</f>
        <v>0</v>
      </c>
      <c r="H1477" s="463"/>
      <c r="I1477" s="354">
        <f>D1474*F1477*H1477</f>
        <v>0</v>
      </c>
      <c r="J1477" s="1033"/>
    </row>
    <row r="1478" spans="2:10" s="115" customFormat="1" ht="15.95" hidden="1" customHeight="1">
      <c r="B1478" s="1024"/>
      <c r="C1478" s="1027"/>
      <c r="D1478" s="1030"/>
      <c r="E1478" s="196" t="s">
        <v>261</v>
      </c>
      <c r="F1478" s="537"/>
      <c r="G1478" s="351">
        <f>D1474*F1478</f>
        <v>0</v>
      </c>
      <c r="H1478" s="463"/>
      <c r="I1478" s="354">
        <f>D1474*F1478*H1478</f>
        <v>0</v>
      </c>
      <c r="J1478" s="1033"/>
    </row>
    <row r="1479" spans="2:10" s="115" customFormat="1" ht="15.95" hidden="1" customHeight="1">
      <c r="B1479" s="1025"/>
      <c r="C1479" s="1028"/>
      <c r="D1479" s="1031"/>
      <c r="E1479" s="196" t="s">
        <v>126</v>
      </c>
      <c r="F1479" s="537"/>
      <c r="G1479" s="351">
        <f>D1474*F1479</f>
        <v>0</v>
      </c>
      <c r="H1479" s="463"/>
      <c r="I1479" s="354">
        <f>D1474*F1479*H1479</f>
        <v>0</v>
      </c>
      <c r="J1479" s="1034"/>
    </row>
    <row r="1480" spans="2:10" s="115" customFormat="1" ht="15.95" hidden="1" customHeight="1">
      <c r="B1480" s="1023">
        <v>246</v>
      </c>
      <c r="C1480" s="1026"/>
      <c r="D1480" s="1029"/>
      <c r="E1480" s="196" t="s">
        <v>128</v>
      </c>
      <c r="F1480" s="537"/>
      <c r="G1480" s="351">
        <f>D1480*F1480</f>
        <v>0</v>
      </c>
      <c r="H1480" s="463"/>
      <c r="I1480" s="354">
        <f t="shared" ref="I1480" si="288">D1480*F1480*H1480</f>
        <v>0</v>
      </c>
      <c r="J1480" s="1032">
        <f>SUM(I1480:I1485)</f>
        <v>0</v>
      </c>
    </row>
    <row r="1481" spans="2:10" s="115" customFormat="1" ht="15.95" hidden="1" customHeight="1">
      <c r="B1481" s="1024"/>
      <c r="C1481" s="1027"/>
      <c r="D1481" s="1030"/>
      <c r="E1481" s="196" t="s">
        <v>259</v>
      </c>
      <c r="F1481" s="537"/>
      <c r="G1481" s="351">
        <f>D1480*F1481</f>
        <v>0</v>
      </c>
      <c r="H1481" s="463"/>
      <c r="I1481" s="354">
        <f t="shared" ref="I1481" si="289">D1480*F1481*H1481</f>
        <v>0</v>
      </c>
      <c r="J1481" s="1033"/>
    </row>
    <row r="1482" spans="2:10" s="115" customFormat="1" ht="15.95" hidden="1" customHeight="1">
      <c r="B1482" s="1024"/>
      <c r="C1482" s="1027"/>
      <c r="D1482" s="1030"/>
      <c r="E1482" s="196" t="s">
        <v>243</v>
      </c>
      <c r="F1482" s="537"/>
      <c r="G1482" s="351">
        <f>D1480*F1482</f>
        <v>0</v>
      </c>
      <c r="H1482" s="463"/>
      <c r="I1482" s="354">
        <f>D1480*F1482*H1482</f>
        <v>0</v>
      </c>
      <c r="J1482" s="1033"/>
    </row>
    <row r="1483" spans="2:10" s="115" customFormat="1" ht="15.95" hidden="1" customHeight="1">
      <c r="B1483" s="1024"/>
      <c r="C1483" s="1027"/>
      <c r="D1483" s="1030"/>
      <c r="E1483" s="196" t="s">
        <v>260</v>
      </c>
      <c r="F1483" s="537"/>
      <c r="G1483" s="351">
        <f>D1480*F1483</f>
        <v>0</v>
      </c>
      <c r="H1483" s="463"/>
      <c r="I1483" s="354">
        <f>D1480*F1483*H1483</f>
        <v>0</v>
      </c>
      <c r="J1483" s="1033"/>
    </row>
    <row r="1484" spans="2:10" s="115" customFormat="1" ht="15.95" hidden="1" customHeight="1">
      <c r="B1484" s="1024"/>
      <c r="C1484" s="1027"/>
      <c r="D1484" s="1030"/>
      <c r="E1484" s="196" t="s">
        <v>261</v>
      </c>
      <c r="F1484" s="537"/>
      <c r="G1484" s="351">
        <f>D1480*F1484</f>
        <v>0</v>
      </c>
      <c r="H1484" s="463"/>
      <c r="I1484" s="354">
        <f>D1480*F1484*H1484</f>
        <v>0</v>
      </c>
      <c r="J1484" s="1033"/>
    </row>
    <row r="1485" spans="2:10" s="115" customFormat="1" ht="15.95" hidden="1" customHeight="1">
      <c r="B1485" s="1025"/>
      <c r="C1485" s="1028"/>
      <c r="D1485" s="1031"/>
      <c r="E1485" s="196" t="s">
        <v>126</v>
      </c>
      <c r="F1485" s="537"/>
      <c r="G1485" s="351">
        <f>D1480*F1485</f>
        <v>0</v>
      </c>
      <c r="H1485" s="463"/>
      <c r="I1485" s="354">
        <f>D1480*F1485*H1485</f>
        <v>0</v>
      </c>
      <c r="J1485" s="1034"/>
    </row>
    <row r="1486" spans="2:10" s="115" customFormat="1" ht="15.95" hidden="1" customHeight="1">
      <c r="B1486" s="1023">
        <v>247</v>
      </c>
      <c r="C1486" s="1026"/>
      <c r="D1486" s="1029"/>
      <c r="E1486" s="196" t="s">
        <v>128</v>
      </c>
      <c r="F1486" s="537"/>
      <c r="G1486" s="351">
        <f>D1486*F1486</f>
        <v>0</v>
      </c>
      <c r="H1486" s="463"/>
      <c r="I1486" s="354">
        <f t="shared" ref="I1486" si="290">D1486*F1486*H1486</f>
        <v>0</v>
      </c>
      <c r="J1486" s="1032">
        <f>SUM(I1486:I1491)</f>
        <v>0</v>
      </c>
    </row>
    <row r="1487" spans="2:10" s="115" customFormat="1" ht="15.95" hidden="1" customHeight="1">
      <c r="B1487" s="1024"/>
      <c r="C1487" s="1027"/>
      <c r="D1487" s="1030"/>
      <c r="E1487" s="196" t="s">
        <v>259</v>
      </c>
      <c r="F1487" s="537"/>
      <c r="G1487" s="351">
        <f>D1486*F1487</f>
        <v>0</v>
      </c>
      <c r="H1487" s="463"/>
      <c r="I1487" s="354">
        <f t="shared" ref="I1487" si="291">D1486*F1487*H1487</f>
        <v>0</v>
      </c>
      <c r="J1487" s="1033"/>
    </row>
    <row r="1488" spans="2:10" s="115" customFormat="1" ht="15.95" hidden="1" customHeight="1">
      <c r="B1488" s="1024"/>
      <c r="C1488" s="1027"/>
      <c r="D1488" s="1030"/>
      <c r="E1488" s="196" t="s">
        <v>243</v>
      </c>
      <c r="F1488" s="537"/>
      <c r="G1488" s="351">
        <f>D1486*F1488</f>
        <v>0</v>
      </c>
      <c r="H1488" s="463"/>
      <c r="I1488" s="354">
        <f>D1486*F1488*H1488</f>
        <v>0</v>
      </c>
      <c r="J1488" s="1033"/>
    </row>
    <row r="1489" spans="2:10" s="115" customFormat="1" ht="15.95" hidden="1" customHeight="1">
      <c r="B1489" s="1024"/>
      <c r="C1489" s="1027"/>
      <c r="D1489" s="1030"/>
      <c r="E1489" s="196" t="s">
        <v>260</v>
      </c>
      <c r="F1489" s="537"/>
      <c r="G1489" s="351">
        <f>D1486*F1489</f>
        <v>0</v>
      </c>
      <c r="H1489" s="463"/>
      <c r="I1489" s="354">
        <f>D1486*F1489*H1489</f>
        <v>0</v>
      </c>
      <c r="J1489" s="1033"/>
    </row>
    <row r="1490" spans="2:10" s="115" customFormat="1" ht="15.95" hidden="1" customHeight="1">
      <c r="B1490" s="1024"/>
      <c r="C1490" s="1027"/>
      <c r="D1490" s="1030"/>
      <c r="E1490" s="196" t="s">
        <v>261</v>
      </c>
      <c r="F1490" s="537"/>
      <c r="G1490" s="351">
        <f>D1486*F1490</f>
        <v>0</v>
      </c>
      <c r="H1490" s="463"/>
      <c r="I1490" s="354">
        <f>D1486*F1490*H1490</f>
        <v>0</v>
      </c>
      <c r="J1490" s="1033"/>
    </row>
    <row r="1491" spans="2:10" s="115" customFormat="1" ht="15.95" hidden="1" customHeight="1">
      <c r="B1491" s="1025"/>
      <c r="C1491" s="1028"/>
      <c r="D1491" s="1031"/>
      <c r="E1491" s="196" t="s">
        <v>126</v>
      </c>
      <c r="F1491" s="537"/>
      <c r="G1491" s="351">
        <f>D1486*F1491</f>
        <v>0</v>
      </c>
      <c r="H1491" s="463"/>
      <c r="I1491" s="354">
        <f>D1486*F1491*H1491</f>
        <v>0</v>
      </c>
      <c r="J1491" s="1034"/>
    </row>
    <row r="1492" spans="2:10" s="115" customFormat="1" ht="15.95" hidden="1" customHeight="1">
      <c r="B1492" s="1023">
        <v>248</v>
      </c>
      <c r="C1492" s="1026"/>
      <c r="D1492" s="1029"/>
      <c r="E1492" s="196" t="s">
        <v>128</v>
      </c>
      <c r="F1492" s="537"/>
      <c r="G1492" s="351">
        <f>D1492*F1492</f>
        <v>0</v>
      </c>
      <c r="H1492" s="463"/>
      <c r="I1492" s="354">
        <f t="shared" ref="I1492" si="292">D1492*F1492*H1492</f>
        <v>0</v>
      </c>
      <c r="J1492" s="1032">
        <f>SUM(I1492:I1497)</f>
        <v>0</v>
      </c>
    </row>
    <row r="1493" spans="2:10" s="115" customFormat="1" ht="15.95" hidden="1" customHeight="1">
      <c r="B1493" s="1024"/>
      <c r="C1493" s="1027"/>
      <c r="D1493" s="1030"/>
      <c r="E1493" s="196" t="s">
        <v>259</v>
      </c>
      <c r="F1493" s="537"/>
      <c r="G1493" s="351">
        <f>D1492*F1493</f>
        <v>0</v>
      </c>
      <c r="H1493" s="463"/>
      <c r="I1493" s="354">
        <f t="shared" ref="I1493" si="293">D1492*F1493*H1493</f>
        <v>0</v>
      </c>
      <c r="J1493" s="1033"/>
    </row>
    <row r="1494" spans="2:10" s="115" customFormat="1" ht="15.95" hidden="1" customHeight="1">
      <c r="B1494" s="1024"/>
      <c r="C1494" s="1027"/>
      <c r="D1494" s="1030"/>
      <c r="E1494" s="196" t="s">
        <v>243</v>
      </c>
      <c r="F1494" s="537"/>
      <c r="G1494" s="351">
        <f>D1492*F1494</f>
        <v>0</v>
      </c>
      <c r="H1494" s="463"/>
      <c r="I1494" s="354">
        <f>D1492*F1494*H1494</f>
        <v>0</v>
      </c>
      <c r="J1494" s="1033"/>
    </row>
    <row r="1495" spans="2:10" s="115" customFormat="1" ht="15.95" hidden="1" customHeight="1">
      <c r="B1495" s="1024"/>
      <c r="C1495" s="1027"/>
      <c r="D1495" s="1030"/>
      <c r="E1495" s="196" t="s">
        <v>260</v>
      </c>
      <c r="F1495" s="537"/>
      <c r="G1495" s="351">
        <f>D1492*F1495</f>
        <v>0</v>
      </c>
      <c r="H1495" s="463"/>
      <c r="I1495" s="354">
        <f>D1492*F1495*H1495</f>
        <v>0</v>
      </c>
      <c r="J1495" s="1033"/>
    </row>
    <row r="1496" spans="2:10" s="115" customFormat="1" ht="15.95" hidden="1" customHeight="1">
      <c r="B1496" s="1024"/>
      <c r="C1496" s="1027"/>
      <c r="D1496" s="1030"/>
      <c r="E1496" s="196" t="s">
        <v>261</v>
      </c>
      <c r="F1496" s="537"/>
      <c r="G1496" s="351">
        <f>D1492*F1496</f>
        <v>0</v>
      </c>
      <c r="H1496" s="463"/>
      <c r="I1496" s="354">
        <f>D1492*F1496*H1496</f>
        <v>0</v>
      </c>
      <c r="J1496" s="1033"/>
    </row>
    <row r="1497" spans="2:10" s="115" customFormat="1" ht="15.95" hidden="1" customHeight="1">
      <c r="B1497" s="1025"/>
      <c r="C1497" s="1028"/>
      <c r="D1497" s="1031"/>
      <c r="E1497" s="196" t="s">
        <v>126</v>
      </c>
      <c r="F1497" s="537"/>
      <c r="G1497" s="351">
        <f>D1492*F1497</f>
        <v>0</v>
      </c>
      <c r="H1497" s="463"/>
      <c r="I1497" s="354">
        <f>D1492*F1497*H1497</f>
        <v>0</v>
      </c>
      <c r="J1497" s="1034"/>
    </row>
    <row r="1498" spans="2:10" s="115" customFormat="1" ht="15.95" hidden="1" customHeight="1">
      <c r="B1498" s="1023">
        <v>249</v>
      </c>
      <c r="C1498" s="1026"/>
      <c r="D1498" s="1029"/>
      <c r="E1498" s="196" t="s">
        <v>128</v>
      </c>
      <c r="F1498" s="537"/>
      <c r="G1498" s="351">
        <f>D1498*F1498</f>
        <v>0</v>
      </c>
      <c r="H1498" s="463"/>
      <c r="I1498" s="354">
        <f t="shared" ref="I1498" si="294">D1498*F1498*H1498</f>
        <v>0</v>
      </c>
      <c r="J1498" s="1032">
        <f>SUM(I1498:I1503)</f>
        <v>0</v>
      </c>
    </row>
    <row r="1499" spans="2:10" s="115" customFormat="1" ht="15.95" hidden="1" customHeight="1">
      <c r="B1499" s="1024"/>
      <c r="C1499" s="1027"/>
      <c r="D1499" s="1030"/>
      <c r="E1499" s="196" t="s">
        <v>259</v>
      </c>
      <c r="F1499" s="537"/>
      <c r="G1499" s="351">
        <f>D1498*F1499</f>
        <v>0</v>
      </c>
      <c r="H1499" s="463"/>
      <c r="I1499" s="354">
        <f t="shared" ref="I1499" si="295">D1498*F1499*H1499</f>
        <v>0</v>
      </c>
      <c r="J1499" s="1033"/>
    </row>
    <row r="1500" spans="2:10" s="115" customFormat="1" ht="15.95" hidden="1" customHeight="1">
      <c r="B1500" s="1024"/>
      <c r="C1500" s="1027"/>
      <c r="D1500" s="1030"/>
      <c r="E1500" s="196" t="s">
        <v>243</v>
      </c>
      <c r="F1500" s="537"/>
      <c r="G1500" s="351">
        <f>D1498*F1500</f>
        <v>0</v>
      </c>
      <c r="H1500" s="463"/>
      <c r="I1500" s="354">
        <f>D1498*F1500*H1500</f>
        <v>0</v>
      </c>
      <c r="J1500" s="1033"/>
    </row>
    <row r="1501" spans="2:10" s="115" customFormat="1" ht="15.95" hidden="1" customHeight="1">
      <c r="B1501" s="1024"/>
      <c r="C1501" s="1027"/>
      <c r="D1501" s="1030"/>
      <c r="E1501" s="196" t="s">
        <v>260</v>
      </c>
      <c r="F1501" s="537"/>
      <c r="G1501" s="351">
        <f>D1498*F1501</f>
        <v>0</v>
      </c>
      <c r="H1501" s="463"/>
      <c r="I1501" s="354">
        <f>D1498*F1501*H1501</f>
        <v>0</v>
      </c>
      <c r="J1501" s="1033"/>
    </row>
    <row r="1502" spans="2:10" s="115" customFormat="1" ht="15.95" hidden="1" customHeight="1">
      <c r="B1502" s="1024"/>
      <c r="C1502" s="1027"/>
      <c r="D1502" s="1030"/>
      <c r="E1502" s="196" t="s">
        <v>261</v>
      </c>
      <c r="F1502" s="537"/>
      <c r="G1502" s="351">
        <f>D1498*F1502</f>
        <v>0</v>
      </c>
      <c r="H1502" s="463"/>
      <c r="I1502" s="354">
        <f>D1498*F1502*H1502</f>
        <v>0</v>
      </c>
      <c r="J1502" s="1033"/>
    </row>
    <row r="1503" spans="2:10" s="115" customFormat="1" ht="15.95" hidden="1" customHeight="1">
      <c r="B1503" s="1025"/>
      <c r="C1503" s="1028"/>
      <c r="D1503" s="1031"/>
      <c r="E1503" s="196" t="s">
        <v>126</v>
      </c>
      <c r="F1503" s="537"/>
      <c r="G1503" s="351">
        <f>D1498*F1503</f>
        <v>0</v>
      </c>
      <c r="H1503" s="463"/>
      <c r="I1503" s="354">
        <f>D1498*F1503*H1503</f>
        <v>0</v>
      </c>
      <c r="J1503" s="1034"/>
    </row>
    <row r="1504" spans="2:10" s="115" customFormat="1" ht="15.95" hidden="1" customHeight="1">
      <c r="B1504" s="1023">
        <v>250</v>
      </c>
      <c r="C1504" s="1026"/>
      <c r="D1504" s="1029"/>
      <c r="E1504" s="196" t="s">
        <v>128</v>
      </c>
      <c r="F1504" s="537"/>
      <c r="G1504" s="351">
        <f>D1504*F1504</f>
        <v>0</v>
      </c>
      <c r="H1504" s="463"/>
      <c r="I1504" s="354">
        <f t="shared" ref="I1504" si="296">D1504*F1504*H1504</f>
        <v>0</v>
      </c>
      <c r="J1504" s="1032">
        <f>SUM(I1504:I1509)</f>
        <v>0</v>
      </c>
    </row>
    <row r="1505" spans="2:10" s="115" customFormat="1" ht="15.95" hidden="1" customHeight="1">
      <c r="B1505" s="1024"/>
      <c r="C1505" s="1027"/>
      <c r="D1505" s="1030"/>
      <c r="E1505" s="196" t="s">
        <v>259</v>
      </c>
      <c r="F1505" s="537"/>
      <c r="G1505" s="351">
        <f>D1504*F1505</f>
        <v>0</v>
      </c>
      <c r="H1505" s="463"/>
      <c r="I1505" s="354">
        <f t="shared" ref="I1505" si="297">D1504*F1505*H1505</f>
        <v>0</v>
      </c>
      <c r="J1505" s="1033"/>
    </row>
    <row r="1506" spans="2:10" s="115" customFormat="1" ht="15.95" hidden="1" customHeight="1">
      <c r="B1506" s="1024"/>
      <c r="C1506" s="1027"/>
      <c r="D1506" s="1030"/>
      <c r="E1506" s="196" t="s">
        <v>243</v>
      </c>
      <c r="F1506" s="537"/>
      <c r="G1506" s="351">
        <f>D1504*F1506</f>
        <v>0</v>
      </c>
      <c r="H1506" s="463"/>
      <c r="I1506" s="354">
        <f>D1504*F1506*H1506</f>
        <v>0</v>
      </c>
      <c r="J1506" s="1033"/>
    </row>
    <row r="1507" spans="2:10" s="115" customFormat="1" ht="15.95" hidden="1" customHeight="1">
      <c r="B1507" s="1024"/>
      <c r="C1507" s="1027"/>
      <c r="D1507" s="1030"/>
      <c r="E1507" s="196" t="s">
        <v>260</v>
      </c>
      <c r="F1507" s="537"/>
      <c r="G1507" s="351">
        <f>D1504*F1507</f>
        <v>0</v>
      </c>
      <c r="H1507" s="463"/>
      <c r="I1507" s="354">
        <f>D1504*F1507*H1507</f>
        <v>0</v>
      </c>
      <c r="J1507" s="1033"/>
    </row>
    <row r="1508" spans="2:10" s="115" customFormat="1" ht="15.95" hidden="1" customHeight="1">
      <c r="B1508" s="1024"/>
      <c r="C1508" s="1027"/>
      <c r="D1508" s="1030"/>
      <c r="E1508" s="196" t="s">
        <v>261</v>
      </c>
      <c r="F1508" s="537"/>
      <c r="G1508" s="351">
        <f>D1504*F1508</f>
        <v>0</v>
      </c>
      <c r="H1508" s="463"/>
      <c r="I1508" s="354">
        <f>D1504*F1508*H1508</f>
        <v>0</v>
      </c>
      <c r="J1508" s="1033"/>
    </row>
    <row r="1509" spans="2:10" s="115" customFormat="1" ht="15.95" hidden="1" customHeight="1">
      <c r="B1509" s="1025"/>
      <c r="C1509" s="1028"/>
      <c r="D1509" s="1031"/>
      <c r="E1509" s="196" t="s">
        <v>126</v>
      </c>
      <c r="F1509" s="537"/>
      <c r="G1509" s="351">
        <f>D1504*F1509</f>
        <v>0</v>
      </c>
      <c r="H1509" s="463"/>
      <c r="I1509" s="354">
        <f>D1504*F1509*H1509</f>
        <v>0</v>
      </c>
      <c r="J1509" s="1034"/>
    </row>
    <row r="1510" spans="2:10" s="115" customFormat="1" ht="15.95" hidden="1" customHeight="1">
      <c r="B1510" s="1023">
        <v>251</v>
      </c>
      <c r="C1510" s="1026"/>
      <c r="D1510" s="1029"/>
      <c r="E1510" s="196" t="s">
        <v>128</v>
      </c>
      <c r="F1510" s="537"/>
      <c r="G1510" s="351">
        <f>D1510*F1510</f>
        <v>0</v>
      </c>
      <c r="H1510" s="463"/>
      <c r="I1510" s="354">
        <f t="shared" ref="I1510" si="298">D1510*F1510*H1510</f>
        <v>0</v>
      </c>
      <c r="J1510" s="1032">
        <f>SUM(I1510:I1515)</f>
        <v>0</v>
      </c>
    </row>
    <row r="1511" spans="2:10" s="115" customFormat="1" ht="15.95" hidden="1" customHeight="1">
      <c r="B1511" s="1024"/>
      <c r="C1511" s="1027"/>
      <c r="D1511" s="1030"/>
      <c r="E1511" s="196" t="s">
        <v>259</v>
      </c>
      <c r="F1511" s="537"/>
      <c r="G1511" s="351">
        <f>D1510*F1511</f>
        <v>0</v>
      </c>
      <c r="H1511" s="463"/>
      <c r="I1511" s="354">
        <f t="shared" ref="I1511" si="299">D1510*F1511*H1511</f>
        <v>0</v>
      </c>
      <c r="J1511" s="1033"/>
    </row>
    <row r="1512" spans="2:10" s="115" customFormat="1" ht="15.95" hidden="1" customHeight="1">
      <c r="B1512" s="1024"/>
      <c r="C1512" s="1027"/>
      <c r="D1512" s="1030"/>
      <c r="E1512" s="196" t="s">
        <v>243</v>
      </c>
      <c r="F1512" s="537"/>
      <c r="G1512" s="351">
        <f>D1510*F1512</f>
        <v>0</v>
      </c>
      <c r="H1512" s="463"/>
      <c r="I1512" s="354">
        <f>D1510*F1512*H1512</f>
        <v>0</v>
      </c>
      <c r="J1512" s="1033"/>
    </row>
    <row r="1513" spans="2:10" s="115" customFormat="1" ht="15.95" hidden="1" customHeight="1">
      <c r="B1513" s="1024"/>
      <c r="C1513" s="1027"/>
      <c r="D1513" s="1030"/>
      <c r="E1513" s="196" t="s">
        <v>260</v>
      </c>
      <c r="F1513" s="537"/>
      <c r="G1513" s="351">
        <f>D1510*F1513</f>
        <v>0</v>
      </c>
      <c r="H1513" s="463"/>
      <c r="I1513" s="354">
        <f>D1510*F1513*H1513</f>
        <v>0</v>
      </c>
      <c r="J1513" s="1033"/>
    </row>
    <row r="1514" spans="2:10" s="115" customFormat="1" ht="15.95" hidden="1" customHeight="1">
      <c r="B1514" s="1024"/>
      <c r="C1514" s="1027"/>
      <c r="D1514" s="1030"/>
      <c r="E1514" s="196" t="s">
        <v>261</v>
      </c>
      <c r="F1514" s="537"/>
      <c r="G1514" s="351">
        <f>D1510*F1514</f>
        <v>0</v>
      </c>
      <c r="H1514" s="463"/>
      <c r="I1514" s="354">
        <f>D1510*F1514*H1514</f>
        <v>0</v>
      </c>
      <c r="J1514" s="1033"/>
    </row>
    <row r="1515" spans="2:10" s="115" customFormat="1" ht="15.95" hidden="1" customHeight="1">
      <c r="B1515" s="1025"/>
      <c r="C1515" s="1028"/>
      <c r="D1515" s="1031"/>
      <c r="E1515" s="196" t="s">
        <v>126</v>
      </c>
      <c r="F1515" s="537"/>
      <c r="G1515" s="351">
        <f>D1510*F1515</f>
        <v>0</v>
      </c>
      <c r="H1515" s="463"/>
      <c r="I1515" s="354">
        <f>D1510*F1515*H1515</f>
        <v>0</v>
      </c>
      <c r="J1515" s="1034"/>
    </row>
    <row r="1516" spans="2:10" s="115" customFormat="1" ht="15.95" hidden="1" customHeight="1">
      <c r="B1516" s="1023">
        <v>252</v>
      </c>
      <c r="C1516" s="1026"/>
      <c r="D1516" s="1029"/>
      <c r="E1516" s="196" t="s">
        <v>128</v>
      </c>
      <c r="F1516" s="537"/>
      <c r="G1516" s="351">
        <f>D1516*F1516</f>
        <v>0</v>
      </c>
      <c r="H1516" s="463"/>
      <c r="I1516" s="354">
        <f t="shared" ref="I1516" si="300">D1516*F1516*H1516</f>
        <v>0</v>
      </c>
      <c r="J1516" s="1032">
        <f>SUM(I1516:I1521)</f>
        <v>0</v>
      </c>
    </row>
    <row r="1517" spans="2:10" s="115" customFormat="1" ht="15.95" hidden="1" customHeight="1">
      <c r="B1517" s="1024"/>
      <c r="C1517" s="1027"/>
      <c r="D1517" s="1030"/>
      <c r="E1517" s="196" t="s">
        <v>259</v>
      </c>
      <c r="F1517" s="537"/>
      <c r="G1517" s="351">
        <f>D1516*F1517</f>
        <v>0</v>
      </c>
      <c r="H1517" s="463"/>
      <c r="I1517" s="354">
        <f t="shared" ref="I1517" si="301">D1516*F1517*H1517</f>
        <v>0</v>
      </c>
      <c r="J1517" s="1033"/>
    </row>
    <row r="1518" spans="2:10" s="115" customFormat="1" ht="15.95" hidden="1" customHeight="1">
      <c r="B1518" s="1024"/>
      <c r="C1518" s="1027"/>
      <c r="D1518" s="1030"/>
      <c r="E1518" s="196" t="s">
        <v>243</v>
      </c>
      <c r="F1518" s="537"/>
      <c r="G1518" s="351">
        <f>D1516*F1518</f>
        <v>0</v>
      </c>
      <c r="H1518" s="463"/>
      <c r="I1518" s="354">
        <f>D1516*F1518*H1518</f>
        <v>0</v>
      </c>
      <c r="J1518" s="1033"/>
    </row>
    <row r="1519" spans="2:10" s="115" customFormat="1" ht="15.95" hidden="1" customHeight="1">
      <c r="B1519" s="1024"/>
      <c r="C1519" s="1027"/>
      <c r="D1519" s="1030"/>
      <c r="E1519" s="196" t="s">
        <v>260</v>
      </c>
      <c r="F1519" s="537"/>
      <c r="G1519" s="351">
        <f>D1516*F1519</f>
        <v>0</v>
      </c>
      <c r="H1519" s="463"/>
      <c r="I1519" s="354">
        <f>D1516*F1519*H1519</f>
        <v>0</v>
      </c>
      <c r="J1519" s="1033"/>
    </row>
    <row r="1520" spans="2:10" s="115" customFormat="1" ht="15.95" hidden="1" customHeight="1">
      <c r="B1520" s="1024"/>
      <c r="C1520" s="1027"/>
      <c r="D1520" s="1030"/>
      <c r="E1520" s="196" t="s">
        <v>261</v>
      </c>
      <c r="F1520" s="537"/>
      <c r="G1520" s="351">
        <f>D1516*F1520</f>
        <v>0</v>
      </c>
      <c r="H1520" s="463"/>
      <c r="I1520" s="354">
        <f>D1516*F1520*H1520</f>
        <v>0</v>
      </c>
      <c r="J1520" s="1033"/>
    </row>
    <row r="1521" spans="2:10" s="115" customFormat="1" ht="15.95" hidden="1" customHeight="1">
      <c r="B1521" s="1025"/>
      <c r="C1521" s="1028"/>
      <c r="D1521" s="1031"/>
      <c r="E1521" s="196" t="s">
        <v>126</v>
      </c>
      <c r="F1521" s="537"/>
      <c r="G1521" s="351">
        <f>D1516*F1521</f>
        <v>0</v>
      </c>
      <c r="H1521" s="463"/>
      <c r="I1521" s="354">
        <f>D1516*F1521*H1521</f>
        <v>0</v>
      </c>
      <c r="J1521" s="1034"/>
    </row>
    <row r="1522" spans="2:10" s="115" customFormat="1" ht="15.95" hidden="1" customHeight="1">
      <c r="B1522" s="1023">
        <v>253</v>
      </c>
      <c r="C1522" s="1026"/>
      <c r="D1522" s="1029"/>
      <c r="E1522" s="196" t="s">
        <v>128</v>
      </c>
      <c r="F1522" s="537"/>
      <c r="G1522" s="351">
        <f>D1522*F1522</f>
        <v>0</v>
      </c>
      <c r="H1522" s="463"/>
      <c r="I1522" s="354">
        <f t="shared" ref="I1522" si="302">D1522*F1522*H1522</f>
        <v>0</v>
      </c>
      <c r="J1522" s="1032">
        <f>SUM(I1522:I1527)</f>
        <v>0</v>
      </c>
    </row>
    <row r="1523" spans="2:10" s="115" customFormat="1" ht="15.95" hidden="1" customHeight="1">
      <c r="B1523" s="1024"/>
      <c r="C1523" s="1027"/>
      <c r="D1523" s="1030"/>
      <c r="E1523" s="196" t="s">
        <v>259</v>
      </c>
      <c r="F1523" s="537"/>
      <c r="G1523" s="351">
        <f>D1522*F1523</f>
        <v>0</v>
      </c>
      <c r="H1523" s="463"/>
      <c r="I1523" s="354">
        <f t="shared" ref="I1523" si="303">D1522*F1523*H1523</f>
        <v>0</v>
      </c>
      <c r="J1523" s="1033"/>
    </row>
    <row r="1524" spans="2:10" s="115" customFormat="1" ht="15.95" hidden="1" customHeight="1">
      <c r="B1524" s="1024"/>
      <c r="C1524" s="1027"/>
      <c r="D1524" s="1030"/>
      <c r="E1524" s="196" t="s">
        <v>243</v>
      </c>
      <c r="F1524" s="537"/>
      <c r="G1524" s="351">
        <f>D1522*F1524</f>
        <v>0</v>
      </c>
      <c r="H1524" s="463"/>
      <c r="I1524" s="354">
        <f>D1522*F1524*H1524</f>
        <v>0</v>
      </c>
      <c r="J1524" s="1033"/>
    </row>
    <row r="1525" spans="2:10" s="115" customFormat="1" ht="15.95" hidden="1" customHeight="1">
      <c r="B1525" s="1024"/>
      <c r="C1525" s="1027"/>
      <c r="D1525" s="1030"/>
      <c r="E1525" s="196" t="s">
        <v>260</v>
      </c>
      <c r="F1525" s="537"/>
      <c r="G1525" s="351">
        <f>D1522*F1525</f>
        <v>0</v>
      </c>
      <c r="H1525" s="463"/>
      <c r="I1525" s="354">
        <f>D1522*F1525*H1525</f>
        <v>0</v>
      </c>
      <c r="J1525" s="1033"/>
    </row>
    <row r="1526" spans="2:10" s="115" customFormat="1" ht="15.95" hidden="1" customHeight="1">
      <c r="B1526" s="1024"/>
      <c r="C1526" s="1027"/>
      <c r="D1526" s="1030"/>
      <c r="E1526" s="196" t="s">
        <v>261</v>
      </c>
      <c r="F1526" s="537"/>
      <c r="G1526" s="351">
        <f>D1522*F1526</f>
        <v>0</v>
      </c>
      <c r="H1526" s="463"/>
      <c r="I1526" s="354">
        <f>D1522*F1526*H1526</f>
        <v>0</v>
      </c>
      <c r="J1526" s="1033"/>
    </row>
    <row r="1527" spans="2:10" s="115" customFormat="1" ht="15.95" hidden="1" customHeight="1">
      <c r="B1527" s="1025"/>
      <c r="C1527" s="1028"/>
      <c r="D1527" s="1031"/>
      <c r="E1527" s="196" t="s">
        <v>126</v>
      </c>
      <c r="F1527" s="537"/>
      <c r="G1527" s="351">
        <f>D1522*F1527</f>
        <v>0</v>
      </c>
      <c r="H1527" s="463"/>
      <c r="I1527" s="354">
        <f>D1522*F1527*H1527</f>
        <v>0</v>
      </c>
      <c r="J1527" s="1034"/>
    </row>
    <row r="1528" spans="2:10" s="115" customFormat="1" ht="15.95" hidden="1" customHeight="1">
      <c r="B1528" s="1023">
        <v>254</v>
      </c>
      <c r="C1528" s="1026"/>
      <c r="D1528" s="1029"/>
      <c r="E1528" s="196" t="s">
        <v>128</v>
      </c>
      <c r="F1528" s="537"/>
      <c r="G1528" s="351">
        <f>D1528*F1528</f>
        <v>0</v>
      </c>
      <c r="H1528" s="463"/>
      <c r="I1528" s="354">
        <f t="shared" ref="I1528" si="304">D1528*F1528*H1528</f>
        <v>0</v>
      </c>
      <c r="J1528" s="1032">
        <f>SUM(I1528:I1533)</f>
        <v>0</v>
      </c>
    </row>
    <row r="1529" spans="2:10" s="115" customFormat="1" ht="15.95" hidden="1" customHeight="1">
      <c r="B1529" s="1024"/>
      <c r="C1529" s="1027"/>
      <c r="D1529" s="1030"/>
      <c r="E1529" s="196" t="s">
        <v>259</v>
      </c>
      <c r="F1529" s="537"/>
      <c r="G1529" s="351">
        <f>D1528*F1529</f>
        <v>0</v>
      </c>
      <c r="H1529" s="463"/>
      <c r="I1529" s="354">
        <f t="shared" ref="I1529" si="305">D1528*F1529*H1529</f>
        <v>0</v>
      </c>
      <c r="J1529" s="1033"/>
    </row>
    <row r="1530" spans="2:10" s="115" customFormat="1" ht="15.95" hidden="1" customHeight="1">
      <c r="B1530" s="1024"/>
      <c r="C1530" s="1027"/>
      <c r="D1530" s="1030"/>
      <c r="E1530" s="196" t="s">
        <v>243</v>
      </c>
      <c r="F1530" s="537"/>
      <c r="G1530" s="351">
        <f>D1528*F1530</f>
        <v>0</v>
      </c>
      <c r="H1530" s="463"/>
      <c r="I1530" s="354">
        <f>D1528*F1530*H1530</f>
        <v>0</v>
      </c>
      <c r="J1530" s="1033"/>
    </row>
    <row r="1531" spans="2:10" s="115" customFormat="1" ht="15.95" hidden="1" customHeight="1">
      <c r="B1531" s="1024"/>
      <c r="C1531" s="1027"/>
      <c r="D1531" s="1030"/>
      <c r="E1531" s="196" t="s">
        <v>260</v>
      </c>
      <c r="F1531" s="537"/>
      <c r="G1531" s="351">
        <f>D1528*F1531</f>
        <v>0</v>
      </c>
      <c r="H1531" s="463"/>
      <c r="I1531" s="354">
        <f>D1528*F1531*H1531</f>
        <v>0</v>
      </c>
      <c r="J1531" s="1033"/>
    </row>
    <row r="1532" spans="2:10" s="115" customFormat="1" ht="15.95" hidden="1" customHeight="1">
      <c r="B1532" s="1024"/>
      <c r="C1532" s="1027"/>
      <c r="D1532" s="1030"/>
      <c r="E1532" s="196" t="s">
        <v>261</v>
      </c>
      <c r="F1532" s="537"/>
      <c r="G1532" s="351">
        <f>D1528*F1532</f>
        <v>0</v>
      </c>
      <c r="H1532" s="463"/>
      <c r="I1532" s="354">
        <f>D1528*F1532*H1532</f>
        <v>0</v>
      </c>
      <c r="J1532" s="1033"/>
    </row>
    <row r="1533" spans="2:10" s="115" customFormat="1" ht="15.95" hidden="1" customHeight="1">
      <c r="B1533" s="1025"/>
      <c r="C1533" s="1028"/>
      <c r="D1533" s="1031"/>
      <c r="E1533" s="196" t="s">
        <v>126</v>
      </c>
      <c r="F1533" s="537"/>
      <c r="G1533" s="351">
        <f>D1528*F1533</f>
        <v>0</v>
      </c>
      <c r="H1533" s="463"/>
      <c r="I1533" s="354">
        <f>D1528*F1533*H1533</f>
        <v>0</v>
      </c>
      <c r="J1533" s="1034"/>
    </row>
    <row r="1534" spans="2:10" s="115" customFormat="1" ht="15.95" hidden="1" customHeight="1">
      <c r="B1534" s="1023">
        <v>255</v>
      </c>
      <c r="C1534" s="1026"/>
      <c r="D1534" s="1029"/>
      <c r="E1534" s="196" t="s">
        <v>128</v>
      </c>
      <c r="F1534" s="537"/>
      <c r="G1534" s="351">
        <f>D1534*F1534</f>
        <v>0</v>
      </c>
      <c r="H1534" s="463"/>
      <c r="I1534" s="354">
        <f t="shared" ref="I1534" si="306">D1534*F1534*H1534</f>
        <v>0</v>
      </c>
      <c r="J1534" s="1032">
        <f>SUM(I1534:I1539)</f>
        <v>0</v>
      </c>
    </row>
    <row r="1535" spans="2:10" s="115" customFormat="1" ht="15.95" hidden="1" customHeight="1">
      <c r="B1535" s="1024"/>
      <c r="C1535" s="1027"/>
      <c r="D1535" s="1030"/>
      <c r="E1535" s="196" t="s">
        <v>259</v>
      </c>
      <c r="F1535" s="537"/>
      <c r="G1535" s="351">
        <f>D1534*F1535</f>
        <v>0</v>
      </c>
      <c r="H1535" s="463"/>
      <c r="I1535" s="354">
        <f t="shared" ref="I1535" si="307">D1534*F1535*H1535</f>
        <v>0</v>
      </c>
      <c r="J1535" s="1033"/>
    </row>
    <row r="1536" spans="2:10" s="115" customFormat="1" ht="15.95" hidden="1" customHeight="1">
      <c r="B1536" s="1024"/>
      <c r="C1536" s="1027"/>
      <c r="D1536" s="1030"/>
      <c r="E1536" s="196" t="s">
        <v>243</v>
      </c>
      <c r="F1536" s="537"/>
      <c r="G1536" s="351">
        <f>D1534*F1536</f>
        <v>0</v>
      </c>
      <c r="H1536" s="463"/>
      <c r="I1536" s="354">
        <f>D1534*F1536*H1536</f>
        <v>0</v>
      </c>
      <c r="J1536" s="1033"/>
    </row>
    <row r="1537" spans="2:10" s="115" customFormat="1" ht="15.95" hidden="1" customHeight="1">
      <c r="B1537" s="1024"/>
      <c r="C1537" s="1027"/>
      <c r="D1537" s="1030"/>
      <c r="E1537" s="196" t="s">
        <v>260</v>
      </c>
      <c r="F1537" s="537"/>
      <c r="G1537" s="351">
        <f>D1534*F1537</f>
        <v>0</v>
      </c>
      <c r="H1537" s="463"/>
      <c r="I1537" s="354">
        <f>D1534*F1537*H1537</f>
        <v>0</v>
      </c>
      <c r="J1537" s="1033"/>
    </row>
    <row r="1538" spans="2:10" s="115" customFormat="1" ht="15.95" hidden="1" customHeight="1">
      <c r="B1538" s="1024"/>
      <c r="C1538" s="1027"/>
      <c r="D1538" s="1030"/>
      <c r="E1538" s="196" t="s">
        <v>261</v>
      </c>
      <c r="F1538" s="537"/>
      <c r="G1538" s="351">
        <f>D1534*F1538</f>
        <v>0</v>
      </c>
      <c r="H1538" s="463"/>
      <c r="I1538" s="354">
        <f>D1534*F1538*H1538</f>
        <v>0</v>
      </c>
      <c r="J1538" s="1033"/>
    </row>
    <row r="1539" spans="2:10" s="115" customFormat="1" ht="15.95" hidden="1" customHeight="1">
      <c r="B1539" s="1025"/>
      <c r="C1539" s="1028"/>
      <c r="D1539" s="1031"/>
      <c r="E1539" s="196" t="s">
        <v>126</v>
      </c>
      <c r="F1539" s="537"/>
      <c r="G1539" s="351">
        <f>D1534*F1539</f>
        <v>0</v>
      </c>
      <c r="H1539" s="463"/>
      <c r="I1539" s="354">
        <f>D1534*F1539*H1539</f>
        <v>0</v>
      </c>
      <c r="J1539" s="1034"/>
    </row>
    <row r="1540" spans="2:10" s="115" customFormat="1" ht="15.95" hidden="1" customHeight="1">
      <c r="B1540" s="1023">
        <v>256</v>
      </c>
      <c r="C1540" s="1026"/>
      <c r="D1540" s="1029"/>
      <c r="E1540" s="196" t="s">
        <v>128</v>
      </c>
      <c r="F1540" s="537"/>
      <c r="G1540" s="351">
        <f>D1540*F1540</f>
        <v>0</v>
      </c>
      <c r="H1540" s="463"/>
      <c r="I1540" s="354">
        <f t="shared" ref="I1540" si="308">D1540*F1540*H1540</f>
        <v>0</v>
      </c>
      <c r="J1540" s="1032">
        <f>SUM(I1540:I1545)</f>
        <v>0</v>
      </c>
    </row>
    <row r="1541" spans="2:10" s="115" customFormat="1" ht="15.95" hidden="1" customHeight="1">
      <c r="B1541" s="1024"/>
      <c r="C1541" s="1027"/>
      <c r="D1541" s="1030"/>
      <c r="E1541" s="196" t="s">
        <v>259</v>
      </c>
      <c r="F1541" s="537"/>
      <c r="G1541" s="351">
        <f>D1540*F1541</f>
        <v>0</v>
      </c>
      <c r="H1541" s="463"/>
      <c r="I1541" s="354">
        <f t="shared" ref="I1541" si="309">D1540*F1541*H1541</f>
        <v>0</v>
      </c>
      <c r="J1541" s="1033"/>
    </row>
    <row r="1542" spans="2:10" s="115" customFormat="1" ht="15.95" hidden="1" customHeight="1">
      <c r="B1542" s="1024"/>
      <c r="C1542" s="1027"/>
      <c r="D1542" s="1030"/>
      <c r="E1542" s="196" t="s">
        <v>243</v>
      </c>
      <c r="F1542" s="537"/>
      <c r="G1542" s="351">
        <f>D1540*F1542</f>
        <v>0</v>
      </c>
      <c r="H1542" s="463"/>
      <c r="I1542" s="354">
        <f>D1540*F1542*H1542</f>
        <v>0</v>
      </c>
      <c r="J1542" s="1033"/>
    </row>
    <row r="1543" spans="2:10" s="115" customFormat="1" ht="15.95" hidden="1" customHeight="1">
      <c r="B1543" s="1024"/>
      <c r="C1543" s="1027"/>
      <c r="D1543" s="1030"/>
      <c r="E1543" s="196" t="s">
        <v>260</v>
      </c>
      <c r="F1543" s="537"/>
      <c r="G1543" s="351">
        <f>D1540*F1543</f>
        <v>0</v>
      </c>
      <c r="H1543" s="463"/>
      <c r="I1543" s="354">
        <f>D1540*F1543*H1543</f>
        <v>0</v>
      </c>
      <c r="J1543" s="1033"/>
    </row>
    <row r="1544" spans="2:10" s="115" customFormat="1" ht="15.95" hidden="1" customHeight="1">
      <c r="B1544" s="1024"/>
      <c r="C1544" s="1027"/>
      <c r="D1544" s="1030"/>
      <c r="E1544" s="196" t="s">
        <v>261</v>
      </c>
      <c r="F1544" s="537"/>
      <c r="G1544" s="351">
        <f>D1540*F1544</f>
        <v>0</v>
      </c>
      <c r="H1544" s="463"/>
      <c r="I1544" s="354">
        <f>D1540*F1544*H1544</f>
        <v>0</v>
      </c>
      <c r="J1544" s="1033"/>
    </row>
    <row r="1545" spans="2:10" s="115" customFormat="1" ht="15.95" hidden="1" customHeight="1">
      <c r="B1545" s="1025"/>
      <c r="C1545" s="1028"/>
      <c r="D1545" s="1031"/>
      <c r="E1545" s="196" t="s">
        <v>126</v>
      </c>
      <c r="F1545" s="537"/>
      <c r="G1545" s="351">
        <f>D1540*F1545</f>
        <v>0</v>
      </c>
      <c r="H1545" s="463"/>
      <c r="I1545" s="354">
        <f>D1540*F1545*H1545</f>
        <v>0</v>
      </c>
      <c r="J1545" s="1034"/>
    </row>
    <row r="1546" spans="2:10" s="115" customFormat="1" ht="15.95" hidden="1" customHeight="1">
      <c r="B1546" s="1023">
        <v>257</v>
      </c>
      <c r="C1546" s="1026"/>
      <c r="D1546" s="1029"/>
      <c r="E1546" s="196" t="s">
        <v>128</v>
      </c>
      <c r="F1546" s="537"/>
      <c r="G1546" s="351">
        <f>D1546*F1546</f>
        <v>0</v>
      </c>
      <c r="H1546" s="463"/>
      <c r="I1546" s="354">
        <f t="shared" ref="I1546" si="310">D1546*F1546*H1546</f>
        <v>0</v>
      </c>
      <c r="J1546" s="1032">
        <f>SUM(I1546:I1551)</f>
        <v>0</v>
      </c>
    </row>
    <row r="1547" spans="2:10" s="115" customFormat="1" ht="15.95" hidden="1" customHeight="1">
      <c r="B1547" s="1024"/>
      <c r="C1547" s="1027"/>
      <c r="D1547" s="1030"/>
      <c r="E1547" s="196" t="s">
        <v>259</v>
      </c>
      <c r="F1547" s="537"/>
      <c r="G1547" s="351">
        <f>D1546*F1547</f>
        <v>0</v>
      </c>
      <c r="H1547" s="463"/>
      <c r="I1547" s="354">
        <f t="shared" ref="I1547" si="311">D1546*F1547*H1547</f>
        <v>0</v>
      </c>
      <c r="J1547" s="1033"/>
    </row>
    <row r="1548" spans="2:10" s="115" customFormat="1" ht="15.95" hidden="1" customHeight="1">
      <c r="B1548" s="1024"/>
      <c r="C1548" s="1027"/>
      <c r="D1548" s="1030"/>
      <c r="E1548" s="196" t="s">
        <v>243</v>
      </c>
      <c r="F1548" s="537"/>
      <c r="G1548" s="351">
        <f>D1546*F1548</f>
        <v>0</v>
      </c>
      <c r="H1548" s="463"/>
      <c r="I1548" s="354">
        <f>D1546*F1548*H1548</f>
        <v>0</v>
      </c>
      <c r="J1548" s="1033"/>
    </row>
    <row r="1549" spans="2:10" s="115" customFormat="1" ht="15.95" hidden="1" customHeight="1">
      <c r="B1549" s="1024"/>
      <c r="C1549" s="1027"/>
      <c r="D1549" s="1030"/>
      <c r="E1549" s="196" t="s">
        <v>260</v>
      </c>
      <c r="F1549" s="537"/>
      <c r="G1549" s="351">
        <f>D1546*F1549</f>
        <v>0</v>
      </c>
      <c r="H1549" s="463"/>
      <c r="I1549" s="354">
        <f>D1546*F1549*H1549</f>
        <v>0</v>
      </c>
      <c r="J1549" s="1033"/>
    </row>
    <row r="1550" spans="2:10" s="115" customFormat="1" ht="15.95" hidden="1" customHeight="1">
      <c r="B1550" s="1024"/>
      <c r="C1550" s="1027"/>
      <c r="D1550" s="1030"/>
      <c r="E1550" s="196" t="s">
        <v>261</v>
      </c>
      <c r="F1550" s="537"/>
      <c r="G1550" s="351">
        <f>D1546*F1550</f>
        <v>0</v>
      </c>
      <c r="H1550" s="463"/>
      <c r="I1550" s="354">
        <f>D1546*F1550*H1550</f>
        <v>0</v>
      </c>
      <c r="J1550" s="1033"/>
    </row>
    <row r="1551" spans="2:10" s="115" customFormat="1" ht="15.95" hidden="1" customHeight="1">
      <c r="B1551" s="1025"/>
      <c r="C1551" s="1028"/>
      <c r="D1551" s="1031"/>
      <c r="E1551" s="196" t="s">
        <v>126</v>
      </c>
      <c r="F1551" s="537"/>
      <c r="G1551" s="351">
        <f>D1546*F1551</f>
        <v>0</v>
      </c>
      <c r="H1551" s="463"/>
      <c r="I1551" s="354">
        <f>D1546*F1551*H1551</f>
        <v>0</v>
      </c>
      <c r="J1551" s="1034"/>
    </row>
    <row r="1552" spans="2:10" s="115" customFormat="1" ht="15.95" hidden="1" customHeight="1">
      <c r="B1552" s="1023">
        <v>258</v>
      </c>
      <c r="C1552" s="1026"/>
      <c r="D1552" s="1029"/>
      <c r="E1552" s="196" t="s">
        <v>128</v>
      </c>
      <c r="F1552" s="537"/>
      <c r="G1552" s="351">
        <f>D1552*F1552</f>
        <v>0</v>
      </c>
      <c r="H1552" s="463"/>
      <c r="I1552" s="354">
        <f t="shared" ref="I1552" si="312">D1552*F1552*H1552</f>
        <v>0</v>
      </c>
      <c r="J1552" s="1032">
        <f>SUM(I1552:I1557)</f>
        <v>0</v>
      </c>
    </row>
    <row r="1553" spans="2:10" s="115" customFormat="1" ht="15.95" hidden="1" customHeight="1">
      <c r="B1553" s="1024"/>
      <c r="C1553" s="1027"/>
      <c r="D1553" s="1030"/>
      <c r="E1553" s="196" t="s">
        <v>259</v>
      </c>
      <c r="F1553" s="537"/>
      <c r="G1553" s="351">
        <f>D1552*F1553</f>
        <v>0</v>
      </c>
      <c r="H1553" s="463"/>
      <c r="I1553" s="354">
        <f t="shared" ref="I1553" si="313">D1552*F1553*H1553</f>
        <v>0</v>
      </c>
      <c r="J1553" s="1033"/>
    </row>
    <row r="1554" spans="2:10" s="115" customFormat="1" ht="15.95" hidden="1" customHeight="1">
      <c r="B1554" s="1024"/>
      <c r="C1554" s="1027"/>
      <c r="D1554" s="1030"/>
      <c r="E1554" s="196" t="s">
        <v>243</v>
      </c>
      <c r="F1554" s="537"/>
      <c r="G1554" s="351">
        <f>D1552*F1554</f>
        <v>0</v>
      </c>
      <c r="H1554" s="463"/>
      <c r="I1554" s="354">
        <f>D1552*F1554*H1554</f>
        <v>0</v>
      </c>
      <c r="J1554" s="1033"/>
    </row>
    <row r="1555" spans="2:10" s="115" customFormat="1" ht="15.95" hidden="1" customHeight="1">
      <c r="B1555" s="1024"/>
      <c r="C1555" s="1027"/>
      <c r="D1555" s="1030"/>
      <c r="E1555" s="196" t="s">
        <v>260</v>
      </c>
      <c r="F1555" s="537"/>
      <c r="G1555" s="351">
        <f>D1552*F1555</f>
        <v>0</v>
      </c>
      <c r="H1555" s="463"/>
      <c r="I1555" s="354">
        <f>D1552*F1555*H1555</f>
        <v>0</v>
      </c>
      <c r="J1555" s="1033"/>
    </row>
    <row r="1556" spans="2:10" s="115" customFormat="1" ht="15.95" hidden="1" customHeight="1">
      <c r="B1556" s="1024"/>
      <c r="C1556" s="1027"/>
      <c r="D1556" s="1030"/>
      <c r="E1556" s="196" t="s">
        <v>261</v>
      </c>
      <c r="F1556" s="537"/>
      <c r="G1556" s="351">
        <f>D1552*F1556</f>
        <v>0</v>
      </c>
      <c r="H1556" s="463"/>
      <c r="I1556" s="354">
        <f>D1552*F1556*H1556</f>
        <v>0</v>
      </c>
      <c r="J1556" s="1033"/>
    </row>
    <row r="1557" spans="2:10" s="115" customFormat="1" ht="15.95" hidden="1" customHeight="1">
      <c r="B1557" s="1025"/>
      <c r="C1557" s="1028"/>
      <c r="D1557" s="1031"/>
      <c r="E1557" s="196" t="s">
        <v>126</v>
      </c>
      <c r="F1557" s="537"/>
      <c r="G1557" s="351">
        <f>D1552*F1557</f>
        <v>0</v>
      </c>
      <c r="H1557" s="463"/>
      <c r="I1557" s="354">
        <f>D1552*F1557*H1557</f>
        <v>0</v>
      </c>
      <c r="J1557" s="1034"/>
    </row>
    <row r="1558" spans="2:10" s="115" customFormat="1" ht="15.95" hidden="1" customHeight="1">
      <c r="B1558" s="1023">
        <v>259</v>
      </c>
      <c r="C1558" s="1026"/>
      <c r="D1558" s="1029"/>
      <c r="E1558" s="196" t="s">
        <v>128</v>
      </c>
      <c r="F1558" s="537"/>
      <c r="G1558" s="351">
        <f>D1558*F1558</f>
        <v>0</v>
      </c>
      <c r="H1558" s="463"/>
      <c r="I1558" s="354">
        <f t="shared" ref="I1558" si="314">D1558*F1558*H1558</f>
        <v>0</v>
      </c>
      <c r="J1558" s="1032">
        <f>SUM(I1558:I1563)</f>
        <v>0</v>
      </c>
    </row>
    <row r="1559" spans="2:10" s="115" customFormat="1" ht="15.95" hidden="1" customHeight="1">
      <c r="B1559" s="1024"/>
      <c r="C1559" s="1027"/>
      <c r="D1559" s="1030"/>
      <c r="E1559" s="196" t="s">
        <v>259</v>
      </c>
      <c r="F1559" s="537"/>
      <c r="G1559" s="351">
        <f>D1558*F1559</f>
        <v>0</v>
      </c>
      <c r="H1559" s="463"/>
      <c r="I1559" s="354">
        <f t="shared" ref="I1559" si="315">D1558*F1559*H1559</f>
        <v>0</v>
      </c>
      <c r="J1559" s="1033"/>
    </row>
    <row r="1560" spans="2:10" s="115" customFormat="1" ht="15.95" hidden="1" customHeight="1">
      <c r="B1560" s="1024"/>
      <c r="C1560" s="1027"/>
      <c r="D1560" s="1030"/>
      <c r="E1560" s="196" t="s">
        <v>243</v>
      </c>
      <c r="F1560" s="537"/>
      <c r="G1560" s="351">
        <f>D1558*F1560</f>
        <v>0</v>
      </c>
      <c r="H1560" s="463"/>
      <c r="I1560" s="354">
        <f>D1558*F1560*H1560</f>
        <v>0</v>
      </c>
      <c r="J1560" s="1033"/>
    </row>
    <row r="1561" spans="2:10" s="115" customFormat="1" ht="15.95" hidden="1" customHeight="1">
      <c r="B1561" s="1024"/>
      <c r="C1561" s="1027"/>
      <c r="D1561" s="1030"/>
      <c r="E1561" s="196" t="s">
        <v>260</v>
      </c>
      <c r="F1561" s="537"/>
      <c r="G1561" s="351">
        <f>D1558*F1561</f>
        <v>0</v>
      </c>
      <c r="H1561" s="463"/>
      <c r="I1561" s="354">
        <f>D1558*F1561*H1561</f>
        <v>0</v>
      </c>
      <c r="J1561" s="1033"/>
    </row>
    <row r="1562" spans="2:10" s="115" customFormat="1" ht="15.95" hidden="1" customHeight="1">
      <c r="B1562" s="1024"/>
      <c r="C1562" s="1027"/>
      <c r="D1562" s="1030"/>
      <c r="E1562" s="196" t="s">
        <v>261</v>
      </c>
      <c r="F1562" s="537"/>
      <c r="G1562" s="351">
        <f>D1558*F1562</f>
        <v>0</v>
      </c>
      <c r="H1562" s="463"/>
      <c r="I1562" s="354">
        <f>D1558*F1562*H1562</f>
        <v>0</v>
      </c>
      <c r="J1562" s="1033"/>
    </row>
    <row r="1563" spans="2:10" s="115" customFormat="1" ht="15.95" hidden="1" customHeight="1">
      <c r="B1563" s="1025"/>
      <c r="C1563" s="1028"/>
      <c r="D1563" s="1031"/>
      <c r="E1563" s="196" t="s">
        <v>126</v>
      </c>
      <c r="F1563" s="537"/>
      <c r="G1563" s="351">
        <f>D1558*F1563</f>
        <v>0</v>
      </c>
      <c r="H1563" s="463"/>
      <c r="I1563" s="354">
        <f>D1558*F1563*H1563</f>
        <v>0</v>
      </c>
      <c r="J1563" s="1034"/>
    </row>
    <row r="1564" spans="2:10" s="115" customFormat="1" ht="15.95" hidden="1" customHeight="1">
      <c r="B1564" s="1023">
        <v>260</v>
      </c>
      <c r="C1564" s="1026"/>
      <c r="D1564" s="1029"/>
      <c r="E1564" s="196" t="s">
        <v>128</v>
      </c>
      <c r="F1564" s="537"/>
      <c r="G1564" s="351">
        <f>D1564*F1564</f>
        <v>0</v>
      </c>
      <c r="H1564" s="463"/>
      <c r="I1564" s="354">
        <f t="shared" ref="I1564" si="316">D1564*F1564*H1564</f>
        <v>0</v>
      </c>
      <c r="J1564" s="1032">
        <f>SUM(I1564:I1569)</f>
        <v>0</v>
      </c>
    </row>
    <row r="1565" spans="2:10" s="115" customFormat="1" ht="15.95" hidden="1" customHeight="1">
      <c r="B1565" s="1024"/>
      <c r="C1565" s="1027"/>
      <c r="D1565" s="1030"/>
      <c r="E1565" s="196" t="s">
        <v>259</v>
      </c>
      <c r="F1565" s="537"/>
      <c r="G1565" s="351">
        <f>D1564*F1565</f>
        <v>0</v>
      </c>
      <c r="H1565" s="463"/>
      <c r="I1565" s="354">
        <f t="shared" ref="I1565" si="317">D1564*F1565*H1565</f>
        <v>0</v>
      </c>
      <c r="J1565" s="1033"/>
    </row>
    <row r="1566" spans="2:10" s="115" customFormat="1" ht="15.95" hidden="1" customHeight="1">
      <c r="B1566" s="1024"/>
      <c r="C1566" s="1027"/>
      <c r="D1566" s="1030"/>
      <c r="E1566" s="196" t="s">
        <v>243</v>
      </c>
      <c r="F1566" s="537"/>
      <c r="G1566" s="351">
        <f>D1564*F1566</f>
        <v>0</v>
      </c>
      <c r="H1566" s="463"/>
      <c r="I1566" s="354">
        <f>D1564*F1566*H1566</f>
        <v>0</v>
      </c>
      <c r="J1566" s="1033"/>
    </row>
    <row r="1567" spans="2:10" s="115" customFormat="1" ht="15.95" hidden="1" customHeight="1">
      <c r="B1567" s="1024"/>
      <c r="C1567" s="1027"/>
      <c r="D1567" s="1030"/>
      <c r="E1567" s="196" t="s">
        <v>260</v>
      </c>
      <c r="F1567" s="537"/>
      <c r="G1567" s="351">
        <f>D1564*F1567</f>
        <v>0</v>
      </c>
      <c r="H1567" s="463"/>
      <c r="I1567" s="354">
        <f>D1564*F1567*H1567</f>
        <v>0</v>
      </c>
      <c r="J1567" s="1033"/>
    </row>
    <row r="1568" spans="2:10" s="115" customFormat="1" ht="15.95" hidden="1" customHeight="1">
      <c r="B1568" s="1024"/>
      <c r="C1568" s="1027"/>
      <c r="D1568" s="1030"/>
      <c r="E1568" s="196" t="s">
        <v>261</v>
      </c>
      <c r="F1568" s="537"/>
      <c r="G1568" s="351">
        <f>D1564*F1568</f>
        <v>0</v>
      </c>
      <c r="H1568" s="463"/>
      <c r="I1568" s="354">
        <f>D1564*F1568*H1568</f>
        <v>0</v>
      </c>
      <c r="J1568" s="1033"/>
    </row>
    <row r="1569" spans="2:10" s="115" customFormat="1" ht="15.95" hidden="1" customHeight="1">
      <c r="B1569" s="1025"/>
      <c r="C1569" s="1028"/>
      <c r="D1569" s="1031"/>
      <c r="E1569" s="196" t="s">
        <v>126</v>
      </c>
      <c r="F1569" s="537"/>
      <c r="G1569" s="351">
        <f>D1564*F1569</f>
        <v>0</v>
      </c>
      <c r="H1569" s="463"/>
      <c r="I1569" s="354">
        <f>D1564*F1569*H1569</f>
        <v>0</v>
      </c>
      <c r="J1569" s="1034"/>
    </row>
    <row r="1570" spans="2:10" s="115" customFormat="1" ht="15.95" hidden="1" customHeight="1">
      <c r="B1570" s="1023">
        <v>261</v>
      </c>
      <c r="C1570" s="1026"/>
      <c r="D1570" s="1029"/>
      <c r="E1570" s="196" t="s">
        <v>128</v>
      </c>
      <c r="F1570" s="537"/>
      <c r="G1570" s="351">
        <f>D1570*F1570</f>
        <v>0</v>
      </c>
      <c r="H1570" s="463"/>
      <c r="I1570" s="354">
        <f t="shared" ref="I1570" si="318">D1570*F1570*H1570</f>
        <v>0</v>
      </c>
      <c r="J1570" s="1032">
        <f>SUM(I1570:I1575)</f>
        <v>0</v>
      </c>
    </row>
    <row r="1571" spans="2:10" s="115" customFormat="1" ht="15.95" hidden="1" customHeight="1">
      <c r="B1571" s="1024"/>
      <c r="C1571" s="1027"/>
      <c r="D1571" s="1030"/>
      <c r="E1571" s="196" t="s">
        <v>259</v>
      </c>
      <c r="F1571" s="537"/>
      <c r="G1571" s="351">
        <f>D1570*F1571</f>
        <v>0</v>
      </c>
      <c r="H1571" s="463"/>
      <c r="I1571" s="354">
        <f t="shared" ref="I1571" si="319">D1570*F1571*H1571</f>
        <v>0</v>
      </c>
      <c r="J1571" s="1033"/>
    </row>
    <row r="1572" spans="2:10" s="115" customFormat="1" ht="15.95" hidden="1" customHeight="1">
      <c r="B1572" s="1024"/>
      <c r="C1572" s="1027"/>
      <c r="D1572" s="1030"/>
      <c r="E1572" s="196" t="s">
        <v>243</v>
      </c>
      <c r="F1572" s="537"/>
      <c r="G1572" s="351">
        <f>D1570*F1572</f>
        <v>0</v>
      </c>
      <c r="H1572" s="463"/>
      <c r="I1572" s="354">
        <f>D1570*F1572*H1572</f>
        <v>0</v>
      </c>
      <c r="J1572" s="1033"/>
    </row>
    <row r="1573" spans="2:10" s="115" customFormat="1" ht="15.95" hidden="1" customHeight="1">
      <c r="B1573" s="1024"/>
      <c r="C1573" s="1027"/>
      <c r="D1573" s="1030"/>
      <c r="E1573" s="196" t="s">
        <v>260</v>
      </c>
      <c r="F1573" s="537"/>
      <c r="G1573" s="351">
        <f>D1570*F1573</f>
        <v>0</v>
      </c>
      <c r="H1573" s="463"/>
      <c r="I1573" s="354">
        <f>D1570*F1573*H1573</f>
        <v>0</v>
      </c>
      <c r="J1573" s="1033"/>
    </row>
    <row r="1574" spans="2:10" s="115" customFormat="1" ht="15.95" hidden="1" customHeight="1">
      <c r="B1574" s="1024"/>
      <c r="C1574" s="1027"/>
      <c r="D1574" s="1030"/>
      <c r="E1574" s="196" t="s">
        <v>261</v>
      </c>
      <c r="F1574" s="537"/>
      <c r="G1574" s="351">
        <f>D1570*F1574</f>
        <v>0</v>
      </c>
      <c r="H1574" s="463"/>
      <c r="I1574" s="354">
        <f>D1570*F1574*H1574</f>
        <v>0</v>
      </c>
      <c r="J1574" s="1033"/>
    </row>
    <row r="1575" spans="2:10" s="115" customFormat="1" ht="15.95" hidden="1" customHeight="1">
      <c r="B1575" s="1025"/>
      <c r="C1575" s="1028"/>
      <c r="D1575" s="1031"/>
      <c r="E1575" s="196" t="s">
        <v>126</v>
      </c>
      <c r="F1575" s="537"/>
      <c r="G1575" s="351">
        <f>D1570*F1575</f>
        <v>0</v>
      </c>
      <c r="H1575" s="463"/>
      <c r="I1575" s="354">
        <f>D1570*F1575*H1575</f>
        <v>0</v>
      </c>
      <c r="J1575" s="1034"/>
    </row>
    <row r="1576" spans="2:10" s="115" customFormat="1" ht="15.95" hidden="1" customHeight="1">
      <c r="B1576" s="1023">
        <v>262</v>
      </c>
      <c r="C1576" s="1026"/>
      <c r="D1576" s="1029"/>
      <c r="E1576" s="196" t="s">
        <v>128</v>
      </c>
      <c r="F1576" s="537"/>
      <c r="G1576" s="351">
        <f>D1576*F1576</f>
        <v>0</v>
      </c>
      <c r="H1576" s="463"/>
      <c r="I1576" s="354">
        <f t="shared" ref="I1576" si="320">D1576*F1576*H1576</f>
        <v>0</v>
      </c>
      <c r="J1576" s="1032">
        <f>SUM(I1576:I1581)</f>
        <v>0</v>
      </c>
    </row>
    <row r="1577" spans="2:10" s="115" customFormat="1" ht="15.95" hidden="1" customHeight="1">
      <c r="B1577" s="1024"/>
      <c r="C1577" s="1027"/>
      <c r="D1577" s="1030"/>
      <c r="E1577" s="196" t="s">
        <v>259</v>
      </c>
      <c r="F1577" s="537"/>
      <c r="G1577" s="351">
        <f>D1576*F1577</f>
        <v>0</v>
      </c>
      <c r="H1577" s="463"/>
      <c r="I1577" s="354">
        <f t="shared" ref="I1577" si="321">D1576*F1577*H1577</f>
        <v>0</v>
      </c>
      <c r="J1577" s="1033"/>
    </row>
    <row r="1578" spans="2:10" s="115" customFormat="1" ht="15.95" hidden="1" customHeight="1">
      <c r="B1578" s="1024"/>
      <c r="C1578" s="1027"/>
      <c r="D1578" s="1030"/>
      <c r="E1578" s="196" t="s">
        <v>243</v>
      </c>
      <c r="F1578" s="537"/>
      <c r="G1578" s="351">
        <f>D1576*F1578</f>
        <v>0</v>
      </c>
      <c r="H1578" s="463"/>
      <c r="I1578" s="354">
        <f>D1576*F1578*H1578</f>
        <v>0</v>
      </c>
      <c r="J1578" s="1033"/>
    </row>
    <row r="1579" spans="2:10" s="115" customFormat="1" ht="15.95" hidden="1" customHeight="1">
      <c r="B1579" s="1024"/>
      <c r="C1579" s="1027"/>
      <c r="D1579" s="1030"/>
      <c r="E1579" s="196" t="s">
        <v>260</v>
      </c>
      <c r="F1579" s="537"/>
      <c r="G1579" s="351">
        <f>D1576*F1579</f>
        <v>0</v>
      </c>
      <c r="H1579" s="463"/>
      <c r="I1579" s="354">
        <f>D1576*F1579*H1579</f>
        <v>0</v>
      </c>
      <c r="J1579" s="1033"/>
    </row>
    <row r="1580" spans="2:10" s="115" customFormat="1" ht="15.95" hidden="1" customHeight="1">
      <c r="B1580" s="1024"/>
      <c r="C1580" s="1027"/>
      <c r="D1580" s="1030"/>
      <c r="E1580" s="196" t="s">
        <v>261</v>
      </c>
      <c r="F1580" s="537"/>
      <c r="G1580" s="351">
        <f>D1576*F1580</f>
        <v>0</v>
      </c>
      <c r="H1580" s="463"/>
      <c r="I1580" s="354">
        <f>D1576*F1580*H1580</f>
        <v>0</v>
      </c>
      <c r="J1580" s="1033"/>
    </row>
    <row r="1581" spans="2:10" s="115" customFormat="1" ht="15.95" hidden="1" customHeight="1">
      <c r="B1581" s="1025"/>
      <c r="C1581" s="1028"/>
      <c r="D1581" s="1031"/>
      <c r="E1581" s="196" t="s">
        <v>126</v>
      </c>
      <c r="F1581" s="537"/>
      <c r="G1581" s="351">
        <f>D1576*F1581</f>
        <v>0</v>
      </c>
      <c r="H1581" s="463"/>
      <c r="I1581" s="354">
        <f>D1576*F1581*H1581</f>
        <v>0</v>
      </c>
      <c r="J1581" s="1034"/>
    </row>
    <row r="1582" spans="2:10" s="115" customFormat="1" ht="15.95" hidden="1" customHeight="1">
      <c r="B1582" s="1023">
        <v>263</v>
      </c>
      <c r="C1582" s="1026"/>
      <c r="D1582" s="1029"/>
      <c r="E1582" s="196" t="s">
        <v>128</v>
      </c>
      <c r="F1582" s="537"/>
      <c r="G1582" s="351">
        <f>D1582*F1582</f>
        <v>0</v>
      </c>
      <c r="H1582" s="463"/>
      <c r="I1582" s="354">
        <f t="shared" ref="I1582" si="322">D1582*F1582*H1582</f>
        <v>0</v>
      </c>
      <c r="J1582" s="1032">
        <f>SUM(I1582:I1587)</f>
        <v>0</v>
      </c>
    </row>
    <row r="1583" spans="2:10" s="115" customFormat="1" ht="15.95" hidden="1" customHeight="1">
      <c r="B1583" s="1024"/>
      <c r="C1583" s="1027"/>
      <c r="D1583" s="1030"/>
      <c r="E1583" s="196" t="s">
        <v>259</v>
      </c>
      <c r="F1583" s="537"/>
      <c r="G1583" s="351">
        <f>D1582*F1583</f>
        <v>0</v>
      </c>
      <c r="H1583" s="463"/>
      <c r="I1583" s="354">
        <f t="shared" ref="I1583" si="323">D1582*F1583*H1583</f>
        <v>0</v>
      </c>
      <c r="J1583" s="1033"/>
    </row>
    <row r="1584" spans="2:10" s="115" customFormat="1" ht="15.95" hidden="1" customHeight="1">
      <c r="B1584" s="1024"/>
      <c r="C1584" s="1027"/>
      <c r="D1584" s="1030"/>
      <c r="E1584" s="196" t="s">
        <v>243</v>
      </c>
      <c r="F1584" s="537"/>
      <c r="G1584" s="351">
        <f>D1582*F1584</f>
        <v>0</v>
      </c>
      <c r="H1584" s="463"/>
      <c r="I1584" s="354">
        <f>D1582*F1584*H1584</f>
        <v>0</v>
      </c>
      <c r="J1584" s="1033"/>
    </row>
    <row r="1585" spans="2:10" s="115" customFormat="1" ht="15.95" hidden="1" customHeight="1">
      <c r="B1585" s="1024"/>
      <c r="C1585" s="1027"/>
      <c r="D1585" s="1030"/>
      <c r="E1585" s="196" t="s">
        <v>260</v>
      </c>
      <c r="F1585" s="537"/>
      <c r="G1585" s="351">
        <f>D1582*F1585</f>
        <v>0</v>
      </c>
      <c r="H1585" s="463"/>
      <c r="I1585" s="354">
        <f>D1582*F1585*H1585</f>
        <v>0</v>
      </c>
      <c r="J1585" s="1033"/>
    </row>
    <row r="1586" spans="2:10" s="115" customFormat="1" ht="15.95" hidden="1" customHeight="1">
      <c r="B1586" s="1024"/>
      <c r="C1586" s="1027"/>
      <c r="D1586" s="1030"/>
      <c r="E1586" s="196" t="s">
        <v>261</v>
      </c>
      <c r="F1586" s="537"/>
      <c r="G1586" s="351">
        <f>D1582*F1586</f>
        <v>0</v>
      </c>
      <c r="H1586" s="463"/>
      <c r="I1586" s="354">
        <f>D1582*F1586*H1586</f>
        <v>0</v>
      </c>
      <c r="J1586" s="1033"/>
    </row>
    <row r="1587" spans="2:10" s="115" customFormat="1" ht="15.95" hidden="1" customHeight="1">
      <c r="B1587" s="1025"/>
      <c r="C1587" s="1028"/>
      <c r="D1587" s="1031"/>
      <c r="E1587" s="196" t="s">
        <v>126</v>
      </c>
      <c r="F1587" s="537"/>
      <c r="G1587" s="351">
        <f>D1582*F1587</f>
        <v>0</v>
      </c>
      <c r="H1587" s="463"/>
      <c r="I1587" s="354">
        <f>D1582*F1587*H1587</f>
        <v>0</v>
      </c>
      <c r="J1587" s="1034"/>
    </row>
    <row r="1588" spans="2:10" s="115" customFormat="1" ht="15.95" hidden="1" customHeight="1">
      <c r="B1588" s="1023">
        <v>264</v>
      </c>
      <c r="C1588" s="1026"/>
      <c r="D1588" s="1029"/>
      <c r="E1588" s="196" t="s">
        <v>128</v>
      </c>
      <c r="F1588" s="537"/>
      <c r="G1588" s="351">
        <f>D1588*F1588</f>
        <v>0</v>
      </c>
      <c r="H1588" s="463"/>
      <c r="I1588" s="354">
        <f t="shared" ref="I1588" si="324">D1588*F1588*H1588</f>
        <v>0</v>
      </c>
      <c r="J1588" s="1032">
        <f>SUM(I1588:I1593)</f>
        <v>0</v>
      </c>
    </row>
    <row r="1589" spans="2:10" s="115" customFormat="1" ht="15.95" hidden="1" customHeight="1">
      <c r="B1589" s="1024"/>
      <c r="C1589" s="1027"/>
      <c r="D1589" s="1030"/>
      <c r="E1589" s="196" t="s">
        <v>259</v>
      </c>
      <c r="F1589" s="537"/>
      <c r="G1589" s="351">
        <f>D1588*F1589</f>
        <v>0</v>
      </c>
      <c r="H1589" s="463"/>
      <c r="I1589" s="354">
        <f t="shared" ref="I1589" si="325">D1588*F1589*H1589</f>
        <v>0</v>
      </c>
      <c r="J1589" s="1033"/>
    </row>
    <row r="1590" spans="2:10" s="115" customFormat="1" ht="15.95" hidden="1" customHeight="1">
      <c r="B1590" s="1024"/>
      <c r="C1590" s="1027"/>
      <c r="D1590" s="1030"/>
      <c r="E1590" s="196" t="s">
        <v>243</v>
      </c>
      <c r="F1590" s="537"/>
      <c r="G1590" s="351">
        <f>D1588*F1590</f>
        <v>0</v>
      </c>
      <c r="H1590" s="463"/>
      <c r="I1590" s="354">
        <f>D1588*F1590*H1590</f>
        <v>0</v>
      </c>
      <c r="J1590" s="1033"/>
    </row>
    <row r="1591" spans="2:10" s="115" customFormat="1" ht="15.95" hidden="1" customHeight="1">
      <c r="B1591" s="1024"/>
      <c r="C1591" s="1027"/>
      <c r="D1591" s="1030"/>
      <c r="E1591" s="196" t="s">
        <v>260</v>
      </c>
      <c r="F1591" s="537"/>
      <c r="G1591" s="351">
        <f>D1588*F1591</f>
        <v>0</v>
      </c>
      <c r="H1591" s="463"/>
      <c r="I1591" s="354">
        <f>D1588*F1591*H1591</f>
        <v>0</v>
      </c>
      <c r="J1591" s="1033"/>
    </row>
    <row r="1592" spans="2:10" s="115" customFormat="1" ht="15.95" hidden="1" customHeight="1">
      <c r="B1592" s="1024"/>
      <c r="C1592" s="1027"/>
      <c r="D1592" s="1030"/>
      <c r="E1592" s="196" t="s">
        <v>261</v>
      </c>
      <c r="F1592" s="537"/>
      <c r="G1592" s="351">
        <f>D1588*F1592</f>
        <v>0</v>
      </c>
      <c r="H1592" s="463"/>
      <c r="I1592" s="354">
        <f>D1588*F1592*H1592</f>
        <v>0</v>
      </c>
      <c r="J1592" s="1033"/>
    </row>
    <row r="1593" spans="2:10" s="115" customFormat="1" ht="15.95" hidden="1" customHeight="1">
      <c r="B1593" s="1025"/>
      <c r="C1593" s="1028"/>
      <c r="D1593" s="1031"/>
      <c r="E1593" s="196" t="s">
        <v>126</v>
      </c>
      <c r="F1593" s="537"/>
      <c r="G1593" s="351">
        <f>D1588*F1593</f>
        <v>0</v>
      </c>
      <c r="H1593" s="463"/>
      <c r="I1593" s="354">
        <f>D1588*F1593*H1593</f>
        <v>0</v>
      </c>
      <c r="J1593" s="1034"/>
    </row>
    <row r="1594" spans="2:10" s="115" customFormat="1" ht="15.95" hidden="1" customHeight="1">
      <c r="B1594" s="1023">
        <v>265</v>
      </c>
      <c r="C1594" s="1026"/>
      <c r="D1594" s="1029"/>
      <c r="E1594" s="196" t="s">
        <v>128</v>
      </c>
      <c r="F1594" s="537"/>
      <c r="G1594" s="351">
        <f>D1594*F1594</f>
        <v>0</v>
      </c>
      <c r="H1594" s="463"/>
      <c r="I1594" s="354">
        <f t="shared" ref="I1594" si="326">D1594*F1594*H1594</f>
        <v>0</v>
      </c>
      <c r="J1594" s="1032">
        <f>SUM(I1594:I1599)</f>
        <v>0</v>
      </c>
    </row>
    <row r="1595" spans="2:10" s="115" customFormat="1" ht="15.95" hidden="1" customHeight="1">
      <c r="B1595" s="1024"/>
      <c r="C1595" s="1027"/>
      <c r="D1595" s="1030"/>
      <c r="E1595" s="196" t="s">
        <v>259</v>
      </c>
      <c r="F1595" s="537"/>
      <c r="G1595" s="351">
        <f>D1594*F1595</f>
        <v>0</v>
      </c>
      <c r="H1595" s="463"/>
      <c r="I1595" s="354">
        <f t="shared" ref="I1595" si="327">D1594*F1595*H1595</f>
        <v>0</v>
      </c>
      <c r="J1595" s="1033"/>
    </row>
    <row r="1596" spans="2:10" s="115" customFormat="1" ht="15.95" hidden="1" customHeight="1">
      <c r="B1596" s="1024"/>
      <c r="C1596" s="1027"/>
      <c r="D1596" s="1030"/>
      <c r="E1596" s="196" t="s">
        <v>243</v>
      </c>
      <c r="F1596" s="537"/>
      <c r="G1596" s="351">
        <f>D1594*F1596</f>
        <v>0</v>
      </c>
      <c r="H1596" s="463"/>
      <c r="I1596" s="354">
        <f>D1594*F1596*H1596</f>
        <v>0</v>
      </c>
      <c r="J1596" s="1033"/>
    </row>
    <row r="1597" spans="2:10" s="115" customFormat="1" ht="15.95" hidden="1" customHeight="1">
      <c r="B1597" s="1024"/>
      <c r="C1597" s="1027"/>
      <c r="D1597" s="1030"/>
      <c r="E1597" s="196" t="s">
        <v>260</v>
      </c>
      <c r="F1597" s="537"/>
      <c r="G1597" s="351">
        <f>D1594*F1597</f>
        <v>0</v>
      </c>
      <c r="H1597" s="463"/>
      <c r="I1597" s="354">
        <f>D1594*F1597*H1597</f>
        <v>0</v>
      </c>
      <c r="J1597" s="1033"/>
    </row>
    <row r="1598" spans="2:10" s="115" customFormat="1" ht="15.95" hidden="1" customHeight="1">
      <c r="B1598" s="1024"/>
      <c r="C1598" s="1027"/>
      <c r="D1598" s="1030"/>
      <c r="E1598" s="196" t="s">
        <v>261</v>
      </c>
      <c r="F1598" s="537"/>
      <c r="G1598" s="351">
        <f>D1594*F1598</f>
        <v>0</v>
      </c>
      <c r="H1598" s="463"/>
      <c r="I1598" s="354">
        <f>D1594*F1598*H1598</f>
        <v>0</v>
      </c>
      <c r="J1598" s="1033"/>
    </row>
    <row r="1599" spans="2:10" s="115" customFormat="1" ht="15.95" hidden="1" customHeight="1">
      <c r="B1599" s="1025"/>
      <c r="C1599" s="1028"/>
      <c r="D1599" s="1031"/>
      <c r="E1599" s="196" t="s">
        <v>126</v>
      </c>
      <c r="F1599" s="537"/>
      <c r="G1599" s="351">
        <f>D1594*F1599</f>
        <v>0</v>
      </c>
      <c r="H1599" s="463"/>
      <c r="I1599" s="354">
        <f>D1594*F1599*H1599</f>
        <v>0</v>
      </c>
      <c r="J1599" s="1034"/>
    </row>
    <row r="1600" spans="2:10" s="115" customFormat="1" ht="15.95" hidden="1" customHeight="1">
      <c r="B1600" s="1023">
        <v>266</v>
      </c>
      <c r="C1600" s="1026"/>
      <c r="D1600" s="1029"/>
      <c r="E1600" s="196" t="s">
        <v>128</v>
      </c>
      <c r="F1600" s="537"/>
      <c r="G1600" s="351">
        <f>D1600*F1600</f>
        <v>0</v>
      </c>
      <c r="H1600" s="463"/>
      <c r="I1600" s="354">
        <f t="shared" ref="I1600" si="328">D1600*F1600*H1600</f>
        <v>0</v>
      </c>
      <c r="J1600" s="1032">
        <f>SUM(I1600:I1605)</f>
        <v>0</v>
      </c>
    </row>
    <row r="1601" spans="2:10" s="115" customFormat="1" ht="15.95" hidden="1" customHeight="1">
      <c r="B1601" s="1024"/>
      <c r="C1601" s="1027"/>
      <c r="D1601" s="1030"/>
      <c r="E1601" s="196" t="s">
        <v>259</v>
      </c>
      <c r="F1601" s="537"/>
      <c r="G1601" s="351">
        <f>D1600*F1601</f>
        <v>0</v>
      </c>
      <c r="H1601" s="463"/>
      <c r="I1601" s="354">
        <f t="shared" ref="I1601" si="329">D1600*F1601*H1601</f>
        <v>0</v>
      </c>
      <c r="J1601" s="1033"/>
    </row>
    <row r="1602" spans="2:10" s="115" customFormat="1" ht="15.95" hidden="1" customHeight="1">
      <c r="B1602" s="1024"/>
      <c r="C1602" s="1027"/>
      <c r="D1602" s="1030"/>
      <c r="E1602" s="196" t="s">
        <v>243</v>
      </c>
      <c r="F1602" s="537"/>
      <c r="G1602" s="351">
        <f>D1600*F1602</f>
        <v>0</v>
      </c>
      <c r="H1602" s="463"/>
      <c r="I1602" s="354">
        <f>D1600*F1602*H1602</f>
        <v>0</v>
      </c>
      <c r="J1602" s="1033"/>
    </row>
    <row r="1603" spans="2:10" s="115" customFormat="1" ht="15.95" hidden="1" customHeight="1">
      <c r="B1603" s="1024"/>
      <c r="C1603" s="1027"/>
      <c r="D1603" s="1030"/>
      <c r="E1603" s="196" t="s">
        <v>260</v>
      </c>
      <c r="F1603" s="537"/>
      <c r="G1603" s="351">
        <f>D1600*F1603</f>
        <v>0</v>
      </c>
      <c r="H1603" s="463"/>
      <c r="I1603" s="354">
        <f>D1600*F1603*H1603</f>
        <v>0</v>
      </c>
      <c r="J1603" s="1033"/>
    </row>
    <row r="1604" spans="2:10" s="115" customFormat="1" ht="15.95" hidden="1" customHeight="1">
      <c r="B1604" s="1024"/>
      <c r="C1604" s="1027"/>
      <c r="D1604" s="1030"/>
      <c r="E1604" s="196" t="s">
        <v>261</v>
      </c>
      <c r="F1604" s="537"/>
      <c r="G1604" s="351">
        <f>D1600*F1604</f>
        <v>0</v>
      </c>
      <c r="H1604" s="463"/>
      <c r="I1604" s="354">
        <f>D1600*F1604*H1604</f>
        <v>0</v>
      </c>
      <c r="J1604" s="1033"/>
    </row>
    <row r="1605" spans="2:10" s="115" customFormat="1" ht="15.95" hidden="1" customHeight="1">
      <c r="B1605" s="1025"/>
      <c r="C1605" s="1028"/>
      <c r="D1605" s="1031"/>
      <c r="E1605" s="196" t="s">
        <v>126</v>
      </c>
      <c r="F1605" s="537"/>
      <c r="G1605" s="351">
        <f>D1600*F1605</f>
        <v>0</v>
      </c>
      <c r="H1605" s="463"/>
      <c r="I1605" s="354">
        <f>D1600*F1605*H1605</f>
        <v>0</v>
      </c>
      <c r="J1605" s="1034"/>
    </row>
    <row r="1606" spans="2:10" s="115" customFormat="1" ht="15.95" hidden="1" customHeight="1">
      <c r="B1606" s="1023">
        <v>267</v>
      </c>
      <c r="C1606" s="1026"/>
      <c r="D1606" s="1029"/>
      <c r="E1606" s="196" t="s">
        <v>128</v>
      </c>
      <c r="F1606" s="537"/>
      <c r="G1606" s="351">
        <f>D1606*F1606</f>
        <v>0</v>
      </c>
      <c r="H1606" s="463"/>
      <c r="I1606" s="354">
        <f t="shared" ref="I1606" si="330">D1606*F1606*H1606</f>
        <v>0</v>
      </c>
      <c r="J1606" s="1032">
        <f>SUM(I1606:I1611)</f>
        <v>0</v>
      </c>
    </row>
    <row r="1607" spans="2:10" s="115" customFormat="1" ht="15.95" hidden="1" customHeight="1">
      <c r="B1607" s="1024"/>
      <c r="C1607" s="1027"/>
      <c r="D1607" s="1030"/>
      <c r="E1607" s="196" t="s">
        <v>259</v>
      </c>
      <c r="F1607" s="537"/>
      <c r="G1607" s="351">
        <f>D1606*F1607</f>
        <v>0</v>
      </c>
      <c r="H1607" s="463"/>
      <c r="I1607" s="354">
        <f t="shared" ref="I1607" si="331">D1606*F1607*H1607</f>
        <v>0</v>
      </c>
      <c r="J1607" s="1033"/>
    </row>
    <row r="1608" spans="2:10" s="115" customFormat="1" ht="15.95" hidden="1" customHeight="1">
      <c r="B1608" s="1024"/>
      <c r="C1608" s="1027"/>
      <c r="D1608" s="1030"/>
      <c r="E1608" s="196" t="s">
        <v>243</v>
      </c>
      <c r="F1608" s="537"/>
      <c r="G1608" s="351">
        <f>D1606*F1608</f>
        <v>0</v>
      </c>
      <c r="H1608" s="463"/>
      <c r="I1608" s="354">
        <f>D1606*F1608*H1608</f>
        <v>0</v>
      </c>
      <c r="J1608" s="1033"/>
    </row>
    <row r="1609" spans="2:10" s="115" customFormat="1" ht="15.95" hidden="1" customHeight="1">
      <c r="B1609" s="1024"/>
      <c r="C1609" s="1027"/>
      <c r="D1609" s="1030"/>
      <c r="E1609" s="196" t="s">
        <v>260</v>
      </c>
      <c r="F1609" s="537"/>
      <c r="G1609" s="351">
        <f>D1606*F1609</f>
        <v>0</v>
      </c>
      <c r="H1609" s="463"/>
      <c r="I1609" s="354">
        <f>D1606*F1609*H1609</f>
        <v>0</v>
      </c>
      <c r="J1609" s="1033"/>
    </row>
    <row r="1610" spans="2:10" s="115" customFormat="1" ht="15.95" hidden="1" customHeight="1">
      <c r="B1610" s="1024"/>
      <c r="C1610" s="1027"/>
      <c r="D1610" s="1030"/>
      <c r="E1610" s="196" t="s">
        <v>261</v>
      </c>
      <c r="F1610" s="537"/>
      <c r="G1610" s="351">
        <f>D1606*F1610</f>
        <v>0</v>
      </c>
      <c r="H1610" s="463"/>
      <c r="I1610" s="354">
        <f>D1606*F1610*H1610</f>
        <v>0</v>
      </c>
      <c r="J1610" s="1033"/>
    </row>
    <row r="1611" spans="2:10" s="115" customFormat="1" ht="15.95" hidden="1" customHeight="1">
      <c r="B1611" s="1025"/>
      <c r="C1611" s="1028"/>
      <c r="D1611" s="1031"/>
      <c r="E1611" s="196" t="s">
        <v>126</v>
      </c>
      <c r="F1611" s="537"/>
      <c r="G1611" s="351">
        <f>D1606*F1611</f>
        <v>0</v>
      </c>
      <c r="H1611" s="463"/>
      <c r="I1611" s="354">
        <f>D1606*F1611*H1611</f>
        <v>0</v>
      </c>
      <c r="J1611" s="1034"/>
    </row>
    <row r="1612" spans="2:10" s="115" customFormat="1" ht="15.95" hidden="1" customHeight="1">
      <c r="B1612" s="1023">
        <v>268</v>
      </c>
      <c r="C1612" s="1026"/>
      <c r="D1612" s="1029"/>
      <c r="E1612" s="196" t="s">
        <v>128</v>
      </c>
      <c r="F1612" s="537"/>
      <c r="G1612" s="351">
        <f>D1612*F1612</f>
        <v>0</v>
      </c>
      <c r="H1612" s="463"/>
      <c r="I1612" s="354">
        <f t="shared" ref="I1612" si="332">D1612*F1612*H1612</f>
        <v>0</v>
      </c>
      <c r="J1612" s="1032">
        <f>SUM(I1612:I1617)</f>
        <v>0</v>
      </c>
    </row>
    <row r="1613" spans="2:10" s="115" customFormat="1" ht="15.95" hidden="1" customHeight="1">
      <c r="B1613" s="1024"/>
      <c r="C1613" s="1027"/>
      <c r="D1613" s="1030"/>
      <c r="E1613" s="196" t="s">
        <v>259</v>
      </c>
      <c r="F1613" s="537"/>
      <c r="G1613" s="351">
        <f>D1612*F1613</f>
        <v>0</v>
      </c>
      <c r="H1613" s="463"/>
      <c r="I1613" s="354">
        <f t="shared" ref="I1613" si="333">D1612*F1613*H1613</f>
        <v>0</v>
      </c>
      <c r="J1613" s="1033"/>
    </row>
    <row r="1614" spans="2:10" s="115" customFormat="1" ht="15.95" hidden="1" customHeight="1">
      <c r="B1614" s="1024"/>
      <c r="C1614" s="1027"/>
      <c r="D1614" s="1030"/>
      <c r="E1614" s="196" t="s">
        <v>243</v>
      </c>
      <c r="F1614" s="537"/>
      <c r="G1614" s="351">
        <f>D1612*F1614</f>
        <v>0</v>
      </c>
      <c r="H1614" s="463"/>
      <c r="I1614" s="354">
        <f>D1612*F1614*H1614</f>
        <v>0</v>
      </c>
      <c r="J1614" s="1033"/>
    </row>
    <row r="1615" spans="2:10" s="115" customFormat="1" ht="15.95" hidden="1" customHeight="1">
      <c r="B1615" s="1024"/>
      <c r="C1615" s="1027"/>
      <c r="D1615" s="1030"/>
      <c r="E1615" s="196" t="s">
        <v>260</v>
      </c>
      <c r="F1615" s="537"/>
      <c r="G1615" s="351">
        <f>D1612*F1615</f>
        <v>0</v>
      </c>
      <c r="H1615" s="463"/>
      <c r="I1615" s="354">
        <f>D1612*F1615*H1615</f>
        <v>0</v>
      </c>
      <c r="J1615" s="1033"/>
    </row>
    <row r="1616" spans="2:10" s="115" customFormat="1" ht="15.95" hidden="1" customHeight="1">
      <c r="B1616" s="1024"/>
      <c r="C1616" s="1027"/>
      <c r="D1616" s="1030"/>
      <c r="E1616" s="196" t="s">
        <v>261</v>
      </c>
      <c r="F1616" s="537"/>
      <c r="G1616" s="351">
        <f>D1612*F1616</f>
        <v>0</v>
      </c>
      <c r="H1616" s="463"/>
      <c r="I1616" s="354">
        <f>D1612*F1616*H1616</f>
        <v>0</v>
      </c>
      <c r="J1616" s="1033"/>
    </row>
    <row r="1617" spans="2:10" s="115" customFormat="1" ht="15.95" hidden="1" customHeight="1">
      <c r="B1617" s="1025"/>
      <c r="C1617" s="1028"/>
      <c r="D1617" s="1031"/>
      <c r="E1617" s="196" t="s">
        <v>126</v>
      </c>
      <c r="F1617" s="537"/>
      <c r="G1617" s="351">
        <f>D1612*F1617</f>
        <v>0</v>
      </c>
      <c r="H1617" s="463"/>
      <c r="I1617" s="354">
        <f>D1612*F1617*H1617</f>
        <v>0</v>
      </c>
      <c r="J1617" s="1034"/>
    </row>
    <row r="1618" spans="2:10" s="115" customFormat="1" ht="15.95" hidden="1" customHeight="1">
      <c r="B1618" s="1023">
        <v>269</v>
      </c>
      <c r="C1618" s="1026"/>
      <c r="D1618" s="1029"/>
      <c r="E1618" s="196" t="s">
        <v>128</v>
      </c>
      <c r="F1618" s="537"/>
      <c r="G1618" s="351">
        <f>D1618*F1618</f>
        <v>0</v>
      </c>
      <c r="H1618" s="463"/>
      <c r="I1618" s="354">
        <f t="shared" ref="I1618" si="334">D1618*F1618*H1618</f>
        <v>0</v>
      </c>
      <c r="J1618" s="1032">
        <f>SUM(I1618:I1623)</f>
        <v>0</v>
      </c>
    </row>
    <row r="1619" spans="2:10" s="115" customFormat="1" ht="15.95" hidden="1" customHeight="1">
      <c r="B1619" s="1024"/>
      <c r="C1619" s="1027"/>
      <c r="D1619" s="1030"/>
      <c r="E1619" s="196" t="s">
        <v>259</v>
      </c>
      <c r="F1619" s="537"/>
      <c r="G1619" s="351">
        <f>D1618*F1619</f>
        <v>0</v>
      </c>
      <c r="H1619" s="463"/>
      <c r="I1619" s="354">
        <f t="shared" ref="I1619" si="335">D1618*F1619*H1619</f>
        <v>0</v>
      </c>
      <c r="J1619" s="1033"/>
    </row>
    <row r="1620" spans="2:10" s="115" customFormat="1" ht="15.95" hidden="1" customHeight="1">
      <c r="B1620" s="1024"/>
      <c r="C1620" s="1027"/>
      <c r="D1620" s="1030"/>
      <c r="E1620" s="196" t="s">
        <v>243</v>
      </c>
      <c r="F1620" s="537"/>
      <c r="G1620" s="351">
        <f>D1618*F1620</f>
        <v>0</v>
      </c>
      <c r="H1620" s="463"/>
      <c r="I1620" s="354">
        <f>D1618*F1620*H1620</f>
        <v>0</v>
      </c>
      <c r="J1620" s="1033"/>
    </row>
    <row r="1621" spans="2:10" s="115" customFormat="1" ht="15.95" hidden="1" customHeight="1">
      <c r="B1621" s="1024"/>
      <c r="C1621" s="1027"/>
      <c r="D1621" s="1030"/>
      <c r="E1621" s="196" t="s">
        <v>260</v>
      </c>
      <c r="F1621" s="537"/>
      <c r="G1621" s="351">
        <f>D1618*F1621</f>
        <v>0</v>
      </c>
      <c r="H1621" s="463"/>
      <c r="I1621" s="354">
        <f>D1618*F1621*H1621</f>
        <v>0</v>
      </c>
      <c r="J1621" s="1033"/>
    </row>
    <row r="1622" spans="2:10" s="115" customFormat="1" ht="15.95" hidden="1" customHeight="1">
      <c r="B1622" s="1024"/>
      <c r="C1622" s="1027"/>
      <c r="D1622" s="1030"/>
      <c r="E1622" s="196" t="s">
        <v>261</v>
      </c>
      <c r="F1622" s="537"/>
      <c r="G1622" s="351">
        <f>D1618*F1622</f>
        <v>0</v>
      </c>
      <c r="H1622" s="463"/>
      <c r="I1622" s="354">
        <f>D1618*F1622*H1622</f>
        <v>0</v>
      </c>
      <c r="J1622" s="1033"/>
    </row>
    <row r="1623" spans="2:10" s="115" customFormat="1" ht="15.95" hidden="1" customHeight="1">
      <c r="B1623" s="1025"/>
      <c r="C1623" s="1028"/>
      <c r="D1623" s="1031"/>
      <c r="E1623" s="196" t="s">
        <v>126</v>
      </c>
      <c r="F1623" s="537"/>
      <c r="G1623" s="351">
        <f>D1618*F1623</f>
        <v>0</v>
      </c>
      <c r="H1623" s="463"/>
      <c r="I1623" s="354">
        <f>D1618*F1623*H1623</f>
        <v>0</v>
      </c>
      <c r="J1623" s="1034"/>
    </row>
    <row r="1624" spans="2:10" s="115" customFormat="1" ht="15.95" hidden="1" customHeight="1">
      <c r="B1624" s="1023">
        <v>270</v>
      </c>
      <c r="C1624" s="1026"/>
      <c r="D1624" s="1029"/>
      <c r="E1624" s="196" t="s">
        <v>128</v>
      </c>
      <c r="F1624" s="537"/>
      <c r="G1624" s="351">
        <f>D1624*F1624</f>
        <v>0</v>
      </c>
      <c r="H1624" s="463"/>
      <c r="I1624" s="354">
        <f t="shared" ref="I1624" si="336">D1624*F1624*H1624</f>
        <v>0</v>
      </c>
      <c r="J1624" s="1032">
        <f>SUM(I1624:I1629)</f>
        <v>0</v>
      </c>
    </row>
    <row r="1625" spans="2:10" s="115" customFormat="1" ht="15.95" hidden="1" customHeight="1">
      <c r="B1625" s="1024"/>
      <c r="C1625" s="1027"/>
      <c r="D1625" s="1030"/>
      <c r="E1625" s="196" t="s">
        <v>259</v>
      </c>
      <c r="F1625" s="537"/>
      <c r="G1625" s="351">
        <f>D1624*F1625</f>
        <v>0</v>
      </c>
      <c r="H1625" s="463"/>
      <c r="I1625" s="354">
        <f t="shared" ref="I1625" si="337">D1624*F1625*H1625</f>
        <v>0</v>
      </c>
      <c r="J1625" s="1033"/>
    </row>
    <row r="1626" spans="2:10" s="115" customFormat="1" ht="15.95" hidden="1" customHeight="1">
      <c r="B1626" s="1024"/>
      <c r="C1626" s="1027"/>
      <c r="D1626" s="1030"/>
      <c r="E1626" s="196" t="s">
        <v>243</v>
      </c>
      <c r="F1626" s="537"/>
      <c r="G1626" s="351">
        <f>D1624*F1626</f>
        <v>0</v>
      </c>
      <c r="H1626" s="463"/>
      <c r="I1626" s="354">
        <f>D1624*F1626*H1626</f>
        <v>0</v>
      </c>
      <c r="J1626" s="1033"/>
    </row>
    <row r="1627" spans="2:10" s="115" customFormat="1" ht="15.95" hidden="1" customHeight="1">
      <c r="B1627" s="1024"/>
      <c r="C1627" s="1027"/>
      <c r="D1627" s="1030"/>
      <c r="E1627" s="196" t="s">
        <v>260</v>
      </c>
      <c r="F1627" s="537"/>
      <c r="G1627" s="351">
        <f>D1624*F1627</f>
        <v>0</v>
      </c>
      <c r="H1627" s="463"/>
      <c r="I1627" s="354">
        <f>D1624*F1627*H1627</f>
        <v>0</v>
      </c>
      <c r="J1627" s="1033"/>
    </row>
    <row r="1628" spans="2:10" s="115" customFormat="1" ht="15.95" hidden="1" customHeight="1">
      <c r="B1628" s="1024"/>
      <c r="C1628" s="1027"/>
      <c r="D1628" s="1030"/>
      <c r="E1628" s="196" t="s">
        <v>261</v>
      </c>
      <c r="F1628" s="537"/>
      <c r="G1628" s="351">
        <f>D1624*F1628</f>
        <v>0</v>
      </c>
      <c r="H1628" s="463"/>
      <c r="I1628" s="354">
        <f>D1624*F1628*H1628</f>
        <v>0</v>
      </c>
      <c r="J1628" s="1033"/>
    </row>
    <row r="1629" spans="2:10" s="115" customFormat="1" ht="15.95" hidden="1" customHeight="1">
      <c r="B1629" s="1025"/>
      <c r="C1629" s="1028"/>
      <c r="D1629" s="1031"/>
      <c r="E1629" s="196" t="s">
        <v>126</v>
      </c>
      <c r="F1629" s="537"/>
      <c r="G1629" s="351">
        <f>D1624*F1629</f>
        <v>0</v>
      </c>
      <c r="H1629" s="463"/>
      <c r="I1629" s="354">
        <f>D1624*F1629*H1629</f>
        <v>0</v>
      </c>
      <c r="J1629" s="1034"/>
    </row>
    <row r="1630" spans="2:10" s="115" customFormat="1" ht="15.95" hidden="1" customHeight="1">
      <c r="B1630" s="1023">
        <v>271</v>
      </c>
      <c r="C1630" s="1026"/>
      <c r="D1630" s="1029"/>
      <c r="E1630" s="196" t="s">
        <v>128</v>
      </c>
      <c r="F1630" s="537"/>
      <c r="G1630" s="351">
        <f>D1630*F1630</f>
        <v>0</v>
      </c>
      <c r="H1630" s="463"/>
      <c r="I1630" s="354">
        <f t="shared" ref="I1630" si="338">D1630*F1630*H1630</f>
        <v>0</v>
      </c>
      <c r="J1630" s="1032">
        <f>SUM(I1630:I1635)</f>
        <v>0</v>
      </c>
    </row>
    <row r="1631" spans="2:10" s="115" customFormat="1" ht="15.95" hidden="1" customHeight="1">
      <c r="B1631" s="1024"/>
      <c r="C1631" s="1027"/>
      <c r="D1631" s="1030"/>
      <c r="E1631" s="196" t="s">
        <v>259</v>
      </c>
      <c r="F1631" s="537"/>
      <c r="G1631" s="351">
        <f>D1630*F1631</f>
        <v>0</v>
      </c>
      <c r="H1631" s="463"/>
      <c r="I1631" s="354">
        <f t="shared" ref="I1631" si="339">D1630*F1631*H1631</f>
        <v>0</v>
      </c>
      <c r="J1631" s="1033"/>
    </row>
    <row r="1632" spans="2:10" s="115" customFormat="1" ht="15.95" hidden="1" customHeight="1">
      <c r="B1632" s="1024"/>
      <c r="C1632" s="1027"/>
      <c r="D1632" s="1030"/>
      <c r="E1632" s="196" t="s">
        <v>243</v>
      </c>
      <c r="F1632" s="537"/>
      <c r="G1632" s="351">
        <f>D1630*F1632</f>
        <v>0</v>
      </c>
      <c r="H1632" s="463"/>
      <c r="I1632" s="354">
        <f>D1630*F1632*H1632</f>
        <v>0</v>
      </c>
      <c r="J1632" s="1033"/>
    </row>
    <row r="1633" spans="2:10" s="115" customFormat="1" ht="15.95" hidden="1" customHeight="1">
      <c r="B1633" s="1024"/>
      <c r="C1633" s="1027"/>
      <c r="D1633" s="1030"/>
      <c r="E1633" s="196" t="s">
        <v>260</v>
      </c>
      <c r="F1633" s="537"/>
      <c r="G1633" s="351">
        <f>D1630*F1633</f>
        <v>0</v>
      </c>
      <c r="H1633" s="463"/>
      <c r="I1633" s="354">
        <f>D1630*F1633*H1633</f>
        <v>0</v>
      </c>
      <c r="J1633" s="1033"/>
    </row>
    <row r="1634" spans="2:10" s="115" customFormat="1" ht="15.95" hidden="1" customHeight="1">
      <c r="B1634" s="1024"/>
      <c r="C1634" s="1027"/>
      <c r="D1634" s="1030"/>
      <c r="E1634" s="196" t="s">
        <v>261</v>
      </c>
      <c r="F1634" s="537"/>
      <c r="G1634" s="351">
        <f>D1630*F1634</f>
        <v>0</v>
      </c>
      <c r="H1634" s="463"/>
      <c r="I1634" s="354">
        <f>D1630*F1634*H1634</f>
        <v>0</v>
      </c>
      <c r="J1634" s="1033"/>
    </row>
    <row r="1635" spans="2:10" s="115" customFormat="1" ht="15.95" hidden="1" customHeight="1">
      <c r="B1635" s="1025"/>
      <c r="C1635" s="1028"/>
      <c r="D1635" s="1031"/>
      <c r="E1635" s="196" t="s">
        <v>126</v>
      </c>
      <c r="F1635" s="537"/>
      <c r="G1635" s="351">
        <f>D1630*F1635</f>
        <v>0</v>
      </c>
      <c r="H1635" s="463"/>
      <c r="I1635" s="354">
        <f>D1630*F1635*H1635</f>
        <v>0</v>
      </c>
      <c r="J1635" s="1034"/>
    </row>
    <row r="1636" spans="2:10" s="115" customFormat="1" ht="15.95" hidden="1" customHeight="1">
      <c r="B1636" s="1023">
        <v>272</v>
      </c>
      <c r="C1636" s="1026"/>
      <c r="D1636" s="1029"/>
      <c r="E1636" s="196" t="s">
        <v>128</v>
      </c>
      <c r="F1636" s="537"/>
      <c r="G1636" s="351">
        <f>D1636*F1636</f>
        <v>0</v>
      </c>
      <c r="H1636" s="463"/>
      <c r="I1636" s="354">
        <f t="shared" ref="I1636" si="340">D1636*F1636*H1636</f>
        <v>0</v>
      </c>
      <c r="J1636" s="1032">
        <f>SUM(I1636:I1641)</f>
        <v>0</v>
      </c>
    </row>
    <row r="1637" spans="2:10" s="115" customFormat="1" ht="15.95" hidden="1" customHeight="1">
      <c r="B1637" s="1024"/>
      <c r="C1637" s="1027"/>
      <c r="D1637" s="1030"/>
      <c r="E1637" s="196" t="s">
        <v>259</v>
      </c>
      <c r="F1637" s="537"/>
      <c r="G1637" s="351">
        <f>D1636*F1637</f>
        <v>0</v>
      </c>
      <c r="H1637" s="463"/>
      <c r="I1637" s="354">
        <f t="shared" ref="I1637" si="341">D1636*F1637*H1637</f>
        <v>0</v>
      </c>
      <c r="J1637" s="1033"/>
    </row>
    <row r="1638" spans="2:10" s="115" customFormat="1" ht="15.95" hidden="1" customHeight="1">
      <c r="B1638" s="1024"/>
      <c r="C1638" s="1027"/>
      <c r="D1638" s="1030"/>
      <c r="E1638" s="196" t="s">
        <v>243</v>
      </c>
      <c r="F1638" s="537"/>
      <c r="G1638" s="351">
        <f>D1636*F1638</f>
        <v>0</v>
      </c>
      <c r="H1638" s="463"/>
      <c r="I1638" s="354">
        <f>D1636*F1638*H1638</f>
        <v>0</v>
      </c>
      <c r="J1638" s="1033"/>
    </row>
    <row r="1639" spans="2:10" s="115" customFormat="1" ht="15.95" hidden="1" customHeight="1">
      <c r="B1639" s="1024"/>
      <c r="C1639" s="1027"/>
      <c r="D1639" s="1030"/>
      <c r="E1639" s="196" t="s">
        <v>260</v>
      </c>
      <c r="F1639" s="537"/>
      <c r="G1639" s="351">
        <f>D1636*F1639</f>
        <v>0</v>
      </c>
      <c r="H1639" s="463"/>
      <c r="I1639" s="354">
        <f>D1636*F1639*H1639</f>
        <v>0</v>
      </c>
      <c r="J1639" s="1033"/>
    </row>
    <row r="1640" spans="2:10" s="115" customFormat="1" ht="15.95" hidden="1" customHeight="1">
      <c r="B1640" s="1024"/>
      <c r="C1640" s="1027"/>
      <c r="D1640" s="1030"/>
      <c r="E1640" s="196" t="s">
        <v>261</v>
      </c>
      <c r="F1640" s="537"/>
      <c r="G1640" s="351">
        <f>D1636*F1640</f>
        <v>0</v>
      </c>
      <c r="H1640" s="463"/>
      <c r="I1640" s="354">
        <f>D1636*F1640*H1640</f>
        <v>0</v>
      </c>
      <c r="J1640" s="1033"/>
    </row>
    <row r="1641" spans="2:10" s="115" customFormat="1" ht="15.95" hidden="1" customHeight="1">
      <c r="B1641" s="1025"/>
      <c r="C1641" s="1028"/>
      <c r="D1641" s="1031"/>
      <c r="E1641" s="196" t="s">
        <v>126</v>
      </c>
      <c r="F1641" s="537"/>
      <c r="G1641" s="351">
        <f>D1636*F1641</f>
        <v>0</v>
      </c>
      <c r="H1641" s="463"/>
      <c r="I1641" s="354">
        <f>D1636*F1641*H1641</f>
        <v>0</v>
      </c>
      <c r="J1641" s="1034"/>
    </row>
    <row r="1642" spans="2:10" s="115" customFormat="1" ht="15.95" hidden="1" customHeight="1">
      <c r="B1642" s="1023">
        <v>273</v>
      </c>
      <c r="C1642" s="1026"/>
      <c r="D1642" s="1029"/>
      <c r="E1642" s="196" t="s">
        <v>128</v>
      </c>
      <c r="F1642" s="537"/>
      <c r="G1642" s="351">
        <f>D1642*F1642</f>
        <v>0</v>
      </c>
      <c r="H1642" s="463"/>
      <c r="I1642" s="354">
        <f t="shared" ref="I1642" si="342">D1642*F1642*H1642</f>
        <v>0</v>
      </c>
      <c r="J1642" s="1032">
        <f>SUM(I1642:I1647)</f>
        <v>0</v>
      </c>
    </row>
    <row r="1643" spans="2:10" s="115" customFormat="1" ht="15.95" hidden="1" customHeight="1">
      <c r="B1643" s="1024"/>
      <c r="C1643" s="1027"/>
      <c r="D1643" s="1030"/>
      <c r="E1643" s="196" t="s">
        <v>259</v>
      </c>
      <c r="F1643" s="537"/>
      <c r="G1643" s="351">
        <f>D1642*F1643</f>
        <v>0</v>
      </c>
      <c r="H1643" s="463"/>
      <c r="I1643" s="354">
        <f t="shared" ref="I1643" si="343">D1642*F1643*H1643</f>
        <v>0</v>
      </c>
      <c r="J1643" s="1033"/>
    </row>
    <row r="1644" spans="2:10" s="115" customFormat="1" ht="15.95" hidden="1" customHeight="1">
      <c r="B1644" s="1024"/>
      <c r="C1644" s="1027"/>
      <c r="D1644" s="1030"/>
      <c r="E1644" s="196" t="s">
        <v>243</v>
      </c>
      <c r="F1644" s="537"/>
      <c r="G1644" s="351">
        <f>D1642*F1644</f>
        <v>0</v>
      </c>
      <c r="H1644" s="463"/>
      <c r="I1644" s="354">
        <f>D1642*F1644*H1644</f>
        <v>0</v>
      </c>
      <c r="J1644" s="1033"/>
    </row>
    <row r="1645" spans="2:10" s="115" customFormat="1" ht="15.95" hidden="1" customHeight="1">
      <c r="B1645" s="1024"/>
      <c r="C1645" s="1027"/>
      <c r="D1645" s="1030"/>
      <c r="E1645" s="196" t="s">
        <v>260</v>
      </c>
      <c r="F1645" s="537"/>
      <c r="G1645" s="351">
        <f>D1642*F1645</f>
        <v>0</v>
      </c>
      <c r="H1645" s="463"/>
      <c r="I1645" s="354">
        <f>D1642*F1645*H1645</f>
        <v>0</v>
      </c>
      <c r="J1645" s="1033"/>
    </row>
    <row r="1646" spans="2:10" s="115" customFormat="1" ht="15.95" hidden="1" customHeight="1">
      <c r="B1646" s="1024"/>
      <c r="C1646" s="1027"/>
      <c r="D1646" s="1030"/>
      <c r="E1646" s="196" t="s">
        <v>261</v>
      </c>
      <c r="F1646" s="537"/>
      <c r="G1646" s="351">
        <f>D1642*F1646</f>
        <v>0</v>
      </c>
      <c r="H1646" s="463"/>
      <c r="I1646" s="354">
        <f>D1642*F1646*H1646</f>
        <v>0</v>
      </c>
      <c r="J1646" s="1033"/>
    </row>
    <row r="1647" spans="2:10" s="115" customFormat="1" ht="15.95" hidden="1" customHeight="1">
      <c r="B1647" s="1025"/>
      <c r="C1647" s="1028"/>
      <c r="D1647" s="1031"/>
      <c r="E1647" s="196" t="s">
        <v>126</v>
      </c>
      <c r="F1647" s="537"/>
      <c r="G1647" s="351">
        <f>D1642*F1647</f>
        <v>0</v>
      </c>
      <c r="H1647" s="463"/>
      <c r="I1647" s="354">
        <f>D1642*F1647*H1647</f>
        <v>0</v>
      </c>
      <c r="J1647" s="1034"/>
    </row>
    <row r="1648" spans="2:10" s="115" customFormat="1" ht="15.95" hidden="1" customHeight="1">
      <c r="B1648" s="1023">
        <v>274</v>
      </c>
      <c r="C1648" s="1026"/>
      <c r="D1648" s="1029"/>
      <c r="E1648" s="196" t="s">
        <v>128</v>
      </c>
      <c r="F1648" s="537"/>
      <c r="G1648" s="351">
        <f>D1648*F1648</f>
        <v>0</v>
      </c>
      <c r="H1648" s="463"/>
      <c r="I1648" s="354">
        <f t="shared" ref="I1648" si="344">D1648*F1648*H1648</f>
        <v>0</v>
      </c>
      <c r="J1648" s="1032">
        <f>SUM(I1648:I1653)</f>
        <v>0</v>
      </c>
    </row>
    <row r="1649" spans="2:10" s="115" customFormat="1" ht="15.95" hidden="1" customHeight="1">
      <c r="B1649" s="1024"/>
      <c r="C1649" s="1027"/>
      <c r="D1649" s="1030"/>
      <c r="E1649" s="196" t="s">
        <v>259</v>
      </c>
      <c r="F1649" s="537"/>
      <c r="G1649" s="351">
        <f>D1648*F1649</f>
        <v>0</v>
      </c>
      <c r="H1649" s="463"/>
      <c r="I1649" s="354">
        <f t="shared" ref="I1649" si="345">D1648*F1649*H1649</f>
        <v>0</v>
      </c>
      <c r="J1649" s="1033"/>
    </row>
    <row r="1650" spans="2:10" s="115" customFormat="1" ht="15.95" hidden="1" customHeight="1">
      <c r="B1650" s="1024"/>
      <c r="C1650" s="1027"/>
      <c r="D1650" s="1030"/>
      <c r="E1650" s="196" t="s">
        <v>243</v>
      </c>
      <c r="F1650" s="537"/>
      <c r="G1650" s="351">
        <f>D1648*F1650</f>
        <v>0</v>
      </c>
      <c r="H1650" s="463"/>
      <c r="I1650" s="354">
        <f>D1648*F1650*H1650</f>
        <v>0</v>
      </c>
      <c r="J1650" s="1033"/>
    </row>
    <row r="1651" spans="2:10" s="115" customFormat="1" ht="15.95" hidden="1" customHeight="1">
      <c r="B1651" s="1024"/>
      <c r="C1651" s="1027"/>
      <c r="D1651" s="1030"/>
      <c r="E1651" s="196" t="s">
        <v>260</v>
      </c>
      <c r="F1651" s="537"/>
      <c r="G1651" s="351">
        <f>D1648*F1651</f>
        <v>0</v>
      </c>
      <c r="H1651" s="463"/>
      <c r="I1651" s="354">
        <f>D1648*F1651*H1651</f>
        <v>0</v>
      </c>
      <c r="J1651" s="1033"/>
    </row>
    <row r="1652" spans="2:10" s="115" customFormat="1" ht="15.95" hidden="1" customHeight="1">
      <c r="B1652" s="1024"/>
      <c r="C1652" s="1027"/>
      <c r="D1652" s="1030"/>
      <c r="E1652" s="196" t="s">
        <v>261</v>
      </c>
      <c r="F1652" s="537"/>
      <c r="G1652" s="351">
        <f>D1648*F1652</f>
        <v>0</v>
      </c>
      <c r="H1652" s="463"/>
      <c r="I1652" s="354">
        <f>D1648*F1652*H1652</f>
        <v>0</v>
      </c>
      <c r="J1652" s="1033"/>
    </row>
    <row r="1653" spans="2:10" s="115" customFormat="1" ht="15.95" hidden="1" customHeight="1">
      <c r="B1653" s="1025"/>
      <c r="C1653" s="1028"/>
      <c r="D1653" s="1031"/>
      <c r="E1653" s="196" t="s">
        <v>126</v>
      </c>
      <c r="F1653" s="537"/>
      <c r="G1653" s="351">
        <f>D1648*F1653</f>
        <v>0</v>
      </c>
      <c r="H1653" s="463"/>
      <c r="I1653" s="354">
        <f>D1648*F1653*H1653</f>
        <v>0</v>
      </c>
      <c r="J1653" s="1034"/>
    </row>
    <row r="1654" spans="2:10" s="115" customFormat="1" ht="15.95" hidden="1" customHeight="1">
      <c r="B1654" s="1023">
        <v>275</v>
      </c>
      <c r="C1654" s="1026"/>
      <c r="D1654" s="1029"/>
      <c r="E1654" s="196" t="s">
        <v>128</v>
      </c>
      <c r="F1654" s="537"/>
      <c r="G1654" s="351">
        <f>D1654*F1654</f>
        <v>0</v>
      </c>
      <c r="H1654" s="463"/>
      <c r="I1654" s="354">
        <f t="shared" ref="I1654" si="346">D1654*F1654*H1654</f>
        <v>0</v>
      </c>
      <c r="J1654" s="1032">
        <f>SUM(I1654:I1659)</f>
        <v>0</v>
      </c>
    </row>
    <row r="1655" spans="2:10" s="115" customFormat="1" ht="15.95" hidden="1" customHeight="1">
      <c r="B1655" s="1024"/>
      <c r="C1655" s="1027"/>
      <c r="D1655" s="1030"/>
      <c r="E1655" s="196" t="s">
        <v>259</v>
      </c>
      <c r="F1655" s="537"/>
      <c r="G1655" s="351">
        <f>D1654*F1655</f>
        <v>0</v>
      </c>
      <c r="H1655" s="463"/>
      <c r="I1655" s="354">
        <f t="shared" ref="I1655" si="347">D1654*F1655*H1655</f>
        <v>0</v>
      </c>
      <c r="J1655" s="1033"/>
    </row>
    <row r="1656" spans="2:10" s="115" customFormat="1" ht="15.95" hidden="1" customHeight="1">
      <c r="B1656" s="1024"/>
      <c r="C1656" s="1027"/>
      <c r="D1656" s="1030"/>
      <c r="E1656" s="196" t="s">
        <v>243</v>
      </c>
      <c r="F1656" s="537"/>
      <c r="G1656" s="351">
        <f>D1654*F1656</f>
        <v>0</v>
      </c>
      <c r="H1656" s="463"/>
      <c r="I1656" s="354">
        <f>D1654*F1656*H1656</f>
        <v>0</v>
      </c>
      <c r="J1656" s="1033"/>
    </row>
    <row r="1657" spans="2:10" s="115" customFormat="1" ht="15.95" hidden="1" customHeight="1">
      <c r="B1657" s="1024"/>
      <c r="C1657" s="1027"/>
      <c r="D1657" s="1030"/>
      <c r="E1657" s="196" t="s">
        <v>260</v>
      </c>
      <c r="F1657" s="537"/>
      <c r="G1657" s="351">
        <f>D1654*F1657</f>
        <v>0</v>
      </c>
      <c r="H1657" s="463"/>
      <c r="I1657" s="354">
        <f>D1654*F1657*H1657</f>
        <v>0</v>
      </c>
      <c r="J1657" s="1033"/>
    </row>
    <row r="1658" spans="2:10" s="115" customFormat="1" ht="15.95" hidden="1" customHeight="1">
      <c r="B1658" s="1024"/>
      <c r="C1658" s="1027"/>
      <c r="D1658" s="1030"/>
      <c r="E1658" s="196" t="s">
        <v>261</v>
      </c>
      <c r="F1658" s="537"/>
      <c r="G1658" s="351">
        <f>D1654*F1658</f>
        <v>0</v>
      </c>
      <c r="H1658" s="463"/>
      <c r="I1658" s="354">
        <f>D1654*F1658*H1658</f>
        <v>0</v>
      </c>
      <c r="J1658" s="1033"/>
    </row>
    <row r="1659" spans="2:10" s="115" customFormat="1" ht="15.95" hidden="1" customHeight="1">
      <c r="B1659" s="1025"/>
      <c r="C1659" s="1028"/>
      <c r="D1659" s="1031"/>
      <c r="E1659" s="196" t="s">
        <v>126</v>
      </c>
      <c r="F1659" s="537"/>
      <c r="G1659" s="351">
        <f>D1654*F1659</f>
        <v>0</v>
      </c>
      <c r="H1659" s="463"/>
      <c r="I1659" s="354">
        <f>D1654*F1659*H1659</f>
        <v>0</v>
      </c>
      <c r="J1659" s="1034"/>
    </row>
    <row r="1660" spans="2:10" s="115" customFormat="1" ht="15.95" hidden="1" customHeight="1">
      <c r="B1660" s="1023">
        <v>276</v>
      </c>
      <c r="C1660" s="1026"/>
      <c r="D1660" s="1029"/>
      <c r="E1660" s="196" t="s">
        <v>128</v>
      </c>
      <c r="F1660" s="537"/>
      <c r="G1660" s="351">
        <f>D1660*F1660</f>
        <v>0</v>
      </c>
      <c r="H1660" s="463"/>
      <c r="I1660" s="354">
        <f t="shared" ref="I1660" si="348">D1660*F1660*H1660</f>
        <v>0</v>
      </c>
      <c r="J1660" s="1032">
        <f>SUM(I1660:I1665)</f>
        <v>0</v>
      </c>
    </row>
    <row r="1661" spans="2:10" s="115" customFormat="1" ht="15.95" hidden="1" customHeight="1">
      <c r="B1661" s="1024"/>
      <c r="C1661" s="1027"/>
      <c r="D1661" s="1030"/>
      <c r="E1661" s="196" t="s">
        <v>259</v>
      </c>
      <c r="F1661" s="537"/>
      <c r="G1661" s="351">
        <f>D1660*F1661</f>
        <v>0</v>
      </c>
      <c r="H1661" s="463"/>
      <c r="I1661" s="354">
        <f t="shared" ref="I1661" si="349">D1660*F1661*H1661</f>
        <v>0</v>
      </c>
      <c r="J1661" s="1033"/>
    </row>
    <row r="1662" spans="2:10" s="115" customFormat="1" ht="15.95" hidden="1" customHeight="1">
      <c r="B1662" s="1024"/>
      <c r="C1662" s="1027"/>
      <c r="D1662" s="1030"/>
      <c r="E1662" s="196" t="s">
        <v>243</v>
      </c>
      <c r="F1662" s="537"/>
      <c r="G1662" s="351">
        <f>D1660*F1662</f>
        <v>0</v>
      </c>
      <c r="H1662" s="463"/>
      <c r="I1662" s="354">
        <f>D1660*F1662*H1662</f>
        <v>0</v>
      </c>
      <c r="J1662" s="1033"/>
    </row>
    <row r="1663" spans="2:10" s="115" customFormat="1" ht="15.95" hidden="1" customHeight="1">
      <c r="B1663" s="1024"/>
      <c r="C1663" s="1027"/>
      <c r="D1663" s="1030"/>
      <c r="E1663" s="196" t="s">
        <v>260</v>
      </c>
      <c r="F1663" s="537"/>
      <c r="G1663" s="351">
        <f>D1660*F1663</f>
        <v>0</v>
      </c>
      <c r="H1663" s="463"/>
      <c r="I1663" s="354">
        <f>D1660*F1663*H1663</f>
        <v>0</v>
      </c>
      <c r="J1663" s="1033"/>
    </row>
    <row r="1664" spans="2:10" s="115" customFormat="1" ht="15.95" hidden="1" customHeight="1">
      <c r="B1664" s="1024"/>
      <c r="C1664" s="1027"/>
      <c r="D1664" s="1030"/>
      <c r="E1664" s="196" t="s">
        <v>261</v>
      </c>
      <c r="F1664" s="537"/>
      <c r="G1664" s="351">
        <f>D1660*F1664</f>
        <v>0</v>
      </c>
      <c r="H1664" s="463"/>
      <c r="I1664" s="354">
        <f>D1660*F1664*H1664</f>
        <v>0</v>
      </c>
      <c r="J1664" s="1033"/>
    </row>
    <row r="1665" spans="2:10" s="115" customFormat="1" ht="15.95" hidden="1" customHeight="1">
      <c r="B1665" s="1025"/>
      <c r="C1665" s="1028"/>
      <c r="D1665" s="1031"/>
      <c r="E1665" s="196" t="s">
        <v>126</v>
      </c>
      <c r="F1665" s="537"/>
      <c r="G1665" s="351">
        <f>D1660*F1665</f>
        <v>0</v>
      </c>
      <c r="H1665" s="463"/>
      <c r="I1665" s="354">
        <f>D1660*F1665*H1665</f>
        <v>0</v>
      </c>
      <c r="J1665" s="1034"/>
    </row>
    <row r="1666" spans="2:10" s="115" customFormat="1" ht="15.95" hidden="1" customHeight="1">
      <c r="B1666" s="1023">
        <v>277</v>
      </c>
      <c r="C1666" s="1026"/>
      <c r="D1666" s="1029"/>
      <c r="E1666" s="196" t="s">
        <v>128</v>
      </c>
      <c r="F1666" s="537"/>
      <c r="G1666" s="351">
        <f>D1666*F1666</f>
        <v>0</v>
      </c>
      <c r="H1666" s="463"/>
      <c r="I1666" s="354">
        <f t="shared" ref="I1666" si="350">D1666*F1666*H1666</f>
        <v>0</v>
      </c>
      <c r="J1666" s="1032">
        <f>SUM(I1666:I1671)</f>
        <v>0</v>
      </c>
    </row>
    <row r="1667" spans="2:10" s="115" customFormat="1" ht="15.95" hidden="1" customHeight="1">
      <c r="B1667" s="1024"/>
      <c r="C1667" s="1027"/>
      <c r="D1667" s="1030"/>
      <c r="E1667" s="196" t="s">
        <v>259</v>
      </c>
      <c r="F1667" s="537"/>
      <c r="G1667" s="351">
        <f>D1666*F1667</f>
        <v>0</v>
      </c>
      <c r="H1667" s="463"/>
      <c r="I1667" s="354">
        <f t="shared" ref="I1667" si="351">D1666*F1667*H1667</f>
        <v>0</v>
      </c>
      <c r="J1667" s="1033"/>
    </row>
    <row r="1668" spans="2:10" s="115" customFormat="1" ht="15.95" hidden="1" customHeight="1">
      <c r="B1668" s="1024"/>
      <c r="C1668" s="1027"/>
      <c r="D1668" s="1030"/>
      <c r="E1668" s="196" t="s">
        <v>243</v>
      </c>
      <c r="F1668" s="537"/>
      <c r="G1668" s="351">
        <f>D1666*F1668</f>
        <v>0</v>
      </c>
      <c r="H1668" s="463"/>
      <c r="I1668" s="354">
        <f>D1666*F1668*H1668</f>
        <v>0</v>
      </c>
      <c r="J1668" s="1033"/>
    </row>
    <row r="1669" spans="2:10" s="115" customFormat="1" ht="15.95" hidden="1" customHeight="1">
      <c r="B1669" s="1024"/>
      <c r="C1669" s="1027"/>
      <c r="D1669" s="1030"/>
      <c r="E1669" s="196" t="s">
        <v>260</v>
      </c>
      <c r="F1669" s="537"/>
      <c r="G1669" s="351">
        <f>D1666*F1669</f>
        <v>0</v>
      </c>
      <c r="H1669" s="463"/>
      <c r="I1669" s="354">
        <f>D1666*F1669*H1669</f>
        <v>0</v>
      </c>
      <c r="J1669" s="1033"/>
    </row>
    <row r="1670" spans="2:10" s="115" customFormat="1" ht="15.95" hidden="1" customHeight="1">
      <c r="B1670" s="1024"/>
      <c r="C1670" s="1027"/>
      <c r="D1670" s="1030"/>
      <c r="E1670" s="196" t="s">
        <v>261</v>
      </c>
      <c r="F1670" s="537"/>
      <c r="G1670" s="351">
        <f>D1666*F1670</f>
        <v>0</v>
      </c>
      <c r="H1670" s="463"/>
      <c r="I1670" s="354">
        <f>D1666*F1670*H1670</f>
        <v>0</v>
      </c>
      <c r="J1670" s="1033"/>
    </row>
    <row r="1671" spans="2:10" s="115" customFormat="1" ht="15.95" hidden="1" customHeight="1">
      <c r="B1671" s="1025"/>
      <c r="C1671" s="1028"/>
      <c r="D1671" s="1031"/>
      <c r="E1671" s="196" t="s">
        <v>126</v>
      </c>
      <c r="F1671" s="537"/>
      <c r="G1671" s="351">
        <f>D1666*F1671</f>
        <v>0</v>
      </c>
      <c r="H1671" s="463"/>
      <c r="I1671" s="354">
        <f>D1666*F1671*H1671</f>
        <v>0</v>
      </c>
      <c r="J1671" s="1034"/>
    </row>
    <row r="1672" spans="2:10" s="115" customFormat="1" ht="15.95" hidden="1" customHeight="1">
      <c r="B1672" s="1023">
        <v>278</v>
      </c>
      <c r="C1672" s="1026"/>
      <c r="D1672" s="1029"/>
      <c r="E1672" s="196" t="s">
        <v>128</v>
      </c>
      <c r="F1672" s="537"/>
      <c r="G1672" s="351">
        <f>D1672*F1672</f>
        <v>0</v>
      </c>
      <c r="H1672" s="463"/>
      <c r="I1672" s="354">
        <f t="shared" ref="I1672" si="352">D1672*F1672*H1672</f>
        <v>0</v>
      </c>
      <c r="J1672" s="1032">
        <f>SUM(I1672:I1677)</f>
        <v>0</v>
      </c>
    </row>
    <row r="1673" spans="2:10" s="115" customFormat="1" ht="15.95" hidden="1" customHeight="1">
      <c r="B1673" s="1024"/>
      <c r="C1673" s="1027"/>
      <c r="D1673" s="1030"/>
      <c r="E1673" s="196" t="s">
        <v>259</v>
      </c>
      <c r="F1673" s="537"/>
      <c r="G1673" s="351">
        <f>D1672*F1673</f>
        <v>0</v>
      </c>
      <c r="H1673" s="463"/>
      <c r="I1673" s="354">
        <f t="shared" ref="I1673" si="353">D1672*F1673*H1673</f>
        <v>0</v>
      </c>
      <c r="J1673" s="1033"/>
    </row>
    <row r="1674" spans="2:10" s="115" customFormat="1" ht="15.95" hidden="1" customHeight="1">
      <c r="B1674" s="1024"/>
      <c r="C1674" s="1027"/>
      <c r="D1674" s="1030"/>
      <c r="E1674" s="196" t="s">
        <v>243</v>
      </c>
      <c r="F1674" s="537"/>
      <c r="G1674" s="351">
        <f>D1672*F1674</f>
        <v>0</v>
      </c>
      <c r="H1674" s="463"/>
      <c r="I1674" s="354">
        <f>D1672*F1674*H1674</f>
        <v>0</v>
      </c>
      <c r="J1674" s="1033"/>
    </row>
    <row r="1675" spans="2:10" s="115" customFormat="1" ht="15.95" hidden="1" customHeight="1">
      <c r="B1675" s="1024"/>
      <c r="C1675" s="1027"/>
      <c r="D1675" s="1030"/>
      <c r="E1675" s="196" t="s">
        <v>260</v>
      </c>
      <c r="F1675" s="537"/>
      <c r="G1675" s="351">
        <f>D1672*F1675</f>
        <v>0</v>
      </c>
      <c r="H1675" s="463"/>
      <c r="I1675" s="354">
        <f>D1672*F1675*H1675</f>
        <v>0</v>
      </c>
      <c r="J1675" s="1033"/>
    </row>
    <row r="1676" spans="2:10" s="115" customFormat="1" ht="15.95" hidden="1" customHeight="1">
      <c r="B1676" s="1024"/>
      <c r="C1676" s="1027"/>
      <c r="D1676" s="1030"/>
      <c r="E1676" s="196" t="s">
        <v>261</v>
      </c>
      <c r="F1676" s="537"/>
      <c r="G1676" s="351">
        <f>D1672*F1676</f>
        <v>0</v>
      </c>
      <c r="H1676" s="463"/>
      <c r="I1676" s="354">
        <f>D1672*F1676*H1676</f>
        <v>0</v>
      </c>
      <c r="J1676" s="1033"/>
    </row>
    <row r="1677" spans="2:10" s="115" customFormat="1" ht="15.95" hidden="1" customHeight="1">
      <c r="B1677" s="1025"/>
      <c r="C1677" s="1028"/>
      <c r="D1677" s="1031"/>
      <c r="E1677" s="196" t="s">
        <v>126</v>
      </c>
      <c r="F1677" s="537"/>
      <c r="G1677" s="351">
        <f>D1672*F1677</f>
        <v>0</v>
      </c>
      <c r="H1677" s="463"/>
      <c r="I1677" s="354">
        <f>D1672*F1677*H1677</f>
        <v>0</v>
      </c>
      <c r="J1677" s="1034"/>
    </row>
    <row r="1678" spans="2:10" s="115" customFormat="1" ht="15.95" hidden="1" customHeight="1">
      <c r="B1678" s="1023">
        <v>279</v>
      </c>
      <c r="C1678" s="1026"/>
      <c r="D1678" s="1029"/>
      <c r="E1678" s="196" t="s">
        <v>128</v>
      </c>
      <c r="F1678" s="537"/>
      <c r="G1678" s="351">
        <f>D1678*F1678</f>
        <v>0</v>
      </c>
      <c r="H1678" s="463"/>
      <c r="I1678" s="354">
        <f t="shared" ref="I1678" si="354">D1678*F1678*H1678</f>
        <v>0</v>
      </c>
      <c r="J1678" s="1032">
        <f>SUM(I1678:I1683)</f>
        <v>0</v>
      </c>
    </row>
    <row r="1679" spans="2:10" s="115" customFormat="1" ht="15.95" hidden="1" customHeight="1">
      <c r="B1679" s="1024"/>
      <c r="C1679" s="1027"/>
      <c r="D1679" s="1030"/>
      <c r="E1679" s="196" t="s">
        <v>259</v>
      </c>
      <c r="F1679" s="537"/>
      <c r="G1679" s="351">
        <f>D1678*F1679</f>
        <v>0</v>
      </c>
      <c r="H1679" s="463"/>
      <c r="I1679" s="354">
        <f t="shared" ref="I1679" si="355">D1678*F1679*H1679</f>
        <v>0</v>
      </c>
      <c r="J1679" s="1033"/>
    </row>
    <row r="1680" spans="2:10" s="115" customFormat="1" ht="15.95" hidden="1" customHeight="1">
      <c r="B1680" s="1024"/>
      <c r="C1680" s="1027"/>
      <c r="D1680" s="1030"/>
      <c r="E1680" s="196" t="s">
        <v>243</v>
      </c>
      <c r="F1680" s="537"/>
      <c r="G1680" s="351">
        <f>D1678*F1680</f>
        <v>0</v>
      </c>
      <c r="H1680" s="463"/>
      <c r="I1680" s="354">
        <f>D1678*F1680*H1680</f>
        <v>0</v>
      </c>
      <c r="J1680" s="1033"/>
    </row>
    <row r="1681" spans="2:10" s="115" customFormat="1" ht="15.95" hidden="1" customHeight="1">
      <c r="B1681" s="1024"/>
      <c r="C1681" s="1027"/>
      <c r="D1681" s="1030"/>
      <c r="E1681" s="196" t="s">
        <v>260</v>
      </c>
      <c r="F1681" s="537"/>
      <c r="G1681" s="351">
        <f>D1678*F1681</f>
        <v>0</v>
      </c>
      <c r="H1681" s="463"/>
      <c r="I1681" s="354">
        <f>D1678*F1681*H1681</f>
        <v>0</v>
      </c>
      <c r="J1681" s="1033"/>
    </row>
    <row r="1682" spans="2:10" s="115" customFormat="1" ht="15.95" hidden="1" customHeight="1">
      <c r="B1682" s="1024"/>
      <c r="C1682" s="1027"/>
      <c r="D1682" s="1030"/>
      <c r="E1682" s="196" t="s">
        <v>261</v>
      </c>
      <c r="F1682" s="537"/>
      <c r="G1682" s="351">
        <f>D1678*F1682</f>
        <v>0</v>
      </c>
      <c r="H1682" s="463"/>
      <c r="I1682" s="354">
        <f>D1678*F1682*H1682</f>
        <v>0</v>
      </c>
      <c r="J1682" s="1033"/>
    </row>
    <row r="1683" spans="2:10" s="115" customFormat="1" ht="15.95" hidden="1" customHeight="1">
      <c r="B1683" s="1025"/>
      <c r="C1683" s="1028"/>
      <c r="D1683" s="1031"/>
      <c r="E1683" s="196" t="s">
        <v>126</v>
      </c>
      <c r="F1683" s="537"/>
      <c r="G1683" s="351">
        <f>D1678*F1683</f>
        <v>0</v>
      </c>
      <c r="H1683" s="463"/>
      <c r="I1683" s="354">
        <f>D1678*F1683*H1683</f>
        <v>0</v>
      </c>
      <c r="J1683" s="1034"/>
    </row>
    <row r="1684" spans="2:10" s="115" customFormat="1" ht="15.95" hidden="1" customHeight="1">
      <c r="B1684" s="1023">
        <v>280</v>
      </c>
      <c r="C1684" s="1026"/>
      <c r="D1684" s="1029"/>
      <c r="E1684" s="196" t="s">
        <v>128</v>
      </c>
      <c r="F1684" s="537"/>
      <c r="G1684" s="351">
        <f>D1684*F1684</f>
        <v>0</v>
      </c>
      <c r="H1684" s="463"/>
      <c r="I1684" s="354">
        <f t="shared" ref="I1684" si="356">D1684*F1684*H1684</f>
        <v>0</v>
      </c>
      <c r="J1684" s="1032">
        <f>SUM(I1684:I1689)</f>
        <v>0</v>
      </c>
    </row>
    <row r="1685" spans="2:10" s="115" customFormat="1" ht="15.95" hidden="1" customHeight="1">
      <c r="B1685" s="1024"/>
      <c r="C1685" s="1027"/>
      <c r="D1685" s="1030"/>
      <c r="E1685" s="196" t="s">
        <v>259</v>
      </c>
      <c r="F1685" s="537"/>
      <c r="G1685" s="351">
        <f>D1684*F1685</f>
        <v>0</v>
      </c>
      <c r="H1685" s="463"/>
      <c r="I1685" s="354">
        <f t="shared" ref="I1685" si="357">D1684*F1685*H1685</f>
        <v>0</v>
      </c>
      <c r="J1685" s="1033"/>
    </row>
    <row r="1686" spans="2:10" s="115" customFormat="1" ht="15.95" hidden="1" customHeight="1">
      <c r="B1686" s="1024"/>
      <c r="C1686" s="1027"/>
      <c r="D1686" s="1030"/>
      <c r="E1686" s="196" t="s">
        <v>243</v>
      </c>
      <c r="F1686" s="537"/>
      <c r="G1686" s="351">
        <f>D1684*F1686</f>
        <v>0</v>
      </c>
      <c r="H1686" s="463"/>
      <c r="I1686" s="354">
        <f>D1684*F1686*H1686</f>
        <v>0</v>
      </c>
      <c r="J1686" s="1033"/>
    </row>
    <row r="1687" spans="2:10" s="115" customFormat="1" ht="15.95" hidden="1" customHeight="1">
      <c r="B1687" s="1024"/>
      <c r="C1687" s="1027"/>
      <c r="D1687" s="1030"/>
      <c r="E1687" s="196" t="s">
        <v>260</v>
      </c>
      <c r="F1687" s="537"/>
      <c r="G1687" s="351">
        <f>D1684*F1687</f>
        <v>0</v>
      </c>
      <c r="H1687" s="463"/>
      <c r="I1687" s="354">
        <f>D1684*F1687*H1687</f>
        <v>0</v>
      </c>
      <c r="J1687" s="1033"/>
    </row>
    <row r="1688" spans="2:10" s="115" customFormat="1" ht="15.95" hidden="1" customHeight="1">
      <c r="B1688" s="1024"/>
      <c r="C1688" s="1027"/>
      <c r="D1688" s="1030"/>
      <c r="E1688" s="196" t="s">
        <v>261</v>
      </c>
      <c r="F1688" s="537"/>
      <c r="G1688" s="351">
        <f>D1684*F1688</f>
        <v>0</v>
      </c>
      <c r="H1688" s="463"/>
      <c r="I1688" s="354">
        <f>D1684*F1688*H1688</f>
        <v>0</v>
      </c>
      <c r="J1688" s="1033"/>
    </row>
    <row r="1689" spans="2:10" s="115" customFormat="1" ht="15.95" hidden="1" customHeight="1">
      <c r="B1689" s="1025"/>
      <c r="C1689" s="1028"/>
      <c r="D1689" s="1031"/>
      <c r="E1689" s="196" t="s">
        <v>126</v>
      </c>
      <c r="F1689" s="537"/>
      <c r="G1689" s="351">
        <f>D1684*F1689</f>
        <v>0</v>
      </c>
      <c r="H1689" s="463"/>
      <c r="I1689" s="354">
        <f>D1684*F1689*H1689</f>
        <v>0</v>
      </c>
      <c r="J1689" s="1034"/>
    </row>
    <row r="1690" spans="2:10" s="115" customFormat="1" ht="15.95" hidden="1" customHeight="1">
      <c r="B1690" s="1023">
        <v>281</v>
      </c>
      <c r="C1690" s="1026"/>
      <c r="D1690" s="1029"/>
      <c r="E1690" s="196" t="s">
        <v>128</v>
      </c>
      <c r="F1690" s="537"/>
      <c r="G1690" s="351">
        <f>D1690*F1690</f>
        <v>0</v>
      </c>
      <c r="H1690" s="463"/>
      <c r="I1690" s="354">
        <f t="shared" ref="I1690" si="358">D1690*F1690*H1690</f>
        <v>0</v>
      </c>
      <c r="J1690" s="1032">
        <f>SUM(I1690:I1695)</f>
        <v>0</v>
      </c>
    </row>
    <row r="1691" spans="2:10" s="115" customFormat="1" ht="15.95" hidden="1" customHeight="1">
      <c r="B1691" s="1024"/>
      <c r="C1691" s="1027"/>
      <c r="D1691" s="1030"/>
      <c r="E1691" s="196" t="s">
        <v>259</v>
      </c>
      <c r="F1691" s="537"/>
      <c r="G1691" s="351">
        <f>D1690*F1691</f>
        <v>0</v>
      </c>
      <c r="H1691" s="463"/>
      <c r="I1691" s="354">
        <f t="shared" ref="I1691" si="359">D1690*F1691*H1691</f>
        <v>0</v>
      </c>
      <c r="J1691" s="1033"/>
    </row>
    <row r="1692" spans="2:10" s="115" customFormat="1" ht="15.95" hidden="1" customHeight="1">
      <c r="B1692" s="1024"/>
      <c r="C1692" s="1027"/>
      <c r="D1692" s="1030"/>
      <c r="E1692" s="196" t="s">
        <v>243</v>
      </c>
      <c r="F1692" s="537"/>
      <c r="G1692" s="351">
        <f>D1690*F1692</f>
        <v>0</v>
      </c>
      <c r="H1692" s="463"/>
      <c r="I1692" s="354">
        <f>D1690*F1692*H1692</f>
        <v>0</v>
      </c>
      <c r="J1692" s="1033"/>
    </row>
    <row r="1693" spans="2:10" s="115" customFormat="1" ht="15.95" hidden="1" customHeight="1">
      <c r="B1693" s="1024"/>
      <c r="C1693" s="1027"/>
      <c r="D1693" s="1030"/>
      <c r="E1693" s="196" t="s">
        <v>260</v>
      </c>
      <c r="F1693" s="537"/>
      <c r="G1693" s="351">
        <f>D1690*F1693</f>
        <v>0</v>
      </c>
      <c r="H1693" s="463"/>
      <c r="I1693" s="354">
        <f>D1690*F1693*H1693</f>
        <v>0</v>
      </c>
      <c r="J1693" s="1033"/>
    </row>
    <row r="1694" spans="2:10" s="115" customFormat="1" ht="15.95" hidden="1" customHeight="1">
      <c r="B1694" s="1024"/>
      <c r="C1694" s="1027"/>
      <c r="D1694" s="1030"/>
      <c r="E1694" s="196" t="s">
        <v>261</v>
      </c>
      <c r="F1694" s="537"/>
      <c r="G1694" s="351">
        <f>D1690*F1694</f>
        <v>0</v>
      </c>
      <c r="H1694" s="463"/>
      <c r="I1694" s="354">
        <f>D1690*F1694*H1694</f>
        <v>0</v>
      </c>
      <c r="J1694" s="1033"/>
    </row>
    <row r="1695" spans="2:10" s="115" customFormat="1" ht="15.95" hidden="1" customHeight="1">
      <c r="B1695" s="1025"/>
      <c r="C1695" s="1028"/>
      <c r="D1695" s="1031"/>
      <c r="E1695" s="196" t="s">
        <v>126</v>
      </c>
      <c r="F1695" s="537"/>
      <c r="G1695" s="351">
        <f>D1690*F1695</f>
        <v>0</v>
      </c>
      <c r="H1695" s="463"/>
      <c r="I1695" s="354">
        <f>D1690*F1695*H1695</f>
        <v>0</v>
      </c>
      <c r="J1695" s="1034"/>
    </row>
    <row r="1696" spans="2:10" s="115" customFormat="1" ht="15.95" hidden="1" customHeight="1">
      <c r="B1696" s="1023">
        <v>282</v>
      </c>
      <c r="C1696" s="1026"/>
      <c r="D1696" s="1029"/>
      <c r="E1696" s="196" t="s">
        <v>128</v>
      </c>
      <c r="F1696" s="537"/>
      <c r="G1696" s="351">
        <f>D1696*F1696</f>
        <v>0</v>
      </c>
      <c r="H1696" s="463"/>
      <c r="I1696" s="354">
        <f t="shared" ref="I1696" si="360">D1696*F1696*H1696</f>
        <v>0</v>
      </c>
      <c r="J1696" s="1032">
        <f>SUM(I1696:I1701)</f>
        <v>0</v>
      </c>
    </row>
    <row r="1697" spans="2:10" s="115" customFormat="1" ht="15.95" hidden="1" customHeight="1">
      <c r="B1697" s="1024"/>
      <c r="C1697" s="1027"/>
      <c r="D1697" s="1030"/>
      <c r="E1697" s="196" t="s">
        <v>259</v>
      </c>
      <c r="F1697" s="537"/>
      <c r="G1697" s="351">
        <f>D1696*F1697</f>
        <v>0</v>
      </c>
      <c r="H1697" s="463"/>
      <c r="I1697" s="354">
        <f t="shared" ref="I1697" si="361">D1696*F1697*H1697</f>
        <v>0</v>
      </c>
      <c r="J1697" s="1033"/>
    </row>
    <row r="1698" spans="2:10" s="115" customFormat="1" ht="15.95" hidden="1" customHeight="1">
      <c r="B1698" s="1024"/>
      <c r="C1698" s="1027"/>
      <c r="D1698" s="1030"/>
      <c r="E1698" s="196" t="s">
        <v>243</v>
      </c>
      <c r="F1698" s="537"/>
      <c r="G1698" s="351">
        <f>D1696*F1698</f>
        <v>0</v>
      </c>
      <c r="H1698" s="463"/>
      <c r="I1698" s="354">
        <f>D1696*F1698*H1698</f>
        <v>0</v>
      </c>
      <c r="J1698" s="1033"/>
    </row>
    <row r="1699" spans="2:10" s="115" customFormat="1" ht="15.95" hidden="1" customHeight="1">
      <c r="B1699" s="1024"/>
      <c r="C1699" s="1027"/>
      <c r="D1699" s="1030"/>
      <c r="E1699" s="196" t="s">
        <v>260</v>
      </c>
      <c r="F1699" s="537"/>
      <c r="G1699" s="351">
        <f>D1696*F1699</f>
        <v>0</v>
      </c>
      <c r="H1699" s="463"/>
      <c r="I1699" s="354">
        <f>D1696*F1699*H1699</f>
        <v>0</v>
      </c>
      <c r="J1699" s="1033"/>
    </row>
    <row r="1700" spans="2:10" s="115" customFormat="1" ht="15.95" hidden="1" customHeight="1">
      <c r="B1700" s="1024"/>
      <c r="C1700" s="1027"/>
      <c r="D1700" s="1030"/>
      <c r="E1700" s="196" t="s">
        <v>261</v>
      </c>
      <c r="F1700" s="537"/>
      <c r="G1700" s="351">
        <f>D1696*F1700</f>
        <v>0</v>
      </c>
      <c r="H1700" s="463"/>
      <c r="I1700" s="354">
        <f>D1696*F1700*H1700</f>
        <v>0</v>
      </c>
      <c r="J1700" s="1033"/>
    </row>
    <row r="1701" spans="2:10" s="115" customFormat="1" ht="15.95" hidden="1" customHeight="1">
      <c r="B1701" s="1025"/>
      <c r="C1701" s="1028"/>
      <c r="D1701" s="1031"/>
      <c r="E1701" s="196" t="s">
        <v>126</v>
      </c>
      <c r="F1701" s="537"/>
      <c r="G1701" s="351">
        <f>D1696*F1701</f>
        <v>0</v>
      </c>
      <c r="H1701" s="463"/>
      <c r="I1701" s="354">
        <f>D1696*F1701*H1701</f>
        <v>0</v>
      </c>
      <c r="J1701" s="1034"/>
    </row>
    <row r="1702" spans="2:10" s="115" customFormat="1" ht="15.95" hidden="1" customHeight="1">
      <c r="B1702" s="1023">
        <v>283</v>
      </c>
      <c r="C1702" s="1026"/>
      <c r="D1702" s="1029"/>
      <c r="E1702" s="196" t="s">
        <v>128</v>
      </c>
      <c r="F1702" s="537"/>
      <c r="G1702" s="351">
        <f>D1702*F1702</f>
        <v>0</v>
      </c>
      <c r="H1702" s="463"/>
      <c r="I1702" s="354">
        <f t="shared" ref="I1702" si="362">D1702*F1702*H1702</f>
        <v>0</v>
      </c>
      <c r="J1702" s="1032">
        <f>SUM(I1702:I1707)</f>
        <v>0</v>
      </c>
    </row>
    <row r="1703" spans="2:10" s="115" customFormat="1" ht="15.95" hidden="1" customHeight="1">
      <c r="B1703" s="1024"/>
      <c r="C1703" s="1027"/>
      <c r="D1703" s="1030"/>
      <c r="E1703" s="196" t="s">
        <v>259</v>
      </c>
      <c r="F1703" s="537"/>
      <c r="G1703" s="351">
        <f>D1702*F1703</f>
        <v>0</v>
      </c>
      <c r="H1703" s="463"/>
      <c r="I1703" s="354">
        <f t="shared" ref="I1703" si="363">D1702*F1703*H1703</f>
        <v>0</v>
      </c>
      <c r="J1703" s="1033"/>
    </row>
    <row r="1704" spans="2:10" s="115" customFormat="1" ht="15.95" hidden="1" customHeight="1">
      <c r="B1704" s="1024"/>
      <c r="C1704" s="1027"/>
      <c r="D1704" s="1030"/>
      <c r="E1704" s="196" t="s">
        <v>243</v>
      </c>
      <c r="F1704" s="537"/>
      <c r="G1704" s="351">
        <f>D1702*F1704</f>
        <v>0</v>
      </c>
      <c r="H1704" s="463"/>
      <c r="I1704" s="354">
        <f>D1702*F1704*H1704</f>
        <v>0</v>
      </c>
      <c r="J1704" s="1033"/>
    </row>
    <row r="1705" spans="2:10" s="115" customFormat="1" ht="15.95" hidden="1" customHeight="1">
      <c r="B1705" s="1024"/>
      <c r="C1705" s="1027"/>
      <c r="D1705" s="1030"/>
      <c r="E1705" s="196" t="s">
        <v>260</v>
      </c>
      <c r="F1705" s="537"/>
      <c r="G1705" s="351">
        <f>D1702*F1705</f>
        <v>0</v>
      </c>
      <c r="H1705" s="463"/>
      <c r="I1705" s="354">
        <f>D1702*F1705*H1705</f>
        <v>0</v>
      </c>
      <c r="J1705" s="1033"/>
    </row>
    <row r="1706" spans="2:10" s="115" customFormat="1" ht="15.95" hidden="1" customHeight="1">
      <c r="B1706" s="1024"/>
      <c r="C1706" s="1027"/>
      <c r="D1706" s="1030"/>
      <c r="E1706" s="196" t="s">
        <v>261</v>
      </c>
      <c r="F1706" s="537"/>
      <c r="G1706" s="351">
        <f>D1702*F1706</f>
        <v>0</v>
      </c>
      <c r="H1706" s="463"/>
      <c r="I1706" s="354">
        <f>D1702*F1706*H1706</f>
        <v>0</v>
      </c>
      <c r="J1706" s="1033"/>
    </row>
    <row r="1707" spans="2:10" s="115" customFormat="1" ht="15.95" hidden="1" customHeight="1">
      <c r="B1707" s="1025"/>
      <c r="C1707" s="1028"/>
      <c r="D1707" s="1031"/>
      <c r="E1707" s="196" t="s">
        <v>126</v>
      </c>
      <c r="F1707" s="537"/>
      <c r="G1707" s="351">
        <f>D1702*F1707</f>
        <v>0</v>
      </c>
      <c r="H1707" s="463"/>
      <c r="I1707" s="354">
        <f>D1702*F1707*H1707</f>
        <v>0</v>
      </c>
      <c r="J1707" s="1034"/>
    </row>
    <row r="1708" spans="2:10" s="115" customFormat="1" ht="15.95" hidden="1" customHeight="1">
      <c r="B1708" s="1023">
        <v>284</v>
      </c>
      <c r="C1708" s="1026"/>
      <c r="D1708" s="1029"/>
      <c r="E1708" s="196" t="s">
        <v>128</v>
      </c>
      <c r="F1708" s="537"/>
      <c r="G1708" s="351">
        <f>D1708*F1708</f>
        <v>0</v>
      </c>
      <c r="H1708" s="463"/>
      <c r="I1708" s="354">
        <f t="shared" ref="I1708" si="364">D1708*F1708*H1708</f>
        <v>0</v>
      </c>
      <c r="J1708" s="1032">
        <f>SUM(I1708:I1713)</f>
        <v>0</v>
      </c>
    </row>
    <row r="1709" spans="2:10" s="115" customFormat="1" ht="15.95" hidden="1" customHeight="1">
      <c r="B1709" s="1024"/>
      <c r="C1709" s="1027"/>
      <c r="D1709" s="1030"/>
      <c r="E1709" s="196" t="s">
        <v>259</v>
      </c>
      <c r="F1709" s="537"/>
      <c r="G1709" s="351">
        <f>D1708*F1709</f>
        <v>0</v>
      </c>
      <c r="H1709" s="463"/>
      <c r="I1709" s="354">
        <f t="shared" ref="I1709" si="365">D1708*F1709*H1709</f>
        <v>0</v>
      </c>
      <c r="J1709" s="1033"/>
    </row>
    <row r="1710" spans="2:10" s="115" customFormat="1" ht="15.95" hidden="1" customHeight="1">
      <c r="B1710" s="1024"/>
      <c r="C1710" s="1027"/>
      <c r="D1710" s="1030"/>
      <c r="E1710" s="196" t="s">
        <v>243</v>
      </c>
      <c r="F1710" s="537"/>
      <c r="G1710" s="351">
        <f>D1708*F1710</f>
        <v>0</v>
      </c>
      <c r="H1710" s="463"/>
      <c r="I1710" s="354">
        <f>D1708*F1710*H1710</f>
        <v>0</v>
      </c>
      <c r="J1710" s="1033"/>
    </row>
    <row r="1711" spans="2:10" s="115" customFormat="1" ht="15.95" hidden="1" customHeight="1">
      <c r="B1711" s="1024"/>
      <c r="C1711" s="1027"/>
      <c r="D1711" s="1030"/>
      <c r="E1711" s="196" t="s">
        <v>260</v>
      </c>
      <c r="F1711" s="537"/>
      <c r="G1711" s="351">
        <f>D1708*F1711</f>
        <v>0</v>
      </c>
      <c r="H1711" s="463"/>
      <c r="I1711" s="354">
        <f>D1708*F1711*H1711</f>
        <v>0</v>
      </c>
      <c r="J1711" s="1033"/>
    </row>
    <row r="1712" spans="2:10" s="115" customFormat="1" ht="15.95" hidden="1" customHeight="1">
      <c r="B1712" s="1024"/>
      <c r="C1712" s="1027"/>
      <c r="D1712" s="1030"/>
      <c r="E1712" s="196" t="s">
        <v>261</v>
      </c>
      <c r="F1712" s="537"/>
      <c r="G1712" s="351">
        <f>D1708*F1712</f>
        <v>0</v>
      </c>
      <c r="H1712" s="463"/>
      <c r="I1712" s="354">
        <f>D1708*F1712*H1712</f>
        <v>0</v>
      </c>
      <c r="J1712" s="1033"/>
    </row>
    <row r="1713" spans="2:10" s="115" customFormat="1" ht="15.95" hidden="1" customHeight="1">
      <c r="B1713" s="1025"/>
      <c r="C1713" s="1028"/>
      <c r="D1713" s="1031"/>
      <c r="E1713" s="196" t="s">
        <v>126</v>
      </c>
      <c r="F1713" s="537"/>
      <c r="G1713" s="351">
        <f>D1708*F1713</f>
        <v>0</v>
      </c>
      <c r="H1713" s="463"/>
      <c r="I1713" s="354">
        <f>D1708*F1713*H1713</f>
        <v>0</v>
      </c>
      <c r="J1713" s="1034"/>
    </row>
    <row r="1714" spans="2:10" s="115" customFormat="1" ht="15.95" hidden="1" customHeight="1">
      <c r="B1714" s="1023">
        <v>285</v>
      </c>
      <c r="C1714" s="1026"/>
      <c r="D1714" s="1029"/>
      <c r="E1714" s="196" t="s">
        <v>128</v>
      </c>
      <c r="F1714" s="537"/>
      <c r="G1714" s="351">
        <f>D1714*F1714</f>
        <v>0</v>
      </c>
      <c r="H1714" s="463"/>
      <c r="I1714" s="354">
        <f t="shared" ref="I1714" si="366">D1714*F1714*H1714</f>
        <v>0</v>
      </c>
      <c r="J1714" s="1032">
        <f>SUM(I1714:I1719)</f>
        <v>0</v>
      </c>
    </row>
    <row r="1715" spans="2:10" s="115" customFormat="1" ht="15.95" hidden="1" customHeight="1">
      <c r="B1715" s="1024"/>
      <c r="C1715" s="1027"/>
      <c r="D1715" s="1030"/>
      <c r="E1715" s="196" t="s">
        <v>259</v>
      </c>
      <c r="F1715" s="537"/>
      <c r="G1715" s="351">
        <f>D1714*F1715</f>
        <v>0</v>
      </c>
      <c r="H1715" s="463"/>
      <c r="I1715" s="354">
        <f t="shared" ref="I1715" si="367">D1714*F1715*H1715</f>
        <v>0</v>
      </c>
      <c r="J1715" s="1033"/>
    </row>
    <row r="1716" spans="2:10" s="115" customFormat="1" ht="15.95" hidden="1" customHeight="1">
      <c r="B1716" s="1024"/>
      <c r="C1716" s="1027"/>
      <c r="D1716" s="1030"/>
      <c r="E1716" s="196" t="s">
        <v>243</v>
      </c>
      <c r="F1716" s="537"/>
      <c r="G1716" s="351">
        <f>D1714*F1716</f>
        <v>0</v>
      </c>
      <c r="H1716" s="463"/>
      <c r="I1716" s="354">
        <f>D1714*F1716*H1716</f>
        <v>0</v>
      </c>
      <c r="J1716" s="1033"/>
    </row>
    <row r="1717" spans="2:10" s="115" customFormat="1" ht="15.95" hidden="1" customHeight="1">
      <c r="B1717" s="1024"/>
      <c r="C1717" s="1027"/>
      <c r="D1717" s="1030"/>
      <c r="E1717" s="196" t="s">
        <v>260</v>
      </c>
      <c r="F1717" s="537"/>
      <c r="G1717" s="351">
        <f>D1714*F1717</f>
        <v>0</v>
      </c>
      <c r="H1717" s="463"/>
      <c r="I1717" s="354">
        <f>D1714*F1717*H1717</f>
        <v>0</v>
      </c>
      <c r="J1717" s="1033"/>
    </row>
    <row r="1718" spans="2:10" s="115" customFormat="1" ht="15.95" hidden="1" customHeight="1">
      <c r="B1718" s="1024"/>
      <c r="C1718" s="1027"/>
      <c r="D1718" s="1030"/>
      <c r="E1718" s="196" t="s">
        <v>261</v>
      </c>
      <c r="F1718" s="537"/>
      <c r="G1718" s="351">
        <f>D1714*F1718</f>
        <v>0</v>
      </c>
      <c r="H1718" s="463"/>
      <c r="I1718" s="354">
        <f>D1714*F1718*H1718</f>
        <v>0</v>
      </c>
      <c r="J1718" s="1033"/>
    </row>
    <row r="1719" spans="2:10" s="115" customFormat="1" ht="15.95" hidden="1" customHeight="1">
      <c r="B1719" s="1025"/>
      <c r="C1719" s="1028"/>
      <c r="D1719" s="1031"/>
      <c r="E1719" s="196" t="s">
        <v>126</v>
      </c>
      <c r="F1719" s="537"/>
      <c r="G1719" s="351">
        <f>D1714*F1719</f>
        <v>0</v>
      </c>
      <c r="H1719" s="463"/>
      <c r="I1719" s="354">
        <f>D1714*F1719*H1719</f>
        <v>0</v>
      </c>
      <c r="J1719" s="1034"/>
    </row>
    <row r="1720" spans="2:10" s="115" customFormat="1" ht="15.95" hidden="1" customHeight="1">
      <c r="B1720" s="1023">
        <v>286</v>
      </c>
      <c r="C1720" s="1026"/>
      <c r="D1720" s="1029"/>
      <c r="E1720" s="196" t="s">
        <v>128</v>
      </c>
      <c r="F1720" s="537"/>
      <c r="G1720" s="351">
        <f>D1720*F1720</f>
        <v>0</v>
      </c>
      <c r="H1720" s="463"/>
      <c r="I1720" s="354">
        <f t="shared" ref="I1720" si="368">D1720*F1720*H1720</f>
        <v>0</v>
      </c>
      <c r="J1720" s="1032">
        <f>SUM(I1720:I1725)</f>
        <v>0</v>
      </c>
    </row>
    <row r="1721" spans="2:10" s="115" customFormat="1" ht="15.95" hidden="1" customHeight="1">
      <c r="B1721" s="1024"/>
      <c r="C1721" s="1027"/>
      <c r="D1721" s="1030"/>
      <c r="E1721" s="196" t="s">
        <v>259</v>
      </c>
      <c r="F1721" s="537"/>
      <c r="G1721" s="351">
        <f>D1720*F1721</f>
        <v>0</v>
      </c>
      <c r="H1721" s="463"/>
      <c r="I1721" s="354">
        <f t="shared" ref="I1721" si="369">D1720*F1721*H1721</f>
        <v>0</v>
      </c>
      <c r="J1721" s="1033"/>
    </row>
    <row r="1722" spans="2:10" s="115" customFormat="1" ht="15.95" hidden="1" customHeight="1">
      <c r="B1722" s="1024"/>
      <c r="C1722" s="1027"/>
      <c r="D1722" s="1030"/>
      <c r="E1722" s="196" t="s">
        <v>243</v>
      </c>
      <c r="F1722" s="537"/>
      <c r="G1722" s="351">
        <f>D1720*F1722</f>
        <v>0</v>
      </c>
      <c r="H1722" s="463"/>
      <c r="I1722" s="354">
        <f>D1720*F1722*H1722</f>
        <v>0</v>
      </c>
      <c r="J1722" s="1033"/>
    </row>
    <row r="1723" spans="2:10" s="115" customFormat="1" ht="15.95" hidden="1" customHeight="1">
      <c r="B1723" s="1024"/>
      <c r="C1723" s="1027"/>
      <c r="D1723" s="1030"/>
      <c r="E1723" s="196" t="s">
        <v>260</v>
      </c>
      <c r="F1723" s="537"/>
      <c r="G1723" s="351">
        <f>D1720*F1723</f>
        <v>0</v>
      </c>
      <c r="H1723" s="463"/>
      <c r="I1723" s="354">
        <f>D1720*F1723*H1723</f>
        <v>0</v>
      </c>
      <c r="J1723" s="1033"/>
    </row>
    <row r="1724" spans="2:10" s="115" customFormat="1" ht="15.95" hidden="1" customHeight="1">
      <c r="B1724" s="1024"/>
      <c r="C1724" s="1027"/>
      <c r="D1724" s="1030"/>
      <c r="E1724" s="196" t="s">
        <v>261</v>
      </c>
      <c r="F1724" s="537"/>
      <c r="G1724" s="351">
        <f>D1720*F1724</f>
        <v>0</v>
      </c>
      <c r="H1724" s="463"/>
      <c r="I1724" s="354">
        <f>D1720*F1724*H1724</f>
        <v>0</v>
      </c>
      <c r="J1724" s="1033"/>
    </row>
    <row r="1725" spans="2:10" s="115" customFormat="1" ht="15.95" hidden="1" customHeight="1">
      <c r="B1725" s="1025"/>
      <c r="C1725" s="1028"/>
      <c r="D1725" s="1031"/>
      <c r="E1725" s="196" t="s">
        <v>126</v>
      </c>
      <c r="F1725" s="537"/>
      <c r="G1725" s="351">
        <f>D1720*F1725</f>
        <v>0</v>
      </c>
      <c r="H1725" s="463"/>
      <c r="I1725" s="354">
        <f>D1720*F1725*H1725</f>
        <v>0</v>
      </c>
      <c r="J1725" s="1034"/>
    </row>
    <row r="1726" spans="2:10" s="115" customFormat="1" ht="15.95" hidden="1" customHeight="1">
      <c r="B1726" s="1023">
        <v>287</v>
      </c>
      <c r="C1726" s="1026"/>
      <c r="D1726" s="1029"/>
      <c r="E1726" s="196" t="s">
        <v>128</v>
      </c>
      <c r="F1726" s="537"/>
      <c r="G1726" s="351">
        <f>D1726*F1726</f>
        <v>0</v>
      </c>
      <c r="H1726" s="463"/>
      <c r="I1726" s="354">
        <f t="shared" ref="I1726" si="370">D1726*F1726*H1726</f>
        <v>0</v>
      </c>
      <c r="J1726" s="1032">
        <f>SUM(I1726:I1731)</f>
        <v>0</v>
      </c>
    </row>
    <row r="1727" spans="2:10" s="115" customFormat="1" ht="15.95" hidden="1" customHeight="1">
      <c r="B1727" s="1024"/>
      <c r="C1727" s="1027"/>
      <c r="D1727" s="1030"/>
      <c r="E1727" s="196" t="s">
        <v>259</v>
      </c>
      <c r="F1727" s="537"/>
      <c r="G1727" s="351">
        <f>D1726*F1727</f>
        <v>0</v>
      </c>
      <c r="H1727" s="463"/>
      <c r="I1727" s="354">
        <f t="shared" ref="I1727" si="371">D1726*F1727*H1727</f>
        <v>0</v>
      </c>
      <c r="J1727" s="1033"/>
    </row>
    <row r="1728" spans="2:10" s="115" customFormat="1" ht="15.95" hidden="1" customHeight="1">
      <c r="B1728" s="1024"/>
      <c r="C1728" s="1027"/>
      <c r="D1728" s="1030"/>
      <c r="E1728" s="196" t="s">
        <v>243</v>
      </c>
      <c r="F1728" s="537"/>
      <c r="G1728" s="351">
        <f>D1726*F1728</f>
        <v>0</v>
      </c>
      <c r="H1728" s="463"/>
      <c r="I1728" s="354">
        <f>D1726*F1728*H1728</f>
        <v>0</v>
      </c>
      <c r="J1728" s="1033"/>
    </row>
    <row r="1729" spans="2:10" s="115" customFormat="1" ht="15.95" hidden="1" customHeight="1">
      <c r="B1729" s="1024"/>
      <c r="C1729" s="1027"/>
      <c r="D1729" s="1030"/>
      <c r="E1729" s="196" t="s">
        <v>260</v>
      </c>
      <c r="F1729" s="537"/>
      <c r="G1729" s="351">
        <f>D1726*F1729</f>
        <v>0</v>
      </c>
      <c r="H1729" s="463"/>
      <c r="I1729" s="354">
        <f>D1726*F1729*H1729</f>
        <v>0</v>
      </c>
      <c r="J1729" s="1033"/>
    </row>
    <row r="1730" spans="2:10" s="115" customFormat="1" ht="15.95" hidden="1" customHeight="1">
      <c r="B1730" s="1024"/>
      <c r="C1730" s="1027"/>
      <c r="D1730" s="1030"/>
      <c r="E1730" s="196" t="s">
        <v>261</v>
      </c>
      <c r="F1730" s="537"/>
      <c r="G1730" s="351">
        <f>D1726*F1730</f>
        <v>0</v>
      </c>
      <c r="H1730" s="463"/>
      <c r="I1730" s="354">
        <f>D1726*F1730*H1730</f>
        <v>0</v>
      </c>
      <c r="J1730" s="1033"/>
    </row>
    <row r="1731" spans="2:10" s="115" customFormat="1" ht="15.95" hidden="1" customHeight="1">
      <c r="B1731" s="1025"/>
      <c r="C1731" s="1028"/>
      <c r="D1731" s="1031"/>
      <c r="E1731" s="196" t="s">
        <v>126</v>
      </c>
      <c r="F1731" s="537"/>
      <c r="G1731" s="351">
        <f>D1726*F1731</f>
        <v>0</v>
      </c>
      <c r="H1731" s="463"/>
      <c r="I1731" s="354">
        <f>D1726*F1731*H1731</f>
        <v>0</v>
      </c>
      <c r="J1731" s="1034"/>
    </row>
    <row r="1732" spans="2:10" s="115" customFormat="1" ht="15.95" hidden="1" customHeight="1">
      <c r="B1732" s="1023">
        <v>288</v>
      </c>
      <c r="C1732" s="1026"/>
      <c r="D1732" s="1029"/>
      <c r="E1732" s="196" t="s">
        <v>128</v>
      </c>
      <c r="F1732" s="537"/>
      <c r="G1732" s="351">
        <f>D1732*F1732</f>
        <v>0</v>
      </c>
      <c r="H1732" s="463"/>
      <c r="I1732" s="354">
        <f t="shared" ref="I1732" si="372">D1732*F1732*H1732</f>
        <v>0</v>
      </c>
      <c r="J1732" s="1032">
        <f>SUM(I1732:I1737)</f>
        <v>0</v>
      </c>
    </row>
    <row r="1733" spans="2:10" s="115" customFormat="1" ht="15.95" hidden="1" customHeight="1">
      <c r="B1733" s="1024"/>
      <c r="C1733" s="1027"/>
      <c r="D1733" s="1030"/>
      <c r="E1733" s="196" t="s">
        <v>259</v>
      </c>
      <c r="F1733" s="537"/>
      <c r="G1733" s="351">
        <f>D1732*F1733</f>
        <v>0</v>
      </c>
      <c r="H1733" s="463"/>
      <c r="I1733" s="354">
        <f t="shared" ref="I1733" si="373">D1732*F1733*H1733</f>
        <v>0</v>
      </c>
      <c r="J1733" s="1033"/>
    </row>
    <row r="1734" spans="2:10" s="115" customFormat="1" ht="15.95" hidden="1" customHeight="1">
      <c r="B1734" s="1024"/>
      <c r="C1734" s="1027"/>
      <c r="D1734" s="1030"/>
      <c r="E1734" s="196" t="s">
        <v>243</v>
      </c>
      <c r="F1734" s="537"/>
      <c r="G1734" s="351">
        <f>D1732*F1734</f>
        <v>0</v>
      </c>
      <c r="H1734" s="463"/>
      <c r="I1734" s="354">
        <f>D1732*F1734*H1734</f>
        <v>0</v>
      </c>
      <c r="J1734" s="1033"/>
    </row>
    <row r="1735" spans="2:10" s="115" customFormat="1" ht="15.95" hidden="1" customHeight="1">
      <c r="B1735" s="1024"/>
      <c r="C1735" s="1027"/>
      <c r="D1735" s="1030"/>
      <c r="E1735" s="196" t="s">
        <v>260</v>
      </c>
      <c r="F1735" s="537"/>
      <c r="G1735" s="351">
        <f>D1732*F1735</f>
        <v>0</v>
      </c>
      <c r="H1735" s="463"/>
      <c r="I1735" s="354">
        <f>D1732*F1735*H1735</f>
        <v>0</v>
      </c>
      <c r="J1735" s="1033"/>
    </row>
    <row r="1736" spans="2:10" s="115" customFormat="1" ht="15.95" hidden="1" customHeight="1">
      <c r="B1736" s="1024"/>
      <c r="C1736" s="1027"/>
      <c r="D1736" s="1030"/>
      <c r="E1736" s="196" t="s">
        <v>261</v>
      </c>
      <c r="F1736" s="537"/>
      <c r="G1736" s="351">
        <f>D1732*F1736</f>
        <v>0</v>
      </c>
      <c r="H1736" s="463"/>
      <c r="I1736" s="354">
        <f>D1732*F1736*H1736</f>
        <v>0</v>
      </c>
      <c r="J1736" s="1033"/>
    </row>
    <row r="1737" spans="2:10" s="115" customFormat="1" ht="15.95" hidden="1" customHeight="1">
      <c r="B1737" s="1025"/>
      <c r="C1737" s="1028"/>
      <c r="D1737" s="1031"/>
      <c r="E1737" s="196" t="s">
        <v>126</v>
      </c>
      <c r="F1737" s="537"/>
      <c r="G1737" s="351">
        <f>D1732*F1737</f>
        <v>0</v>
      </c>
      <c r="H1737" s="463"/>
      <c r="I1737" s="354">
        <f>D1732*F1737*H1737</f>
        <v>0</v>
      </c>
      <c r="J1737" s="1034"/>
    </row>
    <row r="1738" spans="2:10" s="115" customFormat="1" ht="15.95" hidden="1" customHeight="1">
      <c r="B1738" s="1023">
        <v>289</v>
      </c>
      <c r="C1738" s="1026"/>
      <c r="D1738" s="1029"/>
      <c r="E1738" s="196" t="s">
        <v>128</v>
      </c>
      <c r="F1738" s="537"/>
      <c r="G1738" s="351">
        <f>D1738*F1738</f>
        <v>0</v>
      </c>
      <c r="H1738" s="463"/>
      <c r="I1738" s="354">
        <f t="shared" ref="I1738" si="374">D1738*F1738*H1738</f>
        <v>0</v>
      </c>
      <c r="J1738" s="1032">
        <f>SUM(I1738:I1743)</f>
        <v>0</v>
      </c>
    </row>
    <row r="1739" spans="2:10" s="115" customFormat="1" ht="15.95" hidden="1" customHeight="1">
      <c r="B1739" s="1024"/>
      <c r="C1739" s="1027"/>
      <c r="D1739" s="1030"/>
      <c r="E1739" s="196" t="s">
        <v>259</v>
      </c>
      <c r="F1739" s="537"/>
      <c r="G1739" s="351">
        <f>D1738*F1739</f>
        <v>0</v>
      </c>
      <c r="H1739" s="463"/>
      <c r="I1739" s="354">
        <f t="shared" ref="I1739" si="375">D1738*F1739*H1739</f>
        <v>0</v>
      </c>
      <c r="J1739" s="1033"/>
    </row>
    <row r="1740" spans="2:10" s="115" customFormat="1" ht="15.95" hidden="1" customHeight="1">
      <c r="B1740" s="1024"/>
      <c r="C1740" s="1027"/>
      <c r="D1740" s="1030"/>
      <c r="E1740" s="196" t="s">
        <v>243</v>
      </c>
      <c r="F1740" s="537"/>
      <c r="G1740" s="351">
        <f>D1738*F1740</f>
        <v>0</v>
      </c>
      <c r="H1740" s="463"/>
      <c r="I1740" s="354">
        <f>D1738*F1740*H1740</f>
        <v>0</v>
      </c>
      <c r="J1740" s="1033"/>
    </row>
    <row r="1741" spans="2:10" s="115" customFormat="1" ht="15.95" hidden="1" customHeight="1">
      <c r="B1741" s="1024"/>
      <c r="C1741" s="1027"/>
      <c r="D1741" s="1030"/>
      <c r="E1741" s="196" t="s">
        <v>260</v>
      </c>
      <c r="F1741" s="537"/>
      <c r="G1741" s="351">
        <f>D1738*F1741</f>
        <v>0</v>
      </c>
      <c r="H1741" s="463"/>
      <c r="I1741" s="354">
        <f>D1738*F1741*H1741</f>
        <v>0</v>
      </c>
      <c r="J1741" s="1033"/>
    </row>
    <row r="1742" spans="2:10" s="115" customFormat="1" ht="15.95" hidden="1" customHeight="1">
      <c r="B1742" s="1024"/>
      <c r="C1742" s="1027"/>
      <c r="D1742" s="1030"/>
      <c r="E1742" s="196" t="s">
        <v>261</v>
      </c>
      <c r="F1742" s="537"/>
      <c r="G1742" s="351">
        <f>D1738*F1742</f>
        <v>0</v>
      </c>
      <c r="H1742" s="463"/>
      <c r="I1742" s="354">
        <f>D1738*F1742*H1742</f>
        <v>0</v>
      </c>
      <c r="J1742" s="1033"/>
    </row>
    <row r="1743" spans="2:10" s="115" customFormat="1" ht="15.95" hidden="1" customHeight="1">
      <c r="B1743" s="1025"/>
      <c r="C1743" s="1028"/>
      <c r="D1743" s="1031"/>
      <c r="E1743" s="196" t="s">
        <v>126</v>
      </c>
      <c r="F1743" s="537"/>
      <c r="G1743" s="351">
        <f>D1738*F1743</f>
        <v>0</v>
      </c>
      <c r="H1743" s="463"/>
      <c r="I1743" s="354">
        <f>D1738*F1743*H1743</f>
        <v>0</v>
      </c>
      <c r="J1743" s="1034"/>
    </row>
    <row r="1744" spans="2:10" s="115" customFormat="1" ht="15.95" hidden="1" customHeight="1">
      <c r="B1744" s="1023">
        <v>290</v>
      </c>
      <c r="C1744" s="1026"/>
      <c r="D1744" s="1029"/>
      <c r="E1744" s="196" t="s">
        <v>128</v>
      </c>
      <c r="F1744" s="537"/>
      <c r="G1744" s="351">
        <f>D1744*F1744</f>
        <v>0</v>
      </c>
      <c r="H1744" s="463"/>
      <c r="I1744" s="354">
        <f t="shared" ref="I1744" si="376">D1744*F1744*H1744</f>
        <v>0</v>
      </c>
      <c r="J1744" s="1032">
        <f>SUM(I1744:I1749)</f>
        <v>0</v>
      </c>
    </row>
    <row r="1745" spans="2:10" s="115" customFormat="1" ht="15.95" hidden="1" customHeight="1">
      <c r="B1745" s="1024"/>
      <c r="C1745" s="1027"/>
      <c r="D1745" s="1030"/>
      <c r="E1745" s="196" t="s">
        <v>259</v>
      </c>
      <c r="F1745" s="537"/>
      <c r="G1745" s="351">
        <f>D1744*F1745</f>
        <v>0</v>
      </c>
      <c r="H1745" s="463"/>
      <c r="I1745" s="354">
        <f t="shared" ref="I1745" si="377">D1744*F1745*H1745</f>
        <v>0</v>
      </c>
      <c r="J1745" s="1033"/>
    </row>
    <row r="1746" spans="2:10" s="115" customFormat="1" ht="15.95" hidden="1" customHeight="1">
      <c r="B1746" s="1024"/>
      <c r="C1746" s="1027"/>
      <c r="D1746" s="1030"/>
      <c r="E1746" s="196" t="s">
        <v>243</v>
      </c>
      <c r="F1746" s="537"/>
      <c r="G1746" s="351">
        <f>D1744*F1746</f>
        <v>0</v>
      </c>
      <c r="H1746" s="463"/>
      <c r="I1746" s="354">
        <f>D1744*F1746*H1746</f>
        <v>0</v>
      </c>
      <c r="J1746" s="1033"/>
    </row>
    <row r="1747" spans="2:10" s="115" customFormat="1" ht="15.95" hidden="1" customHeight="1">
      <c r="B1747" s="1024"/>
      <c r="C1747" s="1027"/>
      <c r="D1747" s="1030"/>
      <c r="E1747" s="196" t="s">
        <v>260</v>
      </c>
      <c r="F1747" s="537"/>
      <c r="G1747" s="351">
        <f>D1744*F1747</f>
        <v>0</v>
      </c>
      <c r="H1747" s="463"/>
      <c r="I1747" s="354">
        <f>D1744*F1747*H1747</f>
        <v>0</v>
      </c>
      <c r="J1747" s="1033"/>
    </row>
    <row r="1748" spans="2:10" s="115" customFormat="1" ht="15.95" hidden="1" customHeight="1">
      <c r="B1748" s="1024"/>
      <c r="C1748" s="1027"/>
      <c r="D1748" s="1030"/>
      <c r="E1748" s="196" t="s">
        <v>261</v>
      </c>
      <c r="F1748" s="537"/>
      <c r="G1748" s="351">
        <f>D1744*F1748</f>
        <v>0</v>
      </c>
      <c r="H1748" s="463"/>
      <c r="I1748" s="354">
        <f>D1744*F1748*H1748</f>
        <v>0</v>
      </c>
      <c r="J1748" s="1033"/>
    </row>
    <row r="1749" spans="2:10" s="115" customFormat="1" ht="15.95" hidden="1" customHeight="1">
      <c r="B1749" s="1025"/>
      <c r="C1749" s="1028"/>
      <c r="D1749" s="1031"/>
      <c r="E1749" s="196" t="s">
        <v>126</v>
      </c>
      <c r="F1749" s="537"/>
      <c r="G1749" s="351">
        <f>D1744*F1749</f>
        <v>0</v>
      </c>
      <c r="H1749" s="463"/>
      <c r="I1749" s="354">
        <f>D1744*F1749*H1749</f>
        <v>0</v>
      </c>
      <c r="J1749" s="1034"/>
    </row>
    <row r="1750" spans="2:10" s="115" customFormat="1" ht="15.95" hidden="1" customHeight="1">
      <c r="B1750" s="1023">
        <v>291</v>
      </c>
      <c r="C1750" s="1026"/>
      <c r="D1750" s="1029"/>
      <c r="E1750" s="196" t="s">
        <v>128</v>
      </c>
      <c r="F1750" s="537"/>
      <c r="G1750" s="351">
        <f>D1750*F1750</f>
        <v>0</v>
      </c>
      <c r="H1750" s="463"/>
      <c r="I1750" s="354">
        <f t="shared" ref="I1750" si="378">D1750*F1750*H1750</f>
        <v>0</v>
      </c>
      <c r="J1750" s="1032">
        <f>SUM(I1750:I1755)</f>
        <v>0</v>
      </c>
    </row>
    <row r="1751" spans="2:10" s="115" customFormat="1" ht="15.95" hidden="1" customHeight="1">
      <c r="B1751" s="1024"/>
      <c r="C1751" s="1027"/>
      <c r="D1751" s="1030"/>
      <c r="E1751" s="196" t="s">
        <v>259</v>
      </c>
      <c r="F1751" s="537"/>
      <c r="G1751" s="351">
        <f>D1750*F1751</f>
        <v>0</v>
      </c>
      <c r="H1751" s="463"/>
      <c r="I1751" s="354">
        <f t="shared" ref="I1751" si="379">D1750*F1751*H1751</f>
        <v>0</v>
      </c>
      <c r="J1751" s="1033"/>
    </row>
    <row r="1752" spans="2:10" s="115" customFormat="1" ht="15.95" hidden="1" customHeight="1">
      <c r="B1752" s="1024"/>
      <c r="C1752" s="1027"/>
      <c r="D1752" s="1030"/>
      <c r="E1752" s="196" t="s">
        <v>243</v>
      </c>
      <c r="F1752" s="537"/>
      <c r="G1752" s="351">
        <f>D1750*F1752</f>
        <v>0</v>
      </c>
      <c r="H1752" s="463"/>
      <c r="I1752" s="354">
        <f>D1750*F1752*H1752</f>
        <v>0</v>
      </c>
      <c r="J1752" s="1033"/>
    </row>
    <row r="1753" spans="2:10" s="115" customFormat="1" ht="15.95" hidden="1" customHeight="1">
      <c r="B1753" s="1024"/>
      <c r="C1753" s="1027"/>
      <c r="D1753" s="1030"/>
      <c r="E1753" s="196" t="s">
        <v>260</v>
      </c>
      <c r="F1753" s="537"/>
      <c r="G1753" s="351">
        <f>D1750*F1753</f>
        <v>0</v>
      </c>
      <c r="H1753" s="463"/>
      <c r="I1753" s="354">
        <f>D1750*F1753*H1753</f>
        <v>0</v>
      </c>
      <c r="J1753" s="1033"/>
    </row>
    <row r="1754" spans="2:10" s="115" customFormat="1" ht="15.95" hidden="1" customHeight="1">
      <c r="B1754" s="1024"/>
      <c r="C1754" s="1027"/>
      <c r="D1754" s="1030"/>
      <c r="E1754" s="196" t="s">
        <v>261</v>
      </c>
      <c r="F1754" s="537"/>
      <c r="G1754" s="351">
        <f>D1750*F1754</f>
        <v>0</v>
      </c>
      <c r="H1754" s="463"/>
      <c r="I1754" s="354">
        <f>D1750*F1754*H1754</f>
        <v>0</v>
      </c>
      <c r="J1754" s="1033"/>
    </row>
    <row r="1755" spans="2:10" s="115" customFormat="1" ht="15.95" hidden="1" customHeight="1">
      <c r="B1755" s="1025"/>
      <c r="C1755" s="1028"/>
      <c r="D1755" s="1031"/>
      <c r="E1755" s="196" t="s">
        <v>126</v>
      </c>
      <c r="F1755" s="537"/>
      <c r="G1755" s="351">
        <f>D1750*F1755</f>
        <v>0</v>
      </c>
      <c r="H1755" s="463"/>
      <c r="I1755" s="354">
        <f>D1750*F1755*H1755</f>
        <v>0</v>
      </c>
      <c r="J1755" s="1034"/>
    </row>
    <row r="1756" spans="2:10" s="115" customFormat="1" ht="15.95" hidden="1" customHeight="1">
      <c r="B1756" s="1023">
        <v>292</v>
      </c>
      <c r="C1756" s="1026"/>
      <c r="D1756" s="1029"/>
      <c r="E1756" s="196" t="s">
        <v>128</v>
      </c>
      <c r="F1756" s="537"/>
      <c r="G1756" s="351">
        <f>D1756*F1756</f>
        <v>0</v>
      </c>
      <c r="H1756" s="463"/>
      <c r="I1756" s="354">
        <f t="shared" ref="I1756" si="380">D1756*F1756*H1756</f>
        <v>0</v>
      </c>
      <c r="J1756" s="1032">
        <f>SUM(I1756:I1761)</f>
        <v>0</v>
      </c>
    </row>
    <row r="1757" spans="2:10" s="115" customFormat="1" ht="15.95" hidden="1" customHeight="1">
      <c r="B1757" s="1024"/>
      <c r="C1757" s="1027"/>
      <c r="D1757" s="1030"/>
      <c r="E1757" s="196" t="s">
        <v>259</v>
      </c>
      <c r="F1757" s="537"/>
      <c r="G1757" s="351">
        <f>D1756*F1757</f>
        <v>0</v>
      </c>
      <c r="H1757" s="463"/>
      <c r="I1757" s="354">
        <f t="shared" ref="I1757" si="381">D1756*F1757*H1757</f>
        <v>0</v>
      </c>
      <c r="J1757" s="1033"/>
    </row>
    <row r="1758" spans="2:10" s="115" customFormat="1" ht="15.95" hidden="1" customHeight="1">
      <c r="B1758" s="1024"/>
      <c r="C1758" s="1027"/>
      <c r="D1758" s="1030"/>
      <c r="E1758" s="196" t="s">
        <v>243</v>
      </c>
      <c r="F1758" s="537"/>
      <c r="G1758" s="351">
        <f>D1756*F1758</f>
        <v>0</v>
      </c>
      <c r="H1758" s="463"/>
      <c r="I1758" s="354">
        <f>D1756*F1758*H1758</f>
        <v>0</v>
      </c>
      <c r="J1758" s="1033"/>
    </row>
    <row r="1759" spans="2:10" s="115" customFormat="1" ht="15.95" hidden="1" customHeight="1">
      <c r="B1759" s="1024"/>
      <c r="C1759" s="1027"/>
      <c r="D1759" s="1030"/>
      <c r="E1759" s="196" t="s">
        <v>260</v>
      </c>
      <c r="F1759" s="537"/>
      <c r="G1759" s="351">
        <f>D1756*F1759</f>
        <v>0</v>
      </c>
      <c r="H1759" s="463"/>
      <c r="I1759" s="354">
        <f>D1756*F1759*H1759</f>
        <v>0</v>
      </c>
      <c r="J1759" s="1033"/>
    </row>
    <row r="1760" spans="2:10" s="115" customFormat="1" ht="15.95" hidden="1" customHeight="1">
      <c r="B1760" s="1024"/>
      <c r="C1760" s="1027"/>
      <c r="D1760" s="1030"/>
      <c r="E1760" s="196" t="s">
        <v>261</v>
      </c>
      <c r="F1760" s="537"/>
      <c r="G1760" s="351">
        <f>D1756*F1760</f>
        <v>0</v>
      </c>
      <c r="H1760" s="463"/>
      <c r="I1760" s="354">
        <f>D1756*F1760*H1760</f>
        <v>0</v>
      </c>
      <c r="J1760" s="1033"/>
    </row>
    <row r="1761" spans="2:10" s="115" customFormat="1" ht="15.95" hidden="1" customHeight="1">
      <c r="B1761" s="1025"/>
      <c r="C1761" s="1028"/>
      <c r="D1761" s="1031"/>
      <c r="E1761" s="196" t="s">
        <v>126</v>
      </c>
      <c r="F1761" s="537"/>
      <c r="G1761" s="351">
        <f>D1756*F1761</f>
        <v>0</v>
      </c>
      <c r="H1761" s="463"/>
      <c r="I1761" s="354">
        <f>D1756*F1761*H1761</f>
        <v>0</v>
      </c>
      <c r="J1761" s="1034"/>
    </row>
    <row r="1762" spans="2:10" s="115" customFormat="1" ht="15.95" hidden="1" customHeight="1">
      <c r="B1762" s="1023">
        <v>293</v>
      </c>
      <c r="C1762" s="1026"/>
      <c r="D1762" s="1029"/>
      <c r="E1762" s="196" t="s">
        <v>128</v>
      </c>
      <c r="F1762" s="537"/>
      <c r="G1762" s="351">
        <f>D1762*F1762</f>
        <v>0</v>
      </c>
      <c r="H1762" s="463"/>
      <c r="I1762" s="354">
        <f t="shared" ref="I1762" si="382">D1762*F1762*H1762</f>
        <v>0</v>
      </c>
      <c r="J1762" s="1032">
        <f>SUM(I1762:I1767)</f>
        <v>0</v>
      </c>
    </row>
    <row r="1763" spans="2:10" s="115" customFormat="1" ht="15.95" hidden="1" customHeight="1">
      <c r="B1763" s="1024"/>
      <c r="C1763" s="1027"/>
      <c r="D1763" s="1030"/>
      <c r="E1763" s="196" t="s">
        <v>259</v>
      </c>
      <c r="F1763" s="537"/>
      <c r="G1763" s="351">
        <f>D1762*F1763</f>
        <v>0</v>
      </c>
      <c r="H1763" s="463"/>
      <c r="I1763" s="354">
        <f t="shared" ref="I1763" si="383">D1762*F1763*H1763</f>
        <v>0</v>
      </c>
      <c r="J1763" s="1033"/>
    </row>
    <row r="1764" spans="2:10" s="115" customFormat="1" ht="15.95" hidden="1" customHeight="1">
      <c r="B1764" s="1024"/>
      <c r="C1764" s="1027"/>
      <c r="D1764" s="1030"/>
      <c r="E1764" s="196" t="s">
        <v>243</v>
      </c>
      <c r="F1764" s="537"/>
      <c r="G1764" s="351">
        <f>D1762*F1764</f>
        <v>0</v>
      </c>
      <c r="H1764" s="463"/>
      <c r="I1764" s="354">
        <f>D1762*F1764*H1764</f>
        <v>0</v>
      </c>
      <c r="J1764" s="1033"/>
    </row>
    <row r="1765" spans="2:10" s="115" customFormat="1" ht="15.95" hidden="1" customHeight="1">
      <c r="B1765" s="1024"/>
      <c r="C1765" s="1027"/>
      <c r="D1765" s="1030"/>
      <c r="E1765" s="196" t="s">
        <v>260</v>
      </c>
      <c r="F1765" s="537"/>
      <c r="G1765" s="351">
        <f>D1762*F1765</f>
        <v>0</v>
      </c>
      <c r="H1765" s="463"/>
      <c r="I1765" s="354">
        <f>D1762*F1765*H1765</f>
        <v>0</v>
      </c>
      <c r="J1765" s="1033"/>
    </row>
    <row r="1766" spans="2:10" s="115" customFormat="1" ht="15.95" hidden="1" customHeight="1">
      <c r="B1766" s="1024"/>
      <c r="C1766" s="1027"/>
      <c r="D1766" s="1030"/>
      <c r="E1766" s="196" t="s">
        <v>261</v>
      </c>
      <c r="F1766" s="537"/>
      <c r="G1766" s="351">
        <f>D1762*F1766</f>
        <v>0</v>
      </c>
      <c r="H1766" s="463"/>
      <c r="I1766" s="354">
        <f>D1762*F1766*H1766</f>
        <v>0</v>
      </c>
      <c r="J1766" s="1033"/>
    </row>
    <row r="1767" spans="2:10" s="115" customFormat="1" ht="15.95" hidden="1" customHeight="1">
      <c r="B1767" s="1025"/>
      <c r="C1767" s="1028"/>
      <c r="D1767" s="1031"/>
      <c r="E1767" s="196" t="s">
        <v>126</v>
      </c>
      <c r="F1767" s="537"/>
      <c r="G1767" s="351">
        <f>D1762*F1767</f>
        <v>0</v>
      </c>
      <c r="H1767" s="463"/>
      <c r="I1767" s="354">
        <f>D1762*F1767*H1767</f>
        <v>0</v>
      </c>
      <c r="J1767" s="1034"/>
    </row>
    <row r="1768" spans="2:10" s="115" customFormat="1" ht="15.95" hidden="1" customHeight="1">
      <c r="B1768" s="1023">
        <v>294</v>
      </c>
      <c r="C1768" s="1026"/>
      <c r="D1768" s="1029"/>
      <c r="E1768" s="196" t="s">
        <v>128</v>
      </c>
      <c r="F1768" s="537"/>
      <c r="G1768" s="351">
        <f>D1768*F1768</f>
        <v>0</v>
      </c>
      <c r="H1768" s="463"/>
      <c r="I1768" s="354">
        <f t="shared" ref="I1768" si="384">D1768*F1768*H1768</f>
        <v>0</v>
      </c>
      <c r="J1768" s="1032">
        <f>SUM(I1768:I1773)</f>
        <v>0</v>
      </c>
    </row>
    <row r="1769" spans="2:10" s="115" customFormat="1" ht="15.95" hidden="1" customHeight="1">
      <c r="B1769" s="1024"/>
      <c r="C1769" s="1027"/>
      <c r="D1769" s="1030"/>
      <c r="E1769" s="196" t="s">
        <v>259</v>
      </c>
      <c r="F1769" s="537"/>
      <c r="G1769" s="351">
        <f>D1768*F1769</f>
        <v>0</v>
      </c>
      <c r="H1769" s="463"/>
      <c r="I1769" s="354">
        <f t="shared" ref="I1769" si="385">D1768*F1769*H1769</f>
        <v>0</v>
      </c>
      <c r="J1769" s="1033"/>
    </row>
    <row r="1770" spans="2:10" s="115" customFormat="1" ht="15.95" hidden="1" customHeight="1">
      <c r="B1770" s="1024"/>
      <c r="C1770" s="1027"/>
      <c r="D1770" s="1030"/>
      <c r="E1770" s="196" t="s">
        <v>243</v>
      </c>
      <c r="F1770" s="537"/>
      <c r="G1770" s="351">
        <f>D1768*F1770</f>
        <v>0</v>
      </c>
      <c r="H1770" s="463"/>
      <c r="I1770" s="354">
        <f>D1768*F1770*H1770</f>
        <v>0</v>
      </c>
      <c r="J1770" s="1033"/>
    </row>
    <row r="1771" spans="2:10" s="115" customFormat="1" ht="15.95" hidden="1" customHeight="1">
      <c r="B1771" s="1024"/>
      <c r="C1771" s="1027"/>
      <c r="D1771" s="1030"/>
      <c r="E1771" s="196" t="s">
        <v>260</v>
      </c>
      <c r="F1771" s="537"/>
      <c r="G1771" s="351">
        <f>D1768*F1771</f>
        <v>0</v>
      </c>
      <c r="H1771" s="463"/>
      <c r="I1771" s="354">
        <f>D1768*F1771*H1771</f>
        <v>0</v>
      </c>
      <c r="J1771" s="1033"/>
    </row>
    <row r="1772" spans="2:10" s="115" customFormat="1" ht="15.95" hidden="1" customHeight="1">
      <c r="B1772" s="1024"/>
      <c r="C1772" s="1027"/>
      <c r="D1772" s="1030"/>
      <c r="E1772" s="196" t="s">
        <v>261</v>
      </c>
      <c r="F1772" s="537"/>
      <c r="G1772" s="351">
        <f>D1768*F1772</f>
        <v>0</v>
      </c>
      <c r="H1772" s="463"/>
      <c r="I1772" s="354">
        <f>D1768*F1772*H1772</f>
        <v>0</v>
      </c>
      <c r="J1772" s="1033"/>
    </row>
    <row r="1773" spans="2:10" s="115" customFormat="1" ht="15.95" hidden="1" customHeight="1">
      <c r="B1773" s="1025"/>
      <c r="C1773" s="1028"/>
      <c r="D1773" s="1031"/>
      <c r="E1773" s="196" t="s">
        <v>126</v>
      </c>
      <c r="F1773" s="537"/>
      <c r="G1773" s="351">
        <f>D1768*F1773</f>
        <v>0</v>
      </c>
      <c r="H1773" s="463"/>
      <c r="I1773" s="354">
        <f>D1768*F1773*H1773</f>
        <v>0</v>
      </c>
      <c r="J1773" s="1034"/>
    </row>
    <row r="1774" spans="2:10" s="115" customFormat="1" ht="15.95" hidden="1" customHeight="1">
      <c r="B1774" s="1023">
        <v>295</v>
      </c>
      <c r="C1774" s="1026"/>
      <c r="D1774" s="1029"/>
      <c r="E1774" s="196" t="s">
        <v>128</v>
      </c>
      <c r="F1774" s="537"/>
      <c r="G1774" s="351">
        <f>D1774*F1774</f>
        <v>0</v>
      </c>
      <c r="H1774" s="463"/>
      <c r="I1774" s="354">
        <f t="shared" ref="I1774" si="386">D1774*F1774*H1774</f>
        <v>0</v>
      </c>
      <c r="J1774" s="1032">
        <f>SUM(I1774:I1779)</f>
        <v>0</v>
      </c>
    </row>
    <row r="1775" spans="2:10" s="115" customFormat="1" ht="15.95" hidden="1" customHeight="1">
      <c r="B1775" s="1024"/>
      <c r="C1775" s="1027"/>
      <c r="D1775" s="1030"/>
      <c r="E1775" s="196" t="s">
        <v>259</v>
      </c>
      <c r="F1775" s="537"/>
      <c r="G1775" s="351">
        <f>D1774*F1775</f>
        <v>0</v>
      </c>
      <c r="H1775" s="463"/>
      <c r="I1775" s="354">
        <f t="shared" ref="I1775" si="387">D1774*F1775*H1775</f>
        <v>0</v>
      </c>
      <c r="J1775" s="1033"/>
    </row>
    <row r="1776" spans="2:10" s="115" customFormat="1" ht="15.95" hidden="1" customHeight="1">
      <c r="B1776" s="1024"/>
      <c r="C1776" s="1027"/>
      <c r="D1776" s="1030"/>
      <c r="E1776" s="196" t="s">
        <v>243</v>
      </c>
      <c r="F1776" s="537"/>
      <c r="G1776" s="351">
        <f>D1774*F1776</f>
        <v>0</v>
      </c>
      <c r="H1776" s="463"/>
      <c r="I1776" s="354">
        <f>D1774*F1776*H1776</f>
        <v>0</v>
      </c>
      <c r="J1776" s="1033"/>
    </row>
    <row r="1777" spans="2:10" s="115" customFormat="1" ht="15.95" hidden="1" customHeight="1">
      <c r="B1777" s="1024"/>
      <c r="C1777" s="1027"/>
      <c r="D1777" s="1030"/>
      <c r="E1777" s="196" t="s">
        <v>260</v>
      </c>
      <c r="F1777" s="537"/>
      <c r="G1777" s="351">
        <f>D1774*F1777</f>
        <v>0</v>
      </c>
      <c r="H1777" s="463"/>
      <c r="I1777" s="354">
        <f>D1774*F1777*H1777</f>
        <v>0</v>
      </c>
      <c r="J1777" s="1033"/>
    </row>
    <row r="1778" spans="2:10" s="115" customFormat="1" ht="15.95" hidden="1" customHeight="1">
      <c r="B1778" s="1024"/>
      <c r="C1778" s="1027"/>
      <c r="D1778" s="1030"/>
      <c r="E1778" s="196" t="s">
        <v>261</v>
      </c>
      <c r="F1778" s="537"/>
      <c r="G1778" s="351">
        <f>D1774*F1778</f>
        <v>0</v>
      </c>
      <c r="H1778" s="463"/>
      <c r="I1778" s="354">
        <f>D1774*F1778*H1778</f>
        <v>0</v>
      </c>
      <c r="J1778" s="1033"/>
    </row>
    <row r="1779" spans="2:10" s="115" customFormat="1" ht="15.95" hidden="1" customHeight="1">
      <c r="B1779" s="1025"/>
      <c r="C1779" s="1028"/>
      <c r="D1779" s="1031"/>
      <c r="E1779" s="196" t="s">
        <v>126</v>
      </c>
      <c r="F1779" s="537"/>
      <c r="G1779" s="351">
        <f>D1774*F1779</f>
        <v>0</v>
      </c>
      <c r="H1779" s="463"/>
      <c r="I1779" s="354">
        <f>D1774*F1779*H1779</f>
        <v>0</v>
      </c>
      <c r="J1779" s="1034"/>
    </row>
    <row r="1780" spans="2:10" s="115" customFormat="1" ht="15.95" hidden="1" customHeight="1">
      <c r="B1780" s="1023">
        <v>296</v>
      </c>
      <c r="C1780" s="1026"/>
      <c r="D1780" s="1029"/>
      <c r="E1780" s="196" t="s">
        <v>128</v>
      </c>
      <c r="F1780" s="537"/>
      <c r="G1780" s="351">
        <f>D1780*F1780</f>
        <v>0</v>
      </c>
      <c r="H1780" s="463"/>
      <c r="I1780" s="354">
        <f t="shared" ref="I1780" si="388">D1780*F1780*H1780</f>
        <v>0</v>
      </c>
      <c r="J1780" s="1032">
        <f>SUM(I1780:I1785)</f>
        <v>0</v>
      </c>
    </row>
    <row r="1781" spans="2:10" s="115" customFormat="1" ht="15.95" hidden="1" customHeight="1">
      <c r="B1781" s="1024"/>
      <c r="C1781" s="1027"/>
      <c r="D1781" s="1030"/>
      <c r="E1781" s="196" t="s">
        <v>259</v>
      </c>
      <c r="F1781" s="537"/>
      <c r="G1781" s="351">
        <f>D1780*F1781</f>
        <v>0</v>
      </c>
      <c r="H1781" s="463"/>
      <c r="I1781" s="354">
        <f t="shared" ref="I1781" si="389">D1780*F1781*H1781</f>
        <v>0</v>
      </c>
      <c r="J1781" s="1033"/>
    </row>
    <row r="1782" spans="2:10" s="115" customFormat="1" ht="15.95" hidden="1" customHeight="1">
      <c r="B1782" s="1024"/>
      <c r="C1782" s="1027"/>
      <c r="D1782" s="1030"/>
      <c r="E1782" s="196" t="s">
        <v>243</v>
      </c>
      <c r="F1782" s="537"/>
      <c r="G1782" s="351">
        <f>D1780*F1782</f>
        <v>0</v>
      </c>
      <c r="H1782" s="463"/>
      <c r="I1782" s="354">
        <f>D1780*F1782*H1782</f>
        <v>0</v>
      </c>
      <c r="J1782" s="1033"/>
    </row>
    <row r="1783" spans="2:10" s="115" customFormat="1" ht="15.95" hidden="1" customHeight="1">
      <c r="B1783" s="1024"/>
      <c r="C1783" s="1027"/>
      <c r="D1783" s="1030"/>
      <c r="E1783" s="196" t="s">
        <v>260</v>
      </c>
      <c r="F1783" s="537"/>
      <c r="G1783" s="351">
        <f>D1780*F1783</f>
        <v>0</v>
      </c>
      <c r="H1783" s="463"/>
      <c r="I1783" s="354">
        <f>D1780*F1783*H1783</f>
        <v>0</v>
      </c>
      <c r="J1783" s="1033"/>
    </row>
    <row r="1784" spans="2:10" s="115" customFormat="1" ht="15.95" hidden="1" customHeight="1">
      <c r="B1784" s="1024"/>
      <c r="C1784" s="1027"/>
      <c r="D1784" s="1030"/>
      <c r="E1784" s="196" t="s">
        <v>261</v>
      </c>
      <c r="F1784" s="537"/>
      <c r="G1784" s="351">
        <f>D1780*F1784</f>
        <v>0</v>
      </c>
      <c r="H1784" s="463"/>
      <c r="I1784" s="354">
        <f>D1780*F1784*H1784</f>
        <v>0</v>
      </c>
      <c r="J1784" s="1033"/>
    </row>
    <row r="1785" spans="2:10" s="115" customFormat="1" ht="15.95" hidden="1" customHeight="1">
      <c r="B1785" s="1025"/>
      <c r="C1785" s="1028"/>
      <c r="D1785" s="1031"/>
      <c r="E1785" s="196" t="s">
        <v>126</v>
      </c>
      <c r="F1785" s="537"/>
      <c r="G1785" s="351">
        <f>D1780*F1785</f>
        <v>0</v>
      </c>
      <c r="H1785" s="463"/>
      <c r="I1785" s="354">
        <f>D1780*F1785*H1785</f>
        <v>0</v>
      </c>
      <c r="J1785" s="1034"/>
    </row>
    <row r="1786" spans="2:10" s="115" customFormat="1" ht="15.95" hidden="1" customHeight="1">
      <c r="B1786" s="1023">
        <v>297</v>
      </c>
      <c r="C1786" s="1026"/>
      <c r="D1786" s="1029"/>
      <c r="E1786" s="196" t="s">
        <v>128</v>
      </c>
      <c r="F1786" s="537"/>
      <c r="G1786" s="351">
        <f>D1786*F1786</f>
        <v>0</v>
      </c>
      <c r="H1786" s="463"/>
      <c r="I1786" s="354">
        <f t="shared" ref="I1786" si="390">D1786*F1786*H1786</f>
        <v>0</v>
      </c>
      <c r="J1786" s="1032">
        <f>SUM(I1786:I1791)</f>
        <v>0</v>
      </c>
    </row>
    <row r="1787" spans="2:10" s="115" customFormat="1" ht="15.95" hidden="1" customHeight="1">
      <c r="B1787" s="1024"/>
      <c r="C1787" s="1027"/>
      <c r="D1787" s="1030"/>
      <c r="E1787" s="196" t="s">
        <v>259</v>
      </c>
      <c r="F1787" s="537"/>
      <c r="G1787" s="351">
        <f>D1786*F1787</f>
        <v>0</v>
      </c>
      <c r="H1787" s="463"/>
      <c r="I1787" s="354">
        <f t="shared" ref="I1787" si="391">D1786*F1787*H1787</f>
        <v>0</v>
      </c>
      <c r="J1787" s="1033"/>
    </row>
    <row r="1788" spans="2:10" s="115" customFormat="1" ht="15.95" hidden="1" customHeight="1">
      <c r="B1788" s="1024"/>
      <c r="C1788" s="1027"/>
      <c r="D1788" s="1030"/>
      <c r="E1788" s="196" t="s">
        <v>243</v>
      </c>
      <c r="F1788" s="537"/>
      <c r="G1788" s="351">
        <f>D1786*F1788</f>
        <v>0</v>
      </c>
      <c r="H1788" s="463"/>
      <c r="I1788" s="354">
        <f>D1786*F1788*H1788</f>
        <v>0</v>
      </c>
      <c r="J1788" s="1033"/>
    </row>
    <row r="1789" spans="2:10" s="115" customFormat="1" ht="15.95" hidden="1" customHeight="1">
      <c r="B1789" s="1024"/>
      <c r="C1789" s="1027"/>
      <c r="D1789" s="1030"/>
      <c r="E1789" s="196" t="s">
        <v>260</v>
      </c>
      <c r="F1789" s="537"/>
      <c r="G1789" s="351">
        <f>D1786*F1789</f>
        <v>0</v>
      </c>
      <c r="H1789" s="463"/>
      <c r="I1789" s="354">
        <f>D1786*F1789*H1789</f>
        <v>0</v>
      </c>
      <c r="J1789" s="1033"/>
    </row>
    <row r="1790" spans="2:10" s="115" customFormat="1" ht="15.95" hidden="1" customHeight="1">
      <c r="B1790" s="1024"/>
      <c r="C1790" s="1027"/>
      <c r="D1790" s="1030"/>
      <c r="E1790" s="196" t="s">
        <v>261</v>
      </c>
      <c r="F1790" s="537"/>
      <c r="G1790" s="351">
        <f>D1786*F1790</f>
        <v>0</v>
      </c>
      <c r="H1790" s="463"/>
      <c r="I1790" s="354">
        <f>D1786*F1790*H1790</f>
        <v>0</v>
      </c>
      <c r="J1790" s="1033"/>
    </row>
    <row r="1791" spans="2:10" s="115" customFormat="1" ht="15.95" hidden="1" customHeight="1">
      <c r="B1791" s="1025"/>
      <c r="C1791" s="1028"/>
      <c r="D1791" s="1031"/>
      <c r="E1791" s="196" t="s">
        <v>126</v>
      </c>
      <c r="F1791" s="537"/>
      <c r="G1791" s="351">
        <f>D1786*F1791</f>
        <v>0</v>
      </c>
      <c r="H1791" s="463"/>
      <c r="I1791" s="354">
        <f>D1786*F1791*H1791</f>
        <v>0</v>
      </c>
      <c r="J1791" s="1034"/>
    </row>
    <row r="1792" spans="2:10" s="115" customFormat="1" ht="15.95" hidden="1" customHeight="1">
      <c r="B1792" s="1023">
        <v>298</v>
      </c>
      <c r="C1792" s="1026"/>
      <c r="D1792" s="1029"/>
      <c r="E1792" s="196" t="s">
        <v>128</v>
      </c>
      <c r="F1792" s="537"/>
      <c r="G1792" s="351">
        <f>D1792*F1792</f>
        <v>0</v>
      </c>
      <c r="H1792" s="463"/>
      <c r="I1792" s="354">
        <f t="shared" ref="I1792" si="392">D1792*F1792*H1792</f>
        <v>0</v>
      </c>
      <c r="J1792" s="1032">
        <f>SUM(I1792:I1797)</f>
        <v>0</v>
      </c>
    </row>
    <row r="1793" spans="2:10" s="115" customFormat="1" ht="15.95" hidden="1" customHeight="1">
      <c r="B1793" s="1024"/>
      <c r="C1793" s="1027"/>
      <c r="D1793" s="1030"/>
      <c r="E1793" s="196" t="s">
        <v>259</v>
      </c>
      <c r="F1793" s="537"/>
      <c r="G1793" s="351">
        <f>D1792*F1793</f>
        <v>0</v>
      </c>
      <c r="H1793" s="463"/>
      <c r="I1793" s="354">
        <f t="shared" ref="I1793" si="393">D1792*F1793*H1793</f>
        <v>0</v>
      </c>
      <c r="J1793" s="1033"/>
    </row>
    <row r="1794" spans="2:10" s="115" customFormat="1" ht="15.95" hidden="1" customHeight="1">
      <c r="B1794" s="1024"/>
      <c r="C1794" s="1027"/>
      <c r="D1794" s="1030"/>
      <c r="E1794" s="196" t="s">
        <v>243</v>
      </c>
      <c r="F1794" s="537"/>
      <c r="G1794" s="351">
        <f>D1792*F1794</f>
        <v>0</v>
      </c>
      <c r="H1794" s="463"/>
      <c r="I1794" s="354">
        <f>D1792*F1794*H1794</f>
        <v>0</v>
      </c>
      <c r="J1794" s="1033"/>
    </row>
    <row r="1795" spans="2:10" s="115" customFormat="1" ht="15.95" hidden="1" customHeight="1">
      <c r="B1795" s="1024"/>
      <c r="C1795" s="1027"/>
      <c r="D1795" s="1030"/>
      <c r="E1795" s="196" t="s">
        <v>260</v>
      </c>
      <c r="F1795" s="537"/>
      <c r="G1795" s="351">
        <f>D1792*F1795</f>
        <v>0</v>
      </c>
      <c r="H1795" s="463"/>
      <c r="I1795" s="354">
        <f>D1792*F1795*H1795</f>
        <v>0</v>
      </c>
      <c r="J1795" s="1033"/>
    </row>
    <row r="1796" spans="2:10" s="115" customFormat="1" ht="15.95" hidden="1" customHeight="1">
      <c r="B1796" s="1024"/>
      <c r="C1796" s="1027"/>
      <c r="D1796" s="1030"/>
      <c r="E1796" s="196" t="s">
        <v>261</v>
      </c>
      <c r="F1796" s="537"/>
      <c r="G1796" s="351">
        <f>D1792*F1796</f>
        <v>0</v>
      </c>
      <c r="H1796" s="463"/>
      <c r="I1796" s="354">
        <f>D1792*F1796*H1796</f>
        <v>0</v>
      </c>
      <c r="J1796" s="1033"/>
    </row>
    <row r="1797" spans="2:10" s="115" customFormat="1" ht="15.95" hidden="1" customHeight="1">
      <c r="B1797" s="1025"/>
      <c r="C1797" s="1028"/>
      <c r="D1797" s="1031"/>
      <c r="E1797" s="196" t="s">
        <v>126</v>
      </c>
      <c r="F1797" s="537"/>
      <c r="G1797" s="351">
        <f>D1792*F1797</f>
        <v>0</v>
      </c>
      <c r="H1797" s="463"/>
      <c r="I1797" s="354">
        <f>D1792*F1797*H1797</f>
        <v>0</v>
      </c>
      <c r="J1797" s="1034"/>
    </row>
    <row r="1798" spans="2:10" s="115" customFormat="1" ht="15.95" hidden="1" customHeight="1">
      <c r="B1798" s="1023">
        <v>299</v>
      </c>
      <c r="C1798" s="1026"/>
      <c r="D1798" s="1029"/>
      <c r="E1798" s="196" t="s">
        <v>128</v>
      </c>
      <c r="F1798" s="537"/>
      <c r="G1798" s="351">
        <f>D1798*F1798</f>
        <v>0</v>
      </c>
      <c r="H1798" s="463"/>
      <c r="I1798" s="354">
        <f t="shared" ref="I1798" si="394">D1798*F1798*H1798</f>
        <v>0</v>
      </c>
      <c r="J1798" s="1032">
        <f>SUM(I1798:I1803)</f>
        <v>0</v>
      </c>
    </row>
    <row r="1799" spans="2:10" s="115" customFormat="1" ht="15.95" hidden="1" customHeight="1">
      <c r="B1799" s="1024"/>
      <c r="C1799" s="1027"/>
      <c r="D1799" s="1030"/>
      <c r="E1799" s="196" t="s">
        <v>259</v>
      </c>
      <c r="F1799" s="537"/>
      <c r="G1799" s="351">
        <f>D1798*F1799</f>
        <v>0</v>
      </c>
      <c r="H1799" s="463"/>
      <c r="I1799" s="354">
        <f t="shared" ref="I1799" si="395">D1798*F1799*H1799</f>
        <v>0</v>
      </c>
      <c r="J1799" s="1033"/>
    </row>
    <row r="1800" spans="2:10" s="115" customFormat="1" ht="15.95" hidden="1" customHeight="1">
      <c r="B1800" s="1024"/>
      <c r="C1800" s="1027"/>
      <c r="D1800" s="1030"/>
      <c r="E1800" s="196" t="s">
        <v>243</v>
      </c>
      <c r="F1800" s="537"/>
      <c r="G1800" s="351">
        <f>D1798*F1800</f>
        <v>0</v>
      </c>
      <c r="H1800" s="463"/>
      <c r="I1800" s="354">
        <f>D1798*F1800*H1800</f>
        <v>0</v>
      </c>
      <c r="J1800" s="1033"/>
    </row>
    <row r="1801" spans="2:10" s="115" customFormat="1" ht="15.95" hidden="1" customHeight="1">
      <c r="B1801" s="1024"/>
      <c r="C1801" s="1027"/>
      <c r="D1801" s="1030"/>
      <c r="E1801" s="196" t="s">
        <v>260</v>
      </c>
      <c r="F1801" s="537"/>
      <c r="G1801" s="351">
        <f>D1798*F1801</f>
        <v>0</v>
      </c>
      <c r="H1801" s="463"/>
      <c r="I1801" s="354">
        <f>D1798*F1801*H1801</f>
        <v>0</v>
      </c>
      <c r="J1801" s="1033"/>
    </row>
    <row r="1802" spans="2:10" s="115" customFormat="1" ht="15.95" hidden="1" customHeight="1">
      <c r="B1802" s="1024"/>
      <c r="C1802" s="1027"/>
      <c r="D1802" s="1030"/>
      <c r="E1802" s="196" t="s">
        <v>261</v>
      </c>
      <c r="F1802" s="537"/>
      <c r="G1802" s="351">
        <f>D1798*F1802</f>
        <v>0</v>
      </c>
      <c r="H1802" s="463"/>
      <c r="I1802" s="354">
        <f>D1798*F1802*H1802</f>
        <v>0</v>
      </c>
      <c r="J1802" s="1033"/>
    </row>
    <row r="1803" spans="2:10" s="115" customFormat="1" ht="15.95" hidden="1" customHeight="1">
      <c r="B1803" s="1025"/>
      <c r="C1803" s="1028"/>
      <c r="D1803" s="1031"/>
      <c r="E1803" s="196" t="s">
        <v>126</v>
      </c>
      <c r="F1803" s="537"/>
      <c r="G1803" s="351">
        <f>D1798*F1803</f>
        <v>0</v>
      </c>
      <c r="H1803" s="463"/>
      <c r="I1803" s="354">
        <f>D1798*F1803*H1803</f>
        <v>0</v>
      </c>
      <c r="J1803" s="1033"/>
    </row>
    <row r="1804" spans="2:10" s="115" customFormat="1" ht="15.95" hidden="1" customHeight="1">
      <c r="B1804" s="1023">
        <v>300</v>
      </c>
      <c r="C1804" s="1026"/>
      <c r="D1804" s="1029"/>
      <c r="E1804" s="196" t="s">
        <v>128</v>
      </c>
      <c r="F1804" s="537"/>
      <c r="G1804" s="351">
        <f>D1804*F1804</f>
        <v>0</v>
      </c>
      <c r="H1804" s="463"/>
      <c r="I1804" s="354">
        <f>D1804*F1804*H1804</f>
        <v>0</v>
      </c>
      <c r="J1804" s="1032">
        <f>SUM(I1804:I1809)</f>
        <v>0</v>
      </c>
    </row>
    <row r="1805" spans="2:10" s="115" customFormat="1" ht="15.95" hidden="1" customHeight="1">
      <c r="B1805" s="1024"/>
      <c r="C1805" s="1027"/>
      <c r="D1805" s="1030"/>
      <c r="E1805" s="196" t="s">
        <v>259</v>
      </c>
      <c r="F1805" s="537"/>
      <c r="G1805" s="351">
        <f>D1804*F1805</f>
        <v>0</v>
      </c>
      <c r="H1805" s="463"/>
      <c r="I1805" s="354">
        <f>D1804*F1805*H1805</f>
        <v>0</v>
      </c>
      <c r="J1805" s="1033"/>
    </row>
    <row r="1806" spans="2:10" s="115" customFormat="1" ht="15.95" hidden="1" customHeight="1">
      <c r="B1806" s="1024"/>
      <c r="C1806" s="1027"/>
      <c r="D1806" s="1030"/>
      <c r="E1806" s="196" t="s">
        <v>243</v>
      </c>
      <c r="F1806" s="537"/>
      <c r="G1806" s="351">
        <f>D1804*F1806</f>
        <v>0</v>
      </c>
      <c r="H1806" s="463"/>
      <c r="I1806" s="354">
        <f>D1804*F1806*H1806</f>
        <v>0</v>
      </c>
      <c r="J1806" s="1033"/>
    </row>
    <row r="1807" spans="2:10" s="115" customFormat="1" ht="15.95" hidden="1" customHeight="1">
      <c r="B1807" s="1024"/>
      <c r="C1807" s="1027"/>
      <c r="D1807" s="1030"/>
      <c r="E1807" s="196" t="s">
        <v>260</v>
      </c>
      <c r="F1807" s="537"/>
      <c r="G1807" s="351">
        <f>D1804*F1807</f>
        <v>0</v>
      </c>
      <c r="H1807" s="463"/>
      <c r="I1807" s="354">
        <f>D1804*F1807*H1807</f>
        <v>0</v>
      </c>
      <c r="J1807" s="1033"/>
    </row>
    <row r="1808" spans="2:10" s="115" customFormat="1" ht="15.95" hidden="1" customHeight="1">
      <c r="B1808" s="1024"/>
      <c r="C1808" s="1027"/>
      <c r="D1808" s="1030"/>
      <c r="E1808" s="196" t="s">
        <v>261</v>
      </c>
      <c r="F1808" s="537"/>
      <c r="G1808" s="351">
        <f>D1804*F1808</f>
        <v>0</v>
      </c>
      <c r="H1808" s="463"/>
      <c r="I1808" s="354">
        <f>D1804*F1808*H1808</f>
        <v>0</v>
      </c>
      <c r="J1808" s="1033"/>
    </row>
    <row r="1809" spans="2:10" s="115" customFormat="1" ht="15.95" hidden="1" customHeight="1">
      <c r="B1809" s="1025"/>
      <c r="C1809" s="1028"/>
      <c r="D1809" s="1031"/>
      <c r="E1809" s="196" t="s">
        <v>126</v>
      </c>
      <c r="F1809" s="537"/>
      <c r="G1809" s="351">
        <f>D1804*F1809</f>
        <v>0</v>
      </c>
      <c r="H1809" s="463"/>
      <c r="I1809" s="354">
        <f>D1804*F1809*H1809</f>
        <v>0</v>
      </c>
      <c r="J1809" s="1034"/>
    </row>
    <row r="1810" spans="2:10" s="115" customFormat="1" ht="15.95" hidden="1" customHeight="1">
      <c r="B1810" s="1023">
        <v>301</v>
      </c>
      <c r="C1810" s="1026"/>
      <c r="D1810" s="1029"/>
      <c r="E1810" s="196" t="s">
        <v>128</v>
      </c>
      <c r="F1810" s="537"/>
      <c r="G1810" s="351">
        <f>D1810*F1810</f>
        <v>0</v>
      </c>
      <c r="H1810" s="463"/>
      <c r="I1810" s="354">
        <f t="shared" ref="I1810" si="396">D1810*F1810*H1810</f>
        <v>0</v>
      </c>
      <c r="J1810" s="1032">
        <f>SUM(I1810:I1815)</f>
        <v>0</v>
      </c>
    </row>
    <row r="1811" spans="2:10" s="115" customFormat="1" ht="15.95" hidden="1" customHeight="1">
      <c r="B1811" s="1024"/>
      <c r="C1811" s="1027"/>
      <c r="D1811" s="1030"/>
      <c r="E1811" s="196" t="s">
        <v>259</v>
      </c>
      <c r="F1811" s="537"/>
      <c r="G1811" s="351">
        <f>D1810*F1811</f>
        <v>0</v>
      </c>
      <c r="H1811" s="463"/>
      <c r="I1811" s="354">
        <f t="shared" ref="I1811" si="397">D1810*F1811*H1811</f>
        <v>0</v>
      </c>
      <c r="J1811" s="1033"/>
    </row>
    <row r="1812" spans="2:10" s="115" customFormat="1" ht="15.95" hidden="1" customHeight="1">
      <c r="B1812" s="1024"/>
      <c r="C1812" s="1027"/>
      <c r="D1812" s="1030"/>
      <c r="E1812" s="196" t="s">
        <v>243</v>
      </c>
      <c r="F1812" s="537"/>
      <c r="G1812" s="351">
        <f>D1810*F1812</f>
        <v>0</v>
      </c>
      <c r="H1812" s="463"/>
      <c r="I1812" s="354">
        <f>D1810*F1812*H1812</f>
        <v>0</v>
      </c>
      <c r="J1812" s="1033"/>
    </row>
    <row r="1813" spans="2:10" s="115" customFormat="1" ht="15.95" hidden="1" customHeight="1">
      <c r="B1813" s="1024"/>
      <c r="C1813" s="1027"/>
      <c r="D1813" s="1030"/>
      <c r="E1813" s="196" t="s">
        <v>260</v>
      </c>
      <c r="F1813" s="537"/>
      <c r="G1813" s="351">
        <f>D1810*F1813</f>
        <v>0</v>
      </c>
      <c r="H1813" s="463"/>
      <c r="I1813" s="354">
        <f>D1810*F1813*H1813</f>
        <v>0</v>
      </c>
      <c r="J1813" s="1033"/>
    </row>
    <row r="1814" spans="2:10" s="115" customFormat="1" ht="15.95" hidden="1" customHeight="1">
      <c r="B1814" s="1024"/>
      <c r="C1814" s="1027"/>
      <c r="D1814" s="1030"/>
      <c r="E1814" s="196" t="s">
        <v>261</v>
      </c>
      <c r="F1814" s="537"/>
      <c r="G1814" s="351">
        <f>D1810*F1814</f>
        <v>0</v>
      </c>
      <c r="H1814" s="463"/>
      <c r="I1814" s="354">
        <f>D1810*F1814*H1814</f>
        <v>0</v>
      </c>
      <c r="J1814" s="1033"/>
    </row>
    <row r="1815" spans="2:10" s="115" customFormat="1" ht="15.95" hidden="1" customHeight="1">
      <c r="B1815" s="1025"/>
      <c r="C1815" s="1028"/>
      <c r="D1815" s="1031"/>
      <c r="E1815" s="196" t="s">
        <v>126</v>
      </c>
      <c r="F1815" s="537"/>
      <c r="G1815" s="351">
        <f>D1810*F1815</f>
        <v>0</v>
      </c>
      <c r="H1815" s="463"/>
      <c r="I1815" s="354">
        <f>D1810*F1815*H1815</f>
        <v>0</v>
      </c>
      <c r="J1815" s="1034"/>
    </row>
    <row r="1816" spans="2:10" s="115" customFormat="1" ht="15.95" hidden="1" customHeight="1">
      <c r="B1816" s="1023">
        <v>302</v>
      </c>
      <c r="C1816" s="1026"/>
      <c r="D1816" s="1029"/>
      <c r="E1816" s="196" t="s">
        <v>128</v>
      </c>
      <c r="F1816" s="537"/>
      <c r="G1816" s="351">
        <f>D1816*F1816</f>
        <v>0</v>
      </c>
      <c r="H1816" s="463"/>
      <c r="I1816" s="354">
        <f t="shared" ref="I1816" si="398">D1816*F1816*H1816</f>
        <v>0</v>
      </c>
      <c r="J1816" s="1032">
        <f>SUM(I1816:I1821)</f>
        <v>0</v>
      </c>
    </row>
    <row r="1817" spans="2:10" s="115" customFormat="1" ht="15.95" hidden="1" customHeight="1">
      <c r="B1817" s="1024"/>
      <c r="C1817" s="1027"/>
      <c r="D1817" s="1030"/>
      <c r="E1817" s="196" t="s">
        <v>259</v>
      </c>
      <c r="F1817" s="537"/>
      <c r="G1817" s="351">
        <f>D1816*F1817</f>
        <v>0</v>
      </c>
      <c r="H1817" s="463"/>
      <c r="I1817" s="354">
        <f t="shared" ref="I1817" si="399">D1816*F1817*H1817</f>
        <v>0</v>
      </c>
      <c r="J1817" s="1033"/>
    </row>
    <row r="1818" spans="2:10" s="115" customFormat="1" ht="15.95" hidden="1" customHeight="1">
      <c r="B1818" s="1024"/>
      <c r="C1818" s="1027"/>
      <c r="D1818" s="1030"/>
      <c r="E1818" s="196" t="s">
        <v>243</v>
      </c>
      <c r="F1818" s="537"/>
      <c r="G1818" s="351">
        <f>D1816*F1818</f>
        <v>0</v>
      </c>
      <c r="H1818" s="463"/>
      <c r="I1818" s="354">
        <f>D1816*F1818*H1818</f>
        <v>0</v>
      </c>
      <c r="J1818" s="1033"/>
    </row>
    <row r="1819" spans="2:10" s="115" customFormat="1" ht="15.95" hidden="1" customHeight="1">
      <c r="B1819" s="1024"/>
      <c r="C1819" s="1027"/>
      <c r="D1819" s="1030"/>
      <c r="E1819" s="196" t="s">
        <v>260</v>
      </c>
      <c r="F1819" s="537"/>
      <c r="G1819" s="351">
        <f>D1816*F1819</f>
        <v>0</v>
      </c>
      <c r="H1819" s="463"/>
      <c r="I1819" s="354">
        <f>D1816*F1819*H1819</f>
        <v>0</v>
      </c>
      <c r="J1819" s="1033"/>
    </row>
    <row r="1820" spans="2:10" s="115" customFormat="1" ht="15.95" hidden="1" customHeight="1">
      <c r="B1820" s="1024"/>
      <c r="C1820" s="1027"/>
      <c r="D1820" s="1030"/>
      <c r="E1820" s="196" t="s">
        <v>261</v>
      </c>
      <c r="F1820" s="537"/>
      <c r="G1820" s="351">
        <f>D1816*F1820</f>
        <v>0</v>
      </c>
      <c r="H1820" s="463"/>
      <c r="I1820" s="354">
        <f>D1816*F1820*H1820</f>
        <v>0</v>
      </c>
      <c r="J1820" s="1033"/>
    </row>
    <row r="1821" spans="2:10" s="115" customFormat="1" ht="15.95" hidden="1" customHeight="1">
      <c r="B1821" s="1025"/>
      <c r="C1821" s="1028"/>
      <c r="D1821" s="1031"/>
      <c r="E1821" s="196" t="s">
        <v>126</v>
      </c>
      <c r="F1821" s="537"/>
      <c r="G1821" s="351">
        <f>D1816*F1821</f>
        <v>0</v>
      </c>
      <c r="H1821" s="463"/>
      <c r="I1821" s="354">
        <f>D1816*F1821*H1821</f>
        <v>0</v>
      </c>
      <c r="J1821" s="1034"/>
    </row>
    <row r="1822" spans="2:10" s="115" customFormat="1" ht="15.95" hidden="1" customHeight="1">
      <c r="B1822" s="1023">
        <v>303</v>
      </c>
      <c r="C1822" s="1026"/>
      <c r="D1822" s="1029"/>
      <c r="E1822" s="196" t="s">
        <v>128</v>
      </c>
      <c r="F1822" s="537"/>
      <c r="G1822" s="351">
        <f>D1822*F1822</f>
        <v>0</v>
      </c>
      <c r="H1822" s="463"/>
      <c r="I1822" s="354">
        <f t="shared" ref="I1822" si="400">D1822*F1822*H1822</f>
        <v>0</v>
      </c>
      <c r="J1822" s="1032">
        <f>SUM(I1822:I1827)</f>
        <v>0</v>
      </c>
    </row>
    <row r="1823" spans="2:10" s="115" customFormat="1" ht="15.95" hidden="1" customHeight="1">
      <c r="B1823" s="1024"/>
      <c r="C1823" s="1027"/>
      <c r="D1823" s="1030"/>
      <c r="E1823" s="196" t="s">
        <v>259</v>
      </c>
      <c r="F1823" s="537"/>
      <c r="G1823" s="351">
        <f>D1822*F1823</f>
        <v>0</v>
      </c>
      <c r="H1823" s="463"/>
      <c r="I1823" s="354">
        <f t="shared" ref="I1823" si="401">D1822*F1823*H1823</f>
        <v>0</v>
      </c>
      <c r="J1823" s="1033"/>
    </row>
    <row r="1824" spans="2:10" s="115" customFormat="1" ht="15.95" hidden="1" customHeight="1">
      <c r="B1824" s="1024"/>
      <c r="C1824" s="1027"/>
      <c r="D1824" s="1030"/>
      <c r="E1824" s="196" t="s">
        <v>243</v>
      </c>
      <c r="F1824" s="537"/>
      <c r="G1824" s="351">
        <f>D1822*F1824</f>
        <v>0</v>
      </c>
      <c r="H1824" s="463"/>
      <c r="I1824" s="354">
        <f>D1822*F1824*H1824</f>
        <v>0</v>
      </c>
      <c r="J1824" s="1033"/>
    </row>
    <row r="1825" spans="2:10" s="115" customFormat="1" ht="15.95" hidden="1" customHeight="1">
      <c r="B1825" s="1024"/>
      <c r="C1825" s="1027"/>
      <c r="D1825" s="1030"/>
      <c r="E1825" s="196" t="s">
        <v>260</v>
      </c>
      <c r="F1825" s="537"/>
      <c r="G1825" s="351">
        <f>D1822*F1825</f>
        <v>0</v>
      </c>
      <c r="H1825" s="463"/>
      <c r="I1825" s="354">
        <f>D1822*F1825*H1825</f>
        <v>0</v>
      </c>
      <c r="J1825" s="1033"/>
    </row>
    <row r="1826" spans="2:10" s="115" customFormat="1" ht="15.95" hidden="1" customHeight="1">
      <c r="B1826" s="1024"/>
      <c r="C1826" s="1027"/>
      <c r="D1826" s="1030"/>
      <c r="E1826" s="196" t="s">
        <v>261</v>
      </c>
      <c r="F1826" s="537"/>
      <c r="G1826" s="351">
        <f>D1822*F1826</f>
        <v>0</v>
      </c>
      <c r="H1826" s="463"/>
      <c r="I1826" s="354">
        <f>D1822*F1826*H1826</f>
        <v>0</v>
      </c>
      <c r="J1826" s="1033"/>
    </row>
    <row r="1827" spans="2:10" s="115" customFormat="1" ht="15.95" hidden="1" customHeight="1">
      <c r="B1827" s="1025"/>
      <c r="C1827" s="1028"/>
      <c r="D1827" s="1031"/>
      <c r="E1827" s="196" t="s">
        <v>126</v>
      </c>
      <c r="F1827" s="537"/>
      <c r="G1827" s="351">
        <f>D1822*F1827</f>
        <v>0</v>
      </c>
      <c r="H1827" s="463"/>
      <c r="I1827" s="354">
        <f>D1822*F1827*H1827</f>
        <v>0</v>
      </c>
      <c r="J1827" s="1034"/>
    </row>
    <row r="1828" spans="2:10" s="115" customFormat="1" ht="15.95" hidden="1" customHeight="1">
      <c r="B1828" s="1023">
        <v>304</v>
      </c>
      <c r="C1828" s="1026"/>
      <c r="D1828" s="1029"/>
      <c r="E1828" s="196" t="s">
        <v>128</v>
      </c>
      <c r="F1828" s="537"/>
      <c r="G1828" s="351">
        <f>D1828*F1828</f>
        <v>0</v>
      </c>
      <c r="H1828" s="463"/>
      <c r="I1828" s="354">
        <f t="shared" ref="I1828" si="402">D1828*F1828*H1828</f>
        <v>0</v>
      </c>
      <c r="J1828" s="1032">
        <f>SUM(I1828:I1833)</f>
        <v>0</v>
      </c>
    </row>
    <row r="1829" spans="2:10" s="115" customFormat="1" ht="15.95" hidden="1" customHeight="1">
      <c r="B1829" s="1024"/>
      <c r="C1829" s="1027"/>
      <c r="D1829" s="1030"/>
      <c r="E1829" s="196" t="s">
        <v>259</v>
      </c>
      <c r="F1829" s="537"/>
      <c r="G1829" s="351">
        <f>D1828*F1829</f>
        <v>0</v>
      </c>
      <c r="H1829" s="463"/>
      <c r="I1829" s="354">
        <f t="shared" ref="I1829" si="403">D1828*F1829*H1829</f>
        <v>0</v>
      </c>
      <c r="J1829" s="1033"/>
    </row>
    <row r="1830" spans="2:10" s="115" customFormat="1" ht="15.95" hidden="1" customHeight="1">
      <c r="B1830" s="1024"/>
      <c r="C1830" s="1027"/>
      <c r="D1830" s="1030"/>
      <c r="E1830" s="196" t="s">
        <v>243</v>
      </c>
      <c r="F1830" s="537"/>
      <c r="G1830" s="351">
        <f>D1828*F1830</f>
        <v>0</v>
      </c>
      <c r="H1830" s="463"/>
      <c r="I1830" s="354">
        <f>D1828*F1830*H1830</f>
        <v>0</v>
      </c>
      <c r="J1830" s="1033"/>
    </row>
    <row r="1831" spans="2:10" s="115" customFormat="1" ht="15.95" hidden="1" customHeight="1">
      <c r="B1831" s="1024"/>
      <c r="C1831" s="1027"/>
      <c r="D1831" s="1030"/>
      <c r="E1831" s="196" t="s">
        <v>260</v>
      </c>
      <c r="F1831" s="537"/>
      <c r="G1831" s="351">
        <f>D1828*F1831</f>
        <v>0</v>
      </c>
      <c r="H1831" s="463"/>
      <c r="I1831" s="354">
        <f>D1828*F1831*H1831</f>
        <v>0</v>
      </c>
      <c r="J1831" s="1033"/>
    </row>
    <row r="1832" spans="2:10" s="115" customFormat="1" ht="15.95" hidden="1" customHeight="1">
      <c r="B1832" s="1024"/>
      <c r="C1832" s="1027"/>
      <c r="D1832" s="1030"/>
      <c r="E1832" s="196" t="s">
        <v>261</v>
      </c>
      <c r="F1832" s="537"/>
      <c r="G1832" s="351">
        <f>D1828*F1832</f>
        <v>0</v>
      </c>
      <c r="H1832" s="463"/>
      <c r="I1832" s="354">
        <f>D1828*F1832*H1832</f>
        <v>0</v>
      </c>
      <c r="J1832" s="1033"/>
    </row>
    <row r="1833" spans="2:10" s="115" customFormat="1" ht="15.95" hidden="1" customHeight="1">
      <c r="B1833" s="1025"/>
      <c r="C1833" s="1028"/>
      <c r="D1833" s="1031"/>
      <c r="E1833" s="196" t="s">
        <v>126</v>
      </c>
      <c r="F1833" s="537"/>
      <c r="G1833" s="351">
        <f>D1828*F1833</f>
        <v>0</v>
      </c>
      <c r="H1833" s="463"/>
      <c r="I1833" s="354">
        <f>D1828*F1833*H1833</f>
        <v>0</v>
      </c>
      <c r="J1833" s="1034"/>
    </row>
    <row r="1834" spans="2:10" s="115" customFormat="1" ht="15.95" hidden="1" customHeight="1">
      <c r="B1834" s="1023">
        <v>305</v>
      </c>
      <c r="C1834" s="1026"/>
      <c r="D1834" s="1029"/>
      <c r="E1834" s="196" t="s">
        <v>128</v>
      </c>
      <c r="F1834" s="537"/>
      <c r="G1834" s="351">
        <f>D1834*F1834</f>
        <v>0</v>
      </c>
      <c r="H1834" s="463"/>
      <c r="I1834" s="354">
        <f t="shared" ref="I1834" si="404">D1834*F1834*H1834</f>
        <v>0</v>
      </c>
      <c r="J1834" s="1032">
        <f>SUM(I1834:I1839)</f>
        <v>0</v>
      </c>
    </row>
    <row r="1835" spans="2:10" s="115" customFormat="1" ht="15.95" hidden="1" customHeight="1">
      <c r="B1835" s="1024"/>
      <c r="C1835" s="1027"/>
      <c r="D1835" s="1030"/>
      <c r="E1835" s="196" t="s">
        <v>259</v>
      </c>
      <c r="F1835" s="537"/>
      <c r="G1835" s="351">
        <f>D1834*F1835</f>
        <v>0</v>
      </c>
      <c r="H1835" s="463"/>
      <c r="I1835" s="354">
        <f t="shared" ref="I1835" si="405">D1834*F1835*H1835</f>
        <v>0</v>
      </c>
      <c r="J1835" s="1033"/>
    </row>
    <row r="1836" spans="2:10" s="115" customFormat="1" ht="15.95" hidden="1" customHeight="1">
      <c r="B1836" s="1024"/>
      <c r="C1836" s="1027"/>
      <c r="D1836" s="1030"/>
      <c r="E1836" s="196" t="s">
        <v>243</v>
      </c>
      <c r="F1836" s="537"/>
      <c r="G1836" s="351">
        <f>D1834*F1836</f>
        <v>0</v>
      </c>
      <c r="H1836" s="463"/>
      <c r="I1836" s="354">
        <f>D1834*F1836*H1836</f>
        <v>0</v>
      </c>
      <c r="J1836" s="1033"/>
    </row>
    <row r="1837" spans="2:10" s="115" customFormat="1" ht="15.95" hidden="1" customHeight="1">
      <c r="B1837" s="1024"/>
      <c r="C1837" s="1027"/>
      <c r="D1837" s="1030"/>
      <c r="E1837" s="196" t="s">
        <v>260</v>
      </c>
      <c r="F1837" s="537"/>
      <c r="G1837" s="351">
        <f>D1834*F1837</f>
        <v>0</v>
      </c>
      <c r="H1837" s="463"/>
      <c r="I1837" s="354">
        <f>D1834*F1837*H1837</f>
        <v>0</v>
      </c>
      <c r="J1837" s="1033"/>
    </row>
    <row r="1838" spans="2:10" s="115" customFormat="1" ht="15.95" hidden="1" customHeight="1">
      <c r="B1838" s="1024"/>
      <c r="C1838" s="1027"/>
      <c r="D1838" s="1030"/>
      <c r="E1838" s="196" t="s">
        <v>261</v>
      </c>
      <c r="F1838" s="537"/>
      <c r="G1838" s="351">
        <f>D1834*F1838</f>
        <v>0</v>
      </c>
      <c r="H1838" s="463"/>
      <c r="I1838" s="354">
        <f>D1834*F1838*H1838</f>
        <v>0</v>
      </c>
      <c r="J1838" s="1033"/>
    </row>
    <row r="1839" spans="2:10" s="115" customFormat="1" ht="15.95" hidden="1" customHeight="1">
      <c r="B1839" s="1025"/>
      <c r="C1839" s="1028"/>
      <c r="D1839" s="1031"/>
      <c r="E1839" s="196" t="s">
        <v>126</v>
      </c>
      <c r="F1839" s="537"/>
      <c r="G1839" s="351">
        <f>D1834*F1839</f>
        <v>0</v>
      </c>
      <c r="H1839" s="463"/>
      <c r="I1839" s="354">
        <f>D1834*F1839*H1839</f>
        <v>0</v>
      </c>
      <c r="J1839" s="1034"/>
    </row>
    <row r="1840" spans="2:10" s="115" customFormat="1" ht="15.95" hidden="1" customHeight="1">
      <c r="B1840" s="1023">
        <v>306</v>
      </c>
      <c r="C1840" s="1026"/>
      <c r="D1840" s="1029"/>
      <c r="E1840" s="196" t="s">
        <v>128</v>
      </c>
      <c r="F1840" s="537"/>
      <c r="G1840" s="351">
        <f>D1840*F1840</f>
        <v>0</v>
      </c>
      <c r="H1840" s="463"/>
      <c r="I1840" s="354">
        <f t="shared" ref="I1840" si="406">D1840*F1840*H1840</f>
        <v>0</v>
      </c>
      <c r="J1840" s="1032">
        <f>SUM(I1840:I1845)</f>
        <v>0</v>
      </c>
    </row>
    <row r="1841" spans="2:10" s="115" customFormat="1" ht="15.95" hidden="1" customHeight="1">
      <c r="B1841" s="1024"/>
      <c r="C1841" s="1027"/>
      <c r="D1841" s="1030"/>
      <c r="E1841" s="196" t="s">
        <v>259</v>
      </c>
      <c r="F1841" s="537"/>
      <c r="G1841" s="351">
        <f>D1840*F1841</f>
        <v>0</v>
      </c>
      <c r="H1841" s="463"/>
      <c r="I1841" s="354">
        <f t="shared" ref="I1841" si="407">D1840*F1841*H1841</f>
        <v>0</v>
      </c>
      <c r="J1841" s="1033"/>
    </row>
    <row r="1842" spans="2:10" s="115" customFormat="1" ht="15.95" hidden="1" customHeight="1">
      <c r="B1842" s="1024"/>
      <c r="C1842" s="1027"/>
      <c r="D1842" s="1030"/>
      <c r="E1842" s="196" t="s">
        <v>243</v>
      </c>
      <c r="F1842" s="537"/>
      <c r="G1842" s="351">
        <f>D1840*F1842</f>
        <v>0</v>
      </c>
      <c r="H1842" s="463"/>
      <c r="I1842" s="354">
        <f>D1840*F1842*H1842</f>
        <v>0</v>
      </c>
      <c r="J1842" s="1033"/>
    </row>
    <row r="1843" spans="2:10" s="115" customFormat="1" ht="15.95" hidden="1" customHeight="1">
      <c r="B1843" s="1024"/>
      <c r="C1843" s="1027"/>
      <c r="D1843" s="1030"/>
      <c r="E1843" s="196" t="s">
        <v>260</v>
      </c>
      <c r="F1843" s="537"/>
      <c r="G1843" s="351">
        <f>D1840*F1843</f>
        <v>0</v>
      </c>
      <c r="H1843" s="463"/>
      <c r="I1843" s="354">
        <f>D1840*F1843*H1843</f>
        <v>0</v>
      </c>
      <c r="J1843" s="1033"/>
    </row>
    <row r="1844" spans="2:10" s="115" customFormat="1" ht="15.95" hidden="1" customHeight="1">
      <c r="B1844" s="1024"/>
      <c r="C1844" s="1027"/>
      <c r="D1844" s="1030"/>
      <c r="E1844" s="196" t="s">
        <v>261</v>
      </c>
      <c r="F1844" s="537"/>
      <c r="G1844" s="351">
        <f>D1840*F1844</f>
        <v>0</v>
      </c>
      <c r="H1844" s="463"/>
      <c r="I1844" s="354">
        <f>D1840*F1844*H1844</f>
        <v>0</v>
      </c>
      <c r="J1844" s="1033"/>
    </row>
    <row r="1845" spans="2:10" s="115" customFormat="1" ht="15.95" hidden="1" customHeight="1">
      <c r="B1845" s="1025"/>
      <c r="C1845" s="1028"/>
      <c r="D1845" s="1031"/>
      <c r="E1845" s="196" t="s">
        <v>126</v>
      </c>
      <c r="F1845" s="537"/>
      <c r="G1845" s="351">
        <f>D1840*F1845</f>
        <v>0</v>
      </c>
      <c r="H1845" s="463"/>
      <c r="I1845" s="354">
        <f>D1840*F1845*H1845</f>
        <v>0</v>
      </c>
      <c r="J1845" s="1034"/>
    </row>
    <row r="1846" spans="2:10" s="115" customFormat="1" ht="15.95" hidden="1" customHeight="1">
      <c r="B1846" s="1023">
        <v>307</v>
      </c>
      <c r="C1846" s="1026"/>
      <c r="D1846" s="1029"/>
      <c r="E1846" s="196" t="s">
        <v>128</v>
      </c>
      <c r="F1846" s="537"/>
      <c r="G1846" s="351">
        <f>D1846*F1846</f>
        <v>0</v>
      </c>
      <c r="H1846" s="463"/>
      <c r="I1846" s="354">
        <f t="shared" ref="I1846" si="408">D1846*F1846*H1846</f>
        <v>0</v>
      </c>
      <c r="J1846" s="1032">
        <f>SUM(I1846:I1851)</f>
        <v>0</v>
      </c>
    </row>
    <row r="1847" spans="2:10" s="115" customFormat="1" ht="15.95" hidden="1" customHeight="1">
      <c r="B1847" s="1024"/>
      <c r="C1847" s="1027"/>
      <c r="D1847" s="1030"/>
      <c r="E1847" s="196" t="s">
        <v>259</v>
      </c>
      <c r="F1847" s="537"/>
      <c r="G1847" s="351">
        <f>D1846*F1847</f>
        <v>0</v>
      </c>
      <c r="H1847" s="463"/>
      <c r="I1847" s="354">
        <f t="shared" ref="I1847" si="409">D1846*F1847*H1847</f>
        <v>0</v>
      </c>
      <c r="J1847" s="1033"/>
    </row>
    <row r="1848" spans="2:10" s="115" customFormat="1" ht="15.95" hidden="1" customHeight="1">
      <c r="B1848" s="1024"/>
      <c r="C1848" s="1027"/>
      <c r="D1848" s="1030"/>
      <c r="E1848" s="196" t="s">
        <v>243</v>
      </c>
      <c r="F1848" s="537"/>
      <c r="G1848" s="351">
        <f>D1846*F1848</f>
        <v>0</v>
      </c>
      <c r="H1848" s="463"/>
      <c r="I1848" s="354">
        <f>D1846*F1848*H1848</f>
        <v>0</v>
      </c>
      <c r="J1848" s="1033"/>
    </row>
    <row r="1849" spans="2:10" s="115" customFormat="1" ht="15.95" hidden="1" customHeight="1">
      <c r="B1849" s="1024"/>
      <c r="C1849" s="1027"/>
      <c r="D1849" s="1030"/>
      <c r="E1849" s="196" t="s">
        <v>260</v>
      </c>
      <c r="F1849" s="537"/>
      <c r="G1849" s="351">
        <f>D1846*F1849</f>
        <v>0</v>
      </c>
      <c r="H1849" s="463"/>
      <c r="I1849" s="354">
        <f>D1846*F1849*H1849</f>
        <v>0</v>
      </c>
      <c r="J1849" s="1033"/>
    </row>
    <row r="1850" spans="2:10" s="115" customFormat="1" ht="15.95" hidden="1" customHeight="1">
      <c r="B1850" s="1024"/>
      <c r="C1850" s="1027"/>
      <c r="D1850" s="1030"/>
      <c r="E1850" s="196" t="s">
        <v>261</v>
      </c>
      <c r="F1850" s="537"/>
      <c r="G1850" s="351">
        <f>D1846*F1850</f>
        <v>0</v>
      </c>
      <c r="H1850" s="463"/>
      <c r="I1850" s="354">
        <f>D1846*F1850*H1850</f>
        <v>0</v>
      </c>
      <c r="J1850" s="1033"/>
    </row>
    <row r="1851" spans="2:10" s="115" customFormat="1" ht="15.95" hidden="1" customHeight="1">
      <c r="B1851" s="1025"/>
      <c r="C1851" s="1028"/>
      <c r="D1851" s="1031"/>
      <c r="E1851" s="196" t="s">
        <v>126</v>
      </c>
      <c r="F1851" s="537"/>
      <c r="G1851" s="351">
        <f>D1846*F1851</f>
        <v>0</v>
      </c>
      <c r="H1851" s="463"/>
      <c r="I1851" s="354">
        <f>D1846*F1851*H1851</f>
        <v>0</v>
      </c>
      <c r="J1851" s="1034"/>
    </row>
    <row r="1852" spans="2:10" s="115" customFormat="1" ht="15.95" hidden="1" customHeight="1">
      <c r="B1852" s="1023">
        <v>308</v>
      </c>
      <c r="C1852" s="1026"/>
      <c r="D1852" s="1029"/>
      <c r="E1852" s="196" t="s">
        <v>128</v>
      </c>
      <c r="F1852" s="537"/>
      <c r="G1852" s="351">
        <f>D1852*F1852</f>
        <v>0</v>
      </c>
      <c r="H1852" s="463"/>
      <c r="I1852" s="354">
        <f t="shared" ref="I1852" si="410">D1852*F1852*H1852</f>
        <v>0</v>
      </c>
      <c r="J1852" s="1032">
        <f>SUM(I1852:I1857)</f>
        <v>0</v>
      </c>
    </row>
    <row r="1853" spans="2:10" s="115" customFormat="1" ht="15.95" hidden="1" customHeight="1">
      <c r="B1853" s="1024"/>
      <c r="C1853" s="1027"/>
      <c r="D1853" s="1030"/>
      <c r="E1853" s="196" t="s">
        <v>259</v>
      </c>
      <c r="F1853" s="537"/>
      <c r="G1853" s="351">
        <f>D1852*F1853</f>
        <v>0</v>
      </c>
      <c r="H1853" s="463"/>
      <c r="I1853" s="354">
        <f t="shared" ref="I1853" si="411">D1852*F1853*H1853</f>
        <v>0</v>
      </c>
      <c r="J1853" s="1033"/>
    </row>
    <row r="1854" spans="2:10" s="115" customFormat="1" ht="15.95" hidden="1" customHeight="1">
      <c r="B1854" s="1024"/>
      <c r="C1854" s="1027"/>
      <c r="D1854" s="1030"/>
      <c r="E1854" s="196" t="s">
        <v>243</v>
      </c>
      <c r="F1854" s="537"/>
      <c r="G1854" s="351">
        <f>D1852*F1854</f>
        <v>0</v>
      </c>
      <c r="H1854" s="463"/>
      <c r="I1854" s="354">
        <f>D1852*F1854*H1854</f>
        <v>0</v>
      </c>
      <c r="J1854" s="1033"/>
    </row>
    <row r="1855" spans="2:10" s="115" customFormat="1" ht="15.95" hidden="1" customHeight="1">
      <c r="B1855" s="1024"/>
      <c r="C1855" s="1027"/>
      <c r="D1855" s="1030"/>
      <c r="E1855" s="196" t="s">
        <v>260</v>
      </c>
      <c r="F1855" s="537"/>
      <c r="G1855" s="351">
        <f>D1852*F1855</f>
        <v>0</v>
      </c>
      <c r="H1855" s="463"/>
      <c r="I1855" s="354">
        <f>D1852*F1855*H1855</f>
        <v>0</v>
      </c>
      <c r="J1855" s="1033"/>
    </row>
    <row r="1856" spans="2:10" s="115" customFormat="1" ht="15.95" hidden="1" customHeight="1">
      <c r="B1856" s="1024"/>
      <c r="C1856" s="1027"/>
      <c r="D1856" s="1030"/>
      <c r="E1856" s="196" t="s">
        <v>261</v>
      </c>
      <c r="F1856" s="537"/>
      <c r="G1856" s="351">
        <f>D1852*F1856</f>
        <v>0</v>
      </c>
      <c r="H1856" s="463"/>
      <c r="I1856" s="354">
        <f>D1852*F1856*H1856</f>
        <v>0</v>
      </c>
      <c r="J1856" s="1033"/>
    </row>
    <row r="1857" spans="2:10" s="115" customFormat="1" ht="15.95" hidden="1" customHeight="1">
      <c r="B1857" s="1025"/>
      <c r="C1857" s="1028"/>
      <c r="D1857" s="1031"/>
      <c r="E1857" s="196" t="s">
        <v>126</v>
      </c>
      <c r="F1857" s="537"/>
      <c r="G1857" s="351">
        <f>D1852*F1857</f>
        <v>0</v>
      </c>
      <c r="H1857" s="463"/>
      <c r="I1857" s="354">
        <f>D1852*F1857*H1857</f>
        <v>0</v>
      </c>
      <c r="J1857" s="1034"/>
    </row>
    <row r="1858" spans="2:10" s="115" customFormat="1" ht="15.95" hidden="1" customHeight="1">
      <c r="B1858" s="1023">
        <v>309</v>
      </c>
      <c r="C1858" s="1026"/>
      <c r="D1858" s="1029"/>
      <c r="E1858" s="196" t="s">
        <v>128</v>
      </c>
      <c r="F1858" s="537"/>
      <c r="G1858" s="351">
        <f>D1858*F1858</f>
        <v>0</v>
      </c>
      <c r="H1858" s="463"/>
      <c r="I1858" s="354">
        <f t="shared" ref="I1858" si="412">D1858*F1858*H1858</f>
        <v>0</v>
      </c>
      <c r="J1858" s="1032">
        <f>SUM(I1858:I1863)</f>
        <v>0</v>
      </c>
    </row>
    <row r="1859" spans="2:10" s="115" customFormat="1" ht="15.95" hidden="1" customHeight="1">
      <c r="B1859" s="1024"/>
      <c r="C1859" s="1027"/>
      <c r="D1859" s="1030"/>
      <c r="E1859" s="196" t="s">
        <v>259</v>
      </c>
      <c r="F1859" s="537"/>
      <c r="G1859" s="351">
        <f>D1858*F1859</f>
        <v>0</v>
      </c>
      <c r="H1859" s="463"/>
      <c r="I1859" s="354">
        <f t="shared" ref="I1859" si="413">D1858*F1859*H1859</f>
        <v>0</v>
      </c>
      <c r="J1859" s="1033"/>
    </row>
    <row r="1860" spans="2:10" s="115" customFormat="1" ht="15.95" hidden="1" customHeight="1">
      <c r="B1860" s="1024"/>
      <c r="C1860" s="1027"/>
      <c r="D1860" s="1030"/>
      <c r="E1860" s="196" t="s">
        <v>243</v>
      </c>
      <c r="F1860" s="537"/>
      <c r="G1860" s="351">
        <f>D1858*F1860</f>
        <v>0</v>
      </c>
      <c r="H1860" s="463"/>
      <c r="I1860" s="354">
        <f>D1858*F1860*H1860</f>
        <v>0</v>
      </c>
      <c r="J1860" s="1033"/>
    </row>
    <row r="1861" spans="2:10" s="115" customFormat="1" ht="15.95" hidden="1" customHeight="1">
      <c r="B1861" s="1024"/>
      <c r="C1861" s="1027"/>
      <c r="D1861" s="1030"/>
      <c r="E1861" s="196" t="s">
        <v>260</v>
      </c>
      <c r="F1861" s="537"/>
      <c r="G1861" s="351">
        <f>D1858*F1861</f>
        <v>0</v>
      </c>
      <c r="H1861" s="463"/>
      <c r="I1861" s="354">
        <f>D1858*F1861*H1861</f>
        <v>0</v>
      </c>
      <c r="J1861" s="1033"/>
    </row>
    <row r="1862" spans="2:10" s="115" customFormat="1" ht="15.95" hidden="1" customHeight="1">
      <c r="B1862" s="1024"/>
      <c r="C1862" s="1027"/>
      <c r="D1862" s="1030"/>
      <c r="E1862" s="196" t="s">
        <v>261</v>
      </c>
      <c r="F1862" s="537"/>
      <c r="G1862" s="351">
        <f>D1858*F1862</f>
        <v>0</v>
      </c>
      <c r="H1862" s="463"/>
      <c r="I1862" s="354">
        <f>D1858*F1862*H1862</f>
        <v>0</v>
      </c>
      <c r="J1862" s="1033"/>
    </row>
    <row r="1863" spans="2:10" s="115" customFormat="1" ht="15.95" hidden="1" customHeight="1">
      <c r="B1863" s="1025"/>
      <c r="C1863" s="1028"/>
      <c r="D1863" s="1031"/>
      <c r="E1863" s="196" t="s">
        <v>126</v>
      </c>
      <c r="F1863" s="537"/>
      <c r="G1863" s="351">
        <f>D1858*F1863</f>
        <v>0</v>
      </c>
      <c r="H1863" s="463"/>
      <c r="I1863" s="354">
        <f>D1858*F1863*H1863</f>
        <v>0</v>
      </c>
      <c r="J1863" s="1034"/>
    </row>
    <row r="1864" spans="2:10" s="115" customFormat="1" ht="15.95" hidden="1" customHeight="1">
      <c r="B1864" s="1023">
        <v>310</v>
      </c>
      <c r="C1864" s="1026"/>
      <c r="D1864" s="1029"/>
      <c r="E1864" s="196" t="s">
        <v>128</v>
      </c>
      <c r="F1864" s="537"/>
      <c r="G1864" s="351">
        <f>D1864*F1864</f>
        <v>0</v>
      </c>
      <c r="H1864" s="463"/>
      <c r="I1864" s="354">
        <f t="shared" ref="I1864" si="414">D1864*F1864*H1864</f>
        <v>0</v>
      </c>
      <c r="J1864" s="1032">
        <f>SUM(I1864:I1869)</f>
        <v>0</v>
      </c>
    </row>
    <row r="1865" spans="2:10" s="115" customFormat="1" ht="15.95" hidden="1" customHeight="1">
      <c r="B1865" s="1024"/>
      <c r="C1865" s="1027"/>
      <c r="D1865" s="1030"/>
      <c r="E1865" s="196" t="s">
        <v>259</v>
      </c>
      <c r="F1865" s="537"/>
      <c r="G1865" s="351">
        <f>D1864*F1865</f>
        <v>0</v>
      </c>
      <c r="H1865" s="463"/>
      <c r="I1865" s="354">
        <f t="shared" ref="I1865" si="415">D1864*F1865*H1865</f>
        <v>0</v>
      </c>
      <c r="J1865" s="1033"/>
    </row>
    <row r="1866" spans="2:10" s="115" customFormat="1" ht="15.95" hidden="1" customHeight="1">
      <c r="B1866" s="1024"/>
      <c r="C1866" s="1027"/>
      <c r="D1866" s="1030"/>
      <c r="E1866" s="196" t="s">
        <v>243</v>
      </c>
      <c r="F1866" s="537"/>
      <c r="G1866" s="351">
        <f>D1864*F1866</f>
        <v>0</v>
      </c>
      <c r="H1866" s="463"/>
      <c r="I1866" s="354">
        <f>D1864*F1866*H1866</f>
        <v>0</v>
      </c>
      <c r="J1866" s="1033"/>
    </row>
    <row r="1867" spans="2:10" s="115" customFormat="1" ht="15.95" hidden="1" customHeight="1">
      <c r="B1867" s="1024"/>
      <c r="C1867" s="1027"/>
      <c r="D1867" s="1030"/>
      <c r="E1867" s="196" t="s">
        <v>260</v>
      </c>
      <c r="F1867" s="537"/>
      <c r="G1867" s="351">
        <f>D1864*F1867</f>
        <v>0</v>
      </c>
      <c r="H1867" s="463"/>
      <c r="I1867" s="354">
        <f>D1864*F1867*H1867</f>
        <v>0</v>
      </c>
      <c r="J1867" s="1033"/>
    </row>
    <row r="1868" spans="2:10" s="115" customFormat="1" ht="15.95" hidden="1" customHeight="1">
      <c r="B1868" s="1024"/>
      <c r="C1868" s="1027"/>
      <c r="D1868" s="1030"/>
      <c r="E1868" s="196" t="s">
        <v>261</v>
      </c>
      <c r="F1868" s="537"/>
      <c r="G1868" s="351">
        <f>D1864*F1868</f>
        <v>0</v>
      </c>
      <c r="H1868" s="463"/>
      <c r="I1868" s="354">
        <f>D1864*F1868*H1868</f>
        <v>0</v>
      </c>
      <c r="J1868" s="1033"/>
    </row>
    <row r="1869" spans="2:10" s="115" customFormat="1" ht="15.95" hidden="1" customHeight="1">
      <c r="B1869" s="1025"/>
      <c r="C1869" s="1028"/>
      <c r="D1869" s="1031"/>
      <c r="E1869" s="196" t="s">
        <v>126</v>
      </c>
      <c r="F1869" s="537"/>
      <c r="G1869" s="351">
        <f>D1864*F1869</f>
        <v>0</v>
      </c>
      <c r="H1869" s="463"/>
      <c r="I1869" s="354">
        <f>D1864*F1869*H1869</f>
        <v>0</v>
      </c>
      <c r="J1869" s="1034"/>
    </row>
    <row r="1870" spans="2:10" s="115" customFormat="1" ht="15.95" hidden="1" customHeight="1">
      <c r="B1870" s="1023">
        <v>311</v>
      </c>
      <c r="C1870" s="1026"/>
      <c r="D1870" s="1029"/>
      <c r="E1870" s="196" t="s">
        <v>128</v>
      </c>
      <c r="F1870" s="537"/>
      <c r="G1870" s="351">
        <f>D1870*F1870</f>
        <v>0</v>
      </c>
      <c r="H1870" s="463"/>
      <c r="I1870" s="354">
        <f t="shared" ref="I1870" si="416">D1870*F1870*H1870</f>
        <v>0</v>
      </c>
      <c r="J1870" s="1032">
        <f>SUM(I1870:I1875)</f>
        <v>0</v>
      </c>
    </row>
    <row r="1871" spans="2:10" s="115" customFormat="1" ht="15.95" hidden="1" customHeight="1">
      <c r="B1871" s="1024"/>
      <c r="C1871" s="1027"/>
      <c r="D1871" s="1030"/>
      <c r="E1871" s="196" t="s">
        <v>259</v>
      </c>
      <c r="F1871" s="537"/>
      <c r="G1871" s="351">
        <f>D1870*F1871</f>
        <v>0</v>
      </c>
      <c r="H1871" s="463"/>
      <c r="I1871" s="354">
        <f t="shared" ref="I1871" si="417">D1870*F1871*H1871</f>
        <v>0</v>
      </c>
      <c r="J1871" s="1033"/>
    </row>
    <row r="1872" spans="2:10" s="115" customFormat="1" ht="15.95" hidden="1" customHeight="1">
      <c r="B1872" s="1024"/>
      <c r="C1872" s="1027"/>
      <c r="D1872" s="1030"/>
      <c r="E1872" s="196" t="s">
        <v>243</v>
      </c>
      <c r="F1872" s="537"/>
      <c r="G1872" s="351">
        <f>D1870*F1872</f>
        <v>0</v>
      </c>
      <c r="H1872" s="463"/>
      <c r="I1872" s="354">
        <f>D1870*F1872*H1872</f>
        <v>0</v>
      </c>
      <c r="J1872" s="1033"/>
    </row>
    <row r="1873" spans="2:10" s="115" customFormat="1" ht="15.95" hidden="1" customHeight="1">
      <c r="B1873" s="1024"/>
      <c r="C1873" s="1027"/>
      <c r="D1873" s="1030"/>
      <c r="E1873" s="196" t="s">
        <v>260</v>
      </c>
      <c r="F1873" s="537"/>
      <c r="G1873" s="351">
        <f>D1870*F1873</f>
        <v>0</v>
      </c>
      <c r="H1873" s="463"/>
      <c r="I1873" s="354">
        <f>D1870*F1873*H1873</f>
        <v>0</v>
      </c>
      <c r="J1873" s="1033"/>
    </row>
    <row r="1874" spans="2:10" s="115" customFormat="1" ht="15.95" hidden="1" customHeight="1">
      <c r="B1874" s="1024"/>
      <c r="C1874" s="1027"/>
      <c r="D1874" s="1030"/>
      <c r="E1874" s="196" t="s">
        <v>261</v>
      </c>
      <c r="F1874" s="537"/>
      <c r="G1874" s="351">
        <f>D1870*F1874</f>
        <v>0</v>
      </c>
      <c r="H1874" s="463"/>
      <c r="I1874" s="354">
        <f>D1870*F1874*H1874</f>
        <v>0</v>
      </c>
      <c r="J1874" s="1033"/>
    </row>
    <row r="1875" spans="2:10" s="115" customFormat="1" ht="15.95" hidden="1" customHeight="1">
      <c r="B1875" s="1025"/>
      <c r="C1875" s="1028"/>
      <c r="D1875" s="1031"/>
      <c r="E1875" s="196" t="s">
        <v>126</v>
      </c>
      <c r="F1875" s="537"/>
      <c r="G1875" s="351">
        <f>D1870*F1875</f>
        <v>0</v>
      </c>
      <c r="H1875" s="463"/>
      <c r="I1875" s="354">
        <f>D1870*F1875*H1875</f>
        <v>0</v>
      </c>
      <c r="J1875" s="1034"/>
    </row>
    <row r="1876" spans="2:10" s="115" customFormat="1" ht="15.95" hidden="1" customHeight="1">
      <c r="B1876" s="1023">
        <v>312</v>
      </c>
      <c r="C1876" s="1026"/>
      <c r="D1876" s="1029"/>
      <c r="E1876" s="196" t="s">
        <v>128</v>
      </c>
      <c r="F1876" s="537"/>
      <c r="G1876" s="351">
        <f>D1876*F1876</f>
        <v>0</v>
      </c>
      <c r="H1876" s="463"/>
      <c r="I1876" s="354">
        <f t="shared" ref="I1876" si="418">D1876*F1876*H1876</f>
        <v>0</v>
      </c>
      <c r="J1876" s="1032">
        <f>SUM(I1876:I1881)</f>
        <v>0</v>
      </c>
    </row>
    <row r="1877" spans="2:10" s="115" customFormat="1" ht="15.95" hidden="1" customHeight="1">
      <c r="B1877" s="1024"/>
      <c r="C1877" s="1027"/>
      <c r="D1877" s="1030"/>
      <c r="E1877" s="196" t="s">
        <v>259</v>
      </c>
      <c r="F1877" s="537"/>
      <c r="G1877" s="351">
        <f>D1876*F1877</f>
        <v>0</v>
      </c>
      <c r="H1877" s="463"/>
      <c r="I1877" s="354">
        <f t="shared" ref="I1877" si="419">D1876*F1877*H1877</f>
        <v>0</v>
      </c>
      <c r="J1877" s="1033"/>
    </row>
    <row r="1878" spans="2:10" s="115" customFormat="1" ht="15.95" hidden="1" customHeight="1">
      <c r="B1878" s="1024"/>
      <c r="C1878" s="1027"/>
      <c r="D1878" s="1030"/>
      <c r="E1878" s="196" t="s">
        <v>243</v>
      </c>
      <c r="F1878" s="537"/>
      <c r="G1878" s="351">
        <f>D1876*F1878</f>
        <v>0</v>
      </c>
      <c r="H1878" s="463"/>
      <c r="I1878" s="354">
        <f>D1876*F1878*H1878</f>
        <v>0</v>
      </c>
      <c r="J1878" s="1033"/>
    </row>
    <row r="1879" spans="2:10" s="115" customFormat="1" ht="15.95" hidden="1" customHeight="1">
      <c r="B1879" s="1024"/>
      <c r="C1879" s="1027"/>
      <c r="D1879" s="1030"/>
      <c r="E1879" s="196" t="s">
        <v>260</v>
      </c>
      <c r="F1879" s="537"/>
      <c r="G1879" s="351">
        <f>D1876*F1879</f>
        <v>0</v>
      </c>
      <c r="H1879" s="463"/>
      <c r="I1879" s="354">
        <f>D1876*F1879*H1879</f>
        <v>0</v>
      </c>
      <c r="J1879" s="1033"/>
    </row>
    <row r="1880" spans="2:10" s="115" customFormat="1" ht="15.95" hidden="1" customHeight="1">
      <c r="B1880" s="1024"/>
      <c r="C1880" s="1027"/>
      <c r="D1880" s="1030"/>
      <c r="E1880" s="196" t="s">
        <v>261</v>
      </c>
      <c r="F1880" s="537"/>
      <c r="G1880" s="351">
        <f>D1876*F1880</f>
        <v>0</v>
      </c>
      <c r="H1880" s="463"/>
      <c r="I1880" s="354">
        <f>D1876*F1880*H1880</f>
        <v>0</v>
      </c>
      <c r="J1880" s="1033"/>
    </row>
    <row r="1881" spans="2:10" s="115" customFormat="1" ht="15.95" hidden="1" customHeight="1">
      <c r="B1881" s="1025"/>
      <c r="C1881" s="1028"/>
      <c r="D1881" s="1031"/>
      <c r="E1881" s="196" t="s">
        <v>126</v>
      </c>
      <c r="F1881" s="537"/>
      <c r="G1881" s="351">
        <f>D1876*F1881</f>
        <v>0</v>
      </c>
      <c r="H1881" s="463"/>
      <c r="I1881" s="354">
        <f>D1876*F1881*H1881</f>
        <v>0</v>
      </c>
      <c r="J1881" s="1034"/>
    </row>
    <row r="1882" spans="2:10" s="115" customFormat="1" ht="15.95" hidden="1" customHeight="1">
      <c r="B1882" s="1023">
        <v>313</v>
      </c>
      <c r="C1882" s="1026"/>
      <c r="D1882" s="1029"/>
      <c r="E1882" s="196" t="s">
        <v>128</v>
      </c>
      <c r="F1882" s="537"/>
      <c r="G1882" s="351">
        <f>D1882*F1882</f>
        <v>0</v>
      </c>
      <c r="H1882" s="463"/>
      <c r="I1882" s="354">
        <f t="shared" ref="I1882" si="420">D1882*F1882*H1882</f>
        <v>0</v>
      </c>
      <c r="J1882" s="1032">
        <f>SUM(I1882:I1887)</f>
        <v>0</v>
      </c>
    </row>
    <row r="1883" spans="2:10" s="115" customFormat="1" ht="15.95" hidden="1" customHeight="1">
      <c r="B1883" s="1024"/>
      <c r="C1883" s="1027"/>
      <c r="D1883" s="1030"/>
      <c r="E1883" s="196" t="s">
        <v>259</v>
      </c>
      <c r="F1883" s="537"/>
      <c r="G1883" s="351">
        <f>D1882*F1883</f>
        <v>0</v>
      </c>
      <c r="H1883" s="463"/>
      <c r="I1883" s="354">
        <f t="shared" ref="I1883" si="421">D1882*F1883*H1883</f>
        <v>0</v>
      </c>
      <c r="J1883" s="1033"/>
    </row>
    <row r="1884" spans="2:10" s="115" customFormat="1" ht="15.95" hidden="1" customHeight="1">
      <c r="B1884" s="1024"/>
      <c r="C1884" s="1027"/>
      <c r="D1884" s="1030"/>
      <c r="E1884" s="196" t="s">
        <v>243</v>
      </c>
      <c r="F1884" s="537"/>
      <c r="G1884" s="351">
        <f>D1882*F1884</f>
        <v>0</v>
      </c>
      <c r="H1884" s="463"/>
      <c r="I1884" s="354">
        <f>D1882*F1884*H1884</f>
        <v>0</v>
      </c>
      <c r="J1884" s="1033"/>
    </row>
    <row r="1885" spans="2:10" s="115" customFormat="1" ht="15.95" hidden="1" customHeight="1">
      <c r="B1885" s="1024"/>
      <c r="C1885" s="1027"/>
      <c r="D1885" s="1030"/>
      <c r="E1885" s="196" t="s">
        <v>260</v>
      </c>
      <c r="F1885" s="537"/>
      <c r="G1885" s="351">
        <f>D1882*F1885</f>
        <v>0</v>
      </c>
      <c r="H1885" s="463"/>
      <c r="I1885" s="354">
        <f>D1882*F1885*H1885</f>
        <v>0</v>
      </c>
      <c r="J1885" s="1033"/>
    </row>
    <row r="1886" spans="2:10" s="115" customFormat="1" ht="15.95" hidden="1" customHeight="1">
      <c r="B1886" s="1024"/>
      <c r="C1886" s="1027"/>
      <c r="D1886" s="1030"/>
      <c r="E1886" s="196" t="s">
        <v>261</v>
      </c>
      <c r="F1886" s="537"/>
      <c r="G1886" s="351">
        <f>D1882*F1886</f>
        <v>0</v>
      </c>
      <c r="H1886" s="463"/>
      <c r="I1886" s="354">
        <f>D1882*F1886*H1886</f>
        <v>0</v>
      </c>
      <c r="J1886" s="1033"/>
    </row>
    <row r="1887" spans="2:10" s="115" customFormat="1" ht="15.95" hidden="1" customHeight="1">
      <c r="B1887" s="1025"/>
      <c r="C1887" s="1028"/>
      <c r="D1887" s="1031"/>
      <c r="E1887" s="196" t="s">
        <v>126</v>
      </c>
      <c r="F1887" s="537"/>
      <c r="G1887" s="351">
        <f>D1882*F1887</f>
        <v>0</v>
      </c>
      <c r="H1887" s="463"/>
      <c r="I1887" s="354">
        <f>D1882*F1887*H1887</f>
        <v>0</v>
      </c>
      <c r="J1887" s="1034"/>
    </row>
    <row r="1888" spans="2:10" s="115" customFormat="1" ht="15.95" hidden="1" customHeight="1">
      <c r="B1888" s="1023">
        <v>314</v>
      </c>
      <c r="C1888" s="1026"/>
      <c r="D1888" s="1029"/>
      <c r="E1888" s="196" t="s">
        <v>128</v>
      </c>
      <c r="F1888" s="537"/>
      <c r="G1888" s="351">
        <f>D1888*F1888</f>
        <v>0</v>
      </c>
      <c r="H1888" s="463"/>
      <c r="I1888" s="354">
        <f t="shared" ref="I1888" si="422">D1888*F1888*H1888</f>
        <v>0</v>
      </c>
      <c r="J1888" s="1032">
        <f>SUM(I1888:I1893)</f>
        <v>0</v>
      </c>
    </row>
    <row r="1889" spans="2:10" s="115" customFormat="1" ht="15.95" hidden="1" customHeight="1">
      <c r="B1889" s="1024"/>
      <c r="C1889" s="1027"/>
      <c r="D1889" s="1030"/>
      <c r="E1889" s="196" t="s">
        <v>259</v>
      </c>
      <c r="F1889" s="537"/>
      <c r="G1889" s="351">
        <f>D1888*F1889</f>
        <v>0</v>
      </c>
      <c r="H1889" s="463"/>
      <c r="I1889" s="354">
        <f t="shared" ref="I1889" si="423">D1888*F1889*H1889</f>
        <v>0</v>
      </c>
      <c r="J1889" s="1033"/>
    </row>
    <row r="1890" spans="2:10" s="115" customFormat="1" ht="15.95" hidden="1" customHeight="1">
      <c r="B1890" s="1024"/>
      <c r="C1890" s="1027"/>
      <c r="D1890" s="1030"/>
      <c r="E1890" s="196" t="s">
        <v>243</v>
      </c>
      <c r="F1890" s="537"/>
      <c r="G1890" s="351">
        <f>D1888*F1890</f>
        <v>0</v>
      </c>
      <c r="H1890" s="463"/>
      <c r="I1890" s="354">
        <f>D1888*F1890*H1890</f>
        <v>0</v>
      </c>
      <c r="J1890" s="1033"/>
    </row>
    <row r="1891" spans="2:10" s="115" customFormat="1" ht="15.95" hidden="1" customHeight="1">
      <c r="B1891" s="1024"/>
      <c r="C1891" s="1027"/>
      <c r="D1891" s="1030"/>
      <c r="E1891" s="196" t="s">
        <v>260</v>
      </c>
      <c r="F1891" s="537"/>
      <c r="G1891" s="351">
        <f>D1888*F1891</f>
        <v>0</v>
      </c>
      <c r="H1891" s="463"/>
      <c r="I1891" s="354">
        <f>D1888*F1891*H1891</f>
        <v>0</v>
      </c>
      <c r="J1891" s="1033"/>
    </row>
    <row r="1892" spans="2:10" s="115" customFormat="1" ht="15.95" hidden="1" customHeight="1">
      <c r="B1892" s="1024"/>
      <c r="C1892" s="1027"/>
      <c r="D1892" s="1030"/>
      <c r="E1892" s="196" t="s">
        <v>261</v>
      </c>
      <c r="F1892" s="537"/>
      <c r="G1892" s="351">
        <f>D1888*F1892</f>
        <v>0</v>
      </c>
      <c r="H1892" s="463"/>
      <c r="I1892" s="354">
        <f>D1888*F1892*H1892</f>
        <v>0</v>
      </c>
      <c r="J1892" s="1033"/>
    </row>
    <row r="1893" spans="2:10" s="115" customFormat="1" ht="15.95" hidden="1" customHeight="1">
      <c r="B1893" s="1025"/>
      <c r="C1893" s="1028"/>
      <c r="D1893" s="1031"/>
      <c r="E1893" s="196" t="s">
        <v>126</v>
      </c>
      <c r="F1893" s="537"/>
      <c r="G1893" s="351">
        <f>D1888*F1893</f>
        <v>0</v>
      </c>
      <c r="H1893" s="463"/>
      <c r="I1893" s="354">
        <f>D1888*F1893*H1893</f>
        <v>0</v>
      </c>
      <c r="J1893" s="1034"/>
    </row>
    <row r="1894" spans="2:10" s="115" customFormat="1" ht="15.95" hidden="1" customHeight="1">
      <c r="B1894" s="1023">
        <v>315</v>
      </c>
      <c r="C1894" s="1026"/>
      <c r="D1894" s="1029"/>
      <c r="E1894" s="196" t="s">
        <v>128</v>
      </c>
      <c r="F1894" s="537"/>
      <c r="G1894" s="351">
        <f>D1894*F1894</f>
        <v>0</v>
      </c>
      <c r="H1894" s="463"/>
      <c r="I1894" s="354">
        <f t="shared" ref="I1894" si="424">D1894*F1894*H1894</f>
        <v>0</v>
      </c>
      <c r="J1894" s="1032">
        <f>SUM(I1894:I1899)</f>
        <v>0</v>
      </c>
    </row>
    <row r="1895" spans="2:10" s="115" customFormat="1" ht="15.95" hidden="1" customHeight="1">
      <c r="B1895" s="1024"/>
      <c r="C1895" s="1027"/>
      <c r="D1895" s="1030"/>
      <c r="E1895" s="196" t="s">
        <v>259</v>
      </c>
      <c r="F1895" s="537"/>
      <c r="G1895" s="351">
        <f>D1894*F1895</f>
        <v>0</v>
      </c>
      <c r="H1895" s="463"/>
      <c r="I1895" s="354">
        <f t="shared" ref="I1895" si="425">D1894*F1895*H1895</f>
        <v>0</v>
      </c>
      <c r="J1895" s="1033"/>
    </row>
    <row r="1896" spans="2:10" s="115" customFormat="1" ht="15.95" hidden="1" customHeight="1">
      <c r="B1896" s="1024"/>
      <c r="C1896" s="1027"/>
      <c r="D1896" s="1030"/>
      <c r="E1896" s="196" t="s">
        <v>243</v>
      </c>
      <c r="F1896" s="537"/>
      <c r="G1896" s="351">
        <f>D1894*F1896</f>
        <v>0</v>
      </c>
      <c r="H1896" s="463"/>
      <c r="I1896" s="354">
        <f>D1894*F1896*H1896</f>
        <v>0</v>
      </c>
      <c r="J1896" s="1033"/>
    </row>
    <row r="1897" spans="2:10" s="115" customFormat="1" ht="15.95" hidden="1" customHeight="1">
      <c r="B1897" s="1024"/>
      <c r="C1897" s="1027"/>
      <c r="D1897" s="1030"/>
      <c r="E1897" s="196" t="s">
        <v>260</v>
      </c>
      <c r="F1897" s="537"/>
      <c r="G1897" s="351">
        <f>D1894*F1897</f>
        <v>0</v>
      </c>
      <c r="H1897" s="463"/>
      <c r="I1897" s="354">
        <f>D1894*F1897*H1897</f>
        <v>0</v>
      </c>
      <c r="J1897" s="1033"/>
    </row>
    <row r="1898" spans="2:10" s="115" customFormat="1" ht="15.95" hidden="1" customHeight="1">
      <c r="B1898" s="1024"/>
      <c r="C1898" s="1027"/>
      <c r="D1898" s="1030"/>
      <c r="E1898" s="196" t="s">
        <v>261</v>
      </c>
      <c r="F1898" s="537"/>
      <c r="G1898" s="351">
        <f>D1894*F1898</f>
        <v>0</v>
      </c>
      <c r="H1898" s="463"/>
      <c r="I1898" s="354">
        <f>D1894*F1898*H1898</f>
        <v>0</v>
      </c>
      <c r="J1898" s="1033"/>
    </row>
    <row r="1899" spans="2:10" s="115" customFormat="1" ht="15.95" hidden="1" customHeight="1">
      <c r="B1899" s="1025"/>
      <c r="C1899" s="1028"/>
      <c r="D1899" s="1031"/>
      <c r="E1899" s="196" t="s">
        <v>126</v>
      </c>
      <c r="F1899" s="537"/>
      <c r="G1899" s="351">
        <f>D1894*F1899</f>
        <v>0</v>
      </c>
      <c r="H1899" s="463"/>
      <c r="I1899" s="354">
        <f>D1894*F1899*H1899</f>
        <v>0</v>
      </c>
      <c r="J1899" s="1034"/>
    </row>
    <row r="1900" spans="2:10" s="115" customFormat="1" ht="15.95" hidden="1" customHeight="1">
      <c r="B1900" s="1023">
        <v>316</v>
      </c>
      <c r="C1900" s="1026"/>
      <c r="D1900" s="1029"/>
      <c r="E1900" s="196" t="s">
        <v>128</v>
      </c>
      <c r="F1900" s="537"/>
      <c r="G1900" s="351">
        <f>D1900*F1900</f>
        <v>0</v>
      </c>
      <c r="H1900" s="463"/>
      <c r="I1900" s="354">
        <f t="shared" ref="I1900" si="426">D1900*F1900*H1900</f>
        <v>0</v>
      </c>
      <c r="J1900" s="1032">
        <f>SUM(I1900:I1905)</f>
        <v>0</v>
      </c>
    </row>
    <row r="1901" spans="2:10" s="115" customFormat="1" ht="15.95" hidden="1" customHeight="1">
      <c r="B1901" s="1024"/>
      <c r="C1901" s="1027"/>
      <c r="D1901" s="1030"/>
      <c r="E1901" s="196" t="s">
        <v>259</v>
      </c>
      <c r="F1901" s="537"/>
      <c r="G1901" s="351">
        <f>D1900*F1901</f>
        <v>0</v>
      </c>
      <c r="H1901" s="463"/>
      <c r="I1901" s="354">
        <f t="shared" ref="I1901" si="427">D1900*F1901*H1901</f>
        <v>0</v>
      </c>
      <c r="J1901" s="1033"/>
    </row>
    <row r="1902" spans="2:10" s="115" customFormat="1" ht="15.95" hidden="1" customHeight="1">
      <c r="B1902" s="1024"/>
      <c r="C1902" s="1027"/>
      <c r="D1902" s="1030"/>
      <c r="E1902" s="196" t="s">
        <v>243</v>
      </c>
      <c r="F1902" s="537"/>
      <c r="G1902" s="351">
        <f>D1900*F1902</f>
        <v>0</v>
      </c>
      <c r="H1902" s="463"/>
      <c r="I1902" s="354">
        <f>D1900*F1902*H1902</f>
        <v>0</v>
      </c>
      <c r="J1902" s="1033"/>
    </row>
    <row r="1903" spans="2:10" s="115" customFormat="1" ht="15.95" hidden="1" customHeight="1">
      <c r="B1903" s="1024"/>
      <c r="C1903" s="1027"/>
      <c r="D1903" s="1030"/>
      <c r="E1903" s="196" t="s">
        <v>260</v>
      </c>
      <c r="F1903" s="537"/>
      <c r="G1903" s="351">
        <f>D1900*F1903</f>
        <v>0</v>
      </c>
      <c r="H1903" s="463"/>
      <c r="I1903" s="354">
        <f>D1900*F1903*H1903</f>
        <v>0</v>
      </c>
      <c r="J1903" s="1033"/>
    </row>
    <row r="1904" spans="2:10" s="115" customFormat="1" ht="15.95" hidden="1" customHeight="1">
      <c r="B1904" s="1024"/>
      <c r="C1904" s="1027"/>
      <c r="D1904" s="1030"/>
      <c r="E1904" s="196" t="s">
        <v>261</v>
      </c>
      <c r="F1904" s="537"/>
      <c r="G1904" s="351">
        <f>D1900*F1904</f>
        <v>0</v>
      </c>
      <c r="H1904" s="463"/>
      <c r="I1904" s="354">
        <f>D1900*F1904*H1904</f>
        <v>0</v>
      </c>
      <c r="J1904" s="1033"/>
    </row>
    <row r="1905" spans="2:10" s="115" customFormat="1" ht="15.95" hidden="1" customHeight="1">
      <c r="B1905" s="1025"/>
      <c r="C1905" s="1028"/>
      <c r="D1905" s="1031"/>
      <c r="E1905" s="196" t="s">
        <v>126</v>
      </c>
      <c r="F1905" s="537"/>
      <c r="G1905" s="351">
        <f>D1900*F1905</f>
        <v>0</v>
      </c>
      <c r="H1905" s="463"/>
      <c r="I1905" s="354">
        <f>D1900*F1905*H1905</f>
        <v>0</v>
      </c>
      <c r="J1905" s="1034"/>
    </row>
    <row r="1906" spans="2:10" s="115" customFormat="1" ht="15.95" hidden="1" customHeight="1">
      <c r="B1906" s="1023">
        <v>317</v>
      </c>
      <c r="C1906" s="1026"/>
      <c r="D1906" s="1029"/>
      <c r="E1906" s="196" t="s">
        <v>128</v>
      </c>
      <c r="F1906" s="537"/>
      <c r="G1906" s="351">
        <f>D1906*F1906</f>
        <v>0</v>
      </c>
      <c r="H1906" s="463"/>
      <c r="I1906" s="354">
        <f t="shared" ref="I1906" si="428">D1906*F1906*H1906</f>
        <v>0</v>
      </c>
      <c r="J1906" s="1032">
        <f>SUM(I1906:I1911)</f>
        <v>0</v>
      </c>
    </row>
    <row r="1907" spans="2:10" s="115" customFormat="1" ht="15.95" hidden="1" customHeight="1">
      <c r="B1907" s="1024"/>
      <c r="C1907" s="1027"/>
      <c r="D1907" s="1030"/>
      <c r="E1907" s="196" t="s">
        <v>259</v>
      </c>
      <c r="F1907" s="537"/>
      <c r="G1907" s="351">
        <f>D1906*F1907</f>
        <v>0</v>
      </c>
      <c r="H1907" s="463"/>
      <c r="I1907" s="354">
        <f t="shared" ref="I1907" si="429">D1906*F1907*H1907</f>
        <v>0</v>
      </c>
      <c r="J1907" s="1033"/>
    </row>
    <row r="1908" spans="2:10" s="115" customFormat="1" ht="15.95" hidden="1" customHeight="1">
      <c r="B1908" s="1024"/>
      <c r="C1908" s="1027"/>
      <c r="D1908" s="1030"/>
      <c r="E1908" s="196" t="s">
        <v>243</v>
      </c>
      <c r="F1908" s="537"/>
      <c r="G1908" s="351">
        <f>D1906*F1908</f>
        <v>0</v>
      </c>
      <c r="H1908" s="463"/>
      <c r="I1908" s="354">
        <f>D1906*F1908*H1908</f>
        <v>0</v>
      </c>
      <c r="J1908" s="1033"/>
    </row>
    <row r="1909" spans="2:10" s="115" customFormat="1" ht="15.95" hidden="1" customHeight="1">
      <c r="B1909" s="1024"/>
      <c r="C1909" s="1027"/>
      <c r="D1909" s="1030"/>
      <c r="E1909" s="196" t="s">
        <v>260</v>
      </c>
      <c r="F1909" s="537"/>
      <c r="G1909" s="351">
        <f>D1906*F1909</f>
        <v>0</v>
      </c>
      <c r="H1909" s="463"/>
      <c r="I1909" s="354">
        <f>D1906*F1909*H1909</f>
        <v>0</v>
      </c>
      <c r="J1909" s="1033"/>
    </row>
    <row r="1910" spans="2:10" s="115" customFormat="1" ht="15.95" hidden="1" customHeight="1">
      <c r="B1910" s="1024"/>
      <c r="C1910" s="1027"/>
      <c r="D1910" s="1030"/>
      <c r="E1910" s="196" t="s">
        <v>261</v>
      </c>
      <c r="F1910" s="537"/>
      <c r="G1910" s="351">
        <f>D1906*F1910</f>
        <v>0</v>
      </c>
      <c r="H1910" s="463"/>
      <c r="I1910" s="354">
        <f>D1906*F1910*H1910</f>
        <v>0</v>
      </c>
      <c r="J1910" s="1033"/>
    </row>
    <row r="1911" spans="2:10" s="115" customFormat="1" ht="15.95" hidden="1" customHeight="1">
      <c r="B1911" s="1025"/>
      <c r="C1911" s="1028"/>
      <c r="D1911" s="1031"/>
      <c r="E1911" s="196" t="s">
        <v>126</v>
      </c>
      <c r="F1911" s="537"/>
      <c r="G1911" s="351">
        <f>D1906*F1911</f>
        <v>0</v>
      </c>
      <c r="H1911" s="463"/>
      <c r="I1911" s="354">
        <f>D1906*F1911*H1911</f>
        <v>0</v>
      </c>
      <c r="J1911" s="1034"/>
    </row>
    <row r="1912" spans="2:10" s="115" customFormat="1" ht="15.95" hidden="1" customHeight="1">
      <c r="B1912" s="1023">
        <v>318</v>
      </c>
      <c r="C1912" s="1026"/>
      <c r="D1912" s="1029"/>
      <c r="E1912" s="196" t="s">
        <v>128</v>
      </c>
      <c r="F1912" s="537"/>
      <c r="G1912" s="351">
        <f>D1912*F1912</f>
        <v>0</v>
      </c>
      <c r="H1912" s="463"/>
      <c r="I1912" s="354">
        <f t="shared" ref="I1912" si="430">D1912*F1912*H1912</f>
        <v>0</v>
      </c>
      <c r="J1912" s="1032">
        <f>SUM(I1912:I1917)</f>
        <v>0</v>
      </c>
    </row>
    <row r="1913" spans="2:10" s="115" customFormat="1" ht="15.95" hidden="1" customHeight="1">
      <c r="B1913" s="1024"/>
      <c r="C1913" s="1027"/>
      <c r="D1913" s="1030"/>
      <c r="E1913" s="196" t="s">
        <v>259</v>
      </c>
      <c r="F1913" s="537"/>
      <c r="G1913" s="351">
        <f>D1912*F1913</f>
        <v>0</v>
      </c>
      <c r="H1913" s="463"/>
      <c r="I1913" s="354">
        <f t="shared" ref="I1913" si="431">D1912*F1913*H1913</f>
        <v>0</v>
      </c>
      <c r="J1913" s="1033"/>
    </row>
    <row r="1914" spans="2:10" s="115" customFormat="1" ht="15.95" hidden="1" customHeight="1">
      <c r="B1914" s="1024"/>
      <c r="C1914" s="1027"/>
      <c r="D1914" s="1030"/>
      <c r="E1914" s="196" t="s">
        <v>243</v>
      </c>
      <c r="F1914" s="537"/>
      <c r="G1914" s="351">
        <f>D1912*F1914</f>
        <v>0</v>
      </c>
      <c r="H1914" s="463"/>
      <c r="I1914" s="354">
        <f>D1912*F1914*H1914</f>
        <v>0</v>
      </c>
      <c r="J1914" s="1033"/>
    </row>
    <row r="1915" spans="2:10" s="115" customFormat="1" ht="15.95" hidden="1" customHeight="1">
      <c r="B1915" s="1024"/>
      <c r="C1915" s="1027"/>
      <c r="D1915" s="1030"/>
      <c r="E1915" s="196" t="s">
        <v>260</v>
      </c>
      <c r="F1915" s="537"/>
      <c r="G1915" s="351">
        <f>D1912*F1915</f>
        <v>0</v>
      </c>
      <c r="H1915" s="463"/>
      <c r="I1915" s="354">
        <f>D1912*F1915*H1915</f>
        <v>0</v>
      </c>
      <c r="J1915" s="1033"/>
    </row>
    <row r="1916" spans="2:10" s="115" customFormat="1" ht="15.95" hidden="1" customHeight="1">
      <c r="B1916" s="1024"/>
      <c r="C1916" s="1027"/>
      <c r="D1916" s="1030"/>
      <c r="E1916" s="196" t="s">
        <v>261</v>
      </c>
      <c r="F1916" s="537"/>
      <c r="G1916" s="351">
        <f>D1912*F1916</f>
        <v>0</v>
      </c>
      <c r="H1916" s="463"/>
      <c r="I1916" s="354">
        <f>D1912*F1916*H1916</f>
        <v>0</v>
      </c>
      <c r="J1916" s="1033"/>
    </row>
    <row r="1917" spans="2:10" s="115" customFormat="1" ht="15.95" hidden="1" customHeight="1">
      <c r="B1917" s="1025"/>
      <c r="C1917" s="1028"/>
      <c r="D1917" s="1031"/>
      <c r="E1917" s="196" t="s">
        <v>126</v>
      </c>
      <c r="F1917" s="537"/>
      <c r="G1917" s="351">
        <f>D1912*F1917</f>
        <v>0</v>
      </c>
      <c r="H1917" s="463"/>
      <c r="I1917" s="354">
        <f>D1912*F1917*H1917</f>
        <v>0</v>
      </c>
      <c r="J1917" s="1034"/>
    </row>
    <row r="1918" spans="2:10" s="115" customFormat="1" ht="15.95" hidden="1" customHeight="1">
      <c r="B1918" s="1023">
        <v>319</v>
      </c>
      <c r="C1918" s="1026"/>
      <c r="D1918" s="1029"/>
      <c r="E1918" s="196" t="s">
        <v>128</v>
      </c>
      <c r="F1918" s="537"/>
      <c r="G1918" s="351">
        <f>D1918*F1918</f>
        <v>0</v>
      </c>
      <c r="H1918" s="463"/>
      <c r="I1918" s="354">
        <f t="shared" ref="I1918" si="432">D1918*F1918*H1918</f>
        <v>0</v>
      </c>
      <c r="J1918" s="1032">
        <f>SUM(I1918:I1923)</f>
        <v>0</v>
      </c>
    </row>
    <row r="1919" spans="2:10" s="115" customFormat="1" ht="15" hidden="1" customHeight="1">
      <c r="B1919" s="1024"/>
      <c r="C1919" s="1027"/>
      <c r="D1919" s="1030"/>
      <c r="E1919" s="196" t="s">
        <v>259</v>
      </c>
      <c r="F1919" s="537"/>
      <c r="G1919" s="351">
        <f>D1918*F1919</f>
        <v>0</v>
      </c>
      <c r="H1919" s="463"/>
      <c r="I1919" s="354">
        <f t="shared" ref="I1919" si="433">D1918*F1919*H1919</f>
        <v>0</v>
      </c>
      <c r="J1919" s="1033"/>
    </row>
    <row r="1920" spans="2:10" s="115" customFormat="1" ht="15.95" hidden="1" customHeight="1">
      <c r="B1920" s="1024"/>
      <c r="C1920" s="1027"/>
      <c r="D1920" s="1030"/>
      <c r="E1920" s="196" t="s">
        <v>243</v>
      </c>
      <c r="F1920" s="537"/>
      <c r="G1920" s="351">
        <f>D1918*F1920</f>
        <v>0</v>
      </c>
      <c r="H1920" s="463"/>
      <c r="I1920" s="354">
        <f>D1918*F1920*H1920</f>
        <v>0</v>
      </c>
      <c r="J1920" s="1033"/>
    </row>
    <row r="1921" spans="2:10" s="115" customFormat="1" ht="15.95" hidden="1" customHeight="1">
      <c r="B1921" s="1024"/>
      <c r="C1921" s="1027"/>
      <c r="D1921" s="1030"/>
      <c r="E1921" s="196" t="s">
        <v>260</v>
      </c>
      <c r="F1921" s="537"/>
      <c r="G1921" s="351">
        <f>D1918*F1921</f>
        <v>0</v>
      </c>
      <c r="H1921" s="463"/>
      <c r="I1921" s="354">
        <f>D1918*F1921*H1921</f>
        <v>0</v>
      </c>
      <c r="J1921" s="1033"/>
    </row>
    <row r="1922" spans="2:10" s="115" customFormat="1" ht="15.95" hidden="1" customHeight="1">
      <c r="B1922" s="1024"/>
      <c r="C1922" s="1027"/>
      <c r="D1922" s="1030"/>
      <c r="E1922" s="196" t="s">
        <v>261</v>
      </c>
      <c r="F1922" s="537"/>
      <c r="G1922" s="351">
        <f>D1918*F1922</f>
        <v>0</v>
      </c>
      <c r="H1922" s="463"/>
      <c r="I1922" s="354">
        <f>D1918*F1922*H1922</f>
        <v>0</v>
      </c>
      <c r="J1922" s="1033"/>
    </row>
    <row r="1923" spans="2:10" s="115" customFormat="1" ht="15.95" hidden="1" customHeight="1">
      <c r="B1923" s="1025"/>
      <c r="C1923" s="1028"/>
      <c r="D1923" s="1031"/>
      <c r="E1923" s="196" t="s">
        <v>126</v>
      </c>
      <c r="F1923" s="537"/>
      <c r="G1923" s="351">
        <f>D1918*F1923</f>
        <v>0</v>
      </c>
      <c r="H1923" s="463"/>
      <c r="I1923" s="354">
        <f>D1918*F1923*H1923</f>
        <v>0</v>
      </c>
      <c r="J1923" s="1034"/>
    </row>
    <row r="1924" spans="2:10" s="115" customFormat="1" ht="15.95" hidden="1" customHeight="1">
      <c r="B1924" s="1023">
        <v>320</v>
      </c>
      <c r="C1924" s="1026"/>
      <c r="D1924" s="1029"/>
      <c r="E1924" s="196" t="s">
        <v>128</v>
      </c>
      <c r="F1924" s="537"/>
      <c r="G1924" s="351">
        <f>D1924*F1924</f>
        <v>0</v>
      </c>
      <c r="H1924" s="463"/>
      <c r="I1924" s="354">
        <f t="shared" ref="I1924" si="434">D1924*F1924*H1924</f>
        <v>0</v>
      </c>
      <c r="J1924" s="1032">
        <f>SUM(I1924:I1929)</f>
        <v>0</v>
      </c>
    </row>
    <row r="1925" spans="2:10" s="115" customFormat="1" ht="15.95" hidden="1" customHeight="1">
      <c r="B1925" s="1024"/>
      <c r="C1925" s="1027"/>
      <c r="D1925" s="1030"/>
      <c r="E1925" s="196" t="s">
        <v>259</v>
      </c>
      <c r="F1925" s="537"/>
      <c r="G1925" s="351">
        <f>D1924*F1925</f>
        <v>0</v>
      </c>
      <c r="H1925" s="463"/>
      <c r="I1925" s="354">
        <f t="shared" ref="I1925" si="435">D1924*F1925*H1925</f>
        <v>0</v>
      </c>
      <c r="J1925" s="1033"/>
    </row>
    <row r="1926" spans="2:10" s="115" customFormat="1" ht="15.95" hidden="1" customHeight="1">
      <c r="B1926" s="1024"/>
      <c r="C1926" s="1027"/>
      <c r="D1926" s="1030"/>
      <c r="E1926" s="196" t="s">
        <v>243</v>
      </c>
      <c r="F1926" s="537"/>
      <c r="G1926" s="351">
        <f>D1924*F1926</f>
        <v>0</v>
      </c>
      <c r="H1926" s="463"/>
      <c r="I1926" s="354">
        <f>D1924*F1926*H1926</f>
        <v>0</v>
      </c>
      <c r="J1926" s="1033"/>
    </row>
    <row r="1927" spans="2:10" s="115" customFormat="1" ht="15.95" hidden="1" customHeight="1">
      <c r="B1927" s="1024"/>
      <c r="C1927" s="1027"/>
      <c r="D1927" s="1030"/>
      <c r="E1927" s="196" t="s">
        <v>260</v>
      </c>
      <c r="F1927" s="537"/>
      <c r="G1927" s="351">
        <f>D1924*F1927</f>
        <v>0</v>
      </c>
      <c r="H1927" s="463"/>
      <c r="I1927" s="354">
        <f>D1924*F1927*H1927</f>
        <v>0</v>
      </c>
      <c r="J1927" s="1033"/>
    </row>
    <row r="1928" spans="2:10" s="115" customFormat="1" ht="15.95" hidden="1" customHeight="1">
      <c r="B1928" s="1024"/>
      <c r="C1928" s="1027"/>
      <c r="D1928" s="1030"/>
      <c r="E1928" s="196" t="s">
        <v>261</v>
      </c>
      <c r="F1928" s="537"/>
      <c r="G1928" s="351">
        <f>D1924*F1928</f>
        <v>0</v>
      </c>
      <c r="H1928" s="463"/>
      <c r="I1928" s="354">
        <f>D1924*F1928*H1928</f>
        <v>0</v>
      </c>
      <c r="J1928" s="1033"/>
    </row>
    <row r="1929" spans="2:10" s="115" customFormat="1" ht="15.95" hidden="1" customHeight="1">
      <c r="B1929" s="1025"/>
      <c r="C1929" s="1028"/>
      <c r="D1929" s="1031"/>
      <c r="E1929" s="196" t="s">
        <v>126</v>
      </c>
      <c r="F1929" s="537"/>
      <c r="G1929" s="351">
        <f>D1924*F1929</f>
        <v>0</v>
      </c>
      <c r="H1929" s="463"/>
      <c r="I1929" s="354">
        <f>D1924*F1929*H1929</f>
        <v>0</v>
      </c>
      <c r="J1929" s="1034"/>
    </row>
    <row r="1930" spans="2:10" s="115" customFormat="1" ht="15.95" hidden="1" customHeight="1">
      <c r="B1930" s="1023">
        <v>321</v>
      </c>
      <c r="C1930" s="1026"/>
      <c r="D1930" s="1029"/>
      <c r="E1930" s="196" t="s">
        <v>128</v>
      </c>
      <c r="F1930" s="537"/>
      <c r="G1930" s="351">
        <f>D1930*F1930</f>
        <v>0</v>
      </c>
      <c r="H1930" s="463"/>
      <c r="I1930" s="354">
        <f t="shared" ref="I1930" si="436">D1930*F1930*H1930</f>
        <v>0</v>
      </c>
      <c r="J1930" s="1032">
        <f>SUM(I1930:I1935)</f>
        <v>0</v>
      </c>
    </row>
    <row r="1931" spans="2:10" s="115" customFormat="1" ht="15.95" hidden="1" customHeight="1">
      <c r="B1931" s="1024"/>
      <c r="C1931" s="1027"/>
      <c r="D1931" s="1030"/>
      <c r="E1931" s="196" t="s">
        <v>259</v>
      </c>
      <c r="F1931" s="537"/>
      <c r="G1931" s="351">
        <f>D1930*F1931</f>
        <v>0</v>
      </c>
      <c r="H1931" s="463"/>
      <c r="I1931" s="354">
        <f t="shared" ref="I1931" si="437">D1930*F1931*H1931</f>
        <v>0</v>
      </c>
      <c r="J1931" s="1033"/>
    </row>
    <row r="1932" spans="2:10" s="115" customFormat="1" ht="15.95" hidden="1" customHeight="1">
      <c r="B1932" s="1024"/>
      <c r="C1932" s="1027"/>
      <c r="D1932" s="1030"/>
      <c r="E1932" s="196" t="s">
        <v>243</v>
      </c>
      <c r="F1932" s="537"/>
      <c r="G1932" s="351">
        <f>D1930*F1932</f>
        <v>0</v>
      </c>
      <c r="H1932" s="463"/>
      <c r="I1932" s="354">
        <f>D1930*F1932*H1932</f>
        <v>0</v>
      </c>
      <c r="J1932" s="1033"/>
    </row>
    <row r="1933" spans="2:10" s="115" customFormat="1" ht="15.95" hidden="1" customHeight="1">
      <c r="B1933" s="1024"/>
      <c r="C1933" s="1027"/>
      <c r="D1933" s="1030"/>
      <c r="E1933" s="196" t="s">
        <v>260</v>
      </c>
      <c r="F1933" s="537"/>
      <c r="G1933" s="351">
        <f>D1930*F1933</f>
        <v>0</v>
      </c>
      <c r="H1933" s="463"/>
      <c r="I1933" s="354">
        <f>D1930*F1933*H1933</f>
        <v>0</v>
      </c>
      <c r="J1933" s="1033"/>
    </row>
    <row r="1934" spans="2:10" s="115" customFormat="1" ht="15.95" hidden="1" customHeight="1">
      <c r="B1934" s="1024"/>
      <c r="C1934" s="1027"/>
      <c r="D1934" s="1030"/>
      <c r="E1934" s="196" t="s">
        <v>261</v>
      </c>
      <c r="F1934" s="537"/>
      <c r="G1934" s="351">
        <f>D1930*F1934</f>
        <v>0</v>
      </c>
      <c r="H1934" s="463"/>
      <c r="I1934" s="354">
        <f>D1930*F1934*H1934</f>
        <v>0</v>
      </c>
      <c r="J1934" s="1033"/>
    </row>
    <row r="1935" spans="2:10" s="115" customFormat="1" ht="15.95" hidden="1" customHeight="1">
      <c r="B1935" s="1025"/>
      <c r="C1935" s="1028"/>
      <c r="D1935" s="1031"/>
      <c r="E1935" s="196" t="s">
        <v>126</v>
      </c>
      <c r="F1935" s="537"/>
      <c r="G1935" s="351">
        <f>D1930*F1935</f>
        <v>0</v>
      </c>
      <c r="H1935" s="463"/>
      <c r="I1935" s="354">
        <f>D1930*F1935*H1935</f>
        <v>0</v>
      </c>
      <c r="J1935" s="1034"/>
    </row>
    <row r="1936" spans="2:10" s="115" customFormat="1" ht="15.95" hidden="1" customHeight="1">
      <c r="B1936" s="1023">
        <v>322</v>
      </c>
      <c r="C1936" s="1026"/>
      <c r="D1936" s="1029"/>
      <c r="E1936" s="196" t="s">
        <v>128</v>
      </c>
      <c r="F1936" s="537"/>
      <c r="G1936" s="351">
        <f>D1936*F1936</f>
        <v>0</v>
      </c>
      <c r="H1936" s="463"/>
      <c r="I1936" s="354">
        <f t="shared" ref="I1936" si="438">D1936*F1936*H1936</f>
        <v>0</v>
      </c>
      <c r="J1936" s="1032">
        <f>SUM(I1936:I1941)</f>
        <v>0</v>
      </c>
    </row>
    <row r="1937" spans="2:10" s="115" customFormat="1" ht="15.95" hidden="1" customHeight="1">
      <c r="B1937" s="1024"/>
      <c r="C1937" s="1027"/>
      <c r="D1937" s="1030"/>
      <c r="E1937" s="196" t="s">
        <v>259</v>
      </c>
      <c r="F1937" s="537"/>
      <c r="G1937" s="351">
        <f>D1936*F1937</f>
        <v>0</v>
      </c>
      <c r="H1937" s="463"/>
      <c r="I1937" s="354">
        <f t="shared" ref="I1937" si="439">D1936*F1937*H1937</f>
        <v>0</v>
      </c>
      <c r="J1937" s="1033"/>
    </row>
    <row r="1938" spans="2:10" s="115" customFormat="1" ht="15.95" hidden="1" customHeight="1">
      <c r="B1938" s="1024"/>
      <c r="C1938" s="1027"/>
      <c r="D1938" s="1030"/>
      <c r="E1938" s="196" t="s">
        <v>243</v>
      </c>
      <c r="F1938" s="537"/>
      <c r="G1938" s="351">
        <f>D1936*F1938</f>
        <v>0</v>
      </c>
      <c r="H1938" s="463"/>
      <c r="I1938" s="354">
        <f>D1936*F1938*H1938</f>
        <v>0</v>
      </c>
      <c r="J1938" s="1033"/>
    </row>
    <row r="1939" spans="2:10" s="115" customFormat="1" ht="15.95" hidden="1" customHeight="1">
      <c r="B1939" s="1024"/>
      <c r="C1939" s="1027"/>
      <c r="D1939" s="1030"/>
      <c r="E1939" s="196" t="s">
        <v>260</v>
      </c>
      <c r="F1939" s="537"/>
      <c r="G1939" s="351">
        <f>D1936*F1939</f>
        <v>0</v>
      </c>
      <c r="H1939" s="463"/>
      <c r="I1939" s="354">
        <f>D1936*F1939*H1939</f>
        <v>0</v>
      </c>
      <c r="J1939" s="1033"/>
    </row>
    <row r="1940" spans="2:10" s="115" customFormat="1" ht="15.95" hidden="1" customHeight="1">
      <c r="B1940" s="1024"/>
      <c r="C1940" s="1027"/>
      <c r="D1940" s="1030"/>
      <c r="E1940" s="196" t="s">
        <v>261</v>
      </c>
      <c r="F1940" s="537"/>
      <c r="G1940" s="351">
        <f>D1936*F1940</f>
        <v>0</v>
      </c>
      <c r="H1940" s="463"/>
      <c r="I1940" s="354">
        <f>D1936*F1940*H1940</f>
        <v>0</v>
      </c>
      <c r="J1940" s="1033"/>
    </row>
    <row r="1941" spans="2:10" s="115" customFormat="1" ht="15.95" hidden="1" customHeight="1">
      <c r="B1941" s="1025"/>
      <c r="C1941" s="1028"/>
      <c r="D1941" s="1031"/>
      <c r="E1941" s="196" t="s">
        <v>126</v>
      </c>
      <c r="F1941" s="537"/>
      <c r="G1941" s="351">
        <f>D1936*F1941</f>
        <v>0</v>
      </c>
      <c r="H1941" s="463"/>
      <c r="I1941" s="354">
        <f>D1936*F1941*H1941</f>
        <v>0</v>
      </c>
      <c r="J1941" s="1034"/>
    </row>
    <row r="1942" spans="2:10" s="115" customFormat="1" ht="15.95" hidden="1" customHeight="1">
      <c r="B1942" s="1023">
        <v>323</v>
      </c>
      <c r="C1942" s="1026"/>
      <c r="D1942" s="1029"/>
      <c r="E1942" s="196" t="s">
        <v>128</v>
      </c>
      <c r="F1942" s="537"/>
      <c r="G1942" s="351">
        <f>D1942*F1942</f>
        <v>0</v>
      </c>
      <c r="H1942" s="463"/>
      <c r="I1942" s="354">
        <f t="shared" ref="I1942" si="440">D1942*F1942*H1942</f>
        <v>0</v>
      </c>
      <c r="J1942" s="1032">
        <f>SUM(I1942:I1947)</f>
        <v>0</v>
      </c>
    </row>
    <row r="1943" spans="2:10" s="115" customFormat="1" ht="15.95" hidden="1" customHeight="1">
      <c r="B1943" s="1024"/>
      <c r="C1943" s="1027"/>
      <c r="D1943" s="1030"/>
      <c r="E1943" s="196" t="s">
        <v>259</v>
      </c>
      <c r="F1943" s="537"/>
      <c r="G1943" s="351">
        <f>D1942*F1943</f>
        <v>0</v>
      </c>
      <c r="H1943" s="463"/>
      <c r="I1943" s="354">
        <f t="shared" ref="I1943" si="441">D1942*F1943*H1943</f>
        <v>0</v>
      </c>
      <c r="J1943" s="1033"/>
    </row>
    <row r="1944" spans="2:10" s="115" customFormat="1" ht="15.95" hidden="1" customHeight="1">
      <c r="B1944" s="1024"/>
      <c r="C1944" s="1027"/>
      <c r="D1944" s="1030"/>
      <c r="E1944" s="196" t="s">
        <v>243</v>
      </c>
      <c r="F1944" s="537"/>
      <c r="G1944" s="351">
        <f>D1942*F1944</f>
        <v>0</v>
      </c>
      <c r="H1944" s="463"/>
      <c r="I1944" s="354">
        <f>D1942*F1944*H1944</f>
        <v>0</v>
      </c>
      <c r="J1944" s="1033"/>
    </row>
    <row r="1945" spans="2:10" s="115" customFormat="1" ht="15.95" hidden="1" customHeight="1">
      <c r="B1945" s="1024"/>
      <c r="C1945" s="1027"/>
      <c r="D1945" s="1030"/>
      <c r="E1945" s="196" t="s">
        <v>260</v>
      </c>
      <c r="F1945" s="537"/>
      <c r="G1945" s="351">
        <f>D1942*F1945</f>
        <v>0</v>
      </c>
      <c r="H1945" s="463"/>
      <c r="I1945" s="354">
        <f>D1942*F1945*H1945</f>
        <v>0</v>
      </c>
      <c r="J1945" s="1033"/>
    </row>
    <row r="1946" spans="2:10" s="115" customFormat="1" ht="15.95" hidden="1" customHeight="1">
      <c r="B1946" s="1024"/>
      <c r="C1946" s="1027"/>
      <c r="D1946" s="1030"/>
      <c r="E1946" s="196" t="s">
        <v>261</v>
      </c>
      <c r="F1946" s="537"/>
      <c r="G1946" s="351">
        <f>D1942*F1946</f>
        <v>0</v>
      </c>
      <c r="H1946" s="463"/>
      <c r="I1946" s="354">
        <f>D1942*F1946*H1946</f>
        <v>0</v>
      </c>
      <c r="J1946" s="1033"/>
    </row>
    <row r="1947" spans="2:10" s="115" customFormat="1" ht="15.95" hidden="1" customHeight="1">
      <c r="B1947" s="1025"/>
      <c r="C1947" s="1028"/>
      <c r="D1947" s="1031"/>
      <c r="E1947" s="196" t="s">
        <v>126</v>
      </c>
      <c r="F1947" s="537"/>
      <c r="G1947" s="351">
        <f>D1942*F1947</f>
        <v>0</v>
      </c>
      <c r="H1947" s="463"/>
      <c r="I1947" s="354">
        <f>D1942*F1947*H1947</f>
        <v>0</v>
      </c>
      <c r="J1947" s="1034"/>
    </row>
    <row r="1948" spans="2:10" s="115" customFormat="1" ht="15.95" hidden="1" customHeight="1">
      <c r="B1948" s="1023">
        <v>324</v>
      </c>
      <c r="C1948" s="1026"/>
      <c r="D1948" s="1029"/>
      <c r="E1948" s="196" t="s">
        <v>128</v>
      </c>
      <c r="F1948" s="537"/>
      <c r="G1948" s="351">
        <f>D1948*F1948</f>
        <v>0</v>
      </c>
      <c r="H1948" s="463"/>
      <c r="I1948" s="354">
        <f t="shared" ref="I1948" si="442">D1948*F1948*H1948</f>
        <v>0</v>
      </c>
      <c r="J1948" s="1032">
        <f>SUM(I1948:I1953)</f>
        <v>0</v>
      </c>
    </row>
    <row r="1949" spans="2:10" s="115" customFormat="1" ht="15.95" hidden="1" customHeight="1">
      <c r="B1949" s="1024"/>
      <c r="C1949" s="1027"/>
      <c r="D1949" s="1030"/>
      <c r="E1949" s="196" t="s">
        <v>259</v>
      </c>
      <c r="F1949" s="537"/>
      <c r="G1949" s="351">
        <f>D1948*F1949</f>
        <v>0</v>
      </c>
      <c r="H1949" s="463"/>
      <c r="I1949" s="354">
        <f t="shared" ref="I1949" si="443">D1948*F1949*H1949</f>
        <v>0</v>
      </c>
      <c r="J1949" s="1033"/>
    </row>
    <row r="1950" spans="2:10" s="115" customFormat="1" ht="15.95" hidden="1" customHeight="1">
      <c r="B1950" s="1024"/>
      <c r="C1950" s="1027"/>
      <c r="D1950" s="1030"/>
      <c r="E1950" s="196" t="s">
        <v>243</v>
      </c>
      <c r="F1950" s="537"/>
      <c r="G1950" s="351">
        <f>D1948*F1950</f>
        <v>0</v>
      </c>
      <c r="H1950" s="463"/>
      <c r="I1950" s="354">
        <f>D1948*F1950*H1950</f>
        <v>0</v>
      </c>
      <c r="J1950" s="1033"/>
    </row>
    <row r="1951" spans="2:10" s="115" customFormat="1" ht="15.95" hidden="1" customHeight="1">
      <c r="B1951" s="1024"/>
      <c r="C1951" s="1027"/>
      <c r="D1951" s="1030"/>
      <c r="E1951" s="196" t="s">
        <v>260</v>
      </c>
      <c r="F1951" s="537"/>
      <c r="G1951" s="351">
        <f>D1948*F1951</f>
        <v>0</v>
      </c>
      <c r="H1951" s="463"/>
      <c r="I1951" s="354">
        <f>D1948*F1951*H1951</f>
        <v>0</v>
      </c>
      <c r="J1951" s="1033"/>
    </row>
    <row r="1952" spans="2:10" s="115" customFormat="1" ht="15.95" hidden="1" customHeight="1">
      <c r="B1952" s="1024"/>
      <c r="C1952" s="1027"/>
      <c r="D1952" s="1030"/>
      <c r="E1952" s="196" t="s">
        <v>261</v>
      </c>
      <c r="F1952" s="537"/>
      <c r="G1952" s="351">
        <f>D1948*F1952</f>
        <v>0</v>
      </c>
      <c r="H1952" s="463"/>
      <c r="I1952" s="354">
        <f>D1948*F1952*H1952</f>
        <v>0</v>
      </c>
      <c r="J1952" s="1033"/>
    </row>
    <row r="1953" spans="2:10" s="115" customFormat="1" ht="15.95" hidden="1" customHeight="1">
      <c r="B1953" s="1025"/>
      <c r="C1953" s="1028"/>
      <c r="D1953" s="1031"/>
      <c r="E1953" s="196" t="s">
        <v>126</v>
      </c>
      <c r="F1953" s="537"/>
      <c r="G1953" s="351">
        <f>D1948*F1953</f>
        <v>0</v>
      </c>
      <c r="H1953" s="463"/>
      <c r="I1953" s="354">
        <f>D1948*F1953*H1953</f>
        <v>0</v>
      </c>
      <c r="J1953" s="1034"/>
    </row>
    <row r="1954" spans="2:10" s="115" customFormat="1" ht="15.95" hidden="1" customHeight="1">
      <c r="B1954" s="1023">
        <v>325</v>
      </c>
      <c r="C1954" s="1026"/>
      <c r="D1954" s="1029"/>
      <c r="E1954" s="196" t="s">
        <v>128</v>
      </c>
      <c r="F1954" s="537"/>
      <c r="G1954" s="351">
        <f>D1954*F1954</f>
        <v>0</v>
      </c>
      <c r="H1954" s="463"/>
      <c r="I1954" s="354">
        <f t="shared" ref="I1954" si="444">D1954*F1954*H1954</f>
        <v>0</v>
      </c>
      <c r="J1954" s="1032">
        <f>SUM(I1954:I1959)</f>
        <v>0</v>
      </c>
    </row>
    <row r="1955" spans="2:10" s="115" customFormat="1" ht="15.95" hidden="1" customHeight="1">
      <c r="B1955" s="1024"/>
      <c r="C1955" s="1027"/>
      <c r="D1955" s="1030"/>
      <c r="E1955" s="196" t="s">
        <v>259</v>
      </c>
      <c r="F1955" s="537"/>
      <c r="G1955" s="351">
        <f>D1954*F1955</f>
        <v>0</v>
      </c>
      <c r="H1955" s="463"/>
      <c r="I1955" s="354">
        <f t="shared" ref="I1955" si="445">D1954*F1955*H1955</f>
        <v>0</v>
      </c>
      <c r="J1955" s="1033"/>
    </row>
    <row r="1956" spans="2:10" s="115" customFormat="1" ht="15.95" hidden="1" customHeight="1">
      <c r="B1956" s="1024"/>
      <c r="C1956" s="1027"/>
      <c r="D1956" s="1030"/>
      <c r="E1956" s="196" t="s">
        <v>243</v>
      </c>
      <c r="F1956" s="537"/>
      <c r="G1956" s="351">
        <f>D1954*F1956</f>
        <v>0</v>
      </c>
      <c r="H1956" s="463"/>
      <c r="I1956" s="354">
        <f>D1954*F1956*H1956</f>
        <v>0</v>
      </c>
      <c r="J1956" s="1033"/>
    </row>
    <row r="1957" spans="2:10" s="115" customFormat="1" ht="15.95" hidden="1" customHeight="1">
      <c r="B1957" s="1024"/>
      <c r="C1957" s="1027"/>
      <c r="D1957" s="1030"/>
      <c r="E1957" s="196" t="s">
        <v>260</v>
      </c>
      <c r="F1957" s="537"/>
      <c r="G1957" s="351">
        <f>D1954*F1957</f>
        <v>0</v>
      </c>
      <c r="H1957" s="463"/>
      <c r="I1957" s="354">
        <f>D1954*F1957*H1957</f>
        <v>0</v>
      </c>
      <c r="J1957" s="1033"/>
    </row>
    <row r="1958" spans="2:10" s="115" customFormat="1" ht="15.95" hidden="1" customHeight="1">
      <c r="B1958" s="1024"/>
      <c r="C1958" s="1027"/>
      <c r="D1958" s="1030"/>
      <c r="E1958" s="196" t="s">
        <v>261</v>
      </c>
      <c r="F1958" s="537"/>
      <c r="G1958" s="351">
        <f>D1954*F1958</f>
        <v>0</v>
      </c>
      <c r="H1958" s="463"/>
      <c r="I1958" s="354">
        <f>D1954*F1958*H1958</f>
        <v>0</v>
      </c>
      <c r="J1958" s="1033"/>
    </row>
    <row r="1959" spans="2:10" s="115" customFormat="1" ht="15.95" hidden="1" customHeight="1">
      <c r="B1959" s="1025"/>
      <c r="C1959" s="1028"/>
      <c r="D1959" s="1031"/>
      <c r="E1959" s="196" t="s">
        <v>126</v>
      </c>
      <c r="F1959" s="537"/>
      <c r="G1959" s="351">
        <f>D1954*F1959</f>
        <v>0</v>
      </c>
      <c r="H1959" s="463"/>
      <c r="I1959" s="354">
        <f>D1954*F1959*H1959</f>
        <v>0</v>
      </c>
      <c r="J1959" s="1034"/>
    </row>
    <row r="1960" spans="2:10" s="115" customFormat="1" ht="15.95" hidden="1" customHeight="1">
      <c r="B1960" s="1023">
        <v>326</v>
      </c>
      <c r="C1960" s="1026"/>
      <c r="D1960" s="1029"/>
      <c r="E1960" s="196" t="s">
        <v>128</v>
      </c>
      <c r="F1960" s="537"/>
      <c r="G1960" s="351">
        <f>D1960*F1960</f>
        <v>0</v>
      </c>
      <c r="H1960" s="463"/>
      <c r="I1960" s="354">
        <f t="shared" ref="I1960" si="446">D1960*F1960*H1960</f>
        <v>0</v>
      </c>
      <c r="J1960" s="1032">
        <f>SUM(I1960:I1965)</f>
        <v>0</v>
      </c>
    </row>
    <row r="1961" spans="2:10" s="115" customFormat="1" ht="15.95" hidden="1" customHeight="1">
      <c r="B1961" s="1024"/>
      <c r="C1961" s="1027"/>
      <c r="D1961" s="1030"/>
      <c r="E1961" s="196" t="s">
        <v>259</v>
      </c>
      <c r="F1961" s="537"/>
      <c r="G1961" s="351">
        <f>D1960*F1961</f>
        <v>0</v>
      </c>
      <c r="H1961" s="463"/>
      <c r="I1961" s="354">
        <f t="shared" ref="I1961" si="447">D1960*F1961*H1961</f>
        <v>0</v>
      </c>
      <c r="J1961" s="1033"/>
    </row>
    <row r="1962" spans="2:10" s="115" customFormat="1" ht="15.95" hidden="1" customHeight="1">
      <c r="B1962" s="1024"/>
      <c r="C1962" s="1027"/>
      <c r="D1962" s="1030"/>
      <c r="E1962" s="196" t="s">
        <v>243</v>
      </c>
      <c r="F1962" s="537"/>
      <c r="G1962" s="351">
        <f>D1960*F1962</f>
        <v>0</v>
      </c>
      <c r="H1962" s="463"/>
      <c r="I1962" s="354">
        <f>D1960*F1962*H1962</f>
        <v>0</v>
      </c>
      <c r="J1962" s="1033"/>
    </row>
    <row r="1963" spans="2:10" s="115" customFormat="1" ht="15.95" hidden="1" customHeight="1">
      <c r="B1963" s="1024"/>
      <c r="C1963" s="1027"/>
      <c r="D1963" s="1030"/>
      <c r="E1963" s="196" t="s">
        <v>260</v>
      </c>
      <c r="F1963" s="537"/>
      <c r="G1963" s="351">
        <f>D1960*F1963</f>
        <v>0</v>
      </c>
      <c r="H1963" s="463"/>
      <c r="I1963" s="354">
        <f>D1960*F1963*H1963</f>
        <v>0</v>
      </c>
      <c r="J1963" s="1033"/>
    </row>
    <row r="1964" spans="2:10" s="115" customFormat="1" ht="15.95" hidden="1" customHeight="1">
      <c r="B1964" s="1024"/>
      <c r="C1964" s="1027"/>
      <c r="D1964" s="1030"/>
      <c r="E1964" s="196" t="s">
        <v>261</v>
      </c>
      <c r="F1964" s="537"/>
      <c r="G1964" s="351">
        <f>D1960*F1964</f>
        <v>0</v>
      </c>
      <c r="H1964" s="463"/>
      <c r="I1964" s="354">
        <f>D1960*F1964*H1964</f>
        <v>0</v>
      </c>
      <c r="J1964" s="1033"/>
    </row>
    <row r="1965" spans="2:10" s="115" customFormat="1" ht="15.95" hidden="1" customHeight="1">
      <c r="B1965" s="1025"/>
      <c r="C1965" s="1028"/>
      <c r="D1965" s="1031"/>
      <c r="E1965" s="196" t="s">
        <v>126</v>
      </c>
      <c r="F1965" s="537"/>
      <c r="G1965" s="351">
        <f>D1960*F1965</f>
        <v>0</v>
      </c>
      <c r="H1965" s="463"/>
      <c r="I1965" s="354">
        <f>D1960*F1965*H1965</f>
        <v>0</v>
      </c>
      <c r="J1965" s="1034"/>
    </row>
    <row r="1966" spans="2:10" s="115" customFormat="1" ht="15.95" hidden="1" customHeight="1">
      <c r="B1966" s="1023">
        <v>327</v>
      </c>
      <c r="C1966" s="1026"/>
      <c r="D1966" s="1029"/>
      <c r="E1966" s="196" t="s">
        <v>128</v>
      </c>
      <c r="F1966" s="537"/>
      <c r="G1966" s="351">
        <f>D1966*F1966</f>
        <v>0</v>
      </c>
      <c r="H1966" s="463"/>
      <c r="I1966" s="354">
        <f t="shared" ref="I1966" si="448">D1966*F1966*H1966</f>
        <v>0</v>
      </c>
      <c r="J1966" s="1032">
        <f>SUM(I1966:I1971)</f>
        <v>0</v>
      </c>
    </row>
    <row r="1967" spans="2:10" s="115" customFormat="1" ht="15.95" hidden="1" customHeight="1">
      <c r="B1967" s="1024"/>
      <c r="C1967" s="1027"/>
      <c r="D1967" s="1030"/>
      <c r="E1967" s="196" t="s">
        <v>259</v>
      </c>
      <c r="F1967" s="537"/>
      <c r="G1967" s="351">
        <f>D1966*F1967</f>
        <v>0</v>
      </c>
      <c r="H1967" s="463"/>
      <c r="I1967" s="354">
        <f t="shared" ref="I1967" si="449">D1966*F1967*H1967</f>
        <v>0</v>
      </c>
      <c r="J1967" s="1033"/>
    </row>
    <row r="1968" spans="2:10" s="115" customFormat="1" ht="15.95" hidden="1" customHeight="1">
      <c r="B1968" s="1024"/>
      <c r="C1968" s="1027"/>
      <c r="D1968" s="1030"/>
      <c r="E1968" s="196" t="s">
        <v>243</v>
      </c>
      <c r="F1968" s="537"/>
      <c r="G1968" s="351">
        <f>D1966*F1968</f>
        <v>0</v>
      </c>
      <c r="H1968" s="463"/>
      <c r="I1968" s="354">
        <f>D1966*F1968*H1968</f>
        <v>0</v>
      </c>
      <c r="J1968" s="1033"/>
    </row>
    <row r="1969" spans="2:10" s="115" customFormat="1" ht="15.95" hidden="1" customHeight="1">
      <c r="B1969" s="1024"/>
      <c r="C1969" s="1027"/>
      <c r="D1969" s="1030"/>
      <c r="E1969" s="196" t="s">
        <v>260</v>
      </c>
      <c r="F1969" s="537"/>
      <c r="G1969" s="351">
        <f>D1966*F1969</f>
        <v>0</v>
      </c>
      <c r="H1969" s="463"/>
      <c r="I1969" s="354">
        <f>D1966*F1969*H1969</f>
        <v>0</v>
      </c>
      <c r="J1969" s="1033"/>
    </row>
    <row r="1970" spans="2:10" s="115" customFormat="1" ht="15.95" hidden="1" customHeight="1">
      <c r="B1970" s="1024"/>
      <c r="C1970" s="1027"/>
      <c r="D1970" s="1030"/>
      <c r="E1970" s="196" t="s">
        <v>261</v>
      </c>
      <c r="F1970" s="537"/>
      <c r="G1970" s="351">
        <f>D1966*F1970</f>
        <v>0</v>
      </c>
      <c r="H1970" s="463"/>
      <c r="I1970" s="354">
        <f>D1966*F1970*H1970</f>
        <v>0</v>
      </c>
      <c r="J1970" s="1033"/>
    </row>
    <row r="1971" spans="2:10" s="115" customFormat="1" ht="15.95" hidden="1" customHeight="1">
      <c r="B1971" s="1025"/>
      <c r="C1971" s="1028"/>
      <c r="D1971" s="1031"/>
      <c r="E1971" s="196" t="s">
        <v>126</v>
      </c>
      <c r="F1971" s="537"/>
      <c r="G1971" s="351">
        <f>D1966*F1971</f>
        <v>0</v>
      </c>
      <c r="H1971" s="463"/>
      <c r="I1971" s="354">
        <f>D1966*F1971*H1971</f>
        <v>0</v>
      </c>
      <c r="J1971" s="1034"/>
    </row>
    <row r="1972" spans="2:10" s="115" customFormat="1" ht="15.95" hidden="1" customHeight="1">
      <c r="B1972" s="1023">
        <v>328</v>
      </c>
      <c r="C1972" s="1026"/>
      <c r="D1972" s="1029"/>
      <c r="E1972" s="196" t="s">
        <v>128</v>
      </c>
      <c r="F1972" s="537"/>
      <c r="G1972" s="351">
        <f>D1972*F1972</f>
        <v>0</v>
      </c>
      <c r="H1972" s="463"/>
      <c r="I1972" s="354">
        <f t="shared" ref="I1972" si="450">D1972*F1972*H1972</f>
        <v>0</v>
      </c>
      <c r="J1972" s="1032">
        <f>SUM(I1972:I1977)</f>
        <v>0</v>
      </c>
    </row>
    <row r="1973" spans="2:10" s="115" customFormat="1" ht="15.95" hidden="1" customHeight="1">
      <c r="B1973" s="1024"/>
      <c r="C1973" s="1027"/>
      <c r="D1973" s="1030"/>
      <c r="E1973" s="196" t="s">
        <v>259</v>
      </c>
      <c r="F1973" s="537"/>
      <c r="G1973" s="351">
        <f>D1972*F1973</f>
        <v>0</v>
      </c>
      <c r="H1973" s="463"/>
      <c r="I1973" s="354">
        <f t="shared" ref="I1973" si="451">D1972*F1973*H1973</f>
        <v>0</v>
      </c>
      <c r="J1973" s="1033"/>
    </row>
    <row r="1974" spans="2:10" s="115" customFormat="1" ht="15.95" hidden="1" customHeight="1">
      <c r="B1974" s="1024"/>
      <c r="C1974" s="1027"/>
      <c r="D1974" s="1030"/>
      <c r="E1974" s="196" t="s">
        <v>243</v>
      </c>
      <c r="F1974" s="537"/>
      <c r="G1974" s="351">
        <f>D1972*F1974</f>
        <v>0</v>
      </c>
      <c r="H1974" s="463"/>
      <c r="I1974" s="354">
        <f>D1972*F1974*H1974</f>
        <v>0</v>
      </c>
      <c r="J1974" s="1033"/>
    </row>
    <row r="1975" spans="2:10" s="115" customFormat="1" ht="15.95" hidden="1" customHeight="1">
      <c r="B1975" s="1024"/>
      <c r="C1975" s="1027"/>
      <c r="D1975" s="1030"/>
      <c r="E1975" s="196" t="s">
        <v>260</v>
      </c>
      <c r="F1975" s="537"/>
      <c r="G1975" s="351">
        <f>D1972*F1975</f>
        <v>0</v>
      </c>
      <c r="H1975" s="463"/>
      <c r="I1975" s="354">
        <f>D1972*F1975*H1975</f>
        <v>0</v>
      </c>
      <c r="J1975" s="1033"/>
    </row>
    <row r="1976" spans="2:10" s="115" customFormat="1" ht="15.95" hidden="1" customHeight="1">
      <c r="B1976" s="1024"/>
      <c r="C1976" s="1027"/>
      <c r="D1976" s="1030"/>
      <c r="E1976" s="196" t="s">
        <v>261</v>
      </c>
      <c r="F1976" s="537"/>
      <c r="G1976" s="351">
        <f>D1972*F1976</f>
        <v>0</v>
      </c>
      <c r="H1976" s="463"/>
      <c r="I1976" s="354">
        <f>D1972*F1976*H1976</f>
        <v>0</v>
      </c>
      <c r="J1976" s="1033"/>
    </row>
    <row r="1977" spans="2:10" s="115" customFormat="1" ht="15.95" hidden="1" customHeight="1">
      <c r="B1977" s="1025"/>
      <c r="C1977" s="1028"/>
      <c r="D1977" s="1031"/>
      <c r="E1977" s="196" t="s">
        <v>126</v>
      </c>
      <c r="F1977" s="537"/>
      <c r="G1977" s="351">
        <f>D1972*F1977</f>
        <v>0</v>
      </c>
      <c r="H1977" s="463"/>
      <c r="I1977" s="354">
        <f>D1972*F1977*H1977</f>
        <v>0</v>
      </c>
      <c r="J1977" s="1034"/>
    </row>
    <row r="1978" spans="2:10" s="115" customFormat="1" ht="15.95" hidden="1" customHeight="1">
      <c r="B1978" s="1023">
        <v>329</v>
      </c>
      <c r="C1978" s="1026"/>
      <c r="D1978" s="1029"/>
      <c r="E1978" s="196" t="s">
        <v>128</v>
      </c>
      <c r="F1978" s="537"/>
      <c r="G1978" s="351">
        <f>D1978*F1978</f>
        <v>0</v>
      </c>
      <c r="H1978" s="463"/>
      <c r="I1978" s="354">
        <f t="shared" ref="I1978" si="452">D1978*F1978*H1978</f>
        <v>0</v>
      </c>
      <c r="J1978" s="1032">
        <f>SUM(I1978:I1983)</f>
        <v>0</v>
      </c>
    </row>
    <row r="1979" spans="2:10" s="115" customFormat="1" ht="15.95" hidden="1" customHeight="1">
      <c r="B1979" s="1024"/>
      <c r="C1979" s="1027"/>
      <c r="D1979" s="1030"/>
      <c r="E1979" s="196" t="s">
        <v>259</v>
      </c>
      <c r="F1979" s="537"/>
      <c r="G1979" s="351">
        <f>D1978*F1979</f>
        <v>0</v>
      </c>
      <c r="H1979" s="463"/>
      <c r="I1979" s="354">
        <f t="shared" ref="I1979" si="453">D1978*F1979*H1979</f>
        <v>0</v>
      </c>
      <c r="J1979" s="1033"/>
    </row>
    <row r="1980" spans="2:10" s="115" customFormat="1" ht="15.95" hidden="1" customHeight="1">
      <c r="B1980" s="1024"/>
      <c r="C1980" s="1027"/>
      <c r="D1980" s="1030"/>
      <c r="E1980" s="196" t="s">
        <v>243</v>
      </c>
      <c r="F1980" s="537"/>
      <c r="G1980" s="351">
        <f>D1978*F1980</f>
        <v>0</v>
      </c>
      <c r="H1980" s="463"/>
      <c r="I1980" s="354">
        <f>D1978*F1980*H1980</f>
        <v>0</v>
      </c>
      <c r="J1980" s="1033"/>
    </row>
    <row r="1981" spans="2:10" s="115" customFormat="1" ht="15.95" hidden="1" customHeight="1">
      <c r="B1981" s="1024"/>
      <c r="C1981" s="1027"/>
      <c r="D1981" s="1030"/>
      <c r="E1981" s="196" t="s">
        <v>260</v>
      </c>
      <c r="F1981" s="537"/>
      <c r="G1981" s="351">
        <f>D1978*F1981</f>
        <v>0</v>
      </c>
      <c r="H1981" s="463"/>
      <c r="I1981" s="354">
        <f>D1978*F1981*H1981</f>
        <v>0</v>
      </c>
      <c r="J1981" s="1033"/>
    </row>
    <row r="1982" spans="2:10" s="115" customFormat="1" ht="15.95" hidden="1" customHeight="1">
      <c r="B1982" s="1024"/>
      <c r="C1982" s="1027"/>
      <c r="D1982" s="1030"/>
      <c r="E1982" s="196" t="s">
        <v>261</v>
      </c>
      <c r="F1982" s="537"/>
      <c r="G1982" s="351">
        <f>D1978*F1982</f>
        <v>0</v>
      </c>
      <c r="H1982" s="463"/>
      <c r="I1982" s="354">
        <f>D1978*F1982*H1982</f>
        <v>0</v>
      </c>
      <c r="J1982" s="1033"/>
    </row>
    <row r="1983" spans="2:10" s="115" customFormat="1" ht="15.95" hidden="1" customHeight="1">
      <c r="B1983" s="1025"/>
      <c r="C1983" s="1028"/>
      <c r="D1983" s="1031"/>
      <c r="E1983" s="196" t="s">
        <v>126</v>
      </c>
      <c r="F1983" s="537"/>
      <c r="G1983" s="351">
        <f>D1978*F1983</f>
        <v>0</v>
      </c>
      <c r="H1983" s="463"/>
      <c r="I1983" s="354">
        <f>D1978*F1983*H1983</f>
        <v>0</v>
      </c>
      <c r="J1983" s="1034"/>
    </row>
    <row r="1984" spans="2:10" s="115" customFormat="1" ht="15.95" hidden="1" customHeight="1">
      <c r="B1984" s="1023">
        <v>330</v>
      </c>
      <c r="C1984" s="1026"/>
      <c r="D1984" s="1029"/>
      <c r="E1984" s="196" t="s">
        <v>128</v>
      </c>
      <c r="F1984" s="537"/>
      <c r="G1984" s="351">
        <f>D1984*F1984</f>
        <v>0</v>
      </c>
      <c r="H1984" s="463"/>
      <c r="I1984" s="354">
        <f t="shared" ref="I1984" si="454">D1984*F1984*H1984</f>
        <v>0</v>
      </c>
      <c r="J1984" s="1032">
        <f>SUM(I1984:I1989)</f>
        <v>0</v>
      </c>
    </row>
    <row r="1985" spans="2:10" s="115" customFormat="1" ht="15.95" hidden="1" customHeight="1">
      <c r="B1985" s="1024"/>
      <c r="C1985" s="1027"/>
      <c r="D1985" s="1030"/>
      <c r="E1985" s="196" t="s">
        <v>259</v>
      </c>
      <c r="F1985" s="537"/>
      <c r="G1985" s="351">
        <f>D1984*F1985</f>
        <v>0</v>
      </c>
      <c r="H1985" s="463"/>
      <c r="I1985" s="354">
        <f t="shared" ref="I1985" si="455">D1984*F1985*H1985</f>
        <v>0</v>
      </c>
      <c r="J1985" s="1033"/>
    </row>
    <row r="1986" spans="2:10" s="115" customFormat="1" ht="15.95" hidden="1" customHeight="1">
      <c r="B1986" s="1024"/>
      <c r="C1986" s="1027"/>
      <c r="D1986" s="1030"/>
      <c r="E1986" s="196" t="s">
        <v>243</v>
      </c>
      <c r="F1986" s="537"/>
      <c r="G1986" s="351">
        <f>D1984*F1986</f>
        <v>0</v>
      </c>
      <c r="H1986" s="463"/>
      <c r="I1986" s="354">
        <f>D1984*F1986*H1986</f>
        <v>0</v>
      </c>
      <c r="J1986" s="1033"/>
    </row>
    <row r="1987" spans="2:10" s="115" customFormat="1" ht="15.95" hidden="1" customHeight="1">
      <c r="B1987" s="1024"/>
      <c r="C1987" s="1027"/>
      <c r="D1987" s="1030"/>
      <c r="E1987" s="196" t="s">
        <v>260</v>
      </c>
      <c r="F1987" s="537"/>
      <c r="G1987" s="351">
        <f>D1984*F1987</f>
        <v>0</v>
      </c>
      <c r="H1987" s="463"/>
      <c r="I1987" s="354">
        <f>D1984*F1987*H1987</f>
        <v>0</v>
      </c>
      <c r="J1987" s="1033"/>
    </row>
    <row r="1988" spans="2:10" s="115" customFormat="1" ht="15.95" hidden="1" customHeight="1">
      <c r="B1988" s="1024"/>
      <c r="C1988" s="1027"/>
      <c r="D1988" s="1030"/>
      <c r="E1988" s="196" t="s">
        <v>261</v>
      </c>
      <c r="F1988" s="537"/>
      <c r="G1988" s="351">
        <f>D1984*F1988</f>
        <v>0</v>
      </c>
      <c r="H1988" s="463"/>
      <c r="I1988" s="354">
        <f>D1984*F1988*H1988</f>
        <v>0</v>
      </c>
      <c r="J1988" s="1033"/>
    </row>
    <row r="1989" spans="2:10" s="115" customFormat="1" ht="15.95" hidden="1" customHeight="1">
      <c r="B1989" s="1025"/>
      <c r="C1989" s="1028"/>
      <c r="D1989" s="1031"/>
      <c r="E1989" s="196" t="s">
        <v>126</v>
      </c>
      <c r="F1989" s="537"/>
      <c r="G1989" s="351">
        <f>D1984*F1989</f>
        <v>0</v>
      </c>
      <c r="H1989" s="463"/>
      <c r="I1989" s="354">
        <f>D1984*F1989*H1989</f>
        <v>0</v>
      </c>
      <c r="J1989" s="1034"/>
    </row>
    <row r="1990" spans="2:10" s="115" customFormat="1" ht="15.95" hidden="1" customHeight="1">
      <c r="B1990" s="1023">
        <v>331</v>
      </c>
      <c r="C1990" s="1026"/>
      <c r="D1990" s="1029"/>
      <c r="E1990" s="196" t="s">
        <v>128</v>
      </c>
      <c r="F1990" s="537"/>
      <c r="G1990" s="351">
        <f>D1990*F1990</f>
        <v>0</v>
      </c>
      <c r="H1990" s="463"/>
      <c r="I1990" s="354">
        <f t="shared" ref="I1990" si="456">D1990*F1990*H1990</f>
        <v>0</v>
      </c>
      <c r="J1990" s="1032">
        <f>SUM(I1990:I1995)</f>
        <v>0</v>
      </c>
    </row>
    <row r="1991" spans="2:10" s="115" customFormat="1" ht="15.95" hidden="1" customHeight="1">
      <c r="B1991" s="1024"/>
      <c r="C1991" s="1027"/>
      <c r="D1991" s="1030"/>
      <c r="E1991" s="196" t="s">
        <v>259</v>
      </c>
      <c r="F1991" s="537"/>
      <c r="G1991" s="351">
        <f>D1990*F1991</f>
        <v>0</v>
      </c>
      <c r="H1991" s="463"/>
      <c r="I1991" s="354">
        <f t="shared" ref="I1991" si="457">D1990*F1991*H1991</f>
        <v>0</v>
      </c>
      <c r="J1991" s="1033"/>
    </row>
    <row r="1992" spans="2:10" s="115" customFormat="1" ht="15.95" hidden="1" customHeight="1">
      <c r="B1992" s="1024"/>
      <c r="C1992" s="1027"/>
      <c r="D1992" s="1030"/>
      <c r="E1992" s="196" t="s">
        <v>243</v>
      </c>
      <c r="F1992" s="537"/>
      <c r="G1992" s="351">
        <f>D1990*F1992</f>
        <v>0</v>
      </c>
      <c r="H1992" s="463"/>
      <c r="I1992" s="354">
        <f>D1990*F1992*H1992</f>
        <v>0</v>
      </c>
      <c r="J1992" s="1033"/>
    </row>
    <row r="1993" spans="2:10" s="115" customFormat="1" ht="15.95" hidden="1" customHeight="1">
      <c r="B1993" s="1024"/>
      <c r="C1993" s="1027"/>
      <c r="D1993" s="1030"/>
      <c r="E1993" s="196" t="s">
        <v>260</v>
      </c>
      <c r="F1993" s="537"/>
      <c r="G1993" s="351">
        <f>D1990*F1993</f>
        <v>0</v>
      </c>
      <c r="H1993" s="463"/>
      <c r="I1993" s="354">
        <f>D1990*F1993*H1993</f>
        <v>0</v>
      </c>
      <c r="J1993" s="1033"/>
    </row>
    <row r="1994" spans="2:10" s="115" customFormat="1" ht="15.95" hidden="1" customHeight="1">
      <c r="B1994" s="1024"/>
      <c r="C1994" s="1027"/>
      <c r="D1994" s="1030"/>
      <c r="E1994" s="196" t="s">
        <v>261</v>
      </c>
      <c r="F1994" s="537"/>
      <c r="G1994" s="351">
        <f>D1990*F1994</f>
        <v>0</v>
      </c>
      <c r="H1994" s="463"/>
      <c r="I1994" s="354">
        <f>D1990*F1994*H1994</f>
        <v>0</v>
      </c>
      <c r="J1994" s="1033"/>
    </row>
    <row r="1995" spans="2:10" s="115" customFormat="1" ht="15.95" hidden="1" customHeight="1">
      <c r="B1995" s="1025"/>
      <c r="C1995" s="1028"/>
      <c r="D1995" s="1031"/>
      <c r="E1995" s="196" t="s">
        <v>126</v>
      </c>
      <c r="F1995" s="537"/>
      <c r="G1995" s="351">
        <f>D1990*F1995</f>
        <v>0</v>
      </c>
      <c r="H1995" s="463"/>
      <c r="I1995" s="354">
        <f>D1990*F1995*H1995</f>
        <v>0</v>
      </c>
      <c r="J1995" s="1034"/>
    </row>
    <row r="1996" spans="2:10" s="115" customFormat="1" ht="15.95" hidden="1" customHeight="1">
      <c r="B1996" s="1023">
        <v>332</v>
      </c>
      <c r="C1996" s="1026"/>
      <c r="D1996" s="1029"/>
      <c r="E1996" s="196" t="s">
        <v>128</v>
      </c>
      <c r="F1996" s="537"/>
      <c r="G1996" s="351">
        <f>D1996*F1996</f>
        <v>0</v>
      </c>
      <c r="H1996" s="463"/>
      <c r="I1996" s="354">
        <f t="shared" ref="I1996" si="458">D1996*F1996*H1996</f>
        <v>0</v>
      </c>
      <c r="J1996" s="1032">
        <f>SUM(I1996:I2001)</f>
        <v>0</v>
      </c>
    </row>
    <row r="1997" spans="2:10" s="115" customFormat="1" ht="15.95" hidden="1" customHeight="1">
      <c r="B1997" s="1024"/>
      <c r="C1997" s="1027"/>
      <c r="D1997" s="1030"/>
      <c r="E1997" s="196" t="s">
        <v>259</v>
      </c>
      <c r="F1997" s="537"/>
      <c r="G1997" s="351">
        <f>D1996*F1997</f>
        <v>0</v>
      </c>
      <c r="H1997" s="463"/>
      <c r="I1997" s="354">
        <f t="shared" ref="I1997" si="459">D1996*F1997*H1997</f>
        <v>0</v>
      </c>
      <c r="J1997" s="1033"/>
    </row>
    <row r="1998" spans="2:10" s="115" customFormat="1" ht="15.95" hidden="1" customHeight="1">
      <c r="B1998" s="1024"/>
      <c r="C1998" s="1027"/>
      <c r="D1998" s="1030"/>
      <c r="E1998" s="196" t="s">
        <v>243</v>
      </c>
      <c r="F1998" s="537"/>
      <c r="G1998" s="351">
        <f>D1996*F1998</f>
        <v>0</v>
      </c>
      <c r="H1998" s="463"/>
      <c r="I1998" s="354">
        <f>D1996*F1998*H1998</f>
        <v>0</v>
      </c>
      <c r="J1998" s="1033"/>
    </row>
    <row r="1999" spans="2:10" s="115" customFormat="1" ht="15.95" hidden="1" customHeight="1">
      <c r="B1999" s="1024"/>
      <c r="C1999" s="1027"/>
      <c r="D1999" s="1030"/>
      <c r="E1999" s="196" t="s">
        <v>260</v>
      </c>
      <c r="F1999" s="537"/>
      <c r="G1999" s="351">
        <f>D1996*F1999</f>
        <v>0</v>
      </c>
      <c r="H1999" s="463"/>
      <c r="I1999" s="354">
        <f>D1996*F1999*H1999</f>
        <v>0</v>
      </c>
      <c r="J1999" s="1033"/>
    </row>
    <row r="2000" spans="2:10" s="115" customFormat="1" ht="15.95" hidden="1" customHeight="1">
      <c r="B2000" s="1024"/>
      <c r="C2000" s="1027"/>
      <c r="D2000" s="1030"/>
      <c r="E2000" s="196" t="s">
        <v>261</v>
      </c>
      <c r="F2000" s="537"/>
      <c r="G2000" s="351">
        <f>D1996*F2000</f>
        <v>0</v>
      </c>
      <c r="H2000" s="463"/>
      <c r="I2000" s="354">
        <f>D1996*F2000*H2000</f>
        <v>0</v>
      </c>
      <c r="J2000" s="1033"/>
    </row>
    <row r="2001" spans="2:10" s="115" customFormat="1" ht="15.95" hidden="1" customHeight="1">
      <c r="B2001" s="1025"/>
      <c r="C2001" s="1028"/>
      <c r="D2001" s="1031"/>
      <c r="E2001" s="196" t="s">
        <v>126</v>
      </c>
      <c r="F2001" s="537"/>
      <c r="G2001" s="351">
        <f>D1996*F2001</f>
        <v>0</v>
      </c>
      <c r="H2001" s="463"/>
      <c r="I2001" s="354">
        <f>D1996*F2001*H2001</f>
        <v>0</v>
      </c>
      <c r="J2001" s="1034"/>
    </row>
    <row r="2002" spans="2:10" s="115" customFormat="1" ht="15.95" hidden="1" customHeight="1">
      <c r="B2002" s="1023">
        <v>333</v>
      </c>
      <c r="C2002" s="1026"/>
      <c r="D2002" s="1029"/>
      <c r="E2002" s="196" t="s">
        <v>128</v>
      </c>
      <c r="F2002" s="537"/>
      <c r="G2002" s="351">
        <f>D2002*F2002</f>
        <v>0</v>
      </c>
      <c r="H2002" s="463"/>
      <c r="I2002" s="354">
        <f t="shared" ref="I2002" si="460">D2002*F2002*H2002</f>
        <v>0</v>
      </c>
      <c r="J2002" s="1032">
        <f>SUM(I2002:I2007)</f>
        <v>0</v>
      </c>
    </row>
    <row r="2003" spans="2:10" s="115" customFormat="1" ht="15.95" hidden="1" customHeight="1">
      <c r="B2003" s="1024"/>
      <c r="C2003" s="1027"/>
      <c r="D2003" s="1030"/>
      <c r="E2003" s="196" t="s">
        <v>259</v>
      </c>
      <c r="F2003" s="537"/>
      <c r="G2003" s="351">
        <f>D2002*F2003</f>
        <v>0</v>
      </c>
      <c r="H2003" s="463"/>
      <c r="I2003" s="354">
        <f t="shared" ref="I2003" si="461">D2002*F2003*H2003</f>
        <v>0</v>
      </c>
      <c r="J2003" s="1033"/>
    </row>
    <row r="2004" spans="2:10" s="115" customFormat="1" ht="15.95" hidden="1" customHeight="1">
      <c r="B2004" s="1024"/>
      <c r="C2004" s="1027"/>
      <c r="D2004" s="1030"/>
      <c r="E2004" s="196" t="s">
        <v>243</v>
      </c>
      <c r="F2004" s="537"/>
      <c r="G2004" s="351">
        <f>D2002*F2004</f>
        <v>0</v>
      </c>
      <c r="H2004" s="463"/>
      <c r="I2004" s="354">
        <f>D2002*F2004*H2004</f>
        <v>0</v>
      </c>
      <c r="J2004" s="1033"/>
    </row>
    <row r="2005" spans="2:10" s="115" customFormat="1" ht="15.95" hidden="1" customHeight="1">
      <c r="B2005" s="1024"/>
      <c r="C2005" s="1027"/>
      <c r="D2005" s="1030"/>
      <c r="E2005" s="196" t="s">
        <v>260</v>
      </c>
      <c r="F2005" s="537"/>
      <c r="G2005" s="351">
        <f>D2002*F2005</f>
        <v>0</v>
      </c>
      <c r="H2005" s="463"/>
      <c r="I2005" s="354">
        <f>D2002*F2005*H2005</f>
        <v>0</v>
      </c>
      <c r="J2005" s="1033"/>
    </row>
    <row r="2006" spans="2:10" s="115" customFormat="1" ht="15.95" hidden="1" customHeight="1">
      <c r="B2006" s="1024"/>
      <c r="C2006" s="1027"/>
      <c r="D2006" s="1030"/>
      <c r="E2006" s="196" t="s">
        <v>261</v>
      </c>
      <c r="F2006" s="537"/>
      <c r="G2006" s="351">
        <f>D2002*F2006</f>
        <v>0</v>
      </c>
      <c r="H2006" s="463"/>
      <c r="I2006" s="354">
        <f>D2002*F2006*H2006</f>
        <v>0</v>
      </c>
      <c r="J2006" s="1033"/>
    </row>
    <row r="2007" spans="2:10" s="115" customFormat="1" ht="15.95" hidden="1" customHeight="1">
      <c r="B2007" s="1025"/>
      <c r="C2007" s="1028"/>
      <c r="D2007" s="1031"/>
      <c r="E2007" s="196" t="s">
        <v>126</v>
      </c>
      <c r="F2007" s="537"/>
      <c r="G2007" s="351">
        <f>D2002*F2007</f>
        <v>0</v>
      </c>
      <c r="H2007" s="463"/>
      <c r="I2007" s="354">
        <f>D2002*F2007*H2007</f>
        <v>0</v>
      </c>
      <c r="J2007" s="1034"/>
    </row>
    <row r="2008" spans="2:10" s="115" customFormat="1" ht="15.95" hidden="1" customHeight="1">
      <c r="B2008" s="1023">
        <v>334</v>
      </c>
      <c r="C2008" s="1026"/>
      <c r="D2008" s="1029"/>
      <c r="E2008" s="196" t="s">
        <v>128</v>
      </c>
      <c r="F2008" s="537"/>
      <c r="G2008" s="351">
        <f>D2008*F2008</f>
        <v>0</v>
      </c>
      <c r="H2008" s="463"/>
      <c r="I2008" s="354">
        <f t="shared" ref="I2008" si="462">D2008*F2008*H2008</f>
        <v>0</v>
      </c>
      <c r="J2008" s="1032">
        <f>SUM(I2008:I2013)</f>
        <v>0</v>
      </c>
    </row>
    <row r="2009" spans="2:10" s="115" customFormat="1" ht="15.95" hidden="1" customHeight="1">
      <c r="B2009" s="1024"/>
      <c r="C2009" s="1027"/>
      <c r="D2009" s="1030"/>
      <c r="E2009" s="196" t="s">
        <v>259</v>
      </c>
      <c r="F2009" s="537"/>
      <c r="G2009" s="351">
        <f>D2008*F2009</f>
        <v>0</v>
      </c>
      <c r="H2009" s="463"/>
      <c r="I2009" s="354">
        <f t="shared" ref="I2009" si="463">D2008*F2009*H2009</f>
        <v>0</v>
      </c>
      <c r="J2009" s="1033"/>
    </row>
    <row r="2010" spans="2:10" s="115" customFormat="1" ht="15.95" hidden="1" customHeight="1">
      <c r="B2010" s="1024"/>
      <c r="C2010" s="1027"/>
      <c r="D2010" s="1030"/>
      <c r="E2010" s="196" t="s">
        <v>243</v>
      </c>
      <c r="F2010" s="537"/>
      <c r="G2010" s="351">
        <f>D2008*F2010</f>
        <v>0</v>
      </c>
      <c r="H2010" s="463"/>
      <c r="I2010" s="354">
        <f>D2008*F2010*H2010</f>
        <v>0</v>
      </c>
      <c r="J2010" s="1033"/>
    </row>
    <row r="2011" spans="2:10" s="115" customFormat="1" ht="15.95" hidden="1" customHeight="1">
      <c r="B2011" s="1024"/>
      <c r="C2011" s="1027"/>
      <c r="D2011" s="1030"/>
      <c r="E2011" s="196" t="s">
        <v>260</v>
      </c>
      <c r="F2011" s="537"/>
      <c r="G2011" s="351">
        <f>D2008*F2011</f>
        <v>0</v>
      </c>
      <c r="H2011" s="463"/>
      <c r="I2011" s="354">
        <f>D2008*F2011*H2011</f>
        <v>0</v>
      </c>
      <c r="J2011" s="1033"/>
    </row>
    <row r="2012" spans="2:10" s="115" customFormat="1" ht="15.95" hidden="1" customHeight="1">
      <c r="B2012" s="1024"/>
      <c r="C2012" s="1027"/>
      <c r="D2012" s="1030"/>
      <c r="E2012" s="196" t="s">
        <v>261</v>
      </c>
      <c r="F2012" s="537"/>
      <c r="G2012" s="351">
        <f>D2008*F2012</f>
        <v>0</v>
      </c>
      <c r="H2012" s="463"/>
      <c r="I2012" s="354">
        <f>D2008*F2012*H2012</f>
        <v>0</v>
      </c>
      <c r="J2012" s="1033"/>
    </row>
    <row r="2013" spans="2:10" s="115" customFormat="1" ht="15.95" hidden="1" customHeight="1">
      <c r="B2013" s="1025"/>
      <c r="C2013" s="1028"/>
      <c r="D2013" s="1031"/>
      <c r="E2013" s="196" t="s">
        <v>126</v>
      </c>
      <c r="F2013" s="537"/>
      <c r="G2013" s="351">
        <f>D2008*F2013</f>
        <v>0</v>
      </c>
      <c r="H2013" s="463"/>
      <c r="I2013" s="354">
        <f>D2008*F2013*H2013</f>
        <v>0</v>
      </c>
      <c r="J2013" s="1034"/>
    </row>
    <row r="2014" spans="2:10" s="115" customFormat="1" ht="15.95" hidden="1" customHeight="1">
      <c r="B2014" s="1023">
        <v>335</v>
      </c>
      <c r="C2014" s="1026"/>
      <c r="D2014" s="1029"/>
      <c r="E2014" s="196" t="s">
        <v>128</v>
      </c>
      <c r="F2014" s="537"/>
      <c r="G2014" s="351">
        <f>D2014*F2014</f>
        <v>0</v>
      </c>
      <c r="H2014" s="463"/>
      <c r="I2014" s="354">
        <f t="shared" ref="I2014" si="464">D2014*F2014*H2014</f>
        <v>0</v>
      </c>
      <c r="J2014" s="1032">
        <f>SUM(I2014:I2019)</f>
        <v>0</v>
      </c>
    </row>
    <row r="2015" spans="2:10" s="115" customFormat="1" ht="15.95" hidden="1" customHeight="1">
      <c r="B2015" s="1024"/>
      <c r="C2015" s="1027"/>
      <c r="D2015" s="1030"/>
      <c r="E2015" s="196" t="s">
        <v>259</v>
      </c>
      <c r="F2015" s="537"/>
      <c r="G2015" s="351">
        <f>D2014*F2015</f>
        <v>0</v>
      </c>
      <c r="H2015" s="463"/>
      <c r="I2015" s="354">
        <f t="shared" ref="I2015" si="465">D2014*F2015*H2015</f>
        <v>0</v>
      </c>
      <c r="J2015" s="1033"/>
    </row>
    <row r="2016" spans="2:10" s="115" customFormat="1" ht="15.95" hidden="1" customHeight="1">
      <c r="B2016" s="1024"/>
      <c r="C2016" s="1027"/>
      <c r="D2016" s="1030"/>
      <c r="E2016" s="196" t="s">
        <v>243</v>
      </c>
      <c r="F2016" s="537"/>
      <c r="G2016" s="351">
        <f>D2014*F2016</f>
        <v>0</v>
      </c>
      <c r="H2016" s="463"/>
      <c r="I2016" s="354">
        <f>D2014*F2016*H2016</f>
        <v>0</v>
      </c>
      <c r="J2016" s="1033"/>
    </row>
    <row r="2017" spans="2:10" s="115" customFormat="1" ht="15.95" hidden="1" customHeight="1">
      <c r="B2017" s="1024"/>
      <c r="C2017" s="1027"/>
      <c r="D2017" s="1030"/>
      <c r="E2017" s="196" t="s">
        <v>260</v>
      </c>
      <c r="F2017" s="537"/>
      <c r="G2017" s="351">
        <f>D2014*F2017</f>
        <v>0</v>
      </c>
      <c r="H2017" s="463"/>
      <c r="I2017" s="354">
        <f>D2014*F2017*H2017</f>
        <v>0</v>
      </c>
      <c r="J2017" s="1033"/>
    </row>
    <row r="2018" spans="2:10" s="115" customFormat="1" ht="15.95" hidden="1" customHeight="1">
      <c r="B2018" s="1024"/>
      <c r="C2018" s="1027"/>
      <c r="D2018" s="1030"/>
      <c r="E2018" s="196" t="s">
        <v>261</v>
      </c>
      <c r="F2018" s="537"/>
      <c r="G2018" s="351">
        <f>D2014*F2018</f>
        <v>0</v>
      </c>
      <c r="H2018" s="463"/>
      <c r="I2018" s="354">
        <f>D2014*F2018*H2018</f>
        <v>0</v>
      </c>
      <c r="J2018" s="1033"/>
    </row>
    <row r="2019" spans="2:10" s="115" customFormat="1" ht="15.95" hidden="1" customHeight="1">
      <c r="B2019" s="1025"/>
      <c r="C2019" s="1028"/>
      <c r="D2019" s="1031"/>
      <c r="E2019" s="196" t="s">
        <v>126</v>
      </c>
      <c r="F2019" s="537"/>
      <c r="G2019" s="351">
        <f>D2014*F2019</f>
        <v>0</v>
      </c>
      <c r="H2019" s="463"/>
      <c r="I2019" s="354">
        <f>D2014*F2019*H2019</f>
        <v>0</v>
      </c>
      <c r="J2019" s="1034"/>
    </row>
    <row r="2020" spans="2:10" s="115" customFormat="1" ht="15.95" hidden="1" customHeight="1">
      <c r="B2020" s="1023">
        <v>336</v>
      </c>
      <c r="C2020" s="1026"/>
      <c r="D2020" s="1029"/>
      <c r="E2020" s="196" t="s">
        <v>128</v>
      </c>
      <c r="F2020" s="537"/>
      <c r="G2020" s="351">
        <f>D2020*F2020</f>
        <v>0</v>
      </c>
      <c r="H2020" s="463"/>
      <c r="I2020" s="354">
        <f t="shared" ref="I2020" si="466">D2020*F2020*H2020</f>
        <v>0</v>
      </c>
      <c r="J2020" s="1032">
        <f>SUM(I2020:I2025)</f>
        <v>0</v>
      </c>
    </row>
    <row r="2021" spans="2:10" s="115" customFormat="1" ht="15.95" hidden="1" customHeight="1">
      <c r="B2021" s="1024"/>
      <c r="C2021" s="1027"/>
      <c r="D2021" s="1030"/>
      <c r="E2021" s="196" t="s">
        <v>259</v>
      </c>
      <c r="F2021" s="537"/>
      <c r="G2021" s="351">
        <f>D2020*F2021</f>
        <v>0</v>
      </c>
      <c r="H2021" s="463"/>
      <c r="I2021" s="354">
        <f t="shared" ref="I2021" si="467">D2020*F2021*H2021</f>
        <v>0</v>
      </c>
      <c r="J2021" s="1033"/>
    </row>
    <row r="2022" spans="2:10" s="115" customFormat="1" ht="15.95" hidden="1" customHeight="1">
      <c r="B2022" s="1024"/>
      <c r="C2022" s="1027"/>
      <c r="D2022" s="1030"/>
      <c r="E2022" s="196" t="s">
        <v>243</v>
      </c>
      <c r="F2022" s="537"/>
      <c r="G2022" s="351">
        <f>D2020*F2022</f>
        <v>0</v>
      </c>
      <c r="H2022" s="463"/>
      <c r="I2022" s="354">
        <f>D2020*F2022*H2022</f>
        <v>0</v>
      </c>
      <c r="J2022" s="1033"/>
    </row>
    <row r="2023" spans="2:10" s="115" customFormat="1" ht="15.95" hidden="1" customHeight="1">
      <c r="B2023" s="1024"/>
      <c r="C2023" s="1027"/>
      <c r="D2023" s="1030"/>
      <c r="E2023" s="196" t="s">
        <v>260</v>
      </c>
      <c r="F2023" s="537"/>
      <c r="G2023" s="351">
        <f>D2020*F2023</f>
        <v>0</v>
      </c>
      <c r="H2023" s="463"/>
      <c r="I2023" s="354">
        <f>D2020*F2023*H2023</f>
        <v>0</v>
      </c>
      <c r="J2023" s="1033"/>
    </row>
    <row r="2024" spans="2:10" s="115" customFormat="1" ht="15.95" hidden="1" customHeight="1">
      <c r="B2024" s="1024"/>
      <c r="C2024" s="1027"/>
      <c r="D2024" s="1030"/>
      <c r="E2024" s="196" t="s">
        <v>261</v>
      </c>
      <c r="F2024" s="537"/>
      <c r="G2024" s="351">
        <f>D2020*F2024</f>
        <v>0</v>
      </c>
      <c r="H2024" s="463"/>
      <c r="I2024" s="354">
        <f>D2020*F2024*H2024</f>
        <v>0</v>
      </c>
      <c r="J2024" s="1033"/>
    </row>
    <row r="2025" spans="2:10" s="115" customFormat="1" ht="15.95" hidden="1" customHeight="1">
      <c r="B2025" s="1025"/>
      <c r="C2025" s="1028"/>
      <c r="D2025" s="1031"/>
      <c r="E2025" s="196" t="s">
        <v>126</v>
      </c>
      <c r="F2025" s="537"/>
      <c r="G2025" s="351">
        <f>D2020*F2025</f>
        <v>0</v>
      </c>
      <c r="H2025" s="463"/>
      <c r="I2025" s="354">
        <f>D2020*F2025*H2025</f>
        <v>0</v>
      </c>
      <c r="J2025" s="1034"/>
    </row>
    <row r="2026" spans="2:10" s="115" customFormat="1" ht="15.95" hidden="1" customHeight="1">
      <c r="B2026" s="1023">
        <v>337</v>
      </c>
      <c r="C2026" s="1026"/>
      <c r="D2026" s="1029"/>
      <c r="E2026" s="196" t="s">
        <v>128</v>
      </c>
      <c r="F2026" s="537"/>
      <c r="G2026" s="351">
        <f>D2026*F2026</f>
        <v>0</v>
      </c>
      <c r="H2026" s="463"/>
      <c r="I2026" s="354">
        <f t="shared" ref="I2026" si="468">D2026*F2026*H2026</f>
        <v>0</v>
      </c>
      <c r="J2026" s="1032">
        <f>SUM(I2026:I2031)</f>
        <v>0</v>
      </c>
    </row>
    <row r="2027" spans="2:10" s="115" customFormat="1" ht="15.95" hidden="1" customHeight="1">
      <c r="B2027" s="1024"/>
      <c r="C2027" s="1027"/>
      <c r="D2027" s="1030"/>
      <c r="E2027" s="196" t="s">
        <v>259</v>
      </c>
      <c r="F2027" s="537"/>
      <c r="G2027" s="351">
        <f>D2026*F2027</f>
        <v>0</v>
      </c>
      <c r="H2027" s="463"/>
      <c r="I2027" s="354">
        <f t="shared" ref="I2027" si="469">D2026*F2027*H2027</f>
        <v>0</v>
      </c>
      <c r="J2027" s="1033"/>
    </row>
    <row r="2028" spans="2:10" s="115" customFormat="1" ht="15.95" hidden="1" customHeight="1">
      <c r="B2028" s="1024"/>
      <c r="C2028" s="1027"/>
      <c r="D2028" s="1030"/>
      <c r="E2028" s="196" t="s">
        <v>243</v>
      </c>
      <c r="F2028" s="537"/>
      <c r="G2028" s="351">
        <f>D2026*F2028</f>
        <v>0</v>
      </c>
      <c r="H2028" s="463"/>
      <c r="I2028" s="354">
        <f>D2026*F2028*H2028</f>
        <v>0</v>
      </c>
      <c r="J2028" s="1033"/>
    </row>
    <row r="2029" spans="2:10" s="115" customFormat="1" ht="15.95" hidden="1" customHeight="1">
      <c r="B2029" s="1024"/>
      <c r="C2029" s="1027"/>
      <c r="D2029" s="1030"/>
      <c r="E2029" s="196" t="s">
        <v>260</v>
      </c>
      <c r="F2029" s="537"/>
      <c r="G2029" s="351">
        <f>D2026*F2029</f>
        <v>0</v>
      </c>
      <c r="H2029" s="463"/>
      <c r="I2029" s="354">
        <f>D2026*F2029*H2029</f>
        <v>0</v>
      </c>
      <c r="J2029" s="1033"/>
    </row>
    <row r="2030" spans="2:10" s="115" customFormat="1" ht="15.95" hidden="1" customHeight="1">
      <c r="B2030" s="1024"/>
      <c r="C2030" s="1027"/>
      <c r="D2030" s="1030"/>
      <c r="E2030" s="196" t="s">
        <v>261</v>
      </c>
      <c r="F2030" s="537"/>
      <c r="G2030" s="351">
        <f>D2026*F2030</f>
        <v>0</v>
      </c>
      <c r="H2030" s="463"/>
      <c r="I2030" s="354">
        <f>D2026*F2030*H2030</f>
        <v>0</v>
      </c>
      <c r="J2030" s="1033"/>
    </row>
    <row r="2031" spans="2:10" s="115" customFormat="1" ht="15.95" hidden="1" customHeight="1">
      <c r="B2031" s="1025"/>
      <c r="C2031" s="1028"/>
      <c r="D2031" s="1031"/>
      <c r="E2031" s="196" t="s">
        <v>126</v>
      </c>
      <c r="F2031" s="537"/>
      <c r="G2031" s="351">
        <f>D2026*F2031</f>
        <v>0</v>
      </c>
      <c r="H2031" s="463"/>
      <c r="I2031" s="354">
        <f>D2026*F2031*H2031</f>
        <v>0</v>
      </c>
      <c r="J2031" s="1034"/>
    </row>
    <row r="2032" spans="2:10" s="115" customFormat="1" ht="15.95" hidden="1" customHeight="1">
      <c r="B2032" s="1023">
        <v>338</v>
      </c>
      <c r="C2032" s="1026"/>
      <c r="D2032" s="1029"/>
      <c r="E2032" s="196" t="s">
        <v>128</v>
      </c>
      <c r="F2032" s="537"/>
      <c r="G2032" s="351">
        <f>D2032*F2032</f>
        <v>0</v>
      </c>
      <c r="H2032" s="463"/>
      <c r="I2032" s="354">
        <f t="shared" ref="I2032" si="470">D2032*F2032*H2032</f>
        <v>0</v>
      </c>
      <c r="J2032" s="1032">
        <f>SUM(I2032:I2037)</f>
        <v>0</v>
      </c>
    </row>
    <row r="2033" spans="2:10" s="115" customFormat="1" ht="15.95" hidden="1" customHeight="1">
      <c r="B2033" s="1024"/>
      <c r="C2033" s="1027"/>
      <c r="D2033" s="1030"/>
      <c r="E2033" s="196" t="s">
        <v>259</v>
      </c>
      <c r="F2033" s="537"/>
      <c r="G2033" s="351">
        <f>D2032*F2033</f>
        <v>0</v>
      </c>
      <c r="H2033" s="463"/>
      <c r="I2033" s="354">
        <f t="shared" ref="I2033" si="471">D2032*F2033*H2033</f>
        <v>0</v>
      </c>
      <c r="J2033" s="1033"/>
    </row>
    <row r="2034" spans="2:10" s="115" customFormat="1" ht="15.95" hidden="1" customHeight="1">
      <c r="B2034" s="1024"/>
      <c r="C2034" s="1027"/>
      <c r="D2034" s="1030"/>
      <c r="E2034" s="196" t="s">
        <v>243</v>
      </c>
      <c r="F2034" s="537"/>
      <c r="G2034" s="351">
        <f>D2032*F2034</f>
        <v>0</v>
      </c>
      <c r="H2034" s="463"/>
      <c r="I2034" s="354">
        <f>D2032*F2034*H2034</f>
        <v>0</v>
      </c>
      <c r="J2034" s="1033"/>
    </row>
    <row r="2035" spans="2:10" s="115" customFormat="1" ht="15.95" hidden="1" customHeight="1">
      <c r="B2035" s="1024"/>
      <c r="C2035" s="1027"/>
      <c r="D2035" s="1030"/>
      <c r="E2035" s="196" t="s">
        <v>260</v>
      </c>
      <c r="F2035" s="537"/>
      <c r="G2035" s="351">
        <f>D2032*F2035</f>
        <v>0</v>
      </c>
      <c r="H2035" s="463"/>
      <c r="I2035" s="354">
        <f>D2032*F2035*H2035</f>
        <v>0</v>
      </c>
      <c r="J2035" s="1033"/>
    </row>
    <row r="2036" spans="2:10" s="115" customFormat="1" ht="15.95" hidden="1" customHeight="1">
      <c r="B2036" s="1024"/>
      <c r="C2036" s="1027"/>
      <c r="D2036" s="1030"/>
      <c r="E2036" s="196" t="s">
        <v>261</v>
      </c>
      <c r="F2036" s="537"/>
      <c r="G2036" s="351">
        <f>D2032*F2036</f>
        <v>0</v>
      </c>
      <c r="H2036" s="463"/>
      <c r="I2036" s="354">
        <f>D2032*F2036*H2036</f>
        <v>0</v>
      </c>
      <c r="J2036" s="1033"/>
    </row>
    <row r="2037" spans="2:10" s="115" customFormat="1" ht="15.95" hidden="1" customHeight="1">
      <c r="B2037" s="1025"/>
      <c r="C2037" s="1028"/>
      <c r="D2037" s="1031"/>
      <c r="E2037" s="196" t="s">
        <v>126</v>
      </c>
      <c r="F2037" s="537"/>
      <c r="G2037" s="351">
        <f>D2032*F2037</f>
        <v>0</v>
      </c>
      <c r="H2037" s="463"/>
      <c r="I2037" s="354">
        <f>D2032*F2037*H2037</f>
        <v>0</v>
      </c>
      <c r="J2037" s="1034"/>
    </row>
    <row r="2038" spans="2:10" s="115" customFormat="1" ht="15.95" hidden="1" customHeight="1">
      <c r="B2038" s="1023">
        <v>339</v>
      </c>
      <c r="C2038" s="1026"/>
      <c r="D2038" s="1029"/>
      <c r="E2038" s="196" t="s">
        <v>128</v>
      </c>
      <c r="F2038" s="537"/>
      <c r="G2038" s="351">
        <f>D2038*F2038</f>
        <v>0</v>
      </c>
      <c r="H2038" s="463"/>
      <c r="I2038" s="354">
        <f t="shared" ref="I2038" si="472">D2038*F2038*H2038</f>
        <v>0</v>
      </c>
      <c r="J2038" s="1032">
        <f>SUM(I2038:I2043)</f>
        <v>0</v>
      </c>
    </row>
    <row r="2039" spans="2:10" s="115" customFormat="1" ht="15.95" hidden="1" customHeight="1">
      <c r="B2039" s="1024"/>
      <c r="C2039" s="1027"/>
      <c r="D2039" s="1030"/>
      <c r="E2039" s="196" t="s">
        <v>259</v>
      </c>
      <c r="F2039" s="537"/>
      <c r="G2039" s="351">
        <f>D2038*F2039</f>
        <v>0</v>
      </c>
      <c r="H2039" s="463"/>
      <c r="I2039" s="354">
        <f t="shared" ref="I2039" si="473">D2038*F2039*H2039</f>
        <v>0</v>
      </c>
      <c r="J2039" s="1033"/>
    </row>
    <row r="2040" spans="2:10" s="115" customFormat="1" ht="15.95" hidden="1" customHeight="1">
      <c r="B2040" s="1024"/>
      <c r="C2040" s="1027"/>
      <c r="D2040" s="1030"/>
      <c r="E2040" s="196" t="s">
        <v>243</v>
      </c>
      <c r="F2040" s="537"/>
      <c r="G2040" s="351">
        <f>D2038*F2040</f>
        <v>0</v>
      </c>
      <c r="H2040" s="463"/>
      <c r="I2040" s="354">
        <f>D2038*F2040*H2040</f>
        <v>0</v>
      </c>
      <c r="J2040" s="1033"/>
    </row>
    <row r="2041" spans="2:10" s="115" customFormat="1" ht="15.95" hidden="1" customHeight="1">
      <c r="B2041" s="1024"/>
      <c r="C2041" s="1027"/>
      <c r="D2041" s="1030"/>
      <c r="E2041" s="196" t="s">
        <v>260</v>
      </c>
      <c r="F2041" s="537"/>
      <c r="G2041" s="351">
        <f>D2038*F2041</f>
        <v>0</v>
      </c>
      <c r="H2041" s="463"/>
      <c r="I2041" s="354">
        <f>D2038*F2041*H2041</f>
        <v>0</v>
      </c>
      <c r="J2041" s="1033"/>
    </row>
    <row r="2042" spans="2:10" s="115" customFormat="1" ht="15.95" hidden="1" customHeight="1">
      <c r="B2042" s="1024"/>
      <c r="C2042" s="1027"/>
      <c r="D2042" s="1030"/>
      <c r="E2042" s="196" t="s">
        <v>261</v>
      </c>
      <c r="F2042" s="537"/>
      <c r="G2042" s="351">
        <f>D2038*F2042</f>
        <v>0</v>
      </c>
      <c r="H2042" s="463"/>
      <c r="I2042" s="354">
        <f>D2038*F2042*H2042</f>
        <v>0</v>
      </c>
      <c r="J2042" s="1033"/>
    </row>
    <row r="2043" spans="2:10" s="115" customFormat="1" ht="15.95" hidden="1" customHeight="1">
      <c r="B2043" s="1025"/>
      <c r="C2043" s="1028"/>
      <c r="D2043" s="1031"/>
      <c r="E2043" s="196" t="s">
        <v>126</v>
      </c>
      <c r="F2043" s="537"/>
      <c r="G2043" s="351">
        <f>D2038*F2043</f>
        <v>0</v>
      </c>
      <c r="H2043" s="463"/>
      <c r="I2043" s="354">
        <f>D2038*F2043*H2043</f>
        <v>0</v>
      </c>
      <c r="J2043" s="1034"/>
    </row>
    <row r="2044" spans="2:10" s="115" customFormat="1" ht="15.95" hidden="1" customHeight="1">
      <c r="B2044" s="1023">
        <v>340</v>
      </c>
      <c r="C2044" s="1026"/>
      <c r="D2044" s="1029"/>
      <c r="E2044" s="196" t="s">
        <v>128</v>
      </c>
      <c r="F2044" s="537"/>
      <c r="G2044" s="351">
        <f>D2044*F2044</f>
        <v>0</v>
      </c>
      <c r="H2044" s="463"/>
      <c r="I2044" s="354">
        <f t="shared" ref="I2044" si="474">D2044*F2044*H2044</f>
        <v>0</v>
      </c>
      <c r="J2044" s="1032">
        <f>SUM(I2044:I2049)</f>
        <v>0</v>
      </c>
    </row>
    <row r="2045" spans="2:10" s="115" customFormat="1" ht="15.95" hidden="1" customHeight="1">
      <c r="B2045" s="1024"/>
      <c r="C2045" s="1027"/>
      <c r="D2045" s="1030"/>
      <c r="E2045" s="196" t="s">
        <v>259</v>
      </c>
      <c r="F2045" s="537"/>
      <c r="G2045" s="351">
        <f>D2044*F2045</f>
        <v>0</v>
      </c>
      <c r="H2045" s="463"/>
      <c r="I2045" s="354">
        <f t="shared" ref="I2045" si="475">D2044*F2045*H2045</f>
        <v>0</v>
      </c>
      <c r="J2045" s="1033"/>
    </row>
    <row r="2046" spans="2:10" s="115" customFormat="1" ht="15.95" hidden="1" customHeight="1">
      <c r="B2046" s="1024"/>
      <c r="C2046" s="1027"/>
      <c r="D2046" s="1030"/>
      <c r="E2046" s="196" t="s">
        <v>243</v>
      </c>
      <c r="F2046" s="537"/>
      <c r="G2046" s="351">
        <f>D2044*F2046</f>
        <v>0</v>
      </c>
      <c r="H2046" s="463"/>
      <c r="I2046" s="354">
        <f>D2044*F2046*H2046</f>
        <v>0</v>
      </c>
      <c r="J2046" s="1033"/>
    </row>
    <row r="2047" spans="2:10" s="115" customFormat="1" ht="15.95" hidden="1" customHeight="1">
      <c r="B2047" s="1024"/>
      <c r="C2047" s="1027"/>
      <c r="D2047" s="1030"/>
      <c r="E2047" s="196" t="s">
        <v>260</v>
      </c>
      <c r="F2047" s="537"/>
      <c r="G2047" s="351">
        <f>D2044*F2047</f>
        <v>0</v>
      </c>
      <c r="H2047" s="463"/>
      <c r="I2047" s="354">
        <f>D2044*F2047*H2047</f>
        <v>0</v>
      </c>
      <c r="J2047" s="1033"/>
    </row>
    <row r="2048" spans="2:10" s="115" customFormat="1" ht="15.95" hidden="1" customHeight="1">
      <c r="B2048" s="1024"/>
      <c r="C2048" s="1027"/>
      <c r="D2048" s="1030"/>
      <c r="E2048" s="196" t="s">
        <v>261</v>
      </c>
      <c r="F2048" s="537"/>
      <c r="G2048" s="351">
        <f>D2044*F2048</f>
        <v>0</v>
      </c>
      <c r="H2048" s="463"/>
      <c r="I2048" s="354">
        <f>D2044*F2048*H2048</f>
        <v>0</v>
      </c>
      <c r="J2048" s="1033"/>
    </row>
    <row r="2049" spans="2:10" s="115" customFormat="1" ht="15.95" hidden="1" customHeight="1">
      <c r="B2049" s="1025"/>
      <c r="C2049" s="1028"/>
      <c r="D2049" s="1031"/>
      <c r="E2049" s="196" t="s">
        <v>126</v>
      </c>
      <c r="F2049" s="537"/>
      <c r="G2049" s="351">
        <f>D2044*F2049</f>
        <v>0</v>
      </c>
      <c r="H2049" s="463"/>
      <c r="I2049" s="354">
        <f>D2044*F2049*H2049</f>
        <v>0</v>
      </c>
      <c r="J2049" s="1034"/>
    </row>
    <row r="2050" spans="2:10" s="115" customFormat="1" ht="15.95" hidden="1" customHeight="1">
      <c r="B2050" s="1023">
        <v>341</v>
      </c>
      <c r="C2050" s="1026"/>
      <c r="D2050" s="1029"/>
      <c r="E2050" s="196" t="s">
        <v>128</v>
      </c>
      <c r="F2050" s="537"/>
      <c r="G2050" s="351">
        <f>D2050*F2050</f>
        <v>0</v>
      </c>
      <c r="H2050" s="463"/>
      <c r="I2050" s="354">
        <f t="shared" ref="I2050" si="476">D2050*F2050*H2050</f>
        <v>0</v>
      </c>
      <c r="J2050" s="1032">
        <f>SUM(I2050:I2055)</f>
        <v>0</v>
      </c>
    </row>
    <row r="2051" spans="2:10" s="115" customFormat="1" ht="15.95" hidden="1" customHeight="1">
      <c r="B2051" s="1024"/>
      <c r="C2051" s="1027"/>
      <c r="D2051" s="1030"/>
      <c r="E2051" s="196" t="s">
        <v>259</v>
      </c>
      <c r="F2051" s="537"/>
      <c r="G2051" s="351">
        <f>D2050*F2051</f>
        <v>0</v>
      </c>
      <c r="H2051" s="463"/>
      <c r="I2051" s="354">
        <f t="shared" ref="I2051" si="477">D2050*F2051*H2051</f>
        <v>0</v>
      </c>
      <c r="J2051" s="1033"/>
    </row>
    <row r="2052" spans="2:10" s="115" customFormat="1" ht="15.95" hidden="1" customHeight="1">
      <c r="B2052" s="1024"/>
      <c r="C2052" s="1027"/>
      <c r="D2052" s="1030"/>
      <c r="E2052" s="196" t="s">
        <v>243</v>
      </c>
      <c r="F2052" s="537"/>
      <c r="G2052" s="351">
        <f>D2050*F2052</f>
        <v>0</v>
      </c>
      <c r="H2052" s="463"/>
      <c r="I2052" s="354">
        <f>D2050*F2052*H2052</f>
        <v>0</v>
      </c>
      <c r="J2052" s="1033"/>
    </row>
    <row r="2053" spans="2:10" s="115" customFormat="1" ht="15.95" hidden="1" customHeight="1">
      <c r="B2053" s="1024"/>
      <c r="C2053" s="1027"/>
      <c r="D2053" s="1030"/>
      <c r="E2053" s="196" t="s">
        <v>260</v>
      </c>
      <c r="F2053" s="537"/>
      <c r="G2053" s="351">
        <f>D2050*F2053</f>
        <v>0</v>
      </c>
      <c r="H2053" s="463"/>
      <c r="I2053" s="354">
        <f>D2050*F2053*H2053</f>
        <v>0</v>
      </c>
      <c r="J2053" s="1033"/>
    </row>
    <row r="2054" spans="2:10" s="115" customFormat="1" ht="15.95" hidden="1" customHeight="1">
      <c r="B2054" s="1024"/>
      <c r="C2054" s="1027"/>
      <c r="D2054" s="1030"/>
      <c r="E2054" s="196" t="s">
        <v>261</v>
      </c>
      <c r="F2054" s="537"/>
      <c r="G2054" s="351">
        <f>D2050*F2054</f>
        <v>0</v>
      </c>
      <c r="H2054" s="463"/>
      <c r="I2054" s="354">
        <f>D2050*F2054*H2054</f>
        <v>0</v>
      </c>
      <c r="J2054" s="1033"/>
    </row>
    <row r="2055" spans="2:10" s="115" customFormat="1" ht="15.95" hidden="1" customHeight="1">
      <c r="B2055" s="1025"/>
      <c r="C2055" s="1028"/>
      <c r="D2055" s="1031"/>
      <c r="E2055" s="196" t="s">
        <v>126</v>
      </c>
      <c r="F2055" s="537"/>
      <c r="G2055" s="351">
        <f>D2050*F2055</f>
        <v>0</v>
      </c>
      <c r="H2055" s="463"/>
      <c r="I2055" s="354">
        <f>D2050*F2055*H2055</f>
        <v>0</v>
      </c>
      <c r="J2055" s="1034"/>
    </row>
    <row r="2056" spans="2:10" s="115" customFormat="1" ht="15.95" hidden="1" customHeight="1">
      <c r="B2056" s="1023">
        <v>342</v>
      </c>
      <c r="C2056" s="1026"/>
      <c r="D2056" s="1029"/>
      <c r="E2056" s="196" t="s">
        <v>128</v>
      </c>
      <c r="F2056" s="537"/>
      <c r="G2056" s="351">
        <f>D2056*F2056</f>
        <v>0</v>
      </c>
      <c r="H2056" s="463"/>
      <c r="I2056" s="354">
        <f t="shared" ref="I2056" si="478">D2056*F2056*H2056</f>
        <v>0</v>
      </c>
      <c r="J2056" s="1032">
        <f>SUM(I2056:I2061)</f>
        <v>0</v>
      </c>
    </row>
    <row r="2057" spans="2:10" s="115" customFormat="1" ht="15.95" hidden="1" customHeight="1">
      <c r="B2057" s="1024"/>
      <c r="C2057" s="1027"/>
      <c r="D2057" s="1030"/>
      <c r="E2057" s="196" t="s">
        <v>259</v>
      </c>
      <c r="F2057" s="537"/>
      <c r="G2057" s="351">
        <f>D2056*F2057</f>
        <v>0</v>
      </c>
      <c r="H2057" s="463"/>
      <c r="I2057" s="354">
        <f t="shared" ref="I2057" si="479">D2056*F2057*H2057</f>
        <v>0</v>
      </c>
      <c r="J2057" s="1033"/>
    </row>
    <row r="2058" spans="2:10" s="115" customFormat="1" ht="15.95" hidden="1" customHeight="1">
      <c r="B2058" s="1024"/>
      <c r="C2058" s="1027"/>
      <c r="D2058" s="1030"/>
      <c r="E2058" s="196" t="s">
        <v>243</v>
      </c>
      <c r="F2058" s="537"/>
      <c r="G2058" s="351">
        <f>D2056*F2058</f>
        <v>0</v>
      </c>
      <c r="H2058" s="463"/>
      <c r="I2058" s="354">
        <f>D2056*F2058*H2058</f>
        <v>0</v>
      </c>
      <c r="J2058" s="1033"/>
    </row>
    <row r="2059" spans="2:10" s="115" customFormat="1" ht="15.95" hidden="1" customHeight="1">
      <c r="B2059" s="1024"/>
      <c r="C2059" s="1027"/>
      <c r="D2059" s="1030"/>
      <c r="E2059" s="196" t="s">
        <v>260</v>
      </c>
      <c r="F2059" s="537"/>
      <c r="G2059" s="351">
        <f>D2056*F2059</f>
        <v>0</v>
      </c>
      <c r="H2059" s="463"/>
      <c r="I2059" s="354">
        <f>D2056*F2059*H2059</f>
        <v>0</v>
      </c>
      <c r="J2059" s="1033"/>
    </row>
    <row r="2060" spans="2:10" s="115" customFormat="1" ht="15.95" hidden="1" customHeight="1">
      <c r="B2060" s="1024"/>
      <c r="C2060" s="1027"/>
      <c r="D2060" s="1030"/>
      <c r="E2060" s="196" t="s">
        <v>261</v>
      </c>
      <c r="F2060" s="537"/>
      <c r="G2060" s="351">
        <f>D2056*F2060</f>
        <v>0</v>
      </c>
      <c r="H2060" s="463"/>
      <c r="I2060" s="354">
        <f>D2056*F2060*H2060</f>
        <v>0</v>
      </c>
      <c r="J2060" s="1033"/>
    </row>
    <row r="2061" spans="2:10" s="115" customFormat="1" ht="15.95" hidden="1" customHeight="1">
      <c r="B2061" s="1025"/>
      <c r="C2061" s="1028"/>
      <c r="D2061" s="1031"/>
      <c r="E2061" s="196" t="s">
        <v>126</v>
      </c>
      <c r="F2061" s="537"/>
      <c r="G2061" s="351">
        <f>D2056*F2061</f>
        <v>0</v>
      </c>
      <c r="H2061" s="463"/>
      <c r="I2061" s="354">
        <f>D2056*F2061*H2061</f>
        <v>0</v>
      </c>
      <c r="J2061" s="1034"/>
    </row>
    <row r="2062" spans="2:10" s="115" customFormat="1" ht="15.95" hidden="1" customHeight="1">
      <c r="B2062" s="1023">
        <v>343</v>
      </c>
      <c r="C2062" s="1026"/>
      <c r="D2062" s="1029"/>
      <c r="E2062" s="196" t="s">
        <v>128</v>
      </c>
      <c r="F2062" s="537"/>
      <c r="G2062" s="351">
        <f>D2062*F2062</f>
        <v>0</v>
      </c>
      <c r="H2062" s="463"/>
      <c r="I2062" s="354">
        <f t="shared" ref="I2062" si="480">D2062*F2062*H2062</f>
        <v>0</v>
      </c>
      <c r="J2062" s="1032">
        <f>SUM(I2062:I2067)</f>
        <v>0</v>
      </c>
    </row>
    <row r="2063" spans="2:10" s="115" customFormat="1" ht="15.95" hidden="1" customHeight="1">
      <c r="B2063" s="1024"/>
      <c r="C2063" s="1027"/>
      <c r="D2063" s="1030"/>
      <c r="E2063" s="196" t="s">
        <v>259</v>
      </c>
      <c r="F2063" s="537"/>
      <c r="G2063" s="351">
        <f>D2062*F2063</f>
        <v>0</v>
      </c>
      <c r="H2063" s="463"/>
      <c r="I2063" s="354">
        <f t="shared" ref="I2063" si="481">D2062*F2063*H2063</f>
        <v>0</v>
      </c>
      <c r="J2063" s="1033"/>
    </row>
    <row r="2064" spans="2:10" s="115" customFormat="1" ht="15.95" hidden="1" customHeight="1">
      <c r="B2064" s="1024"/>
      <c r="C2064" s="1027"/>
      <c r="D2064" s="1030"/>
      <c r="E2064" s="196" t="s">
        <v>243</v>
      </c>
      <c r="F2064" s="537"/>
      <c r="G2064" s="351">
        <f>D2062*F2064</f>
        <v>0</v>
      </c>
      <c r="H2064" s="463"/>
      <c r="I2064" s="354">
        <f>D2062*F2064*H2064</f>
        <v>0</v>
      </c>
      <c r="J2064" s="1033"/>
    </row>
    <row r="2065" spans="2:10" s="115" customFormat="1" ht="15.95" hidden="1" customHeight="1">
      <c r="B2065" s="1024"/>
      <c r="C2065" s="1027"/>
      <c r="D2065" s="1030"/>
      <c r="E2065" s="196" t="s">
        <v>260</v>
      </c>
      <c r="F2065" s="537"/>
      <c r="G2065" s="351">
        <f>D2062*F2065</f>
        <v>0</v>
      </c>
      <c r="H2065" s="463"/>
      <c r="I2065" s="354">
        <f>D2062*F2065*H2065</f>
        <v>0</v>
      </c>
      <c r="J2065" s="1033"/>
    </row>
    <row r="2066" spans="2:10" s="115" customFormat="1" ht="15.95" hidden="1" customHeight="1">
      <c r="B2066" s="1024"/>
      <c r="C2066" s="1027"/>
      <c r="D2066" s="1030"/>
      <c r="E2066" s="196" t="s">
        <v>261</v>
      </c>
      <c r="F2066" s="537"/>
      <c r="G2066" s="351">
        <f>D2062*F2066</f>
        <v>0</v>
      </c>
      <c r="H2066" s="463"/>
      <c r="I2066" s="354">
        <f>D2062*F2066*H2066</f>
        <v>0</v>
      </c>
      <c r="J2066" s="1033"/>
    </row>
    <row r="2067" spans="2:10" s="115" customFormat="1" ht="15.95" hidden="1" customHeight="1">
      <c r="B2067" s="1025"/>
      <c r="C2067" s="1028"/>
      <c r="D2067" s="1031"/>
      <c r="E2067" s="196" t="s">
        <v>126</v>
      </c>
      <c r="F2067" s="537"/>
      <c r="G2067" s="351">
        <f>D2062*F2067</f>
        <v>0</v>
      </c>
      <c r="H2067" s="463"/>
      <c r="I2067" s="354">
        <f>D2062*F2067*H2067</f>
        <v>0</v>
      </c>
      <c r="J2067" s="1034"/>
    </row>
    <row r="2068" spans="2:10" s="115" customFormat="1" ht="15.95" hidden="1" customHeight="1">
      <c r="B2068" s="1023">
        <v>344</v>
      </c>
      <c r="C2068" s="1026"/>
      <c r="D2068" s="1029"/>
      <c r="E2068" s="196" t="s">
        <v>128</v>
      </c>
      <c r="F2068" s="537"/>
      <c r="G2068" s="351">
        <f>D2068*F2068</f>
        <v>0</v>
      </c>
      <c r="H2068" s="463"/>
      <c r="I2068" s="354">
        <f t="shared" ref="I2068" si="482">D2068*F2068*H2068</f>
        <v>0</v>
      </c>
      <c r="J2068" s="1032">
        <f>SUM(I2068:I2073)</f>
        <v>0</v>
      </c>
    </row>
    <row r="2069" spans="2:10" s="115" customFormat="1" ht="15.95" hidden="1" customHeight="1">
      <c r="B2069" s="1024"/>
      <c r="C2069" s="1027"/>
      <c r="D2069" s="1030"/>
      <c r="E2069" s="196" t="s">
        <v>259</v>
      </c>
      <c r="F2069" s="537"/>
      <c r="G2069" s="351">
        <f>D2068*F2069</f>
        <v>0</v>
      </c>
      <c r="H2069" s="463"/>
      <c r="I2069" s="354">
        <f t="shared" ref="I2069" si="483">D2068*F2069*H2069</f>
        <v>0</v>
      </c>
      <c r="J2069" s="1033"/>
    </row>
    <row r="2070" spans="2:10" s="115" customFormat="1" ht="15.95" hidden="1" customHeight="1">
      <c r="B2070" s="1024"/>
      <c r="C2070" s="1027"/>
      <c r="D2070" s="1030"/>
      <c r="E2070" s="196" t="s">
        <v>243</v>
      </c>
      <c r="F2070" s="537"/>
      <c r="G2070" s="351">
        <f>D2068*F2070</f>
        <v>0</v>
      </c>
      <c r="H2070" s="463"/>
      <c r="I2070" s="354">
        <f>D2068*F2070*H2070</f>
        <v>0</v>
      </c>
      <c r="J2070" s="1033"/>
    </row>
    <row r="2071" spans="2:10" s="115" customFormat="1" ht="15.95" hidden="1" customHeight="1">
      <c r="B2071" s="1024"/>
      <c r="C2071" s="1027"/>
      <c r="D2071" s="1030"/>
      <c r="E2071" s="196" t="s">
        <v>260</v>
      </c>
      <c r="F2071" s="537"/>
      <c r="G2071" s="351">
        <f>D2068*F2071</f>
        <v>0</v>
      </c>
      <c r="H2071" s="463"/>
      <c r="I2071" s="354">
        <f>D2068*F2071*H2071</f>
        <v>0</v>
      </c>
      <c r="J2071" s="1033"/>
    </row>
    <row r="2072" spans="2:10" s="115" customFormat="1" ht="15.95" hidden="1" customHeight="1">
      <c r="B2072" s="1024"/>
      <c r="C2072" s="1027"/>
      <c r="D2072" s="1030"/>
      <c r="E2072" s="196" t="s">
        <v>261</v>
      </c>
      <c r="F2072" s="537"/>
      <c r="G2072" s="351">
        <f>D2068*F2072</f>
        <v>0</v>
      </c>
      <c r="H2072" s="463"/>
      <c r="I2072" s="354">
        <f>D2068*F2072*H2072</f>
        <v>0</v>
      </c>
      <c r="J2072" s="1033"/>
    </row>
    <row r="2073" spans="2:10" s="115" customFormat="1" ht="15.95" hidden="1" customHeight="1">
      <c r="B2073" s="1025"/>
      <c r="C2073" s="1028"/>
      <c r="D2073" s="1031"/>
      <c r="E2073" s="196" t="s">
        <v>126</v>
      </c>
      <c r="F2073" s="537"/>
      <c r="G2073" s="351">
        <f>D2068*F2073</f>
        <v>0</v>
      </c>
      <c r="H2073" s="463"/>
      <c r="I2073" s="354">
        <f>D2068*F2073*H2073</f>
        <v>0</v>
      </c>
      <c r="J2073" s="1034"/>
    </row>
    <row r="2074" spans="2:10" s="115" customFormat="1" ht="15.95" hidden="1" customHeight="1">
      <c r="B2074" s="1023">
        <v>345</v>
      </c>
      <c r="C2074" s="1026"/>
      <c r="D2074" s="1029"/>
      <c r="E2074" s="196" t="s">
        <v>128</v>
      </c>
      <c r="F2074" s="537"/>
      <c r="G2074" s="351">
        <f>D2074*F2074</f>
        <v>0</v>
      </c>
      <c r="H2074" s="463"/>
      <c r="I2074" s="354">
        <f t="shared" ref="I2074" si="484">D2074*F2074*H2074</f>
        <v>0</v>
      </c>
      <c r="J2074" s="1032">
        <f>SUM(I2074:I2079)</f>
        <v>0</v>
      </c>
    </row>
    <row r="2075" spans="2:10" s="115" customFormat="1" ht="15.95" hidden="1" customHeight="1">
      <c r="B2075" s="1024"/>
      <c r="C2075" s="1027"/>
      <c r="D2075" s="1030"/>
      <c r="E2075" s="196" t="s">
        <v>259</v>
      </c>
      <c r="F2075" s="537"/>
      <c r="G2075" s="351">
        <f>D2074*F2075</f>
        <v>0</v>
      </c>
      <c r="H2075" s="463"/>
      <c r="I2075" s="354">
        <f t="shared" ref="I2075" si="485">D2074*F2075*H2075</f>
        <v>0</v>
      </c>
      <c r="J2075" s="1033"/>
    </row>
    <row r="2076" spans="2:10" s="115" customFormat="1" ht="15.95" hidden="1" customHeight="1">
      <c r="B2076" s="1024"/>
      <c r="C2076" s="1027"/>
      <c r="D2076" s="1030"/>
      <c r="E2076" s="196" t="s">
        <v>243</v>
      </c>
      <c r="F2076" s="537"/>
      <c r="G2076" s="351">
        <f>D2074*F2076</f>
        <v>0</v>
      </c>
      <c r="H2076" s="463"/>
      <c r="I2076" s="354">
        <f>D2074*F2076*H2076</f>
        <v>0</v>
      </c>
      <c r="J2076" s="1033"/>
    </row>
    <row r="2077" spans="2:10" s="115" customFormat="1" ht="15.95" hidden="1" customHeight="1">
      <c r="B2077" s="1024"/>
      <c r="C2077" s="1027"/>
      <c r="D2077" s="1030"/>
      <c r="E2077" s="196" t="s">
        <v>260</v>
      </c>
      <c r="F2077" s="537"/>
      <c r="G2077" s="351">
        <f>D2074*F2077</f>
        <v>0</v>
      </c>
      <c r="H2077" s="463"/>
      <c r="I2077" s="354">
        <f>D2074*F2077*H2077</f>
        <v>0</v>
      </c>
      <c r="J2077" s="1033"/>
    </row>
    <row r="2078" spans="2:10" s="115" customFormat="1" ht="15.95" hidden="1" customHeight="1">
      <c r="B2078" s="1024"/>
      <c r="C2078" s="1027"/>
      <c r="D2078" s="1030"/>
      <c r="E2078" s="196" t="s">
        <v>261</v>
      </c>
      <c r="F2078" s="537"/>
      <c r="G2078" s="351">
        <f>D2074*F2078</f>
        <v>0</v>
      </c>
      <c r="H2078" s="463"/>
      <c r="I2078" s="354">
        <f>D2074*F2078*H2078</f>
        <v>0</v>
      </c>
      <c r="J2078" s="1033"/>
    </row>
    <row r="2079" spans="2:10" s="115" customFormat="1" ht="15.95" hidden="1" customHeight="1">
      <c r="B2079" s="1025"/>
      <c r="C2079" s="1028"/>
      <c r="D2079" s="1031"/>
      <c r="E2079" s="196" t="s">
        <v>126</v>
      </c>
      <c r="F2079" s="537"/>
      <c r="G2079" s="351">
        <f>D2074*F2079</f>
        <v>0</v>
      </c>
      <c r="H2079" s="463"/>
      <c r="I2079" s="354">
        <f>D2074*F2079*H2079</f>
        <v>0</v>
      </c>
      <c r="J2079" s="1034"/>
    </row>
    <row r="2080" spans="2:10" s="115" customFormat="1" ht="15.95" hidden="1" customHeight="1">
      <c r="B2080" s="1023">
        <v>346</v>
      </c>
      <c r="C2080" s="1026"/>
      <c r="D2080" s="1029"/>
      <c r="E2080" s="196" t="s">
        <v>128</v>
      </c>
      <c r="F2080" s="537"/>
      <c r="G2080" s="351">
        <f>D2080*F2080</f>
        <v>0</v>
      </c>
      <c r="H2080" s="463"/>
      <c r="I2080" s="354">
        <f t="shared" ref="I2080" si="486">D2080*F2080*H2080</f>
        <v>0</v>
      </c>
      <c r="J2080" s="1032">
        <f>SUM(I2080:I2085)</f>
        <v>0</v>
      </c>
    </row>
    <row r="2081" spans="2:10" s="115" customFormat="1" ht="15.95" hidden="1" customHeight="1">
      <c r="B2081" s="1024"/>
      <c r="C2081" s="1027"/>
      <c r="D2081" s="1030"/>
      <c r="E2081" s="196" t="s">
        <v>259</v>
      </c>
      <c r="F2081" s="537"/>
      <c r="G2081" s="351">
        <f>D2080*F2081</f>
        <v>0</v>
      </c>
      <c r="H2081" s="463"/>
      <c r="I2081" s="354">
        <f t="shared" ref="I2081" si="487">D2080*F2081*H2081</f>
        <v>0</v>
      </c>
      <c r="J2081" s="1033"/>
    </row>
    <row r="2082" spans="2:10" s="115" customFormat="1" ht="15.95" hidden="1" customHeight="1">
      <c r="B2082" s="1024"/>
      <c r="C2082" s="1027"/>
      <c r="D2082" s="1030"/>
      <c r="E2082" s="196" t="s">
        <v>243</v>
      </c>
      <c r="F2082" s="537"/>
      <c r="G2082" s="351">
        <f>D2080*F2082</f>
        <v>0</v>
      </c>
      <c r="H2082" s="463"/>
      <c r="I2082" s="354">
        <f>D2080*F2082*H2082</f>
        <v>0</v>
      </c>
      <c r="J2082" s="1033"/>
    </row>
    <row r="2083" spans="2:10" s="115" customFormat="1" ht="15.95" hidden="1" customHeight="1">
      <c r="B2083" s="1024"/>
      <c r="C2083" s="1027"/>
      <c r="D2083" s="1030"/>
      <c r="E2083" s="196" t="s">
        <v>260</v>
      </c>
      <c r="F2083" s="537"/>
      <c r="G2083" s="351">
        <f>D2080*F2083</f>
        <v>0</v>
      </c>
      <c r="H2083" s="463"/>
      <c r="I2083" s="354">
        <f>D2080*F2083*H2083</f>
        <v>0</v>
      </c>
      <c r="J2083" s="1033"/>
    </row>
    <row r="2084" spans="2:10" s="115" customFormat="1" ht="15.95" hidden="1" customHeight="1">
      <c r="B2084" s="1024"/>
      <c r="C2084" s="1027"/>
      <c r="D2084" s="1030"/>
      <c r="E2084" s="196" t="s">
        <v>261</v>
      </c>
      <c r="F2084" s="537"/>
      <c r="G2084" s="351">
        <f>D2080*F2084</f>
        <v>0</v>
      </c>
      <c r="H2084" s="463"/>
      <c r="I2084" s="354">
        <f>D2080*F2084*H2084</f>
        <v>0</v>
      </c>
      <c r="J2084" s="1033"/>
    </row>
    <row r="2085" spans="2:10" s="115" customFormat="1" ht="15.95" hidden="1" customHeight="1">
      <c r="B2085" s="1025"/>
      <c r="C2085" s="1028"/>
      <c r="D2085" s="1031"/>
      <c r="E2085" s="196" t="s">
        <v>126</v>
      </c>
      <c r="F2085" s="537"/>
      <c r="G2085" s="351">
        <f>D2080*F2085</f>
        <v>0</v>
      </c>
      <c r="H2085" s="463"/>
      <c r="I2085" s="354">
        <f>D2080*F2085*H2085</f>
        <v>0</v>
      </c>
      <c r="J2085" s="1034"/>
    </row>
    <row r="2086" spans="2:10" s="115" customFormat="1" ht="15.95" hidden="1" customHeight="1">
      <c r="B2086" s="1023">
        <v>347</v>
      </c>
      <c r="C2086" s="1026"/>
      <c r="D2086" s="1029"/>
      <c r="E2086" s="196" t="s">
        <v>128</v>
      </c>
      <c r="F2086" s="537"/>
      <c r="G2086" s="351">
        <f>D2086*F2086</f>
        <v>0</v>
      </c>
      <c r="H2086" s="463"/>
      <c r="I2086" s="354">
        <f t="shared" ref="I2086" si="488">D2086*F2086*H2086</f>
        <v>0</v>
      </c>
      <c r="J2086" s="1032">
        <f>SUM(I2086:I2091)</f>
        <v>0</v>
      </c>
    </row>
    <row r="2087" spans="2:10" s="115" customFormat="1" ht="15.95" hidden="1" customHeight="1">
      <c r="B2087" s="1024"/>
      <c r="C2087" s="1027"/>
      <c r="D2087" s="1030"/>
      <c r="E2087" s="196" t="s">
        <v>259</v>
      </c>
      <c r="F2087" s="537"/>
      <c r="G2087" s="351">
        <f>D2086*F2087</f>
        <v>0</v>
      </c>
      <c r="H2087" s="463"/>
      <c r="I2087" s="354">
        <f t="shared" ref="I2087" si="489">D2086*F2087*H2087</f>
        <v>0</v>
      </c>
      <c r="J2087" s="1033"/>
    </row>
    <row r="2088" spans="2:10" s="115" customFormat="1" ht="15.95" hidden="1" customHeight="1">
      <c r="B2088" s="1024"/>
      <c r="C2088" s="1027"/>
      <c r="D2088" s="1030"/>
      <c r="E2088" s="196" t="s">
        <v>243</v>
      </c>
      <c r="F2088" s="537"/>
      <c r="G2088" s="351">
        <f>D2086*F2088</f>
        <v>0</v>
      </c>
      <c r="H2088" s="463"/>
      <c r="I2088" s="354">
        <f>D2086*F2088*H2088</f>
        <v>0</v>
      </c>
      <c r="J2088" s="1033"/>
    </row>
    <row r="2089" spans="2:10" s="115" customFormat="1" ht="15.95" hidden="1" customHeight="1">
      <c r="B2089" s="1024"/>
      <c r="C2089" s="1027"/>
      <c r="D2089" s="1030"/>
      <c r="E2089" s="196" t="s">
        <v>260</v>
      </c>
      <c r="F2089" s="537"/>
      <c r="G2089" s="351">
        <f>D2086*F2089</f>
        <v>0</v>
      </c>
      <c r="H2089" s="463"/>
      <c r="I2089" s="354">
        <f>D2086*F2089*H2089</f>
        <v>0</v>
      </c>
      <c r="J2089" s="1033"/>
    </row>
    <row r="2090" spans="2:10" s="115" customFormat="1" ht="15.95" hidden="1" customHeight="1">
      <c r="B2090" s="1024"/>
      <c r="C2090" s="1027"/>
      <c r="D2090" s="1030"/>
      <c r="E2090" s="196" t="s">
        <v>261</v>
      </c>
      <c r="F2090" s="537"/>
      <c r="G2090" s="351">
        <f>D2086*F2090</f>
        <v>0</v>
      </c>
      <c r="H2090" s="463"/>
      <c r="I2090" s="354">
        <f>D2086*F2090*H2090</f>
        <v>0</v>
      </c>
      <c r="J2090" s="1033"/>
    </row>
    <row r="2091" spans="2:10" s="115" customFormat="1" ht="15.95" hidden="1" customHeight="1">
      <c r="B2091" s="1025"/>
      <c r="C2091" s="1028"/>
      <c r="D2091" s="1031"/>
      <c r="E2091" s="196" t="s">
        <v>126</v>
      </c>
      <c r="F2091" s="537"/>
      <c r="G2091" s="351">
        <f>D2086*F2091</f>
        <v>0</v>
      </c>
      <c r="H2091" s="463"/>
      <c r="I2091" s="354">
        <f>D2086*F2091*H2091</f>
        <v>0</v>
      </c>
      <c r="J2091" s="1034"/>
    </row>
    <row r="2092" spans="2:10" s="115" customFormat="1" ht="15.95" hidden="1" customHeight="1">
      <c r="B2092" s="1023">
        <v>348</v>
      </c>
      <c r="C2092" s="1026"/>
      <c r="D2092" s="1029"/>
      <c r="E2092" s="196" t="s">
        <v>128</v>
      </c>
      <c r="F2092" s="537"/>
      <c r="G2092" s="351">
        <f>D2092*F2092</f>
        <v>0</v>
      </c>
      <c r="H2092" s="463"/>
      <c r="I2092" s="354">
        <f t="shared" ref="I2092" si="490">D2092*F2092*H2092</f>
        <v>0</v>
      </c>
      <c r="J2092" s="1032">
        <f>SUM(I2092:I2097)</f>
        <v>0</v>
      </c>
    </row>
    <row r="2093" spans="2:10" s="115" customFormat="1" ht="15.95" hidden="1" customHeight="1">
      <c r="B2093" s="1024"/>
      <c r="C2093" s="1027"/>
      <c r="D2093" s="1030"/>
      <c r="E2093" s="196" t="s">
        <v>259</v>
      </c>
      <c r="F2093" s="537"/>
      <c r="G2093" s="351">
        <f>D2092*F2093</f>
        <v>0</v>
      </c>
      <c r="H2093" s="463"/>
      <c r="I2093" s="354">
        <f t="shared" ref="I2093" si="491">D2092*F2093*H2093</f>
        <v>0</v>
      </c>
      <c r="J2093" s="1033"/>
    </row>
    <row r="2094" spans="2:10" s="115" customFormat="1" ht="15.95" hidden="1" customHeight="1">
      <c r="B2094" s="1024"/>
      <c r="C2094" s="1027"/>
      <c r="D2094" s="1030"/>
      <c r="E2094" s="196" t="s">
        <v>243</v>
      </c>
      <c r="F2094" s="537"/>
      <c r="G2094" s="351">
        <f>D2092*F2094</f>
        <v>0</v>
      </c>
      <c r="H2094" s="463"/>
      <c r="I2094" s="354">
        <f>D2092*F2094*H2094</f>
        <v>0</v>
      </c>
      <c r="J2094" s="1033"/>
    </row>
    <row r="2095" spans="2:10" s="115" customFormat="1" ht="15.95" hidden="1" customHeight="1">
      <c r="B2095" s="1024"/>
      <c r="C2095" s="1027"/>
      <c r="D2095" s="1030"/>
      <c r="E2095" s="196" t="s">
        <v>260</v>
      </c>
      <c r="F2095" s="537"/>
      <c r="G2095" s="351">
        <f>D2092*F2095</f>
        <v>0</v>
      </c>
      <c r="H2095" s="463"/>
      <c r="I2095" s="354">
        <f>D2092*F2095*H2095</f>
        <v>0</v>
      </c>
      <c r="J2095" s="1033"/>
    </row>
    <row r="2096" spans="2:10" s="115" customFormat="1" ht="15.95" hidden="1" customHeight="1">
      <c r="B2096" s="1024"/>
      <c r="C2096" s="1027"/>
      <c r="D2096" s="1030"/>
      <c r="E2096" s="196" t="s">
        <v>261</v>
      </c>
      <c r="F2096" s="537"/>
      <c r="G2096" s="351">
        <f>D2092*F2096</f>
        <v>0</v>
      </c>
      <c r="H2096" s="463"/>
      <c r="I2096" s="354">
        <f>D2092*F2096*H2096</f>
        <v>0</v>
      </c>
      <c r="J2096" s="1033"/>
    </row>
    <row r="2097" spans="2:10" s="115" customFormat="1" ht="15.95" hidden="1" customHeight="1">
      <c r="B2097" s="1025"/>
      <c r="C2097" s="1028"/>
      <c r="D2097" s="1031"/>
      <c r="E2097" s="196" t="s">
        <v>126</v>
      </c>
      <c r="F2097" s="537"/>
      <c r="G2097" s="351">
        <f>D2092*F2097</f>
        <v>0</v>
      </c>
      <c r="H2097" s="463"/>
      <c r="I2097" s="354">
        <f>D2092*F2097*H2097</f>
        <v>0</v>
      </c>
      <c r="J2097" s="1034"/>
    </row>
    <row r="2098" spans="2:10" s="115" customFormat="1" ht="15.95" hidden="1" customHeight="1">
      <c r="B2098" s="1023">
        <v>349</v>
      </c>
      <c r="C2098" s="1026"/>
      <c r="D2098" s="1029"/>
      <c r="E2098" s="196" t="s">
        <v>128</v>
      </c>
      <c r="F2098" s="537"/>
      <c r="G2098" s="351">
        <f>D2098*F2098</f>
        <v>0</v>
      </c>
      <c r="H2098" s="463"/>
      <c r="I2098" s="354">
        <f t="shared" ref="I2098" si="492">D2098*F2098*H2098</f>
        <v>0</v>
      </c>
      <c r="J2098" s="1032">
        <f>SUM(I2098:I2103)</f>
        <v>0</v>
      </c>
    </row>
    <row r="2099" spans="2:10" s="115" customFormat="1" ht="15.95" hidden="1" customHeight="1">
      <c r="B2099" s="1024"/>
      <c r="C2099" s="1027"/>
      <c r="D2099" s="1030"/>
      <c r="E2099" s="196" t="s">
        <v>259</v>
      </c>
      <c r="F2099" s="537"/>
      <c r="G2099" s="351">
        <f>D2098*F2099</f>
        <v>0</v>
      </c>
      <c r="H2099" s="463"/>
      <c r="I2099" s="354">
        <f t="shared" ref="I2099" si="493">D2098*F2099*H2099</f>
        <v>0</v>
      </c>
      <c r="J2099" s="1033"/>
    </row>
    <row r="2100" spans="2:10" s="115" customFormat="1" ht="15.95" hidden="1" customHeight="1">
      <c r="B2100" s="1024"/>
      <c r="C2100" s="1027"/>
      <c r="D2100" s="1030"/>
      <c r="E2100" s="196" t="s">
        <v>243</v>
      </c>
      <c r="F2100" s="537"/>
      <c r="G2100" s="351">
        <f>D2098*F2100</f>
        <v>0</v>
      </c>
      <c r="H2100" s="463"/>
      <c r="I2100" s="354">
        <f>D2098*F2100*H2100</f>
        <v>0</v>
      </c>
      <c r="J2100" s="1033"/>
    </row>
    <row r="2101" spans="2:10" s="115" customFormat="1" ht="15.95" hidden="1" customHeight="1">
      <c r="B2101" s="1024"/>
      <c r="C2101" s="1027"/>
      <c r="D2101" s="1030"/>
      <c r="E2101" s="196" t="s">
        <v>260</v>
      </c>
      <c r="F2101" s="537"/>
      <c r="G2101" s="351">
        <f>D2098*F2101</f>
        <v>0</v>
      </c>
      <c r="H2101" s="463"/>
      <c r="I2101" s="354">
        <f>D2098*F2101*H2101</f>
        <v>0</v>
      </c>
      <c r="J2101" s="1033"/>
    </row>
    <row r="2102" spans="2:10" s="115" customFormat="1" ht="15.95" hidden="1" customHeight="1">
      <c r="B2102" s="1024"/>
      <c r="C2102" s="1027"/>
      <c r="D2102" s="1030"/>
      <c r="E2102" s="196" t="s">
        <v>261</v>
      </c>
      <c r="F2102" s="537"/>
      <c r="G2102" s="351">
        <f>D2098*F2102</f>
        <v>0</v>
      </c>
      <c r="H2102" s="463"/>
      <c r="I2102" s="354">
        <f>D2098*F2102*H2102</f>
        <v>0</v>
      </c>
      <c r="J2102" s="1033"/>
    </row>
    <row r="2103" spans="2:10" s="115" customFormat="1" ht="15.95" hidden="1" customHeight="1">
      <c r="B2103" s="1025"/>
      <c r="C2103" s="1028"/>
      <c r="D2103" s="1031"/>
      <c r="E2103" s="196" t="s">
        <v>126</v>
      </c>
      <c r="F2103" s="537"/>
      <c r="G2103" s="351">
        <f>D2098*F2103</f>
        <v>0</v>
      </c>
      <c r="H2103" s="463"/>
      <c r="I2103" s="354">
        <f>D2098*F2103*H2103</f>
        <v>0</v>
      </c>
      <c r="J2103" s="1034"/>
    </row>
    <row r="2104" spans="2:10" s="115" customFormat="1" ht="15.95" hidden="1" customHeight="1">
      <c r="B2104" s="1023">
        <v>350</v>
      </c>
      <c r="C2104" s="1026"/>
      <c r="D2104" s="1029"/>
      <c r="E2104" s="196" t="s">
        <v>128</v>
      </c>
      <c r="F2104" s="537"/>
      <c r="G2104" s="351">
        <f>D2104*F2104</f>
        <v>0</v>
      </c>
      <c r="H2104" s="463"/>
      <c r="I2104" s="354">
        <f t="shared" ref="I2104" si="494">D2104*F2104*H2104</f>
        <v>0</v>
      </c>
      <c r="J2104" s="1032">
        <f>SUM(I2104:I2109)</f>
        <v>0</v>
      </c>
    </row>
    <row r="2105" spans="2:10" s="115" customFormat="1" ht="15.95" hidden="1" customHeight="1">
      <c r="B2105" s="1024"/>
      <c r="C2105" s="1027"/>
      <c r="D2105" s="1030"/>
      <c r="E2105" s="196" t="s">
        <v>259</v>
      </c>
      <c r="F2105" s="537"/>
      <c r="G2105" s="351">
        <f>D2104*F2105</f>
        <v>0</v>
      </c>
      <c r="H2105" s="463"/>
      <c r="I2105" s="354">
        <f t="shared" ref="I2105" si="495">D2104*F2105*H2105</f>
        <v>0</v>
      </c>
      <c r="J2105" s="1033"/>
    </row>
    <row r="2106" spans="2:10" s="115" customFormat="1" ht="15.95" hidden="1" customHeight="1">
      <c r="B2106" s="1024"/>
      <c r="C2106" s="1027"/>
      <c r="D2106" s="1030"/>
      <c r="E2106" s="196" t="s">
        <v>243</v>
      </c>
      <c r="F2106" s="537"/>
      <c r="G2106" s="351">
        <f>D2104*F2106</f>
        <v>0</v>
      </c>
      <c r="H2106" s="463"/>
      <c r="I2106" s="354">
        <f>D2104*F2106*H2106</f>
        <v>0</v>
      </c>
      <c r="J2106" s="1033"/>
    </row>
    <row r="2107" spans="2:10" s="115" customFormat="1" ht="15.95" hidden="1" customHeight="1">
      <c r="B2107" s="1024"/>
      <c r="C2107" s="1027"/>
      <c r="D2107" s="1030"/>
      <c r="E2107" s="196" t="s">
        <v>260</v>
      </c>
      <c r="F2107" s="537"/>
      <c r="G2107" s="351">
        <f>D2104*F2107</f>
        <v>0</v>
      </c>
      <c r="H2107" s="463"/>
      <c r="I2107" s="354">
        <f>D2104*F2107*H2107</f>
        <v>0</v>
      </c>
      <c r="J2107" s="1033"/>
    </row>
    <row r="2108" spans="2:10" s="115" customFormat="1" ht="15.95" hidden="1" customHeight="1">
      <c r="B2108" s="1024"/>
      <c r="C2108" s="1027"/>
      <c r="D2108" s="1030"/>
      <c r="E2108" s="196" t="s">
        <v>261</v>
      </c>
      <c r="F2108" s="537"/>
      <c r="G2108" s="351">
        <f>D2104*F2108</f>
        <v>0</v>
      </c>
      <c r="H2108" s="463"/>
      <c r="I2108" s="354">
        <f>D2104*F2108*H2108</f>
        <v>0</v>
      </c>
      <c r="J2108" s="1033"/>
    </row>
    <row r="2109" spans="2:10" s="115" customFormat="1" ht="15.95" hidden="1" customHeight="1">
      <c r="B2109" s="1025"/>
      <c r="C2109" s="1028"/>
      <c r="D2109" s="1031"/>
      <c r="E2109" s="196" t="s">
        <v>126</v>
      </c>
      <c r="F2109" s="537"/>
      <c r="G2109" s="351">
        <f>D2104*F2109</f>
        <v>0</v>
      </c>
      <c r="H2109" s="463"/>
      <c r="I2109" s="354">
        <f>D2104*F2109*H2109</f>
        <v>0</v>
      </c>
      <c r="J2109" s="1034"/>
    </row>
    <row r="2110" spans="2:10" s="115" customFormat="1" ht="15.95" hidden="1" customHeight="1">
      <c r="B2110" s="1023">
        <v>351</v>
      </c>
      <c r="C2110" s="1026"/>
      <c r="D2110" s="1029"/>
      <c r="E2110" s="196" t="s">
        <v>128</v>
      </c>
      <c r="F2110" s="537"/>
      <c r="G2110" s="351">
        <f>D2110*F2110</f>
        <v>0</v>
      </c>
      <c r="H2110" s="463"/>
      <c r="I2110" s="354">
        <f t="shared" ref="I2110" si="496">D2110*F2110*H2110</f>
        <v>0</v>
      </c>
      <c r="J2110" s="1032">
        <f>SUM(I2110:I2115)</f>
        <v>0</v>
      </c>
    </row>
    <row r="2111" spans="2:10" s="115" customFormat="1" ht="15.95" hidden="1" customHeight="1">
      <c r="B2111" s="1024"/>
      <c r="C2111" s="1027"/>
      <c r="D2111" s="1030"/>
      <c r="E2111" s="196" t="s">
        <v>259</v>
      </c>
      <c r="F2111" s="537"/>
      <c r="G2111" s="351">
        <f>D2110*F2111</f>
        <v>0</v>
      </c>
      <c r="H2111" s="463"/>
      <c r="I2111" s="354">
        <f t="shared" ref="I2111" si="497">D2110*F2111*H2111</f>
        <v>0</v>
      </c>
      <c r="J2111" s="1033"/>
    </row>
    <row r="2112" spans="2:10" s="115" customFormat="1" ht="15.95" hidden="1" customHeight="1">
      <c r="B2112" s="1024"/>
      <c r="C2112" s="1027"/>
      <c r="D2112" s="1030"/>
      <c r="E2112" s="196" t="s">
        <v>243</v>
      </c>
      <c r="F2112" s="537"/>
      <c r="G2112" s="351">
        <f>D2110*F2112</f>
        <v>0</v>
      </c>
      <c r="H2112" s="463"/>
      <c r="I2112" s="354">
        <f>D2110*F2112*H2112</f>
        <v>0</v>
      </c>
      <c r="J2112" s="1033"/>
    </row>
    <row r="2113" spans="2:10" s="115" customFormat="1" ht="15.95" hidden="1" customHeight="1">
      <c r="B2113" s="1024"/>
      <c r="C2113" s="1027"/>
      <c r="D2113" s="1030"/>
      <c r="E2113" s="196" t="s">
        <v>260</v>
      </c>
      <c r="F2113" s="537"/>
      <c r="G2113" s="351">
        <f>D2110*F2113</f>
        <v>0</v>
      </c>
      <c r="H2113" s="463"/>
      <c r="I2113" s="354">
        <f>D2110*F2113*H2113</f>
        <v>0</v>
      </c>
      <c r="J2113" s="1033"/>
    </row>
    <row r="2114" spans="2:10" s="115" customFormat="1" ht="15.95" hidden="1" customHeight="1">
      <c r="B2114" s="1024"/>
      <c r="C2114" s="1027"/>
      <c r="D2114" s="1030"/>
      <c r="E2114" s="196" t="s">
        <v>261</v>
      </c>
      <c r="F2114" s="537"/>
      <c r="G2114" s="351">
        <f>D2110*F2114</f>
        <v>0</v>
      </c>
      <c r="H2114" s="463"/>
      <c r="I2114" s="354">
        <f>D2110*F2114*H2114</f>
        <v>0</v>
      </c>
      <c r="J2114" s="1033"/>
    </row>
    <row r="2115" spans="2:10" s="115" customFormat="1" ht="15.95" hidden="1" customHeight="1">
      <c r="B2115" s="1025"/>
      <c r="C2115" s="1028"/>
      <c r="D2115" s="1031"/>
      <c r="E2115" s="196" t="s">
        <v>126</v>
      </c>
      <c r="F2115" s="537"/>
      <c r="G2115" s="351">
        <f>D2110*F2115</f>
        <v>0</v>
      </c>
      <c r="H2115" s="463"/>
      <c r="I2115" s="354">
        <f>D2110*F2115*H2115</f>
        <v>0</v>
      </c>
      <c r="J2115" s="1034"/>
    </row>
    <row r="2116" spans="2:10" s="115" customFormat="1" ht="15.95" hidden="1" customHeight="1">
      <c r="B2116" s="1023">
        <v>352</v>
      </c>
      <c r="C2116" s="1026"/>
      <c r="D2116" s="1029"/>
      <c r="E2116" s="196" t="s">
        <v>128</v>
      </c>
      <c r="F2116" s="537"/>
      <c r="G2116" s="351">
        <f>D2116*F2116</f>
        <v>0</v>
      </c>
      <c r="H2116" s="463"/>
      <c r="I2116" s="354">
        <f t="shared" ref="I2116" si="498">D2116*F2116*H2116</f>
        <v>0</v>
      </c>
      <c r="J2116" s="1032">
        <f>SUM(I2116:I2121)</f>
        <v>0</v>
      </c>
    </row>
    <row r="2117" spans="2:10" s="115" customFormat="1" ht="15.95" hidden="1" customHeight="1">
      <c r="B2117" s="1024"/>
      <c r="C2117" s="1027"/>
      <c r="D2117" s="1030"/>
      <c r="E2117" s="196" t="s">
        <v>259</v>
      </c>
      <c r="F2117" s="537"/>
      <c r="G2117" s="351">
        <f>D2116*F2117</f>
        <v>0</v>
      </c>
      <c r="H2117" s="463"/>
      <c r="I2117" s="354">
        <f t="shared" ref="I2117" si="499">D2116*F2117*H2117</f>
        <v>0</v>
      </c>
      <c r="J2117" s="1033"/>
    </row>
    <row r="2118" spans="2:10" s="115" customFormat="1" ht="15.95" hidden="1" customHeight="1">
      <c r="B2118" s="1024"/>
      <c r="C2118" s="1027"/>
      <c r="D2118" s="1030"/>
      <c r="E2118" s="196" t="s">
        <v>243</v>
      </c>
      <c r="F2118" s="537"/>
      <c r="G2118" s="351">
        <f>D2116*F2118</f>
        <v>0</v>
      </c>
      <c r="H2118" s="463"/>
      <c r="I2118" s="354">
        <f>D2116*F2118*H2118</f>
        <v>0</v>
      </c>
      <c r="J2118" s="1033"/>
    </row>
    <row r="2119" spans="2:10" s="115" customFormat="1" ht="15.95" hidden="1" customHeight="1">
      <c r="B2119" s="1024"/>
      <c r="C2119" s="1027"/>
      <c r="D2119" s="1030"/>
      <c r="E2119" s="196" t="s">
        <v>260</v>
      </c>
      <c r="F2119" s="537"/>
      <c r="G2119" s="351">
        <f>D2116*F2119</f>
        <v>0</v>
      </c>
      <c r="H2119" s="463"/>
      <c r="I2119" s="354">
        <f>D2116*F2119*H2119</f>
        <v>0</v>
      </c>
      <c r="J2119" s="1033"/>
    </row>
    <row r="2120" spans="2:10" s="115" customFormat="1" ht="15.95" hidden="1" customHeight="1">
      <c r="B2120" s="1024"/>
      <c r="C2120" s="1027"/>
      <c r="D2120" s="1030"/>
      <c r="E2120" s="196" t="s">
        <v>261</v>
      </c>
      <c r="F2120" s="537"/>
      <c r="G2120" s="351">
        <f>D2116*F2120</f>
        <v>0</v>
      </c>
      <c r="H2120" s="463"/>
      <c r="I2120" s="354">
        <f>D2116*F2120*H2120</f>
        <v>0</v>
      </c>
      <c r="J2120" s="1033"/>
    </row>
    <row r="2121" spans="2:10" s="115" customFormat="1" ht="15.95" hidden="1" customHeight="1">
      <c r="B2121" s="1025"/>
      <c r="C2121" s="1028"/>
      <c r="D2121" s="1031"/>
      <c r="E2121" s="196" t="s">
        <v>126</v>
      </c>
      <c r="F2121" s="537"/>
      <c r="G2121" s="351">
        <f>D2116*F2121</f>
        <v>0</v>
      </c>
      <c r="H2121" s="463"/>
      <c r="I2121" s="354">
        <f>D2116*F2121*H2121</f>
        <v>0</v>
      </c>
      <c r="J2121" s="1034"/>
    </row>
    <row r="2122" spans="2:10" s="115" customFormat="1" ht="15.95" hidden="1" customHeight="1">
      <c r="B2122" s="1023">
        <v>353</v>
      </c>
      <c r="C2122" s="1026"/>
      <c r="D2122" s="1029"/>
      <c r="E2122" s="196" t="s">
        <v>128</v>
      </c>
      <c r="F2122" s="537"/>
      <c r="G2122" s="351">
        <f>D2122*F2122</f>
        <v>0</v>
      </c>
      <c r="H2122" s="463"/>
      <c r="I2122" s="354">
        <f t="shared" ref="I2122" si="500">D2122*F2122*H2122</f>
        <v>0</v>
      </c>
      <c r="J2122" s="1032">
        <f>SUM(I2122:I2127)</f>
        <v>0</v>
      </c>
    </row>
    <row r="2123" spans="2:10" s="115" customFormat="1" ht="15.95" hidden="1" customHeight="1">
      <c r="B2123" s="1024"/>
      <c r="C2123" s="1027"/>
      <c r="D2123" s="1030"/>
      <c r="E2123" s="196" t="s">
        <v>259</v>
      </c>
      <c r="F2123" s="537"/>
      <c r="G2123" s="351">
        <f>D2122*F2123</f>
        <v>0</v>
      </c>
      <c r="H2123" s="463"/>
      <c r="I2123" s="354">
        <f t="shared" ref="I2123" si="501">D2122*F2123*H2123</f>
        <v>0</v>
      </c>
      <c r="J2123" s="1033"/>
    </row>
    <row r="2124" spans="2:10" s="115" customFormat="1" ht="15.95" hidden="1" customHeight="1">
      <c r="B2124" s="1024"/>
      <c r="C2124" s="1027"/>
      <c r="D2124" s="1030"/>
      <c r="E2124" s="196" t="s">
        <v>243</v>
      </c>
      <c r="F2124" s="537"/>
      <c r="G2124" s="351">
        <f>D2122*F2124</f>
        <v>0</v>
      </c>
      <c r="H2124" s="463"/>
      <c r="I2124" s="354">
        <f>D2122*F2124*H2124</f>
        <v>0</v>
      </c>
      <c r="J2124" s="1033"/>
    </row>
    <row r="2125" spans="2:10" s="115" customFormat="1" ht="15.95" hidden="1" customHeight="1">
      <c r="B2125" s="1024"/>
      <c r="C2125" s="1027"/>
      <c r="D2125" s="1030"/>
      <c r="E2125" s="196" t="s">
        <v>260</v>
      </c>
      <c r="F2125" s="537"/>
      <c r="G2125" s="351">
        <f>D2122*F2125</f>
        <v>0</v>
      </c>
      <c r="H2125" s="463"/>
      <c r="I2125" s="354">
        <f>D2122*F2125*H2125</f>
        <v>0</v>
      </c>
      <c r="J2125" s="1033"/>
    </row>
    <row r="2126" spans="2:10" s="115" customFormat="1" ht="15.95" hidden="1" customHeight="1">
      <c r="B2126" s="1024"/>
      <c r="C2126" s="1027"/>
      <c r="D2126" s="1030"/>
      <c r="E2126" s="196" t="s">
        <v>261</v>
      </c>
      <c r="F2126" s="537"/>
      <c r="G2126" s="351">
        <f>D2122*F2126</f>
        <v>0</v>
      </c>
      <c r="H2126" s="463"/>
      <c r="I2126" s="354">
        <f>D2122*F2126*H2126</f>
        <v>0</v>
      </c>
      <c r="J2126" s="1033"/>
    </row>
    <row r="2127" spans="2:10" s="115" customFormat="1" ht="15.95" hidden="1" customHeight="1">
      <c r="B2127" s="1025"/>
      <c r="C2127" s="1028"/>
      <c r="D2127" s="1031"/>
      <c r="E2127" s="196" t="s">
        <v>126</v>
      </c>
      <c r="F2127" s="537"/>
      <c r="G2127" s="351">
        <f>D2122*F2127</f>
        <v>0</v>
      </c>
      <c r="H2127" s="463"/>
      <c r="I2127" s="354">
        <f>D2122*F2127*H2127</f>
        <v>0</v>
      </c>
      <c r="J2127" s="1034"/>
    </row>
    <row r="2128" spans="2:10" s="115" customFormat="1" ht="15.95" hidden="1" customHeight="1">
      <c r="B2128" s="1023">
        <v>354</v>
      </c>
      <c r="C2128" s="1026"/>
      <c r="D2128" s="1029"/>
      <c r="E2128" s="196" t="s">
        <v>128</v>
      </c>
      <c r="F2128" s="537"/>
      <c r="G2128" s="351">
        <f>D2128*F2128</f>
        <v>0</v>
      </c>
      <c r="H2128" s="463"/>
      <c r="I2128" s="354">
        <f t="shared" ref="I2128" si="502">D2128*F2128*H2128</f>
        <v>0</v>
      </c>
      <c r="J2128" s="1032">
        <f>SUM(I2128:I2133)</f>
        <v>0</v>
      </c>
    </row>
    <row r="2129" spans="2:10" s="115" customFormat="1" ht="15.95" hidden="1" customHeight="1">
      <c r="B2129" s="1024"/>
      <c r="C2129" s="1027"/>
      <c r="D2129" s="1030"/>
      <c r="E2129" s="196" t="s">
        <v>259</v>
      </c>
      <c r="F2129" s="537"/>
      <c r="G2129" s="351">
        <f>D2128*F2129</f>
        <v>0</v>
      </c>
      <c r="H2129" s="463"/>
      <c r="I2129" s="354">
        <f t="shared" ref="I2129" si="503">D2128*F2129*H2129</f>
        <v>0</v>
      </c>
      <c r="J2129" s="1033"/>
    </row>
    <row r="2130" spans="2:10" s="115" customFormat="1" ht="15.95" hidden="1" customHeight="1">
      <c r="B2130" s="1024"/>
      <c r="C2130" s="1027"/>
      <c r="D2130" s="1030"/>
      <c r="E2130" s="196" t="s">
        <v>243</v>
      </c>
      <c r="F2130" s="537"/>
      <c r="G2130" s="351">
        <f>D2128*F2130</f>
        <v>0</v>
      </c>
      <c r="H2130" s="463"/>
      <c r="I2130" s="354">
        <f>D2128*F2130*H2130</f>
        <v>0</v>
      </c>
      <c r="J2130" s="1033"/>
    </row>
    <row r="2131" spans="2:10" s="115" customFormat="1" ht="15.95" hidden="1" customHeight="1">
      <c r="B2131" s="1024"/>
      <c r="C2131" s="1027"/>
      <c r="D2131" s="1030"/>
      <c r="E2131" s="196" t="s">
        <v>260</v>
      </c>
      <c r="F2131" s="537"/>
      <c r="G2131" s="351">
        <f>D2128*F2131</f>
        <v>0</v>
      </c>
      <c r="H2131" s="463"/>
      <c r="I2131" s="354">
        <f>D2128*F2131*H2131</f>
        <v>0</v>
      </c>
      <c r="J2131" s="1033"/>
    </row>
    <row r="2132" spans="2:10" s="115" customFormat="1" ht="15.95" hidden="1" customHeight="1">
      <c r="B2132" s="1024"/>
      <c r="C2132" s="1027"/>
      <c r="D2132" s="1030"/>
      <c r="E2132" s="196" t="s">
        <v>261</v>
      </c>
      <c r="F2132" s="537"/>
      <c r="G2132" s="351">
        <f>D2128*F2132</f>
        <v>0</v>
      </c>
      <c r="H2132" s="463"/>
      <c r="I2132" s="354">
        <f>D2128*F2132*H2132</f>
        <v>0</v>
      </c>
      <c r="J2132" s="1033"/>
    </row>
    <row r="2133" spans="2:10" s="115" customFormat="1" ht="15.95" hidden="1" customHeight="1">
      <c r="B2133" s="1025"/>
      <c r="C2133" s="1028"/>
      <c r="D2133" s="1031"/>
      <c r="E2133" s="196" t="s">
        <v>126</v>
      </c>
      <c r="F2133" s="537"/>
      <c r="G2133" s="351">
        <f>D2128*F2133</f>
        <v>0</v>
      </c>
      <c r="H2133" s="463"/>
      <c r="I2133" s="354">
        <f>D2128*F2133*H2133</f>
        <v>0</v>
      </c>
      <c r="J2133" s="1034"/>
    </row>
    <row r="2134" spans="2:10" s="115" customFormat="1" ht="15.95" hidden="1" customHeight="1">
      <c r="B2134" s="1023">
        <v>355</v>
      </c>
      <c r="C2134" s="1026"/>
      <c r="D2134" s="1029"/>
      <c r="E2134" s="196" t="s">
        <v>128</v>
      </c>
      <c r="F2134" s="537"/>
      <c r="G2134" s="351">
        <f>D2134*F2134</f>
        <v>0</v>
      </c>
      <c r="H2134" s="463"/>
      <c r="I2134" s="354">
        <f t="shared" ref="I2134" si="504">D2134*F2134*H2134</f>
        <v>0</v>
      </c>
      <c r="J2134" s="1032">
        <f>SUM(I2134:I2139)</f>
        <v>0</v>
      </c>
    </row>
    <row r="2135" spans="2:10" s="115" customFormat="1" ht="15.95" hidden="1" customHeight="1">
      <c r="B2135" s="1024"/>
      <c r="C2135" s="1027"/>
      <c r="D2135" s="1030"/>
      <c r="E2135" s="196" t="s">
        <v>259</v>
      </c>
      <c r="F2135" s="537"/>
      <c r="G2135" s="351">
        <f>D2134*F2135</f>
        <v>0</v>
      </c>
      <c r="H2135" s="463"/>
      <c r="I2135" s="354">
        <f t="shared" ref="I2135" si="505">D2134*F2135*H2135</f>
        <v>0</v>
      </c>
      <c r="J2135" s="1033"/>
    </row>
    <row r="2136" spans="2:10" s="115" customFormat="1" ht="15.95" hidden="1" customHeight="1">
      <c r="B2136" s="1024"/>
      <c r="C2136" s="1027"/>
      <c r="D2136" s="1030"/>
      <c r="E2136" s="196" t="s">
        <v>243</v>
      </c>
      <c r="F2136" s="537"/>
      <c r="G2136" s="351">
        <f>D2134*F2136</f>
        <v>0</v>
      </c>
      <c r="H2136" s="463"/>
      <c r="I2136" s="354">
        <f>D2134*F2136*H2136</f>
        <v>0</v>
      </c>
      <c r="J2136" s="1033"/>
    </row>
    <row r="2137" spans="2:10" s="115" customFormat="1" ht="15.95" hidden="1" customHeight="1">
      <c r="B2137" s="1024"/>
      <c r="C2137" s="1027"/>
      <c r="D2137" s="1030"/>
      <c r="E2137" s="196" t="s">
        <v>260</v>
      </c>
      <c r="F2137" s="537"/>
      <c r="G2137" s="351">
        <f>D2134*F2137</f>
        <v>0</v>
      </c>
      <c r="H2137" s="463"/>
      <c r="I2137" s="354">
        <f>D2134*F2137*H2137</f>
        <v>0</v>
      </c>
      <c r="J2137" s="1033"/>
    </row>
    <row r="2138" spans="2:10" s="115" customFormat="1" ht="15.95" hidden="1" customHeight="1">
      <c r="B2138" s="1024"/>
      <c r="C2138" s="1027"/>
      <c r="D2138" s="1030"/>
      <c r="E2138" s="196" t="s">
        <v>261</v>
      </c>
      <c r="F2138" s="537"/>
      <c r="G2138" s="351">
        <f>D2134*F2138</f>
        <v>0</v>
      </c>
      <c r="H2138" s="463"/>
      <c r="I2138" s="354">
        <f>D2134*F2138*H2138</f>
        <v>0</v>
      </c>
      <c r="J2138" s="1033"/>
    </row>
    <row r="2139" spans="2:10" s="115" customFormat="1" ht="15.95" hidden="1" customHeight="1">
      <c r="B2139" s="1025"/>
      <c r="C2139" s="1028"/>
      <c r="D2139" s="1031"/>
      <c r="E2139" s="196" t="s">
        <v>126</v>
      </c>
      <c r="F2139" s="537"/>
      <c r="G2139" s="351">
        <f>D2134*F2139</f>
        <v>0</v>
      </c>
      <c r="H2139" s="463"/>
      <c r="I2139" s="354">
        <f>D2134*F2139*H2139</f>
        <v>0</v>
      </c>
      <c r="J2139" s="1034"/>
    </row>
    <row r="2140" spans="2:10" s="115" customFormat="1" ht="15.95" hidden="1" customHeight="1">
      <c r="B2140" s="1023">
        <v>356</v>
      </c>
      <c r="C2140" s="1026"/>
      <c r="D2140" s="1029"/>
      <c r="E2140" s="196" t="s">
        <v>128</v>
      </c>
      <c r="F2140" s="537"/>
      <c r="G2140" s="351">
        <f>D2140*F2140</f>
        <v>0</v>
      </c>
      <c r="H2140" s="463"/>
      <c r="I2140" s="354">
        <f t="shared" ref="I2140" si="506">D2140*F2140*H2140</f>
        <v>0</v>
      </c>
      <c r="J2140" s="1032">
        <f>SUM(I2140:I2145)</f>
        <v>0</v>
      </c>
    </row>
    <row r="2141" spans="2:10" s="115" customFormat="1" ht="15.95" hidden="1" customHeight="1">
      <c r="B2141" s="1024"/>
      <c r="C2141" s="1027"/>
      <c r="D2141" s="1030"/>
      <c r="E2141" s="196" t="s">
        <v>259</v>
      </c>
      <c r="F2141" s="537"/>
      <c r="G2141" s="351">
        <f>D2140*F2141</f>
        <v>0</v>
      </c>
      <c r="H2141" s="463"/>
      <c r="I2141" s="354">
        <f t="shared" ref="I2141" si="507">D2140*F2141*H2141</f>
        <v>0</v>
      </c>
      <c r="J2141" s="1033"/>
    </row>
    <row r="2142" spans="2:10" s="115" customFormat="1" ht="15.95" hidden="1" customHeight="1">
      <c r="B2142" s="1024"/>
      <c r="C2142" s="1027"/>
      <c r="D2142" s="1030"/>
      <c r="E2142" s="196" t="s">
        <v>243</v>
      </c>
      <c r="F2142" s="537"/>
      <c r="G2142" s="351">
        <f>D2140*F2142</f>
        <v>0</v>
      </c>
      <c r="H2142" s="463"/>
      <c r="I2142" s="354">
        <f>D2140*F2142*H2142</f>
        <v>0</v>
      </c>
      <c r="J2142" s="1033"/>
    </row>
    <row r="2143" spans="2:10" s="115" customFormat="1" ht="15.95" hidden="1" customHeight="1">
      <c r="B2143" s="1024"/>
      <c r="C2143" s="1027"/>
      <c r="D2143" s="1030"/>
      <c r="E2143" s="196" t="s">
        <v>260</v>
      </c>
      <c r="F2143" s="537"/>
      <c r="G2143" s="351">
        <f>D2140*F2143</f>
        <v>0</v>
      </c>
      <c r="H2143" s="463"/>
      <c r="I2143" s="354">
        <f>D2140*F2143*H2143</f>
        <v>0</v>
      </c>
      <c r="J2143" s="1033"/>
    </row>
    <row r="2144" spans="2:10" s="115" customFormat="1" ht="15.95" hidden="1" customHeight="1">
      <c r="B2144" s="1024"/>
      <c r="C2144" s="1027"/>
      <c r="D2144" s="1030"/>
      <c r="E2144" s="196" t="s">
        <v>261</v>
      </c>
      <c r="F2144" s="537"/>
      <c r="G2144" s="351">
        <f>D2140*F2144</f>
        <v>0</v>
      </c>
      <c r="H2144" s="463"/>
      <c r="I2144" s="354">
        <f>D2140*F2144*H2144</f>
        <v>0</v>
      </c>
      <c r="J2144" s="1033"/>
    </row>
    <row r="2145" spans="2:10" s="115" customFormat="1" ht="15.95" hidden="1" customHeight="1">
      <c r="B2145" s="1025"/>
      <c r="C2145" s="1028"/>
      <c r="D2145" s="1031"/>
      <c r="E2145" s="196" t="s">
        <v>126</v>
      </c>
      <c r="F2145" s="537"/>
      <c r="G2145" s="351">
        <f>D2140*F2145</f>
        <v>0</v>
      </c>
      <c r="H2145" s="463"/>
      <c r="I2145" s="354">
        <f>D2140*F2145*H2145</f>
        <v>0</v>
      </c>
      <c r="J2145" s="1034"/>
    </row>
    <row r="2146" spans="2:10" s="115" customFormat="1" ht="15.95" hidden="1" customHeight="1">
      <c r="B2146" s="1023">
        <v>357</v>
      </c>
      <c r="C2146" s="1026"/>
      <c r="D2146" s="1029"/>
      <c r="E2146" s="196" t="s">
        <v>128</v>
      </c>
      <c r="F2146" s="537"/>
      <c r="G2146" s="351">
        <f>D2146*F2146</f>
        <v>0</v>
      </c>
      <c r="H2146" s="463"/>
      <c r="I2146" s="354">
        <f t="shared" ref="I2146" si="508">D2146*F2146*H2146</f>
        <v>0</v>
      </c>
      <c r="J2146" s="1032">
        <f>SUM(I2146:I2151)</f>
        <v>0</v>
      </c>
    </row>
    <row r="2147" spans="2:10" s="115" customFormat="1" ht="15.95" hidden="1" customHeight="1">
      <c r="B2147" s="1024"/>
      <c r="C2147" s="1027"/>
      <c r="D2147" s="1030"/>
      <c r="E2147" s="196" t="s">
        <v>259</v>
      </c>
      <c r="F2147" s="537"/>
      <c r="G2147" s="351">
        <f>D2146*F2147</f>
        <v>0</v>
      </c>
      <c r="H2147" s="463"/>
      <c r="I2147" s="354">
        <f t="shared" ref="I2147" si="509">D2146*F2147*H2147</f>
        <v>0</v>
      </c>
      <c r="J2147" s="1033"/>
    </row>
    <row r="2148" spans="2:10" s="115" customFormat="1" ht="15.95" hidden="1" customHeight="1">
      <c r="B2148" s="1024"/>
      <c r="C2148" s="1027"/>
      <c r="D2148" s="1030"/>
      <c r="E2148" s="196" t="s">
        <v>243</v>
      </c>
      <c r="F2148" s="537"/>
      <c r="G2148" s="351">
        <f>D2146*F2148</f>
        <v>0</v>
      </c>
      <c r="H2148" s="463"/>
      <c r="I2148" s="354">
        <f>D2146*F2148*H2148</f>
        <v>0</v>
      </c>
      <c r="J2148" s="1033"/>
    </row>
    <row r="2149" spans="2:10" s="115" customFormat="1" ht="15.95" hidden="1" customHeight="1">
      <c r="B2149" s="1024"/>
      <c r="C2149" s="1027"/>
      <c r="D2149" s="1030"/>
      <c r="E2149" s="196" t="s">
        <v>260</v>
      </c>
      <c r="F2149" s="537"/>
      <c r="G2149" s="351">
        <f>D2146*F2149</f>
        <v>0</v>
      </c>
      <c r="H2149" s="463"/>
      <c r="I2149" s="354">
        <f>D2146*F2149*H2149</f>
        <v>0</v>
      </c>
      <c r="J2149" s="1033"/>
    </row>
    <row r="2150" spans="2:10" s="115" customFormat="1" ht="15.95" hidden="1" customHeight="1">
      <c r="B2150" s="1024"/>
      <c r="C2150" s="1027"/>
      <c r="D2150" s="1030"/>
      <c r="E2150" s="196" t="s">
        <v>261</v>
      </c>
      <c r="F2150" s="537"/>
      <c r="G2150" s="351">
        <f>D2146*F2150</f>
        <v>0</v>
      </c>
      <c r="H2150" s="463"/>
      <c r="I2150" s="354">
        <f>D2146*F2150*H2150</f>
        <v>0</v>
      </c>
      <c r="J2150" s="1033"/>
    </row>
    <row r="2151" spans="2:10" s="115" customFormat="1" ht="15.95" hidden="1" customHeight="1">
      <c r="B2151" s="1025"/>
      <c r="C2151" s="1028"/>
      <c r="D2151" s="1031"/>
      <c r="E2151" s="196" t="s">
        <v>126</v>
      </c>
      <c r="F2151" s="537"/>
      <c r="G2151" s="351">
        <f>D2146*F2151</f>
        <v>0</v>
      </c>
      <c r="H2151" s="463"/>
      <c r="I2151" s="354">
        <f>D2146*F2151*H2151</f>
        <v>0</v>
      </c>
      <c r="J2151" s="1034"/>
    </row>
    <row r="2152" spans="2:10" s="115" customFormat="1" ht="15.95" hidden="1" customHeight="1">
      <c r="B2152" s="1023">
        <v>358</v>
      </c>
      <c r="C2152" s="1026"/>
      <c r="D2152" s="1029"/>
      <c r="E2152" s="196" t="s">
        <v>128</v>
      </c>
      <c r="F2152" s="537"/>
      <c r="G2152" s="351">
        <f>D2152*F2152</f>
        <v>0</v>
      </c>
      <c r="H2152" s="463"/>
      <c r="I2152" s="354">
        <f t="shared" ref="I2152" si="510">D2152*F2152*H2152</f>
        <v>0</v>
      </c>
      <c r="J2152" s="1032">
        <f>SUM(I2152:I2157)</f>
        <v>0</v>
      </c>
    </row>
    <row r="2153" spans="2:10" s="115" customFormat="1" ht="15.95" hidden="1" customHeight="1">
      <c r="B2153" s="1024"/>
      <c r="C2153" s="1027"/>
      <c r="D2153" s="1030"/>
      <c r="E2153" s="196" t="s">
        <v>259</v>
      </c>
      <c r="F2153" s="537"/>
      <c r="G2153" s="351">
        <f>D2152*F2153</f>
        <v>0</v>
      </c>
      <c r="H2153" s="463"/>
      <c r="I2153" s="354">
        <f t="shared" ref="I2153" si="511">D2152*F2153*H2153</f>
        <v>0</v>
      </c>
      <c r="J2153" s="1033"/>
    </row>
    <row r="2154" spans="2:10" s="115" customFormat="1" ht="15.95" hidden="1" customHeight="1">
      <c r="B2154" s="1024"/>
      <c r="C2154" s="1027"/>
      <c r="D2154" s="1030"/>
      <c r="E2154" s="196" t="s">
        <v>243</v>
      </c>
      <c r="F2154" s="537"/>
      <c r="G2154" s="351">
        <f>D2152*F2154</f>
        <v>0</v>
      </c>
      <c r="H2154" s="463"/>
      <c r="I2154" s="354">
        <f>D2152*F2154*H2154</f>
        <v>0</v>
      </c>
      <c r="J2154" s="1033"/>
    </row>
    <row r="2155" spans="2:10" s="115" customFormat="1" ht="15.95" hidden="1" customHeight="1">
      <c r="B2155" s="1024"/>
      <c r="C2155" s="1027"/>
      <c r="D2155" s="1030"/>
      <c r="E2155" s="196" t="s">
        <v>260</v>
      </c>
      <c r="F2155" s="537"/>
      <c r="G2155" s="351">
        <f>D2152*F2155</f>
        <v>0</v>
      </c>
      <c r="H2155" s="463"/>
      <c r="I2155" s="354">
        <f>D2152*F2155*H2155</f>
        <v>0</v>
      </c>
      <c r="J2155" s="1033"/>
    </row>
    <row r="2156" spans="2:10" s="115" customFormat="1" ht="15.95" hidden="1" customHeight="1">
      <c r="B2156" s="1024"/>
      <c r="C2156" s="1027"/>
      <c r="D2156" s="1030"/>
      <c r="E2156" s="196" t="s">
        <v>261</v>
      </c>
      <c r="F2156" s="537"/>
      <c r="G2156" s="351">
        <f>D2152*F2156</f>
        <v>0</v>
      </c>
      <c r="H2156" s="463"/>
      <c r="I2156" s="354">
        <f>D2152*F2156*H2156</f>
        <v>0</v>
      </c>
      <c r="J2156" s="1033"/>
    </row>
    <row r="2157" spans="2:10" s="115" customFormat="1" ht="15.95" hidden="1" customHeight="1">
      <c r="B2157" s="1025"/>
      <c r="C2157" s="1028"/>
      <c r="D2157" s="1031"/>
      <c r="E2157" s="196" t="s">
        <v>126</v>
      </c>
      <c r="F2157" s="537"/>
      <c r="G2157" s="351">
        <f>D2152*F2157</f>
        <v>0</v>
      </c>
      <c r="H2157" s="463"/>
      <c r="I2157" s="354">
        <f>D2152*F2157*H2157</f>
        <v>0</v>
      </c>
      <c r="J2157" s="1034"/>
    </row>
    <row r="2158" spans="2:10" s="115" customFormat="1" ht="15.95" hidden="1" customHeight="1">
      <c r="B2158" s="1023">
        <v>359</v>
      </c>
      <c r="C2158" s="1026"/>
      <c r="D2158" s="1029"/>
      <c r="E2158" s="196" t="s">
        <v>128</v>
      </c>
      <c r="F2158" s="537"/>
      <c r="G2158" s="351">
        <f>D2158*F2158</f>
        <v>0</v>
      </c>
      <c r="H2158" s="463"/>
      <c r="I2158" s="354">
        <f t="shared" ref="I2158" si="512">D2158*F2158*H2158</f>
        <v>0</v>
      </c>
      <c r="J2158" s="1032">
        <f>SUM(I2158:I2163)</f>
        <v>0</v>
      </c>
    </row>
    <row r="2159" spans="2:10" s="115" customFormat="1" ht="15.95" hidden="1" customHeight="1">
      <c r="B2159" s="1024"/>
      <c r="C2159" s="1027"/>
      <c r="D2159" s="1030"/>
      <c r="E2159" s="196" t="s">
        <v>259</v>
      </c>
      <c r="F2159" s="537"/>
      <c r="G2159" s="351">
        <f>D2158*F2159</f>
        <v>0</v>
      </c>
      <c r="H2159" s="463"/>
      <c r="I2159" s="354">
        <f t="shared" ref="I2159" si="513">D2158*F2159*H2159</f>
        <v>0</v>
      </c>
      <c r="J2159" s="1033"/>
    </row>
    <row r="2160" spans="2:10" s="115" customFormat="1" ht="15.95" hidden="1" customHeight="1">
      <c r="B2160" s="1024"/>
      <c r="C2160" s="1027"/>
      <c r="D2160" s="1030"/>
      <c r="E2160" s="196" t="s">
        <v>243</v>
      </c>
      <c r="F2160" s="537"/>
      <c r="G2160" s="351">
        <f>D2158*F2160</f>
        <v>0</v>
      </c>
      <c r="H2160" s="463"/>
      <c r="I2160" s="354">
        <f>D2158*F2160*H2160</f>
        <v>0</v>
      </c>
      <c r="J2160" s="1033"/>
    </row>
    <row r="2161" spans="2:10" s="115" customFormat="1" ht="15.95" hidden="1" customHeight="1">
      <c r="B2161" s="1024"/>
      <c r="C2161" s="1027"/>
      <c r="D2161" s="1030"/>
      <c r="E2161" s="196" t="s">
        <v>260</v>
      </c>
      <c r="F2161" s="537"/>
      <c r="G2161" s="351">
        <f>D2158*F2161</f>
        <v>0</v>
      </c>
      <c r="H2161" s="463"/>
      <c r="I2161" s="354">
        <f>D2158*F2161*H2161</f>
        <v>0</v>
      </c>
      <c r="J2161" s="1033"/>
    </row>
    <row r="2162" spans="2:10" s="115" customFormat="1" ht="15.95" hidden="1" customHeight="1">
      <c r="B2162" s="1024"/>
      <c r="C2162" s="1027"/>
      <c r="D2162" s="1030"/>
      <c r="E2162" s="196" t="s">
        <v>261</v>
      </c>
      <c r="F2162" s="537"/>
      <c r="G2162" s="351">
        <f>D2158*F2162</f>
        <v>0</v>
      </c>
      <c r="H2162" s="463"/>
      <c r="I2162" s="354">
        <f>D2158*F2162*H2162</f>
        <v>0</v>
      </c>
      <c r="J2162" s="1033"/>
    </row>
    <row r="2163" spans="2:10" s="115" customFormat="1" ht="15.95" hidden="1" customHeight="1">
      <c r="B2163" s="1025"/>
      <c r="C2163" s="1028"/>
      <c r="D2163" s="1031"/>
      <c r="E2163" s="196" t="s">
        <v>126</v>
      </c>
      <c r="F2163" s="537"/>
      <c r="G2163" s="351">
        <f>D2158*F2163</f>
        <v>0</v>
      </c>
      <c r="H2163" s="463"/>
      <c r="I2163" s="354">
        <f>D2158*F2163*H2163</f>
        <v>0</v>
      </c>
      <c r="J2163" s="1034"/>
    </row>
    <row r="2164" spans="2:10" s="115" customFormat="1" ht="15.95" hidden="1" customHeight="1">
      <c r="B2164" s="1023">
        <v>360</v>
      </c>
      <c r="C2164" s="1026"/>
      <c r="D2164" s="1029"/>
      <c r="E2164" s="196" t="s">
        <v>128</v>
      </c>
      <c r="F2164" s="537"/>
      <c r="G2164" s="351">
        <f>D2164*F2164</f>
        <v>0</v>
      </c>
      <c r="H2164" s="463"/>
      <c r="I2164" s="354">
        <f t="shared" ref="I2164" si="514">D2164*F2164*H2164</f>
        <v>0</v>
      </c>
      <c r="J2164" s="1032">
        <f>SUM(I2164:I2169)</f>
        <v>0</v>
      </c>
    </row>
    <row r="2165" spans="2:10" s="115" customFormat="1" ht="15.95" hidden="1" customHeight="1">
      <c r="B2165" s="1024"/>
      <c r="C2165" s="1027"/>
      <c r="D2165" s="1030"/>
      <c r="E2165" s="196" t="s">
        <v>259</v>
      </c>
      <c r="F2165" s="537"/>
      <c r="G2165" s="351">
        <f>D2164*F2165</f>
        <v>0</v>
      </c>
      <c r="H2165" s="463"/>
      <c r="I2165" s="354">
        <f t="shared" ref="I2165" si="515">D2164*F2165*H2165</f>
        <v>0</v>
      </c>
      <c r="J2165" s="1033"/>
    </row>
    <row r="2166" spans="2:10" s="115" customFormat="1" ht="15.95" hidden="1" customHeight="1">
      <c r="B2166" s="1024"/>
      <c r="C2166" s="1027"/>
      <c r="D2166" s="1030"/>
      <c r="E2166" s="196" t="s">
        <v>243</v>
      </c>
      <c r="F2166" s="537"/>
      <c r="G2166" s="351">
        <f>D2164*F2166</f>
        <v>0</v>
      </c>
      <c r="H2166" s="463"/>
      <c r="I2166" s="354">
        <f>D2164*F2166*H2166</f>
        <v>0</v>
      </c>
      <c r="J2166" s="1033"/>
    </row>
    <row r="2167" spans="2:10" s="115" customFormat="1" ht="15.95" hidden="1" customHeight="1">
      <c r="B2167" s="1024"/>
      <c r="C2167" s="1027"/>
      <c r="D2167" s="1030"/>
      <c r="E2167" s="196" t="s">
        <v>260</v>
      </c>
      <c r="F2167" s="537"/>
      <c r="G2167" s="351">
        <f>D2164*F2167</f>
        <v>0</v>
      </c>
      <c r="H2167" s="463"/>
      <c r="I2167" s="354">
        <f>D2164*F2167*H2167</f>
        <v>0</v>
      </c>
      <c r="J2167" s="1033"/>
    </row>
    <row r="2168" spans="2:10" s="115" customFormat="1" ht="15.95" hidden="1" customHeight="1">
      <c r="B2168" s="1024"/>
      <c r="C2168" s="1027"/>
      <c r="D2168" s="1030"/>
      <c r="E2168" s="196" t="s">
        <v>261</v>
      </c>
      <c r="F2168" s="537"/>
      <c r="G2168" s="351">
        <f>D2164*F2168</f>
        <v>0</v>
      </c>
      <c r="H2168" s="463"/>
      <c r="I2168" s="354">
        <f>D2164*F2168*H2168</f>
        <v>0</v>
      </c>
      <c r="J2168" s="1033"/>
    </row>
    <row r="2169" spans="2:10" s="115" customFormat="1" ht="15.95" hidden="1" customHeight="1">
      <c r="B2169" s="1025"/>
      <c r="C2169" s="1028"/>
      <c r="D2169" s="1031"/>
      <c r="E2169" s="196" t="s">
        <v>126</v>
      </c>
      <c r="F2169" s="537"/>
      <c r="G2169" s="351">
        <f>D2164*F2169</f>
        <v>0</v>
      </c>
      <c r="H2169" s="463"/>
      <c r="I2169" s="354">
        <f>D2164*F2169*H2169</f>
        <v>0</v>
      </c>
      <c r="J2169" s="1034"/>
    </row>
    <row r="2170" spans="2:10" s="115" customFormat="1" ht="15.95" hidden="1" customHeight="1">
      <c r="B2170" s="1023">
        <v>361</v>
      </c>
      <c r="C2170" s="1026"/>
      <c r="D2170" s="1029"/>
      <c r="E2170" s="196" t="s">
        <v>128</v>
      </c>
      <c r="F2170" s="537"/>
      <c r="G2170" s="351">
        <f>D2170*F2170</f>
        <v>0</v>
      </c>
      <c r="H2170" s="463"/>
      <c r="I2170" s="354">
        <f t="shared" ref="I2170" si="516">D2170*F2170*H2170</f>
        <v>0</v>
      </c>
      <c r="J2170" s="1032">
        <f>SUM(I2170:I2175)</f>
        <v>0</v>
      </c>
    </row>
    <row r="2171" spans="2:10" s="115" customFormat="1" ht="15.95" hidden="1" customHeight="1">
      <c r="B2171" s="1024"/>
      <c r="C2171" s="1027"/>
      <c r="D2171" s="1030"/>
      <c r="E2171" s="196" t="s">
        <v>259</v>
      </c>
      <c r="F2171" s="537"/>
      <c r="G2171" s="351">
        <f>D2170*F2171</f>
        <v>0</v>
      </c>
      <c r="H2171" s="463"/>
      <c r="I2171" s="354">
        <f t="shared" ref="I2171" si="517">D2170*F2171*H2171</f>
        <v>0</v>
      </c>
      <c r="J2171" s="1033"/>
    </row>
    <row r="2172" spans="2:10" s="115" customFormat="1" ht="15.95" hidden="1" customHeight="1">
      <c r="B2172" s="1024"/>
      <c r="C2172" s="1027"/>
      <c r="D2172" s="1030"/>
      <c r="E2172" s="196" t="s">
        <v>243</v>
      </c>
      <c r="F2172" s="537"/>
      <c r="G2172" s="351">
        <f>D2170*F2172</f>
        <v>0</v>
      </c>
      <c r="H2172" s="463"/>
      <c r="I2172" s="354">
        <f>D2170*F2172*H2172</f>
        <v>0</v>
      </c>
      <c r="J2172" s="1033"/>
    </row>
    <row r="2173" spans="2:10" s="115" customFormat="1" ht="15.95" hidden="1" customHeight="1">
      <c r="B2173" s="1024"/>
      <c r="C2173" s="1027"/>
      <c r="D2173" s="1030"/>
      <c r="E2173" s="196" t="s">
        <v>260</v>
      </c>
      <c r="F2173" s="537"/>
      <c r="G2173" s="351">
        <f>D2170*F2173</f>
        <v>0</v>
      </c>
      <c r="H2173" s="463"/>
      <c r="I2173" s="354">
        <f>D2170*F2173*H2173</f>
        <v>0</v>
      </c>
      <c r="J2173" s="1033"/>
    </row>
    <row r="2174" spans="2:10" s="115" customFormat="1" ht="15.95" hidden="1" customHeight="1">
      <c r="B2174" s="1024"/>
      <c r="C2174" s="1027"/>
      <c r="D2174" s="1030"/>
      <c r="E2174" s="196" t="s">
        <v>261</v>
      </c>
      <c r="F2174" s="537"/>
      <c r="G2174" s="351">
        <f>D2170*F2174</f>
        <v>0</v>
      </c>
      <c r="H2174" s="463"/>
      <c r="I2174" s="354">
        <f>D2170*F2174*H2174</f>
        <v>0</v>
      </c>
      <c r="J2174" s="1033"/>
    </row>
    <row r="2175" spans="2:10" s="115" customFormat="1" ht="15.95" hidden="1" customHeight="1">
      <c r="B2175" s="1025"/>
      <c r="C2175" s="1028"/>
      <c r="D2175" s="1031"/>
      <c r="E2175" s="196" t="s">
        <v>126</v>
      </c>
      <c r="F2175" s="537"/>
      <c r="G2175" s="351">
        <f>D2170*F2175</f>
        <v>0</v>
      </c>
      <c r="H2175" s="463"/>
      <c r="I2175" s="354">
        <f>D2170*F2175*H2175</f>
        <v>0</v>
      </c>
      <c r="J2175" s="1034"/>
    </row>
    <row r="2176" spans="2:10" s="115" customFormat="1" ht="15.95" hidden="1" customHeight="1">
      <c r="B2176" s="1023">
        <v>362</v>
      </c>
      <c r="C2176" s="1026"/>
      <c r="D2176" s="1029"/>
      <c r="E2176" s="196" t="s">
        <v>128</v>
      </c>
      <c r="F2176" s="537"/>
      <c r="G2176" s="351">
        <f>D2176*F2176</f>
        <v>0</v>
      </c>
      <c r="H2176" s="463"/>
      <c r="I2176" s="354">
        <f t="shared" ref="I2176" si="518">D2176*F2176*H2176</f>
        <v>0</v>
      </c>
      <c r="J2176" s="1032">
        <f>SUM(I2176:I2181)</f>
        <v>0</v>
      </c>
    </row>
    <row r="2177" spans="2:10" s="115" customFormat="1" ht="15.95" hidden="1" customHeight="1">
      <c r="B2177" s="1024"/>
      <c r="C2177" s="1027"/>
      <c r="D2177" s="1030"/>
      <c r="E2177" s="196" t="s">
        <v>259</v>
      </c>
      <c r="F2177" s="537"/>
      <c r="G2177" s="351">
        <f>D2176*F2177</f>
        <v>0</v>
      </c>
      <c r="H2177" s="463"/>
      <c r="I2177" s="354">
        <f t="shared" ref="I2177" si="519">D2176*F2177*H2177</f>
        <v>0</v>
      </c>
      <c r="J2177" s="1033"/>
    </row>
    <row r="2178" spans="2:10" s="115" customFormat="1" ht="15.95" hidden="1" customHeight="1">
      <c r="B2178" s="1024"/>
      <c r="C2178" s="1027"/>
      <c r="D2178" s="1030"/>
      <c r="E2178" s="196" t="s">
        <v>243</v>
      </c>
      <c r="F2178" s="537"/>
      <c r="G2178" s="351">
        <f>D2176*F2178</f>
        <v>0</v>
      </c>
      <c r="H2178" s="463"/>
      <c r="I2178" s="354">
        <f>D2176*F2178*H2178</f>
        <v>0</v>
      </c>
      <c r="J2178" s="1033"/>
    </row>
    <row r="2179" spans="2:10" s="115" customFormat="1" ht="15.95" hidden="1" customHeight="1">
      <c r="B2179" s="1024"/>
      <c r="C2179" s="1027"/>
      <c r="D2179" s="1030"/>
      <c r="E2179" s="196" t="s">
        <v>260</v>
      </c>
      <c r="F2179" s="537"/>
      <c r="G2179" s="351">
        <f>D2176*F2179</f>
        <v>0</v>
      </c>
      <c r="H2179" s="463"/>
      <c r="I2179" s="354">
        <f>D2176*F2179*H2179</f>
        <v>0</v>
      </c>
      <c r="J2179" s="1033"/>
    </row>
    <row r="2180" spans="2:10" s="115" customFormat="1" ht="15.95" hidden="1" customHeight="1">
      <c r="B2180" s="1024"/>
      <c r="C2180" s="1027"/>
      <c r="D2180" s="1030"/>
      <c r="E2180" s="196" t="s">
        <v>261</v>
      </c>
      <c r="F2180" s="537"/>
      <c r="G2180" s="351">
        <f>D2176*F2180</f>
        <v>0</v>
      </c>
      <c r="H2180" s="463"/>
      <c r="I2180" s="354">
        <f>D2176*F2180*H2180</f>
        <v>0</v>
      </c>
      <c r="J2180" s="1033"/>
    </row>
    <row r="2181" spans="2:10" s="115" customFormat="1" ht="15.95" hidden="1" customHeight="1">
      <c r="B2181" s="1025"/>
      <c r="C2181" s="1028"/>
      <c r="D2181" s="1031"/>
      <c r="E2181" s="196" t="s">
        <v>126</v>
      </c>
      <c r="F2181" s="537"/>
      <c r="G2181" s="351">
        <f>D2176*F2181</f>
        <v>0</v>
      </c>
      <c r="H2181" s="463"/>
      <c r="I2181" s="354">
        <f>D2176*F2181*H2181</f>
        <v>0</v>
      </c>
      <c r="J2181" s="1034"/>
    </row>
    <row r="2182" spans="2:10" s="115" customFormat="1" ht="15.95" hidden="1" customHeight="1">
      <c r="B2182" s="1023">
        <v>363</v>
      </c>
      <c r="C2182" s="1026"/>
      <c r="D2182" s="1029"/>
      <c r="E2182" s="196" t="s">
        <v>128</v>
      </c>
      <c r="F2182" s="537"/>
      <c r="G2182" s="351">
        <f>D2182*F2182</f>
        <v>0</v>
      </c>
      <c r="H2182" s="463"/>
      <c r="I2182" s="354">
        <f t="shared" ref="I2182" si="520">D2182*F2182*H2182</f>
        <v>0</v>
      </c>
      <c r="J2182" s="1032">
        <f>SUM(I2182:I2187)</f>
        <v>0</v>
      </c>
    </row>
    <row r="2183" spans="2:10" s="115" customFormat="1" ht="15.95" hidden="1" customHeight="1">
      <c r="B2183" s="1024"/>
      <c r="C2183" s="1027"/>
      <c r="D2183" s="1030"/>
      <c r="E2183" s="196" t="s">
        <v>259</v>
      </c>
      <c r="F2183" s="537"/>
      <c r="G2183" s="351">
        <f>D2182*F2183</f>
        <v>0</v>
      </c>
      <c r="H2183" s="463"/>
      <c r="I2183" s="354">
        <f t="shared" ref="I2183" si="521">D2182*F2183*H2183</f>
        <v>0</v>
      </c>
      <c r="J2183" s="1033"/>
    </row>
    <row r="2184" spans="2:10" s="115" customFormat="1" ht="15.95" hidden="1" customHeight="1">
      <c r="B2184" s="1024"/>
      <c r="C2184" s="1027"/>
      <c r="D2184" s="1030"/>
      <c r="E2184" s="196" t="s">
        <v>243</v>
      </c>
      <c r="F2184" s="537"/>
      <c r="G2184" s="351">
        <f>D2182*F2184</f>
        <v>0</v>
      </c>
      <c r="H2184" s="463"/>
      <c r="I2184" s="354">
        <f>D2182*F2184*H2184</f>
        <v>0</v>
      </c>
      <c r="J2184" s="1033"/>
    </row>
    <row r="2185" spans="2:10" s="115" customFormat="1" ht="15.95" hidden="1" customHeight="1">
      <c r="B2185" s="1024"/>
      <c r="C2185" s="1027"/>
      <c r="D2185" s="1030"/>
      <c r="E2185" s="196" t="s">
        <v>260</v>
      </c>
      <c r="F2185" s="537"/>
      <c r="G2185" s="351">
        <f>D2182*F2185</f>
        <v>0</v>
      </c>
      <c r="H2185" s="463"/>
      <c r="I2185" s="354">
        <f>D2182*F2185*H2185</f>
        <v>0</v>
      </c>
      <c r="J2185" s="1033"/>
    </row>
    <row r="2186" spans="2:10" s="115" customFormat="1" ht="15.95" hidden="1" customHeight="1">
      <c r="B2186" s="1024"/>
      <c r="C2186" s="1027"/>
      <c r="D2186" s="1030"/>
      <c r="E2186" s="196" t="s">
        <v>261</v>
      </c>
      <c r="F2186" s="537"/>
      <c r="G2186" s="351">
        <f>D2182*F2186</f>
        <v>0</v>
      </c>
      <c r="H2186" s="463"/>
      <c r="I2186" s="354">
        <f>D2182*F2186*H2186</f>
        <v>0</v>
      </c>
      <c r="J2186" s="1033"/>
    </row>
    <row r="2187" spans="2:10" s="115" customFormat="1" ht="15.95" hidden="1" customHeight="1">
      <c r="B2187" s="1025"/>
      <c r="C2187" s="1028"/>
      <c r="D2187" s="1031"/>
      <c r="E2187" s="196" t="s">
        <v>126</v>
      </c>
      <c r="F2187" s="537"/>
      <c r="G2187" s="351">
        <f>D2182*F2187</f>
        <v>0</v>
      </c>
      <c r="H2187" s="463"/>
      <c r="I2187" s="354">
        <f>D2182*F2187*H2187</f>
        <v>0</v>
      </c>
      <c r="J2187" s="1034"/>
    </row>
    <row r="2188" spans="2:10" s="115" customFormat="1" ht="15.95" hidden="1" customHeight="1">
      <c r="B2188" s="1023">
        <v>364</v>
      </c>
      <c r="C2188" s="1026"/>
      <c r="D2188" s="1029"/>
      <c r="E2188" s="196" t="s">
        <v>128</v>
      </c>
      <c r="F2188" s="537"/>
      <c r="G2188" s="351">
        <f>D2188*F2188</f>
        <v>0</v>
      </c>
      <c r="H2188" s="463"/>
      <c r="I2188" s="354">
        <f t="shared" ref="I2188" si="522">D2188*F2188*H2188</f>
        <v>0</v>
      </c>
      <c r="J2188" s="1032">
        <f>SUM(I2188:I2193)</f>
        <v>0</v>
      </c>
    </row>
    <row r="2189" spans="2:10" s="115" customFormat="1" ht="15.95" hidden="1" customHeight="1">
      <c r="B2189" s="1024"/>
      <c r="C2189" s="1027"/>
      <c r="D2189" s="1030"/>
      <c r="E2189" s="196" t="s">
        <v>259</v>
      </c>
      <c r="F2189" s="537"/>
      <c r="G2189" s="351">
        <f>D2188*F2189</f>
        <v>0</v>
      </c>
      <c r="H2189" s="463"/>
      <c r="I2189" s="354">
        <f t="shared" ref="I2189" si="523">D2188*F2189*H2189</f>
        <v>0</v>
      </c>
      <c r="J2189" s="1033"/>
    </row>
    <row r="2190" spans="2:10" s="115" customFormat="1" ht="15.95" hidden="1" customHeight="1">
      <c r="B2190" s="1024"/>
      <c r="C2190" s="1027"/>
      <c r="D2190" s="1030"/>
      <c r="E2190" s="196" t="s">
        <v>243</v>
      </c>
      <c r="F2190" s="537"/>
      <c r="G2190" s="351">
        <f>D2188*F2190</f>
        <v>0</v>
      </c>
      <c r="H2190" s="463"/>
      <c r="I2190" s="354">
        <f>D2188*F2190*H2190</f>
        <v>0</v>
      </c>
      <c r="J2190" s="1033"/>
    </row>
    <row r="2191" spans="2:10" s="115" customFormat="1" ht="15.95" hidden="1" customHeight="1">
      <c r="B2191" s="1024"/>
      <c r="C2191" s="1027"/>
      <c r="D2191" s="1030"/>
      <c r="E2191" s="196" t="s">
        <v>260</v>
      </c>
      <c r="F2191" s="537"/>
      <c r="G2191" s="351">
        <f>D2188*F2191</f>
        <v>0</v>
      </c>
      <c r="H2191" s="463"/>
      <c r="I2191" s="354">
        <f>D2188*F2191*H2191</f>
        <v>0</v>
      </c>
      <c r="J2191" s="1033"/>
    </row>
    <row r="2192" spans="2:10" s="115" customFormat="1" ht="15.95" hidden="1" customHeight="1">
      <c r="B2192" s="1024"/>
      <c r="C2192" s="1027"/>
      <c r="D2192" s="1030"/>
      <c r="E2192" s="196" t="s">
        <v>261</v>
      </c>
      <c r="F2192" s="537"/>
      <c r="G2192" s="351">
        <f>D2188*F2192</f>
        <v>0</v>
      </c>
      <c r="H2192" s="463"/>
      <c r="I2192" s="354">
        <f>D2188*F2192*H2192</f>
        <v>0</v>
      </c>
      <c r="J2192" s="1033"/>
    </row>
    <row r="2193" spans="2:10" s="115" customFormat="1" ht="15.95" hidden="1" customHeight="1">
      <c r="B2193" s="1025"/>
      <c r="C2193" s="1028"/>
      <c r="D2193" s="1031"/>
      <c r="E2193" s="196" t="s">
        <v>126</v>
      </c>
      <c r="F2193" s="537"/>
      <c r="G2193" s="351">
        <f>D2188*F2193</f>
        <v>0</v>
      </c>
      <c r="H2193" s="463"/>
      <c r="I2193" s="354">
        <f>D2188*F2193*H2193</f>
        <v>0</v>
      </c>
      <c r="J2193" s="1034"/>
    </row>
    <row r="2194" spans="2:10" s="115" customFormat="1" ht="15.95" hidden="1" customHeight="1">
      <c r="B2194" s="1023">
        <v>365</v>
      </c>
      <c r="C2194" s="1026"/>
      <c r="D2194" s="1029"/>
      <c r="E2194" s="196" t="s">
        <v>128</v>
      </c>
      <c r="F2194" s="537"/>
      <c r="G2194" s="351">
        <f>D2194*F2194</f>
        <v>0</v>
      </c>
      <c r="H2194" s="463"/>
      <c r="I2194" s="354">
        <f t="shared" ref="I2194" si="524">D2194*F2194*H2194</f>
        <v>0</v>
      </c>
      <c r="J2194" s="1032">
        <f>SUM(I2194:I2199)</f>
        <v>0</v>
      </c>
    </row>
    <row r="2195" spans="2:10" s="115" customFormat="1" ht="15.95" hidden="1" customHeight="1">
      <c r="B2195" s="1024"/>
      <c r="C2195" s="1027"/>
      <c r="D2195" s="1030"/>
      <c r="E2195" s="196" t="s">
        <v>259</v>
      </c>
      <c r="F2195" s="537"/>
      <c r="G2195" s="351">
        <f>D2194*F2195</f>
        <v>0</v>
      </c>
      <c r="H2195" s="463"/>
      <c r="I2195" s="354">
        <f t="shared" ref="I2195" si="525">D2194*F2195*H2195</f>
        <v>0</v>
      </c>
      <c r="J2195" s="1033"/>
    </row>
    <row r="2196" spans="2:10" s="115" customFormat="1" ht="15.95" hidden="1" customHeight="1">
      <c r="B2196" s="1024"/>
      <c r="C2196" s="1027"/>
      <c r="D2196" s="1030"/>
      <c r="E2196" s="196" t="s">
        <v>243</v>
      </c>
      <c r="F2196" s="537"/>
      <c r="G2196" s="351">
        <f>D2194*F2196</f>
        <v>0</v>
      </c>
      <c r="H2196" s="463"/>
      <c r="I2196" s="354">
        <f>D2194*F2196*H2196</f>
        <v>0</v>
      </c>
      <c r="J2196" s="1033"/>
    </row>
    <row r="2197" spans="2:10" s="115" customFormat="1" ht="15.95" hidden="1" customHeight="1">
      <c r="B2197" s="1024"/>
      <c r="C2197" s="1027"/>
      <c r="D2197" s="1030"/>
      <c r="E2197" s="196" t="s">
        <v>260</v>
      </c>
      <c r="F2197" s="537"/>
      <c r="G2197" s="351">
        <f>D2194*F2197</f>
        <v>0</v>
      </c>
      <c r="H2197" s="463"/>
      <c r="I2197" s="354">
        <f>D2194*F2197*H2197</f>
        <v>0</v>
      </c>
      <c r="J2197" s="1033"/>
    </row>
    <row r="2198" spans="2:10" s="115" customFormat="1" ht="15.95" hidden="1" customHeight="1">
      <c r="B2198" s="1024"/>
      <c r="C2198" s="1027"/>
      <c r="D2198" s="1030"/>
      <c r="E2198" s="196" t="s">
        <v>261</v>
      </c>
      <c r="F2198" s="537"/>
      <c r="G2198" s="351">
        <f>D2194*F2198</f>
        <v>0</v>
      </c>
      <c r="H2198" s="463"/>
      <c r="I2198" s="354">
        <f>D2194*F2198*H2198</f>
        <v>0</v>
      </c>
      <c r="J2198" s="1033"/>
    </row>
    <row r="2199" spans="2:10" s="115" customFormat="1" ht="15.95" hidden="1" customHeight="1">
      <c r="B2199" s="1025"/>
      <c r="C2199" s="1028"/>
      <c r="D2199" s="1031"/>
      <c r="E2199" s="196" t="s">
        <v>126</v>
      </c>
      <c r="F2199" s="537"/>
      <c r="G2199" s="351">
        <f>D2194*F2199</f>
        <v>0</v>
      </c>
      <c r="H2199" s="463"/>
      <c r="I2199" s="354">
        <f>D2194*F2199*H2199</f>
        <v>0</v>
      </c>
      <c r="J2199" s="1034"/>
    </row>
    <row r="2200" spans="2:10" s="115" customFormat="1" ht="15.95" hidden="1" customHeight="1">
      <c r="B2200" s="1023">
        <v>366</v>
      </c>
      <c r="C2200" s="1026"/>
      <c r="D2200" s="1029"/>
      <c r="E2200" s="196" t="s">
        <v>128</v>
      </c>
      <c r="F2200" s="537"/>
      <c r="G2200" s="351">
        <f>D2200*F2200</f>
        <v>0</v>
      </c>
      <c r="H2200" s="463"/>
      <c r="I2200" s="354">
        <f t="shared" ref="I2200" si="526">D2200*F2200*H2200</f>
        <v>0</v>
      </c>
      <c r="J2200" s="1032">
        <f>SUM(I2200:I2205)</f>
        <v>0</v>
      </c>
    </row>
    <row r="2201" spans="2:10" s="115" customFormat="1" ht="15.95" hidden="1" customHeight="1">
      <c r="B2201" s="1024"/>
      <c r="C2201" s="1027"/>
      <c r="D2201" s="1030"/>
      <c r="E2201" s="196" t="s">
        <v>259</v>
      </c>
      <c r="F2201" s="537"/>
      <c r="G2201" s="351">
        <f>D2200*F2201</f>
        <v>0</v>
      </c>
      <c r="H2201" s="463"/>
      <c r="I2201" s="354">
        <f t="shared" ref="I2201" si="527">D2200*F2201*H2201</f>
        <v>0</v>
      </c>
      <c r="J2201" s="1033"/>
    </row>
    <row r="2202" spans="2:10" s="115" customFormat="1" ht="15.95" hidden="1" customHeight="1">
      <c r="B2202" s="1024"/>
      <c r="C2202" s="1027"/>
      <c r="D2202" s="1030"/>
      <c r="E2202" s="196" t="s">
        <v>243</v>
      </c>
      <c r="F2202" s="537"/>
      <c r="G2202" s="351">
        <f>D2200*F2202</f>
        <v>0</v>
      </c>
      <c r="H2202" s="463"/>
      <c r="I2202" s="354">
        <f>D2200*F2202*H2202</f>
        <v>0</v>
      </c>
      <c r="J2202" s="1033"/>
    </row>
    <row r="2203" spans="2:10" s="115" customFormat="1" ht="15.95" hidden="1" customHeight="1">
      <c r="B2203" s="1024"/>
      <c r="C2203" s="1027"/>
      <c r="D2203" s="1030"/>
      <c r="E2203" s="196" t="s">
        <v>260</v>
      </c>
      <c r="F2203" s="537"/>
      <c r="G2203" s="351">
        <f>D2200*F2203</f>
        <v>0</v>
      </c>
      <c r="H2203" s="463"/>
      <c r="I2203" s="354">
        <f>D2200*F2203*H2203</f>
        <v>0</v>
      </c>
      <c r="J2203" s="1033"/>
    </row>
    <row r="2204" spans="2:10" s="115" customFormat="1" ht="15.95" hidden="1" customHeight="1">
      <c r="B2204" s="1024"/>
      <c r="C2204" s="1027"/>
      <c r="D2204" s="1030"/>
      <c r="E2204" s="196" t="s">
        <v>261</v>
      </c>
      <c r="F2204" s="537"/>
      <c r="G2204" s="351">
        <f>D2200*F2204</f>
        <v>0</v>
      </c>
      <c r="H2204" s="463"/>
      <c r="I2204" s="354">
        <f>D2200*F2204*H2204</f>
        <v>0</v>
      </c>
      <c r="J2204" s="1033"/>
    </row>
    <row r="2205" spans="2:10" s="115" customFormat="1" ht="15.95" hidden="1" customHeight="1">
      <c r="B2205" s="1025"/>
      <c r="C2205" s="1028"/>
      <c r="D2205" s="1031"/>
      <c r="E2205" s="196" t="s">
        <v>126</v>
      </c>
      <c r="F2205" s="537"/>
      <c r="G2205" s="351">
        <f>D2200*F2205</f>
        <v>0</v>
      </c>
      <c r="H2205" s="463"/>
      <c r="I2205" s="354">
        <f>D2200*F2205*H2205</f>
        <v>0</v>
      </c>
      <c r="J2205" s="1034"/>
    </row>
    <row r="2206" spans="2:10" s="115" customFormat="1" ht="15.95" hidden="1" customHeight="1">
      <c r="B2206" s="1023">
        <v>367</v>
      </c>
      <c r="C2206" s="1026"/>
      <c r="D2206" s="1029"/>
      <c r="E2206" s="196" t="s">
        <v>128</v>
      </c>
      <c r="F2206" s="537"/>
      <c r="G2206" s="351">
        <f>D2206*F2206</f>
        <v>0</v>
      </c>
      <c r="H2206" s="463"/>
      <c r="I2206" s="354">
        <f t="shared" ref="I2206" si="528">D2206*F2206*H2206</f>
        <v>0</v>
      </c>
      <c r="J2206" s="1032">
        <f>SUM(I2206:I2211)</f>
        <v>0</v>
      </c>
    </row>
    <row r="2207" spans="2:10" s="115" customFormat="1" ht="15.95" hidden="1" customHeight="1">
      <c r="B2207" s="1024"/>
      <c r="C2207" s="1027"/>
      <c r="D2207" s="1030"/>
      <c r="E2207" s="196" t="s">
        <v>259</v>
      </c>
      <c r="F2207" s="537"/>
      <c r="G2207" s="351">
        <f>D2206*F2207</f>
        <v>0</v>
      </c>
      <c r="H2207" s="463"/>
      <c r="I2207" s="354">
        <f t="shared" ref="I2207" si="529">D2206*F2207*H2207</f>
        <v>0</v>
      </c>
      <c r="J2207" s="1033"/>
    </row>
    <row r="2208" spans="2:10" s="115" customFormat="1" ht="15.95" hidden="1" customHeight="1">
      <c r="B2208" s="1024"/>
      <c r="C2208" s="1027"/>
      <c r="D2208" s="1030"/>
      <c r="E2208" s="196" t="s">
        <v>243</v>
      </c>
      <c r="F2208" s="537"/>
      <c r="G2208" s="351">
        <f>D2206*F2208</f>
        <v>0</v>
      </c>
      <c r="H2208" s="463"/>
      <c r="I2208" s="354">
        <f>D2206*F2208*H2208</f>
        <v>0</v>
      </c>
      <c r="J2208" s="1033"/>
    </row>
    <row r="2209" spans="2:10" s="115" customFormat="1" ht="15.95" hidden="1" customHeight="1">
      <c r="B2209" s="1024"/>
      <c r="C2209" s="1027"/>
      <c r="D2209" s="1030"/>
      <c r="E2209" s="196" t="s">
        <v>260</v>
      </c>
      <c r="F2209" s="537"/>
      <c r="G2209" s="351">
        <f>D2206*F2209</f>
        <v>0</v>
      </c>
      <c r="H2209" s="463"/>
      <c r="I2209" s="354">
        <f>D2206*F2209*H2209</f>
        <v>0</v>
      </c>
      <c r="J2209" s="1033"/>
    </row>
    <row r="2210" spans="2:10" s="115" customFormat="1" ht="15.95" hidden="1" customHeight="1">
      <c r="B2210" s="1024"/>
      <c r="C2210" s="1027"/>
      <c r="D2210" s="1030"/>
      <c r="E2210" s="196" t="s">
        <v>261</v>
      </c>
      <c r="F2210" s="537"/>
      <c r="G2210" s="351">
        <f>D2206*F2210</f>
        <v>0</v>
      </c>
      <c r="H2210" s="463"/>
      <c r="I2210" s="354">
        <f>D2206*F2210*H2210</f>
        <v>0</v>
      </c>
      <c r="J2210" s="1033"/>
    </row>
    <row r="2211" spans="2:10" s="115" customFormat="1" ht="15.95" hidden="1" customHeight="1">
      <c r="B2211" s="1025"/>
      <c r="C2211" s="1028"/>
      <c r="D2211" s="1031"/>
      <c r="E2211" s="196" t="s">
        <v>126</v>
      </c>
      <c r="F2211" s="537"/>
      <c r="G2211" s="351">
        <f>D2206*F2211</f>
        <v>0</v>
      </c>
      <c r="H2211" s="463"/>
      <c r="I2211" s="354">
        <f>D2206*F2211*H2211</f>
        <v>0</v>
      </c>
      <c r="J2211" s="1034"/>
    </row>
    <row r="2212" spans="2:10" s="115" customFormat="1" ht="15.95" hidden="1" customHeight="1">
      <c r="B2212" s="1023">
        <v>368</v>
      </c>
      <c r="C2212" s="1026"/>
      <c r="D2212" s="1029"/>
      <c r="E2212" s="196" t="s">
        <v>128</v>
      </c>
      <c r="F2212" s="537"/>
      <c r="G2212" s="351">
        <f>D2212*F2212</f>
        <v>0</v>
      </c>
      <c r="H2212" s="463"/>
      <c r="I2212" s="354">
        <f t="shared" ref="I2212" si="530">D2212*F2212*H2212</f>
        <v>0</v>
      </c>
      <c r="J2212" s="1032">
        <f>SUM(I2212:I2217)</f>
        <v>0</v>
      </c>
    </row>
    <row r="2213" spans="2:10" s="115" customFormat="1" ht="15.95" hidden="1" customHeight="1">
      <c r="B2213" s="1024"/>
      <c r="C2213" s="1027"/>
      <c r="D2213" s="1030"/>
      <c r="E2213" s="196" t="s">
        <v>259</v>
      </c>
      <c r="F2213" s="537"/>
      <c r="G2213" s="351">
        <f>D2212*F2213</f>
        <v>0</v>
      </c>
      <c r="H2213" s="463"/>
      <c r="I2213" s="354">
        <f t="shared" ref="I2213" si="531">D2212*F2213*H2213</f>
        <v>0</v>
      </c>
      <c r="J2213" s="1033"/>
    </row>
    <row r="2214" spans="2:10" s="115" customFormat="1" ht="15.95" hidden="1" customHeight="1">
      <c r="B2214" s="1024"/>
      <c r="C2214" s="1027"/>
      <c r="D2214" s="1030"/>
      <c r="E2214" s="196" t="s">
        <v>243</v>
      </c>
      <c r="F2214" s="537"/>
      <c r="G2214" s="351">
        <f>D2212*F2214</f>
        <v>0</v>
      </c>
      <c r="H2214" s="463"/>
      <c r="I2214" s="354">
        <f>D2212*F2214*H2214</f>
        <v>0</v>
      </c>
      <c r="J2214" s="1033"/>
    </row>
    <row r="2215" spans="2:10" s="115" customFormat="1" ht="15.95" hidden="1" customHeight="1">
      <c r="B2215" s="1024"/>
      <c r="C2215" s="1027"/>
      <c r="D2215" s="1030"/>
      <c r="E2215" s="196" t="s">
        <v>260</v>
      </c>
      <c r="F2215" s="537"/>
      <c r="G2215" s="351">
        <f>D2212*F2215</f>
        <v>0</v>
      </c>
      <c r="H2215" s="463"/>
      <c r="I2215" s="354">
        <f>D2212*F2215*H2215</f>
        <v>0</v>
      </c>
      <c r="J2215" s="1033"/>
    </row>
    <row r="2216" spans="2:10" s="115" customFormat="1" ht="15.95" hidden="1" customHeight="1">
      <c r="B2216" s="1024"/>
      <c r="C2216" s="1027"/>
      <c r="D2216" s="1030"/>
      <c r="E2216" s="196" t="s">
        <v>261</v>
      </c>
      <c r="F2216" s="537"/>
      <c r="G2216" s="351">
        <f>D2212*F2216</f>
        <v>0</v>
      </c>
      <c r="H2216" s="463"/>
      <c r="I2216" s="354">
        <f>D2212*F2216*H2216</f>
        <v>0</v>
      </c>
      <c r="J2216" s="1033"/>
    </row>
    <row r="2217" spans="2:10" s="115" customFormat="1" ht="15.95" hidden="1" customHeight="1">
      <c r="B2217" s="1025"/>
      <c r="C2217" s="1028"/>
      <c r="D2217" s="1031"/>
      <c r="E2217" s="196" t="s">
        <v>126</v>
      </c>
      <c r="F2217" s="537"/>
      <c r="G2217" s="351">
        <f>D2212*F2217</f>
        <v>0</v>
      </c>
      <c r="H2217" s="463"/>
      <c r="I2217" s="354">
        <f>D2212*F2217*H2217</f>
        <v>0</v>
      </c>
      <c r="J2217" s="1034"/>
    </row>
    <row r="2218" spans="2:10" s="115" customFormat="1" ht="15.95" hidden="1" customHeight="1">
      <c r="B2218" s="1023">
        <v>369</v>
      </c>
      <c r="C2218" s="1026"/>
      <c r="D2218" s="1029"/>
      <c r="E2218" s="196" t="s">
        <v>128</v>
      </c>
      <c r="F2218" s="537"/>
      <c r="G2218" s="351">
        <f>D2218*F2218</f>
        <v>0</v>
      </c>
      <c r="H2218" s="463"/>
      <c r="I2218" s="354">
        <f t="shared" ref="I2218" si="532">D2218*F2218*H2218</f>
        <v>0</v>
      </c>
      <c r="J2218" s="1032">
        <f>SUM(I2218:I2223)</f>
        <v>0</v>
      </c>
    </row>
    <row r="2219" spans="2:10" s="115" customFormat="1" ht="15.95" hidden="1" customHeight="1">
      <c r="B2219" s="1024"/>
      <c r="C2219" s="1027"/>
      <c r="D2219" s="1030"/>
      <c r="E2219" s="196" t="s">
        <v>259</v>
      </c>
      <c r="F2219" s="537"/>
      <c r="G2219" s="351">
        <f>D2218*F2219</f>
        <v>0</v>
      </c>
      <c r="H2219" s="463"/>
      <c r="I2219" s="354">
        <f t="shared" ref="I2219" si="533">D2218*F2219*H2219</f>
        <v>0</v>
      </c>
      <c r="J2219" s="1033"/>
    </row>
    <row r="2220" spans="2:10" s="115" customFormat="1" ht="15.95" hidden="1" customHeight="1">
      <c r="B2220" s="1024"/>
      <c r="C2220" s="1027"/>
      <c r="D2220" s="1030"/>
      <c r="E2220" s="196" t="s">
        <v>243</v>
      </c>
      <c r="F2220" s="537"/>
      <c r="G2220" s="351">
        <f>D2218*F2220</f>
        <v>0</v>
      </c>
      <c r="H2220" s="463"/>
      <c r="I2220" s="354">
        <f>D2218*F2220*H2220</f>
        <v>0</v>
      </c>
      <c r="J2220" s="1033"/>
    </row>
    <row r="2221" spans="2:10" s="115" customFormat="1" ht="15.95" hidden="1" customHeight="1">
      <c r="B2221" s="1024"/>
      <c r="C2221" s="1027"/>
      <c r="D2221" s="1030"/>
      <c r="E2221" s="196" t="s">
        <v>260</v>
      </c>
      <c r="F2221" s="537"/>
      <c r="G2221" s="351">
        <f>D2218*F2221</f>
        <v>0</v>
      </c>
      <c r="H2221" s="463"/>
      <c r="I2221" s="354">
        <f>D2218*F2221*H2221</f>
        <v>0</v>
      </c>
      <c r="J2221" s="1033"/>
    </row>
    <row r="2222" spans="2:10" s="115" customFormat="1" ht="15.95" hidden="1" customHeight="1">
      <c r="B2222" s="1024"/>
      <c r="C2222" s="1027"/>
      <c r="D2222" s="1030"/>
      <c r="E2222" s="196" t="s">
        <v>261</v>
      </c>
      <c r="F2222" s="537"/>
      <c r="G2222" s="351">
        <f>D2218*F2222</f>
        <v>0</v>
      </c>
      <c r="H2222" s="463"/>
      <c r="I2222" s="354">
        <f>D2218*F2222*H2222</f>
        <v>0</v>
      </c>
      <c r="J2222" s="1033"/>
    </row>
    <row r="2223" spans="2:10" s="115" customFormat="1" ht="15.95" hidden="1" customHeight="1">
      <c r="B2223" s="1025"/>
      <c r="C2223" s="1028"/>
      <c r="D2223" s="1031"/>
      <c r="E2223" s="196" t="s">
        <v>126</v>
      </c>
      <c r="F2223" s="537"/>
      <c r="G2223" s="351">
        <f>D2218*F2223</f>
        <v>0</v>
      </c>
      <c r="H2223" s="463"/>
      <c r="I2223" s="354">
        <f>D2218*F2223*H2223</f>
        <v>0</v>
      </c>
      <c r="J2223" s="1034"/>
    </row>
    <row r="2224" spans="2:10" s="115" customFormat="1" ht="15.95" hidden="1" customHeight="1">
      <c r="B2224" s="1023">
        <v>370</v>
      </c>
      <c r="C2224" s="1026"/>
      <c r="D2224" s="1029"/>
      <c r="E2224" s="196" t="s">
        <v>128</v>
      </c>
      <c r="F2224" s="537"/>
      <c r="G2224" s="351">
        <f>D2224*F2224</f>
        <v>0</v>
      </c>
      <c r="H2224" s="463"/>
      <c r="I2224" s="354">
        <f t="shared" ref="I2224" si="534">D2224*F2224*H2224</f>
        <v>0</v>
      </c>
      <c r="J2224" s="1032">
        <f>SUM(I2224:I2229)</f>
        <v>0</v>
      </c>
    </row>
    <row r="2225" spans="2:10" s="115" customFormat="1" ht="15.95" hidden="1" customHeight="1">
      <c r="B2225" s="1024"/>
      <c r="C2225" s="1027"/>
      <c r="D2225" s="1030"/>
      <c r="E2225" s="196" t="s">
        <v>259</v>
      </c>
      <c r="F2225" s="537"/>
      <c r="G2225" s="351">
        <f>D2224*F2225</f>
        <v>0</v>
      </c>
      <c r="H2225" s="463"/>
      <c r="I2225" s="354">
        <f t="shared" ref="I2225" si="535">D2224*F2225*H2225</f>
        <v>0</v>
      </c>
      <c r="J2225" s="1033"/>
    </row>
    <row r="2226" spans="2:10" s="115" customFormat="1" ht="15.95" hidden="1" customHeight="1">
      <c r="B2226" s="1024"/>
      <c r="C2226" s="1027"/>
      <c r="D2226" s="1030"/>
      <c r="E2226" s="196" t="s">
        <v>243</v>
      </c>
      <c r="F2226" s="537"/>
      <c r="G2226" s="351">
        <f>D2224*F2226</f>
        <v>0</v>
      </c>
      <c r="H2226" s="463"/>
      <c r="I2226" s="354">
        <f>D2224*F2226*H2226</f>
        <v>0</v>
      </c>
      <c r="J2226" s="1033"/>
    </row>
    <row r="2227" spans="2:10" s="115" customFormat="1" ht="15.95" hidden="1" customHeight="1">
      <c r="B2227" s="1024"/>
      <c r="C2227" s="1027"/>
      <c r="D2227" s="1030"/>
      <c r="E2227" s="196" t="s">
        <v>260</v>
      </c>
      <c r="F2227" s="537"/>
      <c r="G2227" s="351">
        <f>D2224*F2227</f>
        <v>0</v>
      </c>
      <c r="H2227" s="463"/>
      <c r="I2227" s="354">
        <f>D2224*F2227*H2227</f>
        <v>0</v>
      </c>
      <c r="J2227" s="1033"/>
    </row>
    <row r="2228" spans="2:10" s="115" customFormat="1" ht="15.95" hidden="1" customHeight="1">
      <c r="B2228" s="1024"/>
      <c r="C2228" s="1027"/>
      <c r="D2228" s="1030"/>
      <c r="E2228" s="196" t="s">
        <v>261</v>
      </c>
      <c r="F2228" s="537"/>
      <c r="G2228" s="351">
        <f>D2224*F2228</f>
        <v>0</v>
      </c>
      <c r="H2228" s="463"/>
      <c r="I2228" s="354">
        <f>D2224*F2228*H2228</f>
        <v>0</v>
      </c>
      <c r="J2228" s="1033"/>
    </row>
    <row r="2229" spans="2:10" s="115" customFormat="1" ht="15.95" hidden="1" customHeight="1">
      <c r="B2229" s="1025"/>
      <c r="C2229" s="1028"/>
      <c r="D2229" s="1031"/>
      <c r="E2229" s="196" t="s">
        <v>126</v>
      </c>
      <c r="F2229" s="537"/>
      <c r="G2229" s="351">
        <f>D2224*F2229</f>
        <v>0</v>
      </c>
      <c r="H2229" s="463"/>
      <c r="I2229" s="354">
        <f>D2224*F2229*H2229</f>
        <v>0</v>
      </c>
      <c r="J2229" s="1034"/>
    </row>
    <row r="2230" spans="2:10" s="115" customFormat="1" ht="15.95" hidden="1" customHeight="1">
      <c r="B2230" s="1023">
        <v>371</v>
      </c>
      <c r="C2230" s="1026"/>
      <c r="D2230" s="1029"/>
      <c r="E2230" s="196" t="s">
        <v>128</v>
      </c>
      <c r="F2230" s="537"/>
      <c r="G2230" s="351">
        <f>D2230*F2230</f>
        <v>0</v>
      </c>
      <c r="H2230" s="463"/>
      <c r="I2230" s="354">
        <f t="shared" ref="I2230" si="536">D2230*F2230*H2230</f>
        <v>0</v>
      </c>
      <c r="J2230" s="1032">
        <f>SUM(I2230:I2235)</f>
        <v>0</v>
      </c>
    </row>
    <row r="2231" spans="2:10" s="115" customFormat="1" ht="15.95" hidden="1" customHeight="1">
      <c r="B2231" s="1024"/>
      <c r="C2231" s="1027"/>
      <c r="D2231" s="1030"/>
      <c r="E2231" s="196" t="s">
        <v>259</v>
      </c>
      <c r="F2231" s="537"/>
      <c r="G2231" s="351">
        <f>D2230*F2231</f>
        <v>0</v>
      </c>
      <c r="H2231" s="463"/>
      <c r="I2231" s="354">
        <f t="shared" ref="I2231" si="537">D2230*F2231*H2231</f>
        <v>0</v>
      </c>
      <c r="J2231" s="1033"/>
    </row>
    <row r="2232" spans="2:10" s="115" customFormat="1" ht="15.95" hidden="1" customHeight="1">
      <c r="B2232" s="1024"/>
      <c r="C2232" s="1027"/>
      <c r="D2232" s="1030"/>
      <c r="E2232" s="196" t="s">
        <v>243</v>
      </c>
      <c r="F2232" s="537"/>
      <c r="G2232" s="351">
        <f>D2230*F2232</f>
        <v>0</v>
      </c>
      <c r="H2232" s="463"/>
      <c r="I2232" s="354">
        <f>D2230*F2232*H2232</f>
        <v>0</v>
      </c>
      <c r="J2232" s="1033"/>
    </row>
    <row r="2233" spans="2:10" s="115" customFormat="1" ht="15.95" hidden="1" customHeight="1">
      <c r="B2233" s="1024"/>
      <c r="C2233" s="1027"/>
      <c r="D2233" s="1030"/>
      <c r="E2233" s="196" t="s">
        <v>260</v>
      </c>
      <c r="F2233" s="537"/>
      <c r="G2233" s="351">
        <f>D2230*F2233</f>
        <v>0</v>
      </c>
      <c r="H2233" s="463"/>
      <c r="I2233" s="354">
        <f>D2230*F2233*H2233</f>
        <v>0</v>
      </c>
      <c r="J2233" s="1033"/>
    </row>
    <row r="2234" spans="2:10" s="115" customFormat="1" ht="15.95" hidden="1" customHeight="1">
      <c r="B2234" s="1024"/>
      <c r="C2234" s="1027"/>
      <c r="D2234" s="1030"/>
      <c r="E2234" s="196" t="s">
        <v>261</v>
      </c>
      <c r="F2234" s="537"/>
      <c r="G2234" s="351">
        <f>D2230*F2234</f>
        <v>0</v>
      </c>
      <c r="H2234" s="463"/>
      <c r="I2234" s="354">
        <f>D2230*F2234*H2234</f>
        <v>0</v>
      </c>
      <c r="J2234" s="1033"/>
    </row>
    <row r="2235" spans="2:10" s="115" customFormat="1" ht="15.95" hidden="1" customHeight="1">
      <c r="B2235" s="1025"/>
      <c r="C2235" s="1028"/>
      <c r="D2235" s="1031"/>
      <c r="E2235" s="196" t="s">
        <v>126</v>
      </c>
      <c r="F2235" s="537"/>
      <c r="G2235" s="351">
        <f>D2230*F2235</f>
        <v>0</v>
      </c>
      <c r="H2235" s="463"/>
      <c r="I2235" s="354">
        <f>D2230*F2235*H2235</f>
        <v>0</v>
      </c>
      <c r="J2235" s="1034"/>
    </row>
    <row r="2236" spans="2:10" s="115" customFormat="1" ht="15.95" hidden="1" customHeight="1">
      <c r="B2236" s="1023">
        <v>372</v>
      </c>
      <c r="C2236" s="1026"/>
      <c r="D2236" s="1029"/>
      <c r="E2236" s="196" t="s">
        <v>128</v>
      </c>
      <c r="F2236" s="537"/>
      <c r="G2236" s="351">
        <f>D2236*F2236</f>
        <v>0</v>
      </c>
      <c r="H2236" s="463"/>
      <c r="I2236" s="354">
        <f t="shared" ref="I2236" si="538">D2236*F2236*H2236</f>
        <v>0</v>
      </c>
      <c r="J2236" s="1032">
        <f>SUM(I2236:I2241)</f>
        <v>0</v>
      </c>
    </row>
    <row r="2237" spans="2:10" s="115" customFormat="1" ht="15.95" hidden="1" customHeight="1">
      <c r="B2237" s="1024"/>
      <c r="C2237" s="1027"/>
      <c r="D2237" s="1030"/>
      <c r="E2237" s="196" t="s">
        <v>259</v>
      </c>
      <c r="F2237" s="537"/>
      <c r="G2237" s="351">
        <f>D2236*F2237</f>
        <v>0</v>
      </c>
      <c r="H2237" s="463"/>
      <c r="I2237" s="354">
        <f t="shared" ref="I2237" si="539">D2236*F2237*H2237</f>
        <v>0</v>
      </c>
      <c r="J2237" s="1033"/>
    </row>
    <row r="2238" spans="2:10" s="115" customFormat="1" ht="15.95" hidden="1" customHeight="1">
      <c r="B2238" s="1024"/>
      <c r="C2238" s="1027"/>
      <c r="D2238" s="1030"/>
      <c r="E2238" s="196" t="s">
        <v>243</v>
      </c>
      <c r="F2238" s="537"/>
      <c r="G2238" s="351">
        <f>D2236*F2238</f>
        <v>0</v>
      </c>
      <c r="H2238" s="463"/>
      <c r="I2238" s="354">
        <f>D2236*F2238*H2238</f>
        <v>0</v>
      </c>
      <c r="J2238" s="1033"/>
    </row>
    <row r="2239" spans="2:10" s="115" customFormat="1" ht="15.95" hidden="1" customHeight="1">
      <c r="B2239" s="1024"/>
      <c r="C2239" s="1027"/>
      <c r="D2239" s="1030"/>
      <c r="E2239" s="196" t="s">
        <v>260</v>
      </c>
      <c r="F2239" s="537"/>
      <c r="G2239" s="351">
        <f>D2236*F2239</f>
        <v>0</v>
      </c>
      <c r="H2239" s="463"/>
      <c r="I2239" s="354">
        <f>D2236*F2239*H2239</f>
        <v>0</v>
      </c>
      <c r="J2239" s="1033"/>
    </row>
    <row r="2240" spans="2:10" s="115" customFormat="1" ht="15.95" hidden="1" customHeight="1">
      <c r="B2240" s="1024"/>
      <c r="C2240" s="1027"/>
      <c r="D2240" s="1030"/>
      <c r="E2240" s="196" t="s">
        <v>261</v>
      </c>
      <c r="F2240" s="537"/>
      <c r="G2240" s="351">
        <f>D2236*F2240</f>
        <v>0</v>
      </c>
      <c r="H2240" s="463"/>
      <c r="I2240" s="354">
        <f>D2236*F2240*H2240</f>
        <v>0</v>
      </c>
      <c r="J2240" s="1033"/>
    </row>
    <row r="2241" spans="2:10" s="115" customFormat="1" ht="15.95" hidden="1" customHeight="1">
      <c r="B2241" s="1025"/>
      <c r="C2241" s="1028"/>
      <c r="D2241" s="1031"/>
      <c r="E2241" s="196" t="s">
        <v>126</v>
      </c>
      <c r="F2241" s="537"/>
      <c r="G2241" s="351">
        <f>D2236*F2241</f>
        <v>0</v>
      </c>
      <c r="H2241" s="463"/>
      <c r="I2241" s="354">
        <f>D2236*F2241*H2241</f>
        <v>0</v>
      </c>
      <c r="J2241" s="1034"/>
    </row>
    <row r="2242" spans="2:10" s="115" customFormat="1" ht="15.95" hidden="1" customHeight="1">
      <c r="B2242" s="1023">
        <v>373</v>
      </c>
      <c r="C2242" s="1026"/>
      <c r="D2242" s="1029"/>
      <c r="E2242" s="196" t="s">
        <v>128</v>
      </c>
      <c r="F2242" s="537"/>
      <c r="G2242" s="351">
        <f>D2242*F2242</f>
        <v>0</v>
      </c>
      <c r="H2242" s="463"/>
      <c r="I2242" s="354">
        <f t="shared" ref="I2242" si="540">D2242*F2242*H2242</f>
        <v>0</v>
      </c>
      <c r="J2242" s="1032">
        <f>SUM(I2242:I2247)</f>
        <v>0</v>
      </c>
    </row>
    <row r="2243" spans="2:10" s="115" customFormat="1" ht="15.95" hidden="1" customHeight="1">
      <c r="B2243" s="1024"/>
      <c r="C2243" s="1027"/>
      <c r="D2243" s="1030"/>
      <c r="E2243" s="196" t="s">
        <v>259</v>
      </c>
      <c r="F2243" s="537"/>
      <c r="G2243" s="351">
        <f>D2242*F2243</f>
        <v>0</v>
      </c>
      <c r="H2243" s="463"/>
      <c r="I2243" s="354">
        <f t="shared" ref="I2243" si="541">D2242*F2243*H2243</f>
        <v>0</v>
      </c>
      <c r="J2243" s="1033"/>
    </row>
    <row r="2244" spans="2:10" s="115" customFormat="1" ht="15.95" hidden="1" customHeight="1">
      <c r="B2244" s="1024"/>
      <c r="C2244" s="1027"/>
      <c r="D2244" s="1030"/>
      <c r="E2244" s="196" t="s">
        <v>243</v>
      </c>
      <c r="F2244" s="537"/>
      <c r="G2244" s="351">
        <f>D2242*F2244</f>
        <v>0</v>
      </c>
      <c r="H2244" s="463"/>
      <c r="I2244" s="354">
        <f>D2242*F2244*H2244</f>
        <v>0</v>
      </c>
      <c r="J2244" s="1033"/>
    </row>
    <row r="2245" spans="2:10" s="115" customFormat="1" ht="15.95" hidden="1" customHeight="1">
      <c r="B2245" s="1024"/>
      <c r="C2245" s="1027"/>
      <c r="D2245" s="1030"/>
      <c r="E2245" s="196" t="s">
        <v>260</v>
      </c>
      <c r="F2245" s="537"/>
      <c r="G2245" s="351">
        <f>D2242*F2245</f>
        <v>0</v>
      </c>
      <c r="H2245" s="463"/>
      <c r="I2245" s="354">
        <f>D2242*F2245*H2245</f>
        <v>0</v>
      </c>
      <c r="J2245" s="1033"/>
    </row>
    <row r="2246" spans="2:10" s="115" customFormat="1" ht="15.95" hidden="1" customHeight="1">
      <c r="B2246" s="1024"/>
      <c r="C2246" s="1027"/>
      <c r="D2246" s="1030"/>
      <c r="E2246" s="196" t="s">
        <v>261</v>
      </c>
      <c r="F2246" s="537"/>
      <c r="G2246" s="351">
        <f>D2242*F2246</f>
        <v>0</v>
      </c>
      <c r="H2246" s="463"/>
      <c r="I2246" s="354">
        <f>D2242*F2246*H2246</f>
        <v>0</v>
      </c>
      <c r="J2246" s="1033"/>
    </row>
    <row r="2247" spans="2:10" s="115" customFormat="1" ht="15.95" hidden="1" customHeight="1">
      <c r="B2247" s="1025"/>
      <c r="C2247" s="1028"/>
      <c r="D2247" s="1031"/>
      <c r="E2247" s="196" t="s">
        <v>126</v>
      </c>
      <c r="F2247" s="537"/>
      <c r="G2247" s="351">
        <f>D2242*F2247</f>
        <v>0</v>
      </c>
      <c r="H2247" s="463"/>
      <c r="I2247" s="354">
        <f>D2242*F2247*H2247</f>
        <v>0</v>
      </c>
      <c r="J2247" s="1034"/>
    </row>
    <row r="2248" spans="2:10" s="115" customFormat="1" ht="15.95" hidden="1" customHeight="1">
      <c r="B2248" s="1023">
        <v>374</v>
      </c>
      <c r="C2248" s="1026"/>
      <c r="D2248" s="1029"/>
      <c r="E2248" s="196" t="s">
        <v>128</v>
      </c>
      <c r="F2248" s="537"/>
      <c r="G2248" s="351">
        <f>D2248*F2248</f>
        <v>0</v>
      </c>
      <c r="H2248" s="463"/>
      <c r="I2248" s="354">
        <f t="shared" ref="I2248" si="542">D2248*F2248*H2248</f>
        <v>0</v>
      </c>
      <c r="J2248" s="1032">
        <f>SUM(I2248:I2253)</f>
        <v>0</v>
      </c>
    </row>
    <row r="2249" spans="2:10" s="115" customFormat="1" ht="15.95" hidden="1" customHeight="1">
      <c r="B2249" s="1024"/>
      <c r="C2249" s="1027"/>
      <c r="D2249" s="1030"/>
      <c r="E2249" s="196" t="s">
        <v>259</v>
      </c>
      <c r="F2249" s="537"/>
      <c r="G2249" s="351">
        <f>D2248*F2249</f>
        <v>0</v>
      </c>
      <c r="H2249" s="463"/>
      <c r="I2249" s="354">
        <f t="shared" ref="I2249" si="543">D2248*F2249*H2249</f>
        <v>0</v>
      </c>
      <c r="J2249" s="1033"/>
    </row>
    <row r="2250" spans="2:10" s="115" customFormat="1" ht="15.95" hidden="1" customHeight="1">
      <c r="B2250" s="1024"/>
      <c r="C2250" s="1027"/>
      <c r="D2250" s="1030"/>
      <c r="E2250" s="196" t="s">
        <v>243</v>
      </c>
      <c r="F2250" s="537"/>
      <c r="G2250" s="351">
        <f>D2248*F2250</f>
        <v>0</v>
      </c>
      <c r="H2250" s="463"/>
      <c r="I2250" s="354">
        <f>D2248*F2250*H2250</f>
        <v>0</v>
      </c>
      <c r="J2250" s="1033"/>
    </row>
    <row r="2251" spans="2:10" s="115" customFormat="1" ht="15.95" hidden="1" customHeight="1">
      <c r="B2251" s="1024"/>
      <c r="C2251" s="1027"/>
      <c r="D2251" s="1030"/>
      <c r="E2251" s="196" t="s">
        <v>260</v>
      </c>
      <c r="F2251" s="537"/>
      <c r="G2251" s="351">
        <f>D2248*F2251</f>
        <v>0</v>
      </c>
      <c r="H2251" s="463"/>
      <c r="I2251" s="354">
        <f>D2248*F2251*H2251</f>
        <v>0</v>
      </c>
      <c r="J2251" s="1033"/>
    </row>
    <row r="2252" spans="2:10" s="115" customFormat="1" ht="15.95" hidden="1" customHeight="1">
      <c r="B2252" s="1024"/>
      <c r="C2252" s="1027"/>
      <c r="D2252" s="1030"/>
      <c r="E2252" s="196" t="s">
        <v>261</v>
      </c>
      <c r="F2252" s="537"/>
      <c r="G2252" s="351">
        <f>D2248*F2252</f>
        <v>0</v>
      </c>
      <c r="H2252" s="463"/>
      <c r="I2252" s="354">
        <f>D2248*F2252*H2252</f>
        <v>0</v>
      </c>
      <c r="J2252" s="1033"/>
    </row>
    <row r="2253" spans="2:10" s="115" customFormat="1" ht="15.95" hidden="1" customHeight="1">
      <c r="B2253" s="1025"/>
      <c r="C2253" s="1028"/>
      <c r="D2253" s="1031"/>
      <c r="E2253" s="196" t="s">
        <v>126</v>
      </c>
      <c r="F2253" s="537"/>
      <c r="G2253" s="351">
        <f>D2248*F2253</f>
        <v>0</v>
      </c>
      <c r="H2253" s="463"/>
      <c r="I2253" s="354">
        <f>D2248*F2253*H2253</f>
        <v>0</v>
      </c>
      <c r="J2253" s="1034"/>
    </row>
    <row r="2254" spans="2:10" s="115" customFormat="1" ht="15.95" hidden="1" customHeight="1">
      <c r="B2254" s="1023">
        <v>375</v>
      </c>
      <c r="C2254" s="1026"/>
      <c r="D2254" s="1029"/>
      <c r="E2254" s="196" t="s">
        <v>128</v>
      </c>
      <c r="F2254" s="537"/>
      <c r="G2254" s="351">
        <f>D2254*F2254</f>
        <v>0</v>
      </c>
      <c r="H2254" s="463"/>
      <c r="I2254" s="354">
        <f t="shared" ref="I2254" si="544">D2254*F2254*H2254</f>
        <v>0</v>
      </c>
      <c r="J2254" s="1032">
        <f>SUM(I2254:I2259)</f>
        <v>0</v>
      </c>
    </row>
    <row r="2255" spans="2:10" s="115" customFormat="1" ht="15.95" hidden="1" customHeight="1">
      <c r="B2255" s="1024"/>
      <c r="C2255" s="1027"/>
      <c r="D2255" s="1030"/>
      <c r="E2255" s="196" t="s">
        <v>259</v>
      </c>
      <c r="F2255" s="537"/>
      <c r="G2255" s="351">
        <f>D2254*F2255</f>
        <v>0</v>
      </c>
      <c r="H2255" s="463"/>
      <c r="I2255" s="354">
        <f t="shared" ref="I2255" si="545">D2254*F2255*H2255</f>
        <v>0</v>
      </c>
      <c r="J2255" s="1033"/>
    </row>
    <row r="2256" spans="2:10" s="115" customFormat="1" ht="15.95" hidden="1" customHeight="1">
      <c r="B2256" s="1024"/>
      <c r="C2256" s="1027"/>
      <c r="D2256" s="1030"/>
      <c r="E2256" s="196" t="s">
        <v>243</v>
      </c>
      <c r="F2256" s="537"/>
      <c r="G2256" s="351">
        <f>D2254*F2256</f>
        <v>0</v>
      </c>
      <c r="H2256" s="463"/>
      <c r="I2256" s="354">
        <f>D2254*F2256*H2256</f>
        <v>0</v>
      </c>
      <c r="J2256" s="1033"/>
    </row>
    <row r="2257" spans="2:10" s="115" customFormat="1" ht="15.95" hidden="1" customHeight="1">
      <c r="B2257" s="1024"/>
      <c r="C2257" s="1027"/>
      <c r="D2257" s="1030"/>
      <c r="E2257" s="196" t="s">
        <v>260</v>
      </c>
      <c r="F2257" s="537"/>
      <c r="G2257" s="351">
        <f>D2254*F2257</f>
        <v>0</v>
      </c>
      <c r="H2257" s="463"/>
      <c r="I2257" s="354">
        <f>D2254*F2257*H2257</f>
        <v>0</v>
      </c>
      <c r="J2257" s="1033"/>
    </row>
    <row r="2258" spans="2:10" s="115" customFormat="1" ht="15.95" hidden="1" customHeight="1">
      <c r="B2258" s="1024"/>
      <c r="C2258" s="1027"/>
      <c r="D2258" s="1030"/>
      <c r="E2258" s="196" t="s">
        <v>261</v>
      </c>
      <c r="F2258" s="537"/>
      <c r="G2258" s="351">
        <f>D2254*F2258</f>
        <v>0</v>
      </c>
      <c r="H2258" s="463"/>
      <c r="I2258" s="354">
        <f>D2254*F2258*H2258</f>
        <v>0</v>
      </c>
      <c r="J2258" s="1033"/>
    </row>
    <row r="2259" spans="2:10" s="115" customFormat="1" ht="15.95" hidden="1" customHeight="1">
      <c r="B2259" s="1025"/>
      <c r="C2259" s="1028"/>
      <c r="D2259" s="1031"/>
      <c r="E2259" s="196" t="s">
        <v>126</v>
      </c>
      <c r="F2259" s="537"/>
      <c r="G2259" s="351">
        <f>D2254*F2259</f>
        <v>0</v>
      </c>
      <c r="H2259" s="463"/>
      <c r="I2259" s="354">
        <f>D2254*F2259*H2259</f>
        <v>0</v>
      </c>
      <c r="J2259" s="1034"/>
    </row>
    <row r="2260" spans="2:10" s="115" customFormat="1" ht="15.95" hidden="1" customHeight="1">
      <c r="B2260" s="1023">
        <v>376</v>
      </c>
      <c r="C2260" s="1026"/>
      <c r="D2260" s="1029"/>
      <c r="E2260" s="196" t="s">
        <v>128</v>
      </c>
      <c r="F2260" s="537"/>
      <c r="G2260" s="351">
        <f>D2260*F2260</f>
        <v>0</v>
      </c>
      <c r="H2260" s="463"/>
      <c r="I2260" s="354">
        <f t="shared" ref="I2260" si="546">D2260*F2260*H2260</f>
        <v>0</v>
      </c>
      <c r="J2260" s="1032">
        <f>SUM(I2260:I2265)</f>
        <v>0</v>
      </c>
    </row>
    <row r="2261" spans="2:10" s="115" customFormat="1" ht="15.95" hidden="1" customHeight="1">
      <c r="B2261" s="1024"/>
      <c r="C2261" s="1027"/>
      <c r="D2261" s="1030"/>
      <c r="E2261" s="196" t="s">
        <v>259</v>
      </c>
      <c r="F2261" s="537"/>
      <c r="G2261" s="351">
        <f>D2260*F2261</f>
        <v>0</v>
      </c>
      <c r="H2261" s="463"/>
      <c r="I2261" s="354">
        <f t="shared" ref="I2261" si="547">D2260*F2261*H2261</f>
        <v>0</v>
      </c>
      <c r="J2261" s="1033"/>
    </row>
    <row r="2262" spans="2:10" s="115" customFormat="1" ht="15.95" hidden="1" customHeight="1">
      <c r="B2262" s="1024"/>
      <c r="C2262" s="1027"/>
      <c r="D2262" s="1030"/>
      <c r="E2262" s="196" t="s">
        <v>243</v>
      </c>
      <c r="F2262" s="537"/>
      <c r="G2262" s="351">
        <f>D2260*F2262</f>
        <v>0</v>
      </c>
      <c r="H2262" s="463"/>
      <c r="I2262" s="354">
        <f>D2260*F2262*H2262</f>
        <v>0</v>
      </c>
      <c r="J2262" s="1033"/>
    </row>
    <row r="2263" spans="2:10" s="115" customFormat="1" ht="15.95" hidden="1" customHeight="1">
      <c r="B2263" s="1024"/>
      <c r="C2263" s="1027"/>
      <c r="D2263" s="1030"/>
      <c r="E2263" s="196" t="s">
        <v>260</v>
      </c>
      <c r="F2263" s="537"/>
      <c r="G2263" s="351">
        <f>D2260*F2263</f>
        <v>0</v>
      </c>
      <c r="H2263" s="463"/>
      <c r="I2263" s="354">
        <f>D2260*F2263*H2263</f>
        <v>0</v>
      </c>
      <c r="J2263" s="1033"/>
    </row>
    <row r="2264" spans="2:10" s="115" customFormat="1" ht="15.95" hidden="1" customHeight="1">
      <c r="B2264" s="1024"/>
      <c r="C2264" s="1027"/>
      <c r="D2264" s="1030"/>
      <c r="E2264" s="196" t="s">
        <v>261</v>
      </c>
      <c r="F2264" s="537"/>
      <c r="G2264" s="351">
        <f>D2260*F2264</f>
        <v>0</v>
      </c>
      <c r="H2264" s="463"/>
      <c r="I2264" s="354">
        <f>D2260*F2264*H2264</f>
        <v>0</v>
      </c>
      <c r="J2264" s="1033"/>
    </row>
    <row r="2265" spans="2:10" s="115" customFormat="1" ht="15.95" hidden="1" customHeight="1">
      <c r="B2265" s="1025"/>
      <c r="C2265" s="1028"/>
      <c r="D2265" s="1031"/>
      <c r="E2265" s="196" t="s">
        <v>126</v>
      </c>
      <c r="F2265" s="537"/>
      <c r="G2265" s="351">
        <f>D2260*F2265</f>
        <v>0</v>
      </c>
      <c r="H2265" s="463"/>
      <c r="I2265" s="354">
        <f>D2260*F2265*H2265</f>
        <v>0</v>
      </c>
      <c r="J2265" s="1034"/>
    </row>
    <row r="2266" spans="2:10" s="115" customFormat="1" ht="15.95" hidden="1" customHeight="1">
      <c r="B2266" s="1023">
        <v>377</v>
      </c>
      <c r="C2266" s="1026"/>
      <c r="D2266" s="1029"/>
      <c r="E2266" s="196" t="s">
        <v>128</v>
      </c>
      <c r="F2266" s="537"/>
      <c r="G2266" s="351">
        <f>D2266*F2266</f>
        <v>0</v>
      </c>
      <c r="H2266" s="463"/>
      <c r="I2266" s="354">
        <f t="shared" ref="I2266" si="548">D2266*F2266*H2266</f>
        <v>0</v>
      </c>
      <c r="J2266" s="1032">
        <f>SUM(I2266:I2271)</f>
        <v>0</v>
      </c>
    </row>
    <row r="2267" spans="2:10" s="115" customFormat="1" ht="15.95" hidden="1" customHeight="1">
      <c r="B2267" s="1024"/>
      <c r="C2267" s="1027"/>
      <c r="D2267" s="1030"/>
      <c r="E2267" s="196" t="s">
        <v>259</v>
      </c>
      <c r="F2267" s="537"/>
      <c r="G2267" s="351">
        <f>D2266*F2267</f>
        <v>0</v>
      </c>
      <c r="H2267" s="463"/>
      <c r="I2267" s="354">
        <f t="shared" ref="I2267" si="549">D2266*F2267*H2267</f>
        <v>0</v>
      </c>
      <c r="J2267" s="1033"/>
    </row>
    <row r="2268" spans="2:10" s="115" customFormat="1" ht="15.95" hidden="1" customHeight="1">
      <c r="B2268" s="1024"/>
      <c r="C2268" s="1027"/>
      <c r="D2268" s="1030"/>
      <c r="E2268" s="196" t="s">
        <v>243</v>
      </c>
      <c r="F2268" s="537"/>
      <c r="G2268" s="351">
        <f>D2266*F2268</f>
        <v>0</v>
      </c>
      <c r="H2268" s="463"/>
      <c r="I2268" s="354">
        <f>D2266*F2268*H2268</f>
        <v>0</v>
      </c>
      <c r="J2268" s="1033"/>
    </row>
    <row r="2269" spans="2:10" s="115" customFormat="1" ht="15.95" hidden="1" customHeight="1">
      <c r="B2269" s="1024"/>
      <c r="C2269" s="1027"/>
      <c r="D2269" s="1030"/>
      <c r="E2269" s="196" t="s">
        <v>260</v>
      </c>
      <c r="F2269" s="537"/>
      <c r="G2269" s="351">
        <f>D2266*F2269</f>
        <v>0</v>
      </c>
      <c r="H2269" s="463"/>
      <c r="I2269" s="354">
        <f>D2266*F2269*H2269</f>
        <v>0</v>
      </c>
      <c r="J2269" s="1033"/>
    </row>
    <row r="2270" spans="2:10" s="115" customFormat="1" ht="15.95" hidden="1" customHeight="1">
      <c r="B2270" s="1024"/>
      <c r="C2270" s="1027"/>
      <c r="D2270" s="1030"/>
      <c r="E2270" s="196" t="s">
        <v>261</v>
      </c>
      <c r="F2270" s="537"/>
      <c r="G2270" s="351">
        <f>D2266*F2270</f>
        <v>0</v>
      </c>
      <c r="H2270" s="463"/>
      <c r="I2270" s="354">
        <f>D2266*F2270*H2270</f>
        <v>0</v>
      </c>
      <c r="J2270" s="1033"/>
    </row>
    <row r="2271" spans="2:10" s="115" customFormat="1" ht="15.95" hidden="1" customHeight="1">
      <c r="B2271" s="1025"/>
      <c r="C2271" s="1028"/>
      <c r="D2271" s="1031"/>
      <c r="E2271" s="196" t="s">
        <v>126</v>
      </c>
      <c r="F2271" s="537"/>
      <c r="G2271" s="351">
        <f>D2266*F2271</f>
        <v>0</v>
      </c>
      <c r="H2271" s="463"/>
      <c r="I2271" s="354">
        <f>D2266*F2271*H2271</f>
        <v>0</v>
      </c>
      <c r="J2271" s="1034"/>
    </row>
    <row r="2272" spans="2:10" s="115" customFormat="1" ht="15.95" hidden="1" customHeight="1">
      <c r="B2272" s="1023">
        <v>378</v>
      </c>
      <c r="C2272" s="1026"/>
      <c r="D2272" s="1029"/>
      <c r="E2272" s="196" t="s">
        <v>128</v>
      </c>
      <c r="F2272" s="537"/>
      <c r="G2272" s="351">
        <f>D2272*F2272</f>
        <v>0</v>
      </c>
      <c r="H2272" s="463"/>
      <c r="I2272" s="354">
        <f t="shared" ref="I2272" si="550">D2272*F2272*H2272</f>
        <v>0</v>
      </c>
      <c r="J2272" s="1032">
        <f>SUM(I2272:I2277)</f>
        <v>0</v>
      </c>
    </row>
    <row r="2273" spans="2:10" s="115" customFormat="1" ht="15.95" hidden="1" customHeight="1">
      <c r="B2273" s="1024"/>
      <c r="C2273" s="1027"/>
      <c r="D2273" s="1030"/>
      <c r="E2273" s="196" t="s">
        <v>259</v>
      </c>
      <c r="F2273" s="537"/>
      <c r="G2273" s="351">
        <f>D2272*F2273</f>
        <v>0</v>
      </c>
      <c r="H2273" s="463"/>
      <c r="I2273" s="354">
        <f t="shared" ref="I2273" si="551">D2272*F2273*H2273</f>
        <v>0</v>
      </c>
      <c r="J2273" s="1033"/>
    </row>
    <row r="2274" spans="2:10" s="115" customFormat="1" ht="15.95" hidden="1" customHeight="1">
      <c r="B2274" s="1024"/>
      <c r="C2274" s="1027"/>
      <c r="D2274" s="1030"/>
      <c r="E2274" s="196" t="s">
        <v>243</v>
      </c>
      <c r="F2274" s="537"/>
      <c r="G2274" s="351">
        <f>D2272*F2274</f>
        <v>0</v>
      </c>
      <c r="H2274" s="463"/>
      <c r="I2274" s="354">
        <f>D2272*F2274*H2274</f>
        <v>0</v>
      </c>
      <c r="J2274" s="1033"/>
    </row>
    <row r="2275" spans="2:10" s="115" customFormat="1" ht="15.95" hidden="1" customHeight="1">
      <c r="B2275" s="1024"/>
      <c r="C2275" s="1027"/>
      <c r="D2275" s="1030"/>
      <c r="E2275" s="196" t="s">
        <v>260</v>
      </c>
      <c r="F2275" s="537"/>
      <c r="G2275" s="351">
        <f>D2272*F2275</f>
        <v>0</v>
      </c>
      <c r="H2275" s="463"/>
      <c r="I2275" s="354">
        <f>D2272*F2275*H2275</f>
        <v>0</v>
      </c>
      <c r="J2275" s="1033"/>
    </row>
    <row r="2276" spans="2:10" s="115" customFormat="1" ht="15.95" hidden="1" customHeight="1">
      <c r="B2276" s="1024"/>
      <c r="C2276" s="1027"/>
      <c r="D2276" s="1030"/>
      <c r="E2276" s="196" t="s">
        <v>261</v>
      </c>
      <c r="F2276" s="537"/>
      <c r="G2276" s="351">
        <f>D2272*F2276</f>
        <v>0</v>
      </c>
      <c r="H2276" s="463"/>
      <c r="I2276" s="354">
        <f>D2272*F2276*H2276</f>
        <v>0</v>
      </c>
      <c r="J2276" s="1033"/>
    </row>
    <row r="2277" spans="2:10" s="115" customFormat="1" ht="15.95" hidden="1" customHeight="1">
      <c r="B2277" s="1025"/>
      <c r="C2277" s="1028"/>
      <c r="D2277" s="1031"/>
      <c r="E2277" s="196" t="s">
        <v>126</v>
      </c>
      <c r="F2277" s="537"/>
      <c r="G2277" s="351">
        <f>D2272*F2277</f>
        <v>0</v>
      </c>
      <c r="H2277" s="463"/>
      <c r="I2277" s="354">
        <f>D2272*F2277*H2277</f>
        <v>0</v>
      </c>
      <c r="J2277" s="1034"/>
    </row>
    <row r="2278" spans="2:10" s="115" customFormat="1" ht="15.95" hidden="1" customHeight="1">
      <c r="B2278" s="1023">
        <v>379</v>
      </c>
      <c r="C2278" s="1026"/>
      <c r="D2278" s="1029"/>
      <c r="E2278" s="196" t="s">
        <v>128</v>
      </c>
      <c r="F2278" s="537"/>
      <c r="G2278" s="351">
        <f>D2278*F2278</f>
        <v>0</v>
      </c>
      <c r="H2278" s="463"/>
      <c r="I2278" s="354">
        <f t="shared" ref="I2278" si="552">D2278*F2278*H2278</f>
        <v>0</v>
      </c>
      <c r="J2278" s="1032">
        <f>SUM(I2278:I2283)</f>
        <v>0</v>
      </c>
    </row>
    <row r="2279" spans="2:10" s="115" customFormat="1" ht="15.95" hidden="1" customHeight="1">
      <c r="B2279" s="1024"/>
      <c r="C2279" s="1027"/>
      <c r="D2279" s="1030"/>
      <c r="E2279" s="196" t="s">
        <v>259</v>
      </c>
      <c r="F2279" s="537"/>
      <c r="G2279" s="351">
        <f>D2278*F2279</f>
        <v>0</v>
      </c>
      <c r="H2279" s="463"/>
      <c r="I2279" s="354">
        <f t="shared" ref="I2279" si="553">D2278*F2279*H2279</f>
        <v>0</v>
      </c>
      <c r="J2279" s="1033"/>
    </row>
    <row r="2280" spans="2:10" s="115" customFormat="1" ht="15.95" hidden="1" customHeight="1">
      <c r="B2280" s="1024"/>
      <c r="C2280" s="1027"/>
      <c r="D2280" s="1030"/>
      <c r="E2280" s="196" t="s">
        <v>243</v>
      </c>
      <c r="F2280" s="537"/>
      <c r="G2280" s="351">
        <f>D2278*F2280</f>
        <v>0</v>
      </c>
      <c r="H2280" s="463"/>
      <c r="I2280" s="354">
        <f>D2278*F2280*H2280</f>
        <v>0</v>
      </c>
      <c r="J2280" s="1033"/>
    </row>
    <row r="2281" spans="2:10" s="115" customFormat="1" ht="15.95" hidden="1" customHeight="1">
      <c r="B2281" s="1024"/>
      <c r="C2281" s="1027"/>
      <c r="D2281" s="1030"/>
      <c r="E2281" s="196" t="s">
        <v>260</v>
      </c>
      <c r="F2281" s="537"/>
      <c r="G2281" s="351">
        <f>D2278*F2281</f>
        <v>0</v>
      </c>
      <c r="H2281" s="463"/>
      <c r="I2281" s="354">
        <f>D2278*F2281*H2281</f>
        <v>0</v>
      </c>
      <c r="J2281" s="1033"/>
    </row>
    <row r="2282" spans="2:10" s="115" customFormat="1" ht="15.95" hidden="1" customHeight="1">
      <c r="B2282" s="1024"/>
      <c r="C2282" s="1027"/>
      <c r="D2282" s="1030"/>
      <c r="E2282" s="196" t="s">
        <v>261</v>
      </c>
      <c r="F2282" s="537"/>
      <c r="G2282" s="351">
        <f>D2278*F2282</f>
        <v>0</v>
      </c>
      <c r="H2282" s="463"/>
      <c r="I2282" s="354">
        <f>D2278*F2282*H2282</f>
        <v>0</v>
      </c>
      <c r="J2282" s="1033"/>
    </row>
    <row r="2283" spans="2:10" s="115" customFormat="1" ht="15.95" hidden="1" customHeight="1">
      <c r="B2283" s="1025"/>
      <c r="C2283" s="1028"/>
      <c r="D2283" s="1031"/>
      <c r="E2283" s="196" t="s">
        <v>126</v>
      </c>
      <c r="F2283" s="537"/>
      <c r="G2283" s="351">
        <f>D2278*F2283</f>
        <v>0</v>
      </c>
      <c r="H2283" s="463"/>
      <c r="I2283" s="354">
        <f>D2278*F2283*H2283</f>
        <v>0</v>
      </c>
      <c r="J2283" s="1034"/>
    </row>
    <row r="2284" spans="2:10" s="115" customFormat="1" ht="15.95" hidden="1" customHeight="1">
      <c r="B2284" s="1023">
        <v>380</v>
      </c>
      <c r="C2284" s="1026"/>
      <c r="D2284" s="1029"/>
      <c r="E2284" s="196" t="s">
        <v>128</v>
      </c>
      <c r="F2284" s="537"/>
      <c r="G2284" s="351">
        <f>D2284*F2284</f>
        <v>0</v>
      </c>
      <c r="H2284" s="463"/>
      <c r="I2284" s="354">
        <f t="shared" ref="I2284" si="554">D2284*F2284*H2284</f>
        <v>0</v>
      </c>
      <c r="J2284" s="1032">
        <f>SUM(I2284:I2289)</f>
        <v>0</v>
      </c>
    </row>
    <row r="2285" spans="2:10" s="115" customFormat="1" ht="15.95" hidden="1" customHeight="1">
      <c r="B2285" s="1024"/>
      <c r="C2285" s="1027"/>
      <c r="D2285" s="1030"/>
      <c r="E2285" s="196" t="s">
        <v>259</v>
      </c>
      <c r="F2285" s="537"/>
      <c r="G2285" s="351">
        <f>D2284*F2285</f>
        <v>0</v>
      </c>
      <c r="H2285" s="463"/>
      <c r="I2285" s="354">
        <f t="shared" ref="I2285" si="555">D2284*F2285*H2285</f>
        <v>0</v>
      </c>
      <c r="J2285" s="1033"/>
    </row>
    <row r="2286" spans="2:10" s="115" customFormat="1" ht="15.95" hidden="1" customHeight="1">
      <c r="B2286" s="1024"/>
      <c r="C2286" s="1027"/>
      <c r="D2286" s="1030"/>
      <c r="E2286" s="196" t="s">
        <v>243</v>
      </c>
      <c r="F2286" s="537"/>
      <c r="G2286" s="351">
        <f>D2284*F2286</f>
        <v>0</v>
      </c>
      <c r="H2286" s="463"/>
      <c r="I2286" s="354">
        <f>D2284*F2286*H2286</f>
        <v>0</v>
      </c>
      <c r="J2286" s="1033"/>
    </row>
    <row r="2287" spans="2:10" s="115" customFormat="1" ht="15.95" hidden="1" customHeight="1">
      <c r="B2287" s="1024"/>
      <c r="C2287" s="1027"/>
      <c r="D2287" s="1030"/>
      <c r="E2287" s="196" t="s">
        <v>260</v>
      </c>
      <c r="F2287" s="537"/>
      <c r="G2287" s="351">
        <f>D2284*F2287</f>
        <v>0</v>
      </c>
      <c r="H2287" s="463"/>
      <c r="I2287" s="354">
        <f>D2284*F2287*H2287</f>
        <v>0</v>
      </c>
      <c r="J2287" s="1033"/>
    </row>
    <row r="2288" spans="2:10" s="115" customFormat="1" ht="15.95" hidden="1" customHeight="1">
      <c r="B2288" s="1024"/>
      <c r="C2288" s="1027"/>
      <c r="D2288" s="1030"/>
      <c r="E2288" s="196" t="s">
        <v>261</v>
      </c>
      <c r="F2288" s="537"/>
      <c r="G2288" s="351">
        <f>D2284*F2288</f>
        <v>0</v>
      </c>
      <c r="H2288" s="463"/>
      <c r="I2288" s="354">
        <f>D2284*F2288*H2288</f>
        <v>0</v>
      </c>
      <c r="J2288" s="1033"/>
    </row>
    <row r="2289" spans="2:10" s="115" customFormat="1" ht="15.95" hidden="1" customHeight="1">
      <c r="B2289" s="1025"/>
      <c r="C2289" s="1028"/>
      <c r="D2289" s="1031"/>
      <c r="E2289" s="196" t="s">
        <v>126</v>
      </c>
      <c r="F2289" s="537"/>
      <c r="G2289" s="351">
        <f>D2284*F2289</f>
        <v>0</v>
      </c>
      <c r="H2289" s="463"/>
      <c r="I2289" s="354">
        <f>D2284*F2289*H2289</f>
        <v>0</v>
      </c>
      <c r="J2289" s="1034"/>
    </row>
    <row r="2290" spans="2:10" s="115" customFormat="1" ht="15.95" hidden="1" customHeight="1">
      <c r="B2290" s="1023">
        <v>381</v>
      </c>
      <c r="C2290" s="1026"/>
      <c r="D2290" s="1029"/>
      <c r="E2290" s="196" t="s">
        <v>128</v>
      </c>
      <c r="F2290" s="537"/>
      <c r="G2290" s="351">
        <f>D2290*F2290</f>
        <v>0</v>
      </c>
      <c r="H2290" s="463"/>
      <c r="I2290" s="354">
        <f t="shared" ref="I2290" si="556">D2290*F2290*H2290</f>
        <v>0</v>
      </c>
      <c r="J2290" s="1032">
        <f>SUM(I2290:I2295)</f>
        <v>0</v>
      </c>
    </row>
    <row r="2291" spans="2:10" s="115" customFormat="1" ht="15.95" hidden="1" customHeight="1">
      <c r="B2291" s="1024"/>
      <c r="C2291" s="1027"/>
      <c r="D2291" s="1030"/>
      <c r="E2291" s="196" t="s">
        <v>259</v>
      </c>
      <c r="F2291" s="537"/>
      <c r="G2291" s="351">
        <f>D2290*F2291</f>
        <v>0</v>
      </c>
      <c r="H2291" s="463"/>
      <c r="I2291" s="354">
        <f t="shared" ref="I2291" si="557">D2290*F2291*H2291</f>
        <v>0</v>
      </c>
      <c r="J2291" s="1033"/>
    </row>
    <row r="2292" spans="2:10" s="115" customFormat="1" ht="15.95" hidden="1" customHeight="1">
      <c r="B2292" s="1024"/>
      <c r="C2292" s="1027"/>
      <c r="D2292" s="1030"/>
      <c r="E2292" s="196" t="s">
        <v>243</v>
      </c>
      <c r="F2292" s="537"/>
      <c r="G2292" s="351">
        <f>D2290*F2292</f>
        <v>0</v>
      </c>
      <c r="H2292" s="463"/>
      <c r="I2292" s="354">
        <f>D2290*F2292*H2292</f>
        <v>0</v>
      </c>
      <c r="J2292" s="1033"/>
    </row>
    <row r="2293" spans="2:10" s="115" customFormat="1" ht="15.95" hidden="1" customHeight="1">
      <c r="B2293" s="1024"/>
      <c r="C2293" s="1027"/>
      <c r="D2293" s="1030"/>
      <c r="E2293" s="196" t="s">
        <v>260</v>
      </c>
      <c r="F2293" s="537"/>
      <c r="G2293" s="351">
        <f>D2290*F2293</f>
        <v>0</v>
      </c>
      <c r="H2293" s="463"/>
      <c r="I2293" s="354">
        <f>D2290*F2293*H2293</f>
        <v>0</v>
      </c>
      <c r="J2293" s="1033"/>
    </row>
    <row r="2294" spans="2:10" s="115" customFormat="1" ht="15.95" hidden="1" customHeight="1">
      <c r="B2294" s="1024"/>
      <c r="C2294" s="1027"/>
      <c r="D2294" s="1030"/>
      <c r="E2294" s="196" t="s">
        <v>261</v>
      </c>
      <c r="F2294" s="537"/>
      <c r="G2294" s="351">
        <f>D2290*F2294</f>
        <v>0</v>
      </c>
      <c r="H2294" s="463"/>
      <c r="I2294" s="354">
        <f>D2290*F2294*H2294</f>
        <v>0</v>
      </c>
      <c r="J2294" s="1033"/>
    </row>
    <row r="2295" spans="2:10" s="115" customFormat="1" ht="15.95" hidden="1" customHeight="1">
      <c r="B2295" s="1025"/>
      <c r="C2295" s="1028"/>
      <c r="D2295" s="1031"/>
      <c r="E2295" s="196" t="s">
        <v>126</v>
      </c>
      <c r="F2295" s="537"/>
      <c r="G2295" s="351">
        <f>D2290*F2295</f>
        <v>0</v>
      </c>
      <c r="H2295" s="463"/>
      <c r="I2295" s="354">
        <f>D2290*F2295*H2295</f>
        <v>0</v>
      </c>
      <c r="J2295" s="1034"/>
    </row>
    <row r="2296" spans="2:10" s="115" customFormat="1" ht="15.95" hidden="1" customHeight="1">
      <c r="B2296" s="1023">
        <v>382</v>
      </c>
      <c r="C2296" s="1026"/>
      <c r="D2296" s="1029"/>
      <c r="E2296" s="196" t="s">
        <v>128</v>
      </c>
      <c r="F2296" s="537"/>
      <c r="G2296" s="351">
        <f>D2296*F2296</f>
        <v>0</v>
      </c>
      <c r="H2296" s="463"/>
      <c r="I2296" s="354">
        <f t="shared" ref="I2296" si="558">D2296*F2296*H2296</f>
        <v>0</v>
      </c>
      <c r="J2296" s="1032">
        <f>SUM(I2296:I2301)</f>
        <v>0</v>
      </c>
    </row>
    <row r="2297" spans="2:10" s="115" customFormat="1" ht="15.95" hidden="1" customHeight="1">
      <c r="B2297" s="1024"/>
      <c r="C2297" s="1027"/>
      <c r="D2297" s="1030"/>
      <c r="E2297" s="196" t="s">
        <v>259</v>
      </c>
      <c r="F2297" s="537"/>
      <c r="G2297" s="351">
        <f>D2296*F2297</f>
        <v>0</v>
      </c>
      <c r="H2297" s="463"/>
      <c r="I2297" s="354">
        <f t="shared" ref="I2297" si="559">D2296*F2297*H2297</f>
        <v>0</v>
      </c>
      <c r="J2297" s="1033"/>
    </row>
    <row r="2298" spans="2:10" s="115" customFormat="1" ht="15.95" hidden="1" customHeight="1">
      <c r="B2298" s="1024"/>
      <c r="C2298" s="1027"/>
      <c r="D2298" s="1030"/>
      <c r="E2298" s="196" t="s">
        <v>243</v>
      </c>
      <c r="F2298" s="537"/>
      <c r="G2298" s="351">
        <f>D2296*F2298</f>
        <v>0</v>
      </c>
      <c r="H2298" s="463"/>
      <c r="I2298" s="354">
        <f>D2296*F2298*H2298</f>
        <v>0</v>
      </c>
      <c r="J2298" s="1033"/>
    </row>
    <row r="2299" spans="2:10" s="115" customFormat="1" ht="15.95" hidden="1" customHeight="1">
      <c r="B2299" s="1024"/>
      <c r="C2299" s="1027"/>
      <c r="D2299" s="1030"/>
      <c r="E2299" s="196" t="s">
        <v>260</v>
      </c>
      <c r="F2299" s="537"/>
      <c r="G2299" s="351">
        <f>D2296*F2299</f>
        <v>0</v>
      </c>
      <c r="H2299" s="463"/>
      <c r="I2299" s="354">
        <f>D2296*F2299*H2299</f>
        <v>0</v>
      </c>
      <c r="J2299" s="1033"/>
    </row>
    <row r="2300" spans="2:10" s="115" customFormat="1" ht="15.95" hidden="1" customHeight="1">
      <c r="B2300" s="1024"/>
      <c r="C2300" s="1027"/>
      <c r="D2300" s="1030"/>
      <c r="E2300" s="196" t="s">
        <v>261</v>
      </c>
      <c r="F2300" s="537"/>
      <c r="G2300" s="351">
        <f>D2296*F2300</f>
        <v>0</v>
      </c>
      <c r="H2300" s="463"/>
      <c r="I2300" s="354">
        <f>D2296*F2300*H2300</f>
        <v>0</v>
      </c>
      <c r="J2300" s="1033"/>
    </row>
    <row r="2301" spans="2:10" s="115" customFormat="1" ht="15.95" hidden="1" customHeight="1">
      <c r="B2301" s="1025"/>
      <c r="C2301" s="1028"/>
      <c r="D2301" s="1031"/>
      <c r="E2301" s="196" t="s">
        <v>126</v>
      </c>
      <c r="F2301" s="537"/>
      <c r="G2301" s="351">
        <f>D2296*F2301</f>
        <v>0</v>
      </c>
      <c r="H2301" s="463"/>
      <c r="I2301" s="354">
        <f>D2296*F2301*H2301</f>
        <v>0</v>
      </c>
      <c r="J2301" s="1034"/>
    </row>
    <row r="2302" spans="2:10" s="115" customFormat="1" ht="15.95" hidden="1" customHeight="1">
      <c r="B2302" s="1023">
        <v>383</v>
      </c>
      <c r="C2302" s="1026"/>
      <c r="D2302" s="1029"/>
      <c r="E2302" s="196" t="s">
        <v>128</v>
      </c>
      <c r="F2302" s="537"/>
      <c r="G2302" s="351">
        <f>D2302*F2302</f>
        <v>0</v>
      </c>
      <c r="H2302" s="463"/>
      <c r="I2302" s="354">
        <f t="shared" ref="I2302" si="560">D2302*F2302*H2302</f>
        <v>0</v>
      </c>
      <c r="J2302" s="1032">
        <f>SUM(I2302:I2307)</f>
        <v>0</v>
      </c>
    </row>
    <row r="2303" spans="2:10" s="115" customFormat="1" ht="15.95" hidden="1" customHeight="1">
      <c r="B2303" s="1024"/>
      <c r="C2303" s="1027"/>
      <c r="D2303" s="1030"/>
      <c r="E2303" s="196" t="s">
        <v>259</v>
      </c>
      <c r="F2303" s="537"/>
      <c r="G2303" s="351">
        <f>D2302*F2303</f>
        <v>0</v>
      </c>
      <c r="H2303" s="463"/>
      <c r="I2303" s="354">
        <f t="shared" ref="I2303" si="561">D2302*F2303*H2303</f>
        <v>0</v>
      </c>
      <c r="J2303" s="1033"/>
    </row>
    <row r="2304" spans="2:10" s="115" customFormat="1" ht="15.95" hidden="1" customHeight="1">
      <c r="B2304" s="1024"/>
      <c r="C2304" s="1027"/>
      <c r="D2304" s="1030"/>
      <c r="E2304" s="196" t="s">
        <v>243</v>
      </c>
      <c r="F2304" s="537"/>
      <c r="G2304" s="351">
        <f>D2302*F2304</f>
        <v>0</v>
      </c>
      <c r="H2304" s="463"/>
      <c r="I2304" s="354">
        <f>D2302*F2304*H2304</f>
        <v>0</v>
      </c>
      <c r="J2304" s="1033"/>
    </row>
    <row r="2305" spans="2:10" s="115" customFormat="1" ht="15.95" hidden="1" customHeight="1">
      <c r="B2305" s="1024"/>
      <c r="C2305" s="1027"/>
      <c r="D2305" s="1030"/>
      <c r="E2305" s="196" t="s">
        <v>260</v>
      </c>
      <c r="F2305" s="537"/>
      <c r="G2305" s="351">
        <f>D2302*F2305</f>
        <v>0</v>
      </c>
      <c r="H2305" s="463"/>
      <c r="I2305" s="354">
        <f>D2302*F2305*H2305</f>
        <v>0</v>
      </c>
      <c r="J2305" s="1033"/>
    </row>
    <row r="2306" spans="2:10" s="115" customFormat="1" ht="15.95" hidden="1" customHeight="1">
      <c r="B2306" s="1024"/>
      <c r="C2306" s="1027"/>
      <c r="D2306" s="1030"/>
      <c r="E2306" s="196" t="s">
        <v>261</v>
      </c>
      <c r="F2306" s="537"/>
      <c r="G2306" s="351">
        <f>D2302*F2306</f>
        <v>0</v>
      </c>
      <c r="H2306" s="463"/>
      <c r="I2306" s="354">
        <f>D2302*F2306*H2306</f>
        <v>0</v>
      </c>
      <c r="J2306" s="1033"/>
    </row>
    <row r="2307" spans="2:10" s="115" customFormat="1" ht="15.95" hidden="1" customHeight="1">
      <c r="B2307" s="1025"/>
      <c r="C2307" s="1028"/>
      <c r="D2307" s="1031"/>
      <c r="E2307" s="196" t="s">
        <v>126</v>
      </c>
      <c r="F2307" s="537"/>
      <c r="G2307" s="351">
        <f>D2302*F2307</f>
        <v>0</v>
      </c>
      <c r="H2307" s="463"/>
      <c r="I2307" s="354">
        <f>D2302*F2307*H2307</f>
        <v>0</v>
      </c>
      <c r="J2307" s="1034"/>
    </row>
    <row r="2308" spans="2:10" s="115" customFormat="1" ht="15.95" hidden="1" customHeight="1">
      <c r="B2308" s="1023">
        <v>384</v>
      </c>
      <c r="C2308" s="1026"/>
      <c r="D2308" s="1029"/>
      <c r="E2308" s="196" t="s">
        <v>128</v>
      </c>
      <c r="F2308" s="537"/>
      <c r="G2308" s="351">
        <f>D2308*F2308</f>
        <v>0</v>
      </c>
      <c r="H2308" s="463"/>
      <c r="I2308" s="354">
        <f t="shared" ref="I2308" si="562">D2308*F2308*H2308</f>
        <v>0</v>
      </c>
      <c r="J2308" s="1032">
        <f>SUM(I2308:I2313)</f>
        <v>0</v>
      </c>
    </row>
    <row r="2309" spans="2:10" s="115" customFormat="1" ht="15.95" hidden="1" customHeight="1">
      <c r="B2309" s="1024"/>
      <c r="C2309" s="1027"/>
      <c r="D2309" s="1030"/>
      <c r="E2309" s="196" t="s">
        <v>259</v>
      </c>
      <c r="F2309" s="537"/>
      <c r="G2309" s="351">
        <f>D2308*F2309</f>
        <v>0</v>
      </c>
      <c r="H2309" s="463"/>
      <c r="I2309" s="354">
        <f t="shared" ref="I2309" si="563">D2308*F2309*H2309</f>
        <v>0</v>
      </c>
      <c r="J2309" s="1033"/>
    </row>
    <row r="2310" spans="2:10" s="115" customFormat="1" ht="15.95" hidden="1" customHeight="1">
      <c r="B2310" s="1024"/>
      <c r="C2310" s="1027"/>
      <c r="D2310" s="1030"/>
      <c r="E2310" s="196" t="s">
        <v>243</v>
      </c>
      <c r="F2310" s="537"/>
      <c r="G2310" s="351">
        <f>D2308*F2310</f>
        <v>0</v>
      </c>
      <c r="H2310" s="463"/>
      <c r="I2310" s="354">
        <f>D2308*F2310*H2310</f>
        <v>0</v>
      </c>
      <c r="J2310" s="1033"/>
    </row>
    <row r="2311" spans="2:10" s="115" customFormat="1" ht="15.95" hidden="1" customHeight="1">
      <c r="B2311" s="1024"/>
      <c r="C2311" s="1027"/>
      <c r="D2311" s="1030"/>
      <c r="E2311" s="196" t="s">
        <v>260</v>
      </c>
      <c r="F2311" s="537"/>
      <c r="G2311" s="351">
        <f>D2308*F2311</f>
        <v>0</v>
      </c>
      <c r="H2311" s="463"/>
      <c r="I2311" s="354">
        <f>D2308*F2311*H2311</f>
        <v>0</v>
      </c>
      <c r="J2311" s="1033"/>
    </row>
    <row r="2312" spans="2:10" s="115" customFormat="1" ht="15.95" hidden="1" customHeight="1">
      <c r="B2312" s="1024"/>
      <c r="C2312" s="1027"/>
      <c r="D2312" s="1030"/>
      <c r="E2312" s="196" t="s">
        <v>261</v>
      </c>
      <c r="F2312" s="537"/>
      <c r="G2312" s="351">
        <f>D2308*F2312</f>
        <v>0</v>
      </c>
      <c r="H2312" s="463"/>
      <c r="I2312" s="354">
        <f>D2308*F2312*H2312</f>
        <v>0</v>
      </c>
      <c r="J2312" s="1033"/>
    </row>
    <row r="2313" spans="2:10" s="115" customFormat="1" ht="15.95" hidden="1" customHeight="1">
      <c r="B2313" s="1025"/>
      <c r="C2313" s="1028"/>
      <c r="D2313" s="1031"/>
      <c r="E2313" s="196" t="s">
        <v>126</v>
      </c>
      <c r="F2313" s="537"/>
      <c r="G2313" s="351">
        <f>D2308*F2313</f>
        <v>0</v>
      </c>
      <c r="H2313" s="463"/>
      <c r="I2313" s="354">
        <f>D2308*F2313*H2313</f>
        <v>0</v>
      </c>
      <c r="J2313" s="1034"/>
    </row>
    <row r="2314" spans="2:10" s="115" customFormat="1" ht="15.95" hidden="1" customHeight="1">
      <c r="B2314" s="1023">
        <v>385</v>
      </c>
      <c r="C2314" s="1026"/>
      <c r="D2314" s="1029"/>
      <c r="E2314" s="196" t="s">
        <v>128</v>
      </c>
      <c r="F2314" s="537"/>
      <c r="G2314" s="351">
        <f>D2314*F2314</f>
        <v>0</v>
      </c>
      <c r="H2314" s="463"/>
      <c r="I2314" s="354">
        <f t="shared" ref="I2314" si="564">D2314*F2314*H2314</f>
        <v>0</v>
      </c>
      <c r="J2314" s="1032">
        <f>SUM(I2314:I2319)</f>
        <v>0</v>
      </c>
    </row>
    <row r="2315" spans="2:10" s="115" customFormat="1" ht="15.95" hidden="1" customHeight="1">
      <c r="B2315" s="1024"/>
      <c r="C2315" s="1027"/>
      <c r="D2315" s="1030"/>
      <c r="E2315" s="196" t="s">
        <v>259</v>
      </c>
      <c r="F2315" s="537"/>
      <c r="G2315" s="351">
        <f>D2314*F2315</f>
        <v>0</v>
      </c>
      <c r="H2315" s="463"/>
      <c r="I2315" s="354">
        <f t="shared" ref="I2315" si="565">D2314*F2315*H2315</f>
        <v>0</v>
      </c>
      <c r="J2315" s="1033"/>
    </row>
    <row r="2316" spans="2:10" s="115" customFormat="1" ht="15.95" hidden="1" customHeight="1">
      <c r="B2316" s="1024"/>
      <c r="C2316" s="1027"/>
      <c r="D2316" s="1030"/>
      <c r="E2316" s="196" t="s">
        <v>243</v>
      </c>
      <c r="F2316" s="537"/>
      <c r="G2316" s="351">
        <f>D2314*F2316</f>
        <v>0</v>
      </c>
      <c r="H2316" s="463"/>
      <c r="I2316" s="354">
        <f>D2314*F2316*H2316</f>
        <v>0</v>
      </c>
      <c r="J2316" s="1033"/>
    </row>
    <row r="2317" spans="2:10" s="115" customFormat="1" ht="15.95" hidden="1" customHeight="1">
      <c r="B2317" s="1024"/>
      <c r="C2317" s="1027"/>
      <c r="D2317" s="1030"/>
      <c r="E2317" s="196" t="s">
        <v>260</v>
      </c>
      <c r="F2317" s="537"/>
      <c r="G2317" s="351">
        <f>D2314*F2317</f>
        <v>0</v>
      </c>
      <c r="H2317" s="463"/>
      <c r="I2317" s="354">
        <f>D2314*F2317*H2317</f>
        <v>0</v>
      </c>
      <c r="J2317" s="1033"/>
    </row>
    <row r="2318" spans="2:10" s="115" customFormat="1" ht="15.95" hidden="1" customHeight="1">
      <c r="B2318" s="1024"/>
      <c r="C2318" s="1027"/>
      <c r="D2318" s="1030"/>
      <c r="E2318" s="196" t="s">
        <v>261</v>
      </c>
      <c r="F2318" s="537"/>
      <c r="G2318" s="351">
        <f>D2314*F2318</f>
        <v>0</v>
      </c>
      <c r="H2318" s="463"/>
      <c r="I2318" s="354">
        <f>D2314*F2318*H2318</f>
        <v>0</v>
      </c>
      <c r="J2318" s="1033"/>
    </row>
    <row r="2319" spans="2:10" s="115" customFormat="1" ht="15.95" hidden="1" customHeight="1">
      <c r="B2319" s="1025"/>
      <c r="C2319" s="1028"/>
      <c r="D2319" s="1031"/>
      <c r="E2319" s="196" t="s">
        <v>126</v>
      </c>
      <c r="F2319" s="537"/>
      <c r="G2319" s="351">
        <f>D2314*F2319</f>
        <v>0</v>
      </c>
      <c r="H2319" s="463"/>
      <c r="I2319" s="354">
        <f>D2314*F2319*H2319</f>
        <v>0</v>
      </c>
      <c r="J2319" s="1034"/>
    </row>
    <row r="2320" spans="2:10" s="115" customFormat="1" ht="15.95" hidden="1" customHeight="1">
      <c r="B2320" s="1023">
        <v>386</v>
      </c>
      <c r="C2320" s="1026"/>
      <c r="D2320" s="1029"/>
      <c r="E2320" s="196" t="s">
        <v>128</v>
      </c>
      <c r="F2320" s="537"/>
      <c r="G2320" s="351">
        <f>D2320*F2320</f>
        <v>0</v>
      </c>
      <c r="H2320" s="463"/>
      <c r="I2320" s="354">
        <f t="shared" ref="I2320" si="566">D2320*F2320*H2320</f>
        <v>0</v>
      </c>
      <c r="J2320" s="1032">
        <f>SUM(I2320:I2325)</f>
        <v>0</v>
      </c>
    </row>
    <row r="2321" spans="2:10" s="115" customFormat="1" ht="15.95" hidden="1" customHeight="1">
      <c r="B2321" s="1024"/>
      <c r="C2321" s="1027"/>
      <c r="D2321" s="1030"/>
      <c r="E2321" s="196" t="s">
        <v>259</v>
      </c>
      <c r="F2321" s="537"/>
      <c r="G2321" s="351">
        <f>D2320*F2321</f>
        <v>0</v>
      </c>
      <c r="H2321" s="463"/>
      <c r="I2321" s="354">
        <f t="shared" ref="I2321" si="567">D2320*F2321*H2321</f>
        <v>0</v>
      </c>
      <c r="J2321" s="1033"/>
    </row>
    <row r="2322" spans="2:10" s="115" customFormat="1" ht="15.95" hidden="1" customHeight="1">
      <c r="B2322" s="1024"/>
      <c r="C2322" s="1027"/>
      <c r="D2322" s="1030"/>
      <c r="E2322" s="196" t="s">
        <v>243</v>
      </c>
      <c r="F2322" s="537"/>
      <c r="G2322" s="351">
        <f>D2320*F2322</f>
        <v>0</v>
      </c>
      <c r="H2322" s="463"/>
      <c r="I2322" s="354">
        <f>D2320*F2322*H2322</f>
        <v>0</v>
      </c>
      <c r="J2322" s="1033"/>
    </row>
    <row r="2323" spans="2:10" s="115" customFormat="1" ht="15.95" hidden="1" customHeight="1">
      <c r="B2323" s="1024"/>
      <c r="C2323" s="1027"/>
      <c r="D2323" s="1030"/>
      <c r="E2323" s="196" t="s">
        <v>260</v>
      </c>
      <c r="F2323" s="537"/>
      <c r="G2323" s="351">
        <f>D2320*F2323</f>
        <v>0</v>
      </c>
      <c r="H2323" s="463"/>
      <c r="I2323" s="354">
        <f>D2320*F2323*H2323</f>
        <v>0</v>
      </c>
      <c r="J2323" s="1033"/>
    </row>
    <row r="2324" spans="2:10" s="115" customFormat="1" ht="15.95" hidden="1" customHeight="1">
      <c r="B2324" s="1024"/>
      <c r="C2324" s="1027"/>
      <c r="D2324" s="1030"/>
      <c r="E2324" s="196" t="s">
        <v>261</v>
      </c>
      <c r="F2324" s="537"/>
      <c r="G2324" s="351">
        <f>D2320*F2324</f>
        <v>0</v>
      </c>
      <c r="H2324" s="463"/>
      <c r="I2324" s="354">
        <f>D2320*F2324*H2324</f>
        <v>0</v>
      </c>
      <c r="J2324" s="1033"/>
    </row>
    <row r="2325" spans="2:10" s="115" customFormat="1" ht="15.95" hidden="1" customHeight="1">
      <c r="B2325" s="1025"/>
      <c r="C2325" s="1028"/>
      <c r="D2325" s="1031"/>
      <c r="E2325" s="196" t="s">
        <v>126</v>
      </c>
      <c r="F2325" s="537"/>
      <c r="G2325" s="351">
        <f>D2320*F2325</f>
        <v>0</v>
      </c>
      <c r="H2325" s="463"/>
      <c r="I2325" s="354">
        <f>D2320*F2325*H2325</f>
        <v>0</v>
      </c>
      <c r="J2325" s="1034"/>
    </row>
    <row r="2326" spans="2:10" s="115" customFormat="1" ht="15.95" hidden="1" customHeight="1">
      <c r="B2326" s="1023">
        <v>387</v>
      </c>
      <c r="C2326" s="1026"/>
      <c r="D2326" s="1029"/>
      <c r="E2326" s="196" t="s">
        <v>128</v>
      </c>
      <c r="F2326" s="537"/>
      <c r="G2326" s="351">
        <f>D2326*F2326</f>
        <v>0</v>
      </c>
      <c r="H2326" s="463"/>
      <c r="I2326" s="354">
        <f t="shared" ref="I2326" si="568">D2326*F2326*H2326</f>
        <v>0</v>
      </c>
      <c r="J2326" s="1032">
        <f>SUM(I2326:I2331)</f>
        <v>0</v>
      </c>
    </row>
    <row r="2327" spans="2:10" s="115" customFormat="1" ht="15.95" hidden="1" customHeight="1">
      <c r="B2327" s="1024"/>
      <c r="C2327" s="1027"/>
      <c r="D2327" s="1030"/>
      <c r="E2327" s="196" t="s">
        <v>259</v>
      </c>
      <c r="F2327" s="537"/>
      <c r="G2327" s="351">
        <f>D2326*F2327</f>
        <v>0</v>
      </c>
      <c r="H2327" s="463"/>
      <c r="I2327" s="354">
        <f t="shared" ref="I2327" si="569">D2326*F2327*H2327</f>
        <v>0</v>
      </c>
      <c r="J2327" s="1033"/>
    </row>
    <row r="2328" spans="2:10" s="115" customFormat="1" ht="15.95" hidden="1" customHeight="1">
      <c r="B2328" s="1024"/>
      <c r="C2328" s="1027"/>
      <c r="D2328" s="1030"/>
      <c r="E2328" s="196" t="s">
        <v>243</v>
      </c>
      <c r="F2328" s="537"/>
      <c r="G2328" s="351">
        <f>D2326*F2328</f>
        <v>0</v>
      </c>
      <c r="H2328" s="463"/>
      <c r="I2328" s="354">
        <f>D2326*F2328*H2328</f>
        <v>0</v>
      </c>
      <c r="J2328" s="1033"/>
    </row>
    <row r="2329" spans="2:10" s="115" customFormat="1" ht="15.95" hidden="1" customHeight="1">
      <c r="B2329" s="1024"/>
      <c r="C2329" s="1027"/>
      <c r="D2329" s="1030"/>
      <c r="E2329" s="196" t="s">
        <v>260</v>
      </c>
      <c r="F2329" s="537"/>
      <c r="G2329" s="351">
        <f>D2326*F2329</f>
        <v>0</v>
      </c>
      <c r="H2329" s="463"/>
      <c r="I2329" s="354">
        <f>D2326*F2329*H2329</f>
        <v>0</v>
      </c>
      <c r="J2329" s="1033"/>
    </row>
    <row r="2330" spans="2:10" s="115" customFormat="1" ht="15.95" hidden="1" customHeight="1">
      <c r="B2330" s="1024"/>
      <c r="C2330" s="1027"/>
      <c r="D2330" s="1030"/>
      <c r="E2330" s="196" t="s">
        <v>261</v>
      </c>
      <c r="F2330" s="537"/>
      <c r="G2330" s="351">
        <f>D2326*F2330</f>
        <v>0</v>
      </c>
      <c r="H2330" s="463"/>
      <c r="I2330" s="354">
        <f>D2326*F2330*H2330</f>
        <v>0</v>
      </c>
      <c r="J2330" s="1033"/>
    </row>
    <row r="2331" spans="2:10" s="115" customFormat="1" ht="15.95" hidden="1" customHeight="1">
      <c r="B2331" s="1025"/>
      <c r="C2331" s="1028"/>
      <c r="D2331" s="1031"/>
      <c r="E2331" s="196" t="s">
        <v>126</v>
      </c>
      <c r="F2331" s="537"/>
      <c r="G2331" s="351">
        <f>D2326*F2331</f>
        <v>0</v>
      </c>
      <c r="H2331" s="463"/>
      <c r="I2331" s="354">
        <f>D2326*F2331*H2331</f>
        <v>0</v>
      </c>
      <c r="J2331" s="1034"/>
    </row>
    <row r="2332" spans="2:10" s="115" customFormat="1" ht="15.95" hidden="1" customHeight="1">
      <c r="B2332" s="1023">
        <v>388</v>
      </c>
      <c r="C2332" s="1026"/>
      <c r="D2332" s="1029"/>
      <c r="E2332" s="196" t="s">
        <v>128</v>
      </c>
      <c r="F2332" s="537"/>
      <c r="G2332" s="351">
        <f>D2332*F2332</f>
        <v>0</v>
      </c>
      <c r="H2332" s="463"/>
      <c r="I2332" s="354">
        <f t="shared" ref="I2332" si="570">D2332*F2332*H2332</f>
        <v>0</v>
      </c>
      <c r="J2332" s="1032">
        <f>SUM(I2332:I2337)</f>
        <v>0</v>
      </c>
    </row>
    <row r="2333" spans="2:10" s="115" customFormat="1" ht="15.95" hidden="1" customHeight="1">
      <c r="B2333" s="1024"/>
      <c r="C2333" s="1027"/>
      <c r="D2333" s="1030"/>
      <c r="E2333" s="196" t="s">
        <v>259</v>
      </c>
      <c r="F2333" s="537"/>
      <c r="G2333" s="351">
        <f>D2332*F2333</f>
        <v>0</v>
      </c>
      <c r="H2333" s="463"/>
      <c r="I2333" s="354">
        <f t="shared" ref="I2333" si="571">D2332*F2333*H2333</f>
        <v>0</v>
      </c>
      <c r="J2333" s="1033"/>
    </row>
    <row r="2334" spans="2:10" s="115" customFormat="1" ht="15.95" hidden="1" customHeight="1">
      <c r="B2334" s="1024"/>
      <c r="C2334" s="1027"/>
      <c r="D2334" s="1030"/>
      <c r="E2334" s="196" t="s">
        <v>243</v>
      </c>
      <c r="F2334" s="537"/>
      <c r="G2334" s="351">
        <f>D2332*F2334</f>
        <v>0</v>
      </c>
      <c r="H2334" s="463"/>
      <c r="I2334" s="354">
        <f>D2332*F2334*H2334</f>
        <v>0</v>
      </c>
      <c r="J2334" s="1033"/>
    </row>
    <row r="2335" spans="2:10" s="115" customFormat="1" ht="15.95" hidden="1" customHeight="1">
      <c r="B2335" s="1024"/>
      <c r="C2335" s="1027"/>
      <c r="D2335" s="1030"/>
      <c r="E2335" s="196" t="s">
        <v>260</v>
      </c>
      <c r="F2335" s="537"/>
      <c r="G2335" s="351">
        <f>D2332*F2335</f>
        <v>0</v>
      </c>
      <c r="H2335" s="463"/>
      <c r="I2335" s="354">
        <f>D2332*F2335*H2335</f>
        <v>0</v>
      </c>
      <c r="J2335" s="1033"/>
    </row>
    <row r="2336" spans="2:10" s="115" customFormat="1" ht="15.95" hidden="1" customHeight="1">
      <c r="B2336" s="1024"/>
      <c r="C2336" s="1027"/>
      <c r="D2336" s="1030"/>
      <c r="E2336" s="196" t="s">
        <v>261</v>
      </c>
      <c r="F2336" s="537"/>
      <c r="G2336" s="351">
        <f>D2332*F2336</f>
        <v>0</v>
      </c>
      <c r="H2336" s="463"/>
      <c r="I2336" s="354">
        <f>D2332*F2336*H2336</f>
        <v>0</v>
      </c>
      <c r="J2336" s="1033"/>
    </row>
    <row r="2337" spans="2:10" s="115" customFormat="1" ht="15.95" hidden="1" customHeight="1">
      <c r="B2337" s="1025"/>
      <c r="C2337" s="1028"/>
      <c r="D2337" s="1031"/>
      <c r="E2337" s="196" t="s">
        <v>126</v>
      </c>
      <c r="F2337" s="537"/>
      <c r="G2337" s="351">
        <f>D2332*F2337</f>
        <v>0</v>
      </c>
      <c r="H2337" s="463"/>
      <c r="I2337" s="354">
        <f>D2332*F2337*H2337</f>
        <v>0</v>
      </c>
      <c r="J2337" s="1034"/>
    </row>
    <row r="2338" spans="2:10" s="115" customFormat="1" ht="15.95" hidden="1" customHeight="1">
      <c r="B2338" s="1023">
        <v>389</v>
      </c>
      <c r="C2338" s="1026"/>
      <c r="D2338" s="1029"/>
      <c r="E2338" s="196" t="s">
        <v>128</v>
      </c>
      <c r="F2338" s="537"/>
      <c r="G2338" s="351">
        <f>D2338*F2338</f>
        <v>0</v>
      </c>
      <c r="H2338" s="463"/>
      <c r="I2338" s="354">
        <f t="shared" ref="I2338" si="572">D2338*F2338*H2338</f>
        <v>0</v>
      </c>
      <c r="J2338" s="1032">
        <f>SUM(I2338:I2343)</f>
        <v>0</v>
      </c>
    </row>
    <row r="2339" spans="2:10" s="115" customFormat="1" ht="15.95" hidden="1" customHeight="1">
      <c r="B2339" s="1024"/>
      <c r="C2339" s="1027"/>
      <c r="D2339" s="1030"/>
      <c r="E2339" s="196" t="s">
        <v>259</v>
      </c>
      <c r="F2339" s="537"/>
      <c r="G2339" s="351">
        <f>D2338*F2339</f>
        <v>0</v>
      </c>
      <c r="H2339" s="463"/>
      <c r="I2339" s="354">
        <f t="shared" ref="I2339" si="573">D2338*F2339*H2339</f>
        <v>0</v>
      </c>
      <c r="J2339" s="1033"/>
    </row>
    <row r="2340" spans="2:10" s="115" customFormat="1" ht="15.95" hidden="1" customHeight="1">
      <c r="B2340" s="1024"/>
      <c r="C2340" s="1027"/>
      <c r="D2340" s="1030"/>
      <c r="E2340" s="196" t="s">
        <v>243</v>
      </c>
      <c r="F2340" s="537"/>
      <c r="G2340" s="351">
        <f>D2338*F2340</f>
        <v>0</v>
      </c>
      <c r="H2340" s="463"/>
      <c r="I2340" s="354">
        <f>D2338*F2340*H2340</f>
        <v>0</v>
      </c>
      <c r="J2340" s="1033"/>
    </row>
    <row r="2341" spans="2:10" s="115" customFormat="1" ht="15.95" hidden="1" customHeight="1">
      <c r="B2341" s="1024"/>
      <c r="C2341" s="1027"/>
      <c r="D2341" s="1030"/>
      <c r="E2341" s="196" t="s">
        <v>260</v>
      </c>
      <c r="F2341" s="537"/>
      <c r="G2341" s="351">
        <f>D2338*F2341</f>
        <v>0</v>
      </c>
      <c r="H2341" s="463"/>
      <c r="I2341" s="354">
        <f>D2338*F2341*H2341</f>
        <v>0</v>
      </c>
      <c r="J2341" s="1033"/>
    </row>
    <row r="2342" spans="2:10" s="115" customFormat="1" ht="15.95" hidden="1" customHeight="1">
      <c r="B2342" s="1024"/>
      <c r="C2342" s="1027"/>
      <c r="D2342" s="1030"/>
      <c r="E2342" s="196" t="s">
        <v>261</v>
      </c>
      <c r="F2342" s="537"/>
      <c r="G2342" s="351">
        <f>D2338*F2342</f>
        <v>0</v>
      </c>
      <c r="H2342" s="463"/>
      <c r="I2342" s="354">
        <f>D2338*F2342*H2342</f>
        <v>0</v>
      </c>
      <c r="J2342" s="1033"/>
    </row>
    <row r="2343" spans="2:10" s="115" customFormat="1" ht="15.95" hidden="1" customHeight="1">
      <c r="B2343" s="1025"/>
      <c r="C2343" s="1028"/>
      <c r="D2343" s="1031"/>
      <c r="E2343" s="196" t="s">
        <v>126</v>
      </c>
      <c r="F2343" s="537"/>
      <c r="G2343" s="351">
        <f>D2338*F2343</f>
        <v>0</v>
      </c>
      <c r="H2343" s="463"/>
      <c r="I2343" s="354">
        <f>D2338*F2343*H2343</f>
        <v>0</v>
      </c>
      <c r="J2343" s="1034"/>
    </row>
    <row r="2344" spans="2:10" s="115" customFormat="1" ht="15.95" hidden="1" customHeight="1">
      <c r="B2344" s="1023">
        <v>390</v>
      </c>
      <c r="C2344" s="1026"/>
      <c r="D2344" s="1029"/>
      <c r="E2344" s="196" t="s">
        <v>128</v>
      </c>
      <c r="F2344" s="537"/>
      <c r="G2344" s="351">
        <f>D2344*F2344</f>
        <v>0</v>
      </c>
      <c r="H2344" s="463"/>
      <c r="I2344" s="354">
        <f t="shared" ref="I2344" si="574">D2344*F2344*H2344</f>
        <v>0</v>
      </c>
      <c r="J2344" s="1032">
        <f>SUM(I2344:I2349)</f>
        <v>0</v>
      </c>
    </row>
    <row r="2345" spans="2:10" s="115" customFormat="1" ht="15.95" hidden="1" customHeight="1">
      <c r="B2345" s="1024"/>
      <c r="C2345" s="1027"/>
      <c r="D2345" s="1030"/>
      <c r="E2345" s="196" t="s">
        <v>259</v>
      </c>
      <c r="F2345" s="537"/>
      <c r="G2345" s="351">
        <f>D2344*F2345</f>
        <v>0</v>
      </c>
      <c r="H2345" s="463"/>
      <c r="I2345" s="354">
        <f t="shared" ref="I2345" si="575">D2344*F2345*H2345</f>
        <v>0</v>
      </c>
      <c r="J2345" s="1033"/>
    </row>
    <row r="2346" spans="2:10" s="115" customFormat="1" ht="15.95" hidden="1" customHeight="1">
      <c r="B2346" s="1024"/>
      <c r="C2346" s="1027"/>
      <c r="D2346" s="1030"/>
      <c r="E2346" s="196" t="s">
        <v>243</v>
      </c>
      <c r="F2346" s="537"/>
      <c r="G2346" s="351">
        <f>D2344*F2346</f>
        <v>0</v>
      </c>
      <c r="H2346" s="463"/>
      <c r="I2346" s="354">
        <f>D2344*F2346*H2346</f>
        <v>0</v>
      </c>
      <c r="J2346" s="1033"/>
    </row>
    <row r="2347" spans="2:10" s="115" customFormat="1" ht="15.95" hidden="1" customHeight="1">
      <c r="B2347" s="1024"/>
      <c r="C2347" s="1027"/>
      <c r="D2347" s="1030"/>
      <c r="E2347" s="196" t="s">
        <v>260</v>
      </c>
      <c r="F2347" s="537"/>
      <c r="G2347" s="351">
        <f>D2344*F2347</f>
        <v>0</v>
      </c>
      <c r="H2347" s="463"/>
      <c r="I2347" s="354">
        <f>D2344*F2347*H2347</f>
        <v>0</v>
      </c>
      <c r="J2347" s="1033"/>
    </row>
    <row r="2348" spans="2:10" s="115" customFormat="1" ht="15.95" hidden="1" customHeight="1">
      <c r="B2348" s="1024"/>
      <c r="C2348" s="1027"/>
      <c r="D2348" s="1030"/>
      <c r="E2348" s="196" t="s">
        <v>261</v>
      </c>
      <c r="F2348" s="537"/>
      <c r="G2348" s="351">
        <f>D2344*F2348</f>
        <v>0</v>
      </c>
      <c r="H2348" s="463"/>
      <c r="I2348" s="354">
        <f>D2344*F2348*H2348</f>
        <v>0</v>
      </c>
      <c r="J2348" s="1033"/>
    </row>
    <row r="2349" spans="2:10" s="115" customFormat="1" ht="15.95" hidden="1" customHeight="1">
      <c r="B2349" s="1025"/>
      <c r="C2349" s="1028"/>
      <c r="D2349" s="1031"/>
      <c r="E2349" s="196" t="s">
        <v>126</v>
      </c>
      <c r="F2349" s="537"/>
      <c r="G2349" s="351">
        <f>D2344*F2349</f>
        <v>0</v>
      </c>
      <c r="H2349" s="463"/>
      <c r="I2349" s="354">
        <f>D2344*F2349*H2349</f>
        <v>0</v>
      </c>
      <c r="J2349" s="1034"/>
    </row>
    <row r="2350" spans="2:10" s="115" customFormat="1" ht="15.95" hidden="1" customHeight="1">
      <c r="B2350" s="1023">
        <v>391</v>
      </c>
      <c r="C2350" s="1026"/>
      <c r="D2350" s="1029"/>
      <c r="E2350" s="196" t="s">
        <v>128</v>
      </c>
      <c r="F2350" s="537"/>
      <c r="G2350" s="351">
        <f>D2350*F2350</f>
        <v>0</v>
      </c>
      <c r="H2350" s="463"/>
      <c r="I2350" s="354">
        <f t="shared" ref="I2350" si="576">D2350*F2350*H2350</f>
        <v>0</v>
      </c>
      <c r="J2350" s="1032">
        <f>SUM(I2350:I2355)</f>
        <v>0</v>
      </c>
    </row>
    <row r="2351" spans="2:10" s="115" customFormat="1" ht="15.95" hidden="1" customHeight="1">
      <c r="B2351" s="1024"/>
      <c r="C2351" s="1027"/>
      <c r="D2351" s="1030"/>
      <c r="E2351" s="196" t="s">
        <v>259</v>
      </c>
      <c r="F2351" s="537"/>
      <c r="G2351" s="351">
        <f>D2350*F2351</f>
        <v>0</v>
      </c>
      <c r="H2351" s="463"/>
      <c r="I2351" s="354">
        <f t="shared" ref="I2351" si="577">D2350*F2351*H2351</f>
        <v>0</v>
      </c>
      <c r="J2351" s="1033"/>
    </row>
    <row r="2352" spans="2:10" s="115" customFormat="1" ht="15.95" hidden="1" customHeight="1">
      <c r="B2352" s="1024"/>
      <c r="C2352" s="1027"/>
      <c r="D2352" s="1030"/>
      <c r="E2352" s="196" t="s">
        <v>243</v>
      </c>
      <c r="F2352" s="537"/>
      <c r="G2352" s="351">
        <f>D2350*F2352</f>
        <v>0</v>
      </c>
      <c r="H2352" s="463"/>
      <c r="I2352" s="354">
        <f>D2350*F2352*H2352</f>
        <v>0</v>
      </c>
      <c r="J2352" s="1033"/>
    </row>
    <row r="2353" spans="2:10" s="115" customFormat="1" ht="15.95" hidden="1" customHeight="1">
      <c r="B2353" s="1024"/>
      <c r="C2353" s="1027"/>
      <c r="D2353" s="1030"/>
      <c r="E2353" s="196" t="s">
        <v>260</v>
      </c>
      <c r="F2353" s="537"/>
      <c r="G2353" s="351">
        <f>D2350*F2353</f>
        <v>0</v>
      </c>
      <c r="H2353" s="463"/>
      <c r="I2353" s="354">
        <f>D2350*F2353*H2353</f>
        <v>0</v>
      </c>
      <c r="J2353" s="1033"/>
    </row>
    <row r="2354" spans="2:10" s="115" customFormat="1" ht="15.95" hidden="1" customHeight="1">
      <c r="B2354" s="1024"/>
      <c r="C2354" s="1027"/>
      <c r="D2354" s="1030"/>
      <c r="E2354" s="196" t="s">
        <v>261</v>
      </c>
      <c r="F2354" s="537"/>
      <c r="G2354" s="351">
        <f>D2350*F2354</f>
        <v>0</v>
      </c>
      <c r="H2354" s="463"/>
      <c r="I2354" s="354">
        <f>D2350*F2354*H2354</f>
        <v>0</v>
      </c>
      <c r="J2354" s="1033"/>
    </row>
    <row r="2355" spans="2:10" s="115" customFormat="1" ht="15.95" hidden="1" customHeight="1">
      <c r="B2355" s="1025"/>
      <c r="C2355" s="1028"/>
      <c r="D2355" s="1031"/>
      <c r="E2355" s="196" t="s">
        <v>126</v>
      </c>
      <c r="F2355" s="537"/>
      <c r="G2355" s="351">
        <f>D2350*F2355</f>
        <v>0</v>
      </c>
      <c r="H2355" s="463"/>
      <c r="I2355" s="354">
        <f>D2350*F2355*H2355</f>
        <v>0</v>
      </c>
      <c r="J2355" s="1034"/>
    </row>
    <row r="2356" spans="2:10" s="115" customFormat="1" ht="15.95" hidden="1" customHeight="1">
      <c r="B2356" s="1023">
        <v>392</v>
      </c>
      <c r="C2356" s="1026"/>
      <c r="D2356" s="1029"/>
      <c r="E2356" s="196" t="s">
        <v>128</v>
      </c>
      <c r="F2356" s="537"/>
      <c r="G2356" s="351">
        <f>D2356*F2356</f>
        <v>0</v>
      </c>
      <c r="H2356" s="463"/>
      <c r="I2356" s="354">
        <f t="shared" ref="I2356" si="578">D2356*F2356*H2356</f>
        <v>0</v>
      </c>
      <c r="J2356" s="1032">
        <f>SUM(I2356:I2361)</f>
        <v>0</v>
      </c>
    </row>
    <row r="2357" spans="2:10" s="115" customFormat="1" ht="15.95" hidden="1" customHeight="1">
      <c r="B2357" s="1024"/>
      <c r="C2357" s="1027"/>
      <c r="D2357" s="1030"/>
      <c r="E2357" s="196" t="s">
        <v>259</v>
      </c>
      <c r="F2357" s="537"/>
      <c r="G2357" s="351">
        <f>D2356*F2357</f>
        <v>0</v>
      </c>
      <c r="H2357" s="463"/>
      <c r="I2357" s="354">
        <f t="shared" ref="I2357" si="579">D2356*F2357*H2357</f>
        <v>0</v>
      </c>
      <c r="J2357" s="1033"/>
    </row>
    <row r="2358" spans="2:10" s="115" customFormat="1" ht="15.95" hidden="1" customHeight="1">
      <c r="B2358" s="1024"/>
      <c r="C2358" s="1027"/>
      <c r="D2358" s="1030"/>
      <c r="E2358" s="196" t="s">
        <v>243</v>
      </c>
      <c r="F2358" s="537"/>
      <c r="G2358" s="351">
        <f>D2356*F2358</f>
        <v>0</v>
      </c>
      <c r="H2358" s="463"/>
      <c r="I2358" s="354">
        <f>D2356*F2358*H2358</f>
        <v>0</v>
      </c>
      <c r="J2358" s="1033"/>
    </row>
    <row r="2359" spans="2:10" s="115" customFormat="1" ht="15.95" hidden="1" customHeight="1">
      <c r="B2359" s="1024"/>
      <c r="C2359" s="1027"/>
      <c r="D2359" s="1030"/>
      <c r="E2359" s="196" t="s">
        <v>260</v>
      </c>
      <c r="F2359" s="537"/>
      <c r="G2359" s="351">
        <f>D2356*F2359</f>
        <v>0</v>
      </c>
      <c r="H2359" s="463"/>
      <c r="I2359" s="354">
        <f>D2356*F2359*H2359</f>
        <v>0</v>
      </c>
      <c r="J2359" s="1033"/>
    </row>
    <row r="2360" spans="2:10" s="115" customFormat="1" ht="15.95" hidden="1" customHeight="1">
      <c r="B2360" s="1024"/>
      <c r="C2360" s="1027"/>
      <c r="D2360" s="1030"/>
      <c r="E2360" s="196" t="s">
        <v>261</v>
      </c>
      <c r="F2360" s="537"/>
      <c r="G2360" s="351">
        <f>D2356*F2360</f>
        <v>0</v>
      </c>
      <c r="H2360" s="463"/>
      <c r="I2360" s="354">
        <f>D2356*F2360*H2360</f>
        <v>0</v>
      </c>
      <c r="J2360" s="1033"/>
    </row>
    <row r="2361" spans="2:10" s="115" customFormat="1" ht="15.95" hidden="1" customHeight="1">
      <c r="B2361" s="1025"/>
      <c r="C2361" s="1028"/>
      <c r="D2361" s="1031"/>
      <c r="E2361" s="196" t="s">
        <v>126</v>
      </c>
      <c r="F2361" s="537"/>
      <c r="G2361" s="351">
        <f>D2356*F2361</f>
        <v>0</v>
      </c>
      <c r="H2361" s="463"/>
      <c r="I2361" s="354">
        <f>D2356*F2361*H2361</f>
        <v>0</v>
      </c>
      <c r="J2361" s="1034"/>
    </row>
    <row r="2362" spans="2:10" s="115" customFormat="1" ht="15.95" hidden="1" customHeight="1">
      <c r="B2362" s="1023">
        <v>393</v>
      </c>
      <c r="C2362" s="1026"/>
      <c r="D2362" s="1029"/>
      <c r="E2362" s="196" t="s">
        <v>128</v>
      </c>
      <c r="F2362" s="537"/>
      <c r="G2362" s="351">
        <f>D2362*F2362</f>
        <v>0</v>
      </c>
      <c r="H2362" s="463"/>
      <c r="I2362" s="354">
        <f t="shared" ref="I2362" si="580">D2362*F2362*H2362</f>
        <v>0</v>
      </c>
      <c r="J2362" s="1032">
        <f>SUM(I2362:I2367)</f>
        <v>0</v>
      </c>
    </row>
    <row r="2363" spans="2:10" s="115" customFormat="1" ht="15.95" hidden="1" customHeight="1">
      <c r="B2363" s="1024"/>
      <c r="C2363" s="1027"/>
      <c r="D2363" s="1030"/>
      <c r="E2363" s="196" t="s">
        <v>259</v>
      </c>
      <c r="F2363" s="537"/>
      <c r="G2363" s="351">
        <f>D2362*F2363</f>
        <v>0</v>
      </c>
      <c r="H2363" s="463"/>
      <c r="I2363" s="354">
        <f t="shared" ref="I2363" si="581">D2362*F2363*H2363</f>
        <v>0</v>
      </c>
      <c r="J2363" s="1033"/>
    </row>
    <row r="2364" spans="2:10" s="115" customFormat="1" ht="15.95" hidden="1" customHeight="1">
      <c r="B2364" s="1024"/>
      <c r="C2364" s="1027"/>
      <c r="D2364" s="1030"/>
      <c r="E2364" s="196" t="s">
        <v>243</v>
      </c>
      <c r="F2364" s="537"/>
      <c r="G2364" s="351">
        <f>D2362*F2364</f>
        <v>0</v>
      </c>
      <c r="H2364" s="463"/>
      <c r="I2364" s="354">
        <f>D2362*F2364*H2364</f>
        <v>0</v>
      </c>
      <c r="J2364" s="1033"/>
    </row>
    <row r="2365" spans="2:10" s="115" customFormat="1" ht="15.95" hidden="1" customHeight="1">
      <c r="B2365" s="1024"/>
      <c r="C2365" s="1027"/>
      <c r="D2365" s="1030"/>
      <c r="E2365" s="196" t="s">
        <v>260</v>
      </c>
      <c r="F2365" s="537"/>
      <c r="G2365" s="351">
        <f>D2362*F2365</f>
        <v>0</v>
      </c>
      <c r="H2365" s="463"/>
      <c r="I2365" s="354">
        <f>D2362*F2365*H2365</f>
        <v>0</v>
      </c>
      <c r="J2365" s="1033"/>
    </row>
    <row r="2366" spans="2:10" s="115" customFormat="1" ht="15.95" hidden="1" customHeight="1">
      <c r="B2366" s="1024"/>
      <c r="C2366" s="1027"/>
      <c r="D2366" s="1030"/>
      <c r="E2366" s="196" t="s">
        <v>261</v>
      </c>
      <c r="F2366" s="537"/>
      <c r="G2366" s="351">
        <f>D2362*F2366</f>
        <v>0</v>
      </c>
      <c r="H2366" s="463"/>
      <c r="I2366" s="354">
        <f>D2362*F2366*H2366</f>
        <v>0</v>
      </c>
      <c r="J2366" s="1033"/>
    </row>
    <row r="2367" spans="2:10" s="115" customFormat="1" ht="15.95" hidden="1" customHeight="1">
      <c r="B2367" s="1025"/>
      <c r="C2367" s="1028"/>
      <c r="D2367" s="1031"/>
      <c r="E2367" s="196" t="s">
        <v>126</v>
      </c>
      <c r="F2367" s="537"/>
      <c r="G2367" s="351">
        <f>D2362*F2367</f>
        <v>0</v>
      </c>
      <c r="H2367" s="463"/>
      <c r="I2367" s="354">
        <f>D2362*F2367*H2367</f>
        <v>0</v>
      </c>
      <c r="J2367" s="1034"/>
    </row>
    <row r="2368" spans="2:10" s="115" customFormat="1" ht="15.95" hidden="1" customHeight="1">
      <c r="B2368" s="1023">
        <v>394</v>
      </c>
      <c r="C2368" s="1026"/>
      <c r="D2368" s="1029"/>
      <c r="E2368" s="196" t="s">
        <v>128</v>
      </c>
      <c r="F2368" s="537"/>
      <c r="G2368" s="351">
        <f>D2368*F2368</f>
        <v>0</v>
      </c>
      <c r="H2368" s="463"/>
      <c r="I2368" s="354">
        <f t="shared" ref="I2368" si="582">D2368*F2368*H2368</f>
        <v>0</v>
      </c>
      <c r="J2368" s="1032">
        <f>SUM(I2368:I2373)</f>
        <v>0</v>
      </c>
    </row>
    <row r="2369" spans="2:10" s="115" customFormat="1" ht="15.95" hidden="1" customHeight="1">
      <c r="B2369" s="1024"/>
      <c r="C2369" s="1027"/>
      <c r="D2369" s="1030"/>
      <c r="E2369" s="196" t="s">
        <v>259</v>
      </c>
      <c r="F2369" s="537"/>
      <c r="G2369" s="351">
        <f>D2368*F2369</f>
        <v>0</v>
      </c>
      <c r="H2369" s="463"/>
      <c r="I2369" s="354">
        <f t="shared" ref="I2369" si="583">D2368*F2369*H2369</f>
        <v>0</v>
      </c>
      <c r="J2369" s="1033"/>
    </row>
    <row r="2370" spans="2:10" s="115" customFormat="1" ht="15.95" hidden="1" customHeight="1">
      <c r="B2370" s="1024"/>
      <c r="C2370" s="1027"/>
      <c r="D2370" s="1030"/>
      <c r="E2370" s="196" t="s">
        <v>243</v>
      </c>
      <c r="F2370" s="537"/>
      <c r="G2370" s="351">
        <f>D2368*F2370</f>
        <v>0</v>
      </c>
      <c r="H2370" s="463"/>
      <c r="I2370" s="354">
        <f>D2368*F2370*H2370</f>
        <v>0</v>
      </c>
      <c r="J2370" s="1033"/>
    </row>
    <row r="2371" spans="2:10" s="115" customFormat="1" ht="15.95" hidden="1" customHeight="1">
      <c r="B2371" s="1024"/>
      <c r="C2371" s="1027"/>
      <c r="D2371" s="1030"/>
      <c r="E2371" s="196" t="s">
        <v>260</v>
      </c>
      <c r="F2371" s="537"/>
      <c r="G2371" s="351">
        <f>D2368*F2371</f>
        <v>0</v>
      </c>
      <c r="H2371" s="463"/>
      <c r="I2371" s="354">
        <f>D2368*F2371*H2371</f>
        <v>0</v>
      </c>
      <c r="J2371" s="1033"/>
    </row>
    <row r="2372" spans="2:10" s="115" customFormat="1" ht="15.95" hidden="1" customHeight="1">
      <c r="B2372" s="1024"/>
      <c r="C2372" s="1027"/>
      <c r="D2372" s="1030"/>
      <c r="E2372" s="196" t="s">
        <v>261</v>
      </c>
      <c r="F2372" s="537"/>
      <c r="G2372" s="351">
        <f>D2368*F2372</f>
        <v>0</v>
      </c>
      <c r="H2372" s="463"/>
      <c r="I2372" s="354">
        <f>D2368*F2372*H2372</f>
        <v>0</v>
      </c>
      <c r="J2372" s="1033"/>
    </row>
    <row r="2373" spans="2:10" s="115" customFormat="1" ht="15.95" hidden="1" customHeight="1">
      <c r="B2373" s="1025"/>
      <c r="C2373" s="1028"/>
      <c r="D2373" s="1031"/>
      <c r="E2373" s="196" t="s">
        <v>126</v>
      </c>
      <c r="F2373" s="537"/>
      <c r="G2373" s="351">
        <f>D2368*F2373</f>
        <v>0</v>
      </c>
      <c r="H2373" s="463"/>
      <c r="I2373" s="354">
        <f>D2368*F2373*H2373</f>
        <v>0</v>
      </c>
      <c r="J2373" s="1034"/>
    </row>
    <row r="2374" spans="2:10" s="115" customFormat="1" ht="15.95" hidden="1" customHeight="1">
      <c r="B2374" s="1023">
        <v>395</v>
      </c>
      <c r="C2374" s="1026"/>
      <c r="D2374" s="1029"/>
      <c r="E2374" s="196" t="s">
        <v>128</v>
      </c>
      <c r="F2374" s="537"/>
      <c r="G2374" s="351">
        <f>D2374*F2374</f>
        <v>0</v>
      </c>
      <c r="H2374" s="463"/>
      <c r="I2374" s="354">
        <f t="shared" ref="I2374" si="584">D2374*F2374*H2374</f>
        <v>0</v>
      </c>
      <c r="J2374" s="1032">
        <f>SUM(I2374:I2379)</f>
        <v>0</v>
      </c>
    </row>
    <row r="2375" spans="2:10" s="115" customFormat="1" ht="15.95" hidden="1" customHeight="1">
      <c r="B2375" s="1024"/>
      <c r="C2375" s="1027"/>
      <c r="D2375" s="1030"/>
      <c r="E2375" s="196" t="s">
        <v>259</v>
      </c>
      <c r="F2375" s="537"/>
      <c r="G2375" s="351">
        <f>D2374*F2375</f>
        <v>0</v>
      </c>
      <c r="H2375" s="463"/>
      <c r="I2375" s="354">
        <f t="shared" ref="I2375" si="585">D2374*F2375*H2375</f>
        <v>0</v>
      </c>
      <c r="J2375" s="1033"/>
    </row>
    <row r="2376" spans="2:10" s="115" customFormat="1" ht="15.95" hidden="1" customHeight="1">
      <c r="B2376" s="1024"/>
      <c r="C2376" s="1027"/>
      <c r="D2376" s="1030"/>
      <c r="E2376" s="196" t="s">
        <v>243</v>
      </c>
      <c r="F2376" s="537"/>
      <c r="G2376" s="351">
        <f>D2374*F2376</f>
        <v>0</v>
      </c>
      <c r="H2376" s="463"/>
      <c r="I2376" s="354">
        <f>D2374*F2376*H2376</f>
        <v>0</v>
      </c>
      <c r="J2376" s="1033"/>
    </row>
    <row r="2377" spans="2:10" s="115" customFormat="1" ht="15.95" hidden="1" customHeight="1">
      <c r="B2377" s="1024"/>
      <c r="C2377" s="1027"/>
      <c r="D2377" s="1030"/>
      <c r="E2377" s="196" t="s">
        <v>260</v>
      </c>
      <c r="F2377" s="537"/>
      <c r="G2377" s="351">
        <f>D2374*F2377</f>
        <v>0</v>
      </c>
      <c r="H2377" s="463"/>
      <c r="I2377" s="354">
        <f>D2374*F2377*H2377</f>
        <v>0</v>
      </c>
      <c r="J2377" s="1033"/>
    </row>
    <row r="2378" spans="2:10" s="115" customFormat="1" ht="15.95" hidden="1" customHeight="1">
      <c r="B2378" s="1024"/>
      <c r="C2378" s="1027"/>
      <c r="D2378" s="1030"/>
      <c r="E2378" s="196" t="s">
        <v>261</v>
      </c>
      <c r="F2378" s="537"/>
      <c r="G2378" s="351">
        <f>D2374*F2378</f>
        <v>0</v>
      </c>
      <c r="H2378" s="463"/>
      <c r="I2378" s="354">
        <f>D2374*F2378*H2378</f>
        <v>0</v>
      </c>
      <c r="J2378" s="1033"/>
    </row>
    <row r="2379" spans="2:10" s="115" customFormat="1" ht="15.95" hidden="1" customHeight="1">
      <c r="B2379" s="1025"/>
      <c r="C2379" s="1028"/>
      <c r="D2379" s="1031"/>
      <c r="E2379" s="196" t="s">
        <v>126</v>
      </c>
      <c r="F2379" s="537"/>
      <c r="G2379" s="351">
        <f>D2374*F2379</f>
        <v>0</v>
      </c>
      <c r="H2379" s="463"/>
      <c r="I2379" s="354">
        <f>D2374*F2379*H2379</f>
        <v>0</v>
      </c>
      <c r="J2379" s="1034"/>
    </row>
    <row r="2380" spans="2:10" s="115" customFormat="1" ht="15.95" hidden="1" customHeight="1">
      <c r="B2380" s="1023">
        <v>396</v>
      </c>
      <c r="C2380" s="1026"/>
      <c r="D2380" s="1029"/>
      <c r="E2380" s="196" t="s">
        <v>128</v>
      </c>
      <c r="F2380" s="537"/>
      <c r="G2380" s="351">
        <f>D2380*F2380</f>
        <v>0</v>
      </c>
      <c r="H2380" s="463"/>
      <c r="I2380" s="354">
        <f t="shared" ref="I2380" si="586">D2380*F2380*H2380</f>
        <v>0</v>
      </c>
      <c r="J2380" s="1032">
        <f>SUM(I2380:I2385)</f>
        <v>0</v>
      </c>
    </row>
    <row r="2381" spans="2:10" s="115" customFormat="1" ht="15.95" hidden="1" customHeight="1">
      <c r="B2381" s="1024"/>
      <c r="C2381" s="1027"/>
      <c r="D2381" s="1030"/>
      <c r="E2381" s="196" t="s">
        <v>259</v>
      </c>
      <c r="F2381" s="537"/>
      <c r="G2381" s="351">
        <f>D2380*F2381</f>
        <v>0</v>
      </c>
      <c r="H2381" s="463"/>
      <c r="I2381" s="354">
        <f t="shared" ref="I2381" si="587">D2380*F2381*H2381</f>
        <v>0</v>
      </c>
      <c r="J2381" s="1033"/>
    </row>
    <row r="2382" spans="2:10" s="115" customFormat="1" ht="15.95" hidden="1" customHeight="1">
      <c r="B2382" s="1024"/>
      <c r="C2382" s="1027"/>
      <c r="D2382" s="1030"/>
      <c r="E2382" s="196" t="s">
        <v>243</v>
      </c>
      <c r="F2382" s="537"/>
      <c r="G2382" s="351">
        <f>D2380*F2382</f>
        <v>0</v>
      </c>
      <c r="H2382" s="463"/>
      <c r="I2382" s="354">
        <f>D2380*F2382*H2382</f>
        <v>0</v>
      </c>
      <c r="J2382" s="1033"/>
    </row>
    <row r="2383" spans="2:10" s="115" customFormat="1" ht="15.95" hidden="1" customHeight="1">
      <c r="B2383" s="1024"/>
      <c r="C2383" s="1027"/>
      <c r="D2383" s="1030"/>
      <c r="E2383" s="196" t="s">
        <v>260</v>
      </c>
      <c r="F2383" s="537"/>
      <c r="G2383" s="351">
        <f>D2380*F2383</f>
        <v>0</v>
      </c>
      <c r="H2383" s="463"/>
      <c r="I2383" s="354">
        <f>D2380*F2383*H2383</f>
        <v>0</v>
      </c>
      <c r="J2383" s="1033"/>
    </row>
    <row r="2384" spans="2:10" s="115" customFormat="1" ht="15.95" hidden="1" customHeight="1">
      <c r="B2384" s="1024"/>
      <c r="C2384" s="1027"/>
      <c r="D2384" s="1030"/>
      <c r="E2384" s="196" t="s">
        <v>261</v>
      </c>
      <c r="F2384" s="537"/>
      <c r="G2384" s="351">
        <f>D2380*F2384</f>
        <v>0</v>
      </c>
      <c r="H2384" s="463"/>
      <c r="I2384" s="354">
        <f>D2380*F2384*H2384</f>
        <v>0</v>
      </c>
      <c r="J2384" s="1033"/>
    </row>
    <row r="2385" spans="2:10" s="115" customFormat="1" ht="15.95" hidden="1" customHeight="1">
      <c r="B2385" s="1025"/>
      <c r="C2385" s="1028"/>
      <c r="D2385" s="1031"/>
      <c r="E2385" s="196" t="s">
        <v>126</v>
      </c>
      <c r="F2385" s="537"/>
      <c r="G2385" s="351">
        <f>D2380*F2385</f>
        <v>0</v>
      </c>
      <c r="H2385" s="463"/>
      <c r="I2385" s="354">
        <f>D2380*F2385*H2385</f>
        <v>0</v>
      </c>
      <c r="J2385" s="1034"/>
    </row>
    <row r="2386" spans="2:10" s="115" customFormat="1" ht="15.95" hidden="1" customHeight="1">
      <c r="B2386" s="1023">
        <v>397</v>
      </c>
      <c r="C2386" s="1026"/>
      <c r="D2386" s="1029"/>
      <c r="E2386" s="196" t="s">
        <v>128</v>
      </c>
      <c r="F2386" s="537"/>
      <c r="G2386" s="351">
        <f>D2386*F2386</f>
        <v>0</v>
      </c>
      <c r="H2386" s="463"/>
      <c r="I2386" s="354">
        <f t="shared" ref="I2386" si="588">D2386*F2386*H2386</f>
        <v>0</v>
      </c>
      <c r="J2386" s="1032">
        <f>SUM(I2386:I2391)</f>
        <v>0</v>
      </c>
    </row>
    <row r="2387" spans="2:10" s="115" customFormat="1" ht="15.95" hidden="1" customHeight="1">
      <c r="B2387" s="1024"/>
      <c r="C2387" s="1027"/>
      <c r="D2387" s="1030"/>
      <c r="E2387" s="196" t="s">
        <v>259</v>
      </c>
      <c r="F2387" s="537"/>
      <c r="G2387" s="351">
        <f>D2386*F2387</f>
        <v>0</v>
      </c>
      <c r="H2387" s="463"/>
      <c r="I2387" s="354">
        <f t="shared" ref="I2387" si="589">D2386*F2387*H2387</f>
        <v>0</v>
      </c>
      <c r="J2387" s="1033"/>
    </row>
    <row r="2388" spans="2:10" s="115" customFormat="1" ht="15.95" hidden="1" customHeight="1">
      <c r="B2388" s="1024"/>
      <c r="C2388" s="1027"/>
      <c r="D2388" s="1030"/>
      <c r="E2388" s="196" t="s">
        <v>243</v>
      </c>
      <c r="F2388" s="537"/>
      <c r="G2388" s="351">
        <f>D2386*F2388</f>
        <v>0</v>
      </c>
      <c r="H2388" s="463"/>
      <c r="I2388" s="354">
        <f>D2386*F2388*H2388</f>
        <v>0</v>
      </c>
      <c r="J2388" s="1033"/>
    </row>
    <row r="2389" spans="2:10" s="115" customFormat="1" ht="15.95" hidden="1" customHeight="1">
      <c r="B2389" s="1024"/>
      <c r="C2389" s="1027"/>
      <c r="D2389" s="1030"/>
      <c r="E2389" s="196" t="s">
        <v>260</v>
      </c>
      <c r="F2389" s="537"/>
      <c r="G2389" s="351">
        <f>D2386*F2389</f>
        <v>0</v>
      </c>
      <c r="H2389" s="463"/>
      <c r="I2389" s="354">
        <f>D2386*F2389*H2389</f>
        <v>0</v>
      </c>
      <c r="J2389" s="1033"/>
    </row>
    <row r="2390" spans="2:10" s="115" customFormat="1" ht="15.95" hidden="1" customHeight="1">
      <c r="B2390" s="1024"/>
      <c r="C2390" s="1027"/>
      <c r="D2390" s="1030"/>
      <c r="E2390" s="196" t="s">
        <v>261</v>
      </c>
      <c r="F2390" s="537"/>
      <c r="G2390" s="351">
        <f>D2386*F2390</f>
        <v>0</v>
      </c>
      <c r="H2390" s="463"/>
      <c r="I2390" s="354">
        <f>D2386*F2390*H2390</f>
        <v>0</v>
      </c>
      <c r="J2390" s="1033"/>
    </row>
    <row r="2391" spans="2:10" s="115" customFormat="1" ht="15.95" hidden="1" customHeight="1">
      <c r="B2391" s="1025"/>
      <c r="C2391" s="1028"/>
      <c r="D2391" s="1031"/>
      <c r="E2391" s="196" t="s">
        <v>126</v>
      </c>
      <c r="F2391" s="537"/>
      <c r="G2391" s="351">
        <f>D2386*F2391</f>
        <v>0</v>
      </c>
      <c r="H2391" s="463"/>
      <c r="I2391" s="354">
        <f>D2386*F2391*H2391</f>
        <v>0</v>
      </c>
      <c r="J2391" s="1034"/>
    </row>
    <row r="2392" spans="2:10" s="115" customFormat="1" ht="15.95" hidden="1" customHeight="1">
      <c r="B2392" s="1023">
        <v>398</v>
      </c>
      <c r="C2392" s="1026"/>
      <c r="D2392" s="1029"/>
      <c r="E2392" s="196" t="s">
        <v>128</v>
      </c>
      <c r="F2392" s="537"/>
      <c r="G2392" s="351">
        <f>D2392*F2392</f>
        <v>0</v>
      </c>
      <c r="H2392" s="463"/>
      <c r="I2392" s="354">
        <f t="shared" ref="I2392" si="590">D2392*F2392*H2392</f>
        <v>0</v>
      </c>
      <c r="J2392" s="1032">
        <f>SUM(I2392:I2397)</f>
        <v>0</v>
      </c>
    </row>
    <row r="2393" spans="2:10" s="115" customFormat="1" ht="15.95" hidden="1" customHeight="1">
      <c r="B2393" s="1024"/>
      <c r="C2393" s="1027"/>
      <c r="D2393" s="1030"/>
      <c r="E2393" s="196" t="s">
        <v>259</v>
      </c>
      <c r="F2393" s="537"/>
      <c r="G2393" s="351">
        <f>D2392*F2393</f>
        <v>0</v>
      </c>
      <c r="H2393" s="463"/>
      <c r="I2393" s="354">
        <f t="shared" ref="I2393" si="591">D2392*F2393*H2393</f>
        <v>0</v>
      </c>
      <c r="J2393" s="1033"/>
    </row>
    <row r="2394" spans="2:10" s="115" customFormat="1" ht="15.95" hidden="1" customHeight="1">
      <c r="B2394" s="1024"/>
      <c r="C2394" s="1027"/>
      <c r="D2394" s="1030"/>
      <c r="E2394" s="196" t="s">
        <v>243</v>
      </c>
      <c r="F2394" s="537"/>
      <c r="G2394" s="351">
        <f>D2392*F2394</f>
        <v>0</v>
      </c>
      <c r="H2394" s="463"/>
      <c r="I2394" s="354">
        <f>D2392*F2394*H2394</f>
        <v>0</v>
      </c>
      <c r="J2394" s="1033"/>
    </row>
    <row r="2395" spans="2:10" s="115" customFormat="1" ht="15.95" hidden="1" customHeight="1">
      <c r="B2395" s="1024"/>
      <c r="C2395" s="1027"/>
      <c r="D2395" s="1030"/>
      <c r="E2395" s="196" t="s">
        <v>260</v>
      </c>
      <c r="F2395" s="537"/>
      <c r="G2395" s="351">
        <f>D2392*F2395</f>
        <v>0</v>
      </c>
      <c r="H2395" s="463"/>
      <c r="I2395" s="354">
        <f>D2392*F2395*H2395</f>
        <v>0</v>
      </c>
      <c r="J2395" s="1033"/>
    </row>
    <row r="2396" spans="2:10" s="115" customFormat="1" ht="15.95" hidden="1" customHeight="1">
      <c r="B2396" s="1024"/>
      <c r="C2396" s="1027"/>
      <c r="D2396" s="1030"/>
      <c r="E2396" s="196" t="s">
        <v>261</v>
      </c>
      <c r="F2396" s="537"/>
      <c r="G2396" s="351">
        <f>D2392*F2396</f>
        <v>0</v>
      </c>
      <c r="H2396" s="463"/>
      <c r="I2396" s="354">
        <f>D2392*F2396*H2396</f>
        <v>0</v>
      </c>
      <c r="J2396" s="1033"/>
    </row>
    <row r="2397" spans="2:10" s="115" customFormat="1" ht="15.95" hidden="1" customHeight="1">
      <c r="B2397" s="1025"/>
      <c r="C2397" s="1028"/>
      <c r="D2397" s="1031"/>
      <c r="E2397" s="196" t="s">
        <v>126</v>
      </c>
      <c r="F2397" s="537"/>
      <c r="G2397" s="351">
        <f>D2392*F2397</f>
        <v>0</v>
      </c>
      <c r="H2397" s="463"/>
      <c r="I2397" s="354">
        <f>D2392*F2397*H2397</f>
        <v>0</v>
      </c>
      <c r="J2397" s="1034"/>
    </row>
    <row r="2398" spans="2:10" s="115" customFormat="1" ht="15.95" hidden="1" customHeight="1">
      <c r="B2398" s="1023">
        <v>399</v>
      </c>
      <c r="C2398" s="1026"/>
      <c r="D2398" s="1029"/>
      <c r="E2398" s="196" t="s">
        <v>128</v>
      </c>
      <c r="F2398" s="537"/>
      <c r="G2398" s="351">
        <f>D2398*F2398</f>
        <v>0</v>
      </c>
      <c r="H2398" s="463"/>
      <c r="I2398" s="354">
        <f t="shared" ref="I2398" si="592">D2398*F2398*H2398</f>
        <v>0</v>
      </c>
      <c r="J2398" s="1032">
        <f>SUM(I2398:I2403)</f>
        <v>0</v>
      </c>
    </row>
    <row r="2399" spans="2:10" s="115" customFormat="1" ht="15.95" hidden="1" customHeight="1">
      <c r="B2399" s="1024"/>
      <c r="C2399" s="1027"/>
      <c r="D2399" s="1030"/>
      <c r="E2399" s="196" t="s">
        <v>259</v>
      </c>
      <c r="F2399" s="537"/>
      <c r="G2399" s="351">
        <f>D2398*F2399</f>
        <v>0</v>
      </c>
      <c r="H2399" s="463"/>
      <c r="I2399" s="354">
        <f t="shared" ref="I2399" si="593">D2398*F2399*H2399</f>
        <v>0</v>
      </c>
      <c r="J2399" s="1033"/>
    </row>
    <row r="2400" spans="2:10" s="115" customFormat="1" ht="15.95" hidden="1" customHeight="1">
      <c r="B2400" s="1024"/>
      <c r="C2400" s="1027"/>
      <c r="D2400" s="1030"/>
      <c r="E2400" s="196" t="s">
        <v>243</v>
      </c>
      <c r="F2400" s="537"/>
      <c r="G2400" s="351">
        <f>D2398*F2400</f>
        <v>0</v>
      </c>
      <c r="H2400" s="463"/>
      <c r="I2400" s="354">
        <f>D2398*F2400*H2400</f>
        <v>0</v>
      </c>
      <c r="J2400" s="1033"/>
    </row>
    <row r="2401" spans="2:10" s="115" customFormat="1" ht="15.95" hidden="1" customHeight="1">
      <c r="B2401" s="1024"/>
      <c r="C2401" s="1027"/>
      <c r="D2401" s="1030"/>
      <c r="E2401" s="196" t="s">
        <v>260</v>
      </c>
      <c r="F2401" s="537"/>
      <c r="G2401" s="351">
        <f>D2398*F2401</f>
        <v>0</v>
      </c>
      <c r="H2401" s="463"/>
      <c r="I2401" s="354">
        <f>D2398*F2401*H2401</f>
        <v>0</v>
      </c>
      <c r="J2401" s="1033"/>
    </row>
    <row r="2402" spans="2:10" s="115" customFormat="1" ht="15.95" hidden="1" customHeight="1">
      <c r="B2402" s="1024"/>
      <c r="C2402" s="1027"/>
      <c r="D2402" s="1030"/>
      <c r="E2402" s="196" t="s">
        <v>261</v>
      </c>
      <c r="F2402" s="537"/>
      <c r="G2402" s="351">
        <f>D2398*F2402</f>
        <v>0</v>
      </c>
      <c r="H2402" s="463"/>
      <c r="I2402" s="354">
        <f>D2398*F2402*H2402</f>
        <v>0</v>
      </c>
      <c r="J2402" s="1033"/>
    </row>
    <row r="2403" spans="2:10" s="115" customFormat="1" ht="15.95" hidden="1" customHeight="1">
      <c r="B2403" s="1025"/>
      <c r="C2403" s="1028"/>
      <c r="D2403" s="1031"/>
      <c r="E2403" s="196" t="s">
        <v>126</v>
      </c>
      <c r="F2403" s="537"/>
      <c r="G2403" s="351">
        <f>D2398*F2403</f>
        <v>0</v>
      </c>
      <c r="H2403" s="463"/>
      <c r="I2403" s="354">
        <f>D2398*F2403*H2403</f>
        <v>0</v>
      </c>
      <c r="J2403" s="1033"/>
    </row>
    <row r="2404" spans="2:10" s="115" customFormat="1" ht="15.95" hidden="1" customHeight="1">
      <c r="B2404" s="1023">
        <v>400</v>
      </c>
      <c r="C2404" s="1026"/>
      <c r="D2404" s="1029"/>
      <c r="E2404" s="196" t="s">
        <v>128</v>
      </c>
      <c r="F2404" s="537"/>
      <c r="G2404" s="351">
        <f>D2404*F2404</f>
        <v>0</v>
      </c>
      <c r="H2404" s="463"/>
      <c r="I2404" s="354">
        <f>D2404*F2404*H2404</f>
        <v>0</v>
      </c>
      <c r="J2404" s="1032">
        <f>SUM(I2404:I2409)</f>
        <v>0</v>
      </c>
    </row>
    <row r="2405" spans="2:10" s="115" customFormat="1" ht="15.95" hidden="1" customHeight="1">
      <c r="B2405" s="1024"/>
      <c r="C2405" s="1027"/>
      <c r="D2405" s="1030"/>
      <c r="E2405" s="196" t="s">
        <v>259</v>
      </c>
      <c r="F2405" s="537"/>
      <c r="G2405" s="351">
        <f>D2404*F2405</f>
        <v>0</v>
      </c>
      <c r="H2405" s="463"/>
      <c r="I2405" s="354">
        <f>D2404*F2405*H2405</f>
        <v>0</v>
      </c>
      <c r="J2405" s="1033"/>
    </row>
    <row r="2406" spans="2:10" s="115" customFormat="1" ht="15.95" hidden="1" customHeight="1">
      <c r="B2406" s="1024"/>
      <c r="C2406" s="1027"/>
      <c r="D2406" s="1030"/>
      <c r="E2406" s="196" t="s">
        <v>243</v>
      </c>
      <c r="F2406" s="537"/>
      <c r="G2406" s="351">
        <f>D2404*F2406</f>
        <v>0</v>
      </c>
      <c r="H2406" s="463"/>
      <c r="I2406" s="354">
        <f>D2404*F2406*H2406</f>
        <v>0</v>
      </c>
      <c r="J2406" s="1033"/>
    </row>
    <row r="2407" spans="2:10" s="115" customFormat="1" ht="15.95" hidden="1" customHeight="1">
      <c r="B2407" s="1024"/>
      <c r="C2407" s="1027"/>
      <c r="D2407" s="1030"/>
      <c r="E2407" s="196" t="s">
        <v>260</v>
      </c>
      <c r="F2407" s="537"/>
      <c r="G2407" s="351">
        <f>D2404*F2407</f>
        <v>0</v>
      </c>
      <c r="H2407" s="463"/>
      <c r="I2407" s="354">
        <f>D2404*F2407*H2407</f>
        <v>0</v>
      </c>
      <c r="J2407" s="1033"/>
    </row>
    <row r="2408" spans="2:10" s="115" customFormat="1" ht="15.95" hidden="1" customHeight="1">
      <c r="B2408" s="1024"/>
      <c r="C2408" s="1027"/>
      <c r="D2408" s="1030"/>
      <c r="E2408" s="196" t="s">
        <v>261</v>
      </c>
      <c r="F2408" s="537"/>
      <c r="G2408" s="351">
        <f>D2404*F2408</f>
        <v>0</v>
      </c>
      <c r="H2408" s="463"/>
      <c r="I2408" s="354">
        <f>D2404*F2408*H2408</f>
        <v>0</v>
      </c>
      <c r="J2408" s="1033"/>
    </row>
    <row r="2409" spans="2:10" s="115" customFormat="1" ht="15.95" hidden="1" customHeight="1">
      <c r="B2409" s="1025"/>
      <c r="C2409" s="1028"/>
      <c r="D2409" s="1031"/>
      <c r="E2409" s="196" t="s">
        <v>126</v>
      </c>
      <c r="F2409" s="537"/>
      <c r="G2409" s="351">
        <f>D2404*F2409</f>
        <v>0</v>
      </c>
      <c r="H2409" s="463"/>
      <c r="I2409" s="354">
        <f>D2404*F2409*H2409</f>
        <v>0</v>
      </c>
      <c r="J2409" s="1034"/>
    </row>
    <row r="2410" spans="2:10" s="115" customFormat="1" ht="15.95" hidden="1" customHeight="1">
      <c r="B2410" s="1023">
        <v>401</v>
      </c>
      <c r="C2410" s="1026"/>
      <c r="D2410" s="1029"/>
      <c r="E2410" s="196" t="s">
        <v>128</v>
      </c>
      <c r="F2410" s="537"/>
      <c r="G2410" s="351">
        <f>D2410*F2410</f>
        <v>0</v>
      </c>
      <c r="H2410" s="463"/>
      <c r="I2410" s="354">
        <f t="shared" ref="I2410" si="594">D2410*F2410*H2410</f>
        <v>0</v>
      </c>
      <c r="J2410" s="1032">
        <f>SUM(I2410:I2415)</f>
        <v>0</v>
      </c>
    </row>
    <row r="2411" spans="2:10" s="115" customFormat="1" ht="15.95" hidden="1" customHeight="1">
      <c r="B2411" s="1024"/>
      <c r="C2411" s="1027"/>
      <c r="D2411" s="1030"/>
      <c r="E2411" s="196" t="s">
        <v>259</v>
      </c>
      <c r="F2411" s="537"/>
      <c r="G2411" s="351">
        <f>D2410*F2411</f>
        <v>0</v>
      </c>
      <c r="H2411" s="463"/>
      <c r="I2411" s="354">
        <f t="shared" ref="I2411" si="595">D2410*F2411*H2411</f>
        <v>0</v>
      </c>
      <c r="J2411" s="1033"/>
    </row>
    <row r="2412" spans="2:10" s="115" customFormat="1" ht="15.95" hidden="1" customHeight="1">
      <c r="B2412" s="1024"/>
      <c r="C2412" s="1027"/>
      <c r="D2412" s="1030"/>
      <c r="E2412" s="196" t="s">
        <v>243</v>
      </c>
      <c r="F2412" s="537"/>
      <c r="G2412" s="351">
        <f>D2410*F2412</f>
        <v>0</v>
      </c>
      <c r="H2412" s="463"/>
      <c r="I2412" s="354">
        <f>D2410*F2412*H2412</f>
        <v>0</v>
      </c>
      <c r="J2412" s="1033"/>
    </row>
    <row r="2413" spans="2:10" s="115" customFormat="1" ht="15.95" hidden="1" customHeight="1">
      <c r="B2413" s="1024"/>
      <c r="C2413" s="1027"/>
      <c r="D2413" s="1030"/>
      <c r="E2413" s="196" t="s">
        <v>260</v>
      </c>
      <c r="F2413" s="537"/>
      <c r="G2413" s="351">
        <f>D2410*F2413</f>
        <v>0</v>
      </c>
      <c r="H2413" s="463"/>
      <c r="I2413" s="354">
        <f>D2410*F2413*H2413</f>
        <v>0</v>
      </c>
      <c r="J2413" s="1033"/>
    </row>
    <row r="2414" spans="2:10" s="115" customFormat="1" ht="15.95" hidden="1" customHeight="1">
      <c r="B2414" s="1024"/>
      <c r="C2414" s="1027"/>
      <c r="D2414" s="1030"/>
      <c r="E2414" s="196" t="s">
        <v>261</v>
      </c>
      <c r="F2414" s="537"/>
      <c r="G2414" s="351">
        <f>D2410*F2414</f>
        <v>0</v>
      </c>
      <c r="H2414" s="463"/>
      <c r="I2414" s="354">
        <f>D2410*F2414*H2414</f>
        <v>0</v>
      </c>
      <c r="J2414" s="1033"/>
    </row>
    <row r="2415" spans="2:10" s="115" customFormat="1" ht="15.95" hidden="1" customHeight="1">
      <c r="B2415" s="1025"/>
      <c r="C2415" s="1028"/>
      <c r="D2415" s="1031"/>
      <c r="E2415" s="196" t="s">
        <v>126</v>
      </c>
      <c r="F2415" s="537"/>
      <c r="G2415" s="351">
        <f>D2410*F2415</f>
        <v>0</v>
      </c>
      <c r="H2415" s="463"/>
      <c r="I2415" s="354">
        <f>D2410*F2415*H2415</f>
        <v>0</v>
      </c>
      <c r="J2415" s="1034"/>
    </row>
    <row r="2416" spans="2:10" s="115" customFormat="1" ht="15.95" hidden="1" customHeight="1">
      <c r="B2416" s="1023">
        <v>402</v>
      </c>
      <c r="C2416" s="1026"/>
      <c r="D2416" s="1029"/>
      <c r="E2416" s="196" t="s">
        <v>128</v>
      </c>
      <c r="F2416" s="537"/>
      <c r="G2416" s="351">
        <f>D2416*F2416</f>
        <v>0</v>
      </c>
      <c r="H2416" s="463"/>
      <c r="I2416" s="354">
        <f t="shared" ref="I2416" si="596">D2416*F2416*H2416</f>
        <v>0</v>
      </c>
      <c r="J2416" s="1032">
        <f>SUM(I2416:I2421)</f>
        <v>0</v>
      </c>
    </row>
    <row r="2417" spans="2:10" s="115" customFormat="1" ht="15.95" hidden="1" customHeight="1">
      <c r="B2417" s="1024"/>
      <c r="C2417" s="1027"/>
      <c r="D2417" s="1030"/>
      <c r="E2417" s="196" t="s">
        <v>259</v>
      </c>
      <c r="F2417" s="537"/>
      <c r="G2417" s="351">
        <f>D2416*F2417</f>
        <v>0</v>
      </c>
      <c r="H2417" s="463"/>
      <c r="I2417" s="354">
        <f t="shared" ref="I2417" si="597">D2416*F2417*H2417</f>
        <v>0</v>
      </c>
      <c r="J2417" s="1033"/>
    </row>
    <row r="2418" spans="2:10" s="115" customFormat="1" ht="15.95" hidden="1" customHeight="1">
      <c r="B2418" s="1024"/>
      <c r="C2418" s="1027"/>
      <c r="D2418" s="1030"/>
      <c r="E2418" s="196" t="s">
        <v>243</v>
      </c>
      <c r="F2418" s="537"/>
      <c r="G2418" s="351">
        <f>D2416*F2418</f>
        <v>0</v>
      </c>
      <c r="H2418" s="463"/>
      <c r="I2418" s="354">
        <f>D2416*F2418*H2418</f>
        <v>0</v>
      </c>
      <c r="J2418" s="1033"/>
    </row>
    <row r="2419" spans="2:10" s="115" customFormat="1" ht="15.95" hidden="1" customHeight="1">
      <c r="B2419" s="1024"/>
      <c r="C2419" s="1027"/>
      <c r="D2419" s="1030"/>
      <c r="E2419" s="196" t="s">
        <v>260</v>
      </c>
      <c r="F2419" s="537"/>
      <c r="G2419" s="351">
        <f>D2416*F2419</f>
        <v>0</v>
      </c>
      <c r="H2419" s="463"/>
      <c r="I2419" s="354">
        <f>D2416*F2419*H2419</f>
        <v>0</v>
      </c>
      <c r="J2419" s="1033"/>
    </row>
    <row r="2420" spans="2:10" s="115" customFormat="1" ht="15.95" hidden="1" customHeight="1">
      <c r="B2420" s="1024"/>
      <c r="C2420" s="1027"/>
      <c r="D2420" s="1030"/>
      <c r="E2420" s="196" t="s">
        <v>261</v>
      </c>
      <c r="F2420" s="537"/>
      <c r="G2420" s="351">
        <f>D2416*F2420</f>
        <v>0</v>
      </c>
      <c r="H2420" s="463"/>
      <c r="I2420" s="354">
        <f>D2416*F2420*H2420</f>
        <v>0</v>
      </c>
      <c r="J2420" s="1033"/>
    </row>
    <row r="2421" spans="2:10" s="115" customFormat="1" ht="15.95" hidden="1" customHeight="1">
      <c r="B2421" s="1025"/>
      <c r="C2421" s="1028"/>
      <c r="D2421" s="1031"/>
      <c r="E2421" s="196" t="s">
        <v>126</v>
      </c>
      <c r="F2421" s="537"/>
      <c r="G2421" s="351">
        <f>D2416*F2421</f>
        <v>0</v>
      </c>
      <c r="H2421" s="463"/>
      <c r="I2421" s="354">
        <f>D2416*F2421*H2421</f>
        <v>0</v>
      </c>
      <c r="J2421" s="1034"/>
    </row>
    <row r="2422" spans="2:10" s="115" customFormat="1" ht="15.95" hidden="1" customHeight="1">
      <c r="B2422" s="1023">
        <v>403</v>
      </c>
      <c r="C2422" s="1026"/>
      <c r="D2422" s="1029"/>
      <c r="E2422" s="196" t="s">
        <v>128</v>
      </c>
      <c r="F2422" s="537"/>
      <c r="G2422" s="351">
        <f>D2422*F2422</f>
        <v>0</v>
      </c>
      <c r="H2422" s="463"/>
      <c r="I2422" s="354">
        <f t="shared" ref="I2422" si="598">D2422*F2422*H2422</f>
        <v>0</v>
      </c>
      <c r="J2422" s="1032">
        <f>SUM(I2422:I2427)</f>
        <v>0</v>
      </c>
    </row>
    <row r="2423" spans="2:10" s="115" customFormat="1" ht="15.95" hidden="1" customHeight="1">
      <c r="B2423" s="1024"/>
      <c r="C2423" s="1027"/>
      <c r="D2423" s="1030"/>
      <c r="E2423" s="196" t="s">
        <v>259</v>
      </c>
      <c r="F2423" s="537"/>
      <c r="G2423" s="351">
        <f>D2422*F2423</f>
        <v>0</v>
      </c>
      <c r="H2423" s="463"/>
      <c r="I2423" s="354">
        <f t="shared" ref="I2423" si="599">D2422*F2423*H2423</f>
        <v>0</v>
      </c>
      <c r="J2423" s="1033"/>
    </row>
    <row r="2424" spans="2:10" s="115" customFormat="1" ht="15.95" hidden="1" customHeight="1">
      <c r="B2424" s="1024"/>
      <c r="C2424" s="1027"/>
      <c r="D2424" s="1030"/>
      <c r="E2424" s="196" t="s">
        <v>243</v>
      </c>
      <c r="F2424" s="537"/>
      <c r="G2424" s="351">
        <f>D2422*F2424</f>
        <v>0</v>
      </c>
      <c r="H2424" s="463"/>
      <c r="I2424" s="354">
        <f>D2422*F2424*H2424</f>
        <v>0</v>
      </c>
      <c r="J2424" s="1033"/>
    </row>
    <row r="2425" spans="2:10" s="115" customFormat="1" ht="15.95" hidden="1" customHeight="1">
      <c r="B2425" s="1024"/>
      <c r="C2425" s="1027"/>
      <c r="D2425" s="1030"/>
      <c r="E2425" s="196" t="s">
        <v>260</v>
      </c>
      <c r="F2425" s="537"/>
      <c r="G2425" s="351">
        <f>D2422*F2425</f>
        <v>0</v>
      </c>
      <c r="H2425" s="463"/>
      <c r="I2425" s="354">
        <f>D2422*F2425*H2425</f>
        <v>0</v>
      </c>
      <c r="J2425" s="1033"/>
    </row>
    <row r="2426" spans="2:10" s="115" customFormat="1" ht="15.95" hidden="1" customHeight="1">
      <c r="B2426" s="1024"/>
      <c r="C2426" s="1027"/>
      <c r="D2426" s="1030"/>
      <c r="E2426" s="196" t="s">
        <v>261</v>
      </c>
      <c r="F2426" s="537"/>
      <c r="G2426" s="351">
        <f>D2422*F2426</f>
        <v>0</v>
      </c>
      <c r="H2426" s="463"/>
      <c r="I2426" s="354">
        <f>D2422*F2426*H2426</f>
        <v>0</v>
      </c>
      <c r="J2426" s="1033"/>
    </row>
    <row r="2427" spans="2:10" s="115" customFormat="1" ht="15.95" hidden="1" customHeight="1">
      <c r="B2427" s="1025"/>
      <c r="C2427" s="1028"/>
      <c r="D2427" s="1031"/>
      <c r="E2427" s="196" t="s">
        <v>126</v>
      </c>
      <c r="F2427" s="537"/>
      <c r="G2427" s="351">
        <f>D2422*F2427</f>
        <v>0</v>
      </c>
      <c r="H2427" s="463"/>
      <c r="I2427" s="354">
        <f>D2422*F2427*H2427</f>
        <v>0</v>
      </c>
      <c r="J2427" s="1034"/>
    </row>
    <row r="2428" spans="2:10" s="115" customFormat="1" ht="15.95" hidden="1" customHeight="1">
      <c r="B2428" s="1023">
        <v>404</v>
      </c>
      <c r="C2428" s="1026"/>
      <c r="D2428" s="1029"/>
      <c r="E2428" s="196" t="s">
        <v>128</v>
      </c>
      <c r="F2428" s="537"/>
      <c r="G2428" s="351">
        <f>D2428*F2428</f>
        <v>0</v>
      </c>
      <c r="H2428" s="463"/>
      <c r="I2428" s="354">
        <f t="shared" ref="I2428" si="600">D2428*F2428*H2428</f>
        <v>0</v>
      </c>
      <c r="J2428" s="1032">
        <f>SUM(I2428:I2433)</f>
        <v>0</v>
      </c>
    </row>
    <row r="2429" spans="2:10" s="115" customFormat="1" ht="15.95" hidden="1" customHeight="1">
      <c r="B2429" s="1024"/>
      <c r="C2429" s="1027"/>
      <c r="D2429" s="1030"/>
      <c r="E2429" s="196" t="s">
        <v>259</v>
      </c>
      <c r="F2429" s="537"/>
      <c r="G2429" s="351">
        <f>D2428*F2429</f>
        <v>0</v>
      </c>
      <c r="H2429" s="463"/>
      <c r="I2429" s="354">
        <f t="shared" ref="I2429" si="601">D2428*F2429*H2429</f>
        <v>0</v>
      </c>
      <c r="J2429" s="1033"/>
    </row>
    <row r="2430" spans="2:10" s="115" customFormat="1" ht="15.95" hidden="1" customHeight="1">
      <c r="B2430" s="1024"/>
      <c r="C2430" s="1027"/>
      <c r="D2430" s="1030"/>
      <c r="E2430" s="196" t="s">
        <v>243</v>
      </c>
      <c r="F2430" s="537"/>
      <c r="G2430" s="351">
        <f>D2428*F2430</f>
        <v>0</v>
      </c>
      <c r="H2430" s="463"/>
      <c r="I2430" s="354">
        <f>D2428*F2430*H2430</f>
        <v>0</v>
      </c>
      <c r="J2430" s="1033"/>
    </row>
    <row r="2431" spans="2:10" s="115" customFormat="1" ht="15.95" hidden="1" customHeight="1">
      <c r="B2431" s="1024"/>
      <c r="C2431" s="1027"/>
      <c r="D2431" s="1030"/>
      <c r="E2431" s="196" t="s">
        <v>260</v>
      </c>
      <c r="F2431" s="537"/>
      <c r="G2431" s="351">
        <f>D2428*F2431</f>
        <v>0</v>
      </c>
      <c r="H2431" s="463"/>
      <c r="I2431" s="354">
        <f>D2428*F2431*H2431</f>
        <v>0</v>
      </c>
      <c r="J2431" s="1033"/>
    </row>
    <row r="2432" spans="2:10" s="115" customFormat="1" ht="15.95" hidden="1" customHeight="1">
      <c r="B2432" s="1024"/>
      <c r="C2432" s="1027"/>
      <c r="D2432" s="1030"/>
      <c r="E2432" s="196" t="s">
        <v>261</v>
      </c>
      <c r="F2432" s="537"/>
      <c r="G2432" s="351">
        <f>D2428*F2432</f>
        <v>0</v>
      </c>
      <c r="H2432" s="463"/>
      <c r="I2432" s="354">
        <f>D2428*F2432*H2432</f>
        <v>0</v>
      </c>
      <c r="J2432" s="1033"/>
    </row>
    <row r="2433" spans="2:10" s="115" customFormat="1" ht="15.95" hidden="1" customHeight="1">
      <c r="B2433" s="1025"/>
      <c r="C2433" s="1028"/>
      <c r="D2433" s="1031"/>
      <c r="E2433" s="196" t="s">
        <v>126</v>
      </c>
      <c r="F2433" s="537"/>
      <c r="G2433" s="351">
        <f>D2428*F2433</f>
        <v>0</v>
      </c>
      <c r="H2433" s="463"/>
      <c r="I2433" s="354">
        <f>D2428*F2433*H2433</f>
        <v>0</v>
      </c>
      <c r="J2433" s="1034"/>
    </row>
    <row r="2434" spans="2:10" s="115" customFormat="1" ht="15.95" hidden="1" customHeight="1">
      <c r="B2434" s="1023">
        <v>405</v>
      </c>
      <c r="C2434" s="1026"/>
      <c r="D2434" s="1029"/>
      <c r="E2434" s="196" t="s">
        <v>128</v>
      </c>
      <c r="F2434" s="537"/>
      <c r="G2434" s="351">
        <f>D2434*F2434</f>
        <v>0</v>
      </c>
      <c r="H2434" s="463"/>
      <c r="I2434" s="354">
        <f t="shared" ref="I2434" si="602">D2434*F2434*H2434</f>
        <v>0</v>
      </c>
      <c r="J2434" s="1032">
        <f>SUM(I2434:I2439)</f>
        <v>0</v>
      </c>
    </row>
    <row r="2435" spans="2:10" s="115" customFormat="1" ht="15.95" hidden="1" customHeight="1">
      <c r="B2435" s="1024"/>
      <c r="C2435" s="1027"/>
      <c r="D2435" s="1030"/>
      <c r="E2435" s="196" t="s">
        <v>259</v>
      </c>
      <c r="F2435" s="537"/>
      <c r="G2435" s="351">
        <f>D2434*F2435</f>
        <v>0</v>
      </c>
      <c r="H2435" s="463"/>
      <c r="I2435" s="354">
        <f t="shared" ref="I2435" si="603">D2434*F2435*H2435</f>
        <v>0</v>
      </c>
      <c r="J2435" s="1033"/>
    </row>
    <row r="2436" spans="2:10" s="115" customFormat="1" ht="15.95" hidden="1" customHeight="1">
      <c r="B2436" s="1024"/>
      <c r="C2436" s="1027"/>
      <c r="D2436" s="1030"/>
      <c r="E2436" s="196" t="s">
        <v>243</v>
      </c>
      <c r="F2436" s="537"/>
      <c r="G2436" s="351">
        <f>D2434*F2436</f>
        <v>0</v>
      </c>
      <c r="H2436" s="463"/>
      <c r="I2436" s="354">
        <f>D2434*F2436*H2436</f>
        <v>0</v>
      </c>
      <c r="J2436" s="1033"/>
    </row>
    <row r="2437" spans="2:10" s="115" customFormat="1" ht="15.95" hidden="1" customHeight="1">
      <c r="B2437" s="1024"/>
      <c r="C2437" s="1027"/>
      <c r="D2437" s="1030"/>
      <c r="E2437" s="196" t="s">
        <v>260</v>
      </c>
      <c r="F2437" s="537"/>
      <c r="G2437" s="351">
        <f>D2434*F2437</f>
        <v>0</v>
      </c>
      <c r="H2437" s="463"/>
      <c r="I2437" s="354">
        <f>D2434*F2437*H2437</f>
        <v>0</v>
      </c>
      <c r="J2437" s="1033"/>
    </row>
    <row r="2438" spans="2:10" s="115" customFormat="1" ht="15.95" hidden="1" customHeight="1">
      <c r="B2438" s="1024"/>
      <c r="C2438" s="1027"/>
      <c r="D2438" s="1030"/>
      <c r="E2438" s="196" t="s">
        <v>261</v>
      </c>
      <c r="F2438" s="537"/>
      <c r="G2438" s="351">
        <f>D2434*F2438</f>
        <v>0</v>
      </c>
      <c r="H2438" s="463"/>
      <c r="I2438" s="354">
        <f>D2434*F2438*H2438</f>
        <v>0</v>
      </c>
      <c r="J2438" s="1033"/>
    </row>
    <row r="2439" spans="2:10" s="115" customFormat="1" ht="15.95" hidden="1" customHeight="1">
      <c r="B2439" s="1025"/>
      <c r="C2439" s="1028"/>
      <c r="D2439" s="1031"/>
      <c r="E2439" s="196" t="s">
        <v>126</v>
      </c>
      <c r="F2439" s="537"/>
      <c r="G2439" s="351">
        <f>D2434*F2439</f>
        <v>0</v>
      </c>
      <c r="H2439" s="463"/>
      <c r="I2439" s="354">
        <f>D2434*F2439*H2439</f>
        <v>0</v>
      </c>
      <c r="J2439" s="1034"/>
    </row>
    <row r="2440" spans="2:10" s="115" customFormat="1" ht="15.95" hidden="1" customHeight="1">
      <c r="B2440" s="1023">
        <v>406</v>
      </c>
      <c r="C2440" s="1026"/>
      <c r="D2440" s="1029"/>
      <c r="E2440" s="196" t="s">
        <v>128</v>
      </c>
      <c r="F2440" s="537"/>
      <c r="G2440" s="351">
        <f>D2440*F2440</f>
        <v>0</v>
      </c>
      <c r="H2440" s="463"/>
      <c r="I2440" s="354">
        <f t="shared" ref="I2440" si="604">D2440*F2440*H2440</f>
        <v>0</v>
      </c>
      <c r="J2440" s="1032">
        <f>SUM(I2440:I2445)</f>
        <v>0</v>
      </c>
    </row>
    <row r="2441" spans="2:10" s="115" customFormat="1" ht="15.95" hidden="1" customHeight="1">
      <c r="B2441" s="1024"/>
      <c r="C2441" s="1027"/>
      <c r="D2441" s="1030"/>
      <c r="E2441" s="196" t="s">
        <v>259</v>
      </c>
      <c r="F2441" s="537"/>
      <c r="G2441" s="351">
        <f>D2440*F2441</f>
        <v>0</v>
      </c>
      <c r="H2441" s="463"/>
      <c r="I2441" s="354">
        <f t="shared" ref="I2441" si="605">D2440*F2441*H2441</f>
        <v>0</v>
      </c>
      <c r="J2441" s="1033"/>
    </row>
    <row r="2442" spans="2:10" s="115" customFormat="1" ht="15.95" hidden="1" customHeight="1">
      <c r="B2442" s="1024"/>
      <c r="C2442" s="1027"/>
      <c r="D2442" s="1030"/>
      <c r="E2442" s="196" t="s">
        <v>243</v>
      </c>
      <c r="F2442" s="537"/>
      <c r="G2442" s="351">
        <f>D2440*F2442</f>
        <v>0</v>
      </c>
      <c r="H2442" s="463"/>
      <c r="I2442" s="354">
        <f>D2440*F2442*H2442</f>
        <v>0</v>
      </c>
      <c r="J2442" s="1033"/>
    </row>
    <row r="2443" spans="2:10" s="115" customFormat="1" ht="15.95" hidden="1" customHeight="1">
      <c r="B2443" s="1024"/>
      <c r="C2443" s="1027"/>
      <c r="D2443" s="1030"/>
      <c r="E2443" s="196" t="s">
        <v>260</v>
      </c>
      <c r="F2443" s="537"/>
      <c r="G2443" s="351">
        <f>D2440*F2443</f>
        <v>0</v>
      </c>
      <c r="H2443" s="463"/>
      <c r="I2443" s="354">
        <f>D2440*F2443*H2443</f>
        <v>0</v>
      </c>
      <c r="J2443" s="1033"/>
    </row>
    <row r="2444" spans="2:10" s="115" customFormat="1" ht="15.95" hidden="1" customHeight="1">
      <c r="B2444" s="1024"/>
      <c r="C2444" s="1027"/>
      <c r="D2444" s="1030"/>
      <c r="E2444" s="196" t="s">
        <v>261</v>
      </c>
      <c r="F2444" s="537"/>
      <c r="G2444" s="351">
        <f>D2440*F2444</f>
        <v>0</v>
      </c>
      <c r="H2444" s="463"/>
      <c r="I2444" s="354">
        <f>D2440*F2444*H2444</f>
        <v>0</v>
      </c>
      <c r="J2444" s="1033"/>
    </row>
    <row r="2445" spans="2:10" s="115" customFormat="1" ht="15.95" hidden="1" customHeight="1">
      <c r="B2445" s="1025"/>
      <c r="C2445" s="1028"/>
      <c r="D2445" s="1031"/>
      <c r="E2445" s="196" t="s">
        <v>126</v>
      </c>
      <c r="F2445" s="537"/>
      <c r="G2445" s="351">
        <f>D2440*F2445</f>
        <v>0</v>
      </c>
      <c r="H2445" s="463"/>
      <c r="I2445" s="354">
        <f>D2440*F2445*H2445</f>
        <v>0</v>
      </c>
      <c r="J2445" s="1034"/>
    </row>
    <row r="2446" spans="2:10" s="115" customFormat="1" ht="15.95" hidden="1" customHeight="1">
      <c r="B2446" s="1023">
        <v>407</v>
      </c>
      <c r="C2446" s="1026"/>
      <c r="D2446" s="1029"/>
      <c r="E2446" s="196" t="s">
        <v>128</v>
      </c>
      <c r="F2446" s="537"/>
      <c r="G2446" s="351">
        <f>D2446*F2446</f>
        <v>0</v>
      </c>
      <c r="H2446" s="463"/>
      <c r="I2446" s="354">
        <f t="shared" ref="I2446" si="606">D2446*F2446*H2446</f>
        <v>0</v>
      </c>
      <c r="J2446" s="1032">
        <f>SUM(I2446:I2451)</f>
        <v>0</v>
      </c>
    </row>
    <row r="2447" spans="2:10" s="115" customFormat="1" ht="15.95" hidden="1" customHeight="1">
      <c r="B2447" s="1024"/>
      <c r="C2447" s="1027"/>
      <c r="D2447" s="1030"/>
      <c r="E2447" s="196" t="s">
        <v>259</v>
      </c>
      <c r="F2447" s="537"/>
      <c r="G2447" s="351">
        <f>D2446*F2447</f>
        <v>0</v>
      </c>
      <c r="H2447" s="463"/>
      <c r="I2447" s="354">
        <f t="shared" ref="I2447" si="607">D2446*F2447*H2447</f>
        <v>0</v>
      </c>
      <c r="J2447" s="1033"/>
    </row>
    <row r="2448" spans="2:10" s="115" customFormat="1" ht="15.95" hidden="1" customHeight="1">
      <c r="B2448" s="1024"/>
      <c r="C2448" s="1027"/>
      <c r="D2448" s="1030"/>
      <c r="E2448" s="196" t="s">
        <v>243</v>
      </c>
      <c r="F2448" s="537"/>
      <c r="G2448" s="351">
        <f>D2446*F2448</f>
        <v>0</v>
      </c>
      <c r="H2448" s="463"/>
      <c r="I2448" s="354">
        <f>D2446*F2448*H2448</f>
        <v>0</v>
      </c>
      <c r="J2448" s="1033"/>
    </row>
    <row r="2449" spans="2:10" s="115" customFormat="1" ht="15.95" hidden="1" customHeight="1">
      <c r="B2449" s="1024"/>
      <c r="C2449" s="1027"/>
      <c r="D2449" s="1030"/>
      <c r="E2449" s="196" t="s">
        <v>260</v>
      </c>
      <c r="F2449" s="537"/>
      <c r="G2449" s="351">
        <f>D2446*F2449</f>
        <v>0</v>
      </c>
      <c r="H2449" s="463"/>
      <c r="I2449" s="354">
        <f>D2446*F2449*H2449</f>
        <v>0</v>
      </c>
      <c r="J2449" s="1033"/>
    </row>
    <row r="2450" spans="2:10" s="115" customFormat="1" ht="15.95" hidden="1" customHeight="1">
      <c r="B2450" s="1024"/>
      <c r="C2450" s="1027"/>
      <c r="D2450" s="1030"/>
      <c r="E2450" s="196" t="s">
        <v>261</v>
      </c>
      <c r="F2450" s="537"/>
      <c r="G2450" s="351">
        <f>D2446*F2450</f>
        <v>0</v>
      </c>
      <c r="H2450" s="463"/>
      <c r="I2450" s="354">
        <f>D2446*F2450*H2450</f>
        <v>0</v>
      </c>
      <c r="J2450" s="1033"/>
    </row>
    <row r="2451" spans="2:10" s="115" customFormat="1" ht="15.95" hidden="1" customHeight="1">
      <c r="B2451" s="1025"/>
      <c r="C2451" s="1028"/>
      <c r="D2451" s="1031"/>
      <c r="E2451" s="196" t="s">
        <v>126</v>
      </c>
      <c r="F2451" s="537"/>
      <c r="G2451" s="351">
        <f>D2446*F2451</f>
        <v>0</v>
      </c>
      <c r="H2451" s="463"/>
      <c r="I2451" s="354">
        <f>D2446*F2451*H2451</f>
        <v>0</v>
      </c>
      <c r="J2451" s="1034"/>
    </row>
    <row r="2452" spans="2:10" s="115" customFormat="1" ht="15.95" hidden="1" customHeight="1">
      <c r="B2452" s="1023">
        <v>408</v>
      </c>
      <c r="C2452" s="1026"/>
      <c r="D2452" s="1029"/>
      <c r="E2452" s="196" t="s">
        <v>128</v>
      </c>
      <c r="F2452" s="537"/>
      <c r="G2452" s="351">
        <f>D2452*F2452</f>
        <v>0</v>
      </c>
      <c r="H2452" s="463"/>
      <c r="I2452" s="354">
        <f t="shared" ref="I2452" si="608">D2452*F2452*H2452</f>
        <v>0</v>
      </c>
      <c r="J2452" s="1032">
        <f>SUM(I2452:I2457)</f>
        <v>0</v>
      </c>
    </row>
    <row r="2453" spans="2:10" s="115" customFormat="1" ht="15.95" hidden="1" customHeight="1">
      <c r="B2453" s="1024"/>
      <c r="C2453" s="1027"/>
      <c r="D2453" s="1030"/>
      <c r="E2453" s="196" t="s">
        <v>259</v>
      </c>
      <c r="F2453" s="537"/>
      <c r="G2453" s="351">
        <f>D2452*F2453</f>
        <v>0</v>
      </c>
      <c r="H2453" s="463"/>
      <c r="I2453" s="354">
        <f t="shared" ref="I2453" si="609">D2452*F2453*H2453</f>
        <v>0</v>
      </c>
      <c r="J2453" s="1033"/>
    </row>
    <row r="2454" spans="2:10" s="115" customFormat="1" ht="15.95" hidden="1" customHeight="1">
      <c r="B2454" s="1024"/>
      <c r="C2454" s="1027"/>
      <c r="D2454" s="1030"/>
      <c r="E2454" s="196" t="s">
        <v>243</v>
      </c>
      <c r="F2454" s="537"/>
      <c r="G2454" s="351">
        <f>D2452*F2454</f>
        <v>0</v>
      </c>
      <c r="H2454" s="463"/>
      <c r="I2454" s="354">
        <f>D2452*F2454*H2454</f>
        <v>0</v>
      </c>
      <c r="J2454" s="1033"/>
    </row>
    <row r="2455" spans="2:10" s="115" customFormat="1" ht="15.95" hidden="1" customHeight="1">
      <c r="B2455" s="1024"/>
      <c r="C2455" s="1027"/>
      <c r="D2455" s="1030"/>
      <c r="E2455" s="196" t="s">
        <v>260</v>
      </c>
      <c r="F2455" s="537"/>
      <c r="G2455" s="351">
        <f>D2452*F2455</f>
        <v>0</v>
      </c>
      <c r="H2455" s="463"/>
      <c r="I2455" s="354">
        <f>D2452*F2455*H2455</f>
        <v>0</v>
      </c>
      <c r="J2455" s="1033"/>
    </row>
    <row r="2456" spans="2:10" s="115" customFormat="1" ht="15.95" hidden="1" customHeight="1">
      <c r="B2456" s="1024"/>
      <c r="C2456" s="1027"/>
      <c r="D2456" s="1030"/>
      <c r="E2456" s="196" t="s">
        <v>261</v>
      </c>
      <c r="F2456" s="537"/>
      <c r="G2456" s="351">
        <f>D2452*F2456</f>
        <v>0</v>
      </c>
      <c r="H2456" s="463"/>
      <c r="I2456" s="354">
        <f>D2452*F2456*H2456</f>
        <v>0</v>
      </c>
      <c r="J2456" s="1033"/>
    </row>
    <row r="2457" spans="2:10" s="115" customFormat="1" ht="15.95" hidden="1" customHeight="1">
      <c r="B2457" s="1025"/>
      <c r="C2457" s="1028"/>
      <c r="D2457" s="1031"/>
      <c r="E2457" s="196" t="s">
        <v>126</v>
      </c>
      <c r="F2457" s="537"/>
      <c r="G2457" s="351">
        <f>D2452*F2457</f>
        <v>0</v>
      </c>
      <c r="H2457" s="463"/>
      <c r="I2457" s="354">
        <f>D2452*F2457*H2457</f>
        <v>0</v>
      </c>
      <c r="J2457" s="1034"/>
    </row>
    <row r="2458" spans="2:10" s="115" customFormat="1" ht="15.95" hidden="1" customHeight="1">
      <c r="B2458" s="1023">
        <v>409</v>
      </c>
      <c r="C2458" s="1026"/>
      <c r="D2458" s="1029"/>
      <c r="E2458" s="196" t="s">
        <v>128</v>
      </c>
      <c r="F2458" s="537"/>
      <c r="G2458" s="351">
        <f>D2458*F2458</f>
        <v>0</v>
      </c>
      <c r="H2458" s="463"/>
      <c r="I2458" s="354">
        <f t="shared" ref="I2458" si="610">D2458*F2458*H2458</f>
        <v>0</v>
      </c>
      <c r="J2458" s="1032">
        <f>SUM(I2458:I2463)</f>
        <v>0</v>
      </c>
    </row>
    <row r="2459" spans="2:10" s="115" customFormat="1" ht="15.95" hidden="1" customHeight="1">
      <c r="B2459" s="1024"/>
      <c r="C2459" s="1027"/>
      <c r="D2459" s="1030"/>
      <c r="E2459" s="196" t="s">
        <v>259</v>
      </c>
      <c r="F2459" s="537"/>
      <c r="G2459" s="351">
        <f>D2458*F2459</f>
        <v>0</v>
      </c>
      <c r="H2459" s="463"/>
      <c r="I2459" s="354">
        <f t="shared" ref="I2459" si="611">D2458*F2459*H2459</f>
        <v>0</v>
      </c>
      <c r="J2459" s="1033"/>
    </row>
    <row r="2460" spans="2:10" s="115" customFormat="1" ht="15.95" hidden="1" customHeight="1">
      <c r="B2460" s="1024"/>
      <c r="C2460" s="1027"/>
      <c r="D2460" s="1030"/>
      <c r="E2460" s="196" t="s">
        <v>243</v>
      </c>
      <c r="F2460" s="537"/>
      <c r="G2460" s="351">
        <f>D2458*F2460</f>
        <v>0</v>
      </c>
      <c r="H2460" s="463"/>
      <c r="I2460" s="354">
        <f>D2458*F2460*H2460</f>
        <v>0</v>
      </c>
      <c r="J2460" s="1033"/>
    </row>
    <row r="2461" spans="2:10" s="115" customFormat="1" ht="15.95" hidden="1" customHeight="1">
      <c r="B2461" s="1024"/>
      <c r="C2461" s="1027"/>
      <c r="D2461" s="1030"/>
      <c r="E2461" s="196" t="s">
        <v>260</v>
      </c>
      <c r="F2461" s="537"/>
      <c r="G2461" s="351">
        <f>D2458*F2461</f>
        <v>0</v>
      </c>
      <c r="H2461" s="463"/>
      <c r="I2461" s="354">
        <f>D2458*F2461*H2461</f>
        <v>0</v>
      </c>
      <c r="J2461" s="1033"/>
    </row>
    <row r="2462" spans="2:10" s="115" customFormat="1" ht="15.95" hidden="1" customHeight="1">
      <c r="B2462" s="1024"/>
      <c r="C2462" s="1027"/>
      <c r="D2462" s="1030"/>
      <c r="E2462" s="196" t="s">
        <v>261</v>
      </c>
      <c r="F2462" s="537"/>
      <c r="G2462" s="351">
        <f>D2458*F2462</f>
        <v>0</v>
      </c>
      <c r="H2462" s="463"/>
      <c r="I2462" s="354">
        <f>D2458*F2462*H2462</f>
        <v>0</v>
      </c>
      <c r="J2462" s="1033"/>
    </row>
    <row r="2463" spans="2:10" s="115" customFormat="1" ht="15.95" hidden="1" customHeight="1">
      <c r="B2463" s="1025"/>
      <c r="C2463" s="1028"/>
      <c r="D2463" s="1031"/>
      <c r="E2463" s="196" t="s">
        <v>126</v>
      </c>
      <c r="F2463" s="537"/>
      <c r="G2463" s="351">
        <f>D2458*F2463</f>
        <v>0</v>
      </c>
      <c r="H2463" s="463"/>
      <c r="I2463" s="354">
        <f>D2458*F2463*H2463</f>
        <v>0</v>
      </c>
      <c r="J2463" s="1034"/>
    </row>
    <row r="2464" spans="2:10" s="115" customFormat="1" ht="15.95" hidden="1" customHeight="1">
      <c r="B2464" s="1023">
        <v>410</v>
      </c>
      <c r="C2464" s="1026"/>
      <c r="D2464" s="1029"/>
      <c r="E2464" s="196" t="s">
        <v>128</v>
      </c>
      <c r="F2464" s="537"/>
      <c r="G2464" s="351">
        <f>D2464*F2464</f>
        <v>0</v>
      </c>
      <c r="H2464" s="463"/>
      <c r="I2464" s="354">
        <f t="shared" ref="I2464" si="612">D2464*F2464*H2464</f>
        <v>0</v>
      </c>
      <c r="J2464" s="1032">
        <f>SUM(I2464:I2469)</f>
        <v>0</v>
      </c>
    </row>
    <row r="2465" spans="2:10" s="115" customFormat="1" ht="15.95" hidden="1" customHeight="1">
      <c r="B2465" s="1024"/>
      <c r="C2465" s="1027"/>
      <c r="D2465" s="1030"/>
      <c r="E2465" s="196" t="s">
        <v>259</v>
      </c>
      <c r="F2465" s="537"/>
      <c r="G2465" s="351">
        <f>D2464*F2465</f>
        <v>0</v>
      </c>
      <c r="H2465" s="463"/>
      <c r="I2465" s="354">
        <f t="shared" ref="I2465" si="613">D2464*F2465*H2465</f>
        <v>0</v>
      </c>
      <c r="J2465" s="1033"/>
    </row>
    <row r="2466" spans="2:10" s="115" customFormat="1" ht="15.95" hidden="1" customHeight="1">
      <c r="B2466" s="1024"/>
      <c r="C2466" s="1027"/>
      <c r="D2466" s="1030"/>
      <c r="E2466" s="196" t="s">
        <v>243</v>
      </c>
      <c r="F2466" s="537"/>
      <c r="G2466" s="351">
        <f>D2464*F2466</f>
        <v>0</v>
      </c>
      <c r="H2466" s="463"/>
      <c r="I2466" s="354">
        <f>D2464*F2466*H2466</f>
        <v>0</v>
      </c>
      <c r="J2466" s="1033"/>
    </row>
    <row r="2467" spans="2:10" s="115" customFormat="1" ht="15.95" hidden="1" customHeight="1">
      <c r="B2467" s="1024"/>
      <c r="C2467" s="1027"/>
      <c r="D2467" s="1030"/>
      <c r="E2467" s="196" t="s">
        <v>260</v>
      </c>
      <c r="F2467" s="537"/>
      <c r="G2467" s="351">
        <f>D2464*F2467</f>
        <v>0</v>
      </c>
      <c r="H2467" s="463"/>
      <c r="I2467" s="354">
        <f>D2464*F2467*H2467</f>
        <v>0</v>
      </c>
      <c r="J2467" s="1033"/>
    </row>
    <row r="2468" spans="2:10" s="115" customFormat="1" ht="15.95" hidden="1" customHeight="1">
      <c r="B2468" s="1024"/>
      <c r="C2468" s="1027"/>
      <c r="D2468" s="1030"/>
      <c r="E2468" s="196" t="s">
        <v>261</v>
      </c>
      <c r="F2468" s="537"/>
      <c r="G2468" s="351">
        <f>D2464*F2468</f>
        <v>0</v>
      </c>
      <c r="H2468" s="463"/>
      <c r="I2468" s="354">
        <f>D2464*F2468*H2468</f>
        <v>0</v>
      </c>
      <c r="J2468" s="1033"/>
    </row>
    <row r="2469" spans="2:10" s="115" customFormat="1" ht="15.95" hidden="1" customHeight="1">
      <c r="B2469" s="1025"/>
      <c r="C2469" s="1028"/>
      <c r="D2469" s="1031"/>
      <c r="E2469" s="196" t="s">
        <v>126</v>
      </c>
      <c r="F2469" s="537"/>
      <c r="G2469" s="351">
        <f>D2464*F2469</f>
        <v>0</v>
      </c>
      <c r="H2469" s="463"/>
      <c r="I2469" s="354">
        <f>D2464*F2469*H2469</f>
        <v>0</v>
      </c>
      <c r="J2469" s="1034"/>
    </row>
    <row r="2470" spans="2:10" s="115" customFormat="1" ht="15.95" hidden="1" customHeight="1">
      <c r="B2470" s="1023">
        <v>411</v>
      </c>
      <c r="C2470" s="1026"/>
      <c r="D2470" s="1029"/>
      <c r="E2470" s="196" t="s">
        <v>128</v>
      </c>
      <c r="F2470" s="537"/>
      <c r="G2470" s="351">
        <f>D2470*F2470</f>
        <v>0</v>
      </c>
      <c r="H2470" s="463"/>
      <c r="I2470" s="354">
        <f t="shared" ref="I2470" si="614">D2470*F2470*H2470</f>
        <v>0</v>
      </c>
      <c r="J2470" s="1032">
        <f>SUM(I2470:I2475)</f>
        <v>0</v>
      </c>
    </row>
    <row r="2471" spans="2:10" s="115" customFormat="1" ht="15.95" hidden="1" customHeight="1">
      <c r="B2471" s="1024"/>
      <c r="C2471" s="1027"/>
      <c r="D2471" s="1030"/>
      <c r="E2471" s="196" t="s">
        <v>259</v>
      </c>
      <c r="F2471" s="537"/>
      <c r="G2471" s="351">
        <f>D2470*F2471</f>
        <v>0</v>
      </c>
      <c r="H2471" s="463"/>
      <c r="I2471" s="354">
        <f t="shared" ref="I2471" si="615">D2470*F2471*H2471</f>
        <v>0</v>
      </c>
      <c r="J2471" s="1033"/>
    </row>
    <row r="2472" spans="2:10" s="115" customFormat="1" ht="15.95" hidden="1" customHeight="1">
      <c r="B2472" s="1024"/>
      <c r="C2472" s="1027"/>
      <c r="D2472" s="1030"/>
      <c r="E2472" s="196" t="s">
        <v>243</v>
      </c>
      <c r="F2472" s="537"/>
      <c r="G2472" s="351">
        <f>D2470*F2472</f>
        <v>0</v>
      </c>
      <c r="H2472" s="463"/>
      <c r="I2472" s="354">
        <f>D2470*F2472*H2472</f>
        <v>0</v>
      </c>
      <c r="J2472" s="1033"/>
    </row>
    <row r="2473" spans="2:10" s="115" customFormat="1" ht="15.95" hidden="1" customHeight="1">
      <c r="B2473" s="1024"/>
      <c r="C2473" s="1027"/>
      <c r="D2473" s="1030"/>
      <c r="E2473" s="196" t="s">
        <v>260</v>
      </c>
      <c r="F2473" s="537"/>
      <c r="G2473" s="351">
        <f>D2470*F2473</f>
        <v>0</v>
      </c>
      <c r="H2473" s="463"/>
      <c r="I2473" s="354">
        <f>D2470*F2473*H2473</f>
        <v>0</v>
      </c>
      <c r="J2473" s="1033"/>
    </row>
    <row r="2474" spans="2:10" s="115" customFormat="1" ht="15.95" hidden="1" customHeight="1">
      <c r="B2474" s="1024"/>
      <c r="C2474" s="1027"/>
      <c r="D2474" s="1030"/>
      <c r="E2474" s="196" t="s">
        <v>261</v>
      </c>
      <c r="F2474" s="537"/>
      <c r="G2474" s="351">
        <f>D2470*F2474</f>
        <v>0</v>
      </c>
      <c r="H2474" s="463"/>
      <c r="I2474" s="354">
        <f>D2470*F2474*H2474</f>
        <v>0</v>
      </c>
      <c r="J2474" s="1033"/>
    </row>
    <row r="2475" spans="2:10" s="115" customFormat="1" ht="15.95" hidden="1" customHeight="1">
      <c r="B2475" s="1025"/>
      <c r="C2475" s="1028"/>
      <c r="D2475" s="1031"/>
      <c r="E2475" s="196" t="s">
        <v>126</v>
      </c>
      <c r="F2475" s="537"/>
      <c r="G2475" s="351">
        <f>D2470*F2475</f>
        <v>0</v>
      </c>
      <c r="H2475" s="463"/>
      <c r="I2475" s="354">
        <f>D2470*F2475*H2475</f>
        <v>0</v>
      </c>
      <c r="J2475" s="1034"/>
    </row>
    <row r="2476" spans="2:10" s="115" customFormat="1" ht="15.95" hidden="1" customHeight="1">
      <c r="B2476" s="1023">
        <v>412</v>
      </c>
      <c r="C2476" s="1026"/>
      <c r="D2476" s="1029"/>
      <c r="E2476" s="196" t="s">
        <v>128</v>
      </c>
      <c r="F2476" s="537"/>
      <c r="G2476" s="351">
        <f>D2476*F2476</f>
        <v>0</v>
      </c>
      <c r="H2476" s="463"/>
      <c r="I2476" s="354">
        <f t="shared" ref="I2476" si="616">D2476*F2476*H2476</f>
        <v>0</v>
      </c>
      <c r="J2476" s="1032">
        <f>SUM(I2476:I2481)</f>
        <v>0</v>
      </c>
    </row>
    <row r="2477" spans="2:10" s="115" customFormat="1" ht="15.95" hidden="1" customHeight="1">
      <c r="B2477" s="1024"/>
      <c r="C2477" s="1027"/>
      <c r="D2477" s="1030"/>
      <c r="E2477" s="196" t="s">
        <v>259</v>
      </c>
      <c r="F2477" s="537"/>
      <c r="G2477" s="351">
        <f>D2476*F2477</f>
        <v>0</v>
      </c>
      <c r="H2477" s="463"/>
      <c r="I2477" s="354">
        <f t="shared" ref="I2477" si="617">D2476*F2477*H2477</f>
        <v>0</v>
      </c>
      <c r="J2477" s="1033"/>
    </row>
    <row r="2478" spans="2:10" s="115" customFormat="1" ht="15.95" hidden="1" customHeight="1">
      <c r="B2478" s="1024"/>
      <c r="C2478" s="1027"/>
      <c r="D2478" s="1030"/>
      <c r="E2478" s="196" t="s">
        <v>243</v>
      </c>
      <c r="F2478" s="537"/>
      <c r="G2478" s="351">
        <f>D2476*F2478</f>
        <v>0</v>
      </c>
      <c r="H2478" s="463"/>
      <c r="I2478" s="354">
        <f>D2476*F2478*H2478</f>
        <v>0</v>
      </c>
      <c r="J2478" s="1033"/>
    </row>
    <row r="2479" spans="2:10" s="115" customFormat="1" ht="15.95" hidden="1" customHeight="1">
      <c r="B2479" s="1024"/>
      <c r="C2479" s="1027"/>
      <c r="D2479" s="1030"/>
      <c r="E2479" s="196" t="s">
        <v>260</v>
      </c>
      <c r="F2479" s="537"/>
      <c r="G2479" s="351">
        <f>D2476*F2479</f>
        <v>0</v>
      </c>
      <c r="H2479" s="463"/>
      <c r="I2479" s="354">
        <f>D2476*F2479*H2479</f>
        <v>0</v>
      </c>
      <c r="J2479" s="1033"/>
    </row>
    <row r="2480" spans="2:10" s="115" customFormat="1" ht="15.95" hidden="1" customHeight="1">
      <c r="B2480" s="1024"/>
      <c r="C2480" s="1027"/>
      <c r="D2480" s="1030"/>
      <c r="E2480" s="196" t="s">
        <v>261</v>
      </c>
      <c r="F2480" s="537"/>
      <c r="G2480" s="351">
        <f>D2476*F2480</f>
        <v>0</v>
      </c>
      <c r="H2480" s="463"/>
      <c r="I2480" s="354">
        <f>D2476*F2480*H2480</f>
        <v>0</v>
      </c>
      <c r="J2480" s="1033"/>
    </row>
    <row r="2481" spans="2:10" s="115" customFormat="1" ht="15.95" hidden="1" customHeight="1">
      <c r="B2481" s="1025"/>
      <c r="C2481" s="1028"/>
      <c r="D2481" s="1031"/>
      <c r="E2481" s="196" t="s">
        <v>126</v>
      </c>
      <c r="F2481" s="537"/>
      <c r="G2481" s="351">
        <f>D2476*F2481</f>
        <v>0</v>
      </c>
      <c r="H2481" s="463"/>
      <c r="I2481" s="354">
        <f>D2476*F2481*H2481</f>
        <v>0</v>
      </c>
      <c r="J2481" s="1034"/>
    </row>
    <row r="2482" spans="2:10" s="115" customFormat="1" ht="15.95" hidden="1" customHeight="1">
      <c r="B2482" s="1023">
        <v>413</v>
      </c>
      <c r="C2482" s="1026"/>
      <c r="D2482" s="1029"/>
      <c r="E2482" s="196" t="s">
        <v>128</v>
      </c>
      <c r="F2482" s="537"/>
      <c r="G2482" s="351">
        <f>D2482*F2482</f>
        <v>0</v>
      </c>
      <c r="H2482" s="463"/>
      <c r="I2482" s="354">
        <f t="shared" ref="I2482" si="618">D2482*F2482*H2482</f>
        <v>0</v>
      </c>
      <c r="J2482" s="1032">
        <f>SUM(I2482:I2487)</f>
        <v>0</v>
      </c>
    </row>
    <row r="2483" spans="2:10" s="115" customFormat="1" ht="15.95" hidden="1" customHeight="1">
      <c r="B2483" s="1024"/>
      <c r="C2483" s="1027"/>
      <c r="D2483" s="1030"/>
      <c r="E2483" s="196" t="s">
        <v>259</v>
      </c>
      <c r="F2483" s="537"/>
      <c r="G2483" s="351">
        <f>D2482*F2483</f>
        <v>0</v>
      </c>
      <c r="H2483" s="463"/>
      <c r="I2483" s="354">
        <f t="shared" ref="I2483" si="619">D2482*F2483*H2483</f>
        <v>0</v>
      </c>
      <c r="J2483" s="1033"/>
    </row>
    <row r="2484" spans="2:10" s="115" customFormat="1" ht="15.95" hidden="1" customHeight="1">
      <c r="B2484" s="1024"/>
      <c r="C2484" s="1027"/>
      <c r="D2484" s="1030"/>
      <c r="E2484" s="196" t="s">
        <v>243</v>
      </c>
      <c r="F2484" s="537"/>
      <c r="G2484" s="351">
        <f>D2482*F2484</f>
        <v>0</v>
      </c>
      <c r="H2484" s="463"/>
      <c r="I2484" s="354">
        <f>D2482*F2484*H2484</f>
        <v>0</v>
      </c>
      <c r="J2484" s="1033"/>
    </row>
    <row r="2485" spans="2:10" s="115" customFormat="1" ht="15.95" hidden="1" customHeight="1">
      <c r="B2485" s="1024"/>
      <c r="C2485" s="1027"/>
      <c r="D2485" s="1030"/>
      <c r="E2485" s="196" t="s">
        <v>260</v>
      </c>
      <c r="F2485" s="537"/>
      <c r="G2485" s="351">
        <f>D2482*F2485</f>
        <v>0</v>
      </c>
      <c r="H2485" s="463"/>
      <c r="I2485" s="354">
        <f>D2482*F2485*H2485</f>
        <v>0</v>
      </c>
      <c r="J2485" s="1033"/>
    </row>
    <row r="2486" spans="2:10" s="115" customFormat="1" ht="15.95" hidden="1" customHeight="1">
      <c r="B2486" s="1024"/>
      <c r="C2486" s="1027"/>
      <c r="D2486" s="1030"/>
      <c r="E2486" s="196" t="s">
        <v>261</v>
      </c>
      <c r="F2486" s="537"/>
      <c r="G2486" s="351">
        <f>D2482*F2486</f>
        <v>0</v>
      </c>
      <c r="H2486" s="463"/>
      <c r="I2486" s="354">
        <f>D2482*F2486*H2486</f>
        <v>0</v>
      </c>
      <c r="J2486" s="1033"/>
    </row>
    <row r="2487" spans="2:10" s="115" customFormat="1" ht="15.95" hidden="1" customHeight="1">
      <c r="B2487" s="1025"/>
      <c r="C2487" s="1028"/>
      <c r="D2487" s="1031"/>
      <c r="E2487" s="196" t="s">
        <v>126</v>
      </c>
      <c r="F2487" s="537"/>
      <c r="G2487" s="351">
        <f>D2482*F2487</f>
        <v>0</v>
      </c>
      <c r="H2487" s="463"/>
      <c r="I2487" s="354">
        <f>D2482*F2487*H2487</f>
        <v>0</v>
      </c>
      <c r="J2487" s="1034"/>
    </row>
    <row r="2488" spans="2:10" s="115" customFormat="1" ht="15.95" hidden="1" customHeight="1">
      <c r="B2488" s="1023">
        <v>414</v>
      </c>
      <c r="C2488" s="1026"/>
      <c r="D2488" s="1029"/>
      <c r="E2488" s="196" t="s">
        <v>128</v>
      </c>
      <c r="F2488" s="537"/>
      <c r="G2488" s="351">
        <f>D2488*F2488</f>
        <v>0</v>
      </c>
      <c r="H2488" s="463"/>
      <c r="I2488" s="354">
        <f t="shared" ref="I2488" si="620">D2488*F2488*H2488</f>
        <v>0</v>
      </c>
      <c r="J2488" s="1032">
        <f>SUM(I2488:I2493)</f>
        <v>0</v>
      </c>
    </row>
    <row r="2489" spans="2:10" s="115" customFormat="1" ht="15.95" hidden="1" customHeight="1">
      <c r="B2489" s="1024"/>
      <c r="C2489" s="1027"/>
      <c r="D2489" s="1030"/>
      <c r="E2489" s="196" t="s">
        <v>259</v>
      </c>
      <c r="F2489" s="537"/>
      <c r="G2489" s="351">
        <f>D2488*F2489</f>
        <v>0</v>
      </c>
      <c r="H2489" s="463"/>
      <c r="I2489" s="354">
        <f t="shared" ref="I2489" si="621">D2488*F2489*H2489</f>
        <v>0</v>
      </c>
      <c r="J2489" s="1033"/>
    </row>
    <row r="2490" spans="2:10" s="115" customFormat="1" ht="15.95" hidden="1" customHeight="1">
      <c r="B2490" s="1024"/>
      <c r="C2490" s="1027"/>
      <c r="D2490" s="1030"/>
      <c r="E2490" s="196" t="s">
        <v>243</v>
      </c>
      <c r="F2490" s="537"/>
      <c r="G2490" s="351">
        <f>D2488*F2490</f>
        <v>0</v>
      </c>
      <c r="H2490" s="463"/>
      <c r="I2490" s="354">
        <f>D2488*F2490*H2490</f>
        <v>0</v>
      </c>
      <c r="J2490" s="1033"/>
    </row>
    <row r="2491" spans="2:10" s="115" customFormat="1" ht="15.95" hidden="1" customHeight="1">
      <c r="B2491" s="1024"/>
      <c r="C2491" s="1027"/>
      <c r="D2491" s="1030"/>
      <c r="E2491" s="196" t="s">
        <v>260</v>
      </c>
      <c r="F2491" s="537"/>
      <c r="G2491" s="351">
        <f>D2488*F2491</f>
        <v>0</v>
      </c>
      <c r="H2491" s="463"/>
      <c r="I2491" s="354">
        <f>D2488*F2491*H2491</f>
        <v>0</v>
      </c>
      <c r="J2491" s="1033"/>
    </row>
    <row r="2492" spans="2:10" s="115" customFormat="1" ht="15.95" hidden="1" customHeight="1">
      <c r="B2492" s="1024"/>
      <c r="C2492" s="1027"/>
      <c r="D2492" s="1030"/>
      <c r="E2492" s="196" t="s">
        <v>261</v>
      </c>
      <c r="F2492" s="537"/>
      <c r="G2492" s="351">
        <f>D2488*F2492</f>
        <v>0</v>
      </c>
      <c r="H2492" s="463"/>
      <c r="I2492" s="354">
        <f>D2488*F2492*H2492</f>
        <v>0</v>
      </c>
      <c r="J2492" s="1033"/>
    </row>
    <row r="2493" spans="2:10" s="115" customFormat="1" ht="15.95" hidden="1" customHeight="1">
      <c r="B2493" s="1025"/>
      <c r="C2493" s="1028"/>
      <c r="D2493" s="1031"/>
      <c r="E2493" s="196" t="s">
        <v>126</v>
      </c>
      <c r="F2493" s="537"/>
      <c r="G2493" s="351">
        <f>D2488*F2493</f>
        <v>0</v>
      </c>
      <c r="H2493" s="463"/>
      <c r="I2493" s="354">
        <f>D2488*F2493*H2493</f>
        <v>0</v>
      </c>
      <c r="J2493" s="1034"/>
    </row>
    <row r="2494" spans="2:10" s="115" customFormat="1" ht="15.95" hidden="1" customHeight="1">
      <c r="B2494" s="1023">
        <v>415</v>
      </c>
      <c r="C2494" s="1026"/>
      <c r="D2494" s="1029"/>
      <c r="E2494" s="196" t="s">
        <v>128</v>
      </c>
      <c r="F2494" s="537"/>
      <c r="G2494" s="351">
        <f>D2494*F2494</f>
        <v>0</v>
      </c>
      <c r="H2494" s="463"/>
      <c r="I2494" s="354">
        <f t="shared" ref="I2494" si="622">D2494*F2494*H2494</f>
        <v>0</v>
      </c>
      <c r="J2494" s="1032">
        <f>SUM(I2494:I2499)</f>
        <v>0</v>
      </c>
    </row>
    <row r="2495" spans="2:10" s="115" customFormat="1" ht="15.95" hidden="1" customHeight="1">
      <c r="B2495" s="1024"/>
      <c r="C2495" s="1027"/>
      <c r="D2495" s="1030"/>
      <c r="E2495" s="196" t="s">
        <v>259</v>
      </c>
      <c r="F2495" s="537"/>
      <c r="G2495" s="351">
        <f>D2494*F2495</f>
        <v>0</v>
      </c>
      <c r="H2495" s="463"/>
      <c r="I2495" s="354">
        <f t="shared" ref="I2495" si="623">D2494*F2495*H2495</f>
        <v>0</v>
      </c>
      <c r="J2495" s="1033"/>
    </row>
    <row r="2496" spans="2:10" s="115" customFormat="1" ht="15.95" hidden="1" customHeight="1">
      <c r="B2496" s="1024"/>
      <c r="C2496" s="1027"/>
      <c r="D2496" s="1030"/>
      <c r="E2496" s="196" t="s">
        <v>243</v>
      </c>
      <c r="F2496" s="537"/>
      <c r="G2496" s="351">
        <f>D2494*F2496</f>
        <v>0</v>
      </c>
      <c r="H2496" s="463"/>
      <c r="I2496" s="354">
        <f>D2494*F2496*H2496</f>
        <v>0</v>
      </c>
      <c r="J2496" s="1033"/>
    </row>
    <row r="2497" spans="2:10" s="115" customFormat="1" ht="15.95" hidden="1" customHeight="1">
      <c r="B2497" s="1024"/>
      <c r="C2497" s="1027"/>
      <c r="D2497" s="1030"/>
      <c r="E2497" s="196" t="s">
        <v>260</v>
      </c>
      <c r="F2497" s="537"/>
      <c r="G2497" s="351">
        <f>D2494*F2497</f>
        <v>0</v>
      </c>
      <c r="H2497" s="463"/>
      <c r="I2497" s="354">
        <f>D2494*F2497*H2497</f>
        <v>0</v>
      </c>
      <c r="J2497" s="1033"/>
    </row>
    <row r="2498" spans="2:10" s="115" customFormat="1" ht="15.95" hidden="1" customHeight="1">
      <c r="B2498" s="1024"/>
      <c r="C2498" s="1027"/>
      <c r="D2498" s="1030"/>
      <c r="E2498" s="196" t="s">
        <v>261</v>
      </c>
      <c r="F2498" s="537"/>
      <c r="G2498" s="351">
        <f>D2494*F2498</f>
        <v>0</v>
      </c>
      <c r="H2498" s="463"/>
      <c r="I2498" s="354">
        <f>D2494*F2498*H2498</f>
        <v>0</v>
      </c>
      <c r="J2498" s="1033"/>
    </row>
    <row r="2499" spans="2:10" s="115" customFormat="1" ht="15.95" hidden="1" customHeight="1">
      <c r="B2499" s="1025"/>
      <c r="C2499" s="1028"/>
      <c r="D2499" s="1031"/>
      <c r="E2499" s="196" t="s">
        <v>126</v>
      </c>
      <c r="F2499" s="537"/>
      <c r="G2499" s="351">
        <f>D2494*F2499</f>
        <v>0</v>
      </c>
      <c r="H2499" s="463"/>
      <c r="I2499" s="354">
        <f>D2494*F2499*H2499</f>
        <v>0</v>
      </c>
      <c r="J2499" s="1034"/>
    </row>
    <row r="2500" spans="2:10" s="115" customFormat="1" ht="15.95" hidden="1" customHeight="1">
      <c r="B2500" s="1023">
        <v>416</v>
      </c>
      <c r="C2500" s="1026"/>
      <c r="D2500" s="1029"/>
      <c r="E2500" s="196" t="s">
        <v>128</v>
      </c>
      <c r="F2500" s="537"/>
      <c r="G2500" s="351">
        <f>D2500*F2500</f>
        <v>0</v>
      </c>
      <c r="H2500" s="463"/>
      <c r="I2500" s="354">
        <f t="shared" ref="I2500" si="624">D2500*F2500*H2500</f>
        <v>0</v>
      </c>
      <c r="J2500" s="1032">
        <f>SUM(I2500:I2505)</f>
        <v>0</v>
      </c>
    </row>
    <row r="2501" spans="2:10" s="115" customFormat="1" ht="15.95" hidden="1" customHeight="1">
      <c r="B2501" s="1024"/>
      <c r="C2501" s="1027"/>
      <c r="D2501" s="1030"/>
      <c r="E2501" s="196" t="s">
        <v>259</v>
      </c>
      <c r="F2501" s="537"/>
      <c r="G2501" s="351">
        <f>D2500*F2501</f>
        <v>0</v>
      </c>
      <c r="H2501" s="463"/>
      <c r="I2501" s="354">
        <f t="shared" ref="I2501" si="625">D2500*F2501*H2501</f>
        <v>0</v>
      </c>
      <c r="J2501" s="1033"/>
    </row>
    <row r="2502" spans="2:10" s="115" customFormat="1" ht="15.95" hidden="1" customHeight="1">
      <c r="B2502" s="1024"/>
      <c r="C2502" s="1027"/>
      <c r="D2502" s="1030"/>
      <c r="E2502" s="196" t="s">
        <v>243</v>
      </c>
      <c r="F2502" s="537"/>
      <c r="G2502" s="351">
        <f>D2500*F2502</f>
        <v>0</v>
      </c>
      <c r="H2502" s="463"/>
      <c r="I2502" s="354">
        <f>D2500*F2502*H2502</f>
        <v>0</v>
      </c>
      <c r="J2502" s="1033"/>
    </row>
    <row r="2503" spans="2:10" s="115" customFormat="1" ht="15.95" hidden="1" customHeight="1">
      <c r="B2503" s="1024"/>
      <c r="C2503" s="1027"/>
      <c r="D2503" s="1030"/>
      <c r="E2503" s="196" t="s">
        <v>260</v>
      </c>
      <c r="F2503" s="537"/>
      <c r="G2503" s="351">
        <f>D2500*F2503</f>
        <v>0</v>
      </c>
      <c r="H2503" s="463"/>
      <c r="I2503" s="354">
        <f>D2500*F2503*H2503</f>
        <v>0</v>
      </c>
      <c r="J2503" s="1033"/>
    </row>
    <row r="2504" spans="2:10" s="115" customFormat="1" ht="15.95" hidden="1" customHeight="1">
      <c r="B2504" s="1024"/>
      <c r="C2504" s="1027"/>
      <c r="D2504" s="1030"/>
      <c r="E2504" s="196" t="s">
        <v>261</v>
      </c>
      <c r="F2504" s="537"/>
      <c r="G2504" s="351">
        <f>D2500*F2504</f>
        <v>0</v>
      </c>
      <c r="H2504" s="463"/>
      <c r="I2504" s="354">
        <f>D2500*F2504*H2504</f>
        <v>0</v>
      </c>
      <c r="J2504" s="1033"/>
    </row>
    <row r="2505" spans="2:10" s="115" customFormat="1" ht="15.95" hidden="1" customHeight="1">
      <c r="B2505" s="1025"/>
      <c r="C2505" s="1028"/>
      <c r="D2505" s="1031"/>
      <c r="E2505" s="196" t="s">
        <v>126</v>
      </c>
      <c r="F2505" s="537"/>
      <c r="G2505" s="351">
        <f>D2500*F2505</f>
        <v>0</v>
      </c>
      <c r="H2505" s="463"/>
      <c r="I2505" s="354">
        <f>D2500*F2505*H2505</f>
        <v>0</v>
      </c>
      <c r="J2505" s="1034"/>
    </row>
    <row r="2506" spans="2:10" s="115" customFormat="1" ht="15.95" hidden="1" customHeight="1">
      <c r="B2506" s="1023">
        <v>417</v>
      </c>
      <c r="C2506" s="1026"/>
      <c r="D2506" s="1029"/>
      <c r="E2506" s="196" t="s">
        <v>128</v>
      </c>
      <c r="F2506" s="537"/>
      <c r="G2506" s="351">
        <f>D2506*F2506</f>
        <v>0</v>
      </c>
      <c r="H2506" s="463"/>
      <c r="I2506" s="354">
        <f t="shared" ref="I2506" si="626">D2506*F2506*H2506</f>
        <v>0</v>
      </c>
      <c r="J2506" s="1032">
        <f>SUM(I2506:I2511)</f>
        <v>0</v>
      </c>
    </row>
    <row r="2507" spans="2:10" s="115" customFormat="1" ht="15.95" hidden="1" customHeight="1">
      <c r="B2507" s="1024"/>
      <c r="C2507" s="1027"/>
      <c r="D2507" s="1030"/>
      <c r="E2507" s="196" t="s">
        <v>259</v>
      </c>
      <c r="F2507" s="537"/>
      <c r="G2507" s="351">
        <f>D2506*F2507</f>
        <v>0</v>
      </c>
      <c r="H2507" s="463"/>
      <c r="I2507" s="354">
        <f t="shared" ref="I2507" si="627">D2506*F2507*H2507</f>
        <v>0</v>
      </c>
      <c r="J2507" s="1033"/>
    </row>
    <row r="2508" spans="2:10" s="115" customFormat="1" ht="15.95" hidden="1" customHeight="1">
      <c r="B2508" s="1024"/>
      <c r="C2508" s="1027"/>
      <c r="D2508" s="1030"/>
      <c r="E2508" s="196" t="s">
        <v>243</v>
      </c>
      <c r="F2508" s="537"/>
      <c r="G2508" s="351">
        <f>D2506*F2508</f>
        <v>0</v>
      </c>
      <c r="H2508" s="463"/>
      <c r="I2508" s="354">
        <f>D2506*F2508*H2508</f>
        <v>0</v>
      </c>
      <c r="J2508" s="1033"/>
    </row>
    <row r="2509" spans="2:10" s="115" customFormat="1" ht="15.95" hidden="1" customHeight="1">
      <c r="B2509" s="1024"/>
      <c r="C2509" s="1027"/>
      <c r="D2509" s="1030"/>
      <c r="E2509" s="196" t="s">
        <v>260</v>
      </c>
      <c r="F2509" s="537"/>
      <c r="G2509" s="351">
        <f>D2506*F2509</f>
        <v>0</v>
      </c>
      <c r="H2509" s="463"/>
      <c r="I2509" s="354">
        <f>D2506*F2509*H2509</f>
        <v>0</v>
      </c>
      <c r="J2509" s="1033"/>
    </row>
    <row r="2510" spans="2:10" s="115" customFormat="1" ht="15.95" hidden="1" customHeight="1">
      <c r="B2510" s="1024"/>
      <c r="C2510" s="1027"/>
      <c r="D2510" s="1030"/>
      <c r="E2510" s="196" t="s">
        <v>261</v>
      </c>
      <c r="F2510" s="537"/>
      <c r="G2510" s="351">
        <f>D2506*F2510</f>
        <v>0</v>
      </c>
      <c r="H2510" s="463"/>
      <c r="I2510" s="354">
        <f>D2506*F2510*H2510</f>
        <v>0</v>
      </c>
      <c r="J2510" s="1033"/>
    </row>
    <row r="2511" spans="2:10" s="115" customFormat="1" ht="15.95" hidden="1" customHeight="1">
      <c r="B2511" s="1025"/>
      <c r="C2511" s="1028"/>
      <c r="D2511" s="1031"/>
      <c r="E2511" s="196" t="s">
        <v>126</v>
      </c>
      <c r="F2511" s="537"/>
      <c r="G2511" s="351">
        <f>D2506*F2511</f>
        <v>0</v>
      </c>
      <c r="H2511" s="463"/>
      <c r="I2511" s="354">
        <f>D2506*F2511*H2511</f>
        <v>0</v>
      </c>
      <c r="J2511" s="1034"/>
    </row>
    <row r="2512" spans="2:10" s="115" customFormat="1" ht="15.95" hidden="1" customHeight="1">
      <c r="B2512" s="1023">
        <v>418</v>
      </c>
      <c r="C2512" s="1026"/>
      <c r="D2512" s="1029"/>
      <c r="E2512" s="196" t="s">
        <v>128</v>
      </c>
      <c r="F2512" s="537"/>
      <c r="G2512" s="351">
        <f>D2512*F2512</f>
        <v>0</v>
      </c>
      <c r="H2512" s="463"/>
      <c r="I2512" s="354">
        <f t="shared" ref="I2512" si="628">D2512*F2512*H2512</f>
        <v>0</v>
      </c>
      <c r="J2512" s="1032">
        <f>SUM(I2512:I2517)</f>
        <v>0</v>
      </c>
    </row>
    <row r="2513" spans="2:10" s="115" customFormat="1" ht="15.95" hidden="1" customHeight="1">
      <c r="B2513" s="1024"/>
      <c r="C2513" s="1027"/>
      <c r="D2513" s="1030"/>
      <c r="E2513" s="196" t="s">
        <v>259</v>
      </c>
      <c r="F2513" s="537"/>
      <c r="G2513" s="351">
        <f>D2512*F2513</f>
        <v>0</v>
      </c>
      <c r="H2513" s="463"/>
      <c r="I2513" s="354">
        <f t="shared" ref="I2513" si="629">D2512*F2513*H2513</f>
        <v>0</v>
      </c>
      <c r="J2513" s="1033"/>
    </row>
    <row r="2514" spans="2:10" s="115" customFormat="1" ht="15.95" hidden="1" customHeight="1">
      <c r="B2514" s="1024"/>
      <c r="C2514" s="1027"/>
      <c r="D2514" s="1030"/>
      <c r="E2514" s="196" t="s">
        <v>243</v>
      </c>
      <c r="F2514" s="537"/>
      <c r="G2514" s="351">
        <f>D2512*F2514</f>
        <v>0</v>
      </c>
      <c r="H2514" s="463"/>
      <c r="I2514" s="354">
        <f>D2512*F2514*H2514</f>
        <v>0</v>
      </c>
      <c r="J2514" s="1033"/>
    </row>
    <row r="2515" spans="2:10" s="115" customFormat="1" ht="15.95" hidden="1" customHeight="1">
      <c r="B2515" s="1024"/>
      <c r="C2515" s="1027"/>
      <c r="D2515" s="1030"/>
      <c r="E2515" s="196" t="s">
        <v>260</v>
      </c>
      <c r="F2515" s="537"/>
      <c r="G2515" s="351">
        <f>D2512*F2515</f>
        <v>0</v>
      </c>
      <c r="H2515" s="463"/>
      <c r="I2515" s="354">
        <f>D2512*F2515*H2515</f>
        <v>0</v>
      </c>
      <c r="J2515" s="1033"/>
    </row>
    <row r="2516" spans="2:10" s="115" customFormat="1" ht="15.95" hidden="1" customHeight="1">
      <c r="B2516" s="1024"/>
      <c r="C2516" s="1027"/>
      <c r="D2516" s="1030"/>
      <c r="E2516" s="196" t="s">
        <v>261</v>
      </c>
      <c r="F2516" s="537"/>
      <c r="G2516" s="351">
        <f>D2512*F2516</f>
        <v>0</v>
      </c>
      <c r="H2516" s="463"/>
      <c r="I2516" s="354">
        <f>D2512*F2516*H2516</f>
        <v>0</v>
      </c>
      <c r="J2516" s="1033"/>
    </row>
    <row r="2517" spans="2:10" s="115" customFormat="1" ht="15.95" hidden="1" customHeight="1">
      <c r="B2517" s="1025"/>
      <c r="C2517" s="1028"/>
      <c r="D2517" s="1031"/>
      <c r="E2517" s="196" t="s">
        <v>126</v>
      </c>
      <c r="F2517" s="537"/>
      <c r="G2517" s="351">
        <f>D2512*F2517</f>
        <v>0</v>
      </c>
      <c r="H2517" s="463"/>
      <c r="I2517" s="354">
        <f>D2512*F2517*H2517</f>
        <v>0</v>
      </c>
      <c r="J2517" s="1034"/>
    </row>
    <row r="2518" spans="2:10" s="115" customFormat="1" ht="15.95" hidden="1" customHeight="1">
      <c r="B2518" s="1023">
        <v>419</v>
      </c>
      <c r="C2518" s="1026"/>
      <c r="D2518" s="1029"/>
      <c r="E2518" s="196" t="s">
        <v>128</v>
      </c>
      <c r="F2518" s="537"/>
      <c r="G2518" s="351">
        <f>D2518*F2518</f>
        <v>0</v>
      </c>
      <c r="H2518" s="463"/>
      <c r="I2518" s="354">
        <f t="shared" ref="I2518" si="630">D2518*F2518*H2518</f>
        <v>0</v>
      </c>
      <c r="J2518" s="1032">
        <f>SUM(I2518:I2523)</f>
        <v>0</v>
      </c>
    </row>
    <row r="2519" spans="2:10" s="115" customFormat="1" ht="15" hidden="1" customHeight="1">
      <c r="B2519" s="1024"/>
      <c r="C2519" s="1027"/>
      <c r="D2519" s="1030"/>
      <c r="E2519" s="196" t="s">
        <v>259</v>
      </c>
      <c r="F2519" s="537"/>
      <c r="G2519" s="351">
        <f>D2518*F2519</f>
        <v>0</v>
      </c>
      <c r="H2519" s="463"/>
      <c r="I2519" s="354">
        <f t="shared" ref="I2519" si="631">D2518*F2519*H2519</f>
        <v>0</v>
      </c>
      <c r="J2519" s="1033"/>
    </row>
    <row r="2520" spans="2:10" s="115" customFormat="1" ht="15.95" hidden="1" customHeight="1">
      <c r="B2520" s="1024"/>
      <c r="C2520" s="1027"/>
      <c r="D2520" s="1030"/>
      <c r="E2520" s="196" t="s">
        <v>243</v>
      </c>
      <c r="F2520" s="537"/>
      <c r="G2520" s="351">
        <f>D2518*F2520</f>
        <v>0</v>
      </c>
      <c r="H2520" s="463"/>
      <c r="I2520" s="354">
        <f>D2518*F2520*H2520</f>
        <v>0</v>
      </c>
      <c r="J2520" s="1033"/>
    </row>
    <row r="2521" spans="2:10" s="115" customFormat="1" ht="15.95" hidden="1" customHeight="1">
      <c r="B2521" s="1024"/>
      <c r="C2521" s="1027"/>
      <c r="D2521" s="1030"/>
      <c r="E2521" s="196" t="s">
        <v>260</v>
      </c>
      <c r="F2521" s="537"/>
      <c r="G2521" s="351">
        <f>D2518*F2521</f>
        <v>0</v>
      </c>
      <c r="H2521" s="463"/>
      <c r="I2521" s="354">
        <f>D2518*F2521*H2521</f>
        <v>0</v>
      </c>
      <c r="J2521" s="1033"/>
    </row>
    <row r="2522" spans="2:10" s="115" customFormat="1" ht="15.95" hidden="1" customHeight="1">
      <c r="B2522" s="1024"/>
      <c r="C2522" s="1027"/>
      <c r="D2522" s="1030"/>
      <c r="E2522" s="196" t="s">
        <v>261</v>
      </c>
      <c r="F2522" s="537"/>
      <c r="G2522" s="351">
        <f>D2518*F2522</f>
        <v>0</v>
      </c>
      <c r="H2522" s="463"/>
      <c r="I2522" s="354">
        <f>D2518*F2522*H2522</f>
        <v>0</v>
      </c>
      <c r="J2522" s="1033"/>
    </row>
    <row r="2523" spans="2:10" s="115" customFormat="1" ht="15.95" hidden="1" customHeight="1">
      <c r="B2523" s="1025"/>
      <c r="C2523" s="1028"/>
      <c r="D2523" s="1031"/>
      <c r="E2523" s="196" t="s">
        <v>126</v>
      </c>
      <c r="F2523" s="537"/>
      <c r="G2523" s="351">
        <f>D2518*F2523</f>
        <v>0</v>
      </c>
      <c r="H2523" s="463"/>
      <c r="I2523" s="354">
        <f>D2518*F2523*H2523</f>
        <v>0</v>
      </c>
      <c r="J2523" s="1034"/>
    </row>
    <row r="2524" spans="2:10" s="115" customFormat="1" ht="15.95" hidden="1" customHeight="1">
      <c r="B2524" s="1023">
        <v>420</v>
      </c>
      <c r="C2524" s="1026"/>
      <c r="D2524" s="1029"/>
      <c r="E2524" s="196" t="s">
        <v>128</v>
      </c>
      <c r="F2524" s="537"/>
      <c r="G2524" s="351">
        <f>D2524*F2524</f>
        <v>0</v>
      </c>
      <c r="H2524" s="463"/>
      <c r="I2524" s="354">
        <f t="shared" ref="I2524" si="632">D2524*F2524*H2524</f>
        <v>0</v>
      </c>
      <c r="J2524" s="1032">
        <f>SUM(I2524:I2529)</f>
        <v>0</v>
      </c>
    </row>
    <row r="2525" spans="2:10" s="115" customFormat="1" ht="15.95" hidden="1" customHeight="1">
      <c r="B2525" s="1024"/>
      <c r="C2525" s="1027"/>
      <c r="D2525" s="1030"/>
      <c r="E2525" s="196" t="s">
        <v>259</v>
      </c>
      <c r="F2525" s="537"/>
      <c r="G2525" s="351">
        <f>D2524*F2525</f>
        <v>0</v>
      </c>
      <c r="H2525" s="463"/>
      <c r="I2525" s="354">
        <f t="shared" ref="I2525" si="633">D2524*F2525*H2525</f>
        <v>0</v>
      </c>
      <c r="J2525" s="1033"/>
    </row>
    <row r="2526" spans="2:10" s="115" customFormat="1" ht="15.95" hidden="1" customHeight="1">
      <c r="B2526" s="1024"/>
      <c r="C2526" s="1027"/>
      <c r="D2526" s="1030"/>
      <c r="E2526" s="196" t="s">
        <v>243</v>
      </c>
      <c r="F2526" s="537"/>
      <c r="G2526" s="351">
        <f>D2524*F2526</f>
        <v>0</v>
      </c>
      <c r="H2526" s="463"/>
      <c r="I2526" s="354">
        <f>D2524*F2526*H2526</f>
        <v>0</v>
      </c>
      <c r="J2526" s="1033"/>
    </row>
    <row r="2527" spans="2:10" s="115" customFormat="1" ht="15.95" hidden="1" customHeight="1">
      <c r="B2527" s="1024"/>
      <c r="C2527" s="1027"/>
      <c r="D2527" s="1030"/>
      <c r="E2527" s="196" t="s">
        <v>260</v>
      </c>
      <c r="F2527" s="537"/>
      <c r="G2527" s="351">
        <f>D2524*F2527</f>
        <v>0</v>
      </c>
      <c r="H2527" s="463"/>
      <c r="I2527" s="354">
        <f>D2524*F2527*H2527</f>
        <v>0</v>
      </c>
      <c r="J2527" s="1033"/>
    </row>
    <row r="2528" spans="2:10" s="115" customFormat="1" ht="15.95" hidden="1" customHeight="1">
      <c r="B2528" s="1024"/>
      <c r="C2528" s="1027"/>
      <c r="D2528" s="1030"/>
      <c r="E2528" s="196" t="s">
        <v>261</v>
      </c>
      <c r="F2528" s="537"/>
      <c r="G2528" s="351">
        <f>D2524*F2528</f>
        <v>0</v>
      </c>
      <c r="H2528" s="463"/>
      <c r="I2528" s="354">
        <f>D2524*F2528*H2528</f>
        <v>0</v>
      </c>
      <c r="J2528" s="1033"/>
    </row>
    <row r="2529" spans="2:10" s="115" customFormat="1" ht="15.95" hidden="1" customHeight="1">
      <c r="B2529" s="1025"/>
      <c r="C2529" s="1028"/>
      <c r="D2529" s="1031"/>
      <c r="E2529" s="196" t="s">
        <v>126</v>
      </c>
      <c r="F2529" s="537"/>
      <c r="G2529" s="351">
        <f>D2524*F2529</f>
        <v>0</v>
      </c>
      <c r="H2529" s="463"/>
      <c r="I2529" s="354">
        <f>D2524*F2529*H2529</f>
        <v>0</v>
      </c>
      <c r="J2529" s="1034"/>
    </row>
    <row r="2530" spans="2:10" s="115" customFormat="1" ht="15.95" hidden="1" customHeight="1">
      <c r="B2530" s="1023">
        <v>421</v>
      </c>
      <c r="C2530" s="1026"/>
      <c r="D2530" s="1029"/>
      <c r="E2530" s="196" t="s">
        <v>128</v>
      </c>
      <c r="F2530" s="537"/>
      <c r="G2530" s="351">
        <f>D2530*F2530</f>
        <v>0</v>
      </c>
      <c r="H2530" s="463"/>
      <c r="I2530" s="354">
        <f t="shared" ref="I2530" si="634">D2530*F2530*H2530</f>
        <v>0</v>
      </c>
      <c r="J2530" s="1032">
        <f>SUM(I2530:I2535)</f>
        <v>0</v>
      </c>
    </row>
    <row r="2531" spans="2:10" s="115" customFormat="1" ht="15.95" hidden="1" customHeight="1">
      <c r="B2531" s="1024"/>
      <c r="C2531" s="1027"/>
      <c r="D2531" s="1030"/>
      <c r="E2531" s="196" t="s">
        <v>259</v>
      </c>
      <c r="F2531" s="537"/>
      <c r="G2531" s="351">
        <f>D2530*F2531</f>
        <v>0</v>
      </c>
      <c r="H2531" s="463"/>
      <c r="I2531" s="354">
        <f t="shared" ref="I2531" si="635">D2530*F2531*H2531</f>
        <v>0</v>
      </c>
      <c r="J2531" s="1033"/>
    </row>
    <row r="2532" spans="2:10" s="115" customFormat="1" ht="15.95" hidden="1" customHeight="1">
      <c r="B2532" s="1024"/>
      <c r="C2532" s="1027"/>
      <c r="D2532" s="1030"/>
      <c r="E2532" s="196" t="s">
        <v>243</v>
      </c>
      <c r="F2532" s="537"/>
      <c r="G2532" s="351">
        <f>D2530*F2532</f>
        <v>0</v>
      </c>
      <c r="H2532" s="463"/>
      <c r="I2532" s="354">
        <f>D2530*F2532*H2532</f>
        <v>0</v>
      </c>
      <c r="J2532" s="1033"/>
    </row>
    <row r="2533" spans="2:10" s="115" customFormat="1" ht="15.95" hidden="1" customHeight="1">
      <c r="B2533" s="1024"/>
      <c r="C2533" s="1027"/>
      <c r="D2533" s="1030"/>
      <c r="E2533" s="196" t="s">
        <v>260</v>
      </c>
      <c r="F2533" s="537"/>
      <c r="G2533" s="351">
        <f>D2530*F2533</f>
        <v>0</v>
      </c>
      <c r="H2533" s="463"/>
      <c r="I2533" s="354">
        <f>D2530*F2533*H2533</f>
        <v>0</v>
      </c>
      <c r="J2533" s="1033"/>
    </row>
    <row r="2534" spans="2:10" s="115" customFormat="1" ht="15.95" hidden="1" customHeight="1">
      <c r="B2534" s="1024"/>
      <c r="C2534" s="1027"/>
      <c r="D2534" s="1030"/>
      <c r="E2534" s="196" t="s">
        <v>261</v>
      </c>
      <c r="F2534" s="537"/>
      <c r="G2534" s="351">
        <f>D2530*F2534</f>
        <v>0</v>
      </c>
      <c r="H2534" s="463"/>
      <c r="I2534" s="354">
        <f>D2530*F2534*H2534</f>
        <v>0</v>
      </c>
      <c r="J2534" s="1033"/>
    </row>
    <row r="2535" spans="2:10" s="115" customFormat="1" ht="15.95" hidden="1" customHeight="1">
      <c r="B2535" s="1025"/>
      <c r="C2535" s="1028"/>
      <c r="D2535" s="1031"/>
      <c r="E2535" s="196" t="s">
        <v>126</v>
      </c>
      <c r="F2535" s="537"/>
      <c r="G2535" s="351">
        <f>D2530*F2535</f>
        <v>0</v>
      </c>
      <c r="H2535" s="463"/>
      <c r="I2535" s="354">
        <f>D2530*F2535*H2535</f>
        <v>0</v>
      </c>
      <c r="J2535" s="1034"/>
    </row>
    <row r="2536" spans="2:10" s="115" customFormat="1" ht="15.95" hidden="1" customHeight="1">
      <c r="B2536" s="1023">
        <v>422</v>
      </c>
      <c r="C2536" s="1026"/>
      <c r="D2536" s="1029"/>
      <c r="E2536" s="196" t="s">
        <v>128</v>
      </c>
      <c r="F2536" s="537"/>
      <c r="G2536" s="351">
        <f>D2536*F2536</f>
        <v>0</v>
      </c>
      <c r="H2536" s="463"/>
      <c r="I2536" s="354">
        <f t="shared" ref="I2536" si="636">D2536*F2536*H2536</f>
        <v>0</v>
      </c>
      <c r="J2536" s="1032">
        <f>SUM(I2536:I2541)</f>
        <v>0</v>
      </c>
    </row>
    <row r="2537" spans="2:10" s="115" customFormat="1" ht="15.95" hidden="1" customHeight="1">
      <c r="B2537" s="1024"/>
      <c r="C2537" s="1027"/>
      <c r="D2537" s="1030"/>
      <c r="E2537" s="196" t="s">
        <v>259</v>
      </c>
      <c r="F2537" s="537"/>
      <c r="G2537" s="351">
        <f>D2536*F2537</f>
        <v>0</v>
      </c>
      <c r="H2537" s="463"/>
      <c r="I2537" s="354">
        <f t="shared" ref="I2537" si="637">D2536*F2537*H2537</f>
        <v>0</v>
      </c>
      <c r="J2537" s="1033"/>
    </row>
    <row r="2538" spans="2:10" s="115" customFormat="1" ht="15.95" hidden="1" customHeight="1">
      <c r="B2538" s="1024"/>
      <c r="C2538" s="1027"/>
      <c r="D2538" s="1030"/>
      <c r="E2538" s="196" t="s">
        <v>243</v>
      </c>
      <c r="F2538" s="537"/>
      <c r="G2538" s="351">
        <f>D2536*F2538</f>
        <v>0</v>
      </c>
      <c r="H2538" s="463"/>
      <c r="I2538" s="354">
        <f>D2536*F2538*H2538</f>
        <v>0</v>
      </c>
      <c r="J2538" s="1033"/>
    </row>
    <row r="2539" spans="2:10" s="115" customFormat="1" ht="15.95" hidden="1" customHeight="1">
      <c r="B2539" s="1024"/>
      <c r="C2539" s="1027"/>
      <c r="D2539" s="1030"/>
      <c r="E2539" s="196" t="s">
        <v>260</v>
      </c>
      <c r="F2539" s="537"/>
      <c r="G2539" s="351">
        <f>D2536*F2539</f>
        <v>0</v>
      </c>
      <c r="H2539" s="463"/>
      <c r="I2539" s="354">
        <f>D2536*F2539*H2539</f>
        <v>0</v>
      </c>
      <c r="J2539" s="1033"/>
    </row>
    <row r="2540" spans="2:10" s="115" customFormat="1" ht="15.95" hidden="1" customHeight="1">
      <c r="B2540" s="1024"/>
      <c r="C2540" s="1027"/>
      <c r="D2540" s="1030"/>
      <c r="E2540" s="196" t="s">
        <v>261</v>
      </c>
      <c r="F2540" s="537"/>
      <c r="G2540" s="351">
        <f>D2536*F2540</f>
        <v>0</v>
      </c>
      <c r="H2540" s="463"/>
      <c r="I2540" s="354">
        <f>D2536*F2540*H2540</f>
        <v>0</v>
      </c>
      <c r="J2540" s="1033"/>
    </row>
    <row r="2541" spans="2:10" s="115" customFormat="1" ht="15.95" hidden="1" customHeight="1">
      <c r="B2541" s="1025"/>
      <c r="C2541" s="1028"/>
      <c r="D2541" s="1031"/>
      <c r="E2541" s="196" t="s">
        <v>126</v>
      </c>
      <c r="F2541" s="537"/>
      <c r="G2541" s="351">
        <f>D2536*F2541</f>
        <v>0</v>
      </c>
      <c r="H2541" s="463"/>
      <c r="I2541" s="354">
        <f>D2536*F2541*H2541</f>
        <v>0</v>
      </c>
      <c r="J2541" s="1034"/>
    </row>
    <row r="2542" spans="2:10" s="115" customFormat="1" ht="15.95" hidden="1" customHeight="1">
      <c r="B2542" s="1023">
        <v>423</v>
      </c>
      <c r="C2542" s="1026"/>
      <c r="D2542" s="1029"/>
      <c r="E2542" s="196" t="s">
        <v>128</v>
      </c>
      <c r="F2542" s="537"/>
      <c r="G2542" s="351">
        <f>D2542*F2542</f>
        <v>0</v>
      </c>
      <c r="H2542" s="463"/>
      <c r="I2542" s="354">
        <f t="shared" ref="I2542" si="638">D2542*F2542*H2542</f>
        <v>0</v>
      </c>
      <c r="J2542" s="1032">
        <f>SUM(I2542:I2547)</f>
        <v>0</v>
      </c>
    </row>
    <row r="2543" spans="2:10" s="115" customFormat="1" ht="15.95" hidden="1" customHeight="1">
      <c r="B2543" s="1024"/>
      <c r="C2543" s="1027"/>
      <c r="D2543" s="1030"/>
      <c r="E2543" s="196" t="s">
        <v>259</v>
      </c>
      <c r="F2543" s="537"/>
      <c r="G2543" s="351">
        <f>D2542*F2543</f>
        <v>0</v>
      </c>
      <c r="H2543" s="463"/>
      <c r="I2543" s="354">
        <f t="shared" ref="I2543" si="639">D2542*F2543*H2543</f>
        <v>0</v>
      </c>
      <c r="J2543" s="1033"/>
    </row>
    <row r="2544" spans="2:10" s="115" customFormat="1" ht="15.95" hidden="1" customHeight="1">
      <c r="B2544" s="1024"/>
      <c r="C2544" s="1027"/>
      <c r="D2544" s="1030"/>
      <c r="E2544" s="196" t="s">
        <v>243</v>
      </c>
      <c r="F2544" s="537"/>
      <c r="G2544" s="351">
        <f>D2542*F2544</f>
        <v>0</v>
      </c>
      <c r="H2544" s="463"/>
      <c r="I2544" s="354">
        <f>D2542*F2544*H2544</f>
        <v>0</v>
      </c>
      <c r="J2544" s="1033"/>
    </row>
    <row r="2545" spans="2:10" s="115" customFormat="1" ht="15.95" hidden="1" customHeight="1">
      <c r="B2545" s="1024"/>
      <c r="C2545" s="1027"/>
      <c r="D2545" s="1030"/>
      <c r="E2545" s="196" t="s">
        <v>260</v>
      </c>
      <c r="F2545" s="537"/>
      <c r="G2545" s="351">
        <f>D2542*F2545</f>
        <v>0</v>
      </c>
      <c r="H2545" s="463"/>
      <c r="I2545" s="354">
        <f>D2542*F2545*H2545</f>
        <v>0</v>
      </c>
      <c r="J2545" s="1033"/>
    </row>
    <row r="2546" spans="2:10" s="115" customFormat="1" ht="15.95" hidden="1" customHeight="1">
      <c r="B2546" s="1024"/>
      <c r="C2546" s="1027"/>
      <c r="D2546" s="1030"/>
      <c r="E2546" s="196" t="s">
        <v>261</v>
      </c>
      <c r="F2546" s="537"/>
      <c r="G2546" s="351">
        <f>D2542*F2546</f>
        <v>0</v>
      </c>
      <c r="H2546" s="463"/>
      <c r="I2546" s="354">
        <f>D2542*F2546*H2546</f>
        <v>0</v>
      </c>
      <c r="J2546" s="1033"/>
    </row>
    <row r="2547" spans="2:10" s="115" customFormat="1" ht="15.95" hidden="1" customHeight="1">
      <c r="B2547" s="1025"/>
      <c r="C2547" s="1028"/>
      <c r="D2547" s="1031"/>
      <c r="E2547" s="196" t="s">
        <v>126</v>
      </c>
      <c r="F2547" s="537"/>
      <c r="G2547" s="351">
        <f>D2542*F2547</f>
        <v>0</v>
      </c>
      <c r="H2547" s="463"/>
      <c r="I2547" s="354">
        <f>D2542*F2547*H2547</f>
        <v>0</v>
      </c>
      <c r="J2547" s="1034"/>
    </row>
    <row r="2548" spans="2:10" s="115" customFormat="1" ht="15.95" hidden="1" customHeight="1">
      <c r="B2548" s="1023">
        <v>424</v>
      </c>
      <c r="C2548" s="1026"/>
      <c r="D2548" s="1029"/>
      <c r="E2548" s="196" t="s">
        <v>128</v>
      </c>
      <c r="F2548" s="537"/>
      <c r="G2548" s="351">
        <f>D2548*F2548</f>
        <v>0</v>
      </c>
      <c r="H2548" s="463"/>
      <c r="I2548" s="354">
        <f t="shared" ref="I2548" si="640">D2548*F2548*H2548</f>
        <v>0</v>
      </c>
      <c r="J2548" s="1032">
        <f>SUM(I2548:I2553)</f>
        <v>0</v>
      </c>
    </row>
    <row r="2549" spans="2:10" s="115" customFormat="1" ht="15.95" hidden="1" customHeight="1">
      <c r="B2549" s="1024"/>
      <c r="C2549" s="1027"/>
      <c r="D2549" s="1030"/>
      <c r="E2549" s="196" t="s">
        <v>259</v>
      </c>
      <c r="F2549" s="537"/>
      <c r="G2549" s="351">
        <f>D2548*F2549</f>
        <v>0</v>
      </c>
      <c r="H2549" s="463"/>
      <c r="I2549" s="354">
        <f t="shared" ref="I2549" si="641">D2548*F2549*H2549</f>
        <v>0</v>
      </c>
      <c r="J2549" s="1033"/>
    </row>
    <row r="2550" spans="2:10" s="115" customFormat="1" ht="15.95" hidden="1" customHeight="1">
      <c r="B2550" s="1024"/>
      <c r="C2550" s="1027"/>
      <c r="D2550" s="1030"/>
      <c r="E2550" s="196" t="s">
        <v>243</v>
      </c>
      <c r="F2550" s="537"/>
      <c r="G2550" s="351">
        <f>D2548*F2550</f>
        <v>0</v>
      </c>
      <c r="H2550" s="463"/>
      <c r="I2550" s="354">
        <f>D2548*F2550*H2550</f>
        <v>0</v>
      </c>
      <c r="J2550" s="1033"/>
    </row>
    <row r="2551" spans="2:10" s="115" customFormat="1" ht="15.95" hidden="1" customHeight="1">
      <c r="B2551" s="1024"/>
      <c r="C2551" s="1027"/>
      <c r="D2551" s="1030"/>
      <c r="E2551" s="196" t="s">
        <v>260</v>
      </c>
      <c r="F2551" s="537"/>
      <c r="G2551" s="351">
        <f>D2548*F2551</f>
        <v>0</v>
      </c>
      <c r="H2551" s="463"/>
      <c r="I2551" s="354">
        <f>D2548*F2551*H2551</f>
        <v>0</v>
      </c>
      <c r="J2551" s="1033"/>
    </row>
    <row r="2552" spans="2:10" s="115" customFormat="1" ht="15.95" hidden="1" customHeight="1">
      <c r="B2552" s="1024"/>
      <c r="C2552" s="1027"/>
      <c r="D2552" s="1030"/>
      <c r="E2552" s="196" t="s">
        <v>261</v>
      </c>
      <c r="F2552" s="537"/>
      <c r="G2552" s="351">
        <f>D2548*F2552</f>
        <v>0</v>
      </c>
      <c r="H2552" s="463"/>
      <c r="I2552" s="354">
        <f>D2548*F2552*H2552</f>
        <v>0</v>
      </c>
      <c r="J2552" s="1033"/>
    </row>
    <row r="2553" spans="2:10" s="115" customFormat="1" ht="15.95" hidden="1" customHeight="1">
      <c r="B2553" s="1025"/>
      <c r="C2553" s="1028"/>
      <c r="D2553" s="1031"/>
      <c r="E2553" s="196" t="s">
        <v>126</v>
      </c>
      <c r="F2553" s="537"/>
      <c r="G2553" s="351">
        <f>D2548*F2553</f>
        <v>0</v>
      </c>
      <c r="H2553" s="463"/>
      <c r="I2553" s="354">
        <f>D2548*F2553*H2553</f>
        <v>0</v>
      </c>
      <c r="J2553" s="1034"/>
    </row>
    <row r="2554" spans="2:10" s="115" customFormat="1" ht="15.95" hidden="1" customHeight="1">
      <c r="B2554" s="1023">
        <v>425</v>
      </c>
      <c r="C2554" s="1026"/>
      <c r="D2554" s="1029"/>
      <c r="E2554" s="196" t="s">
        <v>128</v>
      </c>
      <c r="F2554" s="537"/>
      <c r="G2554" s="351">
        <f>D2554*F2554</f>
        <v>0</v>
      </c>
      <c r="H2554" s="463"/>
      <c r="I2554" s="354">
        <f t="shared" ref="I2554" si="642">D2554*F2554*H2554</f>
        <v>0</v>
      </c>
      <c r="J2554" s="1032">
        <f>SUM(I2554:I2559)</f>
        <v>0</v>
      </c>
    </row>
    <row r="2555" spans="2:10" s="115" customFormat="1" ht="15.95" hidden="1" customHeight="1">
      <c r="B2555" s="1024"/>
      <c r="C2555" s="1027"/>
      <c r="D2555" s="1030"/>
      <c r="E2555" s="196" t="s">
        <v>259</v>
      </c>
      <c r="F2555" s="537"/>
      <c r="G2555" s="351">
        <f>D2554*F2555</f>
        <v>0</v>
      </c>
      <c r="H2555" s="463"/>
      <c r="I2555" s="354">
        <f t="shared" ref="I2555" si="643">D2554*F2555*H2555</f>
        <v>0</v>
      </c>
      <c r="J2555" s="1033"/>
    </row>
    <row r="2556" spans="2:10" s="115" customFormat="1" ht="15.95" hidden="1" customHeight="1">
      <c r="B2556" s="1024"/>
      <c r="C2556" s="1027"/>
      <c r="D2556" s="1030"/>
      <c r="E2556" s="196" t="s">
        <v>243</v>
      </c>
      <c r="F2556" s="537"/>
      <c r="G2556" s="351">
        <f>D2554*F2556</f>
        <v>0</v>
      </c>
      <c r="H2556" s="463"/>
      <c r="I2556" s="354">
        <f>D2554*F2556*H2556</f>
        <v>0</v>
      </c>
      <c r="J2556" s="1033"/>
    </row>
    <row r="2557" spans="2:10" s="115" customFormat="1" ht="15.95" hidden="1" customHeight="1">
      <c r="B2557" s="1024"/>
      <c r="C2557" s="1027"/>
      <c r="D2557" s="1030"/>
      <c r="E2557" s="196" t="s">
        <v>260</v>
      </c>
      <c r="F2557" s="537"/>
      <c r="G2557" s="351">
        <f>D2554*F2557</f>
        <v>0</v>
      </c>
      <c r="H2557" s="463"/>
      <c r="I2557" s="354">
        <f>D2554*F2557*H2557</f>
        <v>0</v>
      </c>
      <c r="J2557" s="1033"/>
    </row>
    <row r="2558" spans="2:10" s="115" customFormat="1" ht="15.95" hidden="1" customHeight="1">
      <c r="B2558" s="1024"/>
      <c r="C2558" s="1027"/>
      <c r="D2558" s="1030"/>
      <c r="E2558" s="196" t="s">
        <v>261</v>
      </c>
      <c r="F2558" s="537"/>
      <c r="G2558" s="351">
        <f>D2554*F2558</f>
        <v>0</v>
      </c>
      <c r="H2558" s="463"/>
      <c r="I2558" s="354">
        <f>D2554*F2558*H2558</f>
        <v>0</v>
      </c>
      <c r="J2558" s="1033"/>
    </row>
    <row r="2559" spans="2:10" s="115" customFormat="1" ht="15.95" hidden="1" customHeight="1">
      <c r="B2559" s="1025"/>
      <c r="C2559" s="1028"/>
      <c r="D2559" s="1031"/>
      <c r="E2559" s="196" t="s">
        <v>126</v>
      </c>
      <c r="F2559" s="537"/>
      <c r="G2559" s="351">
        <f>D2554*F2559</f>
        <v>0</v>
      </c>
      <c r="H2559" s="463"/>
      <c r="I2559" s="354">
        <f>D2554*F2559*H2559</f>
        <v>0</v>
      </c>
      <c r="J2559" s="1034"/>
    </row>
    <row r="2560" spans="2:10" s="115" customFormat="1" ht="15.95" hidden="1" customHeight="1">
      <c r="B2560" s="1023">
        <v>426</v>
      </c>
      <c r="C2560" s="1026"/>
      <c r="D2560" s="1029"/>
      <c r="E2560" s="196" t="s">
        <v>128</v>
      </c>
      <c r="F2560" s="537"/>
      <c r="G2560" s="351">
        <f>D2560*F2560</f>
        <v>0</v>
      </c>
      <c r="H2560" s="463"/>
      <c r="I2560" s="354">
        <f t="shared" ref="I2560" si="644">D2560*F2560*H2560</f>
        <v>0</v>
      </c>
      <c r="J2560" s="1032">
        <f>SUM(I2560:I2565)</f>
        <v>0</v>
      </c>
    </row>
    <row r="2561" spans="2:10" s="115" customFormat="1" ht="15.95" hidden="1" customHeight="1">
      <c r="B2561" s="1024"/>
      <c r="C2561" s="1027"/>
      <c r="D2561" s="1030"/>
      <c r="E2561" s="196" t="s">
        <v>259</v>
      </c>
      <c r="F2561" s="537"/>
      <c r="G2561" s="351">
        <f>D2560*F2561</f>
        <v>0</v>
      </c>
      <c r="H2561" s="463"/>
      <c r="I2561" s="354">
        <f t="shared" ref="I2561" si="645">D2560*F2561*H2561</f>
        <v>0</v>
      </c>
      <c r="J2561" s="1033"/>
    </row>
    <row r="2562" spans="2:10" s="115" customFormat="1" ht="15.95" hidden="1" customHeight="1">
      <c r="B2562" s="1024"/>
      <c r="C2562" s="1027"/>
      <c r="D2562" s="1030"/>
      <c r="E2562" s="196" t="s">
        <v>243</v>
      </c>
      <c r="F2562" s="537"/>
      <c r="G2562" s="351">
        <f>D2560*F2562</f>
        <v>0</v>
      </c>
      <c r="H2562" s="463"/>
      <c r="I2562" s="354">
        <f>D2560*F2562*H2562</f>
        <v>0</v>
      </c>
      <c r="J2562" s="1033"/>
    </row>
    <row r="2563" spans="2:10" s="115" customFormat="1" ht="15.95" hidden="1" customHeight="1">
      <c r="B2563" s="1024"/>
      <c r="C2563" s="1027"/>
      <c r="D2563" s="1030"/>
      <c r="E2563" s="196" t="s">
        <v>260</v>
      </c>
      <c r="F2563" s="537"/>
      <c r="G2563" s="351">
        <f>D2560*F2563</f>
        <v>0</v>
      </c>
      <c r="H2563" s="463"/>
      <c r="I2563" s="354">
        <f>D2560*F2563*H2563</f>
        <v>0</v>
      </c>
      <c r="J2563" s="1033"/>
    </row>
    <row r="2564" spans="2:10" s="115" customFormat="1" ht="15.95" hidden="1" customHeight="1">
      <c r="B2564" s="1024"/>
      <c r="C2564" s="1027"/>
      <c r="D2564" s="1030"/>
      <c r="E2564" s="196" t="s">
        <v>261</v>
      </c>
      <c r="F2564" s="537"/>
      <c r="G2564" s="351">
        <f>D2560*F2564</f>
        <v>0</v>
      </c>
      <c r="H2564" s="463"/>
      <c r="I2564" s="354">
        <f>D2560*F2564*H2564</f>
        <v>0</v>
      </c>
      <c r="J2564" s="1033"/>
    </row>
    <row r="2565" spans="2:10" s="115" customFormat="1" ht="15.95" hidden="1" customHeight="1">
      <c r="B2565" s="1025"/>
      <c r="C2565" s="1028"/>
      <c r="D2565" s="1031"/>
      <c r="E2565" s="196" t="s">
        <v>126</v>
      </c>
      <c r="F2565" s="537"/>
      <c r="G2565" s="351">
        <f>D2560*F2565</f>
        <v>0</v>
      </c>
      <c r="H2565" s="463"/>
      <c r="I2565" s="354">
        <f>D2560*F2565*H2565</f>
        <v>0</v>
      </c>
      <c r="J2565" s="1034"/>
    </row>
    <row r="2566" spans="2:10" s="115" customFormat="1" ht="15.95" hidden="1" customHeight="1">
      <c r="B2566" s="1023">
        <v>427</v>
      </c>
      <c r="C2566" s="1026"/>
      <c r="D2566" s="1029"/>
      <c r="E2566" s="196" t="s">
        <v>128</v>
      </c>
      <c r="F2566" s="537"/>
      <c r="G2566" s="351">
        <f>D2566*F2566</f>
        <v>0</v>
      </c>
      <c r="H2566" s="463"/>
      <c r="I2566" s="354">
        <f t="shared" ref="I2566" si="646">D2566*F2566*H2566</f>
        <v>0</v>
      </c>
      <c r="J2566" s="1032">
        <f>SUM(I2566:I2571)</f>
        <v>0</v>
      </c>
    </row>
    <row r="2567" spans="2:10" s="115" customFormat="1" ht="15.95" hidden="1" customHeight="1">
      <c r="B2567" s="1024"/>
      <c r="C2567" s="1027"/>
      <c r="D2567" s="1030"/>
      <c r="E2567" s="196" t="s">
        <v>259</v>
      </c>
      <c r="F2567" s="537"/>
      <c r="G2567" s="351">
        <f>D2566*F2567</f>
        <v>0</v>
      </c>
      <c r="H2567" s="463"/>
      <c r="I2567" s="354">
        <f t="shared" ref="I2567" si="647">D2566*F2567*H2567</f>
        <v>0</v>
      </c>
      <c r="J2567" s="1033"/>
    </row>
    <row r="2568" spans="2:10" s="115" customFormat="1" ht="15.95" hidden="1" customHeight="1">
      <c r="B2568" s="1024"/>
      <c r="C2568" s="1027"/>
      <c r="D2568" s="1030"/>
      <c r="E2568" s="196" t="s">
        <v>243</v>
      </c>
      <c r="F2568" s="537"/>
      <c r="G2568" s="351">
        <f>D2566*F2568</f>
        <v>0</v>
      </c>
      <c r="H2568" s="463"/>
      <c r="I2568" s="354">
        <f>D2566*F2568*H2568</f>
        <v>0</v>
      </c>
      <c r="J2568" s="1033"/>
    </row>
    <row r="2569" spans="2:10" s="115" customFormat="1" ht="15.95" hidden="1" customHeight="1">
      <c r="B2569" s="1024"/>
      <c r="C2569" s="1027"/>
      <c r="D2569" s="1030"/>
      <c r="E2569" s="196" t="s">
        <v>260</v>
      </c>
      <c r="F2569" s="537"/>
      <c r="G2569" s="351">
        <f>D2566*F2569</f>
        <v>0</v>
      </c>
      <c r="H2569" s="463"/>
      <c r="I2569" s="354">
        <f>D2566*F2569*H2569</f>
        <v>0</v>
      </c>
      <c r="J2569" s="1033"/>
    </row>
    <row r="2570" spans="2:10" s="115" customFormat="1" ht="15.95" hidden="1" customHeight="1">
      <c r="B2570" s="1024"/>
      <c r="C2570" s="1027"/>
      <c r="D2570" s="1030"/>
      <c r="E2570" s="196" t="s">
        <v>261</v>
      </c>
      <c r="F2570" s="537"/>
      <c r="G2570" s="351">
        <f>D2566*F2570</f>
        <v>0</v>
      </c>
      <c r="H2570" s="463"/>
      <c r="I2570" s="354">
        <f>D2566*F2570*H2570</f>
        <v>0</v>
      </c>
      <c r="J2570" s="1033"/>
    </row>
    <row r="2571" spans="2:10" s="115" customFormat="1" ht="15.95" hidden="1" customHeight="1">
      <c r="B2571" s="1025"/>
      <c r="C2571" s="1028"/>
      <c r="D2571" s="1031"/>
      <c r="E2571" s="196" t="s">
        <v>126</v>
      </c>
      <c r="F2571" s="537"/>
      <c r="G2571" s="351">
        <f>D2566*F2571</f>
        <v>0</v>
      </c>
      <c r="H2571" s="463"/>
      <c r="I2571" s="354">
        <f>D2566*F2571*H2571</f>
        <v>0</v>
      </c>
      <c r="J2571" s="1034"/>
    </row>
    <row r="2572" spans="2:10" s="115" customFormat="1" ht="15.95" hidden="1" customHeight="1">
      <c r="B2572" s="1023">
        <v>428</v>
      </c>
      <c r="C2572" s="1026"/>
      <c r="D2572" s="1029"/>
      <c r="E2572" s="196" t="s">
        <v>128</v>
      </c>
      <c r="F2572" s="537"/>
      <c r="G2572" s="351">
        <f>D2572*F2572</f>
        <v>0</v>
      </c>
      <c r="H2572" s="463"/>
      <c r="I2572" s="354">
        <f t="shared" ref="I2572" si="648">D2572*F2572*H2572</f>
        <v>0</v>
      </c>
      <c r="J2572" s="1032">
        <f>SUM(I2572:I2577)</f>
        <v>0</v>
      </c>
    </row>
    <row r="2573" spans="2:10" s="115" customFormat="1" ht="15.95" hidden="1" customHeight="1">
      <c r="B2573" s="1024"/>
      <c r="C2573" s="1027"/>
      <c r="D2573" s="1030"/>
      <c r="E2573" s="196" t="s">
        <v>259</v>
      </c>
      <c r="F2573" s="537"/>
      <c r="G2573" s="351">
        <f>D2572*F2573</f>
        <v>0</v>
      </c>
      <c r="H2573" s="463"/>
      <c r="I2573" s="354">
        <f t="shared" ref="I2573" si="649">D2572*F2573*H2573</f>
        <v>0</v>
      </c>
      <c r="J2573" s="1033"/>
    </row>
    <row r="2574" spans="2:10" s="115" customFormat="1" ht="15.95" hidden="1" customHeight="1">
      <c r="B2574" s="1024"/>
      <c r="C2574" s="1027"/>
      <c r="D2574" s="1030"/>
      <c r="E2574" s="196" t="s">
        <v>243</v>
      </c>
      <c r="F2574" s="537"/>
      <c r="G2574" s="351">
        <f>D2572*F2574</f>
        <v>0</v>
      </c>
      <c r="H2574" s="463"/>
      <c r="I2574" s="354">
        <f>D2572*F2574*H2574</f>
        <v>0</v>
      </c>
      <c r="J2574" s="1033"/>
    </row>
    <row r="2575" spans="2:10" s="115" customFormat="1" ht="15.95" hidden="1" customHeight="1">
      <c r="B2575" s="1024"/>
      <c r="C2575" s="1027"/>
      <c r="D2575" s="1030"/>
      <c r="E2575" s="196" t="s">
        <v>260</v>
      </c>
      <c r="F2575" s="537"/>
      <c r="G2575" s="351">
        <f>D2572*F2575</f>
        <v>0</v>
      </c>
      <c r="H2575" s="463"/>
      <c r="I2575" s="354">
        <f>D2572*F2575*H2575</f>
        <v>0</v>
      </c>
      <c r="J2575" s="1033"/>
    </row>
    <row r="2576" spans="2:10" s="115" customFormat="1" ht="15.95" hidden="1" customHeight="1">
      <c r="B2576" s="1024"/>
      <c r="C2576" s="1027"/>
      <c r="D2576" s="1030"/>
      <c r="E2576" s="196" t="s">
        <v>261</v>
      </c>
      <c r="F2576" s="537"/>
      <c r="G2576" s="351">
        <f>D2572*F2576</f>
        <v>0</v>
      </c>
      <c r="H2576" s="463"/>
      <c r="I2576" s="354">
        <f>D2572*F2576*H2576</f>
        <v>0</v>
      </c>
      <c r="J2576" s="1033"/>
    </row>
    <row r="2577" spans="2:10" s="115" customFormat="1" ht="15.95" hidden="1" customHeight="1">
      <c r="B2577" s="1025"/>
      <c r="C2577" s="1028"/>
      <c r="D2577" s="1031"/>
      <c r="E2577" s="196" t="s">
        <v>126</v>
      </c>
      <c r="F2577" s="537"/>
      <c r="G2577" s="351">
        <f>D2572*F2577</f>
        <v>0</v>
      </c>
      <c r="H2577" s="463"/>
      <c r="I2577" s="354">
        <f>D2572*F2577*H2577</f>
        <v>0</v>
      </c>
      <c r="J2577" s="1034"/>
    </row>
    <row r="2578" spans="2:10" s="115" customFormat="1" ht="15.95" hidden="1" customHeight="1">
      <c r="B2578" s="1023">
        <v>429</v>
      </c>
      <c r="C2578" s="1026"/>
      <c r="D2578" s="1029"/>
      <c r="E2578" s="196" t="s">
        <v>128</v>
      </c>
      <c r="F2578" s="537"/>
      <c r="G2578" s="351">
        <f>D2578*F2578</f>
        <v>0</v>
      </c>
      <c r="H2578" s="463"/>
      <c r="I2578" s="354">
        <f t="shared" ref="I2578" si="650">D2578*F2578*H2578</f>
        <v>0</v>
      </c>
      <c r="J2578" s="1032">
        <f>SUM(I2578:I2583)</f>
        <v>0</v>
      </c>
    </row>
    <row r="2579" spans="2:10" s="115" customFormat="1" ht="15.95" hidden="1" customHeight="1">
      <c r="B2579" s="1024"/>
      <c r="C2579" s="1027"/>
      <c r="D2579" s="1030"/>
      <c r="E2579" s="196" t="s">
        <v>259</v>
      </c>
      <c r="F2579" s="537"/>
      <c r="G2579" s="351">
        <f>D2578*F2579</f>
        <v>0</v>
      </c>
      <c r="H2579" s="463"/>
      <c r="I2579" s="354">
        <f t="shared" ref="I2579" si="651">D2578*F2579*H2579</f>
        <v>0</v>
      </c>
      <c r="J2579" s="1033"/>
    </row>
    <row r="2580" spans="2:10" s="115" customFormat="1" ht="15.95" hidden="1" customHeight="1">
      <c r="B2580" s="1024"/>
      <c r="C2580" s="1027"/>
      <c r="D2580" s="1030"/>
      <c r="E2580" s="196" t="s">
        <v>243</v>
      </c>
      <c r="F2580" s="537"/>
      <c r="G2580" s="351">
        <f>D2578*F2580</f>
        <v>0</v>
      </c>
      <c r="H2580" s="463"/>
      <c r="I2580" s="354">
        <f>D2578*F2580*H2580</f>
        <v>0</v>
      </c>
      <c r="J2580" s="1033"/>
    </row>
    <row r="2581" spans="2:10" s="115" customFormat="1" ht="15.95" hidden="1" customHeight="1">
      <c r="B2581" s="1024"/>
      <c r="C2581" s="1027"/>
      <c r="D2581" s="1030"/>
      <c r="E2581" s="196" t="s">
        <v>260</v>
      </c>
      <c r="F2581" s="537"/>
      <c r="G2581" s="351">
        <f>D2578*F2581</f>
        <v>0</v>
      </c>
      <c r="H2581" s="463"/>
      <c r="I2581" s="354">
        <f>D2578*F2581*H2581</f>
        <v>0</v>
      </c>
      <c r="J2581" s="1033"/>
    </row>
    <row r="2582" spans="2:10" s="115" customFormat="1" ht="15.95" hidden="1" customHeight="1">
      <c r="B2582" s="1024"/>
      <c r="C2582" s="1027"/>
      <c r="D2582" s="1030"/>
      <c r="E2582" s="196" t="s">
        <v>261</v>
      </c>
      <c r="F2582" s="537"/>
      <c r="G2582" s="351">
        <f>D2578*F2582</f>
        <v>0</v>
      </c>
      <c r="H2582" s="463"/>
      <c r="I2582" s="354">
        <f>D2578*F2582*H2582</f>
        <v>0</v>
      </c>
      <c r="J2582" s="1033"/>
    </row>
    <row r="2583" spans="2:10" s="115" customFormat="1" ht="15.95" hidden="1" customHeight="1">
      <c r="B2583" s="1025"/>
      <c r="C2583" s="1028"/>
      <c r="D2583" s="1031"/>
      <c r="E2583" s="196" t="s">
        <v>126</v>
      </c>
      <c r="F2583" s="537"/>
      <c r="G2583" s="351">
        <f>D2578*F2583</f>
        <v>0</v>
      </c>
      <c r="H2583" s="463"/>
      <c r="I2583" s="354">
        <f>D2578*F2583*H2583</f>
        <v>0</v>
      </c>
      <c r="J2583" s="1034"/>
    </row>
    <row r="2584" spans="2:10" s="115" customFormat="1" ht="15.95" hidden="1" customHeight="1">
      <c r="B2584" s="1023">
        <v>430</v>
      </c>
      <c r="C2584" s="1026"/>
      <c r="D2584" s="1029"/>
      <c r="E2584" s="196" t="s">
        <v>128</v>
      </c>
      <c r="F2584" s="537"/>
      <c r="G2584" s="351">
        <f>D2584*F2584</f>
        <v>0</v>
      </c>
      <c r="H2584" s="463"/>
      <c r="I2584" s="354">
        <f t="shared" ref="I2584" si="652">D2584*F2584*H2584</f>
        <v>0</v>
      </c>
      <c r="J2584" s="1032">
        <f>SUM(I2584:I2589)</f>
        <v>0</v>
      </c>
    </row>
    <row r="2585" spans="2:10" s="115" customFormat="1" ht="15.95" hidden="1" customHeight="1">
      <c r="B2585" s="1024"/>
      <c r="C2585" s="1027"/>
      <c r="D2585" s="1030"/>
      <c r="E2585" s="196" t="s">
        <v>259</v>
      </c>
      <c r="F2585" s="537"/>
      <c r="G2585" s="351">
        <f>D2584*F2585</f>
        <v>0</v>
      </c>
      <c r="H2585" s="463"/>
      <c r="I2585" s="354">
        <f t="shared" ref="I2585" si="653">D2584*F2585*H2585</f>
        <v>0</v>
      </c>
      <c r="J2585" s="1033"/>
    </row>
    <row r="2586" spans="2:10" s="115" customFormat="1" ht="15.95" hidden="1" customHeight="1">
      <c r="B2586" s="1024"/>
      <c r="C2586" s="1027"/>
      <c r="D2586" s="1030"/>
      <c r="E2586" s="196" t="s">
        <v>243</v>
      </c>
      <c r="F2586" s="537"/>
      <c r="G2586" s="351">
        <f>D2584*F2586</f>
        <v>0</v>
      </c>
      <c r="H2586" s="463"/>
      <c r="I2586" s="354">
        <f>D2584*F2586*H2586</f>
        <v>0</v>
      </c>
      <c r="J2586" s="1033"/>
    </row>
    <row r="2587" spans="2:10" s="115" customFormat="1" ht="15.95" hidden="1" customHeight="1">
      <c r="B2587" s="1024"/>
      <c r="C2587" s="1027"/>
      <c r="D2587" s="1030"/>
      <c r="E2587" s="196" t="s">
        <v>260</v>
      </c>
      <c r="F2587" s="537"/>
      <c r="G2587" s="351">
        <f>D2584*F2587</f>
        <v>0</v>
      </c>
      <c r="H2587" s="463"/>
      <c r="I2587" s="354">
        <f>D2584*F2587*H2587</f>
        <v>0</v>
      </c>
      <c r="J2587" s="1033"/>
    </row>
    <row r="2588" spans="2:10" s="115" customFormat="1" ht="15.95" hidden="1" customHeight="1">
      <c r="B2588" s="1024"/>
      <c r="C2588" s="1027"/>
      <c r="D2588" s="1030"/>
      <c r="E2588" s="196" t="s">
        <v>261</v>
      </c>
      <c r="F2588" s="537"/>
      <c r="G2588" s="351">
        <f>D2584*F2588</f>
        <v>0</v>
      </c>
      <c r="H2588" s="463"/>
      <c r="I2588" s="354">
        <f>D2584*F2588*H2588</f>
        <v>0</v>
      </c>
      <c r="J2588" s="1033"/>
    </row>
    <row r="2589" spans="2:10" s="115" customFormat="1" ht="15.95" hidden="1" customHeight="1">
      <c r="B2589" s="1025"/>
      <c r="C2589" s="1028"/>
      <c r="D2589" s="1031"/>
      <c r="E2589" s="196" t="s">
        <v>126</v>
      </c>
      <c r="F2589" s="537"/>
      <c r="G2589" s="351">
        <f>D2584*F2589</f>
        <v>0</v>
      </c>
      <c r="H2589" s="463"/>
      <c r="I2589" s="354">
        <f>D2584*F2589*H2589</f>
        <v>0</v>
      </c>
      <c r="J2589" s="1034"/>
    </row>
    <row r="2590" spans="2:10" s="115" customFormat="1" ht="15.95" hidden="1" customHeight="1">
      <c r="B2590" s="1023">
        <v>431</v>
      </c>
      <c r="C2590" s="1026"/>
      <c r="D2590" s="1029"/>
      <c r="E2590" s="196" t="s">
        <v>128</v>
      </c>
      <c r="F2590" s="537"/>
      <c r="G2590" s="351">
        <f>D2590*F2590</f>
        <v>0</v>
      </c>
      <c r="H2590" s="463"/>
      <c r="I2590" s="354">
        <f t="shared" ref="I2590" si="654">D2590*F2590*H2590</f>
        <v>0</v>
      </c>
      <c r="J2590" s="1032">
        <f>SUM(I2590:I2595)</f>
        <v>0</v>
      </c>
    </row>
    <row r="2591" spans="2:10" s="115" customFormat="1" ht="15.95" hidden="1" customHeight="1">
      <c r="B2591" s="1024"/>
      <c r="C2591" s="1027"/>
      <c r="D2591" s="1030"/>
      <c r="E2591" s="196" t="s">
        <v>259</v>
      </c>
      <c r="F2591" s="537"/>
      <c r="G2591" s="351">
        <f>D2590*F2591</f>
        <v>0</v>
      </c>
      <c r="H2591" s="463"/>
      <c r="I2591" s="354">
        <f t="shared" ref="I2591" si="655">D2590*F2591*H2591</f>
        <v>0</v>
      </c>
      <c r="J2591" s="1033"/>
    </row>
    <row r="2592" spans="2:10" s="115" customFormat="1" ht="15.95" hidden="1" customHeight="1">
      <c r="B2592" s="1024"/>
      <c r="C2592" s="1027"/>
      <c r="D2592" s="1030"/>
      <c r="E2592" s="196" t="s">
        <v>243</v>
      </c>
      <c r="F2592" s="537"/>
      <c r="G2592" s="351">
        <f>D2590*F2592</f>
        <v>0</v>
      </c>
      <c r="H2592" s="463"/>
      <c r="I2592" s="354">
        <f>D2590*F2592*H2592</f>
        <v>0</v>
      </c>
      <c r="J2592" s="1033"/>
    </row>
    <row r="2593" spans="2:10" s="115" customFormat="1" ht="15.95" hidden="1" customHeight="1">
      <c r="B2593" s="1024"/>
      <c r="C2593" s="1027"/>
      <c r="D2593" s="1030"/>
      <c r="E2593" s="196" t="s">
        <v>260</v>
      </c>
      <c r="F2593" s="537"/>
      <c r="G2593" s="351">
        <f>D2590*F2593</f>
        <v>0</v>
      </c>
      <c r="H2593" s="463"/>
      <c r="I2593" s="354">
        <f>D2590*F2593*H2593</f>
        <v>0</v>
      </c>
      <c r="J2593" s="1033"/>
    </row>
    <row r="2594" spans="2:10" s="115" customFormat="1" ht="15.95" hidden="1" customHeight="1">
      <c r="B2594" s="1024"/>
      <c r="C2594" s="1027"/>
      <c r="D2594" s="1030"/>
      <c r="E2594" s="196" t="s">
        <v>261</v>
      </c>
      <c r="F2594" s="537"/>
      <c r="G2594" s="351">
        <f>D2590*F2594</f>
        <v>0</v>
      </c>
      <c r="H2594" s="463"/>
      <c r="I2594" s="354">
        <f>D2590*F2594*H2594</f>
        <v>0</v>
      </c>
      <c r="J2594" s="1033"/>
    </row>
    <row r="2595" spans="2:10" s="115" customFormat="1" ht="15.95" hidden="1" customHeight="1">
      <c r="B2595" s="1025"/>
      <c r="C2595" s="1028"/>
      <c r="D2595" s="1031"/>
      <c r="E2595" s="196" t="s">
        <v>126</v>
      </c>
      <c r="F2595" s="537"/>
      <c r="G2595" s="351">
        <f>D2590*F2595</f>
        <v>0</v>
      </c>
      <c r="H2595" s="463"/>
      <c r="I2595" s="354">
        <f>D2590*F2595*H2595</f>
        <v>0</v>
      </c>
      <c r="J2595" s="1034"/>
    </row>
    <row r="2596" spans="2:10" s="115" customFormat="1" ht="15.95" hidden="1" customHeight="1">
      <c r="B2596" s="1023">
        <v>432</v>
      </c>
      <c r="C2596" s="1026"/>
      <c r="D2596" s="1029"/>
      <c r="E2596" s="196" t="s">
        <v>128</v>
      </c>
      <c r="F2596" s="537"/>
      <c r="G2596" s="351">
        <f>D2596*F2596</f>
        <v>0</v>
      </c>
      <c r="H2596" s="463"/>
      <c r="I2596" s="354">
        <f t="shared" ref="I2596" si="656">D2596*F2596*H2596</f>
        <v>0</v>
      </c>
      <c r="J2596" s="1032">
        <f>SUM(I2596:I2601)</f>
        <v>0</v>
      </c>
    </row>
    <row r="2597" spans="2:10" s="115" customFormat="1" ht="15.95" hidden="1" customHeight="1">
      <c r="B2597" s="1024"/>
      <c r="C2597" s="1027"/>
      <c r="D2597" s="1030"/>
      <c r="E2597" s="196" t="s">
        <v>259</v>
      </c>
      <c r="F2597" s="537"/>
      <c r="G2597" s="351">
        <f>D2596*F2597</f>
        <v>0</v>
      </c>
      <c r="H2597" s="463"/>
      <c r="I2597" s="354">
        <f t="shared" ref="I2597" si="657">D2596*F2597*H2597</f>
        <v>0</v>
      </c>
      <c r="J2597" s="1033"/>
    </row>
    <row r="2598" spans="2:10" s="115" customFormat="1" ht="15.95" hidden="1" customHeight="1">
      <c r="B2598" s="1024"/>
      <c r="C2598" s="1027"/>
      <c r="D2598" s="1030"/>
      <c r="E2598" s="196" t="s">
        <v>243</v>
      </c>
      <c r="F2598" s="537"/>
      <c r="G2598" s="351">
        <f>D2596*F2598</f>
        <v>0</v>
      </c>
      <c r="H2598" s="463"/>
      <c r="I2598" s="354">
        <f>D2596*F2598*H2598</f>
        <v>0</v>
      </c>
      <c r="J2598" s="1033"/>
    </row>
    <row r="2599" spans="2:10" s="115" customFormat="1" ht="15.95" hidden="1" customHeight="1">
      <c r="B2599" s="1024"/>
      <c r="C2599" s="1027"/>
      <c r="D2599" s="1030"/>
      <c r="E2599" s="196" t="s">
        <v>260</v>
      </c>
      <c r="F2599" s="537"/>
      <c r="G2599" s="351">
        <f>D2596*F2599</f>
        <v>0</v>
      </c>
      <c r="H2599" s="463"/>
      <c r="I2599" s="354">
        <f>D2596*F2599*H2599</f>
        <v>0</v>
      </c>
      <c r="J2599" s="1033"/>
    </row>
    <row r="2600" spans="2:10" s="115" customFormat="1" ht="15.95" hidden="1" customHeight="1">
      <c r="B2600" s="1024"/>
      <c r="C2600" s="1027"/>
      <c r="D2600" s="1030"/>
      <c r="E2600" s="196" t="s">
        <v>261</v>
      </c>
      <c r="F2600" s="537"/>
      <c r="G2600" s="351">
        <f>D2596*F2600</f>
        <v>0</v>
      </c>
      <c r="H2600" s="463"/>
      <c r="I2600" s="354">
        <f>D2596*F2600*H2600</f>
        <v>0</v>
      </c>
      <c r="J2600" s="1033"/>
    </row>
    <row r="2601" spans="2:10" s="115" customFormat="1" ht="15.95" hidden="1" customHeight="1">
      <c r="B2601" s="1025"/>
      <c r="C2601" s="1028"/>
      <c r="D2601" s="1031"/>
      <c r="E2601" s="196" t="s">
        <v>126</v>
      </c>
      <c r="F2601" s="537"/>
      <c r="G2601" s="351">
        <f>D2596*F2601</f>
        <v>0</v>
      </c>
      <c r="H2601" s="463"/>
      <c r="I2601" s="354">
        <f>D2596*F2601*H2601</f>
        <v>0</v>
      </c>
      <c r="J2601" s="1034"/>
    </row>
    <row r="2602" spans="2:10" s="115" customFormat="1" ht="15.95" hidden="1" customHeight="1">
      <c r="B2602" s="1023">
        <v>433</v>
      </c>
      <c r="C2602" s="1026"/>
      <c r="D2602" s="1029"/>
      <c r="E2602" s="196" t="s">
        <v>128</v>
      </c>
      <c r="F2602" s="537"/>
      <c r="G2602" s="351">
        <f>D2602*F2602</f>
        <v>0</v>
      </c>
      <c r="H2602" s="463"/>
      <c r="I2602" s="354">
        <f t="shared" ref="I2602" si="658">D2602*F2602*H2602</f>
        <v>0</v>
      </c>
      <c r="J2602" s="1032">
        <f>SUM(I2602:I2607)</f>
        <v>0</v>
      </c>
    </row>
    <row r="2603" spans="2:10" s="115" customFormat="1" ht="15.95" hidden="1" customHeight="1">
      <c r="B2603" s="1024"/>
      <c r="C2603" s="1027"/>
      <c r="D2603" s="1030"/>
      <c r="E2603" s="196" t="s">
        <v>259</v>
      </c>
      <c r="F2603" s="537"/>
      <c r="G2603" s="351">
        <f>D2602*F2603</f>
        <v>0</v>
      </c>
      <c r="H2603" s="463"/>
      <c r="I2603" s="354">
        <f t="shared" ref="I2603" si="659">D2602*F2603*H2603</f>
        <v>0</v>
      </c>
      <c r="J2603" s="1033"/>
    </row>
    <row r="2604" spans="2:10" s="115" customFormat="1" ht="15.95" hidden="1" customHeight="1">
      <c r="B2604" s="1024"/>
      <c r="C2604" s="1027"/>
      <c r="D2604" s="1030"/>
      <c r="E2604" s="196" t="s">
        <v>243</v>
      </c>
      <c r="F2604" s="537"/>
      <c r="G2604" s="351">
        <f>D2602*F2604</f>
        <v>0</v>
      </c>
      <c r="H2604" s="463"/>
      <c r="I2604" s="354">
        <f>D2602*F2604*H2604</f>
        <v>0</v>
      </c>
      <c r="J2604" s="1033"/>
    </row>
    <row r="2605" spans="2:10" s="115" customFormat="1" ht="15.95" hidden="1" customHeight="1">
      <c r="B2605" s="1024"/>
      <c r="C2605" s="1027"/>
      <c r="D2605" s="1030"/>
      <c r="E2605" s="196" t="s">
        <v>260</v>
      </c>
      <c r="F2605" s="537"/>
      <c r="G2605" s="351">
        <f>D2602*F2605</f>
        <v>0</v>
      </c>
      <c r="H2605" s="463"/>
      <c r="I2605" s="354">
        <f>D2602*F2605*H2605</f>
        <v>0</v>
      </c>
      <c r="J2605" s="1033"/>
    </row>
    <row r="2606" spans="2:10" s="115" customFormat="1" ht="15.95" hidden="1" customHeight="1">
      <c r="B2606" s="1024"/>
      <c r="C2606" s="1027"/>
      <c r="D2606" s="1030"/>
      <c r="E2606" s="196" t="s">
        <v>261</v>
      </c>
      <c r="F2606" s="537"/>
      <c r="G2606" s="351">
        <f>D2602*F2606</f>
        <v>0</v>
      </c>
      <c r="H2606" s="463"/>
      <c r="I2606" s="354">
        <f>D2602*F2606*H2606</f>
        <v>0</v>
      </c>
      <c r="J2606" s="1033"/>
    </row>
    <row r="2607" spans="2:10" s="115" customFormat="1" ht="15.95" hidden="1" customHeight="1">
      <c r="B2607" s="1025"/>
      <c r="C2607" s="1028"/>
      <c r="D2607" s="1031"/>
      <c r="E2607" s="196" t="s">
        <v>126</v>
      </c>
      <c r="F2607" s="537"/>
      <c r="G2607" s="351">
        <f>D2602*F2607</f>
        <v>0</v>
      </c>
      <c r="H2607" s="463"/>
      <c r="I2607" s="354">
        <f>D2602*F2607*H2607</f>
        <v>0</v>
      </c>
      <c r="J2607" s="1034"/>
    </row>
    <row r="2608" spans="2:10" s="115" customFormat="1" ht="15.95" hidden="1" customHeight="1">
      <c r="B2608" s="1023">
        <v>434</v>
      </c>
      <c r="C2608" s="1026"/>
      <c r="D2608" s="1029"/>
      <c r="E2608" s="196" t="s">
        <v>128</v>
      </c>
      <c r="F2608" s="537"/>
      <c r="G2608" s="351">
        <f>D2608*F2608</f>
        <v>0</v>
      </c>
      <c r="H2608" s="463"/>
      <c r="I2608" s="354">
        <f t="shared" ref="I2608" si="660">D2608*F2608*H2608</f>
        <v>0</v>
      </c>
      <c r="J2608" s="1032">
        <f>SUM(I2608:I2613)</f>
        <v>0</v>
      </c>
    </row>
    <row r="2609" spans="2:10" s="115" customFormat="1" ht="15.95" hidden="1" customHeight="1">
      <c r="B2609" s="1024"/>
      <c r="C2609" s="1027"/>
      <c r="D2609" s="1030"/>
      <c r="E2609" s="196" t="s">
        <v>259</v>
      </c>
      <c r="F2609" s="537"/>
      <c r="G2609" s="351">
        <f>D2608*F2609</f>
        <v>0</v>
      </c>
      <c r="H2609" s="463"/>
      <c r="I2609" s="354">
        <f t="shared" ref="I2609" si="661">D2608*F2609*H2609</f>
        <v>0</v>
      </c>
      <c r="J2609" s="1033"/>
    </row>
    <row r="2610" spans="2:10" s="115" customFormat="1" ht="15.95" hidden="1" customHeight="1">
      <c r="B2610" s="1024"/>
      <c r="C2610" s="1027"/>
      <c r="D2610" s="1030"/>
      <c r="E2610" s="196" t="s">
        <v>243</v>
      </c>
      <c r="F2610" s="537"/>
      <c r="G2610" s="351">
        <f>D2608*F2610</f>
        <v>0</v>
      </c>
      <c r="H2610" s="463"/>
      <c r="I2610" s="354">
        <f>D2608*F2610*H2610</f>
        <v>0</v>
      </c>
      <c r="J2610" s="1033"/>
    </row>
    <row r="2611" spans="2:10" s="115" customFormat="1" ht="15.95" hidden="1" customHeight="1">
      <c r="B2611" s="1024"/>
      <c r="C2611" s="1027"/>
      <c r="D2611" s="1030"/>
      <c r="E2611" s="196" t="s">
        <v>260</v>
      </c>
      <c r="F2611" s="537"/>
      <c r="G2611" s="351">
        <f>D2608*F2611</f>
        <v>0</v>
      </c>
      <c r="H2611" s="463"/>
      <c r="I2611" s="354">
        <f>D2608*F2611*H2611</f>
        <v>0</v>
      </c>
      <c r="J2611" s="1033"/>
    </row>
    <row r="2612" spans="2:10" s="115" customFormat="1" ht="15.95" hidden="1" customHeight="1">
      <c r="B2612" s="1024"/>
      <c r="C2612" s="1027"/>
      <c r="D2612" s="1030"/>
      <c r="E2612" s="196" t="s">
        <v>261</v>
      </c>
      <c r="F2612" s="537"/>
      <c r="G2612" s="351">
        <f>D2608*F2612</f>
        <v>0</v>
      </c>
      <c r="H2612" s="463"/>
      <c r="I2612" s="354">
        <f>D2608*F2612*H2612</f>
        <v>0</v>
      </c>
      <c r="J2612" s="1033"/>
    </row>
    <row r="2613" spans="2:10" s="115" customFormat="1" ht="15.95" hidden="1" customHeight="1">
      <c r="B2613" s="1025"/>
      <c r="C2613" s="1028"/>
      <c r="D2613" s="1031"/>
      <c r="E2613" s="196" t="s">
        <v>126</v>
      </c>
      <c r="F2613" s="537"/>
      <c r="G2613" s="351">
        <f>D2608*F2613</f>
        <v>0</v>
      </c>
      <c r="H2613" s="463"/>
      <c r="I2613" s="354">
        <f>D2608*F2613*H2613</f>
        <v>0</v>
      </c>
      <c r="J2613" s="1034"/>
    </row>
    <row r="2614" spans="2:10" s="115" customFormat="1" ht="15.95" hidden="1" customHeight="1">
      <c r="B2614" s="1023">
        <v>435</v>
      </c>
      <c r="C2614" s="1026"/>
      <c r="D2614" s="1029"/>
      <c r="E2614" s="196" t="s">
        <v>128</v>
      </c>
      <c r="F2614" s="537"/>
      <c r="G2614" s="351">
        <f>D2614*F2614</f>
        <v>0</v>
      </c>
      <c r="H2614" s="463"/>
      <c r="I2614" s="354">
        <f t="shared" ref="I2614" si="662">D2614*F2614*H2614</f>
        <v>0</v>
      </c>
      <c r="J2614" s="1032">
        <f>SUM(I2614:I2619)</f>
        <v>0</v>
      </c>
    </row>
    <row r="2615" spans="2:10" s="115" customFormat="1" ht="15.95" hidden="1" customHeight="1">
      <c r="B2615" s="1024"/>
      <c r="C2615" s="1027"/>
      <c r="D2615" s="1030"/>
      <c r="E2615" s="196" t="s">
        <v>259</v>
      </c>
      <c r="F2615" s="537"/>
      <c r="G2615" s="351">
        <f>D2614*F2615</f>
        <v>0</v>
      </c>
      <c r="H2615" s="463"/>
      <c r="I2615" s="354">
        <f t="shared" ref="I2615" si="663">D2614*F2615*H2615</f>
        <v>0</v>
      </c>
      <c r="J2615" s="1033"/>
    </row>
    <row r="2616" spans="2:10" s="115" customFormat="1" ht="15.95" hidden="1" customHeight="1">
      <c r="B2616" s="1024"/>
      <c r="C2616" s="1027"/>
      <c r="D2616" s="1030"/>
      <c r="E2616" s="196" t="s">
        <v>243</v>
      </c>
      <c r="F2616" s="537"/>
      <c r="G2616" s="351">
        <f>D2614*F2616</f>
        <v>0</v>
      </c>
      <c r="H2616" s="463"/>
      <c r="I2616" s="354">
        <f>D2614*F2616*H2616</f>
        <v>0</v>
      </c>
      <c r="J2616" s="1033"/>
    </row>
    <row r="2617" spans="2:10" s="115" customFormat="1" ht="15.95" hidden="1" customHeight="1">
      <c r="B2617" s="1024"/>
      <c r="C2617" s="1027"/>
      <c r="D2617" s="1030"/>
      <c r="E2617" s="196" t="s">
        <v>260</v>
      </c>
      <c r="F2617" s="537"/>
      <c r="G2617" s="351">
        <f>D2614*F2617</f>
        <v>0</v>
      </c>
      <c r="H2617" s="463"/>
      <c r="I2617" s="354">
        <f>D2614*F2617*H2617</f>
        <v>0</v>
      </c>
      <c r="J2617" s="1033"/>
    </row>
    <row r="2618" spans="2:10" s="115" customFormat="1" ht="15.95" hidden="1" customHeight="1">
      <c r="B2618" s="1024"/>
      <c r="C2618" s="1027"/>
      <c r="D2618" s="1030"/>
      <c r="E2618" s="196" t="s">
        <v>261</v>
      </c>
      <c r="F2618" s="537"/>
      <c r="G2618" s="351">
        <f>D2614*F2618</f>
        <v>0</v>
      </c>
      <c r="H2618" s="463"/>
      <c r="I2618" s="354">
        <f>D2614*F2618*H2618</f>
        <v>0</v>
      </c>
      <c r="J2618" s="1033"/>
    </row>
    <row r="2619" spans="2:10" s="115" customFormat="1" ht="15.95" hidden="1" customHeight="1">
      <c r="B2619" s="1025"/>
      <c r="C2619" s="1028"/>
      <c r="D2619" s="1031"/>
      <c r="E2619" s="196" t="s">
        <v>126</v>
      </c>
      <c r="F2619" s="537"/>
      <c r="G2619" s="351">
        <f>D2614*F2619</f>
        <v>0</v>
      </c>
      <c r="H2619" s="463"/>
      <c r="I2619" s="354">
        <f>D2614*F2619*H2619</f>
        <v>0</v>
      </c>
      <c r="J2619" s="1034"/>
    </row>
    <row r="2620" spans="2:10" s="115" customFormat="1" ht="15.95" hidden="1" customHeight="1">
      <c r="B2620" s="1023">
        <v>436</v>
      </c>
      <c r="C2620" s="1026"/>
      <c r="D2620" s="1029"/>
      <c r="E2620" s="196" t="s">
        <v>128</v>
      </c>
      <c r="F2620" s="537"/>
      <c r="G2620" s="351">
        <f>D2620*F2620</f>
        <v>0</v>
      </c>
      <c r="H2620" s="463"/>
      <c r="I2620" s="354">
        <f t="shared" ref="I2620" si="664">D2620*F2620*H2620</f>
        <v>0</v>
      </c>
      <c r="J2620" s="1032">
        <f>SUM(I2620:I2625)</f>
        <v>0</v>
      </c>
    </row>
    <row r="2621" spans="2:10" s="115" customFormat="1" ht="15.95" hidden="1" customHeight="1">
      <c r="B2621" s="1024"/>
      <c r="C2621" s="1027"/>
      <c r="D2621" s="1030"/>
      <c r="E2621" s="196" t="s">
        <v>259</v>
      </c>
      <c r="F2621" s="537"/>
      <c r="G2621" s="351">
        <f>D2620*F2621</f>
        <v>0</v>
      </c>
      <c r="H2621" s="463"/>
      <c r="I2621" s="354">
        <f t="shared" ref="I2621" si="665">D2620*F2621*H2621</f>
        <v>0</v>
      </c>
      <c r="J2621" s="1033"/>
    </row>
    <row r="2622" spans="2:10" s="115" customFormat="1" ht="15.95" hidden="1" customHeight="1">
      <c r="B2622" s="1024"/>
      <c r="C2622" s="1027"/>
      <c r="D2622" s="1030"/>
      <c r="E2622" s="196" t="s">
        <v>243</v>
      </c>
      <c r="F2622" s="537"/>
      <c r="G2622" s="351">
        <f>D2620*F2622</f>
        <v>0</v>
      </c>
      <c r="H2622" s="463"/>
      <c r="I2622" s="354">
        <f>D2620*F2622*H2622</f>
        <v>0</v>
      </c>
      <c r="J2622" s="1033"/>
    </row>
    <row r="2623" spans="2:10" s="115" customFormat="1" ht="15.95" hidden="1" customHeight="1">
      <c r="B2623" s="1024"/>
      <c r="C2623" s="1027"/>
      <c r="D2623" s="1030"/>
      <c r="E2623" s="196" t="s">
        <v>260</v>
      </c>
      <c r="F2623" s="537"/>
      <c r="G2623" s="351">
        <f>D2620*F2623</f>
        <v>0</v>
      </c>
      <c r="H2623" s="463"/>
      <c r="I2623" s="354">
        <f>D2620*F2623*H2623</f>
        <v>0</v>
      </c>
      <c r="J2623" s="1033"/>
    </row>
    <row r="2624" spans="2:10" s="115" customFormat="1" ht="15.95" hidden="1" customHeight="1">
      <c r="B2624" s="1024"/>
      <c r="C2624" s="1027"/>
      <c r="D2624" s="1030"/>
      <c r="E2624" s="196" t="s">
        <v>261</v>
      </c>
      <c r="F2624" s="537"/>
      <c r="G2624" s="351">
        <f>D2620*F2624</f>
        <v>0</v>
      </c>
      <c r="H2624" s="463"/>
      <c r="I2624" s="354">
        <f>D2620*F2624*H2624</f>
        <v>0</v>
      </c>
      <c r="J2624" s="1033"/>
    </row>
    <row r="2625" spans="2:10" s="115" customFormat="1" ht="15.95" hidden="1" customHeight="1">
      <c r="B2625" s="1025"/>
      <c r="C2625" s="1028"/>
      <c r="D2625" s="1031"/>
      <c r="E2625" s="196" t="s">
        <v>126</v>
      </c>
      <c r="F2625" s="537"/>
      <c r="G2625" s="351">
        <f>D2620*F2625</f>
        <v>0</v>
      </c>
      <c r="H2625" s="463"/>
      <c r="I2625" s="354">
        <f>D2620*F2625*H2625</f>
        <v>0</v>
      </c>
      <c r="J2625" s="1034"/>
    </row>
    <row r="2626" spans="2:10" s="115" customFormat="1" ht="15.95" hidden="1" customHeight="1">
      <c r="B2626" s="1023">
        <v>437</v>
      </c>
      <c r="C2626" s="1026"/>
      <c r="D2626" s="1029"/>
      <c r="E2626" s="196" t="s">
        <v>128</v>
      </c>
      <c r="F2626" s="537"/>
      <c r="G2626" s="351">
        <f>D2626*F2626</f>
        <v>0</v>
      </c>
      <c r="H2626" s="463"/>
      <c r="I2626" s="354">
        <f t="shared" ref="I2626" si="666">D2626*F2626*H2626</f>
        <v>0</v>
      </c>
      <c r="J2626" s="1032">
        <f>SUM(I2626:I2631)</f>
        <v>0</v>
      </c>
    </row>
    <row r="2627" spans="2:10" s="115" customFormat="1" ht="15.95" hidden="1" customHeight="1">
      <c r="B2627" s="1024"/>
      <c r="C2627" s="1027"/>
      <c r="D2627" s="1030"/>
      <c r="E2627" s="196" t="s">
        <v>259</v>
      </c>
      <c r="F2627" s="537"/>
      <c r="G2627" s="351">
        <f>D2626*F2627</f>
        <v>0</v>
      </c>
      <c r="H2627" s="463"/>
      <c r="I2627" s="354">
        <f t="shared" ref="I2627" si="667">D2626*F2627*H2627</f>
        <v>0</v>
      </c>
      <c r="J2627" s="1033"/>
    </row>
    <row r="2628" spans="2:10" s="115" customFormat="1" ht="15.95" hidden="1" customHeight="1">
      <c r="B2628" s="1024"/>
      <c r="C2628" s="1027"/>
      <c r="D2628" s="1030"/>
      <c r="E2628" s="196" t="s">
        <v>243</v>
      </c>
      <c r="F2628" s="537"/>
      <c r="G2628" s="351">
        <f>D2626*F2628</f>
        <v>0</v>
      </c>
      <c r="H2628" s="463"/>
      <c r="I2628" s="354">
        <f>D2626*F2628*H2628</f>
        <v>0</v>
      </c>
      <c r="J2628" s="1033"/>
    </row>
    <row r="2629" spans="2:10" s="115" customFormat="1" ht="15.95" hidden="1" customHeight="1">
      <c r="B2629" s="1024"/>
      <c r="C2629" s="1027"/>
      <c r="D2629" s="1030"/>
      <c r="E2629" s="196" t="s">
        <v>260</v>
      </c>
      <c r="F2629" s="537"/>
      <c r="G2629" s="351">
        <f>D2626*F2629</f>
        <v>0</v>
      </c>
      <c r="H2629" s="463"/>
      <c r="I2629" s="354">
        <f>D2626*F2629*H2629</f>
        <v>0</v>
      </c>
      <c r="J2629" s="1033"/>
    </row>
    <row r="2630" spans="2:10" s="115" customFormat="1" ht="15.95" hidden="1" customHeight="1">
      <c r="B2630" s="1024"/>
      <c r="C2630" s="1027"/>
      <c r="D2630" s="1030"/>
      <c r="E2630" s="196" t="s">
        <v>261</v>
      </c>
      <c r="F2630" s="537"/>
      <c r="G2630" s="351">
        <f>D2626*F2630</f>
        <v>0</v>
      </c>
      <c r="H2630" s="463"/>
      <c r="I2630" s="354">
        <f>D2626*F2630*H2630</f>
        <v>0</v>
      </c>
      <c r="J2630" s="1033"/>
    </row>
    <row r="2631" spans="2:10" s="115" customFormat="1" ht="15.95" hidden="1" customHeight="1">
      <c r="B2631" s="1025"/>
      <c r="C2631" s="1028"/>
      <c r="D2631" s="1031"/>
      <c r="E2631" s="196" t="s">
        <v>126</v>
      </c>
      <c r="F2631" s="537"/>
      <c r="G2631" s="351">
        <f>D2626*F2631</f>
        <v>0</v>
      </c>
      <c r="H2631" s="463"/>
      <c r="I2631" s="354">
        <f>D2626*F2631*H2631</f>
        <v>0</v>
      </c>
      <c r="J2631" s="1034"/>
    </row>
    <row r="2632" spans="2:10" s="115" customFormat="1" ht="15.95" hidden="1" customHeight="1">
      <c r="B2632" s="1023">
        <v>438</v>
      </c>
      <c r="C2632" s="1026"/>
      <c r="D2632" s="1029"/>
      <c r="E2632" s="196" t="s">
        <v>128</v>
      </c>
      <c r="F2632" s="537"/>
      <c r="G2632" s="351">
        <f>D2632*F2632</f>
        <v>0</v>
      </c>
      <c r="H2632" s="463"/>
      <c r="I2632" s="354">
        <f t="shared" ref="I2632" si="668">D2632*F2632*H2632</f>
        <v>0</v>
      </c>
      <c r="J2632" s="1032">
        <f>SUM(I2632:I2637)</f>
        <v>0</v>
      </c>
    </row>
    <row r="2633" spans="2:10" s="115" customFormat="1" ht="15.95" hidden="1" customHeight="1">
      <c r="B2633" s="1024"/>
      <c r="C2633" s="1027"/>
      <c r="D2633" s="1030"/>
      <c r="E2633" s="196" t="s">
        <v>259</v>
      </c>
      <c r="F2633" s="537"/>
      <c r="G2633" s="351">
        <f>D2632*F2633</f>
        <v>0</v>
      </c>
      <c r="H2633" s="463"/>
      <c r="I2633" s="354">
        <f t="shared" ref="I2633" si="669">D2632*F2633*H2633</f>
        <v>0</v>
      </c>
      <c r="J2633" s="1033"/>
    </row>
    <row r="2634" spans="2:10" s="115" customFormat="1" ht="15.95" hidden="1" customHeight="1">
      <c r="B2634" s="1024"/>
      <c r="C2634" s="1027"/>
      <c r="D2634" s="1030"/>
      <c r="E2634" s="196" t="s">
        <v>243</v>
      </c>
      <c r="F2634" s="537"/>
      <c r="G2634" s="351">
        <f>D2632*F2634</f>
        <v>0</v>
      </c>
      <c r="H2634" s="463"/>
      <c r="I2634" s="354">
        <f>D2632*F2634*H2634</f>
        <v>0</v>
      </c>
      <c r="J2634" s="1033"/>
    </row>
    <row r="2635" spans="2:10" s="115" customFormat="1" ht="15.95" hidden="1" customHeight="1">
      <c r="B2635" s="1024"/>
      <c r="C2635" s="1027"/>
      <c r="D2635" s="1030"/>
      <c r="E2635" s="196" t="s">
        <v>260</v>
      </c>
      <c r="F2635" s="537"/>
      <c r="G2635" s="351">
        <f>D2632*F2635</f>
        <v>0</v>
      </c>
      <c r="H2635" s="463"/>
      <c r="I2635" s="354">
        <f>D2632*F2635*H2635</f>
        <v>0</v>
      </c>
      <c r="J2635" s="1033"/>
    </row>
    <row r="2636" spans="2:10" s="115" customFormat="1" ht="15.95" hidden="1" customHeight="1">
      <c r="B2636" s="1024"/>
      <c r="C2636" s="1027"/>
      <c r="D2636" s="1030"/>
      <c r="E2636" s="196" t="s">
        <v>261</v>
      </c>
      <c r="F2636" s="537"/>
      <c r="G2636" s="351">
        <f>D2632*F2636</f>
        <v>0</v>
      </c>
      <c r="H2636" s="463"/>
      <c r="I2636" s="354">
        <f>D2632*F2636*H2636</f>
        <v>0</v>
      </c>
      <c r="J2636" s="1033"/>
    </row>
    <row r="2637" spans="2:10" s="115" customFormat="1" ht="15.95" hidden="1" customHeight="1">
      <c r="B2637" s="1025"/>
      <c r="C2637" s="1028"/>
      <c r="D2637" s="1031"/>
      <c r="E2637" s="196" t="s">
        <v>126</v>
      </c>
      <c r="F2637" s="537"/>
      <c r="G2637" s="351">
        <f>D2632*F2637</f>
        <v>0</v>
      </c>
      <c r="H2637" s="463"/>
      <c r="I2637" s="354">
        <f>D2632*F2637*H2637</f>
        <v>0</v>
      </c>
      <c r="J2637" s="1034"/>
    </row>
    <row r="2638" spans="2:10" s="115" customFormat="1" ht="15.95" hidden="1" customHeight="1">
      <c r="B2638" s="1023">
        <v>439</v>
      </c>
      <c r="C2638" s="1026"/>
      <c r="D2638" s="1029"/>
      <c r="E2638" s="196" t="s">
        <v>128</v>
      </c>
      <c r="F2638" s="537"/>
      <c r="G2638" s="351">
        <f>D2638*F2638</f>
        <v>0</v>
      </c>
      <c r="H2638" s="463"/>
      <c r="I2638" s="354">
        <f t="shared" ref="I2638" si="670">D2638*F2638*H2638</f>
        <v>0</v>
      </c>
      <c r="J2638" s="1032">
        <f>SUM(I2638:I2643)</f>
        <v>0</v>
      </c>
    </row>
    <row r="2639" spans="2:10" s="115" customFormat="1" ht="15.95" hidden="1" customHeight="1">
      <c r="B2639" s="1024"/>
      <c r="C2639" s="1027"/>
      <c r="D2639" s="1030"/>
      <c r="E2639" s="196" t="s">
        <v>259</v>
      </c>
      <c r="F2639" s="537"/>
      <c r="G2639" s="351">
        <f>D2638*F2639</f>
        <v>0</v>
      </c>
      <c r="H2639" s="463"/>
      <c r="I2639" s="354">
        <f t="shared" ref="I2639" si="671">D2638*F2639*H2639</f>
        <v>0</v>
      </c>
      <c r="J2639" s="1033"/>
    </row>
    <row r="2640" spans="2:10" s="115" customFormat="1" ht="15.95" hidden="1" customHeight="1">
      <c r="B2640" s="1024"/>
      <c r="C2640" s="1027"/>
      <c r="D2640" s="1030"/>
      <c r="E2640" s="196" t="s">
        <v>243</v>
      </c>
      <c r="F2640" s="537"/>
      <c r="G2640" s="351">
        <f>D2638*F2640</f>
        <v>0</v>
      </c>
      <c r="H2640" s="463"/>
      <c r="I2640" s="354">
        <f>D2638*F2640*H2640</f>
        <v>0</v>
      </c>
      <c r="J2640" s="1033"/>
    </row>
    <row r="2641" spans="2:10" s="115" customFormat="1" ht="15.95" hidden="1" customHeight="1">
      <c r="B2641" s="1024"/>
      <c r="C2641" s="1027"/>
      <c r="D2641" s="1030"/>
      <c r="E2641" s="196" t="s">
        <v>260</v>
      </c>
      <c r="F2641" s="537"/>
      <c r="G2641" s="351">
        <f>D2638*F2641</f>
        <v>0</v>
      </c>
      <c r="H2641" s="463"/>
      <c r="I2641" s="354">
        <f>D2638*F2641*H2641</f>
        <v>0</v>
      </c>
      <c r="J2641" s="1033"/>
    </row>
    <row r="2642" spans="2:10" s="115" customFormat="1" ht="15.95" hidden="1" customHeight="1">
      <c r="B2642" s="1024"/>
      <c r="C2642" s="1027"/>
      <c r="D2642" s="1030"/>
      <c r="E2642" s="196" t="s">
        <v>261</v>
      </c>
      <c r="F2642" s="537"/>
      <c r="G2642" s="351">
        <f>D2638*F2642</f>
        <v>0</v>
      </c>
      <c r="H2642" s="463"/>
      <c r="I2642" s="354">
        <f>D2638*F2642*H2642</f>
        <v>0</v>
      </c>
      <c r="J2642" s="1033"/>
    </row>
    <row r="2643" spans="2:10" s="115" customFormat="1" ht="15.95" hidden="1" customHeight="1">
      <c r="B2643" s="1025"/>
      <c r="C2643" s="1028"/>
      <c r="D2643" s="1031"/>
      <c r="E2643" s="196" t="s">
        <v>126</v>
      </c>
      <c r="F2643" s="537"/>
      <c r="G2643" s="351">
        <f>D2638*F2643</f>
        <v>0</v>
      </c>
      <c r="H2643" s="463"/>
      <c r="I2643" s="354">
        <f>D2638*F2643*H2643</f>
        <v>0</v>
      </c>
      <c r="J2643" s="1034"/>
    </row>
    <row r="2644" spans="2:10" s="115" customFormat="1" ht="15.95" hidden="1" customHeight="1">
      <c r="B2644" s="1023">
        <v>440</v>
      </c>
      <c r="C2644" s="1026"/>
      <c r="D2644" s="1029"/>
      <c r="E2644" s="196" t="s">
        <v>128</v>
      </c>
      <c r="F2644" s="537"/>
      <c r="G2644" s="351">
        <f>D2644*F2644</f>
        <v>0</v>
      </c>
      <c r="H2644" s="463"/>
      <c r="I2644" s="354">
        <f t="shared" ref="I2644" si="672">D2644*F2644*H2644</f>
        <v>0</v>
      </c>
      <c r="J2644" s="1032">
        <f>SUM(I2644:I2649)</f>
        <v>0</v>
      </c>
    </row>
    <row r="2645" spans="2:10" s="115" customFormat="1" ht="15.95" hidden="1" customHeight="1">
      <c r="B2645" s="1024"/>
      <c r="C2645" s="1027"/>
      <c r="D2645" s="1030"/>
      <c r="E2645" s="196" t="s">
        <v>259</v>
      </c>
      <c r="F2645" s="537"/>
      <c r="G2645" s="351">
        <f>D2644*F2645</f>
        <v>0</v>
      </c>
      <c r="H2645" s="463"/>
      <c r="I2645" s="354">
        <f t="shared" ref="I2645" si="673">D2644*F2645*H2645</f>
        <v>0</v>
      </c>
      <c r="J2645" s="1033"/>
    </row>
    <row r="2646" spans="2:10" s="115" customFormat="1" ht="15.95" hidden="1" customHeight="1">
      <c r="B2646" s="1024"/>
      <c r="C2646" s="1027"/>
      <c r="D2646" s="1030"/>
      <c r="E2646" s="196" t="s">
        <v>243</v>
      </c>
      <c r="F2646" s="537"/>
      <c r="G2646" s="351">
        <f>D2644*F2646</f>
        <v>0</v>
      </c>
      <c r="H2646" s="463"/>
      <c r="I2646" s="354">
        <f>D2644*F2646*H2646</f>
        <v>0</v>
      </c>
      <c r="J2646" s="1033"/>
    </row>
    <row r="2647" spans="2:10" s="115" customFormat="1" ht="15.95" hidden="1" customHeight="1">
      <c r="B2647" s="1024"/>
      <c r="C2647" s="1027"/>
      <c r="D2647" s="1030"/>
      <c r="E2647" s="196" t="s">
        <v>260</v>
      </c>
      <c r="F2647" s="537"/>
      <c r="G2647" s="351">
        <f>D2644*F2647</f>
        <v>0</v>
      </c>
      <c r="H2647" s="463"/>
      <c r="I2647" s="354">
        <f>D2644*F2647*H2647</f>
        <v>0</v>
      </c>
      <c r="J2647" s="1033"/>
    </row>
    <row r="2648" spans="2:10" s="115" customFormat="1" ht="15.95" hidden="1" customHeight="1">
      <c r="B2648" s="1024"/>
      <c r="C2648" s="1027"/>
      <c r="D2648" s="1030"/>
      <c r="E2648" s="196" t="s">
        <v>261</v>
      </c>
      <c r="F2648" s="537"/>
      <c r="G2648" s="351">
        <f>D2644*F2648</f>
        <v>0</v>
      </c>
      <c r="H2648" s="463"/>
      <c r="I2648" s="354">
        <f>D2644*F2648*H2648</f>
        <v>0</v>
      </c>
      <c r="J2648" s="1033"/>
    </row>
    <row r="2649" spans="2:10" s="115" customFormat="1" ht="15.95" hidden="1" customHeight="1">
      <c r="B2649" s="1025"/>
      <c r="C2649" s="1028"/>
      <c r="D2649" s="1031"/>
      <c r="E2649" s="196" t="s">
        <v>126</v>
      </c>
      <c r="F2649" s="537"/>
      <c r="G2649" s="351">
        <f>D2644*F2649</f>
        <v>0</v>
      </c>
      <c r="H2649" s="463"/>
      <c r="I2649" s="354">
        <f>D2644*F2649*H2649</f>
        <v>0</v>
      </c>
      <c r="J2649" s="1034"/>
    </row>
    <row r="2650" spans="2:10" s="115" customFormat="1" ht="15.95" hidden="1" customHeight="1">
      <c r="B2650" s="1023">
        <v>441</v>
      </c>
      <c r="C2650" s="1026"/>
      <c r="D2650" s="1029"/>
      <c r="E2650" s="196" t="s">
        <v>128</v>
      </c>
      <c r="F2650" s="537"/>
      <c r="G2650" s="351">
        <f>D2650*F2650</f>
        <v>0</v>
      </c>
      <c r="H2650" s="463"/>
      <c r="I2650" s="354">
        <f t="shared" ref="I2650" si="674">D2650*F2650*H2650</f>
        <v>0</v>
      </c>
      <c r="J2650" s="1032">
        <f>SUM(I2650:I2655)</f>
        <v>0</v>
      </c>
    </row>
    <row r="2651" spans="2:10" s="115" customFormat="1" ht="15.95" hidden="1" customHeight="1">
      <c r="B2651" s="1024"/>
      <c r="C2651" s="1027"/>
      <c r="D2651" s="1030"/>
      <c r="E2651" s="196" t="s">
        <v>259</v>
      </c>
      <c r="F2651" s="537"/>
      <c r="G2651" s="351">
        <f>D2650*F2651</f>
        <v>0</v>
      </c>
      <c r="H2651" s="463"/>
      <c r="I2651" s="354">
        <f t="shared" ref="I2651" si="675">D2650*F2651*H2651</f>
        <v>0</v>
      </c>
      <c r="J2651" s="1033"/>
    </row>
    <row r="2652" spans="2:10" s="115" customFormat="1" ht="15.95" hidden="1" customHeight="1">
      <c r="B2652" s="1024"/>
      <c r="C2652" s="1027"/>
      <c r="D2652" s="1030"/>
      <c r="E2652" s="196" t="s">
        <v>243</v>
      </c>
      <c r="F2652" s="537"/>
      <c r="G2652" s="351">
        <f>D2650*F2652</f>
        <v>0</v>
      </c>
      <c r="H2652" s="463"/>
      <c r="I2652" s="354">
        <f>D2650*F2652*H2652</f>
        <v>0</v>
      </c>
      <c r="J2652" s="1033"/>
    </row>
    <row r="2653" spans="2:10" s="115" customFormat="1" ht="15.95" hidden="1" customHeight="1">
      <c r="B2653" s="1024"/>
      <c r="C2653" s="1027"/>
      <c r="D2653" s="1030"/>
      <c r="E2653" s="196" t="s">
        <v>260</v>
      </c>
      <c r="F2653" s="537"/>
      <c r="G2653" s="351">
        <f>D2650*F2653</f>
        <v>0</v>
      </c>
      <c r="H2653" s="463"/>
      <c r="I2653" s="354">
        <f>D2650*F2653*H2653</f>
        <v>0</v>
      </c>
      <c r="J2653" s="1033"/>
    </row>
    <row r="2654" spans="2:10" s="115" customFormat="1" ht="15.95" hidden="1" customHeight="1">
      <c r="B2654" s="1024"/>
      <c r="C2654" s="1027"/>
      <c r="D2654" s="1030"/>
      <c r="E2654" s="196" t="s">
        <v>261</v>
      </c>
      <c r="F2654" s="537"/>
      <c r="G2654" s="351">
        <f>D2650*F2654</f>
        <v>0</v>
      </c>
      <c r="H2654" s="463"/>
      <c r="I2654" s="354">
        <f>D2650*F2654*H2654</f>
        <v>0</v>
      </c>
      <c r="J2654" s="1033"/>
    </row>
    <row r="2655" spans="2:10" s="115" customFormat="1" ht="15.95" hidden="1" customHeight="1">
      <c r="B2655" s="1025"/>
      <c r="C2655" s="1028"/>
      <c r="D2655" s="1031"/>
      <c r="E2655" s="196" t="s">
        <v>126</v>
      </c>
      <c r="F2655" s="537"/>
      <c r="G2655" s="351">
        <f>D2650*F2655</f>
        <v>0</v>
      </c>
      <c r="H2655" s="463"/>
      <c r="I2655" s="354">
        <f>D2650*F2655*H2655</f>
        <v>0</v>
      </c>
      <c r="J2655" s="1034"/>
    </row>
    <row r="2656" spans="2:10" s="115" customFormat="1" ht="15.95" hidden="1" customHeight="1">
      <c r="B2656" s="1023">
        <v>442</v>
      </c>
      <c r="C2656" s="1026"/>
      <c r="D2656" s="1029"/>
      <c r="E2656" s="196" t="s">
        <v>128</v>
      </c>
      <c r="F2656" s="537"/>
      <c r="G2656" s="351">
        <f>D2656*F2656</f>
        <v>0</v>
      </c>
      <c r="H2656" s="463"/>
      <c r="I2656" s="354">
        <f t="shared" ref="I2656" si="676">D2656*F2656*H2656</f>
        <v>0</v>
      </c>
      <c r="J2656" s="1032">
        <f>SUM(I2656:I2661)</f>
        <v>0</v>
      </c>
    </row>
    <row r="2657" spans="2:10" s="115" customFormat="1" ht="15.95" hidden="1" customHeight="1">
      <c r="B2657" s="1024"/>
      <c r="C2657" s="1027"/>
      <c r="D2657" s="1030"/>
      <c r="E2657" s="196" t="s">
        <v>259</v>
      </c>
      <c r="F2657" s="537"/>
      <c r="G2657" s="351">
        <f>D2656*F2657</f>
        <v>0</v>
      </c>
      <c r="H2657" s="463"/>
      <c r="I2657" s="354">
        <f t="shared" ref="I2657" si="677">D2656*F2657*H2657</f>
        <v>0</v>
      </c>
      <c r="J2657" s="1033"/>
    </row>
    <row r="2658" spans="2:10" s="115" customFormat="1" ht="15.95" hidden="1" customHeight="1">
      <c r="B2658" s="1024"/>
      <c r="C2658" s="1027"/>
      <c r="D2658" s="1030"/>
      <c r="E2658" s="196" t="s">
        <v>243</v>
      </c>
      <c r="F2658" s="537"/>
      <c r="G2658" s="351">
        <f>D2656*F2658</f>
        <v>0</v>
      </c>
      <c r="H2658" s="463"/>
      <c r="I2658" s="354">
        <f>D2656*F2658*H2658</f>
        <v>0</v>
      </c>
      <c r="J2658" s="1033"/>
    </row>
    <row r="2659" spans="2:10" s="115" customFormat="1" ht="15.95" hidden="1" customHeight="1">
      <c r="B2659" s="1024"/>
      <c r="C2659" s="1027"/>
      <c r="D2659" s="1030"/>
      <c r="E2659" s="196" t="s">
        <v>260</v>
      </c>
      <c r="F2659" s="537"/>
      <c r="G2659" s="351">
        <f>D2656*F2659</f>
        <v>0</v>
      </c>
      <c r="H2659" s="463"/>
      <c r="I2659" s="354">
        <f>D2656*F2659*H2659</f>
        <v>0</v>
      </c>
      <c r="J2659" s="1033"/>
    </row>
    <row r="2660" spans="2:10" s="115" customFormat="1" ht="15.95" hidden="1" customHeight="1">
      <c r="B2660" s="1024"/>
      <c r="C2660" s="1027"/>
      <c r="D2660" s="1030"/>
      <c r="E2660" s="196" t="s">
        <v>261</v>
      </c>
      <c r="F2660" s="537"/>
      <c r="G2660" s="351">
        <f>D2656*F2660</f>
        <v>0</v>
      </c>
      <c r="H2660" s="463"/>
      <c r="I2660" s="354">
        <f>D2656*F2660*H2660</f>
        <v>0</v>
      </c>
      <c r="J2660" s="1033"/>
    </row>
    <row r="2661" spans="2:10" s="115" customFormat="1" ht="15.95" hidden="1" customHeight="1">
      <c r="B2661" s="1025"/>
      <c r="C2661" s="1028"/>
      <c r="D2661" s="1031"/>
      <c r="E2661" s="196" t="s">
        <v>126</v>
      </c>
      <c r="F2661" s="537"/>
      <c r="G2661" s="351">
        <f>D2656*F2661</f>
        <v>0</v>
      </c>
      <c r="H2661" s="463"/>
      <c r="I2661" s="354">
        <f>D2656*F2661*H2661</f>
        <v>0</v>
      </c>
      <c r="J2661" s="1034"/>
    </row>
    <row r="2662" spans="2:10" s="115" customFormat="1" ht="15.95" hidden="1" customHeight="1">
      <c r="B2662" s="1023">
        <v>443</v>
      </c>
      <c r="C2662" s="1026"/>
      <c r="D2662" s="1029"/>
      <c r="E2662" s="196" t="s">
        <v>128</v>
      </c>
      <c r="F2662" s="537"/>
      <c r="G2662" s="351">
        <f>D2662*F2662</f>
        <v>0</v>
      </c>
      <c r="H2662" s="463"/>
      <c r="I2662" s="354">
        <f t="shared" ref="I2662" si="678">D2662*F2662*H2662</f>
        <v>0</v>
      </c>
      <c r="J2662" s="1032">
        <f>SUM(I2662:I2667)</f>
        <v>0</v>
      </c>
    </row>
    <row r="2663" spans="2:10" s="115" customFormat="1" ht="15.95" hidden="1" customHeight="1">
      <c r="B2663" s="1024"/>
      <c r="C2663" s="1027"/>
      <c r="D2663" s="1030"/>
      <c r="E2663" s="196" t="s">
        <v>259</v>
      </c>
      <c r="F2663" s="537"/>
      <c r="G2663" s="351">
        <f>D2662*F2663</f>
        <v>0</v>
      </c>
      <c r="H2663" s="463"/>
      <c r="I2663" s="354">
        <f t="shared" ref="I2663" si="679">D2662*F2663*H2663</f>
        <v>0</v>
      </c>
      <c r="J2663" s="1033"/>
    </row>
    <row r="2664" spans="2:10" s="115" customFormat="1" ht="15.95" hidden="1" customHeight="1">
      <c r="B2664" s="1024"/>
      <c r="C2664" s="1027"/>
      <c r="D2664" s="1030"/>
      <c r="E2664" s="196" t="s">
        <v>243</v>
      </c>
      <c r="F2664" s="537"/>
      <c r="G2664" s="351">
        <f>D2662*F2664</f>
        <v>0</v>
      </c>
      <c r="H2664" s="463"/>
      <c r="I2664" s="354">
        <f>D2662*F2664*H2664</f>
        <v>0</v>
      </c>
      <c r="J2664" s="1033"/>
    </row>
    <row r="2665" spans="2:10" s="115" customFormat="1" ht="15.95" hidden="1" customHeight="1">
      <c r="B2665" s="1024"/>
      <c r="C2665" s="1027"/>
      <c r="D2665" s="1030"/>
      <c r="E2665" s="196" t="s">
        <v>260</v>
      </c>
      <c r="F2665" s="537"/>
      <c r="G2665" s="351">
        <f>D2662*F2665</f>
        <v>0</v>
      </c>
      <c r="H2665" s="463"/>
      <c r="I2665" s="354">
        <f>D2662*F2665*H2665</f>
        <v>0</v>
      </c>
      <c r="J2665" s="1033"/>
    </row>
    <row r="2666" spans="2:10" s="115" customFormat="1" ht="15.95" hidden="1" customHeight="1">
      <c r="B2666" s="1024"/>
      <c r="C2666" s="1027"/>
      <c r="D2666" s="1030"/>
      <c r="E2666" s="196" t="s">
        <v>261</v>
      </c>
      <c r="F2666" s="537"/>
      <c r="G2666" s="351">
        <f>D2662*F2666</f>
        <v>0</v>
      </c>
      <c r="H2666" s="463"/>
      <c r="I2666" s="354">
        <f>D2662*F2666*H2666</f>
        <v>0</v>
      </c>
      <c r="J2666" s="1033"/>
    </row>
    <row r="2667" spans="2:10" s="115" customFormat="1" ht="15.95" hidden="1" customHeight="1">
      <c r="B2667" s="1025"/>
      <c r="C2667" s="1028"/>
      <c r="D2667" s="1031"/>
      <c r="E2667" s="196" t="s">
        <v>126</v>
      </c>
      <c r="F2667" s="537"/>
      <c r="G2667" s="351">
        <f>D2662*F2667</f>
        <v>0</v>
      </c>
      <c r="H2667" s="463"/>
      <c r="I2667" s="354">
        <f>D2662*F2667*H2667</f>
        <v>0</v>
      </c>
      <c r="J2667" s="1034"/>
    </row>
    <row r="2668" spans="2:10" s="115" customFormat="1" ht="15.95" hidden="1" customHeight="1">
      <c r="B2668" s="1023">
        <v>444</v>
      </c>
      <c r="C2668" s="1026"/>
      <c r="D2668" s="1029"/>
      <c r="E2668" s="196" t="s">
        <v>128</v>
      </c>
      <c r="F2668" s="537"/>
      <c r="G2668" s="351">
        <f>D2668*F2668</f>
        <v>0</v>
      </c>
      <c r="H2668" s="463"/>
      <c r="I2668" s="354">
        <f t="shared" ref="I2668" si="680">D2668*F2668*H2668</f>
        <v>0</v>
      </c>
      <c r="J2668" s="1032">
        <f>SUM(I2668:I2673)</f>
        <v>0</v>
      </c>
    </row>
    <row r="2669" spans="2:10" s="115" customFormat="1" ht="15.95" hidden="1" customHeight="1">
      <c r="B2669" s="1024"/>
      <c r="C2669" s="1027"/>
      <c r="D2669" s="1030"/>
      <c r="E2669" s="196" t="s">
        <v>259</v>
      </c>
      <c r="F2669" s="537"/>
      <c r="G2669" s="351">
        <f>D2668*F2669</f>
        <v>0</v>
      </c>
      <c r="H2669" s="463"/>
      <c r="I2669" s="354">
        <f t="shared" ref="I2669" si="681">D2668*F2669*H2669</f>
        <v>0</v>
      </c>
      <c r="J2669" s="1033"/>
    </row>
    <row r="2670" spans="2:10" s="115" customFormat="1" ht="15.95" hidden="1" customHeight="1">
      <c r="B2670" s="1024"/>
      <c r="C2670" s="1027"/>
      <c r="D2670" s="1030"/>
      <c r="E2670" s="196" t="s">
        <v>243</v>
      </c>
      <c r="F2670" s="537"/>
      <c r="G2670" s="351">
        <f>D2668*F2670</f>
        <v>0</v>
      </c>
      <c r="H2670" s="463"/>
      <c r="I2670" s="354">
        <f>D2668*F2670*H2670</f>
        <v>0</v>
      </c>
      <c r="J2670" s="1033"/>
    </row>
    <row r="2671" spans="2:10" s="115" customFormat="1" ht="15.95" hidden="1" customHeight="1">
      <c r="B2671" s="1024"/>
      <c r="C2671" s="1027"/>
      <c r="D2671" s="1030"/>
      <c r="E2671" s="196" t="s">
        <v>260</v>
      </c>
      <c r="F2671" s="537"/>
      <c r="G2671" s="351">
        <f>D2668*F2671</f>
        <v>0</v>
      </c>
      <c r="H2671" s="463"/>
      <c r="I2671" s="354">
        <f>D2668*F2671*H2671</f>
        <v>0</v>
      </c>
      <c r="J2671" s="1033"/>
    </row>
    <row r="2672" spans="2:10" s="115" customFormat="1" ht="15.95" hidden="1" customHeight="1">
      <c r="B2672" s="1024"/>
      <c r="C2672" s="1027"/>
      <c r="D2672" s="1030"/>
      <c r="E2672" s="196" t="s">
        <v>261</v>
      </c>
      <c r="F2672" s="537"/>
      <c r="G2672" s="351">
        <f>D2668*F2672</f>
        <v>0</v>
      </c>
      <c r="H2672" s="463"/>
      <c r="I2672" s="354">
        <f>D2668*F2672*H2672</f>
        <v>0</v>
      </c>
      <c r="J2672" s="1033"/>
    </row>
    <row r="2673" spans="2:10" s="115" customFormat="1" ht="15.95" hidden="1" customHeight="1">
      <c r="B2673" s="1025"/>
      <c r="C2673" s="1028"/>
      <c r="D2673" s="1031"/>
      <c r="E2673" s="196" t="s">
        <v>126</v>
      </c>
      <c r="F2673" s="537"/>
      <c r="G2673" s="351">
        <f>D2668*F2673</f>
        <v>0</v>
      </c>
      <c r="H2673" s="463"/>
      <c r="I2673" s="354">
        <f>D2668*F2673*H2673</f>
        <v>0</v>
      </c>
      <c r="J2673" s="1034"/>
    </row>
    <row r="2674" spans="2:10" s="115" customFormat="1" ht="15.95" hidden="1" customHeight="1">
      <c r="B2674" s="1023">
        <v>445</v>
      </c>
      <c r="C2674" s="1026"/>
      <c r="D2674" s="1029"/>
      <c r="E2674" s="196" t="s">
        <v>128</v>
      </c>
      <c r="F2674" s="537"/>
      <c r="G2674" s="351">
        <f>D2674*F2674</f>
        <v>0</v>
      </c>
      <c r="H2674" s="463"/>
      <c r="I2674" s="354">
        <f t="shared" ref="I2674" si="682">D2674*F2674*H2674</f>
        <v>0</v>
      </c>
      <c r="J2674" s="1032">
        <f>SUM(I2674:I2679)</f>
        <v>0</v>
      </c>
    </row>
    <row r="2675" spans="2:10" s="115" customFormat="1" ht="15.95" hidden="1" customHeight="1">
      <c r="B2675" s="1024"/>
      <c r="C2675" s="1027"/>
      <c r="D2675" s="1030"/>
      <c r="E2675" s="196" t="s">
        <v>259</v>
      </c>
      <c r="F2675" s="537"/>
      <c r="G2675" s="351">
        <f>D2674*F2675</f>
        <v>0</v>
      </c>
      <c r="H2675" s="463"/>
      <c r="I2675" s="354">
        <f t="shared" ref="I2675" si="683">D2674*F2675*H2675</f>
        <v>0</v>
      </c>
      <c r="J2675" s="1033"/>
    </row>
    <row r="2676" spans="2:10" s="115" customFormat="1" ht="15.95" hidden="1" customHeight="1">
      <c r="B2676" s="1024"/>
      <c r="C2676" s="1027"/>
      <c r="D2676" s="1030"/>
      <c r="E2676" s="196" t="s">
        <v>243</v>
      </c>
      <c r="F2676" s="537"/>
      <c r="G2676" s="351">
        <f>D2674*F2676</f>
        <v>0</v>
      </c>
      <c r="H2676" s="463"/>
      <c r="I2676" s="354">
        <f>D2674*F2676*H2676</f>
        <v>0</v>
      </c>
      <c r="J2676" s="1033"/>
    </row>
    <row r="2677" spans="2:10" s="115" customFormat="1" ht="15.95" hidden="1" customHeight="1">
      <c r="B2677" s="1024"/>
      <c r="C2677" s="1027"/>
      <c r="D2677" s="1030"/>
      <c r="E2677" s="196" t="s">
        <v>260</v>
      </c>
      <c r="F2677" s="537"/>
      <c r="G2677" s="351">
        <f>D2674*F2677</f>
        <v>0</v>
      </c>
      <c r="H2677" s="463"/>
      <c r="I2677" s="354">
        <f>D2674*F2677*H2677</f>
        <v>0</v>
      </c>
      <c r="J2677" s="1033"/>
    </row>
    <row r="2678" spans="2:10" s="115" customFormat="1" ht="15.95" hidden="1" customHeight="1">
      <c r="B2678" s="1024"/>
      <c r="C2678" s="1027"/>
      <c r="D2678" s="1030"/>
      <c r="E2678" s="196" t="s">
        <v>261</v>
      </c>
      <c r="F2678" s="537"/>
      <c r="G2678" s="351">
        <f>D2674*F2678</f>
        <v>0</v>
      </c>
      <c r="H2678" s="463"/>
      <c r="I2678" s="354">
        <f>D2674*F2678*H2678</f>
        <v>0</v>
      </c>
      <c r="J2678" s="1033"/>
    </row>
    <row r="2679" spans="2:10" s="115" customFormat="1" ht="15.95" hidden="1" customHeight="1">
      <c r="B2679" s="1025"/>
      <c r="C2679" s="1028"/>
      <c r="D2679" s="1031"/>
      <c r="E2679" s="196" t="s">
        <v>126</v>
      </c>
      <c r="F2679" s="537"/>
      <c r="G2679" s="351">
        <f>D2674*F2679</f>
        <v>0</v>
      </c>
      <c r="H2679" s="463"/>
      <c r="I2679" s="354">
        <f>D2674*F2679*H2679</f>
        <v>0</v>
      </c>
      <c r="J2679" s="1034"/>
    </row>
    <row r="2680" spans="2:10" s="115" customFormat="1" ht="15.95" hidden="1" customHeight="1">
      <c r="B2680" s="1023">
        <v>446</v>
      </c>
      <c r="C2680" s="1026"/>
      <c r="D2680" s="1029"/>
      <c r="E2680" s="196" t="s">
        <v>128</v>
      </c>
      <c r="F2680" s="537"/>
      <c r="G2680" s="351">
        <f>D2680*F2680</f>
        <v>0</v>
      </c>
      <c r="H2680" s="463"/>
      <c r="I2680" s="354">
        <f t="shared" ref="I2680" si="684">D2680*F2680*H2680</f>
        <v>0</v>
      </c>
      <c r="J2680" s="1032">
        <f>SUM(I2680:I2685)</f>
        <v>0</v>
      </c>
    </row>
    <row r="2681" spans="2:10" s="115" customFormat="1" ht="15.95" hidden="1" customHeight="1">
      <c r="B2681" s="1024"/>
      <c r="C2681" s="1027"/>
      <c r="D2681" s="1030"/>
      <c r="E2681" s="196" t="s">
        <v>259</v>
      </c>
      <c r="F2681" s="537"/>
      <c r="G2681" s="351">
        <f>D2680*F2681</f>
        <v>0</v>
      </c>
      <c r="H2681" s="463"/>
      <c r="I2681" s="354">
        <f t="shared" ref="I2681" si="685">D2680*F2681*H2681</f>
        <v>0</v>
      </c>
      <c r="J2681" s="1033"/>
    </row>
    <row r="2682" spans="2:10" s="115" customFormat="1" ht="15.95" hidden="1" customHeight="1">
      <c r="B2682" s="1024"/>
      <c r="C2682" s="1027"/>
      <c r="D2682" s="1030"/>
      <c r="E2682" s="196" t="s">
        <v>243</v>
      </c>
      <c r="F2682" s="537"/>
      <c r="G2682" s="351">
        <f>D2680*F2682</f>
        <v>0</v>
      </c>
      <c r="H2682" s="463"/>
      <c r="I2682" s="354">
        <f>D2680*F2682*H2682</f>
        <v>0</v>
      </c>
      <c r="J2682" s="1033"/>
    </row>
    <row r="2683" spans="2:10" s="115" customFormat="1" ht="15.95" hidden="1" customHeight="1">
      <c r="B2683" s="1024"/>
      <c r="C2683" s="1027"/>
      <c r="D2683" s="1030"/>
      <c r="E2683" s="196" t="s">
        <v>260</v>
      </c>
      <c r="F2683" s="537"/>
      <c r="G2683" s="351">
        <f>D2680*F2683</f>
        <v>0</v>
      </c>
      <c r="H2683" s="463"/>
      <c r="I2683" s="354">
        <f>D2680*F2683*H2683</f>
        <v>0</v>
      </c>
      <c r="J2683" s="1033"/>
    </row>
    <row r="2684" spans="2:10" s="115" customFormat="1" ht="15.95" hidden="1" customHeight="1">
      <c r="B2684" s="1024"/>
      <c r="C2684" s="1027"/>
      <c r="D2684" s="1030"/>
      <c r="E2684" s="196" t="s">
        <v>261</v>
      </c>
      <c r="F2684" s="537"/>
      <c r="G2684" s="351">
        <f>D2680*F2684</f>
        <v>0</v>
      </c>
      <c r="H2684" s="463"/>
      <c r="I2684" s="354">
        <f>D2680*F2684*H2684</f>
        <v>0</v>
      </c>
      <c r="J2684" s="1033"/>
    </row>
    <row r="2685" spans="2:10" s="115" customFormat="1" ht="15.95" hidden="1" customHeight="1">
      <c r="B2685" s="1025"/>
      <c r="C2685" s="1028"/>
      <c r="D2685" s="1031"/>
      <c r="E2685" s="196" t="s">
        <v>126</v>
      </c>
      <c r="F2685" s="537"/>
      <c r="G2685" s="351">
        <f>D2680*F2685</f>
        <v>0</v>
      </c>
      <c r="H2685" s="463"/>
      <c r="I2685" s="354">
        <f>D2680*F2685*H2685</f>
        <v>0</v>
      </c>
      <c r="J2685" s="1034"/>
    </row>
    <row r="2686" spans="2:10" s="115" customFormat="1" ht="15.95" hidden="1" customHeight="1">
      <c r="B2686" s="1023">
        <v>447</v>
      </c>
      <c r="C2686" s="1026"/>
      <c r="D2686" s="1029"/>
      <c r="E2686" s="196" t="s">
        <v>128</v>
      </c>
      <c r="F2686" s="537"/>
      <c r="G2686" s="351">
        <f>D2686*F2686</f>
        <v>0</v>
      </c>
      <c r="H2686" s="463"/>
      <c r="I2686" s="354">
        <f t="shared" ref="I2686" si="686">D2686*F2686*H2686</f>
        <v>0</v>
      </c>
      <c r="J2686" s="1032">
        <f>SUM(I2686:I2691)</f>
        <v>0</v>
      </c>
    </row>
    <row r="2687" spans="2:10" s="115" customFormat="1" ht="15.95" hidden="1" customHeight="1">
      <c r="B2687" s="1024"/>
      <c r="C2687" s="1027"/>
      <c r="D2687" s="1030"/>
      <c r="E2687" s="196" t="s">
        <v>259</v>
      </c>
      <c r="F2687" s="537"/>
      <c r="G2687" s="351">
        <f>D2686*F2687</f>
        <v>0</v>
      </c>
      <c r="H2687" s="463"/>
      <c r="I2687" s="354">
        <f t="shared" ref="I2687" si="687">D2686*F2687*H2687</f>
        <v>0</v>
      </c>
      <c r="J2687" s="1033"/>
    </row>
    <row r="2688" spans="2:10" s="115" customFormat="1" ht="15.95" hidden="1" customHeight="1">
      <c r="B2688" s="1024"/>
      <c r="C2688" s="1027"/>
      <c r="D2688" s="1030"/>
      <c r="E2688" s="196" t="s">
        <v>243</v>
      </c>
      <c r="F2688" s="537"/>
      <c r="G2688" s="351">
        <f>D2686*F2688</f>
        <v>0</v>
      </c>
      <c r="H2688" s="463"/>
      <c r="I2688" s="354">
        <f>D2686*F2688*H2688</f>
        <v>0</v>
      </c>
      <c r="J2688" s="1033"/>
    </row>
    <row r="2689" spans="2:10" s="115" customFormat="1" ht="15.95" hidden="1" customHeight="1">
      <c r="B2689" s="1024"/>
      <c r="C2689" s="1027"/>
      <c r="D2689" s="1030"/>
      <c r="E2689" s="196" t="s">
        <v>260</v>
      </c>
      <c r="F2689" s="537"/>
      <c r="G2689" s="351">
        <f>D2686*F2689</f>
        <v>0</v>
      </c>
      <c r="H2689" s="463"/>
      <c r="I2689" s="354">
        <f>D2686*F2689*H2689</f>
        <v>0</v>
      </c>
      <c r="J2689" s="1033"/>
    </row>
    <row r="2690" spans="2:10" s="115" customFormat="1" ht="15.95" hidden="1" customHeight="1">
      <c r="B2690" s="1024"/>
      <c r="C2690" s="1027"/>
      <c r="D2690" s="1030"/>
      <c r="E2690" s="196" t="s">
        <v>261</v>
      </c>
      <c r="F2690" s="537"/>
      <c r="G2690" s="351">
        <f>D2686*F2690</f>
        <v>0</v>
      </c>
      <c r="H2690" s="463"/>
      <c r="I2690" s="354">
        <f>D2686*F2690*H2690</f>
        <v>0</v>
      </c>
      <c r="J2690" s="1033"/>
    </row>
    <row r="2691" spans="2:10" s="115" customFormat="1" ht="15.95" hidden="1" customHeight="1">
      <c r="B2691" s="1025"/>
      <c r="C2691" s="1028"/>
      <c r="D2691" s="1031"/>
      <c r="E2691" s="196" t="s">
        <v>126</v>
      </c>
      <c r="F2691" s="537"/>
      <c r="G2691" s="351">
        <f>D2686*F2691</f>
        <v>0</v>
      </c>
      <c r="H2691" s="463"/>
      <c r="I2691" s="354">
        <f>D2686*F2691*H2691</f>
        <v>0</v>
      </c>
      <c r="J2691" s="1034"/>
    </row>
    <row r="2692" spans="2:10" s="115" customFormat="1" ht="15.95" hidden="1" customHeight="1">
      <c r="B2692" s="1023">
        <v>448</v>
      </c>
      <c r="C2692" s="1026"/>
      <c r="D2692" s="1029"/>
      <c r="E2692" s="196" t="s">
        <v>128</v>
      </c>
      <c r="F2692" s="537"/>
      <c r="G2692" s="351">
        <f>D2692*F2692</f>
        <v>0</v>
      </c>
      <c r="H2692" s="463"/>
      <c r="I2692" s="354">
        <f t="shared" ref="I2692" si="688">D2692*F2692*H2692</f>
        <v>0</v>
      </c>
      <c r="J2692" s="1032">
        <f>SUM(I2692:I2697)</f>
        <v>0</v>
      </c>
    </row>
    <row r="2693" spans="2:10" s="115" customFormat="1" ht="15.95" hidden="1" customHeight="1">
      <c r="B2693" s="1024"/>
      <c r="C2693" s="1027"/>
      <c r="D2693" s="1030"/>
      <c r="E2693" s="196" t="s">
        <v>259</v>
      </c>
      <c r="F2693" s="537"/>
      <c r="G2693" s="351">
        <f>D2692*F2693</f>
        <v>0</v>
      </c>
      <c r="H2693" s="463"/>
      <c r="I2693" s="354">
        <f t="shared" ref="I2693" si="689">D2692*F2693*H2693</f>
        <v>0</v>
      </c>
      <c r="J2693" s="1033"/>
    </row>
    <row r="2694" spans="2:10" s="115" customFormat="1" ht="15.95" hidden="1" customHeight="1">
      <c r="B2694" s="1024"/>
      <c r="C2694" s="1027"/>
      <c r="D2694" s="1030"/>
      <c r="E2694" s="196" t="s">
        <v>243</v>
      </c>
      <c r="F2694" s="537"/>
      <c r="G2694" s="351">
        <f>D2692*F2694</f>
        <v>0</v>
      </c>
      <c r="H2694" s="463"/>
      <c r="I2694" s="354">
        <f>D2692*F2694*H2694</f>
        <v>0</v>
      </c>
      <c r="J2694" s="1033"/>
    </row>
    <row r="2695" spans="2:10" s="115" customFormat="1" ht="15.95" hidden="1" customHeight="1">
      <c r="B2695" s="1024"/>
      <c r="C2695" s="1027"/>
      <c r="D2695" s="1030"/>
      <c r="E2695" s="196" t="s">
        <v>260</v>
      </c>
      <c r="F2695" s="537"/>
      <c r="G2695" s="351">
        <f>D2692*F2695</f>
        <v>0</v>
      </c>
      <c r="H2695" s="463"/>
      <c r="I2695" s="354">
        <f>D2692*F2695*H2695</f>
        <v>0</v>
      </c>
      <c r="J2695" s="1033"/>
    </row>
    <row r="2696" spans="2:10" s="115" customFormat="1" ht="15.95" hidden="1" customHeight="1">
      <c r="B2696" s="1024"/>
      <c r="C2696" s="1027"/>
      <c r="D2696" s="1030"/>
      <c r="E2696" s="196" t="s">
        <v>261</v>
      </c>
      <c r="F2696" s="537"/>
      <c r="G2696" s="351">
        <f>D2692*F2696</f>
        <v>0</v>
      </c>
      <c r="H2696" s="463"/>
      <c r="I2696" s="354">
        <f>D2692*F2696*H2696</f>
        <v>0</v>
      </c>
      <c r="J2696" s="1033"/>
    </row>
    <row r="2697" spans="2:10" s="115" customFormat="1" ht="15.95" hidden="1" customHeight="1">
      <c r="B2697" s="1025"/>
      <c r="C2697" s="1028"/>
      <c r="D2697" s="1031"/>
      <c r="E2697" s="196" t="s">
        <v>126</v>
      </c>
      <c r="F2697" s="537"/>
      <c r="G2697" s="351">
        <f>D2692*F2697</f>
        <v>0</v>
      </c>
      <c r="H2697" s="463"/>
      <c r="I2697" s="354">
        <f>D2692*F2697*H2697</f>
        <v>0</v>
      </c>
      <c r="J2697" s="1034"/>
    </row>
    <row r="2698" spans="2:10" s="115" customFormat="1" ht="15.95" hidden="1" customHeight="1">
      <c r="B2698" s="1023">
        <v>449</v>
      </c>
      <c r="C2698" s="1026"/>
      <c r="D2698" s="1029"/>
      <c r="E2698" s="196" t="s">
        <v>128</v>
      </c>
      <c r="F2698" s="537"/>
      <c r="G2698" s="351">
        <f>D2698*F2698</f>
        <v>0</v>
      </c>
      <c r="H2698" s="463"/>
      <c r="I2698" s="354">
        <f t="shared" ref="I2698" si="690">D2698*F2698*H2698</f>
        <v>0</v>
      </c>
      <c r="J2698" s="1032">
        <f>SUM(I2698:I2703)</f>
        <v>0</v>
      </c>
    </row>
    <row r="2699" spans="2:10" s="115" customFormat="1" ht="15.95" hidden="1" customHeight="1">
      <c r="B2699" s="1024"/>
      <c r="C2699" s="1027"/>
      <c r="D2699" s="1030"/>
      <c r="E2699" s="196" t="s">
        <v>259</v>
      </c>
      <c r="F2699" s="537"/>
      <c r="G2699" s="351">
        <f>D2698*F2699</f>
        <v>0</v>
      </c>
      <c r="H2699" s="463"/>
      <c r="I2699" s="354">
        <f t="shared" ref="I2699" si="691">D2698*F2699*H2699</f>
        <v>0</v>
      </c>
      <c r="J2699" s="1033"/>
    </row>
    <row r="2700" spans="2:10" s="115" customFormat="1" ht="15.95" hidden="1" customHeight="1">
      <c r="B2700" s="1024"/>
      <c r="C2700" s="1027"/>
      <c r="D2700" s="1030"/>
      <c r="E2700" s="196" t="s">
        <v>243</v>
      </c>
      <c r="F2700" s="537"/>
      <c r="G2700" s="351">
        <f>D2698*F2700</f>
        <v>0</v>
      </c>
      <c r="H2700" s="463"/>
      <c r="I2700" s="354">
        <f>D2698*F2700*H2700</f>
        <v>0</v>
      </c>
      <c r="J2700" s="1033"/>
    </row>
    <row r="2701" spans="2:10" s="115" customFormat="1" ht="15.95" hidden="1" customHeight="1">
      <c r="B2701" s="1024"/>
      <c r="C2701" s="1027"/>
      <c r="D2701" s="1030"/>
      <c r="E2701" s="196" t="s">
        <v>260</v>
      </c>
      <c r="F2701" s="537"/>
      <c r="G2701" s="351">
        <f>D2698*F2701</f>
        <v>0</v>
      </c>
      <c r="H2701" s="463"/>
      <c r="I2701" s="354">
        <f>D2698*F2701*H2701</f>
        <v>0</v>
      </c>
      <c r="J2701" s="1033"/>
    </row>
    <row r="2702" spans="2:10" s="115" customFormat="1" ht="15.95" hidden="1" customHeight="1">
      <c r="B2702" s="1024"/>
      <c r="C2702" s="1027"/>
      <c r="D2702" s="1030"/>
      <c r="E2702" s="196" t="s">
        <v>261</v>
      </c>
      <c r="F2702" s="537"/>
      <c r="G2702" s="351">
        <f>D2698*F2702</f>
        <v>0</v>
      </c>
      <c r="H2702" s="463"/>
      <c r="I2702" s="354">
        <f>D2698*F2702*H2702</f>
        <v>0</v>
      </c>
      <c r="J2702" s="1033"/>
    </row>
    <row r="2703" spans="2:10" s="115" customFormat="1" ht="15.95" hidden="1" customHeight="1">
      <c r="B2703" s="1025"/>
      <c r="C2703" s="1028"/>
      <c r="D2703" s="1031"/>
      <c r="E2703" s="196" t="s">
        <v>126</v>
      </c>
      <c r="F2703" s="537"/>
      <c r="G2703" s="351">
        <f>D2698*F2703</f>
        <v>0</v>
      </c>
      <c r="H2703" s="463"/>
      <c r="I2703" s="354">
        <f>D2698*F2703*H2703</f>
        <v>0</v>
      </c>
      <c r="J2703" s="1034"/>
    </row>
    <row r="2704" spans="2:10" s="115" customFormat="1" ht="15.95" hidden="1" customHeight="1">
      <c r="B2704" s="1023">
        <v>450</v>
      </c>
      <c r="C2704" s="1026"/>
      <c r="D2704" s="1029"/>
      <c r="E2704" s="196" t="s">
        <v>128</v>
      </c>
      <c r="F2704" s="537"/>
      <c r="G2704" s="351">
        <f>D2704*F2704</f>
        <v>0</v>
      </c>
      <c r="H2704" s="463"/>
      <c r="I2704" s="354">
        <f t="shared" ref="I2704" si="692">D2704*F2704*H2704</f>
        <v>0</v>
      </c>
      <c r="J2704" s="1032">
        <f>SUM(I2704:I2709)</f>
        <v>0</v>
      </c>
    </row>
    <row r="2705" spans="2:10" s="115" customFormat="1" ht="15.95" hidden="1" customHeight="1">
      <c r="B2705" s="1024"/>
      <c r="C2705" s="1027"/>
      <c r="D2705" s="1030"/>
      <c r="E2705" s="196" t="s">
        <v>259</v>
      </c>
      <c r="F2705" s="537"/>
      <c r="G2705" s="351">
        <f>D2704*F2705</f>
        <v>0</v>
      </c>
      <c r="H2705" s="463"/>
      <c r="I2705" s="354">
        <f t="shared" ref="I2705" si="693">D2704*F2705*H2705</f>
        <v>0</v>
      </c>
      <c r="J2705" s="1033"/>
    </row>
    <row r="2706" spans="2:10" s="115" customFormat="1" ht="15.95" hidden="1" customHeight="1">
      <c r="B2706" s="1024"/>
      <c r="C2706" s="1027"/>
      <c r="D2706" s="1030"/>
      <c r="E2706" s="196" t="s">
        <v>243</v>
      </c>
      <c r="F2706" s="537"/>
      <c r="G2706" s="351">
        <f>D2704*F2706</f>
        <v>0</v>
      </c>
      <c r="H2706" s="463"/>
      <c r="I2706" s="354">
        <f>D2704*F2706*H2706</f>
        <v>0</v>
      </c>
      <c r="J2706" s="1033"/>
    </row>
    <row r="2707" spans="2:10" s="115" customFormat="1" ht="15.95" hidden="1" customHeight="1">
      <c r="B2707" s="1024"/>
      <c r="C2707" s="1027"/>
      <c r="D2707" s="1030"/>
      <c r="E2707" s="196" t="s">
        <v>260</v>
      </c>
      <c r="F2707" s="537"/>
      <c r="G2707" s="351">
        <f>D2704*F2707</f>
        <v>0</v>
      </c>
      <c r="H2707" s="463"/>
      <c r="I2707" s="354">
        <f>D2704*F2707*H2707</f>
        <v>0</v>
      </c>
      <c r="J2707" s="1033"/>
    </row>
    <row r="2708" spans="2:10" s="115" customFormat="1" ht="15.95" hidden="1" customHeight="1">
      <c r="B2708" s="1024"/>
      <c r="C2708" s="1027"/>
      <c r="D2708" s="1030"/>
      <c r="E2708" s="196" t="s">
        <v>261</v>
      </c>
      <c r="F2708" s="537"/>
      <c r="G2708" s="351">
        <f>D2704*F2708</f>
        <v>0</v>
      </c>
      <c r="H2708" s="463"/>
      <c r="I2708" s="354">
        <f>D2704*F2708*H2708</f>
        <v>0</v>
      </c>
      <c r="J2708" s="1033"/>
    </row>
    <row r="2709" spans="2:10" s="115" customFormat="1" ht="15.95" hidden="1" customHeight="1">
      <c r="B2709" s="1025"/>
      <c r="C2709" s="1028"/>
      <c r="D2709" s="1031"/>
      <c r="E2709" s="196" t="s">
        <v>126</v>
      </c>
      <c r="F2709" s="537"/>
      <c r="G2709" s="351">
        <f>D2704*F2709</f>
        <v>0</v>
      </c>
      <c r="H2709" s="463"/>
      <c r="I2709" s="354">
        <f>D2704*F2709*H2709</f>
        <v>0</v>
      </c>
      <c r="J2709" s="1034"/>
    </row>
    <row r="2710" spans="2:10" s="115" customFormat="1" ht="15.95" hidden="1" customHeight="1">
      <c r="B2710" s="1023">
        <v>451</v>
      </c>
      <c r="C2710" s="1026"/>
      <c r="D2710" s="1029"/>
      <c r="E2710" s="196" t="s">
        <v>128</v>
      </c>
      <c r="F2710" s="537"/>
      <c r="G2710" s="351">
        <f>D2710*F2710</f>
        <v>0</v>
      </c>
      <c r="H2710" s="463"/>
      <c r="I2710" s="354">
        <f t="shared" ref="I2710" si="694">D2710*F2710*H2710</f>
        <v>0</v>
      </c>
      <c r="J2710" s="1032">
        <f>SUM(I2710:I2715)</f>
        <v>0</v>
      </c>
    </row>
    <row r="2711" spans="2:10" s="115" customFormat="1" ht="15.95" hidden="1" customHeight="1">
      <c r="B2711" s="1024"/>
      <c r="C2711" s="1027"/>
      <c r="D2711" s="1030"/>
      <c r="E2711" s="196" t="s">
        <v>259</v>
      </c>
      <c r="F2711" s="537"/>
      <c r="G2711" s="351">
        <f>D2710*F2711</f>
        <v>0</v>
      </c>
      <c r="H2711" s="463"/>
      <c r="I2711" s="354">
        <f t="shared" ref="I2711" si="695">D2710*F2711*H2711</f>
        <v>0</v>
      </c>
      <c r="J2711" s="1033"/>
    </row>
    <row r="2712" spans="2:10" s="115" customFormat="1" ht="15.95" hidden="1" customHeight="1">
      <c r="B2712" s="1024"/>
      <c r="C2712" s="1027"/>
      <c r="D2712" s="1030"/>
      <c r="E2712" s="196" t="s">
        <v>243</v>
      </c>
      <c r="F2712" s="537"/>
      <c r="G2712" s="351">
        <f>D2710*F2712</f>
        <v>0</v>
      </c>
      <c r="H2712" s="463"/>
      <c r="I2712" s="354">
        <f>D2710*F2712*H2712</f>
        <v>0</v>
      </c>
      <c r="J2712" s="1033"/>
    </row>
    <row r="2713" spans="2:10" s="115" customFormat="1" ht="15.95" hidden="1" customHeight="1">
      <c r="B2713" s="1024"/>
      <c r="C2713" s="1027"/>
      <c r="D2713" s="1030"/>
      <c r="E2713" s="196" t="s">
        <v>260</v>
      </c>
      <c r="F2713" s="537"/>
      <c r="G2713" s="351">
        <f>D2710*F2713</f>
        <v>0</v>
      </c>
      <c r="H2713" s="463"/>
      <c r="I2713" s="354">
        <f>D2710*F2713*H2713</f>
        <v>0</v>
      </c>
      <c r="J2713" s="1033"/>
    </row>
    <row r="2714" spans="2:10" s="115" customFormat="1" ht="15.95" hidden="1" customHeight="1">
      <c r="B2714" s="1024"/>
      <c r="C2714" s="1027"/>
      <c r="D2714" s="1030"/>
      <c r="E2714" s="196" t="s">
        <v>261</v>
      </c>
      <c r="F2714" s="537"/>
      <c r="G2714" s="351">
        <f>D2710*F2714</f>
        <v>0</v>
      </c>
      <c r="H2714" s="463"/>
      <c r="I2714" s="354">
        <f>D2710*F2714*H2714</f>
        <v>0</v>
      </c>
      <c r="J2714" s="1033"/>
    </row>
    <row r="2715" spans="2:10" s="115" customFormat="1" ht="15.95" hidden="1" customHeight="1">
      <c r="B2715" s="1025"/>
      <c r="C2715" s="1028"/>
      <c r="D2715" s="1031"/>
      <c r="E2715" s="196" t="s">
        <v>126</v>
      </c>
      <c r="F2715" s="537"/>
      <c r="G2715" s="351">
        <f>D2710*F2715</f>
        <v>0</v>
      </c>
      <c r="H2715" s="463"/>
      <c r="I2715" s="354">
        <f>D2710*F2715*H2715</f>
        <v>0</v>
      </c>
      <c r="J2715" s="1034"/>
    </row>
    <row r="2716" spans="2:10" s="115" customFormat="1" ht="15.95" hidden="1" customHeight="1">
      <c r="B2716" s="1023">
        <v>452</v>
      </c>
      <c r="C2716" s="1026"/>
      <c r="D2716" s="1029"/>
      <c r="E2716" s="196" t="s">
        <v>128</v>
      </c>
      <c r="F2716" s="537"/>
      <c r="G2716" s="351">
        <f>D2716*F2716</f>
        <v>0</v>
      </c>
      <c r="H2716" s="463"/>
      <c r="I2716" s="354">
        <f t="shared" ref="I2716" si="696">D2716*F2716*H2716</f>
        <v>0</v>
      </c>
      <c r="J2716" s="1032">
        <f>SUM(I2716:I2721)</f>
        <v>0</v>
      </c>
    </row>
    <row r="2717" spans="2:10" s="115" customFormat="1" ht="15.95" hidden="1" customHeight="1">
      <c r="B2717" s="1024"/>
      <c r="C2717" s="1027"/>
      <c r="D2717" s="1030"/>
      <c r="E2717" s="196" t="s">
        <v>259</v>
      </c>
      <c r="F2717" s="537"/>
      <c r="G2717" s="351">
        <f>D2716*F2717</f>
        <v>0</v>
      </c>
      <c r="H2717" s="463"/>
      <c r="I2717" s="354">
        <f t="shared" ref="I2717" si="697">D2716*F2717*H2717</f>
        <v>0</v>
      </c>
      <c r="J2717" s="1033"/>
    </row>
    <row r="2718" spans="2:10" s="115" customFormat="1" ht="15.95" hidden="1" customHeight="1">
      <c r="B2718" s="1024"/>
      <c r="C2718" s="1027"/>
      <c r="D2718" s="1030"/>
      <c r="E2718" s="196" t="s">
        <v>243</v>
      </c>
      <c r="F2718" s="537"/>
      <c r="G2718" s="351">
        <f>D2716*F2718</f>
        <v>0</v>
      </c>
      <c r="H2718" s="463"/>
      <c r="I2718" s="354">
        <f>D2716*F2718*H2718</f>
        <v>0</v>
      </c>
      <c r="J2718" s="1033"/>
    </row>
    <row r="2719" spans="2:10" s="115" customFormat="1" ht="15.95" hidden="1" customHeight="1">
      <c r="B2719" s="1024"/>
      <c r="C2719" s="1027"/>
      <c r="D2719" s="1030"/>
      <c r="E2719" s="196" t="s">
        <v>260</v>
      </c>
      <c r="F2719" s="537"/>
      <c r="G2719" s="351">
        <f>D2716*F2719</f>
        <v>0</v>
      </c>
      <c r="H2719" s="463"/>
      <c r="I2719" s="354">
        <f>D2716*F2719*H2719</f>
        <v>0</v>
      </c>
      <c r="J2719" s="1033"/>
    </row>
    <row r="2720" spans="2:10" s="115" customFormat="1" ht="15.95" hidden="1" customHeight="1">
      <c r="B2720" s="1024"/>
      <c r="C2720" s="1027"/>
      <c r="D2720" s="1030"/>
      <c r="E2720" s="196" t="s">
        <v>261</v>
      </c>
      <c r="F2720" s="537"/>
      <c r="G2720" s="351">
        <f>D2716*F2720</f>
        <v>0</v>
      </c>
      <c r="H2720" s="463"/>
      <c r="I2720" s="354">
        <f>D2716*F2720*H2720</f>
        <v>0</v>
      </c>
      <c r="J2720" s="1033"/>
    </row>
    <row r="2721" spans="2:10" s="115" customFormat="1" ht="15.95" hidden="1" customHeight="1">
      <c r="B2721" s="1025"/>
      <c r="C2721" s="1028"/>
      <c r="D2721" s="1031"/>
      <c r="E2721" s="196" t="s">
        <v>126</v>
      </c>
      <c r="F2721" s="537"/>
      <c r="G2721" s="351">
        <f>D2716*F2721</f>
        <v>0</v>
      </c>
      <c r="H2721" s="463"/>
      <c r="I2721" s="354">
        <f>D2716*F2721*H2721</f>
        <v>0</v>
      </c>
      <c r="J2721" s="1034"/>
    </row>
    <row r="2722" spans="2:10" s="115" customFormat="1" ht="15.95" hidden="1" customHeight="1">
      <c r="B2722" s="1023">
        <v>453</v>
      </c>
      <c r="C2722" s="1026"/>
      <c r="D2722" s="1029"/>
      <c r="E2722" s="196" t="s">
        <v>128</v>
      </c>
      <c r="F2722" s="537"/>
      <c r="G2722" s="351">
        <f>D2722*F2722</f>
        <v>0</v>
      </c>
      <c r="H2722" s="463"/>
      <c r="I2722" s="354">
        <f t="shared" ref="I2722" si="698">D2722*F2722*H2722</f>
        <v>0</v>
      </c>
      <c r="J2722" s="1032">
        <f>SUM(I2722:I2727)</f>
        <v>0</v>
      </c>
    </row>
    <row r="2723" spans="2:10" s="115" customFormat="1" ht="15.95" hidden="1" customHeight="1">
      <c r="B2723" s="1024"/>
      <c r="C2723" s="1027"/>
      <c r="D2723" s="1030"/>
      <c r="E2723" s="196" t="s">
        <v>259</v>
      </c>
      <c r="F2723" s="537"/>
      <c r="G2723" s="351">
        <f>D2722*F2723</f>
        <v>0</v>
      </c>
      <c r="H2723" s="463"/>
      <c r="I2723" s="354">
        <f t="shared" ref="I2723" si="699">D2722*F2723*H2723</f>
        <v>0</v>
      </c>
      <c r="J2723" s="1033"/>
    </row>
    <row r="2724" spans="2:10" s="115" customFormat="1" ht="15.95" hidden="1" customHeight="1">
      <c r="B2724" s="1024"/>
      <c r="C2724" s="1027"/>
      <c r="D2724" s="1030"/>
      <c r="E2724" s="196" t="s">
        <v>243</v>
      </c>
      <c r="F2724" s="537"/>
      <c r="G2724" s="351">
        <f>D2722*F2724</f>
        <v>0</v>
      </c>
      <c r="H2724" s="463"/>
      <c r="I2724" s="354">
        <f>D2722*F2724*H2724</f>
        <v>0</v>
      </c>
      <c r="J2724" s="1033"/>
    </row>
    <row r="2725" spans="2:10" s="115" customFormat="1" ht="15.95" hidden="1" customHeight="1">
      <c r="B2725" s="1024"/>
      <c r="C2725" s="1027"/>
      <c r="D2725" s="1030"/>
      <c r="E2725" s="196" t="s">
        <v>260</v>
      </c>
      <c r="F2725" s="537"/>
      <c r="G2725" s="351">
        <f>D2722*F2725</f>
        <v>0</v>
      </c>
      <c r="H2725" s="463"/>
      <c r="I2725" s="354">
        <f>D2722*F2725*H2725</f>
        <v>0</v>
      </c>
      <c r="J2725" s="1033"/>
    </row>
    <row r="2726" spans="2:10" s="115" customFormat="1" ht="15.95" hidden="1" customHeight="1">
      <c r="B2726" s="1024"/>
      <c r="C2726" s="1027"/>
      <c r="D2726" s="1030"/>
      <c r="E2726" s="196" t="s">
        <v>261</v>
      </c>
      <c r="F2726" s="537"/>
      <c r="G2726" s="351">
        <f>D2722*F2726</f>
        <v>0</v>
      </c>
      <c r="H2726" s="463"/>
      <c r="I2726" s="354">
        <f>D2722*F2726*H2726</f>
        <v>0</v>
      </c>
      <c r="J2726" s="1033"/>
    </row>
    <row r="2727" spans="2:10" s="115" customFormat="1" ht="15.95" hidden="1" customHeight="1">
      <c r="B2727" s="1025"/>
      <c r="C2727" s="1028"/>
      <c r="D2727" s="1031"/>
      <c r="E2727" s="196" t="s">
        <v>126</v>
      </c>
      <c r="F2727" s="537"/>
      <c r="G2727" s="351">
        <f>D2722*F2727</f>
        <v>0</v>
      </c>
      <c r="H2727" s="463"/>
      <c r="I2727" s="354">
        <f>D2722*F2727*H2727</f>
        <v>0</v>
      </c>
      <c r="J2727" s="1034"/>
    </row>
    <row r="2728" spans="2:10" s="115" customFormat="1" ht="15.95" hidden="1" customHeight="1">
      <c r="B2728" s="1023">
        <v>454</v>
      </c>
      <c r="C2728" s="1026"/>
      <c r="D2728" s="1029"/>
      <c r="E2728" s="196" t="s">
        <v>128</v>
      </c>
      <c r="F2728" s="537"/>
      <c r="G2728" s="351">
        <f>D2728*F2728</f>
        <v>0</v>
      </c>
      <c r="H2728" s="463"/>
      <c r="I2728" s="354">
        <f t="shared" ref="I2728" si="700">D2728*F2728*H2728</f>
        <v>0</v>
      </c>
      <c r="J2728" s="1032">
        <f>SUM(I2728:I2733)</f>
        <v>0</v>
      </c>
    </row>
    <row r="2729" spans="2:10" s="115" customFormat="1" ht="15.95" hidden="1" customHeight="1">
      <c r="B2729" s="1024"/>
      <c r="C2729" s="1027"/>
      <c r="D2729" s="1030"/>
      <c r="E2729" s="196" t="s">
        <v>259</v>
      </c>
      <c r="F2729" s="537"/>
      <c r="G2729" s="351">
        <f>D2728*F2729</f>
        <v>0</v>
      </c>
      <c r="H2729" s="463"/>
      <c r="I2729" s="354">
        <f t="shared" ref="I2729" si="701">D2728*F2729*H2729</f>
        <v>0</v>
      </c>
      <c r="J2729" s="1033"/>
    </row>
    <row r="2730" spans="2:10" s="115" customFormat="1" ht="15.95" hidden="1" customHeight="1">
      <c r="B2730" s="1024"/>
      <c r="C2730" s="1027"/>
      <c r="D2730" s="1030"/>
      <c r="E2730" s="196" t="s">
        <v>243</v>
      </c>
      <c r="F2730" s="537"/>
      <c r="G2730" s="351">
        <f>D2728*F2730</f>
        <v>0</v>
      </c>
      <c r="H2730" s="463"/>
      <c r="I2730" s="354">
        <f>D2728*F2730*H2730</f>
        <v>0</v>
      </c>
      <c r="J2730" s="1033"/>
    </row>
    <row r="2731" spans="2:10" s="115" customFormat="1" ht="15.95" hidden="1" customHeight="1">
      <c r="B2731" s="1024"/>
      <c r="C2731" s="1027"/>
      <c r="D2731" s="1030"/>
      <c r="E2731" s="196" t="s">
        <v>260</v>
      </c>
      <c r="F2731" s="537"/>
      <c r="G2731" s="351">
        <f>D2728*F2731</f>
        <v>0</v>
      </c>
      <c r="H2731" s="463"/>
      <c r="I2731" s="354">
        <f>D2728*F2731*H2731</f>
        <v>0</v>
      </c>
      <c r="J2731" s="1033"/>
    </row>
    <row r="2732" spans="2:10" s="115" customFormat="1" ht="15.95" hidden="1" customHeight="1">
      <c r="B2732" s="1024"/>
      <c r="C2732" s="1027"/>
      <c r="D2732" s="1030"/>
      <c r="E2732" s="196" t="s">
        <v>261</v>
      </c>
      <c r="F2732" s="537"/>
      <c r="G2732" s="351">
        <f>D2728*F2732</f>
        <v>0</v>
      </c>
      <c r="H2732" s="463"/>
      <c r="I2732" s="354">
        <f>D2728*F2732*H2732</f>
        <v>0</v>
      </c>
      <c r="J2732" s="1033"/>
    </row>
    <row r="2733" spans="2:10" s="115" customFormat="1" ht="15.95" hidden="1" customHeight="1">
      <c r="B2733" s="1025"/>
      <c r="C2733" s="1028"/>
      <c r="D2733" s="1031"/>
      <c r="E2733" s="196" t="s">
        <v>126</v>
      </c>
      <c r="F2733" s="537"/>
      <c r="G2733" s="351">
        <f>D2728*F2733</f>
        <v>0</v>
      </c>
      <c r="H2733" s="463"/>
      <c r="I2733" s="354">
        <f>D2728*F2733*H2733</f>
        <v>0</v>
      </c>
      <c r="J2733" s="1034"/>
    </row>
    <row r="2734" spans="2:10" s="115" customFormat="1" ht="15.95" hidden="1" customHeight="1">
      <c r="B2734" s="1023">
        <v>455</v>
      </c>
      <c r="C2734" s="1026"/>
      <c r="D2734" s="1029"/>
      <c r="E2734" s="196" t="s">
        <v>128</v>
      </c>
      <c r="F2734" s="537"/>
      <c r="G2734" s="351">
        <f>D2734*F2734</f>
        <v>0</v>
      </c>
      <c r="H2734" s="463"/>
      <c r="I2734" s="354">
        <f t="shared" ref="I2734" si="702">D2734*F2734*H2734</f>
        <v>0</v>
      </c>
      <c r="J2734" s="1032">
        <f>SUM(I2734:I2739)</f>
        <v>0</v>
      </c>
    </row>
    <row r="2735" spans="2:10" s="115" customFormat="1" ht="15.95" hidden="1" customHeight="1">
      <c r="B2735" s="1024"/>
      <c r="C2735" s="1027"/>
      <c r="D2735" s="1030"/>
      <c r="E2735" s="196" t="s">
        <v>259</v>
      </c>
      <c r="F2735" s="537"/>
      <c r="G2735" s="351">
        <f>D2734*F2735</f>
        <v>0</v>
      </c>
      <c r="H2735" s="463"/>
      <c r="I2735" s="354">
        <f t="shared" ref="I2735" si="703">D2734*F2735*H2735</f>
        <v>0</v>
      </c>
      <c r="J2735" s="1033"/>
    </row>
    <row r="2736" spans="2:10" s="115" customFormat="1" ht="15.95" hidden="1" customHeight="1">
      <c r="B2736" s="1024"/>
      <c r="C2736" s="1027"/>
      <c r="D2736" s="1030"/>
      <c r="E2736" s="196" t="s">
        <v>243</v>
      </c>
      <c r="F2736" s="537"/>
      <c r="G2736" s="351">
        <f>D2734*F2736</f>
        <v>0</v>
      </c>
      <c r="H2736" s="463"/>
      <c r="I2736" s="354">
        <f>D2734*F2736*H2736</f>
        <v>0</v>
      </c>
      <c r="J2736" s="1033"/>
    </row>
    <row r="2737" spans="2:10" s="115" customFormat="1" ht="15.95" hidden="1" customHeight="1">
      <c r="B2737" s="1024"/>
      <c r="C2737" s="1027"/>
      <c r="D2737" s="1030"/>
      <c r="E2737" s="196" t="s">
        <v>260</v>
      </c>
      <c r="F2737" s="537"/>
      <c r="G2737" s="351">
        <f>D2734*F2737</f>
        <v>0</v>
      </c>
      <c r="H2737" s="463"/>
      <c r="I2737" s="354">
        <f>D2734*F2737*H2737</f>
        <v>0</v>
      </c>
      <c r="J2737" s="1033"/>
    </row>
    <row r="2738" spans="2:10" s="115" customFormat="1" ht="15.95" hidden="1" customHeight="1">
      <c r="B2738" s="1024"/>
      <c r="C2738" s="1027"/>
      <c r="D2738" s="1030"/>
      <c r="E2738" s="196" t="s">
        <v>261</v>
      </c>
      <c r="F2738" s="537"/>
      <c r="G2738" s="351">
        <f>D2734*F2738</f>
        <v>0</v>
      </c>
      <c r="H2738" s="463"/>
      <c r="I2738" s="354">
        <f>D2734*F2738*H2738</f>
        <v>0</v>
      </c>
      <c r="J2738" s="1033"/>
    </row>
    <row r="2739" spans="2:10" s="115" customFormat="1" ht="15.95" hidden="1" customHeight="1">
      <c r="B2739" s="1025"/>
      <c r="C2739" s="1028"/>
      <c r="D2739" s="1031"/>
      <c r="E2739" s="196" t="s">
        <v>126</v>
      </c>
      <c r="F2739" s="537"/>
      <c r="G2739" s="351">
        <f>D2734*F2739</f>
        <v>0</v>
      </c>
      <c r="H2739" s="463"/>
      <c r="I2739" s="354">
        <f>D2734*F2739*H2739</f>
        <v>0</v>
      </c>
      <c r="J2739" s="1034"/>
    </row>
    <row r="2740" spans="2:10" s="115" customFormat="1" ht="15.95" hidden="1" customHeight="1">
      <c r="B2740" s="1023">
        <v>456</v>
      </c>
      <c r="C2740" s="1026"/>
      <c r="D2740" s="1029"/>
      <c r="E2740" s="196" t="s">
        <v>128</v>
      </c>
      <c r="F2740" s="537"/>
      <c r="G2740" s="351">
        <f>D2740*F2740</f>
        <v>0</v>
      </c>
      <c r="H2740" s="463"/>
      <c r="I2740" s="354">
        <f t="shared" ref="I2740" si="704">D2740*F2740*H2740</f>
        <v>0</v>
      </c>
      <c r="J2740" s="1032">
        <f>SUM(I2740:I2745)</f>
        <v>0</v>
      </c>
    </row>
    <row r="2741" spans="2:10" s="115" customFormat="1" ht="15.95" hidden="1" customHeight="1">
      <c r="B2741" s="1024"/>
      <c r="C2741" s="1027"/>
      <c r="D2741" s="1030"/>
      <c r="E2741" s="196" t="s">
        <v>259</v>
      </c>
      <c r="F2741" s="537"/>
      <c r="G2741" s="351">
        <f>D2740*F2741</f>
        <v>0</v>
      </c>
      <c r="H2741" s="463"/>
      <c r="I2741" s="354">
        <f t="shared" ref="I2741" si="705">D2740*F2741*H2741</f>
        <v>0</v>
      </c>
      <c r="J2741" s="1033"/>
    </row>
    <row r="2742" spans="2:10" s="115" customFormat="1" ht="15.95" hidden="1" customHeight="1">
      <c r="B2742" s="1024"/>
      <c r="C2742" s="1027"/>
      <c r="D2742" s="1030"/>
      <c r="E2742" s="196" t="s">
        <v>243</v>
      </c>
      <c r="F2742" s="537"/>
      <c r="G2742" s="351">
        <f>D2740*F2742</f>
        <v>0</v>
      </c>
      <c r="H2742" s="463"/>
      <c r="I2742" s="354">
        <f>D2740*F2742*H2742</f>
        <v>0</v>
      </c>
      <c r="J2742" s="1033"/>
    </row>
    <row r="2743" spans="2:10" s="115" customFormat="1" ht="15.95" hidden="1" customHeight="1">
      <c r="B2743" s="1024"/>
      <c r="C2743" s="1027"/>
      <c r="D2743" s="1030"/>
      <c r="E2743" s="196" t="s">
        <v>260</v>
      </c>
      <c r="F2743" s="537"/>
      <c r="G2743" s="351">
        <f>D2740*F2743</f>
        <v>0</v>
      </c>
      <c r="H2743" s="463"/>
      <c r="I2743" s="354">
        <f>D2740*F2743*H2743</f>
        <v>0</v>
      </c>
      <c r="J2743" s="1033"/>
    </row>
    <row r="2744" spans="2:10" s="115" customFormat="1" ht="15.95" hidden="1" customHeight="1">
      <c r="B2744" s="1024"/>
      <c r="C2744" s="1027"/>
      <c r="D2744" s="1030"/>
      <c r="E2744" s="196" t="s">
        <v>261</v>
      </c>
      <c r="F2744" s="537"/>
      <c r="G2744" s="351">
        <f>D2740*F2744</f>
        <v>0</v>
      </c>
      <c r="H2744" s="463"/>
      <c r="I2744" s="354">
        <f>D2740*F2744*H2744</f>
        <v>0</v>
      </c>
      <c r="J2744" s="1033"/>
    </row>
    <row r="2745" spans="2:10" s="115" customFormat="1" ht="15.95" hidden="1" customHeight="1">
      <c r="B2745" s="1025"/>
      <c r="C2745" s="1028"/>
      <c r="D2745" s="1031"/>
      <c r="E2745" s="196" t="s">
        <v>126</v>
      </c>
      <c r="F2745" s="537"/>
      <c r="G2745" s="351">
        <f>D2740*F2745</f>
        <v>0</v>
      </c>
      <c r="H2745" s="463"/>
      <c r="I2745" s="354">
        <f>D2740*F2745*H2745</f>
        <v>0</v>
      </c>
      <c r="J2745" s="1034"/>
    </row>
    <row r="2746" spans="2:10" s="115" customFormat="1" ht="15.95" hidden="1" customHeight="1">
      <c r="B2746" s="1023">
        <v>457</v>
      </c>
      <c r="C2746" s="1026"/>
      <c r="D2746" s="1029"/>
      <c r="E2746" s="196" t="s">
        <v>128</v>
      </c>
      <c r="F2746" s="537"/>
      <c r="G2746" s="351">
        <f>D2746*F2746</f>
        <v>0</v>
      </c>
      <c r="H2746" s="463"/>
      <c r="I2746" s="354">
        <f t="shared" ref="I2746" si="706">D2746*F2746*H2746</f>
        <v>0</v>
      </c>
      <c r="J2746" s="1032">
        <f>SUM(I2746:I2751)</f>
        <v>0</v>
      </c>
    </row>
    <row r="2747" spans="2:10" s="115" customFormat="1" ht="15.95" hidden="1" customHeight="1">
      <c r="B2747" s="1024"/>
      <c r="C2747" s="1027"/>
      <c r="D2747" s="1030"/>
      <c r="E2747" s="196" t="s">
        <v>259</v>
      </c>
      <c r="F2747" s="537"/>
      <c r="G2747" s="351">
        <f>D2746*F2747</f>
        <v>0</v>
      </c>
      <c r="H2747" s="463"/>
      <c r="I2747" s="354">
        <f t="shared" ref="I2747" si="707">D2746*F2747*H2747</f>
        <v>0</v>
      </c>
      <c r="J2747" s="1033"/>
    </row>
    <row r="2748" spans="2:10" s="115" customFormat="1" ht="15.95" hidden="1" customHeight="1">
      <c r="B2748" s="1024"/>
      <c r="C2748" s="1027"/>
      <c r="D2748" s="1030"/>
      <c r="E2748" s="196" t="s">
        <v>243</v>
      </c>
      <c r="F2748" s="537"/>
      <c r="G2748" s="351">
        <f>D2746*F2748</f>
        <v>0</v>
      </c>
      <c r="H2748" s="463"/>
      <c r="I2748" s="354">
        <f>D2746*F2748*H2748</f>
        <v>0</v>
      </c>
      <c r="J2748" s="1033"/>
    </row>
    <row r="2749" spans="2:10" s="115" customFormat="1" ht="15.95" hidden="1" customHeight="1">
      <c r="B2749" s="1024"/>
      <c r="C2749" s="1027"/>
      <c r="D2749" s="1030"/>
      <c r="E2749" s="196" t="s">
        <v>260</v>
      </c>
      <c r="F2749" s="537"/>
      <c r="G2749" s="351">
        <f>D2746*F2749</f>
        <v>0</v>
      </c>
      <c r="H2749" s="463"/>
      <c r="I2749" s="354">
        <f>D2746*F2749*H2749</f>
        <v>0</v>
      </c>
      <c r="J2749" s="1033"/>
    </row>
    <row r="2750" spans="2:10" s="115" customFormat="1" ht="15.95" hidden="1" customHeight="1">
      <c r="B2750" s="1024"/>
      <c r="C2750" s="1027"/>
      <c r="D2750" s="1030"/>
      <c r="E2750" s="196" t="s">
        <v>261</v>
      </c>
      <c r="F2750" s="537"/>
      <c r="G2750" s="351">
        <f>D2746*F2750</f>
        <v>0</v>
      </c>
      <c r="H2750" s="463"/>
      <c r="I2750" s="354">
        <f>D2746*F2750*H2750</f>
        <v>0</v>
      </c>
      <c r="J2750" s="1033"/>
    </row>
    <row r="2751" spans="2:10" s="115" customFormat="1" ht="15.95" hidden="1" customHeight="1">
      <c r="B2751" s="1025"/>
      <c r="C2751" s="1028"/>
      <c r="D2751" s="1031"/>
      <c r="E2751" s="196" t="s">
        <v>126</v>
      </c>
      <c r="F2751" s="537"/>
      <c r="G2751" s="351">
        <f>D2746*F2751</f>
        <v>0</v>
      </c>
      <c r="H2751" s="463"/>
      <c r="I2751" s="354">
        <f>D2746*F2751*H2751</f>
        <v>0</v>
      </c>
      <c r="J2751" s="1034"/>
    </row>
    <row r="2752" spans="2:10" s="115" customFormat="1" ht="15.95" hidden="1" customHeight="1">
      <c r="B2752" s="1023">
        <v>458</v>
      </c>
      <c r="C2752" s="1026"/>
      <c r="D2752" s="1029"/>
      <c r="E2752" s="196" t="s">
        <v>128</v>
      </c>
      <c r="F2752" s="537"/>
      <c r="G2752" s="351">
        <f>D2752*F2752</f>
        <v>0</v>
      </c>
      <c r="H2752" s="463"/>
      <c r="I2752" s="354">
        <f t="shared" ref="I2752" si="708">D2752*F2752*H2752</f>
        <v>0</v>
      </c>
      <c r="J2752" s="1032">
        <f>SUM(I2752:I2757)</f>
        <v>0</v>
      </c>
    </row>
    <row r="2753" spans="2:10" s="115" customFormat="1" ht="15.95" hidden="1" customHeight="1">
      <c r="B2753" s="1024"/>
      <c r="C2753" s="1027"/>
      <c r="D2753" s="1030"/>
      <c r="E2753" s="196" t="s">
        <v>259</v>
      </c>
      <c r="F2753" s="537"/>
      <c r="G2753" s="351">
        <f>D2752*F2753</f>
        <v>0</v>
      </c>
      <c r="H2753" s="463"/>
      <c r="I2753" s="354">
        <f t="shared" ref="I2753" si="709">D2752*F2753*H2753</f>
        <v>0</v>
      </c>
      <c r="J2753" s="1033"/>
    </row>
    <row r="2754" spans="2:10" s="115" customFormat="1" ht="15.95" hidden="1" customHeight="1">
      <c r="B2754" s="1024"/>
      <c r="C2754" s="1027"/>
      <c r="D2754" s="1030"/>
      <c r="E2754" s="196" t="s">
        <v>243</v>
      </c>
      <c r="F2754" s="537"/>
      <c r="G2754" s="351">
        <f>D2752*F2754</f>
        <v>0</v>
      </c>
      <c r="H2754" s="463"/>
      <c r="I2754" s="354">
        <f>D2752*F2754*H2754</f>
        <v>0</v>
      </c>
      <c r="J2754" s="1033"/>
    </row>
    <row r="2755" spans="2:10" s="115" customFormat="1" ht="15.95" hidden="1" customHeight="1">
      <c r="B2755" s="1024"/>
      <c r="C2755" s="1027"/>
      <c r="D2755" s="1030"/>
      <c r="E2755" s="196" t="s">
        <v>260</v>
      </c>
      <c r="F2755" s="537"/>
      <c r="G2755" s="351">
        <f>D2752*F2755</f>
        <v>0</v>
      </c>
      <c r="H2755" s="463"/>
      <c r="I2755" s="354">
        <f>D2752*F2755*H2755</f>
        <v>0</v>
      </c>
      <c r="J2755" s="1033"/>
    </row>
    <row r="2756" spans="2:10" s="115" customFormat="1" ht="15.95" hidden="1" customHeight="1">
      <c r="B2756" s="1024"/>
      <c r="C2756" s="1027"/>
      <c r="D2756" s="1030"/>
      <c r="E2756" s="196" t="s">
        <v>261</v>
      </c>
      <c r="F2756" s="537"/>
      <c r="G2756" s="351">
        <f>D2752*F2756</f>
        <v>0</v>
      </c>
      <c r="H2756" s="463"/>
      <c r="I2756" s="354">
        <f>D2752*F2756*H2756</f>
        <v>0</v>
      </c>
      <c r="J2756" s="1033"/>
    </row>
    <row r="2757" spans="2:10" s="115" customFormat="1" ht="15.95" hidden="1" customHeight="1">
      <c r="B2757" s="1025"/>
      <c r="C2757" s="1028"/>
      <c r="D2757" s="1031"/>
      <c r="E2757" s="196" t="s">
        <v>126</v>
      </c>
      <c r="F2757" s="537"/>
      <c r="G2757" s="351">
        <f>D2752*F2757</f>
        <v>0</v>
      </c>
      <c r="H2757" s="463"/>
      <c r="I2757" s="354">
        <f>D2752*F2757*H2757</f>
        <v>0</v>
      </c>
      <c r="J2757" s="1034"/>
    </row>
    <row r="2758" spans="2:10" s="115" customFormat="1" ht="15.95" hidden="1" customHeight="1">
      <c r="B2758" s="1023">
        <v>459</v>
      </c>
      <c r="C2758" s="1026"/>
      <c r="D2758" s="1029"/>
      <c r="E2758" s="196" t="s">
        <v>128</v>
      </c>
      <c r="F2758" s="537"/>
      <c r="G2758" s="351">
        <f>D2758*F2758</f>
        <v>0</v>
      </c>
      <c r="H2758" s="463"/>
      <c r="I2758" s="354">
        <f t="shared" ref="I2758" si="710">D2758*F2758*H2758</f>
        <v>0</v>
      </c>
      <c r="J2758" s="1032">
        <f>SUM(I2758:I2763)</f>
        <v>0</v>
      </c>
    </row>
    <row r="2759" spans="2:10" s="115" customFormat="1" ht="15.95" hidden="1" customHeight="1">
      <c r="B2759" s="1024"/>
      <c r="C2759" s="1027"/>
      <c r="D2759" s="1030"/>
      <c r="E2759" s="196" t="s">
        <v>259</v>
      </c>
      <c r="F2759" s="537"/>
      <c r="G2759" s="351">
        <f>D2758*F2759</f>
        <v>0</v>
      </c>
      <c r="H2759" s="463"/>
      <c r="I2759" s="354">
        <f t="shared" ref="I2759" si="711">D2758*F2759*H2759</f>
        <v>0</v>
      </c>
      <c r="J2759" s="1033"/>
    </row>
    <row r="2760" spans="2:10" s="115" customFormat="1" ht="15.95" hidden="1" customHeight="1">
      <c r="B2760" s="1024"/>
      <c r="C2760" s="1027"/>
      <c r="D2760" s="1030"/>
      <c r="E2760" s="196" t="s">
        <v>243</v>
      </c>
      <c r="F2760" s="537"/>
      <c r="G2760" s="351">
        <f>D2758*F2760</f>
        <v>0</v>
      </c>
      <c r="H2760" s="463"/>
      <c r="I2760" s="354">
        <f>D2758*F2760*H2760</f>
        <v>0</v>
      </c>
      <c r="J2760" s="1033"/>
    </row>
    <row r="2761" spans="2:10" s="115" customFormat="1" ht="15.95" hidden="1" customHeight="1">
      <c r="B2761" s="1024"/>
      <c r="C2761" s="1027"/>
      <c r="D2761" s="1030"/>
      <c r="E2761" s="196" t="s">
        <v>260</v>
      </c>
      <c r="F2761" s="537"/>
      <c r="G2761" s="351">
        <f>D2758*F2761</f>
        <v>0</v>
      </c>
      <c r="H2761" s="463"/>
      <c r="I2761" s="354">
        <f>D2758*F2761*H2761</f>
        <v>0</v>
      </c>
      <c r="J2761" s="1033"/>
    </row>
    <row r="2762" spans="2:10" s="115" customFormat="1" ht="15.95" hidden="1" customHeight="1">
      <c r="B2762" s="1024"/>
      <c r="C2762" s="1027"/>
      <c r="D2762" s="1030"/>
      <c r="E2762" s="196" t="s">
        <v>261</v>
      </c>
      <c r="F2762" s="537"/>
      <c r="G2762" s="351">
        <f>D2758*F2762</f>
        <v>0</v>
      </c>
      <c r="H2762" s="463"/>
      <c r="I2762" s="354">
        <f>D2758*F2762*H2762</f>
        <v>0</v>
      </c>
      <c r="J2762" s="1033"/>
    </row>
    <row r="2763" spans="2:10" s="115" customFormat="1" ht="15.95" hidden="1" customHeight="1">
      <c r="B2763" s="1025"/>
      <c r="C2763" s="1028"/>
      <c r="D2763" s="1031"/>
      <c r="E2763" s="196" t="s">
        <v>126</v>
      </c>
      <c r="F2763" s="537"/>
      <c r="G2763" s="351">
        <f>D2758*F2763</f>
        <v>0</v>
      </c>
      <c r="H2763" s="463"/>
      <c r="I2763" s="354">
        <f>D2758*F2763*H2763</f>
        <v>0</v>
      </c>
      <c r="J2763" s="1034"/>
    </row>
    <row r="2764" spans="2:10" s="115" customFormat="1" ht="15.95" hidden="1" customHeight="1">
      <c r="B2764" s="1023">
        <v>460</v>
      </c>
      <c r="C2764" s="1026"/>
      <c r="D2764" s="1029"/>
      <c r="E2764" s="196" t="s">
        <v>128</v>
      </c>
      <c r="F2764" s="537"/>
      <c r="G2764" s="351">
        <f>D2764*F2764</f>
        <v>0</v>
      </c>
      <c r="H2764" s="463"/>
      <c r="I2764" s="354">
        <f t="shared" ref="I2764" si="712">D2764*F2764*H2764</f>
        <v>0</v>
      </c>
      <c r="J2764" s="1032">
        <f>SUM(I2764:I2769)</f>
        <v>0</v>
      </c>
    </row>
    <row r="2765" spans="2:10" s="115" customFormat="1" ht="15.95" hidden="1" customHeight="1">
      <c r="B2765" s="1024"/>
      <c r="C2765" s="1027"/>
      <c r="D2765" s="1030"/>
      <c r="E2765" s="196" t="s">
        <v>259</v>
      </c>
      <c r="F2765" s="537"/>
      <c r="G2765" s="351">
        <f>D2764*F2765</f>
        <v>0</v>
      </c>
      <c r="H2765" s="463"/>
      <c r="I2765" s="354">
        <f t="shared" ref="I2765" si="713">D2764*F2765*H2765</f>
        <v>0</v>
      </c>
      <c r="J2765" s="1033"/>
    </row>
    <row r="2766" spans="2:10" s="115" customFormat="1" ht="15.95" hidden="1" customHeight="1">
      <c r="B2766" s="1024"/>
      <c r="C2766" s="1027"/>
      <c r="D2766" s="1030"/>
      <c r="E2766" s="196" t="s">
        <v>243</v>
      </c>
      <c r="F2766" s="537"/>
      <c r="G2766" s="351">
        <f>D2764*F2766</f>
        <v>0</v>
      </c>
      <c r="H2766" s="463"/>
      <c r="I2766" s="354">
        <f>D2764*F2766*H2766</f>
        <v>0</v>
      </c>
      <c r="J2766" s="1033"/>
    </row>
    <row r="2767" spans="2:10" s="115" customFormat="1" ht="15.95" hidden="1" customHeight="1">
      <c r="B2767" s="1024"/>
      <c r="C2767" s="1027"/>
      <c r="D2767" s="1030"/>
      <c r="E2767" s="196" t="s">
        <v>260</v>
      </c>
      <c r="F2767" s="537"/>
      <c r="G2767" s="351">
        <f>D2764*F2767</f>
        <v>0</v>
      </c>
      <c r="H2767" s="463"/>
      <c r="I2767" s="354">
        <f>D2764*F2767*H2767</f>
        <v>0</v>
      </c>
      <c r="J2767" s="1033"/>
    </row>
    <row r="2768" spans="2:10" s="115" customFormat="1" ht="15.95" hidden="1" customHeight="1">
      <c r="B2768" s="1024"/>
      <c r="C2768" s="1027"/>
      <c r="D2768" s="1030"/>
      <c r="E2768" s="196" t="s">
        <v>261</v>
      </c>
      <c r="F2768" s="537"/>
      <c r="G2768" s="351">
        <f>D2764*F2768</f>
        <v>0</v>
      </c>
      <c r="H2768" s="463"/>
      <c r="I2768" s="354">
        <f>D2764*F2768*H2768</f>
        <v>0</v>
      </c>
      <c r="J2768" s="1033"/>
    </row>
    <row r="2769" spans="2:10" s="115" customFormat="1" ht="15.95" hidden="1" customHeight="1">
      <c r="B2769" s="1025"/>
      <c r="C2769" s="1028"/>
      <c r="D2769" s="1031"/>
      <c r="E2769" s="196" t="s">
        <v>126</v>
      </c>
      <c r="F2769" s="537"/>
      <c r="G2769" s="351">
        <f>D2764*F2769</f>
        <v>0</v>
      </c>
      <c r="H2769" s="463"/>
      <c r="I2769" s="354">
        <f>D2764*F2769*H2769</f>
        <v>0</v>
      </c>
      <c r="J2769" s="1034"/>
    </row>
    <row r="2770" spans="2:10" s="115" customFormat="1" ht="15.95" hidden="1" customHeight="1">
      <c r="B2770" s="1023">
        <v>461</v>
      </c>
      <c r="C2770" s="1026"/>
      <c r="D2770" s="1029"/>
      <c r="E2770" s="196" t="s">
        <v>128</v>
      </c>
      <c r="F2770" s="537"/>
      <c r="G2770" s="351">
        <f>D2770*F2770</f>
        <v>0</v>
      </c>
      <c r="H2770" s="463"/>
      <c r="I2770" s="354">
        <f t="shared" ref="I2770" si="714">D2770*F2770*H2770</f>
        <v>0</v>
      </c>
      <c r="J2770" s="1032">
        <f>SUM(I2770:I2775)</f>
        <v>0</v>
      </c>
    </row>
    <row r="2771" spans="2:10" s="115" customFormat="1" ht="15.95" hidden="1" customHeight="1">
      <c r="B2771" s="1024"/>
      <c r="C2771" s="1027"/>
      <c r="D2771" s="1030"/>
      <c r="E2771" s="196" t="s">
        <v>259</v>
      </c>
      <c r="F2771" s="537"/>
      <c r="G2771" s="351">
        <f>D2770*F2771</f>
        <v>0</v>
      </c>
      <c r="H2771" s="463"/>
      <c r="I2771" s="354">
        <f t="shared" ref="I2771" si="715">D2770*F2771*H2771</f>
        <v>0</v>
      </c>
      <c r="J2771" s="1033"/>
    </row>
    <row r="2772" spans="2:10" s="115" customFormat="1" ht="15.95" hidden="1" customHeight="1">
      <c r="B2772" s="1024"/>
      <c r="C2772" s="1027"/>
      <c r="D2772" s="1030"/>
      <c r="E2772" s="196" t="s">
        <v>243</v>
      </c>
      <c r="F2772" s="537"/>
      <c r="G2772" s="351">
        <f>D2770*F2772</f>
        <v>0</v>
      </c>
      <c r="H2772" s="463"/>
      <c r="I2772" s="354">
        <f>D2770*F2772*H2772</f>
        <v>0</v>
      </c>
      <c r="J2772" s="1033"/>
    </row>
    <row r="2773" spans="2:10" s="115" customFormat="1" ht="15.95" hidden="1" customHeight="1">
      <c r="B2773" s="1024"/>
      <c r="C2773" s="1027"/>
      <c r="D2773" s="1030"/>
      <c r="E2773" s="196" t="s">
        <v>260</v>
      </c>
      <c r="F2773" s="537"/>
      <c r="G2773" s="351">
        <f>D2770*F2773</f>
        <v>0</v>
      </c>
      <c r="H2773" s="463"/>
      <c r="I2773" s="354">
        <f>D2770*F2773*H2773</f>
        <v>0</v>
      </c>
      <c r="J2773" s="1033"/>
    </row>
    <row r="2774" spans="2:10" s="115" customFormat="1" ht="15.95" hidden="1" customHeight="1">
      <c r="B2774" s="1024"/>
      <c r="C2774" s="1027"/>
      <c r="D2774" s="1030"/>
      <c r="E2774" s="196" t="s">
        <v>261</v>
      </c>
      <c r="F2774" s="537"/>
      <c r="G2774" s="351">
        <f>D2770*F2774</f>
        <v>0</v>
      </c>
      <c r="H2774" s="463"/>
      <c r="I2774" s="354">
        <f>D2770*F2774*H2774</f>
        <v>0</v>
      </c>
      <c r="J2774" s="1033"/>
    </row>
    <row r="2775" spans="2:10" s="115" customFormat="1" ht="15.95" hidden="1" customHeight="1">
      <c r="B2775" s="1025"/>
      <c r="C2775" s="1028"/>
      <c r="D2775" s="1031"/>
      <c r="E2775" s="196" t="s">
        <v>126</v>
      </c>
      <c r="F2775" s="537"/>
      <c r="G2775" s="351">
        <f>D2770*F2775</f>
        <v>0</v>
      </c>
      <c r="H2775" s="463"/>
      <c r="I2775" s="354">
        <f>D2770*F2775*H2775</f>
        <v>0</v>
      </c>
      <c r="J2775" s="1034"/>
    </row>
    <row r="2776" spans="2:10" s="115" customFormat="1" ht="15.95" hidden="1" customHeight="1">
      <c r="B2776" s="1023">
        <v>462</v>
      </c>
      <c r="C2776" s="1026"/>
      <c r="D2776" s="1029"/>
      <c r="E2776" s="196" t="s">
        <v>128</v>
      </c>
      <c r="F2776" s="537"/>
      <c r="G2776" s="351">
        <f>D2776*F2776</f>
        <v>0</v>
      </c>
      <c r="H2776" s="463"/>
      <c r="I2776" s="354">
        <f t="shared" ref="I2776" si="716">D2776*F2776*H2776</f>
        <v>0</v>
      </c>
      <c r="J2776" s="1032">
        <f>SUM(I2776:I2781)</f>
        <v>0</v>
      </c>
    </row>
    <row r="2777" spans="2:10" s="115" customFormat="1" ht="15.95" hidden="1" customHeight="1">
      <c r="B2777" s="1024"/>
      <c r="C2777" s="1027"/>
      <c r="D2777" s="1030"/>
      <c r="E2777" s="196" t="s">
        <v>259</v>
      </c>
      <c r="F2777" s="537"/>
      <c r="G2777" s="351">
        <f>D2776*F2777</f>
        <v>0</v>
      </c>
      <c r="H2777" s="463"/>
      <c r="I2777" s="354">
        <f t="shared" ref="I2777" si="717">D2776*F2777*H2777</f>
        <v>0</v>
      </c>
      <c r="J2777" s="1033"/>
    </row>
    <row r="2778" spans="2:10" s="115" customFormat="1" ht="15.95" hidden="1" customHeight="1">
      <c r="B2778" s="1024"/>
      <c r="C2778" s="1027"/>
      <c r="D2778" s="1030"/>
      <c r="E2778" s="196" t="s">
        <v>243</v>
      </c>
      <c r="F2778" s="537"/>
      <c r="G2778" s="351">
        <f>D2776*F2778</f>
        <v>0</v>
      </c>
      <c r="H2778" s="463"/>
      <c r="I2778" s="354">
        <f>D2776*F2778*H2778</f>
        <v>0</v>
      </c>
      <c r="J2778" s="1033"/>
    </row>
    <row r="2779" spans="2:10" s="115" customFormat="1" ht="15.95" hidden="1" customHeight="1">
      <c r="B2779" s="1024"/>
      <c r="C2779" s="1027"/>
      <c r="D2779" s="1030"/>
      <c r="E2779" s="196" t="s">
        <v>260</v>
      </c>
      <c r="F2779" s="537"/>
      <c r="G2779" s="351">
        <f>D2776*F2779</f>
        <v>0</v>
      </c>
      <c r="H2779" s="463"/>
      <c r="I2779" s="354">
        <f>D2776*F2779*H2779</f>
        <v>0</v>
      </c>
      <c r="J2779" s="1033"/>
    </row>
    <row r="2780" spans="2:10" s="115" customFormat="1" ht="15.95" hidden="1" customHeight="1">
      <c r="B2780" s="1024"/>
      <c r="C2780" s="1027"/>
      <c r="D2780" s="1030"/>
      <c r="E2780" s="196" t="s">
        <v>261</v>
      </c>
      <c r="F2780" s="537"/>
      <c r="G2780" s="351">
        <f>D2776*F2780</f>
        <v>0</v>
      </c>
      <c r="H2780" s="463"/>
      <c r="I2780" s="354">
        <f>D2776*F2780*H2780</f>
        <v>0</v>
      </c>
      <c r="J2780" s="1033"/>
    </row>
    <row r="2781" spans="2:10" s="115" customFormat="1" ht="15.95" hidden="1" customHeight="1">
      <c r="B2781" s="1025"/>
      <c r="C2781" s="1028"/>
      <c r="D2781" s="1031"/>
      <c r="E2781" s="196" t="s">
        <v>126</v>
      </c>
      <c r="F2781" s="537"/>
      <c r="G2781" s="351">
        <f>D2776*F2781</f>
        <v>0</v>
      </c>
      <c r="H2781" s="463"/>
      <c r="I2781" s="354">
        <f>D2776*F2781*H2781</f>
        <v>0</v>
      </c>
      <c r="J2781" s="1034"/>
    </row>
    <row r="2782" spans="2:10" s="115" customFormat="1" ht="15.95" hidden="1" customHeight="1">
      <c r="B2782" s="1023">
        <v>463</v>
      </c>
      <c r="C2782" s="1026"/>
      <c r="D2782" s="1029"/>
      <c r="E2782" s="196" t="s">
        <v>128</v>
      </c>
      <c r="F2782" s="537"/>
      <c r="G2782" s="351">
        <f>D2782*F2782</f>
        <v>0</v>
      </c>
      <c r="H2782" s="463"/>
      <c r="I2782" s="354">
        <f t="shared" ref="I2782" si="718">D2782*F2782*H2782</f>
        <v>0</v>
      </c>
      <c r="J2782" s="1032">
        <f>SUM(I2782:I2787)</f>
        <v>0</v>
      </c>
    </row>
    <row r="2783" spans="2:10" s="115" customFormat="1" ht="15.95" hidden="1" customHeight="1">
      <c r="B2783" s="1024"/>
      <c r="C2783" s="1027"/>
      <c r="D2783" s="1030"/>
      <c r="E2783" s="196" t="s">
        <v>259</v>
      </c>
      <c r="F2783" s="537"/>
      <c r="G2783" s="351">
        <f>D2782*F2783</f>
        <v>0</v>
      </c>
      <c r="H2783" s="463"/>
      <c r="I2783" s="354">
        <f t="shared" ref="I2783" si="719">D2782*F2783*H2783</f>
        <v>0</v>
      </c>
      <c r="J2783" s="1033"/>
    </row>
    <row r="2784" spans="2:10" s="115" customFormat="1" ht="15.95" hidden="1" customHeight="1">
      <c r="B2784" s="1024"/>
      <c r="C2784" s="1027"/>
      <c r="D2784" s="1030"/>
      <c r="E2784" s="196" t="s">
        <v>243</v>
      </c>
      <c r="F2784" s="537"/>
      <c r="G2784" s="351">
        <f>D2782*F2784</f>
        <v>0</v>
      </c>
      <c r="H2784" s="463"/>
      <c r="I2784" s="354">
        <f>D2782*F2784*H2784</f>
        <v>0</v>
      </c>
      <c r="J2784" s="1033"/>
    </row>
    <row r="2785" spans="2:10" s="115" customFormat="1" ht="15.95" hidden="1" customHeight="1">
      <c r="B2785" s="1024"/>
      <c r="C2785" s="1027"/>
      <c r="D2785" s="1030"/>
      <c r="E2785" s="196" t="s">
        <v>260</v>
      </c>
      <c r="F2785" s="537"/>
      <c r="G2785" s="351">
        <f>D2782*F2785</f>
        <v>0</v>
      </c>
      <c r="H2785" s="463"/>
      <c r="I2785" s="354">
        <f>D2782*F2785*H2785</f>
        <v>0</v>
      </c>
      <c r="J2785" s="1033"/>
    </row>
    <row r="2786" spans="2:10" s="115" customFormat="1" ht="15.95" hidden="1" customHeight="1">
      <c r="B2786" s="1024"/>
      <c r="C2786" s="1027"/>
      <c r="D2786" s="1030"/>
      <c r="E2786" s="196" t="s">
        <v>261</v>
      </c>
      <c r="F2786" s="537"/>
      <c r="G2786" s="351">
        <f>D2782*F2786</f>
        <v>0</v>
      </c>
      <c r="H2786" s="463"/>
      <c r="I2786" s="354">
        <f>D2782*F2786*H2786</f>
        <v>0</v>
      </c>
      <c r="J2786" s="1033"/>
    </row>
    <row r="2787" spans="2:10" s="115" customFormat="1" ht="15.95" hidden="1" customHeight="1">
      <c r="B2787" s="1025"/>
      <c r="C2787" s="1028"/>
      <c r="D2787" s="1031"/>
      <c r="E2787" s="196" t="s">
        <v>126</v>
      </c>
      <c r="F2787" s="537"/>
      <c r="G2787" s="351">
        <f>D2782*F2787</f>
        <v>0</v>
      </c>
      <c r="H2787" s="463"/>
      <c r="I2787" s="354">
        <f>D2782*F2787*H2787</f>
        <v>0</v>
      </c>
      <c r="J2787" s="1034"/>
    </row>
    <row r="2788" spans="2:10" s="115" customFormat="1" ht="15.95" hidden="1" customHeight="1">
      <c r="B2788" s="1023">
        <v>464</v>
      </c>
      <c r="C2788" s="1026"/>
      <c r="D2788" s="1029"/>
      <c r="E2788" s="196" t="s">
        <v>128</v>
      </c>
      <c r="F2788" s="537"/>
      <c r="G2788" s="351">
        <f>D2788*F2788</f>
        <v>0</v>
      </c>
      <c r="H2788" s="463"/>
      <c r="I2788" s="354">
        <f t="shared" ref="I2788" si="720">D2788*F2788*H2788</f>
        <v>0</v>
      </c>
      <c r="J2788" s="1032">
        <f>SUM(I2788:I2793)</f>
        <v>0</v>
      </c>
    </row>
    <row r="2789" spans="2:10" s="115" customFormat="1" ht="15.95" hidden="1" customHeight="1">
      <c r="B2789" s="1024"/>
      <c r="C2789" s="1027"/>
      <c r="D2789" s="1030"/>
      <c r="E2789" s="196" t="s">
        <v>259</v>
      </c>
      <c r="F2789" s="537"/>
      <c r="G2789" s="351">
        <f>D2788*F2789</f>
        <v>0</v>
      </c>
      <c r="H2789" s="463"/>
      <c r="I2789" s="354">
        <f t="shared" ref="I2789" si="721">D2788*F2789*H2789</f>
        <v>0</v>
      </c>
      <c r="J2789" s="1033"/>
    </row>
    <row r="2790" spans="2:10" s="115" customFormat="1" ht="15.95" hidden="1" customHeight="1">
      <c r="B2790" s="1024"/>
      <c r="C2790" s="1027"/>
      <c r="D2790" s="1030"/>
      <c r="E2790" s="196" t="s">
        <v>243</v>
      </c>
      <c r="F2790" s="537"/>
      <c r="G2790" s="351">
        <f>D2788*F2790</f>
        <v>0</v>
      </c>
      <c r="H2790" s="463"/>
      <c r="I2790" s="354">
        <f>D2788*F2790*H2790</f>
        <v>0</v>
      </c>
      <c r="J2790" s="1033"/>
    </row>
    <row r="2791" spans="2:10" s="115" customFormat="1" ht="15.95" hidden="1" customHeight="1">
      <c r="B2791" s="1024"/>
      <c r="C2791" s="1027"/>
      <c r="D2791" s="1030"/>
      <c r="E2791" s="196" t="s">
        <v>260</v>
      </c>
      <c r="F2791" s="537"/>
      <c r="G2791" s="351">
        <f>D2788*F2791</f>
        <v>0</v>
      </c>
      <c r="H2791" s="463"/>
      <c r="I2791" s="354">
        <f>D2788*F2791*H2791</f>
        <v>0</v>
      </c>
      <c r="J2791" s="1033"/>
    </row>
    <row r="2792" spans="2:10" s="115" customFormat="1" ht="15.95" hidden="1" customHeight="1">
      <c r="B2792" s="1024"/>
      <c r="C2792" s="1027"/>
      <c r="D2792" s="1030"/>
      <c r="E2792" s="196" t="s">
        <v>261</v>
      </c>
      <c r="F2792" s="537"/>
      <c r="G2792" s="351">
        <f>D2788*F2792</f>
        <v>0</v>
      </c>
      <c r="H2792" s="463"/>
      <c r="I2792" s="354">
        <f>D2788*F2792*H2792</f>
        <v>0</v>
      </c>
      <c r="J2792" s="1033"/>
    </row>
    <row r="2793" spans="2:10" s="115" customFormat="1" ht="15.95" hidden="1" customHeight="1">
      <c r="B2793" s="1025"/>
      <c r="C2793" s="1028"/>
      <c r="D2793" s="1031"/>
      <c r="E2793" s="196" t="s">
        <v>126</v>
      </c>
      <c r="F2793" s="537"/>
      <c r="G2793" s="351">
        <f>D2788*F2793</f>
        <v>0</v>
      </c>
      <c r="H2793" s="463"/>
      <c r="I2793" s="354">
        <f>D2788*F2793*H2793</f>
        <v>0</v>
      </c>
      <c r="J2793" s="1034"/>
    </row>
    <row r="2794" spans="2:10" s="115" customFormat="1" ht="15.95" hidden="1" customHeight="1">
      <c r="B2794" s="1023">
        <v>465</v>
      </c>
      <c r="C2794" s="1026"/>
      <c r="D2794" s="1029"/>
      <c r="E2794" s="196" t="s">
        <v>128</v>
      </c>
      <c r="F2794" s="537"/>
      <c r="G2794" s="351">
        <f>D2794*F2794</f>
        <v>0</v>
      </c>
      <c r="H2794" s="463"/>
      <c r="I2794" s="354">
        <f t="shared" ref="I2794" si="722">D2794*F2794*H2794</f>
        <v>0</v>
      </c>
      <c r="J2794" s="1032">
        <f>SUM(I2794:I2799)</f>
        <v>0</v>
      </c>
    </row>
    <row r="2795" spans="2:10" s="115" customFormat="1" ht="15.95" hidden="1" customHeight="1">
      <c r="B2795" s="1024"/>
      <c r="C2795" s="1027"/>
      <c r="D2795" s="1030"/>
      <c r="E2795" s="196" t="s">
        <v>259</v>
      </c>
      <c r="F2795" s="537"/>
      <c r="G2795" s="351">
        <f>D2794*F2795</f>
        <v>0</v>
      </c>
      <c r="H2795" s="463"/>
      <c r="I2795" s="354">
        <f t="shared" ref="I2795" si="723">D2794*F2795*H2795</f>
        <v>0</v>
      </c>
      <c r="J2795" s="1033"/>
    </row>
    <row r="2796" spans="2:10" s="115" customFormat="1" ht="15.95" hidden="1" customHeight="1">
      <c r="B2796" s="1024"/>
      <c r="C2796" s="1027"/>
      <c r="D2796" s="1030"/>
      <c r="E2796" s="196" t="s">
        <v>243</v>
      </c>
      <c r="F2796" s="537"/>
      <c r="G2796" s="351">
        <f>D2794*F2796</f>
        <v>0</v>
      </c>
      <c r="H2796" s="463"/>
      <c r="I2796" s="354">
        <f>D2794*F2796*H2796</f>
        <v>0</v>
      </c>
      <c r="J2796" s="1033"/>
    </row>
    <row r="2797" spans="2:10" s="115" customFormat="1" ht="15.95" hidden="1" customHeight="1">
      <c r="B2797" s="1024"/>
      <c r="C2797" s="1027"/>
      <c r="D2797" s="1030"/>
      <c r="E2797" s="196" t="s">
        <v>260</v>
      </c>
      <c r="F2797" s="537"/>
      <c r="G2797" s="351">
        <f>D2794*F2797</f>
        <v>0</v>
      </c>
      <c r="H2797" s="463"/>
      <c r="I2797" s="354">
        <f>D2794*F2797*H2797</f>
        <v>0</v>
      </c>
      <c r="J2797" s="1033"/>
    </row>
    <row r="2798" spans="2:10" s="115" customFormat="1" ht="15.95" hidden="1" customHeight="1">
      <c r="B2798" s="1024"/>
      <c r="C2798" s="1027"/>
      <c r="D2798" s="1030"/>
      <c r="E2798" s="196" t="s">
        <v>261</v>
      </c>
      <c r="F2798" s="537"/>
      <c r="G2798" s="351">
        <f>D2794*F2798</f>
        <v>0</v>
      </c>
      <c r="H2798" s="463"/>
      <c r="I2798" s="354">
        <f>D2794*F2798*H2798</f>
        <v>0</v>
      </c>
      <c r="J2798" s="1033"/>
    </row>
    <row r="2799" spans="2:10" s="115" customFormat="1" ht="15.95" hidden="1" customHeight="1">
      <c r="B2799" s="1025"/>
      <c r="C2799" s="1028"/>
      <c r="D2799" s="1031"/>
      <c r="E2799" s="196" t="s">
        <v>126</v>
      </c>
      <c r="F2799" s="537"/>
      <c r="G2799" s="351">
        <f>D2794*F2799</f>
        <v>0</v>
      </c>
      <c r="H2799" s="463"/>
      <c r="I2799" s="354">
        <f>D2794*F2799*H2799</f>
        <v>0</v>
      </c>
      <c r="J2799" s="1034"/>
    </row>
    <row r="2800" spans="2:10" s="115" customFormat="1" ht="15.95" hidden="1" customHeight="1">
      <c r="B2800" s="1023">
        <v>466</v>
      </c>
      <c r="C2800" s="1026"/>
      <c r="D2800" s="1029"/>
      <c r="E2800" s="196" t="s">
        <v>128</v>
      </c>
      <c r="F2800" s="537"/>
      <c r="G2800" s="351">
        <f>D2800*F2800</f>
        <v>0</v>
      </c>
      <c r="H2800" s="463"/>
      <c r="I2800" s="354">
        <f t="shared" ref="I2800" si="724">D2800*F2800*H2800</f>
        <v>0</v>
      </c>
      <c r="J2800" s="1032">
        <f>SUM(I2800:I2805)</f>
        <v>0</v>
      </c>
    </row>
    <row r="2801" spans="2:10" s="115" customFormat="1" ht="15.95" hidden="1" customHeight="1">
      <c r="B2801" s="1024"/>
      <c r="C2801" s="1027"/>
      <c r="D2801" s="1030"/>
      <c r="E2801" s="196" t="s">
        <v>259</v>
      </c>
      <c r="F2801" s="537"/>
      <c r="G2801" s="351">
        <f>D2800*F2801</f>
        <v>0</v>
      </c>
      <c r="H2801" s="463"/>
      <c r="I2801" s="354">
        <f t="shared" ref="I2801" si="725">D2800*F2801*H2801</f>
        <v>0</v>
      </c>
      <c r="J2801" s="1033"/>
    </row>
    <row r="2802" spans="2:10" s="115" customFormat="1" ht="15.95" hidden="1" customHeight="1">
      <c r="B2802" s="1024"/>
      <c r="C2802" s="1027"/>
      <c r="D2802" s="1030"/>
      <c r="E2802" s="196" t="s">
        <v>243</v>
      </c>
      <c r="F2802" s="537"/>
      <c r="G2802" s="351">
        <f>D2800*F2802</f>
        <v>0</v>
      </c>
      <c r="H2802" s="463"/>
      <c r="I2802" s="354">
        <f>D2800*F2802*H2802</f>
        <v>0</v>
      </c>
      <c r="J2802" s="1033"/>
    </row>
    <row r="2803" spans="2:10" s="115" customFormat="1" ht="15.95" hidden="1" customHeight="1">
      <c r="B2803" s="1024"/>
      <c r="C2803" s="1027"/>
      <c r="D2803" s="1030"/>
      <c r="E2803" s="196" t="s">
        <v>260</v>
      </c>
      <c r="F2803" s="537"/>
      <c r="G2803" s="351">
        <f>D2800*F2803</f>
        <v>0</v>
      </c>
      <c r="H2803" s="463"/>
      <c r="I2803" s="354">
        <f>D2800*F2803*H2803</f>
        <v>0</v>
      </c>
      <c r="J2803" s="1033"/>
    </row>
    <row r="2804" spans="2:10" s="115" customFormat="1" ht="15.95" hidden="1" customHeight="1">
      <c r="B2804" s="1024"/>
      <c r="C2804" s="1027"/>
      <c r="D2804" s="1030"/>
      <c r="E2804" s="196" t="s">
        <v>261</v>
      </c>
      <c r="F2804" s="537"/>
      <c r="G2804" s="351">
        <f>D2800*F2804</f>
        <v>0</v>
      </c>
      <c r="H2804" s="463"/>
      <c r="I2804" s="354">
        <f>D2800*F2804*H2804</f>
        <v>0</v>
      </c>
      <c r="J2804" s="1033"/>
    </row>
    <row r="2805" spans="2:10" s="115" customFormat="1" ht="15.95" hidden="1" customHeight="1">
      <c r="B2805" s="1025"/>
      <c r="C2805" s="1028"/>
      <c r="D2805" s="1031"/>
      <c r="E2805" s="196" t="s">
        <v>126</v>
      </c>
      <c r="F2805" s="537"/>
      <c r="G2805" s="351">
        <f>D2800*F2805</f>
        <v>0</v>
      </c>
      <c r="H2805" s="463"/>
      <c r="I2805" s="354">
        <f>D2800*F2805*H2805</f>
        <v>0</v>
      </c>
      <c r="J2805" s="1034"/>
    </row>
    <row r="2806" spans="2:10" s="115" customFormat="1" ht="15.95" hidden="1" customHeight="1">
      <c r="B2806" s="1023">
        <v>467</v>
      </c>
      <c r="C2806" s="1026"/>
      <c r="D2806" s="1029"/>
      <c r="E2806" s="196" t="s">
        <v>128</v>
      </c>
      <c r="F2806" s="537"/>
      <c r="G2806" s="351">
        <f>D2806*F2806</f>
        <v>0</v>
      </c>
      <c r="H2806" s="463"/>
      <c r="I2806" s="354">
        <f t="shared" ref="I2806" si="726">D2806*F2806*H2806</f>
        <v>0</v>
      </c>
      <c r="J2806" s="1032">
        <f>SUM(I2806:I2811)</f>
        <v>0</v>
      </c>
    </row>
    <row r="2807" spans="2:10" s="115" customFormat="1" ht="15.95" hidden="1" customHeight="1">
      <c r="B2807" s="1024"/>
      <c r="C2807" s="1027"/>
      <c r="D2807" s="1030"/>
      <c r="E2807" s="196" t="s">
        <v>259</v>
      </c>
      <c r="F2807" s="537"/>
      <c r="G2807" s="351">
        <f>D2806*F2807</f>
        <v>0</v>
      </c>
      <c r="H2807" s="463"/>
      <c r="I2807" s="354">
        <f t="shared" ref="I2807" si="727">D2806*F2807*H2807</f>
        <v>0</v>
      </c>
      <c r="J2807" s="1033"/>
    </row>
    <row r="2808" spans="2:10" s="115" customFormat="1" ht="15.95" hidden="1" customHeight="1">
      <c r="B2808" s="1024"/>
      <c r="C2808" s="1027"/>
      <c r="D2808" s="1030"/>
      <c r="E2808" s="196" t="s">
        <v>243</v>
      </c>
      <c r="F2808" s="537"/>
      <c r="G2808" s="351">
        <f>D2806*F2808</f>
        <v>0</v>
      </c>
      <c r="H2808" s="463"/>
      <c r="I2808" s="354">
        <f>D2806*F2808*H2808</f>
        <v>0</v>
      </c>
      <c r="J2808" s="1033"/>
    </row>
    <row r="2809" spans="2:10" s="115" customFormat="1" ht="15.95" hidden="1" customHeight="1">
      <c r="B2809" s="1024"/>
      <c r="C2809" s="1027"/>
      <c r="D2809" s="1030"/>
      <c r="E2809" s="196" t="s">
        <v>260</v>
      </c>
      <c r="F2809" s="537"/>
      <c r="G2809" s="351">
        <f>D2806*F2809</f>
        <v>0</v>
      </c>
      <c r="H2809" s="463"/>
      <c r="I2809" s="354">
        <f>D2806*F2809*H2809</f>
        <v>0</v>
      </c>
      <c r="J2809" s="1033"/>
    </row>
    <row r="2810" spans="2:10" s="115" customFormat="1" ht="15.95" hidden="1" customHeight="1">
      <c r="B2810" s="1024"/>
      <c r="C2810" s="1027"/>
      <c r="D2810" s="1030"/>
      <c r="E2810" s="196" t="s">
        <v>261</v>
      </c>
      <c r="F2810" s="537"/>
      <c r="G2810" s="351">
        <f>D2806*F2810</f>
        <v>0</v>
      </c>
      <c r="H2810" s="463"/>
      <c r="I2810" s="354">
        <f>D2806*F2810*H2810</f>
        <v>0</v>
      </c>
      <c r="J2810" s="1033"/>
    </row>
    <row r="2811" spans="2:10" s="115" customFormat="1" ht="15.95" hidden="1" customHeight="1">
      <c r="B2811" s="1025"/>
      <c r="C2811" s="1028"/>
      <c r="D2811" s="1031"/>
      <c r="E2811" s="196" t="s">
        <v>126</v>
      </c>
      <c r="F2811" s="537"/>
      <c r="G2811" s="351">
        <f>D2806*F2811</f>
        <v>0</v>
      </c>
      <c r="H2811" s="463"/>
      <c r="I2811" s="354">
        <f>D2806*F2811*H2811</f>
        <v>0</v>
      </c>
      <c r="J2811" s="1034"/>
    </row>
    <row r="2812" spans="2:10" s="115" customFormat="1" ht="15.95" hidden="1" customHeight="1">
      <c r="B2812" s="1023">
        <v>468</v>
      </c>
      <c r="C2812" s="1026"/>
      <c r="D2812" s="1029"/>
      <c r="E2812" s="196" t="s">
        <v>128</v>
      </c>
      <c r="F2812" s="537"/>
      <c r="G2812" s="351">
        <f>D2812*F2812</f>
        <v>0</v>
      </c>
      <c r="H2812" s="463"/>
      <c r="I2812" s="354">
        <f t="shared" ref="I2812" si="728">D2812*F2812*H2812</f>
        <v>0</v>
      </c>
      <c r="J2812" s="1032">
        <f>SUM(I2812:I2817)</f>
        <v>0</v>
      </c>
    </row>
    <row r="2813" spans="2:10" s="115" customFormat="1" ht="15.95" hidden="1" customHeight="1">
      <c r="B2813" s="1024"/>
      <c r="C2813" s="1027"/>
      <c r="D2813" s="1030"/>
      <c r="E2813" s="196" t="s">
        <v>259</v>
      </c>
      <c r="F2813" s="537"/>
      <c r="G2813" s="351">
        <f>D2812*F2813</f>
        <v>0</v>
      </c>
      <c r="H2813" s="463"/>
      <c r="I2813" s="354">
        <f t="shared" ref="I2813" si="729">D2812*F2813*H2813</f>
        <v>0</v>
      </c>
      <c r="J2813" s="1033"/>
    </row>
    <row r="2814" spans="2:10" s="115" customFormat="1" ht="15.95" hidden="1" customHeight="1">
      <c r="B2814" s="1024"/>
      <c r="C2814" s="1027"/>
      <c r="D2814" s="1030"/>
      <c r="E2814" s="196" t="s">
        <v>243</v>
      </c>
      <c r="F2814" s="537"/>
      <c r="G2814" s="351">
        <f>D2812*F2814</f>
        <v>0</v>
      </c>
      <c r="H2814" s="463"/>
      <c r="I2814" s="354">
        <f>D2812*F2814*H2814</f>
        <v>0</v>
      </c>
      <c r="J2814" s="1033"/>
    </row>
    <row r="2815" spans="2:10" s="115" customFormat="1" ht="15.95" hidden="1" customHeight="1">
      <c r="B2815" s="1024"/>
      <c r="C2815" s="1027"/>
      <c r="D2815" s="1030"/>
      <c r="E2815" s="196" t="s">
        <v>260</v>
      </c>
      <c r="F2815" s="537"/>
      <c r="G2815" s="351">
        <f>D2812*F2815</f>
        <v>0</v>
      </c>
      <c r="H2815" s="463"/>
      <c r="I2815" s="354">
        <f>D2812*F2815*H2815</f>
        <v>0</v>
      </c>
      <c r="J2815" s="1033"/>
    </row>
    <row r="2816" spans="2:10" s="115" customFormat="1" ht="15.95" hidden="1" customHeight="1">
      <c r="B2816" s="1024"/>
      <c r="C2816" s="1027"/>
      <c r="D2816" s="1030"/>
      <c r="E2816" s="196" t="s">
        <v>261</v>
      </c>
      <c r="F2816" s="537"/>
      <c r="G2816" s="351">
        <f>D2812*F2816</f>
        <v>0</v>
      </c>
      <c r="H2816" s="463"/>
      <c r="I2816" s="354">
        <f>D2812*F2816*H2816</f>
        <v>0</v>
      </c>
      <c r="J2816" s="1033"/>
    </row>
    <row r="2817" spans="2:10" s="115" customFormat="1" ht="15.95" hidden="1" customHeight="1">
      <c r="B2817" s="1025"/>
      <c r="C2817" s="1028"/>
      <c r="D2817" s="1031"/>
      <c r="E2817" s="196" t="s">
        <v>126</v>
      </c>
      <c r="F2817" s="537"/>
      <c r="G2817" s="351">
        <f>D2812*F2817</f>
        <v>0</v>
      </c>
      <c r="H2817" s="463"/>
      <c r="I2817" s="354">
        <f>D2812*F2817*H2817</f>
        <v>0</v>
      </c>
      <c r="J2817" s="1034"/>
    </row>
    <row r="2818" spans="2:10" s="115" customFormat="1" ht="15.95" hidden="1" customHeight="1">
      <c r="B2818" s="1023">
        <v>469</v>
      </c>
      <c r="C2818" s="1026"/>
      <c r="D2818" s="1029"/>
      <c r="E2818" s="196" t="s">
        <v>128</v>
      </c>
      <c r="F2818" s="537"/>
      <c r="G2818" s="351">
        <f>D2818*F2818</f>
        <v>0</v>
      </c>
      <c r="H2818" s="463"/>
      <c r="I2818" s="354">
        <f t="shared" ref="I2818" si="730">D2818*F2818*H2818</f>
        <v>0</v>
      </c>
      <c r="J2818" s="1032">
        <f>SUM(I2818:I2823)</f>
        <v>0</v>
      </c>
    </row>
    <row r="2819" spans="2:10" s="115" customFormat="1" ht="15.95" hidden="1" customHeight="1">
      <c r="B2819" s="1024"/>
      <c r="C2819" s="1027"/>
      <c r="D2819" s="1030"/>
      <c r="E2819" s="196" t="s">
        <v>259</v>
      </c>
      <c r="F2819" s="537"/>
      <c r="G2819" s="351">
        <f>D2818*F2819</f>
        <v>0</v>
      </c>
      <c r="H2819" s="463"/>
      <c r="I2819" s="354">
        <f t="shared" ref="I2819" si="731">D2818*F2819*H2819</f>
        <v>0</v>
      </c>
      <c r="J2819" s="1033"/>
    </row>
    <row r="2820" spans="2:10" s="115" customFormat="1" ht="15.95" hidden="1" customHeight="1">
      <c r="B2820" s="1024"/>
      <c r="C2820" s="1027"/>
      <c r="D2820" s="1030"/>
      <c r="E2820" s="196" t="s">
        <v>243</v>
      </c>
      <c r="F2820" s="537"/>
      <c r="G2820" s="351">
        <f>D2818*F2820</f>
        <v>0</v>
      </c>
      <c r="H2820" s="463"/>
      <c r="I2820" s="354">
        <f>D2818*F2820*H2820</f>
        <v>0</v>
      </c>
      <c r="J2820" s="1033"/>
    </row>
    <row r="2821" spans="2:10" s="115" customFormat="1" ht="15.95" hidden="1" customHeight="1">
      <c r="B2821" s="1024"/>
      <c r="C2821" s="1027"/>
      <c r="D2821" s="1030"/>
      <c r="E2821" s="196" t="s">
        <v>260</v>
      </c>
      <c r="F2821" s="537"/>
      <c r="G2821" s="351">
        <f>D2818*F2821</f>
        <v>0</v>
      </c>
      <c r="H2821" s="463"/>
      <c r="I2821" s="354">
        <f>D2818*F2821*H2821</f>
        <v>0</v>
      </c>
      <c r="J2821" s="1033"/>
    </row>
    <row r="2822" spans="2:10" s="115" customFormat="1" ht="15.95" hidden="1" customHeight="1">
      <c r="B2822" s="1024"/>
      <c r="C2822" s="1027"/>
      <c r="D2822" s="1030"/>
      <c r="E2822" s="196" t="s">
        <v>261</v>
      </c>
      <c r="F2822" s="537"/>
      <c r="G2822" s="351">
        <f>D2818*F2822</f>
        <v>0</v>
      </c>
      <c r="H2822" s="463"/>
      <c r="I2822" s="354">
        <f>D2818*F2822*H2822</f>
        <v>0</v>
      </c>
      <c r="J2822" s="1033"/>
    </row>
    <row r="2823" spans="2:10" s="115" customFormat="1" ht="15.95" hidden="1" customHeight="1">
      <c r="B2823" s="1025"/>
      <c r="C2823" s="1028"/>
      <c r="D2823" s="1031"/>
      <c r="E2823" s="196" t="s">
        <v>126</v>
      </c>
      <c r="F2823" s="537"/>
      <c r="G2823" s="351">
        <f>D2818*F2823</f>
        <v>0</v>
      </c>
      <c r="H2823" s="463"/>
      <c r="I2823" s="354">
        <f>D2818*F2823*H2823</f>
        <v>0</v>
      </c>
      <c r="J2823" s="1034"/>
    </row>
    <row r="2824" spans="2:10" s="115" customFormat="1" ht="15.95" hidden="1" customHeight="1">
      <c r="B2824" s="1023">
        <v>470</v>
      </c>
      <c r="C2824" s="1026"/>
      <c r="D2824" s="1029"/>
      <c r="E2824" s="196" t="s">
        <v>128</v>
      </c>
      <c r="F2824" s="537"/>
      <c r="G2824" s="351">
        <f>D2824*F2824</f>
        <v>0</v>
      </c>
      <c r="H2824" s="463"/>
      <c r="I2824" s="354">
        <f t="shared" ref="I2824" si="732">D2824*F2824*H2824</f>
        <v>0</v>
      </c>
      <c r="J2824" s="1032">
        <f>SUM(I2824:I2829)</f>
        <v>0</v>
      </c>
    </row>
    <row r="2825" spans="2:10" s="115" customFormat="1" ht="15.95" hidden="1" customHeight="1">
      <c r="B2825" s="1024"/>
      <c r="C2825" s="1027"/>
      <c r="D2825" s="1030"/>
      <c r="E2825" s="196" t="s">
        <v>259</v>
      </c>
      <c r="F2825" s="537"/>
      <c r="G2825" s="351">
        <f>D2824*F2825</f>
        <v>0</v>
      </c>
      <c r="H2825" s="463"/>
      <c r="I2825" s="354">
        <f t="shared" ref="I2825" si="733">D2824*F2825*H2825</f>
        <v>0</v>
      </c>
      <c r="J2825" s="1033"/>
    </row>
    <row r="2826" spans="2:10" s="115" customFormat="1" ht="15.95" hidden="1" customHeight="1">
      <c r="B2826" s="1024"/>
      <c r="C2826" s="1027"/>
      <c r="D2826" s="1030"/>
      <c r="E2826" s="196" t="s">
        <v>243</v>
      </c>
      <c r="F2826" s="537"/>
      <c r="G2826" s="351">
        <f>D2824*F2826</f>
        <v>0</v>
      </c>
      <c r="H2826" s="463"/>
      <c r="I2826" s="354">
        <f>D2824*F2826*H2826</f>
        <v>0</v>
      </c>
      <c r="J2826" s="1033"/>
    </row>
    <row r="2827" spans="2:10" s="115" customFormat="1" ht="15.95" hidden="1" customHeight="1">
      <c r="B2827" s="1024"/>
      <c r="C2827" s="1027"/>
      <c r="D2827" s="1030"/>
      <c r="E2827" s="196" t="s">
        <v>260</v>
      </c>
      <c r="F2827" s="537"/>
      <c r="G2827" s="351">
        <f>D2824*F2827</f>
        <v>0</v>
      </c>
      <c r="H2827" s="463"/>
      <c r="I2827" s="354">
        <f>D2824*F2827*H2827</f>
        <v>0</v>
      </c>
      <c r="J2827" s="1033"/>
    </row>
    <row r="2828" spans="2:10" s="115" customFormat="1" ht="15.95" hidden="1" customHeight="1">
      <c r="B2828" s="1024"/>
      <c r="C2828" s="1027"/>
      <c r="D2828" s="1030"/>
      <c r="E2828" s="196" t="s">
        <v>261</v>
      </c>
      <c r="F2828" s="537"/>
      <c r="G2828" s="351">
        <f>D2824*F2828</f>
        <v>0</v>
      </c>
      <c r="H2828" s="463"/>
      <c r="I2828" s="354">
        <f>D2824*F2828*H2828</f>
        <v>0</v>
      </c>
      <c r="J2828" s="1033"/>
    </row>
    <row r="2829" spans="2:10" s="115" customFormat="1" ht="15.95" hidden="1" customHeight="1">
      <c r="B2829" s="1025"/>
      <c r="C2829" s="1028"/>
      <c r="D2829" s="1031"/>
      <c r="E2829" s="196" t="s">
        <v>126</v>
      </c>
      <c r="F2829" s="537"/>
      <c r="G2829" s="351">
        <f>D2824*F2829</f>
        <v>0</v>
      </c>
      <c r="H2829" s="463"/>
      <c r="I2829" s="354">
        <f>D2824*F2829*H2829</f>
        <v>0</v>
      </c>
      <c r="J2829" s="1034"/>
    </row>
    <row r="2830" spans="2:10" s="115" customFormat="1" ht="15.95" hidden="1" customHeight="1">
      <c r="B2830" s="1023">
        <v>471</v>
      </c>
      <c r="C2830" s="1026"/>
      <c r="D2830" s="1029"/>
      <c r="E2830" s="196" t="s">
        <v>128</v>
      </c>
      <c r="F2830" s="537"/>
      <c r="G2830" s="351">
        <f>D2830*F2830</f>
        <v>0</v>
      </c>
      <c r="H2830" s="463"/>
      <c r="I2830" s="354">
        <f t="shared" ref="I2830" si="734">D2830*F2830*H2830</f>
        <v>0</v>
      </c>
      <c r="J2830" s="1032">
        <f>SUM(I2830:I2835)</f>
        <v>0</v>
      </c>
    </row>
    <row r="2831" spans="2:10" s="115" customFormat="1" ht="15.95" hidden="1" customHeight="1">
      <c r="B2831" s="1024"/>
      <c r="C2831" s="1027"/>
      <c r="D2831" s="1030"/>
      <c r="E2831" s="196" t="s">
        <v>259</v>
      </c>
      <c r="F2831" s="537"/>
      <c r="G2831" s="351">
        <f>D2830*F2831</f>
        <v>0</v>
      </c>
      <c r="H2831" s="463"/>
      <c r="I2831" s="354">
        <f t="shared" ref="I2831" si="735">D2830*F2831*H2831</f>
        <v>0</v>
      </c>
      <c r="J2831" s="1033"/>
    </row>
    <row r="2832" spans="2:10" s="115" customFormat="1" ht="15.95" hidden="1" customHeight="1">
      <c r="B2832" s="1024"/>
      <c r="C2832" s="1027"/>
      <c r="D2832" s="1030"/>
      <c r="E2832" s="196" t="s">
        <v>243</v>
      </c>
      <c r="F2832" s="537"/>
      <c r="G2832" s="351">
        <f>D2830*F2832</f>
        <v>0</v>
      </c>
      <c r="H2832" s="463"/>
      <c r="I2832" s="354">
        <f>D2830*F2832*H2832</f>
        <v>0</v>
      </c>
      <c r="J2832" s="1033"/>
    </row>
    <row r="2833" spans="2:10" s="115" customFormat="1" ht="15.95" hidden="1" customHeight="1">
      <c r="B2833" s="1024"/>
      <c r="C2833" s="1027"/>
      <c r="D2833" s="1030"/>
      <c r="E2833" s="196" t="s">
        <v>260</v>
      </c>
      <c r="F2833" s="537"/>
      <c r="G2833" s="351">
        <f>D2830*F2833</f>
        <v>0</v>
      </c>
      <c r="H2833" s="463"/>
      <c r="I2833" s="354">
        <f>D2830*F2833*H2833</f>
        <v>0</v>
      </c>
      <c r="J2833" s="1033"/>
    </row>
    <row r="2834" spans="2:10" s="115" customFormat="1" ht="15.95" hidden="1" customHeight="1">
      <c r="B2834" s="1024"/>
      <c r="C2834" s="1027"/>
      <c r="D2834" s="1030"/>
      <c r="E2834" s="196" t="s">
        <v>261</v>
      </c>
      <c r="F2834" s="537"/>
      <c r="G2834" s="351">
        <f>D2830*F2834</f>
        <v>0</v>
      </c>
      <c r="H2834" s="463"/>
      <c r="I2834" s="354">
        <f>D2830*F2834*H2834</f>
        <v>0</v>
      </c>
      <c r="J2834" s="1033"/>
    </row>
    <row r="2835" spans="2:10" s="115" customFormat="1" ht="15.95" hidden="1" customHeight="1">
      <c r="B2835" s="1025"/>
      <c r="C2835" s="1028"/>
      <c r="D2835" s="1031"/>
      <c r="E2835" s="196" t="s">
        <v>126</v>
      </c>
      <c r="F2835" s="537"/>
      <c r="G2835" s="351">
        <f>D2830*F2835</f>
        <v>0</v>
      </c>
      <c r="H2835" s="463"/>
      <c r="I2835" s="354">
        <f>D2830*F2835*H2835</f>
        <v>0</v>
      </c>
      <c r="J2835" s="1034"/>
    </row>
    <row r="2836" spans="2:10" s="115" customFormat="1" ht="15.95" hidden="1" customHeight="1">
      <c r="B2836" s="1023">
        <v>472</v>
      </c>
      <c r="C2836" s="1026"/>
      <c r="D2836" s="1029"/>
      <c r="E2836" s="196" t="s">
        <v>128</v>
      </c>
      <c r="F2836" s="537"/>
      <c r="G2836" s="351">
        <f>D2836*F2836</f>
        <v>0</v>
      </c>
      <c r="H2836" s="463"/>
      <c r="I2836" s="354">
        <f t="shared" ref="I2836" si="736">D2836*F2836*H2836</f>
        <v>0</v>
      </c>
      <c r="J2836" s="1032">
        <f>SUM(I2836:I2841)</f>
        <v>0</v>
      </c>
    </row>
    <row r="2837" spans="2:10" s="115" customFormat="1" ht="15.95" hidden="1" customHeight="1">
      <c r="B2837" s="1024"/>
      <c r="C2837" s="1027"/>
      <c r="D2837" s="1030"/>
      <c r="E2837" s="196" t="s">
        <v>259</v>
      </c>
      <c r="F2837" s="537"/>
      <c r="G2837" s="351">
        <f>D2836*F2837</f>
        <v>0</v>
      </c>
      <c r="H2837" s="463"/>
      <c r="I2837" s="354">
        <f t="shared" ref="I2837" si="737">D2836*F2837*H2837</f>
        <v>0</v>
      </c>
      <c r="J2837" s="1033"/>
    </row>
    <row r="2838" spans="2:10" s="115" customFormat="1" ht="15.95" hidden="1" customHeight="1">
      <c r="B2838" s="1024"/>
      <c r="C2838" s="1027"/>
      <c r="D2838" s="1030"/>
      <c r="E2838" s="196" t="s">
        <v>243</v>
      </c>
      <c r="F2838" s="537"/>
      <c r="G2838" s="351">
        <f>D2836*F2838</f>
        <v>0</v>
      </c>
      <c r="H2838" s="463"/>
      <c r="I2838" s="354">
        <f>D2836*F2838*H2838</f>
        <v>0</v>
      </c>
      <c r="J2838" s="1033"/>
    </row>
    <row r="2839" spans="2:10" s="115" customFormat="1" ht="15.95" hidden="1" customHeight="1">
      <c r="B2839" s="1024"/>
      <c r="C2839" s="1027"/>
      <c r="D2839" s="1030"/>
      <c r="E2839" s="196" t="s">
        <v>260</v>
      </c>
      <c r="F2839" s="537"/>
      <c r="G2839" s="351">
        <f>D2836*F2839</f>
        <v>0</v>
      </c>
      <c r="H2839" s="463"/>
      <c r="I2839" s="354">
        <f>D2836*F2839*H2839</f>
        <v>0</v>
      </c>
      <c r="J2839" s="1033"/>
    </row>
    <row r="2840" spans="2:10" s="115" customFormat="1" ht="15.95" hidden="1" customHeight="1">
      <c r="B2840" s="1024"/>
      <c r="C2840" s="1027"/>
      <c r="D2840" s="1030"/>
      <c r="E2840" s="196" t="s">
        <v>261</v>
      </c>
      <c r="F2840" s="537"/>
      <c r="G2840" s="351">
        <f>D2836*F2840</f>
        <v>0</v>
      </c>
      <c r="H2840" s="463"/>
      <c r="I2840" s="354">
        <f>D2836*F2840*H2840</f>
        <v>0</v>
      </c>
      <c r="J2840" s="1033"/>
    </row>
    <row r="2841" spans="2:10" s="115" customFormat="1" ht="15.95" hidden="1" customHeight="1">
      <c r="B2841" s="1025"/>
      <c r="C2841" s="1028"/>
      <c r="D2841" s="1031"/>
      <c r="E2841" s="196" t="s">
        <v>126</v>
      </c>
      <c r="F2841" s="537"/>
      <c r="G2841" s="351">
        <f>D2836*F2841</f>
        <v>0</v>
      </c>
      <c r="H2841" s="463"/>
      <c r="I2841" s="354">
        <f>D2836*F2841*H2841</f>
        <v>0</v>
      </c>
      <c r="J2841" s="1034"/>
    </row>
    <row r="2842" spans="2:10" s="115" customFormat="1" ht="15.95" hidden="1" customHeight="1">
      <c r="B2842" s="1023">
        <v>473</v>
      </c>
      <c r="C2842" s="1026"/>
      <c r="D2842" s="1029"/>
      <c r="E2842" s="196" t="s">
        <v>128</v>
      </c>
      <c r="F2842" s="537"/>
      <c r="G2842" s="351">
        <f>D2842*F2842</f>
        <v>0</v>
      </c>
      <c r="H2842" s="463"/>
      <c r="I2842" s="354">
        <f t="shared" ref="I2842" si="738">D2842*F2842*H2842</f>
        <v>0</v>
      </c>
      <c r="J2842" s="1032">
        <f>SUM(I2842:I2847)</f>
        <v>0</v>
      </c>
    </row>
    <row r="2843" spans="2:10" s="115" customFormat="1" ht="15.95" hidden="1" customHeight="1">
      <c r="B2843" s="1024"/>
      <c r="C2843" s="1027"/>
      <c r="D2843" s="1030"/>
      <c r="E2843" s="196" t="s">
        <v>259</v>
      </c>
      <c r="F2843" s="537"/>
      <c r="G2843" s="351">
        <f>D2842*F2843</f>
        <v>0</v>
      </c>
      <c r="H2843" s="463"/>
      <c r="I2843" s="354">
        <f t="shared" ref="I2843" si="739">D2842*F2843*H2843</f>
        <v>0</v>
      </c>
      <c r="J2843" s="1033"/>
    </row>
    <row r="2844" spans="2:10" s="115" customFormat="1" ht="15.95" hidden="1" customHeight="1">
      <c r="B2844" s="1024"/>
      <c r="C2844" s="1027"/>
      <c r="D2844" s="1030"/>
      <c r="E2844" s="196" t="s">
        <v>243</v>
      </c>
      <c r="F2844" s="537"/>
      <c r="G2844" s="351">
        <f>D2842*F2844</f>
        <v>0</v>
      </c>
      <c r="H2844" s="463"/>
      <c r="I2844" s="354">
        <f>D2842*F2844*H2844</f>
        <v>0</v>
      </c>
      <c r="J2844" s="1033"/>
    </row>
    <row r="2845" spans="2:10" s="115" customFormat="1" ht="15.95" hidden="1" customHeight="1">
      <c r="B2845" s="1024"/>
      <c r="C2845" s="1027"/>
      <c r="D2845" s="1030"/>
      <c r="E2845" s="196" t="s">
        <v>260</v>
      </c>
      <c r="F2845" s="537"/>
      <c r="G2845" s="351">
        <f>D2842*F2845</f>
        <v>0</v>
      </c>
      <c r="H2845" s="463"/>
      <c r="I2845" s="354">
        <f>D2842*F2845*H2845</f>
        <v>0</v>
      </c>
      <c r="J2845" s="1033"/>
    </row>
    <row r="2846" spans="2:10" s="115" customFormat="1" ht="15.95" hidden="1" customHeight="1">
      <c r="B2846" s="1024"/>
      <c r="C2846" s="1027"/>
      <c r="D2846" s="1030"/>
      <c r="E2846" s="196" t="s">
        <v>261</v>
      </c>
      <c r="F2846" s="537"/>
      <c r="G2846" s="351">
        <f>D2842*F2846</f>
        <v>0</v>
      </c>
      <c r="H2846" s="463"/>
      <c r="I2846" s="354">
        <f>D2842*F2846*H2846</f>
        <v>0</v>
      </c>
      <c r="J2846" s="1033"/>
    </row>
    <row r="2847" spans="2:10" s="115" customFormat="1" ht="15.95" hidden="1" customHeight="1">
      <c r="B2847" s="1025"/>
      <c r="C2847" s="1028"/>
      <c r="D2847" s="1031"/>
      <c r="E2847" s="196" t="s">
        <v>126</v>
      </c>
      <c r="F2847" s="537"/>
      <c r="G2847" s="351">
        <f>D2842*F2847</f>
        <v>0</v>
      </c>
      <c r="H2847" s="463"/>
      <c r="I2847" s="354">
        <f>D2842*F2847*H2847</f>
        <v>0</v>
      </c>
      <c r="J2847" s="1034"/>
    </row>
    <row r="2848" spans="2:10" s="115" customFormat="1" ht="15.95" hidden="1" customHeight="1">
      <c r="B2848" s="1023">
        <v>474</v>
      </c>
      <c r="C2848" s="1026"/>
      <c r="D2848" s="1029"/>
      <c r="E2848" s="196" t="s">
        <v>128</v>
      </c>
      <c r="F2848" s="537"/>
      <c r="G2848" s="351">
        <f>D2848*F2848</f>
        <v>0</v>
      </c>
      <c r="H2848" s="463"/>
      <c r="I2848" s="354">
        <f t="shared" ref="I2848" si="740">D2848*F2848*H2848</f>
        <v>0</v>
      </c>
      <c r="J2848" s="1032">
        <f>SUM(I2848:I2853)</f>
        <v>0</v>
      </c>
    </row>
    <row r="2849" spans="2:10" s="115" customFormat="1" ht="15.95" hidden="1" customHeight="1">
      <c r="B2849" s="1024"/>
      <c r="C2849" s="1027"/>
      <c r="D2849" s="1030"/>
      <c r="E2849" s="196" t="s">
        <v>259</v>
      </c>
      <c r="F2849" s="537"/>
      <c r="G2849" s="351">
        <f>D2848*F2849</f>
        <v>0</v>
      </c>
      <c r="H2849" s="463"/>
      <c r="I2849" s="354">
        <f t="shared" ref="I2849" si="741">D2848*F2849*H2849</f>
        <v>0</v>
      </c>
      <c r="J2849" s="1033"/>
    </row>
    <row r="2850" spans="2:10" s="115" customFormat="1" ht="15.95" hidden="1" customHeight="1">
      <c r="B2850" s="1024"/>
      <c r="C2850" s="1027"/>
      <c r="D2850" s="1030"/>
      <c r="E2850" s="196" t="s">
        <v>243</v>
      </c>
      <c r="F2850" s="537"/>
      <c r="G2850" s="351">
        <f>D2848*F2850</f>
        <v>0</v>
      </c>
      <c r="H2850" s="463"/>
      <c r="I2850" s="354">
        <f>D2848*F2850*H2850</f>
        <v>0</v>
      </c>
      <c r="J2850" s="1033"/>
    </row>
    <row r="2851" spans="2:10" s="115" customFormat="1" ht="15.95" hidden="1" customHeight="1">
      <c r="B2851" s="1024"/>
      <c r="C2851" s="1027"/>
      <c r="D2851" s="1030"/>
      <c r="E2851" s="196" t="s">
        <v>260</v>
      </c>
      <c r="F2851" s="537"/>
      <c r="G2851" s="351">
        <f>D2848*F2851</f>
        <v>0</v>
      </c>
      <c r="H2851" s="463"/>
      <c r="I2851" s="354">
        <f>D2848*F2851*H2851</f>
        <v>0</v>
      </c>
      <c r="J2851" s="1033"/>
    </row>
    <row r="2852" spans="2:10" s="115" customFormat="1" ht="15.95" hidden="1" customHeight="1">
      <c r="B2852" s="1024"/>
      <c r="C2852" s="1027"/>
      <c r="D2852" s="1030"/>
      <c r="E2852" s="196" t="s">
        <v>261</v>
      </c>
      <c r="F2852" s="537"/>
      <c r="G2852" s="351">
        <f>D2848*F2852</f>
        <v>0</v>
      </c>
      <c r="H2852" s="463"/>
      <c r="I2852" s="354">
        <f>D2848*F2852*H2852</f>
        <v>0</v>
      </c>
      <c r="J2852" s="1033"/>
    </row>
    <row r="2853" spans="2:10" s="115" customFormat="1" ht="15.95" hidden="1" customHeight="1">
      <c r="B2853" s="1025"/>
      <c r="C2853" s="1028"/>
      <c r="D2853" s="1031"/>
      <c r="E2853" s="196" t="s">
        <v>126</v>
      </c>
      <c r="F2853" s="537"/>
      <c r="G2853" s="351">
        <f>D2848*F2853</f>
        <v>0</v>
      </c>
      <c r="H2853" s="463"/>
      <c r="I2853" s="354">
        <f>D2848*F2853*H2853</f>
        <v>0</v>
      </c>
      <c r="J2853" s="1034"/>
    </row>
    <row r="2854" spans="2:10" s="115" customFormat="1" ht="15.95" hidden="1" customHeight="1">
      <c r="B2854" s="1023">
        <v>475</v>
      </c>
      <c r="C2854" s="1026"/>
      <c r="D2854" s="1029"/>
      <c r="E2854" s="196" t="s">
        <v>128</v>
      </c>
      <c r="F2854" s="537"/>
      <c r="G2854" s="351">
        <f>D2854*F2854</f>
        <v>0</v>
      </c>
      <c r="H2854" s="463"/>
      <c r="I2854" s="354">
        <f t="shared" ref="I2854" si="742">D2854*F2854*H2854</f>
        <v>0</v>
      </c>
      <c r="J2854" s="1032">
        <f>SUM(I2854:I2859)</f>
        <v>0</v>
      </c>
    </row>
    <row r="2855" spans="2:10" s="115" customFormat="1" ht="15.95" hidden="1" customHeight="1">
      <c r="B2855" s="1024"/>
      <c r="C2855" s="1027"/>
      <c r="D2855" s="1030"/>
      <c r="E2855" s="196" t="s">
        <v>259</v>
      </c>
      <c r="F2855" s="537"/>
      <c r="G2855" s="351">
        <f>D2854*F2855</f>
        <v>0</v>
      </c>
      <c r="H2855" s="463"/>
      <c r="I2855" s="354">
        <f t="shared" ref="I2855" si="743">D2854*F2855*H2855</f>
        <v>0</v>
      </c>
      <c r="J2855" s="1033"/>
    </row>
    <row r="2856" spans="2:10" s="115" customFormat="1" ht="15.95" hidden="1" customHeight="1">
      <c r="B2856" s="1024"/>
      <c r="C2856" s="1027"/>
      <c r="D2856" s="1030"/>
      <c r="E2856" s="196" t="s">
        <v>243</v>
      </c>
      <c r="F2856" s="537"/>
      <c r="G2856" s="351">
        <f>D2854*F2856</f>
        <v>0</v>
      </c>
      <c r="H2856" s="463"/>
      <c r="I2856" s="354">
        <f>D2854*F2856*H2856</f>
        <v>0</v>
      </c>
      <c r="J2856" s="1033"/>
    </row>
    <row r="2857" spans="2:10" s="115" customFormat="1" ht="15.95" hidden="1" customHeight="1">
      <c r="B2857" s="1024"/>
      <c r="C2857" s="1027"/>
      <c r="D2857" s="1030"/>
      <c r="E2857" s="196" t="s">
        <v>260</v>
      </c>
      <c r="F2857" s="537"/>
      <c r="G2857" s="351">
        <f>D2854*F2857</f>
        <v>0</v>
      </c>
      <c r="H2857" s="463"/>
      <c r="I2857" s="354">
        <f>D2854*F2857*H2857</f>
        <v>0</v>
      </c>
      <c r="J2857" s="1033"/>
    </row>
    <row r="2858" spans="2:10" s="115" customFormat="1" ht="15.95" hidden="1" customHeight="1">
      <c r="B2858" s="1024"/>
      <c r="C2858" s="1027"/>
      <c r="D2858" s="1030"/>
      <c r="E2858" s="196" t="s">
        <v>261</v>
      </c>
      <c r="F2858" s="537"/>
      <c r="G2858" s="351">
        <f>D2854*F2858</f>
        <v>0</v>
      </c>
      <c r="H2858" s="463"/>
      <c r="I2858" s="354">
        <f>D2854*F2858*H2858</f>
        <v>0</v>
      </c>
      <c r="J2858" s="1033"/>
    </row>
    <row r="2859" spans="2:10" s="115" customFormat="1" ht="15.95" hidden="1" customHeight="1">
      <c r="B2859" s="1025"/>
      <c r="C2859" s="1028"/>
      <c r="D2859" s="1031"/>
      <c r="E2859" s="196" t="s">
        <v>126</v>
      </c>
      <c r="F2859" s="537"/>
      <c r="G2859" s="351">
        <f>D2854*F2859</f>
        <v>0</v>
      </c>
      <c r="H2859" s="463"/>
      <c r="I2859" s="354">
        <f>D2854*F2859*H2859</f>
        <v>0</v>
      </c>
      <c r="J2859" s="1034"/>
    </row>
    <row r="2860" spans="2:10" s="115" customFormat="1" ht="15.95" hidden="1" customHeight="1">
      <c r="B2860" s="1023">
        <v>476</v>
      </c>
      <c r="C2860" s="1026"/>
      <c r="D2860" s="1029"/>
      <c r="E2860" s="196" t="s">
        <v>128</v>
      </c>
      <c r="F2860" s="537"/>
      <c r="G2860" s="351">
        <f>D2860*F2860</f>
        <v>0</v>
      </c>
      <c r="H2860" s="463"/>
      <c r="I2860" s="354">
        <f t="shared" ref="I2860" si="744">D2860*F2860*H2860</f>
        <v>0</v>
      </c>
      <c r="J2860" s="1032">
        <f>SUM(I2860:I2865)</f>
        <v>0</v>
      </c>
    </row>
    <row r="2861" spans="2:10" s="115" customFormat="1" ht="15.95" hidden="1" customHeight="1">
      <c r="B2861" s="1024"/>
      <c r="C2861" s="1027"/>
      <c r="D2861" s="1030"/>
      <c r="E2861" s="196" t="s">
        <v>259</v>
      </c>
      <c r="F2861" s="537"/>
      <c r="G2861" s="351">
        <f>D2860*F2861</f>
        <v>0</v>
      </c>
      <c r="H2861" s="463"/>
      <c r="I2861" s="354">
        <f t="shared" ref="I2861" si="745">D2860*F2861*H2861</f>
        <v>0</v>
      </c>
      <c r="J2861" s="1033"/>
    </row>
    <row r="2862" spans="2:10" s="115" customFormat="1" ht="15.95" hidden="1" customHeight="1">
      <c r="B2862" s="1024"/>
      <c r="C2862" s="1027"/>
      <c r="D2862" s="1030"/>
      <c r="E2862" s="196" t="s">
        <v>243</v>
      </c>
      <c r="F2862" s="537"/>
      <c r="G2862" s="351">
        <f>D2860*F2862</f>
        <v>0</v>
      </c>
      <c r="H2862" s="463"/>
      <c r="I2862" s="354">
        <f>D2860*F2862*H2862</f>
        <v>0</v>
      </c>
      <c r="J2862" s="1033"/>
    </row>
    <row r="2863" spans="2:10" s="115" customFormat="1" ht="15.95" hidden="1" customHeight="1">
      <c r="B2863" s="1024"/>
      <c r="C2863" s="1027"/>
      <c r="D2863" s="1030"/>
      <c r="E2863" s="196" t="s">
        <v>260</v>
      </c>
      <c r="F2863" s="537"/>
      <c r="G2863" s="351">
        <f>D2860*F2863</f>
        <v>0</v>
      </c>
      <c r="H2863" s="463"/>
      <c r="I2863" s="354">
        <f>D2860*F2863*H2863</f>
        <v>0</v>
      </c>
      <c r="J2863" s="1033"/>
    </row>
    <row r="2864" spans="2:10" s="115" customFormat="1" ht="15.95" hidden="1" customHeight="1">
      <c r="B2864" s="1024"/>
      <c r="C2864" s="1027"/>
      <c r="D2864" s="1030"/>
      <c r="E2864" s="196" t="s">
        <v>261</v>
      </c>
      <c r="F2864" s="537"/>
      <c r="G2864" s="351">
        <f>D2860*F2864</f>
        <v>0</v>
      </c>
      <c r="H2864" s="463"/>
      <c r="I2864" s="354">
        <f>D2860*F2864*H2864</f>
        <v>0</v>
      </c>
      <c r="J2864" s="1033"/>
    </row>
    <row r="2865" spans="2:10" s="115" customFormat="1" ht="15.95" hidden="1" customHeight="1">
      <c r="B2865" s="1025"/>
      <c r="C2865" s="1028"/>
      <c r="D2865" s="1031"/>
      <c r="E2865" s="196" t="s">
        <v>126</v>
      </c>
      <c r="F2865" s="537"/>
      <c r="G2865" s="351">
        <f>D2860*F2865</f>
        <v>0</v>
      </c>
      <c r="H2865" s="463"/>
      <c r="I2865" s="354">
        <f>D2860*F2865*H2865</f>
        <v>0</v>
      </c>
      <c r="J2865" s="1034"/>
    </row>
    <row r="2866" spans="2:10" s="115" customFormat="1" ht="15.95" hidden="1" customHeight="1">
      <c r="B2866" s="1023">
        <v>477</v>
      </c>
      <c r="C2866" s="1026"/>
      <c r="D2866" s="1029"/>
      <c r="E2866" s="196" t="s">
        <v>128</v>
      </c>
      <c r="F2866" s="537"/>
      <c r="G2866" s="351">
        <f>D2866*F2866</f>
        <v>0</v>
      </c>
      <c r="H2866" s="463"/>
      <c r="I2866" s="354">
        <f t="shared" ref="I2866" si="746">D2866*F2866*H2866</f>
        <v>0</v>
      </c>
      <c r="J2866" s="1032">
        <f>SUM(I2866:I2871)</f>
        <v>0</v>
      </c>
    </row>
    <row r="2867" spans="2:10" s="115" customFormat="1" ht="15.95" hidden="1" customHeight="1">
      <c r="B2867" s="1024"/>
      <c r="C2867" s="1027"/>
      <c r="D2867" s="1030"/>
      <c r="E2867" s="196" t="s">
        <v>259</v>
      </c>
      <c r="F2867" s="537"/>
      <c r="G2867" s="351">
        <f>D2866*F2867</f>
        <v>0</v>
      </c>
      <c r="H2867" s="463"/>
      <c r="I2867" s="354">
        <f t="shared" ref="I2867" si="747">D2866*F2867*H2867</f>
        <v>0</v>
      </c>
      <c r="J2867" s="1033"/>
    </row>
    <row r="2868" spans="2:10" s="115" customFormat="1" ht="15.95" hidden="1" customHeight="1">
      <c r="B2868" s="1024"/>
      <c r="C2868" s="1027"/>
      <c r="D2868" s="1030"/>
      <c r="E2868" s="196" t="s">
        <v>243</v>
      </c>
      <c r="F2868" s="537"/>
      <c r="G2868" s="351">
        <f>D2866*F2868</f>
        <v>0</v>
      </c>
      <c r="H2868" s="463"/>
      <c r="I2868" s="354">
        <f>D2866*F2868*H2868</f>
        <v>0</v>
      </c>
      <c r="J2868" s="1033"/>
    </row>
    <row r="2869" spans="2:10" s="115" customFormat="1" ht="15.95" hidden="1" customHeight="1">
      <c r="B2869" s="1024"/>
      <c r="C2869" s="1027"/>
      <c r="D2869" s="1030"/>
      <c r="E2869" s="196" t="s">
        <v>260</v>
      </c>
      <c r="F2869" s="537"/>
      <c r="G2869" s="351">
        <f>D2866*F2869</f>
        <v>0</v>
      </c>
      <c r="H2869" s="463"/>
      <c r="I2869" s="354">
        <f>D2866*F2869*H2869</f>
        <v>0</v>
      </c>
      <c r="J2869" s="1033"/>
    </row>
    <row r="2870" spans="2:10" s="115" customFormat="1" ht="15.95" hidden="1" customHeight="1">
      <c r="B2870" s="1024"/>
      <c r="C2870" s="1027"/>
      <c r="D2870" s="1030"/>
      <c r="E2870" s="196" t="s">
        <v>261</v>
      </c>
      <c r="F2870" s="537"/>
      <c r="G2870" s="351">
        <f>D2866*F2870</f>
        <v>0</v>
      </c>
      <c r="H2870" s="463"/>
      <c r="I2870" s="354">
        <f>D2866*F2870*H2870</f>
        <v>0</v>
      </c>
      <c r="J2870" s="1033"/>
    </row>
    <row r="2871" spans="2:10" s="115" customFormat="1" ht="15.95" hidden="1" customHeight="1">
      <c r="B2871" s="1025"/>
      <c r="C2871" s="1028"/>
      <c r="D2871" s="1031"/>
      <c r="E2871" s="196" t="s">
        <v>126</v>
      </c>
      <c r="F2871" s="537"/>
      <c r="G2871" s="351">
        <f>D2866*F2871</f>
        <v>0</v>
      </c>
      <c r="H2871" s="463"/>
      <c r="I2871" s="354">
        <f>D2866*F2871*H2871</f>
        <v>0</v>
      </c>
      <c r="J2871" s="1034"/>
    </row>
    <row r="2872" spans="2:10" s="115" customFormat="1" ht="15.95" hidden="1" customHeight="1">
      <c r="B2872" s="1023">
        <v>478</v>
      </c>
      <c r="C2872" s="1026"/>
      <c r="D2872" s="1029"/>
      <c r="E2872" s="196" t="s">
        <v>128</v>
      </c>
      <c r="F2872" s="537"/>
      <c r="G2872" s="351">
        <f>D2872*F2872</f>
        <v>0</v>
      </c>
      <c r="H2872" s="463"/>
      <c r="I2872" s="354">
        <f t="shared" ref="I2872" si="748">D2872*F2872*H2872</f>
        <v>0</v>
      </c>
      <c r="J2872" s="1032">
        <f>SUM(I2872:I2877)</f>
        <v>0</v>
      </c>
    </row>
    <row r="2873" spans="2:10" s="115" customFormat="1" ht="15.95" hidden="1" customHeight="1">
      <c r="B2873" s="1024"/>
      <c r="C2873" s="1027"/>
      <c r="D2873" s="1030"/>
      <c r="E2873" s="196" t="s">
        <v>259</v>
      </c>
      <c r="F2873" s="537"/>
      <c r="G2873" s="351">
        <f>D2872*F2873</f>
        <v>0</v>
      </c>
      <c r="H2873" s="463"/>
      <c r="I2873" s="354">
        <f t="shared" ref="I2873" si="749">D2872*F2873*H2873</f>
        <v>0</v>
      </c>
      <c r="J2873" s="1033"/>
    </row>
    <row r="2874" spans="2:10" s="115" customFormat="1" ht="15.95" hidden="1" customHeight="1">
      <c r="B2874" s="1024"/>
      <c r="C2874" s="1027"/>
      <c r="D2874" s="1030"/>
      <c r="E2874" s="196" t="s">
        <v>243</v>
      </c>
      <c r="F2874" s="537"/>
      <c r="G2874" s="351">
        <f>D2872*F2874</f>
        <v>0</v>
      </c>
      <c r="H2874" s="463"/>
      <c r="I2874" s="354">
        <f>D2872*F2874*H2874</f>
        <v>0</v>
      </c>
      <c r="J2874" s="1033"/>
    </row>
    <row r="2875" spans="2:10" s="115" customFormat="1" ht="15.95" hidden="1" customHeight="1">
      <c r="B2875" s="1024"/>
      <c r="C2875" s="1027"/>
      <c r="D2875" s="1030"/>
      <c r="E2875" s="196" t="s">
        <v>260</v>
      </c>
      <c r="F2875" s="537"/>
      <c r="G2875" s="351">
        <f>D2872*F2875</f>
        <v>0</v>
      </c>
      <c r="H2875" s="463"/>
      <c r="I2875" s="354">
        <f>D2872*F2875*H2875</f>
        <v>0</v>
      </c>
      <c r="J2875" s="1033"/>
    </row>
    <row r="2876" spans="2:10" s="115" customFormat="1" ht="15.95" hidden="1" customHeight="1">
      <c r="B2876" s="1024"/>
      <c r="C2876" s="1027"/>
      <c r="D2876" s="1030"/>
      <c r="E2876" s="196" t="s">
        <v>261</v>
      </c>
      <c r="F2876" s="537"/>
      <c r="G2876" s="351">
        <f>D2872*F2876</f>
        <v>0</v>
      </c>
      <c r="H2876" s="463"/>
      <c r="I2876" s="354">
        <f>D2872*F2876*H2876</f>
        <v>0</v>
      </c>
      <c r="J2876" s="1033"/>
    </row>
    <row r="2877" spans="2:10" s="115" customFormat="1" ht="15.95" hidden="1" customHeight="1">
      <c r="B2877" s="1025"/>
      <c r="C2877" s="1028"/>
      <c r="D2877" s="1031"/>
      <c r="E2877" s="196" t="s">
        <v>126</v>
      </c>
      <c r="F2877" s="537"/>
      <c r="G2877" s="351">
        <f>D2872*F2877</f>
        <v>0</v>
      </c>
      <c r="H2877" s="463"/>
      <c r="I2877" s="354">
        <f>D2872*F2877*H2877</f>
        <v>0</v>
      </c>
      <c r="J2877" s="1034"/>
    </row>
    <row r="2878" spans="2:10" s="115" customFormat="1" ht="15.95" hidden="1" customHeight="1">
      <c r="B2878" s="1023">
        <v>479</v>
      </c>
      <c r="C2878" s="1026"/>
      <c r="D2878" s="1029"/>
      <c r="E2878" s="196" t="s">
        <v>128</v>
      </c>
      <c r="F2878" s="537"/>
      <c r="G2878" s="351">
        <f>D2878*F2878</f>
        <v>0</v>
      </c>
      <c r="H2878" s="463"/>
      <c r="I2878" s="354">
        <f t="shared" ref="I2878" si="750">D2878*F2878*H2878</f>
        <v>0</v>
      </c>
      <c r="J2878" s="1032">
        <f>SUM(I2878:I2883)</f>
        <v>0</v>
      </c>
    </row>
    <row r="2879" spans="2:10" s="115" customFormat="1" ht="15.95" hidden="1" customHeight="1">
      <c r="B2879" s="1024"/>
      <c r="C2879" s="1027"/>
      <c r="D2879" s="1030"/>
      <c r="E2879" s="196" t="s">
        <v>259</v>
      </c>
      <c r="F2879" s="537"/>
      <c r="G2879" s="351">
        <f>D2878*F2879</f>
        <v>0</v>
      </c>
      <c r="H2879" s="463"/>
      <c r="I2879" s="354">
        <f t="shared" ref="I2879" si="751">D2878*F2879*H2879</f>
        <v>0</v>
      </c>
      <c r="J2879" s="1033"/>
    </row>
    <row r="2880" spans="2:10" s="115" customFormat="1" ht="15.95" hidden="1" customHeight="1">
      <c r="B2880" s="1024"/>
      <c r="C2880" s="1027"/>
      <c r="D2880" s="1030"/>
      <c r="E2880" s="196" t="s">
        <v>243</v>
      </c>
      <c r="F2880" s="537"/>
      <c r="G2880" s="351">
        <f>D2878*F2880</f>
        <v>0</v>
      </c>
      <c r="H2880" s="463"/>
      <c r="I2880" s="354">
        <f>D2878*F2880*H2880</f>
        <v>0</v>
      </c>
      <c r="J2880" s="1033"/>
    </row>
    <row r="2881" spans="2:10" s="115" customFormat="1" ht="15.95" hidden="1" customHeight="1">
      <c r="B2881" s="1024"/>
      <c r="C2881" s="1027"/>
      <c r="D2881" s="1030"/>
      <c r="E2881" s="196" t="s">
        <v>260</v>
      </c>
      <c r="F2881" s="537"/>
      <c r="G2881" s="351">
        <f>D2878*F2881</f>
        <v>0</v>
      </c>
      <c r="H2881" s="463"/>
      <c r="I2881" s="354">
        <f>D2878*F2881*H2881</f>
        <v>0</v>
      </c>
      <c r="J2881" s="1033"/>
    </row>
    <row r="2882" spans="2:10" s="115" customFormat="1" ht="15.95" hidden="1" customHeight="1">
      <c r="B2882" s="1024"/>
      <c r="C2882" s="1027"/>
      <c r="D2882" s="1030"/>
      <c r="E2882" s="196" t="s">
        <v>261</v>
      </c>
      <c r="F2882" s="537"/>
      <c r="G2882" s="351">
        <f>D2878*F2882</f>
        <v>0</v>
      </c>
      <c r="H2882" s="463"/>
      <c r="I2882" s="354">
        <f>D2878*F2882*H2882</f>
        <v>0</v>
      </c>
      <c r="J2882" s="1033"/>
    </row>
    <row r="2883" spans="2:10" s="115" customFormat="1" ht="15.95" hidden="1" customHeight="1">
      <c r="B2883" s="1025"/>
      <c r="C2883" s="1028"/>
      <c r="D2883" s="1031"/>
      <c r="E2883" s="196" t="s">
        <v>126</v>
      </c>
      <c r="F2883" s="537"/>
      <c r="G2883" s="351">
        <f>D2878*F2883</f>
        <v>0</v>
      </c>
      <c r="H2883" s="463"/>
      <c r="I2883" s="354">
        <f>D2878*F2883*H2883</f>
        <v>0</v>
      </c>
      <c r="J2883" s="1034"/>
    </row>
    <row r="2884" spans="2:10" s="115" customFormat="1" ht="15.95" hidden="1" customHeight="1">
      <c r="B2884" s="1023">
        <v>480</v>
      </c>
      <c r="C2884" s="1026"/>
      <c r="D2884" s="1029"/>
      <c r="E2884" s="196" t="s">
        <v>128</v>
      </c>
      <c r="F2884" s="537"/>
      <c r="G2884" s="351">
        <f>D2884*F2884</f>
        <v>0</v>
      </c>
      <c r="H2884" s="463"/>
      <c r="I2884" s="354">
        <f t="shared" ref="I2884" si="752">D2884*F2884*H2884</f>
        <v>0</v>
      </c>
      <c r="J2884" s="1032">
        <f>SUM(I2884:I2889)</f>
        <v>0</v>
      </c>
    </row>
    <row r="2885" spans="2:10" s="115" customFormat="1" ht="15.95" hidden="1" customHeight="1">
      <c r="B2885" s="1024"/>
      <c r="C2885" s="1027"/>
      <c r="D2885" s="1030"/>
      <c r="E2885" s="196" t="s">
        <v>259</v>
      </c>
      <c r="F2885" s="537"/>
      <c r="G2885" s="351">
        <f>D2884*F2885</f>
        <v>0</v>
      </c>
      <c r="H2885" s="463"/>
      <c r="I2885" s="354">
        <f t="shared" ref="I2885" si="753">D2884*F2885*H2885</f>
        <v>0</v>
      </c>
      <c r="J2885" s="1033"/>
    </row>
    <row r="2886" spans="2:10" s="115" customFormat="1" ht="15.95" hidden="1" customHeight="1">
      <c r="B2886" s="1024"/>
      <c r="C2886" s="1027"/>
      <c r="D2886" s="1030"/>
      <c r="E2886" s="196" t="s">
        <v>243</v>
      </c>
      <c r="F2886" s="537"/>
      <c r="G2886" s="351">
        <f>D2884*F2886</f>
        <v>0</v>
      </c>
      <c r="H2886" s="463"/>
      <c r="I2886" s="354">
        <f>D2884*F2886*H2886</f>
        <v>0</v>
      </c>
      <c r="J2886" s="1033"/>
    </row>
    <row r="2887" spans="2:10" s="115" customFormat="1" ht="15.95" hidden="1" customHeight="1">
      <c r="B2887" s="1024"/>
      <c r="C2887" s="1027"/>
      <c r="D2887" s="1030"/>
      <c r="E2887" s="196" t="s">
        <v>260</v>
      </c>
      <c r="F2887" s="537"/>
      <c r="G2887" s="351">
        <f>D2884*F2887</f>
        <v>0</v>
      </c>
      <c r="H2887" s="463"/>
      <c r="I2887" s="354">
        <f>D2884*F2887*H2887</f>
        <v>0</v>
      </c>
      <c r="J2887" s="1033"/>
    </row>
    <row r="2888" spans="2:10" s="115" customFormat="1" ht="15.95" hidden="1" customHeight="1">
      <c r="B2888" s="1024"/>
      <c r="C2888" s="1027"/>
      <c r="D2888" s="1030"/>
      <c r="E2888" s="196" t="s">
        <v>261</v>
      </c>
      <c r="F2888" s="537"/>
      <c r="G2888" s="351">
        <f>D2884*F2888</f>
        <v>0</v>
      </c>
      <c r="H2888" s="463"/>
      <c r="I2888" s="354">
        <f>D2884*F2888*H2888</f>
        <v>0</v>
      </c>
      <c r="J2888" s="1033"/>
    </row>
    <row r="2889" spans="2:10" s="115" customFormat="1" ht="15.95" hidden="1" customHeight="1">
      <c r="B2889" s="1025"/>
      <c r="C2889" s="1028"/>
      <c r="D2889" s="1031"/>
      <c r="E2889" s="196" t="s">
        <v>126</v>
      </c>
      <c r="F2889" s="537"/>
      <c r="G2889" s="351">
        <f>D2884*F2889</f>
        <v>0</v>
      </c>
      <c r="H2889" s="463"/>
      <c r="I2889" s="354">
        <f>D2884*F2889*H2889</f>
        <v>0</v>
      </c>
      <c r="J2889" s="1034"/>
    </row>
    <row r="2890" spans="2:10" s="115" customFormat="1" ht="15.95" hidden="1" customHeight="1">
      <c r="B2890" s="1023">
        <v>481</v>
      </c>
      <c r="C2890" s="1026"/>
      <c r="D2890" s="1029"/>
      <c r="E2890" s="196" t="s">
        <v>128</v>
      </c>
      <c r="F2890" s="537"/>
      <c r="G2890" s="351">
        <f>D2890*F2890</f>
        <v>0</v>
      </c>
      <c r="H2890" s="463"/>
      <c r="I2890" s="354">
        <f t="shared" ref="I2890" si="754">D2890*F2890*H2890</f>
        <v>0</v>
      </c>
      <c r="J2890" s="1032">
        <f>SUM(I2890:I2895)</f>
        <v>0</v>
      </c>
    </row>
    <row r="2891" spans="2:10" s="115" customFormat="1" ht="15.95" hidden="1" customHeight="1">
      <c r="B2891" s="1024"/>
      <c r="C2891" s="1027"/>
      <c r="D2891" s="1030"/>
      <c r="E2891" s="196" t="s">
        <v>259</v>
      </c>
      <c r="F2891" s="537"/>
      <c r="G2891" s="351">
        <f>D2890*F2891</f>
        <v>0</v>
      </c>
      <c r="H2891" s="463"/>
      <c r="I2891" s="354">
        <f t="shared" ref="I2891" si="755">D2890*F2891*H2891</f>
        <v>0</v>
      </c>
      <c r="J2891" s="1033"/>
    </row>
    <row r="2892" spans="2:10" s="115" customFormat="1" ht="15.95" hidden="1" customHeight="1">
      <c r="B2892" s="1024"/>
      <c r="C2892" s="1027"/>
      <c r="D2892" s="1030"/>
      <c r="E2892" s="196" t="s">
        <v>243</v>
      </c>
      <c r="F2892" s="537"/>
      <c r="G2892" s="351">
        <f>D2890*F2892</f>
        <v>0</v>
      </c>
      <c r="H2892" s="463"/>
      <c r="I2892" s="354">
        <f>D2890*F2892*H2892</f>
        <v>0</v>
      </c>
      <c r="J2892" s="1033"/>
    </row>
    <row r="2893" spans="2:10" s="115" customFormat="1" ht="15.95" hidden="1" customHeight="1">
      <c r="B2893" s="1024"/>
      <c r="C2893" s="1027"/>
      <c r="D2893" s="1030"/>
      <c r="E2893" s="196" t="s">
        <v>260</v>
      </c>
      <c r="F2893" s="537"/>
      <c r="G2893" s="351">
        <f>D2890*F2893</f>
        <v>0</v>
      </c>
      <c r="H2893" s="463"/>
      <c r="I2893" s="354">
        <f>D2890*F2893*H2893</f>
        <v>0</v>
      </c>
      <c r="J2893" s="1033"/>
    </row>
    <row r="2894" spans="2:10" s="115" customFormat="1" ht="15.95" hidden="1" customHeight="1">
      <c r="B2894" s="1024"/>
      <c r="C2894" s="1027"/>
      <c r="D2894" s="1030"/>
      <c r="E2894" s="196" t="s">
        <v>261</v>
      </c>
      <c r="F2894" s="537"/>
      <c r="G2894" s="351">
        <f>D2890*F2894</f>
        <v>0</v>
      </c>
      <c r="H2894" s="463"/>
      <c r="I2894" s="354">
        <f>D2890*F2894*H2894</f>
        <v>0</v>
      </c>
      <c r="J2894" s="1033"/>
    </row>
    <row r="2895" spans="2:10" s="115" customFormat="1" ht="15.95" hidden="1" customHeight="1">
      <c r="B2895" s="1025"/>
      <c r="C2895" s="1028"/>
      <c r="D2895" s="1031"/>
      <c r="E2895" s="196" t="s">
        <v>126</v>
      </c>
      <c r="F2895" s="537"/>
      <c r="G2895" s="351">
        <f>D2890*F2895</f>
        <v>0</v>
      </c>
      <c r="H2895" s="463"/>
      <c r="I2895" s="354">
        <f>D2890*F2895*H2895</f>
        <v>0</v>
      </c>
      <c r="J2895" s="1034"/>
    </row>
    <row r="2896" spans="2:10" s="115" customFormat="1" ht="15.95" hidden="1" customHeight="1">
      <c r="B2896" s="1023">
        <v>482</v>
      </c>
      <c r="C2896" s="1026"/>
      <c r="D2896" s="1029"/>
      <c r="E2896" s="196" t="s">
        <v>128</v>
      </c>
      <c r="F2896" s="537"/>
      <c r="G2896" s="351">
        <f>D2896*F2896</f>
        <v>0</v>
      </c>
      <c r="H2896" s="463"/>
      <c r="I2896" s="354">
        <f t="shared" ref="I2896" si="756">D2896*F2896*H2896</f>
        <v>0</v>
      </c>
      <c r="J2896" s="1032">
        <f>SUM(I2896:I2901)</f>
        <v>0</v>
      </c>
    </row>
    <row r="2897" spans="2:10" s="115" customFormat="1" ht="15.95" hidden="1" customHeight="1">
      <c r="B2897" s="1024"/>
      <c r="C2897" s="1027"/>
      <c r="D2897" s="1030"/>
      <c r="E2897" s="196" t="s">
        <v>259</v>
      </c>
      <c r="F2897" s="537"/>
      <c r="G2897" s="351">
        <f>D2896*F2897</f>
        <v>0</v>
      </c>
      <c r="H2897" s="463"/>
      <c r="I2897" s="354">
        <f t="shared" ref="I2897" si="757">D2896*F2897*H2897</f>
        <v>0</v>
      </c>
      <c r="J2897" s="1033"/>
    </row>
    <row r="2898" spans="2:10" s="115" customFormat="1" ht="15.95" hidden="1" customHeight="1">
      <c r="B2898" s="1024"/>
      <c r="C2898" s="1027"/>
      <c r="D2898" s="1030"/>
      <c r="E2898" s="196" t="s">
        <v>243</v>
      </c>
      <c r="F2898" s="537"/>
      <c r="G2898" s="351">
        <f>D2896*F2898</f>
        <v>0</v>
      </c>
      <c r="H2898" s="463"/>
      <c r="I2898" s="354">
        <f>D2896*F2898*H2898</f>
        <v>0</v>
      </c>
      <c r="J2898" s="1033"/>
    </row>
    <row r="2899" spans="2:10" s="115" customFormat="1" ht="15.95" hidden="1" customHeight="1">
      <c r="B2899" s="1024"/>
      <c r="C2899" s="1027"/>
      <c r="D2899" s="1030"/>
      <c r="E2899" s="196" t="s">
        <v>260</v>
      </c>
      <c r="F2899" s="537"/>
      <c r="G2899" s="351">
        <f>D2896*F2899</f>
        <v>0</v>
      </c>
      <c r="H2899" s="463"/>
      <c r="I2899" s="354">
        <f>D2896*F2899*H2899</f>
        <v>0</v>
      </c>
      <c r="J2899" s="1033"/>
    </row>
    <row r="2900" spans="2:10" s="115" customFormat="1" ht="15.95" hidden="1" customHeight="1">
      <c r="B2900" s="1024"/>
      <c r="C2900" s="1027"/>
      <c r="D2900" s="1030"/>
      <c r="E2900" s="196" t="s">
        <v>261</v>
      </c>
      <c r="F2900" s="537"/>
      <c r="G2900" s="351">
        <f>D2896*F2900</f>
        <v>0</v>
      </c>
      <c r="H2900" s="463"/>
      <c r="I2900" s="354">
        <f>D2896*F2900*H2900</f>
        <v>0</v>
      </c>
      <c r="J2900" s="1033"/>
    </row>
    <row r="2901" spans="2:10" s="115" customFormat="1" ht="15.95" hidden="1" customHeight="1">
      <c r="B2901" s="1025"/>
      <c r="C2901" s="1028"/>
      <c r="D2901" s="1031"/>
      <c r="E2901" s="196" t="s">
        <v>126</v>
      </c>
      <c r="F2901" s="537"/>
      <c r="G2901" s="351">
        <f>D2896*F2901</f>
        <v>0</v>
      </c>
      <c r="H2901" s="463"/>
      <c r="I2901" s="354">
        <f>D2896*F2901*H2901</f>
        <v>0</v>
      </c>
      <c r="J2901" s="1034"/>
    </row>
    <row r="2902" spans="2:10" s="115" customFormat="1" ht="15.95" hidden="1" customHeight="1">
      <c r="B2902" s="1023">
        <v>483</v>
      </c>
      <c r="C2902" s="1026"/>
      <c r="D2902" s="1029"/>
      <c r="E2902" s="196" t="s">
        <v>128</v>
      </c>
      <c r="F2902" s="537"/>
      <c r="G2902" s="351">
        <f>D2902*F2902</f>
        <v>0</v>
      </c>
      <c r="H2902" s="463"/>
      <c r="I2902" s="354">
        <f t="shared" ref="I2902" si="758">D2902*F2902*H2902</f>
        <v>0</v>
      </c>
      <c r="J2902" s="1032">
        <f>SUM(I2902:I2907)</f>
        <v>0</v>
      </c>
    </row>
    <row r="2903" spans="2:10" s="115" customFormat="1" ht="15.95" hidden="1" customHeight="1">
      <c r="B2903" s="1024"/>
      <c r="C2903" s="1027"/>
      <c r="D2903" s="1030"/>
      <c r="E2903" s="196" t="s">
        <v>259</v>
      </c>
      <c r="F2903" s="537"/>
      <c r="G2903" s="351">
        <f>D2902*F2903</f>
        <v>0</v>
      </c>
      <c r="H2903" s="463"/>
      <c r="I2903" s="354">
        <f t="shared" ref="I2903" si="759">D2902*F2903*H2903</f>
        <v>0</v>
      </c>
      <c r="J2903" s="1033"/>
    </row>
    <row r="2904" spans="2:10" s="115" customFormat="1" ht="15.95" hidden="1" customHeight="1">
      <c r="B2904" s="1024"/>
      <c r="C2904" s="1027"/>
      <c r="D2904" s="1030"/>
      <c r="E2904" s="196" t="s">
        <v>243</v>
      </c>
      <c r="F2904" s="537"/>
      <c r="G2904" s="351">
        <f>D2902*F2904</f>
        <v>0</v>
      </c>
      <c r="H2904" s="463"/>
      <c r="I2904" s="354">
        <f>D2902*F2904*H2904</f>
        <v>0</v>
      </c>
      <c r="J2904" s="1033"/>
    </row>
    <row r="2905" spans="2:10" s="115" customFormat="1" ht="15.95" hidden="1" customHeight="1">
      <c r="B2905" s="1024"/>
      <c r="C2905" s="1027"/>
      <c r="D2905" s="1030"/>
      <c r="E2905" s="196" t="s">
        <v>260</v>
      </c>
      <c r="F2905" s="537"/>
      <c r="G2905" s="351">
        <f>D2902*F2905</f>
        <v>0</v>
      </c>
      <c r="H2905" s="463"/>
      <c r="I2905" s="354">
        <f>D2902*F2905*H2905</f>
        <v>0</v>
      </c>
      <c r="J2905" s="1033"/>
    </row>
    <row r="2906" spans="2:10" s="115" customFormat="1" ht="15.95" hidden="1" customHeight="1">
      <c r="B2906" s="1024"/>
      <c r="C2906" s="1027"/>
      <c r="D2906" s="1030"/>
      <c r="E2906" s="196" t="s">
        <v>261</v>
      </c>
      <c r="F2906" s="537"/>
      <c r="G2906" s="351">
        <f>D2902*F2906</f>
        <v>0</v>
      </c>
      <c r="H2906" s="463"/>
      <c r="I2906" s="354">
        <f>D2902*F2906*H2906</f>
        <v>0</v>
      </c>
      <c r="J2906" s="1033"/>
    </row>
    <row r="2907" spans="2:10" s="115" customFormat="1" ht="15.95" hidden="1" customHeight="1">
      <c r="B2907" s="1025"/>
      <c r="C2907" s="1028"/>
      <c r="D2907" s="1031"/>
      <c r="E2907" s="196" t="s">
        <v>126</v>
      </c>
      <c r="F2907" s="537"/>
      <c r="G2907" s="351">
        <f>D2902*F2907</f>
        <v>0</v>
      </c>
      <c r="H2907" s="463"/>
      <c r="I2907" s="354">
        <f>D2902*F2907*H2907</f>
        <v>0</v>
      </c>
      <c r="J2907" s="1034"/>
    </row>
    <row r="2908" spans="2:10" s="115" customFormat="1" ht="15.95" hidden="1" customHeight="1">
      <c r="B2908" s="1023">
        <v>484</v>
      </c>
      <c r="C2908" s="1026"/>
      <c r="D2908" s="1029"/>
      <c r="E2908" s="196" t="s">
        <v>128</v>
      </c>
      <c r="F2908" s="537"/>
      <c r="G2908" s="351">
        <f>D2908*F2908</f>
        <v>0</v>
      </c>
      <c r="H2908" s="463"/>
      <c r="I2908" s="354">
        <f t="shared" ref="I2908" si="760">D2908*F2908*H2908</f>
        <v>0</v>
      </c>
      <c r="J2908" s="1032">
        <f>SUM(I2908:I2913)</f>
        <v>0</v>
      </c>
    </row>
    <row r="2909" spans="2:10" s="115" customFormat="1" ht="15.95" hidden="1" customHeight="1">
      <c r="B2909" s="1024"/>
      <c r="C2909" s="1027"/>
      <c r="D2909" s="1030"/>
      <c r="E2909" s="196" t="s">
        <v>259</v>
      </c>
      <c r="F2909" s="537"/>
      <c r="G2909" s="351">
        <f>D2908*F2909</f>
        <v>0</v>
      </c>
      <c r="H2909" s="463"/>
      <c r="I2909" s="354">
        <f t="shared" ref="I2909" si="761">D2908*F2909*H2909</f>
        <v>0</v>
      </c>
      <c r="J2909" s="1033"/>
    </row>
    <row r="2910" spans="2:10" s="115" customFormat="1" ht="15.95" hidden="1" customHeight="1">
      <c r="B2910" s="1024"/>
      <c r="C2910" s="1027"/>
      <c r="D2910" s="1030"/>
      <c r="E2910" s="196" t="s">
        <v>243</v>
      </c>
      <c r="F2910" s="537"/>
      <c r="G2910" s="351">
        <f>D2908*F2910</f>
        <v>0</v>
      </c>
      <c r="H2910" s="463"/>
      <c r="I2910" s="354">
        <f>D2908*F2910*H2910</f>
        <v>0</v>
      </c>
      <c r="J2910" s="1033"/>
    </row>
    <row r="2911" spans="2:10" s="115" customFormat="1" ht="15.95" hidden="1" customHeight="1">
      <c r="B2911" s="1024"/>
      <c r="C2911" s="1027"/>
      <c r="D2911" s="1030"/>
      <c r="E2911" s="196" t="s">
        <v>260</v>
      </c>
      <c r="F2911" s="537"/>
      <c r="G2911" s="351">
        <f>D2908*F2911</f>
        <v>0</v>
      </c>
      <c r="H2911" s="463"/>
      <c r="I2911" s="354">
        <f>D2908*F2911*H2911</f>
        <v>0</v>
      </c>
      <c r="J2911" s="1033"/>
    </row>
    <row r="2912" spans="2:10" s="115" customFormat="1" ht="15.95" hidden="1" customHeight="1">
      <c r="B2912" s="1024"/>
      <c r="C2912" s="1027"/>
      <c r="D2912" s="1030"/>
      <c r="E2912" s="196" t="s">
        <v>261</v>
      </c>
      <c r="F2912" s="537"/>
      <c r="G2912" s="351">
        <f>D2908*F2912</f>
        <v>0</v>
      </c>
      <c r="H2912" s="463"/>
      <c r="I2912" s="354">
        <f>D2908*F2912*H2912</f>
        <v>0</v>
      </c>
      <c r="J2912" s="1033"/>
    </row>
    <row r="2913" spans="2:10" s="115" customFormat="1" ht="15.95" hidden="1" customHeight="1">
      <c r="B2913" s="1025"/>
      <c r="C2913" s="1028"/>
      <c r="D2913" s="1031"/>
      <c r="E2913" s="196" t="s">
        <v>126</v>
      </c>
      <c r="F2913" s="537"/>
      <c r="G2913" s="351">
        <f>D2908*F2913</f>
        <v>0</v>
      </c>
      <c r="H2913" s="463"/>
      <c r="I2913" s="354">
        <f>D2908*F2913*H2913</f>
        <v>0</v>
      </c>
      <c r="J2913" s="1034"/>
    </row>
    <row r="2914" spans="2:10" s="115" customFormat="1" ht="15.95" hidden="1" customHeight="1">
      <c r="B2914" s="1023">
        <v>485</v>
      </c>
      <c r="C2914" s="1026"/>
      <c r="D2914" s="1029"/>
      <c r="E2914" s="196" t="s">
        <v>128</v>
      </c>
      <c r="F2914" s="537"/>
      <c r="G2914" s="351">
        <f>D2914*F2914</f>
        <v>0</v>
      </c>
      <c r="H2914" s="463"/>
      <c r="I2914" s="354">
        <f t="shared" ref="I2914" si="762">D2914*F2914*H2914</f>
        <v>0</v>
      </c>
      <c r="J2914" s="1032">
        <f>SUM(I2914:I2919)</f>
        <v>0</v>
      </c>
    </row>
    <row r="2915" spans="2:10" s="115" customFormat="1" ht="15.95" hidden="1" customHeight="1">
      <c r="B2915" s="1024"/>
      <c r="C2915" s="1027"/>
      <c r="D2915" s="1030"/>
      <c r="E2915" s="196" t="s">
        <v>259</v>
      </c>
      <c r="F2915" s="537"/>
      <c r="G2915" s="351">
        <f>D2914*F2915</f>
        <v>0</v>
      </c>
      <c r="H2915" s="463"/>
      <c r="I2915" s="354">
        <f t="shared" ref="I2915" si="763">D2914*F2915*H2915</f>
        <v>0</v>
      </c>
      <c r="J2915" s="1033"/>
    </row>
    <row r="2916" spans="2:10" s="115" customFormat="1" ht="15.95" hidden="1" customHeight="1">
      <c r="B2916" s="1024"/>
      <c r="C2916" s="1027"/>
      <c r="D2916" s="1030"/>
      <c r="E2916" s="196" t="s">
        <v>243</v>
      </c>
      <c r="F2916" s="537"/>
      <c r="G2916" s="351">
        <f>D2914*F2916</f>
        <v>0</v>
      </c>
      <c r="H2916" s="463"/>
      <c r="I2916" s="354">
        <f>D2914*F2916*H2916</f>
        <v>0</v>
      </c>
      <c r="J2916" s="1033"/>
    </row>
    <row r="2917" spans="2:10" s="115" customFormat="1" ht="15.95" hidden="1" customHeight="1">
      <c r="B2917" s="1024"/>
      <c r="C2917" s="1027"/>
      <c r="D2917" s="1030"/>
      <c r="E2917" s="196" t="s">
        <v>260</v>
      </c>
      <c r="F2917" s="537"/>
      <c r="G2917" s="351">
        <f>D2914*F2917</f>
        <v>0</v>
      </c>
      <c r="H2917" s="463"/>
      <c r="I2917" s="354">
        <f>D2914*F2917*H2917</f>
        <v>0</v>
      </c>
      <c r="J2917" s="1033"/>
    </row>
    <row r="2918" spans="2:10" s="115" customFormat="1" ht="15.95" hidden="1" customHeight="1">
      <c r="B2918" s="1024"/>
      <c r="C2918" s="1027"/>
      <c r="D2918" s="1030"/>
      <c r="E2918" s="196" t="s">
        <v>261</v>
      </c>
      <c r="F2918" s="537"/>
      <c r="G2918" s="351">
        <f>D2914*F2918</f>
        <v>0</v>
      </c>
      <c r="H2918" s="463"/>
      <c r="I2918" s="354">
        <f>D2914*F2918*H2918</f>
        <v>0</v>
      </c>
      <c r="J2918" s="1033"/>
    </row>
    <row r="2919" spans="2:10" s="115" customFormat="1" ht="15.95" hidden="1" customHeight="1">
      <c r="B2919" s="1025"/>
      <c r="C2919" s="1028"/>
      <c r="D2919" s="1031"/>
      <c r="E2919" s="196" t="s">
        <v>126</v>
      </c>
      <c r="F2919" s="537"/>
      <c r="G2919" s="351">
        <f>D2914*F2919</f>
        <v>0</v>
      </c>
      <c r="H2919" s="463"/>
      <c r="I2919" s="354">
        <f>D2914*F2919*H2919</f>
        <v>0</v>
      </c>
      <c r="J2919" s="1034"/>
    </row>
    <row r="2920" spans="2:10" s="115" customFormat="1" ht="15.95" hidden="1" customHeight="1">
      <c r="B2920" s="1023">
        <v>486</v>
      </c>
      <c r="C2920" s="1026"/>
      <c r="D2920" s="1029"/>
      <c r="E2920" s="196" t="s">
        <v>128</v>
      </c>
      <c r="F2920" s="537"/>
      <c r="G2920" s="351">
        <f>D2920*F2920</f>
        <v>0</v>
      </c>
      <c r="H2920" s="463"/>
      <c r="I2920" s="354">
        <f t="shared" ref="I2920" si="764">D2920*F2920*H2920</f>
        <v>0</v>
      </c>
      <c r="J2920" s="1032">
        <f>SUM(I2920:I2925)</f>
        <v>0</v>
      </c>
    </row>
    <row r="2921" spans="2:10" s="115" customFormat="1" ht="15.95" hidden="1" customHeight="1">
      <c r="B2921" s="1024"/>
      <c r="C2921" s="1027"/>
      <c r="D2921" s="1030"/>
      <c r="E2921" s="196" t="s">
        <v>259</v>
      </c>
      <c r="F2921" s="537"/>
      <c r="G2921" s="351">
        <f>D2920*F2921</f>
        <v>0</v>
      </c>
      <c r="H2921" s="463"/>
      <c r="I2921" s="354">
        <f t="shared" ref="I2921" si="765">D2920*F2921*H2921</f>
        <v>0</v>
      </c>
      <c r="J2921" s="1033"/>
    </row>
    <row r="2922" spans="2:10" s="115" customFormat="1" ht="15.95" hidden="1" customHeight="1">
      <c r="B2922" s="1024"/>
      <c r="C2922" s="1027"/>
      <c r="D2922" s="1030"/>
      <c r="E2922" s="196" t="s">
        <v>243</v>
      </c>
      <c r="F2922" s="537"/>
      <c r="G2922" s="351">
        <f>D2920*F2922</f>
        <v>0</v>
      </c>
      <c r="H2922" s="463"/>
      <c r="I2922" s="354">
        <f>D2920*F2922*H2922</f>
        <v>0</v>
      </c>
      <c r="J2922" s="1033"/>
    </row>
    <row r="2923" spans="2:10" s="115" customFormat="1" ht="15.95" hidden="1" customHeight="1">
      <c r="B2923" s="1024"/>
      <c r="C2923" s="1027"/>
      <c r="D2923" s="1030"/>
      <c r="E2923" s="196" t="s">
        <v>260</v>
      </c>
      <c r="F2923" s="537"/>
      <c r="G2923" s="351">
        <f>D2920*F2923</f>
        <v>0</v>
      </c>
      <c r="H2923" s="463"/>
      <c r="I2923" s="354">
        <f>D2920*F2923*H2923</f>
        <v>0</v>
      </c>
      <c r="J2923" s="1033"/>
    </row>
    <row r="2924" spans="2:10" s="115" customFormat="1" ht="15.95" hidden="1" customHeight="1">
      <c r="B2924" s="1024"/>
      <c r="C2924" s="1027"/>
      <c r="D2924" s="1030"/>
      <c r="E2924" s="196" t="s">
        <v>261</v>
      </c>
      <c r="F2924" s="537"/>
      <c r="G2924" s="351">
        <f>D2920*F2924</f>
        <v>0</v>
      </c>
      <c r="H2924" s="463"/>
      <c r="I2924" s="354">
        <f>D2920*F2924*H2924</f>
        <v>0</v>
      </c>
      <c r="J2924" s="1033"/>
    </row>
    <row r="2925" spans="2:10" s="115" customFormat="1" ht="15.95" hidden="1" customHeight="1">
      <c r="B2925" s="1025"/>
      <c r="C2925" s="1028"/>
      <c r="D2925" s="1031"/>
      <c r="E2925" s="196" t="s">
        <v>126</v>
      </c>
      <c r="F2925" s="537"/>
      <c r="G2925" s="351">
        <f>D2920*F2925</f>
        <v>0</v>
      </c>
      <c r="H2925" s="463"/>
      <c r="I2925" s="354">
        <f>D2920*F2925*H2925</f>
        <v>0</v>
      </c>
      <c r="J2925" s="1034"/>
    </row>
    <row r="2926" spans="2:10" s="115" customFormat="1" ht="15.95" hidden="1" customHeight="1">
      <c r="B2926" s="1023">
        <v>487</v>
      </c>
      <c r="C2926" s="1026"/>
      <c r="D2926" s="1029"/>
      <c r="E2926" s="196" t="s">
        <v>128</v>
      </c>
      <c r="F2926" s="537"/>
      <c r="G2926" s="351">
        <f>D2926*F2926</f>
        <v>0</v>
      </c>
      <c r="H2926" s="463"/>
      <c r="I2926" s="354">
        <f t="shared" ref="I2926" si="766">D2926*F2926*H2926</f>
        <v>0</v>
      </c>
      <c r="J2926" s="1032">
        <f>SUM(I2926:I2931)</f>
        <v>0</v>
      </c>
    </row>
    <row r="2927" spans="2:10" s="115" customFormat="1" ht="15.95" hidden="1" customHeight="1">
      <c r="B2927" s="1024"/>
      <c r="C2927" s="1027"/>
      <c r="D2927" s="1030"/>
      <c r="E2927" s="196" t="s">
        <v>259</v>
      </c>
      <c r="F2927" s="537"/>
      <c r="G2927" s="351">
        <f>D2926*F2927</f>
        <v>0</v>
      </c>
      <c r="H2927" s="463"/>
      <c r="I2927" s="354">
        <f t="shared" ref="I2927" si="767">D2926*F2927*H2927</f>
        <v>0</v>
      </c>
      <c r="J2927" s="1033"/>
    </row>
    <row r="2928" spans="2:10" s="115" customFormat="1" ht="15.95" hidden="1" customHeight="1">
      <c r="B2928" s="1024"/>
      <c r="C2928" s="1027"/>
      <c r="D2928" s="1030"/>
      <c r="E2928" s="196" t="s">
        <v>243</v>
      </c>
      <c r="F2928" s="537"/>
      <c r="G2928" s="351">
        <f>D2926*F2928</f>
        <v>0</v>
      </c>
      <c r="H2928" s="463"/>
      <c r="I2928" s="354">
        <f>D2926*F2928*H2928</f>
        <v>0</v>
      </c>
      <c r="J2928" s="1033"/>
    </row>
    <row r="2929" spans="2:10" s="115" customFormat="1" ht="15.95" hidden="1" customHeight="1">
      <c r="B2929" s="1024"/>
      <c r="C2929" s="1027"/>
      <c r="D2929" s="1030"/>
      <c r="E2929" s="196" t="s">
        <v>260</v>
      </c>
      <c r="F2929" s="537"/>
      <c r="G2929" s="351">
        <f>D2926*F2929</f>
        <v>0</v>
      </c>
      <c r="H2929" s="463"/>
      <c r="I2929" s="354">
        <f>D2926*F2929*H2929</f>
        <v>0</v>
      </c>
      <c r="J2929" s="1033"/>
    </row>
    <row r="2930" spans="2:10" s="115" customFormat="1" ht="15.95" hidden="1" customHeight="1">
      <c r="B2930" s="1024"/>
      <c r="C2930" s="1027"/>
      <c r="D2930" s="1030"/>
      <c r="E2930" s="196" t="s">
        <v>261</v>
      </c>
      <c r="F2930" s="537"/>
      <c r="G2930" s="351">
        <f>D2926*F2930</f>
        <v>0</v>
      </c>
      <c r="H2930" s="463"/>
      <c r="I2930" s="354">
        <f>D2926*F2930*H2930</f>
        <v>0</v>
      </c>
      <c r="J2930" s="1033"/>
    </row>
    <row r="2931" spans="2:10" s="115" customFormat="1" ht="15.95" hidden="1" customHeight="1">
      <c r="B2931" s="1025"/>
      <c r="C2931" s="1028"/>
      <c r="D2931" s="1031"/>
      <c r="E2931" s="196" t="s">
        <v>126</v>
      </c>
      <c r="F2931" s="537"/>
      <c r="G2931" s="351">
        <f>D2926*F2931</f>
        <v>0</v>
      </c>
      <c r="H2931" s="463"/>
      <c r="I2931" s="354">
        <f>D2926*F2931*H2931</f>
        <v>0</v>
      </c>
      <c r="J2931" s="1034"/>
    </row>
    <row r="2932" spans="2:10" s="115" customFormat="1" ht="15.95" hidden="1" customHeight="1">
      <c r="B2932" s="1023">
        <v>488</v>
      </c>
      <c r="C2932" s="1026"/>
      <c r="D2932" s="1029"/>
      <c r="E2932" s="196" t="s">
        <v>128</v>
      </c>
      <c r="F2932" s="537"/>
      <c r="G2932" s="351">
        <f>D2932*F2932</f>
        <v>0</v>
      </c>
      <c r="H2932" s="463"/>
      <c r="I2932" s="354">
        <f t="shared" ref="I2932" si="768">D2932*F2932*H2932</f>
        <v>0</v>
      </c>
      <c r="J2932" s="1032">
        <f>SUM(I2932:I2937)</f>
        <v>0</v>
      </c>
    </row>
    <row r="2933" spans="2:10" s="115" customFormat="1" ht="15.95" hidden="1" customHeight="1">
      <c r="B2933" s="1024"/>
      <c r="C2933" s="1027"/>
      <c r="D2933" s="1030"/>
      <c r="E2933" s="196" t="s">
        <v>259</v>
      </c>
      <c r="F2933" s="537"/>
      <c r="G2933" s="351">
        <f>D2932*F2933</f>
        <v>0</v>
      </c>
      <c r="H2933" s="463"/>
      <c r="I2933" s="354">
        <f t="shared" ref="I2933" si="769">D2932*F2933*H2933</f>
        <v>0</v>
      </c>
      <c r="J2933" s="1033"/>
    </row>
    <row r="2934" spans="2:10" s="115" customFormat="1" ht="15.95" hidden="1" customHeight="1">
      <c r="B2934" s="1024"/>
      <c r="C2934" s="1027"/>
      <c r="D2934" s="1030"/>
      <c r="E2934" s="196" t="s">
        <v>243</v>
      </c>
      <c r="F2934" s="537"/>
      <c r="G2934" s="351">
        <f>D2932*F2934</f>
        <v>0</v>
      </c>
      <c r="H2934" s="463"/>
      <c r="I2934" s="354">
        <f>D2932*F2934*H2934</f>
        <v>0</v>
      </c>
      <c r="J2934" s="1033"/>
    </row>
    <row r="2935" spans="2:10" s="115" customFormat="1" ht="15.95" hidden="1" customHeight="1">
      <c r="B2935" s="1024"/>
      <c r="C2935" s="1027"/>
      <c r="D2935" s="1030"/>
      <c r="E2935" s="196" t="s">
        <v>260</v>
      </c>
      <c r="F2935" s="537"/>
      <c r="G2935" s="351">
        <f>D2932*F2935</f>
        <v>0</v>
      </c>
      <c r="H2935" s="463"/>
      <c r="I2935" s="354">
        <f>D2932*F2935*H2935</f>
        <v>0</v>
      </c>
      <c r="J2935" s="1033"/>
    </row>
    <row r="2936" spans="2:10" s="115" customFormat="1" ht="15.95" hidden="1" customHeight="1">
      <c r="B2936" s="1024"/>
      <c r="C2936" s="1027"/>
      <c r="D2936" s="1030"/>
      <c r="E2936" s="196" t="s">
        <v>261</v>
      </c>
      <c r="F2936" s="537"/>
      <c r="G2936" s="351">
        <f>D2932*F2936</f>
        <v>0</v>
      </c>
      <c r="H2936" s="463"/>
      <c r="I2936" s="354">
        <f>D2932*F2936*H2936</f>
        <v>0</v>
      </c>
      <c r="J2936" s="1033"/>
    </row>
    <row r="2937" spans="2:10" s="115" customFormat="1" ht="15.95" hidden="1" customHeight="1">
      <c r="B2937" s="1025"/>
      <c r="C2937" s="1028"/>
      <c r="D2937" s="1031"/>
      <c r="E2937" s="196" t="s">
        <v>126</v>
      </c>
      <c r="F2937" s="537"/>
      <c r="G2937" s="351">
        <f>D2932*F2937</f>
        <v>0</v>
      </c>
      <c r="H2937" s="463"/>
      <c r="I2937" s="354">
        <f>D2932*F2937*H2937</f>
        <v>0</v>
      </c>
      <c r="J2937" s="1034"/>
    </row>
    <row r="2938" spans="2:10" s="115" customFormat="1" ht="15.95" hidden="1" customHeight="1">
      <c r="B2938" s="1023">
        <v>489</v>
      </c>
      <c r="C2938" s="1026"/>
      <c r="D2938" s="1029"/>
      <c r="E2938" s="196" t="s">
        <v>128</v>
      </c>
      <c r="F2938" s="537"/>
      <c r="G2938" s="351">
        <f>D2938*F2938</f>
        <v>0</v>
      </c>
      <c r="H2938" s="463"/>
      <c r="I2938" s="354">
        <f t="shared" ref="I2938" si="770">D2938*F2938*H2938</f>
        <v>0</v>
      </c>
      <c r="J2938" s="1032">
        <f>SUM(I2938:I2943)</f>
        <v>0</v>
      </c>
    </row>
    <row r="2939" spans="2:10" s="115" customFormat="1" ht="15.95" hidden="1" customHeight="1">
      <c r="B2939" s="1024"/>
      <c r="C2939" s="1027"/>
      <c r="D2939" s="1030"/>
      <c r="E2939" s="196" t="s">
        <v>259</v>
      </c>
      <c r="F2939" s="537"/>
      <c r="G2939" s="351">
        <f>D2938*F2939</f>
        <v>0</v>
      </c>
      <c r="H2939" s="463"/>
      <c r="I2939" s="354">
        <f t="shared" ref="I2939" si="771">D2938*F2939*H2939</f>
        <v>0</v>
      </c>
      <c r="J2939" s="1033"/>
    </row>
    <row r="2940" spans="2:10" s="115" customFormat="1" ht="15.95" hidden="1" customHeight="1">
      <c r="B2940" s="1024"/>
      <c r="C2940" s="1027"/>
      <c r="D2940" s="1030"/>
      <c r="E2940" s="196" t="s">
        <v>243</v>
      </c>
      <c r="F2940" s="537"/>
      <c r="G2940" s="351">
        <f>D2938*F2940</f>
        <v>0</v>
      </c>
      <c r="H2940" s="463"/>
      <c r="I2940" s="354">
        <f>D2938*F2940*H2940</f>
        <v>0</v>
      </c>
      <c r="J2940" s="1033"/>
    </row>
    <row r="2941" spans="2:10" s="115" customFormat="1" ht="15.95" hidden="1" customHeight="1">
      <c r="B2941" s="1024"/>
      <c r="C2941" s="1027"/>
      <c r="D2941" s="1030"/>
      <c r="E2941" s="196" t="s">
        <v>260</v>
      </c>
      <c r="F2941" s="537"/>
      <c r="G2941" s="351">
        <f>D2938*F2941</f>
        <v>0</v>
      </c>
      <c r="H2941" s="463"/>
      <c r="I2941" s="354">
        <f>D2938*F2941*H2941</f>
        <v>0</v>
      </c>
      <c r="J2941" s="1033"/>
    </row>
    <row r="2942" spans="2:10" s="115" customFormat="1" ht="15.95" hidden="1" customHeight="1">
      <c r="B2942" s="1024"/>
      <c r="C2942" s="1027"/>
      <c r="D2942" s="1030"/>
      <c r="E2942" s="196" t="s">
        <v>261</v>
      </c>
      <c r="F2942" s="537"/>
      <c r="G2942" s="351">
        <f>D2938*F2942</f>
        <v>0</v>
      </c>
      <c r="H2942" s="463"/>
      <c r="I2942" s="354">
        <f>D2938*F2942*H2942</f>
        <v>0</v>
      </c>
      <c r="J2942" s="1033"/>
    </row>
    <row r="2943" spans="2:10" s="115" customFormat="1" ht="15.95" hidden="1" customHeight="1">
      <c r="B2943" s="1025"/>
      <c r="C2943" s="1028"/>
      <c r="D2943" s="1031"/>
      <c r="E2943" s="196" t="s">
        <v>126</v>
      </c>
      <c r="F2943" s="537"/>
      <c r="G2943" s="351">
        <f>D2938*F2943</f>
        <v>0</v>
      </c>
      <c r="H2943" s="463"/>
      <c r="I2943" s="354">
        <f>D2938*F2943*H2943</f>
        <v>0</v>
      </c>
      <c r="J2943" s="1034"/>
    </row>
    <row r="2944" spans="2:10" s="115" customFormat="1" ht="15.95" hidden="1" customHeight="1">
      <c r="B2944" s="1023">
        <v>490</v>
      </c>
      <c r="C2944" s="1026"/>
      <c r="D2944" s="1029"/>
      <c r="E2944" s="196" t="s">
        <v>128</v>
      </c>
      <c r="F2944" s="537"/>
      <c r="G2944" s="351">
        <f>D2944*F2944</f>
        <v>0</v>
      </c>
      <c r="H2944" s="463"/>
      <c r="I2944" s="354">
        <f t="shared" ref="I2944" si="772">D2944*F2944*H2944</f>
        <v>0</v>
      </c>
      <c r="J2944" s="1032">
        <f>SUM(I2944:I2949)</f>
        <v>0</v>
      </c>
    </row>
    <row r="2945" spans="2:10" s="115" customFormat="1" ht="15.95" hidden="1" customHeight="1">
      <c r="B2945" s="1024"/>
      <c r="C2945" s="1027"/>
      <c r="D2945" s="1030"/>
      <c r="E2945" s="196" t="s">
        <v>259</v>
      </c>
      <c r="F2945" s="537"/>
      <c r="G2945" s="351">
        <f>D2944*F2945</f>
        <v>0</v>
      </c>
      <c r="H2945" s="463"/>
      <c r="I2945" s="354">
        <f t="shared" ref="I2945" si="773">D2944*F2945*H2945</f>
        <v>0</v>
      </c>
      <c r="J2945" s="1033"/>
    </row>
    <row r="2946" spans="2:10" s="115" customFormat="1" ht="15.95" hidden="1" customHeight="1">
      <c r="B2946" s="1024"/>
      <c r="C2946" s="1027"/>
      <c r="D2946" s="1030"/>
      <c r="E2946" s="196" t="s">
        <v>243</v>
      </c>
      <c r="F2946" s="537"/>
      <c r="G2946" s="351">
        <f>D2944*F2946</f>
        <v>0</v>
      </c>
      <c r="H2946" s="463"/>
      <c r="I2946" s="354">
        <f>D2944*F2946*H2946</f>
        <v>0</v>
      </c>
      <c r="J2946" s="1033"/>
    </row>
    <row r="2947" spans="2:10" s="115" customFormat="1" ht="15.95" hidden="1" customHeight="1">
      <c r="B2947" s="1024"/>
      <c r="C2947" s="1027"/>
      <c r="D2947" s="1030"/>
      <c r="E2947" s="196" t="s">
        <v>260</v>
      </c>
      <c r="F2947" s="537"/>
      <c r="G2947" s="351">
        <f>D2944*F2947</f>
        <v>0</v>
      </c>
      <c r="H2947" s="463"/>
      <c r="I2947" s="354">
        <f>D2944*F2947*H2947</f>
        <v>0</v>
      </c>
      <c r="J2947" s="1033"/>
    </row>
    <row r="2948" spans="2:10" s="115" customFormat="1" ht="15.95" hidden="1" customHeight="1">
      <c r="B2948" s="1024"/>
      <c r="C2948" s="1027"/>
      <c r="D2948" s="1030"/>
      <c r="E2948" s="196" t="s">
        <v>261</v>
      </c>
      <c r="F2948" s="537"/>
      <c r="G2948" s="351">
        <f>D2944*F2948</f>
        <v>0</v>
      </c>
      <c r="H2948" s="463"/>
      <c r="I2948" s="354">
        <f>D2944*F2948*H2948</f>
        <v>0</v>
      </c>
      <c r="J2948" s="1033"/>
    </row>
    <row r="2949" spans="2:10" s="115" customFormat="1" ht="15.95" hidden="1" customHeight="1">
      <c r="B2949" s="1025"/>
      <c r="C2949" s="1028"/>
      <c r="D2949" s="1031"/>
      <c r="E2949" s="196" t="s">
        <v>126</v>
      </c>
      <c r="F2949" s="537"/>
      <c r="G2949" s="351">
        <f>D2944*F2949</f>
        <v>0</v>
      </c>
      <c r="H2949" s="463"/>
      <c r="I2949" s="354">
        <f>D2944*F2949*H2949</f>
        <v>0</v>
      </c>
      <c r="J2949" s="1034"/>
    </row>
    <row r="2950" spans="2:10" s="115" customFormat="1" ht="15.95" hidden="1" customHeight="1">
      <c r="B2950" s="1023">
        <v>491</v>
      </c>
      <c r="C2950" s="1026"/>
      <c r="D2950" s="1029"/>
      <c r="E2950" s="196" t="s">
        <v>128</v>
      </c>
      <c r="F2950" s="537"/>
      <c r="G2950" s="351">
        <f>D2950*F2950</f>
        <v>0</v>
      </c>
      <c r="H2950" s="463"/>
      <c r="I2950" s="354">
        <f t="shared" ref="I2950" si="774">D2950*F2950*H2950</f>
        <v>0</v>
      </c>
      <c r="J2950" s="1032">
        <f>SUM(I2950:I2955)</f>
        <v>0</v>
      </c>
    </row>
    <row r="2951" spans="2:10" s="115" customFormat="1" ht="15.95" hidden="1" customHeight="1">
      <c r="B2951" s="1024"/>
      <c r="C2951" s="1027"/>
      <c r="D2951" s="1030"/>
      <c r="E2951" s="196" t="s">
        <v>259</v>
      </c>
      <c r="F2951" s="537"/>
      <c r="G2951" s="351">
        <f>D2950*F2951</f>
        <v>0</v>
      </c>
      <c r="H2951" s="463"/>
      <c r="I2951" s="354">
        <f t="shared" ref="I2951" si="775">D2950*F2951*H2951</f>
        <v>0</v>
      </c>
      <c r="J2951" s="1033"/>
    </row>
    <row r="2952" spans="2:10" s="115" customFormat="1" ht="15.95" hidden="1" customHeight="1">
      <c r="B2952" s="1024"/>
      <c r="C2952" s="1027"/>
      <c r="D2952" s="1030"/>
      <c r="E2952" s="196" t="s">
        <v>243</v>
      </c>
      <c r="F2952" s="537"/>
      <c r="G2952" s="351">
        <f>D2950*F2952</f>
        <v>0</v>
      </c>
      <c r="H2952" s="463"/>
      <c r="I2952" s="354">
        <f>D2950*F2952*H2952</f>
        <v>0</v>
      </c>
      <c r="J2952" s="1033"/>
    </row>
    <row r="2953" spans="2:10" s="115" customFormat="1" ht="15.95" hidden="1" customHeight="1">
      <c r="B2953" s="1024"/>
      <c r="C2953" s="1027"/>
      <c r="D2953" s="1030"/>
      <c r="E2953" s="196" t="s">
        <v>260</v>
      </c>
      <c r="F2953" s="537"/>
      <c r="G2953" s="351">
        <f>D2950*F2953</f>
        <v>0</v>
      </c>
      <c r="H2953" s="463"/>
      <c r="I2953" s="354">
        <f>D2950*F2953*H2953</f>
        <v>0</v>
      </c>
      <c r="J2953" s="1033"/>
    </row>
    <row r="2954" spans="2:10" s="115" customFormat="1" ht="15.95" hidden="1" customHeight="1">
      <c r="B2954" s="1024"/>
      <c r="C2954" s="1027"/>
      <c r="D2954" s="1030"/>
      <c r="E2954" s="196" t="s">
        <v>261</v>
      </c>
      <c r="F2954" s="537"/>
      <c r="G2954" s="351">
        <f>D2950*F2954</f>
        <v>0</v>
      </c>
      <c r="H2954" s="463"/>
      <c r="I2954" s="354">
        <f>D2950*F2954*H2954</f>
        <v>0</v>
      </c>
      <c r="J2954" s="1033"/>
    </row>
    <row r="2955" spans="2:10" s="115" customFormat="1" ht="15.95" hidden="1" customHeight="1">
      <c r="B2955" s="1025"/>
      <c r="C2955" s="1028"/>
      <c r="D2955" s="1031"/>
      <c r="E2955" s="196" t="s">
        <v>126</v>
      </c>
      <c r="F2955" s="537"/>
      <c r="G2955" s="351">
        <f>D2950*F2955</f>
        <v>0</v>
      </c>
      <c r="H2955" s="463"/>
      <c r="I2955" s="354">
        <f>D2950*F2955*H2955</f>
        <v>0</v>
      </c>
      <c r="J2955" s="1034"/>
    </row>
    <row r="2956" spans="2:10" s="115" customFormat="1" ht="15.95" hidden="1" customHeight="1">
      <c r="B2956" s="1023">
        <v>492</v>
      </c>
      <c r="C2956" s="1026"/>
      <c r="D2956" s="1029"/>
      <c r="E2956" s="196" t="s">
        <v>128</v>
      </c>
      <c r="F2956" s="537"/>
      <c r="G2956" s="351">
        <f>D2956*F2956</f>
        <v>0</v>
      </c>
      <c r="H2956" s="463"/>
      <c r="I2956" s="354">
        <f t="shared" ref="I2956" si="776">D2956*F2956*H2956</f>
        <v>0</v>
      </c>
      <c r="J2956" s="1032">
        <f>SUM(I2956:I2961)</f>
        <v>0</v>
      </c>
    </row>
    <row r="2957" spans="2:10" s="115" customFormat="1" ht="15.95" hidden="1" customHeight="1">
      <c r="B2957" s="1024"/>
      <c r="C2957" s="1027"/>
      <c r="D2957" s="1030"/>
      <c r="E2957" s="196" t="s">
        <v>259</v>
      </c>
      <c r="F2957" s="537"/>
      <c r="G2957" s="351">
        <f>D2956*F2957</f>
        <v>0</v>
      </c>
      <c r="H2957" s="463"/>
      <c r="I2957" s="354">
        <f t="shared" ref="I2957" si="777">D2956*F2957*H2957</f>
        <v>0</v>
      </c>
      <c r="J2957" s="1033"/>
    </row>
    <row r="2958" spans="2:10" s="115" customFormat="1" ht="15.95" hidden="1" customHeight="1">
      <c r="B2958" s="1024"/>
      <c r="C2958" s="1027"/>
      <c r="D2958" s="1030"/>
      <c r="E2958" s="196" t="s">
        <v>243</v>
      </c>
      <c r="F2958" s="537"/>
      <c r="G2958" s="351">
        <f>D2956*F2958</f>
        <v>0</v>
      </c>
      <c r="H2958" s="463"/>
      <c r="I2958" s="354">
        <f>D2956*F2958*H2958</f>
        <v>0</v>
      </c>
      <c r="J2958" s="1033"/>
    </row>
    <row r="2959" spans="2:10" s="115" customFormat="1" ht="15.95" hidden="1" customHeight="1">
      <c r="B2959" s="1024"/>
      <c r="C2959" s="1027"/>
      <c r="D2959" s="1030"/>
      <c r="E2959" s="196" t="s">
        <v>260</v>
      </c>
      <c r="F2959" s="537"/>
      <c r="G2959" s="351">
        <f>D2956*F2959</f>
        <v>0</v>
      </c>
      <c r="H2959" s="463"/>
      <c r="I2959" s="354">
        <f>D2956*F2959*H2959</f>
        <v>0</v>
      </c>
      <c r="J2959" s="1033"/>
    </row>
    <row r="2960" spans="2:10" s="115" customFormat="1" ht="15.95" hidden="1" customHeight="1">
      <c r="B2960" s="1024"/>
      <c r="C2960" s="1027"/>
      <c r="D2960" s="1030"/>
      <c r="E2960" s="196" t="s">
        <v>261</v>
      </c>
      <c r="F2960" s="537"/>
      <c r="G2960" s="351">
        <f>D2956*F2960</f>
        <v>0</v>
      </c>
      <c r="H2960" s="463"/>
      <c r="I2960" s="354">
        <f>D2956*F2960*H2960</f>
        <v>0</v>
      </c>
      <c r="J2960" s="1033"/>
    </row>
    <row r="2961" spans="2:10" s="115" customFormat="1" ht="15.95" hidden="1" customHeight="1">
      <c r="B2961" s="1025"/>
      <c r="C2961" s="1028"/>
      <c r="D2961" s="1031"/>
      <c r="E2961" s="196" t="s">
        <v>126</v>
      </c>
      <c r="F2961" s="537"/>
      <c r="G2961" s="351">
        <f>D2956*F2961</f>
        <v>0</v>
      </c>
      <c r="H2961" s="463"/>
      <c r="I2961" s="354">
        <f>D2956*F2961*H2961</f>
        <v>0</v>
      </c>
      <c r="J2961" s="1034"/>
    </row>
    <row r="2962" spans="2:10" s="115" customFormat="1" ht="15.95" hidden="1" customHeight="1">
      <c r="B2962" s="1023">
        <v>493</v>
      </c>
      <c r="C2962" s="1026"/>
      <c r="D2962" s="1029"/>
      <c r="E2962" s="196" t="s">
        <v>128</v>
      </c>
      <c r="F2962" s="537"/>
      <c r="G2962" s="351">
        <f>D2962*F2962</f>
        <v>0</v>
      </c>
      <c r="H2962" s="463"/>
      <c r="I2962" s="354">
        <f t="shared" ref="I2962" si="778">D2962*F2962*H2962</f>
        <v>0</v>
      </c>
      <c r="J2962" s="1032">
        <f>SUM(I2962:I2967)</f>
        <v>0</v>
      </c>
    </row>
    <row r="2963" spans="2:10" s="115" customFormat="1" ht="15.95" hidden="1" customHeight="1">
      <c r="B2963" s="1024"/>
      <c r="C2963" s="1027"/>
      <c r="D2963" s="1030"/>
      <c r="E2963" s="196" t="s">
        <v>259</v>
      </c>
      <c r="F2963" s="537"/>
      <c r="G2963" s="351">
        <f>D2962*F2963</f>
        <v>0</v>
      </c>
      <c r="H2963" s="463"/>
      <c r="I2963" s="354">
        <f t="shared" ref="I2963" si="779">D2962*F2963*H2963</f>
        <v>0</v>
      </c>
      <c r="J2963" s="1033"/>
    </row>
    <row r="2964" spans="2:10" s="115" customFormat="1" ht="15.95" hidden="1" customHeight="1">
      <c r="B2964" s="1024"/>
      <c r="C2964" s="1027"/>
      <c r="D2964" s="1030"/>
      <c r="E2964" s="196" t="s">
        <v>243</v>
      </c>
      <c r="F2964" s="537"/>
      <c r="G2964" s="351">
        <f>D2962*F2964</f>
        <v>0</v>
      </c>
      <c r="H2964" s="463"/>
      <c r="I2964" s="354">
        <f>D2962*F2964*H2964</f>
        <v>0</v>
      </c>
      <c r="J2964" s="1033"/>
    </row>
    <row r="2965" spans="2:10" s="115" customFormat="1" ht="15.95" hidden="1" customHeight="1">
      <c r="B2965" s="1024"/>
      <c r="C2965" s="1027"/>
      <c r="D2965" s="1030"/>
      <c r="E2965" s="196" t="s">
        <v>260</v>
      </c>
      <c r="F2965" s="537"/>
      <c r="G2965" s="351">
        <f>D2962*F2965</f>
        <v>0</v>
      </c>
      <c r="H2965" s="463"/>
      <c r="I2965" s="354">
        <f>D2962*F2965*H2965</f>
        <v>0</v>
      </c>
      <c r="J2965" s="1033"/>
    </row>
    <row r="2966" spans="2:10" s="115" customFormat="1" ht="15.95" hidden="1" customHeight="1">
      <c r="B2966" s="1024"/>
      <c r="C2966" s="1027"/>
      <c r="D2966" s="1030"/>
      <c r="E2966" s="196" t="s">
        <v>261</v>
      </c>
      <c r="F2966" s="537"/>
      <c r="G2966" s="351">
        <f>D2962*F2966</f>
        <v>0</v>
      </c>
      <c r="H2966" s="463"/>
      <c r="I2966" s="354">
        <f>D2962*F2966*H2966</f>
        <v>0</v>
      </c>
      <c r="J2966" s="1033"/>
    </row>
    <row r="2967" spans="2:10" s="115" customFormat="1" ht="15.95" hidden="1" customHeight="1">
      <c r="B2967" s="1025"/>
      <c r="C2967" s="1028"/>
      <c r="D2967" s="1031"/>
      <c r="E2967" s="196" t="s">
        <v>126</v>
      </c>
      <c r="F2967" s="537"/>
      <c r="G2967" s="351">
        <f>D2962*F2967</f>
        <v>0</v>
      </c>
      <c r="H2967" s="463"/>
      <c r="I2967" s="354">
        <f>D2962*F2967*H2967</f>
        <v>0</v>
      </c>
      <c r="J2967" s="1034"/>
    </row>
    <row r="2968" spans="2:10" s="115" customFormat="1" ht="15.95" hidden="1" customHeight="1">
      <c r="B2968" s="1023">
        <v>494</v>
      </c>
      <c r="C2968" s="1026"/>
      <c r="D2968" s="1029"/>
      <c r="E2968" s="196" t="s">
        <v>128</v>
      </c>
      <c r="F2968" s="537"/>
      <c r="G2968" s="351">
        <f>D2968*F2968</f>
        <v>0</v>
      </c>
      <c r="H2968" s="463"/>
      <c r="I2968" s="354">
        <f t="shared" ref="I2968" si="780">D2968*F2968*H2968</f>
        <v>0</v>
      </c>
      <c r="J2968" s="1032">
        <f>SUM(I2968:I2973)</f>
        <v>0</v>
      </c>
    </row>
    <row r="2969" spans="2:10" s="115" customFormat="1" ht="15.95" hidden="1" customHeight="1">
      <c r="B2969" s="1024"/>
      <c r="C2969" s="1027"/>
      <c r="D2969" s="1030"/>
      <c r="E2969" s="196" t="s">
        <v>259</v>
      </c>
      <c r="F2969" s="537"/>
      <c r="G2969" s="351">
        <f>D2968*F2969</f>
        <v>0</v>
      </c>
      <c r="H2969" s="463"/>
      <c r="I2969" s="354">
        <f t="shared" ref="I2969" si="781">D2968*F2969*H2969</f>
        <v>0</v>
      </c>
      <c r="J2969" s="1033"/>
    </row>
    <row r="2970" spans="2:10" s="115" customFormat="1" ht="15.95" hidden="1" customHeight="1">
      <c r="B2970" s="1024"/>
      <c r="C2970" s="1027"/>
      <c r="D2970" s="1030"/>
      <c r="E2970" s="196" t="s">
        <v>243</v>
      </c>
      <c r="F2970" s="537"/>
      <c r="G2970" s="351">
        <f>D2968*F2970</f>
        <v>0</v>
      </c>
      <c r="H2970" s="463"/>
      <c r="I2970" s="354">
        <f>D2968*F2970*H2970</f>
        <v>0</v>
      </c>
      <c r="J2970" s="1033"/>
    </row>
    <row r="2971" spans="2:10" s="115" customFormat="1" ht="15.95" hidden="1" customHeight="1">
      <c r="B2971" s="1024"/>
      <c r="C2971" s="1027"/>
      <c r="D2971" s="1030"/>
      <c r="E2971" s="196" t="s">
        <v>260</v>
      </c>
      <c r="F2971" s="537"/>
      <c r="G2971" s="351">
        <f>D2968*F2971</f>
        <v>0</v>
      </c>
      <c r="H2971" s="463"/>
      <c r="I2971" s="354">
        <f>D2968*F2971*H2971</f>
        <v>0</v>
      </c>
      <c r="J2971" s="1033"/>
    </row>
    <row r="2972" spans="2:10" s="115" customFormat="1" ht="15.95" hidden="1" customHeight="1">
      <c r="B2972" s="1024"/>
      <c r="C2972" s="1027"/>
      <c r="D2972" s="1030"/>
      <c r="E2972" s="196" t="s">
        <v>261</v>
      </c>
      <c r="F2972" s="537"/>
      <c r="G2972" s="351">
        <f>D2968*F2972</f>
        <v>0</v>
      </c>
      <c r="H2972" s="463"/>
      <c r="I2972" s="354">
        <f>D2968*F2972*H2972</f>
        <v>0</v>
      </c>
      <c r="J2972" s="1033"/>
    </row>
    <row r="2973" spans="2:10" s="115" customFormat="1" ht="15.95" hidden="1" customHeight="1">
      <c r="B2973" s="1025"/>
      <c r="C2973" s="1028"/>
      <c r="D2973" s="1031"/>
      <c r="E2973" s="196" t="s">
        <v>126</v>
      </c>
      <c r="F2973" s="537"/>
      <c r="G2973" s="351">
        <f>D2968*F2973</f>
        <v>0</v>
      </c>
      <c r="H2973" s="463"/>
      <c r="I2973" s="354">
        <f>D2968*F2973*H2973</f>
        <v>0</v>
      </c>
      <c r="J2973" s="1034"/>
    </row>
    <row r="2974" spans="2:10" s="115" customFormat="1" ht="15.95" hidden="1" customHeight="1">
      <c r="B2974" s="1023">
        <v>495</v>
      </c>
      <c r="C2974" s="1026"/>
      <c r="D2974" s="1029"/>
      <c r="E2974" s="196" t="s">
        <v>128</v>
      </c>
      <c r="F2974" s="537"/>
      <c r="G2974" s="351">
        <f>D2974*F2974</f>
        <v>0</v>
      </c>
      <c r="H2974" s="463"/>
      <c r="I2974" s="354">
        <f t="shared" ref="I2974" si="782">D2974*F2974*H2974</f>
        <v>0</v>
      </c>
      <c r="J2974" s="1032">
        <f>SUM(I2974:I2979)</f>
        <v>0</v>
      </c>
    </row>
    <row r="2975" spans="2:10" s="115" customFormat="1" ht="15.95" hidden="1" customHeight="1">
      <c r="B2975" s="1024"/>
      <c r="C2975" s="1027"/>
      <c r="D2975" s="1030"/>
      <c r="E2975" s="196" t="s">
        <v>259</v>
      </c>
      <c r="F2975" s="537"/>
      <c r="G2975" s="351">
        <f>D2974*F2975</f>
        <v>0</v>
      </c>
      <c r="H2975" s="463"/>
      <c r="I2975" s="354">
        <f t="shared" ref="I2975" si="783">D2974*F2975*H2975</f>
        <v>0</v>
      </c>
      <c r="J2975" s="1033"/>
    </row>
    <row r="2976" spans="2:10" s="115" customFormat="1" ht="15.95" hidden="1" customHeight="1">
      <c r="B2976" s="1024"/>
      <c r="C2976" s="1027"/>
      <c r="D2976" s="1030"/>
      <c r="E2976" s="196" t="s">
        <v>243</v>
      </c>
      <c r="F2976" s="537"/>
      <c r="G2976" s="351">
        <f>D2974*F2976</f>
        <v>0</v>
      </c>
      <c r="H2976" s="463"/>
      <c r="I2976" s="354">
        <f>D2974*F2976*H2976</f>
        <v>0</v>
      </c>
      <c r="J2976" s="1033"/>
    </row>
    <row r="2977" spans="2:10" s="115" customFormat="1" ht="15.95" hidden="1" customHeight="1">
      <c r="B2977" s="1024"/>
      <c r="C2977" s="1027"/>
      <c r="D2977" s="1030"/>
      <c r="E2977" s="196" t="s">
        <v>260</v>
      </c>
      <c r="F2977" s="537"/>
      <c r="G2977" s="351">
        <f>D2974*F2977</f>
        <v>0</v>
      </c>
      <c r="H2977" s="463"/>
      <c r="I2977" s="354">
        <f>D2974*F2977*H2977</f>
        <v>0</v>
      </c>
      <c r="J2977" s="1033"/>
    </row>
    <row r="2978" spans="2:10" s="115" customFormat="1" ht="15.95" hidden="1" customHeight="1">
      <c r="B2978" s="1024"/>
      <c r="C2978" s="1027"/>
      <c r="D2978" s="1030"/>
      <c r="E2978" s="196" t="s">
        <v>261</v>
      </c>
      <c r="F2978" s="537"/>
      <c r="G2978" s="351">
        <f>D2974*F2978</f>
        <v>0</v>
      </c>
      <c r="H2978" s="463"/>
      <c r="I2978" s="354">
        <f>D2974*F2978*H2978</f>
        <v>0</v>
      </c>
      <c r="J2978" s="1033"/>
    </row>
    <row r="2979" spans="2:10" s="115" customFormat="1" ht="15.95" hidden="1" customHeight="1">
      <c r="B2979" s="1025"/>
      <c r="C2979" s="1028"/>
      <c r="D2979" s="1031"/>
      <c r="E2979" s="196" t="s">
        <v>126</v>
      </c>
      <c r="F2979" s="537"/>
      <c r="G2979" s="351">
        <f>D2974*F2979</f>
        <v>0</v>
      </c>
      <c r="H2979" s="463"/>
      <c r="I2979" s="354">
        <f>D2974*F2979*H2979</f>
        <v>0</v>
      </c>
      <c r="J2979" s="1034"/>
    </row>
    <row r="2980" spans="2:10" s="115" customFormat="1" ht="15.95" hidden="1" customHeight="1">
      <c r="B2980" s="1023">
        <v>496</v>
      </c>
      <c r="C2980" s="1026"/>
      <c r="D2980" s="1029"/>
      <c r="E2980" s="196" t="s">
        <v>128</v>
      </c>
      <c r="F2980" s="537"/>
      <c r="G2980" s="351">
        <f>D2980*F2980</f>
        <v>0</v>
      </c>
      <c r="H2980" s="463"/>
      <c r="I2980" s="354">
        <f t="shared" ref="I2980" si="784">D2980*F2980*H2980</f>
        <v>0</v>
      </c>
      <c r="J2980" s="1032">
        <f>SUM(I2980:I2985)</f>
        <v>0</v>
      </c>
    </row>
    <row r="2981" spans="2:10" s="115" customFormat="1" ht="15.95" hidden="1" customHeight="1">
      <c r="B2981" s="1024"/>
      <c r="C2981" s="1027"/>
      <c r="D2981" s="1030"/>
      <c r="E2981" s="196" t="s">
        <v>259</v>
      </c>
      <c r="F2981" s="537"/>
      <c r="G2981" s="351">
        <f>D2980*F2981</f>
        <v>0</v>
      </c>
      <c r="H2981" s="463"/>
      <c r="I2981" s="354">
        <f t="shared" ref="I2981" si="785">D2980*F2981*H2981</f>
        <v>0</v>
      </c>
      <c r="J2981" s="1033"/>
    </row>
    <row r="2982" spans="2:10" s="115" customFormat="1" ht="15.95" hidden="1" customHeight="1">
      <c r="B2982" s="1024"/>
      <c r="C2982" s="1027"/>
      <c r="D2982" s="1030"/>
      <c r="E2982" s="196" t="s">
        <v>243</v>
      </c>
      <c r="F2982" s="537"/>
      <c r="G2982" s="351">
        <f>D2980*F2982</f>
        <v>0</v>
      </c>
      <c r="H2982" s="463"/>
      <c r="I2982" s="354">
        <f>D2980*F2982*H2982</f>
        <v>0</v>
      </c>
      <c r="J2982" s="1033"/>
    </row>
    <row r="2983" spans="2:10" s="115" customFormat="1" ht="15.95" hidden="1" customHeight="1">
      <c r="B2983" s="1024"/>
      <c r="C2983" s="1027"/>
      <c r="D2983" s="1030"/>
      <c r="E2983" s="196" t="s">
        <v>260</v>
      </c>
      <c r="F2983" s="537"/>
      <c r="G2983" s="351">
        <f>D2980*F2983</f>
        <v>0</v>
      </c>
      <c r="H2983" s="463"/>
      <c r="I2983" s="354">
        <f>D2980*F2983*H2983</f>
        <v>0</v>
      </c>
      <c r="J2983" s="1033"/>
    </row>
    <row r="2984" spans="2:10" s="115" customFormat="1" ht="15.95" hidden="1" customHeight="1">
      <c r="B2984" s="1024"/>
      <c r="C2984" s="1027"/>
      <c r="D2984" s="1030"/>
      <c r="E2984" s="196" t="s">
        <v>261</v>
      </c>
      <c r="F2984" s="537"/>
      <c r="G2984" s="351">
        <f>D2980*F2984</f>
        <v>0</v>
      </c>
      <c r="H2984" s="463"/>
      <c r="I2984" s="354">
        <f>D2980*F2984*H2984</f>
        <v>0</v>
      </c>
      <c r="J2984" s="1033"/>
    </row>
    <row r="2985" spans="2:10" s="115" customFormat="1" ht="15.95" hidden="1" customHeight="1">
      <c r="B2985" s="1025"/>
      <c r="C2985" s="1028"/>
      <c r="D2985" s="1031"/>
      <c r="E2985" s="196" t="s">
        <v>126</v>
      </c>
      <c r="F2985" s="537"/>
      <c r="G2985" s="351">
        <f>D2980*F2985</f>
        <v>0</v>
      </c>
      <c r="H2985" s="463"/>
      <c r="I2985" s="354">
        <f>D2980*F2985*H2985</f>
        <v>0</v>
      </c>
      <c r="J2985" s="1034"/>
    </row>
    <row r="2986" spans="2:10" s="115" customFormat="1" ht="15.95" hidden="1" customHeight="1">
      <c r="B2986" s="1023">
        <v>497</v>
      </c>
      <c r="C2986" s="1026"/>
      <c r="D2986" s="1029"/>
      <c r="E2986" s="196" t="s">
        <v>128</v>
      </c>
      <c r="F2986" s="537"/>
      <c r="G2986" s="351">
        <f>D2986*F2986</f>
        <v>0</v>
      </c>
      <c r="H2986" s="463"/>
      <c r="I2986" s="354">
        <f t="shared" ref="I2986" si="786">D2986*F2986*H2986</f>
        <v>0</v>
      </c>
      <c r="J2986" s="1032">
        <f>SUM(I2986:I2991)</f>
        <v>0</v>
      </c>
    </row>
    <row r="2987" spans="2:10" s="115" customFormat="1" ht="15.95" hidden="1" customHeight="1">
      <c r="B2987" s="1024"/>
      <c r="C2987" s="1027"/>
      <c r="D2987" s="1030"/>
      <c r="E2987" s="196" t="s">
        <v>259</v>
      </c>
      <c r="F2987" s="537"/>
      <c r="G2987" s="351">
        <f>D2986*F2987</f>
        <v>0</v>
      </c>
      <c r="H2987" s="463"/>
      <c r="I2987" s="354">
        <f t="shared" ref="I2987" si="787">D2986*F2987*H2987</f>
        <v>0</v>
      </c>
      <c r="J2987" s="1033"/>
    </row>
    <row r="2988" spans="2:10" s="115" customFormat="1" ht="15.95" hidden="1" customHeight="1">
      <c r="B2988" s="1024"/>
      <c r="C2988" s="1027"/>
      <c r="D2988" s="1030"/>
      <c r="E2988" s="196" t="s">
        <v>243</v>
      </c>
      <c r="F2988" s="537"/>
      <c r="G2988" s="351">
        <f>D2986*F2988</f>
        <v>0</v>
      </c>
      <c r="H2988" s="463"/>
      <c r="I2988" s="354">
        <f>D2986*F2988*H2988</f>
        <v>0</v>
      </c>
      <c r="J2988" s="1033"/>
    </row>
    <row r="2989" spans="2:10" s="115" customFormat="1" ht="15.95" hidden="1" customHeight="1">
      <c r="B2989" s="1024"/>
      <c r="C2989" s="1027"/>
      <c r="D2989" s="1030"/>
      <c r="E2989" s="196" t="s">
        <v>260</v>
      </c>
      <c r="F2989" s="537"/>
      <c r="G2989" s="351">
        <f>D2986*F2989</f>
        <v>0</v>
      </c>
      <c r="H2989" s="463"/>
      <c r="I2989" s="354">
        <f>D2986*F2989*H2989</f>
        <v>0</v>
      </c>
      <c r="J2989" s="1033"/>
    </row>
    <row r="2990" spans="2:10" s="115" customFormat="1" ht="15.95" hidden="1" customHeight="1">
      <c r="B2990" s="1024"/>
      <c r="C2990" s="1027"/>
      <c r="D2990" s="1030"/>
      <c r="E2990" s="196" t="s">
        <v>261</v>
      </c>
      <c r="F2990" s="537"/>
      <c r="G2990" s="351">
        <f>D2986*F2990</f>
        <v>0</v>
      </c>
      <c r="H2990" s="463"/>
      <c r="I2990" s="354">
        <f>D2986*F2990*H2990</f>
        <v>0</v>
      </c>
      <c r="J2990" s="1033"/>
    </row>
    <row r="2991" spans="2:10" s="115" customFormat="1" ht="15.95" hidden="1" customHeight="1">
      <c r="B2991" s="1025"/>
      <c r="C2991" s="1028"/>
      <c r="D2991" s="1031"/>
      <c r="E2991" s="196" t="s">
        <v>126</v>
      </c>
      <c r="F2991" s="537"/>
      <c r="G2991" s="351">
        <f>D2986*F2991</f>
        <v>0</v>
      </c>
      <c r="H2991" s="463"/>
      <c r="I2991" s="354">
        <f>D2986*F2991*H2991</f>
        <v>0</v>
      </c>
      <c r="J2991" s="1034"/>
    </row>
    <row r="2992" spans="2:10" s="115" customFormat="1" ht="15.95" hidden="1" customHeight="1">
      <c r="B2992" s="1023">
        <v>498</v>
      </c>
      <c r="C2992" s="1026"/>
      <c r="D2992" s="1029"/>
      <c r="E2992" s="196" t="s">
        <v>128</v>
      </c>
      <c r="F2992" s="537"/>
      <c r="G2992" s="351">
        <f>D2992*F2992</f>
        <v>0</v>
      </c>
      <c r="H2992" s="463"/>
      <c r="I2992" s="354">
        <f t="shared" ref="I2992" si="788">D2992*F2992*H2992</f>
        <v>0</v>
      </c>
      <c r="J2992" s="1032">
        <f>SUM(I2992:I2997)</f>
        <v>0</v>
      </c>
    </row>
    <row r="2993" spans="2:10" s="115" customFormat="1" ht="15.95" hidden="1" customHeight="1">
      <c r="B2993" s="1024"/>
      <c r="C2993" s="1027"/>
      <c r="D2993" s="1030"/>
      <c r="E2993" s="196" t="s">
        <v>259</v>
      </c>
      <c r="F2993" s="537"/>
      <c r="G2993" s="351">
        <f>D2992*F2993</f>
        <v>0</v>
      </c>
      <c r="H2993" s="463"/>
      <c r="I2993" s="354">
        <f t="shared" ref="I2993" si="789">D2992*F2993*H2993</f>
        <v>0</v>
      </c>
      <c r="J2993" s="1033"/>
    </row>
    <row r="2994" spans="2:10" s="115" customFormat="1" ht="15.95" hidden="1" customHeight="1">
      <c r="B2994" s="1024"/>
      <c r="C2994" s="1027"/>
      <c r="D2994" s="1030"/>
      <c r="E2994" s="196" t="s">
        <v>243</v>
      </c>
      <c r="F2994" s="537"/>
      <c r="G2994" s="351">
        <f>D2992*F2994</f>
        <v>0</v>
      </c>
      <c r="H2994" s="463"/>
      <c r="I2994" s="354">
        <f>D2992*F2994*H2994</f>
        <v>0</v>
      </c>
      <c r="J2994" s="1033"/>
    </row>
    <row r="2995" spans="2:10" s="115" customFormat="1" ht="15.95" hidden="1" customHeight="1">
      <c r="B2995" s="1024"/>
      <c r="C2995" s="1027"/>
      <c r="D2995" s="1030"/>
      <c r="E2995" s="196" t="s">
        <v>260</v>
      </c>
      <c r="F2995" s="537"/>
      <c r="G2995" s="351">
        <f>D2992*F2995</f>
        <v>0</v>
      </c>
      <c r="H2995" s="463"/>
      <c r="I2995" s="354">
        <f>D2992*F2995*H2995</f>
        <v>0</v>
      </c>
      <c r="J2995" s="1033"/>
    </row>
    <row r="2996" spans="2:10" s="115" customFormat="1" ht="15.95" hidden="1" customHeight="1">
      <c r="B2996" s="1024"/>
      <c r="C2996" s="1027"/>
      <c r="D2996" s="1030"/>
      <c r="E2996" s="196" t="s">
        <v>261</v>
      </c>
      <c r="F2996" s="537"/>
      <c r="G2996" s="351">
        <f>D2992*F2996</f>
        <v>0</v>
      </c>
      <c r="H2996" s="463"/>
      <c r="I2996" s="354">
        <f>D2992*F2996*H2996</f>
        <v>0</v>
      </c>
      <c r="J2996" s="1033"/>
    </row>
    <row r="2997" spans="2:10" s="115" customFormat="1" ht="15.95" hidden="1" customHeight="1">
      <c r="B2997" s="1025"/>
      <c r="C2997" s="1028"/>
      <c r="D2997" s="1031"/>
      <c r="E2997" s="196" t="s">
        <v>126</v>
      </c>
      <c r="F2997" s="537"/>
      <c r="G2997" s="351">
        <f>D2992*F2997</f>
        <v>0</v>
      </c>
      <c r="H2997" s="463"/>
      <c r="I2997" s="354">
        <f>D2992*F2997*H2997</f>
        <v>0</v>
      </c>
      <c r="J2997" s="1034"/>
    </row>
    <row r="2998" spans="2:10" s="115" customFormat="1" ht="15.95" hidden="1" customHeight="1">
      <c r="B2998" s="1023">
        <v>499</v>
      </c>
      <c r="C2998" s="1026"/>
      <c r="D2998" s="1029"/>
      <c r="E2998" s="196" t="s">
        <v>128</v>
      </c>
      <c r="F2998" s="537"/>
      <c r="G2998" s="351">
        <f>D2998*F2998</f>
        <v>0</v>
      </c>
      <c r="H2998" s="463"/>
      <c r="I2998" s="354">
        <f t="shared" ref="I2998" si="790">D2998*F2998*H2998</f>
        <v>0</v>
      </c>
      <c r="J2998" s="1032">
        <f>SUM(I2998:I3003)</f>
        <v>0</v>
      </c>
    </row>
    <row r="2999" spans="2:10" s="115" customFormat="1" ht="15.95" hidden="1" customHeight="1">
      <c r="B2999" s="1024"/>
      <c r="C2999" s="1027"/>
      <c r="D2999" s="1030"/>
      <c r="E2999" s="196" t="s">
        <v>259</v>
      </c>
      <c r="F2999" s="537"/>
      <c r="G2999" s="351">
        <f>D2998*F2999</f>
        <v>0</v>
      </c>
      <c r="H2999" s="463"/>
      <c r="I2999" s="354">
        <f t="shared" ref="I2999" si="791">D2998*F2999*H2999</f>
        <v>0</v>
      </c>
      <c r="J2999" s="1033"/>
    </row>
    <row r="3000" spans="2:10" s="115" customFormat="1" ht="15.95" hidden="1" customHeight="1">
      <c r="B3000" s="1024"/>
      <c r="C3000" s="1027"/>
      <c r="D3000" s="1030"/>
      <c r="E3000" s="196" t="s">
        <v>243</v>
      </c>
      <c r="F3000" s="537"/>
      <c r="G3000" s="351">
        <f>D2998*F3000</f>
        <v>0</v>
      </c>
      <c r="H3000" s="463"/>
      <c r="I3000" s="354">
        <f>D2998*F3000*H3000</f>
        <v>0</v>
      </c>
      <c r="J3000" s="1033"/>
    </row>
    <row r="3001" spans="2:10" s="115" customFormat="1" ht="15.95" hidden="1" customHeight="1">
      <c r="B3001" s="1024"/>
      <c r="C3001" s="1027"/>
      <c r="D3001" s="1030"/>
      <c r="E3001" s="196" t="s">
        <v>260</v>
      </c>
      <c r="F3001" s="537"/>
      <c r="G3001" s="351">
        <f>D2998*F3001</f>
        <v>0</v>
      </c>
      <c r="H3001" s="463"/>
      <c r="I3001" s="354">
        <f>D2998*F3001*H3001</f>
        <v>0</v>
      </c>
      <c r="J3001" s="1033"/>
    </row>
    <row r="3002" spans="2:10" s="115" customFormat="1" ht="15.95" hidden="1" customHeight="1">
      <c r="B3002" s="1024"/>
      <c r="C3002" s="1027"/>
      <c r="D3002" s="1030"/>
      <c r="E3002" s="196" t="s">
        <v>261</v>
      </c>
      <c r="F3002" s="537"/>
      <c r="G3002" s="351">
        <f>D2998*F3002</f>
        <v>0</v>
      </c>
      <c r="H3002" s="463"/>
      <c r="I3002" s="354">
        <f>D2998*F3002*H3002</f>
        <v>0</v>
      </c>
      <c r="J3002" s="1033"/>
    </row>
    <row r="3003" spans="2:10" s="115" customFormat="1" ht="15.95" hidden="1" customHeight="1">
      <c r="B3003" s="1025"/>
      <c r="C3003" s="1028"/>
      <c r="D3003" s="1031"/>
      <c r="E3003" s="196" t="s">
        <v>126</v>
      </c>
      <c r="F3003" s="537"/>
      <c r="G3003" s="351">
        <f>D2998*F3003</f>
        <v>0</v>
      </c>
      <c r="H3003" s="463"/>
      <c r="I3003" s="354">
        <f>D2998*F3003*H3003</f>
        <v>0</v>
      </c>
      <c r="J3003" s="1033"/>
    </row>
    <row r="3004" spans="2:10" s="115" customFormat="1" ht="15.95" hidden="1" customHeight="1">
      <c r="B3004" s="1023">
        <v>500</v>
      </c>
      <c r="C3004" s="1026"/>
      <c r="D3004" s="1029"/>
      <c r="E3004" s="196" t="s">
        <v>128</v>
      </c>
      <c r="F3004" s="537"/>
      <c r="G3004" s="351">
        <f>D3004*F3004</f>
        <v>0</v>
      </c>
      <c r="H3004" s="463"/>
      <c r="I3004" s="354">
        <f>D3004*F3004*H3004</f>
        <v>0</v>
      </c>
      <c r="J3004" s="1032">
        <f>SUM(I3004:I3009)</f>
        <v>0</v>
      </c>
    </row>
    <row r="3005" spans="2:10" s="115" customFormat="1" ht="15.95" hidden="1" customHeight="1">
      <c r="B3005" s="1024"/>
      <c r="C3005" s="1027"/>
      <c r="D3005" s="1030"/>
      <c r="E3005" s="196" t="s">
        <v>259</v>
      </c>
      <c r="F3005" s="537"/>
      <c r="G3005" s="351">
        <f>D3004*F3005</f>
        <v>0</v>
      </c>
      <c r="H3005" s="463"/>
      <c r="I3005" s="354">
        <f>D3004*F3005*H3005</f>
        <v>0</v>
      </c>
      <c r="J3005" s="1033"/>
    </row>
    <row r="3006" spans="2:10" s="115" customFormat="1" ht="15.95" hidden="1" customHeight="1">
      <c r="B3006" s="1024"/>
      <c r="C3006" s="1027"/>
      <c r="D3006" s="1030"/>
      <c r="E3006" s="196" t="s">
        <v>243</v>
      </c>
      <c r="F3006" s="537"/>
      <c r="G3006" s="351">
        <f>D3004*F3006</f>
        <v>0</v>
      </c>
      <c r="H3006" s="463"/>
      <c r="I3006" s="354">
        <f>D3004*F3006*H3006</f>
        <v>0</v>
      </c>
      <c r="J3006" s="1033"/>
    </row>
    <row r="3007" spans="2:10" s="115" customFormat="1" ht="15.95" hidden="1" customHeight="1">
      <c r="B3007" s="1024"/>
      <c r="C3007" s="1027"/>
      <c r="D3007" s="1030"/>
      <c r="E3007" s="196" t="s">
        <v>260</v>
      </c>
      <c r="F3007" s="537"/>
      <c r="G3007" s="351">
        <f>D3004*F3007</f>
        <v>0</v>
      </c>
      <c r="H3007" s="463"/>
      <c r="I3007" s="354">
        <f>D3004*F3007*H3007</f>
        <v>0</v>
      </c>
      <c r="J3007" s="1033"/>
    </row>
    <row r="3008" spans="2:10" s="115" customFormat="1" ht="15.95" hidden="1" customHeight="1">
      <c r="B3008" s="1024"/>
      <c r="C3008" s="1027"/>
      <c r="D3008" s="1030"/>
      <c r="E3008" s="196" t="s">
        <v>261</v>
      </c>
      <c r="F3008" s="537"/>
      <c r="G3008" s="351">
        <f>D3004*F3008</f>
        <v>0</v>
      </c>
      <c r="H3008" s="463"/>
      <c r="I3008" s="354">
        <f>D3004*F3008*H3008</f>
        <v>0</v>
      </c>
      <c r="J3008" s="1033"/>
    </row>
    <row r="3009" spans="2:10" s="115" customFormat="1" ht="15.95" hidden="1" customHeight="1">
      <c r="B3009" s="1025"/>
      <c r="C3009" s="1028"/>
      <c r="D3009" s="1031"/>
      <c r="E3009" s="196" t="s">
        <v>126</v>
      </c>
      <c r="F3009" s="537"/>
      <c r="G3009" s="351">
        <f>D3004*F3009</f>
        <v>0</v>
      </c>
      <c r="H3009" s="463"/>
      <c r="I3009" s="354">
        <f>D3004*F3009*H3009</f>
        <v>0</v>
      </c>
      <c r="J3009" s="1034"/>
    </row>
    <row r="3010" spans="2:10" s="115" customFormat="1" ht="15.95" hidden="1" customHeight="1">
      <c r="B3010" s="1023">
        <v>501</v>
      </c>
      <c r="C3010" s="1026"/>
      <c r="D3010" s="1029"/>
      <c r="E3010" s="196" t="s">
        <v>128</v>
      </c>
      <c r="F3010" s="537"/>
      <c r="G3010" s="351">
        <f>D3010*F3010</f>
        <v>0</v>
      </c>
      <c r="H3010" s="463"/>
      <c r="I3010" s="354">
        <f t="shared" ref="I3010" si="792">D3010*F3010*H3010</f>
        <v>0</v>
      </c>
      <c r="J3010" s="1032">
        <f>SUM(I3010:I3015)</f>
        <v>0</v>
      </c>
    </row>
    <row r="3011" spans="2:10" s="115" customFormat="1" ht="15.95" hidden="1" customHeight="1">
      <c r="B3011" s="1024"/>
      <c r="C3011" s="1027"/>
      <c r="D3011" s="1030"/>
      <c r="E3011" s="196" t="s">
        <v>259</v>
      </c>
      <c r="F3011" s="537"/>
      <c r="G3011" s="351">
        <f>D3010*F3011</f>
        <v>0</v>
      </c>
      <c r="H3011" s="463"/>
      <c r="I3011" s="354">
        <f t="shared" ref="I3011" si="793">D3010*F3011*H3011</f>
        <v>0</v>
      </c>
      <c r="J3011" s="1033"/>
    </row>
    <row r="3012" spans="2:10" s="115" customFormat="1" ht="15.95" hidden="1" customHeight="1">
      <c r="B3012" s="1024"/>
      <c r="C3012" s="1027"/>
      <c r="D3012" s="1030"/>
      <c r="E3012" s="196" t="s">
        <v>243</v>
      </c>
      <c r="F3012" s="537"/>
      <c r="G3012" s="351">
        <f>D3010*F3012</f>
        <v>0</v>
      </c>
      <c r="H3012" s="463"/>
      <c r="I3012" s="354">
        <f>D3010*F3012*H3012</f>
        <v>0</v>
      </c>
      <c r="J3012" s="1033"/>
    </row>
    <row r="3013" spans="2:10" s="115" customFormat="1" ht="15.95" hidden="1" customHeight="1">
      <c r="B3013" s="1024"/>
      <c r="C3013" s="1027"/>
      <c r="D3013" s="1030"/>
      <c r="E3013" s="196" t="s">
        <v>260</v>
      </c>
      <c r="F3013" s="537"/>
      <c r="G3013" s="351">
        <f>D3010*F3013</f>
        <v>0</v>
      </c>
      <c r="H3013" s="463"/>
      <c r="I3013" s="354">
        <f>D3010*F3013*H3013</f>
        <v>0</v>
      </c>
      <c r="J3013" s="1033"/>
    </row>
    <row r="3014" spans="2:10" s="115" customFormat="1" ht="15.95" hidden="1" customHeight="1">
      <c r="B3014" s="1024"/>
      <c r="C3014" s="1027"/>
      <c r="D3014" s="1030"/>
      <c r="E3014" s="196" t="s">
        <v>261</v>
      </c>
      <c r="F3014" s="537"/>
      <c r="G3014" s="351">
        <f>D3010*F3014</f>
        <v>0</v>
      </c>
      <c r="H3014" s="463"/>
      <c r="I3014" s="354">
        <f>D3010*F3014*H3014</f>
        <v>0</v>
      </c>
      <c r="J3014" s="1033"/>
    </row>
    <row r="3015" spans="2:10" s="115" customFormat="1" ht="15.95" hidden="1" customHeight="1">
      <c r="B3015" s="1025"/>
      <c r="C3015" s="1028"/>
      <c r="D3015" s="1031"/>
      <c r="E3015" s="196" t="s">
        <v>126</v>
      </c>
      <c r="F3015" s="537"/>
      <c r="G3015" s="351">
        <f>D3010*F3015</f>
        <v>0</v>
      </c>
      <c r="H3015" s="463"/>
      <c r="I3015" s="354">
        <f>D3010*F3015*H3015</f>
        <v>0</v>
      </c>
      <c r="J3015" s="1034"/>
    </row>
    <row r="3016" spans="2:10" s="115" customFormat="1" ht="15.95" hidden="1" customHeight="1">
      <c r="B3016" s="1023">
        <v>502</v>
      </c>
      <c r="C3016" s="1026"/>
      <c r="D3016" s="1029"/>
      <c r="E3016" s="196" t="s">
        <v>128</v>
      </c>
      <c r="F3016" s="537"/>
      <c r="G3016" s="351">
        <f>D3016*F3016</f>
        <v>0</v>
      </c>
      <c r="H3016" s="463"/>
      <c r="I3016" s="354">
        <f t="shared" ref="I3016" si="794">D3016*F3016*H3016</f>
        <v>0</v>
      </c>
      <c r="J3016" s="1032">
        <f>SUM(I3016:I3021)</f>
        <v>0</v>
      </c>
    </row>
    <row r="3017" spans="2:10" s="115" customFormat="1" ht="15.95" hidden="1" customHeight="1">
      <c r="B3017" s="1024"/>
      <c r="C3017" s="1027"/>
      <c r="D3017" s="1030"/>
      <c r="E3017" s="196" t="s">
        <v>259</v>
      </c>
      <c r="F3017" s="537"/>
      <c r="G3017" s="351">
        <f>D3016*F3017</f>
        <v>0</v>
      </c>
      <c r="H3017" s="463"/>
      <c r="I3017" s="354">
        <f t="shared" ref="I3017" si="795">D3016*F3017*H3017</f>
        <v>0</v>
      </c>
      <c r="J3017" s="1033"/>
    </row>
    <row r="3018" spans="2:10" s="115" customFormat="1" ht="15.95" hidden="1" customHeight="1">
      <c r="B3018" s="1024"/>
      <c r="C3018" s="1027"/>
      <c r="D3018" s="1030"/>
      <c r="E3018" s="196" t="s">
        <v>243</v>
      </c>
      <c r="F3018" s="537"/>
      <c r="G3018" s="351">
        <f>D3016*F3018</f>
        <v>0</v>
      </c>
      <c r="H3018" s="463"/>
      <c r="I3018" s="354">
        <f>D3016*F3018*H3018</f>
        <v>0</v>
      </c>
      <c r="J3018" s="1033"/>
    </row>
    <row r="3019" spans="2:10" s="115" customFormat="1" ht="15.95" hidden="1" customHeight="1">
      <c r="B3019" s="1024"/>
      <c r="C3019" s="1027"/>
      <c r="D3019" s="1030"/>
      <c r="E3019" s="196" t="s">
        <v>260</v>
      </c>
      <c r="F3019" s="537"/>
      <c r="G3019" s="351">
        <f>D3016*F3019</f>
        <v>0</v>
      </c>
      <c r="H3019" s="463"/>
      <c r="I3019" s="354">
        <f>D3016*F3019*H3019</f>
        <v>0</v>
      </c>
      <c r="J3019" s="1033"/>
    </row>
    <row r="3020" spans="2:10" s="115" customFormat="1" ht="15.95" hidden="1" customHeight="1">
      <c r="B3020" s="1024"/>
      <c r="C3020" s="1027"/>
      <c r="D3020" s="1030"/>
      <c r="E3020" s="196" t="s">
        <v>261</v>
      </c>
      <c r="F3020" s="537"/>
      <c r="G3020" s="351">
        <f>D3016*F3020</f>
        <v>0</v>
      </c>
      <c r="H3020" s="463"/>
      <c r="I3020" s="354">
        <f>D3016*F3020*H3020</f>
        <v>0</v>
      </c>
      <c r="J3020" s="1033"/>
    </row>
    <row r="3021" spans="2:10" s="115" customFormat="1" ht="15.95" hidden="1" customHeight="1">
      <c r="B3021" s="1025"/>
      <c r="C3021" s="1028"/>
      <c r="D3021" s="1031"/>
      <c r="E3021" s="196" t="s">
        <v>126</v>
      </c>
      <c r="F3021" s="537"/>
      <c r="G3021" s="351">
        <f>D3016*F3021</f>
        <v>0</v>
      </c>
      <c r="H3021" s="463"/>
      <c r="I3021" s="354">
        <f>D3016*F3021*H3021</f>
        <v>0</v>
      </c>
      <c r="J3021" s="1034"/>
    </row>
    <row r="3022" spans="2:10" s="115" customFormat="1" ht="15.95" hidden="1" customHeight="1">
      <c r="B3022" s="1023">
        <v>503</v>
      </c>
      <c r="C3022" s="1026"/>
      <c r="D3022" s="1029"/>
      <c r="E3022" s="196" t="s">
        <v>128</v>
      </c>
      <c r="F3022" s="537"/>
      <c r="G3022" s="351">
        <f>D3022*F3022</f>
        <v>0</v>
      </c>
      <c r="H3022" s="463"/>
      <c r="I3022" s="354">
        <f t="shared" ref="I3022" si="796">D3022*F3022*H3022</f>
        <v>0</v>
      </c>
      <c r="J3022" s="1032">
        <f>SUM(I3022:I3027)</f>
        <v>0</v>
      </c>
    </row>
    <row r="3023" spans="2:10" s="115" customFormat="1" ht="15.95" hidden="1" customHeight="1">
      <c r="B3023" s="1024"/>
      <c r="C3023" s="1027"/>
      <c r="D3023" s="1030"/>
      <c r="E3023" s="196" t="s">
        <v>259</v>
      </c>
      <c r="F3023" s="537"/>
      <c r="G3023" s="351">
        <f>D3022*F3023</f>
        <v>0</v>
      </c>
      <c r="H3023" s="463"/>
      <c r="I3023" s="354">
        <f t="shared" ref="I3023" si="797">D3022*F3023*H3023</f>
        <v>0</v>
      </c>
      <c r="J3023" s="1033"/>
    </row>
    <row r="3024" spans="2:10" s="115" customFormat="1" ht="15.95" hidden="1" customHeight="1">
      <c r="B3024" s="1024"/>
      <c r="C3024" s="1027"/>
      <c r="D3024" s="1030"/>
      <c r="E3024" s="196" t="s">
        <v>243</v>
      </c>
      <c r="F3024" s="537"/>
      <c r="G3024" s="351">
        <f>D3022*F3024</f>
        <v>0</v>
      </c>
      <c r="H3024" s="463"/>
      <c r="I3024" s="354">
        <f>D3022*F3024*H3024</f>
        <v>0</v>
      </c>
      <c r="J3024" s="1033"/>
    </row>
    <row r="3025" spans="2:10" s="115" customFormat="1" ht="15.95" hidden="1" customHeight="1">
      <c r="B3025" s="1024"/>
      <c r="C3025" s="1027"/>
      <c r="D3025" s="1030"/>
      <c r="E3025" s="196" t="s">
        <v>260</v>
      </c>
      <c r="F3025" s="537"/>
      <c r="G3025" s="351">
        <f>D3022*F3025</f>
        <v>0</v>
      </c>
      <c r="H3025" s="463"/>
      <c r="I3025" s="354">
        <f>D3022*F3025*H3025</f>
        <v>0</v>
      </c>
      <c r="J3025" s="1033"/>
    </row>
    <row r="3026" spans="2:10" s="115" customFormat="1" ht="15.95" hidden="1" customHeight="1">
      <c r="B3026" s="1024"/>
      <c r="C3026" s="1027"/>
      <c r="D3026" s="1030"/>
      <c r="E3026" s="196" t="s">
        <v>261</v>
      </c>
      <c r="F3026" s="537"/>
      <c r="G3026" s="351">
        <f>D3022*F3026</f>
        <v>0</v>
      </c>
      <c r="H3026" s="463"/>
      <c r="I3026" s="354">
        <f>D3022*F3026*H3026</f>
        <v>0</v>
      </c>
      <c r="J3026" s="1033"/>
    </row>
    <row r="3027" spans="2:10" s="115" customFormat="1" ht="15.95" hidden="1" customHeight="1">
      <c r="B3027" s="1025"/>
      <c r="C3027" s="1028"/>
      <c r="D3027" s="1031"/>
      <c r="E3027" s="196" t="s">
        <v>126</v>
      </c>
      <c r="F3027" s="537"/>
      <c r="G3027" s="351">
        <f>D3022*F3027</f>
        <v>0</v>
      </c>
      <c r="H3027" s="463"/>
      <c r="I3027" s="354">
        <f>D3022*F3027*H3027</f>
        <v>0</v>
      </c>
      <c r="J3027" s="1034"/>
    </row>
    <row r="3028" spans="2:10" s="115" customFormat="1" ht="15.95" hidden="1" customHeight="1">
      <c r="B3028" s="1023">
        <v>504</v>
      </c>
      <c r="C3028" s="1026"/>
      <c r="D3028" s="1029"/>
      <c r="E3028" s="196" t="s">
        <v>128</v>
      </c>
      <c r="F3028" s="537"/>
      <c r="G3028" s="351">
        <f>D3028*F3028</f>
        <v>0</v>
      </c>
      <c r="H3028" s="463"/>
      <c r="I3028" s="354">
        <f t="shared" ref="I3028" si="798">D3028*F3028*H3028</f>
        <v>0</v>
      </c>
      <c r="J3028" s="1032">
        <f>SUM(I3028:I3033)</f>
        <v>0</v>
      </c>
    </row>
    <row r="3029" spans="2:10" s="115" customFormat="1" ht="15.95" hidden="1" customHeight="1">
      <c r="B3029" s="1024"/>
      <c r="C3029" s="1027"/>
      <c r="D3029" s="1030"/>
      <c r="E3029" s="196" t="s">
        <v>259</v>
      </c>
      <c r="F3029" s="537"/>
      <c r="G3029" s="351">
        <f>D3028*F3029</f>
        <v>0</v>
      </c>
      <c r="H3029" s="463"/>
      <c r="I3029" s="354">
        <f t="shared" ref="I3029" si="799">D3028*F3029*H3029</f>
        <v>0</v>
      </c>
      <c r="J3029" s="1033"/>
    </row>
    <row r="3030" spans="2:10" s="115" customFormat="1" ht="15.95" hidden="1" customHeight="1">
      <c r="B3030" s="1024"/>
      <c r="C3030" s="1027"/>
      <c r="D3030" s="1030"/>
      <c r="E3030" s="196" t="s">
        <v>243</v>
      </c>
      <c r="F3030" s="537"/>
      <c r="G3030" s="351">
        <f>D3028*F3030</f>
        <v>0</v>
      </c>
      <c r="H3030" s="463"/>
      <c r="I3030" s="354">
        <f>D3028*F3030*H3030</f>
        <v>0</v>
      </c>
      <c r="J3030" s="1033"/>
    </row>
    <row r="3031" spans="2:10" s="115" customFormat="1" ht="15.95" hidden="1" customHeight="1">
      <c r="B3031" s="1024"/>
      <c r="C3031" s="1027"/>
      <c r="D3031" s="1030"/>
      <c r="E3031" s="196" t="s">
        <v>260</v>
      </c>
      <c r="F3031" s="537"/>
      <c r="G3031" s="351">
        <f>D3028*F3031</f>
        <v>0</v>
      </c>
      <c r="H3031" s="463"/>
      <c r="I3031" s="354">
        <f>D3028*F3031*H3031</f>
        <v>0</v>
      </c>
      <c r="J3031" s="1033"/>
    </row>
    <row r="3032" spans="2:10" s="115" customFormat="1" ht="15.95" hidden="1" customHeight="1">
      <c r="B3032" s="1024"/>
      <c r="C3032" s="1027"/>
      <c r="D3032" s="1030"/>
      <c r="E3032" s="196" t="s">
        <v>261</v>
      </c>
      <c r="F3032" s="537"/>
      <c r="G3032" s="351">
        <f>D3028*F3032</f>
        <v>0</v>
      </c>
      <c r="H3032" s="463"/>
      <c r="I3032" s="354">
        <f>D3028*F3032*H3032</f>
        <v>0</v>
      </c>
      <c r="J3032" s="1033"/>
    </row>
    <row r="3033" spans="2:10" s="115" customFormat="1" ht="15.95" hidden="1" customHeight="1">
      <c r="B3033" s="1025"/>
      <c r="C3033" s="1028"/>
      <c r="D3033" s="1031"/>
      <c r="E3033" s="196" t="s">
        <v>126</v>
      </c>
      <c r="F3033" s="537"/>
      <c r="G3033" s="351">
        <f>D3028*F3033</f>
        <v>0</v>
      </c>
      <c r="H3033" s="463"/>
      <c r="I3033" s="354">
        <f>D3028*F3033*H3033</f>
        <v>0</v>
      </c>
      <c r="J3033" s="1034"/>
    </row>
    <row r="3034" spans="2:10" s="115" customFormat="1" ht="15.95" hidden="1" customHeight="1">
      <c r="B3034" s="1023">
        <v>505</v>
      </c>
      <c r="C3034" s="1026"/>
      <c r="D3034" s="1029"/>
      <c r="E3034" s="196" t="s">
        <v>128</v>
      </c>
      <c r="F3034" s="537"/>
      <c r="G3034" s="351">
        <f>D3034*F3034</f>
        <v>0</v>
      </c>
      <c r="H3034" s="463"/>
      <c r="I3034" s="354">
        <f t="shared" ref="I3034" si="800">D3034*F3034*H3034</f>
        <v>0</v>
      </c>
      <c r="J3034" s="1032">
        <f>SUM(I3034:I3039)</f>
        <v>0</v>
      </c>
    </row>
    <row r="3035" spans="2:10" s="115" customFormat="1" ht="15.95" hidden="1" customHeight="1">
      <c r="B3035" s="1024"/>
      <c r="C3035" s="1027"/>
      <c r="D3035" s="1030"/>
      <c r="E3035" s="196" t="s">
        <v>259</v>
      </c>
      <c r="F3035" s="537"/>
      <c r="G3035" s="351">
        <f>D3034*F3035</f>
        <v>0</v>
      </c>
      <c r="H3035" s="463"/>
      <c r="I3035" s="354">
        <f t="shared" ref="I3035" si="801">D3034*F3035*H3035</f>
        <v>0</v>
      </c>
      <c r="J3035" s="1033"/>
    </row>
    <row r="3036" spans="2:10" s="115" customFormat="1" ht="15.95" hidden="1" customHeight="1">
      <c r="B3036" s="1024"/>
      <c r="C3036" s="1027"/>
      <c r="D3036" s="1030"/>
      <c r="E3036" s="196" t="s">
        <v>243</v>
      </c>
      <c r="F3036" s="537"/>
      <c r="G3036" s="351">
        <f>D3034*F3036</f>
        <v>0</v>
      </c>
      <c r="H3036" s="463"/>
      <c r="I3036" s="354">
        <f>D3034*F3036*H3036</f>
        <v>0</v>
      </c>
      <c r="J3036" s="1033"/>
    </row>
    <row r="3037" spans="2:10" s="115" customFormat="1" ht="15.95" hidden="1" customHeight="1">
      <c r="B3037" s="1024"/>
      <c r="C3037" s="1027"/>
      <c r="D3037" s="1030"/>
      <c r="E3037" s="196" t="s">
        <v>260</v>
      </c>
      <c r="F3037" s="537"/>
      <c r="G3037" s="351">
        <f>D3034*F3037</f>
        <v>0</v>
      </c>
      <c r="H3037" s="463"/>
      <c r="I3037" s="354">
        <f>D3034*F3037*H3037</f>
        <v>0</v>
      </c>
      <c r="J3037" s="1033"/>
    </row>
    <row r="3038" spans="2:10" s="115" customFormat="1" ht="15.95" hidden="1" customHeight="1">
      <c r="B3038" s="1024"/>
      <c r="C3038" s="1027"/>
      <c r="D3038" s="1030"/>
      <c r="E3038" s="196" t="s">
        <v>261</v>
      </c>
      <c r="F3038" s="537"/>
      <c r="G3038" s="351">
        <f>D3034*F3038</f>
        <v>0</v>
      </c>
      <c r="H3038" s="463"/>
      <c r="I3038" s="354">
        <f>D3034*F3038*H3038</f>
        <v>0</v>
      </c>
      <c r="J3038" s="1033"/>
    </row>
    <row r="3039" spans="2:10" s="115" customFormat="1" ht="15.95" hidden="1" customHeight="1">
      <c r="B3039" s="1025"/>
      <c r="C3039" s="1028"/>
      <c r="D3039" s="1031"/>
      <c r="E3039" s="196" t="s">
        <v>126</v>
      </c>
      <c r="F3039" s="537"/>
      <c r="G3039" s="351">
        <f>D3034*F3039</f>
        <v>0</v>
      </c>
      <c r="H3039" s="463"/>
      <c r="I3039" s="354">
        <f>D3034*F3039*H3039</f>
        <v>0</v>
      </c>
      <c r="J3039" s="1034"/>
    </row>
    <row r="3040" spans="2:10" s="115" customFormat="1" ht="15.95" hidden="1" customHeight="1">
      <c r="B3040" s="1023">
        <v>506</v>
      </c>
      <c r="C3040" s="1026"/>
      <c r="D3040" s="1029"/>
      <c r="E3040" s="196" t="s">
        <v>128</v>
      </c>
      <c r="F3040" s="537"/>
      <c r="G3040" s="351">
        <f>D3040*F3040</f>
        <v>0</v>
      </c>
      <c r="H3040" s="463"/>
      <c r="I3040" s="354">
        <f t="shared" ref="I3040" si="802">D3040*F3040*H3040</f>
        <v>0</v>
      </c>
      <c r="J3040" s="1032">
        <f>SUM(I3040:I3045)</f>
        <v>0</v>
      </c>
    </row>
    <row r="3041" spans="2:10" s="115" customFormat="1" ht="15.95" hidden="1" customHeight="1">
      <c r="B3041" s="1024"/>
      <c r="C3041" s="1027"/>
      <c r="D3041" s="1030"/>
      <c r="E3041" s="196" t="s">
        <v>259</v>
      </c>
      <c r="F3041" s="537"/>
      <c r="G3041" s="351">
        <f>D3040*F3041</f>
        <v>0</v>
      </c>
      <c r="H3041" s="463"/>
      <c r="I3041" s="354">
        <f t="shared" ref="I3041" si="803">D3040*F3041*H3041</f>
        <v>0</v>
      </c>
      <c r="J3041" s="1033"/>
    </row>
    <row r="3042" spans="2:10" s="115" customFormat="1" ht="15.95" hidden="1" customHeight="1">
      <c r="B3042" s="1024"/>
      <c r="C3042" s="1027"/>
      <c r="D3042" s="1030"/>
      <c r="E3042" s="196" t="s">
        <v>243</v>
      </c>
      <c r="F3042" s="537"/>
      <c r="G3042" s="351">
        <f>D3040*F3042</f>
        <v>0</v>
      </c>
      <c r="H3042" s="463"/>
      <c r="I3042" s="354">
        <f>D3040*F3042*H3042</f>
        <v>0</v>
      </c>
      <c r="J3042" s="1033"/>
    </row>
    <row r="3043" spans="2:10" s="115" customFormat="1" ht="15.95" hidden="1" customHeight="1">
      <c r="B3043" s="1024"/>
      <c r="C3043" s="1027"/>
      <c r="D3043" s="1030"/>
      <c r="E3043" s="196" t="s">
        <v>260</v>
      </c>
      <c r="F3043" s="537"/>
      <c r="G3043" s="351">
        <f>D3040*F3043</f>
        <v>0</v>
      </c>
      <c r="H3043" s="463"/>
      <c r="I3043" s="354">
        <f>D3040*F3043*H3043</f>
        <v>0</v>
      </c>
      <c r="J3043" s="1033"/>
    </row>
    <row r="3044" spans="2:10" s="115" customFormat="1" ht="15.95" hidden="1" customHeight="1">
      <c r="B3044" s="1024"/>
      <c r="C3044" s="1027"/>
      <c r="D3044" s="1030"/>
      <c r="E3044" s="196" t="s">
        <v>261</v>
      </c>
      <c r="F3044" s="537"/>
      <c r="G3044" s="351">
        <f>D3040*F3044</f>
        <v>0</v>
      </c>
      <c r="H3044" s="463"/>
      <c r="I3044" s="354">
        <f>D3040*F3044*H3044</f>
        <v>0</v>
      </c>
      <c r="J3044" s="1033"/>
    </row>
    <row r="3045" spans="2:10" s="115" customFormat="1" ht="15.95" hidden="1" customHeight="1">
      <c r="B3045" s="1025"/>
      <c r="C3045" s="1028"/>
      <c r="D3045" s="1031"/>
      <c r="E3045" s="196" t="s">
        <v>126</v>
      </c>
      <c r="F3045" s="537"/>
      <c r="G3045" s="351">
        <f>D3040*F3045</f>
        <v>0</v>
      </c>
      <c r="H3045" s="463"/>
      <c r="I3045" s="354">
        <f>D3040*F3045*H3045</f>
        <v>0</v>
      </c>
      <c r="J3045" s="1034"/>
    </row>
    <row r="3046" spans="2:10" s="115" customFormat="1" ht="15.95" hidden="1" customHeight="1">
      <c r="B3046" s="1023">
        <v>507</v>
      </c>
      <c r="C3046" s="1026"/>
      <c r="D3046" s="1029"/>
      <c r="E3046" s="196" t="s">
        <v>128</v>
      </c>
      <c r="F3046" s="537"/>
      <c r="G3046" s="351">
        <f>D3046*F3046</f>
        <v>0</v>
      </c>
      <c r="H3046" s="463"/>
      <c r="I3046" s="354">
        <f t="shared" ref="I3046" si="804">D3046*F3046*H3046</f>
        <v>0</v>
      </c>
      <c r="J3046" s="1032">
        <f>SUM(I3046:I3051)</f>
        <v>0</v>
      </c>
    </row>
    <row r="3047" spans="2:10" s="115" customFormat="1" ht="15.95" hidden="1" customHeight="1">
      <c r="B3047" s="1024"/>
      <c r="C3047" s="1027"/>
      <c r="D3047" s="1030"/>
      <c r="E3047" s="196" t="s">
        <v>259</v>
      </c>
      <c r="F3047" s="537"/>
      <c r="G3047" s="351">
        <f>D3046*F3047</f>
        <v>0</v>
      </c>
      <c r="H3047" s="463"/>
      <c r="I3047" s="354">
        <f t="shared" ref="I3047" si="805">D3046*F3047*H3047</f>
        <v>0</v>
      </c>
      <c r="J3047" s="1033"/>
    </row>
    <row r="3048" spans="2:10" s="115" customFormat="1" ht="15.95" hidden="1" customHeight="1">
      <c r="B3048" s="1024"/>
      <c r="C3048" s="1027"/>
      <c r="D3048" s="1030"/>
      <c r="E3048" s="196" t="s">
        <v>243</v>
      </c>
      <c r="F3048" s="537"/>
      <c r="G3048" s="351">
        <f>D3046*F3048</f>
        <v>0</v>
      </c>
      <c r="H3048" s="463"/>
      <c r="I3048" s="354">
        <f>D3046*F3048*H3048</f>
        <v>0</v>
      </c>
      <c r="J3048" s="1033"/>
    </row>
    <row r="3049" spans="2:10" s="115" customFormat="1" ht="15.95" hidden="1" customHeight="1">
      <c r="B3049" s="1024"/>
      <c r="C3049" s="1027"/>
      <c r="D3049" s="1030"/>
      <c r="E3049" s="196" t="s">
        <v>260</v>
      </c>
      <c r="F3049" s="537"/>
      <c r="G3049" s="351">
        <f>D3046*F3049</f>
        <v>0</v>
      </c>
      <c r="H3049" s="463"/>
      <c r="I3049" s="354">
        <f>D3046*F3049*H3049</f>
        <v>0</v>
      </c>
      <c r="J3049" s="1033"/>
    </row>
    <row r="3050" spans="2:10" s="115" customFormat="1" ht="15.95" hidden="1" customHeight="1">
      <c r="B3050" s="1024"/>
      <c r="C3050" s="1027"/>
      <c r="D3050" s="1030"/>
      <c r="E3050" s="196" t="s">
        <v>261</v>
      </c>
      <c r="F3050" s="537"/>
      <c r="G3050" s="351">
        <f>D3046*F3050</f>
        <v>0</v>
      </c>
      <c r="H3050" s="463"/>
      <c r="I3050" s="354">
        <f>D3046*F3050*H3050</f>
        <v>0</v>
      </c>
      <c r="J3050" s="1033"/>
    </row>
    <row r="3051" spans="2:10" s="115" customFormat="1" ht="15.95" hidden="1" customHeight="1">
      <c r="B3051" s="1025"/>
      <c r="C3051" s="1028"/>
      <c r="D3051" s="1031"/>
      <c r="E3051" s="196" t="s">
        <v>126</v>
      </c>
      <c r="F3051" s="537"/>
      <c r="G3051" s="351">
        <f>D3046*F3051</f>
        <v>0</v>
      </c>
      <c r="H3051" s="463"/>
      <c r="I3051" s="354">
        <f>D3046*F3051*H3051</f>
        <v>0</v>
      </c>
      <c r="J3051" s="1034"/>
    </row>
    <row r="3052" spans="2:10" s="115" customFormat="1" ht="15.95" hidden="1" customHeight="1">
      <c r="B3052" s="1023">
        <v>508</v>
      </c>
      <c r="C3052" s="1026"/>
      <c r="D3052" s="1029"/>
      <c r="E3052" s="196" t="s">
        <v>128</v>
      </c>
      <c r="F3052" s="537"/>
      <c r="G3052" s="351">
        <f>D3052*F3052</f>
        <v>0</v>
      </c>
      <c r="H3052" s="463"/>
      <c r="I3052" s="354">
        <f t="shared" ref="I3052" si="806">D3052*F3052*H3052</f>
        <v>0</v>
      </c>
      <c r="J3052" s="1032">
        <f>SUM(I3052:I3057)</f>
        <v>0</v>
      </c>
    </row>
    <row r="3053" spans="2:10" s="115" customFormat="1" ht="15.95" hidden="1" customHeight="1">
      <c r="B3053" s="1024"/>
      <c r="C3053" s="1027"/>
      <c r="D3053" s="1030"/>
      <c r="E3053" s="196" t="s">
        <v>259</v>
      </c>
      <c r="F3053" s="537"/>
      <c r="G3053" s="351">
        <f>D3052*F3053</f>
        <v>0</v>
      </c>
      <c r="H3053" s="463"/>
      <c r="I3053" s="354">
        <f t="shared" ref="I3053" si="807">D3052*F3053*H3053</f>
        <v>0</v>
      </c>
      <c r="J3053" s="1033"/>
    </row>
    <row r="3054" spans="2:10" s="115" customFormat="1" ht="15.95" hidden="1" customHeight="1">
      <c r="B3054" s="1024"/>
      <c r="C3054" s="1027"/>
      <c r="D3054" s="1030"/>
      <c r="E3054" s="196" t="s">
        <v>243</v>
      </c>
      <c r="F3054" s="537"/>
      <c r="G3054" s="351">
        <f>D3052*F3054</f>
        <v>0</v>
      </c>
      <c r="H3054" s="463"/>
      <c r="I3054" s="354">
        <f>D3052*F3054*H3054</f>
        <v>0</v>
      </c>
      <c r="J3054" s="1033"/>
    </row>
    <row r="3055" spans="2:10" s="115" customFormat="1" ht="15.95" hidden="1" customHeight="1">
      <c r="B3055" s="1024"/>
      <c r="C3055" s="1027"/>
      <c r="D3055" s="1030"/>
      <c r="E3055" s="196" t="s">
        <v>260</v>
      </c>
      <c r="F3055" s="537"/>
      <c r="G3055" s="351">
        <f>D3052*F3055</f>
        <v>0</v>
      </c>
      <c r="H3055" s="463"/>
      <c r="I3055" s="354">
        <f>D3052*F3055*H3055</f>
        <v>0</v>
      </c>
      <c r="J3055" s="1033"/>
    </row>
    <row r="3056" spans="2:10" s="115" customFormat="1" ht="15.95" hidden="1" customHeight="1">
      <c r="B3056" s="1024"/>
      <c r="C3056" s="1027"/>
      <c r="D3056" s="1030"/>
      <c r="E3056" s="196" t="s">
        <v>261</v>
      </c>
      <c r="F3056" s="537"/>
      <c r="G3056" s="351">
        <f>D3052*F3056</f>
        <v>0</v>
      </c>
      <c r="H3056" s="463"/>
      <c r="I3056" s="354">
        <f>D3052*F3056*H3056</f>
        <v>0</v>
      </c>
      <c r="J3056" s="1033"/>
    </row>
    <row r="3057" spans="2:10" s="115" customFormat="1" ht="15.95" hidden="1" customHeight="1">
      <c r="B3057" s="1025"/>
      <c r="C3057" s="1028"/>
      <c r="D3057" s="1031"/>
      <c r="E3057" s="196" t="s">
        <v>126</v>
      </c>
      <c r="F3057" s="537"/>
      <c r="G3057" s="351">
        <f>D3052*F3057</f>
        <v>0</v>
      </c>
      <c r="H3057" s="463"/>
      <c r="I3057" s="354">
        <f>D3052*F3057*H3057</f>
        <v>0</v>
      </c>
      <c r="J3057" s="1034"/>
    </row>
    <row r="3058" spans="2:10" s="115" customFormat="1" ht="15.95" hidden="1" customHeight="1">
      <c r="B3058" s="1023">
        <v>509</v>
      </c>
      <c r="C3058" s="1026"/>
      <c r="D3058" s="1029"/>
      <c r="E3058" s="196" t="s">
        <v>128</v>
      </c>
      <c r="F3058" s="537"/>
      <c r="G3058" s="351">
        <f>D3058*F3058</f>
        <v>0</v>
      </c>
      <c r="H3058" s="463"/>
      <c r="I3058" s="354">
        <f t="shared" ref="I3058" si="808">D3058*F3058*H3058</f>
        <v>0</v>
      </c>
      <c r="J3058" s="1032">
        <f>SUM(I3058:I3063)</f>
        <v>0</v>
      </c>
    </row>
    <row r="3059" spans="2:10" s="115" customFormat="1" ht="15.95" hidden="1" customHeight="1">
      <c r="B3059" s="1024"/>
      <c r="C3059" s="1027"/>
      <c r="D3059" s="1030"/>
      <c r="E3059" s="196" t="s">
        <v>259</v>
      </c>
      <c r="F3059" s="537"/>
      <c r="G3059" s="351">
        <f>D3058*F3059</f>
        <v>0</v>
      </c>
      <c r="H3059" s="463"/>
      <c r="I3059" s="354">
        <f t="shared" ref="I3059" si="809">D3058*F3059*H3059</f>
        <v>0</v>
      </c>
      <c r="J3059" s="1033"/>
    </row>
    <row r="3060" spans="2:10" s="115" customFormat="1" ht="15.95" hidden="1" customHeight="1">
      <c r="B3060" s="1024"/>
      <c r="C3060" s="1027"/>
      <c r="D3060" s="1030"/>
      <c r="E3060" s="196" t="s">
        <v>243</v>
      </c>
      <c r="F3060" s="537"/>
      <c r="G3060" s="351">
        <f>D3058*F3060</f>
        <v>0</v>
      </c>
      <c r="H3060" s="463"/>
      <c r="I3060" s="354">
        <f>D3058*F3060*H3060</f>
        <v>0</v>
      </c>
      <c r="J3060" s="1033"/>
    </row>
    <row r="3061" spans="2:10" s="115" customFormat="1" ht="15.95" hidden="1" customHeight="1">
      <c r="B3061" s="1024"/>
      <c r="C3061" s="1027"/>
      <c r="D3061" s="1030"/>
      <c r="E3061" s="196" t="s">
        <v>260</v>
      </c>
      <c r="F3061" s="537"/>
      <c r="G3061" s="351">
        <f>D3058*F3061</f>
        <v>0</v>
      </c>
      <c r="H3061" s="463"/>
      <c r="I3061" s="354">
        <f>D3058*F3061*H3061</f>
        <v>0</v>
      </c>
      <c r="J3061" s="1033"/>
    </row>
    <row r="3062" spans="2:10" s="115" customFormat="1" ht="15.95" hidden="1" customHeight="1">
      <c r="B3062" s="1024"/>
      <c r="C3062" s="1027"/>
      <c r="D3062" s="1030"/>
      <c r="E3062" s="196" t="s">
        <v>261</v>
      </c>
      <c r="F3062" s="537"/>
      <c r="G3062" s="351">
        <f>D3058*F3062</f>
        <v>0</v>
      </c>
      <c r="H3062" s="463"/>
      <c r="I3062" s="354">
        <f>D3058*F3062*H3062</f>
        <v>0</v>
      </c>
      <c r="J3062" s="1033"/>
    </row>
    <row r="3063" spans="2:10" s="115" customFormat="1" ht="15.95" hidden="1" customHeight="1">
      <c r="B3063" s="1025"/>
      <c r="C3063" s="1028"/>
      <c r="D3063" s="1031"/>
      <c r="E3063" s="196" t="s">
        <v>126</v>
      </c>
      <c r="F3063" s="537"/>
      <c r="G3063" s="351">
        <f>D3058*F3063</f>
        <v>0</v>
      </c>
      <c r="H3063" s="463"/>
      <c r="I3063" s="354">
        <f>D3058*F3063*H3063</f>
        <v>0</v>
      </c>
      <c r="J3063" s="1034"/>
    </row>
    <row r="3064" spans="2:10" s="115" customFormat="1" ht="15.95" hidden="1" customHeight="1">
      <c r="B3064" s="1023">
        <v>510</v>
      </c>
      <c r="C3064" s="1026"/>
      <c r="D3064" s="1029"/>
      <c r="E3064" s="196" t="s">
        <v>128</v>
      </c>
      <c r="F3064" s="537"/>
      <c r="G3064" s="351">
        <f>D3064*F3064</f>
        <v>0</v>
      </c>
      <c r="H3064" s="463"/>
      <c r="I3064" s="354">
        <f t="shared" ref="I3064" si="810">D3064*F3064*H3064</f>
        <v>0</v>
      </c>
      <c r="J3064" s="1032">
        <f>SUM(I3064:I3069)</f>
        <v>0</v>
      </c>
    </row>
    <row r="3065" spans="2:10" s="115" customFormat="1" ht="15.95" hidden="1" customHeight="1">
      <c r="B3065" s="1024"/>
      <c r="C3065" s="1027"/>
      <c r="D3065" s="1030"/>
      <c r="E3065" s="196" t="s">
        <v>259</v>
      </c>
      <c r="F3065" s="537"/>
      <c r="G3065" s="351">
        <f>D3064*F3065</f>
        <v>0</v>
      </c>
      <c r="H3065" s="463"/>
      <c r="I3065" s="354">
        <f t="shared" ref="I3065" si="811">D3064*F3065*H3065</f>
        <v>0</v>
      </c>
      <c r="J3065" s="1033"/>
    </row>
    <row r="3066" spans="2:10" s="115" customFormat="1" ht="15.95" hidden="1" customHeight="1">
      <c r="B3066" s="1024"/>
      <c r="C3066" s="1027"/>
      <c r="D3066" s="1030"/>
      <c r="E3066" s="196" t="s">
        <v>243</v>
      </c>
      <c r="F3066" s="537"/>
      <c r="G3066" s="351">
        <f>D3064*F3066</f>
        <v>0</v>
      </c>
      <c r="H3066" s="463"/>
      <c r="I3066" s="354">
        <f>D3064*F3066*H3066</f>
        <v>0</v>
      </c>
      <c r="J3066" s="1033"/>
    </row>
    <row r="3067" spans="2:10" s="115" customFormat="1" ht="15.95" hidden="1" customHeight="1">
      <c r="B3067" s="1024"/>
      <c r="C3067" s="1027"/>
      <c r="D3067" s="1030"/>
      <c r="E3067" s="196" t="s">
        <v>260</v>
      </c>
      <c r="F3067" s="537"/>
      <c r="G3067" s="351">
        <f>D3064*F3067</f>
        <v>0</v>
      </c>
      <c r="H3067" s="463"/>
      <c r="I3067" s="354">
        <f>D3064*F3067*H3067</f>
        <v>0</v>
      </c>
      <c r="J3067" s="1033"/>
    </row>
    <row r="3068" spans="2:10" s="115" customFormat="1" ht="15.95" hidden="1" customHeight="1">
      <c r="B3068" s="1024"/>
      <c r="C3068" s="1027"/>
      <c r="D3068" s="1030"/>
      <c r="E3068" s="196" t="s">
        <v>261</v>
      </c>
      <c r="F3068" s="537"/>
      <c r="G3068" s="351">
        <f>D3064*F3068</f>
        <v>0</v>
      </c>
      <c r="H3068" s="463"/>
      <c r="I3068" s="354">
        <f>D3064*F3068*H3068</f>
        <v>0</v>
      </c>
      <c r="J3068" s="1033"/>
    </row>
    <row r="3069" spans="2:10" s="115" customFormat="1" ht="15.95" hidden="1" customHeight="1">
      <c r="B3069" s="1025"/>
      <c r="C3069" s="1028"/>
      <c r="D3069" s="1031"/>
      <c r="E3069" s="196" t="s">
        <v>126</v>
      </c>
      <c r="F3069" s="537"/>
      <c r="G3069" s="351">
        <f>D3064*F3069</f>
        <v>0</v>
      </c>
      <c r="H3069" s="463"/>
      <c r="I3069" s="354">
        <f>D3064*F3069*H3069</f>
        <v>0</v>
      </c>
      <c r="J3069" s="1034"/>
    </row>
    <row r="3070" spans="2:10" s="115" customFormat="1" ht="15.95" hidden="1" customHeight="1">
      <c r="B3070" s="1023">
        <v>511</v>
      </c>
      <c r="C3070" s="1026"/>
      <c r="D3070" s="1029"/>
      <c r="E3070" s="196" t="s">
        <v>128</v>
      </c>
      <c r="F3070" s="537"/>
      <c r="G3070" s="351">
        <f>D3070*F3070</f>
        <v>0</v>
      </c>
      <c r="H3070" s="463"/>
      <c r="I3070" s="354">
        <f t="shared" ref="I3070" si="812">D3070*F3070*H3070</f>
        <v>0</v>
      </c>
      <c r="J3070" s="1032">
        <f>SUM(I3070:I3075)</f>
        <v>0</v>
      </c>
    </row>
    <row r="3071" spans="2:10" s="115" customFormat="1" ht="15.95" hidden="1" customHeight="1">
      <c r="B3071" s="1024"/>
      <c r="C3071" s="1027"/>
      <c r="D3071" s="1030"/>
      <c r="E3071" s="196" t="s">
        <v>259</v>
      </c>
      <c r="F3071" s="537"/>
      <c r="G3071" s="351">
        <f>D3070*F3071</f>
        <v>0</v>
      </c>
      <c r="H3071" s="463"/>
      <c r="I3071" s="354">
        <f t="shared" ref="I3071" si="813">D3070*F3071*H3071</f>
        <v>0</v>
      </c>
      <c r="J3071" s="1033"/>
    </row>
    <row r="3072" spans="2:10" s="115" customFormat="1" ht="15.95" hidden="1" customHeight="1">
      <c r="B3072" s="1024"/>
      <c r="C3072" s="1027"/>
      <c r="D3072" s="1030"/>
      <c r="E3072" s="196" t="s">
        <v>243</v>
      </c>
      <c r="F3072" s="537"/>
      <c r="G3072" s="351">
        <f>D3070*F3072</f>
        <v>0</v>
      </c>
      <c r="H3072" s="463"/>
      <c r="I3072" s="354">
        <f>D3070*F3072*H3072</f>
        <v>0</v>
      </c>
      <c r="J3072" s="1033"/>
    </row>
    <row r="3073" spans="2:10" s="115" customFormat="1" ht="15.95" hidden="1" customHeight="1">
      <c r="B3073" s="1024"/>
      <c r="C3073" s="1027"/>
      <c r="D3073" s="1030"/>
      <c r="E3073" s="196" t="s">
        <v>260</v>
      </c>
      <c r="F3073" s="537"/>
      <c r="G3073" s="351">
        <f>D3070*F3073</f>
        <v>0</v>
      </c>
      <c r="H3073" s="463"/>
      <c r="I3073" s="354">
        <f>D3070*F3073*H3073</f>
        <v>0</v>
      </c>
      <c r="J3073" s="1033"/>
    </row>
    <row r="3074" spans="2:10" s="115" customFormat="1" ht="15.95" hidden="1" customHeight="1">
      <c r="B3074" s="1024"/>
      <c r="C3074" s="1027"/>
      <c r="D3074" s="1030"/>
      <c r="E3074" s="196" t="s">
        <v>261</v>
      </c>
      <c r="F3074" s="537"/>
      <c r="G3074" s="351">
        <f>D3070*F3074</f>
        <v>0</v>
      </c>
      <c r="H3074" s="463"/>
      <c r="I3074" s="354">
        <f>D3070*F3074*H3074</f>
        <v>0</v>
      </c>
      <c r="J3074" s="1033"/>
    </row>
    <row r="3075" spans="2:10" s="115" customFormat="1" ht="15.95" hidden="1" customHeight="1">
      <c r="B3075" s="1025"/>
      <c r="C3075" s="1028"/>
      <c r="D3075" s="1031"/>
      <c r="E3075" s="196" t="s">
        <v>126</v>
      </c>
      <c r="F3075" s="537"/>
      <c r="G3075" s="351">
        <f>D3070*F3075</f>
        <v>0</v>
      </c>
      <c r="H3075" s="463"/>
      <c r="I3075" s="354">
        <f>D3070*F3075*H3075</f>
        <v>0</v>
      </c>
      <c r="J3075" s="1034"/>
    </row>
    <row r="3076" spans="2:10" s="115" customFormat="1" ht="15.95" hidden="1" customHeight="1">
      <c r="B3076" s="1023">
        <v>512</v>
      </c>
      <c r="C3076" s="1026"/>
      <c r="D3076" s="1029"/>
      <c r="E3076" s="196" t="s">
        <v>128</v>
      </c>
      <c r="F3076" s="537"/>
      <c r="G3076" s="351">
        <f>D3076*F3076</f>
        <v>0</v>
      </c>
      <c r="H3076" s="463"/>
      <c r="I3076" s="354">
        <f t="shared" ref="I3076" si="814">D3076*F3076*H3076</f>
        <v>0</v>
      </c>
      <c r="J3076" s="1032">
        <f>SUM(I3076:I3081)</f>
        <v>0</v>
      </c>
    </row>
    <row r="3077" spans="2:10" s="115" customFormat="1" ht="15.95" hidden="1" customHeight="1">
      <c r="B3077" s="1024"/>
      <c r="C3077" s="1027"/>
      <c r="D3077" s="1030"/>
      <c r="E3077" s="196" t="s">
        <v>259</v>
      </c>
      <c r="F3077" s="537"/>
      <c r="G3077" s="351">
        <f>D3076*F3077</f>
        <v>0</v>
      </c>
      <c r="H3077" s="463"/>
      <c r="I3077" s="354">
        <f t="shared" ref="I3077" si="815">D3076*F3077*H3077</f>
        <v>0</v>
      </c>
      <c r="J3077" s="1033"/>
    </row>
    <row r="3078" spans="2:10" s="115" customFormat="1" ht="15.95" hidden="1" customHeight="1">
      <c r="B3078" s="1024"/>
      <c r="C3078" s="1027"/>
      <c r="D3078" s="1030"/>
      <c r="E3078" s="196" t="s">
        <v>243</v>
      </c>
      <c r="F3078" s="537"/>
      <c r="G3078" s="351">
        <f>D3076*F3078</f>
        <v>0</v>
      </c>
      <c r="H3078" s="463"/>
      <c r="I3078" s="354">
        <f>D3076*F3078*H3078</f>
        <v>0</v>
      </c>
      <c r="J3078" s="1033"/>
    </row>
    <row r="3079" spans="2:10" s="115" customFormat="1" ht="15.95" hidden="1" customHeight="1">
      <c r="B3079" s="1024"/>
      <c r="C3079" s="1027"/>
      <c r="D3079" s="1030"/>
      <c r="E3079" s="196" t="s">
        <v>260</v>
      </c>
      <c r="F3079" s="537"/>
      <c r="G3079" s="351">
        <f>D3076*F3079</f>
        <v>0</v>
      </c>
      <c r="H3079" s="463"/>
      <c r="I3079" s="354">
        <f>D3076*F3079*H3079</f>
        <v>0</v>
      </c>
      <c r="J3079" s="1033"/>
    </row>
    <row r="3080" spans="2:10" s="115" customFormat="1" ht="15.95" hidden="1" customHeight="1">
      <c r="B3080" s="1024"/>
      <c r="C3080" s="1027"/>
      <c r="D3080" s="1030"/>
      <c r="E3080" s="196" t="s">
        <v>261</v>
      </c>
      <c r="F3080" s="537"/>
      <c r="G3080" s="351">
        <f>D3076*F3080</f>
        <v>0</v>
      </c>
      <c r="H3080" s="463"/>
      <c r="I3080" s="354">
        <f>D3076*F3080*H3080</f>
        <v>0</v>
      </c>
      <c r="J3080" s="1033"/>
    </row>
    <row r="3081" spans="2:10" s="115" customFormat="1" ht="15.95" hidden="1" customHeight="1">
      <c r="B3081" s="1025"/>
      <c r="C3081" s="1028"/>
      <c r="D3081" s="1031"/>
      <c r="E3081" s="196" t="s">
        <v>126</v>
      </c>
      <c r="F3081" s="537"/>
      <c r="G3081" s="351">
        <f>D3076*F3081</f>
        <v>0</v>
      </c>
      <c r="H3081" s="463"/>
      <c r="I3081" s="354">
        <f>D3076*F3081*H3081</f>
        <v>0</v>
      </c>
      <c r="J3081" s="1034"/>
    </row>
    <row r="3082" spans="2:10" s="115" customFormat="1" ht="15.95" hidden="1" customHeight="1">
      <c r="B3082" s="1023">
        <v>513</v>
      </c>
      <c r="C3082" s="1026"/>
      <c r="D3082" s="1029"/>
      <c r="E3082" s="196" t="s">
        <v>128</v>
      </c>
      <c r="F3082" s="537"/>
      <c r="G3082" s="351">
        <f>D3082*F3082</f>
        <v>0</v>
      </c>
      <c r="H3082" s="463"/>
      <c r="I3082" s="354">
        <f t="shared" ref="I3082" si="816">D3082*F3082*H3082</f>
        <v>0</v>
      </c>
      <c r="J3082" s="1032">
        <f>SUM(I3082:I3087)</f>
        <v>0</v>
      </c>
    </row>
    <row r="3083" spans="2:10" s="115" customFormat="1" ht="15.95" hidden="1" customHeight="1">
      <c r="B3083" s="1024"/>
      <c r="C3083" s="1027"/>
      <c r="D3083" s="1030"/>
      <c r="E3083" s="196" t="s">
        <v>259</v>
      </c>
      <c r="F3083" s="537"/>
      <c r="G3083" s="351">
        <f>D3082*F3083</f>
        <v>0</v>
      </c>
      <c r="H3083" s="463"/>
      <c r="I3083" s="354">
        <f t="shared" ref="I3083" si="817">D3082*F3083*H3083</f>
        <v>0</v>
      </c>
      <c r="J3083" s="1033"/>
    </row>
    <row r="3084" spans="2:10" s="115" customFormat="1" ht="15.95" hidden="1" customHeight="1">
      <c r="B3084" s="1024"/>
      <c r="C3084" s="1027"/>
      <c r="D3084" s="1030"/>
      <c r="E3084" s="196" t="s">
        <v>243</v>
      </c>
      <c r="F3084" s="537"/>
      <c r="G3084" s="351">
        <f>D3082*F3084</f>
        <v>0</v>
      </c>
      <c r="H3084" s="463"/>
      <c r="I3084" s="354">
        <f>D3082*F3084*H3084</f>
        <v>0</v>
      </c>
      <c r="J3084" s="1033"/>
    </row>
    <row r="3085" spans="2:10" s="115" customFormat="1" ht="15.95" hidden="1" customHeight="1">
      <c r="B3085" s="1024"/>
      <c r="C3085" s="1027"/>
      <c r="D3085" s="1030"/>
      <c r="E3085" s="196" t="s">
        <v>260</v>
      </c>
      <c r="F3085" s="537"/>
      <c r="G3085" s="351">
        <f>D3082*F3085</f>
        <v>0</v>
      </c>
      <c r="H3085" s="463"/>
      <c r="I3085" s="354">
        <f>D3082*F3085*H3085</f>
        <v>0</v>
      </c>
      <c r="J3085" s="1033"/>
    </row>
    <row r="3086" spans="2:10" s="115" customFormat="1" ht="15.95" hidden="1" customHeight="1">
      <c r="B3086" s="1024"/>
      <c r="C3086" s="1027"/>
      <c r="D3086" s="1030"/>
      <c r="E3086" s="196" t="s">
        <v>261</v>
      </c>
      <c r="F3086" s="537"/>
      <c r="G3086" s="351">
        <f>D3082*F3086</f>
        <v>0</v>
      </c>
      <c r="H3086" s="463"/>
      <c r="I3086" s="354">
        <f>D3082*F3086*H3086</f>
        <v>0</v>
      </c>
      <c r="J3086" s="1033"/>
    </row>
    <row r="3087" spans="2:10" s="115" customFormat="1" ht="15.95" hidden="1" customHeight="1">
      <c r="B3087" s="1025"/>
      <c r="C3087" s="1028"/>
      <c r="D3087" s="1031"/>
      <c r="E3087" s="196" t="s">
        <v>126</v>
      </c>
      <c r="F3087" s="537"/>
      <c r="G3087" s="351">
        <f>D3082*F3087</f>
        <v>0</v>
      </c>
      <c r="H3087" s="463"/>
      <c r="I3087" s="354">
        <f>D3082*F3087*H3087</f>
        <v>0</v>
      </c>
      <c r="J3087" s="1034"/>
    </row>
    <row r="3088" spans="2:10" s="115" customFormat="1" ht="15.95" hidden="1" customHeight="1">
      <c r="B3088" s="1023">
        <v>514</v>
      </c>
      <c r="C3088" s="1026"/>
      <c r="D3088" s="1029"/>
      <c r="E3088" s="196" t="s">
        <v>128</v>
      </c>
      <c r="F3088" s="537"/>
      <c r="G3088" s="351">
        <f>D3088*F3088</f>
        <v>0</v>
      </c>
      <c r="H3088" s="463"/>
      <c r="I3088" s="354">
        <f t="shared" ref="I3088" si="818">D3088*F3088*H3088</f>
        <v>0</v>
      </c>
      <c r="J3088" s="1032">
        <f>SUM(I3088:I3093)</f>
        <v>0</v>
      </c>
    </row>
    <row r="3089" spans="2:10" s="115" customFormat="1" ht="15.95" hidden="1" customHeight="1">
      <c r="B3089" s="1024"/>
      <c r="C3089" s="1027"/>
      <c r="D3089" s="1030"/>
      <c r="E3089" s="196" t="s">
        <v>259</v>
      </c>
      <c r="F3089" s="537"/>
      <c r="G3089" s="351">
        <f>D3088*F3089</f>
        <v>0</v>
      </c>
      <c r="H3089" s="463"/>
      <c r="I3089" s="354">
        <f t="shared" ref="I3089" si="819">D3088*F3089*H3089</f>
        <v>0</v>
      </c>
      <c r="J3089" s="1033"/>
    </row>
    <row r="3090" spans="2:10" s="115" customFormat="1" ht="15.95" hidden="1" customHeight="1">
      <c r="B3090" s="1024"/>
      <c r="C3090" s="1027"/>
      <c r="D3090" s="1030"/>
      <c r="E3090" s="196" t="s">
        <v>243</v>
      </c>
      <c r="F3090" s="537"/>
      <c r="G3090" s="351">
        <f>D3088*F3090</f>
        <v>0</v>
      </c>
      <c r="H3090" s="463"/>
      <c r="I3090" s="354">
        <f>D3088*F3090*H3090</f>
        <v>0</v>
      </c>
      <c r="J3090" s="1033"/>
    </row>
    <row r="3091" spans="2:10" s="115" customFormat="1" ht="15.95" hidden="1" customHeight="1">
      <c r="B3091" s="1024"/>
      <c r="C3091" s="1027"/>
      <c r="D3091" s="1030"/>
      <c r="E3091" s="196" t="s">
        <v>260</v>
      </c>
      <c r="F3091" s="537"/>
      <c r="G3091" s="351">
        <f>D3088*F3091</f>
        <v>0</v>
      </c>
      <c r="H3091" s="463"/>
      <c r="I3091" s="354">
        <f>D3088*F3091*H3091</f>
        <v>0</v>
      </c>
      <c r="J3091" s="1033"/>
    </row>
    <row r="3092" spans="2:10" s="115" customFormat="1" ht="15.95" hidden="1" customHeight="1">
      <c r="B3092" s="1024"/>
      <c r="C3092" s="1027"/>
      <c r="D3092" s="1030"/>
      <c r="E3092" s="196" t="s">
        <v>261</v>
      </c>
      <c r="F3092" s="537"/>
      <c r="G3092" s="351">
        <f>D3088*F3092</f>
        <v>0</v>
      </c>
      <c r="H3092" s="463"/>
      <c r="I3092" s="354">
        <f>D3088*F3092*H3092</f>
        <v>0</v>
      </c>
      <c r="J3092" s="1033"/>
    </row>
    <row r="3093" spans="2:10" s="115" customFormat="1" ht="15.95" hidden="1" customHeight="1">
      <c r="B3093" s="1025"/>
      <c r="C3093" s="1028"/>
      <c r="D3093" s="1031"/>
      <c r="E3093" s="196" t="s">
        <v>126</v>
      </c>
      <c r="F3093" s="537"/>
      <c r="G3093" s="351">
        <f>D3088*F3093</f>
        <v>0</v>
      </c>
      <c r="H3093" s="463"/>
      <c r="I3093" s="354">
        <f>D3088*F3093*H3093</f>
        <v>0</v>
      </c>
      <c r="J3093" s="1034"/>
    </row>
    <row r="3094" spans="2:10" s="115" customFormat="1" ht="15.95" hidden="1" customHeight="1">
      <c r="B3094" s="1023">
        <v>515</v>
      </c>
      <c r="C3094" s="1026"/>
      <c r="D3094" s="1029"/>
      <c r="E3094" s="196" t="s">
        <v>128</v>
      </c>
      <c r="F3094" s="537"/>
      <c r="G3094" s="351">
        <f>D3094*F3094</f>
        <v>0</v>
      </c>
      <c r="H3094" s="463"/>
      <c r="I3094" s="354">
        <f t="shared" ref="I3094" si="820">D3094*F3094*H3094</f>
        <v>0</v>
      </c>
      <c r="J3094" s="1032">
        <f>SUM(I3094:I3099)</f>
        <v>0</v>
      </c>
    </row>
    <row r="3095" spans="2:10" s="115" customFormat="1" ht="15.95" hidden="1" customHeight="1">
      <c r="B3095" s="1024"/>
      <c r="C3095" s="1027"/>
      <c r="D3095" s="1030"/>
      <c r="E3095" s="196" t="s">
        <v>259</v>
      </c>
      <c r="F3095" s="537"/>
      <c r="G3095" s="351">
        <f>D3094*F3095</f>
        <v>0</v>
      </c>
      <c r="H3095" s="463"/>
      <c r="I3095" s="354">
        <f t="shared" ref="I3095" si="821">D3094*F3095*H3095</f>
        <v>0</v>
      </c>
      <c r="J3095" s="1033"/>
    </row>
    <row r="3096" spans="2:10" s="115" customFormat="1" ht="15.95" hidden="1" customHeight="1">
      <c r="B3096" s="1024"/>
      <c r="C3096" s="1027"/>
      <c r="D3096" s="1030"/>
      <c r="E3096" s="196" t="s">
        <v>243</v>
      </c>
      <c r="F3096" s="537"/>
      <c r="G3096" s="351">
        <f>D3094*F3096</f>
        <v>0</v>
      </c>
      <c r="H3096" s="463"/>
      <c r="I3096" s="354">
        <f>D3094*F3096*H3096</f>
        <v>0</v>
      </c>
      <c r="J3096" s="1033"/>
    </row>
    <row r="3097" spans="2:10" s="115" customFormat="1" ht="15.95" hidden="1" customHeight="1">
      <c r="B3097" s="1024"/>
      <c r="C3097" s="1027"/>
      <c r="D3097" s="1030"/>
      <c r="E3097" s="196" t="s">
        <v>260</v>
      </c>
      <c r="F3097" s="537"/>
      <c r="G3097" s="351">
        <f>D3094*F3097</f>
        <v>0</v>
      </c>
      <c r="H3097" s="463"/>
      <c r="I3097" s="354">
        <f>D3094*F3097*H3097</f>
        <v>0</v>
      </c>
      <c r="J3097" s="1033"/>
    </row>
    <row r="3098" spans="2:10" s="115" customFormat="1" ht="15.95" hidden="1" customHeight="1">
      <c r="B3098" s="1024"/>
      <c r="C3098" s="1027"/>
      <c r="D3098" s="1030"/>
      <c r="E3098" s="196" t="s">
        <v>261</v>
      </c>
      <c r="F3098" s="537"/>
      <c r="G3098" s="351">
        <f>D3094*F3098</f>
        <v>0</v>
      </c>
      <c r="H3098" s="463"/>
      <c r="I3098" s="354">
        <f>D3094*F3098*H3098</f>
        <v>0</v>
      </c>
      <c r="J3098" s="1033"/>
    </row>
    <row r="3099" spans="2:10" s="115" customFormat="1" ht="15.95" hidden="1" customHeight="1">
      <c r="B3099" s="1025"/>
      <c r="C3099" s="1028"/>
      <c r="D3099" s="1031"/>
      <c r="E3099" s="196" t="s">
        <v>126</v>
      </c>
      <c r="F3099" s="537"/>
      <c r="G3099" s="351">
        <f>D3094*F3099</f>
        <v>0</v>
      </c>
      <c r="H3099" s="463"/>
      <c r="I3099" s="354">
        <f>D3094*F3099*H3099</f>
        <v>0</v>
      </c>
      <c r="J3099" s="1034"/>
    </row>
    <row r="3100" spans="2:10" s="115" customFormat="1" ht="15.95" hidden="1" customHeight="1">
      <c r="B3100" s="1023">
        <v>516</v>
      </c>
      <c r="C3100" s="1026"/>
      <c r="D3100" s="1029"/>
      <c r="E3100" s="196" t="s">
        <v>128</v>
      </c>
      <c r="F3100" s="537"/>
      <c r="G3100" s="351">
        <f>D3100*F3100</f>
        <v>0</v>
      </c>
      <c r="H3100" s="463"/>
      <c r="I3100" s="354">
        <f t="shared" ref="I3100" si="822">D3100*F3100*H3100</f>
        <v>0</v>
      </c>
      <c r="J3100" s="1032">
        <f>SUM(I3100:I3105)</f>
        <v>0</v>
      </c>
    </row>
    <row r="3101" spans="2:10" s="115" customFormat="1" ht="15.95" hidden="1" customHeight="1">
      <c r="B3101" s="1024"/>
      <c r="C3101" s="1027"/>
      <c r="D3101" s="1030"/>
      <c r="E3101" s="196" t="s">
        <v>259</v>
      </c>
      <c r="F3101" s="537"/>
      <c r="G3101" s="351">
        <f>D3100*F3101</f>
        <v>0</v>
      </c>
      <c r="H3101" s="463"/>
      <c r="I3101" s="354">
        <f t="shared" ref="I3101" si="823">D3100*F3101*H3101</f>
        <v>0</v>
      </c>
      <c r="J3101" s="1033"/>
    </row>
    <row r="3102" spans="2:10" s="115" customFormat="1" ht="15.95" hidden="1" customHeight="1">
      <c r="B3102" s="1024"/>
      <c r="C3102" s="1027"/>
      <c r="D3102" s="1030"/>
      <c r="E3102" s="196" t="s">
        <v>243</v>
      </c>
      <c r="F3102" s="537"/>
      <c r="G3102" s="351">
        <f>D3100*F3102</f>
        <v>0</v>
      </c>
      <c r="H3102" s="463"/>
      <c r="I3102" s="354">
        <f>D3100*F3102*H3102</f>
        <v>0</v>
      </c>
      <c r="J3102" s="1033"/>
    </row>
    <row r="3103" spans="2:10" s="115" customFormat="1" ht="15.95" hidden="1" customHeight="1">
      <c r="B3103" s="1024"/>
      <c r="C3103" s="1027"/>
      <c r="D3103" s="1030"/>
      <c r="E3103" s="196" t="s">
        <v>260</v>
      </c>
      <c r="F3103" s="537"/>
      <c r="G3103" s="351">
        <f>D3100*F3103</f>
        <v>0</v>
      </c>
      <c r="H3103" s="463"/>
      <c r="I3103" s="354">
        <f>D3100*F3103*H3103</f>
        <v>0</v>
      </c>
      <c r="J3103" s="1033"/>
    </row>
    <row r="3104" spans="2:10" s="115" customFormat="1" ht="15.95" hidden="1" customHeight="1">
      <c r="B3104" s="1024"/>
      <c r="C3104" s="1027"/>
      <c r="D3104" s="1030"/>
      <c r="E3104" s="196" t="s">
        <v>261</v>
      </c>
      <c r="F3104" s="537"/>
      <c r="G3104" s="351">
        <f>D3100*F3104</f>
        <v>0</v>
      </c>
      <c r="H3104" s="463"/>
      <c r="I3104" s="354">
        <f>D3100*F3104*H3104</f>
        <v>0</v>
      </c>
      <c r="J3104" s="1033"/>
    </row>
    <row r="3105" spans="2:10" s="115" customFormat="1" ht="15.95" hidden="1" customHeight="1">
      <c r="B3105" s="1025"/>
      <c r="C3105" s="1028"/>
      <c r="D3105" s="1031"/>
      <c r="E3105" s="196" t="s">
        <v>126</v>
      </c>
      <c r="F3105" s="537"/>
      <c r="G3105" s="351">
        <f>D3100*F3105</f>
        <v>0</v>
      </c>
      <c r="H3105" s="463"/>
      <c r="I3105" s="354">
        <f>D3100*F3105*H3105</f>
        <v>0</v>
      </c>
      <c r="J3105" s="1034"/>
    </row>
    <row r="3106" spans="2:10" s="115" customFormat="1" ht="15.95" hidden="1" customHeight="1">
      <c r="B3106" s="1023">
        <v>517</v>
      </c>
      <c r="C3106" s="1026"/>
      <c r="D3106" s="1029"/>
      <c r="E3106" s="196" t="s">
        <v>128</v>
      </c>
      <c r="F3106" s="537"/>
      <c r="G3106" s="351">
        <f>D3106*F3106</f>
        <v>0</v>
      </c>
      <c r="H3106" s="463"/>
      <c r="I3106" s="354">
        <f t="shared" ref="I3106" si="824">D3106*F3106*H3106</f>
        <v>0</v>
      </c>
      <c r="J3106" s="1032">
        <f>SUM(I3106:I3111)</f>
        <v>0</v>
      </c>
    </row>
    <row r="3107" spans="2:10" s="115" customFormat="1" ht="15.95" hidden="1" customHeight="1">
      <c r="B3107" s="1024"/>
      <c r="C3107" s="1027"/>
      <c r="D3107" s="1030"/>
      <c r="E3107" s="196" t="s">
        <v>259</v>
      </c>
      <c r="F3107" s="537"/>
      <c r="G3107" s="351">
        <f>D3106*F3107</f>
        <v>0</v>
      </c>
      <c r="H3107" s="463"/>
      <c r="I3107" s="354">
        <f t="shared" ref="I3107" si="825">D3106*F3107*H3107</f>
        <v>0</v>
      </c>
      <c r="J3107" s="1033"/>
    </row>
    <row r="3108" spans="2:10" s="115" customFormat="1" ht="15.95" hidden="1" customHeight="1">
      <c r="B3108" s="1024"/>
      <c r="C3108" s="1027"/>
      <c r="D3108" s="1030"/>
      <c r="E3108" s="196" t="s">
        <v>243</v>
      </c>
      <c r="F3108" s="537"/>
      <c r="G3108" s="351">
        <f>D3106*F3108</f>
        <v>0</v>
      </c>
      <c r="H3108" s="463"/>
      <c r="I3108" s="354">
        <f>D3106*F3108*H3108</f>
        <v>0</v>
      </c>
      <c r="J3108" s="1033"/>
    </row>
    <row r="3109" spans="2:10" s="115" customFormat="1" ht="15.95" hidden="1" customHeight="1">
      <c r="B3109" s="1024"/>
      <c r="C3109" s="1027"/>
      <c r="D3109" s="1030"/>
      <c r="E3109" s="196" t="s">
        <v>260</v>
      </c>
      <c r="F3109" s="537"/>
      <c r="G3109" s="351">
        <f>D3106*F3109</f>
        <v>0</v>
      </c>
      <c r="H3109" s="463"/>
      <c r="I3109" s="354">
        <f>D3106*F3109*H3109</f>
        <v>0</v>
      </c>
      <c r="J3109" s="1033"/>
    </row>
    <row r="3110" spans="2:10" s="115" customFormat="1" ht="15.95" hidden="1" customHeight="1">
      <c r="B3110" s="1024"/>
      <c r="C3110" s="1027"/>
      <c r="D3110" s="1030"/>
      <c r="E3110" s="196" t="s">
        <v>261</v>
      </c>
      <c r="F3110" s="537"/>
      <c r="G3110" s="351">
        <f>D3106*F3110</f>
        <v>0</v>
      </c>
      <c r="H3110" s="463"/>
      <c r="I3110" s="354">
        <f>D3106*F3110*H3110</f>
        <v>0</v>
      </c>
      <c r="J3110" s="1033"/>
    </row>
    <row r="3111" spans="2:10" s="115" customFormat="1" ht="15.95" hidden="1" customHeight="1">
      <c r="B3111" s="1025"/>
      <c r="C3111" s="1028"/>
      <c r="D3111" s="1031"/>
      <c r="E3111" s="196" t="s">
        <v>126</v>
      </c>
      <c r="F3111" s="537"/>
      <c r="G3111" s="351">
        <f>D3106*F3111</f>
        <v>0</v>
      </c>
      <c r="H3111" s="463"/>
      <c r="I3111" s="354">
        <f>D3106*F3111*H3111</f>
        <v>0</v>
      </c>
      <c r="J3111" s="1034"/>
    </row>
    <row r="3112" spans="2:10" s="115" customFormat="1" ht="15.95" hidden="1" customHeight="1">
      <c r="B3112" s="1023">
        <v>518</v>
      </c>
      <c r="C3112" s="1026"/>
      <c r="D3112" s="1029"/>
      <c r="E3112" s="196" t="s">
        <v>128</v>
      </c>
      <c r="F3112" s="537"/>
      <c r="G3112" s="351">
        <f>D3112*F3112</f>
        <v>0</v>
      </c>
      <c r="H3112" s="463"/>
      <c r="I3112" s="354">
        <f t="shared" ref="I3112" si="826">D3112*F3112*H3112</f>
        <v>0</v>
      </c>
      <c r="J3112" s="1032">
        <f>SUM(I3112:I3117)</f>
        <v>0</v>
      </c>
    </row>
    <row r="3113" spans="2:10" s="115" customFormat="1" ht="15.95" hidden="1" customHeight="1">
      <c r="B3113" s="1024"/>
      <c r="C3113" s="1027"/>
      <c r="D3113" s="1030"/>
      <c r="E3113" s="196" t="s">
        <v>259</v>
      </c>
      <c r="F3113" s="537"/>
      <c r="G3113" s="351">
        <f>D3112*F3113</f>
        <v>0</v>
      </c>
      <c r="H3113" s="463"/>
      <c r="I3113" s="354">
        <f t="shared" ref="I3113" si="827">D3112*F3113*H3113</f>
        <v>0</v>
      </c>
      <c r="J3113" s="1033"/>
    </row>
    <row r="3114" spans="2:10" s="115" customFormat="1" ht="15.95" hidden="1" customHeight="1">
      <c r="B3114" s="1024"/>
      <c r="C3114" s="1027"/>
      <c r="D3114" s="1030"/>
      <c r="E3114" s="196" t="s">
        <v>243</v>
      </c>
      <c r="F3114" s="537"/>
      <c r="G3114" s="351">
        <f>D3112*F3114</f>
        <v>0</v>
      </c>
      <c r="H3114" s="463"/>
      <c r="I3114" s="354">
        <f>D3112*F3114*H3114</f>
        <v>0</v>
      </c>
      <c r="J3114" s="1033"/>
    </row>
    <row r="3115" spans="2:10" s="115" customFormat="1" ht="15.95" hidden="1" customHeight="1">
      <c r="B3115" s="1024"/>
      <c r="C3115" s="1027"/>
      <c r="D3115" s="1030"/>
      <c r="E3115" s="196" t="s">
        <v>260</v>
      </c>
      <c r="F3115" s="537"/>
      <c r="G3115" s="351">
        <f>D3112*F3115</f>
        <v>0</v>
      </c>
      <c r="H3115" s="463"/>
      <c r="I3115" s="354">
        <f>D3112*F3115*H3115</f>
        <v>0</v>
      </c>
      <c r="J3115" s="1033"/>
    </row>
    <row r="3116" spans="2:10" s="115" customFormat="1" ht="15.95" hidden="1" customHeight="1">
      <c r="B3116" s="1024"/>
      <c r="C3116" s="1027"/>
      <c r="D3116" s="1030"/>
      <c r="E3116" s="196" t="s">
        <v>261</v>
      </c>
      <c r="F3116" s="537"/>
      <c r="G3116" s="351">
        <f>D3112*F3116</f>
        <v>0</v>
      </c>
      <c r="H3116" s="463"/>
      <c r="I3116" s="354">
        <f>D3112*F3116*H3116</f>
        <v>0</v>
      </c>
      <c r="J3116" s="1033"/>
    </row>
    <row r="3117" spans="2:10" s="115" customFormat="1" ht="15.95" hidden="1" customHeight="1">
      <c r="B3117" s="1025"/>
      <c r="C3117" s="1028"/>
      <c r="D3117" s="1031"/>
      <c r="E3117" s="196" t="s">
        <v>126</v>
      </c>
      <c r="F3117" s="537"/>
      <c r="G3117" s="351">
        <f>D3112*F3117</f>
        <v>0</v>
      </c>
      <c r="H3117" s="463"/>
      <c r="I3117" s="354">
        <f>D3112*F3117*H3117</f>
        <v>0</v>
      </c>
      <c r="J3117" s="1034"/>
    </row>
    <row r="3118" spans="2:10" s="115" customFormat="1" ht="15.95" hidden="1" customHeight="1">
      <c r="B3118" s="1023">
        <v>519</v>
      </c>
      <c r="C3118" s="1026"/>
      <c r="D3118" s="1029"/>
      <c r="E3118" s="196" t="s">
        <v>128</v>
      </c>
      <c r="F3118" s="537"/>
      <c r="G3118" s="351">
        <f>D3118*F3118</f>
        <v>0</v>
      </c>
      <c r="H3118" s="463"/>
      <c r="I3118" s="354">
        <f t="shared" ref="I3118" si="828">D3118*F3118*H3118</f>
        <v>0</v>
      </c>
      <c r="J3118" s="1032">
        <f>SUM(I3118:I3123)</f>
        <v>0</v>
      </c>
    </row>
    <row r="3119" spans="2:10" s="115" customFormat="1" ht="15" hidden="1" customHeight="1">
      <c r="B3119" s="1024"/>
      <c r="C3119" s="1027"/>
      <c r="D3119" s="1030"/>
      <c r="E3119" s="196" t="s">
        <v>259</v>
      </c>
      <c r="F3119" s="537"/>
      <c r="G3119" s="351">
        <f>D3118*F3119</f>
        <v>0</v>
      </c>
      <c r="H3119" s="463"/>
      <c r="I3119" s="354">
        <f t="shared" ref="I3119" si="829">D3118*F3119*H3119</f>
        <v>0</v>
      </c>
      <c r="J3119" s="1033"/>
    </row>
    <row r="3120" spans="2:10" s="115" customFormat="1" ht="15.95" hidden="1" customHeight="1">
      <c r="B3120" s="1024"/>
      <c r="C3120" s="1027"/>
      <c r="D3120" s="1030"/>
      <c r="E3120" s="196" t="s">
        <v>243</v>
      </c>
      <c r="F3120" s="537"/>
      <c r="G3120" s="351">
        <f>D3118*F3120</f>
        <v>0</v>
      </c>
      <c r="H3120" s="463"/>
      <c r="I3120" s="354">
        <f>D3118*F3120*H3120</f>
        <v>0</v>
      </c>
      <c r="J3120" s="1033"/>
    </row>
    <row r="3121" spans="2:10" s="115" customFormat="1" ht="15.95" hidden="1" customHeight="1">
      <c r="B3121" s="1024"/>
      <c r="C3121" s="1027"/>
      <c r="D3121" s="1030"/>
      <c r="E3121" s="196" t="s">
        <v>260</v>
      </c>
      <c r="F3121" s="537"/>
      <c r="G3121" s="351">
        <f>D3118*F3121</f>
        <v>0</v>
      </c>
      <c r="H3121" s="463"/>
      <c r="I3121" s="354">
        <f>D3118*F3121*H3121</f>
        <v>0</v>
      </c>
      <c r="J3121" s="1033"/>
    </row>
    <row r="3122" spans="2:10" s="115" customFormat="1" ht="15.95" hidden="1" customHeight="1">
      <c r="B3122" s="1024"/>
      <c r="C3122" s="1027"/>
      <c r="D3122" s="1030"/>
      <c r="E3122" s="196" t="s">
        <v>261</v>
      </c>
      <c r="F3122" s="537"/>
      <c r="G3122" s="351">
        <f>D3118*F3122</f>
        <v>0</v>
      </c>
      <c r="H3122" s="463"/>
      <c r="I3122" s="354">
        <f>D3118*F3122*H3122</f>
        <v>0</v>
      </c>
      <c r="J3122" s="1033"/>
    </row>
    <row r="3123" spans="2:10" s="115" customFormat="1" ht="15.95" hidden="1" customHeight="1">
      <c r="B3123" s="1025"/>
      <c r="C3123" s="1028"/>
      <c r="D3123" s="1031"/>
      <c r="E3123" s="196" t="s">
        <v>126</v>
      </c>
      <c r="F3123" s="537"/>
      <c r="G3123" s="351">
        <f>D3118*F3123</f>
        <v>0</v>
      </c>
      <c r="H3123" s="463"/>
      <c r="I3123" s="354">
        <f>D3118*F3123*H3123</f>
        <v>0</v>
      </c>
      <c r="J3123" s="1034"/>
    </row>
    <row r="3124" spans="2:10" s="115" customFormat="1" ht="15.95" hidden="1" customHeight="1">
      <c r="B3124" s="1023">
        <v>520</v>
      </c>
      <c r="C3124" s="1026"/>
      <c r="D3124" s="1029"/>
      <c r="E3124" s="196" t="s">
        <v>128</v>
      </c>
      <c r="F3124" s="537"/>
      <c r="G3124" s="351">
        <f>D3124*F3124</f>
        <v>0</v>
      </c>
      <c r="H3124" s="463"/>
      <c r="I3124" s="354">
        <f t="shared" ref="I3124" si="830">D3124*F3124*H3124</f>
        <v>0</v>
      </c>
      <c r="J3124" s="1032">
        <f>SUM(I3124:I3129)</f>
        <v>0</v>
      </c>
    </row>
    <row r="3125" spans="2:10" s="115" customFormat="1" ht="15.95" hidden="1" customHeight="1">
      <c r="B3125" s="1024"/>
      <c r="C3125" s="1027"/>
      <c r="D3125" s="1030"/>
      <c r="E3125" s="196" t="s">
        <v>259</v>
      </c>
      <c r="F3125" s="537"/>
      <c r="G3125" s="351">
        <f>D3124*F3125</f>
        <v>0</v>
      </c>
      <c r="H3125" s="463"/>
      <c r="I3125" s="354">
        <f t="shared" ref="I3125" si="831">D3124*F3125*H3125</f>
        <v>0</v>
      </c>
      <c r="J3125" s="1033"/>
    </row>
    <row r="3126" spans="2:10" s="115" customFormat="1" ht="15.95" hidden="1" customHeight="1">
      <c r="B3126" s="1024"/>
      <c r="C3126" s="1027"/>
      <c r="D3126" s="1030"/>
      <c r="E3126" s="196" t="s">
        <v>243</v>
      </c>
      <c r="F3126" s="537"/>
      <c r="G3126" s="351">
        <f>D3124*F3126</f>
        <v>0</v>
      </c>
      <c r="H3126" s="463"/>
      <c r="I3126" s="354">
        <f>D3124*F3126*H3126</f>
        <v>0</v>
      </c>
      <c r="J3126" s="1033"/>
    </row>
    <row r="3127" spans="2:10" s="115" customFormat="1" ht="15.95" hidden="1" customHeight="1">
      <c r="B3127" s="1024"/>
      <c r="C3127" s="1027"/>
      <c r="D3127" s="1030"/>
      <c r="E3127" s="196" t="s">
        <v>260</v>
      </c>
      <c r="F3127" s="537"/>
      <c r="G3127" s="351">
        <f>D3124*F3127</f>
        <v>0</v>
      </c>
      <c r="H3127" s="463"/>
      <c r="I3127" s="354">
        <f>D3124*F3127*H3127</f>
        <v>0</v>
      </c>
      <c r="J3127" s="1033"/>
    </row>
    <row r="3128" spans="2:10" s="115" customFormat="1" ht="15.95" hidden="1" customHeight="1">
      <c r="B3128" s="1024"/>
      <c r="C3128" s="1027"/>
      <c r="D3128" s="1030"/>
      <c r="E3128" s="196" t="s">
        <v>261</v>
      </c>
      <c r="F3128" s="537"/>
      <c r="G3128" s="351">
        <f>D3124*F3128</f>
        <v>0</v>
      </c>
      <c r="H3128" s="463"/>
      <c r="I3128" s="354">
        <f>D3124*F3128*H3128</f>
        <v>0</v>
      </c>
      <c r="J3128" s="1033"/>
    </row>
    <row r="3129" spans="2:10" s="115" customFormat="1" ht="15.95" hidden="1" customHeight="1">
      <c r="B3129" s="1025"/>
      <c r="C3129" s="1028"/>
      <c r="D3129" s="1031"/>
      <c r="E3129" s="196" t="s">
        <v>126</v>
      </c>
      <c r="F3129" s="537"/>
      <c r="G3129" s="351">
        <f>D3124*F3129</f>
        <v>0</v>
      </c>
      <c r="H3129" s="463"/>
      <c r="I3129" s="354">
        <f>D3124*F3129*H3129</f>
        <v>0</v>
      </c>
      <c r="J3129" s="1034"/>
    </row>
    <row r="3130" spans="2:10" s="115" customFormat="1" ht="15.95" hidden="1" customHeight="1">
      <c r="B3130" s="1023">
        <v>521</v>
      </c>
      <c r="C3130" s="1026"/>
      <c r="D3130" s="1029"/>
      <c r="E3130" s="196" t="s">
        <v>128</v>
      </c>
      <c r="F3130" s="537"/>
      <c r="G3130" s="351">
        <f>D3130*F3130</f>
        <v>0</v>
      </c>
      <c r="H3130" s="463"/>
      <c r="I3130" s="354">
        <f t="shared" ref="I3130" si="832">D3130*F3130*H3130</f>
        <v>0</v>
      </c>
      <c r="J3130" s="1032">
        <f>SUM(I3130:I3135)</f>
        <v>0</v>
      </c>
    </row>
    <row r="3131" spans="2:10" s="115" customFormat="1" ht="15.95" hidden="1" customHeight="1">
      <c r="B3131" s="1024"/>
      <c r="C3131" s="1027"/>
      <c r="D3131" s="1030"/>
      <c r="E3131" s="196" t="s">
        <v>259</v>
      </c>
      <c r="F3131" s="537"/>
      <c r="G3131" s="351">
        <f>D3130*F3131</f>
        <v>0</v>
      </c>
      <c r="H3131" s="463"/>
      <c r="I3131" s="354">
        <f t="shared" ref="I3131" si="833">D3130*F3131*H3131</f>
        <v>0</v>
      </c>
      <c r="J3131" s="1033"/>
    </row>
    <row r="3132" spans="2:10" s="115" customFormat="1" ht="15.95" hidden="1" customHeight="1">
      <c r="B3132" s="1024"/>
      <c r="C3132" s="1027"/>
      <c r="D3132" s="1030"/>
      <c r="E3132" s="196" t="s">
        <v>243</v>
      </c>
      <c r="F3132" s="537"/>
      <c r="G3132" s="351">
        <f>D3130*F3132</f>
        <v>0</v>
      </c>
      <c r="H3132" s="463"/>
      <c r="I3132" s="354">
        <f>D3130*F3132*H3132</f>
        <v>0</v>
      </c>
      <c r="J3132" s="1033"/>
    </row>
    <row r="3133" spans="2:10" s="115" customFormat="1" ht="15.95" hidden="1" customHeight="1">
      <c r="B3133" s="1024"/>
      <c r="C3133" s="1027"/>
      <c r="D3133" s="1030"/>
      <c r="E3133" s="196" t="s">
        <v>260</v>
      </c>
      <c r="F3133" s="537"/>
      <c r="G3133" s="351">
        <f>D3130*F3133</f>
        <v>0</v>
      </c>
      <c r="H3133" s="463"/>
      <c r="I3133" s="354">
        <f>D3130*F3133*H3133</f>
        <v>0</v>
      </c>
      <c r="J3133" s="1033"/>
    </row>
    <row r="3134" spans="2:10" s="115" customFormat="1" ht="15.95" hidden="1" customHeight="1">
      <c r="B3134" s="1024"/>
      <c r="C3134" s="1027"/>
      <c r="D3134" s="1030"/>
      <c r="E3134" s="196" t="s">
        <v>261</v>
      </c>
      <c r="F3134" s="537"/>
      <c r="G3134" s="351">
        <f>D3130*F3134</f>
        <v>0</v>
      </c>
      <c r="H3134" s="463"/>
      <c r="I3134" s="354">
        <f>D3130*F3134*H3134</f>
        <v>0</v>
      </c>
      <c r="J3134" s="1033"/>
    </row>
    <row r="3135" spans="2:10" s="115" customFormat="1" ht="15.95" hidden="1" customHeight="1">
      <c r="B3135" s="1025"/>
      <c r="C3135" s="1028"/>
      <c r="D3135" s="1031"/>
      <c r="E3135" s="196" t="s">
        <v>126</v>
      </c>
      <c r="F3135" s="537"/>
      <c r="G3135" s="351">
        <f>D3130*F3135</f>
        <v>0</v>
      </c>
      <c r="H3135" s="463"/>
      <c r="I3135" s="354">
        <f>D3130*F3135*H3135</f>
        <v>0</v>
      </c>
      <c r="J3135" s="1034"/>
    </row>
    <row r="3136" spans="2:10" s="115" customFormat="1" ht="15.95" hidden="1" customHeight="1">
      <c r="B3136" s="1023">
        <v>522</v>
      </c>
      <c r="C3136" s="1026"/>
      <c r="D3136" s="1029"/>
      <c r="E3136" s="196" t="s">
        <v>128</v>
      </c>
      <c r="F3136" s="537"/>
      <c r="G3136" s="351">
        <f>D3136*F3136</f>
        <v>0</v>
      </c>
      <c r="H3136" s="463"/>
      <c r="I3136" s="354">
        <f t="shared" ref="I3136" si="834">D3136*F3136*H3136</f>
        <v>0</v>
      </c>
      <c r="J3136" s="1032">
        <f>SUM(I3136:I3141)</f>
        <v>0</v>
      </c>
    </row>
    <row r="3137" spans="2:10" s="115" customFormat="1" ht="15.95" hidden="1" customHeight="1">
      <c r="B3137" s="1024"/>
      <c r="C3137" s="1027"/>
      <c r="D3137" s="1030"/>
      <c r="E3137" s="196" t="s">
        <v>259</v>
      </c>
      <c r="F3137" s="537"/>
      <c r="G3137" s="351">
        <f>D3136*F3137</f>
        <v>0</v>
      </c>
      <c r="H3137" s="463"/>
      <c r="I3137" s="354">
        <f t="shared" ref="I3137" si="835">D3136*F3137*H3137</f>
        <v>0</v>
      </c>
      <c r="J3137" s="1033"/>
    </row>
    <row r="3138" spans="2:10" s="115" customFormat="1" ht="15.95" hidden="1" customHeight="1">
      <c r="B3138" s="1024"/>
      <c r="C3138" s="1027"/>
      <c r="D3138" s="1030"/>
      <c r="E3138" s="196" t="s">
        <v>243</v>
      </c>
      <c r="F3138" s="537"/>
      <c r="G3138" s="351">
        <f>D3136*F3138</f>
        <v>0</v>
      </c>
      <c r="H3138" s="463"/>
      <c r="I3138" s="354">
        <f>D3136*F3138*H3138</f>
        <v>0</v>
      </c>
      <c r="J3138" s="1033"/>
    </row>
    <row r="3139" spans="2:10" s="115" customFormat="1" ht="15.95" hidden="1" customHeight="1">
      <c r="B3139" s="1024"/>
      <c r="C3139" s="1027"/>
      <c r="D3139" s="1030"/>
      <c r="E3139" s="196" t="s">
        <v>260</v>
      </c>
      <c r="F3139" s="537"/>
      <c r="G3139" s="351">
        <f>D3136*F3139</f>
        <v>0</v>
      </c>
      <c r="H3139" s="463"/>
      <c r="I3139" s="354">
        <f>D3136*F3139*H3139</f>
        <v>0</v>
      </c>
      <c r="J3139" s="1033"/>
    </row>
    <row r="3140" spans="2:10" s="115" customFormat="1" ht="15.95" hidden="1" customHeight="1">
      <c r="B3140" s="1024"/>
      <c r="C3140" s="1027"/>
      <c r="D3140" s="1030"/>
      <c r="E3140" s="196" t="s">
        <v>261</v>
      </c>
      <c r="F3140" s="537"/>
      <c r="G3140" s="351">
        <f>D3136*F3140</f>
        <v>0</v>
      </c>
      <c r="H3140" s="463"/>
      <c r="I3140" s="354">
        <f>D3136*F3140*H3140</f>
        <v>0</v>
      </c>
      <c r="J3140" s="1033"/>
    </row>
    <row r="3141" spans="2:10" s="115" customFormat="1" ht="15.95" hidden="1" customHeight="1">
      <c r="B3141" s="1025"/>
      <c r="C3141" s="1028"/>
      <c r="D3141" s="1031"/>
      <c r="E3141" s="196" t="s">
        <v>126</v>
      </c>
      <c r="F3141" s="537"/>
      <c r="G3141" s="351">
        <f>D3136*F3141</f>
        <v>0</v>
      </c>
      <c r="H3141" s="463"/>
      <c r="I3141" s="354">
        <f>D3136*F3141*H3141</f>
        <v>0</v>
      </c>
      <c r="J3141" s="1034"/>
    </row>
    <row r="3142" spans="2:10" s="115" customFormat="1" ht="15.95" hidden="1" customHeight="1">
      <c r="B3142" s="1023">
        <v>523</v>
      </c>
      <c r="C3142" s="1026"/>
      <c r="D3142" s="1029"/>
      <c r="E3142" s="196" t="s">
        <v>128</v>
      </c>
      <c r="F3142" s="537"/>
      <c r="G3142" s="351">
        <f>D3142*F3142</f>
        <v>0</v>
      </c>
      <c r="H3142" s="463"/>
      <c r="I3142" s="354">
        <f t="shared" ref="I3142" si="836">D3142*F3142*H3142</f>
        <v>0</v>
      </c>
      <c r="J3142" s="1032">
        <f>SUM(I3142:I3147)</f>
        <v>0</v>
      </c>
    </row>
    <row r="3143" spans="2:10" s="115" customFormat="1" ht="15.95" hidden="1" customHeight="1">
      <c r="B3143" s="1024"/>
      <c r="C3143" s="1027"/>
      <c r="D3143" s="1030"/>
      <c r="E3143" s="196" t="s">
        <v>259</v>
      </c>
      <c r="F3143" s="537"/>
      <c r="G3143" s="351">
        <f>D3142*F3143</f>
        <v>0</v>
      </c>
      <c r="H3143" s="463"/>
      <c r="I3143" s="354">
        <f t="shared" ref="I3143" si="837">D3142*F3143*H3143</f>
        <v>0</v>
      </c>
      <c r="J3143" s="1033"/>
    </row>
    <row r="3144" spans="2:10" s="115" customFormat="1" ht="15.95" hidden="1" customHeight="1">
      <c r="B3144" s="1024"/>
      <c r="C3144" s="1027"/>
      <c r="D3144" s="1030"/>
      <c r="E3144" s="196" t="s">
        <v>243</v>
      </c>
      <c r="F3144" s="537"/>
      <c r="G3144" s="351">
        <f>D3142*F3144</f>
        <v>0</v>
      </c>
      <c r="H3144" s="463"/>
      <c r="I3144" s="354">
        <f>D3142*F3144*H3144</f>
        <v>0</v>
      </c>
      <c r="J3144" s="1033"/>
    </row>
    <row r="3145" spans="2:10" s="115" customFormat="1" ht="15.95" hidden="1" customHeight="1">
      <c r="B3145" s="1024"/>
      <c r="C3145" s="1027"/>
      <c r="D3145" s="1030"/>
      <c r="E3145" s="196" t="s">
        <v>260</v>
      </c>
      <c r="F3145" s="537"/>
      <c r="G3145" s="351">
        <f>D3142*F3145</f>
        <v>0</v>
      </c>
      <c r="H3145" s="463"/>
      <c r="I3145" s="354">
        <f>D3142*F3145*H3145</f>
        <v>0</v>
      </c>
      <c r="J3145" s="1033"/>
    </row>
    <row r="3146" spans="2:10" s="115" customFormat="1" ht="15.95" hidden="1" customHeight="1">
      <c r="B3146" s="1024"/>
      <c r="C3146" s="1027"/>
      <c r="D3146" s="1030"/>
      <c r="E3146" s="196" t="s">
        <v>261</v>
      </c>
      <c r="F3146" s="537"/>
      <c r="G3146" s="351">
        <f>D3142*F3146</f>
        <v>0</v>
      </c>
      <c r="H3146" s="463"/>
      <c r="I3146" s="354">
        <f>D3142*F3146*H3146</f>
        <v>0</v>
      </c>
      <c r="J3146" s="1033"/>
    </row>
    <row r="3147" spans="2:10" s="115" customFormat="1" ht="15.95" hidden="1" customHeight="1">
      <c r="B3147" s="1025"/>
      <c r="C3147" s="1028"/>
      <c r="D3147" s="1031"/>
      <c r="E3147" s="196" t="s">
        <v>126</v>
      </c>
      <c r="F3147" s="537"/>
      <c r="G3147" s="351">
        <f>D3142*F3147</f>
        <v>0</v>
      </c>
      <c r="H3147" s="463"/>
      <c r="I3147" s="354">
        <f>D3142*F3147*H3147</f>
        <v>0</v>
      </c>
      <c r="J3147" s="1034"/>
    </row>
    <row r="3148" spans="2:10" s="115" customFormat="1" ht="15.95" hidden="1" customHeight="1">
      <c r="B3148" s="1023">
        <v>524</v>
      </c>
      <c r="C3148" s="1026"/>
      <c r="D3148" s="1029"/>
      <c r="E3148" s="196" t="s">
        <v>128</v>
      </c>
      <c r="F3148" s="537"/>
      <c r="G3148" s="351">
        <f>D3148*F3148</f>
        <v>0</v>
      </c>
      <c r="H3148" s="463"/>
      <c r="I3148" s="354">
        <f t="shared" ref="I3148" si="838">D3148*F3148*H3148</f>
        <v>0</v>
      </c>
      <c r="J3148" s="1032">
        <f>SUM(I3148:I3153)</f>
        <v>0</v>
      </c>
    </row>
    <row r="3149" spans="2:10" s="115" customFormat="1" ht="15.95" hidden="1" customHeight="1">
      <c r="B3149" s="1024"/>
      <c r="C3149" s="1027"/>
      <c r="D3149" s="1030"/>
      <c r="E3149" s="196" t="s">
        <v>259</v>
      </c>
      <c r="F3149" s="537"/>
      <c r="G3149" s="351">
        <f>D3148*F3149</f>
        <v>0</v>
      </c>
      <c r="H3149" s="463"/>
      <c r="I3149" s="354">
        <f t="shared" ref="I3149" si="839">D3148*F3149*H3149</f>
        <v>0</v>
      </c>
      <c r="J3149" s="1033"/>
    </row>
    <row r="3150" spans="2:10" s="115" customFormat="1" ht="15.95" hidden="1" customHeight="1">
      <c r="B3150" s="1024"/>
      <c r="C3150" s="1027"/>
      <c r="D3150" s="1030"/>
      <c r="E3150" s="196" t="s">
        <v>243</v>
      </c>
      <c r="F3150" s="537"/>
      <c r="G3150" s="351">
        <f>D3148*F3150</f>
        <v>0</v>
      </c>
      <c r="H3150" s="463"/>
      <c r="I3150" s="354">
        <f>D3148*F3150*H3150</f>
        <v>0</v>
      </c>
      <c r="J3150" s="1033"/>
    </row>
    <row r="3151" spans="2:10" s="115" customFormat="1" ht="15.95" hidden="1" customHeight="1">
      <c r="B3151" s="1024"/>
      <c r="C3151" s="1027"/>
      <c r="D3151" s="1030"/>
      <c r="E3151" s="196" t="s">
        <v>260</v>
      </c>
      <c r="F3151" s="537"/>
      <c r="G3151" s="351">
        <f>D3148*F3151</f>
        <v>0</v>
      </c>
      <c r="H3151" s="463"/>
      <c r="I3151" s="354">
        <f>D3148*F3151*H3151</f>
        <v>0</v>
      </c>
      <c r="J3151" s="1033"/>
    </row>
    <row r="3152" spans="2:10" s="115" customFormat="1" ht="15.95" hidden="1" customHeight="1">
      <c r="B3152" s="1024"/>
      <c r="C3152" s="1027"/>
      <c r="D3152" s="1030"/>
      <c r="E3152" s="196" t="s">
        <v>261</v>
      </c>
      <c r="F3152" s="537"/>
      <c r="G3152" s="351">
        <f>D3148*F3152</f>
        <v>0</v>
      </c>
      <c r="H3152" s="463"/>
      <c r="I3152" s="354">
        <f>D3148*F3152*H3152</f>
        <v>0</v>
      </c>
      <c r="J3152" s="1033"/>
    </row>
    <row r="3153" spans="2:10" s="115" customFormat="1" ht="15.95" hidden="1" customHeight="1">
      <c r="B3153" s="1025"/>
      <c r="C3153" s="1028"/>
      <c r="D3153" s="1031"/>
      <c r="E3153" s="196" t="s">
        <v>126</v>
      </c>
      <c r="F3153" s="537"/>
      <c r="G3153" s="351">
        <f>D3148*F3153</f>
        <v>0</v>
      </c>
      <c r="H3153" s="463"/>
      <c r="I3153" s="354">
        <f>D3148*F3153*H3153</f>
        <v>0</v>
      </c>
      <c r="J3153" s="1034"/>
    </row>
    <row r="3154" spans="2:10" s="115" customFormat="1" ht="15.95" hidden="1" customHeight="1">
      <c r="B3154" s="1023">
        <v>525</v>
      </c>
      <c r="C3154" s="1026"/>
      <c r="D3154" s="1029"/>
      <c r="E3154" s="196" t="s">
        <v>128</v>
      </c>
      <c r="F3154" s="537"/>
      <c r="G3154" s="351">
        <f>D3154*F3154</f>
        <v>0</v>
      </c>
      <c r="H3154" s="463"/>
      <c r="I3154" s="354">
        <f t="shared" ref="I3154" si="840">D3154*F3154*H3154</f>
        <v>0</v>
      </c>
      <c r="J3154" s="1032">
        <f>SUM(I3154:I3159)</f>
        <v>0</v>
      </c>
    </row>
    <row r="3155" spans="2:10" s="115" customFormat="1" ht="15.95" hidden="1" customHeight="1">
      <c r="B3155" s="1024"/>
      <c r="C3155" s="1027"/>
      <c r="D3155" s="1030"/>
      <c r="E3155" s="196" t="s">
        <v>259</v>
      </c>
      <c r="F3155" s="537"/>
      <c r="G3155" s="351">
        <f>D3154*F3155</f>
        <v>0</v>
      </c>
      <c r="H3155" s="463"/>
      <c r="I3155" s="354">
        <f t="shared" ref="I3155" si="841">D3154*F3155*H3155</f>
        <v>0</v>
      </c>
      <c r="J3155" s="1033"/>
    </row>
    <row r="3156" spans="2:10" s="115" customFormat="1" ht="15.95" hidden="1" customHeight="1">
      <c r="B3156" s="1024"/>
      <c r="C3156" s="1027"/>
      <c r="D3156" s="1030"/>
      <c r="E3156" s="196" t="s">
        <v>243</v>
      </c>
      <c r="F3156" s="537"/>
      <c r="G3156" s="351">
        <f>D3154*F3156</f>
        <v>0</v>
      </c>
      <c r="H3156" s="463"/>
      <c r="I3156" s="354">
        <f>D3154*F3156*H3156</f>
        <v>0</v>
      </c>
      <c r="J3156" s="1033"/>
    </row>
    <row r="3157" spans="2:10" s="115" customFormat="1" ht="15.95" hidden="1" customHeight="1">
      <c r="B3157" s="1024"/>
      <c r="C3157" s="1027"/>
      <c r="D3157" s="1030"/>
      <c r="E3157" s="196" t="s">
        <v>260</v>
      </c>
      <c r="F3157" s="537"/>
      <c r="G3157" s="351">
        <f>D3154*F3157</f>
        <v>0</v>
      </c>
      <c r="H3157" s="463"/>
      <c r="I3157" s="354">
        <f>D3154*F3157*H3157</f>
        <v>0</v>
      </c>
      <c r="J3157" s="1033"/>
    </row>
    <row r="3158" spans="2:10" s="115" customFormat="1" ht="15.95" hidden="1" customHeight="1">
      <c r="B3158" s="1024"/>
      <c r="C3158" s="1027"/>
      <c r="D3158" s="1030"/>
      <c r="E3158" s="196" t="s">
        <v>261</v>
      </c>
      <c r="F3158" s="537"/>
      <c r="G3158" s="351">
        <f>D3154*F3158</f>
        <v>0</v>
      </c>
      <c r="H3158" s="463"/>
      <c r="I3158" s="354">
        <f>D3154*F3158*H3158</f>
        <v>0</v>
      </c>
      <c r="J3158" s="1033"/>
    </row>
    <row r="3159" spans="2:10" s="115" customFormat="1" ht="15.95" hidden="1" customHeight="1">
      <c r="B3159" s="1025"/>
      <c r="C3159" s="1028"/>
      <c r="D3159" s="1031"/>
      <c r="E3159" s="196" t="s">
        <v>126</v>
      </c>
      <c r="F3159" s="537"/>
      <c r="G3159" s="351">
        <f>D3154*F3159</f>
        <v>0</v>
      </c>
      <c r="H3159" s="463"/>
      <c r="I3159" s="354">
        <f>D3154*F3159*H3159</f>
        <v>0</v>
      </c>
      <c r="J3159" s="1034"/>
    </row>
    <row r="3160" spans="2:10" s="115" customFormat="1" ht="15.95" hidden="1" customHeight="1">
      <c r="B3160" s="1023">
        <v>526</v>
      </c>
      <c r="C3160" s="1026"/>
      <c r="D3160" s="1029"/>
      <c r="E3160" s="196" t="s">
        <v>128</v>
      </c>
      <c r="F3160" s="537"/>
      <c r="G3160" s="351">
        <f>D3160*F3160</f>
        <v>0</v>
      </c>
      <c r="H3160" s="463"/>
      <c r="I3160" s="354">
        <f t="shared" ref="I3160" si="842">D3160*F3160*H3160</f>
        <v>0</v>
      </c>
      <c r="J3160" s="1032">
        <f>SUM(I3160:I3165)</f>
        <v>0</v>
      </c>
    </row>
    <row r="3161" spans="2:10" s="115" customFormat="1" ht="15.95" hidden="1" customHeight="1">
      <c r="B3161" s="1024"/>
      <c r="C3161" s="1027"/>
      <c r="D3161" s="1030"/>
      <c r="E3161" s="196" t="s">
        <v>259</v>
      </c>
      <c r="F3161" s="537"/>
      <c r="G3161" s="351">
        <f>D3160*F3161</f>
        <v>0</v>
      </c>
      <c r="H3161" s="463"/>
      <c r="I3161" s="354">
        <f t="shared" ref="I3161" si="843">D3160*F3161*H3161</f>
        <v>0</v>
      </c>
      <c r="J3161" s="1033"/>
    </row>
    <row r="3162" spans="2:10" s="115" customFormat="1" ht="15.95" hidden="1" customHeight="1">
      <c r="B3162" s="1024"/>
      <c r="C3162" s="1027"/>
      <c r="D3162" s="1030"/>
      <c r="E3162" s="196" t="s">
        <v>243</v>
      </c>
      <c r="F3162" s="537"/>
      <c r="G3162" s="351">
        <f>D3160*F3162</f>
        <v>0</v>
      </c>
      <c r="H3162" s="463"/>
      <c r="I3162" s="354">
        <f>D3160*F3162*H3162</f>
        <v>0</v>
      </c>
      <c r="J3162" s="1033"/>
    </row>
    <row r="3163" spans="2:10" s="115" customFormat="1" ht="15.95" hidden="1" customHeight="1">
      <c r="B3163" s="1024"/>
      <c r="C3163" s="1027"/>
      <c r="D3163" s="1030"/>
      <c r="E3163" s="196" t="s">
        <v>260</v>
      </c>
      <c r="F3163" s="537"/>
      <c r="G3163" s="351">
        <f>D3160*F3163</f>
        <v>0</v>
      </c>
      <c r="H3163" s="463"/>
      <c r="I3163" s="354">
        <f>D3160*F3163*H3163</f>
        <v>0</v>
      </c>
      <c r="J3163" s="1033"/>
    </row>
    <row r="3164" spans="2:10" s="115" customFormat="1" ht="15.95" hidden="1" customHeight="1">
      <c r="B3164" s="1024"/>
      <c r="C3164" s="1027"/>
      <c r="D3164" s="1030"/>
      <c r="E3164" s="196" t="s">
        <v>261</v>
      </c>
      <c r="F3164" s="537"/>
      <c r="G3164" s="351">
        <f>D3160*F3164</f>
        <v>0</v>
      </c>
      <c r="H3164" s="463"/>
      <c r="I3164" s="354">
        <f>D3160*F3164*H3164</f>
        <v>0</v>
      </c>
      <c r="J3164" s="1033"/>
    </row>
    <row r="3165" spans="2:10" s="115" customFormat="1" ht="15.95" hidden="1" customHeight="1">
      <c r="B3165" s="1025"/>
      <c r="C3165" s="1028"/>
      <c r="D3165" s="1031"/>
      <c r="E3165" s="196" t="s">
        <v>126</v>
      </c>
      <c r="F3165" s="537"/>
      <c r="G3165" s="351">
        <f>D3160*F3165</f>
        <v>0</v>
      </c>
      <c r="H3165" s="463"/>
      <c r="I3165" s="354">
        <f>D3160*F3165*H3165</f>
        <v>0</v>
      </c>
      <c r="J3165" s="1034"/>
    </row>
    <row r="3166" spans="2:10" s="115" customFormat="1" ht="15.95" hidden="1" customHeight="1">
      <c r="B3166" s="1023">
        <v>527</v>
      </c>
      <c r="C3166" s="1026"/>
      <c r="D3166" s="1029"/>
      <c r="E3166" s="196" t="s">
        <v>128</v>
      </c>
      <c r="F3166" s="537"/>
      <c r="G3166" s="351">
        <f>D3166*F3166</f>
        <v>0</v>
      </c>
      <c r="H3166" s="463"/>
      <c r="I3166" s="354">
        <f t="shared" ref="I3166" si="844">D3166*F3166*H3166</f>
        <v>0</v>
      </c>
      <c r="J3166" s="1032">
        <f>SUM(I3166:I3171)</f>
        <v>0</v>
      </c>
    </row>
    <row r="3167" spans="2:10" s="115" customFormat="1" ht="15.95" hidden="1" customHeight="1">
      <c r="B3167" s="1024"/>
      <c r="C3167" s="1027"/>
      <c r="D3167" s="1030"/>
      <c r="E3167" s="196" t="s">
        <v>259</v>
      </c>
      <c r="F3167" s="537"/>
      <c r="G3167" s="351">
        <f>D3166*F3167</f>
        <v>0</v>
      </c>
      <c r="H3167" s="463"/>
      <c r="I3167" s="354">
        <f t="shared" ref="I3167" si="845">D3166*F3167*H3167</f>
        <v>0</v>
      </c>
      <c r="J3167" s="1033"/>
    </row>
    <row r="3168" spans="2:10" s="115" customFormat="1" ht="15.95" hidden="1" customHeight="1">
      <c r="B3168" s="1024"/>
      <c r="C3168" s="1027"/>
      <c r="D3168" s="1030"/>
      <c r="E3168" s="196" t="s">
        <v>243</v>
      </c>
      <c r="F3168" s="537"/>
      <c r="G3168" s="351">
        <f>D3166*F3168</f>
        <v>0</v>
      </c>
      <c r="H3168" s="463"/>
      <c r="I3168" s="354">
        <f>D3166*F3168*H3168</f>
        <v>0</v>
      </c>
      <c r="J3168" s="1033"/>
    </row>
    <row r="3169" spans="2:10" s="115" customFormat="1" ht="15.95" hidden="1" customHeight="1">
      <c r="B3169" s="1024"/>
      <c r="C3169" s="1027"/>
      <c r="D3169" s="1030"/>
      <c r="E3169" s="196" t="s">
        <v>260</v>
      </c>
      <c r="F3169" s="537"/>
      <c r="G3169" s="351">
        <f>D3166*F3169</f>
        <v>0</v>
      </c>
      <c r="H3169" s="463"/>
      <c r="I3169" s="354">
        <f>D3166*F3169*H3169</f>
        <v>0</v>
      </c>
      <c r="J3169" s="1033"/>
    </row>
    <row r="3170" spans="2:10" s="115" customFormat="1" ht="15.95" hidden="1" customHeight="1">
      <c r="B3170" s="1024"/>
      <c r="C3170" s="1027"/>
      <c r="D3170" s="1030"/>
      <c r="E3170" s="196" t="s">
        <v>261</v>
      </c>
      <c r="F3170" s="537"/>
      <c r="G3170" s="351">
        <f>D3166*F3170</f>
        <v>0</v>
      </c>
      <c r="H3170" s="463"/>
      <c r="I3170" s="354">
        <f>D3166*F3170*H3170</f>
        <v>0</v>
      </c>
      <c r="J3170" s="1033"/>
    </row>
    <row r="3171" spans="2:10" s="115" customFormat="1" ht="15.95" hidden="1" customHeight="1">
      <c r="B3171" s="1025"/>
      <c r="C3171" s="1028"/>
      <c r="D3171" s="1031"/>
      <c r="E3171" s="196" t="s">
        <v>126</v>
      </c>
      <c r="F3171" s="537"/>
      <c r="G3171" s="351">
        <f>D3166*F3171</f>
        <v>0</v>
      </c>
      <c r="H3171" s="463"/>
      <c r="I3171" s="354">
        <f>D3166*F3171*H3171</f>
        <v>0</v>
      </c>
      <c r="J3171" s="1034"/>
    </row>
    <row r="3172" spans="2:10" s="115" customFormat="1" ht="15.95" hidden="1" customHeight="1">
      <c r="B3172" s="1023">
        <v>528</v>
      </c>
      <c r="C3172" s="1026"/>
      <c r="D3172" s="1029"/>
      <c r="E3172" s="196" t="s">
        <v>128</v>
      </c>
      <c r="F3172" s="537"/>
      <c r="G3172" s="351">
        <f>D3172*F3172</f>
        <v>0</v>
      </c>
      <c r="H3172" s="463"/>
      <c r="I3172" s="354">
        <f t="shared" ref="I3172" si="846">D3172*F3172*H3172</f>
        <v>0</v>
      </c>
      <c r="J3172" s="1032">
        <f>SUM(I3172:I3177)</f>
        <v>0</v>
      </c>
    </row>
    <row r="3173" spans="2:10" s="115" customFormat="1" ht="15.95" hidden="1" customHeight="1">
      <c r="B3173" s="1024"/>
      <c r="C3173" s="1027"/>
      <c r="D3173" s="1030"/>
      <c r="E3173" s="196" t="s">
        <v>259</v>
      </c>
      <c r="F3173" s="537"/>
      <c r="G3173" s="351">
        <f>D3172*F3173</f>
        <v>0</v>
      </c>
      <c r="H3173" s="463"/>
      <c r="I3173" s="354">
        <f t="shared" ref="I3173" si="847">D3172*F3173*H3173</f>
        <v>0</v>
      </c>
      <c r="J3173" s="1033"/>
    </row>
    <row r="3174" spans="2:10" s="115" customFormat="1" ht="15.95" hidden="1" customHeight="1">
      <c r="B3174" s="1024"/>
      <c r="C3174" s="1027"/>
      <c r="D3174" s="1030"/>
      <c r="E3174" s="196" t="s">
        <v>243</v>
      </c>
      <c r="F3174" s="537"/>
      <c r="G3174" s="351">
        <f>D3172*F3174</f>
        <v>0</v>
      </c>
      <c r="H3174" s="463"/>
      <c r="I3174" s="354">
        <f>D3172*F3174*H3174</f>
        <v>0</v>
      </c>
      <c r="J3174" s="1033"/>
    </row>
    <row r="3175" spans="2:10" s="115" customFormat="1" ht="15.95" hidden="1" customHeight="1">
      <c r="B3175" s="1024"/>
      <c r="C3175" s="1027"/>
      <c r="D3175" s="1030"/>
      <c r="E3175" s="196" t="s">
        <v>260</v>
      </c>
      <c r="F3175" s="537"/>
      <c r="G3175" s="351">
        <f>D3172*F3175</f>
        <v>0</v>
      </c>
      <c r="H3175" s="463"/>
      <c r="I3175" s="354">
        <f>D3172*F3175*H3175</f>
        <v>0</v>
      </c>
      <c r="J3175" s="1033"/>
    </row>
    <row r="3176" spans="2:10" s="115" customFormat="1" ht="15.95" hidden="1" customHeight="1">
      <c r="B3176" s="1024"/>
      <c r="C3176" s="1027"/>
      <c r="D3176" s="1030"/>
      <c r="E3176" s="196" t="s">
        <v>261</v>
      </c>
      <c r="F3176" s="537"/>
      <c r="G3176" s="351">
        <f>D3172*F3176</f>
        <v>0</v>
      </c>
      <c r="H3176" s="463"/>
      <c r="I3176" s="354">
        <f>D3172*F3176*H3176</f>
        <v>0</v>
      </c>
      <c r="J3176" s="1033"/>
    </row>
    <row r="3177" spans="2:10" s="115" customFormat="1" ht="15.95" hidden="1" customHeight="1">
      <c r="B3177" s="1025"/>
      <c r="C3177" s="1028"/>
      <c r="D3177" s="1031"/>
      <c r="E3177" s="196" t="s">
        <v>126</v>
      </c>
      <c r="F3177" s="537"/>
      <c r="G3177" s="351">
        <f>D3172*F3177</f>
        <v>0</v>
      </c>
      <c r="H3177" s="463"/>
      <c r="I3177" s="354">
        <f>D3172*F3177*H3177</f>
        <v>0</v>
      </c>
      <c r="J3177" s="1034"/>
    </row>
    <row r="3178" spans="2:10" s="115" customFormat="1" ht="15.95" hidden="1" customHeight="1">
      <c r="B3178" s="1023">
        <v>529</v>
      </c>
      <c r="C3178" s="1026"/>
      <c r="D3178" s="1029"/>
      <c r="E3178" s="196" t="s">
        <v>128</v>
      </c>
      <c r="F3178" s="537"/>
      <c r="G3178" s="351">
        <f>D3178*F3178</f>
        <v>0</v>
      </c>
      <c r="H3178" s="463"/>
      <c r="I3178" s="354">
        <f t="shared" ref="I3178" si="848">D3178*F3178*H3178</f>
        <v>0</v>
      </c>
      <c r="J3178" s="1032">
        <f>SUM(I3178:I3183)</f>
        <v>0</v>
      </c>
    </row>
    <row r="3179" spans="2:10" s="115" customFormat="1" ht="15.95" hidden="1" customHeight="1">
      <c r="B3179" s="1024"/>
      <c r="C3179" s="1027"/>
      <c r="D3179" s="1030"/>
      <c r="E3179" s="196" t="s">
        <v>259</v>
      </c>
      <c r="F3179" s="537"/>
      <c r="G3179" s="351">
        <f>D3178*F3179</f>
        <v>0</v>
      </c>
      <c r="H3179" s="463"/>
      <c r="I3179" s="354">
        <f t="shared" ref="I3179" si="849">D3178*F3179*H3179</f>
        <v>0</v>
      </c>
      <c r="J3179" s="1033"/>
    </row>
    <row r="3180" spans="2:10" s="115" customFormat="1" ht="15.95" hidden="1" customHeight="1">
      <c r="B3180" s="1024"/>
      <c r="C3180" s="1027"/>
      <c r="D3180" s="1030"/>
      <c r="E3180" s="196" t="s">
        <v>243</v>
      </c>
      <c r="F3180" s="537"/>
      <c r="G3180" s="351">
        <f>D3178*F3180</f>
        <v>0</v>
      </c>
      <c r="H3180" s="463"/>
      <c r="I3180" s="354">
        <f>D3178*F3180*H3180</f>
        <v>0</v>
      </c>
      <c r="J3180" s="1033"/>
    </row>
    <row r="3181" spans="2:10" s="115" customFormat="1" ht="15.95" hidden="1" customHeight="1">
      <c r="B3181" s="1024"/>
      <c r="C3181" s="1027"/>
      <c r="D3181" s="1030"/>
      <c r="E3181" s="196" t="s">
        <v>260</v>
      </c>
      <c r="F3181" s="537"/>
      <c r="G3181" s="351">
        <f>D3178*F3181</f>
        <v>0</v>
      </c>
      <c r="H3181" s="463"/>
      <c r="I3181" s="354">
        <f>D3178*F3181*H3181</f>
        <v>0</v>
      </c>
      <c r="J3181" s="1033"/>
    </row>
    <row r="3182" spans="2:10" s="115" customFormat="1" ht="15.95" hidden="1" customHeight="1">
      <c r="B3182" s="1024"/>
      <c r="C3182" s="1027"/>
      <c r="D3182" s="1030"/>
      <c r="E3182" s="196" t="s">
        <v>261</v>
      </c>
      <c r="F3182" s="537"/>
      <c r="G3182" s="351">
        <f>D3178*F3182</f>
        <v>0</v>
      </c>
      <c r="H3182" s="463"/>
      <c r="I3182" s="354">
        <f>D3178*F3182*H3182</f>
        <v>0</v>
      </c>
      <c r="J3182" s="1033"/>
    </row>
    <row r="3183" spans="2:10" s="115" customFormat="1" ht="15.95" hidden="1" customHeight="1">
      <c r="B3183" s="1025"/>
      <c r="C3183" s="1028"/>
      <c r="D3183" s="1031"/>
      <c r="E3183" s="196" t="s">
        <v>126</v>
      </c>
      <c r="F3183" s="537"/>
      <c r="G3183" s="351">
        <f>D3178*F3183</f>
        <v>0</v>
      </c>
      <c r="H3183" s="463"/>
      <c r="I3183" s="354">
        <f>D3178*F3183*H3183</f>
        <v>0</v>
      </c>
      <c r="J3183" s="1034"/>
    </row>
    <row r="3184" spans="2:10" s="115" customFormat="1" ht="15.95" hidden="1" customHeight="1">
      <c r="B3184" s="1023">
        <v>530</v>
      </c>
      <c r="C3184" s="1026"/>
      <c r="D3184" s="1029"/>
      <c r="E3184" s="196" t="s">
        <v>128</v>
      </c>
      <c r="F3184" s="537"/>
      <c r="G3184" s="351">
        <f>D3184*F3184</f>
        <v>0</v>
      </c>
      <c r="H3184" s="463"/>
      <c r="I3184" s="354">
        <f t="shared" ref="I3184" si="850">D3184*F3184*H3184</f>
        <v>0</v>
      </c>
      <c r="J3184" s="1032">
        <f>SUM(I3184:I3189)</f>
        <v>0</v>
      </c>
    </row>
    <row r="3185" spans="2:10" s="115" customFormat="1" ht="15.95" hidden="1" customHeight="1">
      <c r="B3185" s="1024"/>
      <c r="C3185" s="1027"/>
      <c r="D3185" s="1030"/>
      <c r="E3185" s="196" t="s">
        <v>259</v>
      </c>
      <c r="F3185" s="537"/>
      <c r="G3185" s="351">
        <f>D3184*F3185</f>
        <v>0</v>
      </c>
      <c r="H3185" s="463"/>
      <c r="I3185" s="354">
        <f t="shared" ref="I3185" si="851">D3184*F3185*H3185</f>
        <v>0</v>
      </c>
      <c r="J3185" s="1033"/>
    </row>
    <row r="3186" spans="2:10" s="115" customFormat="1" ht="15.95" hidden="1" customHeight="1">
      <c r="B3186" s="1024"/>
      <c r="C3186" s="1027"/>
      <c r="D3186" s="1030"/>
      <c r="E3186" s="196" t="s">
        <v>243</v>
      </c>
      <c r="F3186" s="537"/>
      <c r="G3186" s="351">
        <f>D3184*F3186</f>
        <v>0</v>
      </c>
      <c r="H3186" s="463"/>
      <c r="I3186" s="354">
        <f>D3184*F3186*H3186</f>
        <v>0</v>
      </c>
      <c r="J3186" s="1033"/>
    </row>
    <row r="3187" spans="2:10" s="115" customFormat="1" ht="15.95" hidden="1" customHeight="1">
      <c r="B3187" s="1024"/>
      <c r="C3187" s="1027"/>
      <c r="D3187" s="1030"/>
      <c r="E3187" s="196" t="s">
        <v>260</v>
      </c>
      <c r="F3187" s="537"/>
      <c r="G3187" s="351">
        <f>D3184*F3187</f>
        <v>0</v>
      </c>
      <c r="H3187" s="463"/>
      <c r="I3187" s="354">
        <f>D3184*F3187*H3187</f>
        <v>0</v>
      </c>
      <c r="J3187" s="1033"/>
    </row>
    <row r="3188" spans="2:10" s="115" customFormat="1" ht="15.95" hidden="1" customHeight="1">
      <c r="B3188" s="1024"/>
      <c r="C3188" s="1027"/>
      <c r="D3188" s="1030"/>
      <c r="E3188" s="196" t="s">
        <v>261</v>
      </c>
      <c r="F3188" s="537"/>
      <c r="G3188" s="351">
        <f>D3184*F3188</f>
        <v>0</v>
      </c>
      <c r="H3188" s="463"/>
      <c r="I3188" s="354">
        <f>D3184*F3188*H3188</f>
        <v>0</v>
      </c>
      <c r="J3188" s="1033"/>
    </row>
    <row r="3189" spans="2:10" s="115" customFormat="1" ht="15.95" hidden="1" customHeight="1">
      <c r="B3189" s="1025"/>
      <c r="C3189" s="1028"/>
      <c r="D3189" s="1031"/>
      <c r="E3189" s="196" t="s">
        <v>126</v>
      </c>
      <c r="F3189" s="537"/>
      <c r="G3189" s="351">
        <f>D3184*F3189</f>
        <v>0</v>
      </c>
      <c r="H3189" s="463"/>
      <c r="I3189" s="354">
        <f>D3184*F3189*H3189</f>
        <v>0</v>
      </c>
      <c r="J3189" s="1034"/>
    </row>
    <row r="3190" spans="2:10" s="115" customFormat="1" ht="15.95" hidden="1" customHeight="1">
      <c r="B3190" s="1023">
        <v>531</v>
      </c>
      <c r="C3190" s="1026"/>
      <c r="D3190" s="1029"/>
      <c r="E3190" s="196" t="s">
        <v>128</v>
      </c>
      <c r="F3190" s="537"/>
      <c r="G3190" s="351">
        <f>D3190*F3190</f>
        <v>0</v>
      </c>
      <c r="H3190" s="463"/>
      <c r="I3190" s="354">
        <f t="shared" ref="I3190" si="852">D3190*F3190*H3190</f>
        <v>0</v>
      </c>
      <c r="J3190" s="1032">
        <f>SUM(I3190:I3195)</f>
        <v>0</v>
      </c>
    </row>
    <row r="3191" spans="2:10" s="115" customFormat="1" ht="15.95" hidden="1" customHeight="1">
      <c r="B3191" s="1024"/>
      <c r="C3191" s="1027"/>
      <c r="D3191" s="1030"/>
      <c r="E3191" s="196" t="s">
        <v>259</v>
      </c>
      <c r="F3191" s="537"/>
      <c r="G3191" s="351">
        <f>D3190*F3191</f>
        <v>0</v>
      </c>
      <c r="H3191" s="463"/>
      <c r="I3191" s="354">
        <f t="shared" ref="I3191" si="853">D3190*F3191*H3191</f>
        <v>0</v>
      </c>
      <c r="J3191" s="1033"/>
    </row>
    <row r="3192" spans="2:10" s="115" customFormat="1" ht="15.95" hidden="1" customHeight="1">
      <c r="B3192" s="1024"/>
      <c r="C3192" s="1027"/>
      <c r="D3192" s="1030"/>
      <c r="E3192" s="196" t="s">
        <v>243</v>
      </c>
      <c r="F3192" s="537"/>
      <c r="G3192" s="351">
        <f>D3190*F3192</f>
        <v>0</v>
      </c>
      <c r="H3192" s="463"/>
      <c r="I3192" s="354">
        <f>D3190*F3192*H3192</f>
        <v>0</v>
      </c>
      <c r="J3192" s="1033"/>
    </row>
    <row r="3193" spans="2:10" s="115" customFormat="1" ht="15.95" hidden="1" customHeight="1">
      <c r="B3193" s="1024"/>
      <c r="C3193" s="1027"/>
      <c r="D3193" s="1030"/>
      <c r="E3193" s="196" t="s">
        <v>260</v>
      </c>
      <c r="F3193" s="537"/>
      <c r="G3193" s="351">
        <f>D3190*F3193</f>
        <v>0</v>
      </c>
      <c r="H3193" s="463"/>
      <c r="I3193" s="354">
        <f>D3190*F3193*H3193</f>
        <v>0</v>
      </c>
      <c r="J3193" s="1033"/>
    </row>
    <row r="3194" spans="2:10" s="115" customFormat="1" ht="15.95" hidden="1" customHeight="1">
      <c r="B3194" s="1024"/>
      <c r="C3194" s="1027"/>
      <c r="D3194" s="1030"/>
      <c r="E3194" s="196" t="s">
        <v>261</v>
      </c>
      <c r="F3194" s="537"/>
      <c r="G3194" s="351">
        <f>D3190*F3194</f>
        <v>0</v>
      </c>
      <c r="H3194" s="463"/>
      <c r="I3194" s="354">
        <f>D3190*F3194*H3194</f>
        <v>0</v>
      </c>
      <c r="J3194" s="1033"/>
    </row>
    <row r="3195" spans="2:10" s="115" customFormat="1" ht="15.95" hidden="1" customHeight="1">
      <c r="B3195" s="1025"/>
      <c r="C3195" s="1028"/>
      <c r="D3195" s="1031"/>
      <c r="E3195" s="196" t="s">
        <v>126</v>
      </c>
      <c r="F3195" s="537"/>
      <c r="G3195" s="351">
        <f>D3190*F3195</f>
        <v>0</v>
      </c>
      <c r="H3195" s="463"/>
      <c r="I3195" s="354">
        <f>D3190*F3195*H3195</f>
        <v>0</v>
      </c>
      <c r="J3195" s="1034"/>
    </row>
    <row r="3196" spans="2:10" s="115" customFormat="1" ht="15.95" hidden="1" customHeight="1">
      <c r="B3196" s="1023">
        <v>532</v>
      </c>
      <c r="C3196" s="1026"/>
      <c r="D3196" s="1029"/>
      <c r="E3196" s="196" t="s">
        <v>128</v>
      </c>
      <c r="F3196" s="537"/>
      <c r="G3196" s="351">
        <f>D3196*F3196</f>
        <v>0</v>
      </c>
      <c r="H3196" s="463"/>
      <c r="I3196" s="354">
        <f t="shared" ref="I3196" si="854">D3196*F3196*H3196</f>
        <v>0</v>
      </c>
      <c r="J3196" s="1032">
        <f>SUM(I3196:I3201)</f>
        <v>0</v>
      </c>
    </row>
    <row r="3197" spans="2:10" s="115" customFormat="1" ht="15.95" hidden="1" customHeight="1">
      <c r="B3197" s="1024"/>
      <c r="C3197" s="1027"/>
      <c r="D3197" s="1030"/>
      <c r="E3197" s="196" t="s">
        <v>259</v>
      </c>
      <c r="F3197" s="537"/>
      <c r="G3197" s="351">
        <f>D3196*F3197</f>
        <v>0</v>
      </c>
      <c r="H3197" s="463"/>
      <c r="I3197" s="354">
        <f t="shared" ref="I3197" si="855">D3196*F3197*H3197</f>
        <v>0</v>
      </c>
      <c r="J3197" s="1033"/>
    </row>
    <row r="3198" spans="2:10" s="115" customFormat="1" ht="15.95" hidden="1" customHeight="1">
      <c r="B3198" s="1024"/>
      <c r="C3198" s="1027"/>
      <c r="D3198" s="1030"/>
      <c r="E3198" s="196" t="s">
        <v>243</v>
      </c>
      <c r="F3198" s="537"/>
      <c r="G3198" s="351">
        <f>D3196*F3198</f>
        <v>0</v>
      </c>
      <c r="H3198" s="463"/>
      <c r="I3198" s="354">
        <f>D3196*F3198*H3198</f>
        <v>0</v>
      </c>
      <c r="J3198" s="1033"/>
    </row>
    <row r="3199" spans="2:10" s="115" customFormat="1" ht="15.95" hidden="1" customHeight="1">
      <c r="B3199" s="1024"/>
      <c r="C3199" s="1027"/>
      <c r="D3199" s="1030"/>
      <c r="E3199" s="196" t="s">
        <v>260</v>
      </c>
      <c r="F3199" s="537"/>
      <c r="G3199" s="351">
        <f>D3196*F3199</f>
        <v>0</v>
      </c>
      <c r="H3199" s="463"/>
      <c r="I3199" s="354">
        <f>D3196*F3199*H3199</f>
        <v>0</v>
      </c>
      <c r="J3199" s="1033"/>
    </row>
    <row r="3200" spans="2:10" s="115" customFormat="1" ht="15.95" hidden="1" customHeight="1">
      <c r="B3200" s="1024"/>
      <c r="C3200" s="1027"/>
      <c r="D3200" s="1030"/>
      <c r="E3200" s="196" t="s">
        <v>261</v>
      </c>
      <c r="F3200" s="537"/>
      <c r="G3200" s="351">
        <f>D3196*F3200</f>
        <v>0</v>
      </c>
      <c r="H3200" s="463"/>
      <c r="I3200" s="354">
        <f>D3196*F3200*H3200</f>
        <v>0</v>
      </c>
      <c r="J3200" s="1033"/>
    </row>
    <row r="3201" spans="2:10" s="115" customFormat="1" ht="15.95" hidden="1" customHeight="1">
      <c r="B3201" s="1025"/>
      <c r="C3201" s="1028"/>
      <c r="D3201" s="1031"/>
      <c r="E3201" s="196" t="s">
        <v>126</v>
      </c>
      <c r="F3201" s="537"/>
      <c r="G3201" s="351">
        <f>D3196*F3201</f>
        <v>0</v>
      </c>
      <c r="H3201" s="463"/>
      <c r="I3201" s="354">
        <f>D3196*F3201*H3201</f>
        <v>0</v>
      </c>
      <c r="J3201" s="1034"/>
    </row>
    <row r="3202" spans="2:10" s="115" customFormat="1" ht="15.95" hidden="1" customHeight="1">
      <c r="B3202" s="1023">
        <v>533</v>
      </c>
      <c r="C3202" s="1026"/>
      <c r="D3202" s="1029"/>
      <c r="E3202" s="196" t="s">
        <v>128</v>
      </c>
      <c r="F3202" s="537"/>
      <c r="G3202" s="351">
        <f>D3202*F3202</f>
        <v>0</v>
      </c>
      <c r="H3202" s="463"/>
      <c r="I3202" s="354">
        <f t="shared" ref="I3202" si="856">D3202*F3202*H3202</f>
        <v>0</v>
      </c>
      <c r="J3202" s="1032">
        <f>SUM(I3202:I3207)</f>
        <v>0</v>
      </c>
    </row>
    <row r="3203" spans="2:10" s="115" customFormat="1" ht="15.95" hidden="1" customHeight="1">
      <c r="B3203" s="1024"/>
      <c r="C3203" s="1027"/>
      <c r="D3203" s="1030"/>
      <c r="E3203" s="196" t="s">
        <v>259</v>
      </c>
      <c r="F3203" s="537"/>
      <c r="G3203" s="351">
        <f>D3202*F3203</f>
        <v>0</v>
      </c>
      <c r="H3203" s="463"/>
      <c r="I3203" s="354">
        <f t="shared" ref="I3203" si="857">D3202*F3203*H3203</f>
        <v>0</v>
      </c>
      <c r="J3203" s="1033"/>
    </row>
    <row r="3204" spans="2:10" s="115" customFormat="1" ht="15.95" hidden="1" customHeight="1">
      <c r="B3204" s="1024"/>
      <c r="C3204" s="1027"/>
      <c r="D3204" s="1030"/>
      <c r="E3204" s="196" t="s">
        <v>243</v>
      </c>
      <c r="F3204" s="537"/>
      <c r="G3204" s="351">
        <f>D3202*F3204</f>
        <v>0</v>
      </c>
      <c r="H3204" s="463"/>
      <c r="I3204" s="354">
        <f>D3202*F3204*H3204</f>
        <v>0</v>
      </c>
      <c r="J3204" s="1033"/>
    </row>
    <row r="3205" spans="2:10" s="115" customFormat="1" ht="15.95" hidden="1" customHeight="1">
      <c r="B3205" s="1024"/>
      <c r="C3205" s="1027"/>
      <c r="D3205" s="1030"/>
      <c r="E3205" s="196" t="s">
        <v>260</v>
      </c>
      <c r="F3205" s="537"/>
      <c r="G3205" s="351">
        <f>D3202*F3205</f>
        <v>0</v>
      </c>
      <c r="H3205" s="463"/>
      <c r="I3205" s="354">
        <f>D3202*F3205*H3205</f>
        <v>0</v>
      </c>
      <c r="J3205" s="1033"/>
    </row>
    <row r="3206" spans="2:10" s="115" customFormat="1" ht="15.95" hidden="1" customHeight="1">
      <c r="B3206" s="1024"/>
      <c r="C3206" s="1027"/>
      <c r="D3206" s="1030"/>
      <c r="E3206" s="196" t="s">
        <v>261</v>
      </c>
      <c r="F3206" s="537"/>
      <c r="G3206" s="351">
        <f>D3202*F3206</f>
        <v>0</v>
      </c>
      <c r="H3206" s="463"/>
      <c r="I3206" s="354">
        <f>D3202*F3206*H3206</f>
        <v>0</v>
      </c>
      <c r="J3206" s="1033"/>
    </row>
    <row r="3207" spans="2:10" s="115" customFormat="1" ht="15.95" hidden="1" customHeight="1">
      <c r="B3207" s="1025"/>
      <c r="C3207" s="1028"/>
      <c r="D3207" s="1031"/>
      <c r="E3207" s="196" t="s">
        <v>126</v>
      </c>
      <c r="F3207" s="537"/>
      <c r="G3207" s="351">
        <f>D3202*F3207</f>
        <v>0</v>
      </c>
      <c r="H3207" s="463"/>
      <c r="I3207" s="354">
        <f>D3202*F3207*H3207</f>
        <v>0</v>
      </c>
      <c r="J3207" s="1034"/>
    </row>
    <row r="3208" spans="2:10" s="115" customFormat="1" ht="15.95" hidden="1" customHeight="1">
      <c r="B3208" s="1023">
        <v>534</v>
      </c>
      <c r="C3208" s="1026"/>
      <c r="D3208" s="1029"/>
      <c r="E3208" s="196" t="s">
        <v>128</v>
      </c>
      <c r="F3208" s="537"/>
      <c r="G3208" s="351">
        <f>D3208*F3208</f>
        <v>0</v>
      </c>
      <c r="H3208" s="463"/>
      <c r="I3208" s="354">
        <f t="shared" ref="I3208" si="858">D3208*F3208*H3208</f>
        <v>0</v>
      </c>
      <c r="J3208" s="1032">
        <f>SUM(I3208:I3213)</f>
        <v>0</v>
      </c>
    </row>
    <row r="3209" spans="2:10" s="115" customFormat="1" ht="15.95" hidden="1" customHeight="1">
      <c r="B3209" s="1024"/>
      <c r="C3209" s="1027"/>
      <c r="D3209" s="1030"/>
      <c r="E3209" s="196" t="s">
        <v>259</v>
      </c>
      <c r="F3209" s="537"/>
      <c r="G3209" s="351">
        <f>D3208*F3209</f>
        <v>0</v>
      </c>
      <c r="H3209" s="463"/>
      <c r="I3209" s="354">
        <f t="shared" ref="I3209" si="859">D3208*F3209*H3209</f>
        <v>0</v>
      </c>
      <c r="J3209" s="1033"/>
    </row>
    <row r="3210" spans="2:10" s="115" customFormat="1" ht="15.95" hidden="1" customHeight="1">
      <c r="B3210" s="1024"/>
      <c r="C3210" s="1027"/>
      <c r="D3210" s="1030"/>
      <c r="E3210" s="196" t="s">
        <v>243</v>
      </c>
      <c r="F3210" s="537"/>
      <c r="G3210" s="351">
        <f>D3208*F3210</f>
        <v>0</v>
      </c>
      <c r="H3210" s="463"/>
      <c r="I3210" s="354">
        <f>D3208*F3210*H3210</f>
        <v>0</v>
      </c>
      <c r="J3210" s="1033"/>
    </row>
    <row r="3211" spans="2:10" s="115" customFormat="1" ht="15.95" hidden="1" customHeight="1">
      <c r="B3211" s="1024"/>
      <c r="C3211" s="1027"/>
      <c r="D3211" s="1030"/>
      <c r="E3211" s="196" t="s">
        <v>260</v>
      </c>
      <c r="F3211" s="537"/>
      <c r="G3211" s="351">
        <f>D3208*F3211</f>
        <v>0</v>
      </c>
      <c r="H3211" s="463"/>
      <c r="I3211" s="354">
        <f>D3208*F3211*H3211</f>
        <v>0</v>
      </c>
      <c r="J3211" s="1033"/>
    </row>
    <row r="3212" spans="2:10" s="115" customFormat="1" ht="15.95" hidden="1" customHeight="1">
      <c r="B3212" s="1024"/>
      <c r="C3212" s="1027"/>
      <c r="D3212" s="1030"/>
      <c r="E3212" s="196" t="s">
        <v>261</v>
      </c>
      <c r="F3212" s="537"/>
      <c r="G3212" s="351">
        <f>D3208*F3212</f>
        <v>0</v>
      </c>
      <c r="H3212" s="463"/>
      <c r="I3212" s="354">
        <f>D3208*F3212*H3212</f>
        <v>0</v>
      </c>
      <c r="J3212" s="1033"/>
    </row>
    <row r="3213" spans="2:10" s="115" customFormat="1" ht="15.95" hidden="1" customHeight="1">
      <c r="B3213" s="1025"/>
      <c r="C3213" s="1028"/>
      <c r="D3213" s="1031"/>
      <c r="E3213" s="196" t="s">
        <v>126</v>
      </c>
      <c r="F3213" s="537"/>
      <c r="G3213" s="351">
        <f>D3208*F3213</f>
        <v>0</v>
      </c>
      <c r="H3213" s="463"/>
      <c r="I3213" s="354">
        <f>D3208*F3213*H3213</f>
        <v>0</v>
      </c>
      <c r="J3213" s="1034"/>
    </row>
    <row r="3214" spans="2:10" s="115" customFormat="1" ht="15.95" hidden="1" customHeight="1">
      <c r="B3214" s="1023">
        <v>535</v>
      </c>
      <c r="C3214" s="1026"/>
      <c r="D3214" s="1029"/>
      <c r="E3214" s="196" t="s">
        <v>128</v>
      </c>
      <c r="F3214" s="537"/>
      <c r="G3214" s="351">
        <f>D3214*F3214</f>
        <v>0</v>
      </c>
      <c r="H3214" s="463"/>
      <c r="I3214" s="354">
        <f t="shared" ref="I3214" si="860">D3214*F3214*H3214</f>
        <v>0</v>
      </c>
      <c r="J3214" s="1032">
        <f>SUM(I3214:I3219)</f>
        <v>0</v>
      </c>
    </row>
    <row r="3215" spans="2:10" s="115" customFormat="1" ht="15.95" hidden="1" customHeight="1">
      <c r="B3215" s="1024"/>
      <c r="C3215" s="1027"/>
      <c r="D3215" s="1030"/>
      <c r="E3215" s="196" t="s">
        <v>259</v>
      </c>
      <c r="F3215" s="537"/>
      <c r="G3215" s="351">
        <f>D3214*F3215</f>
        <v>0</v>
      </c>
      <c r="H3215" s="463"/>
      <c r="I3215" s="354">
        <f t="shared" ref="I3215" si="861">D3214*F3215*H3215</f>
        <v>0</v>
      </c>
      <c r="J3215" s="1033"/>
    </row>
    <row r="3216" spans="2:10" s="115" customFormat="1" ht="15.95" hidden="1" customHeight="1">
      <c r="B3216" s="1024"/>
      <c r="C3216" s="1027"/>
      <c r="D3216" s="1030"/>
      <c r="E3216" s="196" t="s">
        <v>243</v>
      </c>
      <c r="F3216" s="537"/>
      <c r="G3216" s="351">
        <f>D3214*F3216</f>
        <v>0</v>
      </c>
      <c r="H3216" s="463"/>
      <c r="I3216" s="354">
        <f>D3214*F3216*H3216</f>
        <v>0</v>
      </c>
      <c r="J3216" s="1033"/>
    </row>
    <row r="3217" spans="2:10" s="115" customFormat="1" ht="15.95" hidden="1" customHeight="1">
      <c r="B3217" s="1024"/>
      <c r="C3217" s="1027"/>
      <c r="D3217" s="1030"/>
      <c r="E3217" s="196" t="s">
        <v>260</v>
      </c>
      <c r="F3217" s="537"/>
      <c r="G3217" s="351">
        <f>D3214*F3217</f>
        <v>0</v>
      </c>
      <c r="H3217" s="463"/>
      <c r="I3217" s="354">
        <f>D3214*F3217*H3217</f>
        <v>0</v>
      </c>
      <c r="J3217" s="1033"/>
    </row>
    <row r="3218" spans="2:10" s="115" customFormat="1" ht="15.95" hidden="1" customHeight="1">
      <c r="B3218" s="1024"/>
      <c r="C3218" s="1027"/>
      <c r="D3218" s="1030"/>
      <c r="E3218" s="196" t="s">
        <v>261</v>
      </c>
      <c r="F3218" s="537"/>
      <c r="G3218" s="351">
        <f>D3214*F3218</f>
        <v>0</v>
      </c>
      <c r="H3218" s="463"/>
      <c r="I3218" s="354">
        <f>D3214*F3218*H3218</f>
        <v>0</v>
      </c>
      <c r="J3218" s="1033"/>
    </row>
    <row r="3219" spans="2:10" s="115" customFormat="1" ht="15.95" hidden="1" customHeight="1">
      <c r="B3219" s="1025"/>
      <c r="C3219" s="1028"/>
      <c r="D3219" s="1031"/>
      <c r="E3219" s="196" t="s">
        <v>126</v>
      </c>
      <c r="F3219" s="537"/>
      <c r="G3219" s="351">
        <f>D3214*F3219</f>
        <v>0</v>
      </c>
      <c r="H3219" s="463"/>
      <c r="I3219" s="354">
        <f>D3214*F3219*H3219</f>
        <v>0</v>
      </c>
      <c r="J3219" s="1034"/>
    </row>
    <row r="3220" spans="2:10" s="115" customFormat="1" ht="15.95" hidden="1" customHeight="1">
      <c r="B3220" s="1023">
        <v>536</v>
      </c>
      <c r="C3220" s="1026"/>
      <c r="D3220" s="1029"/>
      <c r="E3220" s="196" t="s">
        <v>128</v>
      </c>
      <c r="F3220" s="537"/>
      <c r="G3220" s="351">
        <f>D3220*F3220</f>
        <v>0</v>
      </c>
      <c r="H3220" s="463"/>
      <c r="I3220" s="354">
        <f t="shared" ref="I3220" si="862">D3220*F3220*H3220</f>
        <v>0</v>
      </c>
      <c r="J3220" s="1032">
        <f>SUM(I3220:I3225)</f>
        <v>0</v>
      </c>
    </row>
    <row r="3221" spans="2:10" s="115" customFormat="1" ht="15.95" hidden="1" customHeight="1">
      <c r="B3221" s="1024"/>
      <c r="C3221" s="1027"/>
      <c r="D3221" s="1030"/>
      <c r="E3221" s="196" t="s">
        <v>259</v>
      </c>
      <c r="F3221" s="537"/>
      <c r="G3221" s="351">
        <f>D3220*F3221</f>
        <v>0</v>
      </c>
      <c r="H3221" s="463"/>
      <c r="I3221" s="354">
        <f t="shared" ref="I3221" si="863">D3220*F3221*H3221</f>
        <v>0</v>
      </c>
      <c r="J3221" s="1033"/>
    </row>
    <row r="3222" spans="2:10" s="115" customFormat="1" ht="15.95" hidden="1" customHeight="1">
      <c r="B3222" s="1024"/>
      <c r="C3222" s="1027"/>
      <c r="D3222" s="1030"/>
      <c r="E3222" s="196" t="s">
        <v>243</v>
      </c>
      <c r="F3222" s="537"/>
      <c r="G3222" s="351">
        <f>D3220*F3222</f>
        <v>0</v>
      </c>
      <c r="H3222" s="463"/>
      <c r="I3222" s="354">
        <f>D3220*F3222*H3222</f>
        <v>0</v>
      </c>
      <c r="J3222" s="1033"/>
    </row>
    <row r="3223" spans="2:10" s="115" customFormat="1" ht="15.95" hidden="1" customHeight="1">
      <c r="B3223" s="1024"/>
      <c r="C3223" s="1027"/>
      <c r="D3223" s="1030"/>
      <c r="E3223" s="196" t="s">
        <v>260</v>
      </c>
      <c r="F3223" s="537"/>
      <c r="G3223" s="351">
        <f>D3220*F3223</f>
        <v>0</v>
      </c>
      <c r="H3223" s="463"/>
      <c r="I3223" s="354">
        <f>D3220*F3223*H3223</f>
        <v>0</v>
      </c>
      <c r="J3223" s="1033"/>
    </row>
    <row r="3224" spans="2:10" s="115" customFormat="1" ht="15.95" hidden="1" customHeight="1">
      <c r="B3224" s="1024"/>
      <c r="C3224" s="1027"/>
      <c r="D3224" s="1030"/>
      <c r="E3224" s="196" t="s">
        <v>261</v>
      </c>
      <c r="F3224" s="537"/>
      <c r="G3224" s="351">
        <f>D3220*F3224</f>
        <v>0</v>
      </c>
      <c r="H3224" s="463"/>
      <c r="I3224" s="354">
        <f>D3220*F3224*H3224</f>
        <v>0</v>
      </c>
      <c r="J3224" s="1033"/>
    </row>
    <row r="3225" spans="2:10" s="115" customFormat="1" ht="15.95" hidden="1" customHeight="1">
      <c r="B3225" s="1025"/>
      <c r="C3225" s="1028"/>
      <c r="D3225" s="1031"/>
      <c r="E3225" s="196" t="s">
        <v>126</v>
      </c>
      <c r="F3225" s="537"/>
      <c r="G3225" s="351">
        <f>D3220*F3225</f>
        <v>0</v>
      </c>
      <c r="H3225" s="463"/>
      <c r="I3225" s="354">
        <f>D3220*F3225*H3225</f>
        <v>0</v>
      </c>
      <c r="J3225" s="1034"/>
    </row>
    <row r="3226" spans="2:10" s="115" customFormat="1" ht="15.95" hidden="1" customHeight="1">
      <c r="B3226" s="1023">
        <v>537</v>
      </c>
      <c r="C3226" s="1026"/>
      <c r="D3226" s="1029"/>
      <c r="E3226" s="196" t="s">
        <v>128</v>
      </c>
      <c r="F3226" s="537"/>
      <c r="G3226" s="351">
        <f>D3226*F3226</f>
        <v>0</v>
      </c>
      <c r="H3226" s="463"/>
      <c r="I3226" s="354">
        <f t="shared" ref="I3226" si="864">D3226*F3226*H3226</f>
        <v>0</v>
      </c>
      <c r="J3226" s="1032">
        <f>SUM(I3226:I3231)</f>
        <v>0</v>
      </c>
    </row>
    <row r="3227" spans="2:10" s="115" customFormat="1" ht="15.95" hidden="1" customHeight="1">
      <c r="B3227" s="1024"/>
      <c r="C3227" s="1027"/>
      <c r="D3227" s="1030"/>
      <c r="E3227" s="196" t="s">
        <v>259</v>
      </c>
      <c r="F3227" s="537"/>
      <c r="G3227" s="351">
        <f>D3226*F3227</f>
        <v>0</v>
      </c>
      <c r="H3227" s="463"/>
      <c r="I3227" s="354">
        <f t="shared" ref="I3227" si="865">D3226*F3227*H3227</f>
        <v>0</v>
      </c>
      <c r="J3227" s="1033"/>
    </row>
    <row r="3228" spans="2:10" s="115" customFormat="1" ht="15.95" hidden="1" customHeight="1">
      <c r="B3228" s="1024"/>
      <c r="C3228" s="1027"/>
      <c r="D3228" s="1030"/>
      <c r="E3228" s="196" t="s">
        <v>243</v>
      </c>
      <c r="F3228" s="537"/>
      <c r="G3228" s="351">
        <f>D3226*F3228</f>
        <v>0</v>
      </c>
      <c r="H3228" s="463"/>
      <c r="I3228" s="354">
        <f>D3226*F3228*H3228</f>
        <v>0</v>
      </c>
      <c r="J3228" s="1033"/>
    </row>
    <row r="3229" spans="2:10" s="115" customFormat="1" ht="15.95" hidden="1" customHeight="1">
      <c r="B3229" s="1024"/>
      <c r="C3229" s="1027"/>
      <c r="D3229" s="1030"/>
      <c r="E3229" s="196" t="s">
        <v>260</v>
      </c>
      <c r="F3229" s="537"/>
      <c r="G3229" s="351">
        <f>D3226*F3229</f>
        <v>0</v>
      </c>
      <c r="H3229" s="463"/>
      <c r="I3229" s="354">
        <f>D3226*F3229*H3229</f>
        <v>0</v>
      </c>
      <c r="J3229" s="1033"/>
    </row>
    <row r="3230" spans="2:10" s="115" customFormat="1" ht="15.95" hidden="1" customHeight="1">
      <c r="B3230" s="1024"/>
      <c r="C3230" s="1027"/>
      <c r="D3230" s="1030"/>
      <c r="E3230" s="196" t="s">
        <v>261</v>
      </c>
      <c r="F3230" s="537"/>
      <c r="G3230" s="351">
        <f>D3226*F3230</f>
        <v>0</v>
      </c>
      <c r="H3230" s="463"/>
      <c r="I3230" s="354">
        <f>D3226*F3230*H3230</f>
        <v>0</v>
      </c>
      <c r="J3230" s="1033"/>
    </row>
    <row r="3231" spans="2:10" s="115" customFormat="1" ht="15.95" hidden="1" customHeight="1">
      <c r="B3231" s="1025"/>
      <c r="C3231" s="1028"/>
      <c r="D3231" s="1031"/>
      <c r="E3231" s="196" t="s">
        <v>126</v>
      </c>
      <c r="F3231" s="537"/>
      <c r="G3231" s="351">
        <f>D3226*F3231</f>
        <v>0</v>
      </c>
      <c r="H3231" s="463"/>
      <c r="I3231" s="354">
        <f>D3226*F3231*H3231</f>
        <v>0</v>
      </c>
      <c r="J3231" s="1034"/>
    </row>
    <row r="3232" spans="2:10" s="115" customFormat="1" ht="15.95" hidden="1" customHeight="1">
      <c r="B3232" s="1023">
        <v>538</v>
      </c>
      <c r="C3232" s="1026"/>
      <c r="D3232" s="1029"/>
      <c r="E3232" s="196" t="s">
        <v>128</v>
      </c>
      <c r="F3232" s="537"/>
      <c r="G3232" s="351">
        <f>D3232*F3232</f>
        <v>0</v>
      </c>
      <c r="H3232" s="463"/>
      <c r="I3232" s="354">
        <f t="shared" ref="I3232" si="866">D3232*F3232*H3232</f>
        <v>0</v>
      </c>
      <c r="J3232" s="1032">
        <f>SUM(I3232:I3237)</f>
        <v>0</v>
      </c>
    </row>
    <row r="3233" spans="2:10" s="115" customFormat="1" ht="15.95" hidden="1" customHeight="1">
      <c r="B3233" s="1024"/>
      <c r="C3233" s="1027"/>
      <c r="D3233" s="1030"/>
      <c r="E3233" s="196" t="s">
        <v>259</v>
      </c>
      <c r="F3233" s="537"/>
      <c r="G3233" s="351">
        <f>D3232*F3233</f>
        <v>0</v>
      </c>
      <c r="H3233" s="463"/>
      <c r="I3233" s="354">
        <f t="shared" ref="I3233" si="867">D3232*F3233*H3233</f>
        <v>0</v>
      </c>
      <c r="J3233" s="1033"/>
    </row>
    <row r="3234" spans="2:10" s="115" customFormat="1" ht="15.95" hidden="1" customHeight="1">
      <c r="B3234" s="1024"/>
      <c r="C3234" s="1027"/>
      <c r="D3234" s="1030"/>
      <c r="E3234" s="196" t="s">
        <v>243</v>
      </c>
      <c r="F3234" s="537"/>
      <c r="G3234" s="351">
        <f>D3232*F3234</f>
        <v>0</v>
      </c>
      <c r="H3234" s="463"/>
      <c r="I3234" s="354">
        <f>D3232*F3234*H3234</f>
        <v>0</v>
      </c>
      <c r="J3234" s="1033"/>
    </row>
    <row r="3235" spans="2:10" s="115" customFormat="1" ht="15.95" hidden="1" customHeight="1">
      <c r="B3235" s="1024"/>
      <c r="C3235" s="1027"/>
      <c r="D3235" s="1030"/>
      <c r="E3235" s="196" t="s">
        <v>260</v>
      </c>
      <c r="F3235" s="537"/>
      <c r="G3235" s="351">
        <f>D3232*F3235</f>
        <v>0</v>
      </c>
      <c r="H3235" s="463"/>
      <c r="I3235" s="354">
        <f>D3232*F3235*H3235</f>
        <v>0</v>
      </c>
      <c r="J3235" s="1033"/>
    </row>
    <row r="3236" spans="2:10" s="115" customFormat="1" ht="15.95" hidden="1" customHeight="1">
      <c r="B3236" s="1024"/>
      <c r="C3236" s="1027"/>
      <c r="D3236" s="1030"/>
      <c r="E3236" s="196" t="s">
        <v>261</v>
      </c>
      <c r="F3236" s="537"/>
      <c r="G3236" s="351">
        <f>D3232*F3236</f>
        <v>0</v>
      </c>
      <c r="H3236" s="463"/>
      <c r="I3236" s="354">
        <f>D3232*F3236*H3236</f>
        <v>0</v>
      </c>
      <c r="J3236" s="1033"/>
    </row>
    <row r="3237" spans="2:10" s="115" customFormat="1" ht="15.95" hidden="1" customHeight="1">
      <c r="B3237" s="1025"/>
      <c r="C3237" s="1028"/>
      <c r="D3237" s="1031"/>
      <c r="E3237" s="196" t="s">
        <v>126</v>
      </c>
      <c r="F3237" s="537"/>
      <c r="G3237" s="351">
        <f>D3232*F3237</f>
        <v>0</v>
      </c>
      <c r="H3237" s="463"/>
      <c r="I3237" s="354">
        <f>D3232*F3237*H3237</f>
        <v>0</v>
      </c>
      <c r="J3237" s="1034"/>
    </row>
    <row r="3238" spans="2:10" s="115" customFormat="1" ht="15.95" hidden="1" customHeight="1">
      <c r="B3238" s="1023">
        <v>539</v>
      </c>
      <c r="C3238" s="1026"/>
      <c r="D3238" s="1029"/>
      <c r="E3238" s="196" t="s">
        <v>128</v>
      </c>
      <c r="F3238" s="537"/>
      <c r="G3238" s="351">
        <f>D3238*F3238</f>
        <v>0</v>
      </c>
      <c r="H3238" s="463"/>
      <c r="I3238" s="354">
        <f t="shared" ref="I3238" si="868">D3238*F3238*H3238</f>
        <v>0</v>
      </c>
      <c r="J3238" s="1032">
        <f>SUM(I3238:I3243)</f>
        <v>0</v>
      </c>
    </row>
    <row r="3239" spans="2:10" s="115" customFormat="1" ht="15.95" hidden="1" customHeight="1">
      <c r="B3239" s="1024"/>
      <c r="C3239" s="1027"/>
      <c r="D3239" s="1030"/>
      <c r="E3239" s="196" t="s">
        <v>259</v>
      </c>
      <c r="F3239" s="537"/>
      <c r="G3239" s="351">
        <f>D3238*F3239</f>
        <v>0</v>
      </c>
      <c r="H3239" s="463"/>
      <c r="I3239" s="354">
        <f t="shared" ref="I3239" si="869">D3238*F3239*H3239</f>
        <v>0</v>
      </c>
      <c r="J3239" s="1033"/>
    </row>
    <row r="3240" spans="2:10" s="115" customFormat="1" ht="15.95" hidden="1" customHeight="1">
      <c r="B3240" s="1024"/>
      <c r="C3240" s="1027"/>
      <c r="D3240" s="1030"/>
      <c r="E3240" s="196" t="s">
        <v>243</v>
      </c>
      <c r="F3240" s="537"/>
      <c r="G3240" s="351">
        <f>D3238*F3240</f>
        <v>0</v>
      </c>
      <c r="H3240" s="463"/>
      <c r="I3240" s="354">
        <f>D3238*F3240*H3240</f>
        <v>0</v>
      </c>
      <c r="J3240" s="1033"/>
    </row>
    <row r="3241" spans="2:10" s="115" customFormat="1" ht="15.95" hidden="1" customHeight="1">
      <c r="B3241" s="1024"/>
      <c r="C3241" s="1027"/>
      <c r="D3241" s="1030"/>
      <c r="E3241" s="196" t="s">
        <v>260</v>
      </c>
      <c r="F3241" s="537"/>
      <c r="G3241" s="351">
        <f>D3238*F3241</f>
        <v>0</v>
      </c>
      <c r="H3241" s="463"/>
      <c r="I3241" s="354">
        <f>D3238*F3241*H3241</f>
        <v>0</v>
      </c>
      <c r="J3241" s="1033"/>
    </row>
    <row r="3242" spans="2:10" s="115" customFormat="1" ht="15.95" hidden="1" customHeight="1">
      <c r="B3242" s="1024"/>
      <c r="C3242" s="1027"/>
      <c r="D3242" s="1030"/>
      <c r="E3242" s="196" t="s">
        <v>261</v>
      </c>
      <c r="F3242" s="537"/>
      <c r="G3242" s="351">
        <f>D3238*F3242</f>
        <v>0</v>
      </c>
      <c r="H3242" s="463"/>
      <c r="I3242" s="354">
        <f>D3238*F3242*H3242</f>
        <v>0</v>
      </c>
      <c r="J3242" s="1033"/>
    </row>
    <row r="3243" spans="2:10" s="115" customFormat="1" ht="15.95" hidden="1" customHeight="1">
      <c r="B3243" s="1025"/>
      <c r="C3243" s="1028"/>
      <c r="D3243" s="1031"/>
      <c r="E3243" s="196" t="s">
        <v>126</v>
      </c>
      <c r="F3243" s="537"/>
      <c r="G3243" s="351">
        <f>D3238*F3243</f>
        <v>0</v>
      </c>
      <c r="H3243" s="463"/>
      <c r="I3243" s="354">
        <f>D3238*F3243*H3243</f>
        <v>0</v>
      </c>
      <c r="J3243" s="1034"/>
    </row>
    <row r="3244" spans="2:10" s="115" customFormat="1" ht="15.95" hidden="1" customHeight="1">
      <c r="B3244" s="1023">
        <v>540</v>
      </c>
      <c r="C3244" s="1026"/>
      <c r="D3244" s="1029"/>
      <c r="E3244" s="196" t="s">
        <v>128</v>
      </c>
      <c r="F3244" s="537"/>
      <c r="G3244" s="351">
        <f>D3244*F3244</f>
        <v>0</v>
      </c>
      <c r="H3244" s="463"/>
      <c r="I3244" s="354">
        <f t="shared" ref="I3244" si="870">D3244*F3244*H3244</f>
        <v>0</v>
      </c>
      <c r="J3244" s="1032">
        <f>SUM(I3244:I3249)</f>
        <v>0</v>
      </c>
    </row>
    <row r="3245" spans="2:10" s="115" customFormat="1" ht="15.95" hidden="1" customHeight="1">
      <c r="B3245" s="1024"/>
      <c r="C3245" s="1027"/>
      <c r="D3245" s="1030"/>
      <c r="E3245" s="196" t="s">
        <v>259</v>
      </c>
      <c r="F3245" s="537"/>
      <c r="G3245" s="351">
        <f>D3244*F3245</f>
        <v>0</v>
      </c>
      <c r="H3245" s="463"/>
      <c r="I3245" s="354">
        <f t="shared" ref="I3245" si="871">D3244*F3245*H3245</f>
        <v>0</v>
      </c>
      <c r="J3245" s="1033"/>
    </row>
    <row r="3246" spans="2:10" s="115" customFormat="1" ht="15.95" hidden="1" customHeight="1">
      <c r="B3246" s="1024"/>
      <c r="C3246" s="1027"/>
      <c r="D3246" s="1030"/>
      <c r="E3246" s="196" t="s">
        <v>243</v>
      </c>
      <c r="F3246" s="537"/>
      <c r="G3246" s="351">
        <f>D3244*F3246</f>
        <v>0</v>
      </c>
      <c r="H3246" s="463"/>
      <c r="I3246" s="354">
        <f>D3244*F3246*H3246</f>
        <v>0</v>
      </c>
      <c r="J3246" s="1033"/>
    </row>
    <row r="3247" spans="2:10" s="115" customFormat="1" ht="15.95" hidden="1" customHeight="1">
      <c r="B3247" s="1024"/>
      <c r="C3247" s="1027"/>
      <c r="D3247" s="1030"/>
      <c r="E3247" s="196" t="s">
        <v>260</v>
      </c>
      <c r="F3247" s="537"/>
      <c r="G3247" s="351">
        <f>D3244*F3247</f>
        <v>0</v>
      </c>
      <c r="H3247" s="463"/>
      <c r="I3247" s="354">
        <f>D3244*F3247*H3247</f>
        <v>0</v>
      </c>
      <c r="J3247" s="1033"/>
    </row>
    <row r="3248" spans="2:10" s="115" customFormat="1" ht="15.95" hidden="1" customHeight="1">
      <c r="B3248" s="1024"/>
      <c r="C3248" s="1027"/>
      <c r="D3248" s="1030"/>
      <c r="E3248" s="196" t="s">
        <v>261</v>
      </c>
      <c r="F3248" s="537"/>
      <c r="G3248" s="351">
        <f>D3244*F3248</f>
        <v>0</v>
      </c>
      <c r="H3248" s="463"/>
      <c r="I3248" s="354">
        <f>D3244*F3248*H3248</f>
        <v>0</v>
      </c>
      <c r="J3248" s="1033"/>
    </row>
    <row r="3249" spans="2:10" s="115" customFormat="1" ht="15.95" hidden="1" customHeight="1">
      <c r="B3249" s="1025"/>
      <c r="C3249" s="1028"/>
      <c r="D3249" s="1031"/>
      <c r="E3249" s="196" t="s">
        <v>126</v>
      </c>
      <c r="F3249" s="537"/>
      <c r="G3249" s="351">
        <f>D3244*F3249</f>
        <v>0</v>
      </c>
      <c r="H3249" s="463"/>
      <c r="I3249" s="354">
        <f>D3244*F3249*H3249</f>
        <v>0</v>
      </c>
      <c r="J3249" s="1034"/>
    </row>
    <row r="3250" spans="2:10" s="115" customFormat="1" ht="15.95" hidden="1" customHeight="1">
      <c r="B3250" s="1023">
        <v>541</v>
      </c>
      <c r="C3250" s="1026"/>
      <c r="D3250" s="1029"/>
      <c r="E3250" s="196" t="s">
        <v>128</v>
      </c>
      <c r="F3250" s="537"/>
      <c r="G3250" s="351">
        <f>D3250*F3250</f>
        <v>0</v>
      </c>
      <c r="H3250" s="463"/>
      <c r="I3250" s="354">
        <f t="shared" ref="I3250" si="872">D3250*F3250*H3250</f>
        <v>0</v>
      </c>
      <c r="J3250" s="1032">
        <f>SUM(I3250:I3255)</f>
        <v>0</v>
      </c>
    </row>
    <row r="3251" spans="2:10" s="115" customFormat="1" ht="15.95" hidden="1" customHeight="1">
      <c r="B3251" s="1024"/>
      <c r="C3251" s="1027"/>
      <c r="D3251" s="1030"/>
      <c r="E3251" s="196" t="s">
        <v>259</v>
      </c>
      <c r="F3251" s="537"/>
      <c r="G3251" s="351">
        <f>D3250*F3251</f>
        <v>0</v>
      </c>
      <c r="H3251" s="463"/>
      <c r="I3251" s="354">
        <f t="shared" ref="I3251" si="873">D3250*F3251*H3251</f>
        <v>0</v>
      </c>
      <c r="J3251" s="1033"/>
    </row>
    <row r="3252" spans="2:10" s="115" customFormat="1" ht="15.95" hidden="1" customHeight="1">
      <c r="B3252" s="1024"/>
      <c r="C3252" s="1027"/>
      <c r="D3252" s="1030"/>
      <c r="E3252" s="196" t="s">
        <v>243</v>
      </c>
      <c r="F3252" s="537"/>
      <c r="G3252" s="351">
        <f>D3250*F3252</f>
        <v>0</v>
      </c>
      <c r="H3252" s="463"/>
      <c r="I3252" s="354">
        <f>D3250*F3252*H3252</f>
        <v>0</v>
      </c>
      <c r="J3252" s="1033"/>
    </row>
    <row r="3253" spans="2:10" s="115" customFormat="1" ht="15.95" hidden="1" customHeight="1">
      <c r="B3253" s="1024"/>
      <c r="C3253" s="1027"/>
      <c r="D3253" s="1030"/>
      <c r="E3253" s="196" t="s">
        <v>260</v>
      </c>
      <c r="F3253" s="537"/>
      <c r="G3253" s="351">
        <f>D3250*F3253</f>
        <v>0</v>
      </c>
      <c r="H3253" s="463"/>
      <c r="I3253" s="354">
        <f>D3250*F3253*H3253</f>
        <v>0</v>
      </c>
      <c r="J3253" s="1033"/>
    </row>
    <row r="3254" spans="2:10" s="115" customFormat="1" ht="15.95" hidden="1" customHeight="1">
      <c r="B3254" s="1024"/>
      <c r="C3254" s="1027"/>
      <c r="D3254" s="1030"/>
      <c r="E3254" s="196" t="s">
        <v>261</v>
      </c>
      <c r="F3254" s="537"/>
      <c r="G3254" s="351">
        <f>D3250*F3254</f>
        <v>0</v>
      </c>
      <c r="H3254" s="463"/>
      <c r="I3254" s="354">
        <f>D3250*F3254*H3254</f>
        <v>0</v>
      </c>
      <c r="J3254" s="1033"/>
    </row>
    <row r="3255" spans="2:10" s="115" customFormat="1" ht="15.95" hidden="1" customHeight="1">
      <c r="B3255" s="1025"/>
      <c r="C3255" s="1028"/>
      <c r="D3255" s="1031"/>
      <c r="E3255" s="196" t="s">
        <v>126</v>
      </c>
      <c r="F3255" s="537"/>
      <c r="G3255" s="351">
        <f>D3250*F3255</f>
        <v>0</v>
      </c>
      <c r="H3255" s="463"/>
      <c r="I3255" s="354">
        <f>D3250*F3255*H3255</f>
        <v>0</v>
      </c>
      <c r="J3255" s="1034"/>
    </row>
    <row r="3256" spans="2:10" s="115" customFormat="1" ht="15.95" hidden="1" customHeight="1">
      <c r="B3256" s="1023">
        <v>542</v>
      </c>
      <c r="C3256" s="1026"/>
      <c r="D3256" s="1029"/>
      <c r="E3256" s="196" t="s">
        <v>128</v>
      </c>
      <c r="F3256" s="537"/>
      <c r="G3256" s="351">
        <f>D3256*F3256</f>
        <v>0</v>
      </c>
      <c r="H3256" s="463"/>
      <c r="I3256" s="354">
        <f t="shared" ref="I3256" si="874">D3256*F3256*H3256</f>
        <v>0</v>
      </c>
      <c r="J3256" s="1032">
        <f>SUM(I3256:I3261)</f>
        <v>0</v>
      </c>
    </row>
    <row r="3257" spans="2:10" s="115" customFormat="1" ht="15.95" hidden="1" customHeight="1">
      <c r="B3257" s="1024"/>
      <c r="C3257" s="1027"/>
      <c r="D3257" s="1030"/>
      <c r="E3257" s="196" t="s">
        <v>259</v>
      </c>
      <c r="F3257" s="537"/>
      <c r="G3257" s="351">
        <f>D3256*F3257</f>
        <v>0</v>
      </c>
      <c r="H3257" s="463"/>
      <c r="I3257" s="354">
        <f t="shared" ref="I3257" si="875">D3256*F3257*H3257</f>
        <v>0</v>
      </c>
      <c r="J3257" s="1033"/>
    </row>
    <row r="3258" spans="2:10" s="115" customFormat="1" ht="15.95" hidden="1" customHeight="1">
      <c r="B3258" s="1024"/>
      <c r="C3258" s="1027"/>
      <c r="D3258" s="1030"/>
      <c r="E3258" s="196" t="s">
        <v>243</v>
      </c>
      <c r="F3258" s="537"/>
      <c r="G3258" s="351">
        <f>D3256*F3258</f>
        <v>0</v>
      </c>
      <c r="H3258" s="463"/>
      <c r="I3258" s="354">
        <f>D3256*F3258*H3258</f>
        <v>0</v>
      </c>
      <c r="J3258" s="1033"/>
    </row>
    <row r="3259" spans="2:10" s="115" customFormat="1" ht="15.95" hidden="1" customHeight="1">
      <c r="B3259" s="1024"/>
      <c r="C3259" s="1027"/>
      <c r="D3259" s="1030"/>
      <c r="E3259" s="196" t="s">
        <v>260</v>
      </c>
      <c r="F3259" s="537"/>
      <c r="G3259" s="351">
        <f>D3256*F3259</f>
        <v>0</v>
      </c>
      <c r="H3259" s="463"/>
      <c r="I3259" s="354">
        <f>D3256*F3259*H3259</f>
        <v>0</v>
      </c>
      <c r="J3259" s="1033"/>
    </row>
    <row r="3260" spans="2:10" s="115" customFormat="1" ht="15.95" hidden="1" customHeight="1">
      <c r="B3260" s="1024"/>
      <c r="C3260" s="1027"/>
      <c r="D3260" s="1030"/>
      <c r="E3260" s="196" t="s">
        <v>261</v>
      </c>
      <c r="F3260" s="537"/>
      <c r="G3260" s="351">
        <f>D3256*F3260</f>
        <v>0</v>
      </c>
      <c r="H3260" s="463"/>
      <c r="I3260" s="354">
        <f>D3256*F3260*H3260</f>
        <v>0</v>
      </c>
      <c r="J3260" s="1033"/>
    </row>
    <row r="3261" spans="2:10" s="115" customFormat="1" ht="15.95" hidden="1" customHeight="1">
      <c r="B3261" s="1025"/>
      <c r="C3261" s="1028"/>
      <c r="D3261" s="1031"/>
      <c r="E3261" s="196" t="s">
        <v>126</v>
      </c>
      <c r="F3261" s="537"/>
      <c r="G3261" s="351">
        <f>D3256*F3261</f>
        <v>0</v>
      </c>
      <c r="H3261" s="463"/>
      <c r="I3261" s="354">
        <f>D3256*F3261*H3261</f>
        <v>0</v>
      </c>
      <c r="J3261" s="1034"/>
    </row>
    <row r="3262" spans="2:10" s="115" customFormat="1" ht="15.95" hidden="1" customHeight="1">
      <c r="B3262" s="1023">
        <v>543</v>
      </c>
      <c r="C3262" s="1026"/>
      <c r="D3262" s="1029"/>
      <c r="E3262" s="196" t="s">
        <v>128</v>
      </c>
      <c r="F3262" s="537"/>
      <c r="G3262" s="351">
        <f>D3262*F3262</f>
        <v>0</v>
      </c>
      <c r="H3262" s="463"/>
      <c r="I3262" s="354">
        <f t="shared" ref="I3262" si="876">D3262*F3262*H3262</f>
        <v>0</v>
      </c>
      <c r="J3262" s="1032">
        <f>SUM(I3262:I3267)</f>
        <v>0</v>
      </c>
    </row>
    <row r="3263" spans="2:10" s="115" customFormat="1" ht="15.95" hidden="1" customHeight="1">
      <c r="B3263" s="1024"/>
      <c r="C3263" s="1027"/>
      <c r="D3263" s="1030"/>
      <c r="E3263" s="196" t="s">
        <v>259</v>
      </c>
      <c r="F3263" s="537"/>
      <c r="G3263" s="351">
        <f>D3262*F3263</f>
        <v>0</v>
      </c>
      <c r="H3263" s="463"/>
      <c r="I3263" s="354">
        <f t="shared" ref="I3263" si="877">D3262*F3263*H3263</f>
        <v>0</v>
      </c>
      <c r="J3263" s="1033"/>
    </row>
    <row r="3264" spans="2:10" s="115" customFormat="1" ht="15.95" hidden="1" customHeight="1">
      <c r="B3264" s="1024"/>
      <c r="C3264" s="1027"/>
      <c r="D3264" s="1030"/>
      <c r="E3264" s="196" t="s">
        <v>243</v>
      </c>
      <c r="F3264" s="537"/>
      <c r="G3264" s="351">
        <f>D3262*F3264</f>
        <v>0</v>
      </c>
      <c r="H3264" s="463"/>
      <c r="I3264" s="354">
        <f>D3262*F3264*H3264</f>
        <v>0</v>
      </c>
      <c r="J3264" s="1033"/>
    </row>
    <row r="3265" spans="2:10" s="115" customFormat="1" ht="15.95" hidden="1" customHeight="1">
      <c r="B3265" s="1024"/>
      <c r="C3265" s="1027"/>
      <c r="D3265" s="1030"/>
      <c r="E3265" s="196" t="s">
        <v>260</v>
      </c>
      <c r="F3265" s="537"/>
      <c r="G3265" s="351">
        <f>D3262*F3265</f>
        <v>0</v>
      </c>
      <c r="H3265" s="463"/>
      <c r="I3265" s="354">
        <f>D3262*F3265*H3265</f>
        <v>0</v>
      </c>
      <c r="J3265" s="1033"/>
    </row>
    <row r="3266" spans="2:10" s="115" customFormat="1" ht="15.95" hidden="1" customHeight="1">
      <c r="B3266" s="1024"/>
      <c r="C3266" s="1027"/>
      <c r="D3266" s="1030"/>
      <c r="E3266" s="196" t="s">
        <v>261</v>
      </c>
      <c r="F3266" s="537"/>
      <c r="G3266" s="351">
        <f>D3262*F3266</f>
        <v>0</v>
      </c>
      <c r="H3266" s="463"/>
      <c r="I3266" s="354">
        <f>D3262*F3266*H3266</f>
        <v>0</v>
      </c>
      <c r="J3266" s="1033"/>
    </row>
    <row r="3267" spans="2:10" s="115" customFormat="1" ht="15.95" hidden="1" customHeight="1">
      <c r="B3267" s="1025"/>
      <c r="C3267" s="1028"/>
      <c r="D3267" s="1031"/>
      <c r="E3267" s="196" t="s">
        <v>126</v>
      </c>
      <c r="F3267" s="537"/>
      <c r="G3267" s="351">
        <f>D3262*F3267</f>
        <v>0</v>
      </c>
      <c r="H3267" s="463"/>
      <c r="I3267" s="354">
        <f>D3262*F3267*H3267</f>
        <v>0</v>
      </c>
      <c r="J3267" s="1034"/>
    </row>
    <row r="3268" spans="2:10" s="115" customFormat="1" ht="15.95" hidden="1" customHeight="1">
      <c r="B3268" s="1023">
        <v>544</v>
      </c>
      <c r="C3268" s="1026"/>
      <c r="D3268" s="1029"/>
      <c r="E3268" s="196" t="s">
        <v>128</v>
      </c>
      <c r="F3268" s="537"/>
      <c r="G3268" s="351">
        <f>D3268*F3268</f>
        <v>0</v>
      </c>
      <c r="H3268" s="463"/>
      <c r="I3268" s="354">
        <f t="shared" ref="I3268" si="878">D3268*F3268*H3268</f>
        <v>0</v>
      </c>
      <c r="J3268" s="1032">
        <f>SUM(I3268:I3273)</f>
        <v>0</v>
      </c>
    </row>
    <row r="3269" spans="2:10" s="115" customFormat="1" ht="15.95" hidden="1" customHeight="1">
      <c r="B3269" s="1024"/>
      <c r="C3269" s="1027"/>
      <c r="D3269" s="1030"/>
      <c r="E3269" s="196" t="s">
        <v>259</v>
      </c>
      <c r="F3269" s="537"/>
      <c r="G3269" s="351">
        <f>D3268*F3269</f>
        <v>0</v>
      </c>
      <c r="H3269" s="463"/>
      <c r="I3269" s="354">
        <f t="shared" ref="I3269" si="879">D3268*F3269*H3269</f>
        <v>0</v>
      </c>
      <c r="J3269" s="1033"/>
    </row>
    <row r="3270" spans="2:10" s="115" customFormat="1" ht="15.95" hidden="1" customHeight="1">
      <c r="B3270" s="1024"/>
      <c r="C3270" s="1027"/>
      <c r="D3270" s="1030"/>
      <c r="E3270" s="196" t="s">
        <v>243</v>
      </c>
      <c r="F3270" s="537"/>
      <c r="G3270" s="351">
        <f>D3268*F3270</f>
        <v>0</v>
      </c>
      <c r="H3270" s="463"/>
      <c r="I3270" s="354">
        <f>D3268*F3270*H3270</f>
        <v>0</v>
      </c>
      <c r="J3270" s="1033"/>
    </row>
    <row r="3271" spans="2:10" s="115" customFormat="1" ht="15.95" hidden="1" customHeight="1">
      <c r="B3271" s="1024"/>
      <c r="C3271" s="1027"/>
      <c r="D3271" s="1030"/>
      <c r="E3271" s="196" t="s">
        <v>260</v>
      </c>
      <c r="F3271" s="537"/>
      <c r="G3271" s="351">
        <f>D3268*F3271</f>
        <v>0</v>
      </c>
      <c r="H3271" s="463"/>
      <c r="I3271" s="354">
        <f>D3268*F3271*H3271</f>
        <v>0</v>
      </c>
      <c r="J3271" s="1033"/>
    </row>
    <row r="3272" spans="2:10" s="115" customFormat="1" ht="15.95" hidden="1" customHeight="1">
      <c r="B3272" s="1024"/>
      <c r="C3272" s="1027"/>
      <c r="D3272" s="1030"/>
      <c r="E3272" s="196" t="s">
        <v>261</v>
      </c>
      <c r="F3272" s="537"/>
      <c r="G3272" s="351">
        <f>D3268*F3272</f>
        <v>0</v>
      </c>
      <c r="H3272" s="463"/>
      <c r="I3272" s="354">
        <f>D3268*F3272*H3272</f>
        <v>0</v>
      </c>
      <c r="J3272" s="1033"/>
    </row>
    <row r="3273" spans="2:10" s="115" customFormat="1" ht="15.95" hidden="1" customHeight="1">
      <c r="B3273" s="1025"/>
      <c r="C3273" s="1028"/>
      <c r="D3273" s="1031"/>
      <c r="E3273" s="196" t="s">
        <v>126</v>
      </c>
      <c r="F3273" s="537"/>
      <c r="G3273" s="351">
        <f>D3268*F3273</f>
        <v>0</v>
      </c>
      <c r="H3273" s="463"/>
      <c r="I3273" s="354">
        <f>D3268*F3273*H3273</f>
        <v>0</v>
      </c>
      <c r="J3273" s="1034"/>
    </row>
    <row r="3274" spans="2:10" s="115" customFormat="1" ht="15.95" hidden="1" customHeight="1">
      <c r="B3274" s="1023">
        <v>545</v>
      </c>
      <c r="C3274" s="1026"/>
      <c r="D3274" s="1029"/>
      <c r="E3274" s="196" t="s">
        <v>128</v>
      </c>
      <c r="F3274" s="537"/>
      <c r="G3274" s="351">
        <f>D3274*F3274</f>
        <v>0</v>
      </c>
      <c r="H3274" s="463"/>
      <c r="I3274" s="354">
        <f t="shared" ref="I3274" si="880">D3274*F3274*H3274</f>
        <v>0</v>
      </c>
      <c r="J3274" s="1032">
        <f>SUM(I3274:I3279)</f>
        <v>0</v>
      </c>
    </row>
    <row r="3275" spans="2:10" s="115" customFormat="1" ht="15.95" hidden="1" customHeight="1">
      <c r="B3275" s="1024"/>
      <c r="C3275" s="1027"/>
      <c r="D3275" s="1030"/>
      <c r="E3275" s="196" t="s">
        <v>259</v>
      </c>
      <c r="F3275" s="537"/>
      <c r="G3275" s="351">
        <f>D3274*F3275</f>
        <v>0</v>
      </c>
      <c r="H3275" s="463"/>
      <c r="I3275" s="354">
        <f t="shared" ref="I3275" si="881">D3274*F3275*H3275</f>
        <v>0</v>
      </c>
      <c r="J3275" s="1033"/>
    </row>
    <row r="3276" spans="2:10" s="115" customFormat="1" ht="15.95" hidden="1" customHeight="1">
      <c r="B3276" s="1024"/>
      <c r="C3276" s="1027"/>
      <c r="D3276" s="1030"/>
      <c r="E3276" s="196" t="s">
        <v>243</v>
      </c>
      <c r="F3276" s="537"/>
      <c r="G3276" s="351">
        <f>D3274*F3276</f>
        <v>0</v>
      </c>
      <c r="H3276" s="463"/>
      <c r="I3276" s="354">
        <f>D3274*F3276*H3276</f>
        <v>0</v>
      </c>
      <c r="J3276" s="1033"/>
    </row>
    <row r="3277" spans="2:10" s="115" customFormat="1" ht="15.95" hidden="1" customHeight="1">
      <c r="B3277" s="1024"/>
      <c r="C3277" s="1027"/>
      <c r="D3277" s="1030"/>
      <c r="E3277" s="196" t="s">
        <v>260</v>
      </c>
      <c r="F3277" s="537"/>
      <c r="G3277" s="351">
        <f>D3274*F3277</f>
        <v>0</v>
      </c>
      <c r="H3277" s="463"/>
      <c r="I3277" s="354">
        <f>D3274*F3277*H3277</f>
        <v>0</v>
      </c>
      <c r="J3277" s="1033"/>
    </row>
    <row r="3278" spans="2:10" s="115" customFormat="1" ht="15.95" hidden="1" customHeight="1">
      <c r="B3278" s="1024"/>
      <c r="C3278" s="1027"/>
      <c r="D3278" s="1030"/>
      <c r="E3278" s="196" t="s">
        <v>261</v>
      </c>
      <c r="F3278" s="537"/>
      <c r="G3278" s="351">
        <f>D3274*F3278</f>
        <v>0</v>
      </c>
      <c r="H3278" s="463"/>
      <c r="I3278" s="354">
        <f>D3274*F3278*H3278</f>
        <v>0</v>
      </c>
      <c r="J3278" s="1033"/>
    </row>
    <row r="3279" spans="2:10" s="115" customFormat="1" ht="15.95" hidden="1" customHeight="1">
      <c r="B3279" s="1025"/>
      <c r="C3279" s="1028"/>
      <c r="D3279" s="1031"/>
      <c r="E3279" s="196" t="s">
        <v>126</v>
      </c>
      <c r="F3279" s="537"/>
      <c r="G3279" s="351">
        <f>D3274*F3279</f>
        <v>0</v>
      </c>
      <c r="H3279" s="463"/>
      <c r="I3279" s="354">
        <f>D3274*F3279*H3279</f>
        <v>0</v>
      </c>
      <c r="J3279" s="1034"/>
    </row>
    <row r="3280" spans="2:10" s="115" customFormat="1" ht="15.95" hidden="1" customHeight="1">
      <c r="B3280" s="1023">
        <v>546</v>
      </c>
      <c r="C3280" s="1026"/>
      <c r="D3280" s="1029"/>
      <c r="E3280" s="196" t="s">
        <v>128</v>
      </c>
      <c r="F3280" s="537"/>
      <c r="G3280" s="351">
        <f>D3280*F3280</f>
        <v>0</v>
      </c>
      <c r="H3280" s="463"/>
      <c r="I3280" s="354">
        <f t="shared" ref="I3280" si="882">D3280*F3280*H3280</f>
        <v>0</v>
      </c>
      <c r="J3280" s="1032">
        <f>SUM(I3280:I3285)</f>
        <v>0</v>
      </c>
    </row>
    <row r="3281" spans="2:10" s="115" customFormat="1" ht="15.95" hidden="1" customHeight="1">
      <c r="B3281" s="1024"/>
      <c r="C3281" s="1027"/>
      <c r="D3281" s="1030"/>
      <c r="E3281" s="196" t="s">
        <v>259</v>
      </c>
      <c r="F3281" s="537"/>
      <c r="G3281" s="351">
        <f>D3280*F3281</f>
        <v>0</v>
      </c>
      <c r="H3281" s="463"/>
      <c r="I3281" s="354">
        <f t="shared" ref="I3281" si="883">D3280*F3281*H3281</f>
        <v>0</v>
      </c>
      <c r="J3281" s="1033"/>
    </row>
    <row r="3282" spans="2:10" s="115" customFormat="1" ht="15.95" hidden="1" customHeight="1">
      <c r="B3282" s="1024"/>
      <c r="C3282" s="1027"/>
      <c r="D3282" s="1030"/>
      <c r="E3282" s="196" t="s">
        <v>243</v>
      </c>
      <c r="F3282" s="537"/>
      <c r="G3282" s="351">
        <f>D3280*F3282</f>
        <v>0</v>
      </c>
      <c r="H3282" s="463"/>
      <c r="I3282" s="354">
        <f>D3280*F3282*H3282</f>
        <v>0</v>
      </c>
      <c r="J3282" s="1033"/>
    </row>
    <row r="3283" spans="2:10" s="115" customFormat="1" ht="15.95" hidden="1" customHeight="1">
      <c r="B3283" s="1024"/>
      <c r="C3283" s="1027"/>
      <c r="D3283" s="1030"/>
      <c r="E3283" s="196" t="s">
        <v>260</v>
      </c>
      <c r="F3283" s="537"/>
      <c r="G3283" s="351">
        <f>D3280*F3283</f>
        <v>0</v>
      </c>
      <c r="H3283" s="463"/>
      <c r="I3283" s="354">
        <f>D3280*F3283*H3283</f>
        <v>0</v>
      </c>
      <c r="J3283" s="1033"/>
    </row>
    <row r="3284" spans="2:10" s="115" customFormat="1" ht="15.95" hidden="1" customHeight="1">
      <c r="B3284" s="1024"/>
      <c r="C3284" s="1027"/>
      <c r="D3284" s="1030"/>
      <c r="E3284" s="196" t="s">
        <v>261</v>
      </c>
      <c r="F3284" s="537"/>
      <c r="G3284" s="351">
        <f>D3280*F3284</f>
        <v>0</v>
      </c>
      <c r="H3284" s="463"/>
      <c r="I3284" s="354">
        <f>D3280*F3284*H3284</f>
        <v>0</v>
      </c>
      <c r="J3284" s="1033"/>
    </row>
    <row r="3285" spans="2:10" s="115" customFormat="1" ht="15.95" hidden="1" customHeight="1">
      <c r="B3285" s="1025"/>
      <c r="C3285" s="1028"/>
      <c r="D3285" s="1031"/>
      <c r="E3285" s="196" t="s">
        <v>126</v>
      </c>
      <c r="F3285" s="537"/>
      <c r="G3285" s="351">
        <f>D3280*F3285</f>
        <v>0</v>
      </c>
      <c r="H3285" s="463"/>
      <c r="I3285" s="354">
        <f>D3280*F3285*H3285</f>
        <v>0</v>
      </c>
      <c r="J3285" s="1034"/>
    </row>
    <row r="3286" spans="2:10" s="115" customFormat="1" ht="15.95" hidden="1" customHeight="1">
      <c r="B3286" s="1023">
        <v>547</v>
      </c>
      <c r="C3286" s="1026"/>
      <c r="D3286" s="1029"/>
      <c r="E3286" s="196" t="s">
        <v>128</v>
      </c>
      <c r="F3286" s="537"/>
      <c r="G3286" s="351">
        <f>D3286*F3286</f>
        <v>0</v>
      </c>
      <c r="H3286" s="463"/>
      <c r="I3286" s="354">
        <f t="shared" ref="I3286" si="884">D3286*F3286*H3286</f>
        <v>0</v>
      </c>
      <c r="J3286" s="1032">
        <f>SUM(I3286:I3291)</f>
        <v>0</v>
      </c>
    </row>
    <row r="3287" spans="2:10" s="115" customFormat="1" ht="15.95" hidden="1" customHeight="1">
      <c r="B3287" s="1024"/>
      <c r="C3287" s="1027"/>
      <c r="D3287" s="1030"/>
      <c r="E3287" s="196" t="s">
        <v>259</v>
      </c>
      <c r="F3287" s="537"/>
      <c r="G3287" s="351">
        <f>D3286*F3287</f>
        <v>0</v>
      </c>
      <c r="H3287" s="463"/>
      <c r="I3287" s="354">
        <f t="shared" ref="I3287" si="885">D3286*F3287*H3287</f>
        <v>0</v>
      </c>
      <c r="J3287" s="1033"/>
    </row>
    <row r="3288" spans="2:10" s="115" customFormat="1" ht="15.95" hidden="1" customHeight="1">
      <c r="B3288" s="1024"/>
      <c r="C3288" s="1027"/>
      <c r="D3288" s="1030"/>
      <c r="E3288" s="196" t="s">
        <v>243</v>
      </c>
      <c r="F3288" s="537"/>
      <c r="G3288" s="351">
        <f>D3286*F3288</f>
        <v>0</v>
      </c>
      <c r="H3288" s="463"/>
      <c r="I3288" s="354">
        <f>D3286*F3288*H3288</f>
        <v>0</v>
      </c>
      <c r="J3288" s="1033"/>
    </row>
    <row r="3289" spans="2:10" s="115" customFormat="1" ht="15.95" hidden="1" customHeight="1">
      <c r="B3289" s="1024"/>
      <c r="C3289" s="1027"/>
      <c r="D3289" s="1030"/>
      <c r="E3289" s="196" t="s">
        <v>260</v>
      </c>
      <c r="F3289" s="537"/>
      <c r="G3289" s="351">
        <f>D3286*F3289</f>
        <v>0</v>
      </c>
      <c r="H3289" s="463"/>
      <c r="I3289" s="354">
        <f>D3286*F3289*H3289</f>
        <v>0</v>
      </c>
      <c r="J3289" s="1033"/>
    </row>
    <row r="3290" spans="2:10" s="115" customFormat="1" ht="15.95" hidden="1" customHeight="1">
      <c r="B3290" s="1024"/>
      <c r="C3290" s="1027"/>
      <c r="D3290" s="1030"/>
      <c r="E3290" s="196" t="s">
        <v>261</v>
      </c>
      <c r="F3290" s="537"/>
      <c r="G3290" s="351">
        <f>D3286*F3290</f>
        <v>0</v>
      </c>
      <c r="H3290" s="463"/>
      <c r="I3290" s="354">
        <f>D3286*F3290*H3290</f>
        <v>0</v>
      </c>
      <c r="J3290" s="1033"/>
    </row>
    <row r="3291" spans="2:10" s="115" customFormat="1" ht="15.95" hidden="1" customHeight="1">
      <c r="B3291" s="1025"/>
      <c r="C3291" s="1028"/>
      <c r="D3291" s="1031"/>
      <c r="E3291" s="196" t="s">
        <v>126</v>
      </c>
      <c r="F3291" s="537"/>
      <c r="G3291" s="351">
        <f>D3286*F3291</f>
        <v>0</v>
      </c>
      <c r="H3291" s="463"/>
      <c r="I3291" s="354">
        <f>D3286*F3291*H3291</f>
        <v>0</v>
      </c>
      <c r="J3291" s="1034"/>
    </row>
    <row r="3292" spans="2:10" s="115" customFormat="1" ht="15.95" hidden="1" customHeight="1">
      <c r="B3292" s="1023">
        <v>548</v>
      </c>
      <c r="C3292" s="1026"/>
      <c r="D3292" s="1029"/>
      <c r="E3292" s="196" t="s">
        <v>128</v>
      </c>
      <c r="F3292" s="537"/>
      <c r="G3292" s="351">
        <f>D3292*F3292</f>
        <v>0</v>
      </c>
      <c r="H3292" s="463"/>
      <c r="I3292" s="354">
        <f t="shared" ref="I3292" si="886">D3292*F3292*H3292</f>
        <v>0</v>
      </c>
      <c r="J3292" s="1032">
        <f>SUM(I3292:I3297)</f>
        <v>0</v>
      </c>
    </row>
    <row r="3293" spans="2:10" s="115" customFormat="1" ht="15.95" hidden="1" customHeight="1">
      <c r="B3293" s="1024"/>
      <c r="C3293" s="1027"/>
      <c r="D3293" s="1030"/>
      <c r="E3293" s="196" t="s">
        <v>259</v>
      </c>
      <c r="F3293" s="537"/>
      <c r="G3293" s="351">
        <f>D3292*F3293</f>
        <v>0</v>
      </c>
      <c r="H3293" s="463"/>
      <c r="I3293" s="354">
        <f t="shared" ref="I3293" si="887">D3292*F3293*H3293</f>
        <v>0</v>
      </c>
      <c r="J3293" s="1033"/>
    </row>
    <row r="3294" spans="2:10" s="115" customFormat="1" ht="15.95" hidden="1" customHeight="1">
      <c r="B3294" s="1024"/>
      <c r="C3294" s="1027"/>
      <c r="D3294" s="1030"/>
      <c r="E3294" s="196" t="s">
        <v>243</v>
      </c>
      <c r="F3294" s="537"/>
      <c r="G3294" s="351">
        <f>D3292*F3294</f>
        <v>0</v>
      </c>
      <c r="H3294" s="463"/>
      <c r="I3294" s="354">
        <f>D3292*F3294*H3294</f>
        <v>0</v>
      </c>
      <c r="J3294" s="1033"/>
    </row>
    <row r="3295" spans="2:10" s="115" customFormat="1" ht="15.95" hidden="1" customHeight="1">
      <c r="B3295" s="1024"/>
      <c r="C3295" s="1027"/>
      <c r="D3295" s="1030"/>
      <c r="E3295" s="196" t="s">
        <v>260</v>
      </c>
      <c r="F3295" s="537"/>
      <c r="G3295" s="351">
        <f>D3292*F3295</f>
        <v>0</v>
      </c>
      <c r="H3295" s="463"/>
      <c r="I3295" s="354">
        <f>D3292*F3295*H3295</f>
        <v>0</v>
      </c>
      <c r="J3295" s="1033"/>
    </row>
    <row r="3296" spans="2:10" s="115" customFormat="1" ht="15.95" hidden="1" customHeight="1">
      <c r="B3296" s="1024"/>
      <c r="C3296" s="1027"/>
      <c r="D3296" s="1030"/>
      <c r="E3296" s="196" t="s">
        <v>261</v>
      </c>
      <c r="F3296" s="537"/>
      <c r="G3296" s="351">
        <f>D3292*F3296</f>
        <v>0</v>
      </c>
      <c r="H3296" s="463"/>
      <c r="I3296" s="354">
        <f>D3292*F3296*H3296</f>
        <v>0</v>
      </c>
      <c r="J3296" s="1033"/>
    </row>
    <row r="3297" spans="2:10" s="115" customFormat="1" ht="15.95" hidden="1" customHeight="1">
      <c r="B3297" s="1025"/>
      <c r="C3297" s="1028"/>
      <c r="D3297" s="1031"/>
      <c r="E3297" s="196" t="s">
        <v>126</v>
      </c>
      <c r="F3297" s="537"/>
      <c r="G3297" s="351">
        <f>D3292*F3297</f>
        <v>0</v>
      </c>
      <c r="H3297" s="463"/>
      <c r="I3297" s="354">
        <f>D3292*F3297*H3297</f>
        <v>0</v>
      </c>
      <c r="J3297" s="1034"/>
    </row>
    <row r="3298" spans="2:10" s="115" customFormat="1" ht="15.95" hidden="1" customHeight="1">
      <c r="B3298" s="1023">
        <v>549</v>
      </c>
      <c r="C3298" s="1026"/>
      <c r="D3298" s="1029"/>
      <c r="E3298" s="196" t="s">
        <v>128</v>
      </c>
      <c r="F3298" s="537"/>
      <c r="G3298" s="351">
        <f>D3298*F3298</f>
        <v>0</v>
      </c>
      <c r="H3298" s="463"/>
      <c r="I3298" s="354">
        <f t="shared" ref="I3298" si="888">D3298*F3298*H3298</f>
        <v>0</v>
      </c>
      <c r="J3298" s="1032">
        <f>SUM(I3298:I3303)</f>
        <v>0</v>
      </c>
    </row>
    <row r="3299" spans="2:10" s="115" customFormat="1" ht="15.95" hidden="1" customHeight="1">
      <c r="B3299" s="1024"/>
      <c r="C3299" s="1027"/>
      <c r="D3299" s="1030"/>
      <c r="E3299" s="196" t="s">
        <v>259</v>
      </c>
      <c r="F3299" s="537"/>
      <c r="G3299" s="351">
        <f>D3298*F3299</f>
        <v>0</v>
      </c>
      <c r="H3299" s="463"/>
      <c r="I3299" s="354">
        <f t="shared" ref="I3299" si="889">D3298*F3299*H3299</f>
        <v>0</v>
      </c>
      <c r="J3299" s="1033"/>
    </row>
    <row r="3300" spans="2:10" s="115" customFormat="1" ht="15.95" hidden="1" customHeight="1">
      <c r="B3300" s="1024"/>
      <c r="C3300" s="1027"/>
      <c r="D3300" s="1030"/>
      <c r="E3300" s="196" t="s">
        <v>243</v>
      </c>
      <c r="F3300" s="537"/>
      <c r="G3300" s="351">
        <f>D3298*F3300</f>
        <v>0</v>
      </c>
      <c r="H3300" s="463"/>
      <c r="I3300" s="354">
        <f>D3298*F3300*H3300</f>
        <v>0</v>
      </c>
      <c r="J3300" s="1033"/>
    </row>
    <row r="3301" spans="2:10" s="115" customFormat="1" ht="15.95" hidden="1" customHeight="1">
      <c r="B3301" s="1024"/>
      <c r="C3301" s="1027"/>
      <c r="D3301" s="1030"/>
      <c r="E3301" s="196" t="s">
        <v>260</v>
      </c>
      <c r="F3301" s="537"/>
      <c r="G3301" s="351">
        <f>D3298*F3301</f>
        <v>0</v>
      </c>
      <c r="H3301" s="463"/>
      <c r="I3301" s="354">
        <f>D3298*F3301*H3301</f>
        <v>0</v>
      </c>
      <c r="J3301" s="1033"/>
    </row>
    <row r="3302" spans="2:10" s="115" customFormat="1" ht="15.95" hidden="1" customHeight="1">
      <c r="B3302" s="1024"/>
      <c r="C3302" s="1027"/>
      <c r="D3302" s="1030"/>
      <c r="E3302" s="196" t="s">
        <v>261</v>
      </c>
      <c r="F3302" s="537"/>
      <c r="G3302" s="351">
        <f>D3298*F3302</f>
        <v>0</v>
      </c>
      <c r="H3302" s="463"/>
      <c r="I3302" s="354">
        <f>D3298*F3302*H3302</f>
        <v>0</v>
      </c>
      <c r="J3302" s="1033"/>
    </row>
    <row r="3303" spans="2:10" s="115" customFormat="1" ht="15.95" hidden="1" customHeight="1">
      <c r="B3303" s="1025"/>
      <c r="C3303" s="1028"/>
      <c r="D3303" s="1031"/>
      <c r="E3303" s="196" t="s">
        <v>126</v>
      </c>
      <c r="F3303" s="537"/>
      <c r="G3303" s="351">
        <f>D3298*F3303</f>
        <v>0</v>
      </c>
      <c r="H3303" s="463"/>
      <c r="I3303" s="354">
        <f>D3298*F3303*H3303</f>
        <v>0</v>
      </c>
      <c r="J3303" s="1034"/>
    </row>
    <row r="3304" spans="2:10" s="115" customFormat="1" ht="15.95" hidden="1" customHeight="1">
      <c r="B3304" s="1023">
        <v>550</v>
      </c>
      <c r="C3304" s="1026"/>
      <c r="D3304" s="1029"/>
      <c r="E3304" s="196" t="s">
        <v>128</v>
      </c>
      <c r="F3304" s="537"/>
      <c r="G3304" s="351">
        <f>D3304*F3304</f>
        <v>0</v>
      </c>
      <c r="H3304" s="463"/>
      <c r="I3304" s="354">
        <f t="shared" ref="I3304" si="890">D3304*F3304*H3304</f>
        <v>0</v>
      </c>
      <c r="J3304" s="1032">
        <f>SUM(I3304:I3309)</f>
        <v>0</v>
      </c>
    </row>
    <row r="3305" spans="2:10" s="115" customFormat="1" ht="15.95" hidden="1" customHeight="1">
      <c r="B3305" s="1024"/>
      <c r="C3305" s="1027"/>
      <c r="D3305" s="1030"/>
      <c r="E3305" s="196" t="s">
        <v>259</v>
      </c>
      <c r="F3305" s="537"/>
      <c r="G3305" s="351">
        <f>D3304*F3305</f>
        <v>0</v>
      </c>
      <c r="H3305" s="463"/>
      <c r="I3305" s="354">
        <f t="shared" ref="I3305" si="891">D3304*F3305*H3305</f>
        <v>0</v>
      </c>
      <c r="J3305" s="1033"/>
    </row>
    <row r="3306" spans="2:10" s="115" customFormat="1" ht="15.95" hidden="1" customHeight="1">
      <c r="B3306" s="1024"/>
      <c r="C3306" s="1027"/>
      <c r="D3306" s="1030"/>
      <c r="E3306" s="196" t="s">
        <v>243</v>
      </c>
      <c r="F3306" s="537"/>
      <c r="G3306" s="351">
        <f>D3304*F3306</f>
        <v>0</v>
      </c>
      <c r="H3306" s="463"/>
      <c r="I3306" s="354">
        <f>D3304*F3306*H3306</f>
        <v>0</v>
      </c>
      <c r="J3306" s="1033"/>
    </row>
    <row r="3307" spans="2:10" s="115" customFormat="1" ht="15.95" hidden="1" customHeight="1">
      <c r="B3307" s="1024"/>
      <c r="C3307" s="1027"/>
      <c r="D3307" s="1030"/>
      <c r="E3307" s="196" t="s">
        <v>260</v>
      </c>
      <c r="F3307" s="537"/>
      <c r="G3307" s="351">
        <f>D3304*F3307</f>
        <v>0</v>
      </c>
      <c r="H3307" s="463"/>
      <c r="I3307" s="354">
        <f>D3304*F3307*H3307</f>
        <v>0</v>
      </c>
      <c r="J3307" s="1033"/>
    </row>
    <row r="3308" spans="2:10" s="115" customFormat="1" ht="15.95" hidden="1" customHeight="1">
      <c r="B3308" s="1024"/>
      <c r="C3308" s="1027"/>
      <c r="D3308" s="1030"/>
      <c r="E3308" s="196" t="s">
        <v>261</v>
      </c>
      <c r="F3308" s="537"/>
      <c r="G3308" s="351">
        <f>D3304*F3308</f>
        <v>0</v>
      </c>
      <c r="H3308" s="463"/>
      <c r="I3308" s="354">
        <f>D3304*F3308*H3308</f>
        <v>0</v>
      </c>
      <c r="J3308" s="1033"/>
    </row>
    <row r="3309" spans="2:10" s="115" customFormat="1" ht="15.95" hidden="1" customHeight="1">
      <c r="B3309" s="1025"/>
      <c r="C3309" s="1028"/>
      <c r="D3309" s="1031"/>
      <c r="E3309" s="196" t="s">
        <v>126</v>
      </c>
      <c r="F3309" s="537"/>
      <c r="G3309" s="351">
        <f>D3304*F3309</f>
        <v>0</v>
      </c>
      <c r="H3309" s="463"/>
      <c r="I3309" s="354">
        <f>D3304*F3309*H3309</f>
        <v>0</v>
      </c>
      <c r="J3309" s="1034"/>
    </row>
    <row r="3310" spans="2:10" s="115" customFormat="1" ht="15.95" hidden="1" customHeight="1">
      <c r="B3310" s="1023">
        <v>551</v>
      </c>
      <c r="C3310" s="1026"/>
      <c r="D3310" s="1029"/>
      <c r="E3310" s="196" t="s">
        <v>128</v>
      </c>
      <c r="F3310" s="537"/>
      <c r="G3310" s="351">
        <f>D3310*F3310</f>
        <v>0</v>
      </c>
      <c r="H3310" s="463"/>
      <c r="I3310" s="354">
        <f t="shared" ref="I3310" si="892">D3310*F3310*H3310</f>
        <v>0</v>
      </c>
      <c r="J3310" s="1032">
        <f>SUM(I3310:I3315)</f>
        <v>0</v>
      </c>
    </row>
    <row r="3311" spans="2:10" s="115" customFormat="1" ht="15.95" hidden="1" customHeight="1">
      <c r="B3311" s="1024"/>
      <c r="C3311" s="1027"/>
      <c r="D3311" s="1030"/>
      <c r="E3311" s="196" t="s">
        <v>259</v>
      </c>
      <c r="F3311" s="537"/>
      <c r="G3311" s="351">
        <f>D3310*F3311</f>
        <v>0</v>
      </c>
      <c r="H3311" s="463"/>
      <c r="I3311" s="354">
        <f t="shared" ref="I3311" si="893">D3310*F3311*H3311</f>
        <v>0</v>
      </c>
      <c r="J3311" s="1033"/>
    </row>
    <row r="3312" spans="2:10" s="115" customFormat="1" ht="15.95" hidden="1" customHeight="1">
      <c r="B3312" s="1024"/>
      <c r="C3312" s="1027"/>
      <c r="D3312" s="1030"/>
      <c r="E3312" s="196" t="s">
        <v>243</v>
      </c>
      <c r="F3312" s="537"/>
      <c r="G3312" s="351">
        <f>D3310*F3312</f>
        <v>0</v>
      </c>
      <c r="H3312" s="463"/>
      <c r="I3312" s="354">
        <f>D3310*F3312*H3312</f>
        <v>0</v>
      </c>
      <c r="J3312" s="1033"/>
    </row>
    <row r="3313" spans="2:10" s="115" customFormat="1" ht="15.95" hidden="1" customHeight="1">
      <c r="B3313" s="1024"/>
      <c r="C3313" s="1027"/>
      <c r="D3313" s="1030"/>
      <c r="E3313" s="196" t="s">
        <v>260</v>
      </c>
      <c r="F3313" s="537"/>
      <c r="G3313" s="351">
        <f>D3310*F3313</f>
        <v>0</v>
      </c>
      <c r="H3313" s="463"/>
      <c r="I3313" s="354">
        <f>D3310*F3313*H3313</f>
        <v>0</v>
      </c>
      <c r="J3313" s="1033"/>
    </row>
    <row r="3314" spans="2:10" s="115" customFormat="1" ht="15.95" hidden="1" customHeight="1">
      <c r="B3314" s="1024"/>
      <c r="C3314" s="1027"/>
      <c r="D3314" s="1030"/>
      <c r="E3314" s="196" t="s">
        <v>261</v>
      </c>
      <c r="F3314" s="537"/>
      <c r="G3314" s="351">
        <f>D3310*F3314</f>
        <v>0</v>
      </c>
      <c r="H3314" s="463"/>
      <c r="I3314" s="354">
        <f>D3310*F3314*H3314</f>
        <v>0</v>
      </c>
      <c r="J3314" s="1033"/>
    </row>
    <row r="3315" spans="2:10" s="115" customFormat="1" ht="15.95" hidden="1" customHeight="1">
      <c r="B3315" s="1025"/>
      <c r="C3315" s="1028"/>
      <c r="D3315" s="1031"/>
      <c r="E3315" s="196" t="s">
        <v>126</v>
      </c>
      <c r="F3315" s="537"/>
      <c r="G3315" s="351">
        <f>D3310*F3315</f>
        <v>0</v>
      </c>
      <c r="H3315" s="463"/>
      <c r="I3315" s="354">
        <f>D3310*F3315*H3315</f>
        <v>0</v>
      </c>
      <c r="J3315" s="1034"/>
    </row>
    <row r="3316" spans="2:10" s="115" customFormat="1" ht="15.95" hidden="1" customHeight="1">
      <c r="B3316" s="1023">
        <v>552</v>
      </c>
      <c r="C3316" s="1026"/>
      <c r="D3316" s="1029"/>
      <c r="E3316" s="196" t="s">
        <v>128</v>
      </c>
      <c r="F3316" s="537"/>
      <c r="G3316" s="351">
        <f>D3316*F3316</f>
        <v>0</v>
      </c>
      <c r="H3316" s="463"/>
      <c r="I3316" s="354">
        <f t="shared" ref="I3316" si="894">D3316*F3316*H3316</f>
        <v>0</v>
      </c>
      <c r="J3316" s="1032">
        <f>SUM(I3316:I3321)</f>
        <v>0</v>
      </c>
    </row>
    <row r="3317" spans="2:10" s="115" customFormat="1" ht="15.95" hidden="1" customHeight="1">
      <c r="B3317" s="1024"/>
      <c r="C3317" s="1027"/>
      <c r="D3317" s="1030"/>
      <c r="E3317" s="196" t="s">
        <v>259</v>
      </c>
      <c r="F3317" s="537"/>
      <c r="G3317" s="351">
        <f>D3316*F3317</f>
        <v>0</v>
      </c>
      <c r="H3317" s="463"/>
      <c r="I3317" s="354">
        <f t="shared" ref="I3317" si="895">D3316*F3317*H3317</f>
        <v>0</v>
      </c>
      <c r="J3317" s="1033"/>
    </row>
    <row r="3318" spans="2:10" s="115" customFormat="1" ht="15.95" hidden="1" customHeight="1">
      <c r="B3318" s="1024"/>
      <c r="C3318" s="1027"/>
      <c r="D3318" s="1030"/>
      <c r="E3318" s="196" t="s">
        <v>243</v>
      </c>
      <c r="F3318" s="537"/>
      <c r="G3318" s="351">
        <f>D3316*F3318</f>
        <v>0</v>
      </c>
      <c r="H3318" s="463"/>
      <c r="I3318" s="354">
        <f>D3316*F3318*H3318</f>
        <v>0</v>
      </c>
      <c r="J3318" s="1033"/>
    </row>
    <row r="3319" spans="2:10" s="115" customFormat="1" ht="15.95" hidden="1" customHeight="1">
      <c r="B3319" s="1024"/>
      <c r="C3319" s="1027"/>
      <c r="D3319" s="1030"/>
      <c r="E3319" s="196" t="s">
        <v>260</v>
      </c>
      <c r="F3319" s="537"/>
      <c r="G3319" s="351">
        <f>D3316*F3319</f>
        <v>0</v>
      </c>
      <c r="H3319" s="463"/>
      <c r="I3319" s="354">
        <f>D3316*F3319*H3319</f>
        <v>0</v>
      </c>
      <c r="J3319" s="1033"/>
    </row>
    <row r="3320" spans="2:10" s="115" customFormat="1" ht="15.95" hidden="1" customHeight="1">
      <c r="B3320" s="1024"/>
      <c r="C3320" s="1027"/>
      <c r="D3320" s="1030"/>
      <c r="E3320" s="196" t="s">
        <v>261</v>
      </c>
      <c r="F3320" s="537"/>
      <c r="G3320" s="351">
        <f>D3316*F3320</f>
        <v>0</v>
      </c>
      <c r="H3320" s="463"/>
      <c r="I3320" s="354">
        <f>D3316*F3320*H3320</f>
        <v>0</v>
      </c>
      <c r="J3320" s="1033"/>
    </row>
    <row r="3321" spans="2:10" s="115" customFormat="1" ht="15.95" hidden="1" customHeight="1">
      <c r="B3321" s="1025"/>
      <c r="C3321" s="1028"/>
      <c r="D3321" s="1031"/>
      <c r="E3321" s="196" t="s">
        <v>126</v>
      </c>
      <c r="F3321" s="537"/>
      <c r="G3321" s="351">
        <f>D3316*F3321</f>
        <v>0</v>
      </c>
      <c r="H3321" s="463"/>
      <c r="I3321" s="354">
        <f>D3316*F3321*H3321</f>
        <v>0</v>
      </c>
      <c r="J3321" s="1034"/>
    </row>
    <row r="3322" spans="2:10" s="115" customFormat="1" ht="15.95" hidden="1" customHeight="1">
      <c r="B3322" s="1023">
        <v>553</v>
      </c>
      <c r="C3322" s="1026"/>
      <c r="D3322" s="1029"/>
      <c r="E3322" s="196" t="s">
        <v>128</v>
      </c>
      <c r="F3322" s="537"/>
      <c r="G3322" s="351">
        <f>D3322*F3322</f>
        <v>0</v>
      </c>
      <c r="H3322" s="463"/>
      <c r="I3322" s="354">
        <f t="shared" ref="I3322" si="896">D3322*F3322*H3322</f>
        <v>0</v>
      </c>
      <c r="J3322" s="1032">
        <f>SUM(I3322:I3327)</f>
        <v>0</v>
      </c>
    </row>
    <row r="3323" spans="2:10" s="115" customFormat="1" ht="15.95" hidden="1" customHeight="1">
      <c r="B3323" s="1024"/>
      <c r="C3323" s="1027"/>
      <c r="D3323" s="1030"/>
      <c r="E3323" s="196" t="s">
        <v>259</v>
      </c>
      <c r="F3323" s="537"/>
      <c r="G3323" s="351">
        <f>D3322*F3323</f>
        <v>0</v>
      </c>
      <c r="H3323" s="463"/>
      <c r="I3323" s="354">
        <f t="shared" ref="I3323" si="897">D3322*F3323*H3323</f>
        <v>0</v>
      </c>
      <c r="J3323" s="1033"/>
    </row>
    <row r="3324" spans="2:10" s="115" customFormat="1" ht="15.95" hidden="1" customHeight="1">
      <c r="B3324" s="1024"/>
      <c r="C3324" s="1027"/>
      <c r="D3324" s="1030"/>
      <c r="E3324" s="196" t="s">
        <v>243</v>
      </c>
      <c r="F3324" s="537"/>
      <c r="G3324" s="351">
        <f>D3322*F3324</f>
        <v>0</v>
      </c>
      <c r="H3324" s="463"/>
      <c r="I3324" s="354">
        <f>D3322*F3324*H3324</f>
        <v>0</v>
      </c>
      <c r="J3324" s="1033"/>
    </row>
    <row r="3325" spans="2:10" s="115" customFormat="1" ht="15.95" hidden="1" customHeight="1">
      <c r="B3325" s="1024"/>
      <c r="C3325" s="1027"/>
      <c r="D3325" s="1030"/>
      <c r="E3325" s="196" t="s">
        <v>260</v>
      </c>
      <c r="F3325" s="537"/>
      <c r="G3325" s="351">
        <f>D3322*F3325</f>
        <v>0</v>
      </c>
      <c r="H3325" s="463"/>
      <c r="I3325" s="354">
        <f>D3322*F3325*H3325</f>
        <v>0</v>
      </c>
      <c r="J3325" s="1033"/>
    </row>
    <row r="3326" spans="2:10" s="115" customFormat="1" ht="15.95" hidden="1" customHeight="1">
      <c r="B3326" s="1024"/>
      <c r="C3326" s="1027"/>
      <c r="D3326" s="1030"/>
      <c r="E3326" s="196" t="s">
        <v>261</v>
      </c>
      <c r="F3326" s="537"/>
      <c r="G3326" s="351">
        <f>D3322*F3326</f>
        <v>0</v>
      </c>
      <c r="H3326" s="463"/>
      <c r="I3326" s="354">
        <f>D3322*F3326*H3326</f>
        <v>0</v>
      </c>
      <c r="J3326" s="1033"/>
    </row>
    <row r="3327" spans="2:10" s="115" customFormat="1" ht="15.95" hidden="1" customHeight="1">
      <c r="B3327" s="1025"/>
      <c r="C3327" s="1028"/>
      <c r="D3327" s="1031"/>
      <c r="E3327" s="196" t="s">
        <v>126</v>
      </c>
      <c r="F3327" s="537"/>
      <c r="G3327" s="351">
        <f>D3322*F3327</f>
        <v>0</v>
      </c>
      <c r="H3327" s="463"/>
      <c r="I3327" s="354">
        <f>D3322*F3327*H3327</f>
        <v>0</v>
      </c>
      <c r="J3327" s="1034"/>
    </row>
    <row r="3328" spans="2:10" s="115" customFormat="1" ht="15.95" hidden="1" customHeight="1">
      <c r="B3328" s="1023">
        <v>554</v>
      </c>
      <c r="C3328" s="1026"/>
      <c r="D3328" s="1029"/>
      <c r="E3328" s="196" t="s">
        <v>128</v>
      </c>
      <c r="F3328" s="537"/>
      <c r="G3328" s="351">
        <f>D3328*F3328</f>
        <v>0</v>
      </c>
      <c r="H3328" s="463"/>
      <c r="I3328" s="354">
        <f t="shared" ref="I3328" si="898">D3328*F3328*H3328</f>
        <v>0</v>
      </c>
      <c r="J3328" s="1032">
        <f>SUM(I3328:I3333)</f>
        <v>0</v>
      </c>
    </row>
    <row r="3329" spans="2:10" s="115" customFormat="1" ht="15.95" hidden="1" customHeight="1">
      <c r="B3329" s="1024"/>
      <c r="C3329" s="1027"/>
      <c r="D3329" s="1030"/>
      <c r="E3329" s="196" t="s">
        <v>259</v>
      </c>
      <c r="F3329" s="537"/>
      <c r="G3329" s="351">
        <f>D3328*F3329</f>
        <v>0</v>
      </c>
      <c r="H3329" s="463"/>
      <c r="I3329" s="354">
        <f t="shared" ref="I3329" si="899">D3328*F3329*H3329</f>
        <v>0</v>
      </c>
      <c r="J3329" s="1033"/>
    </row>
    <row r="3330" spans="2:10" s="115" customFormat="1" ht="15.95" hidden="1" customHeight="1">
      <c r="B3330" s="1024"/>
      <c r="C3330" s="1027"/>
      <c r="D3330" s="1030"/>
      <c r="E3330" s="196" t="s">
        <v>243</v>
      </c>
      <c r="F3330" s="537"/>
      <c r="G3330" s="351">
        <f>D3328*F3330</f>
        <v>0</v>
      </c>
      <c r="H3330" s="463"/>
      <c r="I3330" s="354">
        <f>D3328*F3330*H3330</f>
        <v>0</v>
      </c>
      <c r="J3330" s="1033"/>
    </row>
    <row r="3331" spans="2:10" s="115" customFormat="1" ht="15.95" hidden="1" customHeight="1">
      <c r="B3331" s="1024"/>
      <c r="C3331" s="1027"/>
      <c r="D3331" s="1030"/>
      <c r="E3331" s="196" t="s">
        <v>260</v>
      </c>
      <c r="F3331" s="537"/>
      <c r="G3331" s="351">
        <f>D3328*F3331</f>
        <v>0</v>
      </c>
      <c r="H3331" s="463"/>
      <c r="I3331" s="354">
        <f>D3328*F3331*H3331</f>
        <v>0</v>
      </c>
      <c r="J3331" s="1033"/>
    </row>
    <row r="3332" spans="2:10" s="115" customFormat="1" ht="15.95" hidden="1" customHeight="1">
      <c r="B3332" s="1024"/>
      <c r="C3332" s="1027"/>
      <c r="D3332" s="1030"/>
      <c r="E3332" s="196" t="s">
        <v>261</v>
      </c>
      <c r="F3332" s="537"/>
      <c r="G3332" s="351">
        <f>D3328*F3332</f>
        <v>0</v>
      </c>
      <c r="H3332" s="463"/>
      <c r="I3332" s="354">
        <f>D3328*F3332*H3332</f>
        <v>0</v>
      </c>
      <c r="J3332" s="1033"/>
    </row>
    <row r="3333" spans="2:10" s="115" customFormat="1" ht="15.95" hidden="1" customHeight="1">
      <c r="B3333" s="1025"/>
      <c r="C3333" s="1028"/>
      <c r="D3333" s="1031"/>
      <c r="E3333" s="196" t="s">
        <v>126</v>
      </c>
      <c r="F3333" s="537"/>
      <c r="G3333" s="351">
        <f>D3328*F3333</f>
        <v>0</v>
      </c>
      <c r="H3333" s="463"/>
      <c r="I3333" s="354">
        <f>D3328*F3333*H3333</f>
        <v>0</v>
      </c>
      <c r="J3333" s="1034"/>
    </row>
    <row r="3334" spans="2:10" s="115" customFormat="1" ht="15.95" hidden="1" customHeight="1">
      <c r="B3334" s="1023">
        <v>555</v>
      </c>
      <c r="C3334" s="1026"/>
      <c r="D3334" s="1029"/>
      <c r="E3334" s="196" t="s">
        <v>128</v>
      </c>
      <c r="F3334" s="537"/>
      <c r="G3334" s="351">
        <f>D3334*F3334</f>
        <v>0</v>
      </c>
      <c r="H3334" s="463"/>
      <c r="I3334" s="354">
        <f t="shared" ref="I3334" si="900">D3334*F3334*H3334</f>
        <v>0</v>
      </c>
      <c r="J3334" s="1032">
        <f>SUM(I3334:I3339)</f>
        <v>0</v>
      </c>
    </row>
    <row r="3335" spans="2:10" s="115" customFormat="1" ht="15.95" hidden="1" customHeight="1">
      <c r="B3335" s="1024"/>
      <c r="C3335" s="1027"/>
      <c r="D3335" s="1030"/>
      <c r="E3335" s="196" t="s">
        <v>259</v>
      </c>
      <c r="F3335" s="537"/>
      <c r="G3335" s="351">
        <f>D3334*F3335</f>
        <v>0</v>
      </c>
      <c r="H3335" s="463"/>
      <c r="I3335" s="354">
        <f t="shared" ref="I3335" si="901">D3334*F3335*H3335</f>
        <v>0</v>
      </c>
      <c r="J3335" s="1033"/>
    </row>
    <row r="3336" spans="2:10" s="115" customFormat="1" ht="15.95" hidden="1" customHeight="1">
      <c r="B3336" s="1024"/>
      <c r="C3336" s="1027"/>
      <c r="D3336" s="1030"/>
      <c r="E3336" s="196" t="s">
        <v>243</v>
      </c>
      <c r="F3336" s="537"/>
      <c r="G3336" s="351">
        <f>D3334*F3336</f>
        <v>0</v>
      </c>
      <c r="H3336" s="463"/>
      <c r="I3336" s="354">
        <f>D3334*F3336*H3336</f>
        <v>0</v>
      </c>
      <c r="J3336" s="1033"/>
    </row>
    <row r="3337" spans="2:10" s="115" customFormat="1" ht="15.95" hidden="1" customHeight="1">
      <c r="B3337" s="1024"/>
      <c r="C3337" s="1027"/>
      <c r="D3337" s="1030"/>
      <c r="E3337" s="196" t="s">
        <v>260</v>
      </c>
      <c r="F3337" s="537"/>
      <c r="G3337" s="351">
        <f>D3334*F3337</f>
        <v>0</v>
      </c>
      <c r="H3337" s="463"/>
      <c r="I3337" s="354">
        <f>D3334*F3337*H3337</f>
        <v>0</v>
      </c>
      <c r="J3337" s="1033"/>
    </row>
    <row r="3338" spans="2:10" s="115" customFormat="1" ht="15.95" hidden="1" customHeight="1">
      <c r="B3338" s="1024"/>
      <c r="C3338" s="1027"/>
      <c r="D3338" s="1030"/>
      <c r="E3338" s="196" t="s">
        <v>261</v>
      </c>
      <c r="F3338" s="537"/>
      <c r="G3338" s="351">
        <f>D3334*F3338</f>
        <v>0</v>
      </c>
      <c r="H3338" s="463"/>
      <c r="I3338" s="354">
        <f>D3334*F3338*H3338</f>
        <v>0</v>
      </c>
      <c r="J3338" s="1033"/>
    </row>
    <row r="3339" spans="2:10" s="115" customFormat="1" ht="15.95" hidden="1" customHeight="1">
      <c r="B3339" s="1025"/>
      <c r="C3339" s="1028"/>
      <c r="D3339" s="1031"/>
      <c r="E3339" s="196" t="s">
        <v>126</v>
      </c>
      <c r="F3339" s="537"/>
      <c r="G3339" s="351">
        <f>D3334*F3339</f>
        <v>0</v>
      </c>
      <c r="H3339" s="463"/>
      <c r="I3339" s="354">
        <f>D3334*F3339*H3339</f>
        <v>0</v>
      </c>
      <c r="J3339" s="1034"/>
    </row>
    <row r="3340" spans="2:10" s="115" customFormat="1" ht="15.95" hidden="1" customHeight="1">
      <c r="B3340" s="1023">
        <v>556</v>
      </c>
      <c r="C3340" s="1026"/>
      <c r="D3340" s="1029"/>
      <c r="E3340" s="196" t="s">
        <v>128</v>
      </c>
      <c r="F3340" s="537"/>
      <c r="G3340" s="351">
        <f>D3340*F3340</f>
        <v>0</v>
      </c>
      <c r="H3340" s="463"/>
      <c r="I3340" s="354">
        <f t="shared" ref="I3340" si="902">D3340*F3340*H3340</f>
        <v>0</v>
      </c>
      <c r="J3340" s="1032">
        <f>SUM(I3340:I3345)</f>
        <v>0</v>
      </c>
    </row>
    <row r="3341" spans="2:10" s="115" customFormat="1" ht="15.95" hidden="1" customHeight="1">
      <c r="B3341" s="1024"/>
      <c r="C3341" s="1027"/>
      <c r="D3341" s="1030"/>
      <c r="E3341" s="196" t="s">
        <v>259</v>
      </c>
      <c r="F3341" s="537"/>
      <c r="G3341" s="351">
        <f>D3340*F3341</f>
        <v>0</v>
      </c>
      <c r="H3341" s="463"/>
      <c r="I3341" s="354">
        <f t="shared" ref="I3341" si="903">D3340*F3341*H3341</f>
        <v>0</v>
      </c>
      <c r="J3341" s="1033"/>
    </row>
    <row r="3342" spans="2:10" s="115" customFormat="1" ht="15.95" hidden="1" customHeight="1">
      <c r="B3342" s="1024"/>
      <c r="C3342" s="1027"/>
      <c r="D3342" s="1030"/>
      <c r="E3342" s="196" t="s">
        <v>243</v>
      </c>
      <c r="F3342" s="537"/>
      <c r="G3342" s="351">
        <f>D3340*F3342</f>
        <v>0</v>
      </c>
      <c r="H3342" s="463"/>
      <c r="I3342" s="354">
        <f>D3340*F3342*H3342</f>
        <v>0</v>
      </c>
      <c r="J3342" s="1033"/>
    </row>
    <row r="3343" spans="2:10" s="115" customFormat="1" ht="15.95" hidden="1" customHeight="1">
      <c r="B3343" s="1024"/>
      <c r="C3343" s="1027"/>
      <c r="D3343" s="1030"/>
      <c r="E3343" s="196" t="s">
        <v>260</v>
      </c>
      <c r="F3343" s="537"/>
      <c r="G3343" s="351">
        <f>D3340*F3343</f>
        <v>0</v>
      </c>
      <c r="H3343" s="463"/>
      <c r="I3343" s="354">
        <f>D3340*F3343*H3343</f>
        <v>0</v>
      </c>
      <c r="J3343" s="1033"/>
    </row>
    <row r="3344" spans="2:10" s="115" customFormat="1" ht="15.95" hidden="1" customHeight="1">
      <c r="B3344" s="1024"/>
      <c r="C3344" s="1027"/>
      <c r="D3344" s="1030"/>
      <c r="E3344" s="196" t="s">
        <v>261</v>
      </c>
      <c r="F3344" s="537"/>
      <c r="G3344" s="351">
        <f>D3340*F3344</f>
        <v>0</v>
      </c>
      <c r="H3344" s="463"/>
      <c r="I3344" s="354">
        <f>D3340*F3344*H3344</f>
        <v>0</v>
      </c>
      <c r="J3344" s="1033"/>
    </row>
    <row r="3345" spans="2:10" s="115" customFormat="1" ht="15.95" hidden="1" customHeight="1">
      <c r="B3345" s="1025"/>
      <c r="C3345" s="1028"/>
      <c r="D3345" s="1031"/>
      <c r="E3345" s="196" t="s">
        <v>126</v>
      </c>
      <c r="F3345" s="537"/>
      <c r="G3345" s="351">
        <f>D3340*F3345</f>
        <v>0</v>
      </c>
      <c r="H3345" s="463"/>
      <c r="I3345" s="354">
        <f>D3340*F3345*H3345</f>
        <v>0</v>
      </c>
      <c r="J3345" s="1034"/>
    </row>
    <row r="3346" spans="2:10" s="115" customFormat="1" ht="15.95" hidden="1" customHeight="1">
      <c r="B3346" s="1023">
        <v>557</v>
      </c>
      <c r="C3346" s="1026"/>
      <c r="D3346" s="1029"/>
      <c r="E3346" s="196" t="s">
        <v>128</v>
      </c>
      <c r="F3346" s="537"/>
      <c r="G3346" s="351">
        <f>D3346*F3346</f>
        <v>0</v>
      </c>
      <c r="H3346" s="463"/>
      <c r="I3346" s="354">
        <f t="shared" ref="I3346" si="904">D3346*F3346*H3346</f>
        <v>0</v>
      </c>
      <c r="J3346" s="1032">
        <f>SUM(I3346:I3351)</f>
        <v>0</v>
      </c>
    </row>
    <row r="3347" spans="2:10" s="115" customFormat="1" ht="15.95" hidden="1" customHeight="1">
      <c r="B3347" s="1024"/>
      <c r="C3347" s="1027"/>
      <c r="D3347" s="1030"/>
      <c r="E3347" s="196" t="s">
        <v>259</v>
      </c>
      <c r="F3347" s="537"/>
      <c r="G3347" s="351">
        <f>D3346*F3347</f>
        <v>0</v>
      </c>
      <c r="H3347" s="463"/>
      <c r="I3347" s="354">
        <f t="shared" ref="I3347" si="905">D3346*F3347*H3347</f>
        <v>0</v>
      </c>
      <c r="J3347" s="1033"/>
    </row>
    <row r="3348" spans="2:10" s="115" customFormat="1" ht="15.95" hidden="1" customHeight="1">
      <c r="B3348" s="1024"/>
      <c r="C3348" s="1027"/>
      <c r="D3348" s="1030"/>
      <c r="E3348" s="196" t="s">
        <v>243</v>
      </c>
      <c r="F3348" s="537"/>
      <c r="G3348" s="351">
        <f>D3346*F3348</f>
        <v>0</v>
      </c>
      <c r="H3348" s="463"/>
      <c r="I3348" s="354">
        <f>D3346*F3348*H3348</f>
        <v>0</v>
      </c>
      <c r="J3348" s="1033"/>
    </row>
    <row r="3349" spans="2:10" s="115" customFormat="1" ht="15.95" hidden="1" customHeight="1">
      <c r="B3349" s="1024"/>
      <c r="C3349" s="1027"/>
      <c r="D3349" s="1030"/>
      <c r="E3349" s="196" t="s">
        <v>260</v>
      </c>
      <c r="F3349" s="537"/>
      <c r="G3349" s="351">
        <f>D3346*F3349</f>
        <v>0</v>
      </c>
      <c r="H3349" s="463"/>
      <c r="I3349" s="354">
        <f>D3346*F3349*H3349</f>
        <v>0</v>
      </c>
      <c r="J3349" s="1033"/>
    </row>
    <row r="3350" spans="2:10" s="115" customFormat="1" ht="15.95" hidden="1" customHeight="1">
      <c r="B3350" s="1024"/>
      <c r="C3350" s="1027"/>
      <c r="D3350" s="1030"/>
      <c r="E3350" s="196" t="s">
        <v>261</v>
      </c>
      <c r="F3350" s="537"/>
      <c r="G3350" s="351">
        <f>D3346*F3350</f>
        <v>0</v>
      </c>
      <c r="H3350" s="463"/>
      <c r="I3350" s="354">
        <f>D3346*F3350*H3350</f>
        <v>0</v>
      </c>
      <c r="J3350" s="1033"/>
    </row>
    <row r="3351" spans="2:10" s="115" customFormat="1" ht="15.95" hidden="1" customHeight="1">
      <c r="B3351" s="1025"/>
      <c r="C3351" s="1028"/>
      <c r="D3351" s="1031"/>
      <c r="E3351" s="196" t="s">
        <v>126</v>
      </c>
      <c r="F3351" s="537"/>
      <c r="G3351" s="351">
        <f>D3346*F3351</f>
        <v>0</v>
      </c>
      <c r="H3351" s="463"/>
      <c r="I3351" s="354">
        <f>D3346*F3351*H3351</f>
        <v>0</v>
      </c>
      <c r="J3351" s="1034"/>
    </row>
    <row r="3352" spans="2:10" s="115" customFormat="1" ht="15.95" hidden="1" customHeight="1">
      <c r="B3352" s="1023">
        <v>558</v>
      </c>
      <c r="C3352" s="1026"/>
      <c r="D3352" s="1029"/>
      <c r="E3352" s="196" t="s">
        <v>128</v>
      </c>
      <c r="F3352" s="537"/>
      <c r="G3352" s="351">
        <f>D3352*F3352</f>
        <v>0</v>
      </c>
      <c r="H3352" s="463"/>
      <c r="I3352" s="354">
        <f t="shared" ref="I3352" si="906">D3352*F3352*H3352</f>
        <v>0</v>
      </c>
      <c r="J3352" s="1032">
        <f>SUM(I3352:I3357)</f>
        <v>0</v>
      </c>
    </row>
    <row r="3353" spans="2:10" s="115" customFormat="1" ht="15.95" hidden="1" customHeight="1">
      <c r="B3353" s="1024"/>
      <c r="C3353" s="1027"/>
      <c r="D3353" s="1030"/>
      <c r="E3353" s="196" t="s">
        <v>259</v>
      </c>
      <c r="F3353" s="537"/>
      <c r="G3353" s="351">
        <f>D3352*F3353</f>
        <v>0</v>
      </c>
      <c r="H3353" s="463"/>
      <c r="I3353" s="354">
        <f t="shared" ref="I3353" si="907">D3352*F3353*H3353</f>
        <v>0</v>
      </c>
      <c r="J3353" s="1033"/>
    </row>
    <row r="3354" spans="2:10" s="115" customFormat="1" ht="15.95" hidden="1" customHeight="1">
      <c r="B3354" s="1024"/>
      <c r="C3354" s="1027"/>
      <c r="D3354" s="1030"/>
      <c r="E3354" s="196" t="s">
        <v>243</v>
      </c>
      <c r="F3354" s="537"/>
      <c r="G3354" s="351">
        <f>D3352*F3354</f>
        <v>0</v>
      </c>
      <c r="H3354" s="463"/>
      <c r="I3354" s="354">
        <f>D3352*F3354*H3354</f>
        <v>0</v>
      </c>
      <c r="J3354" s="1033"/>
    </row>
    <row r="3355" spans="2:10" s="115" customFormat="1" ht="15.95" hidden="1" customHeight="1">
      <c r="B3355" s="1024"/>
      <c r="C3355" s="1027"/>
      <c r="D3355" s="1030"/>
      <c r="E3355" s="196" t="s">
        <v>260</v>
      </c>
      <c r="F3355" s="537"/>
      <c r="G3355" s="351">
        <f>D3352*F3355</f>
        <v>0</v>
      </c>
      <c r="H3355" s="463"/>
      <c r="I3355" s="354">
        <f>D3352*F3355*H3355</f>
        <v>0</v>
      </c>
      <c r="J3355" s="1033"/>
    </row>
    <row r="3356" spans="2:10" s="115" customFormat="1" ht="15.95" hidden="1" customHeight="1">
      <c r="B3356" s="1024"/>
      <c r="C3356" s="1027"/>
      <c r="D3356" s="1030"/>
      <c r="E3356" s="196" t="s">
        <v>261</v>
      </c>
      <c r="F3356" s="537"/>
      <c r="G3356" s="351">
        <f>D3352*F3356</f>
        <v>0</v>
      </c>
      <c r="H3356" s="463"/>
      <c r="I3356" s="354">
        <f>D3352*F3356*H3356</f>
        <v>0</v>
      </c>
      <c r="J3356" s="1033"/>
    </row>
    <row r="3357" spans="2:10" s="115" customFormat="1" ht="15.95" hidden="1" customHeight="1">
      <c r="B3357" s="1025"/>
      <c r="C3357" s="1028"/>
      <c r="D3357" s="1031"/>
      <c r="E3357" s="196" t="s">
        <v>126</v>
      </c>
      <c r="F3357" s="537"/>
      <c r="G3357" s="351">
        <f>D3352*F3357</f>
        <v>0</v>
      </c>
      <c r="H3357" s="463"/>
      <c r="I3357" s="354">
        <f>D3352*F3357*H3357</f>
        <v>0</v>
      </c>
      <c r="J3357" s="1034"/>
    </row>
    <row r="3358" spans="2:10" s="115" customFormat="1" ht="15.95" hidden="1" customHeight="1">
      <c r="B3358" s="1023">
        <v>559</v>
      </c>
      <c r="C3358" s="1026"/>
      <c r="D3358" s="1029"/>
      <c r="E3358" s="196" t="s">
        <v>128</v>
      </c>
      <c r="F3358" s="537"/>
      <c r="G3358" s="351">
        <f>D3358*F3358</f>
        <v>0</v>
      </c>
      <c r="H3358" s="463"/>
      <c r="I3358" s="354">
        <f t="shared" ref="I3358" si="908">D3358*F3358*H3358</f>
        <v>0</v>
      </c>
      <c r="J3358" s="1032">
        <f>SUM(I3358:I3363)</f>
        <v>0</v>
      </c>
    </row>
    <row r="3359" spans="2:10" s="115" customFormat="1" ht="15.95" hidden="1" customHeight="1">
      <c r="B3359" s="1024"/>
      <c r="C3359" s="1027"/>
      <c r="D3359" s="1030"/>
      <c r="E3359" s="196" t="s">
        <v>259</v>
      </c>
      <c r="F3359" s="537"/>
      <c r="G3359" s="351">
        <f>D3358*F3359</f>
        <v>0</v>
      </c>
      <c r="H3359" s="463"/>
      <c r="I3359" s="354">
        <f t="shared" ref="I3359" si="909">D3358*F3359*H3359</f>
        <v>0</v>
      </c>
      <c r="J3359" s="1033"/>
    </row>
    <row r="3360" spans="2:10" s="115" customFormat="1" ht="15.95" hidden="1" customHeight="1">
      <c r="B3360" s="1024"/>
      <c r="C3360" s="1027"/>
      <c r="D3360" s="1030"/>
      <c r="E3360" s="196" t="s">
        <v>243</v>
      </c>
      <c r="F3360" s="537"/>
      <c r="G3360" s="351">
        <f>D3358*F3360</f>
        <v>0</v>
      </c>
      <c r="H3360" s="463"/>
      <c r="I3360" s="354">
        <f>D3358*F3360*H3360</f>
        <v>0</v>
      </c>
      <c r="J3360" s="1033"/>
    </row>
    <row r="3361" spans="2:10" s="115" customFormat="1" ht="15.95" hidden="1" customHeight="1">
      <c r="B3361" s="1024"/>
      <c r="C3361" s="1027"/>
      <c r="D3361" s="1030"/>
      <c r="E3361" s="196" t="s">
        <v>260</v>
      </c>
      <c r="F3361" s="537"/>
      <c r="G3361" s="351">
        <f>D3358*F3361</f>
        <v>0</v>
      </c>
      <c r="H3361" s="463"/>
      <c r="I3361" s="354">
        <f>D3358*F3361*H3361</f>
        <v>0</v>
      </c>
      <c r="J3361" s="1033"/>
    </row>
    <row r="3362" spans="2:10" s="115" customFormat="1" ht="15.95" hidden="1" customHeight="1">
      <c r="B3362" s="1024"/>
      <c r="C3362" s="1027"/>
      <c r="D3362" s="1030"/>
      <c r="E3362" s="196" t="s">
        <v>261</v>
      </c>
      <c r="F3362" s="537"/>
      <c r="G3362" s="351">
        <f>D3358*F3362</f>
        <v>0</v>
      </c>
      <c r="H3362" s="463"/>
      <c r="I3362" s="354">
        <f>D3358*F3362*H3362</f>
        <v>0</v>
      </c>
      <c r="J3362" s="1033"/>
    </row>
    <row r="3363" spans="2:10" s="115" customFormat="1" ht="15.95" hidden="1" customHeight="1">
      <c r="B3363" s="1025"/>
      <c r="C3363" s="1028"/>
      <c r="D3363" s="1031"/>
      <c r="E3363" s="196" t="s">
        <v>126</v>
      </c>
      <c r="F3363" s="537"/>
      <c r="G3363" s="351">
        <f>D3358*F3363</f>
        <v>0</v>
      </c>
      <c r="H3363" s="463"/>
      <c r="I3363" s="354">
        <f>D3358*F3363*H3363</f>
        <v>0</v>
      </c>
      <c r="J3363" s="1034"/>
    </row>
    <row r="3364" spans="2:10" s="115" customFormat="1" ht="15.95" hidden="1" customHeight="1">
      <c r="B3364" s="1023">
        <v>560</v>
      </c>
      <c r="C3364" s="1026"/>
      <c r="D3364" s="1029"/>
      <c r="E3364" s="196" t="s">
        <v>128</v>
      </c>
      <c r="F3364" s="537"/>
      <c r="G3364" s="351">
        <f>D3364*F3364</f>
        <v>0</v>
      </c>
      <c r="H3364" s="463"/>
      <c r="I3364" s="354">
        <f t="shared" ref="I3364" si="910">D3364*F3364*H3364</f>
        <v>0</v>
      </c>
      <c r="J3364" s="1032">
        <f>SUM(I3364:I3369)</f>
        <v>0</v>
      </c>
    </row>
    <row r="3365" spans="2:10" s="115" customFormat="1" ht="15.95" hidden="1" customHeight="1">
      <c r="B3365" s="1024"/>
      <c r="C3365" s="1027"/>
      <c r="D3365" s="1030"/>
      <c r="E3365" s="196" t="s">
        <v>259</v>
      </c>
      <c r="F3365" s="537"/>
      <c r="G3365" s="351">
        <f>D3364*F3365</f>
        <v>0</v>
      </c>
      <c r="H3365" s="463"/>
      <c r="I3365" s="354">
        <f t="shared" ref="I3365" si="911">D3364*F3365*H3365</f>
        <v>0</v>
      </c>
      <c r="J3365" s="1033"/>
    </row>
    <row r="3366" spans="2:10" s="115" customFormat="1" ht="15.95" hidden="1" customHeight="1">
      <c r="B3366" s="1024"/>
      <c r="C3366" s="1027"/>
      <c r="D3366" s="1030"/>
      <c r="E3366" s="196" t="s">
        <v>243</v>
      </c>
      <c r="F3366" s="537"/>
      <c r="G3366" s="351">
        <f>D3364*F3366</f>
        <v>0</v>
      </c>
      <c r="H3366" s="463"/>
      <c r="I3366" s="354">
        <f>D3364*F3366*H3366</f>
        <v>0</v>
      </c>
      <c r="J3366" s="1033"/>
    </row>
    <row r="3367" spans="2:10" s="115" customFormat="1" ht="15.95" hidden="1" customHeight="1">
      <c r="B3367" s="1024"/>
      <c r="C3367" s="1027"/>
      <c r="D3367" s="1030"/>
      <c r="E3367" s="196" t="s">
        <v>260</v>
      </c>
      <c r="F3367" s="537"/>
      <c r="G3367" s="351">
        <f>D3364*F3367</f>
        <v>0</v>
      </c>
      <c r="H3367" s="463"/>
      <c r="I3367" s="354">
        <f>D3364*F3367*H3367</f>
        <v>0</v>
      </c>
      <c r="J3367" s="1033"/>
    </row>
    <row r="3368" spans="2:10" s="115" customFormat="1" ht="15.95" hidden="1" customHeight="1">
      <c r="B3368" s="1024"/>
      <c r="C3368" s="1027"/>
      <c r="D3368" s="1030"/>
      <c r="E3368" s="196" t="s">
        <v>261</v>
      </c>
      <c r="F3368" s="537"/>
      <c r="G3368" s="351">
        <f>D3364*F3368</f>
        <v>0</v>
      </c>
      <c r="H3368" s="463"/>
      <c r="I3368" s="354">
        <f>D3364*F3368*H3368</f>
        <v>0</v>
      </c>
      <c r="J3368" s="1033"/>
    </row>
    <row r="3369" spans="2:10" s="115" customFormat="1" ht="15.95" hidden="1" customHeight="1">
      <c r="B3369" s="1025"/>
      <c r="C3369" s="1028"/>
      <c r="D3369" s="1031"/>
      <c r="E3369" s="196" t="s">
        <v>126</v>
      </c>
      <c r="F3369" s="537"/>
      <c r="G3369" s="351">
        <f>D3364*F3369</f>
        <v>0</v>
      </c>
      <c r="H3369" s="463"/>
      <c r="I3369" s="354">
        <f>D3364*F3369*H3369</f>
        <v>0</v>
      </c>
      <c r="J3369" s="1034"/>
    </row>
    <row r="3370" spans="2:10" s="115" customFormat="1" ht="15.95" hidden="1" customHeight="1">
      <c r="B3370" s="1023">
        <v>561</v>
      </c>
      <c r="C3370" s="1026"/>
      <c r="D3370" s="1029"/>
      <c r="E3370" s="196" t="s">
        <v>128</v>
      </c>
      <c r="F3370" s="537"/>
      <c r="G3370" s="351">
        <f>D3370*F3370</f>
        <v>0</v>
      </c>
      <c r="H3370" s="463"/>
      <c r="I3370" s="354">
        <f t="shared" ref="I3370" si="912">D3370*F3370*H3370</f>
        <v>0</v>
      </c>
      <c r="J3370" s="1032">
        <f>SUM(I3370:I3375)</f>
        <v>0</v>
      </c>
    </row>
    <row r="3371" spans="2:10" s="115" customFormat="1" ht="15.95" hidden="1" customHeight="1">
      <c r="B3371" s="1024"/>
      <c r="C3371" s="1027"/>
      <c r="D3371" s="1030"/>
      <c r="E3371" s="196" t="s">
        <v>259</v>
      </c>
      <c r="F3371" s="537"/>
      <c r="G3371" s="351">
        <f>D3370*F3371</f>
        <v>0</v>
      </c>
      <c r="H3371" s="463"/>
      <c r="I3371" s="354">
        <f t="shared" ref="I3371" si="913">D3370*F3371*H3371</f>
        <v>0</v>
      </c>
      <c r="J3371" s="1033"/>
    </row>
    <row r="3372" spans="2:10" s="115" customFormat="1" ht="15.95" hidden="1" customHeight="1">
      <c r="B3372" s="1024"/>
      <c r="C3372" s="1027"/>
      <c r="D3372" s="1030"/>
      <c r="E3372" s="196" t="s">
        <v>243</v>
      </c>
      <c r="F3372" s="537"/>
      <c r="G3372" s="351">
        <f>D3370*F3372</f>
        <v>0</v>
      </c>
      <c r="H3372" s="463"/>
      <c r="I3372" s="354">
        <f>D3370*F3372*H3372</f>
        <v>0</v>
      </c>
      <c r="J3372" s="1033"/>
    </row>
    <row r="3373" spans="2:10" s="115" customFormat="1" ht="15.95" hidden="1" customHeight="1">
      <c r="B3373" s="1024"/>
      <c r="C3373" s="1027"/>
      <c r="D3373" s="1030"/>
      <c r="E3373" s="196" t="s">
        <v>260</v>
      </c>
      <c r="F3373" s="537"/>
      <c r="G3373" s="351">
        <f>D3370*F3373</f>
        <v>0</v>
      </c>
      <c r="H3373" s="463"/>
      <c r="I3373" s="354">
        <f>D3370*F3373*H3373</f>
        <v>0</v>
      </c>
      <c r="J3373" s="1033"/>
    </row>
    <row r="3374" spans="2:10" s="115" customFormat="1" ht="15.95" hidden="1" customHeight="1">
      <c r="B3374" s="1024"/>
      <c r="C3374" s="1027"/>
      <c r="D3374" s="1030"/>
      <c r="E3374" s="196" t="s">
        <v>261</v>
      </c>
      <c r="F3374" s="537"/>
      <c r="G3374" s="351">
        <f>D3370*F3374</f>
        <v>0</v>
      </c>
      <c r="H3374" s="463"/>
      <c r="I3374" s="354">
        <f>D3370*F3374*H3374</f>
        <v>0</v>
      </c>
      <c r="J3374" s="1033"/>
    </row>
    <row r="3375" spans="2:10" s="115" customFormat="1" ht="15.95" hidden="1" customHeight="1">
      <c r="B3375" s="1025"/>
      <c r="C3375" s="1028"/>
      <c r="D3375" s="1031"/>
      <c r="E3375" s="196" t="s">
        <v>126</v>
      </c>
      <c r="F3375" s="537"/>
      <c r="G3375" s="351">
        <f>D3370*F3375</f>
        <v>0</v>
      </c>
      <c r="H3375" s="463"/>
      <c r="I3375" s="354">
        <f>D3370*F3375*H3375</f>
        <v>0</v>
      </c>
      <c r="J3375" s="1034"/>
    </row>
    <row r="3376" spans="2:10" s="115" customFormat="1" ht="15.95" hidden="1" customHeight="1">
      <c r="B3376" s="1023">
        <v>562</v>
      </c>
      <c r="C3376" s="1026"/>
      <c r="D3376" s="1029"/>
      <c r="E3376" s="196" t="s">
        <v>128</v>
      </c>
      <c r="F3376" s="537"/>
      <c r="G3376" s="351">
        <f>D3376*F3376</f>
        <v>0</v>
      </c>
      <c r="H3376" s="463"/>
      <c r="I3376" s="354">
        <f t="shared" ref="I3376" si="914">D3376*F3376*H3376</f>
        <v>0</v>
      </c>
      <c r="J3376" s="1032">
        <f>SUM(I3376:I3381)</f>
        <v>0</v>
      </c>
    </row>
    <row r="3377" spans="2:10" s="115" customFormat="1" ht="15.95" hidden="1" customHeight="1">
      <c r="B3377" s="1024"/>
      <c r="C3377" s="1027"/>
      <c r="D3377" s="1030"/>
      <c r="E3377" s="196" t="s">
        <v>259</v>
      </c>
      <c r="F3377" s="537"/>
      <c r="G3377" s="351">
        <f>D3376*F3377</f>
        <v>0</v>
      </c>
      <c r="H3377" s="463"/>
      <c r="I3377" s="354">
        <f t="shared" ref="I3377" si="915">D3376*F3377*H3377</f>
        <v>0</v>
      </c>
      <c r="J3377" s="1033"/>
    </row>
    <row r="3378" spans="2:10" s="115" customFormat="1" ht="15.95" hidden="1" customHeight="1">
      <c r="B3378" s="1024"/>
      <c r="C3378" s="1027"/>
      <c r="D3378" s="1030"/>
      <c r="E3378" s="196" t="s">
        <v>243</v>
      </c>
      <c r="F3378" s="537"/>
      <c r="G3378" s="351">
        <f>D3376*F3378</f>
        <v>0</v>
      </c>
      <c r="H3378" s="463"/>
      <c r="I3378" s="354">
        <f>D3376*F3378*H3378</f>
        <v>0</v>
      </c>
      <c r="J3378" s="1033"/>
    </row>
    <row r="3379" spans="2:10" s="115" customFormat="1" ht="15.95" hidden="1" customHeight="1">
      <c r="B3379" s="1024"/>
      <c r="C3379" s="1027"/>
      <c r="D3379" s="1030"/>
      <c r="E3379" s="196" t="s">
        <v>260</v>
      </c>
      <c r="F3379" s="537"/>
      <c r="G3379" s="351">
        <f>D3376*F3379</f>
        <v>0</v>
      </c>
      <c r="H3379" s="463"/>
      <c r="I3379" s="354">
        <f>D3376*F3379*H3379</f>
        <v>0</v>
      </c>
      <c r="J3379" s="1033"/>
    </row>
    <row r="3380" spans="2:10" s="115" customFormat="1" ht="15.95" hidden="1" customHeight="1">
      <c r="B3380" s="1024"/>
      <c r="C3380" s="1027"/>
      <c r="D3380" s="1030"/>
      <c r="E3380" s="196" t="s">
        <v>261</v>
      </c>
      <c r="F3380" s="537"/>
      <c r="G3380" s="351">
        <f>D3376*F3380</f>
        <v>0</v>
      </c>
      <c r="H3380" s="463"/>
      <c r="I3380" s="354">
        <f>D3376*F3380*H3380</f>
        <v>0</v>
      </c>
      <c r="J3380" s="1033"/>
    </row>
    <row r="3381" spans="2:10" s="115" customFormat="1" ht="15.95" hidden="1" customHeight="1">
      <c r="B3381" s="1025"/>
      <c r="C3381" s="1028"/>
      <c r="D3381" s="1031"/>
      <c r="E3381" s="196" t="s">
        <v>126</v>
      </c>
      <c r="F3381" s="537"/>
      <c r="G3381" s="351">
        <f>D3376*F3381</f>
        <v>0</v>
      </c>
      <c r="H3381" s="463"/>
      <c r="I3381" s="354">
        <f>D3376*F3381*H3381</f>
        <v>0</v>
      </c>
      <c r="J3381" s="1034"/>
    </row>
    <row r="3382" spans="2:10" s="115" customFormat="1" ht="15.95" hidden="1" customHeight="1">
      <c r="B3382" s="1023">
        <v>563</v>
      </c>
      <c r="C3382" s="1026"/>
      <c r="D3382" s="1029"/>
      <c r="E3382" s="196" t="s">
        <v>128</v>
      </c>
      <c r="F3382" s="537"/>
      <c r="G3382" s="351">
        <f>D3382*F3382</f>
        <v>0</v>
      </c>
      <c r="H3382" s="463"/>
      <c r="I3382" s="354">
        <f t="shared" ref="I3382" si="916">D3382*F3382*H3382</f>
        <v>0</v>
      </c>
      <c r="J3382" s="1032">
        <f>SUM(I3382:I3387)</f>
        <v>0</v>
      </c>
    </row>
    <row r="3383" spans="2:10" s="115" customFormat="1" ht="15.95" hidden="1" customHeight="1">
      <c r="B3383" s="1024"/>
      <c r="C3383" s="1027"/>
      <c r="D3383" s="1030"/>
      <c r="E3383" s="196" t="s">
        <v>259</v>
      </c>
      <c r="F3383" s="537"/>
      <c r="G3383" s="351">
        <f>D3382*F3383</f>
        <v>0</v>
      </c>
      <c r="H3383" s="463"/>
      <c r="I3383" s="354">
        <f t="shared" ref="I3383" si="917">D3382*F3383*H3383</f>
        <v>0</v>
      </c>
      <c r="J3383" s="1033"/>
    </row>
    <row r="3384" spans="2:10" s="115" customFormat="1" ht="15.95" hidden="1" customHeight="1">
      <c r="B3384" s="1024"/>
      <c r="C3384" s="1027"/>
      <c r="D3384" s="1030"/>
      <c r="E3384" s="196" t="s">
        <v>243</v>
      </c>
      <c r="F3384" s="537"/>
      <c r="G3384" s="351">
        <f>D3382*F3384</f>
        <v>0</v>
      </c>
      <c r="H3384" s="463"/>
      <c r="I3384" s="354">
        <f>D3382*F3384*H3384</f>
        <v>0</v>
      </c>
      <c r="J3384" s="1033"/>
    </row>
    <row r="3385" spans="2:10" s="115" customFormat="1" ht="15.95" hidden="1" customHeight="1">
      <c r="B3385" s="1024"/>
      <c r="C3385" s="1027"/>
      <c r="D3385" s="1030"/>
      <c r="E3385" s="196" t="s">
        <v>260</v>
      </c>
      <c r="F3385" s="537"/>
      <c r="G3385" s="351">
        <f>D3382*F3385</f>
        <v>0</v>
      </c>
      <c r="H3385" s="463"/>
      <c r="I3385" s="354">
        <f>D3382*F3385*H3385</f>
        <v>0</v>
      </c>
      <c r="J3385" s="1033"/>
    </row>
    <row r="3386" spans="2:10" s="115" customFormat="1" ht="15.95" hidden="1" customHeight="1">
      <c r="B3386" s="1024"/>
      <c r="C3386" s="1027"/>
      <c r="D3386" s="1030"/>
      <c r="E3386" s="196" t="s">
        <v>261</v>
      </c>
      <c r="F3386" s="537"/>
      <c r="G3386" s="351">
        <f>D3382*F3386</f>
        <v>0</v>
      </c>
      <c r="H3386" s="463"/>
      <c r="I3386" s="354">
        <f>D3382*F3386*H3386</f>
        <v>0</v>
      </c>
      <c r="J3386" s="1033"/>
    </row>
    <row r="3387" spans="2:10" s="115" customFormat="1" ht="15.95" hidden="1" customHeight="1">
      <c r="B3387" s="1025"/>
      <c r="C3387" s="1028"/>
      <c r="D3387" s="1031"/>
      <c r="E3387" s="196" t="s">
        <v>126</v>
      </c>
      <c r="F3387" s="537"/>
      <c r="G3387" s="351">
        <f>D3382*F3387</f>
        <v>0</v>
      </c>
      <c r="H3387" s="463"/>
      <c r="I3387" s="354">
        <f>D3382*F3387*H3387</f>
        <v>0</v>
      </c>
      <c r="J3387" s="1034"/>
    </row>
    <row r="3388" spans="2:10" s="115" customFormat="1" ht="15.95" hidden="1" customHeight="1">
      <c r="B3388" s="1023">
        <v>564</v>
      </c>
      <c r="C3388" s="1026"/>
      <c r="D3388" s="1029"/>
      <c r="E3388" s="196" t="s">
        <v>128</v>
      </c>
      <c r="F3388" s="537"/>
      <c r="G3388" s="351">
        <f>D3388*F3388</f>
        <v>0</v>
      </c>
      <c r="H3388" s="463"/>
      <c r="I3388" s="354">
        <f t="shared" ref="I3388" si="918">D3388*F3388*H3388</f>
        <v>0</v>
      </c>
      <c r="J3388" s="1032">
        <f>SUM(I3388:I3393)</f>
        <v>0</v>
      </c>
    </row>
    <row r="3389" spans="2:10" s="115" customFormat="1" ht="15.95" hidden="1" customHeight="1">
      <c r="B3389" s="1024"/>
      <c r="C3389" s="1027"/>
      <c r="D3389" s="1030"/>
      <c r="E3389" s="196" t="s">
        <v>259</v>
      </c>
      <c r="F3389" s="537"/>
      <c r="G3389" s="351">
        <f>D3388*F3389</f>
        <v>0</v>
      </c>
      <c r="H3389" s="463"/>
      <c r="I3389" s="354">
        <f t="shared" ref="I3389" si="919">D3388*F3389*H3389</f>
        <v>0</v>
      </c>
      <c r="J3389" s="1033"/>
    </row>
    <row r="3390" spans="2:10" s="115" customFormat="1" ht="15.95" hidden="1" customHeight="1">
      <c r="B3390" s="1024"/>
      <c r="C3390" s="1027"/>
      <c r="D3390" s="1030"/>
      <c r="E3390" s="196" t="s">
        <v>243</v>
      </c>
      <c r="F3390" s="537"/>
      <c r="G3390" s="351">
        <f>D3388*F3390</f>
        <v>0</v>
      </c>
      <c r="H3390" s="463"/>
      <c r="I3390" s="354">
        <f>D3388*F3390*H3390</f>
        <v>0</v>
      </c>
      <c r="J3390" s="1033"/>
    </row>
    <row r="3391" spans="2:10" s="115" customFormat="1" ht="15.95" hidden="1" customHeight="1">
      <c r="B3391" s="1024"/>
      <c r="C3391" s="1027"/>
      <c r="D3391" s="1030"/>
      <c r="E3391" s="196" t="s">
        <v>260</v>
      </c>
      <c r="F3391" s="537"/>
      <c r="G3391" s="351">
        <f>D3388*F3391</f>
        <v>0</v>
      </c>
      <c r="H3391" s="463"/>
      <c r="I3391" s="354">
        <f>D3388*F3391*H3391</f>
        <v>0</v>
      </c>
      <c r="J3391" s="1033"/>
    </row>
    <row r="3392" spans="2:10" s="115" customFormat="1" ht="15.95" hidden="1" customHeight="1">
      <c r="B3392" s="1024"/>
      <c r="C3392" s="1027"/>
      <c r="D3392" s="1030"/>
      <c r="E3392" s="196" t="s">
        <v>261</v>
      </c>
      <c r="F3392" s="537"/>
      <c r="G3392" s="351">
        <f>D3388*F3392</f>
        <v>0</v>
      </c>
      <c r="H3392" s="463"/>
      <c r="I3392" s="354">
        <f>D3388*F3392*H3392</f>
        <v>0</v>
      </c>
      <c r="J3392" s="1033"/>
    </row>
    <row r="3393" spans="2:10" s="115" customFormat="1" ht="15.95" hidden="1" customHeight="1">
      <c r="B3393" s="1025"/>
      <c r="C3393" s="1028"/>
      <c r="D3393" s="1031"/>
      <c r="E3393" s="196" t="s">
        <v>126</v>
      </c>
      <c r="F3393" s="537"/>
      <c r="G3393" s="351">
        <f>D3388*F3393</f>
        <v>0</v>
      </c>
      <c r="H3393" s="463"/>
      <c r="I3393" s="354">
        <f>D3388*F3393*H3393</f>
        <v>0</v>
      </c>
      <c r="J3393" s="1034"/>
    </row>
    <row r="3394" spans="2:10" s="115" customFormat="1" ht="15.95" hidden="1" customHeight="1">
      <c r="B3394" s="1023">
        <v>565</v>
      </c>
      <c r="C3394" s="1026"/>
      <c r="D3394" s="1029"/>
      <c r="E3394" s="196" t="s">
        <v>128</v>
      </c>
      <c r="F3394" s="537"/>
      <c r="G3394" s="351">
        <f>D3394*F3394</f>
        <v>0</v>
      </c>
      <c r="H3394" s="463"/>
      <c r="I3394" s="354">
        <f t="shared" ref="I3394" si="920">D3394*F3394*H3394</f>
        <v>0</v>
      </c>
      <c r="J3394" s="1032">
        <f>SUM(I3394:I3399)</f>
        <v>0</v>
      </c>
    </row>
    <row r="3395" spans="2:10" s="115" customFormat="1" ht="15.95" hidden="1" customHeight="1">
      <c r="B3395" s="1024"/>
      <c r="C3395" s="1027"/>
      <c r="D3395" s="1030"/>
      <c r="E3395" s="196" t="s">
        <v>259</v>
      </c>
      <c r="F3395" s="537"/>
      <c r="G3395" s="351">
        <f>D3394*F3395</f>
        <v>0</v>
      </c>
      <c r="H3395" s="463"/>
      <c r="I3395" s="354">
        <f t="shared" ref="I3395" si="921">D3394*F3395*H3395</f>
        <v>0</v>
      </c>
      <c r="J3395" s="1033"/>
    </row>
    <row r="3396" spans="2:10" s="115" customFormat="1" ht="15.95" hidden="1" customHeight="1">
      <c r="B3396" s="1024"/>
      <c r="C3396" s="1027"/>
      <c r="D3396" s="1030"/>
      <c r="E3396" s="196" t="s">
        <v>243</v>
      </c>
      <c r="F3396" s="537"/>
      <c r="G3396" s="351">
        <f>D3394*F3396</f>
        <v>0</v>
      </c>
      <c r="H3396" s="463"/>
      <c r="I3396" s="354">
        <f>D3394*F3396*H3396</f>
        <v>0</v>
      </c>
      <c r="J3396" s="1033"/>
    </row>
    <row r="3397" spans="2:10" s="115" customFormat="1" ht="15.95" hidden="1" customHeight="1">
      <c r="B3397" s="1024"/>
      <c r="C3397" s="1027"/>
      <c r="D3397" s="1030"/>
      <c r="E3397" s="196" t="s">
        <v>260</v>
      </c>
      <c r="F3397" s="537"/>
      <c r="G3397" s="351">
        <f>D3394*F3397</f>
        <v>0</v>
      </c>
      <c r="H3397" s="463"/>
      <c r="I3397" s="354">
        <f>D3394*F3397*H3397</f>
        <v>0</v>
      </c>
      <c r="J3397" s="1033"/>
    </row>
    <row r="3398" spans="2:10" s="115" customFormat="1" ht="15.95" hidden="1" customHeight="1">
      <c r="B3398" s="1024"/>
      <c r="C3398" s="1027"/>
      <c r="D3398" s="1030"/>
      <c r="E3398" s="196" t="s">
        <v>261</v>
      </c>
      <c r="F3398" s="537"/>
      <c r="G3398" s="351">
        <f>D3394*F3398</f>
        <v>0</v>
      </c>
      <c r="H3398" s="463"/>
      <c r="I3398" s="354">
        <f>D3394*F3398*H3398</f>
        <v>0</v>
      </c>
      <c r="J3398" s="1033"/>
    </row>
    <row r="3399" spans="2:10" s="115" customFormat="1" ht="15.95" hidden="1" customHeight="1">
      <c r="B3399" s="1025"/>
      <c r="C3399" s="1028"/>
      <c r="D3399" s="1031"/>
      <c r="E3399" s="196" t="s">
        <v>126</v>
      </c>
      <c r="F3399" s="537"/>
      <c r="G3399" s="351">
        <f>D3394*F3399</f>
        <v>0</v>
      </c>
      <c r="H3399" s="463"/>
      <c r="I3399" s="354">
        <f>D3394*F3399*H3399</f>
        <v>0</v>
      </c>
      <c r="J3399" s="1034"/>
    </row>
    <row r="3400" spans="2:10" s="115" customFormat="1" ht="15.95" hidden="1" customHeight="1">
      <c r="B3400" s="1023">
        <v>566</v>
      </c>
      <c r="C3400" s="1026"/>
      <c r="D3400" s="1029"/>
      <c r="E3400" s="196" t="s">
        <v>128</v>
      </c>
      <c r="F3400" s="537"/>
      <c r="G3400" s="351">
        <f>D3400*F3400</f>
        <v>0</v>
      </c>
      <c r="H3400" s="463"/>
      <c r="I3400" s="354">
        <f t="shared" ref="I3400" si="922">D3400*F3400*H3400</f>
        <v>0</v>
      </c>
      <c r="J3400" s="1032">
        <f>SUM(I3400:I3405)</f>
        <v>0</v>
      </c>
    </row>
    <row r="3401" spans="2:10" s="115" customFormat="1" ht="15.95" hidden="1" customHeight="1">
      <c r="B3401" s="1024"/>
      <c r="C3401" s="1027"/>
      <c r="D3401" s="1030"/>
      <c r="E3401" s="196" t="s">
        <v>259</v>
      </c>
      <c r="F3401" s="537"/>
      <c r="G3401" s="351">
        <f>D3400*F3401</f>
        <v>0</v>
      </c>
      <c r="H3401" s="463"/>
      <c r="I3401" s="354">
        <f t="shared" ref="I3401" si="923">D3400*F3401*H3401</f>
        <v>0</v>
      </c>
      <c r="J3401" s="1033"/>
    </row>
    <row r="3402" spans="2:10" s="115" customFormat="1" ht="15.95" hidden="1" customHeight="1">
      <c r="B3402" s="1024"/>
      <c r="C3402" s="1027"/>
      <c r="D3402" s="1030"/>
      <c r="E3402" s="196" t="s">
        <v>243</v>
      </c>
      <c r="F3402" s="537"/>
      <c r="G3402" s="351">
        <f>D3400*F3402</f>
        <v>0</v>
      </c>
      <c r="H3402" s="463"/>
      <c r="I3402" s="354">
        <f>D3400*F3402*H3402</f>
        <v>0</v>
      </c>
      <c r="J3402" s="1033"/>
    </row>
    <row r="3403" spans="2:10" s="115" customFormat="1" ht="15.95" hidden="1" customHeight="1">
      <c r="B3403" s="1024"/>
      <c r="C3403" s="1027"/>
      <c r="D3403" s="1030"/>
      <c r="E3403" s="196" t="s">
        <v>260</v>
      </c>
      <c r="F3403" s="537"/>
      <c r="G3403" s="351">
        <f>D3400*F3403</f>
        <v>0</v>
      </c>
      <c r="H3403" s="463"/>
      <c r="I3403" s="354">
        <f>D3400*F3403*H3403</f>
        <v>0</v>
      </c>
      <c r="J3403" s="1033"/>
    </row>
    <row r="3404" spans="2:10" s="115" customFormat="1" ht="15.95" hidden="1" customHeight="1">
      <c r="B3404" s="1024"/>
      <c r="C3404" s="1027"/>
      <c r="D3404" s="1030"/>
      <c r="E3404" s="196" t="s">
        <v>261</v>
      </c>
      <c r="F3404" s="537"/>
      <c r="G3404" s="351">
        <f>D3400*F3404</f>
        <v>0</v>
      </c>
      <c r="H3404" s="463"/>
      <c r="I3404" s="354">
        <f>D3400*F3404*H3404</f>
        <v>0</v>
      </c>
      <c r="J3404" s="1033"/>
    </row>
    <row r="3405" spans="2:10" s="115" customFormat="1" ht="15.95" hidden="1" customHeight="1">
      <c r="B3405" s="1025"/>
      <c r="C3405" s="1028"/>
      <c r="D3405" s="1031"/>
      <c r="E3405" s="196" t="s">
        <v>126</v>
      </c>
      <c r="F3405" s="537"/>
      <c r="G3405" s="351">
        <f>D3400*F3405</f>
        <v>0</v>
      </c>
      <c r="H3405" s="463"/>
      <c r="I3405" s="354">
        <f>D3400*F3405*H3405</f>
        <v>0</v>
      </c>
      <c r="J3405" s="1034"/>
    </row>
    <row r="3406" spans="2:10" s="115" customFormat="1" ht="15.95" hidden="1" customHeight="1">
      <c r="B3406" s="1023">
        <v>567</v>
      </c>
      <c r="C3406" s="1026"/>
      <c r="D3406" s="1029"/>
      <c r="E3406" s="196" t="s">
        <v>128</v>
      </c>
      <c r="F3406" s="537"/>
      <c r="G3406" s="351">
        <f>D3406*F3406</f>
        <v>0</v>
      </c>
      <c r="H3406" s="463"/>
      <c r="I3406" s="354">
        <f t="shared" ref="I3406" si="924">D3406*F3406*H3406</f>
        <v>0</v>
      </c>
      <c r="J3406" s="1032">
        <f>SUM(I3406:I3411)</f>
        <v>0</v>
      </c>
    </row>
    <row r="3407" spans="2:10" s="115" customFormat="1" ht="15.95" hidden="1" customHeight="1">
      <c r="B3407" s="1024"/>
      <c r="C3407" s="1027"/>
      <c r="D3407" s="1030"/>
      <c r="E3407" s="196" t="s">
        <v>259</v>
      </c>
      <c r="F3407" s="537"/>
      <c r="G3407" s="351">
        <f>D3406*F3407</f>
        <v>0</v>
      </c>
      <c r="H3407" s="463"/>
      <c r="I3407" s="354">
        <f t="shared" ref="I3407" si="925">D3406*F3407*H3407</f>
        <v>0</v>
      </c>
      <c r="J3407" s="1033"/>
    </row>
    <row r="3408" spans="2:10" s="115" customFormat="1" ht="15.95" hidden="1" customHeight="1">
      <c r="B3408" s="1024"/>
      <c r="C3408" s="1027"/>
      <c r="D3408" s="1030"/>
      <c r="E3408" s="196" t="s">
        <v>243</v>
      </c>
      <c r="F3408" s="537"/>
      <c r="G3408" s="351">
        <f>D3406*F3408</f>
        <v>0</v>
      </c>
      <c r="H3408" s="463"/>
      <c r="I3408" s="354">
        <f>D3406*F3408*H3408</f>
        <v>0</v>
      </c>
      <c r="J3408" s="1033"/>
    </row>
    <row r="3409" spans="2:10" s="115" customFormat="1" ht="15.95" hidden="1" customHeight="1">
      <c r="B3409" s="1024"/>
      <c r="C3409" s="1027"/>
      <c r="D3409" s="1030"/>
      <c r="E3409" s="196" t="s">
        <v>260</v>
      </c>
      <c r="F3409" s="537"/>
      <c r="G3409" s="351">
        <f>D3406*F3409</f>
        <v>0</v>
      </c>
      <c r="H3409" s="463"/>
      <c r="I3409" s="354">
        <f>D3406*F3409*H3409</f>
        <v>0</v>
      </c>
      <c r="J3409" s="1033"/>
    </row>
    <row r="3410" spans="2:10" s="115" customFormat="1" ht="15.95" hidden="1" customHeight="1">
      <c r="B3410" s="1024"/>
      <c r="C3410" s="1027"/>
      <c r="D3410" s="1030"/>
      <c r="E3410" s="196" t="s">
        <v>261</v>
      </c>
      <c r="F3410" s="537"/>
      <c r="G3410" s="351">
        <f>D3406*F3410</f>
        <v>0</v>
      </c>
      <c r="H3410" s="463"/>
      <c r="I3410" s="354">
        <f>D3406*F3410*H3410</f>
        <v>0</v>
      </c>
      <c r="J3410" s="1033"/>
    </row>
    <row r="3411" spans="2:10" s="115" customFormat="1" ht="15.95" hidden="1" customHeight="1">
      <c r="B3411" s="1025"/>
      <c r="C3411" s="1028"/>
      <c r="D3411" s="1031"/>
      <c r="E3411" s="196" t="s">
        <v>126</v>
      </c>
      <c r="F3411" s="537"/>
      <c r="G3411" s="351">
        <f>D3406*F3411</f>
        <v>0</v>
      </c>
      <c r="H3411" s="463"/>
      <c r="I3411" s="354">
        <f>D3406*F3411*H3411</f>
        <v>0</v>
      </c>
      <c r="J3411" s="1034"/>
    </row>
    <row r="3412" spans="2:10" s="115" customFormat="1" ht="15.95" hidden="1" customHeight="1">
      <c r="B3412" s="1023">
        <v>568</v>
      </c>
      <c r="C3412" s="1026"/>
      <c r="D3412" s="1029"/>
      <c r="E3412" s="196" t="s">
        <v>128</v>
      </c>
      <c r="F3412" s="537"/>
      <c r="G3412" s="351">
        <f>D3412*F3412</f>
        <v>0</v>
      </c>
      <c r="H3412" s="463"/>
      <c r="I3412" s="354">
        <f t="shared" ref="I3412" si="926">D3412*F3412*H3412</f>
        <v>0</v>
      </c>
      <c r="J3412" s="1032">
        <f>SUM(I3412:I3417)</f>
        <v>0</v>
      </c>
    </row>
    <row r="3413" spans="2:10" s="115" customFormat="1" ht="15.95" hidden="1" customHeight="1">
      <c r="B3413" s="1024"/>
      <c r="C3413" s="1027"/>
      <c r="D3413" s="1030"/>
      <c r="E3413" s="196" t="s">
        <v>259</v>
      </c>
      <c r="F3413" s="537"/>
      <c r="G3413" s="351">
        <f>D3412*F3413</f>
        <v>0</v>
      </c>
      <c r="H3413" s="463"/>
      <c r="I3413" s="354">
        <f t="shared" ref="I3413" si="927">D3412*F3413*H3413</f>
        <v>0</v>
      </c>
      <c r="J3413" s="1033"/>
    </row>
    <row r="3414" spans="2:10" s="115" customFormat="1" ht="15.95" hidden="1" customHeight="1">
      <c r="B3414" s="1024"/>
      <c r="C3414" s="1027"/>
      <c r="D3414" s="1030"/>
      <c r="E3414" s="196" t="s">
        <v>243</v>
      </c>
      <c r="F3414" s="537"/>
      <c r="G3414" s="351">
        <f>D3412*F3414</f>
        <v>0</v>
      </c>
      <c r="H3414" s="463"/>
      <c r="I3414" s="354">
        <f>D3412*F3414*H3414</f>
        <v>0</v>
      </c>
      <c r="J3414" s="1033"/>
    </row>
    <row r="3415" spans="2:10" s="115" customFormat="1" ht="15.95" hidden="1" customHeight="1">
      <c r="B3415" s="1024"/>
      <c r="C3415" s="1027"/>
      <c r="D3415" s="1030"/>
      <c r="E3415" s="196" t="s">
        <v>260</v>
      </c>
      <c r="F3415" s="537"/>
      <c r="G3415" s="351">
        <f>D3412*F3415</f>
        <v>0</v>
      </c>
      <c r="H3415" s="463"/>
      <c r="I3415" s="354">
        <f>D3412*F3415*H3415</f>
        <v>0</v>
      </c>
      <c r="J3415" s="1033"/>
    </row>
    <row r="3416" spans="2:10" s="115" customFormat="1" ht="15.95" hidden="1" customHeight="1">
      <c r="B3416" s="1024"/>
      <c r="C3416" s="1027"/>
      <c r="D3416" s="1030"/>
      <c r="E3416" s="196" t="s">
        <v>261</v>
      </c>
      <c r="F3416" s="537"/>
      <c r="G3416" s="351">
        <f>D3412*F3416</f>
        <v>0</v>
      </c>
      <c r="H3416" s="463"/>
      <c r="I3416" s="354">
        <f>D3412*F3416*H3416</f>
        <v>0</v>
      </c>
      <c r="J3416" s="1033"/>
    </row>
    <row r="3417" spans="2:10" s="115" customFormat="1" ht="15.95" hidden="1" customHeight="1">
      <c r="B3417" s="1025"/>
      <c r="C3417" s="1028"/>
      <c r="D3417" s="1031"/>
      <c r="E3417" s="196" t="s">
        <v>126</v>
      </c>
      <c r="F3417" s="537"/>
      <c r="G3417" s="351">
        <f>D3412*F3417</f>
        <v>0</v>
      </c>
      <c r="H3417" s="463"/>
      <c r="I3417" s="354">
        <f>D3412*F3417*H3417</f>
        <v>0</v>
      </c>
      <c r="J3417" s="1034"/>
    </row>
    <row r="3418" spans="2:10" s="115" customFormat="1" ht="15.95" hidden="1" customHeight="1">
      <c r="B3418" s="1023">
        <v>569</v>
      </c>
      <c r="C3418" s="1026"/>
      <c r="D3418" s="1029"/>
      <c r="E3418" s="196" t="s">
        <v>128</v>
      </c>
      <c r="F3418" s="537"/>
      <c r="G3418" s="351">
        <f>D3418*F3418</f>
        <v>0</v>
      </c>
      <c r="H3418" s="463"/>
      <c r="I3418" s="354">
        <f t="shared" ref="I3418" si="928">D3418*F3418*H3418</f>
        <v>0</v>
      </c>
      <c r="J3418" s="1032">
        <f>SUM(I3418:I3423)</f>
        <v>0</v>
      </c>
    </row>
    <row r="3419" spans="2:10" s="115" customFormat="1" ht="15.95" hidden="1" customHeight="1">
      <c r="B3419" s="1024"/>
      <c r="C3419" s="1027"/>
      <c r="D3419" s="1030"/>
      <c r="E3419" s="196" t="s">
        <v>259</v>
      </c>
      <c r="F3419" s="537"/>
      <c r="G3419" s="351">
        <f>D3418*F3419</f>
        <v>0</v>
      </c>
      <c r="H3419" s="463"/>
      <c r="I3419" s="354">
        <f t="shared" ref="I3419" si="929">D3418*F3419*H3419</f>
        <v>0</v>
      </c>
      <c r="J3419" s="1033"/>
    </row>
    <row r="3420" spans="2:10" s="115" customFormat="1" ht="15.95" hidden="1" customHeight="1">
      <c r="B3420" s="1024"/>
      <c r="C3420" s="1027"/>
      <c r="D3420" s="1030"/>
      <c r="E3420" s="196" t="s">
        <v>243</v>
      </c>
      <c r="F3420" s="537"/>
      <c r="G3420" s="351">
        <f>D3418*F3420</f>
        <v>0</v>
      </c>
      <c r="H3420" s="463"/>
      <c r="I3420" s="354">
        <f>D3418*F3420*H3420</f>
        <v>0</v>
      </c>
      <c r="J3420" s="1033"/>
    </row>
    <row r="3421" spans="2:10" s="115" customFormat="1" ht="15.95" hidden="1" customHeight="1">
      <c r="B3421" s="1024"/>
      <c r="C3421" s="1027"/>
      <c r="D3421" s="1030"/>
      <c r="E3421" s="196" t="s">
        <v>260</v>
      </c>
      <c r="F3421" s="537"/>
      <c r="G3421" s="351">
        <f>D3418*F3421</f>
        <v>0</v>
      </c>
      <c r="H3421" s="463"/>
      <c r="I3421" s="354">
        <f>D3418*F3421*H3421</f>
        <v>0</v>
      </c>
      <c r="J3421" s="1033"/>
    </row>
    <row r="3422" spans="2:10" s="115" customFormat="1" ht="15.95" hidden="1" customHeight="1">
      <c r="B3422" s="1024"/>
      <c r="C3422" s="1027"/>
      <c r="D3422" s="1030"/>
      <c r="E3422" s="196" t="s">
        <v>261</v>
      </c>
      <c r="F3422" s="537"/>
      <c r="G3422" s="351">
        <f>D3418*F3422</f>
        <v>0</v>
      </c>
      <c r="H3422" s="463"/>
      <c r="I3422" s="354">
        <f>D3418*F3422*H3422</f>
        <v>0</v>
      </c>
      <c r="J3422" s="1033"/>
    </row>
    <row r="3423" spans="2:10" s="115" customFormat="1" ht="15.95" hidden="1" customHeight="1">
      <c r="B3423" s="1025"/>
      <c r="C3423" s="1028"/>
      <c r="D3423" s="1031"/>
      <c r="E3423" s="196" t="s">
        <v>126</v>
      </c>
      <c r="F3423" s="537"/>
      <c r="G3423" s="351">
        <f>D3418*F3423</f>
        <v>0</v>
      </c>
      <c r="H3423" s="463"/>
      <c r="I3423" s="354">
        <f>D3418*F3423*H3423</f>
        <v>0</v>
      </c>
      <c r="J3423" s="1034"/>
    </row>
    <row r="3424" spans="2:10" s="115" customFormat="1" ht="15.95" hidden="1" customHeight="1">
      <c r="B3424" s="1023">
        <v>570</v>
      </c>
      <c r="C3424" s="1026"/>
      <c r="D3424" s="1029"/>
      <c r="E3424" s="196" t="s">
        <v>128</v>
      </c>
      <c r="F3424" s="537"/>
      <c r="G3424" s="351">
        <f>D3424*F3424</f>
        <v>0</v>
      </c>
      <c r="H3424" s="463"/>
      <c r="I3424" s="354">
        <f t="shared" ref="I3424" si="930">D3424*F3424*H3424</f>
        <v>0</v>
      </c>
      <c r="J3424" s="1032">
        <f>SUM(I3424:I3429)</f>
        <v>0</v>
      </c>
    </row>
    <row r="3425" spans="2:10" s="115" customFormat="1" ht="15.95" hidden="1" customHeight="1">
      <c r="B3425" s="1024"/>
      <c r="C3425" s="1027"/>
      <c r="D3425" s="1030"/>
      <c r="E3425" s="196" t="s">
        <v>259</v>
      </c>
      <c r="F3425" s="537"/>
      <c r="G3425" s="351">
        <f>D3424*F3425</f>
        <v>0</v>
      </c>
      <c r="H3425" s="463"/>
      <c r="I3425" s="354">
        <f t="shared" ref="I3425" si="931">D3424*F3425*H3425</f>
        <v>0</v>
      </c>
      <c r="J3425" s="1033"/>
    </row>
    <row r="3426" spans="2:10" s="115" customFormat="1" ht="15.95" hidden="1" customHeight="1">
      <c r="B3426" s="1024"/>
      <c r="C3426" s="1027"/>
      <c r="D3426" s="1030"/>
      <c r="E3426" s="196" t="s">
        <v>243</v>
      </c>
      <c r="F3426" s="537"/>
      <c r="G3426" s="351">
        <f>D3424*F3426</f>
        <v>0</v>
      </c>
      <c r="H3426" s="463"/>
      <c r="I3426" s="354">
        <f>D3424*F3426*H3426</f>
        <v>0</v>
      </c>
      <c r="J3426" s="1033"/>
    </row>
    <row r="3427" spans="2:10" s="115" customFormat="1" ht="15.95" hidden="1" customHeight="1">
      <c r="B3427" s="1024"/>
      <c r="C3427" s="1027"/>
      <c r="D3427" s="1030"/>
      <c r="E3427" s="196" t="s">
        <v>260</v>
      </c>
      <c r="F3427" s="537"/>
      <c r="G3427" s="351">
        <f>D3424*F3427</f>
        <v>0</v>
      </c>
      <c r="H3427" s="463"/>
      <c r="I3427" s="354">
        <f>D3424*F3427*H3427</f>
        <v>0</v>
      </c>
      <c r="J3427" s="1033"/>
    </row>
    <row r="3428" spans="2:10" s="115" customFormat="1" ht="15.95" hidden="1" customHeight="1">
      <c r="B3428" s="1024"/>
      <c r="C3428" s="1027"/>
      <c r="D3428" s="1030"/>
      <c r="E3428" s="196" t="s">
        <v>261</v>
      </c>
      <c r="F3428" s="537"/>
      <c r="G3428" s="351">
        <f>D3424*F3428</f>
        <v>0</v>
      </c>
      <c r="H3428" s="463"/>
      <c r="I3428" s="354">
        <f>D3424*F3428*H3428</f>
        <v>0</v>
      </c>
      <c r="J3428" s="1033"/>
    </row>
    <row r="3429" spans="2:10" s="115" customFormat="1" ht="15.95" hidden="1" customHeight="1">
      <c r="B3429" s="1025"/>
      <c r="C3429" s="1028"/>
      <c r="D3429" s="1031"/>
      <c r="E3429" s="196" t="s">
        <v>126</v>
      </c>
      <c r="F3429" s="537"/>
      <c r="G3429" s="351">
        <f>D3424*F3429</f>
        <v>0</v>
      </c>
      <c r="H3429" s="463"/>
      <c r="I3429" s="354">
        <f>D3424*F3429*H3429</f>
        <v>0</v>
      </c>
      <c r="J3429" s="1034"/>
    </row>
    <row r="3430" spans="2:10" s="115" customFormat="1" ht="15.95" hidden="1" customHeight="1">
      <c r="B3430" s="1023">
        <v>571</v>
      </c>
      <c r="C3430" s="1026"/>
      <c r="D3430" s="1029"/>
      <c r="E3430" s="196" t="s">
        <v>128</v>
      </c>
      <c r="F3430" s="537"/>
      <c r="G3430" s="351">
        <f>D3430*F3430</f>
        <v>0</v>
      </c>
      <c r="H3430" s="463"/>
      <c r="I3430" s="354">
        <f t="shared" ref="I3430" si="932">D3430*F3430*H3430</f>
        <v>0</v>
      </c>
      <c r="J3430" s="1032">
        <f>SUM(I3430:I3435)</f>
        <v>0</v>
      </c>
    </row>
    <row r="3431" spans="2:10" s="115" customFormat="1" ht="15.95" hidden="1" customHeight="1">
      <c r="B3431" s="1024"/>
      <c r="C3431" s="1027"/>
      <c r="D3431" s="1030"/>
      <c r="E3431" s="196" t="s">
        <v>259</v>
      </c>
      <c r="F3431" s="537"/>
      <c r="G3431" s="351">
        <f>D3430*F3431</f>
        <v>0</v>
      </c>
      <c r="H3431" s="463"/>
      <c r="I3431" s="354">
        <f t="shared" ref="I3431" si="933">D3430*F3431*H3431</f>
        <v>0</v>
      </c>
      <c r="J3431" s="1033"/>
    </row>
    <row r="3432" spans="2:10" s="115" customFormat="1" ht="15.95" hidden="1" customHeight="1">
      <c r="B3432" s="1024"/>
      <c r="C3432" s="1027"/>
      <c r="D3432" s="1030"/>
      <c r="E3432" s="196" t="s">
        <v>243</v>
      </c>
      <c r="F3432" s="537"/>
      <c r="G3432" s="351">
        <f>D3430*F3432</f>
        <v>0</v>
      </c>
      <c r="H3432" s="463"/>
      <c r="I3432" s="354">
        <f>D3430*F3432*H3432</f>
        <v>0</v>
      </c>
      <c r="J3432" s="1033"/>
    </row>
    <row r="3433" spans="2:10" s="115" customFormat="1" ht="15.95" hidden="1" customHeight="1">
      <c r="B3433" s="1024"/>
      <c r="C3433" s="1027"/>
      <c r="D3433" s="1030"/>
      <c r="E3433" s="196" t="s">
        <v>260</v>
      </c>
      <c r="F3433" s="537"/>
      <c r="G3433" s="351">
        <f>D3430*F3433</f>
        <v>0</v>
      </c>
      <c r="H3433" s="463"/>
      <c r="I3433" s="354">
        <f>D3430*F3433*H3433</f>
        <v>0</v>
      </c>
      <c r="J3433" s="1033"/>
    </row>
    <row r="3434" spans="2:10" s="115" customFormat="1" ht="15.95" hidden="1" customHeight="1">
      <c r="B3434" s="1024"/>
      <c r="C3434" s="1027"/>
      <c r="D3434" s="1030"/>
      <c r="E3434" s="196" t="s">
        <v>261</v>
      </c>
      <c r="F3434" s="537"/>
      <c r="G3434" s="351">
        <f>D3430*F3434</f>
        <v>0</v>
      </c>
      <c r="H3434" s="463"/>
      <c r="I3434" s="354">
        <f>D3430*F3434*H3434</f>
        <v>0</v>
      </c>
      <c r="J3434" s="1033"/>
    </row>
    <row r="3435" spans="2:10" s="115" customFormat="1" ht="15.95" hidden="1" customHeight="1">
      <c r="B3435" s="1025"/>
      <c r="C3435" s="1028"/>
      <c r="D3435" s="1031"/>
      <c r="E3435" s="196" t="s">
        <v>126</v>
      </c>
      <c r="F3435" s="537"/>
      <c r="G3435" s="351">
        <f>D3430*F3435</f>
        <v>0</v>
      </c>
      <c r="H3435" s="463"/>
      <c r="I3435" s="354">
        <f>D3430*F3435*H3435</f>
        <v>0</v>
      </c>
      <c r="J3435" s="1034"/>
    </row>
    <row r="3436" spans="2:10" s="115" customFormat="1" ht="15.95" hidden="1" customHeight="1">
      <c r="B3436" s="1023">
        <v>572</v>
      </c>
      <c r="C3436" s="1026"/>
      <c r="D3436" s="1029"/>
      <c r="E3436" s="196" t="s">
        <v>128</v>
      </c>
      <c r="F3436" s="537"/>
      <c r="G3436" s="351">
        <f>D3436*F3436</f>
        <v>0</v>
      </c>
      <c r="H3436" s="463"/>
      <c r="I3436" s="354">
        <f t="shared" ref="I3436" si="934">D3436*F3436*H3436</f>
        <v>0</v>
      </c>
      <c r="J3436" s="1032">
        <f>SUM(I3436:I3441)</f>
        <v>0</v>
      </c>
    </row>
    <row r="3437" spans="2:10" s="115" customFormat="1" ht="15.95" hidden="1" customHeight="1">
      <c r="B3437" s="1024"/>
      <c r="C3437" s="1027"/>
      <c r="D3437" s="1030"/>
      <c r="E3437" s="196" t="s">
        <v>259</v>
      </c>
      <c r="F3437" s="537"/>
      <c r="G3437" s="351">
        <f>D3436*F3437</f>
        <v>0</v>
      </c>
      <c r="H3437" s="463"/>
      <c r="I3437" s="354">
        <f t="shared" ref="I3437" si="935">D3436*F3437*H3437</f>
        <v>0</v>
      </c>
      <c r="J3437" s="1033"/>
    </row>
    <row r="3438" spans="2:10" s="115" customFormat="1" ht="15.95" hidden="1" customHeight="1">
      <c r="B3438" s="1024"/>
      <c r="C3438" s="1027"/>
      <c r="D3438" s="1030"/>
      <c r="E3438" s="196" t="s">
        <v>243</v>
      </c>
      <c r="F3438" s="537"/>
      <c r="G3438" s="351">
        <f>D3436*F3438</f>
        <v>0</v>
      </c>
      <c r="H3438" s="463"/>
      <c r="I3438" s="354">
        <f>D3436*F3438*H3438</f>
        <v>0</v>
      </c>
      <c r="J3438" s="1033"/>
    </row>
    <row r="3439" spans="2:10" s="115" customFormat="1" ht="15.95" hidden="1" customHeight="1">
      <c r="B3439" s="1024"/>
      <c r="C3439" s="1027"/>
      <c r="D3439" s="1030"/>
      <c r="E3439" s="196" t="s">
        <v>260</v>
      </c>
      <c r="F3439" s="537"/>
      <c r="G3439" s="351">
        <f>D3436*F3439</f>
        <v>0</v>
      </c>
      <c r="H3439" s="463"/>
      <c r="I3439" s="354">
        <f>D3436*F3439*H3439</f>
        <v>0</v>
      </c>
      <c r="J3439" s="1033"/>
    </row>
    <row r="3440" spans="2:10" s="115" customFormat="1" ht="15.95" hidden="1" customHeight="1">
      <c r="B3440" s="1024"/>
      <c r="C3440" s="1027"/>
      <c r="D3440" s="1030"/>
      <c r="E3440" s="196" t="s">
        <v>261</v>
      </c>
      <c r="F3440" s="537"/>
      <c r="G3440" s="351">
        <f>D3436*F3440</f>
        <v>0</v>
      </c>
      <c r="H3440" s="463"/>
      <c r="I3440" s="354">
        <f>D3436*F3440*H3440</f>
        <v>0</v>
      </c>
      <c r="J3440" s="1033"/>
    </row>
    <row r="3441" spans="2:10" s="115" customFormat="1" ht="15.95" hidden="1" customHeight="1">
      <c r="B3441" s="1025"/>
      <c r="C3441" s="1028"/>
      <c r="D3441" s="1031"/>
      <c r="E3441" s="196" t="s">
        <v>126</v>
      </c>
      <c r="F3441" s="537"/>
      <c r="G3441" s="351">
        <f>D3436*F3441</f>
        <v>0</v>
      </c>
      <c r="H3441" s="463"/>
      <c r="I3441" s="354">
        <f>D3436*F3441*H3441</f>
        <v>0</v>
      </c>
      <c r="J3441" s="1034"/>
    </row>
    <row r="3442" spans="2:10" s="115" customFormat="1" ht="15.95" hidden="1" customHeight="1">
      <c r="B3442" s="1023">
        <v>573</v>
      </c>
      <c r="C3442" s="1026"/>
      <c r="D3442" s="1029"/>
      <c r="E3442" s="196" t="s">
        <v>128</v>
      </c>
      <c r="F3442" s="537"/>
      <c r="G3442" s="351">
        <f>D3442*F3442</f>
        <v>0</v>
      </c>
      <c r="H3442" s="463"/>
      <c r="I3442" s="354">
        <f t="shared" ref="I3442" si="936">D3442*F3442*H3442</f>
        <v>0</v>
      </c>
      <c r="J3442" s="1032">
        <f>SUM(I3442:I3447)</f>
        <v>0</v>
      </c>
    </row>
    <row r="3443" spans="2:10" s="115" customFormat="1" ht="15.95" hidden="1" customHeight="1">
      <c r="B3443" s="1024"/>
      <c r="C3443" s="1027"/>
      <c r="D3443" s="1030"/>
      <c r="E3443" s="196" t="s">
        <v>259</v>
      </c>
      <c r="F3443" s="537"/>
      <c r="G3443" s="351">
        <f>D3442*F3443</f>
        <v>0</v>
      </c>
      <c r="H3443" s="463"/>
      <c r="I3443" s="354">
        <f t="shared" ref="I3443" si="937">D3442*F3443*H3443</f>
        <v>0</v>
      </c>
      <c r="J3443" s="1033"/>
    </row>
    <row r="3444" spans="2:10" s="115" customFormat="1" ht="15.95" hidden="1" customHeight="1">
      <c r="B3444" s="1024"/>
      <c r="C3444" s="1027"/>
      <c r="D3444" s="1030"/>
      <c r="E3444" s="196" t="s">
        <v>243</v>
      </c>
      <c r="F3444" s="537"/>
      <c r="G3444" s="351">
        <f>D3442*F3444</f>
        <v>0</v>
      </c>
      <c r="H3444" s="463"/>
      <c r="I3444" s="354">
        <f>D3442*F3444*H3444</f>
        <v>0</v>
      </c>
      <c r="J3444" s="1033"/>
    </row>
    <row r="3445" spans="2:10" s="115" customFormat="1" ht="15.95" hidden="1" customHeight="1">
      <c r="B3445" s="1024"/>
      <c r="C3445" s="1027"/>
      <c r="D3445" s="1030"/>
      <c r="E3445" s="196" t="s">
        <v>260</v>
      </c>
      <c r="F3445" s="537"/>
      <c r="G3445" s="351">
        <f>D3442*F3445</f>
        <v>0</v>
      </c>
      <c r="H3445" s="463"/>
      <c r="I3445" s="354">
        <f>D3442*F3445*H3445</f>
        <v>0</v>
      </c>
      <c r="J3445" s="1033"/>
    </row>
    <row r="3446" spans="2:10" s="115" customFormat="1" ht="15.95" hidden="1" customHeight="1">
      <c r="B3446" s="1024"/>
      <c r="C3446" s="1027"/>
      <c r="D3446" s="1030"/>
      <c r="E3446" s="196" t="s">
        <v>261</v>
      </c>
      <c r="F3446" s="537"/>
      <c r="G3446" s="351">
        <f>D3442*F3446</f>
        <v>0</v>
      </c>
      <c r="H3446" s="463"/>
      <c r="I3446" s="354">
        <f>D3442*F3446*H3446</f>
        <v>0</v>
      </c>
      <c r="J3446" s="1033"/>
    </row>
    <row r="3447" spans="2:10" s="115" customFormat="1" ht="15.95" hidden="1" customHeight="1">
      <c r="B3447" s="1025"/>
      <c r="C3447" s="1028"/>
      <c r="D3447" s="1031"/>
      <c r="E3447" s="196" t="s">
        <v>126</v>
      </c>
      <c r="F3447" s="537"/>
      <c r="G3447" s="351">
        <f>D3442*F3447</f>
        <v>0</v>
      </c>
      <c r="H3447" s="463"/>
      <c r="I3447" s="354">
        <f>D3442*F3447*H3447</f>
        <v>0</v>
      </c>
      <c r="J3447" s="1034"/>
    </row>
    <row r="3448" spans="2:10" s="115" customFormat="1" ht="15.95" hidden="1" customHeight="1">
      <c r="B3448" s="1023">
        <v>574</v>
      </c>
      <c r="C3448" s="1026"/>
      <c r="D3448" s="1029"/>
      <c r="E3448" s="196" t="s">
        <v>128</v>
      </c>
      <c r="F3448" s="537"/>
      <c r="G3448" s="351">
        <f>D3448*F3448</f>
        <v>0</v>
      </c>
      <c r="H3448" s="463"/>
      <c r="I3448" s="354">
        <f t="shared" ref="I3448" si="938">D3448*F3448*H3448</f>
        <v>0</v>
      </c>
      <c r="J3448" s="1032">
        <f>SUM(I3448:I3453)</f>
        <v>0</v>
      </c>
    </row>
    <row r="3449" spans="2:10" s="115" customFormat="1" ht="15.95" hidden="1" customHeight="1">
      <c r="B3449" s="1024"/>
      <c r="C3449" s="1027"/>
      <c r="D3449" s="1030"/>
      <c r="E3449" s="196" t="s">
        <v>259</v>
      </c>
      <c r="F3449" s="537"/>
      <c r="G3449" s="351">
        <f>D3448*F3449</f>
        <v>0</v>
      </c>
      <c r="H3449" s="463"/>
      <c r="I3449" s="354">
        <f t="shared" ref="I3449" si="939">D3448*F3449*H3449</f>
        <v>0</v>
      </c>
      <c r="J3449" s="1033"/>
    </row>
    <row r="3450" spans="2:10" s="115" customFormat="1" ht="15.95" hidden="1" customHeight="1">
      <c r="B3450" s="1024"/>
      <c r="C3450" s="1027"/>
      <c r="D3450" s="1030"/>
      <c r="E3450" s="196" t="s">
        <v>243</v>
      </c>
      <c r="F3450" s="537"/>
      <c r="G3450" s="351">
        <f>D3448*F3450</f>
        <v>0</v>
      </c>
      <c r="H3450" s="463"/>
      <c r="I3450" s="354">
        <f>D3448*F3450*H3450</f>
        <v>0</v>
      </c>
      <c r="J3450" s="1033"/>
    </row>
    <row r="3451" spans="2:10" s="115" customFormat="1" ht="15.95" hidden="1" customHeight="1">
      <c r="B3451" s="1024"/>
      <c r="C3451" s="1027"/>
      <c r="D3451" s="1030"/>
      <c r="E3451" s="196" t="s">
        <v>260</v>
      </c>
      <c r="F3451" s="537"/>
      <c r="G3451" s="351">
        <f>D3448*F3451</f>
        <v>0</v>
      </c>
      <c r="H3451" s="463"/>
      <c r="I3451" s="354">
        <f>D3448*F3451*H3451</f>
        <v>0</v>
      </c>
      <c r="J3451" s="1033"/>
    </row>
    <row r="3452" spans="2:10" s="115" customFormat="1" ht="15.95" hidden="1" customHeight="1">
      <c r="B3452" s="1024"/>
      <c r="C3452" s="1027"/>
      <c r="D3452" s="1030"/>
      <c r="E3452" s="196" t="s">
        <v>261</v>
      </c>
      <c r="F3452" s="537"/>
      <c r="G3452" s="351">
        <f>D3448*F3452</f>
        <v>0</v>
      </c>
      <c r="H3452" s="463"/>
      <c r="I3452" s="354">
        <f>D3448*F3452*H3452</f>
        <v>0</v>
      </c>
      <c r="J3452" s="1033"/>
    </row>
    <row r="3453" spans="2:10" s="115" customFormat="1" ht="15.95" hidden="1" customHeight="1">
      <c r="B3453" s="1025"/>
      <c r="C3453" s="1028"/>
      <c r="D3453" s="1031"/>
      <c r="E3453" s="196" t="s">
        <v>126</v>
      </c>
      <c r="F3453" s="537"/>
      <c r="G3453" s="351">
        <f>D3448*F3453</f>
        <v>0</v>
      </c>
      <c r="H3453" s="463"/>
      <c r="I3453" s="354">
        <f>D3448*F3453*H3453</f>
        <v>0</v>
      </c>
      <c r="J3453" s="1034"/>
    </row>
    <row r="3454" spans="2:10" s="115" customFormat="1" ht="15.95" hidden="1" customHeight="1">
      <c r="B3454" s="1023">
        <v>575</v>
      </c>
      <c r="C3454" s="1026"/>
      <c r="D3454" s="1029"/>
      <c r="E3454" s="196" t="s">
        <v>128</v>
      </c>
      <c r="F3454" s="537"/>
      <c r="G3454" s="351">
        <f>D3454*F3454</f>
        <v>0</v>
      </c>
      <c r="H3454" s="463"/>
      <c r="I3454" s="354">
        <f t="shared" ref="I3454" si="940">D3454*F3454*H3454</f>
        <v>0</v>
      </c>
      <c r="J3454" s="1032">
        <f>SUM(I3454:I3459)</f>
        <v>0</v>
      </c>
    </row>
    <row r="3455" spans="2:10" s="115" customFormat="1" ht="15.95" hidden="1" customHeight="1">
      <c r="B3455" s="1024"/>
      <c r="C3455" s="1027"/>
      <c r="D3455" s="1030"/>
      <c r="E3455" s="196" t="s">
        <v>259</v>
      </c>
      <c r="F3455" s="537"/>
      <c r="G3455" s="351">
        <f>D3454*F3455</f>
        <v>0</v>
      </c>
      <c r="H3455" s="463"/>
      <c r="I3455" s="354">
        <f t="shared" ref="I3455" si="941">D3454*F3455*H3455</f>
        <v>0</v>
      </c>
      <c r="J3455" s="1033"/>
    </row>
    <row r="3456" spans="2:10" s="115" customFormat="1" ht="15.95" hidden="1" customHeight="1">
      <c r="B3456" s="1024"/>
      <c r="C3456" s="1027"/>
      <c r="D3456" s="1030"/>
      <c r="E3456" s="196" t="s">
        <v>243</v>
      </c>
      <c r="F3456" s="537"/>
      <c r="G3456" s="351">
        <f>D3454*F3456</f>
        <v>0</v>
      </c>
      <c r="H3456" s="463"/>
      <c r="I3456" s="354">
        <f>D3454*F3456*H3456</f>
        <v>0</v>
      </c>
      <c r="J3456" s="1033"/>
    </row>
    <row r="3457" spans="2:10" s="115" customFormat="1" ht="15.95" hidden="1" customHeight="1">
      <c r="B3457" s="1024"/>
      <c r="C3457" s="1027"/>
      <c r="D3457" s="1030"/>
      <c r="E3457" s="196" t="s">
        <v>260</v>
      </c>
      <c r="F3457" s="537"/>
      <c r="G3457" s="351">
        <f>D3454*F3457</f>
        <v>0</v>
      </c>
      <c r="H3457" s="463"/>
      <c r="I3457" s="354">
        <f>D3454*F3457*H3457</f>
        <v>0</v>
      </c>
      <c r="J3457" s="1033"/>
    </row>
    <row r="3458" spans="2:10" s="115" customFormat="1" ht="15.95" hidden="1" customHeight="1">
      <c r="B3458" s="1024"/>
      <c r="C3458" s="1027"/>
      <c r="D3458" s="1030"/>
      <c r="E3458" s="196" t="s">
        <v>261</v>
      </c>
      <c r="F3458" s="537"/>
      <c r="G3458" s="351">
        <f>D3454*F3458</f>
        <v>0</v>
      </c>
      <c r="H3458" s="463"/>
      <c r="I3458" s="354">
        <f>D3454*F3458*H3458</f>
        <v>0</v>
      </c>
      <c r="J3458" s="1033"/>
    </row>
    <row r="3459" spans="2:10" s="115" customFormat="1" ht="15.95" hidden="1" customHeight="1">
      <c r="B3459" s="1025"/>
      <c r="C3459" s="1028"/>
      <c r="D3459" s="1031"/>
      <c r="E3459" s="196" t="s">
        <v>126</v>
      </c>
      <c r="F3459" s="537"/>
      <c r="G3459" s="351">
        <f>D3454*F3459</f>
        <v>0</v>
      </c>
      <c r="H3459" s="463"/>
      <c r="I3459" s="354">
        <f>D3454*F3459*H3459</f>
        <v>0</v>
      </c>
      <c r="J3459" s="1034"/>
    </row>
    <row r="3460" spans="2:10" s="115" customFormat="1" ht="15.95" hidden="1" customHeight="1">
      <c r="B3460" s="1023">
        <v>576</v>
      </c>
      <c r="C3460" s="1026"/>
      <c r="D3460" s="1029"/>
      <c r="E3460" s="196" t="s">
        <v>128</v>
      </c>
      <c r="F3460" s="537"/>
      <c r="G3460" s="351">
        <f>D3460*F3460</f>
        <v>0</v>
      </c>
      <c r="H3460" s="463"/>
      <c r="I3460" s="354">
        <f t="shared" ref="I3460" si="942">D3460*F3460*H3460</f>
        <v>0</v>
      </c>
      <c r="J3460" s="1032">
        <f>SUM(I3460:I3465)</f>
        <v>0</v>
      </c>
    </row>
    <row r="3461" spans="2:10" s="115" customFormat="1" ht="15.95" hidden="1" customHeight="1">
      <c r="B3461" s="1024"/>
      <c r="C3461" s="1027"/>
      <c r="D3461" s="1030"/>
      <c r="E3461" s="196" t="s">
        <v>259</v>
      </c>
      <c r="F3461" s="537"/>
      <c r="G3461" s="351">
        <f>D3460*F3461</f>
        <v>0</v>
      </c>
      <c r="H3461" s="463"/>
      <c r="I3461" s="354">
        <f t="shared" ref="I3461" si="943">D3460*F3461*H3461</f>
        <v>0</v>
      </c>
      <c r="J3461" s="1033"/>
    </row>
    <row r="3462" spans="2:10" s="115" customFormat="1" ht="15.95" hidden="1" customHeight="1">
      <c r="B3462" s="1024"/>
      <c r="C3462" s="1027"/>
      <c r="D3462" s="1030"/>
      <c r="E3462" s="196" t="s">
        <v>243</v>
      </c>
      <c r="F3462" s="537"/>
      <c r="G3462" s="351">
        <f>D3460*F3462</f>
        <v>0</v>
      </c>
      <c r="H3462" s="463"/>
      <c r="I3462" s="354">
        <f>D3460*F3462*H3462</f>
        <v>0</v>
      </c>
      <c r="J3462" s="1033"/>
    </row>
    <row r="3463" spans="2:10" s="115" customFormat="1" ht="15.95" hidden="1" customHeight="1">
      <c r="B3463" s="1024"/>
      <c r="C3463" s="1027"/>
      <c r="D3463" s="1030"/>
      <c r="E3463" s="196" t="s">
        <v>260</v>
      </c>
      <c r="F3463" s="537"/>
      <c r="G3463" s="351">
        <f>D3460*F3463</f>
        <v>0</v>
      </c>
      <c r="H3463" s="463"/>
      <c r="I3463" s="354">
        <f>D3460*F3463*H3463</f>
        <v>0</v>
      </c>
      <c r="J3463" s="1033"/>
    </row>
    <row r="3464" spans="2:10" s="115" customFormat="1" ht="15.95" hidden="1" customHeight="1">
      <c r="B3464" s="1024"/>
      <c r="C3464" s="1027"/>
      <c r="D3464" s="1030"/>
      <c r="E3464" s="196" t="s">
        <v>261</v>
      </c>
      <c r="F3464" s="537"/>
      <c r="G3464" s="351">
        <f>D3460*F3464</f>
        <v>0</v>
      </c>
      <c r="H3464" s="463"/>
      <c r="I3464" s="354">
        <f>D3460*F3464*H3464</f>
        <v>0</v>
      </c>
      <c r="J3464" s="1033"/>
    </row>
    <row r="3465" spans="2:10" s="115" customFormat="1" ht="15.95" hidden="1" customHeight="1">
      <c r="B3465" s="1025"/>
      <c r="C3465" s="1028"/>
      <c r="D3465" s="1031"/>
      <c r="E3465" s="196" t="s">
        <v>126</v>
      </c>
      <c r="F3465" s="537"/>
      <c r="G3465" s="351">
        <f>D3460*F3465</f>
        <v>0</v>
      </c>
      <c r="H3465" s="463"/>
      <c r="I3465" s="354">
        <f>D3460*F3465*H3465</f>
        <v>0</v>
      </c>
      <c r="J3465" s="1034"/>
    </row>
    <row r="3466" spans="2:10" s="115" customFormat="1" ht="15.95" hidden="1" customHeight="1">
      <c r="B3466" s="1023">
        <v>577</v>
      </c>
      <c r="C3466" s="1026"/>
      <c r="D3466" s="1029"/>
      <c r="E3466" s="196" t="s">
        <v>128</v>
      </c>
      <c r="F3466" s="537"/>
      <c r="G3466" s="351">
        <f>D3466*F3466</f>
        <v>0</v>
      </c>
      <c r="H3466" s="463"/>
      <c r="I3466" s="354">
        <f t="shared" ref="I3466" si="944">D3466*F3466*H3466</f>
        <v>0</v>
      </c>
      <c r="J3466" s="1032">
        <f>SUM(I3466:I3471)</f>
        <v>0</v>
      </c>
    </row>
    <row r="3467" spans="2:10" s="115" customFormat="1" ht="15.95" hidden="1" customHeight="1">
      <c r="B3467" s="1024"/>
      <c r="C3467" s="1027"/>
      <c r="D3467" s="1030"/>
      <c r="E3467" s="196" t="s">
        <v>259</v>
      </c>
      <c r="F3467" s="537"/>
      <c r="G3467" s="351">
        <f>D3466*F3467</f>
        <v>0</v>
      </c>
      <c r="H3467" s="463"/>
      <c r="I3467" s="354">
        <f t="shared" ref="I3467" si="945">D3466*F3467*H3467</f>
        <v>0</v>
      </c>
      <c r="J3467" s="1033"/>
    </row>
    <row r="3468" spans="2:10" s="115" customFormat="1" ht="15.95" hidden="1" customHeight="1">
      <c r="B3468" s="1024"/>
      <c r="C3468" s="1027"/>
      <c r="D3468" s="1030"/>
      <c r="E3468" s="196" t="s">
        <v>243</v>
      </c>
      <c r="F3468" s="537"/>
      <c r="G3468" s="351">
        <f>D3466*F3468</f>
        <v>0</v>
      </c>
      <c r="H3468" s="463"/>
      <c r="I3468" s="354">
        <f>D3466*F3468*H3468</f>
        <v>0</v>
      </c>
      <c r="J3468" s="1033"/>
    </row>
    <row r="3469" spans="2:10" s="115" customFormat="1" ht="15.95" hidden="1" customHeight="1">
      <c r="B3469" s="1024"/>
      <c r="C3469" s="1027"/>
      <c r="D3469" s="1030"/>
      <c r="E3469" s="196" t="s">
        <v>260</v>
      </c>
      <c r="F3469" s="537"/>
      <c r="G3469" s="351">
        <f>D3466*F3469</f>
        <v>0</v>
      </c>
      <c r="H3469" s="463"/>
      <c r="I3469" s="354">
        <f>D3466*F3469*H3469</f>
        <v>0</v>
      </c>
      <c r="J3469" s="1033"/>
    </row>
    <row r="3470" spans="2:10" s="115" customFormat="1" ht="15.95" hidden="1" customHeight="1">
      <c r="B3470" s="1024"/>
      <c r="C3470" s="1027"/>
      <c r="D3470" s="1030"/>
      <c r="E3470" s="196" t="s">
        <v>261</v>
      </c>
      <c r="F3470" s="537"/>
      <c r="G3470" s="351">
        <f>D3466*F3470</f>
        <v>0</v>
      </c>
      <c r="H3470" s="463"/>
      <c r="I3470" s="354">
        <f>D3466*F3470*H3470</f>
        <v>0</v>
      </c>
      <c r="J3470" s="1033"/>
    </row>
    <row r="3471" spans="2:10" s="115" customFormat="1" ht="15.95" hidden="1" customHeight="1">
      <c r="B3471" s="1025"/>
      <c r="C3471" s="1028"/>
      <c r="D3471" s="1031"/>
      <c r="E3471" s="196" t="s">
        <v>126</v>
      </c>
      <c r="F3471" s="537"/>
      <c r="G3471" s="351">
        <f>D3466*F3471</f>
        <v>0</v>
      </c>
      <c r="H3471" s="463"/>
      <c r="I3471" s="354">
        <f>D3466*F3471*H3471</f>
        <v>0</v>
      </c>
      <c r="J3471" s="1034"/>
    </row>
    <row r="3472" spans="2:10" s="115" customFormat="1" ht="15.95" hidden="1" customHeight="1">
      <c r="B3472" s="1023">
        <v>578</v>
      </c>
      <c r="C3472" s="1026"/>
      <c r="D3472" s="1029"/>
      <c r="E3472" s="196" t="s">
        <v>128</v>
      </c>
      <c r="F3472" s="537"/>
      <c r="G3472" s="351">
        <f>D3472*F3472</f>
        <v>0</v>
      </c>
      <c r="H3472" s="463"/>
      <c r="I3472" s="354">
        <f t="shared" ref="I3472" si="946">D3472*F3472*H3472</f>
        <v>0</v>
      </c>
      <c r="J3472" s="1032">
        <f>SUM(I3472:I3477)</f>
        <v>0</v>
      </c>
    </row>
    <row r="3473" spans="2:10" s="115" customFormat="1" ht="15.95" hidden="1" customHeight="1">
      <c r="B3473" s="1024"/>
      <c r="C3473" s="1027"/>
      <c r="D3473" s="1030"/>
      <c r="E3473" s="196" t="s">
        <v>259</v>
      </c>
      <c r="F3473" s="537"/>
      <c r="G3473" s="351">
        <f>D3472*F3473</f>
        <v>0</v>
      </c>
      <c r="H3473" s="463"/>
      <c r="I3473" s="354">
        <f t="shared" ref="I3473" si="947">D3472*F3473*H3473</f>
        <v>0</v>
      </c>
      <c r="J3473" s="1033"/>
    </row>
    <row r="3474" spans="2:10" s="115" customFormat="1" ht="15.95" hidden="1" customHeight="1">
      <c r="B3474" s="1024"/>
      <c r="C3474" s="1027"/>
      <c r="D3474" s="1030"/>
      <c r="E3474" s="196" t="s">
        <v>243</v>
      </c>
      <c r="F3474" s="537"/>
      <c r="G3474" s="351">
        <f>D3472*F3474</f>
        <v>0</v>
      </c>
      <c r="H3474" s="463"/>
      <c r="I3474" s="354">
        <f>D3472*F3474*H3474</f>
        <v>0</v>
      </c>
      <c r="J3474" s="1033"/>
    </row>
    <row r="3475" spans="2:10" s="115" customFormat="1" ht="15.95" hidden="1" customHeight="1">
      <c r="B3475" s="1024"/>
      <c r="C3475" s="1027"/>
      <c r="D3475" s="1030"/>
      <c r="E3475" s="196" t="s">
        <v>260</v>
      </c>
      <c r="F3475" s="537"/>
      <c r="G3475" s="351">
        <f>D3472*F3475</f>
        <v>0</v>
      </c>
      <c r="H3475" s="463"/>
      <c r="I3475" s="354">
        <f>D3472*F3475*H3475</f>
        <v>0</v>
      </c>
      <c r="J3475" s="1033"/>
    </row>
    <row r="3476" spans="2:10" s="115" customFormat="1" ht="15.95" hidden="1" customHeight="1">
      <c r="B3476" s="1024"/>
      <c r="C3476" s="1027"/>
      <c r="D3476" s="1030"/>
      <c r="E3476" s="196" t="s">
        <v>261</v>
      </c>
      <c r="F3476" s="537"/>
      <c r="G3476" s="351">
        <f>D3472*F3476</f>
        <v>0</v>
      </c>
      <c r="H3476" s="463"/>
      <c r="I3476" s="354">
        <f>D3472*F3476*H3476</f>
        <v>0</v>
      </c>
      <c r="J3476" s="1033"/>
    </row>
    <row r="3477" spans="2:10" s="115" customFormat="1" ht="15.95" hidden="1" customHeight="1">
      <c r="B3477" s="1025"/>
      <c r="C3477" s="1028"/>
      <c r="D3477" s="1031"/>
      <c r="E3477" s="196" t="s">
        <v>126</v>
      </c>
      <c r="F3477" s="537"/>
      <c r="G3477" s="351">
        <f>D3472*F3477</f>
        <v>0</v>
      </c>
      <c r="H3477" s="463"/>
      <c r="I3477" s="354">
        <f>D3472*F3477*H3477</f>
        <v>0</v>
      </c>
      <c r="J3477" s="1034"/>
    </row>
    <row r="3478" spans="2:10" s="115" customFormat="1" ht="15.95" hidden="1" customHeight="1">
      <c r="B3478" s="1023">
        <v>579</v>
      </c>
      <c r="C3478" s="1026"/>
      <c r="D3478" s="1029"/>
      <c r="E3478" s="196" t="s">
        <v>128</v>
      </c>
      <c r="F3478" s="537"/>
      <c r="G3478" s="351">
        <f>D3478*F3478</f>
        <v>0</v>
      </c>
      <c r="H3478" s="463"/>
      <c r="I3478" s="354">
        <f t="shared" ref="I3478" si="948">D3478*F3478*H3478</f>
        <v>0</v>
      </c>
      <c r="J3478" s="1032">
        <f>SUM(I3478:I3483)</f>
        <v>0</v>
      </c>
    </row>
    <row r="3479" spans="2:10" s="115" customFormat="1" ht="15.95" hidden="1" customHeight="1">
      <c r="B3479" s="1024"/>
      <c r="C3479" s="1027"/>
      <c r="D3479" s="1030"/>
      <c r="E3479" s="196" t="s">
        <v>259</v>
      </c>
      <c r="F3479" s="537"/>
      <c r="G3479" s="351">
        <f>D3478*F3479</f>
        <v>0</v>
      </c>
      <c r="H3479" s="463"/>
      <c r="I3479" s="354">
        <f t="shared" ref="I3479" si="949">D3478*F3479*H3479</f>
        <v>0</v>
      </c>
      <c r="J3479" s="1033"/>
    </row>
    <row r="3480" spans="2:10" s="115" customFormat="1" ht="15.95" hidden="1" customHeight="1">
      <c r="B3480" s="1024"/>
      <c r="C3480" s="1027"/>
      <c r="D3480" s="1030"/>
      <c r="E3480" s="196" t="s">
        <v>243</v>
      </c>
      <c r="F3480" s="537"/>
      <c r="G3480" s="351">
        <f>D3478*F3480</f>
        <v>0</v>
      </c>
      <c r="H3480" s="463"/>
      <c r="I3480" s="354">
        <f>D3478*F3480*H3480</f>
        <v>0</v>
      </c>
      <c r="J3480" s="1033"/>
    </row>
    <row r="3481" spans="2:10" s="115" customFormat="1" ht="15.95" hidden="1" customHeight="1">
      <c r="B3481" s="1024"/>
      <c r="C3481" s="1027"/>
      <c r="D3481" s="1030"/>
      <c r="E3481" s="196" t="s">
        <v>260</v>
      </c>
      <c r="F3481" s="537"/>
      <c r="G3481" s="351">
        <f>D3478*F3481</f>
        <v>0</v>
      </c>
      <c r="H3481" s="463"/>
      <c r="I3481" s="354">
        <f>D3478*F3481*H3481</f>
        <v>0</v>
      </c>
      <c r="J3481" s="1033"/>
    </row>
    <row r="3482" spans="2:10" s="115" customFormat="1" ht="15.95" hidden="1" customHeight="1">
      <c r="B3482" s="1024"/>
      <c r="C3482" s="1027"/>
      <c r="D3482" s="1030"/>
      <c r="E3482" s="196" t="s">
        <v>261</v>
      </c>
      <c r="F3482" s="537"/>
      <c r="G3482" s="351">
        <f>D3478*F3482</f>
        <v>0</v>
      </c>
      <c r="H3482" s="463"/>
      <c r="I3482" s="354">
        <f>D3478*F3482*H3482</f>
        <v>0</v>
      </c>
      <c r="J3482" s="1033"/>
    </row>
    <row r="3483" spans="2:10" s="115" customFormat="1" ht="15.95" hidden="1" customHeight="1">
      <c r="B3483" s="1025"/>
      <c r="C3483" s="1028"/>
      <c r="D3483" s="1031"/>
      <c r="E3483" s="196" t="s">
        <v>126</v>
      </c>
      <c r="F3483" s="537"/>
      <c r="G3483" s="351">
        <f>D3478*F3483</f>
        <v>0</v>
      </c>
      <c r="H3483" s="463"/>
      <c r="I3483" s="354">
        <f>D3478*F3483*H3483</f>
        <v>0</v>
      </c>
      <c r="J3483" s="1034"/>
    </row>
    <row r="3484" spans="2:10" s="115" customFormat="1" ht="15.95" hidden="1" customHeight="1">
      <c r="B3484" s="1023">
        <v>580</v>
      </c>
      <c r="C3484" s="1026"/>
      <c r="D3484" s="1029"/>
      <c r="E3484" s="196" t="s">
        <v>128</v>
      </c>
      <c r="F3484" s="537"/>
      <c r="G3484" s="351">
        <f>D3484*F3484</f>
        <v>0</v>
      </c>
      <c r="H3484" s="463"/>
      <c r="I3484" s="354">
        <f t="shared" ref="I3484" si="950">D3484*F3484*H3484</f>
        <v>0</v>
      </c>
      <c r="J3484" s="1032">
        <f>SUM(I3484:I3489)</f>
        <v>0</v>
      </c>
    </row>
    <row r="3485" spans="2:10" s="115" customFormat="1" ht="15.95" hidden="1" customHeight="1">
      <c r="B3485" s="1024"/>
      <c r="C3485" s="1027"/>
      <c r="D3485" s="1030"/>
      <c r="E3485" s="196" t="s">
        <v>259</v>
      </c>
      <c r="F3485" s="537"/>
      <c r="G3485" s="351">
        <f>D3484*F3485</f>
        <v>0</v>
      </c>
      <c r="H3485" s="463"/>
      <c r="I3485" s="354">
        <f t="shared" ref="I3485" si="951">D3484*F3485*H3485</f>
        <v>0</v>
      </c>
      <c r="J3485" s="1033"/>
    </row>
    <row r="3486" spans="2:10" s="115" customFormat="1" ht="15.95" hidden="1" customHeight="1">
      <c r="B3486" s="1024"/>
      <c r="C3486" s="1027"/>
      <c r="D3486" s="1030"/>
      <c r="E3486" s="196" t="s">
        <v>243</v>
      </c>
      <c r="F3486" s="537"/>
      <c r="G3486" s="351">
        <f>D3484*F3486</f>
        <v>0</v>
      </c>
      <c r="H3486" s="463"/>
      <c r="I3486" s="354">
        <f>D3484*F3486*H3486</f>
        <v>0</v>
      </c>
      <c r="J3486" s="1033"/>
    </row>
    <row r="3487" spans="2:10" s="115" customFormat="1" ht="15.95" hidden="1" customHeight="1">
      <c r="B3487" s="1024"/>
      <c r="C3487" s="1027"/>
      <c r="D3487" s="1030"/>
      <c r="E3487" s="196" t="s">
        <v>260</v>
      </c>
      <c r="F3487" s="537"/>
      <c r="G3487" s="351">
        <f>D3484*F3487</f>
        <v>0</v>
      </c>
      <c r="H3487" s="463"/>
      <c r="I3487" s="354">
        <f>D3484*F3487*H3487</f>
        <v>0</v>
      </c>
      <c r="J3487" s="1033"/>
    </row>
    <row r="3488" spans="2:10" s="115" customFormat="1" ht="15.95" hidden="1" customHeight="1">
      <c r="B3488" s="1024"/>
      <c r="C3488" s="1027"/>
      <c r="D3488" s="1030"/>
      <c r="E3488" s="196" t="s">
        <v>261</v>
      </c>
      <c r="F3488" s="537"/>
      <c r="G3488" s="351">
        <f>D3484*F3488</f>
        <v>0</v>
      </c>
      <c r="H3488" s="463"/>
      <c r="I3488" s="354">
        <f>D3484*F3488*H3488</f>
        <v>0</v>
      </c>
      <c r="J3488" s="1033"/>
    </row>
    <row r="3489" spans="2:10" s="115" customFormat="1" ht="15.95" hidden="1" customHeight="1">
      <c r="B3489" s="1025"/>
      <c r="C3489" s="1028"/>
      <c r="D3489" s="1031"/>
      <c r="E3489" s="196" t="s">
        <v>126</v>
      </c>
      <c r="F3489" s="537"/>
      <c r="G3489" s="351">
        <f>D3484*F3489</f>
        <v>0</v>
      </c>
      <c r="H3489" s="463"/>
      <c r="I3489" s="354">
        <f>D3484*F3489*H3489</f>
        <v>0</v>
      </c>
      <c r="J3489" s="1034"/>
    </row>
    <row r="3490" spans="2:10" s="115" customFormat="1" ht="15.95" hidden="1" customHeight="1">
      <c r="B3490" s="1023">
        <v>581</v>
      </c>
      <c r="C3490" s="1026"/>
      <c r="D3490" s="1029"/>
      <c r="E3490" s="196" t="s">
        <v>128</v>
      </c>
      <c r="F3490" s="537"/>
      <c r="G3490" s="351">
        <f>D3490*F3490</f>
        <v>0</v>
      </c>
      <c r="H3490" s="463"/>
      <c r="I3490" s="354">
        <f t="shared" ref="I3490" si="952">D3490*F3490*H3490</f>
        <v>0</v>
      </c>
      <c r="J3490" s="1032">
        <f>SUM(I3490:I3495)</f>
        <v>0</v>
      </c>
    </row>
    <row r="3491" spans="2:10" s="115" customFormat="1" ht="15.95" hidden="1" customHeight="1">
      <c r="B3491" s="1024"/>
      <c r="C3491" s="1027"/>
      <c r="D3491" s="1030"/>
      <c r="E3491" s="196" t="s">
        <v>259</v>
      </c>
      <c r="F3491" s="537"/>
      <c r="G3491" s="351">
        <f>D3490*F3491</f>
        <v>0</v>
      </c>
      <c r="H3491" s="463"/>
      <c r="I3491" s="354">
        <f t="shared" ref="I3491" si="953">D3490*F3491*H3491</f>
        <v>0</v>
      </c>
      <c r="J3491" s="1033"/>
    </row>
    <row r="3492" spans="2:10" s="115" customFormat="1" ht="15.95" hidden="1" customHeight="1">
      <c r="B3492" s="1024"/>
      <c r="C3492" s="1027"/>
      <c r="D3492" s="1030"/>
      <c r="E3492" s="196" t="s">
        <v>243</v>
      </c>
      <c r="F3492" s="537"/>
      <c r="G3492" s="351">
        <f>D3490*F3492</f>
        <v>0</v>
      </c>
      <c r="H3492" s="463"/>
      <c r="I3492" s="354">
        <f>D3490*F3492*H3492</f>
        <v>0</v>
      </c>
      <c r="J3492" s="1033"/>
    </row>
    <row r="3493" spans="2:10" s="115" customFormat="1" ht="15.95" hidden="1" customHeight="1">
      <c r="B3493" s="1024"/>
      <c r="C3493" s="1027"/>
      <c r="D3493" s="1030"/>
      <c r="E3493" s="196" t="s">
        <v>260</v>
      </c>
      <c r="F3493" s="537"/>
      <c r="G3493" s="351">
        <f>D3490*F3493</f>
        <v>0</v>
      </c>
      <c r="H3493" s="463"/>
      <c r="I3493" s="354">
        <f>D3490*F3493*H3493</f>
        <v>0</v>
      </c>
      <c r="J3493" s="1033"/>
    </row>
    <row r="3494" spans="2:10" s="115" customFormat="1" ht="15.95" hidden="1" customHeight="1">
      <c r="B3494" s="1024"/>
      <c r="C3494" s="1027"/>
      <c r="D3494" s="1030"/>
      <c r="E3494" s="196" t="s">
        <v>261</v>
      </c>
      <c r="F3494" s="537"/>
      <c r="G3494" s="351">
        <f>D3490*F3494</f>
        <v>0</v>
      </c>
      <c r="H3494" s="463"/>
      <c r="I3494" s="354">
        <f>D3490*F3494*H3494</f>
        <v>0</v>
      </c>
      <c r="J3494" s="1033"/>
    </row>
    <row r="3495" spans="2:10" s="115" customFormat="1" ht="15.95" hidden="1" customHeight="1">
      <c r="B3495" s="1025"/>
      <c r="C3495" s="1028"/>
      <c r="D3495" s="1031"/>
      <c r="E3495" s="196" t="s">
        <v>126</v>
      </c>
      <c r="F3495" s="537"/>
      <c r="G3495" s="351">
        <f>D3490*F3495</f>
        <v>0</v>
      </c>
      <c r="H3495" s="463"/>
      <c r="I3495" s="354">
        <f>D3490*F3495*H3495</f>
        <v>0</v>
      </c>
      <c r="J3495" s="1034"/>
    </row>
    <row r="3496" spans="2:10" s="115" customFormat="1" ht="15.95" hidden="1" customHeight="1">
      <c r="B3496" s="1023">
        <v>582</v>
      </c>
      <c r="C3496" s="1026"/>
      <c r="D3496" s="1029"/>
      <c r="E3496" s="196" t="s">
        <v>128</v>
      </c>
      <c r="F3496" s="537"/>
      <c r="G3496" s="351">
        <f>D3496*F3496</f>
        <v>0</v>
      </c>
      <c r="H3496" s="463"/>
      <c r="I3496" s="354">
        <f t="shared" ref="I3496" si="954">D3496*F3496*H3496</f>
        <v>0</v>
      </c>
      <c r="J3496" s="1032">
        <f>SUM(I3496:I3501)</f>
        <v>0</v>
      </c>
    </row>
    <row r="3497" spans="2:10" s="115" customFormat="1" ht="15.95" hidden="1" customHeight="1">
      <c r="B3497" s="1024"/>
      <c r="C3497" s="1027"/>
      <c r="D3497" s="1030"/>
      <c r="E3497" s="196" t="s">
        <v>259</v>
      </c>
      <c r="F3497" s="537"/>
      <c r="G3497" s="351">
        <f>D3496*F3497</f>
        <v>0</v>
      </c>
      <c r="H3497" s="463"/>
      <c r="I3497" s="354">
        <f t="shared" ref="I3497" si="955">D3496*F3497*H3497</f>
        <v>0</v>
      </c>
      <c r="J3497" s="1033"/>
    </row>
    <row r="3498" spans="2:10" s="115" customFormat="1" ht="15.95" hidden="1" customHeight="1">
      <c r="B3498" s="1024"/>
      <c r="C3498" s="1027"/>
      <c r="D3498" s="1030"/>
      <c r="E3498" s="196" t="s">
        <v>243</v>
      </c>
      <c r="F3498" s="537"/>
      <c r="G3498" s="351">
        <f>D3496*F3498</f>
        <v>0</v>
      </c>
      <c r="H3498" s="463"/>
      <c r="I3498" s="354">
        <f>D3496*F3498*H3498</f>
        <v>0</v>
      </c>
      <c r="J3498" s="1033"/>
    </row>
    <row r="3499" spans="2:10" s="115" customFormat="1" ht="15.95" hidden="1" customHeight="1">
      <c r="B3499" s="1024"/>
      <c r="C3499" s="1027"/>
      <c r="D3499" s="1030"/>
      <c r="E3499" s="196" t="s">
        <v>260</v>
      </c>
      <c r="F3499" s="537"/>
      <c r="G3499" s="351">
        <f>D3496*F3499</f>
        <v>0</v>
      </c>
      <c r="H3499" s="463"/>
      <c r="I3499" s="354">
        <f>D3496*F3499*H3499</f>
        <v>0</v>
      </c>
      <c r="J3499" s="1033"/>
    </row>
    <row r="3500" spans="2:10" s="115" customFormat="1" ht="15.95" hidden="1" customHeight="1">
      <c r="B3500" s="1024"/>
      <c r="C3500" s="1027"/>
      <c r="D3500" s="1030"/>
      <c r="E3500" s="196" t="s">
        <v>261</v>
      </c>
      <c r="F3500" s="537"/>
      <c r="G3500" s="351">
        <f>D3496*F3500</f>
        <v>0</v>
      </c>
      <c r="H3500" s="463"/>
      <c r="I3500" s="354">
        <f>D3496*F3500*H3500</f>
        <v>0</v>
      </c>
      <c r="J3500" s="1033"/>
    </row>
    <row r="3501" spans="2:10" s="115" customFormat="1" ht="15.95" hidden="1" customHeight="1">
      <c r="B3501" s="1025"/>
      <c r="C3501" s="1028"/>
      <c r="D3501" s="1031"/>
      <c r="E3501" s="196" t="s">
        <v>126</v>
      </c>
      <c r="F3501" s="537"/>
      <c r="G3501" s="351">
        <f>D3496*F3501</f>
        <v>0</v>
      </c>
      <c r="H3501" s="463"/>
      <c r="I3501" s="354">
        <f>D3496*F3501*H3501</f>
        <v>0</v>
      </c>
      <c r="J3501" s="1034"/>
    </row>
    <row r="3502" spans="2:10" s="115" customFormat="1" ht="15.95" hidden="1" customHeight="1">
      <c r="B3502" s="1023">
        <v>583</v>
      </c>
      <c r="C3502" s="1026"/>
      <c r="D3502" s="1029"/>
      <c r="E3502" s="196" t="s">
        <v>128</v>
      </c>
      <c r="F3502" s="537"/>
      <c r="G3502" s="351">
        <f>D3502*F3502</f>
        <v>0</v>
      </c>
      <c r="H3502" s="463"/>
      <c r="I3502" s="354">
        <f t="shared" ref="I3502" si="956">D3502*F3502*H3502</f>
        <v>0</v>
      </c>
      <c r="J3502" s="1032">
        <f>SUM(I3502:I3507)</f>
        <v>0</v>
      </c>
    </row>
    <row r="3503" spans="2:10" s="115" customFormat="1" ht="15.95" hidden="1" customHeight="1">
      <c r="B3503" s="1024"/>
      <c r="C3503" s="1027"/>
      <c r="D3503" s="1030"/>
      <c r="E3503" s="196" t="s">
        <v>259</v>
      </c>
      <c r="F3503" s="537"/>
      <c r="G3503" s="351">
        <f>D3502*F3503</f>
        <v>0</v>
      </c>
      <c r="H3503" s="463"/>
      <c r="I3503" s="354">
        <f t="shared" ref="I3503" si="957">D3502*F3503*H3503</f>
        <v>0</v>
      </c>
      <c r="J3503" s="1033"/>
    </row>
    <row r="3504" spans="2:10" s="115" customFormat="1" ht="15.95" hidden="1" customHeight="1">
      <c r="B3504" s="1024"/>
      <c r="C3504" s="1027"/>
      <c r="D3504" s="1030"/>
      <c r="E3504" s="196" t="s">
        <v>243</v>
      </c>
      <c r="F3504" s="537"/>
      <c r="G3504" s="351">
        <f>D3502*F3504</f>
        <v>0</v>
      </c>
      <c r="H3504" s="463"/>
      <c r="I3504" s="354">
        <f>D3502*F3504*H3504</f>
        <v>0</v>
      </c>
      <c r="J3504" s="1033"/>
    </row>
    <row r="3505" spans="2:10" s="115" customFormat="1" ht="15.95" hidden="1" customHeight="1">
      <c r="B3505" s="1024"/>
      <c r="C3505" s="1027"/>
      <c r="D3505" s="1030"/>
      <c r="E3505" s="196" t="s">
        <v>260</v>
      </c>
      <c r="F3505" s="537"/>
      <c r="G3505" s="351">
        <f>D3502*F3505</f>
        <v>0</v>
      </c>
      <c r="H3505" s="463"/>
      <c r="I3505" s="354">
        <f>D3502*F3505*H3505</f>
        <v>0</v>
      </c>
      <c r="J3505" s="1033"/>
    </row>
    <row r="3506" spans="2:10" s="115" customFormat="1" ht="15.95" hidden="1" customHeight="1">
      <c r="B3506" s="1024"/>
      <c r="C3506" s="1027"/>
      <c r="D3506" s="1030"/>
      <c r="E3506" s="196" t="s">
        <v>261</v>
      </c>
      <c r="F3506" s="537"/>
      <c r="G3506" s="351">
        <f>D3502*F3506</f>
        <v>0</v>
      </c>
      <c r="H3506" s="463"/>
      <c r="I3506" s="354">
        <f>D3502*F3506*H3506</f>
        <v>0</v>
      </c>
      <c r="J3506" s="1033"/>
    </row>
    <row r="3507" spans="2:10" s="115" customFormat="1" ht="15.95" hidden="1" customHeight="1">
      <c r="B3507" s="1025"/>
      <c r="C3507" s="1028"/>
      <c r="D3507" s="1031"/>
      <c r="E3507" s="196" t="s">
        <v>126</v>
      </c>
      <c r="F3507" s="537"/>
      <c r="G3507" s="351">
        <f>D3502*F3507</f>
        <v>0</v>
      </c>
      <c r="H3507" s="463"/>
      <c r="I3507" s="354">
        <f>D3502*F3507*H3507</f>
        <v>0</v>
      </c>
      <c r="J3507" s="1034"/>
    </row>
    <row r="3508" spans="2:10" s="115" customFormat="1" ht="15.95" hidden="1" customHeight="1">
      <c r="B3508" s="1023">
        <v>584</v>
      </c>
      <c r="C3508" s="1026"/>
      <c r="D3508" s="1029"/>
      <c r="E3508" s="196" t="s">
        <v>128</v>
      </c>
      <c r="F3508" s="537"/>
      <c r="G3508" s="351">
        <f>D3508*F3508</f>
        <v>0</v>
      </c>
      <c r="H3508" s="463"/>
      <c r="I3508" s="354">
        <f t="shared" ref="I3508" si="958">D3508*F3508*H3508</f>
        <v>0</v>
      </c>
      <c r="J3508" s="1032">
        <f>SUM(I3508:I3513)</f>
        <v>0</v>
      </c>
    </row>
    <row r="3509" spans="2:10" s="115" customFormat="1" ht="15.95" hidden="1" customHeight="1">
      <c r="B3509" s="1024"/>
      <c r="C3509" s="1027"/>
      <c r="D3509" s="1030"/>
      <c r="E3509" s="196" t="s">
        <v>259</v>
      </c>
      <c r="F3509" s="537"/>
      <c r="G3509" s="351">
        <f>D3508*F3509</f>
        <v>0</v>
      </c>
      <c r="H3509" s="463"/>
      <c r="I3509" s="354">
        <f t="shared" ref="I3509" si="959">D3508*F3509*H3509</f>
        <v>0</v>
      </c>
      <c r="J3509" s="1033"/>
    </row>
    <row r="3510" spans="2:10" s="115" customFormat="1" ht="15.95" hidden="1" customHeight="1">
      <c r="B3510" s="1024"/>
      <c r="C3510" s="1027"/>
      <c r="D3510" s="1030"/>
      <c r="E3510" s="196" t="s">
        <v>243</v>
      </c>
      <c r="F3510" s="537"/>
      <c r="G3510" s="351">
        <f>D3508*F3510</f>
        <v>0</v>
      </c>
      <c r="H3510" s="463"/>
      <c r="I3510" s="354">
        <f>D3508*F3510*H3510</f>
        <v>0</v>
      </c>
      <c r="J3510" s="1033"/>
    </row>
    <row r="3511" spans="2:10" s="115" customFormat="1" ht="15.95" hidden="1" customHeight="1">
      <c r="B3511" s="1024"/>
      <c r="C3511" s="1027"/>
      <c r="D3511" s="1030"/>
      <c r="E3511" s="196" t="s">
        <v>260</v>
      </c>
      <c r="F3511" s="537"/>
      <c r="G3511" s="351">
        <f>D3508*F3511</f>
        <v>0</v>
      </c>
      <c r="H3511" s="463"/>
      <c r="I3511" s="354">
        <f>D3508*F3511*H3511</f>
        <v>0</v>
      </c>
      <c r="J3511" s="1033"/>
    </row>
    <row r="3512" spans="2:10" s="115" customFormat="1" ht="15.95" hidden="1" customHeight="1">
      <c r="B3512" s="1024"/>
      <c r="C3512" s="1027"/>
      <c r="D3512" s="1030"/>
      <c r="E3512" s="196" t="s">
        <v>261</v>
      </c>
      <c r="F3512" s="537"/>
      <c r="G3512" s="351">
        <f>D3508*F3512</f>
        <v>0</v>
      </c>
      <c r="H3512" s="463"/>
      <c r="I3512" s="354">
        <f>D3508*F3512*H3512</f>
        <v>0</v>
      </c>
      <c r="J3512" s="1033"/>
    </row>
    <row r="3513" spans="2:10" s="115" customFormat="1" ht="15.95" hidden="1" customHeight="1">
      <c r="B3513" s="1025"/>
      <c r="C3513" s="1028"/>
      <c r="D3513" s="1031"/>
      <c r="E3513" s="196" t="s">
        <v>126</v>
      </c>
      <c r="F3513" s="537"/>
      <c r="G3513" s="351">
        <f>D3508*F3513</f>
        <v>0</v>
      </c>
      <c r="H3513" s="463"/>
      <c r="I3513" s="354">
        <f>D3508*F3513*H3513</f>
        <v>0</v>
      </c>
      <c r="J3513" s="1034"/>
    </row>
    <row r="3514" spans="2:10" s="115" customFormat="1" ht="15.95" hidden="1" customHeight="1">
      <c r="B3514" s="1023">
        <v>585</v>
      </c>
      <c r="C3514" s="1026"/>
      <c r="D3514" s="1029"/>
      <c r="E3514" s="196" t="s">
        <v>128</v>
      </c>
      <c r="F3514" s="537"/>
      <c r="G3514" s="351">
        <f>D3514*F3514</f>
        <v>0</v>
      </c>
      <c r="H3514" s="463"/>
      <c r="I3514" s="354">
        <f t="shared" ref="I3514" si="960">D3514*F3514*H3514</f>
        <v>0</v>
      </c>
      <c r="J3514" s="1032">
        <f>SUM(I3514:I3519)</f>
        <v>0</v>
      </c>
    </row>
    <row r="3515" spans="2:10" s="115" customFormat="1" ht="15.95" hidden="1" customHeight="1">
      <c r="B3515" s="1024"/>
      <c r="C3515" s="1027"/>
      <c r="D3515" s="1030"/>
      <c r="E3515" s="196" t="s">
        <v>259</v>
      </c>
      <c r="F3515" s="537"/>
      <c r="G3515" s="351">
        <f>D3514*F3515</f>
        <v>0</v>
      </c>
      <c r="H3515" s="463"/>
      <c r="I3515" s="354">
        <f t="shared" ref="I3515" si="961">D3514*F3515*H3515</f>
        <v>0</v>
      </c>
      <c r="J3515" s="1033"/>
    </row>
    <row r="3516" spans="2:10" s="115" customFormat="1" ht="15.95" hidden="1" customHeight="1">
      <c r="B3516" s="1024"/>
      <c r="C3516" s="1027"/>
      <c r="D3516" s="1030"/>
      <c r="E3516" s="196" t="s">
        <v>243</v>
      </c>
      <c r="F3516" s="537"/>
      <c r="G3516" s="351">
        <f>D3514*F3516</f>
        <v>0</v>
      </c>
      <c r="H3516" s="463"/>
      <c r="I3516" s="354">
        <f>D3514*F3516*H3516</f>
        <v>0</v>
      </c>
      <c r="J3516" s="1033"/>
    </row>
    <row r="3517" spans="2:10" s="115" customFormat="1" ht="15.95" hidden="1" customHeight="1">
      <c r="B3517" s="1024"/>
      <c r="C3517" s="1027"/>
      <c r="D3517" s="1030"/>
      <c r="E3517" s="196" t="s">
        <v>260</v>
      </c>
      <c r="F3517" s="537"/>
      <c r="G3517" s="351">
        <f>D3514*F3517</f>
        <v>0</v>
      </c>
      <c r="H3517" s="463"/>
      <c r="I3517" s="354">
        <f>D3514*F3517*H3517</f>
        <v>0</v>
      </c>
      <c r="J3517" s="1033"/>
    </row>
    <row r="3518" spans="2:10" s="115" customFormat="1" ht="15.95" hidden="1" customHeight="1">
      <c r="B3518" s="1024"/>
      <c r="C3518" s="1027"/>
      <c r="D3518" s="1030"/>
      <c r="E3518" s="196" t="s">
        <v>261</v>
      </c>
      <c r="F3518" s="537"/>
      <c r="G3518" s="351">
        <f>D3514*F3518</f>
        <v>0</v>
      </c>
      <c r="H3518" s="463"/>
      <c r="I3518" s="354">
        <f>D3514*F3518*H3518</f>
        <v>0</v>
      </c>
      <c r="J3518" s="1033"/>
    </row>
    <row r="3519" spans="2:10" s="115" customFormat="1" ht="15.95" hidden="1" customHeight="1">
      <c r="B3519" s="1025"/>
      <c r="C3519" s="1028"/>
      <c r="D3519" s="1031"/>
      <c r="E3519" s="196" t="s">
        <v>126</v>
      </c>
      <c r="F3519" s="537"/>
      <c r="G3519" s="351">
        <f>D3514*F3519</f>
        <v>0</v>
      </c>
      <c r="H3519" s="463"/>
      <c r="I3519" s="354">
        <f>D3514*F3519*H3519</f>
        <v>0</v>
      </c>
      <c r="J3519" s="1034"/>
    </row>
    <row r="3520" spans="2:10" s="115" customFormat="1" ht="15.95" hidden="1" customHeight="1">
      <c r="B3520" s="1023">
        <v>586</v>
      </c>
      <c r="C3520" s="1026"/>
      <c r="D3520" s="1029"/>
      <c r="E3520" s="196" t="s">
        <v>128</v>
      </c>
      <c r="F3520" s="537"/>
      <c r="G3520" s="351">
        <f>D3520*F3520</f>
        <v>0</v>
      </c>
      <c r="H3520" s="463"/>
      <c r="I3520" s="354">
        <f t="shared" ref="I3520" si="962">D3520*F3520*H3520</f>
        <v>0</v>
      </c>
      <c r="J3520" s="1032">
        <f>SUM(I3520:I3525)</f>
        <v>0</v>
      </c>
    </row>
    <row r="3521" spans="2:10" s="115" customFormat="1" ht="15.95" hidden="1" customHeight="1">
      <c r="B3521" s="1024"/>
      <c r="C3521" s="1027"/>
      <c r="D3521" s="1030"/>
      <c r="E3521" s="196" t="s">
        <v>259</v>
      </c>
      <c r="F3521" s="537"/>
      <c r="G3521" s="351">
        <f>D3520*F3521</f>
        <v>0</v>
      </c>
      <c r="H3521" s="463"/>
      <c r="I3521" s="354">
        <f t="shared" ref="I3521" si="963">D3520*F3521*H3521</f>
        <v>0</v>
      </c>
      <c r="J3521" s="1033"/>
    </row>
    <row r="3522" spans="2:10" s="115" customFormat="1" ht="15.95" hidden="1" customHeight="1">
      <c r="B3522" s="1024"/>
      <c r="C3522" s="1027"/>
      <c r="D3522" s="1030"/>
      <c r="E3522" s="196" t="s">
        <v>243</v>
      </c>
      <c r="F3522" s="537"/>
      <c r="G3522" s="351">
        <f>D3520*F3522</f>
        <v>0</v>
      </c>
      <c r="H3522" s="463"/>
      <c r="I3522" s="354">
        <f>D3520*F3522*H3522</f>
        <v>0</v>
      </c>
      <c r="J3522" s="1033"/>
    </row>
    <row r="3523" spans="2:10" s="115" customFormat="1" ht="15.95" hidden="1" customHeight="1">
      <c r="B3523" s="1024"/>
      <c r="C3523" s="1027"/>
      <c r="D3523" s="1030"/>
      <c r="E3523" s="196" t="s">
        <v>260</v>
      </c>
      <c r="F3523" s="537"/>
      <c r="G3523" s="351">
        <f>D3520*F3523</f>
        <v>0</v>
      </c>
      <c r="H3523" s="463"/>
      <c r="I3523" s="354">
        <f>D3520*F3523*H3523</f>
        <v>0</v>
      </c>
      <c r="J3523" s="1033"/>
    </row>
    <row r="3524" spans="2:10" s="115" customFormat="1" ht="15.95" hidden="1" customHeight="1">
      <c r="B3524" s="1024"/>
      <c r="C3524" s="1027"/>
      <c r="D3524" s="1030"/>
      <c r="E3524" s="196" t="s">
        <v>261</v>
      </c>
      <c r="F3524" s="537"/>
      <c r="G3524" s="351">
        <f>D3520*F3524</f>
        <v>0</v>
      </c>
      <c r="H3524" s="463"/>
      <c r="I3524" s="354">
        <f>D3520*F3524*H3524</f>
        <v>0</v>
      </c>
      <c r="J3524" s="1033"/>
    </row>
    <row r="3525" spans="2:10" s="115" customFormat="1" ht="15.95" hidden="1" customHeight="1">
      <c r="B3525" s="1025"/>
      <c r="C3525" s="1028"/>
      <c r="D3525" s="1031"/>
      <c r="E3525" s="196" t="s">
        <v>126</v>
      </c>
      <c r="F3525" s="537"/>
      <c r="G3525" s="351">
        <f>D3520*F3525</f>
        <v>0</v>
      </c>
      <c r="H3525" s="463"/>
      <c r="I3525" s="354">
        <f>D3520*F3525*H3525</f>
        <v>0</v>
      </c>
      <c r="J3525" s="1034"/>
    </row>
    <row r="3526" spans="2:10" s="115" customFormat="1" ht="15.95" hidden="1" customHeight="1">
      <c r="B3526" s="1023">
        <v>587</v>
      </c>
      <c r="C3526" s="1026"/>
      <c r="D3526" s="1029"/>
      <c r="E3526" s="196" t="s">
        <v>128</v>
      </c>
      <c r="F3526" s="537"/>
      <c r="G3526" s="351">
        <f>D3526*F3526</f>
        <v>0</v>
      </c>
      <c r="H3526" s="463"/>
      <c r="I3526" s="354">
        <f t="shared" ref="I3526" si="964">D3526*F3526*H3526</f>
        <v>0</v>
      </c>
      <c r="J3526" s="1032">
        <f>SUM(I3526:I3531)</f>
        <v>0</v>
      </c>
    </row>
    <row r="3527" spans="2:10" s="115" customFormat="1" ht="15.95" hidden="1" customHeight="1">
      <c r="B3527" s="1024"/>
      <c r="C3527" s="1027"/>
      <c r="D3527" s="1030"/>
      <c r="E3527" s="196" t="s">
        <v>259</v>
      </c>
      <c r="F3527" s="537"/>
      <c r="G3527" s="351">
        <f>D3526*F3527</f>
        <v>0</v>
      </c>
      <c r="H3527" s="463"/>
      <c r="I3527" s="354">
        <f t="shared" ref="I3527" si="965">D3526*F3527*H3527</f>
        <v>0</v>
      </c>
      <c r="J3527" s="1033"/>
    </row>
    <row r="3528" spans="2:10" s="115" customFormat="1" ht="15.95" hidden="1" customHeight="1">
      <c r="B3528" s="1024"/>
      <c r="C3528" s="1027"/>
      <c r="D3528" s="1030"/>
      <c r="E3528" s="196" t="s">
        <v>243</v>
      </c>
      <c r="F3528" s="537"/>
      <c r="G3528" s="351">
        <f>D3526*F3528</f>
        <v>0</v>
      </c>
      <c r="H3528" s="463"/>
      <c r="I3528" s="354">
        <f>D3526*F3528*H3528</f>
        <v>0</v>
      </c>
      <c r="J3528" s="1033"/>
    </row>
    <row r="3529" spans="2:10" s="115" customFormat="1" ht="15.95" hidden="1" customHeight="1">
      <c r="B3529" s="1024"/>
      <c r="C3529" s="1027"/>
      <c r="D3529" s="1030"/>
      <c r="E3529" s="196" t="s">
        <v>260</v>
      </c>
      <c r="F3529" s="537"/>
      <c r="G3529" s="351">
        <f>D3526*F3529</f>
        <v>0</v>
      </c>
      <c r="H3529" s="463"/>
      <c r="I3529" s="354">
        <f>D3526*F3529*H3529</f>
        <v>0</v>
      </c>
      <c r="J3529" s="1033"/>
    </row>
    <row r="3530" spans="2:10" s="115" customFormat="1" ht="15.95" hidden="1" customHeight="1">
      <c r="B3530" s="1024"/>
      <c r="C3530" s="1027"/>
      <c r="D3530" s="1030"/>
      <c r="E3530" s="196" t="s">
        <v>261</v>
      </c>
      <c r="F3530" s="537"/>
      <c r="G3530" s="351">
        <f>D3526*F3530</f>
        <v>0</v>
      </c>
      <c r="H3530" s="463"/>
      <c r="I3530" s="354">
        <f>D3526*F3530*H3530</f>
        <v>0</v>
      </c>
      <c r="J3530" s="1033"/>
    </row>
    <row r="3531" spans="2:10" s="115" customFormat="1" ht="15.95" hidden="1" customHeight="1">
      <c r="B3531" s="1025"/>
      <c r="C3531" s="1028"/>
      <c r="D3531" s="1031"/>
      <c r="E3531" s="196" t="s">
        <v>126</v>
      </c>
      <c r="F3531" s="537"/>
      <c r="G3531" s="351">
        <f>D3526*F3531</f>
        <v>0</v>
      </c>
      <c r="H3531" s="463"/>
      <c r="I3531" s="354">
        <f>D3526*F3531*H3531</f>
        <v>0</v>
      </c>
      <c r="J3531" s="1034"/>
    </row>
    <row r="3532" spans="2:10" s="115" customFormat="1" ht="15.95" hidden="1" customHeight="1">
      <c r="B3532" s="1023">
        <v>588</v>
      </c>
      <c r="C3532" s="1026"/>
      <c r="D3532" s="1029"/>
      <c r="E3532" s="196" t="s">
        <v>128</v>
      </c>
      <c r="F3532" s="537"/>
      <c r="G3532" s="351">
        <f>D3532*F3532</f>
        <v>0</v>
      </c>
      <c r="H3532" s="463"/>
      <c r="I3532" s="354">
        <f t="shared" ref="I3532" si="966">D3532*F3532*H3532</f>
        <v>0</v>
      </c>
      <c r="J3532" s="1032">
        <f>SUM(I3532:I3537)</f>
        <v>0</v>
      </c>
    </row>
    <row r="3533" spans="2:10" s="115" customFormat="1" ht="15.95" hidden="1" customHeight="1">
      <c r="B3533" s="1024"/>
      <c r="C3533" s="1027"/>
      <c r="D3533" s="1030"/>
      <c r="E3533" s="196" t="s">
        <v>259</v>
      </c>
      <c r="F3533" s="537"/>
      <c r="G3533" s="351">
        <f>D3532*F3533</f>
        <v>0</v>
      </c>
      <c r="H3533" s="463"/>
      <c r="I3533" s="354">
        <f t="shared" ref="I3533" si="967">D3532*F3533*H3533</f>
        <v>0</v>
      </c>
      <c r="J3533" s="1033"/>
    </row>
    <row r="3534" spans="2:10" s="115" customFormat="1" ht="15.95" hidden="1" customHeight="1">
      <c r="B3534" s="1024"/>
      <c r="C3534" s="1027"/>
      <c r="D3534" s="1030"/>
      <c r="E3534" s="196" t="s">
        <v>243</v>
      </c>
      <c r="F3534" s="537"/>
      <c r="G3534" s="351">
        <f>D3532*F3534</f>
        <v>0</v>
      </c>
      <c r="H3534" s="463"/>
      <c r="I3534" s="354">
        <f>D3532*F3534*H3534</f>
        <v>0</v>
      </c>
      <c r="J3534" s="1033"/>
    </row>
    <row r="3535" spans="2:10" s="115" customFormat="1" ht="15.95" hidden="1" customHeight="1">
      <c r="B3535" s="1024"/>
      <c r="C3535" s="1027"/>
      <c r="D3535" s="1030"/>
      <c r="E3535" s="196" t="s">
        <v>260</v>
      </c>
      <c r="F3535" s="537"/>
      <c r="G3535" s="351">
        <f>D3532*F3535</f>
        <v>0</v>
      </c>
      <c r="H3535" s="463"/>
      <c r="I3535" s="354">
        <f>D3532*F3535*H3535</f>
        <v>0</v>
      </c>
      <c r="J3535" s="1033"/>
    </row>
    <row r="3536" spans="2:10" s="115" customFormat="1" ht="15.95" hidden="1" customHeight="1">
      <c r="B3536" s="1024"/>
      <c r="C3536" s="1027"/>
      <c r="D3536" s="1030"/>
      <c r="E3536" s="196" t="s">
        <v>261</v>
      </c>
      <c r="F3536" s="537"/>
      <c r="G3536" s="351">
        <f>D3532*F3536</f>
        <v>0</v>
      </c>
      <c r="H3536" s="463"/>
      <c r="I3536" s="354">
        <f>D3532*F3536*H3536</f>
        <v>0</v>
      </c>
      <c r="J3536" s="1033"/>
    </row>
    <row r="3537" spans="2:10" s="115" customFormat="1" ht="15.95" hidden="1" customHeight="1">
      <c r="B3537" s="1025"/>
      <c r="C3537" s="1028"/>
      <c r="D3537" s="1031"/>
      <c r="E3537" s="196" t="s">
        <v>126</v>
      </c>
      <c r="F3537" s="537"/>
      <c r="G3537" s="351">
        <f>D3532*F3537</f>
        <v>0</v>
      </c>
      <c r="H3537" s="463"/>
      <c r="I3537" s="354">
        <f>D3532*F3537*H3537</f>
        <v>0</v>
      </c>
      <c r="J3537" s="1034"/>
    </row>
    <row r="3538" spans="2:10" s="115" customFormat="1" ht="15.95" hidden="1" customHeight="1">
      <c r="B3538" s="1023">
        <v>589</v>
      </c>
      <c r="C3538" s="1026"/>
      <c r="D3538" s="1029"/>
      <c r="E3538" s="196" t="s">
        <v>128</v>
      </c>
      <c r="F3538" s="537"/>
      <c r="G3538" s="351">
        <f>D3538*F3538</f>
        <v>0</v>
      </c>
      <c r="H3538" s="463"/>
      <c r="I3538" s="354">
        <f t="shared" ref="I3538" si="968">D3538*F3538*H3538</f>
        <v>0</v>
      </c>
      <c r="J3538" s="1032">
        <f>SUM(I3538:I3543)</f>
        <v>0</v>
      </c>
    </row>
    <row r="3539" spans="2:10" s="115" customFormat="1" ht="15.95" hidden="1" customHeight="1">
      <c r="B3539" s="1024"/>
      <c r="C3539" s="1027"/>
      <c r="D3539" s="1030"/>
      <c r="E3539" s="196" t="s">
        <v>259</v>
      </c>
      <c r="F3539" s="537"/>
      <c r="G3539" s="351">
        <f>D3538*F3539</f>
        <v>0</v>
      </c>
      <c r="H3539" s="463"/>
      <c r="I3539" s="354">
        <f t="shared" ref="I3539" si="969">D3538*F3539*H3539</f>
        <v>0</v>
      </c>
      <c r="J3539" s="1033"/>
    </row>
    <row r="3540" spans="2:10" s="115" customFormat="1" ht="15.95" hidden="1" customHeight="1">
      <c r="B3540" s="1024"/>
      <c r="C3540" s="1027"/>
      <c r="D3540" s="1030"/>
      <c r="E3540" s="196" t="s">
        <v>243</v>
      </c>
      <c r="F3540" s="537"/>
      <c r="G3540" s="351">
        <f>D3538*F3540</f>
        <v>0</v>
      </c>
      <c r="H3540" s="463"/>
      <c r="I3540" s="354">
        <f>D3538*F3540*H3540</f>
        <v>0</v>
      </c>
      <c r="J3540" s="1033"/>
    </row>
    <row r="3541" spans="2:10" s="115" customFormat="1" ht="15.95" hidden="1" customHeight="1">
      <c r="B3541" s="1024"/>
      <c r="C3541" s="1027"/>
      <c r="D3541" s="1030"/>
      <c r="E3541" s="196" t="s">
        <v>260</v>
      </c>
      <c r="F3541" s="537"/>
      <c r="G3541" s="351">
        <f>D3538*F3541</f>
        <v>0</v>
      </c>
      <c r="H3541" s="463"/>
      <c r="I3541" s="354">
        <f>D3538*F3541*H3541</f>
        <v>0</v>
      </c>
      <c r="J3541" s="1033"/>
    </row>
    <row r="3542" spans="2:10" s="115" customFormat="1" ht="15.95" hidden="1" customHeight="1">
      <c r="B3542" s="1024"/>
      <c r="C3542" s="1027"/>
      <c r="D3542" s="1030"/>
      <c r="E3542" s="196" t="s">
        <v>261</v>
      </c>
      <c r="F3542" s="537"/>
      <c r="G3542" s="351">
        <f>D3538*F3542</f>
        <v>0</v>
      </c>
      <c r="H3542" s="463"/>
      <c r="I3542" s="354">
        <f>D3538*F3542*H3542</f>
        <v>0</v>
      </c>
      <c r="J3542" s="1033"/>
    </row>
    <row r="3543" spans="2:10" s="115" customFormat="1" ht="15.95" hidden="1" customHeight="1">
      <c r="B3543" s="1025"/>
      <c r="C3543" s="1028"/>
      <c r="D3543" s="1031"/>
      <c r="E3543" s="196" t="s">
        <v>126</v>
      </c>
      <c r="F3543" s="537"/>
      <c r="G3543" s="351">
        <f>D3538*F3543</f>
        <v>0</v>
      </c>
      <c r="H3543" s="463"/>
      <c r="I3543" s="354">
        <f>D3538*F3543*H3543</f>
        <v>0</v>
      </c>
      <c r="J3543" s="1034"/>
    </row>
    <row r="3544" spans="2:10" s="115" customFormat="1" ht="15.95" hidden="1" customHeight="1">
      <c r="B3544" s="1023">
        <v>590</v>
      </c>
      <c r="C3544" s="1026"/>
      <c r="D3544" s="1029"/>
      <c r="E3544" s="196" t="s">
        <v>128</v>
      </c>
      <c r="F3544" s="537"/>
      <c r="G3544" s="351">
        <f>D3544*F3544</f>
        <v>0</v>
      </c>
      <c r="H3544" s="463"/>
      <c r="I3544" s="354">
        <f t="shared" ref="I3544" si="970">D3544*F3544*H3544</f>
        <v>0</v>
      </c>
      <c r="J3544" s="1032">
        <f>SUM(I3544:I3549)</f>
        <v>0</v>
      </c>
    </row>
    <row r="3545" spans="2:10" s="115" customFormat="1" ht="15.95" hidden="1" customHeight="1">
      <c r="B3545" s="1024"/>
      <c r="C3545" s="1027"/>
      <c r="D3545" s="1030"/>
      <c r="E3545" s="196" t="s">
        <v>259</v>
      </c>
      <c r="F3545" s="537"/>
      <c r="G3545" s="351">
        <f>D3544*F3545</f>
        <v>0</v>
      </c>
      <c r="H3545" s="463"/>
      <c r="I3545" s="354">
        <f t="shared" ref="I3545" si="971">D3544*F3545*H3545</f>
        <v>0</v>
      </c>
      <c r="J3545" s="1033"/>
    </row>
    <row r="3546" spans="2:10" s="115" customFormat="1" ht="15.95" hidden="1" customHeight="1">
      <c r="B3546" s="1024"/>
      <c r="C3546" s="1027"/>
      <c r="D3546" s="1030"/>
      <c r="E3546" s="196" t="s">
        <v>243</v>
      </c>
      <c r="F3546" s="537"/>
      <c r="G3546" s="351">
        <f>D3544*F3546</f>
        <v>0</v>
      </c>
      <c r="H3546" s="463"/>
      <c r="I3546" s="354">
        <f>D3544*F3546*H3546</f>
        <v>0</v>
      </c>
      <c r="J3546" s="1033"/>
    </row>
    <row r="3547" spans="2:10" s="115" customFormat="1" ht="15.95" hidden="1" customHeight="1">
      <c r="B3547" s="1024"/>
      <c r="C3547" s="1027"/>
      <c r="D3547" s="1030"/>
      <c r="E3547" s="196" t="s">
        <v>260</v>
      </c>
      <c r="F3547" s="537"/>
      <c r="G3547" s="351">
        <f>D3544*F3547</f>
        <v>0</v>
      </c>
      <c r="H3547" s="463"/>
      <c r="I3547" s="354">
        <f>D3544*F3547*H3547</f>
        <v>0</v>
      </c>
      <c r="J3547" s="1033"/>
    </row>
    <row r="3548" spans="2:10" s="115" customFormat="1" ht="15.95" hidden="1" customHeight="1">
      <c r="B3548" s="1024"/>
      <c r="C3548" s="1027"/>
      <c r="D3548" s="1030"/>
      <c r="E3548" s="196" t="s">
        <v>261</v>
      </c>
      <c r="F3548" s="537"/>
      <c r="G3548" s="351">
        <f>D3544*F3548</f>
        <v>0</v>
      </c>
      <c r="H3548" s="463"/>
      <c r="I3548" s="354">
        <f>D3544*F3548*H3548</f>
        <v>0</v>
      </c>
      <c r="J3548" s="1033"/>
    </row>
    <row r="3549" spans="2:10" s="115" customFormat="1" ht="15.95" hidden="1" customHeight="1">
      <c r="B3549" s="1025"/>
      <c r="C3549" s="1028"/>
      <c r="D3549" s="1031"/>
      <c r="E3549" s="196" t="s">
        <v>126</v>
      </c>
      <c r="F3549" s="537"/>
      <c r="G3549" s="351">
        <f>D3544*F3549</f>
        <v>0</v>
      </c>
      <c r="H3549" s="463"/>
      <c r="I3549" s="354">
        <f>D3544*F3549*H3549</f>
        <v>0</v>
      </c>
      <c r="J3549" s="1034"/>
    </row>
    <row r="3550" spans="2:10" s="115" customFormat="1" ht="15.95" hidden="1" customHeight="1">
      <c r="B3550" s="1023">
        <v>591</v>
      </c>
      <c r="C3550" s="1026"/>
      <c r="D3550" s="1029"/>
      <c r="E3550" s="196" t="s">
        <v>128</v>
      </c>
      <c r="F3550" s="537"/>
      <c r="G3550" s="351">
        <f>D3550*F3550</f>
        <v>0</v>
      </c>
      <c r="H3550" s="463"/>
      <c r="I3550" s="354">
        <f t="shared" ref="I3550" si="972">D3550*F3550*H3550</f>
        <v>0</v>
      </c>
      <c r="J3550" s="1032">
        <f>SUM(I3550:I3555)</f>
        <v>0</v>
      </c>
    </row>
    <row r="3551" spans="2:10" s="115" customFormat="1" ht="15.95" hidden="1" customHeight="1">
      <c r="B3551" s="1024"/>
      <c r="C3551" s="1027"/>
      <c r="D3551" s="1030"/>
      <c r="E3551" s="196" t="s">
        <v>259</v>
      </c>
      <c r="F3551" s="537"/>
      <c r="G3551" s="351">
        <f>D3550*F3551</f>
        <v>0</v>
      </c>
      <c r="H3551" s="463"/>
      <c r="I3551" s="354">
        <f t="shared" ref="I3551" si="973">D3550*F3551*H3551</f>
        <v>0</v>
      </c>
      <c r="J3551" s="1033"/>
    </row>
    <row r="3552" spans="2:10" s="115" customFormat="1" ht="15.95" hidden="1" customHeight="1">
      <c r="B3552" s="1024"/>
      <c r="C3552" s="1027"/>
      <c r="D3552" s="1030"/>
      <c r="E3552" s="196" t="s">
        <v>243</v>
      </c>
      <c r="F3552" s="537"/>
      <c r="G3552" s="351">
        <f>D3550*F3552</f>
        <v>0</v>
      </c>
      <c r="H3552" s="463"/>
      <c r="I3552" s="354">
        <f>D3550*F3552*H3552</f>
        <v>0</v>
      </c>
      <c r="J3552" s="1033"/>
    </row>
    <row r="3553" spans="2:10" s="115" customFormat="1" ht="15.95" hidden="1" customHeight="1">
      <c r="B3553" s="1024"/>
      <c r="C3553" s="1027"/>
      <c r="D3553" s="1030"/>
      <c r="E3553" s="196" t="s">
        <v>260</v>
      </c>
      <c r="F3553" s="537"/>
      <c r="G3553" s="351">
        <f>D3550*F3553</f>
        <v>0</v>
      </c>
      <c r="H3553" s="463"/>
      <c r="I3553" s="354">
        <f>D3550*F3553*H3553</f>
        <v>0</v>
      </c>
      <c r="J3553" s="1033"/>
    </row>
    <row r="3554" spans="2:10" s="115" customFormat="1" ht="15.95" hidden="1" customHeight="1">
      <c r="B3554" s="1024"/>
      <c r="C3554" s="1027"/>
      <c r="D3554" s="1030"/>
      <c r="E3554" s="196" t="s">
        <v>261</v>
      </c>
      <c r="F3554" s="537"/>
      <c r="G3554" s="351">
        <f>D3550*F3554</f>
        <v>0</v>
      </c>
      <c r="H3554" s="463"/>
      <c r="I3554" s="354">
        <f>D3550*F3554*H3554</f>
        <v>0</v>
      </c>
      <c r="J3554" s="1033"/>
    </row>
    <row r="3555" spans="2:10" s="115" customFormat="1" ht="15.95" hidden="1" customHeight="1">
      <c r="B3555" s="1025"/>
      <c r="C3555" s="1028"/>
      <c r="D3555" s="1031"/>
      <c r="E3555" s="196" t="s">
        <v>126</v>
      </c>
      <c r="F3555" s="537"/>
      <c r="G3555" s="351">
        <f>D3550*F3555</f>
        <v>0</v>
      </c>
      <c r="H3555" s="463"/>
      <c r="I3555" s="354">
        <f>D3550*F3555*H3555</f>
        <v>0</v>
      </c>
      <c r="J3555" s="1034"/>
    </row>
    <row r="3556" spans="2:10" s="115" customFormat="1" ht="15.95" hidden="1" customHeight="1">
      <c r="B3556" s="1023">
        <v>592</v>
      </c>
      <c r="C3556" s="1026"/>
      <c r="D3556" s="1029"/>
      <c r="E3556" s="196" t="s">
        <v>128</v>
      </c>
      <c r="F3556" s="537"/>
      <c r="G3556" s="351">
        <f>D3556*F3556</f>
        <v>0</v>
      </c>
      <c r="H3556" s="463"/>
      <c r="I3556" s="354">
        <f t="shared" ref="I3556" si="974">D3556*F3556*H3556</f>
        <v>0</v>
      </c>
      <c r="J3556" s="1032">
        <f>SUM(I3556:I3561)</f>
        <v>0</v>
      </c>
    </row>
    <row r="3557" spans="2:10" s="115" customFormat="1" ht="15.95" hidden="1" customHeight="1">
      <c r="B3557" s="1024"/>
      <c r="C3557" s="1027"/>
      <c r="D3557" s="1030"/>
      <c r="E3557" s="196" t="s">
        <v>259</v>
      </c>
      <c r="F3557" s="537"/>
      <c r="G3557" s="351">
        <f>D3556*F3557</f>
        <v>0</v>
      </c>
      <c r="H3557" s="463"/>
      <c r="I3557" s="354">
        <f t="shared" ref="I3557" si="975">D3556*F3557*H3557</f>
        <v>0</v>
      </c>
      <c r="J3557" s="1033"/>
    </row>
    <row r="3558" spans="2:10" s="115" customFormat="1" ht="15.95" hidden="1" customHeight="1">
      <c r="B3558" s="1024"/>
      <c r="C3558" s="1027"/>
      <c r="D3558" s="1030"/>
      <c r="E3558" s="196" t="s">
        <v>243</v>
      </c>
      <c r="F3558" s="537"/>
      <c r="G3558" s="351">
        <f>D3556*F3558</f>
        <v>0</v>
      </c>
      <c r="H3558" s="463"/>
      <c r="I3558" s="354">
        <f>D3556*F3558*H3558</f>
        <v>0</v>
      </c>
      <c r="J3558" s="1033"/>
    </row>
    <row r="3559" spans="2:10" s="115" customFormat="1" ht="15.95" hidden="1" customHeight="1">
      <c r="B3559" s="1024"/>
      <c r="C3559" s="1027"/>
      <c r="D3559" s="1030"/>
      <c r="E3559" s="196" t="s">
        <v>260</v>
      </c>
      <c r="F3559" s="537"/>
      <c r="G3559" s="351">
        <f>D3556*F3559</f>
        <v>0</v>
      </c>
      <c r="H3559" s="463"/>
      <c r="I3559" s="354">
        <f>D3556*F3559*H3559</f>
        <v>0</v>
      </c>
      <c r="J3559" s="1033"/>
    </row>
    <row r="3560" spans="2:10" s="115" customFormat="1" ht="15.95" hidden="1" customHeight="1">
      <c r="B3560" s="1024"/>
      <c r="C3560" s="1027"/>
      <c r="D3560" s="1030"/>
      <c r="E3560" s="196" t="s">
        <v>261</v>
      </c>
      <c r="F3560" s="537"/>
      <c r="G3560" s="351">
        <f>D3556*F3560</f>
        <v>0</v>
      </c>
      <c r="H3560" s="463"/>
      <c r="I3560" s="354">
        <f>D3556*F3560*H3560</f>
        <v>0</v>
      </c>
      <c r="J3560" s="1033"/>
    </row>
    <row r="3561" spans="2:10" s="115" customFormat="1" ht="15.95" hidden="1" customHeight="1">
      <c r="B3561" s="1025"/>
      <c r="C3561" s="1028"/>
      <c r="D3561" s="1031"/>
      <c r="E3561" s="196" t="s">
        <v>126</v>
      </c>
      <c r="F3561" s="537"/>
      <c r="G3561" s="351">
        <f>D3556*F3561</f>
        <v>0</v>
      </c>
      <c r="H3561" s="463"/>
      <c r="I3561" s="354">
        <f>D3556*F3561*H3561</f>
        <v>0</v>
      </c>
      <c r="J3561" s="1034"/>
    </row>
    <row r="3562" spans="2:10" s="115" customFormat="1" ht="15.95" hidden="1" customHeight="1">
      <c r="B3562" s="1023">
        <v>593</v>
      </c>
      <c r="C3562" s="1026"/>
      <c r="D3562" s="1029"/>
      <c r="E3562" s="196" t="s">
        <v>128</v>
      </c>
      <c r="F3562" s="537"/>
      <c r="G3562" s="351">
        <f>D3562*F3562</f>
        <v>0</v>
      </c>
      <c r="H3562" s="463"/>
      <c r="I3562" s="354">
        <f t="shared" ref="I3562" si="976">D3562*F3562*H3562</f>
        <v>0</v>
      </c>
      <c r="J3562" s="1032">
        <f>SUM(I3562:I3567)</f>
        <v>0</v>
      </c>
    </row>
    <row r="3563" spans="2:10" s="115" customFormat="1" ht="15.95" hidden="1" customHeight="1">
      <c r="B3563" s="1024"/>
      <c r="C3563" s="1027"/>
      <c r="D3563" s="1030"/>
      <c r="E3563" s="196" t="s">
        <v>259</v>
      </c>
      <c r="F3563" s="537"/>
      <c r="G3563" s="351">
        <f>D3562*F3563</f>
        <v>0</v>
      </c>
      <c r="H3563" s="463"/>
      <c r="I3563" s="354">
        <f t="shared" ref="I3563" si="977">D3562*F3563*H3563</f>
        <v>0</v>
      </c>
      <c r="J3563" s="1033"/>
    </row>
    <row r="3564" spans="2:10" s="115" customFormat="1" ht="15.95" hidden="1" customHeight="1">
      <c r="B3564" s="1024"/>
      <c r="C3564" s="1027"/>
      <c r="D3564" s="1030"/>
      <c r="E3564" s="196" t="s">
        <v>243</v>
      </c>
      <c r="F3564" s="537"/>
      <c r="G3564" s="351">
        <f>D3562*F3564</f>
        <v>0</v>
      </c>
      <c r="H3564" s="463"/>
      <c r="I3564" s="354">
        <f>D3562*F3564*H3564</f>
        <v>0</v>
      </c>
      <c r="J3564" s="1033"/>
    </row>
    <row r="3565" spans="2:10" s="115" customFormat="1" ht="15.95" hidden="1" customHeight="1">
      <c r="B3565" s="1024"/>
      <c r="C3565" s="1027"/>
      <c r="D3565" s="1030"/>
      <c r="E3565" s="196" t="s">
        <v>260</v>
      </c>
      <c r="F3565" s="537"/>
      <c r="G3565" s="351">
        <f>D3562*F3565</f>
        <v>0</v>
      </c>
      <c r="H3565" s="463"/>
      <c r="I3565" s="354">
        <f>D3562*F3565*H3565</f>
        <v>0</v>
      </c>
      <c r="J3565" s="1033"/>
    </row>
    <row r="3566" spans="2:10" s="115" customFormat="1" ht="15.95" hidden="1" customHeight="1">
      <c r="B3566" s="1024"/>
      <c r="C3566" s="1027"/>
      <c r="D3566" s="1030"/>
      <c r="E3566" s="196" t="s">
        <v>261</v>
      </c>
      <c r="F3566" s="537"/>
      <c r="G3566" s="351">
        <f>D3562*F3566</f>
        <v>0</v>
      </c>
      <c r="H3566" s="463"/>
      <c r="I3566" s="354">
        <f>D3562*F3566*H3566</f>
        <v>0</v>
      </c>
      <c r="J3566" s="1033"/>
    </row>
    <row r="3567" spans="2:10" s="115" customFormat="1" ht="15.95" hidden="1" customHeight="1">
      <c r="B3567" s="1025"/>
      <c r="C3567" s="1028"/>
      <c r="D3567" s="1031"/>
      <c r="E3567" s="196" t="s">
        <v>126</v>
      </c>
      <c r="F3567" s="537"/>
      <c r="G3567" s="351">
        <f>D3562*F3567</f>
        <v>0</v>
      </c>
      <c r="H3567" s="463"/>
      <c r="I3567" s="354">
        <f>D3562*F3567*H3567</f>
        <v>0</v>
      </c>
      <c r="J3567" s="1034"/>
    </row>
    <row r="3568" spans="2:10" s="115" customFormat="1" ht="15.95" hidden="1" customHeight="1">
      <c r="B3568" s="1023">
        <v>594</v>
      </c>
      <c r="C3568" s="1026"/>
      <c r="D3568" s="1029"/>
      <c r="E3568" s="196" t="s">
        <v>128</v>
      </c>
      <c r="F3568" s="537"/>
      <c r="G3568" s="351">
        <f>D3568*F3568</f>
        <v>0</v>
      </c>
      <c r="H3568" s="463"/>
      <c r="I3568" s="354">
        <f t="shared" ref="I3568" si="978">D3568*F3568*H3568</f>
        <v>0</v>
      </c>
      <c r="J3568" s="1032">
        <f>SUM(I3568:I3573)</f>
        <v>0</v>
      </c>
    </row>
    <row r="3569" spans="2:10" s="115" customFormat="1" ht="15.95" hidden="1" customHeight="1">
      <c r="B3569" s="1024"/>
      <c r="C3569" s="1027"/>
      <c r="D3569" s="1030"/>
      <c r="E3569" s="196" t="s">
        <v>259</v>
      </c>
      <c r="F3569" s="537"/>
      <c r="G3569" s="351">
        <f>D3568*F3569</f>
        <v>0</v>
      </c>
      <c r="H3569" s="463"/>
      <c r="I3569" s="354">
        <f t="shared" ref="I3569" si="979">D3568*F3569*H3569</f>
        <v>0</v>
      </c>
      <c r="J3569" s="1033"/>
    </row>
    <row r="3570" spans="2:10" s="115" customFormat="1" ht="15.95" hidden="1" customHeight="1">
      <c r="B3570" s="1024"/>
      <c r="C3570" s="1027"/>
      <c r="D3570" s="1030"/>
      <c r="E3570" s="196" t="s">
        <v>243</v>
      </c>
      <c r="F3570" s="537"/>
      <c r="G3570" s="351">
        <f>D3568*F3570</f>
        <v>0</v>
      </c>
      <c r="H3570" s="463"/>
      <c r="I3570" s="354">
        <f>D3568*F3570*H3570</f>
        <v>0</v>
      </c>
      <c r="J3570" s="1033"/>
    </row>
    <row r="3571" spans="2:10" s="115" customFormat="1" ht="15.95" hidden="1" customHeight="1">
      <c r="B3571" s="1024"/>
      <c r="C3571" s="1027"/>
      <c r="D3571" s="1030"/>
      <c r="E3571" s="196" t="s">
        <v>260</v>
      </c>
      <c r="F3571" s="537"/>
      <c r="G3571" s="351">
        <f>D3568*F3571</f>
        <v>0</v>
      </c>
      <c r="H3571" s="463"/>
      <c r="I3571" s="354">
        <f>D3568*F3571*H3571</f>
        <v>0</v>
      </c>
      <c r="J3571" s="1033"/>
    </row>
    <row r="3572" spans="2:10" s="115" customFormat="1" ht="15.95" hidden="1" customHeight="1">
      <c r="B3572" s="1024"/>
      <c r="C3572" s="1027"/>
      <c r="D3572" s="1030"/>
      <c r="E3572" s="196" t="s">
        <v>261</v>
      </c>
      <c r="F3572" s="537"/>
      <c r="G3572" s="351">
        <f>D3568*F3572</f>
        <v>0</v>
      </c>
      <c r="H3572" s="463"/>
      <c r="I3572" s="354">
        <f>D3568*F3572*H3572</f>
        <v>0</v>
      </c>
      <c r="J3572" s="1033"/>
    </row>
    <row r="3573" spans="2:10" s="115" customFormat="1" ht="15.95" hidden="1" customHeight="1">
      <c r="B3573" s="1025"/>
      <c r="C3573" s="1028"/>
      <c r="D3573" s="1031"/>
      <c r="E3573" s="196" t="s">
        <v>126</v>
      </c>
      <c r="F3573" s="537"/>
      <c r="G3573" s="351">
        <f>D3568*F3573</f>
        <v>0</v>
      </c>
      <c r="H3573" s="463"/>
      <c r="I3573" s="354">
        <f>D3568*F3573*H3573</f>
        <v>0</v>
      </c>
      <c r="J3573" s="1034"/>
    </row>
    <row r="3574" spans="2:10" s="115" customFormat="1" ht="15.95" hidden="1" customHeight="1">
      <c r="B3574" s="1023">
        <v>595</v>
      </c>
      <c r="C3574" s="1026"/>
      <c r="D3574" s="1029"/>
      <c r="E3574" s="196" t="s">
        <v>128</v>
      </c>
      <c r="F3574" s="537"/>
      <c r="G3574" s="351">
        <f>D3574*F3574</f>
        <v>0</v>
      </c>
      <c r="H3574" s="463"/>
      <c r="I3574" s="354">
        <f t="shared" ref="I3574" si="980">D3574*F3574*H3574</f>
        <v>0</v>
      </c>
      <c r="J3574" s="1032">
        <f>SUM(I3574:I3579)</f>
        <v>0</v>
      </c>
    </row>
    <row r="3575" spans="2:10" s="115" customFormat="1" ht="15.95" hidden="1" customHeight="1">
      <c r="B3575" s="1024"/>
      <c r="C3575" s="1027"/>
      <c r="D3575" s="1030"/>
      <c r="E3575" s="196" t="s">
        <v>259</v>
      </c>
      <c r="F3575" s="537"/>
      <c r="G3575" s="351">
        <f>D3574*F3575</f>
        <v>0</v>
      </c>
      <c r="H3575" s="463"/>
      <c r="I3575" s="354">
        <f t="shared" ref="I3575" si="981">D3574*F3575*H3575</f>
        <v>0</v>
      </c>
      <c r="J3575" s="1033"/>
    </row>
    <row r="3576" spans="2:10" s="115" customFormat="1" ht="15.95" hidden="1" customHeight="1">
      <c r="B3576" s="1024"/>
      <c r="C3576" s="1027"/>
      <c r="D3576" s="1030"/>
      <c r="E3576" s="196" t="s">
        <v>243</v>
      </c>
      <c r="F3576" s="537"/>
      <c r="G3576" s="351">
        <f>D3574*F3576</f>
        <v>0</v>
      </c>
      <c r="H3576" s="463"/>
      <c r="I3576" s="354">
        <f>D3574*F3576*H3576</f>
        <v>0</v>
      </c>
      <c r="J3576" s="1033"/>
    </row>
    <row r="3577" spans="2:10" s="115" customFormat="1" ht="15.95" hidden="1" customHeight="1">
      <c r="B3577" s="1024"/>
      <c r="C3577" s="1027"/>
      <c r="D3577" s="1030"/>
      <c r="E3577" s="196" t="s">
        <v>260</v>
      </c>
      <c r="F3577" s="537"/>
      <c r="G3577" s="351">
        <f>D3574*F3577</f>
        <v>0</v>
      </c>
      <c r="H3577" s="463"/>
      <c r="I3577" s="354">
        <f>D3574*F3577*H3577</f>
        <v>0</v>
      </c>
      <c r="J3577" s="1033"/>
    </row>
    <row r="3578" spans="2:10" s="115" customFormat="1" ht="15.95" hidden="1" customHeight="1">
      <c r="B3578" s="1024"/>
      <c r="C3578" s="1027"/>
      <c r="D3578" s="1030"/>
      <c r="E3578" s="196" t="s">
        <v>261</v>
      </c>
      <c r="F3578" s="537"/>
      <c r="G3578" s="351">
        <f>D3574*F3578</f>
        <v>0</v>
      </c>
      <c r="H3578" s="463"/>
      <c r="I3578" s="354">
        <f>D3574*F3578*H3578</f>
        <v>0</v>
      </c>
      <c r="J3578" s="1033"/>
    </row>
    <row r="3579" spans="2:10" s="115" customFormat="1" ht="15.95" hidden="1" customHeight="1">
      <c r="B3579" s="1025"/>
      <c r="C3579" s="1028"/>
      <c r="D3579" s="1031"/>
      <c r="E3579" s="196" t="s">
        <v>126</v>
      </c>
      <c r="F3579" s="537"/>
      <c r="G3579" s="351">
        <f>D3574*F3579</f>
        <v>0</v>
      </c>
      <c r="H3579" s="463"/>
      <c r="I3579" s="354">
        <f>D3574*F3579*H3579</f>
        <v>0</v>
      </c>
      <c r="J3579" s="1034"/>
    </row>
    <row r="3580" spans="2:10" s="115" customFormat="1" ht="15.95" hidden="1" customHeight="1">
      <c r="B3580" s="1023">
        <v>596</v>
      </c>
      <c r="C3580" s="1026"/>
      <c r="D3580" s="1029"/>
      <c r="E3580" s="196" t="s">
        <v>128</v>
      </c>
      <c r="F3580" s="537"/>
      <c r="G3580" s="351">
        <f>D3580*F3580</f>
        <v>0</v>
      </c>
      <c r="H3580" s="463"/>
      <c r="I3580" s="354">
        <f t="shared" ref="I3580" si="982">D3580*F3580*H3580</f>
        <v>0</v>
      </c>
      <c r="J3580" s="1032">
        <f>SUM(I3580:I3585)</f>
        <v>0</v>
      </c>
    </row>
    <row r="3581" spans="2:10" s="115" customFormat="1" ht="15.95" hidden="1" customHeight="1">
      <c r="B3581" s="1024"/>
      <c r="C3581" s="1027"/>
      <c r="D3581" s="1030"/>
      <c r="E3581" s="196" t="s">
        <v>259</v>
      </c>
      <c r="F3581" s="537"/>
      <c r="G3581" s="351">
        <f>D3580*F3581</f>
        <v>0</v>
      </c>
      <c r="H3581" s="463"/>
      <c r="I3581" s="354">
        <f t="shared" ref="I3581" si="983">D3580*F3581*H3581</f>
        <v>0</v>
      </c>
      <c r="J3581" s="1033"/>
    </row>
    <row r="3582" spans="2:10" s="115" customFormat="1" ht="15.95" hidden="1" customHeight="1">
      <c r="B3582" s="1024"/>
      <c r="C3582" s="1027"/>
      <c r="D3582" s="1030"/>
      <c r="E3582" s="196" t="s">
        <v>243</v>
      </c>
      <c r="F3582" s="537"/>
      <c r="G3582" s="351">
        <f>D3580*F3582</f>
        <v>0</v>
      </c>
      <c r="H3582" s="463"/>
      <c r="I3582" s="354">
        <f>D3580*F3582*H3582</f>
        <v>0</v>
      </c>
      <c r="J3582" s="1033"/>
    </row>
    <row r="3583" spans="2:10" s="115" customFormat="1" ht="15.95" hidden="1" customHeight="1">
      <c r="B3583" s="1024"/>
      <c r="C3583" s="1027"/>
      <c r="D3583" s="1030"/>
      <c r="E3583" s="196" t="s">
        <v>260</v>
      </c>
      <c r="F3583" s="537"/>
      <c r="G3583" s="351">
        <f>D3580*F3583</f>
        <v>0</v>
      </c>
      <c r="H3583" s="463"/>
      <c r="I3583" s="354">
        <f>D3580*F3583*H3583</f>
        <v>0</v>
      </c>
      <c r="J3583" s="1033"/>
    </row>
    <row r="3584" spans="2:10" s="115" customFormat="1" ht="15.95" hidden="1" customHeight="1">
      <c r="B3584" s="1024"/>
      <c r="C3584" s="1027"/>
      <c r="D3584" s="1030"/>
      <c r="E3584" s="196" t="s">
        <v>261</v>
      </c>
      <c r="F3584" s="537"/>
      <c r="G3584" s="351">
        <f>D3580*F3584</f>
        <v>0</v>
      </c>
      <c r="H3584" s="463"/>
      <c r="I3584" s="354">
        <f>D3580*F3584*H3584</f>
        <v>0</v>
      </c>
      <c r="J3584" s="1033"/>
    </row>
    <row r="3585" spans="2:10" s="115" customFormat="1" ht="15.95" hidden="1" customHeight="1">
      <c r="B3585" s="1025"/>
      <c r="C3585" s="1028"/>
      <c r="D3585" s="1031"/>
      <c r="E3585" s="196" t="s">
        <v>126</v>
      </c>
      <c r="F3585" s="537"/>
      <c r="G3585" s="351">
        <f>D3580*F3585</f>
        <v>0</v>
      </c>
      <c r="H3585" s="463"/>
      <c r="I3585" s="354">
        <f>D3580*F3585*H3585</f>
        <v>0</v>
      </c>
      <c r="J3585" s="1034"/>
    </row>
    <row r="3586" spans="2:10" s="115" customFormat="1" ht="15.95" hidden="1" customHeight="1">
      <c r="B3586" s="1023">
        <v>597</v>
      </c>
      <c r="C3586" s="1026"/>
      <c r="D3586" s="1029"/>
      <c r="E3586" s="196" t="s">
        <v>128</v>
      </c>
      <c r="F3586" s="537"/>
      <c r="G3586" s="351">
        <f>D3586*F3586</f>
        <v>0</v>
      </c>
      <c r="H3586" s="463"/>
      <c r="I3586" s="354">
        <f t="shared" ref="I3586" si="984">D3586*F3586*H3586</f>
        <v>0</v>
      </c>
      <c r="J3586" s="1032">
        <f>SUM(I3586:I3591)</f>
        <v>0</v>
      </c>
    </row>
    <row r="3587" spans="2:10" s="115" customFormat="1" ht="15.95" hidden="1" customHeight="1">
      <c r="B3587" s="1024"/>
      <c r="C3587" s="1027"/>
      <c r="D3587" s="1030"/>
      <c r="E3587" s="196" t="s">
        <v>259</v>
      </c>
      <c r="F3587" s="537"/>
      <c r="G3587" s="351">
        <f>D3586*F3587</f>
        <v>0</v>
      </c>
      <c r="H3587" s="463"/>
      <c r="I3587" s="354">
        <f t="shared" ref="I3587" si="985">D3586*F3587*H3587</f>
        <v>0</v>
      </c>
      <c r="J3587" s="1033"/>
    </row>
    <row r="3588" spans="2:10" s="115" customFormat="1" ht="15.95" hidden="1" customHeight="1">
      <c r="B3588" s="1024"/>
      <c r="C3588" s="1027"/>
      <c r="D3588" s="1030"/>
      <c r="E3588" s="196" t="s">
        <v>243</v>
      </c>
      <c r="F3588" s="537"/>
      <c r="G3588" s="351">
        <f>D3586*F3588</f>
        <v>0</v>
      </c>
      <c r="H3588" s="463"/>
      <c r="I3588" s="354">
        <f>D3586*F3588*H3588</f>
        <v>0</v>
      </c>
      <c r="J3588" s="1033"/>
    </row>
    <row r="3589" spans="2:10" s="115" customFormat="1" ht="15.95" hidden="1" customHeight="1">
      <c r="B3589" s="1024"/>
      <c r="C3589" s="1027"/>
      <c r="D3589" s="1030"/>
      <c r="E3589" s="196" t="s">
        <v>260</v>
      </c>
      <c r="F3589" s="537"/>
      <c r="G3589" s="351">
        <f>D3586*F3589</f>
        <v>0</v>
      </c>
      <c r="H3589" s="463"/>
      <c r="I3589" s="354">
        <f>D3586*F3589*H3589</f>
        <v>0</v>
      </c>
      <c r="J3589" s="1033"/>
    </row>
    <row r="3590" spans="2:10" s="115" customFormat="1" ht="15.95" hidden="1" customHeight="1">
      <c r="B3590" s="1024"/>
      <c r="C3590" s="1027"/>
      <c r="D3590" s="1030"/>
      <c r="E3590" s="196" t="s">
        <v>261</v>
      </c>
      <c r="F3590" s="537"/>
      <c r="G3590" s="351">
        <f>D3586*F3590</f>
        <v>0</v>
      </c>
      <c r="H3590" s="463"/>
      <c r="I3590" s="354">
        <f>D3586*F3590*H3590</f>
        <v>0</v>
      </c>
      <c r="J3590" s="1033"/>
    </row>
    <row r="3591" spans="2:10" s="115" customFormat="1" ht="15.95" hidden="1" customHeight="1">
      <c r="B3591" s="1025"/>
      <c r="C3591" s="1028"/>
      <c r="D3591" s="1031"/>
      <c r="E3591" s="196" t="s">
        <v>126</v>
      </c>
      <c r="F3591" s="537"/>
      <c r="G3591" s="351">
        <f>D3586*F3591</f>
        <v>0</v>
      </c>
      <c r="H3591" s="463"/>
      <c r="I3591" s="354">
        <f>D3586*F3591*H3591</f>
        <v>0</v>
      </c>
      <c r="J3591" s="1034"/>
    </row>
    <row r="3592" spans="2:10" s="115" customFormat="1" ht="15.95" hidden="1" customHeight="1">
      <c r="B3592" s="1023">
        <v>598</v>
      </c>
      <c r="C3592" s="1026"/>
      <c r="D3592" s="1029"/>
      <c r="E3592" s="196" t="s">
        <v>128</v>
      </c>
      <c r="F3592" s="537"/>
      <c r="G3592" s="351">
        <f>D3592*F3592</f>
        <v>0</v>
      </c>
      <c r="H3592" s="463"/>
      <c r="I3592" s="354">
        <f t="shared" ref="I3592" si="986">D3592*F3592*H3592</f>
        <v>0</v>
      </c>
      <c r="J3592" s="1032">
        <f>SUM(I3592:I3597)</f>
        <v>0</v>
      </c>
    </row>
    <row r="3593" spans="2:10" s="115" customFormat="1" ht="15.95" hidden="1" customHeight="1">
      <c r="B3593" s="1024"/>
      <c r="C3593" s="1027"/>
      <c r="D3593" s="1030"/>
      <c r="E3593" s="196" t="s">
        <v>259</v>
      </c>
      <c r="F3593" s="537"/>
      <c r="G3593" s="351">
        <f>D3592*F3593</f>
        <v>0</v>
      </c>
      <c r="H3593" s="463"/>
      <c r="I3593" s="354">
        <f t="shared" ref="I3593" si="987">D3592*F3593*H3593</f>
        <v>0</v>
      </c>
      <c r="J3593" s="1033"/>
    </row>
    <row r="3594" spans="2:10" s="115" customFormat="1" ht="15.95" hidden="1" customHeight="1">
      <c r="B3594" s="1024"/>
      <c r="C3594" s="1027"/>
      <c r="D3594" s="1030"/>
      <c r="E3594" s="196" t="s">
        <v>243</v>
      </c>
      <c r="F3594" s="537"/>
      <c r="G3594" s="351">
        <f>D3592*F3594</f>
        <v>0</v>
      </c>
      <c r="H3594" s="463"/>
      <c r="I3594" s="354">
        <f>D3592*F3594*H3594</f>
        <v>0</v>
      </c>
      <c r="J3594" s="1033"/>
    </row>
    <row r="3595" spans="2:10" s="115" customFormat="1" ht="15.95" hidden="1" customHeight="1">
      <c r="B3595" s="1024"/>
      <c r="C3595" s="1027"/>
      <c r="D3595" s="1030"/>
      <c r="E3595" s="196" t="s">
        <v>260</v>
      </c>
      <c r="F3595" s="537"/>
      <c r="G3595" s="351">
        <f>D3592*F3595</f>
        <v>0</v>
      </c>
      <c r="H3595" s="463"/>
      <c r="I3595" s="354">
        <f>D3592*F3595*H3595</f>
        <v>0</v>
      </c>
      <c r="J3595" s="1033"/>
    </row>
    <row r="3596" spans="2:10" s="115" customFormat="1" ht="15.95" hidden="1" customHeight="1">
      <c r="B3596" s="1024"/>
      <c r="C3596" s="1027"/>
      <c r="D3596" s="1030"/>
      <c r="E3596" s="196" t="s">
        <v>261</v>
      </c>
      <c r="F3596" s="537"/>
      <c r="G3596" s="351">
        <f>D3592*F3596</f>
        <v>0</v>
      </c>
      <c r="H3596" s="463"/>
      <c r="I3596" s="354">
        <f>D3592*F3596*H3596</f>
        <v>0</v>
      </c>
      <c r="J3596" s="1033"/>
    </row>
    <row r="3597" spans="2:10" s="115" customFormat="1" ht="15.95" hidden="1" customHeight="1">
      <c r="B3597" s="1025"/>
      <c r="C3597" s="1028"/>
      <c r="D3597" s="1031"/>
      <c r="E3597" s="196" t="s">
        <v>126</v>
      </c>
      <c r="F3597" s="537"/>
      <c r="G3597" s="351">
        <f>D3592*F3597</f>
        <v>0</v>
      </c>
      <c r="H3597" s="463"/>
      <c r="I3597" s="354">
        <f>D3592*F3597*H3597</f>
        <v>0</v>
      </c>
      <c r="J3597" s="1034"/>
    </row>
    <row r="3598" spans="2:10" s="115" customFormat="1" ht="15.95" hidden="1" customHeight="1">
      <c r="B3598" s="1023">
        <v>599</v>
      </c>
      <c r="C3598" s="1026"/>
      <c r="D3598" s="1029"/>
      <c r="E3598" s="196" t="s">
        <v>128</v>
      </c>
      <c r="F3598" s="537"/>
      <c r="G3598" s="351">
        <f>D3598*F3598</f>
        <v>0</v>
      </c>
      <c r="H3598" s="463"/>
      <c r="I3598" s="354">
        <f t="shared" ref="I3598" si="988">D3598*F3598*H3598</f>
        <v>0</v>
      </c>
      <c r="J3598" s="1032">
        <f>SUM(I3598:I3603)</f>
        <v>0</v>
      </c>
    </row>
    <row r="3599" spans="2:10" s="115" customFormat="1" ht="15.95" hidden="1" customHeight="1">
      <c r="B3599" s="1024"/>
      <c r="C3599" s="1027"/>
      <c r="D3599" s="1030"/>
      <c r="E3599" s="196" t="s">
        <v>259</v>
      </c>
      <c r="F3599" s="537"/>
      <c r="G3599" s="351">
        <f>D3598*F3599</f>
        <v>0</v>
      </c>
      <c r="H3599" s="463"/>
      <c r="I3599" s="354">
        <f t="shared" ref="I3599" si="989">D3598*F3599*H3599</f>
        <v>0</v>
      </c>
      <c r="J3599" s="1033"/>
    </row>
    <row r="3600" spans="2:10" s="115" customFormat="1" ht="15.95" hidden="1" customHeight="1">
      <c r="B3600" s="1024"/>
      <c r="C3600" s="1027"/>
      <c r="D3600" s="1030"/>
      <c r="E3600" s="196" t="s">
        <v>243</v>
      </c>
      <c r="F3600" s="537"/>
      <c r="G3600" s="351">
        <f>D3598*F3600</f>
        <v>0</v>
      </c>
      <c r="H3600" s="463"/>
      <c r="I3600" s="354">
        <f>D3598*F3600*H3600</f>
        <v>0</v>
      </c>
      <c r="J3600" s="1033"/>
    </row>
    <row r="3601" spans="2:10" s="115" customFormat="1" ht="15.95" hidden="1" customHeight="1">
      <c r="B3601" s="1024"/>
      <c r="C3601" s="1027"/>
      <c r="D3601" s="1030"/>
      <c r="E3601" s="196" t="s">
        <v>260</v>
      </c>
      <c r="F3601" s="537"/>
      <c r="G3601" s="351">
        <f>D3598*F3601</f>
        <v>0</v>
      </c>
      <c r="H3601" s="463"/>
      <c r="I3601" s="354">
        <f>D3598*F3601*H3601</f>
        <v>0</v>
      </c>
      <c r="J3601" s="1033"/>
    </row>
    <row r="3602" spans="2:10" s="115" customFormat="1" ht="15.95" hidden="1" customHeight="1">
      <c r="B3602" s="1024"/>
      <c r="C3602" s="1027"/>
      <c r="D3602" s="1030"/>
      <c r="E3602" s="196" t="s">
        <v>261</v>
      </c>
      <c r="F3602" s="537"/>
      <c r="G3602" s="351">
        <f>D3598*F3602</f>
        <v>0</v>
      </c>
      <c r="H3602" s="463"/>
      <c r="I3602" s="354">
        <f>D3598*F3602*H3602</f>
        <v>0</v>
      </c>
      <c r="J3602" s="1033"/>
    </row>
    <row r="3603" spans="2:10" s="115" customFormat="1" ht="15.95" hidden="1" customHeight="1">
      <c r="B3603" s="1025"/>
      <c r="C3603" s="1028"/>
      <c r="D3603" s="1031"/>
      <c r="E3603" s="196" t="s">
        <v>126</v>
      </c>
      <c r="F3603" s="537"/>
      <c r="G3603" s="351">
        <f>D3598*F3603</f>
        <v>0</v>
      </c>
      <c r="H3603" s="463"/>
      <c r="I3603" s="354">
        <f>D3598*F3603*H3603</f>
        <v>0</v>
      </c>
      <c r="J3603" s="1033"/>
    </row>
    <row r="3604" spans="2:10" s="115" customFormat="1" ht="15.95" hidden="1" customHeight="1">
      <c r="B3604" s="1023">
        <v>600</v>
      </c>
      <c r="C3604" s="1026"/>
      <c r="D3604" s="1029"/>
      <c r="E3604" s="196" t="s">
        <v>128</v>
      </c>
      <c r="F3604" s="537"/>
      <c r="G3604" s="351">
        <f>D3604*F3604</f>
        <v>0</v>
      </c>
      <c r="H3604" s="463"/>
      <c r="I3604" s="354">
        <f>D3604*F3604*H3604</f>
        <v>0</v>
      </c>
      <c r="J3604" s="1032">
        <f>SUM(I3604:I3609)</f>
        <v>0</v>
      </c>
    </row>
    <row r="3605" spans="2:10" s="115" customFormat="1" ht="15.95" hidden="1" customHeight="1">
      <c r="B3605" s="1024"/>
      <c r="C3605" s="1027"/>
      <c r="D3605" s="1030"/>
      <c r="E3605" s="196" t="s">
        <v>259</v>
      </c>
      <c r="F3605" s="537"/>
      <c r="G3605" s="351">
        <f>D3604*F3605</f>
        <v>0</v>
      </c>
      <c r="H3605" s="463"/>
      <c r="I3605" s="354">
        <f>D3604*F3605*H3605</f>
        <v>0</v>
      </c>
      <c r="J3605" s="1033"/>
    </row>
    <row r="3606" spans="2:10" s="115" customFormat="1" ht="15.95" hidden="1" customHeight="1">
      <c r="B3606" s="1024"/>
      <c r="C3606" s="1027"/>
      <c r="D3606" s="1030"/>
      <c r="E3606" s="196" t="s">
        <v>243</v>
      </c>
      <c r="F3606" s="537"/>
      <c r="G3606" s="351">
        <f>D3604*F3606</f>
        <v>0</v>
      </c>
      <c r="H3606" s="463"/>
      <c r="I3606" s="354">
        <f>D3604*F3606*H3606</f>
        <v>0</v>
      </c>
      <c r="J3606" s="1033"/>
    </row>
    <row r="3607" spans="2:10" s="115" customFormat="1" ht="15.95" hidden="1" customHeight="1">
      <c r="B3607" s="1024"/>
      <c r="C3607" s="1027"/>
      <c r="D3607" s="1030"/>
      <c r="E3607" s="196" t="s">
        <v>260</v>
      </c>
      <c r="F3607" s="537"/>
      <c r="G3607" s="351">
        <f>D3604*F3607</f>
        <v>0</v>
      </c>
      <c r="H3607" s="463"/>
      <c r="I3607" s="354">
        <f>D3604*F3607*H3607</f>
        <v>0</v>
      </c>
      <c r="J3607" s="1033"/>
    </row>
    <row r="3608" spans="2:10" s="115" customFormat="1" ht="15.95" hidden="1" customHeight="1">
      <c r="B3608" s="1024"/>
      <c r="C3608" s="1027"/>
      <c r="D3608" s="1030"/>
      <c r="E3608" s="196" t="s">
        <v>261</v>
      </c>
      <c r="F3608" s="537"/>
      <c r="G3608" s="351">
        <f>D3604*F3608</f>
        <v>0</v>
      </c>
      <c r="H3608" s="463"/>
      <c r="I3608" s="354">
        <f>D3604*F3608*H3608</f>
        <v>0</v>
      </c>
      <c r="J3608" s="1033"/>
    </row>
    <row r="3609" spans="2:10" s="115" customFormat="1" ht="15.95" hidden="1" customHeight="1">
      <c r="B3609" s="1025"/>
      <c r="C3609" s="1028"/>
      <c r="D3609" s="1031"/>
      <c r="E3609" s="196" t="s">
        <v>126</v>
      </c>
      <c r="F3609" s="537"/>
      <c r="G3609" s="351">
        <f>D3604*F3609</f>
        <v>0</v>
      </c>
      <c r="H3609" s="463"/>
      <c r="I3609" s="354">
        <f>D3604*F3609*H3609</f>
        <v>0</v>
      </c>
      <c r="J3609" s="1034"/>
    </row>
    <row r="3610" spans="2:10" s="115" customFormat="1" ht="15.95" hidden="1" customHeight="1">
      <c r="B3610" s="1023">
        <v>601</v>
      </c>
      <c r="C3610" s="1026"/>
      <c r="D3610" s="1029"/>
      <c r="E3610" s="196" t="s">
        <v>128</v>
      </c>
      <c r="F3610" s="537"/>
      <c r="G3610" s="351">
        <f>D3610*F3610</f>
        <v>0</v>
      </c>
      <c r="H3610" s="463"/>
      <c r="I3610" s="354">
        <f t="shared" ref="I3610" si="990">D3610*F3610*H3610</f>
        <v>0</v>
      </c>
      <c r="J3610" s="1032">
        <f>SUM(I3610:I3615)</f>
        <v>0</v>
      </c>
    </row>
    <row r="3611" spans="2:10" s="115" customFormat="1" ht="15.95" hidden="1" customHeight="1">
      <c r="B3611" s="1024"/>
      <c r="C3611" s="1027"/>
      <c r="D3611" s="1030"/>
      <c r="E3611" s="196" t="s">
        <v>259</v>
      </c>
      <c r="F3611" s="537"/>
      <c r="G3611" s="351">
        <f>D3610*F3611</f>
        <v>0</v>
      </c>
      <c r="H3611" s="463"/>
      <c r="I3611" s="354">
        <f t="shared" ref="I3611" si="991">D3610*F3611*H3611</f>
        <v>0</v>
      </c>
      <c r="J3611" s="1033"/>
    </row>
    <row r="3612" spans="2:10" s="115" customFormat="1" ht="15.95" hidden="1" customHeight="1">
      <c r="B3612" s="1024"/>
      <c r="C3612" s="1027"/>
      <c r="D3612" s="1030"/>
      <c r="E3612" s="196" t="s">
        <v>243</v>
      </c>
      <c r="F3612" s="537"/>
      <c r="G3612" s="351">
        <f>D3610*F3612</f>
        <v>0</v>
      </c>
      <c r="H3612" s="463"/>
      <c r="I3612" s="354">
        <f>D3610*F3612*H3612</f>
        <v>0</v>
      </c>
      <c r="J3612" s="1033"/>
    </row>
    <row r="3613" spans="2:10" s="115" customFormat="1" ht="15.95" hidden="1" customHeight="1">
      <c r="B3613" s="1024"/>
      <c r="C3613" s="1027"/>
      <c r="D3613" s="1030"/>
      <c r="E3613" s="196" t="s">
        <v>260</v>
      </c>
      <c r="F3613" s="537"/>
      <c r="G3613" s="351">
        <f>D3610*F3613</f>
        <v>0</v>
      </c>
      <c r="H3613" s="463"/>
      <c r="I3613" s="354">
        <f>D3610*F3613*H3613</f>
        <v>0</v>
      </c>
      <c r="J3613" s="1033"/>
    </row>
    <row r="3614" spans="2:10" s="115" customFormat="1" ht="15.95" hidden="1" customHeight="1">
      <c r="B3614" s="1024"/>
      <c r="C3614" s="1027"/>
      <c r="D3614" s="1030"/>
      <c r="E3614" s="196" t="s">
        <v>261</v>
      </c>
      <c r="F3614" s="537"/>
      <c r="G3614" s="351">
        <f>D3610*F3614</f>
        <v>0</v>
      </c>
      <c r="H3614" s="463"/>
      <c r="I3614" s="354">
        <f>D3610*F3614*H3614</f>
        <v>0</v>
      </c>
      <c r="J3614" s="1033"/>
    </row>
    <row r="3615" spans="2:10" s="115" customFormat="1" ht="15.95" hidden="1" customHeight="1">
      <c r="B3615" s="1025"/>
      <c r="C3615" s="1028"/>
      <c r="D3615" s="1031"/>
      <c r="E3615" s="196" t="s">
        <v>126</v>
      </c>
      <c r="F3615" s="537"/>
      <c r="G3615" s="351">
        <f>D3610*F3615</f>
        <v>0</v>
      </c>
      <c r="H3615" s="463"/>
      <c r="I3615" s="354">
        <f>D3610*F3615*H3615</f>
        <v>0</v>
      </c>
      <c r="J3615" s="1034"/>
    </row>
    <row r="3616" spans="2:10" s="115" customFormat="1" ht="15.95" hidden="1" customHeight="1">
      <c r="B3616" s="1023">
        <v>602</v>
      </c>
      <c r="C3616" s="1026"/>
      <c r="D3616" s="1029"/>
      <c r="E3616" s="196" t="s">
        <v>128</v>
      </c>
      <c r="F3616" s="537"/>
      <c r="G3616" s="351">
        <f>D3616*F3616</f>
        <v>0</v>
      </c>
      <c r="H3616" s="463"/>
      <c r="I3616" s="354">
        <f t="shared" ref="I3616" si="992">D3616*F3616*H3616</f>
        <v>0</v>
      </c>
      <c r="J3616" s="1032">
        <f>SUM(I3616:I3621)</f>
        <v>0</v>
      </c>
    </row>
    <row r="3617" spans="2:10" s="115" customFormat="1" ht="15.95" hidden="1" customHeight="1">
      <c r="B3617" s="1024"/>
      <c r="C3617" s="1027"/>
      <c r="D3617" s="1030"/>
      <c r="E3617" s="196" t="s">
        <v>259</v>
      </c>
      <c r="F3617" s="537"/>
      <c r="G3617" s="351">
        <f>D3616*F3617</f>
        <v>0</v>
      </c>
      <c r="H3617" s="463"/>
      <c r="I3617" s="354">
        <f t="shared" ref="I3617" si="993">D3616*F3617*H3617</f>
        <v>0</v>
      </c>
      <c r="J3617" s="1033"/>
    </row>
    <row r="3618" spans="2:10" s="115" customFormat="1" ht="15.95" hidden="1" customHeight="1">
      <c r="B3618" s="1024"/>
      <c r="C3618" s="1027"/>
      <c r="D3618" s="1030"/>
      <c r="E3618" s="196" t="s">
        <v>243</v>
      </c>
      <c r="F3618" s="537"/>
      <c r="G3618" s="351">
        <f>D3616*F3618</f>
        <v>0</v>
      </c>
      <c r="H3618" s="463"/>
      <c r="I3618" s="354">
        <f>D3616*F3618*H3618</f>
        <v>0</v>
      </c>
      <c r="J3618" s="1033"/>
    </row>
    <row r="3619" spans="2:10" s="115" customFormat="1" ht="15.95" hidden="1" customHeight="1">
      <c r="B3619" s="1024"/>
      <c r="C3619" s="1027"/>
      <c r="D3619" s="1030"/>
      <c r="E3619" s="196" t="s">
        <v>260</v>
      </c>
      <c r="F3619" s="537"/>
      <c r="G3619" s="351">
        <f>D3616*F3619</f>
        <v>0</v>
      </c>
      <c r="H3619" s="463"/>
      <c r="I3619" s="354">
        <f>D3616*F3619*H3619</f>
        <v>0</v>
      </c>
      <c r="J3619" s="1033"/>
    </row>
    <row r="3620" spans="2:10" s="115" customFormat="1" ht="15.95" hidden="1" customHeight="1">
      <c r="B3620" s="1024"/>
      <c r="C3620" s="1027"/>
      <c r="D3620" s="1030"/>
      <c r="E3620" s="196" t="s">
        <v>261</v>
      </c>
      <c r="F3620" s="537"/>
      <c r="G3620" s="351">
        <f>D3616*F3620</f>
        <v>0</v>
      </c>
      <c r="H3620" s="463"/>
      <c r="I3620" s="354">
        <f>D3616*F3620*H3620</f>
        <v>0</v>
      </c>
      <c r="J3620" s="1033"/>
    </row>
    <row r="3621" spans="2:10" s="115" customFormat="1" ht="15.95" hidden="1" customHeight="1">
      <c r="B3621" s="1025"/>
      <c r="C3621" s="1028"/>
      <c r="D3621" s="1031"/>
      <c r="E3621" s="196" t="s">
        <v>126</v>
      </c>
      <c r="F3621" s="537"/>
      <c r="G3621" s="351">
        <f>D3616*F3621</f>
        <v>0</v>
      </c>
      <c r="H3621" s="463"/>
      <c r="I3621" s="354">
        <f>D3616*F3621*H3621</f>
        <v>0</v>
      </c>
      <c r="J3621" s="1034"/>
    </row>
    <row r="3622" spans="2:10" s="115" customFormat="1" ht="15.95" hidden="1" customHeight="1">
      <c r="B3622" s="1023">
        <v>603</v>
      </c>
      <c r="C3622" s="1026"/>
      <c r="D3622" s="1029"/>
      <c r="E3622" s="196" t="s">
        <v>128</v>
      </c>
      <c r="F3622" s="537"/>
      <c r="G3622" s="351">
        <f>D3622*F3622</f>
        <v>0</v>
      </c>
      <c r="H3622" s="463"/>
      <c r="I3622" s="354">
        <f t="shared" ref="I3622" si="994">D3622*F3622*H3622</f>
        <v>0</v>
      </c>
      <c r="J3622" s="1032">
        <f>SUM(I3622:I3627)</f>
        <v>0</v>
      </c>
    </row>
    <row r="3623" spans="2:10" s="115" customFormat="1" ht="15.95" hidden="1" customHeight="1">
      <c r="B3623" s="1024"/>
      <c r="C3623" s="1027"/>
      <c r="D3623" s="1030"/>
      <c r="E3623" s="196" t="s">
        <v>259</v>
      </c>
      <c r="F3623" s="537"/>
      <c r="G3623" s="351">
        <f>D3622*F3623</f>
        <v>0</v>
      </c>
      <c r="H3623" s="463"/>
      <c r="I3623" s="354">
        <f t="shared" ref="I3623" si="995">D3622*F3623*H3623</f>
        <v>0</v>
      </c>
      <c r="J3623" s="1033"/>
    </row>
    <row r="3624" spans="2:10" s="115" customFormat="1" ht="15.95" hidden="1" customHeight="1">
      <c r="B3624" s="1024"/>
      <c r="C3624" s="1027"/>
      <c r="D3624" s="1030"/>
      <c r="E3624" s="196" t="s">
        <v>243</v>
      </c>
      <c r="F3624" s="537"/>
      <c r="G3624" s="351">
        <f>D3622*F3624</f>
        <v>0</v>
      </c>
      <c r="H3624" s="463"/>
      <c r="I3624" s="354">
        <f>D3622*F3624*H3624</f>
        <v>0</v>
      </c>
      <c r="J3624" s="1033"/>
    </row>
    <row r="3625" spans="2:10" s="115" customFormat="1" ht="15.95" hidden="1" customHeight="1">
      <c r="B3625" s="1024"/>
      <c r="C3625" s="1027"/>
      <c r="D3625" s="1030"/>
      <c r="E3625" s="196" t="s">
        <v>260</v>
      </c>
      <c r="F3625" s="537"/>
      <c r="G3625" s="351">
        <f>D3622*F3625</f>
        <v>0</v>
      </c>
      <c r="H3625" s="463"/>
      <c r="I3625" s="354">
        <f>D3622*F3625*H3625</f>
        <v>0</v>
      </c>
      <c r="J3625" s="1033"/>
    </row>
    <row r="3626" spans="2:10" s="115" customFormat="1" ht="15.95" hidden="1" customHeight="1">
      <c r="B3626" s="1024"/>
      <c r="C3626" s="1027"/>
      <c r="D3626" s="1030"/>
      <c r="E3626" s="196" t="s">
        <v>261</v>
      </c>
      <c r="F3626" s="537"/>
      <c r="G3626" s="351">
        <f>D3622*F3626</f>
        <v>0</v>
      </c>
      <c r="H3626" s="463"/>
      <c r="I3626" s="354">
        <f>D3622*F3626*H3626</f>
        <v>0</v>
      </c>
      <c r="J3626" s="1033"/>
    </row>
    <row r="3627" spans="2:10" s="115" customFormat="1" ht="15.95" hidden="1" customHeight="1">
      <c r="B3627" s="1025"/>
      <c r="C3627" s="1028"/>
      <c r="D3627" s="1031"/>
      <c r="E3627" s="196" t="s">
        <v>126</v>
      </c>
      <c r="F3627" s="537"/>
      <c r="G3627" s="351">
        <f>D3622*F3627</f>
        <v>0</v>
      </c>
      <c r="H3627" s="463"/>
      <c r="I3627" s="354">
        <f>D3622*F3627*H3627</f>
        <v>0</v>
      </c>
      <c r="J3627" s="1034"/>
    </row>
    <row r="3628" spans="2:10" s="115" customFormat="1" ht="15.95" hidden="1" customHeight="1">
      <c r="B3628" s="1023">
        <v>604</v>
      </c>
      <c r="C3628" s="1026"/>
      <c r="D3628" s="1029"/>
      <c r="E3628" s="196" t="s">
        <v>128</v>
      </c>
      <c r="F3628" s="537"/>
      <c r="G3628" s="351">
        <f>D3628*F3628</f>
        <v>0</v>
      </c>
      <c r="H3628" s="463"/>
      <c r="I3628" s="354">
        <f t="shared" ref="I3628" si="996">D3628*F3628*H3628</f>
        <v>0</v>
      </c>
      <c r="J3628" s="1032">
        <f>SUM(I3628:I3633)</f>
        <v>0</v>
      </c>
    </row>
    <row r="3629" spans="2:10" s="115" customFormat="1" ht="15.95" hidden="1" customHeight="1">
      <c r="B3629" s="1024"/>
      <c r="C3629" s="1027"/>
      <c r="D3629" s="1030"/>
      <c r="E3629" s="196" t="s">
        <v>259</v>
      </c>
      <c r="F3629" s="537"/>
      <c r="G3629" s="351">
        <f>D3628*F3629</f>
        <v>0</v>
      </c>
      <c r="H3629" s="463"/>
      <c r="I3629" s="354">
        <f t="shared" ref="I3629" si="997">D3628*F3629*H3629</f>
        <v>0</v>
      </c>
      <c r="J3629" s="1033"/>
    </row>
    <row r="3630" spans="2:10" s="115" customFormat="1" ht="15.95" hidden="1" customHeight="1">
      <c r="B3630" s="1024"/>
      <c r="C3630" s="1027"/>
      <c r="D3630" s="1030"/>
      <c r="E3630" s="196" t="s">
        <v>243</v>
      </c>
      <c r="F3630" s="537"/>
      <c r="G3630" s="351">
        <f>D3628*F3630</f>
        <v>0</v>
      </c>
      <c r="H3630" s="463"/>
      <c r="I3630" s="354">
        <f>D3628*F3630*H3630</f>
        <v>0</v>
      </c>
      <c r="J3630" s="1033"/>
    </row>
    <row r="3631" spans="2:10" s="115" customFormat="1" ht="15.95" hidden="1" customHeight="1">
      <c r="B3631" s="1024"/>
      <c r="C3631" s="1027"/>
      <c r="D3631" s="1030"/>
      <c r="E3631" s="196" t="s">
        <v>260</v>
      </c>
      <c r="F3631" s="537"/>
      <c r="G3631" s="351">
        <f>D3628*F3631</f>
        <v>0</v>
      </c>
      <c r="H3631" s="463"/>
      <c r="I3631" s="354">
        <f>D3628*F3631*H3631</f>
        <v>0</v>
      </c>
      <c r="J3631" s="1033"/>
    </row>
    <row r="3632" spans="2:10" s="115" customFormat="1" ht="15.95" hidden="1" customHeight="1">
      <c r="B3632" s="1024"/>
      <c r="C3632" s="1027"/>
      <c r="D3632" s="1030"/>
      <c r="E3632" s="196" t="s">
        <v>261</v>
      </c>
      <c r="F3632" s="537"/>
      <c r="G3632" s="351">
        <f>D3628*F3632</f>
        <v>0</v>
      </c>
      <c r="H3632" s="463"/>
      <c r="I3632" s="354">
        <f>D3628*F3632*H3632</f>
        <v>0</v>
      </c>
      <c r="J3632" s="1033"/>
    </row>
    <row r="3633" spans="2:10" s="115" customFormat="1" ht="15.95" hidden="1" customHeight="1">
      <c r="B3633" s="1025"/>
      <c r="C3633" s="1028"/>
      <c r="D3633" s="1031"/>
      <c r="E3633" s="196" t="s">
        <v>126</v>
      </c>
      <c r="F3633" s="537"/>
      <c r="G3633" s="351">
        <f>D3628*F3633</f>
        <v>0</v>
      </c>
      <c r="H3633" s="463"/>
      <c r="I3633" s="354">
        <f>D3628*F3633*H3633</f>
        <v>0</v>
      </c>
      <c r="J3633" s="1034"/>
    </row>
    <row r="3634" spans="2:10" s="115" customFormat="1" ht="15.95" hidden="1" customHeight="1">
      <c r="B3634" s="1023">
        <v>605</v>
      </c>
      <c r="C3634" s="1026"/>
      <c r="D3634" s="1029"/>
      <c r="E3634" s="196" t="s">
        <v>128</v>
      </c>
      <c r="F3634" s="537"/>
      <c r="G3634" s="351">
        <f>D3634*F3634</f>
        <v>0</v>
      </c>
      <c r="H3634" s="463"/>
      <c r="I3634" s="354">
        <f t="shared" ref="I3634" si="998">D3634*F3634*H3634</f>
        <v>0</v>
      </c>
      <c r="J3634" s="1032">
        <f>SUM(I3634:I3639)</f>
        <v>0</v>
      </c>
    </row>
    <row r="3635" spans="2:10" s="115" customFormat="1" ht="15.95" hidden="1" customHeight="1">
      <c r="B3635" s="1024"/>
      <c r="C3635" s="1027"/>
      <c r="D3635" s="1030"/>
      <c r="E3635" s="196" t="s">
        <v>259</v>
      </c>
      <c r="F3635" s="537"/>
      <c r="G3635" s="351">
        <f>D3634*F3635</f>
        <v>0</v>
      </c>
      <c r="H3635" s="463"/>
      <c r="I3635" s="354">
        <f t="shared" ref="I3635" si="999">D3634*F3635*H3635</f>
        <v>0</v>
      </c>
      <c r="J3635" s="1033"/>
    </row>
    <row r="3636" spans="2:10" s="115" customFormat="1" ht="15.95" hidden="1" customHeight="1">
      <c r="B3636" s="1024"/>
      <c r="C3636" s="1027"/>
      <c r="D3636" s="1030"/>
      <c r="E3636" s="196" t="s">
        <v>243</v>
      </c>
      <c r="F3636" s="537"/>
      <c r="G3636" s="351">
        <f>D3634*F3636</f>
        <v>0</v>
      </c>
      <c r="H3636" s="463"/>
      <c r="I3636" s="354">
        <f>D3634*F3636*H3636</f>
        <v>0</v>
      </c>
      <c r="J3636" s="1033"/>
    </row>
    <row r="3637" spans="2:10" s="115" customFormat="1" ht="15.95" hidden="1" customHeight="1">
      <c r="B3637" s="1024"/>
      <c r="C3637" s="1027"/>
      <c r="D3637" s="1030"/>
      <c r="E3637" s="196" t="s">
        <v>260</v>
      </c>
      <c r="F3637" s="537"/>
      <c r="G3637" s="351">
        <f>D3634*F3637</f>
        <v>0</v>
      </c>
      <c r="H3637" s="463"/>
      <c r="I3637" s="354">
        <f>D3634*F3637*H3637</f>
        <v>0</v>
      </c>
      <c r="J3637" s="1033"/>
    </row>
    <row r="3638" spans="2:10" s="115" customFormat="1" ht="15.95" hidden="1" customHeight="1">
      <c r="B3638" s="1024"/>
      <c r="C3638" s="1027"/>
      <c r="D3638" s="1030"/>
      <c r="E3638" s="196" t="s">
        <v>261</v>
      </c>
      <c r="F3638" s="537"/>
      <c r="G3638" s="351">
        <f>D3634*F3638</f>
        <v>0</v>
      </c>
      <c r="H3638" s="463"/>
      <c r="I3638" s="354">
        <f>D3634*F3638*H3638</f>
        <v>0</v>
      </c>
      <c r="J3638" s="1033"/>
    </row>
    <row r="3639" spans="2:10" s="115" customFormat="1" ht="15.95" hidden="1" customHeight="1">
      <c r="B3639" s="1025"/>
      <c r="C3639" s="1028"/>
      <c r="D3639" s="1031"/>
      <c r="E3639" s="196" t="s">
        <v>126</v>
      </c>
      <c r="F3639" s="537"/>
      <c r="G3639" s="351">
        <f>D3634*F3639</f>
        <v>0</v>
      </c>
      <c r="H3639" s="463"/>
      <c r="I3639" s="354">
        <f>D3634*F3639*H3639</f>
        <v>0</v>
      </c>
      <c r="J3639" s="1034"/>
    </row>
    <row r="3640" spans="2:10" s="115" customFormat="1" ht="15.95" hidden="1" customHeight="1">
      <c r="B3640" s="1023">
        <v>606</v>
      </c>
      <c r="C3640" s="1026"/>
      <c r="D3640" s="1029"/>
      <c r="E3640" s="196" t="s">
        <v>128</v>
      </c>
      <c r="F3640" s="537"/>
      <c r="G3640" s="351">
        <f>D3640*F3640</f>
        <v>0</v>
      </c>
      <c r="H3640" s="463"/>
      <c r="I3640" s="354">
        <f t="shared" ref="I3640" si="1000">D3640*F3640*H3640</f>
        <v>0</v>
      </c>
      <c r="J3640" s="1032">
        <f>SUM(I3640:I3645)</f>
        <v>0</v>
      </c>
    </row>
    <row r="3641" spans="2:10" s="115" customFormat="1" ht="15.95" hidden="1" customHeight="1">
      <c r="B3641" s="1024"/>
      <c r="C3641" s="1027"/>
      <c r="D3641" s="1030"/>
      <c r="E3641" s="196" t="s">
        <v>259</v>
      </c>
      <c r="F3641" s="537"/>
      <c r="G3641" s="351">
        <f>D3640*F3641</f>
        <v>0</v>
      </c>
      <c r="H3641" s="463"/>
      <c r="I3641" s="354">
        <f t="shared" ref="I3641" si="1001">D3640*F3641*H3641</f>
        <v>0</v>
      </c>
      <c r="J3641" s="1033"/>
    </row>
    <row r="3642" spans="2:10" s="115" customFormat="1" ht="15.95" hidden="1" customHeight="1">
      <c r="B3642" s="1024"/>
      <c r="C3642" s="1027"/>
      <c r="D3642" s="1030"/>
      <c r="E3642" s="196" t="s">
        <v>243</v>
      </c>
      <c r="F3642" s="537"/>
      <c r="G3642" s="351">
        <f>D3640*F3642</f>
        <v>0</v>
      </c>
      <c r="H3642" s="463"/>
      <c r="I3642" s="354">
        <f>D3640*F3642*H3642</f>
        <v>0</v>
      </c>
      <c r="J3642" s="1033"/>
    </row>
    <row r="3643" spans="2:10" s="115" customFormat="1" ht="15.95" hidden="1" customHeight="1">
      <c r="B3643" s="1024"/>
      <c r="C3643" s="1027"/>
      <c r="D3643" s="1030"/>
      <c r="E3643" s="196" t="s">
        <v>260</v>
      </c>
      <c r="F3643" s="537"/>
      <c r="G3643" s="351">
        <f>D3640*F3643</f>
        <v>0</v>
      </c>
      <c r="H3643" s="463"/>
      <c r="I3643" s="354">
        <f>D3640*F3643*H3643</f>
        <v>0</v>
      </c>
      <c r="J3643" s="1033"/>
    </row>
    <row r="3644" spans="2:10" s="115" customFormat="1" ht="15.95" hidden="1" customHeight="1">
      <c r="B3644" s="1024"/>
      <c r="C3644" s="1027"/>
      <c r="D3644" s="1030"/>
      <c r="E3644" s="196" t="s">
        <v>261</v>
      </c>
      <c r="F3644" s="537"/>
      <c r="G3644" s="351">
        <f>D3640*F3644</f>
        <v>0</v>
      </c>
      <c r="H3644" s="463"/>
      <c r="I3644" s="354">
        <f>D3640*F3644*H3644</f>
        <v>0</v>
      </c>
      <c r="J3644" s="1033"/>
    </row>
    <row r="3645" spans="2:10" s="115" customFormat="1" ht="15.95" hidden="1" customHeight="1">
      <c r="B3645" s="1025"/>
      <c r="C3645" s="1028"/>
      <c r="D3645" s="1031"/>
      <c r="E3645" s="196" t="s">
        <v>126</v>
      </c>
      <c r="F3645" s="537"/>
      <c r="G3645" s="351">
        <f>D3640*F3645</f>
        <v>0</v>
      </c>
      <c r="H3645" s="463"/>
      <c r="I3645" s="354">
        <f>D3640*F3645*H3645</f>
        <v>0</v>
      </c>
      <c r="J3645" s="1034"/>
    </row>
    <row r="3646" spans="2:10" s="115" customFormat="1" ht="15.95" hidden="1" customHeight="1">
      <c r="B3646" s="1023">
        <v>607</v>
      </c>
      <c r="C3646" s="1026"/>
      <c r="D3646" s="1029"/>
      <c r="E3646" s="196" t="s">
        <v>128</v>
      </c>
      <c r="F3646" s="537"/>
      <c r="G3646" s="351">
        <f>D3646*F3646</f>
        <v>0</v>
      </c>
      <c r="H3646" s="463"/>
      <c r="I3646" s="354">
        <f t="shared" ref="I3646" si="1002">D3646*F3646*H3646</f>
        <v>0</v>
      </c>
      <c r="J3646" s="1032">
        <f>SUM(I3646:I3651)</f>
        <v>0</v>
      </c>
    </row>
    <row r="3647" spans="2:10" s="115" customFormat="1" ht="15.95" hidden="1" customHeight="1">
      <c r="B3647" s="1024"/>
      <c r="C3647" s="1027"/>
      <c r="D3647" s="1030"/>
      <c r="E3647" s="196" t="s">
        <v>259</v>
      </c>
      <c r="F3647" s="537"/>
      <c r="G3647" s="351">
        <f>D3646*F3647</f>
        <v>0</v>
      </c>
      <c r="H3647" s="463"/>
      <c r="I3647" s="354">
        <f t="shared" ref="I3647" si="1003">D3646*F3647*H3647</f>
        <v>0</v>
      </c>
      <c r="J3647" s="1033"/>
    </row>
    <row r="3648" spans="2:10" s="115" customFormat="1" ht="15.95" hidden="1" customHeight="1">
      <c r="B3648" s="1024"/>
      <c r="C3648" s="1027"/>
      <c r="D3648" s="1030"/>
      <c r="E3648" s="196" t="s">
        <v>243</v>
      </c>
      <c r="F3648" s="537"/>
      <c r="G3648" s="351">
        <f>D3646*F3648</f>
        <v>0</v>
      </c>
      <c r="H3648" s="463"/>
      <c r="I3648" s="354">
        <f>D3646*F3648*H3648</f>
        <v>0</v>
      </c>
      <c r="J3648" s="1033"/>
    </row>
    <row r="3649" spans="2:10" s="115" customFormat="1" ht="15.95" hidden="1" customHeight="1">
      <c r="B3649" s="1024"/>
      <c r="C3649" s="1027"/>
      <c r="D3649" s="1030"/>
      <c r="E3649" s="196" t="s">
        <v>260</v>
      </c>
      <c r="F3649" s="537"/>
      <c r="G3649" s="351">
        <f>D3646*F3649</f>
        <v>0</v>
      </c>
      <c r="H3649" s="463"/>
      <c r="I3649" s="354">
        <f>D3646*F3649*H3649</f>
        <v>0</v>
      </c>
      <c r="J3649" s="1033"/>
    </row>
    <row r="3650" spans="2:10" s="115" customFormat="1" ht="15.95" hidden="1" customHeight="1">
      <c r="B3650" s="1024"/>
      <c r="C3650" s="1027"/>
      <c r="D3650" s="1030"/>
      <c r="E3650" s="196" t="s">
        <v>261</v>
      </c>
      <c r="F3650" s="537"/>
      <c r="G3650" s="351">
        <f>D3646*F3650</f>
        <v>0</v>
      </c>
      <c r="H3650" s="463"/>
      <c r="I3650" s="354">
        <f>D3646*F3650*H3650</f>
        <v>0</v>
      </c>
      <c r="J3650" s="1033"/>
    </row>
    <row r="3651" spans="2:10" s="115" customFormat="1" ht="15.95" hidden="1" customHeight="1">
      <c r="B3651" s="1025"/>
      <c r="C3651" s="1028"/>
      <c r="D3651" s="1031"/>
      <c r="E3651" s="196" t="s">
        <v>126</v>
      </c>
      <c r="F3651" s="537"/>
      <c r="G3651" s="351">
        <f>D3646*F3651</f>
        <v>0</v>
      </c>
      <c r="H3651" s="463"/>
      <c r="I3651" s="354">
        <f>D3646*F3651*H3651</f>
        <v>0</v>
      </c>
      <c r="J3651" s="1034"/>
    </row>
    <row r="3652" spans="2:10" s="115" customFormat="1" ht="15.95" hidden="1" customHeight="1">
      <c r="B3652" s="1023">
        <v>608</v>
      </c>
      <c r="C3652" s="1026"/>
      <c r="D3652" s="1029"/>
      <c r="E3652" s="196" t="s">
        <v>128</v>
      </c>
      <c r="F3652" s="537"/>
      <c r="G3652" s="351">
        <f>D3652*F3652</f>
        <v>0</v>
      </c>
      <c r="H3652" s="463"/>
      <c r="I3652" s="354">
        <f t="shared" ref="I3652" si="1004">D3652*F3652*H3652</f>
        <v>0</v>
      </c>
      <c r="J3652" s="1032">
        <f>SUM(I3652:I3657)</f>
        <v>0</v>
      </c>
    </row>
    <row r="3653" spans="2:10" s="115" customFormat="1" ht="15.95" hidden="1" customHeight="1">
      <c r="B3653" s="1024"/>
      <c r="C3653" s="1027"/>
      <c r="D3653" s="1030"/>
      <c r="E3653" s="196" t="s">
        <v>259</v>
      </c>
      <c r="F3653" s="537"/>
      <c r="G3653" s="351">
        <f>D3652*F3653</f>
        <v>0</v>
      </c>
      <c r="H3653" s="463"/>
      <c r="I3653" s="354">
        <f t="shared" ref="I3653" si="1005">D3652*F3653*H3653</f>
        <v>0</v>
      </c>
      <c r="J3653" s="1033"/>
    </row>
    <row r="3654" spans="2:10" s="115" customFormat="1" ht="15.95" hidden="1" customHeight="1">
      <c r="B3654" s="1024"/>
      <c r="C3654" s="1027"/>
      <c r="D3654" s="1030"/>
      <c r="E3654" s="196" t="s">
        <v>243</v>
      </c>
      <c r="F3654" s="537"/>
      <c r="G3654" s="351">
        <f>D3652*F3654</f>
        <v>0</v>
      </c>
      <c r="H3654" s="463"/>
      <c r="I3654" s="354">
        <f>D3652*F3654*H3654</f>
        <v>0</v>
      </c>
      <c r="J3654" s="1033"/>
    </row>
    <row r="3655" spans="2:10" s="115" customFormat="1" ht="15.95" hidden="1" customHeight="1">
      <c r="B3655" s="1024"/>
      <c r="C3655" s="1027"/>
      <c r="D3655" s="1030"/>
      <c r="E3655" s="196" t="s">
        <v>260</v>
      </c>
      <c r="F3655" s="537"/>
      <c r="G3655" s="351">
        <f>D3652*F3655</f>
        <v>0</v>
      </c>
      <c r="H3655" s="463"/>
      <c r="I3655" s="354">
        <f>D3652*F3655*H3655</f>
        <v>0</v>
      </c>
      <c r="J3655" s="1033"/>
    </row>
    <row r="3656" spans="2:10" s="115" customFormat="1" ht="15.95" hidden="1" customHeight="1">
      <c r="B3656" s="1024"/>
      <c r="C3656" s="1027"/>
      <c r="D3656" s="1030"/>
      <c r="E3656" s="196" t="s">
        <v>261</v>
      </c>
      <c r="F3656" s="537"/>
      <c r="G3656" s="351">
        <f>D3652*F3656</f>
        <v>0</v>
      </c>
      <c r="H3656" s="463"/>
      <c r="I3656" s="354">
        <f>D3652*F3656*H3656</f>
        <v>0</v>
      </c>
      <c r="J3656" s="1033"/>
    </row>
    <row r="3657" spans="2:10" s="115" customFormat="1" ht="15.95" hidden="1" customHeight="1">
      <c r="B3657" s="1025"/>
      <c r="C3657" s="1028"/>
      <c r="D3657" s="1031"/>
      <c r="E3657" s="196" t="s">
        <v>126</v>
      </c>
      <c r="F3657" s="537"/>
      <c r="G3657" s="351">
        <f>D3652*F3657</f>
        <v>0</v>
      </c>
      <c r="H3657" s="463"/>
      <c r="I3657" s="354">
        <f>D3652*F3657*H3657</f>
        <v>0</v>
      </c>
      <c r="J3657" s="1034"/>
    </row>
    <row r="3658" spans="2:10" s="115" customFormat="1" ht="15.95" hidden="1" customHeight="1">
      <c r="B3658" s="1023">
        <v>609</v>
      </c>
      <c r="C3658" s="1026"/>
      <c r="D3658" s="1029"/>
      <c r="E3658" s="196" t="s">
        <v>128</v>
      </c>
      <c r="F3658" s="537"/>
      <c r="G3658" s="351">
        <f>D3658*F3658</f>
        <v>0</v>
      </c>
      <c r="H3658" s="463"/>
      <c r="I3658" s="354">
        <f t="shared" ref="I3658" si="1006">D3658*F3658*H3658</f>
        <v>0</v>
      </c>
      <c r="J3658" s="1032">
        <f>SUM(I3658:I3663)</f>
        <v>0</v>
      </c>
    </row>
    <row r="3659" spans="2:10" s="115" customFormat="1" ht="15.95" hidden="1" customHeight="1">
      <c r="B3659" s="1024"/>
      <c r="C3659" s="1027"/>
      <c r="D3659" s="1030"/>
      <c r="E3659" s="196" t="s">
        <v>259</v>
      </c>
      <c r="F3659" s="537"/>
      <c r="G3659" s="351">
        <f>D3658*F3659</f>
        <v>0</v>
      </c>
      <c r="H3659" s="463"/>
      <c r="I3659" s="354">
        <f t="shared" ref="I3659" si="1007">D3658*F3659*H3659</f>
        <v>0</v>
      </c>
      <c r="J3659" s="1033"/>
    </row>
    <row r="3660" spans="2:10" s="115" customFormat="1" ht="15.95" hidden="1" customHeight="1">
      <c r="B3660" s="1024"/>
      <c r="C3660" s="1027"/>
      <c r="D3660" s="1030"/>
      <c r="E3660" s="196" t="s">
        <v>243</v>
      </c>
      <c r="F3660" s="537"/>
      <c r="G3660" s="351">
        <f>D3658*F3660</f>
        <v>0</v>
      </c>
      <c r="H3660" s="463"/>
      <c r="I3660" s="354">
        <f>D3658*F3660*H3660</f>
        <v>0</v>
      </c>
      <c r="J3660" s="1033"/>
    </row>
    <row r="3661" spans="2:10" s="115" customFormat="1" ht="15.95" hidden="1" customHeight="1">
      <c r="B3661" s="1024"/>
      <c r="C3661" s="1027"/>
      <c r="D3661" s="1030"/>
      <c r="E3661" s="196" t="s">
        <v>260</v>
      </c>
      <c r="F3661" s="537"/>
      <c r="G3661" s="351">
        <f>D3658*F3661</f>
        <v>0</v>
      </c>
      <c r="H3661" s="463"/>
      <c r="I3661" s="354">
        <f>D3658*F3661*H3661</f>
        <v>0</v>
      </c>
      <c r="J3661" s="1033"/>
    </row>
    <row r="3662" spans="2:10" s="115" customFormat="1" ht="15.95" hidden="1" customHeight="1">
      <c r="B3662" s="1024"/>
      <c r="C3662" s="1027"/>
      <c r="D3662" s="1030"/>
      <c r="E3662" s="196" t="s">
        <v>261</v>
      </c>
      <c r="F3662" s="537"/>
      <c r="G3662" s="351">
        <f>D3658*F3662</f>
        <v>0</v>
      </c>
      <c r="H3662" s="463"/>
      <c r="I3662" s="354">
        <f>D3658*F3662*H3662</f>
        <v>0</v>
      </c>
      <c r="J3662" s="1033"/>
    </row>
    <row r="3663" spans="2:10" s="115" customFormat="1" ht="15.95" hidden="1" customHeight="1">
      <c r="B3663" s="1025"/>
      <c r="C3663" s="1028"/>
      <c r="D3663" s="1031"/>
      <c r="E3663" s="196" t="s">
        <v>126</v>
      </c>
      <c r="F3663" s="537"/>
      <c r="G3663" s="351">
        <f>D3658*F3663</f>
        <v>0</v>
      </c>
      <c r="H3663" s="463"/>
      <c r="I3663" s="354">
        <f>D3658*F3663*H3663</f>
        <v>0</v>
      </c>
      <c r="J3663" s="1034"/>
    </row>
    <row r="3664" spans="2:10" s="115" customFormat="1" ht="15.95" hidden="1" customHeight="1">
      <c r="B3664" s="1023">
        <v>610</v>
      </c>
      <c r="C3664" s="1026"/>
      <c r="D3664" s="1029"/>
      <c r="E3664" s="196" t="s">
        <v>128</v>
      </c>
      <c r="F3664" s="537"/>
      <c r="G3664" s="351">
        <f>D3664*F3664</f>
        <v>0</v>
      </c>
      <c r="H3664" s="463"/>
      <c r="I3664" s="354">
        <f t="shared" ref="I3664" si="1008">D3664*F3664*H3664</f>
        <v>0</v>
      </c>
      <c r="J3664" s="1032">
        <f>SUM(I3664:I3669)</f>
        <v>0</v>
      </c>
    </row>
    <row r="3665" spans="2:10" s="115" customFormat="1" ht="15.95" hidden="1" customHeight="1">
      <c r="B3665" s="1024"/>
      <c r="C3665" s="1027"/>
      <c r="D3665" s="1030"/>
      <c r="E3665" s="196" t="s">
        <v>259</v>
      </c>
      <c r="F3665" s="537"/>
      <c r="G3665" s="351">
        <f>D3664*F3665</f>
        <v>0</v>
      </c>
      <c r="H3665" s="463"/>
      <c r="I3665" s="354">
        <f t="shared" ref="I3665" si="1009">D3664*F3665*H3665</f>
        <v>0</v>
      </c>
      <c r="J3665" s="1033"/>
    </row>
    <row r="3666" spans="2:10" s="115" customFormat="1" ht="15.95" hidden="1" customHeight="1">
      <c r="B3666" s="1024"/>
      <c r="C3666" s="1027"/>
      <c r="D3666" s="1030"/>
      <c r="E3666" s="196" t="s">
        <v>243</v>
      </c>
      <c r="F3666" s="537"/>
      <c r="G3666" s="351">
        <f>D3664*F3666</f>
        <v>0</v>
      </c>
      <c r="H3666" s="463"/>
      <c r="I3666" s="354">
        <f>D3664*F3666*H3666</f>
        <v>0</v>
      </c>
      <c r="J3666" s="1033"/>
    </row>
    <row r="3667" spans="2:10" s="115" customFormat="1" ht="15.95" hidden="1" customHeight="1">
      <c r="B3667" s="1024"/>
      <c r="C3667" s="1027"/>
      <c r="D3667" s="1030"/>
      <c r="E3667" s="196" t="s">
        <v>260</v>
      </c>
      <c r="F3667" s="537"/>
      <c r="G3667" s="351">
        <f>D3664*F3667</f>
        <v>0</v>
      </c>
      <c r="H3667" s="463"/>
      <c r="I3667" s="354">
        <f>D3664*F3667*H3667</f>
        <v>0</v>
      </c>
      <c r="J3667" s="1033"/>
    </row>
    <row r="3668" spans="2:10" s="115" customFormat="1" ht="15.95" hidden="1" customHeight="1">
      <c r="B3668" s="1024"/>
      <c r="C3668" s="1027"/>
      <c r="D3668" s="1030"/>
      <c r="E3668" s="196" t="s">
        <v>261</v>
      </c>
      <c r="F3668" s="537"/>
      <c r="G3668" s="351">
        <f>D3664*F3668</f>
        <v>0</v>
      </c>
      <c r="H3668" s="463"/>
      <c r="I3668" s="354">
        <f>D3664*F3668*H3668</f>
        <v>0</v>
      </c>
      <c r="J3668" s="1033"/>
    </row>
    <row r="3669" spans="2:10" s="115" customFormat="1" ht="15.95" hidden="1" customHeight="1">
      <c r="B3669" s="1025"/>
      <c r="C3669" s="1028"/>
      <c r="D3669" s="1031"/>
      <c r="E3669" s="196" t="s">
        <v>126</v>
      </c>
      <c r="F3669" s="537"/>
      <c r="G3669" s="351">
        <f>D3664*F3669</f>
        <v>0</v>
      </c>
      <c r="H3669" s="463"/>
      <c r="I3669" s="354">
        <f>D3664*F3669*H3669</f>
        <v>0</v>
      </c>
      <c r="J3669" s="1034"/>
    </row>
    <row r="3670" spans="2:10" s="115" customFormat="1" ht="15.95" hidden="1" customHeight="1">
      <c r="B3670" s="1023">
        <v>611</v>
      </c>
      <c r="C3670" s="1026"/>
      <c r="D3670" s="1029"/>
      <c r="E3670" s="196" t="s">
        <v>128</v>
      </c>
      <c r="F3670" s="537"/>
      <c r="G3670" s="351">
        <f>D3670*F3670</f>
        <v>0</v>
      </c>
      <c r="H3670" s="463"/>
      <c r="I3670" s="354">
        <f t="shared" ref="I3670" si="1010">D3670*F3670*H3670</f>
        <v>0</v>
      </c>
      <c r="J3670" s="1032">
        <f>SUM(I3670:I3675)</f>
        <v>0</v>
      </c>
    </row>
    <row r="3671" spans="2:10" s="115" customFormat="1" ht="15.95" hidden="1" customHeight="1">
      <c r="B3671" s="1024"/>
      <c r="C3671" s="1027"/>
      <c r="D3671" s="1030"/>
      <c r="E3671" s="196" t="s">
        <v>259</v>
      </c>
      <c r="F3671" s="537"/>
      <c r="G3671" s="351">
        <f>D3670*F3671</f>
        <v>0</v>
      </c>
      <c r="H3671" s="463"/>
      <c r="I3671" s="354">
        <f t="shared" ref="I3671" si="1011">D3670*F3671*H3671</f>
        <v>0</v>
      </c>
      <c r="J3671" s="1033"/>
    </row>
    <row r="3672" spans="2:10" s="115" customFormat="1" ht="15.95" hidden="1" customHeight="1">
      <c r="B3672" s="1024"/>
      <c r="C3672" s="1027"/>
      <c r="D3672" s="1030"/>
      <c r="E3672" s="196" t="s">
        <v>243</v>
      </c>
      <c r="F3672" s="537"/>
      <c r="G3672" s="351">
        <f>D3670*F3672</f>
        <v>0</v>
      </c>
      <c r="H3672" s="463"/>
      <c r="I3672" s="354">
        <f>D3670*F3672*H3672</f>
        <v>0</v>
      </c>
      <c r="J3672" s="1033"/>
    </row>
    <row r="3673" spans="2:10" s="115" customFormat="1" ht="15.95" hidden="1" customHeight="1">
      <c r="B3673" s="1024"/>
      <c r="C3673" s="1027"/>
      <c r="D3673" s="1030"/>
      <c r="E3673" s="196" t="s">
        <v>260</v>
      </c>
      <c r="F3673" s="537"/>
      <c r="G3673" s="351">
        <f>D3670*F3673</f>
        <v>0</v>
      </c>
      <c r="H3673" s="463"/>
      <c r="I3673" s="354">
        <f>D3670*F3673*H3673</f>
        <v>0</v>
      </c>
      <c r="J3673" s="1033"/>
    </row>
    <row r="3674" spans="2:10" s="115" customFormat="1" ht="15.95" hidden="1" customHeight="1">
      <c r="B3674" s="1024"/>
      <c r="C3674" s="1027"/>
      <c r="D3674" s="1030"/>
      <c r="E3674" s="196" t="s">
        <v>261</v>
      </c>
      <c r="F3674" s="537"/>
      <c r="G3674" s="351">
        <f>D3670*F3674</f>
        <v>0</v>
      </c>
      <c r="H3674" s="463"/>
      <c r="I3674" s="354">
        <f>D3670*F3674*H3674</f>
        <v>0</v>
      </c>
      <c r="J3674" s="1033"/>
    </row>
    <row r="3675" spans="2:10" s="115" customFormat="1" ht="15.95" hidden="1" customHeight="1">
      <c r="B3675" s="1025"/>
      <c r="C3675" s="1028"/>
      <c r="D3675" s="1031"/>
      <c r="E3675" s="196" t="s">
        <v>126</v>
      </c>
      <c r="F3675" s="537"/>
      <c r="G3675" s="351">
        <f>D3670*F3675</f>
        <v>0</v>
      </c>
      <c r="H3675" s="463"/>
      <c r="I3675" s="354">
        <f>D3670*F3675*H3675</f>
        <v>0</v>
      </c>
      <c r="J3675" s="1034"/>
    </row>
    <row r="3676" spans="2:10" s="115" customFormat="1" ht="15.95" hidden="1" customHeight="1">
      <c r="B3676" s="1023">
        <v>612</v>
      </c>
      <c r="C3676" s="1026"/>
      <c r="D3676" s="1029"/>
      <c r="E3676" s="196" t="s">
        <v>128</v>
      </c>
      <c r="F3676" s="537"/>
      <c r="G3676" s="351">
        <f>D3676*F3676</f>
        <v>0</v>
      </c>
      <c r="H3676" s="463"/>
      <c r="I3676" s="354">
        <f t="shared" ref="I3676" si="1012">D3676*F3676*H3676</f>
        <v>0</v>
      </c>
      <c r="J3676" s="1032">
        <f>SUM(I3676:I3681)</f>
        <v>0</v>
      </c>
    </row>
    <row r="3677" spans="2:10" s="115" customFormat="1" ht="15.95" hidden="1" customHeight="1">
      <c r="B3677" s="1024"/>
      <c r="C3677" s="1027"/>
      <c r="D3677" s="1030"/>
      <c r="E3677" s="196" t="s">
        <v>259</v>
      </c>
      <c r="F3677" s="537"/>
      <c r="G3677" s="351">
        <f>D3676*F3677</f>
        <v>0</v>
      </c>
      <c r="H3677" s="463"/>
      <c r="I3677" s="354">
        <f t="shared" ref="I3677" si="1013">D3676*F3677*H3677</f>
        <v>0</v>
      </c>
      <c r="J3677" s="1033"/>
    </row>
    <row r="3678" spans="2:10" s="115" customFormat="1" ht="15.95" hidden="1" customHeight="1">
      <c r="B3678" s="1024"/>
      <c r="C3678" s="1027"/>
      <c r="D3678" s="1030"/>
      <c r="E3678" s="196" t="s">
        <v>243</v>
      </c>
      <c r="F3678" s="537"/>
      <c r="G3678" s="351">
        <f>D3676*F3678</f>
        <v>0</v>
      </c>
      <c r="H3678" s="463"/>
      <c r="I3678" s="354">
        <f>D3676*F3678*H3678</f>
        <v>0</v>
      </c>
      <c r="J3678" s="1033"/>
    </row>
    <row r="3679" spans="2:10" s="115" customFormat="1" ht="15.95" hidden="1" customHeight="1">
      <c r="B3679" s="1024"/>
      <c r="C3679" s="1027"/>
      <c r="D3679" s="1030"/>
      <c r="E3679" s="196" t="s">
        <v>260</v>
      </c>
      <c r="F3679" s="537"/>
      <c r="G3679" s="351">
        <f>D3676*F3679</f>
        <v>0</v>
      </c>
      <c r="H3679" s="463"/>
      <c r="I3679" s="354">
        <f>D3676*F3679*H3679</f>
        <v>0</v>
      </c>
      <c r="J3679" s="1033"/>
    </row>
    <row r="3680" spans="2:10" s="115" customFormat="1" ht="15.95" hidden="1" customHeight="1">
      <c r="B3680" s="1024"/>
      <c r="C3680" s="1027"/>
      <c r="D3680" s="1030"/>
      <c r="E3680" s="196" t="s">
        <v>261</v>
      </c>
      <c r="F3680" s="537"/>
      <c r="G3680" s="351">
        <f>D3676*F3680</f>
        <v>0</v>
      </c>
      <c r="H3680" s="463"/>
      <c r="I3680" s="354">
        <f>D3676*F3680*H3680</f>
        <v>0</v>
      </c>
      <c r="J3680" s="1033"/>
    </row>
    <row r="3681" spans="2:10" s="115" customFormat="1" ht="15.95" hidden="1" customHeight="1">
      <c r="B3681" s="1025"/>
      <c r="C3681" s="1028"/>
      <c r="D3681" s="1031"/>
      <c r="E3681" s="196" t="s">
        <v>126</v>
      </c>
      <c r="F3681" s="537"/>
      <c r="G3681" s="351">
        <f>D3676*F3681</f>
        <v>0</v>
      </c>
      <c r="H3681" s="463"/>
      <c r="I3681" s="354">
        <f>D3676*F3681*H3681</f>
        <v>0</v>
      </c>
      <c r="J3681" s="1034"/>
    </row>
    <row r="3682" spans="2:10" s="115" customFormat="1" ht="15.95" hidden="1" customHeight="1">
      <c r="B3682" s="1023">
        <v>613</v>
      </c>
      <c r="C3682" s="1026"/>
      <c r="D3682" s="1029"/>
      <c r="E3682" s="196" t="s">
        <v>128</v>
      </c>
      <c r="F3682" s="537"/>
      <c r="G3682" s="351">
        <f>D3682*F3682</f>
        <v>0</v>
      </c>
      <c r="H3682" s="463"/>
      <c r="I3682" s="354">
        <f t="shared" ref="I3682" si="1014">D3682*F3682*H3682</f>
        <v>0</v>
      </c>
      <c r="J3682" s="1032">
        <f>SUM(I3682:I3687)</f>
        <v>0</v>
      </c>
    </row>
    <row r="3683" spans="2:10" s="115" customFormat="1" ht="15.95" hidden="1" customHeight="1">
      <c r="B3683" s="1024"/>
      <c r="C3683" s="1027"/>
      <c r="D3683" s="1030"/>
      <c r="E3683" s="196" t="s">
        <v>259</v>
      </c>
      <c r="F3683" s="537"/>
      <c r="G3683" s="351">
        <f>D3682*F3683</f>
        <v>0</v>
      </c>
      <c r="H3683" s="463"/>
      <c r="I3683" s="354">
        <f t="shared" ref="I3683" si="1015">D3682*F3683*H3683</f>
        <v>0</v>
      </c>
      <c r="J3683" s="1033"/>
    </row>
    <row r="3684" spans="2:10" s="115" customFormat="1" ht="15.95" hidden="1" customHeight="1">
      <c r="B3684" s="1024"/>
      <c r="C3684" s="1027"/>
      <c r="D3684" s="1030"/>
      <c r="E3684" s="196" t="s">
        <v>243</v>
      </c>
      <c r="F3684" s="537"/>
      <c r="G3684" s="351">
        <f>D3682*F3684</f>
        <v>0</v>
      </c>
      <c r="H3684" s="463"/>
      <c r="I3684" s="354">
        <f>D3682*F3684*H3684</f>
        <v>0</v>
      </c>
      <c r="J3684" s="1033"/>
    </row>
    <row r="3685" spans="2:10" s="115" customFormat="1" ht="15.95" hidden="1" customHeight="1">
      <c r="B3685" s="1024"/>
      <c r="C3685" s="1027"/>
      <c r="D3685" s="1030"/>
      <c r="E3685" s="196" t="s">
        <v>260</v>
      </c>
      <c r="F3685" s="537"/>
      <c r="G3685" s="351">
        <f>D3682*F3685</f>
        <v>0</v>
      </c>
      <c r="H3685" s="463"/>
      <c r="I3685" s="354">
        <f>D3682*F3685*H3685</f>
        <v>0</v>
      </c>
      <c r="J3685" s="1033"/>
    </row>
    <row r="3686" spans="2:10" s="115" customFormat="1" ht="15.95" hidden="1" customHeight="1">
      <c r="B3686" s="1024"/>
      <c r="C3686" s="1027"/>
      <c r="D3686" s="1030"/>
      <c r="E3686" s="196" t="s">
        <v>261</v>
      </c>
      <c r="F3686" s="537"/>
      <c r="G3686" s="351">
        <f>D3682*F3686</f>
        <v>0</v>
      </c>
      <c r="H3686" s="463"/>
      <c r="I3686" s="354">
        <f>D3682*F3686*H3686</f>
        <v>0</v>
      </c>
      <c r="J3686" s="1033"/>
    </row>
    <row r="3687" spans="2:10" s="115" customFormat="1" ht="15.95" hidden="1" customHeight="1">
      <c r="B3687" s="1025"/>
      <c r="C3687" s="1028"/>
      <c r="D3687" s="1031"/>
      <c r="E3687" s="196" t="s">
        <v>126</v>
      </c>
      <c r="F3687" s="537"/>
      <c r="G3687" s="351">
        <f>D3682*F3687</f>
        <v>0</v>
      </c>
      <c r="H3687" s="463"/>
      <c r="I3687" s="354">
        <f>D3682*F3687*H3687</f>
        <v>0</v>
      </c>
      <c r="J3687" s="1034"/>
    </row>
    <row r="3688" spans="2:10" s="115" customFormat="1" ht="15.95" hidden="1" customHeight="1">
      <c r="B3688" s="1023">
        <v>614</v>
      </c>
      <c r="C3688" s="1026"/>
      <c r="D3688" s="1029"/>
      <c r="E3688" s="196" t="s">
        <v>128</v>
      </c>
      <c r="F3688" s="537"/>
      <c r="G3688" s="351">
        <f>D3688*F3688</f>
        <v>0</v>
      </c>
      <c r="H3688" s="463"/>
      <c r="I3688" s="354">
        <f t="shared" ref="I3688" si="1016">D3688*F3688*H3688</f>
        <v>0</v>
      </c>
      <c r="J3688" s="1032">
        <f>SUM(I3688:I3693)</f>
        <v>0</v>
      </c>
    </row>
    <row r="3689" spans="2:10" s="115" customFormat="1" ht="15.95" hidden="1" customHeight="1">
      <c r="B3689" s="1024"/>
      <c r="C3689" s="1027"/>
      <c r="D3689" s="1030"/>
      <c r="E3689" s="196" t="s">
        <v>259</v>
      </c>
      <c r="F3689" s="537"/>
      <c r="G3689" s="351">
        <f>D3688*F3689</f>
        <v>0</v>
      </c>
      <c r="H3689" s="463"/>
      <c r="I3689" s="354">
        <f t="shared" ref="I3689" si="1017">D3688*F3689*H3689</f>
        <v>0</v>
      </c>
      <c r="J3689" s="1033"/>
    </row>
    <row r="3690" spans="2:10" s="115" customFormat="1" ht="15.95" hidden="1" customHeight="1">
      <c r="B3690" s="1024"/>
      <c r="C3690" s="1027"/>
      <c r="D3690" s="1030"/>
      <c r="E3690" s="196" t="s">
        <v>243</v>
      </c>
      <c r="F3690" s="537"/>
      <c r="G3690" s="351">
        <f>D3688*F3690</f>
        <v>0</v>
      </c>
      <c r="H3690" s="463"/>
      <c r="I3690" s="354">
        <f>D3688*F3690*H3690</f>
        <v>0</v>
      </c>
      <c r="J3690" s="1033"/>
    </row>
    <row r="3691" spans="2:10" s="115" customFormat="1" ht="15.95" hidden="1" customHeight="1">
      <c r="B3691" s="1024"/>
      <c r="C3691" s="1027"/>
      <c r="D3691" s="1030"/>
      <c r="E3691" s="196" t="s">
        <v>260</v>
      </c>
      <c r="F3691" s="537"/>
      <c r="G3691" s="351">
        <f>D3688*F3691</f>
        <v>0</v>
      </c>
      <c r="H3691" s="463"/>
      <c r="I3691" s="354">
        <f>D3688*F3691*H3691</f>
        <v>0</v>
      </c>
      <c r="J3691" s="1033"/>
    </row>
    <row r="3692" spans="2:10" s="115" customFormat="1" ht="15.95" hidden="1" customHeight="1">
      <c r="B3692" s="1024"/>
      <c r="C3692" s="1027"/>
      <c r="D3692" s="1030"/>
      <c r="E3692" s="196" t="s">
        <v>261</v>
      </c>
      <c r="F3692" s="537"/>
      <c r="G3692" s="351">
        <f>D3688*F3692</f>
        <v>0</v>
      </c>
      <c r="H3692" s="463"/>
      <c r="I3692" s="354">
        <f>D3688*F3692*H3692</f>
        <v>0</v>
      </c>
      <c r="J3692" s="1033"/>
    </row>
    <row r="3693" spans="2:10" s="115" customFormat="1" ht="15.95" hidden="1" customHeight="1">
      <c r="B3693" s="1025"/>
      <c r="C3693" s="1028"/>
      <c r="D3693" s="1031"/>
      <c r="E3693" s="196" t="s">
        <v>126</v>
      </c>
      <c r="F3693" s="537"/>
      <c r="G3693" s="351">
        <f>D3688*F3693</f>
        <v>0</v>
      </c>
      <c r="H3693" s="463"/>
      <c r="I3693" s="354">
        <f>D3688*F3693*H3693</f>
        <v>0</v>
      </c>
      <c r="J3693" s="1034"/>
    </row>
    <row r="3694" spans="2:10" s="115" customFormat="1" ht="15.95" hidden="1" customHeight="1">
      <c r="B3694" s="1023">
        <v>615</v>
      </c>
      <c r="C3694" s="1026"/>
      <c r="D3694" s="1029"/>
      <c r="E3694" s="196" t="s">
        <v>128</v>
      </c>
      <c r="F3694" s="537"/>
      <c r="G3694" s="351">
        <f>D3694*F3694</f>
        <v>0</v>
      </c>
      <c r="H3694" s="463"/>
      <c r="I3694" s="354">
        <f t="shared" ref="I3694" si="1018">D3694*F3694*H3694</f>
        <v>0</v>
      </c>
      <c r="J3694" s="1032">
        <f>SUM(I3694:I3699)</f>
        <v>0</v>
      </c>
    </row>
    <row r="3695" spans="2:10" s="115" customFormat="1" ht="15.95" hidden="1" customHeight="1">
      <c r="B3695" s="1024"/>
      <c r="C3695" s="1027"/>
      <c r="D3695" s="1030"/>
      <c r="E3695" s="196" t="s">
        <v>259</v>
      </c>
      <c r="F3695" s="537"/>
      <c r="G3695" s="351">
        <f>D3694*F3695</f>
        <v>0</v>
      </c>
      <c r="H3695" s="463"/>
      <c r="I3695" s="354">
        <f t="shared" ref="I3695" si="1019">D3694*F3695*H3695</f>
        <v>0</v>
      </c>
      <c r="J3695" s="1033"/>
    </row>
    <row r="3696" spans="2:10" s="115" customFormat="1" ht="15.95" hidden="1" customHeight="1">
      <c r="B3696" s="1024"/>
      <c r="C3696" s="1027"/>
      <c r="D3696" s="1030"/>
      <c r="E3696" s="196" t="s">
        <v>243</v>
      </c>
      <c r="F3696" s="537"/>
      <c r="G3696" s="351">
        <f>D3694*F3696</f>
        <v>0</v>
      </c>
      <c r="H3696" s="463"/>
      <c r="I3696" s="354">
        <f>D3694*F3696*H3696</f>
        <v>0</v>
      </c>
      <c r="J3696" s="1033"/>
    </row>
    <row r="3697" spans="2:10" s="115" customFormat="1" ht="15.95" hidden="1" customHeight="1">
      <c r="B3697" s="1024"/>
      <c r="C3697" s="1027"/>
      <c r="D3697" s="1030"/>
      <c r="E3697" s="196" t="s">
        <v>260</v>
      </c>
      <c r="F3697" s="537"/>
      <c r="G3697" s="351">
        <f>D3694*F3697</f>
        <v>0</v>
      </c>
      <c r="H3697" s="463"/>
      <c r="I3697" s="354">
        <f>D3694*F3697*H3697</f>
        <v>0</v>
      </c>
      <c r="J3697" s="1033"/>
    </row>
    <row r="3698" spans="2:10" s="115" customFormat="1" ht="15.95" hidden="1" customHeight="1">
      <c r="B3698" s="1024"/>
      <c r="C3698" s="1027"/>
      <c r="D3698" s="1030"/>
      <c r="E3698" s="196" t="s">
        <v>261</v>
      </c>
      <c r="F3698" s="537"/>
      <c r="G3698" s="351">
        <f>D3694*F3698</f>
        <v>0</v>
      </c>
      <c r="H3698" s="463"/>
      <c r="I3698" s="354">
        <f>D3694*F3698*H3698</f>
        <v>0</v>
      </c>
      <c r="J3698" s="1033"/>
    </row>
    <row r="3699" spans="2:10" s="115" customFormat="1" ht="15.95" hidden="1" customHeight="1">
      <c r="B3699" s="1025"/>
      <c r="C3699" s="1028"/>
      <c r="D3699" s="1031"/>
      <c r="E3699" s="196" t="s">
        <v>126</v>
      </c>
      <c r="F3699" s="537"/>
      <c r="G3699" s="351">
        <f>D3694*F3699</f>
        <v>0</v>
      </c>
      <c r="H3699" s="463"/>
      <c r="I3699" s="354">
        <f>D3694*F3699*H3699</f>
        <v>0</v>
      </c>
      <c r="J3699" s="1034"/>
    </row>
    <row r="3700" spans="2:10" s="115" customFormat="1" ht="15.95" hidden="1" customHeight="1">
      <c r="B3700" s="1023">
        <v>616</v>
      </c>
      <c r="C3700" s="1026"/>
      <c r="D3700" s="1029"/>
      <c r="E3700" s="196" t="s">
        <v>128</v>
      </c>
      <c r="F3700" s="537"/>
      <c r="G3700" s="351">
        <f>D3700*F3700</f>
        <v>0</v>
      </c>
      <c r="H3700" s="463"/>
      <c r="I3700" s="354">
        <f t="shared" ref="I3700" si="1020">D3700*F3700*H3700</f>
        <v>0</v>
      </c>
      <c r="J3700" s="1032">
        <f>SUM(I3700:I3705)</f>
        <v>0</v>
      </c>
    </row>
    <row r="3701" spans="2:10" s="115" customFormat="1" ht="15.95" hidden="1" customHeight="1">
      <c r="B3701" s="1024"/>
      <c r="C3701" s="1027"/>
      <c r="D3701" s="1030"/>
      <c r="E3701" s="196" t="s">
        <v>259</v>
      </c>
      <c r="F3701" s="537"/>
      <c r="G3701" s="351">
        <f>D3700*F3701</f>
        <v>0</v>
      </c>
      <c r="H3701" s="463"/>
      <c r="I3701" s="354">
        <f t="shared" ref="I3701" si="1021">D3700*F3701*H3701</f>
        <v>0</v>
      </c>
      <c r="J3701" s="1033"/>
    </row>
    <row r="3702" spans="2:10" s="115" customFormat="1" ht="15.95" hidden="1" customHeight="1">
      <c r="B3702" s="1024"/>
      <c r="C3702" s="1027"/>
      <c r="D3702" s="1030"/>
      <c r="E3702" s="196" t="s">
        <v>243</v>
      </c>
      <c r="F3702" s="537"/>
      <c r="G3702" s="351">
        <f>D3700*F3702</f>
        <v>0</v>
      </c>
      <c r="H3702" s="463"/>
      <c r="I3702" s="354">
        <f>D3700*F3702*H3702</f>
        <v>0</v>
      </c>
      <c r="J3702" s="1033"/>
    </row>
    <row r="3703" spans="2:10" s="115" customFormat="1" ht="15.95" hidden="1" customHeight="1">
      <c r="B3703" s="1024"/>
      <c r="C3703" s="1027"/>
      <c r="D3703" s="1030"/>
      <c r="E3703" s="196" t="s">
        <v>260</v>
      </c>
      <c r="F3703" s="537"/>
      <c r="G3703" s="351">
        <f>D3700*F3703</f>
        <v>0</v>
      </c>
      <c r="H3703" s="463"/>
      <c r="I3703" s="354">
        <f>D3700*F3703*H3703</f>
        <v>0</v>
      </c>
      <c r="J3703" s="1033"/>
    </row>
    <row r="3704" spans="2:10" s="115" customFormat="1" ht="15.95" hidden="1" customHeight="1">
      <c r="B3704" s="1024"/>
      <c r="C3704" s="1027"/>
      <c r="D3704" s="1030"/>
      <c r="E3704" s="196" t="s">
        <v>261</v>
      </c>
      <c r="F3704" s="537"/>
      <c r="G3704" s="351">
        <f>D3700*F3704</f>
        <v>0</v>
      </c>
      <c r="H3704" s="463"/>
      <c r="I3704" s="354">
        <f>D3700*F3704*H3704</f>
        <v>0</v>
      </c>
      <c r="J3704" s="1033"/>
    </row>
    <row r="3705" spans="2:10" s="115" customFormat="1" ht="15.95" hidden="1" customHeight="1">
      <c r="B3705" s="1025"/>
      <c r="C3705" s="1028"/>
      <c r="D3705" s="1031"/>
      <c r="E3705" s="196" t="s">
        <v>126</v>
      </c>
      <c r="F3705" s="537"/>
      <c r="G3705" s="351">
        <f>D3700*F3705</f>
        <v>0</v>
      </c>
      <c r="H3705" s="463"/>
      <c r="I3705" s="354">
        <f>D3700*F3705*H3705</f>
        <v>0</v>
      </c>
      <c r="J3705" s="1034"/>
    </row>
    <row r="3706" spans="2:10" s="115" customFormat="1" ht="15.95" hidden="1" customHeight="1">
      <c r="B3706" s="1023">
        <v>617</v>
      </c>
      <c r="C3706" s="1026"/>
      <c r="D3706" s="1029"/>
      <c r="E3706" s="196" t="s">
        <v>128</v>
      </c>
      <c r="F3706" s="537"/>
      <c r="G3706" s="351">
        <f>D3706*F3706</f>
        <v>0</v>
      </c>
      <c r="H3706" s="463"/>
      <c r="I3706" s="354">
        <f t="shared" ref="I3706" si="1022">D3706*F3706*H3706</f>
        <v>0</v>
      </c>
      <c r="J3706" s="1032">
        <f>SUM(I3706:I3711)</f>
        <v>0</v>
      </c>
    </row>
    <row r="3707" spans="2:10" s="115" customFormat="1" ht="15.95" hidden="1" customHeight="1">
      <c r="B3707" s="1024"/>
      <c r="C3707" s="1027"/>
      <c r="D3707" s="1030"/>
      <c r="E3707" s="196" t="s">
        <v>259</v>
      </c>
      <c r="F3707" s="537"/>
      <c r="G3707" s="351">
        <f>D3706*F3707</f>
        <v>0</v>
      </c>
      <c r="H3707" s="463"/>
      <c r="I3707" s="354">
        <f t="shared" ref="I3707" si="1023">D3706*F3707*H3707</f>
        <v>0</v>
      </c>
      <c r="J3707" s="1033"/>
    </row>
    <row r="3708" spans="2:10" s="115" customFormat="1" ht="15.95" hidden="1" customHeight="1">
      <c r="B3708" s="1024"/>
      <c r="C3708" s="1027"/>
      <c r="D3708" s="1030"/>
      <c r="E3708" s="196" t="s">
        <v>243</v>
      </c>
      <c r="F3708" s="537"/>
      <c r="G3708" s="351">
        <f>D3706*F3708</f>
        <v>0</v>
      </c>
      <c r="H3708" s="463"/>
      <c r="I3708" s="354">
        <f>D3706*F3708*H3708</f>
        <v>0</v>
      </c>
      <c r="J3708" s="1033"/>
    </row>
    <row r="3709" spans="2:10" s="115" customFormat="1" ht="15.95" hidden="1" customHeight="1">
      <c r="B3709" s="1024"/>
      <c r="C3709" s="1027"/>
      <c r="D3709" s="1030"/>
      <c r="E3709" s="196" t="s">
        <v>260</v>
      </c>
      <c r="F3709" s="537"/>
      <c r="G3709" s="351">
        <f>D3706*F3709</f>
        <v>0</v>
      </c>
      <c r="H3709" s="463"/>
      <c r="I3709" s="354">
        <f>D3706*F3709*H3709</f>
        <v>0</v>
      </c>
      <c r="J3709" s="1033"/>
    </row>
    <row r="3710" spans="2:10" s="115" customFormat="1" ht="15.95" hidden="1" customHeight="1">
      <c r="B3710" s="1024"/>
      <c r="C3710" s="1027"/>
      <c r="D3710" s="1030"/>
      <c r="E3710" s="196" t="s">
        <v>261</v>
      </c>
      <c r="F3710" s="537"/>
      <c r="G3710" s="351">
        <f>D3706*F3710</f>
        <v>0</v>
      </c>
      <c r="H3710" s="463"/>
      <c r="I3710" s="354">
        <f>D3706*F3710*H3710</f>
        <v>0</v>
      </c>
      <c r="J3710" s="1033"/>
    </row>
    <row r="3711" spans="2:10" s="115" customFormat="1" ht="15.95" hidden="1" customHeight="1">
      <c r="B3711" s="1025"/>
      <c r="C3711" s="1028"/>
      <c r="D3711" s="1031"/>
      <c r="E3711" s="196" t="s">
        <v>126</v>
      </c>
      <c r="F3711" s="537"/>
      <c r="G3711" s="351">
        <f>D3706*F3711</f>
        <v>0</v>
      </c>
      <c r="H3711" s="463"/>
      <c r="I3711" s="354">
        <f>D3706*F3711*H3711</f>
        <v>0</v>
      </c>
      <c r="J3711" s="1034"/>
    </row>
    <row r="3712" spans="2:10" s="115" customFormat="1" ht="15.95" hidden="1" customHeight="1">
      <c r="B3712" s="1023">
        <v>618</v>
      </c>
      <c r="C3712" s="1026"/>
      <c r="D3712" s="1029"/>
      <c r="E3712" s="196" t="s">
        <v>128</v>
      </c>
      <c r="F3712" s="537"/>
      <c r="G3712" s="351">
        <f>D3712*F3712</f>
        <v>0</v>
      </c>
      <c r="H3712" s="463"/>
      <c r="I3712" s="354">
        <f t="shared" ref="I3712" si="1024">D3712*F3712*H3712</f>
        <v>0</v>
      </c>
      <c r="J3712" s="1032">
        <f>SUM(I3712:I3717)</f>
        <v>0</v>
      </c>
    </row>
    <row r="3713" spans="2:10" s="115" customFormat="1" ht="15.95" hidden="1" customHeight="1">
      <c r="B3713" s="1024"/>
      <c r="C3713" s="1027"/>
      <c r="D3713" s="1030"/>
      <c r="E3713" s="196" t="s">
        <v>259</v>
      </c>
      <c r="F3713" s="537"/>
      <c r="G3713" s="351">
        <f>D3712*F3713</f>
        <v>0</v>
      </c>
      <c r="H3713" s="463"/>
      <c r="I3713" s="354">
        <f t="shared" ref="I3713" si="1025">D3712*F3713*H3713</f>
        <v>0</v>
      </c>
      <c r="J3713" s="1033"/>
    </row>
    <row r="3714" spans="2:10" s="115" customFormat="1" ht="15.95" hidden="1" customHeight="1">
      <c r="B3714" s="1024"/>
      <c r="C3714" s="1027"/>
      <c r="D3714" s="1030"/>
      <c r="E3714" s="196" t="s">
        <v>243</v>
      </c>
      <c r="F3714" s="537"/>
      <c r="G3714" s="351">
        <f>D3712*F3714</f>
        <v>0</v>
      </c>
      <c r="H3714" s="463"/>
      <c r="I3714" s="354">
        <f>D3712*F3714*H3714</f>
        <v>0</v>
      </c>
      <c r="J3714" s="1033"/>
    </row>
    <row r="3715" spans="2:10" s="115" customFormat="1" ht="15.95" hidden="1" customHeight="1">
      <c r="B3715" s="1024"/>
      <c r="C3715" s="1027"/>
      <c r="D3715" s="1030"/>
      <c r="E3715" s="196" t="s">
        <v>260</v>
      </c>
      <c r="F3715" s="537"/>
      <c r="G3715" s="351">
        <f>D3712*F3715</f>
        <v>0</v>
      </c>
      <c r="H3715" s="463"/>
      <c r="I3715" s="354">
        <f>D3712*F3715*H3715</f>
        <v>0</v>
      </c>
      <c r="J3715" s="1033"/>
    </row>
    <row r="3716" spans="2:10" s="115" customFormat="1" ht="15.95" hidden="1" customHeight="1">
      <c r="B3716" s="1024"/>
      <c r="C3716" s="1027"/>
      <c r="D3716" s="1030"/>
      <c r="E3716" s="196" t="s">
        <v>261</v>
      </c>
      <c r="F3716" s="537"/>
      <c r="G3716" s="351">
        <f>D3712*F3716</f>
        <v>0</v>
      </c>
      <c r="H3716" s="463"/>
      <c r="I3716" s="354">
        <f>D3712*F3716*H3716</f>
        <v>0</v>
      </c>
      <c r="J3716" s="1033"/>
    </row>
    <row r="3717" spans="2:10" s="115" customFormat="1" ht="15.95" hidden="1" customHeight="1">
      <c r="B3717" s="1025"/>
      <c r="C3717" s="1028"/>
      <c r="D3717" s="1031"/>
      <c r="E3717" s="196" t="s">
        <v>126</v>
      </c>
      <c r="F3717" s="537"/>
      <c r="G3717" s="351">
        <f>D3712*F3717</f>
        <v>0</v>
      </c>
      <c r="H3717" s="463"/>
      <c r="I3717" s="354">
        <f>D3712*F3717*H3717</f>
        <v>0</v>
      </c>
      <c r="J3717" s="1034"/>
    </row>
    <row r="3718" spans="2:10" s="115" customFormat="1" ht="15.95" hidden="1" customHeight="1">
      <c r="B3718" s="1023">
        <v>619</v>
      </c>
      <c r="C3718" s="1026"/>
      <c r="D3718" s="1029"/>
      <c r="E3718" s="196" t="s">
        <v>128</v>
      </c>
      <c r="F3718" s="537"/>
      <c r="G3718" s="351">
        <f>D3718*F3718</f>
        <v>0</v>
      </c>
      <c r="H3718" s="463"/>
      <c r="I3718" s="354">
        <f t="shared" ref="I3718" si="1026">D3718*F3718*H3718</f>
        <v>0</v>
      </c>
      <c r="J3718" s="1032">
        <f>SUM(I3718:I3723)</f>
        <v>0</v>
      </c>
    </row>
    <row r="3719" spans="2:10" s="115" customFormat="1" ht="15" hidden="1" customHeight="1">
      <c r="B3719" s="1024"/>
      <c r="C3719" s="1027"/>
      <c r="D3719" s="1030"/>
      <c r="E3719" s="196" t="s">
        <v>259</v>
      </c>
      <c r="F3719" s="537"/>
      <c r="G3719" s="351">
        <f>D3718*F3719</f>
        <v>0</v>
      </c>
      <c r="H3719" s="463"/>
      <c r="I3719" s="354">
        <f t="shared" ref="I3719" si="1027">D3718*F3719*H3719</f>
        <v>0</v>
      </c>
      <c r="J3719" s="1033"/>
    </row>
    <row r="3720" spans="2:10" s="115" customFormat="1" ht="15.95" hidden="1" customHeight="1">
      <c r="B3720" s="1024"/>
      <c r="C3720" s="1027"/>
      <c r="D3720" s="1030"/>
      <c r="E3720" s="196" t="s">
        <v>243</v>
      </c>
      <c r="F3720" s="537"/>
      <c r="G3720" s="351">
        <f>D3718*F3720</f>
        <v>0</v>
      </c>
      <c r="H3720" s="463"/>
      <c r="I3720" s="354">
        <f>D3718*F3720*H3720</f>
        <v>0</v>
      </c>
      <c r="J3720" s="1033"/>
    </row>
    <row r="3721" spans="2:10" s="115" customFormat="1" ht="15.95" hidden="1" customHeight="1">
      <c r="B3721" s="1024"/>
      <c r="C3721" s="1027"/>
      <c r="D3721" s="1030"/>
      <c r="E3721" s="196" t="s">
        <v>260</v>
      </c>
      <c r="F3721" s="537"/>
      <c r="G3721" s="351">
        <f>D3718*F3721</f>
        <v>0</v>
      </c>
      <c r="H3721" s="463"/>
      <c r="I3721" s="354">
        <f>D3718*F3721*H3721</f>
        <v>0</v>
      </c>
      <c r="J3721" s="1033"/>
    </row>
    <row r="3722" spans="2:10" s="115" customFormat="1" ht="15.95" hidden="1" customHeight="1">
      <c r="B3722" s="1024"/>
      <c r="C3722" s="1027"/>
      <c r="D3722" s="1030"/>
      <c r="E3722" s="196" t="s">
        <v>261</v>
      </c>
      <c r="F3722" s="537"/>
      <c r="G3722" s="351">
        <f>D3718*F3722</f>
        <v>0</v>
      </c>
      <c r="H3722" s="463"/>
      <c r="I3722" s="354">
        <f>D3718*F3722*H3722</f>
        <v>0</v>
      </c>
      <c r="J3722" s="1033"/>
    </row>
    <row r="3723" spans="2:10" s="115" customFormat="1" ht="15.95" hidden="1" customHeight="1">
      <c r="B3723" s="1025"/>
      <c r="C3723" s="1028"/>
      <c r="D3723" s="1031"/>
      <c r="E3723" s="196" t="s">
        <v>126</v>
      </c>
      <c r="F3723" s="537"/>
      <c r="G3723" s="351">
        <f>D3718*F3723</f>
        <v>0</v>
      </c>
      <c r="H3723" s="463"/>
      <c r="I3723" s="354">
        <f>D3718*F3723*H3723</f>
        <v>0</v>
      </c>
      <c r="J3723" s="1034"/>
    </row>
    <row r="3724" spans="2:10" s="115" customFormat="1" ht="15.95" hidden="1" customHeight="1">
      <c r="B3724" s="1023">
        <v>620</v>
      </c>
      <c r="C3724" s="1026"/>
      <c r="D3724" s="1029"/>
      <c r="E3724" s="196" t="s">
        <v>128</v>
      </c>
      <c r="F3724" s="537"/>
      <c r="G3724" s="351">
        <f>D3724*F3724</f>
        <v>0</v>
      </c>
      <c r="H3724" s="463"/>
      <c r="I3724" s="354">
        <f t="shared" ref="I3724" si="1028">D3724*F3724*H3724</f>
        <v>0</v>
      </c>
      <c r="J3724" s="1032">
        <f>SUM(I3724:I3729)</f>
        <v>0</v>
      </c>
    </row>
    <row r="3725" spans="2:10" s="115" customFormat="1" ht="15.95" hidden="1" customHeight="1">
      <c r="B3725" s="1024"/>
      <c r="C3725" s="1027"/>
      <c r="D3725" s="1030"/>
      <c r="E3725" s="196" t="s">
        <v>259</v>
      </c>
      <c r="F3725" s="537"/>
      <c r="G3725" s="351">
        <f>D3724*F3725</f>
        <v>0</v>
      </c>
      <c r="H3725" s="463"/>
      <c r="I3725" s="354">
        <f t="shared" ref="I3725" si="1029">D3724*F3725*H3725</f>
        <v>0</v>
      </c>
      <c r="J3725" s="1033"/>
    </row>
    <row r="3726" spans="2:10" s="115" customFormat="1" ht="15.95" hidden="1" customHeight="1">
      <c r="B3726" s="1024"/>
      <c r="C3726" s="1027"/>
      <c r="D3726" s="1030"/>
      <c r="E3726" s="196" t="s">
        <v>243</v>
      </c>
      <c r="F3726" s="537"/>
      <c r="G3726" s="351">
        <f>D3724*F3726</f>
        <v>0</v>
      </c>
      <c r="H3726" s="463"/>
      <c r="I3726" s="354">
        <f>D3724*F3726*H3726</f>
        <v>0</v>
      </c>
      <c r="J3726" s="1033"/>
    </row>
    <row r="3727" spans="2:10" s="115" customFormat="1" ht="15.95" hidden="1" customHeight="1">
      <c r="B3727" s="1024"/>
      <c r="C3727" s="1027"/>
      <c r="D3727" s="1030"/>
      <c r="E3727" s="196" t="s">
        <v>260</v>
      </c>
      <c r="F3727" s="537"/>
      <c r="G3727" s="351">
        <f>D3724*F3727</f>
        <v>0</v>
      </c>
      <c r="H3727" s="463"/>
      <c r="I3727" s="354">
        <f>D3724*F3727*H3727</f>
        <v>0</v>
      </c>
      <c r="J3727" s="1033"/>
    </row>
    <row r="3728" spans="2:10" s="115" customFormat="1" ht="15.95" hidden="1" customHeight="1">
      <c r="B3728" s="1024"/>
      <c r="C3728" s="1027"/>
      <c r="D3728" s="1030"/>
      <c r="E3728" s="196" t="s">
        <v>261</v>
      </c>
      <c r="F3728" s="537"/>
      <c r="G3728" s="351">
        <f>D3724*F3728</f>
        <v>0</v>
      </c>
      <c r="H3728" s="463"/>
      <c r="I3728" s="354">
        <f>D3724*F3728*H3728</f>
        <v>0</v>
      </c>
      <c r="J3728" s="1033"/>
    </row>
    <row r="3729" spans="2:10" s="115" customFormat="1" ht="15.95" hidden="1" customHeight="1">
      <c r="B3729" s="1025"/>
      <c r="C3729" s="1028"/>
      <c r="D3729" s="1031"/>
      <c r="E3729" s="196" t="s">
        <v>126</v>
      </c>
      <c r="F3729" s="537"/>
      <c r="G3729" s="351">
        <f>D3724*F3729</f>
        <v>0</v>
      </c>
      <c r="H3729" s="463"/>
      <c r="I3729" s="354">
        <f>D3724*F3729*H3729</f>
        <v>0</v>
      </c>
      <c r="J3729" s="1034"/>
    </row>
    <row r="3730" spans="2:10" s="115" customFormat="1" ht="15.95" hidden="1" customHeight="1">
      <c r="B3730" s="1023">
        <v>621</v>
      </c>
      <c r="C3730" s="1026"/>
      <c r="D3730" s="1029"/>
      <c r="E3730" s="196" t="s">
        <v>128</v>
      </c>
      <c r="F3730" s="537"/>
      <c r="G3730" s="351">
        <f>D3730*F3730</f>
        <v>0</v>
      </c>
      <c r="H3730" s="463"/>
      <c r="I3730" s="354">
        <f t="shared" ref="I3730" si="1030">D3730*F3730*H3730</f>
        <v>0</v>
      </c>
      <c r="J3730" s="1032">
        <f>SUM(I3730:I3735)</f>
        <v>0</v>
      </c>
    </row>
    <row r="3731" spans="2:10" s="115" customFormat="1" ht="15.95" hidden="1" customHeight="1">
      <c r="B3731" s="1024"/>
      <c r="C3731" s="1027"/>
      <c r="D3731" s="1030"/>
      <c r="E3731" s="196" t="s">
        <v>259</v>
      </c>
      <c r="F3731" s="537"/>
      <c r="G3731" s="351">
        <f>D3730*F3731</f>
        <v>0</v>
      </c>
      <c r="H3731" s="463"/>
      <c r="I3731" s="354">
        <f t="shared" ref="I3731" si="1031">D3730*F3731*H3731</f>
        <v>0</v>
      </c>
      <c r="J3731" s="1033"/>
    </row>
    <row r="3732" spans="2:10" s="115" customFormat="1" ht="15.95" hidden="1" customHeight="1">
      <c r="B3732" s="1024"/>
      <c r="C3732" s="1027"/>
      <c r="D3732" s="1030"/>
      <c r="E3732" s="196" t="s">
        <v>243</v>
      </c>
      <c r="F3732" s="537"/>
      <c r="G3732" s="351">
        <f>D3730*F3732</f>
        <v>0</v>
      </c>
      <c r="H3732" s="463"/>
      <c r="I3732" s="354">
        <f>D3730*F3732*H3732</f>
        <v>0</v>
      </c>
      <c r="J3732" s="1033"/>
    </row>
    <row r="3733" spans="2:10" s="115" customFormat="1" ht="15.95" hidden="1" customHeight="1">
      <c r="B3733" s="1024"/>
      <c r="C3733" s="1027"/>
      <c r="D3733" s="1030"/>
      <c r="E3733" s="196" t="s">
        <v>260</v>
      </c>
      <c r="F3733" s="537"/>
      <c r="G3733" s="351">
        <f>D3730*F3733</f>
        <v>0</v>
      </c>
      <c r="H3733" s="463"/>
      <c r="I3733" s="354">
        <f>D3730*F3733*H3733</f>
        <v>0</v>
      </c>
      <c r="J3733" s="1033"/>
    </row>
    <row r="3734" spans="2:10" s="115" customFormat="1" ht="15.95" hidden="1" customHeight="1">
      <c r="B3734" s="1024"/>
      <c r="C3734" s="1027"/>
      <c r="D3734" s="1030"/>
      <c r="E3734" s="196" t="s">
        <v>261</v>
      </c>
      <c r="F3734" s="537"/>
      <c r="G3734" s="351">
        <f>D3730*F3734</f>
        <v>0</v>
      </c>
      <c r="H3734" s="463"/>
      <c r="I3734" s="354">
        <f>D3730*F3734*H3734</f>
        <v>0</v>
      </c>
      <c r="J3734" s="1033"/>
    </row>
    <row r="3735" spans="2:10" s="115" customFormat="1" ht="15.95" hidden="1" customHeight="1">
      <c r="B3735" s="1025"/>
      <c r="C3735" s="1028"/>
      <c r="D3735" s="1031"/>
      <c r="E3735" s="196" t="s">
        <v>126</v>
      </c>
      <c r="F3735" s="537"/>
      <c r="G3735" s="351">
        <f>D3730*F3735</f>
        <v>0</v>
      </c>
      <c r="H3735" s="463"/>
      <c r="I3735" s="354">
        <f>D3730*F3735*H3735</f>
        <v>0</v>
      </c>
      <c r="J3735" s="1034"/>
    </row>
    <row r="3736" spans="2:10" s="115" customFormat="1" ht="15.95" hidden="1" customHeight="1">
      <c r="B3736" s="1023">
        <v>622</v>
      </c>
      <c r="C3736" s="1026"/>
      <c r="D3736" s="1029"/>
      <c r="E3736" s="196" t="s">
        <v>128</v>
      </c>
      <c r="F3736" s="537"/>
      <c r="G3736" s="351">
        <f>D3736*F3736</f>
        <v>0</v>
      </c>
      <c r="H3736" s="463"/>
      <c r="I3736" s="354">
        <f t="shared" ref="I3736" si="1032">D3736*F3736*H3736</f>
        <v>0</v>
      </c>
      <c r="J3736" s="1032">
        <f>SUM(I3736:I3741)</f>
        <v>0</v>
      </c>
    </row>
    <row r="3737" spans="2:10" s="115" customFormat="1" ht="15.95" hidden="1" customHeight="1">
      <c r="B3737" s="1024"/>
      <c r="C3737" s="1027"/>
      <c r="D3737" s="1030"/>
      <c r="E3737" s="196" t="s">
        <v>259</v>
      </c>
      <c r="F3737" s="537"/>
      <c r="G3737" s="351">
        <f>D3736*F3737</f>
        <v>0</v>
      </c>
      <c r="H3737" s="463"/>
      <c r="I3737" s="354">
        <f t="shared" ref="I3737" si="1033">D3736*F3737*H3737</f>
        <v>0</v>
      </c>
      <c r="J3737" s="1033"/>
    </row>
    <row r="3738" spans="2:10" s="115" customFormat="1" ht="15.95" hidden="1" customHeight="1">
      <c r="B3738" s="1024"/>
      <c r="C3738" s="1027"/>
      <c r="D3738" s="1030"/>
      <c r="E3738" s="196" t="s">
        <v>243</v>
      </c>
      <c r="F3738" s="537"/>
      <c r="G3738" s="351">
        <f>D3736*F3738</f>
        <v>0</v>
      </c>
      <c r="H3738" s="463"/>
      <c r="I3738" s="354">
        <f>D3736*F3738*H3738</f>
        <v>0</v>
      </c>
      <c r="J3738" s="1033"/>
    </row>
    <row r="3739" spans="2:10" s="115" customFormat="1" ht="15.95" hidden="1" customHeight="1">
      <c r="B3739" s="1024"/>
      <c r="C3739" s="1027"/>
      <c r="D3739" s="1030"/>
      <c r="E3739" s="196" t="s">
        <v>260</v>
      </c>
      <c r="F3739" s="537"/>
      <c r="G3739" s="351">
        <f>D3736*F3739</f>
        <v>0</v>
      </c>
      <c r="H3739" s="463"/>
      <c r="I3739" s="354">
        <f>D3736*F3739*H3739</f>
        <v>0</v>
      </c>
      <c r="J3739" s="1033"/>
    </row>
    <row r="3740" spans="2:10" s="115" customFormat="1" ht="15.95" hidden="1" customHeight="1">
      <c r="B3740" s="1024"/>
      <c r="C3740" s="1027"/>
      <c r="D3740" s="1030"/>
      <c r="E3740" s="196" t="s">
        <v>261</v>
      </c>
      <c r="F3740" s="537"/>
      <c r="G3740" s="351">
        <f>D3736*F3740</f>
        <v>0</v>
      </c>
      <c r="H3740" s="463"/>
      <c r="I3740" s="354">
        <f>D3736*F3740*H3740</f>
        <v>0</v>
      </c>
      <c r="J3740" s="1033"/>
    </row>
    <row r="3741" spans="2:10" s="115" customFormat="1" ht="15.95" hidden="1" customHeight="1">
      <c r="B3741" s="1025"/>
      <c r="C3741" s="1028"/>
      <c r="D3741" s="1031"/>
      <c r="E3741" s="196" t="s">
        <v>126</v>
      </c>
      <c r="F3741" s="537"/>
      <c r="G3741" s="351">
        <f>D3736*F3741</f>
        <v>0</v>
      </c>
      <c r="H3741" s="463"/>
      <c r="I3741" s="354">
        <f>D3736*F3741*H3741</f>
        <v>0</v>
      </c>
      <c r="J3741" s="1034"/>
    </row>
    <row r="3742" spans="2:10" s="115" customFormat="1" ht="15.95" hidden="1" customHeight="1">
      <c r="B3742" s="1023">
        <v>623</v>
      </c>
      <c r="C3742" s="1026"/>
      <c r="D3742" s="1029"/>
      <c r="E3742" s="196" t="s">
        <v>128</v>
      </c>
      <c r="F3742" s="537"/>
      <c r="G3742" s="351">
        <f>D3742*F3742</f>
        <v>0</v>
      </c>
      <c r="H3742" s="463"/>
      <c r="I3742" s="354">
        <f t="shared" ref="I3742" si="1034">D3742*F3742*H3742</f>
        <v>0</v>
      </c>
      <c r="J3742" s="1032">
        <f>SUM(I3742:I3747)</f>
        <v>0</v>
      </c>
    </row>
    <row r="3743" spans="2:10" s="115" customFormat="1" ht="15.95" hidden="1" customHeight="1">
      <c r="B3743" s="1024"/>
      <c r="C3743" s="1027"/>
      <c r="D3743" s="1030"/>
      <c r="E3743" s="196" t="s">
        <v>259</v>
      </c>
      <c r="F3743" s="537"/>
      <c r="G3743" s="351">
        <f>D3742*F3743</f>
        <v>0</v>
      </c>
      <c r="H3743" s="463"/>
      <c r="I3743" s="354">
        <f t="shared" ref="I3743" si="1035">D3742*F3743*H3743</f>
        <v>0</v>
      </c>
      <c r="J3743" s="1033"/>
    </row>
    <row r="3744" spans="2:10" s="115" customFormat="1" ht="15.95" hidden="1" customHeight="1">
      <c r="B3744" s="1024"/>
      <c r="C3744" s="1027"/>
      <c r="D3744" s="1030"/>
      <c r="E3744" s="196" t="s">
        <v>243</v>
      </c>
      <c r="F3744" s="537"/>
      <c r="G3744" s="351">
        <f>D3742*F3744</f>
        <v>0</v>
      </c>
      <c r="H3744" s="463"/>
      <c r="I3744" s="354">
        <f>D3742*F3744*H3744</f>
        <v>0</v>
      </c>
      <c r="J3744" s="1033"/>
    </row>
    <row r="3745" spans="2:10" s="115" customFormat="1" ht="15.95" hidden="1" customHeight="1">
      <c r="B3745" s="1024"/>
      <c r="C3745" s="1027"/>
      <c r="D3745" s="1030"/>
      <c r="E3745" s="196" t="s">
        <v>260</v>
      </c>
      <c r="F3745" s="537"/>
      <c r="G3745" s="351">
        <f>D3742*F3745</f>
        <v>0</v>
      </c>
      <c r="H3745" s="463"/>
      <c r="I3745" s="354">
        <f>D3742*F3745*H3745</f>
        <v>0</v>
      </c>
      <c r="J3745" s="1033"/>
    </row>
    <row r="3746" spans="2:10" s="115" customFormat="1" ht="15.95" hidden="1" customHeight="1">
      <c r="B3746" s="1024"/>
      <c r="C3746" s="1027"/>
      <c r="D3746" s="1030"/>
      <c r="E3746" s="196" t="s">
        <v>261</v>
      </c>
      <c r="F3746" s="537"/>
      <c r="G3746" s="351">
        <f>D3742*F3746</f>
        <v>0</v>
      </c>
      <c r="H3746" s="463"/>
      <c r="I3746" s="354">
        <f>D3742*F3746*H3746</f>
        <v>0</v>
      </c>
      <c r="J3746" s="1033"/>
    </row>
    <row r="3747" spans="2:10" s="115" customFormat="1" ht="15.95" hidden="1" customHeight="1">
      <c r="B3747" s="1025"/>
      <c r="C3747" s="1028"/>
      <c r="D3747" s="1031"/>
      <c r="E3747" s="196" t="s">
        <v>126</v>
      </c>
      <c r="F3747" s="537"/>
      <c r="G3747" s="351">
        <f>D3742*F3747</f>
        <v>0</v>
      </c>
      <c r="H3747" s="463"/>
      <c r="I3747" s="354">
        <f>D3742*F3747*H3747</f>
        <v>0</v>
      </c>
      <c r="J3747" s="1034"/>
    </row>
    <row r="3748" spans="2:10" s="115" customFormat="1" ht="15.95" hidden="1" customHeight="1">
      <c r="B3748" s="1023">
        <v>624</v>
      </c>
      <c r="C3748" s="1026"/>
      <c r="D3748" s="1029"/>
      <c r="E3748" s="196" t="s">
        <v>128</v>
      </c>
      <c r="F3748" s="537"/>
      <c r="G3748" s="351">
        <f>D3748*F3748</f>
        <v>0</v>
      </c>
      <c r="H3748" s="463"/>
      <c r="I3748" s="354">
        <f t="shared" ref="I3748" si="1036">D3748*F3748*H3748</f>
        <v>0</v>
      </c>
      <c r="J3748" s="1032">
        <f>SUM(I3748:I3753)</f>
        <v>0</v>
      </c>
    </row>
    <row r="3749" spans="2:10" s="115" customFormat="1" ht="15.95" hidden="1" customHeight="1">
      <c r="B3749" s="1024"/>
      <c r="C3749" s="1027"/>
      <c r="D3749" s="1030"/>
      <c r="E3749" s="196" t="s">
        <v>259</v>
      </c>
      <c r="F3749" s="537"/>
      <c r="G3749" s="351">
        <f>D3748*F3749</f>
        <v>0</v>
      </c>
      <c r="H3749" s="463"/>
      <c r="I3749" s="354">
        <f t="shared" ref="I3749" si="1037">D3748*F3749*H3749</f>
        <v>0</v>
      </c>
      <c r="J3749" s="1033"/>
    </row>
    <row r="3750" spans="2:10" s="115" customFormat="1" ht="15.95" hidden="1" customHeight="1">
      <c r="B3750" s="1024"/>
      <c r="C3750" s="1027"/>
      <c r="D3750" s="1030"/>
      <c r="E3750" s="196" t="s">
        <v>243</v>
      </c>
      <c r="F3750" s="537"/>
      <c r="G3750" s="351">
        <f>D3748*F3750</f>
        <v>0</v>
      </c>
      <c r="H3750" s="463"/>
      <c r="I3750" s="354">
        <f>D3748*F3750*H3750</f>
        <v>0</v>
      </c>
      <c r="J3750" s="1033"/>
    </row>
    <row r="3751" spans="2:10" s="115" customFormat="1" ht="15.95" hidden="1" customHeight="1">
      <c r="B3751" s="1024"/>
      <c r="C3751" s="1027"/>
      <c r="D3751" s="1030"/>
      <c r="E3751" s="196" t="s">
        <v>260</v>
      </c>
      <c r="F3751" s="537"/>
      <c r="G3751" s="351">
        <f>D3748*F3751</f>
        <v>0</v>
      </c>
      <c r="H3751" s="463"/>
      <c r="I3751" s="354">
        <f>D3748*F3751*H3751</f>
        <v>0</v>
      </c>
      <c r="J3751" s="1033"/>
    </row>
    <row r="3752" spans="2:10" s="115" customFormat="1" ht="15.95" hidden="1" customHeight="1">
      <c r="B3752" s="1024"/>
      <c r="C3752" s="1027"/>
      <c r="D3752" s="1030"/>
      <c r="E3752" s="196" t="s">
        <v>261</v>
      </c>
      <c r="F3752" s="537"/>
      <c r="G3752" s="351">
        <f>D3748*F3752</f>
        <v>0</v>
      </c>
      <c r="H3752" s="463"/>
      <c r="I3752" s="354">
        <f>D3748*F3752*H3752</f>
        <v>0</v>
      </c>
      <c r="J3752" s="1033"/>
    </row>
    <row r="3753" spans="2:10" s="115" customFormat="1" ht="15.95" hidden="1" customHeight="1">
      <c r="B3753" s="1025"/>
      <c r="C3753" s="1028"/>
      <c r="D3753" s="1031"/>
      <c r="E3753" s="196" t="s">
        <v>126</v>
      </c>
      <c r="F3753" s="537"/>
      <c r="G3753" s="351">
        <f>D3748*F3753</f>
        <v>0</v>
      </c>
      <c r="H3753" s="463"/>
      <c r="I3753" s="354">
        <f>D3748*F3753*H3753</f>
        <v>0</v>
      </c>
      <c r="J3753" s="1034"/>
    </row>
    <row r="3754" spans="2:10" s="115" customFormat="1" ht="15.95" hidden="1" customHeight="1">
      <c r="B3754" s="1023">
        <v>625</v>
      </c>
      <c r="C3754" s="1026"/>
      <c r="D3754" s="1029"/>
      <c r="E3754" s="196" t="s">
        <v>128</v>
      </c>
      <c r="F3754" s="537"/>
      <c r="G3754" s="351">
        <f>D3754*F3754</f>
        <v>0</v>
      </c>
      <c r="H3754" s="463"/>
      <c r="I3754" s="354">
        <f t="shared" ref="I3754" si="1038">D3754*F3754*H3754</f>
        <v>0</v>
      </c>
      <c r="J3754" s="1032">
        <f>SUM(I3754:I3759)</f>
        <v>0</v>
      </c>
    </row>
    <row r="3755" spans="2:10" s="115" customFormat="1" ht="15.95" hidden="1" customHeight="1">
      <c r="B3755" s="1024"/>
      <c r="C3755" s="1027"/>
      <c r="D3755" s="1030"/>
      <c r="E3755" s="196" t="s">
        <v>259</v>
      </c>
      <c r="F3755" s="537"/>
      <c r="G3755" s="351">
        <f>D3754*F3755</f>
        <v>0</v>
      </c>
      <c r="H3755" s="463"/>
      <c r="I3755" s="354">
        <f t="shared" ref="I3755" si="1039">D3754*F3755*H3755</f>
        <v>0</v>
      </c>
      <c r="J3755" s="1033"/>
    </row>
    <row r="3756" spans="2:10" s="115" customFormat="1" ht="15.95" hidden="1" customHeight="1">
      <c r="B3756" s="1024"/>
      <c r="C3756" s="1027"/>
      <c r="D3756" s="1030"/>
      <c r="E3756" s="196" t="s">
        <v>243</v>
      </c>
      <c r="F3756" s="537"/>
      <c r="G3756" s="351">
        <f>D3754*F3756</f>
        <v>0</v>
      </c>
      <c r="H3756" s="463"/>
      <c r="I3756" s="354">
        <f>D3754*F3756*H3756</f>
        <v>0</v>
      </c>
      <c r="J3756" s="1033"/>
    </row>
    <row r="3757" spans="2:10" s="115" customFormat="1" ht="15.95" hidden="1" customHeight="1">
      <c r="B3757" s="1024"/>
      <c r="C3757" s="1027"/>
      <c r="D3757" s="1030"/>
      <c r="E3757" s="196" t="s">
        <v>260</v>
      </c>
      <c r="F3757" s="537"/>
      <c r="G3757" s="351">
        <f>D3754*F3757</f>
        <v>0</v>
      </c>
      <c r="H3757" s="463"/>
      <c r="I3757" s="354">
        <f>D3754*F3757*H3757</f>
        <v>0</v>
      </c>
      <c r="J3757" s="1033"/>
    </row>
    <row r="3758" spans="2:10" s="115" customFormat="1" ht="15.95" hidden="1" customHeight="1">
      <c r="B3758" s="1024"/>
      <c r="C3758" s="1027"/>
      <c r="D3758" s="1030"/>
      <c r="E3758" s="196" t="s">
        <v>261</v>
      </c>
      <c r="F3758" s="537"/>
      <c r="G3758" s="351">
        <f>D3754*F3758</f>
        <v>0</v>
      </c>
      <c r="H3758" s="463"/>
      <c r="I3758" s="354">
        <f>D3754*F3758*H3758</f>
        <v>0</v>
      </c>
      <c r="J3758" s="1033"/>
    </row>
    <row r="3759" spans="2:10" s="115" customFormat="1" ht="15.95" hidden="1" customHeight="1">
      <c r="B3759" s="1025"/>
      <c r="C3759" s="1028"/>
      <c r="D3759" s="1031"/>
      <c r="E3759" s="196" t="s">
        <v>126</v>
      </c>
      <c r="F3759" s="537"/>
      <c r="G3759" s="351">
        <f>D3754*F3759</f>
        <v>0</v>
      </c>
      <c r="H3759" s="463"/>
      <c r="I3759" s="354">
        <f>D3754*F3759*H3759</f>
        <v>0</v>
      </c>
      <c r="J3759" s="1034"/>
    </row>
    <row r="3760" spans="2:10" s="115" customFormat="1" ht="15.95" hidden="1" customHeight="1">
      <c r="B3760" s="1023">
        <v>626</v>
      </c>
      <c r="C3760" s="1026"/>
      <c r="D3760" s="1029"/>
      <c r="E3760" s="196" t="s">
        <v>128</v>
      </c>
      <c r="F3760" s="537"/>
      <c r="G3760" s="351">
        <f>D3760*F3760</f>
        <v>0</v>
      </c>
      <c r="H3760" s="463"/>
      <c r="I3760" s="354">
        <f t="shared" ref="I3760" si="1040">D3760*F3760*H3760</f>
        <v>0</v>
      </c>
      <c r="J3760" s="1032">
        <f>SUM(I3760:I3765)</f>
        <v>0</v>
      </c>
    </row>
    <row r="3761" spans="2:10" s="115" customFormat="1" ht="15.95" hidden="1" customHeight="1">
      <c r="B3761" s="1024"/>
      <c r="C3761" s="1027"/>
      <c r="D3761" s="1030"/>
      <c r="E3761" s="196" t="s">
        <v>259</v>
      </c>
      <c r="F3761" s="537"/>
      <c r="G3761" s="351">
        <f>D3760*F3761</f>
        <v>0</v>
      </c>
      <c r="H3761" s="463"/>
      <c r="I3761" s="354">
        <f t="shared" ref="I3761" si="1041">D3760*F3761*H3761</f>
        <v>0</v>
      </c>
      <c r="J3761" s="1033"/>
    </row>
    <row r="3762" spans="2:10" s="115" customFormat="1" ht="15.95" hidden="1" customHeight="1">
      <c r="B3762" s="1024"/>
      <c r="C3762" s="1027"/>
      <c r="D3762" s="1030"/>
      <c r="E3762" s="196" t="s">
        <v>243</v>
      </c>
      <c r="F3762" s="537"/>
      <c r="G3762" s="351">
        <f>D3760*F3762</f>
        <v>0</v>
      </c>
      <c r="H3762" s="463"/>
      <c r="I3762" s="354">
        <f>D3760*F3762*H3762</f>
        <v>0</v>
      </c>
      <c r="J3762" s="1033"/>
    </row>
    <row r="3763" spans="2:10" s="115" customFormat="1" ht="15.95" hidden="1" customHeight="1">
      <c r="B3763" s="1024"/>
      <c r="C3763" s="1027"/>
      <c r="D3763" s="1030"/>
      <c r="E3763" s="196" t="s">
        <v>260</v>
      </c>
      <c r="F3763" s="537"/>
      <c r="G3763" s="351">
        <f>D3760*F3763</f>
        <v>0</v>
      </c>
      <c r="H3763" s="463"/>
      <c r="I3763" s="354">
        <f>D3760*F3763*H3763</f>
        <v>0</v>
      </c>
      <c r="J3763" s="1033"/>
    </row>
    <row r="3764" spans="2:10" s="115" customFormat="1" ht="15.95" hidden="1" customHeight="1">
      <c r="B3764" s="1024"/>
      <c r="C3764" s="1027"/>
      <c r="D3764" s="1030"/>
      <c r="E3764" s="196" t="s">
        <v>261</v>
      </c>
      <c r="F3764" s="537"/>
      <c r="G3764" s="351">
        <f>D3760*F3764</f>
        <v>0</v>
      </c>
      <c r="H3764" s="463"/>
      <c r="I3764" s="354">
        <f>D3760*F3764*H3764</f>
        <v>0</v>
      </c>
      <c r="J3764" s="1033"/>
    </row>
    <row r="3765" spans="2:10" s="115" customFormat="1" ht="15.95" hidden="1" customHeight="1">
      <c r="B3765" s="1025"/>
      <c r="C3765" s="1028"/>
      <c r="D3765" s="1031"/>
      <c r="E3765" s="196" t="s">
        <v>126</v>
      </c>
      <c r="F3765" s="537"/>
      <c r="G3765" s="351">
        <f>D3760*F3765</f>
        <v>0</v>
      </c>
      <c r="H3765" s="463"/>
      <c r="I3765" s="354">
        <f>D3760*F3765*H3765</f>
        <v>0</v>
      </c>
      <c r="J3765" s="1034"/>
    </row>
    <row r="3766" spans="2:10" s="115" customFormat="1" ht="15.95" hidden="1" customHeight="1">
      <c r="B3766" s="1023">
        <v>627</v>
      </c>
      <c r="C3766" s="1026"/>
      <c r="D3766" s="1029"/>
      <c r="E3766" s="196" t="s">
        <v>128</v>
      </c>
      <c r="F3766" s="537"/>
      <c r="G3766" s="351">
        <f>D3766*F3766</f>
        <v>0</v>
      </c>
      <c r="H3766" s="463"/>
      <c r="I3766" s="354">
        <f t="shared" ref="I3766" si="1042">D3766*F3766*H3766</f>
        <v>0</v>
      </c>
      <c r="J3766" s="1032">
        <f>SUM(I3766:I3771)</f>
        <v>0</v>
      </c>
    </row>
    <row r="3767" spans="2:10" s="115" customFormat="1" ht="15.95" hidden="1" customHeight="1">
      <c r="B3767" s="1024"/>
      <c r="C3767" s="1027"/>
      <c r="D3767" s="1030"/>
      <c r="E3767" s="196" t="s">
        <v>259</v>
      </c>
      <c r="F3767" s="537"/>
      <c r="G3767" s="351">
        <f>D3766*F3767</f>
        <v>0</v>
      </c>
      <c r="H3767" s="463"/>
      <c r="I3767" s="354">
        <f t="shared" ref="I3767" si="1043">D3766*F3767*H3767</f>
        <v>0</v>
      </c>
      <c r="J3767" s="1033"/>
    </row>
    <row r="3768" spans="2:10" s="115" customFormat="1" ht="15.95" hidden="1" customHeight="1">
      <c r="B3768" s="1024"/>
      <c r="C3768" s="1027"/>
      <c r="D3768" s="1030"/>
      <c r="E3768" s="196" t="s">
        <v>243</v>
      </c>
      <c r="F3768" s="537"/>
      <c r="G3768" s="351">
        <f>D3766*F3768</f>
        <v>0</v>
      </c>
      <c r="H3768" s="463"/>
      <c r="I3768" s="354">
        <f>D3766*F3768*H3768</f>
        <v>0</v>
      </c>
      <c r="J3768" s="1033"/>
    </row>
    <row r="3769" spans="2:10" s="115" customFormat="1" ht="15.95" hidden="1" customHeight="1">
      <c r="B3769" s="1024"/>
      <c r="C3769" s="1027"/>
      <c r="D3769" s="1030"/>
      <c r="E3769" s="196" t="s">
        <v>260</v>
      </c>
      <c r="F3769" s="537"/>
      <c r="G3769" s="351">
        <f>D3766*F3769</f>
        <v>0</v>
      </c>
      <c r="H3769" s="463"/>
      <c r="I3769" s="354">
        <f>D3766*F3769*H3769</f>
        <v>0</v>
      </c>
      <c r="J3769" s="1033"/>
    </row>
    <row r="3770" spans="2:10" s="115" customFormat="1" ht="15.95" hidden="1" customHeight="1">
      <c r="B3770" s="1024"/>
      <c r="C3770" s="1027"/>
      <c r="D3770" s="1030"/>
      <c r="E3770" s="196" t="s">
        <v>261</v>
      </c>
      <c r="F3770" s="537"/>
      <c r="G3770" s="351">
        <f>D3766*F3770</f>
        <v>0</v>
      </c>
      <c r="H3770" s="463"/>
      <c r="I3770" s="354">
        <f>D3766*F3770*H3770</f>
        <v>0</v>
      </c>
      <c r="J3770" s="1033"/>
    </row>
    <row r="3771" spans="2:10" s="115" customFormat="1" ht="15.95" hidden="1" customHeight="1">
      <c r="B3771" s="1025"/>
      <c r="C3771" s="1028"/>
      <c r="D3771" s="1031"/>
      <c r="E3771" s="196" t="s">
        <v>126</v>
      </c>
      <c r="F3771" s="537"/>
      <c r="G3771" s="351">
        <f>D3766*F3771</f>
        <v>0</v>
      </c>
      <c r="H3771" s="463"/>
      <c r="I3771" s="354">
        <f>D3766*F3771*H3771</f>
        <v>0</v>
      </c>
      <c r="J3771" s="1034"/>
    </row>
    <row r="3772" spans="2:10" s="115" customFormat="1" ht="15.95" hidden="1" customHeight="1">
      <c r="B3772" s="1023">
        <v>628</v>
      </c>
      <c r="C3772" s="1026"/>
      <c r="D3772" s="1029"/>
      <c r="E3772" s="196" t="s">
        <v>128</v>
      </c>
      <c r="F3772" s="537"/>
      <c r="G3772" s="351">
        <f>D3772*F3772</f>
        <v>0</v>
      </c>
      <c r="H3772" s="463"/>
      <c r="I3772" s="354">
        <f t="shared" ref="I3772" si="1044">D3772*F3772*H3772</f>
        <v>0</v>
      </c>
      <c r="J3772" s="1032">
        <f>SUM(I3772:I3777)</f>
        <v>0</v>
      </c>
    </row>
    <row r="3773" spans="2:10" s="115" customFormat="1" ht="15.95" hidden="1" customHeight="1">
      <c r="B3773" s="1024"/>
      <c r="C3773" s="1027"/>
      <c r="D3773" s="1030"/>
      <c r="E3773" s="196" t="s">
        <v>259</v>
      </c>
      <c r="F3773" s="537"/>
      <c r="G3773" s="351">
        <f>D3772*F3773</f>
        <v>0</v>
      </c>
      <c r="H3773" s="463"/>
      <c r="I3773" s="354">
        <f t="shared" ref="I3773" si="1045">D3772*F3773*H3773</f>
        <v>0</v>
      </c>
      <c r="J3773" s="1033"/>
    </row>
    <row r="3774" spans="2:10" s="115" customFormat="1" ht="15.95" hidden="1" customHeight="1">
      <c r="B3774" s="1024"/>
      <c r="C3774" s="1027"/>
      <c r="D3774" s="1030"/>
      <c r="E3774" s="196" t="s">
        <v>243</v>
      </c>
      <c r="F3774" s="537"/>
      <c r="G3774" s="351">
        <f>D3772*F3774</f>
        <v>0</v>
      </c>
      <c r="H3774" s="463"/>
      <c r="I3774" s="354">
        <f>D3772*F3774*H3774</f>
        <v>0</v>
      </c>
      <c r="J3774" s="1033"/>
    </row>
    <row r="3775" spans="2:10" s="115" customFormat="1" ht="15.95" hidden="1" customHeight="1">
      <c r="B3775" s="1024"/>
      <c r="C3775" s="1027"/>
      <c r="D3775" s="1030"/>
      <c r="E3775" s="196" t="s">
        <v>260</v>
      </c>
      <c r="F3775" s="537"/>
      <c r="G3775" s="351">
        <f>D3772*F3775</f>
        <v>0</v>
      </c>
      <c r="H3775" s="463"/>
      <c r="I3775" s="354">
        <f>D3772*F3775*H3775</f>
        <v>0</v>
      </c>
      <c r="J3775" s="1033"/>
    </row>
    <row r="3776" spans="2:10" s="115" customFormat="1" ht="15.95" hidden="1" customHeight="1">
      <c r="B3776" s="1024"/>
      <c r="C3776" s="1027"/>
      <c r="D3776" s="1030"/>
      <c r="E3776" s="196" t="s">
        <v>261</v>
      </c>
      <c r="F3776" s="537"/>
      <c r="G3776" s="351">
        <f>D3772*F3776</f>
        <v>0</v>
      </c>
      <c r="H3776" s="463"/>
      <c r="I3776" s="354">
        <f>D3772*F3776*H3776</f>
        <v>0</v>
      </c>
      <c r="J3776" s="1033"/>
    </row>
    <row r="3777" spans="2:10" s="115" customFormat="1" ht="15.95" hidden="1" customHeight="1">
      <c r="B3777" s="1025"/>
      <c r="C3777" s="1028"/>
      <c r="D3777" s="1031"/>
      <c r="E3777" s="196" t="s">
        <v>126</v>
      </c>
      <c r="F3777" s="537"/>
      <c r="G3777" s="351">
        <f>D3772*F3777</f>
        <v>0</v>
      </c>
      <c r="H3777" s="463"/>
      <c r="I3777" s="354">
        <f>D3772*F3777*H3777</f>
        <v>0</v>
      </c>
      <c r="J3777" s="1034"/>
    </row>
    <row r="3778" spans="2:10" s="115" customFormat="1" ht="15.95" hidden="1" customHeight="1">
      <c r="B3778" s="1023">
        <v>629</v>
      </c>
      <c r="C3778" s="1026"/>
      <c r="D3778" s="1029"/>
      <c r="E3778" s="196" t="s">
        <v>128</v>
      </c>
      <c r="F3778" s="537"/>
      <c r="G3778" s="351">
        <f>D3778*F3778</f>
        <v>0</v>
      </c>
      <c r="H3778" s="463"/>
      <c r="I3778" s="354">
        <f t="shared" ref="I3778" si="1046">D3778*F3778*H3778</f>
        <v>0</v>
      </c>
      <c r="J3778" s="1032">
        <f>SUM(I3778:I3783)</f>
        <v>0</v>
      </c>
    </row>
    <row r="3779" spans="2:10" s="115" customFormat="1" ht="15.95" hidden="1" customHeight="1">
      <c r="B3779" s="1024"/>
      <c r="C3779" s="1027"/>
      <c r="D3779" s="1030"/>
      <c r="E3779" s="196" t="s">
        <v>259</v>
      </c>
      <c r="F3779" s="537"/>
      <c r="G3779" s="351">
        <f>D3778*F3779</f>
        <v>0</v>
      </c>
      <c r="H3779" s="463"/>
      <c r="I3779" s="354">
        <f t="shared" ref="I3779" si="1047">D3778*F3779*H3779</f>
        <v>0</v>
      </c>
      <c r="J3779" s="1033"/>
    </row>
    <row r="3780" spans="2:10" s="115" customFormat="1" ht="15.95" hidden="1" customHeight="1">
      <c r="B3780" s="1024"/>
      <c r="C3780" s="1027"/>
      <c r="D3780" s="1030"/>
      <c r="E3780" s="196" t="s">
        <v>243</v>
      </c>
      <c r="F3780" s="537"/>
      <c r="G3780" s="351">
        <f>D3778*F3780</f>
        <v>0</v>
      </c>
      <c r="H3780" s="463"/>
      <c r="I3780" s="354">
        <f>D3778*F3780*H3780</f>
        <v>0</v>
      </c>
      <c r="J3780" s="1033"/>
    </row>
    <row r="3781" spans="2:10" s="115" customFormat="1" ht="15.95" hidden="1" customHeight="1">
      <c r="B3781" s="1024"/>
      <c r="C3781" s="1027"/>
      <c r="D3781" s="1030"/>
      <c r="E3781" s="196" t="s">
        <v>260</v>
      </c>
      <c r="F3781" s="537"/>
      <c r="G3781" s="351">
        <f>D3778*F3781</f>
        <v>0</v>
      </c>
      <c r="H3781" s="463"/>
      <c r="I3781" s="354">
        <f>D3778*F3781*H3781</f>
        <v>0</v>
      </c>
      <c r="J3781" s="1033"/>
    </row>
    <row r="3782" spans="2:10" s="115" customFormat="1" ht="15.95" hidden="1" customHeight="1">
      <c r="B3782" s="1024"/>
      <c r="C3782" s="1027"/>
      <c r="D3782" s="1030"/>
      <c r="E3782" s="196" t="s">
        <v>261</v>
      </c>
      <c r="F3782" s="537"/>
      <c r="G3782" s="351">
        <f>D3778*F3782</f>
        <v>0</v>
      </c>
      <c r="H3782" s="463"/>
      <c r="I3782" s="354">
        <f>D3778*F3782*H3782</f>
        <v>0</v>
      </c>
      <c r="J3782" s="1033"/>
    </row>
    <row r="3783" spans="2:10" s="115" customFormat="1" ht="15.95" hidden="1" customHeight="1">
      <c r="B3783" s="1025"/>
      <c r="C3783" s="1028"/>
      <c r="D3783" s="1031"/>
      <c r="E3783" s="196" t="s">
        <v>126</v>
      </c>
      <c r="F3783" s="537"/>
      <c r="G3783" s="351">
        <f>D3778*F3783</f>
        <v>0</v>
      </c>
      <c r="H3783" s="463"/>
      <c r="I3783" s="354">
        <f>D3778*F3783*H3783</f>
        <v>0</v>
      </c>
      <c r="J3783" s="1034"/>
    </row>
    <row r="3784" spans="2:10" s="115" customFormat="1" ht="15.95" hidden="1" customHeight="1">
      <c r="B3784" s="1023">
        <v>630</v>
      </c>
      <c r="C3784" s="1026"/>
      <c r="D3784" s="1029"/>
      <c r="E3784" s="196" t="s">
        <v>128</v>
      </c>
      <c r="F3784" s="537"/>
      <c r="G3784" s="351">
        <f>D3784*F3784</f>
        <v>0</v>
      </c>
      <c r="H3784" s="463"/>
      <c r="I3784" s="354">
        <f t="shared" ref="I3784" si="1048">D3784*F3784*H3784</f>
        <v>0</v>
      </c>
      <c r="J3784" s="1032">
        <f>SUM(I3784:I3789)</f>
        <v>0</v>
      </c>
    </row>
    <row r="3785" spans="2:10" s="115" customFormat="1" ht="15.95" hidden="1" customHeight="1">
      <c r="B3785" s="1024"/>
      <c r="C3785" s="1027"/>
      <c r="D3785" s="1030"/>
      <c r="E3785" s="196" t="s">
        <v>259</v>
      </c>
      <c r="F3785" s="537"/>
      <c r="G3785" s="351">
        <f>D3784*F3785</f>
        <v>0</v>
      </c>
      <c r="H3785" s="463"/>
      <c r="I3785" s="354">
        <f t="shared" ref="I3785" si="1049">D3784*F3785*H3785</f>
        <v>0</v>
      </c>
      <c r="J3785" s="1033"/>
    </row>
    <row r="3786" spans="2:10" s="115" customFormat="1" ht="15.95" hidden="1" customHeight="1">
      <c r="B3786" s="1024"/>
      <c r="C3786" s="1027"/>
      <c r="D3786" s="1030"/>
      <c r="E3786" s="196" t="s">
        <v>243</v>
      </c>
      <c r="F3786" s="537"/>
      <c r="G3786" s="351">
        <f>D3784*F3786</f>
        <v>0</v>
      </c>
      <c r="H3786" s="463"/>
      <c r="I3786" s="354">
        <f>D3784*F3786*H3786</f>
        <v>0</v>
      </c>
      <c r="J3786" s="1033"/>
    </row>
    <row r="3787" spans="2:10" s="115" customFormat="1" ht="15.95" hidden="1" customHeight="1">
      <c r="B3787" s="1024"/>
      <c r="C3787" s="1027"/>
      <c r="D3787" s="1030"/>
      <c r="E3787" s="196" t="s">
        <v>260</v>
      </c>
      <c r="F3787" s="537"/>
      <c r="G3787" s="351">
        <f>D3784*F3787</f>
        <v>0</v>
      </c>
      <c r="H3787" s="463"/>
      <c r="I3787" s="354">
        <f>D3784*F3787*H3787</f>
        <v>0</v>
      </c>
      <c r="J3787" s="1033"/>
    </row>
    <row r="3788" spans="2:10" s="115" customFormat="1" ht="15.95" hidden="1" customHeight="1">
      <c r="B3788" s="1024"/>
      <c r="C3788" s="1027"/>
      <c r="D3788" s="1030"/>
      <c r="E3788" s="196" t="s">
        <v>261</v>
      </c>
      <c r="F3788" s="537"/>
      <c r="G3788" s="351">
        <f>D3784*F3788</f>
        <v>0</v>
      </c>
      <c r="H3788" s="463"/>
      <c r="I3788" s="354">
        <f>D3784*F3788*H3788</f>
        <v>0</v>
      </c>
      <c r="J3788" s="1033"/>
    </row>
    <row r="3789" spans="2:10" s="115" customFormat="1" ht="15.95" hidden="1" customHeight="1">
      <c r="B3789" s="1025"/>
      <c r="C3789" s="1028"/>
      <c r="D3789" s="1031"/>
      <c r="E3789" s="196" t="s">
        <v>126</v>
      </c>
      <c r="F3789" s="537"/>
      <c r="G3789" s="351">
        <f>D3784*F3789</f>
        <v>0</v>
      </c>
      <c r="H3789" s="463"/>
      <c r="I3789" s="354">
        <f>D3784*F3789*H3789</f>
        <v>0</v>
      </c>
      <c r="J3789" s="1034"/>
    </row>
    <row r="3790" spans="2:10" s="115" customFormat="1" ht="15.95" hidden="1" customHeight="1">
      <c r="B3790" s="1023">
        <v>631</v>
      </c>
      <c r="C3790" s="1026"/>
      <c r="D3790" s="1029"/>
      <c r="E3790" s="196" t="s">
        <v>128</v>
      </c>
      <c r="F3790" s="537"/>
      <c r="G3790" s="351">
        <f>D3790*F3790</f>
        <v>0</v>
      </c>
      <c r="H3790" s="463"/>
      <c r="I3790" s="354">
        <f t="shared" ref="I3790" si="1050">D3790*F3790*H3790</f>
        <v>0</v>
      </c>
      <c r="J3790" s="1032">
        <f>SUM(I3790:I3795)</f>
        <v>0</v>
      </c>
    </row>
    <row r="3791" spans="2:10" s="115" customFormat="1" ht="15.95" hidden="1" customHeight="1">
      <c r="B3791" s="1024"/>
      <c r="C3791" s="1027"/>
      <c r="D3791" s="1030"/>
      <c r="E3791" s="196" t="s">
        <v>259</v>
      </c>
      <c r="F3791" s="537"/>
      <c r="G3791" s="351">
        <f>D3790*F3791</f>
        <v>0</v>
      </c>
      <c r="H3791" s="463"/>
      <c r="I3791" s="354">
        <f t="shared" ref="I3791" si="1051">D3790*F3791*H3791</f>
        <v>0</v>
      </c>
      <c r="J3791" s="1033"/>
    </row>
    <row r="3792" spans="2:10" s="115" customFormat="1" ht="15.95" hidden="1" customHeight="1">
      <c r="B3792" s="1024"/>
      <c r="C3792" s="1027"/>
      <c r="D3792" s="1030"/>
      <c r="E3792" s="196" t="s">
        <v>243</v>
      </c>
      <c r="F3792" s="537"/>
      <c r="G3792" s="351">
        <f>D3790*F3792</f>
        <v>0</v>
      </c>
      <c r="H3792" s="463"/>
      <c r="I3792" s="354">
        <f>D3790*F3792*H3792</f>
        <v>0</v>
      </c>
      <c r="J3792" s="1033"/>
    </row>
    <row r="3793" spans="2:10" s="115" customFormat="1" ht="15.95" hidden="1" customHeight="1">
      <c r="B3793" s="1024"/>
      <c r="C3793" s="1027"/>
      <c r="D3793" s="1030"/>
      <c r="E3793" s="196" t="s">
        <v>260</v>
      </c>
      <c r="F3793" s="537"/>
      <c r="G3793" s="351">
        <f>D3790*F3793</f>
        <v>0</v>
      </c>
      <c r="H3793" s="463"/>
      <c r="I3793" s="354">
        <f>D3790*F3793*H3793</f>
        <v>0</v>
      </c>
      <c r="J3793" s="1033"/>
    </row>
    <row r="3794" spans="2:10" s="115" customFormat="1" ht="15.95" hidden="1" customHeight="1">
      <c r="B3794" s="1024"/>
      <c r="C3794" s="1027"/>
      <c r="D3794" s="1030"/>
      <c r="E3794" s="196" t="s">
        <v>261</v>
      </c>
      <c r="F3794" s="537"/>
      <c r="G3794" s="351">
        <f>D3790*F3794</f>
        <v>0</v>
      </c>
      <c r="H3794" s="463"/>
      <c r="I3794" s="354">
        <f>D3790*F3794*H3794</f>
        <v>0</v>
      </c>
      <c r="J3794" s="1033"/>
    </row>
    <row r="3795" spans="2:10" s="115" customFormat="1" ht="15.95" hidden="1" customHeight="1">
      <c r="B3795" s="1025"/>
      <c r="C3795" s="1028"/>
      <c r="D3795" s="1031"/>
      <c r="E3795" s="196" t="s">
        <v>126</v>
      </c>
      <c r="F3795" s="537"/>
      <c r="G3795" s="351">
        <f>D3790*F3795</f>
        <v>0</v>
      </c>
      <c r="H3795" s="463"/>
      <c r="I3795" s="354">
        <f>D3790*F3795*H3795</f>
        <v>0</v>
      </c>
      <c r="J3795" s="1034"/>
    </row>
    <row r="3796" spans="2:10" s="115" customFormat="1" ht="15.95" hidden="1" customHeight="1">
      <c r="B3796" s="1023">
        <v>632</v>
      </c>
      <c r="C3796" s="1026"/>
      <c r="D3796" s="1029"/>
      <c r="E3796" s="196" t="s">
        <v>128</v>
      </c>
      <c r="F3796" s="537"/>
      <c r="G3796" s="351">
        <f>D3796*F3796</f>
        <v>0</v>
      </c>
      <c r="H3796" s="463"/>
      <c r="I3796" s="354">
        <f t="shared" ref="I3796" si="1052">D3796*F3796*H3796</f>
        <v>0</v>
      </c>
      <c r="J3796" s="1032">
        <f>SUM(I3796:I3801)</f>
        <v>0</v>
      </c>
    </row>
    <row r="3797" spans="2:10" s="115" customFormat="1" ht="15.95" hidden="1" customHeight="1">
      <c r="B3797" s="1024"/>
      <c r="C3797" s="1027"/>
      <c r="D3797" s="1030"/>
      <c r="E3797" s="196" t="s">
        <v>259</v>
      </c>
      <c r="F3797" s="537"/>
      <c r="G3797" s="351">
        <f>D3796*F3797</f>
        <v>0</v>
      </c>
      <c r="H3797" s="463"/>
      <c r="I3797" s="354">
        <f t="shared" ref="I3797" si="1053">D3796*F3797*H3797</f>
        <v>0</v>
      </c>
      <c r="J3797" s="1033"/>
    </row>
    <row r="3798" spans="2:10" s="115" customFormat="1" ht="15.95" hidden="1" customHeight="1">
      <c r="B3798" s="1024"/>
      <c r="C3798" s="1027"/>
      <c r="D3798" s="1030"/>
      <c r="E3798" s="196" t="s">
        <v>243</v>
      </c>
      <c r="F3798" s="537"/>
      <c r="G3798" s="351">
        <f>D3796*F3798</f>
        <v>0</v>
      </c>
      <c r="H3798" s="463"/>
      <c r="I3798" s="354">
        <f>D3796*F3798*H3798</f>
        <v>0</v>
      </c>
      <c r="J3798" s="1033"/>
    </row>
    <row r="3799" spans="2:10" s="115" customFormat="1" ht="15.95" hidden="1" customHeight="1">
      <c r="B3799" s="1024"/>
      <c r="C3799" s="1027"/>
      <c r="D3799" s="1030"/>
      <c r="E3799" s="196" t="s">
        <v>260</v>
      </c>
      <c r="F3799" s="537"/>
      <c r="G3799" s="351">
        <f>D3796*F3799</f>
        <v>0</v>
      </c>
      <c r="H3799" s="463"/>
      <c r="I3799" s="354">
        <f>D3796*F3799*H3799</f>
        <v>0</v>
      </c>
      <c r="J3799" s="1033"/>
    </row>
    <row r="3800" spans="2:10" s="115" customFormat="1" ht="15.95" hidden="1" customHeight="1">
      <c r="B3800" s="1024"/>
      <c r="C3800" s="1027"/>
      <c r="D3800" s="1030"/>
      <c r="E3800" s="196" t="s">
        <v>261</v>
      </c>
      <c r="F3800" s="537"/>
      <c r="G3800" s="351">
        <f>D3796*F3800</f>
        <v>0</v>
      </c>
      <c r="H3800" s="463"/>
      <c r="I3800" s="354">
        <f>D3796*F3800*H3800</f>
        <v>0</v>
      </c>
      <c r="J3800" s="1033"/>
    </row>
    <row r="3801" spans="2:10" s="115" customFormat="1" ht="15.95" hidden="1" customHeight="1">
      <c r="B3801" s="1025"/>
      <c r="C3801" s="1028"/>
      <c r="D3801" s="1031"/>
      <c r="E3801" s="196" t="s">
        <v>126</v>
      </c>
      <c r="F3801" s="537"/>
      <c r="G3801" s="351">
        <f>D3796*F3801</f>
        <v>0</v>
      </c>
      <c r="H3801" s="463"/>
      <c r="I3801" s="354">
        <f>D3796*F3801*H3801</f>
        <v>0</v>
      </c>
      <c r="J3801" s="1034"/>
    </row>
    <row r="3802" spans="2:10" s="115" customFormat="1" ht="15.95" hidden="1" customHeight="1">
      <c r="B3802" s="1023">
        <v>633</v>
      </c>
      <c r="C3802" s="1026"/>
      <c r="D3802" s="1029"/>
      <c r="E3802" s="196" t="s">
        <v>128</v>
      </c>
      <c r="F3802" s="537"/>
      <c r="G3802" s="351">
        <f>D3802*F3802</f>
        <v>0</v>
      </c>
      <c r="H3802" s="463"/>
      <c r="I3802" s="354">
        <f t="shared" ref="I3802" si="1054">D3802*F3802*H3802</f>
        <v>0</v>
      </c>
      <c r="J3802" s="1032">
        <f>SUM(I3802:I3807)</f>
        <v>0</v>
      </c>
    </row>
    <row r="3803" spans="2:10" s="115" customFormat="1" ht="15.95" hidden="1" customHeight="1">
      <c r="B3803" s="1024"/>
      <c r="C3803" s="1027"/>
      <c r="D3803" s="1030"/>
      <c r="E3803" s="196" t="s">
        <v>259</v>
      </c>
      <c r="F3803" s="537"/>
      <c r="G3803" s="351">
        <f>D3802*F3803</f>
        <v>0</v>
      </c>
      <c r="H3803" s="463"/>
      <c r="I3803" s="354">
        <f t="shared" ref="I3803" si="1055">D3802*F3803*H3803</f>
        <v>0</v>
      </c>
      <c r="J3803" s="1033"/>
    </row>
    <row r="3804" spans="2:10" s="115" customFormat="1" ht="15.95" hidden="1" customHeight="1">
      <c r="B3804" s="1024"/>
      <c r="C3804" s="1027"/>
      <c r="D3804" s="1030"/>
      <c r="E3804" s="196" t="s">
        <v>243</v>
      </c>
      <c r="F3804" s="537"/>
      <c r="G3804" s="351">
        <f>D3802*F3804</f>
        <v>0</v>
      </c>
      <c r="H3804" s="463"/>
      <c r="I3804" s="354">
        <f>D3802*F3804*H3804</f>
        <v>0</v>
      </c>
      <c r="J3804" s="1033"/>
    </row>
    <row r="3805" spans="2:10" s="115" customFormat="1" ht="15.95" hidden="1" customHeight="1">
      <c r="B3805" s="1024"/>
      <c r="C3805" s="1027"/>
      <c r="D3805" s="1030"/>
      <c r="E3805" s="196" t="s">
        <v>260</v>
      </c>
      <c r="F3805" s="537"/>
      <c r="G3805" s="351">
        <f>D3802*F3805</f>
        <v>0</v>
      </c>
      <c r="H3805" s="463"/>
      <c r="I3805" s="354">
        <f>D3802*F3805*H3805</f>
        <v>0</v>
      </c>
      <c r="J3805" s="1033"/>
    </row>
    <row r="3806" spans="2:10" s="115" customFormat="1" ht="15.95" hidden="1" customHeight="1">
      <c r="B3806" s="1024"/>
      <c r="C3806" s="1027"/>
      <c r="D3806" s="1030"/>
      <c r="E3806" s="196" t="s">
        <v>261</v>
      </c>
      <c r="F3806" s="537"/>
      <c r="G3806" s="351">
        <f>D3802*F3806</f>
        <v>0</v>
      </c>
      <c r="H3806" s="463"/>
      <c r="I3806" s="354">
        <f>D3802*F3806*H3806</f>
        <v>0</v>
      </c>
      <c r="J3806" s="1033"/>
    </row>
    <row r="3807" spans="2:10" s="115" customFormat="1" ht="15.95" hidden="1" customHeight="1">
      <c r="B3807" s="1025"/>
      <c r="C3807" s="1028"/>
      <c r="D3807" s="1031"/>
      <c r="E3807" s="196" t="s">
        <v>126</v>
      </c>
      <c r="F3807" s="537"/>
      <c r="G3807" s="351">
        <f>D3802*F3807</f>
        <v>0</v>
      </c>
      <c r="H3807" s="463"/>
      <c r="I3807" s="354">
        <f>D3802*F3807*H3807</f>
        <v>0</v>
      </c>
      <c r="J3807" s="1034"/>
    </row>
    <row r="3808" spans="2:10" s="115" customFormat="1" ht="15.95" hidden="1" customHeight="1">
      <c r="B3808" s="1023">
        <v>634</v>
      </c>
      <c r="C3808" s="1026"/>
      <c r="D3808" s="1029"/>
      <c r="E3808" s="196" t="s">
        <v>128</v>
      </c>
      <c r="F3808" s="537"/>
      <c r="G3808" s="351">
        <f>D3808*F3808</f>
        <v>0</v>
      </c>
      <c r="H3808" s="463"/>
      <c r="I3808" s="354">
        <f t="shared" ref="I3808" si="1056">D3808*F3808*H3808</f>
        <v>0</v>
      </c>
      <c r="J3808" s="1032">
        <f>SUM(I3808:I3813)</f>
        <v>0</v>
      </c>
    </row>
    <row r="3809" spans="2:10" s="115" customFormat="1" ht="15.95" hidden="1" customHeight="1">
      <c r="B3809" s="1024"/>
      <c r="C3809" s="1027"/>
      <c r="D3809" s="1030"/>
      <c r="E3809" s="196" t="s">
        <v>259</v>
      </c>
      <c r="F3809" s="537"/>
      <c r="G3809" s="351">
        <f>D3808*F3809</f>
        <v>0</v>
      </c>
      <c r="H3809" s="463"/>
      <c r="I3809" s="354">
        <f t="shared" ref="I3809" si="1057">D3808*F3809*H3809</f>
        <v>0</v>
      </c>
      <c r="J3809" s="1033"/>
    </row>
    <row r="3810" spans="2:10" s="115" customFormat="1" ht="15.95" hidden="1" customHeight="1">
      <c r="B3810" s="1024"/>
      <c r="C3810" s="1027"/>
      <c r="D3810" s="1030"/>
      <c r="E3810" s="196" t="s">
        <v>243</v>
      </c>
      <c r="F3810" s="537"/>
      <c r="G3810" s="351">
        <f>D3808*F3810</f>
        <v>0</v>
      </c>
      <c r="H3810" s="463"/>
      <c r="I3810" s="354">
        <f>D3808*F3810*H3810</f>
        <v>0</v>
      </c>
      <c r="J3810" s="1033"/>
    </row>
    <row r="3811" spans="2:10" s="115" customFormat="1" ht="15.95" hidden="1" customHeight="1">
      <c r="B3811" s="1024"/>
      <c r="C3811" s="1027"/>
      <c r="D3811" s="1030"/>
      <c r="E3811" s="196" t="s">
        <v>260</v>
      </c>
      <c r="F3811" s="537"/>
      <c r="G3811" s="351">
        <f>D3808*F3811</f>
        <v>0</v>
      </c>
      <c r="H3811" s="463"/>
      <c r="I3811" s="354">
        <f>D3808*F3811*H3811</f>
        <v>0</v>
      </c>
      <c r="J3811" s="1033"/>
    </row>
    <row r="3812" spans="2:10" s="115" customFormat="1" ht="15.95" hidden="1" customHeight="1">
      <c r="B3812" s="1024"/>
      <c r="C3812" s="1027"/>
      <c r="D3812" s="1030"/>
      <c r="E3812" s="196" t="s">
        <v>261</v>
      </c>
      <c r="F3812" s="537"/>
      <c r="G3812" s="351">
        <f>D3808*F3812</f>
        <v>0</v>
      </c>
      <c r="H3812" s="463"/>
      <c r="I3812" s="354">
        <f>D3808*F3812*H3812</f>
        <v>0</v>
      </c>
      <c r="J3812" s="1033"/>
    </row>
    <row r="3813" spans="2:10" s="115" customFormat="1" ht="15.95" hidden="1" customHeight="1">
      <c r="B3813" s="1025"/>
      <c r="C3813" s="1028"/>
      <c r="D3813" s="1031"/>
      <c r="E3813" s="196" t="s">
        <v>126</v>
      </c>
      <c r="F3813" s="537"/>
      <c r="G3813" s="351">
        <f>D3808*F3813</f>
        <v>0</v>
      </c>
      <c r="H3813" s="463"/>
      <c r="I3813" s="354">
        <f>D3808*F3813*H3813</f>
        <v>0</v>
      </c>
      <c r="J3813" s="1034"/>
    </row>
    <row r="3814" spans="2:10" s="115" customFormat="1" ht="15.95" hidden="1" customHeight="1">
      <c r="B3814" s="1023">
        <v>635</v>
      </c>
      <c r="C3814" s="1026"/>
      <c r="D3814" s="1029"/>
      <c r="E3814" s="196" t="s">
        <v>128</v>
      </c>
      <c r="F3814" s="537"/>
      <c r="G3814" s="351">
        <f>D3814*F3814</f>
        <v>0</v>
      </c>
      <c r="H3814" s="463"/>
      <c r="I3814" s="354">
        <f t="shared" ref="I3814" si="1058">D3814*F3814*H3814</f>
        <v>0</v>
      </c>
      <c r="J3814" s="1032">
        <f>SUM(I3814:I3819)</f>
        <v>0</v>
      </c>
    </row>
    <row r="3815" spans="2:10" s="115" customFormat="1" ht="15.95" hidden="1" customHeight="1">
      <c r="B3815" s="1024"/>
      <c r="C3815" s="1027"/>
      <c r="D3815" s="1030"/>
      <c r="E3815" s="196" t="s">
        <v>259</v>
      </c>
      <c r="F3815" s="537"/>
      <c r="G3815" s="351">
        <f>D3814*F3815</f>
        <v>0</v>
      </c>
      <c r="H3815" s="463"/>
      <c r="I3815" s="354">
        <f t="shared" ref="I3815" si="1059">D3814*F3815*H3815</f>
        <v>0</v>
      </c>
      <c r="J3815" s="1033"/>
    </row>
    <row r="3816" spans="2:10" s="115" customFormat="1" ht="15.95" hidden="1" customHeight="1">
      <c r="B3816" s="1024"/>
      <c r="C3816" s="1027"/>
      <c r="D3816" s="1030"/>
      <c r="E3816" s="196" t="s">
        <v>243</v>
      </c>
      <c r="F3816" s="537"/>
      <c r="G3816" s="351">
        <f>D3814*F3816</f>
        <v>0</v>
      </c>
      <c r="H3816" s="463"/>
      <c r="I3816" s="354">
        <f>D3814*F3816*H3816</f>
        <v>0</v>
      </c>
      <c r="J3816" s="1033"/>
    </row>
    <row r="3817" spans="2:10" s="115" customFormat="1" ht="15.95" hidden="1" customHeight="1">
      <c r="B3817" s="1024"/>
      <c r="C3817" s="1027"/>
      <c r="D3817" s="1030"/>
      <c r="E3817" s="196" t="s">
        <v>260</v>
      </c>
      <c r="F3817" s="537"/>
      <c r="G3817" s="351">
        <f>D3814*F3817</f>
        <v>0</v>
      </c>
      <c r="H3817" s="463"/>
      <c r="I3817" s="354">
        <f>D3814*F3817*H3817</f>
        <v>0</v>
      </c>
      <c r="J3817" s="1033"/>
    </row>
    <row r="3818" spans="2:10" s="115" customFormat="1" ht="15.95" hidden="1" customHeight="1">
      <c r="B3818" s="1024"/>
      <c r="C3818" s="1027"/>
      <c r="D3818" s="1030"/>
      <c r="E3818" s="196" t="s">
        <v>261</v>
      </c>
      <c r="F3818" s="537"/>
      <c r="G3818" s="351">
        <f>D3814*F3818</f>
        <v>0</v>
      </c>
      <c r="H3818" s="463"/>
      <c r="I3818" s="354">
        <f>D3814*F3818*H3818</f>
        <v>0</v>
      </c>
      <c r="J3818" s="1033"/>
    </row>
    <row r="3819" spans="2:10" s="115" customFormat="1" ht="15.95" hidden="1" customHeight="1">
      <c r="B3819" s="1025"/>
      <c r="C3819" s="1028"/>
      <c r="D3819" s="1031"/>
      <c r="E3819" s="196" t="s">
        <v>126</v>
      </c>
      <c r="F3819" s="537"/>
      <c r="G3819" s="351">
        <f>D3814*F3819</f>
        <v>0</v>
      </c>
      <c r="H3819" s="463"/>
      <c r="I3819" s="354">
        <f>D3814*F3819*H3819</f>
        <v>0</v>
      </c>
      <c r="J3819" s="1034"/>
    </row>
    <row r="3820" spans="2:10" s="115" customFormat="1" ht="15.95" hidden="1" customHeight="1">
      <c r="B3820" s="1023">
        <v>636</v>
      </c>
      <c r="C3820" s="1026"/>
      <c r="D3820" s="1029"/>
      <c r="E3820" s="196" t="s">
        <v>128</v>
      </c>
      <c r="F3820" s="537"/>
      <c r="G3820" s="351">
        <f>D3820*F3820</f>
        <v>0</v>
      </c>
      <c r="H3820" s="463"/>
      <c r="I3820" s="354">
        <f t="shared" ref="I3820" si="1060">D3820*F3820*H3820</f>
        <v>0</v>
      </c>
      <c r="J3820" s="1032">
        <f>SUM(I3820:I3825)</f>
        <v>0</v>
      </c>
    </row>
    <row r="3821" spans="2:10" s="115" customFormat="1" ht="15.95" hidden="1" customHeight="1">
      <c r="B3821" s="1024"/>
      <c r="C3821" s="1027"/>
      <c r="D3821" s="1030"/>
      <c r="E3821" s="196" t="s">
        <v>259</v>
      </c>
      <c r="F3821" s="537"/>
      <c r="G3821" s="351">
        <f>D3820*F3821</f>
        <v>0</v>
      </c>
      <c r="H3821" s="463"/>
      <c r="I3821" s="354">
        <f t="shared" ref="I3821" si="1061">D3820*F3821*H3821</f>
        <v>0</v>
      </c>
      <c r="J3821" s="1033"/>
    </row>
    <row r="3822" spans="2:10" s="115" customFormat="1" ht="15.95" hidden="1" customHeight="1">
      <c r="B3822" s="1024"/>
      <c r="C3822" s="1027"/>
      <c r="D3822" s="1030"/>
      <c r="E3822" s="196" t="s">
        <v>243</v>
      </c>
      <c r="F3822" s="537"/>
      <c r="G3822" s="351">
        <f>D3820*F3822</f>
        <v>0</v>
      </c>
      <c r="H3822" s="463"/>
      <c r="I3822" s="354">
        <f>D3820*F3822*H3822</f>
        <v>0</v>
      </c>
      <c r="J3822" s="1033"/>
    </row>
    <row r="3823" spans="2:10" s="115" customFormat="1" ht="15.95" hidden="1" customHeight="1">
      <c r="B3823" s="1024"/>
      <c r="C3823" s="1027"/>
      <c r="D3823" s="1030"/>
      <c r="E3823" s="196" t="s">
        <v>260</v>
      </c>
      <c r="F3823" s="537"/>
      <c r="G3823" s="351">
        <f>D3820*F3823</f>
        <v>0</v>
      </c>
      <c r="H3823" s="463"/>
      <c r="I3823" s="354">
        <f>D3820*F3823*H3823</f>
        <v>0</v>
      </c>
      <c r="J3823" s="1033"/>
    </row>
    <row r="3824" spans="2:10" s="115" customFormat="1" ht="15.95" hidden="1" customHeight="1">
      <c r="B3824" s="1024"/>
      <c r="C3824" s="1027"/>
      <c r="D3824" s="1030"/>
      <c r="E3824" s="196" t="s">
        <v>261</v>
      </c>
      <c r="F3824" s="537"/>
      <c r="G3824" s="351">
        <f>D3820*F3824</f>
        <v>0</v>
      </c>
      <c r="H3824" s="463"/>
      <c r="I3824" s="354">
        <f>D3820*F3824*H3824</f>
        <v>0</v>
      </c>
      <c r="J3824" s="1033"/>
    </row>
    <row r="3825" spans="2:10" s="115" customFormat="1" ht="15.95" hidden="1" customHeight="1">
      <c r="B3825" s="1025"/>
      <c r="C3825" s="1028"/>
      <c r="D3825" s="1031"/>
      <c r="E3825" s="196" t="s">
        <v>126</v>
      </c>
      <c r="F3825" s="537"/>
      <c r="G3825" s="351">
        <f>D3820*F3825</f>
        <v>0</v>
      </c>
      <c r="H3825" s="463"/>
      <c r="I3825" s="354">
        <f>D3820*F3825*H3825</f>
        <v>0</v>
      </c>
      <c r="J3825" s="1034"/>
    </row>
    <row r="3826" spans="2:10" s="115" customFormat="1" ht="15.95" hidden="1" customHeight="1">
      <c r="B3826" s="1023">
        <v>637</v>
      </c>
      <c r="C3826" s="1026"/>
      <c r="D3826" s="1029"/>
      <c r="E3826" s="196" t="s">
        <v>128</v>
      </c>
      <c r="F3826" s="537"/>
      <c r="G3826" s="351">
        <f>D3826*F3826</f>
        <v>0</v>
      </c>
      <c r="H3826" s="463"/>
      <c r="I3826" s="354">
        <f t="shared" ref="I3826" si="1062">D3826*F3826*H3826</f>
        <v>0</v>
      </c>
      <c r="J3826" s="1032">
        <f>SUM(I3826:I3831)</f>
        <v>0</v>
      </c>
    </row>
    <row r="3827" spans="2:10" s="115" customFormat="1" ht="15.95" hidden="1" customHeight="1">
      <c r="B3827" s="1024"/>
      <c r="C3827" s="1027"/>
      <c r="D3827" s="1030"/>
      <c r="E3827" s="196" t="s">
        <v>259</v>
      </c>
      <c r="F3827" s="537"/>
      <c r="G3827" s="351">
        <f>D3826*F3827</f>
        <v>0</v>
      </c>
      <c r="H3827" s="463"/>
      <c r="I3827" s="354">
        <f t="shared" ref="I3827" si="1063">D3826*F3827*H3827</f>
        <v>0</v>
      </c>
      <c r="J3827" s="1033"/>
    </row>
    <row r="3828" spans="2:10" s="115" customFormat="1" ht="15.95" hidden="1" customHeight="1">
      <c r="B3828" s="1024"/>
      <c r="C3828" s="1027"/>
      <c r="D3828" s="1030"/>
      <c r="E3828" s="196" t="s">
        <v>243</v>
      </c>
      <c r="F3828" s="537"/>
      <c r="G3828" s="351">
        <f>D3826*F3828</f>
        <v>0</v>
      </c>
      <c r="H3828" s="463"/>
      <c r="I3828" s="354">
        <f>D3826*F3828*H3828</f>
        <v>0</v>
      </c>
      <c r="J3828" s="1033"/>
    </row>
    <row r="3829" spans="2:10" s="115" customFormat="1" ht="15.95" hidden="1" customHeight="1">
      <c r="B3829" s="1024"/>
      <c r="C3829" s="1027"/>
      <c r="D3829" s="1030"/>
      <c r="E3829" s="196" t="s">
        <v>260</v>
      </c>
      <c r="F3829" s="537"/>
      <c r="G3829" s="351">
        <f>D3826*F3829</f>
        <v>0</v>
      </c>
      <c r="H3829" s="463"/>
      <c r="I3829" s="354">
        <f>D3826*F3829*H3829</f>
        <v>0</v>
      </c>
      <c r="J3829" s="1033"/>
    </row>
    <row r="3830" spans="2:10" s="115" customFormat="1" ht="15.95" hidden="1" customHeight="1">
      <c r="B3830" s="1024"/>
      <c r="C3830" s="1027"/>
      <c r="D3830" s="1030"/>
      <c r="E3830" s="196" t="s">
        <v>261</v>
      </c>
      <c r="F3830" s="537"/>
      <c r="G3830" s="351">
        <f>D3826*F3830</f>
        <v>0</v>
      </c>
      <c r="H3830" s="463"/>
      <c r="I3830" s="354">
        <f>D3826*F3830*H3830</f>
        <v>0</v>
      </c>
      <c r="J3830" s="1033"/>
    </row>
    <row r="3831" spans="2:10" s="115" customFormat="1" ht="15.95" hidden="1" customHeight="1">
      <c r="B3831" s="1025"/>
      <c r="C3831" s="1028"/>
      <c r="D3831" s="1031"/>
      <c r="E3831" s="196" t="s">
        <v>126</v>
      </c>
      <c r="F3831" s="537"/>
      <c r="G3831" s="351">
        <f>D3826*F3831</f>
        <v>0</v>
      </c>
      <c r="H3831" s="463"/>
      <c r="I3831" s="354">
        <f>D3826*F3831*H3831</f>
        <v>0</v>
      </c>
      <c r="J3831" s="1034"/>
    </row>
    <row r="3832" spans="2:10" s="115" customFormat="1" ht="15.95" hidden="1" customHeight="1">
      <c r="B3832" s="1023">
        <v>638</v>
      </c>
      <c r="C3832" s="1026"/>
      <c r="D3832" s="1029"/>
      <c r="E3832" s="196" t="s">
        <v>128</v>
      </c>
      <c r="F3832" s="537"/>
      <c r="G3832" s="351">
        <f>D3832*F3832</f>
        <v>0</v>
      </c>
      <c r="H3832" s="463"/>
      <c r="I3832" s="354">
        <f t="shared" ref="I3832" si="1064">D3832*F3832*H3832</f>
        <v>0</v>
      </c>
      <c r="J3832" s="1032">
        <f>SUM(I3832:I3837)</f>
        <v>0</v>
      </c>
    </row>
    <row r="3833" spans="2:10" s="115" customFormat="1" ht="15.95" hidden="1" customHeight="1">
      <c r="B3833" s="1024"/>
      <c r="C3833" s="1027"/>
      <c r="D3833" s="1030"/>
      <c r="E3833" s="196" t="s">
        <v>259</v>
      </c>
      <c r="F3833" s="537"/>
      <c r="G3833" s="351">
        <f>D3832*F3833</f>
        <v>0</v>
      </c>
      <c r="H3833" s="463"/>
      <c r="I3833" s="354">
        <f t="shared" ref="I3833" si="1065">D3832*F3833*H3833</f>
        <v>0</v>
      </c>
      <c r="J3833" s="1033"/>
    </row>
    <row r="3834" spans="2:10" s="115" customFormat="1" ht="15.95" hidden="1" customHeight="1">
      <c r="B3834" s="1024"/>
      <c r="C3834" s="1027"/>
      <c r="D3834" s="1030"/>
      <c r="E3834" s="196" t="s">
        <v>243</v>
      </c>
      <c r="F3834" s="537"/>
      <c r="G3834" s="351">
        <f>D3832*F3834</f>
        <v>0</v>
      </c>
      <c r="H3834" s="463"/>
      <c r="I3834" s="354">
        <f>D3832*F3834*H3834</f>
        <v>0</v>
      </c>
      <c r="J3834" s="1033"/>
    </row>
    <row r="3835" spans="2:10" s="115" customFormat="1" ht="15.95" hidden="1" customHeight="1">
      <c r="B3835" s="1024"/>
      <c r="C3835" s="1027"/>
      <c r="D3835" s="1030"/>
      <c r="E3835" s="196" t="s">
        <v>260</v>
      </c>
      <c r="F3835" s="537"/>
      <c r="G3835" s="351">
        <f>D3832*F3835</f>
        <v>0</v>
      </c>
      <c r="H3835" s="463"/>
      <c r="I3835" s="354">
        <f>D3832*F3835*H3835</f>
        <v>0</v>
      </c>
      <c r="J3835" s="1033"/>
    </row>
    <row r="3836" spans="2:10" s="115" customFormat="1" ht="15.95" hidden="1" customHeight="1">
      <c r="B3836" s="1024"/>
      <c r="C3836" s="1027"/>
      <c r="D3836" s="1030"/>
      <c r="E3836" s="196" t="s">
        <v>261</v>
      </c>
      <c r="F3836" s="537"/>
      <c r="G3836" s="351">
        <f>D3832*F3836</f>
        <v>0</v>
      </c>
      <c r="H3836" s="463"/>
      <c r="I3836" s="354">
        <f>D3832*F3836*H3836</f>
        <v>0</v>
      </c>
      <c r="J3836" s="1033"/>
    </row>
    <row r="3837" spans="2:10" s="115" customFormat="1" ht="15.95" hidden="1" customHeight="1">
      <c r="B3837" s="1025"/>
      <c r="C3837" s="1028"/>
      <c r="D3837" s="1031"/>
      <c r="E3837" s="196" t="s">
        <v>126</v>
      </c>
      <c r="F3837" s="537"/>
      <c r="G3837" s="351">
        <f>D3832*F3837</f>
        <v>0</v>
      </c>
      <c r="H3837" s="463"/>
      <c r="I3837" s="354">
        <f>D3832*F3837*H3837</f>
        <v>0</v>
      </c>
      <c r="J3837" s="1034"/>
    </row>
    <row r="3838" spans="2:10" s="115" customFormat="1" ht="15.95" hidden="1" customHeight="1">
      <c r="B3838" s="1023">
        <v>639</v>
      </c>
      <c r="C3838" s="1026"/>
      <c r="D3838" s="1029"/>
      <c r="E3838" s="196" t="s">
        <v>128</v>
      </c>
      <c r="F3838" s="537"/>
      <c r="G3838" s="351">
        <f>D3838*F3838</f>
        <v>0</v>
      </c>
      <c r="H3838" s="463"/>
      <c r="I3838" s="354">
        <f t="shared" ref="I3838" si="1066">D3838*F3838*H3838</f>
        <v>0</v>
      </c>
      <c r="J3838" s="1032">
        <f>SUM(I3838:I3843)</f>
        <v>0</v>
      </c>
    </row>
    <row r="3839" spans="2:10" s="115" customFormat="1" ht="15.95" hidden="1" customHeight="1">
      <c r="B3839" s="1024"/>
      <c r="C3839" s="1027"/>
      <c r="D3839" s="1030"/>
      <c r="E3839" s="196" t="s">
        <v>259</v>
      </c>
      <c r="F3839" s="537"/>
      <c r="G3839" s="351">
        <f>D3838*F3839</f>
        <v>0</v>
      </c>
      <c r="H3839" s="463"/>
      <c r="I3839" s="354">
        <f t="shared" ref="I3839" si="1067">D3838*F3839*H3839</f>
        <v>0</v>
      </c>
      <c r="J3839" s="1033"/>
    </row>
    <row r="3840" spans="2:10" s="115" customFormat="1" ht="15.95" hidden="1" customHeight="1">
      <c r="B3840" s="1024"/>
      <c r="C3840" s="1027"/>
      <c r="D3840" s="1030"/>
      <c r="E3840" s="196" t="s">
        <v>243</v>
      </c>
      <c r="F3840" s="537"/>
      <c r="G3840" s="351">
        <f>D3838*F3840</f>
        <v>0</v>
      </c>
      <c r="H3840" s="463"/>
      <c r="I3840" s="354">
        <f>D3838*F3840*H3840</f>
        <v>0</v>
      </c>
      <c r="J3840" s="1033"/>
    </row>
    <row r="3841" spans="2:10" s="115" customFormat="1" ht="15.95" hidden="1" customHeight="1">
      <c r="B3841" s="1024"/>
      <c r="C3841" s="1027"/>
      <c r="D3841" s="1030"/>
      <c r="E3841" s="196" t="s">
        <v>260</v>
      </c>
      <c r="F3841" s="537"/>
      <c r="G3841" s="351">
        <f>D3838*F3841</f>
        <v>0</v>
      </c>
      <c r="H3841" s="463"/>
      <c r="I3841" s="354">
        <f>D3838*F3841*H3841</f>
        <v>0</v>
      </c>
      <c r="J3841" s="1033"/>
    </row>
    <row r="3842" spans="2:10" s="115" customFormat="1" ht="15.95" hidden="1" customHeight="1">
      <c r="B3842" s="1024"/>
      <c r="C3842" s="1027"/>
      <c r="D3842" s="1030"/>
      <c r="E3842" s="196" t="s">
        <v>261</v>
      </c>
      <c r="F3842" s="537"/>
      <c r="G3842" s="351">
        <f>D3838*F3842</f>
        <v>0</v>
      </c>
      <c r="H3842" s="463"/>
      <c r="I3842" s="354">
        <f>D3838*F3842*H3842</f>
        <v>0</v>
      </c>
      <c r="J3842" s="1033"/>
    </row>
    <row r="3843" spans="2:10" s="115" customFormat="1" ht="15.95" hidden="1" customHeight="1">
      <c r="B3843" s="1025"/>
      <c r="C3843" s="1028"/>
      <c r="D3843" s="1031"/>
      <c r="E3843" s="196" t="s">
        <v>126</v>
      </c>
      <c r="F3843" s="537"/>
      <c r="G3843" s="351">
        <f>D3838*F3843</f>
        <v>0</v>
      </c>
      <c r="H3843" s="463"/>
      <c r="I3843" s="354">
        <f>D3838*F3843*H3843</f>
        <v>0</v>
      </c>
      <c r="J3843" s="1034"/>
    </row>
    <row r="3844" spans="2:10" s="115" customFormat="1" ht="15.95" hidden="1" customHeight="1">
      <c r="B3844" s="1023">
        <v>640</v>
      </c>
      <c r="C3844" s="1026"/>
      <c r="D3844" s="1029"/>
      <c r="E3844" s="196" t="s">
        <v>128</v>
      </c>
      <c r="F3844" s="537"/>
      <c r="G3844" s="351">
        <f>D3844*F3844</f>
        <v>0</v>
      </c>
      <c r="H3844" s="463"/>
      <c r="I3844" s="354">
        <f t="shared" ref="I3844" si="1068">D3844*F3844*H3844</f>
        <v>0</v>
      </c>
      <c r="J3844" s="1032">
        <f>SUM(I3844:I3849)</f>
        <v>0</v>
      </c>
    </row>
    <row r="3845" spans="2:10" s="115" customFormat="1" ht="15.95" hidden="1" customHeight="1">
      <c r="B3845" s="1024"/>
      <c r="C3845" s="1027"/>
      <c r="D3845" s="1030"/>
      <c r="E3845" s="196" t="s">
        <v>259</v>
      </c>
      <c r="F3845" s="537"/>
      <c r="G3845" s="351">
        <f>D3844*F3845</f>
        <v>0</v>
      </c>
      <c r="H3845" s="463"/>
      <c r="I3845" s="354">
        <f t="shared" ref="I3845" si="1069">D3844*F3845*H3845</f>
        <v>0</v>
      </c>
      <c r="J3845" s="1033"/>
    </row>
    <row r="3846" spans="2:10" s="115" customFormat="1" ht="15.95" hidden="1" customHeight="1">
      <c r="B3846" s="1024"/>
      <c r="C3846" s="1027"/>
      <c r="D3846" s="1030"/>
      <c r="E3846" s="196" t="s">
        <v>243</v>
      </c>
      <c r="F3846" s="537"/>
      <c r="G3846" s="351">
        <f>D3844*F3846</f>
        <v>0</v>
      </c>
      <c r="H3846" s="463"/>
      <c r="I3846" s="354">
        <f>D3844*F3846*H3846</f>
        <v>0</v>
      </c>
      <c r="J3846" s="1033"/>
    </row>
    <row r="3847" spans="2:10" s="115" customFormat="1" ht="15.95" hidden="1" customHeight="1">
      <c r="B3847" s="1024"/>
      <c r="C3847" s="1027"/>
      <c r="D3847" s="1030"/>
      <c r="E3847" s="196" t="s">
        <v>260</v>
      </c>
      <c r="F3847" s="537"/>
      <c r="G3847" s="351">
        <f>D3844*F3847</f>
        <v>0</v>
      </c>
      <c r="H3847" s="463"/>
      <c r="I3847" s="354">
        <f>D3844*F3847*H3847</f>
        <v>0</v>
      </c>
      <c r="J3847" s="1033"/>
    </row>
    <row r="3848" spans="2:10" s="115" customFormat="1" ht="15.95" hidden="1" customHeight="1">
      <c r="B3848" s="1024"/>
      <c r="C3848" s="1027"/>
      <c r="D3848" s="1030"/>
      <c r="E3848" s="196" t="s">
        <v>261</v>
      </c>
      <c r="F3848" s="537"/>
      <c r="G3848" s="351">
        <f>D3844*F3848</f>
        <v>0</v>
      </c>
      <c r="H3848" s="463"/>
      <c r="I3848" s="354">
        <f>D3844*F3848*H3848</f>
        <v>0</v>
      </c>
      <c r="J3848" s="1033"/>
    </row>
    <row r="3849" spans="2:10" s="115" customFormat="1" ht="15.95" hidden="1" customHeight="1">
      <c r="B3849" s="1025"/>
      <c r="C3849" s="1028"/>
      <c r="D3849" s="1031"/>
      <c r="E3849" s="196" t="s">
        <v>126</v>
      </c>
      <c r="F3849" s="537"/>
      <c r="G3849" s="351">
        <f>D3844*F3849</f>
        <v>0</v>
      </c>
      <c r="H3849" s="463"/>
      <c r="I3849" s="354">
        <f>D3844*F3849*H3849</f>
        <v>0</v>
      </c>
      <c r="J3849" s="1034"/>
    </row>
    <row r="3850" spans="2:10" s="115" customFormat="1" ht="15.95" hidden="1" customHeight="1">
      <c r="B3850" s="1023">
        <v>641</v>
      </c>
      <c r="C3850" s="1026"/>
      <c r="D3850" s="1029"/>
      <c r="E3850" s="196" t="s">
        <v>128</v>
      </c>
      <c r="F3850" s="537"/>
      <c r="G3850" s="351">
        <f>D3850*F3850</f>
        <v>0</v>
      </c>
      <c r="H3850" s="463"/>
      <c r="I3850" s="354">
        <f t="shared" ref="I3850" si="1070">D3850*F3850*H3850</f>
        <v>0</v>
      </c>
      <c r="J3850" s="1032">
        <f>SUM(I3850:I3855)</f>
        <v>0</v>
      </c>
    </row>
    <row r="3851" spans="2:10" s="115" customFormat="1" ht="15.95" hidden="1" customHeight="1">
      <c r="B3851" s="1024"/>
      <c r="C3851" s="1027"/>
      <c r="D3851" s="1030"/>
      <c r="E3851" s="196" t="s">
        <v>259</v>
      </c>
      <c r="F3851" s="537"/>
      <c r="G3851" s="351">
        <f>D3850*F3851</f>
        <v>0</v>
      </c>
      <c r="H3851" s="463"/>
      <c r="I3851" s="354">
        <f t="shared" ref="I3851" si="1071">D3850*F3851*H3851</f>
        <v>0</v>
      </c>
      <c r="J3851" s="1033"/>
    </row>
    <row r="3852" spans="2:10" s="115" customFormat="1" ht="15.95" hidden="1" customHeight="1">
      <c r="B3852" s="1024"/>
      <c r="C3852" s="1027"/>
      <c r="D3852" s="1030"/>
      <c r="E3852" s="196" t="s">
        <v>243</v>
      </c>
      <c r="F3852" s="537"/>
      <c r="G3852" s="351">
        <f>D3850*F3852</f>
        <v>0</v>
      </c>
      <c r="H3852" s="463"/>
      <c r="I3852" s="354">
        <f>D3850*F3852*H3852</f>
        <v>0</v>
      </c>
      <c r="J3852" s="1033"/>
    </row>
    <row r="3853" spans="2:10" s="115" customFormat="1" ht="15.95" hidden="1" customHeight="1">
      <c r="B3853" s="1024"/>
      <c r="C3853" s="1027"/>
      <c r="D3853" s="1030"/>
      <c r="E3853" s="196" t="s">
        <v>260</v>
      </c>
      <c r="F3853" s="537"/>
      <c r="G3853" s="351">
        <f>D3850*F3853</f>
        <v>0</v>
      </c>
      <c r="H3853" s="463"/>
      <c r="I3853" s="354">
        <f>D3850*F3853*H3853</f>
        <v>0</v>
      </c>
      <c r="J3853" s="1033"/>
    </row>
    <row r="3854" spans="2:10" s="115" customFormat="1" ht="15.95" hidden="1" customHeight="1">
      <c r="B3854" s="1024"/>
      <c r="C3854" s="1027"/>
      <c r="D3854" s="1030"/>
      <c r="E3854" s="196" t="s">
        <v>261</v>
      </c>
      <c r="F3854" s="537"/>
      <c r="G3854" s="351">
        <f>D3850*F3854</f>
        <v>0</v>
      </c>
      <c r="H3854" s="463"/>
      <c r="I3854" s="354">
        <f>D3850*F3854*H3854</f>
        <v>0</v>
      </c>
      <c r="J3854" s="1033"/>
    </row>
    <row r="3855" spans="2:10" s="115" customFormat="1" ht="15.95" hidden="1" customHeight="1">
      <c r="B3855" s="1025"/>
      <c r="C3855" s="1028"/>
      <c r="D3855" s="1031"/>
      <c r="E3855" s="196" t="s">
        <v>126</v>
      </c>
      <c r="F3855" s="537"/>
      <c r="G3855" s="351">
        <f>D3850*F3855</f>
        <v>0</v>
      </c>
      <c r="H3855" s="463"/>
      <c r="I3855" s="354">
        <f>D3850*F3855*H3855</f>
        <v>0</v>
      </c>
      <c r="J3855" s="1034"/>
    </row>
    <row r="3856" spans="2:10" s="115" customFormat="1" ht="15.95" hidden="1" customHeight="1">
      <c r="B3856" s="1023">
        <v>642</v>
      </c>
      <c r="C3856" s="1026"/>
      <c r="D3856" s="1029"/>
      <c r="E3856" s="196" t="s">
        <v>128</v>
      </c>
      <c r="F3856" s="537"/>
      <c r="G3856" s="351">
        <f>D3856*F3856</f>
        <v>0</v>
      </c>
      <c r="H3856" s="463"/>
      <c r="I3856" s="354">
        <f t="shared" ref="I3856" si="1072">D3856*F3856*H3856</f>
        <v>0</v>
      </c>
      <c r="J3856" s="1032">
        <f>SUM(I3856:I3861)</f>
        <v>0</v>
      </c>
    </row>
    <row r="3857" spans="2:10" s="115" customFormat="1" ht="15.95" hidden="1" customHeight="1">
      <c r="B3857" s="1024"/>
      <c r="C3857" s="1027"/>
      <c r="D3857" s="1030"/>
      <c r="E3857" s="196" t="s">
        <v>259</v>
      </c>
      <c r="F3857" s="537"/>
      <c r="G3857" s="351">
        <f>D3856*F3857</f>
        <v>0</v>
      </c>
      <c r="H3857" s="463"/>
      <c r="I3857" s="354">
        <f t="shared" ref="I3857" si="1073">D3856*F3857*H3857</f>
        <v>0</v>
      </c>
      <c r="J3857" s="1033"/>
    </row>
    <row r="3858" spans="2:10" s="115" customFormat="1" ht="15.95" hidden="1" customHeight="1">
      <c r="B3858" s="1024"/>
      <c r="C3858" s="1027"/>
      <c r="D3858" s="1030"/>
      <c r="E3858" s="196" t="s">
        <v>243</v>
      </c>
      <c r="F3858" s="537"/>
      <c r="G3858" s="351">
        <f>D3856*F3858</f>
        <v>0</v>
      </c>
      <c r="H3858" s="463"/>
      <c r="I3858" s="354">
        <f>D3856*F3858*H3858</f>
        <v>0</v>
      </c>
      <c r="J3858" s="1033"/>
    </row>
    <row r="3859" spans="2:10" s="115" customFormat="1" ht="15.95" hidden="1" customHeight="1">
      <c r="B3859" s="1024"/>
      <c r="C3859" s="1027"/>
      <c r="D3859" s="1030"/>
      <c r="E3859" s="196" t="s">
        <v>260</v>
      </c>
      <c r="F3859" s="537"/>
      <c r="G3859" s="351">
        <f>D3856*F3859</f>
        <v>0</v>
      </c>
      <c r="H3859" s="463"/>
      <c r="I3859" s="354">
        <f>D3856*F3859*H3859</f>
        <v>0</v>
      </c>
      <c r="J3859" s="1033"/>
    </row>
    <row r="3860" spans="2:10" s="115" customFormat="1" ht="15.95" hidden="1" customHeight="1">
      <c r="B3860" s="1024"/>
      <c r="C3860" s="1027"/>
      <c r="D3860" s="1030"/>
      <c r="E3860" s="196" t="s">
        <v>261</v>
      </c>
      <c r="F3860" s="537"/>
      <c r="G3860" s="351">
        <f>D3856*F3860</f>
        <v>0</v>
      </c>
      <c r="H3860" s="463"/>
      <c r="I3860" s="354">
        <f>D3856*F3860*H3860</f>
        <v>0</v>
      </c>
      <c r="J3860" s="1033"/>
    </row>
    <row r="3861" spans="2:10" s="115" customFormat="1" ht="15.95" hidden="1" customHeight="1">
      <c r="B3861" s="1025"/>
      <c r="C3861" s="1028"/>
      <c r="D3861" s="1031"/>
      <c r="E3861" s="196" t="s">
        <v>126</v>
      </c>
      <c r="F3861" s="537"/>
      <c r="G3861" s="351">
        <f>D3856*F3861</f>
        <v>0</v>
      </c>
      <c r="H3861" s="463"/>
      <c r="I3861" s="354">
        <f>D3856*F3861*H3861</f>
        <v>0</v>
      </c>
      <c r="J3861" s="1034"/>
    </row>
    <row r="3862" spans="2:10" s="115" customFormat="1" ht="15.95" hidden="1" customHeight="1">
      <c r="B3862" s="1023">
        <v>643</v>
      </c>
      <c r="C3862" s="1026"/>
      <c r="D3862" s="1029"/>
      <c r="E3862" s="196" t="s">
        <v>128</v>
      </c>
      <c r="F3862" s="537"/>
      <c r="G3862" s="351">
        <f>D3862*F3862</f>
        <v>0</v>
      </c>
      <c r="H3862" s="463"/>
      <c r="I3862" s="354">
        <f t="shared" ref="I3862" si="1074">D3862*F3862*H3862</f>
        <v>0</v>
      </c>
      <c r="J3862" s="1032">
        <f>SUM(I3862:I3867)</f>
        <v>0</v>
      </c>
    </row>
    <row r="3863" spans="2:10" s="115" customFormat="1" ht="15.95" hidden="1" customHeight="1">
      <c r="B3863" s="1024"/>
      <c r="C3863" s="1027"/>
      <c r="D3863" s="1030"/>
      <c r="E3863" s="196" t="s">
        <v>259</v>
      </c>
      <c r="F3863" s="537"/>
      <c r="G3863" s="351">
        <f>D3862*F3863</f>
        <v>0</v>
      </c>
      <c r="H3863" s="463"/>
      <c r="I3863" s="354">
        <f t="shared" ref="I3863" si="1075">D3862*F3863*H3863</f>
        <v>0</v>
      </c>
      <c r="J3863" s="1033"/>
    </row>
    <row r="3864" spans="2:10" s="115" customFormat="1" ht="15.95" hidden="1" customHeight="1">
      <c r="B3864" s="1024"/>
      <c r="C3864" s="1027"/>
      <c r="D3864" s="1030"/>
      <c r="E3864" s="196" t="s">
        <v>243</v>
      </c>
      <c r="F3864" s="537"/>
      <c r="G3864" s="351">
        <f>D3862*F3864</f>
        <v>0</v>
      </c>
      <c r="H3864" s="463"/>
      <c r="I3864" s="354">
        <f>D3862*F3864*H3864</f>
        <v>0</v>
      </c>
      <c r="J3864" s="1033"/>
    </row>
    <row r="3865" spans="2:10" s="115" customFormat="1" ht="15.95" hidden="1" customHeight="1">
      <c r="B3865" s="1024"/>
      <c r="C3865" s="1027"/>
      <c r="D3865" s="1030"/>
      <c r="E3865" s="196" t="s">
        <v>260</v>
      </c>
      <c r="F3865" s="537"/>
      <c r="G3865" s="351">
        <f>D3862*F3865</f>
        <v>0</v>
      </c>
      <c r="H3865" s="463"/>
      <c r="I3865" s="354">
        <f>D3862*F3865*H3865</f>
        <v>0</v>
      </c>
      <c r="J3865" s="1033"/>
    </row>
    <row r="3866" spans="2:10" s="115" customFormat="1" ht="15.95" hidden="1" customHeight="1">
      <c r="B3866" s="1024"/>
      <c r="C3866" s="1027"/>
      <c r="D3866" s="1030"/>
      <c r="E3866" s="196" t="s">
        <v>261</v>
      </c>
      <c r="F3866" s="537"/>
      <c r="G3866" s="351">
        <f>D3862*F3866</f>
        <v>0</v>
      </c>
      <c r="H3866" s="463"/>
      <c r="I3866" s="354">
        <f>D3862*F3866*H3866</f>
        <v>0</v>
      </c>
      <c r="J3866" s="1033"/>
    </row>
    <row r="3867" spans="2:10" s="115" customFormat="1" ht="15.95" hidden="1" customHeight="1">
      <c r="B3867" s="1025"/>
      <c r="C3867" s="1028"/>
      <c r="D3867" s="1031"/>
      <c r="E3867" s="196" t="s">
        <v>126</v>
      </c>
      <c r="F3867" s="537"/>
      <c r="G3867" s="351">
        <f>D3862*F3867</f>
        <v>0</v>
      </c>
      <c r="H3867" s="463"/>
      <c r="I3867" s="354">
        <f>D3862*F3867*H3867</f>
        <v>0</v>
      </c>
      <c r="J3867" s="1034"/>
    </row>
    <row r="3868" spans="2:10" s="115" customFormat="1" ht="15.95" hidden="1" customHeight="1">
      <c r="B3868" s="1023">
        <v>644</v>
      </c>
      <c r="C3868" s="1026"/>
      <c r="D3868" s="1029"/>
      <c r="E3868" s="196" t="s">
        <v>128</v>
      </c>
      <c r="F3868" s="537"/>
      <c r="G3868" s="351">
        <f>D3868*F3868</f>
        <v>0</v>
      </c>
      <c r="H3868" s="463"/>
      <c r="I3868" s="354">
        <f t="shared" ref="I3868" si="1076">D3868*F3868*H3868</f>
        <v>0</v>
      </c>
      <c r="J3868" s="1032">
        <f>SUM(I3868:I3873)</f>
        <v>0</v>
      </c>
    </row>
    <row r="3869" spans="2:10" s="115" customFormat="1" ht="15.95" hidden="1" customHeight="1">
      <c r="B3869" s="1024"/>
      <c r="C3869" s="1027"/>
      <c r="D3869" s="1030"/>
      <c r="E3869" s="196" t="s">
        <v>259</v>
      </c>
      <c r="F3869" s="537"/>
      <c r="G3869" s="351">
        <f>D3868*F3869</f>
        <v>0</v>
      </c>
      <c r="H3869" s="463"/>
      <c r="I3869" s="354">
        <f t="shared" ref="I3869" si="1077">D3868*F3869*H3869</f>
        <v>0</v>
      </c>
      <c r="J3869" s="1033"/>
    </row>
    <row r="3870" spans="2:10" s="115" customFormat="1" ht="15.95" hidden="1" customHeight="1">
      <c r="B3870" s="1024"/>
      <c r="C3870" s="1027"/>
      <c r="D3870" s="1030"/>
      <c r="E3870" s="196" t="s">
        <v>243</v>
      </c>
      <c r="F3870" s="537"/>
      <c r="G3870" s="351">
        <f>D3868*F3870</f>
        <v>0</v>
      </c>
      <c r="H3870" s="463"/>
      <c r="I3870" s="354">
        <f>D3868*F3870*H3870</f>
        <v>0</v>
      </c>
      <c r="J3870" s="1033"/>
    </row>
    <row r="3871" spans="2:10" s="115" customFormat="1" ht="15.95" hidden="1" customHeight="1">
      <c r="B3871" s="1024"/>
      <c r="C3871" s="1027"/>
      <c r="D3871" s="1030"/>
      <c r="E3871" s="196" t="s">
        <v>260</v>
      </c>
      <c r="F3871" s="537"/>
      <c r="G3871" s="351">
        <f>D3868*F3871</f>
        <v>0</v>
      </c>
      <c r="H3871" s="463"/>
      <c r="I3871" s="354">
        <f>D3868*F3871*H3871</f>
        <v>0</v>
      </c>
      <c r="J3871" s="1033"/>
    </row>
    <row r="3872" spans="2:10" s="115" customFormat="1" ht="15.95" hidden="1" customHeight="1">
      <c r="B3872" s="1024"/>
      <c r="C3872" s="1027"/>
      <c r="D3872" s="1030"/>
      <c r="E3872" s="196" t="s">
        <v>261</v>
      </c>
      <c r="F3872" s="537"/>
      <c r="G3872" s="351">
        <f>D3868*F3872</f>
        <v>0</v>
      </c>
      <c r="H3872" s="463"/>
      <c r="I3872" s="354">
        <f>D3868*F3872*H3872</f>
        <v>0</v>
      </c>
      <c r="J3872" s="1033"/>
    </row>
    <row r="3873" spans="2:10" s="115" customFormat="1" ht="15.95" hidden="1" customHeight="1">
      <c r="B3873" s="1025"/>
      <c r="C3873" s="1028"/>
      <c r="D3873" s="1031"/>
      <c r="E3873" s="196" t="s">
        <v>126</v>
      </c>
      <c r="F3873" s="537"/>
      <c r="G3873" s="351">
        <f>D3868*F3873</f>
        <v>0</v>
      </c>
      <c r="H3873" s="463"/>
      <c r="I3873" s="354">
        <f>D3868*F3873*H3873</f>
        <v>0</v>
      </c>
      <c r="J3873" s="1034"/>
    </row>
    <row r="3874" spans="2:10" s="115" customFormat="1" ht="15.95" hidden="1" customHeight="1">
      <c r="B3874" s="1023">
        <v>645</v>
      </c>
      <c r="C3874" s="1026"/>
      <c r="D3874" s="1029"/>
      <c r="E3874" s="196" t="s">
        <v>128</v>
      </c>
      <c r="F3874" s="537"/>
      <c r="G3874" s="351">
        <f>D3874*F3874</f>
        <v>0</v>
      </c>
      <c r="H3874" s="463"/>
      <c r="I3874" s="354">
        <f t="shared" ref="I3874" si="1078">D3874*F3874*H3874</f>
        <v>0</v>
      </c>
      <c r="J3874" s="1032">
        <f>SUM(I3874:I3879)</f>
        <v>0</v>
      </c>
    </row>
    <row r="3875" spans="2:10" s="115" customFormat="1" ht="15.95" hidden="1" customHeight="1">
      <c r="B3875" s="1024"/>
      <c r="C3875" s="1027"/>
      <c r="D3875" s="1030"/>
      <c r="E3875" s="196" t="s">
        <v>259</v>
      </c>
      <c r="F3875" s="537"/>
      <c r="G3875" s="351">
        <f>D3874*F3875</f>
        <v>0</v>
      </c>
      <c r="H3875" s="463"/>
      <c r="I3875" s="354">
        <f t="shared" ref="I3875" si="1079">D3874*F3875*H3875</f>
        <v>0</v>
      </c>
      <c r="J3875" s="1033"/>
    </row>
    <row r="3876" spans="2:10" s="115" customFormat="1" ht="15.95" hidden="1" customHeight="1">
      <c r="B3876" s="1024"/>
      <c r="C3876" s="1027"/>
      <c r="D3876" s="1030"/>
      <c r="E3876" s="196" t="s">
        <v>243</v>
      </c>
      <c r="F3876" s="537"/>
      <c r="G3876" s="351">
        <f>D3874*F3876</f>
        <v>0</v>
      </c>
      <c r="H3876" s="463"/>
      <c r="I3876" s="354">
        <f>D3874*F3876*H3876</f>
        <v>0</v>
      </c>
      <c r="J3876" s="1033"/>
    </row>
    <row r="3877" spans="2:10" s="115" customFormat="1" ht="15.95" hidden="1" customHeight="1">
      <c r="B3877" s="1024"/>
      <c r="C3877" s="1027"/>
      <c r="D3877" s="1030"/>
      <c r="E3877" s="196" t="s">
        <v>260</v>
      </c>
      <c r="F3877" s="537"/>
      <c r="G3877" s="351">
        <f>D3874*F3877</f>
        <v>0</v>
      </c>
      <c r="H3877" s="463"/>
      <c r="I3877" s="354">
        <f>D3874*F3877*H3877</f>
        <v>0</v>
      </c>
      <c r="J3877" s="1033"/>
    </row>
    <row r="3878" spans="2:10" s="115" customFormat="1" ht="15.95" hidden="1" customHeight="1">
      <c r="B3878" s="1024"/>
      <c r="C3878" s="1027"/>
      <c r="D3878" s="1030"/>
      <c r="E3878" s="196" t="s">
        <v>261</v>
      </c>
      <c r="F3878" s="537"/>
      <c r="G3878" s="351">
        <f>D3874*F3878</f>
        <v>0</v>
      </c>
      <c r="H3878" s="463"/>
      <c r="I3878" s="354">
        <f>D3874*F3878*H3878</f>
        <v>0</v>
      </c>
      <c r="J3878" s="1033"/>
    </row>
    <row r="3879" spans="2:10" s="115" customFormat="1" ht="15.95" hidden="1" customHeight="1">
      <c r="B3879" s="1025"/>
      <c r="C3879" s="1028"/>
      <c r="D3879" s="1031"/>
      <c r="E3879" s="196" t="s">
        <v>126</v>
      </c>
      <c r="F3879" s="537"/>
      <c r="G3879" s="351">
        <f>D3874*F3879</f>
        <v>0</v>
      </c>
      <c r="H3879" s="463"/>
      <c r="I3879" s="354">
        <f>D3874*F3879*H3879</f>
        <v>0</v>
      </c>
      <c r="J3879" s="1034"/>
    </row>
    <row r="3880" spans="2:10" s="115" customFormat="1" ht="15.95" hidden="1" customHeight="1">
      <c r="B3880" s="1023">
        <v>646</v>
      </c>
      <c r="C3880" s="1026"/>
      <c r="D3880" s="1029"/>
      <c r="E3880" s="196" t="s">
        <v>128</v>
      </c>
      <c r="F3880" s="537"/>
      <c r="G3880" s="351">
        <f>D3880*F3880</f>
        <v>0</v>
      </c>
      <c r="H3880" s="463"/>
      <c r="I3880" s="354">
        <f t="shared" ref="I3880" si="1080">D3880*F3880*H3880</f>
        <v>0</v>
      </c>
      <c r="J3880" s="1032">
        <f>SUM(I3880:I3885)</f>
        <v>0</v>
      </c>
    </row>
    <row r="3881" spans="2:10" s="115" customFormat="1" ht="15.95" hidden="1" customHeight="1">
      <c r="B3881" s="1024"/>
      <c r="C3881" s="1027"/>
      <c r="D3881" s="1030"/>
      <c r="E3881" s="196" t="s">
        <v>259</v>
      </c>
      <c r="F3881" s="537"/>
      <c r="G3881" s="351">
        <f>D3880*F3881</f>
        <v>0</v>
      </c>
      <c r="H3881" s="463"/>
      <c r="I3881" s="354">
        <f t="shared" ref="I3881" si="1081">D3880*F3881*H3881</f>
        <v>0</v>
      </c>
      <c r="J3881" s="1033"/>
    </row>
    <row r="3882" spans="2:10" s="115" customFormat="1" ht="15.95" hidden="1" customHeight="1">
      <c r="B3882" s="1024"/>
      <c r="C3882" s="1027"/>
      <c r="D3882" s="1030"/>
      <c r="E3882" s="196" t="s">
        <v>243</v>
      </c>
      <c r="F3882" s="537"/>
      <c r="G3882" s="351">
        <f>D3880*F3882</f>
        <v>0</v>
      </c>
      <c r="H3882" s="463"/>
      <c r="I3882" s="354">
        <f>D3880*F3882*H3882</f>
        <v>0</v>
      </c>
      <c r="J3882" s="1033"/>
    </row>
    <row r="3883" spans="2:10" s="115" customFormat="1" ht="15.95" hidden="1" customHeight="1">
      <c r="B3883" s="1024"/>
      <c r="C3883" s="1027"/>
      <c r="D3883" s="1030"/>
      <c r="E3883" s="196" t="s">
        <v>260</v>
      </c>
      <c r="F3883" s="537"/>
      <c r="G3883" s="351">
        <f>D3880*F3883</f>
        <v>0</v>
      </c>
      <c r="H3883" s="463"/>
      <c r="I3883" s="354">
        <f>D3880*F3883*H3883</f>
        <v>0</v>
      </c>
      <c r="J3883" s="1033"/>
    </row>
    <row r="3884" spans="2:10" s="115" customFormat="1" ht="15.95" hidden="1" customHeight="1">
      <c r="B3884" s="1024"/>
      <c r="C3884" s="1027"/>
      <c r="D3884" s="1030"/>
      <c r="E3884" s="196" t="s">
        <v>261</v>
      </c>
      <c r="F3884" s="537"/>
      <c r="G3884" s="351">
        <f>D3880*F3884</f>
        <v>0</v>
      </c>
      <c r="H3884" s="463"/>
      <c r="I3884" s="354">
        <f>D3880*F3884*H3884</f>
        <v>0</v>
      </c>
      <c r="J3884" s="1033"/>
    </row>
    <row r="3885" spans="2:10" s="115" customFormat="1" ht="15.95" hidden="1" customHeight="1">
      <c r="B3885" s="1025"/>
      <c r="C3885" s="1028"/>
      <c r="D3885" s="1031"/>
      <c r="E3885" s="196" t="s">
        <v>126</v>
      </c>
      <c r="F3885" s="537"/>
      <c r="G3885" s="351">
        <f>D3880*F3885</f>
        <v>0</v>
      </c>
      <c r="H3885" s="463"/>
      <c r="I3885" s="354">
        <f>D3880*F3885*H3885</f>
        <v>0</v>
      </c>
      <c r="J3885" s="1034"/>
    </row>
    <row r="3886" spans="2:10" s="115" customFormat="1" ht="15.95" hidden="1" customHeight="1">
      <c r="B3886" s="1023">
        <v>647</v>
      </c>
      <c r="C3886" s="1026"/>
      <c r="D3886" s="1029"/>
      <c r="E3886" s="196" t="s">
        <v>128</v>
      </c>
      <c r="F3886" s="537"/>
      <c r="G3886" s="351">
        <f>D3886*F3886</f>
        <v>0</v>
      </c>
      <c r="H3886" s="463"/>
      <c r="I3886" s="354">
        <f t="shared" ref="I3886" si="1082">D3886*F3886*H3886</f>
        <v>0</v>
      </c>
      <c r="J3886" s="1032">
        <f>SUM(I3886:I3891)</f>
        <v>0</v>
      </c>
    </row>
    <row r="3887" spans="2:10" s="115" customFormat="1" ht="15.95" hidden="1" customHeight="1">
      <c r="B3887" s="1024"/>
      <c r="C3887" s="1027"/>
      <c r="D3887" s="1030"/>
      <c r="E3887" s="196" t="s">
        <v>259</v>
      </c>
      <c r="F3887" s="537"/>
      <c r="G3887" s="351">
        <f>D3886*F3887</f>
        <v>0</v>
      </c>
      <c r="H3887" s="463"/>
      <c r="I3887" s="354">
        <f t="shared" ref="I3887" si="1083">D3886*F3887*H3887</f>
        <v>0</v>
      </c>
      <c r="J3887" s="1033"/>
    </row>
    <row r="3888" spans="2:10" s="115" customFormat="1" ht="15.95" hidden="1" customHeight="1">
      <c r="B3888" s="1024"/>
      <c r="C3888" s="1027"/>
      <c r="D3888" s="1030"/>
      <c r="E3888" s="196" t="s">
        <v>243</v>
      </c>
      <c r="F3888" s="537"/>
      <c r="G3888" s="351">
        <f>D3886*F3888</f>
        <v>0</v>
      </c>
      <c r="H3888" s="463"/>
      <c r="I3888" s="354">
        <f>D3886*F3888*H3888</f>
        <v>0</v>
      </c>
      <c r="J3888" s="1033"/>
    </row>
    <row r="3889" spans="2:10" s="115" customFormat="1" ht="15.95" hidden="1" customHeight="1">
      <c r="B3889" s="1024"/>
      <c r="C3889" s="1027"/>
      <c r="D3889" s="1030"/>
      <c r="E3889" s="196" t="s">
        <v>260</v>
      </c>
      <c r="F3889" s="537"/>
      <c r="G3889" s="351">
        <f>D3886*F3889</f>
        <v>0</v>
      </c>
      <c r="H3889" s="463"/>
      <c r="I3889" s="354">
        <f>D3886*F3889*H3889</f>
        <v>0</v>
      </c>
      <c r="J3889" s="1033"/>
    </row>
    <row r="3890" spans="2:10" s="115" customFormat="1" ht="15.95" hidden="1" customHeight="1">
      <c r="B3890" s="1024"/>
      <c r="C3890" s="1027"/>
      <c r="D3890" s="1030"/>
      <c r="E3890" s="196" t="s">
        <v>261</v>
      </c>
      <c r="F3890" s="537"/>
      <c r="G3890" s="351">
        <f>D3886*F3890</f>
        <v>0</v>
      </c>
      <c r="H3890" s="463"/>
      <c r="I3890" s="354">
        <f>D3886*F3890*H3890</f>
        <v>0</v>
      </c>
      <c r="J3890" s="1033"/>
    </row>
    <row r="3891" spans="2:10" s="115" customFormat="1" ht="15.95" hidden="1" customHeight="1">
      <c r="B3891" s="1025"/>
      <c r="C3891" s="1028"/>
      <c r="D3891" s="1031"/>
      <c r="E3891" s="196" t="s">
        <v>126</v>
      </c>
      <c r="F3891" s="537"/>
      <c r="G3891" s="351">
        <f>D3886*F3891</f>
        <v>0</v>
      </c>
      <c r="H3891" s="463"/>
      <c r="I3891" s="354">
        <f>D3886*F3891*H3891</f>
        <v>0</v>
      </c>
      <c r="J3891" s="1034"/>
    </row>
    <row r="3892" spans="2:10" s="115" customFormat="1" ht="15.95" hidden="1" customHeight="1">
      <c r="B3892" s="1023">
        <v>648</v>
      </c>
      <c r="C3892" s="1026"/>
      <c r="D3892" s="1029"/>
      <c r="E3892" s="196" t="s">
        <v>128</v>
      </c>
      <c r="F3892" s="537"/>
      <c r="G3892" s="351">
        <f>D3892*F3892</f>
        <v>0</v>
      </c>
      <c r="H3892" s="463"/>
      <c r="I3892" s="354">
        <f t="shared" ref="I3892" si="1084">D3892*F3892*H3892</f>
        <v>0</v>
      </c>
      <c r="J3892" s="1032">
        <f>SUM(I3892:I3897)</f>
        <v>0</v>
      </c>
    </row>
    <row r="3893" spans="2:10" s="115" customFormat="1" ht="15.95" hidden="1" customHeight="1">
      <c r="B3893" s="1024"/>
      <c r="C3893" s="1027"/>
      <c r="D3893" s="1030"/>
      <c r="E3893" s="196" t="s">
        <v>259</v>
      </c>
      <c r="F3893" s="537"/>
      <c r="G3893" s="351">
        <f>D3892*F3893</f>
        <v>0</v>
      </c>
      <c r="H3893" s="463"/>
      <c r="I3893" s="354">
        <f t="shared" ref="I3893" si="1085">D3892*F3893*H3893</f>
        <v>0</v>
      </c>
      <c r="J3893" s="1033"/>
    </row>
    <row r="3894" spans="2:10" s="115" customFormat="1" ht="15.95" hidden="1" customHeight="1">
      <c r="B3894" s="1024"/>
      <c r="C3894" s="1027"/>
      <c r="D3894" s="1030"/>
      <c r="E3894" s="196" t="s">
        <v>243</v>
      </c>
      <c r="F3894" s="537"/>
      <c r="G3894" s="351">
        <f>D3892*F3894</f>
        <v>0</v>
      </c>
      <c r="H3894" s="463"/>
      <c r="I3894" s="354">
        <f>D3892*F3894*H3894</f>
        <v>0</v>
      </c>
      <c r="J3894" s="1033"/>
    </row>
    <row r="3895" spans="2:10" s="115" customFormat="1" ht="15.95" hidden="1" customHeight="1">
      <c r="B3895" s="1024"/>
      <c r="C3895" s="1027"/>
      <c r="D3895" s="1030"/>
      <c r="E3895" s="196" t="s">
        <v>260</v>
      </c>
      <c r="F3895" s="537"/>
      <c r="G3895" s="351">
        <f>D3892*F3895</f>
        <v>0</v>
      </c>
      <c r="H3895" s="463"/>
      <c r="I3895" s="354">
        <f>D3892*F3895*H3895</f>
        <v>0</v>
      </c>
      <c r="J3895" s="1033"/>
    </row>
    <row r="3896" spans="2:10" s="115" customFormat="1" ht="15.95" hidden="1" customHeight="1">
      <c r="B3896" s="1024"/>
      <c r="C3896" s="1027"/>
      <c r="D3896" s="1030"/>
      <c r="E3896" s="196" t="s">
        <v>261</v>
      </c>
      <c r="F3896" s="537"/>
      <c r="G3896" s="351">
        <f>D3892*F3896</f>
        <v>0</v>
      </c>
      <c r="H3896" s="463"/>
      <c r="I3896" s="354">
        <f>D3892*F3896*H3896</f>
        <v>0</v>
      </c>
      <c r="J3896" s="1033"/>
    </row>
    <row r="3897" spans="2:10" s="115" customFormat="1" ht="15.95" hidden="1" customHeight="1">
      <c r="B3897" s="1025"/>
      <c r="C3897" s="1028"/>
      <c r="D3897" s="1031"/>
      <c r="E3897" s="196" t="s">
        <v>126</v>
      </c>
      <c r="F3897" s="537"/>
      <c r="G3897" s="351">
        <f>D3892*F3897</f>
        <v>0</v>
      </c>
      <c r="H3897" s="463"/>
      <c r="I3897" s="354">
        <f>D3892*F3897*H3897</f>
        <v>0</v>
      </c>
      <c r="J3897" s="1034"/>
    </row>
    <row r="3898" spans="2:10" s="115" customFormat="1" ht="15.95" hidden="1" customHeight="1">
      <c r="B3898" s="1023">
        <v>649</v>
      </c>
      <c r="C3898" s="1026"/>
      <c r="D3898" s="1029"/>
      <c r="E3898" s="196" t="s">
        <v>128</v>
      </c>
      <c r="F3898" s="537"/>
      <c r="G3898" s="351">
        <f>D3898*F3898</f>
        <v>0</v>
      </c>
      <c r="H3898" s="463"/>
      <c r="I3898" s="354">
        <f t="shared" ref="I3898" si="1086">D3898*F3898*H3898</f>
        <v>0</v>
      </c>
      <c r="J3898" s="1032">
        <f>SUM(I3898:I3903)</f>
        <v>0</v>
      </c>
    </row>
    <row r="3899" spans="2:10" s="115" customFormat="1" ht="15.95" hidden="1" customHeight="1">
      <c r="B3899" s="1024"/>
      <c r="C3899" s="1027"/>
      <c r="D3899" s="1030"/>
      <c r="E3899" s="196" t="s">
        <v>259</v>
      </c>
      <c r="F3899" s="537"/>
      <c r="G3899" s="351">
        <f>D3898*F3899</f>
        <v>0</v>
      </c>
      <c r="H3899" s="463"/>
      <c r="I3899" s="354">
        <f t="shared" ref="I3899" si="1087">D3898*F3899*H3899</f>
        <v>0</v>
      </c>
      <c r="J3899" s="1033"/>
    </row>
    <row r="3900" spans="2:10" s="115" customFormat="1" ht="15.95" hidden="1" customHeight="1">
      <c r="B3900" s="1024"/>
      <c r="C3900" s="1027"/>
      <c r="D3900" s="1030"/>
      <c r="E3900" s="196" t="s">
        <v>243</v>
      </c>
      <c r="F3900" s="537"/>
      <c r="G3900" s="351">
        <f>D3898*F3900</f>
        <v>0</v>
      </c>
      <c r="H3900" s="463"/>
      <c r="I3900" s="354">
        <f>D3898*F3900*H3900</f>
        <v>0</v>
      </c>
      <c r="J3900" s="1033"/>
    </row>
    <row r="3901" spans="2:10" s="115" customFormat="1" ht="15.95" hidden="1" customHeight="1">
      <c r="B3901" s="1024"/>
      <c r="C3901" s="1027"/>
      <c r="D3901" s="1030"/>
      <c r="E3901" s="196" t="s">
        <v>260</v>
      </c>
      <c r="F3901" s="537"/>
      <c r="G3901" s="351">
        <f>D3898*F3901</f>
        <v>0</v>
      </c>
      <c r="H3901" s="463"/>
      <c r="I3901" s="354">
        <f>D3898*F3901*H3901</f>
        <v>0</v>
      </c>
      <c r="J3901" s="1033"/>
    </row>
    <row r="3902" spans="2:10" s="115" customFormat="1" ht="15.95" hidden="1" customHeight="1">
      <c r="B3902" s="1024"/>
      <c r="C3902" s="1027"/>
      <c r="D3902" s="1030"/>
      <c r="E3902" s="196" t="s">
        <v>261</v>
      </c>
      <c r="F3902" s="537"/>
      <c r="G3902" s="351">
        <f>D3898*F3902</f>
        <v>0</v>
      </c>
      <c r="H3902" s="463"/>
      <c r="I3902" s="354">
        <f>D3898*F3902*H3902</f>
        <v>0</v>
      </c>
      <c r="J3902" s="1033"/>
    </row>
    <row r="3903" spans="2:10" s="115" customFormat="1" ht="15.95" hidden="1" customHeight="1">
      <c r="B3903" s="1025"/>
      <c r="C3903" s="1028"/>
      <c r="D3903" s="1031"/>
      <c r="E3903" s="196" t="s">
        <v>126</v>
      </c>
      <c r="F3903" s="537"/>
      <c r="G3903" s="351">
        <f>D3898*F3903</f>
        <v>0</v>
      </c>
      <c r="H3903" s="463"/>
      <c r="I3903" s="354">
        <f>D3898*F3903*H3903</f>
        <v>0</v>
      </c>
      <c r="J3903" s="1034"/>
    </row>
    <row r="3904" spans="2:10" s="115" customFormat="1" ht="15.95" hidden="1" customHeight="1">
      <c r="B3904" s="1023">
        <v>650</v>
      </c>
      <c r="C3904" s="1026"/>
      <c r="D3904" s="1029"/>
      <c r="E3904" s="196" t="s">
        <v>128</v>
      </c>
      <c r="F3904" s="537"/>
      <c r="G3904" s="351">
        <f>D3904*F3904</f>
        <v>0</v>
      </c>
      <c r="H3904" s="463"/>
      <c r="I3904" s="354">
        <f t="shared" ref="I3904" si="1088">D3904*F3904*H3904</f>
        <v>0</v>
      </c>
      <c r="J3904" s="1032">
        <f>SUM(I3904:I3909)</f>
        <v>0</v>
      </c>
    </row>
    <row r="3905" spans="2:10" s="115" customFormat="1" ht="15.95" hidden="1" customHeight="1">
      <c r="B3905" s="1024"/>
      <c r="C3905" s="1027"/>
      <c r="D3905" s="1030"/>
      <c r="E3905" s="196" t="s">
        <v>259</v>
      </c>
      <c r="F3905" s="537"/>
      <c r="G3905" s="351">
        <f>D3904*F3905</f>
        <v>0</v>
      </c>
      <c r="H3905" s="463"/>
      <c r="I3905" s="354">
        <f t="shared" ref="I3905" si="1089">D3904*F3905*H3905</f>
        <v>0</v>
      </c>
      <c r="J3905" s="1033"/>
    </row>
    <row r="3906" spans="2:10" s="115" customFormat="1" ht="15.95" hidden="1" customHeight="1">
      <c r="B3906" s="1024"/>
      <c r="C3906" s="1027"/>
      <c r="D3906" s="1030"/>
      <c r="E3906" s="196" t="s">
        <v>243</v>
      </c>
      <c r="F3906" s="537"/>
      <c r="G3906" s="351">
        <f>D3904*F3906</f>
        <v>0</v>
      </c>
      <c r="H3906" s="463"/>
      <c r="I3906" s="354">
        <f>D3904*F3906*H3906</f>
        <v>0</v>
      </c>
      <c r="J3906" s="1033"/>
    </row>
    <row r="3907" spans="2:10" s="115" customFormat="1" ht="15.95" hidden="1" customHeight="1">
      <c r="B3907" s="1024"/>
      <c r="C3907" s="1027"/>
      <c r="D3907" s="1030"/>
      <c r="E3907" s="196" t="s">
        <v>260</v>
      </c>
      <c r="F3907" s="537"/>
      <c r="G3907" s="351">
        <f>D3904*F3907</f>
        <v>0</v>
      </c>
      <c r="H3907" s="463"/>
      <c r="I3907" s="354">
        <f>D3904*F3907*H3907</f>
        <v>0</v>
      </c>
      <c r="J3907" s="1033"/>
    </row>
    <row r="3908" spans="2:10" s="115" customFormat="1" ht="15.95" hidden="1" customHeight="1">
      <c r="B3908" s="1024"/>
      <c r="C3908" s="1027"/>
      <c r="D3908" s="1030"/>
      <c r="E3908" s="196" t="s">
        <v>261</v>
      </c>
      <c r="F3908" s="537"/>
      <c r="G3908" s="351">
        <f>D3904*F3908</f>
        <v>0</v>
      </c>
      <c r="H3908" s="463"/>
      <c r="I3908" s="354">
        <f>D3904*F3908*H3908</f>
        <v>0</v>
      </c>
      <c r="J3908" s="1033"/>
    </row>
    <row r="3909" spans="2:10" s="115" customFormat="1" ht="15.95" hidden="1" customHeight="1">
      <c r="B3909" s="1025"/>
      <c r="C3909" s="1028"/>
      <c r="D3909" s="1031"/>
      <c r="E3909" s="196" t="s">
        <v>126</v>
      </c>
      <c r="F3909" s="537"/>
      <c r="G3909" s="351">
        <f>D3904*F3909</f>
        <v>0</v>
      </c>
      <c r="H3909" s="463"/>
      <c r="I3909" s="354">
        <f>D3904*F3909*H3909</f>
        <v>0</v>
      </c>
      <c r="J3909" s="1034"/>
    </row>
    <row r="3910" spans="2:10" s="115" customFormat="1" ht="15.95" hidden="1" customHeight="1">
      <c r="B3910" s="1023">
        <v>651</v>
      </c>
      <c r="C3910" s="1026"/>
      <c r="D3910" s="1029"/>
      <c r="E3910" s="196" t="s">
        <v>128</v>
      </c>
      <c r="F3910" s="537"/>
      <c r="G3910" s="351">
        <f>D3910*F3910</f>
        <v>0</v>
      </c>
      <c r="H3910" s="463"/>
      <c r="I3910" s="354">
        <f t="shared" ref="I3910" si="1090">D3910*F3910*H3910</f>
        <v>0</v>
      </c>
      <c r="J3910" s="1032">
        <f>SUM(I3910:I3915)</f>
        <v>0</v>
      </c>
    </row>
    <row r="3911" spans="2:10" s="115" customFormat="1" ht="15.95" hidden="1" customHeight="1">
      <c r="B3911" s="1024"/>
      <c r="C3911" s="1027"/>
      <c r="D3911" s="1030"/>
      <c r="E3911" s="196" t="s">
        <v>259</v>
      </c>
      <c r="F3911" s="537"/>
      <c r="G3911" s="351">
        <f>D3910*F3911</f>
        <v>0</v>
      </c>
      <c r="H3911" s="463"/>
      <c r="I3911" s="354">
        <f t="shared" ref="I3911" si="1091">D3910*F3911*H3911</f>
        <v>0</v>
      </c>
      <c r="J3911" s="1033"/>
    </row>
    <row r="3912" spans="2:10" s="115" customFormat="1" ht="15.95" hidden="1" customHeight="1">
      <c r="B3912" s="1024"/>
      <c r="C3912" s="1027"/>
      <c r="D3912" s="1030"/>
      <c r="E3912" s="196" t="s">
        <v>243</v>
      </c>
      <c r="F3912" s="537"/>
      <c r="G3912" s="351">
        <f>D3910*F3912</f>
        <v>0</v>
      </c>
      <c r="H3912" s="463"/>
      <c r="I3912" s="354">
        <f>D3910*F3912*H3912</f>
        <v>0</v>
      </c>
      <c r="J3912" s="1033"/>
    </row>
    <row r="3913" spans="2:10" s="115" customFormat="1" ht="15.95" hidden="1" customHeight="1">
      <c r="B3913" s="1024"/>
      <c r="C3913" s="1027"/>
      <c r="D3913" s="1030"/>
      <c r="E3913" s="196" t="s">
        <v>260</v>
      </c>
      <c r="F3913" s="537"/>
      <c r="G3913" s="351">
        <f>D3910*F3913</f>
        <v>0</v>
      </c>
      <c r="H3913" s="463"/>
      <c r="I3913" s="354">
        <f>D3910*F3913*H3913</f>
        <v>0</v>
      </c>
      <c r="J3913" s="1033"/>
    </row>
    <row r="3914" spans="2:10" s="115" customFormat="1" ht="15.95" hidden="1" customHeight="1">
      <c r="B3914" s="1024"/>
      <c r="C3914" s="1027"/>
      <c r="D3914" s="1030"/>
      <c r="E3914" s="196" t="s">
        <v>261</v>
      </c>
      <c r="F3914" s="537"/>
      <c r="G3914" s="351">
        <f>D3910*F3914</f>
        <v>0</v>
      </c>
      <c r="H3914" s="463"/>
      <c r="I3914" s="354">
        <f>D3910*F3914*H3914</f>
        <v>0</v>
      </c>
      <c r="J3914" s="1033"/>
    </row>
    <row r="3915" spans="2:10" s="115" customFormat="1" ht="15.95" hidden="1" customHeight="1">
      <c r="B3915" s="1025"/>
      <c r="C3915" s="1028"/>
      <c r="D3915" s="1031"/>
      <c r="E3915" s="196" t="s">
        <v>126</v>
      </c>
      <c r="F3915" s="537"/>
      <c r="G3915" s="351">
        <f>D3910*F3915</f>
        <v>0</v>
      </c>
      <c r="H3915" s="463"/>
      <c r="I3915" s="354">
        <f>D3910*F3915*H3915</f>
        <v>0</v>
      </c>
      <c r="J3915" s="1034"/>
    </row>
    <row r="3916" spans="2:10" s="115" customFormat="1" ht="15.95" hidden="1" customHeight="1">
      <c r="B3916" s="1023">
        <v>652</v>
      </c>
      <c r="C3916" s="1026"/>
      <c r="D3916" s="1029"/>
      <c r="E3916" s="196" t="s">
        <v>128</v>
      </c>
      <c r="F3916" s="537"/>
      <c r="G3916" s="351">
        <f>D3916*F3916</f>
        <v>0</v>
      </c>
      <c r="H3916" s="463"/>
      <c r="I3916" s="354">
        <f t="shared" ref="I3916" si="1092">D3916*F3916*H3916</f>
        <v>0</v>
      </c>
      <c r="J3916" s="1032">
        <f>SUM(I3916:I3921)</f>
        <v>0</v>
      </c>
    </row>
    <row r="3917" spans="2:10" s="115" customFormat="1" ht="15.95" hidden="1" customHeight="1">
      <c r="B3917" s="1024"/>
      <c r="C3917" s="1027"/>
      <c r="D3917" s="1030"/>
      <c r="E3917" s="196" t="s">
        <v>259</v>
      </c>
      <c r="F3917" s="537"/>
      <c r="G3917" s="351">
        <f>D3916*F3917</f>
        <v>0</v>
      </c>
      <c r="H3917" s="463"/>
      <c r="I3917" s="354">
        <f t="shared" ref="I3917" si="1093">D3916*F3917*H3917</f>
        <v>0</v>
      </c>
      <c r="J3917" s="1033"/>
    </row>
    <row r="3918" spans="2:10" s="115" customFormat="1" ht="15.95" hidden="1" customHeight="1">
      <c r="B3918" s="1024"/>
      <c r="C3918" s="1027"/>
      <c r="D3918" s="1030"/>
      <c r="E3918" s="196" t="s">
        <v>243</v>
      </c>
      <c r="F3918" s="537"/>
      <c r="G3918" s="351">
        <f>D3916*F3918</f>
        <v>0</v>
      </c>
      <c r="H3918" s="463"/>
      <c r="I3918" s="354">
        <f>D3916*F3918*H3918</f>
        <v>0</v>
      </c>
      <c r="J3918" s="1033"/>
    </row>
    <row r="3919" spans="2:10" s="115" customFormat="1" ht="15.95" hidden="1" customHeight="1">
      <c r="B3919" s="1024"/>
      <c r="C3919" s="1027"/>
      <c r="D3919" s="1030"/>
      <c r="E3919" s="196" t="s">
        <v>260</v>
      </c>
      <c r="F3919" s="537"/>
      <c r="G3919" s="351">
        <f>D3916*F3919</f>
        <v>0</v>
      </c>
      <c r="H3919" s="463"/>
      <c r="I3919" s="354">
        <f>D3916*F3919*H3919</f>
        <v>0</v>
      </c>
      <c r="J3919" s="1033"/>
    </row>
    <row r="3920" spans="2:10" s="115" customFormat="1" ht="15.95" hidden="1" customHeight="1">
      <c r="B3920" s="1024"/>
      <c r="C3920" s="1027"/>
      <c r="D3920" s="1030"/>
      <c r="E3920" s="196" t="s">
        <v>261</v>
      </c>
      <c r="F3920" s="537"/>
      <c r="G3920" s="351">
        <f>D3916*F3920</f>
        <v>0</v>
      </c>
      <c r="H3920" s="463"/>
      <c r="I3920" s="354">
        <f>D3916*F3920*H3920</f>
        <v>0</v>
      </c>
      <c r="J3920" s="1033"/>
    </row>
    <row r="3921" spans="2:10" s="115" customFormat="1" ht="15.95" hidden="1" customHeight="1">
      <c r="B3921" s="1025"/>
      <c r="C3921" s="1028"/>
      <c r="D3921" s="1031"/>
      <c r="E3921" s="196" t="s">
        <v>126</v>
      </c>
      <c r="F3921" s="537"/>
      <c r="G3921" s="351">
        <f>D3916*F3921</f>
        <v>0</v>
      </c>
      <c r="H3921" s="463"/>
      <c r="I3921" s="354">
        <f>D3916*F3921*H3921</f>
        <v>0</v>
      </c>
      <c r="J3921" s="1034"/>
    </row>
    <row r="3922" spans="2:10" s="115" customFormat="1" ht="15.95" hidden="1" customHeight="1">
      <c r="B3922" s="1023">
        <v>653</v>
      </c>
      <c r="C3922" s="1026"/>
      <c r="D3922" s="1029"/>
      <c r="E3922" s="196" t="s">
        <v>128</v>
      </c>
      <c r="F3922" s="537"/>
      <c r="G3922" s="351">
        <f>D3922*F3922</f>
        <v>0</v>
      </c>
      <c r="H3922" s="463"/>
      <c r="I3922" s="354">
        <f t="shared" ref="I3922" si="1094">D3922*F3922*H3922</f>
        <v>0</v>
      </c>
      <c r="J3922" s="1032">
        <f>SUM(I3922:I3927)</f>
        <v>0</v>
      </c>
    </row>
    <row r="3923" spans="2:10" s="115" customFormat="1" ht="15.95" hidden="1" customHeight="1">
      <c r="B3923" s="1024"/>
      <c r="C3923" s="1027"/>
      <c r="D3923" s="1030"/>
      <c r="E3923" s="196" t="s">
        <v>259</v>
      </c>
      <c r="F3923" s="537"/>
      <c r="G3923" s="351">
        <f>D3922*F3923</f>
        <v>0</v>
      </c>
      <c r="H3923" s="463"/>
      <c r="I3923" s="354">
        <f t="shared" ref="I3923" si="1095">D3922*F3923*H3923</f>
        <v>0</v>
      </c>
      <c r="J3923" s="1033"/>
    </row>
    <row r="3924" spans="2:10" s="115" customFormat="1" ht="15.95" hidden="1" customHeight="1">
      <c r="B3924" s="1024"/>
      <c r="C3924" s="1027"/>
      <c r="D3924" s="1030"/>
      <c r="E3924" s="196" t="s">
        <v>243</v>
      </c>
      <c r="F3924" s="537"/>
      <c r="G3924" s="351">
        <f>D3922*F3924</f>
        <v>0</v>
      </c>
      <c r="H3924" s="463"/>
      <c r="I3924" s="354">
        <f>D3922*F3924*H3924</f>
        <v>0</v>
      </c>
      <c r="J3924" s="1033"/>
    </row>
    <row r="3925" spans="2:10" s="115" customFormat="1" ht="15.95" hidden="1" customHeight="1">
      <c r="B3925" s="1024"/>
      <c r="C3925" s="1027"/>
      <c r="D3925" s="1030"/>
      <c r="E3925" s="196" t="s">
        <v>260</v>
      </c>
      <c r="F3925" s="537"/>
      <c r="G3925" s="351">
        <f>D3922*F3925</f>
        <v>0</v>
      </c>
      <c r="H3925" s="463"/>
      <c r="I3925" s="354">
        <f>D3922*F3925*H3925</f>
        <v>0</v>
      </c>
      <c r="J3925" s="1033"/>
    </row>
    <row r="3926" spans="2:10" s="115" customFormat="1" ht="15.95" hidden="1" customHeight="1">
      <c r="B3926" s="1024"/>
      <c r="C3926" s="1027"/>
      <c r="D3926" s="1030"/>
      <c r="E3926" s="196" t="s">
        <v>261</v>
      </c>
      <c r="F3926" s="537"/>
      <c r="G3926" s="351">
        <f>D3922*F3926</f>
        <v>0</v>
      </c>
      <c r="H3926" s="463"/>
      <c r="I3926" s="354">
        <f>D3922*F3926*H3926</f>
        <v>0</v>
      </c>
      <c r="J3926" s="1033"/>
    </row>
    <row r="3927" spans="2:10" s="115" customFormat="1" ht="15.95" hidden="1" customHeight="1">
      <c r="B3927" s="1025"/>
      <c r="C3927" s="1028"/>
      <c r="D3927" s="1031"/>
      <c r="E3927" s="196" t="s">
        <v>126</v>
      </c>
      <c r="F3927" s="537"/>
      <c r="G3927" s="351">
        <f>D3922*F3927</f>
        <v>0</v>
      </c>
      <c r="H3927" s="463"/>
      <c r="I3927" s="354">
        <f>D3922*F3927*H3927</f>
        <v>0</v>
      </c>
      <c r="J3927" s="1034"/>
    </row>
    <row r="3928" spans="2:10" s="115" customFormat="1" ht="15.95" hidden="1" customHeight="1">
      <c r="B3928" s="1023">
        <v>654</v>
      </c>
      <c r="C3928" s="1026"/>
      <c r="D3928" s="1029"/>
      <c r="E3928" s="196" t="s">
        <v>128</v>
      </c>
      <c r="F3928" s="537"/>
      <c r="G3928" s="351">
        <f>D3928*F3928</f>
        <v>0</v>
      </c>
      <c r="H3928" s="463"/>
      <c r="I3928" s="354">
        <f t="shared" ref="I3928" si="1096">D3928*F3928*H3928</f>
        <v>0</v>
      </c>
      <c r="J3928" s="1032">
        <f>SUM(I3928:I3933)</f>
        <v>0</v>
      </c>
    </row>
    <row r="3929" spans="2:10" s="115" customFormat="1" ht="15.95" hidden="1" customHeight="1">
      <c r="B3929" s="1024"/>
      <c r="C3929" s="1027"/>
      <c r="D3929" s="1030"/>
      <c r="E3929" s="196" t="s">
        <v>259</v>
      </c>
      <c r="F3929" s="537"/>
      <c r="G3929" s="351">
        <f>D3928*F3929</f>
        <v>0</v>
      </c>
      <c r="H3929" s="463"/>
      <c r="I3929" s="354">
        <f t="shared" ref="I3929" si="1097">D3928*F3929*H3929</f>
        <v>0</v>
      </c>
      <c r="J3929" s="1033"/>
    </row>
    <row r="3930" spans="2:10" s="115" customFormat="1" ht="15.95" hidden="1" customHeight="1">
      <c r="B3930" s="1024"/>
      <c r="C3930" s="1027"/>
      <c r="D3930" s="1030"/>
      <c r="E3930" s="196" t="s">
        <v>243</v>
      </c>
      <c r="F3930" s="537"/>
      <c r="G3930" s="351">
        <f>D3928*F3930</f>
        <v>0</v>
      </c>
      <c r="H3930" s="463"/>
      <c r="I3930" s="354">
        <f>D3928*F3930*H3930</f>
        <v>0</v>
      </c>
      <c r="J3930" s="1033"/>
    </row>
    <row r="3931" spans="2:10" s="115" customFormat="1" ht="15.95" hidden="1" customHeight="1">
      <c r="B3931" s="1024"/>
      <c r="C3931" s="1027"/>
      <c r="D3931" s="1030"/>
      <c r="E3931" s="196" t="s">
        <v>260</v>
      </c>
      <c r="F3931" s="537"/>
      <c r="G3931" s="351">
        <f>D3928*F3931</f>
        <v>0</v>
      </c>
      <c r="H3931" s="463"/>
      <c r="I3931" s="354">
        <f>D3928*F3931*H3931</f>
        <v>0</v>
      </c>
      <c r="J3931" s="1033"/>
    </row>
    <row r="3932" spans="2:10" s="115" customFormat="1" ht="15.95" hidden="1" customHeight="1">
      <c r="B3932" s="1024"/>
      <c r="C3932" s="1027"/>
      <c r="D3932" s="1030"/>
      <c r="E3932" s="196" t="s">
        <v>261</v>
      </c>
      <c r="F3932" s="537"/>
      <c r="G3932" s="351">
        <f>D3928*F3932</f>
        <v>0</v>
      </c>
      <c r="H3932" s="463"/>
      <c r="I3932" s="354">
        <f>D3928*F3932*H3932</f>
        <v>0</v>
      </c>
      <c r="J3932" s="1033"/>
    </row>
    <row r="3933" spans="2:10" s="115" customFormat="1" ht="15.95" hidden="1" customHeight="1">
      <c r="B3933" s="1025"/>
      <c r="C3933" s="1028"/>
      <c r="D3933" s="1031"/>
      <c r="E3933" s="196" t="s">
        <v>126</v>
      </c>
      <c r="F3933" s="537"/>
      <c r="G3933" s="351">
        <f>D3928*F3933</f>
        <v>0</v>
      </c>
      <c r="H3933" s="463"/>
      <c r="I3933" s="354">
        <f>D3928*F3933*H3933</f>
        <v>0</v>
      </c>
      <c r="J3933" s="1034"/>
    </row>
    <row r="3934" spans="2:10" s="115" customFormat="1" ht="15.95" hidden="1" customHeight="1">
      <c r="B3934" s="1023">
        <v>655</v>
      </c>
      <c r="C3934" s="1026"/>
      <c r="D3934" s="1029"/>
      <c r="E3934" s="196" t="s">
        <v>128</v>
      </c>
      <c r="F3934" s="537"/>
      <c r="G3934" s="351">
        <f>D3934*F3934</f>
        <v>0</v>
      </c>
      <c r="H3934" s="463"/>
      <c r="I3934" s="354">
        <f t="shared" ref="I3934" si="1098">D3934*F3934*H3934</f>
        <v>0</v>
      </c>
      <c r="J3934" s="1032">
        <f>SUM(I3934:I3939)</f>
        <v>0</v>
      </c>
    </row>
    <row r="3935" spans="2:10" s="115" customFormat="1" ht="15.95" hidden="1" customHeight="1">
      <c r="B3935" s="1024"/>
      <c r="C3935" s="1027"/>
      <c r="D3935" s="1030"/>
      <c r="E3935" s="196" t="s">
        <v>259</v>
      </c>
      <c r="F3935" s="537"/>
      <c r="G3935" s="351">
        <f>D3934*F3935</f>
        <v>0</v>
      </c>
      <c r="H3935" s="463"/>
      <c r="I3935" s="354">
        <f t="shared" ref="I3935" si="1099">D3934*F3935*H3935</f>
        <v>0</v>
      </c>
      <c r="J3935" s="1033"/>
    </row>
    <row r="3936" spans="2:10" s="115" customFormat="1" ht="15.95" hidden="1" customHeight="1">
      <c r="B3936" s="1024"/>
      <c r="C3936" s="1027"/>
      <c r="D3936" s="1030"/>
      <c r="E3936" s="196" t="s">
        <v>243</v>
      </c>
      <c r="F3936" s="537"/>
      <c r="G3936" s="351">
        <f>D3934*F3936</f>
        <v>0</v>
      </c>
      <c r="H3936" s="463"/>
      <c r="I3936" s="354">
        <f>D3934*F3936*H3936</f>
        <v>0</v>
      </c>
      <c r="J3936" s="1033"/>
    </row>
    <row r="3937" spans="2:10" s="115" customFormat="1" ht="15.95" hidden="1" customHeight="1">
      <c r="B3937" s="1024"/>
      <c r="C3937" s="1027"/>
      <c r="D3937" s="1030"/>
      <c r="E3937" s="196" t="s">
        <v>260</v>
      </c>
      <c r="F3937" s="537"/>
      <c r="G3937" s="351">
        <f>D3934*F3937</f>
        <v>0</v>
      </c>
      <c r="H3937" s="463"/>
      <c r="I3937" s="354">
        <f>D3934*F3937*H3937</f>
        <v>0</v>
      </c>
      <c r="J3937" s="1033"/>
    </row>
    <row r="3938" spans="2:10" s="115" customFormat="1" ht="15.95" hidden="1" customHeight="1">
      <c r="B3938" s="1024"/>
      <c r="C3938" s="1027"/>
      <c r="D3938" s="1030"/>
      <c r="E3938" s="196" t="s">
        <v>261</v>
      </c>
      <c r="F3938" s="537"/>
      <c r="G3938" s="351">
        <f>D3934*F3938</f>
        <v>0</v>
      </c>
      <c r="H3938" s="463"/>
      <c r="I3938" s="354">
        <f>D3934*F3938*H3938</f>
        <v>0</v>
      </c>
      <c r="J3938" s="1033"/>
    </row>
    <row r="3939" spans="2:10" s="115" customFormat="1" ht="15.95" hidden="1" customHeight="1">
      <c r="B3939" s="1025"/>
      <c r="C3939" s="1028"/>
      <c r="D3939" s="1031"/>
      <c r="E3939" s="196" t="s">
        <v>126</v>
      </c>
      <c r="F3939" s="537"/>
      <c r="G3939" s="351">
        <f>D3934*F3939</f>
        <v>0</v>
      </c>
      <c r="H3939" s="463"/>
      <c r="I3939" s="354">
        <f>D3934*F3939*H3939</f>
        <v>0</v>
      </c>
      <c r="J3939" s="1034"/>
    </row>
    <row r="3940" spans="2:10" s="115" customFormat="1" ht="15.95" hidden="1" customHeight="1">
      <c r="B3940" s="1023">
        <v>656</v>
      </c>
      <c r="C3940" s="1026"/>
      <c r="D3940" s="1029"/>
      <c r="E3940" s="196" t="s">
        <v>128</v>
      </c>
      <c r="F3940" s="537"/>
      <c r="G3940" s="351">
        <f>D3940*F3940</f>
        <v>0</v>
      </c>
      <c r="H3940" s="463"/>
      <c r="I3940" s="354">
        <f t="shared" ref="I3940" si="1100">D3940*F3940*H3940</f>
        <v>0</v>
      </c>
      <c r="J3940" s="1032">
        <f>SUM(I3940:I3945)</f>
        <v>0</v>
      </c>
    </row>
    <row r="3941" spans="2:10" s="115" customFormat="1" ht="15.95" hidden="1" customHeight="1">
      <c r="B3941" s="1024"/>
      <c r="C3941" s="1027"/>
      <c r="D3941" s="1030"/>
      <c r="E3941" s="196" t="s">
        <v>259</v>
      </c>
      <c r="F3941" s="537"/>
      <c r="G3941" s="351">
        <f>D3940*F3941</f>
        <v>0</v>
      </c>
      <c r="H3941" s="463"/>
      <c r="I3941" s="354">
        <f t="shared" ref="I3941" si="1101">D3940*F3941*H3941</f>
        <v>0</v>
      </c>
      <c r="J3941" s="1033"/>
    </row>
    <row r="3942" spans="2:10" s="115" customFormat="1" ht="15.95" hidden="1" customHeight="1">
      <c r="B3942" s="1024"/>
      <c r="C3942" s="1027"/>
      <c r="D3942" s="1030"/>
      <c r="E3942" s="196" t="s">
        <v>243</v>
      </c>
      <c r="F3942" s="537"/>
      <c r="G3942" s="351">
        <f>D3940*F3942</f>
        <v>0</v>
      </c>
      <c r="H3942" s="463"/>
      <c r="I3942" s="354">
        <f>D3940*F3942*H3942</f>
        <v>0</v>
      </c>
      <c r="J3942" s="1033"/>
    </row>
    <row r="3943" spans="2:10" s="115" customFormat="1" ht="15.95" hidden="1" customHeight="1">
      <c r="B3943" s="1024"/>
      <c r="C3943" s="1027"/>
      <c r="D3943" s="1030"/>
      <c r="E3943" s="196" t="s">
        <v>260</v>
      </c>
      <c r="F3943" s="537"/>
      <c r="G3943" s="351">
        <f>D3940*F3943</f>
        <v>0</v>
      </c>
      <c r="H3943" s="463"/>
      <c r="I3943" s="354">
        <f>D3940*F3943*H3943</f>
        <v>0</v>
      </c>
      <c r="J3943" s="1033"/>
    </row>
    <row r="3944" spans="2:10" s="115" customFormat="1" ht="15.95" hidden="1" customHeight="1">
      <c r="B3944" s="1024"/>
      <c r="C3944" s="1027"/>
      <c r="D3944" s="1030"/>
      <c r="E3944" s="196" t="s">
        <v>261</v>
      </c>
      <c r="F3944" s="537"/>
      <c r="G3944" s="351">
        <f>D3940*F3944</f>
        <v>0</v>
      </c>
      <c r="H3944" s="463"/>
      <c r="I3944" s="354">
        <f>D3940*F3944*H3944</f>
        <v>0</v>
      </c>
      <c r="J3944" s="1033"/>
    </row>
    <row r="3945" spans="2:10" s="115" customFormat="1" ht="15.95" hidden="1" customHeight="1">
      <c r="B3945" s="1025"/>
      <c r="C3945" s="1028"/>
      <c r="D3945" s="1031"/>
      <c r="E3945" s="196" t="s">
        <v>126</v>
      </c>
      <c r="F3945" s="537"/>
      <c r="G3945" s="351">
        <f>D3940*F3945</f>
        <v>0</v>
      </c>
      <c r="H3945" s="463"/>
      <c r="I3945" s="354">
        <f>D3940*F3945*H3945</f>
        <v>0</v>
      </c>
      <c r="J3945" s="1034"/>
    </row>
    <row r="3946" spans="2:10" s="115" customFormat="1" ht="15.95" hidden="1" customHeight="1">
      <c r="B3946" s="1023">
        <v>657</v>
      </c>
      <c r="C3946" s="1026"/>
      <c r="D3946" s="1029"/>
      <c r="E3946" s="196" t="s">
        <v>128</v>
      </c>
      <c r="F3946" s="537"/>
      <c r="G3946" s="351">
        <f>D3946*F3946</f>
        <v>0</v>
      </c>
      <c r="H3946" s="463"/>
      <c r="I3946" s="354">
        <f t="shared" ref="I3946" si="1102">D3946*F3946*H3946</f>
        <v>0</v>
      </c>
      <c r="J3946" s="1032">
        <f>SUM(I3946:I3951)</f>
        <v>0</v>
      </c>
    </row>
    <row r="3947" spans="2:10" s="115" customFormat="1" ht="15.95" hidden="1" customHeight="1">
      <c r="B3947" s="1024"/>
      <c r="C3947" s="1027"/>
      <c r="D3947" s="1030"/>
      <c r="E3947" s="196" t="s">
        <v>259</v>
      </c>
      <c r="F3947" s="537"/>
      <c r="G3947" s="351">
        <f>D3946*F3947</f>
        <v>0</v>
      </c>
      <c r="H3947" s="463"/>
      <c r="I3947" s="354">
        <f t="shared" ref="I3947" si="1103">D3946*F3947*H3947</f>
        <v>0</v>
      </c>
      <c r="J3947" s="1033"/>
    </row>
    <row r="3948" spans="2:10" s="115" customFormat="1" ht="15.95" hidden="1" customHeight="1">
      <c r="B3948" s="1024"/>
      <c r="C3948" s="1027"/>
      <c r="D3948" s="1030"/>
      <c r="E3948" s="196" t="s">
        <v>243</v>
      </c>
      <c r="F3948" s="537"/>
      <c r="G3948" s="351">
        <f>D3946*F3948</f>
        <v>0</v>
      </c>
      <c r="H3948" s="463"/>
      <c r="I3948" s="354">
        <f>D3946*F3948*H3948</f>
        <v>0</v>
      </c>
      <c r="J3948" s="1033"/>
    </row>
    <row r="3949" spans="2:10" s="115" customFormat="1" ht="15.95" hidden="1" customHeight="1">
      <c r="B3949" s="1024"/>
      <c r="C3949" s="1027"/>
      <c r="D3949" s="1030"/>
      <c r="E3949" s="196" t="s">
        <v>260</v>
      </c>
      <c r="F3949" s="537"/>
      <c r="G3949" s="351">
        <f>D3946*F3949</f>
        <v>0</v>
      </c>
      <c r="H3949" s="463"/>
      <c r="I3949" s="354">
        <f>D3946*F3949*H3949</f>
        <v>0</v>
      </c>
      <c r="J3949" s="1033"/>
    </row>
    <row r="3950" spans="2:10" s="115" customFormat="1" ht="15.95" hidden="1" customHeight="1">
      <c r="B3950" s="1024"/>
      <c r="C3950" s="1027"/>
      <c r="D3950" s="1030"/>
      <c r="E3950" s="196" t="s">
        <v>261</v>
      </c>
      <c r="F3950" s="537"/>
      <c r="G3950" s="351">
        <f>D3946*F3950</f>
        <v>0</v>
      </c>
      <c r="H3950" s="463"/>
      <c r="I3950" s="354">
        <f>D3946*F3950*H3950</f>
        <v>0</v>
      </c>
      <c r="J3950" s="1033"/>
    </row>
    <row r="3951" spans="2:10" s="115" customFormat="1" ht="15.95" hidden="1" customHeight="1">
      <c r="B3951" s="1025"/>
      <c r="C3951" s="1028"/>
      <c r="D3951" s="1031"/>
      <c r="E3951" s="196" t="s">
        <v>126</v>
      </c>
      <c r="F3951" s="537"/>
      <c r="G3951" s="351">
        <f>D3946*F3951</f>
        <v>0</v>
      </c>
      <c r="H3951" s="463"/>
      <c r="I3951" s="354">
        <f>D3946*F3951*H3951</f>
        <v>0</v>
      </c>
      <c r="J3951" s="1034"/>
    </row>
    <row r="3952" spans="2:10" s="115" customFormat="1" ht="15.95" hidden="1" customHeight="1">
      <c r="B3952" s="1023">
        <v>658</v>
      </c>
      <c r="C3952" s="1026"/>
      <c r="D3952" s="1029"/>
      <c r="E3952" s="196" t="s">
        <v>128</v>
      </c>
      <c r="F3952" s="537"/>
      <c r="G3952" s="351">
        <f>D3952*F3952</f>
        <v>0</v>
      </c>
      <c r="H3952" s="463"/>
      <c r="I3952" s="354">
        <f t="shared" ref="I3952" si="1104">D3952*F3952*H3952</f>
        <v>0</v>
      </c>
      <c r="J3952" s="1032">
        <f>SUM(I3952:I3957)</f>
        <v>0</v>
      </c>
    </row>
    <row r="3953" spans="2:10" s="115" customFormat="1" ht="15.95" hidden="1" customHeight="1">
      <c r="B3953" s="1024"/>
      <c r="C3953" s="1027"/>
      <c r="D3953" s="1030"/>
      <c r="E3953" s="196" t="s">
        <v>259</v>
      </c>
      <c r="F3953" s="537"/>
      <c r="G3953" s="351">
        <f>D3952*F3953</f>
        <v>0</v>
      </c>
      <c r="H3953" s="463"/>
      <c r="I3953" s="354">
        <f t="shared" ref="I3953" si="1105">D3952*F3953*H3953</f>
        <v>0</v>
      </c>
      <c r="J3953" s="1033"/>
    </row>
    <row r="3954" spans="2:10" s="115" customFormat="1" ht="15.95" hidden="1" customHeight="1">
      <c r="B3954" s="1024"/>
      <c r="C3954" s="1027"/>
      <c r="D3954" s="1030"/>
      <c r="E3954" s="196" t="s">
        <v>243</v>
      </c>
      <c r="F3954" s="537"/>
      <c r="G3954" s="351">
        <f>D3952*F3954</f>
        <v>0</v>
      </c>
      <c r="H3954" s="463"/>
      <c r="I3954" s="354">
        <f>D3952*F3954*H3954</f>
        <v>0</v>
      </c>
      <c r="J3954" s="1033"/>
    </row>
    <row r="3955" spans="2:10" s="115" customFormat="1" ht="15.95" hidden="1" customHeight="1">
      <c r="B3955" s="1024"/>
      <c r="C3955" s="1027"/>
      <c r="D3955" s="1030"/>
      <c r="E3955" s="196" t="s">
        <v>260</v>
      </c>
      <c r="F3955" s="537"/>
      <c r="G3955" s="351">
        <f>D3952*F3955</f>
        <v>0</v>
      </c>
      <c r="H3955" s="463"/>
      <c r="I3955" s="354">
        <f>D3952*F3955*H3955</f>
        <v>0</v>
      </c>
      <c r="J3955" s="1033"/>
    </row>
    <row r="3956" spans="2:10" s="115" customFormat="1" ht="15.95" hidden="1" customHeight="1">
      <c r="B3956" s="1024"/>
      <c r="C3956" s="1027"/>
      <c r="D3956" s="1030"/>
      <c r="E3956" s="196" t="s">
        <v>261</v>
      </c>
      <c r="F3956" s="537"/>
      <c r="G3956" s="351">
        <f>D3952*F3956</f>
        <v>0</v>
      </c>
      <c r="H3956" s="463"/>
      <c r="I3956" s="354">
        <f>D3952*F3956*H3956</f>
        <v>0</v>
      </c>
      <c r="J3956" s="1033"/>
    </row>
    <row r="3957" spans="2:10" s="115" customFormat="1" ht="15.95" hidden="1" customHeight="1">
      <c r="B3957" s="1025"/>
      <c r="C3957" s="1028"/>
      <c r="D3957" s="1031"/>
      <c r="E3957" s="196" t="s">
        <v>126</v>
      </c>
      <c r="F3957" s="537"/>
      <c r="G3957" s="351">
        <f>D3952*F3957</f>
        <v>0</v>
      </c>
      <c r="H3957" s="463"/>
      <c r="I3957" s="354">
        <f>D3952*F3957*H3957</f>
        <v>0</v>
      </c>
      <c r="J3957" s="1034"/>
    </row>
    <row r="3958" spans="2:10" s="115" customFormat="1" ht="15.95" hidden="1" customHeight="1">
      <c r="B3958" s="1023">
        <v>659</v>
      </c>
      <c r="C3958" s="1026"/>
      <c r="D3958" s="1029"/>
      <c r="E3958" s="196" t="s">
        <v>128</v>
      </c>
      <c r="F3958" s="537"/>
      <c r="G3958" s="351">
        <f>D3958*F3958</f>
        <v>0</v>
      </c>
      <c r="H3958" s="463"/>
      <c r="I3958" s="354">
        <f t="shared" ref="I3958" si="1106">D3958*F3958*H3958</f>
        <v>0</v>
      </c>
      <c r="J3958" s="1032">
        <f>SUM(I3958:I3963)</f>
        <v>0</v>
      </c>
    </row>
    <row r="3959" spans="2:10" s="115" customFormat="1" ht="15.95" hidden="1" customHeight="1">
      <c r="B3959" s="1024"/>
      <c r="C3959" s="1027"/>
      <c r="D3959" s="1030"/>
      <c r="E3959" s="196" t="s">
        <v>259</v>
      </c>
      <c r="F3959" s="537"/>
      <c r="G3959" s="351">
        <f>D3958*F3959</f>
        <v>0</v>
      </c>
      <c r="H3959" s="463"/>
      <c r="I3959" s="354">
        <f t="shared" ref="I3959" si="1107">D3958*F3959*H3959</f>
        <v>0</v>
      </c>
      <c r="J3959" s="1033"/>
    </row>
    <row r="3960" spans="2:10" s="115" customFormat="1" ht="15.95" hidden="1" customHeight="1">
      <c r="B3960" s="1024"/>
      <c r="C3960" s="1027"/>
      <c r="D3960" s="1030"/>
      <c r="E3960" s="196" t="s">
        <v>243</v>
      </c>
      <c r="F3960" s="537"/>
      <c r="G3960" s="351">
        <f>D3958*F3960</f>
        <v>0</v>
      </c>
      <c r="H3960" s="463"/>
      <c r="I3960" s="354">
        <f>D3958*F3960*H3960</f>
        <v>0</v>
      </c>
      <c r="J3960" s="1033"/>
    </row>
    <row r="3961" spans="2:10" s="115" customFormat="1" ht="15.95" hidden="1" customHeight="1">
      <c r="B3961" s="1024"/>
      <c r="C3961" s="1027"/>
      <c r="D3961" s="1030"/>
      <c r="E3961" s="196" t="s">
        <v>260</v>
      </c>
      <c r="F3961" s="537"/>
      <c r="G3961" s="351">
        <f>D3958*F3961</f>
        <v>0</v>
      </c>
      <c r="H3961" s="463"/>
      <c r="I3961" s="354">
        <f>D3958*F3961*H3961</f>
        <v>0</v>
      </c>
      <c r="J3961" s="1033"/>
    </row>
    <row r="3962" spans="2:10" s="115" customFormat="1" ht="15.95" hidden="1" customHeight="1">
      <c r="B3962" s="1024"/>
      <c r="C3962" s="1027"/>
      <c r="D3962" s="1030"/>
      <c r="E3962" s="196" t="s">
        <v>261</v>
      </c>
      <c r="F3962" s="537"/>
      <c r="G3962" s="351">
        <f>D3958*F3962</f>
        <v>0</v>
      </c>
      <c r="H3962" s="463"/>
      <c r="I3962" s="354">
        <f>D3958*F3962*H3962</f>
        <v>0</v>
      </c>
      <c r="J3962" s="1033"/>
    </row>
    <row r="3963" spans="2:10" s="115" customFormat="1" ht="15.95" hidden="1" customHeight="1">
      <c r="B3963" s="1025"/>
      <c r="C3963" s="1028"/>
      <c r="D3963" s="1031"/>
      <c r="E3963" s="196" t="s">
        <v>126</v>
      </c>
      <c r="F3963" s="537"/>
      <c r="G3963" s="351">
        <f>D3958*F3963</f>
        <v>0</v>
      </c>
      <c r="H3963" s="463"/>
      <c r="I3963" s="354">
        <f>D3958*F3963*H3963</f>
        <v>0</v>
      </c>
      <c r="J3963" s="1034"/>
    </row>
    <row r="3964" spans="2:10" s="115" customFormat="1" ht="15.95" hidden="1" customHeight="1">
      <c r="B3964" s="1023">
        <v>660</v>
      </c>
      <c r="C3964" s="1026"/>
      <c r="D3964" s="1029"/>
      <c r="E3964" s="196" t="s">
        <v>128</v>
      </c>
      <c r="F3964" s="537"/>
      <c r="G3964" s="351">
        <f>D3964*F3964</f>
        <v>0</v>
      </c>
      <c r="H3964" s="463"/>
      <c r="I3964" s="354">
        <f t="shared" ref="I3964" si="1108">D3964*F3964*H3964</f>
        <v>0</v>
      </c>
      <c r="J3964" s="1032">
        <f>SUM(I3964:I3969)</f>
        <v>0</v>
      </c>
    </row>
    <row r="3965" spans="2:10" s="115" customFormat="1" ht="15.95" hidden="1" customHeight="1">
      <c r="B3965" s="1024"/>
      <c r="C3965" s="1027"/>
      <c r="D3965" s="1030"/>
      <c r="E3965" s="196" t="s">
        <v>259</v>
      </c>
      <c r="F3965" s="537"/>
      <c r="G3965" s="351">
        <f>D3964*F3965</f>
        <v>0</v>
      </c>
      <c r="H3965" s="463"/>
      <c r="I3965" s="354">
        <f t="shared" ref="I3965" si="1109">D3964*F3965*H3965</f>
        <v>0</v>
      </c>
      <c r="J3965" s="1033"/>
    </row>
    <row r="3966" spans="2:10" s="115" customFormat="1" ht="15.95" hidden="1" customHeight="1">
      <c r="B3966" s="1024"/>
      <c r="C3966" s="1027"/>
      <c r="D3966" s="1030"/>
      <c r="E3966" s="196" t="s">
        <v>243</v>
      </c>
      <c r="F3966" s="537"/>
      <c r="G3966" s="351">
        <f>D3964*F3966</f>
        <v>0</v>
      </c>
      <c r="H3966" s="463"/>
      <c r="I3966" s="354">
        <f>D3964*F3966*H3966</f>
        <v>0</v>
      </c>
      <c r="J3966" s="1033"/>
    </row>
    <row r="3967" spans="2:10" s="115" customFormat="1" ht="15.95" hidden="1" customHeight="1">
      <c r="B3967" s="1024"/>
      <c r="C3967" s="1027"/>
      <c r="D3967" s="1030"/>
      <c r="E3967" s="196" t="s">
        <v>260</v>
      </c>
      <c r="F3967" s="537"/>
      <c r="G3967" s="351">
        <f>D3964*F3967</f>
        <v>0</v>
      </c>
      <c r="H3967" s="463"/>
      <c r="I3967" s="354">
        <f>D3964*F3967*H3967</f>
        <v>0</v>
      </c>
      <c r="J3967" s="1033"/>
    </row>
    <row r="3968" spans="2:10" s="115" customFormat="1" ht="15.95" hidden="1" customHeight="1">
      <c r="B3968" s="1024"/>
      <c r="C3968" s="1027"/>
      <c r="D3968" s="1030"/>
      <c r="E3968" s="196" t="s">
        <v>261</v>
      </c>
      <c r="F3968" s="537"/>
      <c r="G3968" s="351">
        <f>D3964*F3968</f>
        <v>0</v>
      </c>
      <c r="H3968" s="463"/>
      <c r="I3968" s="354">
        <f>D3964*F3968*H3968</f>
        <v>0</v>
      </c>
      <c r="J3968" s="1033"/>
    </row>
    <row r="3969" spans="2:10" s="115" customFormat="1" ht="15.95" hidden="1" customHeight="1">
      <c r="B3969" s="1025"/>
      <c r="C3969" s="1028"/>
      <c r="D3969" s="1031"/>
      <c r="E3969" s="196" t="s">
        <v>126</v>
      </c>
      <c r="F3969" s="537"/>
      <c r="G3969" s="351">
        <f>D3964*F3969</f>
        <v>0</v>
      </c>
      <c r="H3969" s="463"/>
      <c r="I3969" s="354">
        <f>D3964*F3969*H3969</f>
        <v>0</v>
      </c>
      <c r="J3969" s="1034"/>
    </row>
    <row r="3970" spans="2:10" s="115" customFormat="1" ht="15.95" hidden="1" customHeight="1">
      <c r="B3970" s="1023">
        <v>661</v>
      </c>
      <c r="C3970" s="1026"/>
      <c r="D3970" s="1029"/>
      <c r="E3970" s="196" t="s">
        <v>128</v>
      </c>
      <c r="F3970" s="537"/>
      <c r="G3970" s="351">
        <f>D3970*F3970</f>
        <v>0</v>
      </c>
      <c r="H3970" s="463"/>
      <c r="I3970" s="354">
        <f t="shared" ref="I3970" si="1110">D3970*F3970*H3970</f>
        <v>0</v>
      </c>
      <c r="J3970" s="1032">
        <f>SUM(I3970:I3975)</f>
        <v>0</v>
      </c>
    </row>
    <row r="3971" spans="2:10" s="115" customFormat="1" ht="15.95" hidden="1" customHeight="1">
      <c r="B3971" s="1024"/>
      <c r="C3971" s="1027"/>
      <c r="D3971" s="1030"/>
      <c r="E3971" s="196" t="s">
        <v>259</v>
      </c>
      <c r="F3971" s="537"/>
      <c r="G3971" s="351">
        <f>D3970*F3971</f>
        <v>0</v>
      </c>
      <c r="H3971" s="463"/>
      <c r="I3971" s="354">
        <f t="shared" ref="I3971" si="1111">D3970*F3971*H3971</f>
        <v>0</v>
      </c>
      <c r="J3971" s="1033"/>
    </row>
    <row r="3972" spans="2:10" s="115" customFormat="1" ht="15.95" hidden="1" customHeight="1">
      <c r="B3972" s="1024"/>
      <c r="C3972" s="1027"/>
      <c r="D3972" s="1030"/>
      <c r="E3972" s="196" t="s">
        <v>243</v>
      </c>
      <c r="F3972" s="537"/>
      <c r="G3972" s="351">
        <f>D3970*F3972</f>
        <v>0</v>
      </c>
      <c r="H3972" s="463"/>
      <c r="I3972" s="354">
        <f>D3970*F3972*H3972</f>
        <v>0</v>
      </c>
      <c r="J3972" s="1033"/>
    </row>
    <row r="3973" spans="2:10" s="115" customFormat="1" ht="15.95" hidden="1" customHeight="1">
      <c r="B3973" s="1024"/>
      <c r="C3973" s="1027"/>
      <c r="D3973" s="1030"/>
      <c r="E3973" s="196" t="s">
        <v>260</v>
      </c>
      <c r="F3973" s="537"/>
      <c r="G3973" s="351">
        <f>D3970*F3973</f>
        <v>0</v>
      </c>
      <c r="H3973" s="463"/>
      <c r="I3973" s="354">
        <f>D3970*F3973*H3973</f>
        <v>0</v>
      </c>
      <c r="J3973" s="1033"/>
    </row>
    <row r="3974" spans="2:10" s="115" customFormat="1" ht="15.95" hidden="1" customHeight="1">
      <c r="B3974" s="1024"/>
      <c r="C3974" s="1027"/>
      <c r="D3974" s="1030"/>
      <c r="E3974" s="196" t="s">
        <v>261</v>
      </c>
      <c r="F3974" s="537"/>
      <c r="G3974" s="351">
        <f>D3970*F3974</f>
        <v>0</v>
      </c>
      <c r="H3974" s="463"/>
      <c r="I3974" s="354">
        <f>D3970*F3974*H3974</f>
        <v>0</v>
      </c>
      <c r="J3974" s="1033"/>
    </row>
    <row r="3975" spans="2:10" s="115" customFormat="1" ht="15.95" hidden="1" customHeight="1">
      <c r="B3975" s="1025"/>
      <c r="C3975" s="1028"/>
      <c r="D3975" s="1031"/>
      <c r="E3975" s="196" t="s">
        <v>126</v>
      </c>
      <c r="F3975" s="537"/>
      <c r="G3975" s="351">
        <f>D3970*F3975</f>
        <v>0</v>
      </c>
      <c r="H3975" s="463"/>
      <c r="I3975" s="354">
        <f>D3970*F3975*H3975</f>
        <v>0</v>
      </c>
      <c r="J3975" s="1034"/>
    </row>
    <row r="3976" spans="2:10" s="115" customFormat="1" ht="15.95" hidden="1" customHeight="1">
      <c r="B3976" s="1023">
        <v>662</v>
      </c>
      <c r="C3976" s="1026"/>
      <c r="D3976" s="1029"/>
      <c r="E3976" s="196" t="s">
        <v>128</v>
      </c>
      <c r="F3976" s="537"/>
      <c r="G3976" s="351">
        <f>D3976*F3976</f>
        <v>0</v>
      </c>
      <c r="H3976" s="463"/>
      <c r="I3976" s="354">
        <f t="shared" ref="I3976" si="1112">D3976*F3976*H3976</f>
        <v>0</v>
      </c>
      <c r="J3976" s="1032">
        <f>SUM(I3976:I3981)</f>
        <v>0</v>
      </c>
    </row>
    <row r="3977" spans="2:10" s="115" customFormat="1" ht="15.95" hidden="1" customHeight="1">
      <c r="B3977" s="1024"/>
      <c r="C3977" s="1027"/>
      <c r="D3977" s="1030"/>
      <c r="E3977" s="196" t="s">
        <v>259</v>
      </c>
      <c r="F3977" s="537"/>
      <c r="G3977" s="351">
        <f>D3976*F3977</f>
        <v>0</v>
      </c>
      <c r="H3977" s="463"/>
      <c r="I3977" s="354">
        <f t="shared" ref="I3977" si="1113">D3976*F3977*H3977</f>
        <v>0</v>
      </c>
      <c r="J3977" s="1033"/>
    </row>
    <row r="3978" spans="2:10" s="115" customFormat="1" ht="15.95" hidden="1" customHeight="1">
      <c r="B3978" s="1024"/>
      <c r="C3978" s="1027"/>
      <c r="D3978" s="1030"/>
      <c r="E3978" s="196" t="s">
        <v>243</v>
      </c>
      <c r="F3978" s="537"/>
      <c r="G3978" s="351">
        <f>D3976*F3978</f>
        <v>0</v>
      </c>
      <c r="H3978" s="463"/>
      <c r="I3978" s="354">
        <f>D3976*F3978*H3978</f>
        <v>0</v>
      </c>
      <c r="J3978" s="1033"/>
    </row>
    <row r="3979" spans="2:10" s="115" customFormat="1" ht="15.95" hidden="1" customHeight="1">
      <c r="B3979" s="1024"/>
      <c r="C3979" s="1027"/>
      <c r="D3979" s="1030"/>
      <c r="E3979" s="196" t="s">
        <v>260</v>
      </c>
      <c r="F3979" s="537"/>
      <c r="G3979" s="351">
        <f>D3976*F3979</f>
        <v>0</v>
      </c>
      <c r="H3979" s="463"/>
      <c r="I3979" s="354">
        <f>D3976*F3979*H3979</f>
        <v>0</v>
      </c>
      <c r="J3979" s="1033"/>
    </row>
    <row r="3980" spans="2:10" s="115" customFormat="1" ht="15.95" hidden="1" customHeight="1">
      <c r="B3980" s="1024"/>
      <c r="C3980" s="1027"/>
      <c r="D3980" s="1030"/>
      <c r="E3980" s="196" t="s">
        <v>261</v>
      </c>
      <c r="F3980" s="537"/>
      <c r="G3980" s="351">
        <f>D3976*F3980</f>
        <v>0</v>
      </c>
      <c r="H3980" s="463"/>
      <c r="I3980" s="354">
        <f>D3976*F3980*H3980</f>
        <v>0</v>
      </c>
      <c r="J3980" s="1033"/>
    </row>
    <row r="3981" spans="2:10" s="115" customFormat="1" ht="15.95" hidden="1" customHeight="1">
      <c r="B3981" s="1025"/>
      <c r="C3981" s="1028"/>
      <c r="D3981" s="1031"/>
      <c r="E3981" s="196" t="s">
        <v>126</v>
      </c>
      <c r="F3981" s="537"/>
      <c r="G3981" s="351">
        <f>D3976*F3981</f>
        <v>0</v>
      </c>
      <c r="H3981" s="463"/>
      <c r="I3981" s="354">
        <f>D3976*F3981*H3981</f>
        <v>0</v>
      </c>
      <c r="J3981" s="1034"/>
    </row>
    <row r="3982" spans="2:10" s="115" customFormat="1" ht="15.95" hidden="1" customHeight="1">
      <c r="B3982" s="1023">
        <v>663</v>
      </c>
      <c r="C3982" s="1026"/>
      <c r="D3982" s="1029"/>
      <c r="E3982" s="196" t="s">
        <v>128</v>
      </c>
      <c r="F3982" s="537"/>
      <c r="G3982" s="351">
        <f>D3982*F3982</f>
        <v>0</v>
      </c>
      <c r="H3982" s="463"/>
      <c r="I3982" s="354">
        <f t="shared" ref="I3982" si="1114">D3982*F3982*H3982</f>
        <v>0</v>
      </c>
      <c r="J3982" s="1032">
        <f>SUM(I3982:I3987)</f>
        <v>0</v>
      </c>
    </row>
    <row r="3983" spans="2:10" s="115" customFormat="1" ht="15.95" hidden="1" customHeight="1">
      <c r="B3983" s="1024"/>
      <c r="C3983" s="1027"/>
      <c r="D3983" s="1030"/>
      <c r="E3983" s="196" t="s">
        <v>259</v>
      </c>
      <c r="F3983" s="537"/>
      <c r="G3983" s="351">
        <f>D3982*F3983</f>
        <v>0</v>
      </c>
      <c r="H3983" s="463"/>
      <c r="I3983" s="354">
        <f t="shared" ref="I3983" si="1115">D3982*F3983*H3983</f>
        <v>0</v>
      </c>
      <c r="J3983" s="1033"/>
    </row>
    <row r="3984" spans="2:10" s="115" customFormat="1" ht="15.95" hidden="1" customHeight="1">
      <c r="B3984" s="1024"/>
      <c r="C3984" s="1027"/>
      <c r="D3984" s="1030"/>
      <c r="E3984" s="196" t="s">
        <v>243</v>
      </c>
      <c r="F3984" s="537"/>
      <c r="G3984" s="351">
        <f>D3982*F3984</f>
        <v>0</v>
      </c>
      <c r="H3984" s="463"/>
      <c r="I3984" s="354">
        <f>D3982*F3984*H3984</f>
        <v>0</v>
      </c>
      <c r="J3984" s="1033"/>
    </row>
    <row r="3985" spans="2:10" s="115" customFormat="1" ht="15.95" hidden="1" customHeight="1">
      <c r="B3985" s="1024"/>
      <c r="C3985" s="1027"/>
      <c r="D3985" s="1030"/>
      <c r="E3985" s="196" t="s">
        <v>260</v>
      </c>
      <c r="F3985" s="537"/>
      <c r="G3985" s="351">
        <f>D3982*F3985</f>
        <v>0</v>
      </c>
      <c r="H3985" s="463"/>
      <c r="I3985" s="354">
        <f>D3982*F3985*H3985</f>
        <v>0</v>
      </c>
      <c r="J3985" s="1033"/>
    </row>
    <row r="3986" spans="2:10" s="115" customFormat="1" ht="15.95" hidden="1" customHeight="1">
      <c r="B3986" s="1024"/>
      <c r="C3986" s="1027"/>
      <c r="D3986" s="1030"/>
      <c r="E3986" s="196" t="s">
        <v>261</v>
      </c>
      <c r="F3986" s="537"/>
      <c r="G3986" s="351">
        <f>D3982*F3986</f>
        <v>0</v>
      </c>
      <c r="H3986" s="463"/>
      <c r="I3986" s="354">
        <f>D3982*F3986*H3986</f>
        <v>0</v>
      </c>
      <c r="J3986" s="1033"/>
    </row>
    <row r="3987" spans="2:10" s="115" customFormat="1" ht="15.95" hidden="1" customHeight="1">
      <c r="B3987" s="1025"/>
      <c r="C3987" s="1028"/>
      <c r="D3987" s="1031"/>
      <c r="E3987" s="196" t="s">
        <v>126</v>
      </c>
      <c r="F3987" s="537"/>
      <c r="G3987" s="351">
        <f>D3982*F3987</f>
        <v>0</v>
      </c>
      <c r="H3987" s="463"/>
      <c r="I3987" s="354">
        <f>D3982*F3987*H3987</f>
        <v>0</v>
      </c>
      <c r="J3987" s="1034"/>
    </row>
    <row r="3988" spans="2:10" s="115" customFormat="1" ht="15.95" hidden="1" customHeight="1">
      <c r="B3988" s="1023">
        <v>664</v>
      </c>
      <c r="C3988" s="1026"/>
      <c r="D3988" s="1029"/>
      <c r="E3988" s="196" t="s">
        <v>128</v>
      </c>
      <c r="F3988" s="537"/>
      <c r="G3988" s="351">
        <f>D3988*F3988</f>
        <v>0</v>
      </c>
      <c r="H3988" s="463"/>
      <c r="I3988" s="354">
        <f t="shared" ref="I3988" si="1116">D3988*F3988*H3988</f>
        <v>0</v>
      </c>
      <c r="J3988" s="1032">
        <f>SUM(I3988:I3993)</f>
        <v>0</v>
      </c>
    </row>
    <row r="3989" spans="2:10" s="115" customFormat="1" ht="15.95" hidden="1" customHeight="1">
      <c r="B3989" s="1024"/>
      <c r="C3989" s="1027"/>
      <c r="D3989" s="1030"/>
      <c r="E3989" s="196" t="s">
        <v>259</v>
      </c>
      <c r="F3989" s="537"/>
      <c r="G3989" s="351">
        <f>D3988*F3989</f>
        <v>0</v>
      </c>
      <c r="H3989" s="463"/>
      <c r="I3989" s="354">
        <f t="shared" ref="I3989" si="1117">D3988*F3989*H3989</f>
        <v>0</v>
      </c>
      <c r="J3989" s="1033"/>
    </row>
    <row r="3990" spans="2:10" s="115" customFormat="1" ht="15.95" hidden="1" customHeight="1">
      <c r="B3990" s="1024"/>
      <c r="C3990" s="1027"/>
      <c r="D3990" s="1030"/>
      <c r="E3990" s="196" t="s">
        <v>243</v>
      </c>
      <c r="F3990" s="537"/>
      <c r="G3990" s="351">
        <f>D3988*F3990</f>
        <v>0</v>
      </c>
      <c r="H3990" s="463"/>
      <c r="I3990" s="354">
        <f>D3988*F3990*H3990</f>
        <v>0</v>
      </c>
      <c r="J3990" s="1033"/>
    </row>
    <row r="3991" spans="2:10" s="115" customFormat="1" ht="15.95" hidden="1" customHeight="1">
      <c r="B3991" s="1024"/>
      <c r="C3991" s="1027"/>
      <c r="D3991" s="1030"/>
      <c r="E3991" s="196" t="s">
        <v>260</v>
      </c>
      <c r="F3991" s="537"/>
      <c r="G3991" s="351">
        <f>D3988*F3991</f>
        <v>0</v>
      </c>
      <c r="H3991" s="463"/>
      <c r="I3991" s="354">
        <f>D3988*F3991*H3991</f>
        <v>0</v>
      </c>
      <c r="J3991" s="1033"/>
    </row>
    <row r="3992" spans="2:10" s="115" customFormat="1" ht="15.95" hidden="1" customHeight="1">
      <c r="B3992" s="1024"/>
      <c r="C3992" s="1027"/>
      <c r="D3992" s="1030"/>
      <c r="E3992" s="196" t="s">
        <v>261</v>
      </c>
      <c r="F3992" s="537"/>
      <c r="G3992" s="351">
        <f>D3988*F3992</f>
        <v>0</v>
      </c>
      <c r="H3992" s="463"/>
      <c r="I3992" s="354">
        <f>D3988*F3992*H3992</f>
        <v>0</v>
      </c>
      <c r="J3992" s="1033"/>
    </row>
    <row r="3993" spans="2:10" s="115" customFormat="1" ht="15.95" hidden="1" customHeight="1">
      <c r="B3993" s="1025"/>
      <c r="C3993" s="1028"/>
      <c r="D3993" s="1031"/>
      <c r="E3993" s="196" t="s">
        <v>126</v>
      </c>
      <c r="F3993" s="537"/>
      <c r="G3993" s="351">
        <f>D3988*F3993</f>
        <v>0</v>
      </c>
      <c r="H3993" s="463"/>
      <c r="I3993" s="354">
        <f>D3988*F3993*H3993</f>
        <v>0</v>
      </c>
      <c r="J3993" s="1034"/>
    </row>
    <row r="3994" spans="2:10" s="115" customFormat="1" ht="15.95" hidden="1" customHeight="1">
      <c r="B3994" s="1023">
        <v>665</v>
      </c>
      <c r="C3994" s="1026"/>
      <c r="D3994" s="1029"/>
      <c r="E3994" s="196" t="s">
        <v>128</v>
      </c>
      <c r="F3994" s="537"/>
      <c r="G3994" s="351">
        <f>D3994*F3994</f>
        <v>0</v>
      </c>
      <c r="H3994" s="463"/>
      <c r="I3994" s="354">
        <f t="shared" ref="I3994" si="1118">D3994*F3994*H3994</f>
        <v>0</v>
      </c>
      <c r="J3994" s="1032">
        <f>SUM(I3994:I3999)</f>
        <v>0</v>
      </c>
    </row>
    <row r="3995" spans="2:10" s="115" customFormat="1" ht="15.95" hidden="1" customHeight="1">
      <c r="B3995" s="1024"/>
      <c r="C3995" s="1027"/>
      <c r="D3995" s="1030"/>
      <c r="E3995" s="196" t="s">
        <v>259</v>
      </c>
      <c r="F3995" s="537"/>
      <c r="G3995" s="351">
        <f>D3994*F3995</f>
        <v>0</v>
      </c>
      <c r="H3995" s="463"/>
      <c r="I3995" s="354">
        <f t="shared" ref="I3995" si="1119">D3994*F3995*H3995</f>
        <v>0</v>
      </c>
      <c r="J3995" s="1033"/>
    </row>
    <row r="3996" spans="2:10" s="115" customFormat="1" ht="15.95" hidden="1" customHeight="1">
      <c r="B3996" s="1024"/>
      <c r="C3996" s="1027"/>
      <c r="D3996" s="1030"/>
      <c r="E3996" s="196" t="s">
        <v>243</v>
      </c>
      <c r="F3996" s="537"/>
      <c r="G3996" s="351">
        <f>D3994*F3996</f>
        <v>0</v>
      </c>
      <c r="H3996" s="463"/>
      <c r="I3996" s="354">
        <f>D3994*F3996*H3996</f>
        <v>0</v>
      </c>
      <c r="J3996" s="1033"/>
    </row>
    <row r="3997" spans="2:10" s="115" customFormat="1" ht="15.95" hidden="1" customHeight="1">
      <c r="B3997" s="1024"/>
      <c r="C3997" s="1027"/>
      <c r="D3997" s="1030"/>
      <c r="E3997" s="196" t="s">
        <v>260</v>
      </c>
      <c r="F3997" s="537"/>
      <c r="G3997" s="351">
        <f>D3994*F3997</f>
        <v>0</v>
      </c>
      <c r="H3997" s="463"/>
      <c r="I3997" s="354">
        <f>D3994*F3997*H3997</f>
        <v>0</v>
      </c>
      <c r="J3997" s="1033"/>
    </row>
    <row r="3998" spans="2:10" s="115" customFormat="1" ht="15.95" hidden="1" customHeight="1">
      <c r="B3998" s="1024"/>
      <c r="C3998" s="1027"/>
      <c r="D3998" s="1030"/>
      <c r="E3998" s="196" t="s">
        <v>261</v>
      </c>
      <c r="F3998" s="537"/>
      <c r="G3998" s="351">
        <f>D3994*F3998</f>
        <v>0</v>
      </c>
      <c r="H3998" s="463"/>
      <c r="I3998" s="354">
        <f>D3994*F3998*H3998</f>
        <v>0</v>
      </c>
      <c r="J3998" s="1033"/>
    </row>
    <row r="3999" spans="2:10" s="115" customFormat="1" ht="15.95" hidden="1" customHeight="1">
      <c r="B3999" s="1025"/>
      <c r="C3999" s="1028"/>
      <c r="D3999" s="1031"/>
      <c r="E3999" s="196" t="s">
        <v>126</v>
      </c>
      <c r="F3999" s="537"/>
      <c r="G3999" s="351">
        <f>D3994*F3999</f>
        <v>0</v>
      </c>
      <c r="H3999" s="463"/>
      <c r="I3999" s="354">
        <f>D3994*F3999*H3999</f>
        <v>0</v>
      </c>
      <c r="J3999" s="1034"/>
    </row>
    <row r="4000" spans="2:10" s="115" customFormat="1" ht="15.95" hidden="1" customHeight="1">
      <c r="B4000" s="1023">
        <v>666</v>
      </c>
      <c r="C4000" s="1026"/>
      <c r="D4000" s="1029"/>
      <c r="E4000" s="196" t="s">
        <v>128</v>
      </c>
      <c r="F4000" s="537"/>
      <c r="G4000" s="351">
        <f>D4000*F4000</f>
        <v>0</v>
      </c>
      <c r="H4000" s="463"/>
      <c r="I4000" s="354">
        <f t="shared" ref="I4000" si="1120">D4000*F4000*H4000</f>
        <v>0</v>
      </c>
      <c r="J4000" s="1032">
        <f>SUM(I4000:I4005)</f>
        <v>0</v>
      </c>
    </row>
    <row r="4001" spans="2:10" s="115" customFormat="1" ht="15.95" hidden="1" customHeight="1">
      <c r="B4001" s="1024"/>
      <c r="C4001" s="1027"/>
      <c r="D4001" s="1030"/>
      <c r="E4001" s="196" t="s">
        <v>259</v>
      </c>
      <c r="F4001" s="537"/>
      <c r="G4001" s="351">
        <f>D4000*F4001</f>
        <v>0</v>
      </c>
      <c r="H4001" s="463"/>
      <c r="I4001" s="354">
        <f t="shared" ref="I4001" si="1121">D4000*F4001*H4001</f>
        <v>0</v>
      </c>
      <c r="J4001" s="1033"/>
    </row>
    <row r="4002" spans="2:10" s="115" customFormat="1" ht="15.95" hidden="1" customHeight="1">
      <c r="B4002" s="1024"/>
      <c r="C4002" s="1027"/>
      <c r="D4002" s="1030"/>
      <c r="E4002" s="196" t="s">
        <v>243</v>
      </c>
      <c r="F4002" s="537"/>
      <c r="G4002" s="351">
        <f>D4000*F4002</f>
        <v>0</v>
      </c>
      <c r="H4002" s="463"/>
      <c r="I4002" s="354">
        <f>D4000*F4002*H4002</f>
        <v>0</v>
      </c>
      <c r="J4002" s="1033"/>
    </row>
    <row r="4003" spans="2:10" s="115" customFormat="1" ht="15.95" hidden="1" customHeight="1">
      <c r="B4003" s="1024"/>
      <c r="C4003" s="1027"/>
      <c r="D4003" s="1030"/>
      <c r="E4003" s="196" t="s">
        <v>260</v>
      </c>
      <c r="F4003" s="537"/>
      <c r="G4003" s="351">
        <f>D4000*F4003</f>
        <v>0</v>
      </c>
      <c r="H4003" s="463"/>
      <c r="I4003" s="354">
        <f>D4000*F4003*H4003</f>
        <v>0</v>
      </c>
      <c r="J4003" s="1033"/>
    </row>
    <row r="4004" spans="2:10" s="115" customFormat="1" ht="15.95" hidden="1" customHeight="1">
      <c r="B4004" s="1024"/>
      <c r="C4004" s="1027"/>
      <c r="D4004" s="1030"/>
      <c r="E4004" s="196" t="s">
        <v>261</v>
      </c>
      <c r="F4004" s="537"/>
      <c r="G4004" s="351">
        <f>D4000*F4004</f>
        <v>0</v>
      </c>
      <c r="H4004" s="463"/>
      <c r="I4004" s="354">
        <f>D4000*F4004*H4004</f>
        <v>0</v>
      </c>
      <c r="J4004" s="1033"/>
    </row>
    <row r="4005" spans="2:10" s="115" customFormat="1" ht="15.95" hidden="1" customHeight="1">
      <c r="B4005" s="1025"/>
      <c r="C4005" s="1028"/>
      <c r="D4005" s="1031"/>
      <c r="E4005" s="196" t="s">
        <v>126</v>
      </c>
      <c r="F4005" s="537"/>
      <c r="G4005" s="351">
        <f>D4000*F4005</f>
        <v>0</v>
      </c>
      <c r="H4005" s="463"/>
      <c r="I4005" s="354">
        <f>D4000*F4005*H4005</f>
        <v>0</v>
      </c>
      <c r="J4005" s="1034"/>
    </row>
    <row r="4006" spans="2:10" s="115" customFormat="1" ht="15.95" hidden="1" customHeight="1">
      <c r="B4006" s="1023">
        <v>667</v>
      </c>
      <c r="C4006" s="1026"/>
      <c r="D4006" s="1029"/>
      <c r="E4006" s="196" t="s">
        <v>128</v>
      </c>
      <c r="F4006" s="537"/>
      <c r="G4006" s="351">
        <f>D4006*F4006</f>
        <v>0</v>
      </c>
      <c r="H4006" s="463"/>
      <c r="I4006" s="354">
        <f t="shared" ref="I4006" si="1122">D4006*F4006*H4006</f>
        <v>0</v>
      </c>
      <c r="J4006" s="1032">
        <f>SUM(I4006:I4011)</f>
        <v>0</v>
      </c>
    </row>
    <row r="4007" spans="2:10" s="115" customFormat="1" ht="15.95" hidden="1" customHeight="1">
      <c r="B4007" s="1024"/>
      <c r="C4007" s="1027"/>
      <c r="D4007" s="1030"/>
      <c r="E4007" s="196" t="s">
        <v>259</v>
      </c>
      <c r="F4007" s="537"/>
      <c r="G4007" s="351">
        <f>D4006*F4007</f>
        <v>0</v>
      </c>
      <c r="H4007" s="463"/>
      <c r="I4007" s="354">
        <f t="shared" ref="I4007" si="1123">D4006*F4007*H4007</f>
        <v>0</v>
      </c>
      <c r="J4007" s="1033"/>
    </row>
    <row r="4008" spans="2:10" s="115" customFormat="1" ht="15.95" hidden="1" customHeight="1">
      <c r="B4008" s="1024"/>
      <c r="C4008" s="1027"/>
      <c r="D4008" s="1030"/>
      <c r="E4008" s="196" t="s">
        <v>243</v>
      </c>
      <c r="F4008" s="537"/>
      <c r="G4008" s="351">
        <f>D4006*F4008</f>
        <v>0</v>
      </c>
      <c r="H4008" s="463"/>
      <c r="I4008" s="354">
        <f>D4006*F4008*H4008</f>
        <v>0</v>
      </c>
      <c r="J4008" s="1033"/>
    </row>
    <row r="4009" spans="2:10" s="115" customFormat="1" ht="15.95" hidden="1" customHeight="1">
      <c r="B4009" s="1024"/>
      <c r="C4009" s="1027"/>
      <c r="D4009" s="1030"/>
      <c r="E4009" s="196" t="s">
        <v>260</v>
      </c>
      <c r="F4009" s="537"/>
      <c r="G4009" s="351">
        <f>D4006*F4009</f>
        <v>0</v>
      </c>
      <c r="H4009" s="463"/>
      <c r="I4009" s="354">
        <f>D4006*F4009*H4009</f>
        <v>0</v>
      </c>
      <c r="J4009" s="1033"/>
    </row>
    <row r="4010" spans="2:10" s="115" customFormat="1" ht="15.95" hidden="1" customHeight="1">
      <c r="B4010" s="1024"/>
      <c r="C4010" s="1027"/>
      <c r="D4010" s="1030"/>
      <c r="E4010" s="196" t="s">
        <v>261</v>
      </c>
      <c r="F4010" s="537"/>
      <c r="G4010" s="351">
        <f>D4006*F4010</f>
        <v>0</v>
      </c>
      <c r="H4010" s="463"/>
      <c r="I4010" s="354">
        <f>D4006*F4010*H4010</f>
        <v>0</v>
      </c>
      <c r="J4010" s="1033"/>
    </row>
    <row r="4011" spans="2:10" s="115" customFormat="1" ht="15.95" hidden="1" customHeight="1">
      <c r="B4011" s="1025"/>
      <c r="C4011" s="1028"/>
      <c r="D4011" s="1031"/>
      <c r="E4011" s="196" t="s">
        <v>126</v>
      </c>
      <c r="F4011" s="537"/>
      <c r="G4011" s="351">
        <f>D4006*F4011</f>
        <v>0</v>
      </c>
      <c r="H4011" s="463"/>
      <c r="I4011" s="354">
        <f>D4006*F4011*H4011</f>
        <v>0</v>
      </c>
      <c r="J4011" s="1034"/>
    </row>
    <row r="4012" spans="2:10" s="115" customFormat="1" ht="15.95" hidden="1" customHeight="1">
      <c r="B4012" s="1023">
        <v>668</v>
      </c>
      <c r="C4012" s="1026"/>
      <c r="D4012" s="1029"/>
      <c r="E4012" s="196" t="s">
        <v>128</v>
      </c>
      <c r="F4012" s="537"/>
      <c r="G4012" s="351">
        <f>D4012*F4012</f>
        <v>0</v>
      </c>
      <c r="H4012" s="463"/>
      <c r="I4012" s="354">
        <f t="shared" ref="I4012" si="1124">D4012*F4012*H4012</f>
        <v>0</v>
      </c>
      <c r="J4012" s="1032">
        <f>SUM(I4012:I4017)</f>
        <v>0</v>
      </c>
    </row>
    <row r="4013" spans="2:10" s="115" customFormat="1" ht="15.95" hidden="1" customHeight="1">
      <c r="B4013" s="1024"/>
      <c r="C4013" s="1027"/>
      <c r="D4013" s="1030"/>
      <c r="E4013" s="196" t="s">
        <v>259</v>
      </c>
      <c r="F4013" s="537"/>
      <c r="G4013" s="351">
        <f>D4012*F4013</f>
        <v>0</v>
      </c>
      <c r="H4013" s="463"/>
      <c r="I4013" s="354">
        <f t="shared" ref="I4013" si="1125">D4012*F4013*H4013</f>
        <v>0</v>
      </c>
      <c r="J4013" s="1033"/>
    </row>
    <row r="4014" spans="2:10" s="115" customFormat="1" ht="15.95" hidden="1" customHeight="1">
      <c r="B4014" s="1024"/>
      <c r="C4014" s="1027"/>
      <c r="D4014" s="1030"/>
      <c r="E4014" s="196" t="s">
        <v>243</v>
      </c>
      <c r="F4014" s="537"/>
      <c r="G4014" s="351">
        <f>D4012*F4014</f>
        <v>0</v>
      </c>
      <c r="H4014" s="463"/>
      <c r="I4014" s="354">
        <f>D4012*F4014*H4014</f>
        <v>0</v>
      </c>
      <c r="J4014" s="1033"/>
    </row>
    <row r="4015" spans="2:10" s="115" customFormat="1" ht="15.95" hidden="1" customHeight="1">
      <c r="B4015" s="1024"/>
      <c r="C4015" s="1027"/>
      <c r="D4015" s="1030"/>
      <c r="E4015" s="196" t="s">
        <v>260</v>
      </c>
      <c r="F4015" s="537"/>
      <c r="G4015" s="351">
        <f>D4012*F4015</f>
        <v>0</v>
      </c>
      <c r="H4015" s="463"/>
      <c r="I4015" s="354">
        <f>D4012*F4015*H4015</f>
        <v>0</v>
      </c>
      <c r="J4015" s="1033"/>
    </row>
    <row r="4016" spans="2:10" s="115" customFormat="1" ht="15.95" hidden="1" customHeight="1">
      <c r="B4016" s="1024"/>
      <c r="C4016" s="1027"/>
      <c r="D4016" s="1030"/>
      <c r="E4016" s="196" t="s">
        <v>261</v>
      </c>
      <c r="F4016" s="537"/>
      <c r="G4016" s="351">
        <f>D4012*F4016</f>
        <v>0</v>
      </c>
      <c r="H4016" s="463"/>
      <c r="I4016" s="354">
        <f>D4012*F4016*H4016</f>
        <v>0</v>
      </c>
      <c r="J4016" s="1033"/>
    </row>
    <row r="4017" spans="2:10" s="115" customFormat="1" ht="15.95" hidden="1" customHeight="1">
      <c r="B4017" s="1025"/>
      <c r="C4017" s="1028"/>
      <c r="D4017" s="1031"/>
      <c r="E4017" s="196" t="s">
        <v>126</v>
      </c>
      <c r="F4017" s="537"/>
      <c r="G4017" s="351">
        <f>D4012*F4017</f>
        <v>0</v>
      </c>
      <c r="H4017" s="463"/>
      <c r="I4017" s="354">
        <f>D4012*F4017*H4017</f>
        <v>0</v>
      </c>
      <c r="J4017" s="1034"/>
    </row>
    <row r="4018" spans="2:10" s="115" customFormat="1" ht="15.95" hidden="1" customHeight="1">
      <c r="B4018" s="1023">
        <v>669</v>
      </c>
      <c r="C4018" s="1026"/>
      <c r="D4018" s="1029"/>
      <c r="E4018" s="196" t="s">
        <v>128</v>
      </c>
      <c r="F4018" s="537"/>
      <c r="G4018" s="351">
        <f>D4018*F4018</f>
        <v>0</v>
      </c>
      <c r="H4018" s="463"/>
      <c r="I4018" s="354">
        <f t="shared" ref="I4018" si="1126">D4018*F4018*H4018</f>
        <v>0</v>
      </c>
      <c r="J4018" s="1032">
        <f>SUM(I4018:I4023)</f>
        <v>0</v>
      </c>
    </row>
    <row r="4019" spans="2:10" s="115" customFormat="1" ht="15.95" hidden="1" customHeight="1">
      <c r="B4019" s="1024"/>
      <c r="C4019" s="1027"/>
      <c r="D4019" s="1030"/>
      <c r="E4019" s="196" t="s">
        <v>259</v>
      </c>
      <c r="F4019" s="537"/>
      <c r="G4019" s="351">
        <f>D4018*F4019</f>
        <v>0</v>
      </c>
      <c r="H4019" s="463"/>
      <c r="I4019" s="354">
        <f t="shared" ref="I4019" si="1127">D4018*F4019*H4019</f>
        <v>0</v>
      </c>
      <c r="J4019" s="1033"/>
    </row>
    <row r="4020" spans="2:10" s="115" customFormat="1" ht="15.95" hidden="1" customHeight="1">
      <c r="B4020" s="1024"/>
      <c r="C4020" s="1027"/>
      <c r="D4020" s="1030"/>
      <c r="E4020" s="196" t="s">
        <v>243</v>
      </c>
      <c r="F4020" s="537"/>
      <c r="G4020" s="351">
        <f>D4018*F4020</f>
        <v>0</v>
      </c>
      <c r="H4020" s="463"/>
      <c r="I4020" s="354">
        <f>D4018*F4020*H4020</f>
        <v>0</v>
      </c>
      <c r="J4020" s="1033"/>
    </row>
    <row r="4021" spans="2:10" s="115" customFormat="1" ht="15.95" hidden="1" customHeight="1">
      <c r="B4021" s="1024"/>
      <c r="C4021" s="1027"/>
      <c r="D4021" s="1030"/>
      <c r="E4021" s="196" t="s">
        <v>260</v>
      </c>
      <c r="F4021" s="537"/>
      <c r="G4021" s="351">
        <f>D4018*F4021</f>
        <v>0</v>
      </c>
      <c r="H4021" s="463"/>
      <c r="I4021" s="354">
        <f>D4018*F4021*H4021</f>
        <v>0</v>
      </c>
      <c r="J4021" s="1033"/>
    </row>
    <row r="4022" spans="2:10" s="115" customFormat="1" ht="15.95" hidden="1" customHeight="1">
      <c r="B4022" s="1024"/>
      <c r="C4022" s="1027"/>
      <c r="D4022" s="1030"/>
      <c r="E4022" s="196" t="s">
        <v>261</v>
      </c>
      <c r="F4022" s="537"/>
      <c r="G4022" s="351">
        <f>D4018*F4022</f>
        <v>0</v>
      </c>
      <c r="H4022" s="463"/>
      <c r="I4022" s="354">
        <f>D4018*F4022*H4022</f>
        <v>0</v>
      </c>
      <c r="J4022" s="1033"/>
    </row>
    <row r="4023" spans="2:10" s="115" customFormat="1" ht="15.95" hidden="1" customHeight="1">
      <c r="B4023" s="1025"/>
      <c r="C4023" s="1028"/>
      <c r="D4023" s="1031"/>
      <c r="E4023" s="196" t="s">
        <v>126</v>
      </c>
      <c r="F4023" s="537"/>
      <c r="G4023" s="351">
        <f>D4018*F4023</f>
        <v>0</v>
      </c>
      <c r="H4023" s="463"/>
      <c r="I4023" s="354">
        <f>D4018*F4023*H4023</f>
        <v>0</v>
      </c>
      <c r="J4023" s="1034"/>
    </row>
    <row r="4024" spans="2:10" s="115" customFormat="1" ht="15.95" hidden="1" customHeight="1">
      <c r="B4024" s="1023">
        <v>670</v>
      </c>
      <c r="C4024" s="1026"/>
      <c r="D4024" s="1029"/>
      <c r="E4024" s="196" t="s">
        <v>128</v>
      </c>
      <c r="F4024" s="537"/>
      <c r="G4024" s="351">
        <f>D4024*F4024</f>
        <v>0</v>
      </c>
      <c r="H4024" s="463"/>
      <c r="I4024" s="354">
        <f t="shared" ref="I4024" si="1128">D4024*F4024*H4024</f>
        <v>0</v>
      </c>
      <c r="J4024" s="1032">
        <f>SUM(I4024:I4029)</f>
        <v>0</v>
      </c>
    </row>
    <row r="4025" spans="2:10" s="115" customFormat="1" ht="15.95" hidden="1" customHeight="1">
      <c r="B4025" s="1024"/>
      <c r="C4025" s="1027"/>
      <c r="D4025" s="1030"/>
      <c r="E4025" s="196" t="s">
        <v>259</v>
      </c>
      <c r="F4025" s="537"/>
      <c r="G4025" s="351">
        <f>D4024*F4025</f>
        <v>0</v>
      </c>
      <c r="H4025" s="463"/>
      <c r="I4025" s="354">
        <f t="shared" ref="I4025" si="1129">D4024*F4025*H4025</f>
        <v>0</v>
      </c>
      <c r="J4025" s="1033"/>
    </row>
    <row r="4026" spans="2:10" s="115" customFormat="1" ht="15.95" hidden="1" customHeight="1">
      <c r="B4026" s="1024"/>
      <c r="C4026" s="1027"/>
      <c r="D4026" s="1030"/>
      <c r="E4026" s="196" t="s">
        <v>243</v>
      </c>
      <c r="F4026" s="537"/>
      <c r="G4026" s="351">
        <f>D4024*F4026</f>
        <v>0</v>
      </c>
      <c r="H4026" s="463"/>
      <c r="I4026" s="354">
        <f>D4024*F4026*H4026</f>
        <v>0</v>
      </c>
      <c r="J4026" s="1033"/>
    </row>
    <row r="4027" spans="2:10" s="115" customFormat="1" ht="15.95" hidden="1" customHeight="1">
      <c r="B4027" s="1024"/>
      <c r="C4027" s="1027"/>
      <c r="D4027" s="1030"/>
      <c r="E4027" s="196" t="s">
        <v>260</v>
      </c>
      <c r="F4027" s="537"/>
      <c r="G4027" s="351">
        <f>D4024*F4027</f>
        <v>0</v>
      </c>
      <c r="H4027" s="463"/>
      <c r="I4027" s="354">
        <f>D4024*F4027*H4027</f>
        <v>0</v>
      </c>
      <c r="J4027" s="1033"/>
    </row>
    <row r="4028" spans="2:10" s="115" customFormat="1" ht="15.95" hidden="1" customHeight="1">
      <c r="B4028" s="1024"/>
      <c r="C4028" s="1027"/>
      <c r="D4028" s="1030"/>
      <c r="E4028" s="196" t="s">
        <v>261</v>
      </c>
      <c r="F4028" s="537"/>
      <c r="G4028" s="351">
        <f>D4024*F4028</f>
        <v>0</v>
      </c>
      <c r="H4028" s="463"/>
      <c r="I4028" s="354">
        <f>D4024*F4028*H4028</f>
        <v>0</v>
      </c>
      <c r="J4028" s="1033"/>
    </row>
    <row r="4029" spans="2:10" s="115" customFormat="1" ht="15.95" hidden="1" customHeight="1">
      <c r="B4029" s="1025"/>
      <c r="C4029" s="1028"/>
      <c r="D4029" s="1031"/>
      <c r="E4029" s="196" t="s">
        <v>126</v>
      </c>
      <c r="F4029" s="537"/>
      <c r="G4029" s="351">
        <f>D4024*F4029</f>
        <v>0</v>
      </c>
      <c r="H4029" s="463"/>
      <c r="I4029" s="354">
        <f>D4024*F4029*H4029</f>
        <v>0</v>
      </c>
      <c r="J4029" s="1034"/>
    </row>
    <row r="4030" spans="2:10" s="115" customFormat="1" ht="15.95" hidden="1" customHeight="1">
      <c r="B4030" s="1023">
        <v>671</v>
      </c>
      <c r="C4030" s="1026"/>
      <c r="D4030" s="1029"/>
      <c r="E4030" s="196" t="s">
        <v>128</v>
      </c>
      <c r="F4030" s="537"/>
      <c r="G4030" s="351">
        <f>D4030*F4030</f>
        <v>0</v>
      </c>
      <c r="H4030" s="463"/>
      <c r="I4030" s="354">
        <f t="shared" ref="I4030" si="1130">D4030*F4030*H4030</f>
        <v>0</v>
      </c>
      <c r="J4030" s="1032">
        <f>SUM(I4030:I4035)</f>
        <v>0</v>
      </c>
    </row>
    <row r="4031" spans="2:10" s="115" customFormat="1" ht="15.95" hidden="1" customHeight="1">
      <c r="B4031" s="1024"/>
      <c r="C4031" s="1027"/>
      <c r="D4031" s="1030"/>
      <c r="E4031" s="196" t="s">
        <v>259</v>
      </c>
      <c r="F4031" s="537"/>
      <c r="G4031" s="351">
        <f>D4030*F4031</f>
        <v>0</v>
      </c>
      <c r="H4031" s="463"/>
      <c r="I4031" s="354">
        <f t="shared" ref="I4031" si="1131">D4030*F4031*H4031</f>
        <v>0</v>
      </c>
      <c r="J4031" s="1033"/>
    </row>
    <row r="4032" spans="2:10" s="115" customFormat="1" ht="15.95" hidden="1" customHeight="1">
      <c r="B4032" s="1024"/>
      <c r="C4032" s="1027"/>
      <c r="D4032" s="1030"/>
      <c r="E4032" s="196" t="s">
        <v>243</v>
      </c>
      <c r="F4032" s="537"/>
      <c r="G4032" s="351">
        <f>D4030*F4032</f>
        <v>0</v>
      </c>
      <c r="H4032" s="463"/>
      <c r="I4032" s="354">
        <f>D4030*F4032*H4032</f>
        <v>0</v>
      </c>
      <c r="J4032" s="1033"/>
    </row>
    <row r="4033" spans="2:10" s="115" customFormat="1" ht="15.95" hidden="1" customHeight="1">
      <c r="B4033" s="1024"/>
      <c r="C4033" s="1027"/>
      <c r="D4033" s="1030"/>
      <c r="E4033" s="196" t="s">
        <v>260</v>
      </c>
      <c r="F4033" s="537"/>
      <c r="G4033" s="351">
        <f>D4030*F4033</f>
        <v>0</v>
      </c>
      <c r="H4033" s="463"/>
      <c r="I4033" s="354">
        <f>D4030*F4033*H4033</f>
        <v>0</v>
      </c>
      <c r="J4033" s="1033"/>
    </row>
    <row r="4034" spans="2:10" s="115" customFormat="1" ht="15.95" hidden="1" customHeight="1">
      <c r="B4034" s="1024"/>
      <c r="C4034" s="1027"/>
      <c r="D4034" s="1030"/>
      <c r="E4034" s="196" t="s">
        <v>261</v>
      </c>
      <c r="F4034" s="537"/>
      <c r="G4034" s="351">
        <f>D4030*F4034</f>
        <v>0</v>
      </c>
      <c r="H4034" s="463"/>
      <c r="I4034" s="354">
        <f>D4030*F4034*H4034</f>
        <v>0</v>
      </c>
      <c r="J4034" s="1033"/>
    </row>
    <row r="4035" spans="2:10" s="115" customFormat="1" ht="15.95" hidden="1" customHeight="1">
      <c r="B4035" s="1025"/>
      <c r="C4035" s="1028"/>
      <c r="D4035" s="1031"/>
      <c r="E4035" s="196" t="s">
        <v>126</v>
      </c>
      <c r="F4035" s="537"/>
      <c r="G4035" s="351">
        <f>D4030*F4035</f>
        <v>0</v>
      </c>
      <c r="H4035" s="463"/>
      <c r="I4035" s="354">
        <f>D4030*F4035*H4035</f>
        <v>0</v>
      </c>
      <c r="J4035" s="1034"/>
    </row>
    <row r="4036" spans="2:10" s="115" customFormat="1" ht="15.95" hidden="1" customHeight="1">
      <c r="B4036" s="1023">
        <v>672</v>
      </c>
      <c r="C4036" s="1026"/>
      <c r="D4036" s="1029"/>
      <c r="E4036" s="196" t="s">
        <v>128</v>
      </c>
      <c r="F4036" s="537"/>
      <c r="G4036" s="351">
        <f>D4036*F4036</f>
        <v>0</v>
      </c>
      <c r="H4036" s="463"/>
      <c r="I4036" s="354">
        <f t="shared" ref="I4036" si="1132">D4036*F4036*H4036</f>
        <v>0</v>
      </c>
      <c r="J4036" s="1032">
        <f>SUM(I4036:I4041)</f>
        <v>0</v>
      </c>
    </row>
    <row r="4037" spans="2:10" s="115" customFormat="1" ht="15.95" hidden="1" customHeight="1">
      <c r="B4037" s="1024"/>
      <c r="C4037" s="1027"/>
      <c r="D4037" s="1030"/>
      <c r="E4037" s="196" t="s">
        <v>259</v>
      </c>
      <c r="F4037" s="537"/>
      <c r="G4037" s="351">
        <f>D4036*F4037</f>
        <v>0</v>
      </c>
      <c r="H4037" s="463"/>
      <c r="I4037" s="354">
        <f t="shared" ref="I4037" si="1133">D4036*F4037*H4037</f>
        <v>0</v>
      </c>
      <c r="J4037" s="1033"/>
    </row>
    <row r="4038" spans="2:10" s="115" customFormat="1" ht="15.95" hidden="1" customHeight="1">
      <c r="B4038" s="1024"/>
      <c r="C4038" s="1027"/>
      <c r="D4038" s="1030"/>
      <c r="E4038" s="196" t="s">
        <v>243</v>
      </c>
      <c r="F4038" s="537"/>
      <c r="G4038" s="351">
        <f>D4036*F4038</f>
        <v>0</v>
      </c>
      <c r="H4038" s="463"/>
      <c r="I4038" s="354">
        <f>D4036*F4038*H4038</f>
        <v>0</v>
      </c>
      <c r="J4038" s="1033"/>
    </row>
    <row r="4039" spans="2:10" s="115" customFormat="1" ht="15.95" hidden="1" customHeight="1">
      <c r="B4039" s="1024"/>
      <c r="C4039" s="1027"/>
      <c r="D4039" s="1030"/>
      <c r="E4039" s="196" t="s">
        <v>260</v>
      </c>
      <c r="F4039" s="537"/>
      <c r="G4039" s="351">
        <f>D4036*F4039</f>
        <v>0</v>
      </c>
      <c r="H4039" s="463"/>
      <c r="I4039" s="354">
        <f>D4036*F4039*H4039</f>
        <v>0</v>
      </c>
      <c r="J4039" s="1033"/>
    </row>
    <row r="4040" spans="2:10" s="115" customFormat="1" ht="15.95" hidden="1" customHeight="1">
      <c r="B4040" s="1024"/>
      <c r="C4040" s="1027"/>
      <c r="D4040" s="1030"/>
      <c r="E4040" s="196" t="s">
        <v>261</v>
      </c>
      <c r="F4040" s="537"/>
      <c r="G4040" s="351">
        <f>D4036*F4040</f>
        <v>0</v>
      </c>
      <c r="H4040" s="463"/>
      <c r="I4040" s="354">
        <f>D4036*F4040*H4040</f>
        <v>0</v>
      </c>
      <c r="J4040" s="1033"/>
    </row>
    <row r="4041" spans="2:10" s="115" customFormat="1" ht="15.95" hidden="1" customHeight="1">
      <c r="B4041" s="1025"/>
      <c r="C4041" s="1028"/>
      <c r="D4041" s="1031"/>
      <c r="E4041" s="196" t="s">
        <v>126</v>
      </c>
      <c r="F4041" s="537"/>
      <c r="G4041" s="351">
        <f>D4036*F4041</f>
        <v>0</v>
      </c>
      <c r="H4041" s="463"/>
      <c r="I4041" s="354">
        <f>D4036*F4041*H4041</f>
        <v>0</v>
      </c>
      <c r="J4041" s="1034"/>
    </row>
    <row r="4042" spans="2:10" s="115" customFormat="1" ht="15.95" hidden="1" customHeight="1">
      <c r="B4042" s="1023">
        <v>673</v>
      </c>
      <c r="C4042" s="1026"/>
      <c r="D4042" s="1029"/>
      <c r="E4042" s="196" t="s">
        <v>128</v>
      </c>
      <c r="F4042" s="537"/>
      <c r="G4042" s="351">
        <f>D4042*F4042</f>
        <v>0</v>
      </c>
      <c r="H4042" s="463"/>
      <c r="I4042" s="354">
        <f t="shared" ref="I4042" si="1134">D4042*F4042*H4042</f>
        <v>0</v>
      </c>
      <c r="J4042" s="1032">
        <f>SUM(I4042:I4047)</f>
        <v>0</v>
      </c>
    </row>
    <row r="4043" spans="2:10" s="115" customFormat="1" ht="15.95" hidden="1" customHeight="1">
      <c r="B4043" s="1024"/>
      <c r="C4043" s="1027"/>
      <c r="D4043" s="1030"/>
      <c r="E4043" s="196" t="s">
        <v>259</v>
      </c>
      <c r="F4043" s="537"/>
      <c r="G4043" s="351">
        <f>D4042*F4043</f>
        <v>0</v>
      </c>
      <c r="H4043" s="463"/>
      <c r="I4043" s="354">
        <f t="shared" ref="I4043" si="1135">D4042*F4043*H4043</f>
        <v>0</v>
      </c>
      <c r="J4043" s="1033"/>
    </row>
    <row r="4044" spans="2:10" s="115" customFormat="1" ht="15.95" hidden="1" customHeight="1">
      <c r="B4044" s="1024"/>
      <c r="C4044" s="1027"/>
      <c r="D4044" s="1030"/>
      <c r="E4044" s="196" t="s">
        <v>243</v>
      </c>
      <c r="F4044" s="537"/>
      <c r="G4044" s="351">
        <f>D4042*F4044</f>
        <v>0</v>
      </c>
      <c r="H4044" s="463"/>
      <c r="I4044" s="354">
        <f>D4042*F4044*H4044</f>
        <v>0</v>
      </c>
      <c r="J4044" s="1033"/>
    </row>
    <row r="4045" spans="2:10" s="115" customFormat="1" ht="15.95" hidden="1" customHeight="1">
      <c r="B4045" s="1024"/>
      <c r="C4045" s="1027"/>
      <c r="D4045" s="1030"/>
      <c r="E4045" s="196" t="s">
        <v>260</v>
      </c>
      <c r="F4045" s="537"/>
      <c r="G4045" s="351">
        <f>D4042*F4045</f>
        <v>0</v>
      </c>
      <c r="H4045" s="463"/>
      <c r="I4045" s="354">
        <f>D4042*F4045*H4045</f>
        <v>0</v>
      </c>
      <c r="J4045" s="1033"/>
    </row>
    <row r="4046" spans="2:10" s="115" customFormat="1" ht="15.95" hidden="1" customHeight="1">
      <c r="B4046" s="1024"/>
      <c r="C4046" s="1027"/>
      <c r="D4046" s="1030"/>
      <c r="E4046" s="196" t="s">
        <v>261</v>
      </c>
      <c r="F4046" s="537"/>
      <c r="G4046" s="351">
        <f>D4042*F4046</f>
        <v>0</v>
      </c>
      <c r="H4046" s="463"/>
      <c r="I4046" s="354">
        <f>D4042*F4046*H4046</f>
        <v>0</v>
      </c>
      <c r="J4046" s="1033"/>
    </row>
    <row r="4047" spans="2:10" s="115" customFormat="1" ht="15.95" hidden="1" customHeight="1">
      <c r="B4047" s="1025"/>
      <c r="C4047" s="1028"/>
      <c r="D4047" s="1031"/>
      <c r="E4047" s="196" t="s">
        <v>126</v>
      </c>
      <c r="F4047" s="537"/>
      <c r="G4047" s="351">
        <f>D4042*F4047</f>
        <v>0</v>
      </c>
      <c r="H4047" s="463"/>
      <c r="I4047" s="354">
        <f>D4042*F4047*H4047</f>
        <v>0</v>
      </c>
      <c r="J4047" s="1034"/>
    </row>
    <row r="4048" spans="2:10" s="115" customFormat="1" ht="15.95" hidden="1" customHeight="1">
      <c r="B4048" s="1023">
        <v>674</v>
      </c>
      <c r="C4048" s="1026"/>
      <c r="D4048" s="1029"/>
      <c r="E4048" s="196" t="s">
        <v>128</v>
      </c>
      <c r="F4048" s="537"/>
      <c r="G4048" s="351">
        <f>D4048*F4048</f>
        <v>0</v>
      </c>
      <c r="H4048" s="463"/>
      <c r="I4048" s="354">
        <f t="shared" ref="I4048" si="1136">D4048*F4048*H4048</f>
        <v>0</v>
      </c>
      <c r="J4048" s="1032">
        <f>SUM(I4048:I4053)</f>
        <v>0</v>
      </c>
    </row>
    <row r="4049" spans="2:10" s="115" customFormat="1" ht="15.95" hidden="1" customHeight="1">
      <c r="B4049" s="1024"/>
      <c r="C4049" s="1027"/>
      <c r="D4049" s="1030"/>
      <c r="E4049" s="196" t="s">
        <v>259</v>
      </c>
      <c r="F4049" s="537"/>
      <c r="G4049" s="351">
        <f>D4048*F4049</f>
        <v>0</v>
      </c>
      <c r="H4049" s="463"/>
      <c r="I4049" s="354">
        <f t="shared" ref="I4049" si="1137">D4048*F4049*H4049</f>
        <v>0</v>
      </c>
      <c r="J4049" s="1033"/>
    </row>
    <row r="4050" spans="2:10" s="115" customFormat="1" ht="15.95" hidden="1" customHeight="1">
      <c r="B4050" s="1024"/>
      <c r="C4050" s="1027"/>
      <c r="D4050" s="1030"/>
      <c r="E4050" s="196" t="s">
        <v>243</v>
      </c>
      <c r="F4050" s="537"/>
      <c r="G4050" s="351">
        <f>D4048*F4050</f>
        <v>0</v>
      </c>
      <c r="H4050" s="463"/>
      <c r="I4050" s="354">
        <f>D4048*F4050*H4050</f>
        <v>0</v>
      </c>
      <c r="J4050" s="1033"/>
    </row>
    <row r="4051" spans="2:10" s="115" customFormat="1" ht="15.95" hidden="1" customHeight="1">
      <c r="B4051" s="1024"/>
      <c r="C4051" s="1027"/>
      <c r="D4051" s="1030"/>
      <c r="E4051" s="196" t="s">
        <v>260</v>
      </c>
      <c r="F4051" s="537"/>
      <c r="G4051" s="351">
        <f>D4048*F4051</f>
        <v>0</v>
      </c>
      <c r="H4051" s="463"/>
      <c r="I4051" s="354">
        <f>D4048*F4051*H4051</f>
        <v>0</v>
      </c>
      <c r="J4051" s="1033"/>
    </row>
    <row r="4052" spans="2:10" s="115" customFormat="1" ht="15.95" hidden="1" customHeight="1">
      <c r="B4052" s="1024"/>
      <c r="C4052" s="1027"/>
      <c r="D4052" s="1030"/>
      <c r="E4052" s="196" t="s">
        <v>261</v>
      </c>
      <c r="F4052" s="537"/>
      <c r="G4052" s="351">
        <f>D4048*F4052</f>
        <v>0</v>
      </c>
      <c r="H4052" s="463"/>
      <c r="I4052" s="354">
        <f>D4048*F4052*H4052</f>
        <v>0</v>
      </c>
      <c r="J4052" s="1033"/>
    </row>
    <row r="4053" spans="2:10" s="115" customFormat="1" ht="15.95" hidden="1" customHeight="1">
      <c r="B4053" s="1025"/>
      <c r="C4053" s="1028"/>
      <c r="D4053" s="1031"/>
      <c r="E4053" s="196" t="s">
        <v>126</v>
      </c>
      <c r="F4053" s="537"/>
      <c r="G4053" s="351">
        <f>D4048*F4053</f>
        <v>0</v>
      </c>
      <c r="H4053" s="463"/>
      <c r="I4053" s="354">
        <f>D4048*F4053*H4053</f>
        <v>0</v>
      </c>
      <c r="J4053" s="1034"/>
    </row>
    <row r="4054" spans="2:10" s="115" customFormat="1" ht="15.95" hidden="1" customHeight="1">
      <c r="B4054" s="1023">
        <v>675</v>
      </c>
      <c r="C4054" s="1026"/>
      <c r="D4054" s="1029"/>
      <c r="E4054" s="196" t="s">
        <v>128</v>
      </c>
      <c r="F4054" s="537"/>
      <c r="G4054" s="351">
        <f>D4054*F4054</f>
        <v>0</v>
      </c>
      <c r="H4054" s="463"/>
      <c r="I4054" s="354">
        <f t="shared" ref="I4054" si="1138">D4054*F4054*H4054</f>
        <v>0</v>
      </c>
      <c r="J4054" s="1032">
        <f>SUM(I4054:I4059)</f>
        <v>0</v>
      </c>
    </row>
    <row r="4055" spans="2:10" s="115" customFormat="1" ht="15.95" hidden="1" customHeight="1">
      <c r="B4055" s="1024"/>
      <c r="C4055" s="1027"/>
      <c r="D4055" s="1030"/>
      <c r="E4055" s="196" t="s">
        <v>259</v>
      </c>
      <c r="F4055" s="537"/>
      <c r="G4055" s="351">
        <f>D4054*F4055</f>
        <v>0</v>
      </c>
      <c r="H4055" s="463"/>
      <c r="I4055" s="354">
        <f t="shared" ref="I4055" si="1139">D4054*F4055*H4055</f>
        <v>0</v>
      </c>
      <c r="J4055" s="1033"/>
    </row>
    <row r="4056" spans="2:10" s="115" customFormat="1" ht="15.95" hidden="1" customHeight="1">
      <c r="B4056" s="1024"/>
      <c r="C4056" s="1027"/>
      <c r="D4056" s="1030"/>
      <c r="E4056" s="196" t="s">
        <v>243</v>
      </c>
      <c r="F4056" s="537"/>
      <c r="G4056" s="351">
        <f>D4054*F4056</f>
        <v>0</v>
      </c>
      <c r="H4056" s="463"/>
      <c r="I4056" s="354">
        <f>D4054*F4056*H4056</f>
        <v>0</v>
      </c>
      <c r="J4056" s="1033"/>
    </row>
    <row r="4057" spans="2:10" s="115" customFormat="1" ht="15.95" hidden="1" customHeight="1">
      <c r="B4057" s="1024"/>
      <c r="C4057" s="1027"/>
      <c r="D4057" s="1030"/>
      <c r="E4057" s="196" t="s">
        <v>260</v>
      </c>
      <c r="F4057" s="537"/>
      <c r="G4057" s="351">
        <f>D4054*F4057</f>
        <v>0</v>
      </c>
      <c r="H4057" s="463"/>
      <c r="I4057" s="354">
        <f>D4054*F4057*H4057</f>
        <v>0</v>
      </c>
      <c r="J4057" s="1033"/>
    </row>
    <row r="4058" spans="2:10" s="115" customFormat="1" ht="15.95" hidden="1" customHeight="1">
      <c r="B4058" s="1024"/>
      <c r="C4058" s="1027"/>
      <c r="D4058" s="1030"/>
      <c r="E4058" s="196" t="s">
        <v>261</v>
      </c>
      <c r="F4058" s="537"/>
      <c r="G4058" s="351">
        <f>D4054*F4058</f>
        <v>0</v>
      </c>
      <c r="H4058" s="463"/>
      <c r="I4058" s="354">
        <f>D4054*F4058*H4058</f>
        <v>0</v>
      </c>
      <c r="J4058" s="1033"/>
    </row>
    <row r="4059" spans="2:10" s="115" customFormat="1" ht="15.95" hidden="1" customHeight="1">
      <c r="B4059" s="1025"/>
      <c r="C4059" s="1028"/>
      <c r="D4059" s="1031"/>
      <c r="E4059" s="196" t="s">
        <v>126</v>
      </c>
      <c r="F4059" s="537"/>
      <c r="G4059" s="351">
        <f>D4054*F4059</f>
        <v>0</v>
      </c>
      <c r="H4059" s="463"/>
      <c r="I4059" s="354">
        <f>D4054*F4059*H4059</f>
        <v>0</v>
      </c>
      <c r="J4059" s="1034"/>
    </row>
    <row r="4060" spans="2:10" s="115" customFormat="1" ht="15.95" hidden="1" customHeight="1">
      <c r="B4060" s="1023">
        <v>676</v>
      </c>
      <c r="C4060" s="1026"/>
      <c r="D4060" s="1029"/>
      <c r="E4060" s="196" t="s">
        <v>128</v>
      </c>
      <c r="F4060" s="537"/>
      <c r="G4060" s="351">
        <f>D4060*F4060</f>
        <v>0</v>
      </c>
      <c r="H4060" s="463"/>
      <c r="I4060" s="354">
        <f t="shared" ref="I4060" si="1140">D4060*F4060*H4060</f>
        <v>0</v>
      </c>
      <c r="J4060" s="1032">
        <f>SUM(I4060:I4065)</f>
        <v>0</v>
      </c>
    </row>
    <row r="4061" spans="2:10" s="115" customFormat="1" ht="15.95" hidden="1" customHeight="1">
      <c r="B4061" s="1024"/>
      <c r="C4061" s="1027"/>
      <c r="D4061" s="1030"/>
      <c r="E4061" s="196" t="s">
        <v>259</v>
      </c>
      <c r="F4061" s="537"/>
      <c r="G4061" s="351">
        <f>D4060*F4061</f>
        <v>0</v>
      </c>
      <c r="H4061" s="463"/>
      <c r="I4061" s="354">
        <f t="shared" ref="I4061" si="1141">D4060*F4061*H4061</f>
        <v>0</v>
      </c>
      <c r="J4061" s="1033"/>
    </row>
    <row r="4062" spans="2:10" s="115" customFormat="1" ht="15.95" hidden="1" customHeight="1">
      <c r="B4062" s="1024"/>
      <c r="C4062" s="1027"/>
      <c r="D4062" s="1030"/>
      <c r="E4062" s="196" t="s">
        <v>243</v>
      </c>
      <c r="F4062" s="537"/>
      <c r="G4062" s="351">
        <f>D4060*F4062</f>
        <v>0</v>
      </c>
      <c r="H4062" s="463"/>
      <c r="I4062" s="354">
        <f>D4060*F4062*H4062</f>
        <v>0</v>
      </c>
      <c r="J4062" s="1033"/>
    </row>
    <row r="4063" spans="2:10" s="115" customFormat="1" ht="15.95" hidden="1" customHeight="1">
      <c r="B4063" s="1024"/>
      <c r="C4063" s="1027"/>
      <c r="D4063" s="1030"/>
      <c r="E4063" s="196" t="s">
        <v>260</v>
      </c>
      <c r="F4063" s="537"/>
      <c r="G4063" s="351">
        <f>D4060*F4063</f>
        <v>0</v>
      </c>
      <c r="H4063" s="463"/>
      <c r="I4063" s="354">
        <f>D4060*F4063*H4063</f>
        <v>0</v>
      </c>
      <c r="J4063" s="1033"/>
    </row>
    <row r="4064" spans="2:10" s="115" customFormat="1" ht="15.95" hidden="1" customHeight="1">
      <c r="B4064" s="1024"/>
      <c r="C4064" s="1027"/>
      <c r="D4064" s="1030"/>
      <c r="E4064" s="196" t="s">
        <v>261</v>
      </c>
      <c r="F4064" s="537"/>
      <c r="G4064" s="351">
        <f>D4060*F4064</f>
        <v>0</v>
      </c>
      <c r="H4064" s="463"/>
      <c r="I4064" s="354">
        <f>D4060*F4064*H4064</f>
        <v>0</v>
      </c>
      <c r="J4064" s="1033"/>
    </row>
    <row r="4065" spans="2:10" s="115" customFormat="1" ht="15.95" hidden="1" customHeight="1">
      <c r="B4065" s="1025"/>
      <c r="C4065" s="1028"/>
      <c r="D4065" s="1031"/>
      <c r="E4065" s="196" t="s">
        <v>126</v>
      </c>
      <c r="F4065" s="537"/>
      <c r="G4065" s="351">
        <f>D4060*F4065</f>
        <v>0</v>
      </c>
      <c r="H4065" s="463"/>
      <c r="I4065" s="354">
        <f>D4060*F4065*H4065</f>
        <v>0</v>
      </c>
      <c r="J4065" s="1034"/>
    </row>
    <row r="4066" spans="2:10" s="115" customFormat="1" ht="15.95" hidden="1" customHeight="1">
      <c r="B4066" s="1023">
        <v>677</v>
      </c>
      <c r="C4066" s="1026"/>
      <c r="D4066" s="1029"/>
      <c r="E4066" s="196" t="s">
        <v>128</v>
      </c>
      <c r="F4066" s="537"/>
      <c r="G4066" s="351">
        <f>D4066*F4066</f>
        <v>0</v>
      </c>
      <c r="H4066" s="463"/>
      <c r="I4066" s="354">
        <f t="shared" ref="I4066" si="1142">D4066*F4066*H4066</f>
        <v>0</v>
      </c>
      <c r="J4066" s="1032">
        <f>SUM(I4066:I4071)</f>
        <v>0</v>
      </c>
    </row>
    <row r="4067" spans="2:10" s="115" customFormat="1" ht="15.95" hidden="1" customHeight="1">
      <c r="B4067" s="1024"/>
      <c r="C4067" s="1027"/>
      <c r="D4067" s="1030"/>
      <c r="E4067" s="196" t="s">
        <v>259</v>
      </c>
      <c r="F4067" s="537"/>
      <c r="G4067" s="351">
        <f>D4066*F4067</f>
        <v>0</v>
      </c>
      <c r="H4067" s="463"/>
      <c r="I4067" s="354">
        <f t="shared" ref="I4067" si="1143">D4066*F4067*H4067</f>
        <v>0</v>
      </c>
      <c r="J4067" s="1033"/>
    </row>
    <row r="4068" spans="2:10" s="115" customFormat="1" ht="15.95" hidden="1" customHeight="1">
      <c r="B4068" s="1024"/>
      <c r="C4068" s="1027"/>
      <c r="D4068" s="1030"/>
      <c r="E4068" s="196" t="s">
        <v>243</v>
      </c>
      <c r="F4068" s="537"/>
      <c r="G4068" s="351">
        <f>D4066*F4068</f>
        <v>0</v>
      </c>
      <c r="H4068" s="463"/>
      <c r="I4068" s="354">
        <f>D4066*F4068*H4068</f>
        <v>0</v>
      </c>
      <c r="J4068" s="1033"/>
    </row>
    <row r="4069" spans="2:10" s="115" customFormat="1" ht="15.95" hidden="1" customHeight="1">
      <c r="B4069" s="1024"/>
      <c r="C4069" s="1027"/>
      <c r="D4069" s="1030"/>
      <c r="E4069" s="196" t="s">
        <v>260</v>
      </c>
      <c r="F4069" s="537"/>
      <c r="G4069" s="351">
        <f>D4066*F4069</f>
        <v>0</v>
      </c>
      <c r="H4069" s="463"/>
      <c r="I4069" s="354">
        <f>D4066*F4069*H4069</f>
        <v>0</v>
      </c>
      <c r="J4069" s="1033"/>
    </row>
    <row r="4070" spans="2:10" s="115" customFormat="1" ht="15.95" hidden="1" customHeight="1">
      <c r="B4070" s="1024"/>
      <c r="C4070" s="1027"/>
      <c r="D4070" s="1030"/>
      <c r="E4070" s="196" t="s">
        <v>261</v>
      </c>
      <c r="F4070" s="537"/>
      <c r="G4070" s="351">
        <f>D4066*F4070</f>
        <v>0</v>
      </c>
      <c r="H4070" s="463"/>
      <c r="I4070" s="354">
        <f>D4066*F4070*H4070</f>
        <v>0</v>
      </c>
      <c r="J4070" s="1033"/>
    </row>
    <row r="4071" spans="2:10" s="115" customFormat="1" ht="15.95" hidden="1" customHeight="1">
      <c r="B4071" s="1025"/>
      <c r="C4071" s="1028"/>
      <c r="D4071" s="1031"/>
      <c r="E4071" s="196" t="s">
        <v>126</v>
      </c>
      <c r="F4071" s="537"/>
      <c r="G4071" s="351">
        <f>D4066*F4071</f>
        <v>0</v>
      </c>
      <c r="H4071" s="463"/>
      <c r="I4071" s="354">
        <f>D4066*F4071*H4071</f>
        <v>0</v>
      </c>
      <c r="J4071" s="1034"/>
    </row>
    <row r="4072" spans="2:10" s="115" customFormat="1" ht="15.95" hidden="1" customHeight="1">
      <c r="B4072" s="1023">
        <v>678</v>
      </c>
      <c r="C4072" s="1026"/>
      <c r="D4072" s="1029"/>
      <c r="E4072" s="196" t="s">
        <v>128</v>
      </c>
      <c r="F4072" s="537"/>
      <c r="G4072" s="351">
        <f>D4072*F4072</f>
        <v>0</v>
      </c>
      <c r="H4072" s="463"/>
      <c r="I4072" s="354">
        <f t="shared" ref="I4072" si="1144">D4072*F4072*H4072</f>
        <v>0</v>
      </c>
      <c r="J4072" s="1032">
        <f>SUM(I4072:I4077)</f>
        <v>0</v>
      </c>
    </row>
    <row r="4073" spans="2:10" s="115" customFormat="1" ht="15.95" hidden="1" customHeight="1">
      <c r="B4073" s="1024"/>
      <c r="C4073" s="1027"/>
      <c r="D4073" s="1030"/>
      <c r="E4073" s="196" t="s">
        <v>259</v>
      </c>
      <c r="F4073" s="537"/>
      <c r="G4073" s="351">
        <f>D4072*F4073</f>
        <v>0</v>
      </c>
      <c r="H4073" s="463"/>
      <c r="I4073" s="354">
        <f t="shared" ref="I4073" si="1145">D4072*F4073*H4073</f>
        <v>0</v>
      </c>
      <c r="J4073" s="1033"/>
    </row>
    <row r="4074" spans="2:10" s="115" customFormat="1" ht="15.95" hidden="1" customHeight="1">
      <c r="B4074" s="1024"/>
      <c r="C4074" s="1027"/>
      <c r="D4074" s="1030"/>
      <c r="E4074" s="196" t="s">
        <v>243</v>
      </c>
      <c r="F4074" s="537"/>
      <c r="G4074" s="351">
        <f>D4072*F4074</f>
        <v>0</v>
      </c>
      <c r="H4074" s="463"/>
      <c r="I4074" s="354">
        <f>D4072*F4074*H4074</f>
        <v>0</v>
      </c>
      <c r="J4074" s="1033"/>
    </row>
    <row r="4075" spans="2:10" s="115" customFormat="1" ht="15.95" hidden="1" customHeight="1">
      <c r="B4075" s="1024"/>
      <c r="C4075" s="1027"/>
      <c r="D4075" s="1030"/>
      <c r="E4075" s="196" t="s">
        <v>260</v>
      </c>
      <c r="F4075" s="537"/>
      <c r="G4075" s="351">
        <f>D4072*F4075</f>
        <v>0</v>
      </c>
      <c r="H4075" s="463"/>
      <c r="I4075" s="354">
        <f>D4072*F4075*H4075</f>
        <v>0</v>
      </c>
      <c r="J4075" s="1033"/>
    </row>
    <row r="4076" spans="2:10" s="115" customFormat="1" ht="15.95" hidden="1" customHeight="1">
      <c r="B4076" s="1024"/>
      <c r="C4076" s="1027"/>
      <c r="D4076" s="1030"/>
      <c r="E4076" s="196" t="s">
        <v>261</v>
      </c>
      <c r="F4076" s="537"/>
      <c r="G4076" s="351">
        <f>D4072*F4076</f>
        <v>0</v>
      </c>
      <c r="H4076" s="463"/>
      <c r="I4076" s="354">
        <f>D4072*F4076*H4076</f>
        <v>0</v>
      </c>
      <c r="J4076" s="1033"/>
    </row>
    <row r="4077" spans="2:10" s="115" customFormat="1" ht="15.95" hidden="1" customHeight="1">
      <c r="B4077" s="1025"/>
      <c r="C4077" s="1028"/>
      <c r="D4077" s="1031"/>
      <c r="E4077" s="196" t="s">
        <v>126</v>
      </c>
      <c r="F4077" s="537"/>
      <c r="G4077" s="351">
        <f>D4072*F4077</f>
        <v>0</v>
      </c>
      <c r="H4077" s="463"/>
      <c r="I4077" s="354">
        <f>D4072*F4077*H4077</f>
        <v>0</v>
      </c>
      <c r="J4077" s="1034"/>
    </row>
    <row r="4078" spans="2:10" s="115" customFormat="1" ht="15.95" hidden="1" customHeight="1">
      <c r="B4078" s="1023">
        <v>679</v>
      </c>
      <c r="C4078" s="1026"/>
      <c r="D4078" s="1029"/>
      <c r="E4078" s="196" t="s">
        <v>128</v>
      </c>
      <c r="F4078" s="537"/>
      <c r="G4078" s="351">
        <f>D4078*F4078</f>
        <v>0</v>
      </c>
      <c r="H4078" s="463"/>
      <c r="I4078" s="354">
        <f t="shared" ref="I4078" si="1146">D4078*F4078*H4078</f>
        <v>0</v>
      </c>
      <c r="J4078" s="1032">
        <f>SUM(I4078:I4083)</f>
        <v>0</v>
      </c>
    </row>
    <row r="4079" spans="2:10" s="115" customFormat="1" ht="15.95" hidden="1" customHeight="1">
      <c r="B4079" s="1024"/>
      <c r="C4079" s="1027"/>
      <c r="D4079" s="1030"/>
      <c r="E4079" s="196" t="s">
        <v>259</v>
      </c>
      <c r="F4079" s="537"/>
      <c r="G4079" s="351">
        <f>D4078*F4079</f>
        <v>0</v>
      </c>
      <c r="H4079" s="463"/>
      <c r="I4079" s="354">
        <f t="shared" ref="I4079" si="1147">D4078*F4079*H4079</f>
        <v>0</v>
      </c>
      <c r="J4079" s="1033"/>
    </row>
    <row r="4080" spans="2:10" s="115" customFormat="1" ht="15.95" hidden="1" customHeight="1">
      <c r="B4080" s="1024"/>
      <c r="C4080" s="1027"/>
      <c r="D4080" s="1030"/>
      <c r="E4080" s="196" t="s">
        <v>243</v>
      </c>
      <c r="F4080" s="537"/>
      <c r="G4080" s="351">
        <f>D4078*F4080</f>
        <v>0</v>
      </c>
      <c r="H4080" s="463"/>
      <c r="I4080" s="354">
        <f>D4078*F4080*H4080</f>
        <v>0</v>
      </c>
      <c r="J4080" s="1033"/>
    </row>
    <row r="4081" spans="2:10" s="115" customFormat="1" ht="15.95" hidden="1" customHeight="1">
      <c r="B4081" s="1024"/>
      <c r="C4081" s="1027"/>
      <c r="D4081" s="1030"/>
      <c r="E4081" s="196" t="s">
        <v>260</v>
      </c>
      <c r="F4081" s="537"/>
      <c r="G4081" s="351">
        <f>D4078*F4081</f>
        <v>0</v>
      </c>
      <c r="H4081" s="463"/>
      <c r="I4081" s="354">
        <f>D4078*F4081*H4081</f>
        <v>0</v>
      </c>
      <c r="J4081" s="1033"/>
    </row>
    <row r="4082" spans="2:10" s="115" customFormat="1" ht="15.95" hidden="1" customHeight="1">
      <c r="B4082" s="1024"/>
      <c r="C4082" s="1027"/>
      <c r="D4082" s="1030"/>
      <c r="E4082" s="196" t="s">
        <v>261</v>
      </c>
      <c r="F4082" s="537"/>
      <c r="G4082" s="351">
        <f>D4078*F4082</f>
        <v>0</v>
      </c>
      <c r="H4082" s="463"/>
      <c r="I4082" s="354">
        <f>D4078*F4082*H4082</f>
        <v>0</v>
      </c>
      <c r="J4082" s="1033"/>
    </row>
    <row r="4083" spans="2:10" s="115" customFormat="1" ht="15.95" hidden="1" customHeight="1">
      <c r="B4083" s="1025"/>
      <c r="C4083" s="1028"/>
      <c r="D4083" s="1031"/>
      <c r="E4083" s="196" t="s">
        <v>126</v>
      </c>
      <c r="F4083" s="537"/>
      <c r="G4083" s="351">
        <f>D4078*F4083</f>
        <v>0</v>
      </c>
      <c r="H4083" s="463"/>
      <c r="I4083" s="354">
        <f>D4078*F4083*H4083</f>
        <v>0</v>
      </c>
      <c r="J4083" s="1034"/>
    </row>
    <row r="4084" spans="2:10" s="115" customFormat="1" ht="15.95" hidden="1" customHeight="1">
      <c r="B4084" s="1023">
        <v>680</v>
      </c>
      <c r="C4084" s="1026"/>
      <c r="D4084" s="1029"/>
      <c r="E4084" s="196" t="s">
        <v>128</v>
      </c>
      <c r="F4084" s="537"/>
      <c r="G4084" s="351">
        <f>D4084*F4084</f>
        <v>0</v>
      </c>
      <c r="H4084" s="463"/>
      <c r="I4084" s="354">
        <f t="shared" ref="I4084" si="1148">D4084*F4084*H4084</f>
        <v>0</v>
      </c>
      <c r="J4084" s="1032">
        <f>SUM(I4084:I4089)</f>
        <v>0</v>
      </c>
    </row>
    <row r="4085" spans="2:10" s="115" customFormat="1" ht="15.95" hidden="1" customHeight="1">
      <c r="B4085" s="1024"/>
      <c r="C4085" s="1027"/>
      <c r="D4085" s="1030"/>
      <c r="E4085" s="196" t="s">
        <v>259</v>
      </c>
      <c r="F4085" s="537"/>
      <c r="G4085" s="351">
        <f>D4084*F4085</f>
        <v>0</v>
      </c>
      <c r="H4085" s="463"/>
      <c r="I4085" s="354">
        <f t="shared" ref="I4085" si="1149">D4084*F4085*H4085</f>
        <v>0</v>
      </c>
      <c r="J4085" s="1033"/>
    </row>
    <row r="4086" spans="2:10" s="115" customFormat="1" ht="15.95" hidden="1" customHeight="1">
      <c r="B4086" s="1024"/>
      <c r="C4086" s="1027"/>
      <c r="D4086" s="1030"/>
      <c r="E4086" s="196" t="s">
        <v>243</v>
      </c>
      <c r="F4086" s="537"/>
      <c r="G4086" s="351">
        <f>D4084*F4086</f>
        <v>0</v>
      </c>
      <c r="H4086" s="463"/>
      <c r="I4086" s="354">
        <f>D4084*F4086*H4086</f>
        <v>0</v>
      </c>
      <c r="J4086" s="1033"/>
    </row>
    <row r="4087" spans="2:10" s="115" customFormat="1" ht="15.95" hidden="1" customHeight="1">
      <c r="B4087" s="1024"/>
      <c r="C4087" s="1027"/>
      <c r="D4087" s="1030"/>
      <c r="E4087" s="196" t="s">
        <v>260</v>
      </c>
      <c r="F4087" s="537"/>
      <c r="G4087" s="351">
        <f>D4084*F4087</f>
        <v>0</v>
      </c>
      <c r="H4087" s="463"/>
      <c r="I4087" s="354">
        <f>D4084*F4087*H4087</f>
        <v>0</v>
      </c>
      <c r="J4087" s="1033"/>
    </row>
    <row r="4088" spans="2:10" s="115" customFormat="1" ht="15.95" hidden="1" customHeight="1">
      <c r="B4088" s="1024"/>
      <c r="C4088" s="1027"/>
      <c r="D4088" s="1030"/>
      <c r="E4088" s="196" t="s">
        <v>261</v>
      </c>
      <c r="F4088" s="537"/>
      <c r="G4088" s="351">
        <f>D4084*F4088</f>
        <v>0</v>
      </c>
      <c r="H4088" s="463"/>
      <c r="I4088" s="354">
        <f>D4084*F4088*H4088</f>
        <v>0</v>
      </c>
      <c r="J4088" s="1033"/>
    </row>
    <row r="4089" spans="2:10" s="115" customFormat="1" ht="15.95" hidden="1" customHeight="1">
      <c r="B4089" s="1025"/>
      <c r="C4089" s="1028"/>
      <c r="D4089" s="1031"/>
      <c r="E4089" s="196" t="s">
        <v>126</v>
      </c>
      <c r="F4089" s="537"/>
      <c r="G4089" s="351">
        <f>D4084*F4089</f>
        <v>0</v>
      </c>
      <c r="H4089" s="463"/>
      <c r="I4089" s="354">
        <f>D4084*F4089*H4089</f>
        <v>0</v>
      </c>
      <c r="J4089" s="1034"/>
    </row>
    <row r="4090" spans="2:10" s="115" customFormat="1" ht="15.95" hidden="1" customHeight="1">
      <c r="B4090" s="1023">
        <v>681</v>
      </c>
      <c r="C4090" s="1026"/>
      <c r="D4090" s="1029"/>
      <c r="E4090" s="196" t="s">
        <v>128</v>
      </c>
      <c r="F4090" s="537"/>
      <c r="G4090" s="351">
        <f>D4090*F4090</f>
        <v>0</v>
      </c>
      <c r="H4090" s="463"/>
      <c r="I4090" s="354">
        <f t="shared" ref="I4090" si="1150">D4090*F4090*H4090</f>
        <v>0</v>
      </c>
      <c r="J4090" s="1032">
        <f>SUM(I4090:I4095)</f>
        <v>0</v>
      </c>
    </row>
    <row r="4091" spans="2:10" s="115" customFormat="1" ht="15.95" hidden="1" customHeight="1">
      <c r="B4091" s="1024"/>
      <c r="C4091" s="1027"/>
      <c r="D4091" s="1030"/>
      <c r="E4091" s="196" t="s">
        <v>259</v>
      </c>
      <c r="F4091" s="537"/>
      <c r="G4091" s="351">
        <f>D4090*F4091</f>
        <v>0</v>
      </c>
      <c r="H4091" s="463"/>
      <c r="I4091" s="354">
        <f t="shared" ref="I4091" si="1151">D4090*F4091*H4091</f>
        <v>0</v>
      </c>
      <c r="J4091" s="1033"/>
    </row>
    <row r="4092" spans="2:10" s="115" customFormat="1" ht="15.95" hidden="1" customHeight="1">
      <c r="B4092" s="1024"/>
      <c r="C4092" s="1027"/>
      <c r="D4092" s="1030"/>
      <c r="E4092" s="196" t="s">
        <v>243</v>
      </c>
      <c r="F4092" s="537"/>
      <c r="G4092" s="351">
        <f>D4090*F4092</f>
        <v>0</v>
      </c>
      <c r="H4092" s="463"/>
      <c r="I4092" s="354">
        <f>D4090*F4092*H4092</f>
        <v>0</v>
      </c>
      <c r="J4092" s="1033"/>
    </row>
    <row r="4093" spans="2:10" s="115" customFormat="1" ht="15.95" hidden="1" customHeight="1">
      <c r="B4093" s="1024"/>
      <c r="C4093" s="1027"/>
      <c r="D4093" s="1030"/>
      <c r="E4093" s="196" t="s">
        <v>260</v>
      </c>
      <c r="F4093" s="537"/>
      <c r="G4093" s="351">
        <f>D4090*F4093</f>
        <v>0</v>
      </c>
      <c r="H4093" s="463"/>
      <c r="I4093" s="354">
        <f>D4090*F4093*H4093</f>
        <v>0</v>
      </c>
      <c r="J4093" s="1033"/>
    </row>
    <row r="4094" spans="2:10" s="115" customFormat="1" ht="15.95" hidden="1" customHeight="1">
      <c r="B4094" s="1024"/>
      <c r="C4094" s="1027"/>
      <c r="D4094" s="1030"/>
      <c r="E4094" s="196" t="s">
        <v>261</v>
      </c>
      <c r="F4094" s="537"/>
      <c r="G4094" s="351">
        <f>D4090*F4094</f>
        <v>0</v>
      </c>
      <c r="H4094" s="463"/>
      <c r="I4094" s="354">
        <f>D4090*F4094*H4094</f>
        <v>0</v>
      </c>
      <c r="J4094" s="1033"/>
    </row>
    <row r="4095" spans="2:10" s="115" customFormat="1" ht="15.95" hidden="1" customHeight="1">
      <c r="B4095" s="1025"/>
      <c r="C4095" s="1028"/>
      <c r="D4095" s="1031"/>
      <c r="E4095" s="196" t="s">
        <v>126</v>
      </c>
      <c r="F4095" s="537"/>
      <c r="G4095" s="351">
        <f>D4090*F4095</f>
        <v>0</v>
      </c>
      <c r="H4095" s="463"/>
      <c r="I4095" s="354">
        <f>D4090*F4095*H4095</f>
        <v>0</v>
      </c>
      <c r="J4095" s="1034"/>
    </row>
    <row r="4096" spans="2:10" s="115" customFormat="1" ht="15.95" hidden="1" customHeight="1">
      <c r="B4096" s="1023">
        <v>682</v>
      </c>
      <c r="C4096" s="1026"/>
      <c r="D4096" s="1029"/>
      <c r="E4096" s="196" t="s">
        <v>128</v>
      </c>
      <c r="F4096" s="537"/>
      <c r="G4096" s="351">
        <f>D4096*F4096</f>
        <v>0</v>
      </c>
      <c r="H4096" s="463"/>
      <c r="I4096" s="354">
        <f t="shared" ref="I4096" si="1152">D4096*F4096*H4096</f>
        <v>0</v>
      </c>
      <c r="J4096" s="1032">
        <f>SUM(I4096:I4101)</f>
        <v>0</v>
      </c>
    </row>
    <row r="4097" spans="2:10" s="115" customFormat="1" ht="15.95" hidden="1" customHeight="1">
      <c r="B4097" s="1024"/>
      <c r="C4097" s="1027"/>
      <c r="D4097" s="1030"/>
      <c r="E4097" s="196" t="s">
        <v>259</v>
      </c>
      <c r="F4097" s="537"/>
      <c r="G4097" s="351">
        <f>D4096*F4097</f>
        <v>0</v>
      </c>
      <c r="H4097" s="463"/>
      <c r="I4097" s="354">
        <f t="shared" ref="I4097" si="1153">D4096*F4097*H4097</f>
        <v>0</v>
      </c>
      <c r="J4097" s="1033"/>
    </row>
    <row r="4098" spans="2:10" s="115" customFormat="1" ht="15.95" hidden="1" customHeight="1">
      <c r="B4098" s="1024"/>
      <c r="C4098" s="1027"/>
      <c r="D4098" s="1030"/>
      <c r="E4098" s="196" t="s">
        <v>243</v>
      </c>
      <c r="F4098" s="537"/>
      <c r="G4098" s="351">
        <f>D4096*F4098</f>
        <v>0</v>
      </c>
      <c r="H4098" s="463"/>
      <c r="I4098" s="354">
        <f>D4096*F4098*H4098</f>
        <v>0</v>
      </c>
      <c r="J4098" s="1033"/>
    </row>
    <row r="4099" spans="2:10" s="115" customFormat="1" ht="15.95" hidden="1" customHeight="1">
      <c r="B4099" s="1024"/>
      <c r="C4099" s="1027"/>
      <c r="D4099" s="1030"/>
      <c r="E4099" s="196" t="s">
        <v>260</v>
      </c>
      <c r="F4099" s="537"/>
      <c r="G4099" s="351">
        <f>D4096*F4099</f>
        <v>0</v>
      </c>
      <c r="H4099" s="463"/>
      <c r="I4099" s="354">
        <f>D4096*F4099*H4099</f>
        <v>0</v>
      </c>
      <c r="J4099" s="1033"/>
    </row>
    <row r="4100" spans="2:10" s="115" customFormat="1" ht="15.95" hidden="1" customHeight="1">
      <c r="B4100" s="1024"/>
      <c r="C4100" s="1027"/>
      <c r="D4100" s="1030"/>
      <c r="E4100" s="196" t="s">
        <v>261</v>
      </c>
      <c r="F4100" s="537"/>
      <c r="G4100" s="351">
        <f>D4096*F4100</f>
        <v>0</v>
      </c>
      <c r="H4100" s="463"/>
      <c r="I4100" s="354">
        <f>D4096*F4100*H4100</f>
        <v>0</v>
      </c>
      <c r="J4100" s="1033"/>
    </row>
    <row r="4101" spans="2:10" s="115" customFormat="1" ht="15.95" hidden="1" customHeight="1">
      <c r="B4101" s="1025"/>
      <c r="C4101" s="1028"/>
      <c r="D4101" s="1031"/>
      <c r="E4101" s="196" t="s">
        <v>126</v>
      </c>
      <c r="F4101" s="537"/>
      <c r="G4101" s="351">
        <f>D4096*F4101</f>
        <v>0</v>
      </c>
      <c r="H4101" s="463"/>
      <c r="I4101" s="354">
        <f>D4096*F4101*H4101</f>
        <v>0</v>
      </c>
      <c r="J4101" s="1034"/>
    </row>
    <row r="4102" spans="2:10" s="115" customFormat="1" ht="15.95" hidden="1" customHeight="1">
      <c r="B4102" s="1023">
        <v>683</v>
      </c>
      <c r="C4102" s="1026"/>
      <c r="D4102" s="1029"/>
      <c r="E4102" s="196" t="s">
        <v>128</v>
      </c>
      <c r="F4102" s="537"/>
      <c r="G4102" s="351">
        <f>D4102*F4102</f>
        <v>0</v>
      </c>
      <c r="H4102" s="463"/>
      <c r="I4102" s="354">
        <f t="shared" ref="I4102" si="1154">D4102*F4102*H4102</f>
        <v>0</v>
      </c>
      <c r="J4102" s="1032">
        <f>SUM(I4102:I4107)</f>
        <v>0</v>
      </c>
    </row>
    <row r="4103" spans="2:10" s="115" customFormat="1" ht="15.95" hidden="1" customHeight="1">
      <c r="B4103" s="1024"/>
      <c r="C4103" s="1027"/>
      <c r="D4103" s="1030"/>
      <c r="E4103" s="196" t="s">
        <v>259</v>
      </c>
      <c r="F4103" s="537"/>
      <c r="G4103" s="351">
        <f>D4102*F4103</f>
        <v>0</v>
      </c>
      <c r="H4103" s="463"/>
      <c r="I4103" s="354">
        <f t="shared" ref="I4103" si="1155">D4102*F4103*H4103</f>
        <v>0</v>
      </c>
      <c r="J4103" s="1033"/>
    </row>
    <row r="4104" spans="2:10" s="115" customFormat="1" ht="15.95" hidden="1" customHeight="1">
      <c r="B4104" s="1024"/>
      <c r="C4104" s="1027"/>
      <c r="D4104" s="1030"/>
      <c r="E4104" s="196" t="s">
        <v>243</v>
      </c>
      <c r="F4104" s="537"/>
      <c r="G4104" s="351">
        <f>D4102*F4104</f>
        <v>0</v>
      </c>
      <c r="H4104" s="463"/>
      <c r="I4104" s="354">
        <f>D4102*F4104*H4104</f>
        <v>0</v>
      </c>
      <c r="J4104" s="1033"/>
    </row>
    <row r="4105" spans="2:10" s="115" customFormat="1" ht="15.95" hidden="1" customHeight="1">
      <c r="B4105" s="1024"/>
      <c r="C4105" s="1027"/>
      <c r="D4105" s="1030"/>
      <c r="E4105" s="196" t="s">
        <v>260</v>
      </c>
      <c r="F4105" s="537"/>
      <c r="G4105" s="351">
        <f>D4102*F4105</f>
        <v>0</v>
      </c>
      <c r="H4105" s="463"/>
      <c r="I4105" s="354">
        <f>D4102*F4105*H4105</f>
        <v>0</v>
      </c>
      <c r="J4105" s="1033"/>
    </row>
    <row r="4106" spans="2:10" s="115" customFormat="1" ht="15.95" hidden="1" customHeight="1">
      <c r="B4106" s="1024"/>
      <c r="C4106" s="1027"/>
      <c r="D4106" s="1030"/>
      <c r="E4106" s="196" t="s">
        <v>261</v>
      </c>
      <c r="F4106" s="537"/>
      <c r="G4106" s="351">
        <f>D4102*F4106</f>
        <v>0</v>
      </c>
      <c r="H4106" s="463"/>
      <c r="I4106" s="354">
        <f>D4102*F4106*H4106</f>
        <v>0</v>
      </c>
      <c r="J4106" s="1033"/>
    </row>
    <row r="4107" spans="2:10" s="115" customFormat="1" ht="15.95" hidden="1" customHeight="1">
      <c r="B4107" s="1025"/>
      <c r="C4107" s="1028"/>
      <c r="D4107" s="1031"/>
      <c r="E4107" s="196" t="s">
        <v>126</v>
      </c>
      <c r="F4107" s="537"/>
      <c r="G4107" s="351">
        <f>D4102*F4107</f>
        <v>0</v>
      </c>
      <c r="H4107" s="463"/>
      <c r="I4107" s="354">
        <f>D4102*F4107*H4107</f>
        <v>0</v>
      </c>
      <c r="J4107" s="1034"/>
    </row>
    <row r="4108" spans="2:10" s="115" customFormat="1" ht="15.95" hidden="1" customHeight="1">
      <c r="B4108" s="1023">
        <v>684</v>
      </c>
      <c r="C4108" s="1026"/>
      <c r="D4108" s="1029"/>
      <c r="E4108" s="196" t="s">
        <v>128</v>
      </c>
      <c r="F4108" s="537"/>
      <c r="G4108" s="351">
        <f>D4108*F4108</f>
        <v>0</v>
      </c>
      <c r="H4108" s="463"/>
      <c r="I4108" s="354">
        <f t="shared" ref="I4108" si="1156">D4108*F4108*H4108</f>
        <v>0</v>
      </c>
      <c r="J4108" s="1032">
        <f>SUM(I4108:I4113)</f>
        <v>0</v>
      </c>
    </row>
    <row r="4109" spans="2:10" s="115" customFormat="1" ht="15.95" hidden="1" customHeight="1">
      <c r="B4109" s="1024"/>
      <c r="C4109" s="1027"/>
      <c r="D4109" s="1030"/>
      <c r="E4109" s="196" t="s">
        <v>259</v>
      </c>
      <c r="F4109" s="537"/>
      <c r="G4109" s="351">
        <f>D4108*F4109</f>
        <v>0</v>
      </c>
      <c r="H4109" s="463"/>
      <c r="I4109" s="354">
        <f t="shared" ref="I4109" si="1157">D4108*F4109*H4109</f>
        <v>0</v>
      </c>
      <c r="J4109" s="1033"/>
    </row>
    <row r="4110" spans="2:10" s="115" customFormat="1" ht="15.95" hidden="1" customHeight="1">
      <c r="B4110" s="1024"/>
      <c r="C4110" s="1027"/>
      <c r="D4110" s="1030"/>
      <c r="E4110" s="196" t="s">
        <v>243</v>
      </c>
      <c r="F4110" s="537"/>
      <c r="G4110" s="351">
        <f>D4108*F4110</f>
        <v>0</v>
      </c>
      <c r="H4110" s="463"/>
      <c r="I4110" s="354">
        <f>D4108*F4110*H4110</f>
        <v>0</v>
      </c>
      <c r="J4110" s="1033"/>
    </row>
    <row r="4111" spans="2:10" s="115" customFormat="1" ht="15.95" hidden="1" customHeight="1">
      <c r="B4111" s="1024"/>
      <c r="C4111" s="1027"/>
      <c r="D4111" s="1030"/>
      <c r="E4111" s="196" t="s">
        <v>260</v>
      </c>
      <c r="F4111" s="537"/>
      <c r="G4111" s="351">
        <f>D4108*F4111</f>
        <v>0</v>
      </c>
      <c r="H4111" s="463"/>
      <c r="I4111" s="354">
        <f>D4108*F4111*H4111</f>
        <v>0</v>
      </c>
      <c r="J4111" s="1033"/>
    </row>
    <row r="4112" spans="2:10" s="115" customFormat="1" ht="15.95" hidden="1" customHeight="1">
      <c r="B4112" s="1024"/>
      <c r="C4112" s="1027"/>
      <c r="D4112" s="1030"/>
      <c r="E4112" s="196" t="s">
        <v>261</v>
      </c>
      <c r="F4112" s="537"/>
      <c r="G4112" s="351">
        <f>D4108*F4112</f>
        <v>0</v>
      </c>
      <c r="H4112" s="463"/>
      <c r="I4112" s="354">
        <f>D4108*F4112*H4112</f>
        <v>0</v>
      </c>
      <c r="J4112" s="1033"/>
    </row>
    <row r="4113" spans="2:10" s="115" customFormat="1" ht="15.95" hidden="1" customHeight="1">
      <c r="B4113" s="1025"/>
      <c r="C4113" s="1028"/>
      <c r="D4113" s="1031"/>
      <c r="E4113" s="196" t="s">
        <v>126</v>
      </c>
      <c r="F4113" s="537"/>
      <c r="G4113" s="351">
        <f>D4108*F4113</f>
        <v>0</v>
      </c>
      <c r="H4113" s="463"/>
      <c r="I4113" s="354">
        <f>D4108*F4113*H4113</f>
        <v>0</v>
      </c>
      <c r="J4113" s="1034"/>
    </row>
    <row r="4114" spans="2:10" s="115" customFormat="1" ht="15.95" hidden="1" customHeight="1">
      <c r="B4114" s="1023">
        <v>685</v>
      </c>
      <c r="C4114" s="1026"/>
      <c r="D4114" s="1029"/>
      <c r="E4114" s="196" t="s">
        <v>128</v>
      </c>
      <c r="F4114" s="537"/>
      <c r="G4114" s="351">
        <f>D4114*F4114</f>
        <v>0</v>
      </c>
      <c r="H4114" s="463"/>
      <c r="I4114" s="354">
        <f t="shared" ref="I4114" si="1158">D4114*F4114*H4114</f>
        <v>0</v>
      </c>
      <c r="J4114" s="1032">
        <f>SUM(I4114:I4119)</f>
        <v>0</v>
      </c>
    </row>
    <row r="4115" spans="2:10" s="115" customFormat="1" ht="15.95" hidden="1" customHeight="1">
      <c r="B4115" s="1024"/>
      <c r="C4115" s="1027"/>
      <c r="D4115" s="1030"/>
      <c r="E4115" s="196" t="s">
        <v>259</v>
      </c>
      <c r="F4115" s="537"/>
      <c r="G4115" s="351">
        <f>D4114*F4115</f>
        <v>0</v>
      </c>
      <c r="H4115" s="463"/>
      <c r="I4115" s="354">
        <f t="shared" ref="I4115" si="1159">D4114*F4115*H4115</f>
        <v>0</v>
      </c>
      <c r="J4115" s="1033"/>
    </row>
    <row r="4116" spans="2:10" s="115" customFormat="1" ht="15.95" hidden="1" customHeight="1">
      <c r="B4116" s="1024"/>
      <c r="C4116" s="1027"/>
      <c r="D4116" s="1030"/>
      <c r="E4116" s="196" t="s">
        <v>243</v>
      </c>
      <c r="F4116" s="537"/>
      <c r="G4116" s="351">
        <f>D4114*F4116</f>
        <v>0</v>
      </c>
      <c r="H4116" s="463"/>
      <c r="I4116" s="354">
        <f>D4114*F4116*H4116</f>
        <v>0</v>
      </c>
      <c r="J4116" s="1033"/>
    </row>
    <row r="4117" spans="2:10" s="115" customFormat="1" ht="15.95" hidden="1" customHeight="1">
      <c r="B4117" s="1024"/>
      <c r="C4117" s="1027"/>
      <c r="D4117" s="1030"/>
      <c r="E4117" s="196" t="s">
        <v>260</v>
      </c>
      <c r="F4117" s="537"/>
      <c r="G4117" s="351">
        <f>D4114*F4117</f>
        <v>0</v>
      </c>
      <c r="H4117" s="463"/>
      <c r="I4117" s="354">
        <f>D4114*F4117*H4117</f>
        <v>0</v>
      </c>
      <c r="J4117" s="1033"/>
    </row>
    <row r="4118" spans="2:10" s="115" customFormat="1" ht="15.95" hidden="1" customHeight="1">
      <c r="B4118" s="1024"/>
      <c r="C4118" s="1027"/>
      <c r="D4118" s="1030"/>
      <c r="E4118" s="196" t="s">
        <v>261</v>
      </c>
      <c r="F4118" s="537"/>
      <c r="G4118" s="351">
        <f>D4114*F4118</f>
        <v>0</v>
      </c>
      <c r="H4118" s="463"/>
      <c r="I4118" s="354">
        <f>D4114*F4118*H4118</f>
        <v>0</v>
      </c>
      <c r="J4118" s="1033"/>
    </row>
    <row r="4119" spans="2:10" s="115" customFormat="1" ht="15.95" hidden="1" customHeight="1">
      <c r="B4119" s="1025"/>
      <c r="C4119" s="1028"/>
      <c r="D4119" s="1031"/>
      <c r="E4119" s="196" t="s">
        <v>126</v>
      </c>
      <c r="F4119" s="537"/>
      <c r="G4119" s="351">
        <f>D4114*F4119</f>
        <v>0</v>
      </c>
      <c r="H4119" s="463"/>
      <c r="I4119" s="354">
        <f>D4114*F4119*H4119</f>
        <v>0</v>
      </c>
      <c r="J4119" s="1034"/>
    </row>
    <row r="4120" spans="2:10" s="115" customFormat="1" ht="15.95" hidden="1" customHeight="1">
      <c r="B4120" s="1023">
        <v>686</v>
      </c>
      <c r="C4120" s="1026"/>
      <c r="D4120" s="1029"/>
      <c r="E4120" s="196" t="s">
        <v>128</v>
      </c>
      <c r="F4120" s="537"/>
      <c r="G4120" s="351">
        <f>D4120*F4120</f>
        <v>0</v>
      </c>
      <c r="H4120" s="463"/>
      <c r="I4120" s="354">
        <f t="shared" ref="I4120" si="1160">D4120*F4120*H4120</f>
        <v>0</v>
      </c>
      <c r="J4120" s="1032">
        <f>SUM(I4120:I4125)</f>
        <v>0</v>
      </c>
    </row>
    <row r="4121" spans="2:10" s="115" customFormat="1" ht="15.95" hidden="1" customHeight="1">
      <c r="B4121" s="1024"/>
      <c r="C4121" s="1027"/>
      <c r="D4121" s="1030"/>
      <c r="E4121" s="196" t="s">
        <v>259</v>
      </c>
      <c r="F4121" s="537"/>
      <c r="G4121" s="351">
        <f>D4120*F4121</f>
        <v>0</v>
      </c>
      <c r="H4121" s="463"/>
      <c r="I4121" s="354">
        <f t="shared" ref="I4121" si="1161">D4120*F4121*H4121</f>
        <v>0</v>
      </c>
      <c r="J4121" s="1033"/>
    </row>
    <row r="4122" spans="2:10" s="115" customFormat="1" ht="15.95" hidden="1" customHeight="1">
      <c r="B4122" s="1024"/>
      <c r="C4122" s="1027"/>
      <c r="D4122" s="1030"/>
      <c r="E4122" s="196" t="s">
        <v>243</v>
      </c>
      <c r="F4122" s="537"/>
      <c r="G4122" s="351">
        <f>D4120*F4122</f>
        <v>0</v>
      </c>
      <c r="H4122" s="463"/>
      <c r="I4122" s="354">
        <f>D4120*F4122*H4122</f>
        <v>0</v>
      </c>
      <c r="J4122" s="1033"/>
    </row>
    <row r="4123" spans="2:10" s="115" customFormat="1" ht="15.95" hidden="1" customHeight="1">
      <c r="B4123" s="1024"/>
      <c r="C4123" s="1027"/>
      <c r="D4123" s="1030"/>
      <c r="E4123" s="196" t="s">
        <v>260</v>
      </c>
      <c r="F4123" s="537"/>
      <c r="G4123" s="351">
        <f>D4120*F4123</f>
        <v>0</v>
      </c>
      <c r="H4123" s="463"/>
      <c r="I4123" s="354">
        <f>D4120*F4123*H4123</f>
        <v>0</v>
      </c>
      <c r="J4123" s="1033"/>
    </row>
    <row r="4124" spans="2:10" s="115" customFormat="1" ht="15.95" hidden="1" customHeight="1">
      <c r="B4124" s="1024"/>
      <c r="C4124" s="1027"/>
      <c r="D4124" s="1030"/>
      <c r="E4124" s="196" t="s">
        <v>261</v>
      </c>
      <c r="F4124" s="537"/>
      <c r="G4124" s="351">
        <f>D4120*F4124</f>
        <v>0</v>
      </c>
      <c r="H4124" s="463"/>
      <c r="I4124" s="354">
        <f>D4120*F4124*H4124</f>
        <v>0</v>
      </c>
      <c r="J4124" s="1033"/>
    </row>
    <row r="4125" spans="2:10" s="115" customFormat="1" ht="15.95" hidden="1" customHeight="1">
      <c r="B4125" s="1025"/>
      <c r="C4125" s="1028"/>
      <c r="D4125" s="1031"/>
      <c r="E4125" s="196" t="s">
        <v>126</v>
      </c>
      <c r="F4125" s="537"/>
      <c r="G4125" s="351">
        <f>D4120*F4125</f>
        <v>0</v>
      </c>
      <c r="H4125" s="463"/>
      <c r="I4125" s="354">
        <f>D4120*F4125*H4125</f>
        <v>0</v>
      </c>
      <c r="J4125" s="1034"/>
    </row>
    <row r="4126" spans="2:10" s="115" customFormat="1" ht="15.95" hidden="1" customHeight="1">
      <c r="B4126" s="1023">
        <v>687</v>
      </c>
      <c r="C4126" s="1026"/>
      <c r="D4126" s="1029"/>
      <c r="E4126" s="196" t="s">
        <v>128</v>
      </c>
      <c r="F4126" s="537"/>
      <c r="G4126" s="351">
        <f>D4126*F4126</f>
        <v>0</v>
      </c>
      <c r="H4126" s="463"/>
      <c r="I4126" s="354">
        <f t="shared" ref="I4126" si="1162">D4126*F4126*H4126</f>
        <v>0</v>
      </c>
      <c r="J4126" s="1032">
        <f>SUM(I4126:I4131)</f>
        <v>0</v>
      </c>
    </row>
    <row r="4127" spans="2:10" s="115" customFormat="1" ht="15.95" hidden="1" customHeight="1">
      <c r="B4127" s="1024"/>
      <c r="C4127" s="1027"/>
      <c r="D4127" s="1030"/>
      <c r="E4127" s="196" t="s">
        <v>259</v>
      </c>
      <c r="F4127" s="537"/>
      <c r="G4127" s="351">
        <f>D4126*F4127</f>
        <v>0</v>
      </c>
      <c r="H4127" s="463"/>
      <c r="I4127" s="354">
        <f t="shared" ref="I4127" si="1163">D4126*F4127*H4127</f>
        <v>0</v>
      </c>
      <c r="J4127" s="1033"/>
    </row>
    <row r="4128" spans="2:10" s="115" customFormat="1" ht="15.95" hidden="1" customHeight="1">
      <c r="B4128" s="1024"/>
      <c r="C4128" s="1027"/>
      <c r="D4128" s="1030"/>
      <c r="E4128" s="196" t="s">
        <v>243</v>
      </c>
      <c r="F4128" s="537"/>
      <c r="G4128" s="351">
        <f>D4126*F4128</f>
        <v>0</v>
      </c>
      <c r="H4128" s="463"/>
      <c r="I4128" s="354">
        <f>D4126*F4128*H4128</f>
        <v>0</v>
      </c>
      <c r="J4128" s="1033"/>
    </row>
    <row r="4129" spans="2:10" s="115" customFormat="1" ht="15.95" hidden="1" customHeight="1">
      <c r="B4129" s="1024"/>
      <c r="C4129" s="1027"/>
      <c r="D4129" s="1030"/>
      <c r="E4129" s="196" t="s">
        <v>260</v>
      </c>
      <c r="F4129" s="537"/>
      <c r="G4129" s="351">
        <f>D4126*F4129</f>
        <v>0</v>
      </c>
      <c r="H4129" s="463"/>
      <c r="I4129" s="354">
        <f>D4126*F4129*H4129</f>
        <v>0</v>
      </c>
      <c r="J4129" s="1033"/>
    </row>
    <row r="4130" spans="2:10" s="115" customFormat="1" ht="15.95" hidden="1" customHeight="1">
      <c r="B4130" s="1024"/>
      <c r="C4130" s="1027"/>
      <c r="D4130" s="1030"/>
      <c r="E4130" s="196" t="s">
        <v>261</v>
      </c>
      <c r="F4130" s="537"/>
      <c r="G4130" s="351">
        <f>D4126*F4130</f>
        <v>0</v>
      </c>
      <c r="H4130" s="463"/>
      <c r="I4130" s="354">
        <f>D4126*F4130*H4130</f>
        <v>0</v>
      </c>
      <c r="J4130" s="1033"/>
    </row>
    <row r="4131" spans="2:10" s="115" customFormat="1" ht="15.95" hidden="1" customHeight="1">
      <c r="B4131" s="1025"/>
      <c r="C4131" s="1028"/>
      <c r="D4131" s="1031"/>
      <c r="E4131" s="196" t="s">
        <v>126</v>
      </c>
      <c r="F4131" s="537"/>
      <c r="G4131" s="351">
        <f>D4126*F4131</f>
        <v>0</v>
      </c>
      <c r="H4131" s="463"/>
      <c r="I4131" s="354">
        <f>D4126*F4131*H4131</f>
        <v>0</v>
      </c>
      <c r="J4131" s="1034"/>
    </row>
    <row r="4132" spans="2:10" s="115" customFormat="1" ht="15.95" hidden="1" customHeight="1">
      <c r="B4132" s="1023">
        <v>688</v>
      </c>
      <c r="C4132" s="1026"/>
      <c r="D4132" s="1029"/>
      <c r="E4132" s="196" t="s">
        <v>128</v>
      </c>
      <c r="F4132" s="537"/>
      <c r="G4132" s="351">
        <f>D4132*F4132</f>
        <v>0</v>
      </c>
      <c r="H4132" s="463"/>
      <c r="I4132" s="354">
        <f t="shared" ref="I4132" si="1164">D4132*F4132*H4132</f>
        <v>0</v>
      </c>
      <c r="J4132" s="1032">
        <f>SUM(I4132:I4137)</f>
        <v>0</v>
      </c>
    </row>
    <row r="4133" spans="2:10" s="115" customFormat="1" ht="15.95" hidden="1" customHeight="1">
      <c r="B4133" s="1024"/>
      <c r="C4133" s="1027"/>
      <c r="D4133" s="1030"/>
      <c r="E4133" s="196" t="s">
        <v>259</v>
      </c>
      <c r="F4133" s="537"/>
      <c r="G4133" s="351">
        <f>D4132*F4133</f>
        <v>0</v>
      </c>
      <c r="H4133" s="463"/>
      <c r="I4133" s="354">
        <f t="shared" ref="I4133" si="1165">D4132*F4133*H4133</f>
        <v>0</v>
      </c>
      <c r="J4133" s="1033"/>
    </row>
    <row r="4134" spans="2:10" s="115" customFormat="1" ht="15.95" hidden="1" customHeight="1">
      <c r="B4134" s="1024"/>
      <c r="C4134" s="1027"/>
      <c r="D4134" s="1030"/>
      <c r="E4134" s="196" t="s">
        <v>243</v>
      </c>
      <c r="F4134" s="537"/>
      <c r="G4134" s="351">
        <f>D4132*F4134</f>
        <v>0</v>
      </c>
      <c r="H4134" s="463"/>
      <c r="I4134" s="354">
        <f>D4132*F4134*H4134</f>
        <v>0</v>
      </c>
      <c r="J4134" s="1033"/>
    </row>
    <row r="4135" spans="2:10" s="115" customFormat="1" ht="15.95" hidden="1" customHeight="1">
      <c r="B4135" s="1024"/>
      <c r="C4135" s="1027"/>
      <c r="D4135" s="1030"/>
      <c r="E4135" s="196" t="s">
        <v>260</v>
      </c>
      <c r="F4135" s="537"/>
      <c r="G4135" s="351">
        <f>D4132*F4135</f>
        <v>0</v>
      </c>
      <c r="H4135" s="463"/>
      <c r="I4135" s="354">
        <f>D4132*F4135*H4135</f>
        <v>0</v>
      </c>
      <c r="J4135" s="1033"/>
    </row>
    <row r="4136" spans="2:10" s="115" customFormat="1" ht="15.95" hidden="1" customHeight="1">
      <c r="B4136" s="1024"/>
      <c r="C4136" s="1027"/>
      <c r="D4136" s="1030"/>
      <c r="E4136" s="196" t="s">
        <v>261</v>
      </c>
      <c r="F4136" s="537"/>
      <c r="G4136" s="351">
        <f>D4132*F4136</f>
        <v>0</v>
      </c>
      <c r="H4136" s="463"/>
      <c r="I4136" s="354">
        <f>D4132*F4136*H4136</f>
        <v>0</v>
      </c>
      <c r="J4136" s="1033"/>
    </row>
    <row r="4137" spans="2:10" s="115" customFormat="1" ht="15.95" hidden="1" customHeight="1">
      <c r="B4137" s="1025"/>
      <c r="C4137" s="1028"/>
      <c r="D4137" s="1031"/>
      <c r="E4137" s="196" t="s">
        <v>126</v>
      </c>
      <c r="F4137" s="537"/>
      <c r="G4137" s="351">
        <f>D4132*F4137</f>
        <v>0</v>
      </c>
      <c r="H4137" s="463"/>
      <c r="I4137" s="354">
        <f>D4132*F4137*H4137</f>
        <v>0</v>
      </c>
      <c r="J4137" s="1034"/>
    </row>
    <row r="4138" spans="2:10" s="115" customFormat="1" ht="15.95" hidden="1" customHeight="1">
      <c r="B4138" s="1023">
        <v>689</v>
      </c>
      <c r="C4138" s="1026"/>
      <c r="D4138" s="1029"/>
      <c r="E4138" s="196" t="s">
        <v>128</v>
      </c>
      <c r="F4138" s="537"/>
      <c r="G4138" s="351">
        <f>D4138*F4138</f>
        <v>0</v>
      </c>
      <c r="H4138" s="463"/>
      <c r="I4138" s="354">
        <f t="shared" ref="I4138" si="1166">D4138*F4138*H4138</f>
        <v>0</v>
      </c>
      <c r="J4138" s="1032">
        <f>SUM(I4138:I4143)</f>
        <v>0</v>
      </c>
    </row>
    <row r="4139" spans="2:10" s="115" customFormat="1" ht="15.95" hidden="1" customHeight="1">
      <c r="B4139" s="1024"/>
      <c r="C4139" s="1027"/>
      <c r="D4139" s="1030"/>
      <c r="E4139" s="196" t="s">
        <v>259</v>
      </c>
      <c r="F4139" s="537"/>
      <c r="G4139" s="351">
        <f>D4138*F4139</f>
        <v>0</v>
      </c>
      <c r="H4139" s="463"/>
      <c r="I4139" s="354">
        <f t="shared" ref="I4139" si="1167">D4138*F4139*H4139</f>
        <v>0</v>
      </c>
      <c r="J4139" s="1033"/>
    </row>
    <row r="4140" spans="2:10" s="115" customFormat="1" ht="15.95" hidden="1" customHeight="1">
      <c r="B4140" s="1024"/>
      <c r="C4140" s="1027"/>
      <c r="D4140" s="1030"/>
      <c r="E4140" s="196" t="s">
        <v>243</v>
      </c>
      <c r="F4140" s="537"/>
      <c r="G4140" s="351">
        <f>D4138*F4140</f>
        <v>0</v>
      </c>
      <c r="H4140" s="463"/>
      <c r="I4140" s="354">
        <f>D4138*F4140*H4140</f>
        <v>0</v>
      </c>
      <c r="J4140" s="1033"/>
    </row>
    <row r="4141" spans="2:10" s="115" customFormat="1" ht="15.95" hidden="1" customHeight="1">
      <c r="B4141" s="1024"/>
      <c r="C4141" s="1027"/>
      <c r="D4141" s="1030"/>
      <c r="E4141" s="196" t="s">
        <v>260</v>
      </c>
      <c r="F4141" s="537"/>
      <c r="G4141" s="351">
        <f>D4138*F4141</f>
        <v>0</v>
      </c>
      <c r="H4141" s="463"/>
      <c r="I4141" s="354">
        <f>D4138*F4141*H4141</f>
        <v>0</v>
      </c>
      <c r="J4141" s="1033"/>
    </row>
    <row r="4142" spans="2:10" s="115" customFormat="1" ht="15.95" hidden="1" customHeight="1">
      <c r="B4142" s="1024"/>
      <c r="C4142" s="1027"/>
      <c r="D4142" s="1030"/>
      <c r="E4142" s="196" t="s">
        <v>261</v>
      </c>
      <c r="F4142" s="537"/>
      <c r="G4142" s="351">
        <f>D4138*F4142</f>
        <v>0</v>
      </c>
      <c r="H4142" s="463"/>
      <c r="I4142" s="354">
        <f>D4138*F4142*H4142</f>
        <v>0</v>
      </c>
      <c r="J4142" s="1033"/>
    </row>
    <row r="4143" spans="2:10" s="115" customFormat="1" ht="15.95" hidden="1" customHeight="1">
      <c r="B4143" s="1025"/>
      <c r="C4143" s="1028"/>
      <c r="D4143" s="1031"/>
      <c r="E4143" s="196" t="s">
        <v>126</v>
      </c>
      <c r="F4143" s="537"/>
      <c r="G4143" s="351">
        <f>D4138*F4143</f>
        <v>0</v>
      </c>
      <c r="H4143" s="463"/>
      <c r="I4143" s="354">
        <f>D4138*F4143*H4143</f>
        <v>0</v>
      </c>
      <c r="J4143" s="1034"/>
    </row>
    <row r="4144" spans="2:10" s="115" customFormat="1" ht="15.95" hidden="1" customHeight="1">
      <c r="B4144" s="1023">
        <v>690</v>
      </c>
      <c r="C4144" s="1026"/>
      <c r="D4144" s="1029"/>
      <c r="E4144" s="196" t="s">
        <v>128</v>
      </c>
      <c r="F4144" s="537"/>
      <c r="G4144" s="351">
        <f>D4144*F4144</f>
        <v>0</v>
      </c>
      <c r="H4144" s="463"/>
      <c r="I4144" s="354">
        <f t="shared" ref="I4144" si="1168">D4144*F4144*H4144</f>
        <v>0</v>
      </c>
      <c r="J4144" s="1032">
        <f>SUM(I4144:I4149)</f>
        <v>0</v>
      </c>
    </row>
    <row r="4145" spans="2:10" s="115" customFormat="1" ht="15.95" hidden="1" customHeight="1">
      <c r="B4145" s="1024"/>
      <c r="C4145" s="1027"/>
      <c r="D4145" s="1030"/>
      <c r="E4145" s="196" t="s">
        <v>259</v>
      </c>
      <c r="F4145" s="537"/>
      <c r="G4145" s="351">
        <f>D4144*F4145</f>
        <v>0</v>
      </c>
      <c r="H4145" s="463"/>
      <c r="I4145" s="354">
        <f t="shared" ref="I4145" si="1169">D4144*F4145*H4145</f>
        <v>0</v>
      </c>
      <c r="J4145" s="1033"/>
    </row>
    <row r="4146" spans="2:10" s="115" customFormat="1" ht="15.95" hidden="1" customHeight="1">
      <c r="B4146" s="1024"/>
      <c r="C4146" s="1027"/>
      <c r="D4146" s="1030"/>
      <c r="E4146" s="196" t="s">
        <v>243</v>
      </c>
      <c r="F4146" s="537"/>
      <c r="G4146" s="351">
        <f>D4144*F4146</f>
        <v>0</v>
      </c>
      <c r="H4146" s="463"/>
      <c r="I4146" s="354">
        <f>D4144*F4146*H4146</f>
        <v>0</v>
      </c>
      <c r="J4146" s="1033"/>
    </row>
    <row r="4147" spans="2:10" s="115" customFormat="1" ht="15.95" hidden="1" customHeight="1">
      <c r="B4147" s="1024"/>
      <c r="C4147" s="1027"/>
      <c r="D4147" s="1030"/>
      <c r="E4147" s="196" t="s">
        <v>260</v>
      </c>
      <c r="F4147" s="537"/>
      <c r="G4147" s="351">
        <f>D4144*F4147</f>
        <v>0</v>
      </c>
      <c r="H4147" s="463"/>
      <c r="I4147" s="354">
        <f>D4144*F4147*H4147</f>
        <v>0</v>
      </c>
      <c r="J4147" s="1033"/>
    </row>
    <row r="4148" spans="2:10" s="115" customFormat="1" ht="15.95" hidden="1" customHeight="1">
      <c r="B4148" s="1024"/>
      <c r="C4148" s="1027"/>
      <c r="D4148" s="1030"/>
      <c r="E4148" s="196" t="s">
        <v>261</v>
      </c>
      <c r="F4148" s="537"/>
      <c r="G4148" s="351">
        <f>D4144*F4148</f>
        <v>0</v>
      </c>
      <c r="H4148" s="463"/>
      <c r="I4148" s="354">
        <f>D4144*F4148*H4148</f>
        <v>0</v>
      </c>
      <c r="J4148" s="1033"/>
    </row>
    <row r="4149" spans="2:10" s="115" customFormat="1" ht="15.95" hidden="1" customHeight="1">
      <c r="B4149" s="1025"/>
      <c r="C4149" s="1028"/>
      <c r="D4149" s="1031"/>
      <c r="E4149" s="196" t="s">
        <v>126</v>
      </c>
      <c r="F4149" s="537"/>
      <c r="G4149" s="351">
        <f>D4144*F4149</f>
        <v>0</v>
      </c>
      <c r="H4149" s="463"/>
      <c r="I4149" s="354">
        <f>D4144*F4149*H4149</f>
        <v>0</v>
      </c>
      <c r="J4149" s="1034"/>
    </row>
    <row r="4150" spans="2:10" s="115" customFormat="1" ht="15.95" hidden="1" customHeight="1">
      <c r="B4150" s="1023">
        <v>691</v>
      </c>
      <c r="C4150" s="1026"/>
      <c r="D4150" s="1029"/>
      <c r="E4150" s="196" t="s">
        <v>128</v>
      </c>
      <c r="F4150" s="537"/>
      <c r="G4150" s="351">
        <f>D4150*F4150</f>
        <v>0</v>
      </c>
      <c r="H4150" s="463"/>
      <c r="I4150" s="354">
        <f t="shared" ref="I4150" si="1170">D4150*F4150*H4150</f>
        <v>0</v>
      </c>
      <c r="J4150" s="1032">
        <f>SUM(I4150:I4155)</f>
        <v>0</v>
      </c>
    </row>
    <row r="4151" spans="2:10" s="115" customFormat="1" ht="15.95" hidden="1" customHeight="1">
      <c r="B4151" s="1024"/>
      <c r="C4151" s="1027"/>
      <c r="D4151" s="1030"/>
      <c r="E4151" s="196" t="s">
        <v>259</v>
      </c>
      <c r="F4151" s="537"/>
      <c r="G4151" s="351">
        <f>D4150*F4151</f>
        <v>0</v>
      </c>
      <c r="H4151" s="463"/>
      <c r="I4151" s="354">
        <f t="shared" ref="I4151" si="1171">D4150*F4151*H4151</f>
        <v>0</v>
      </c>
      <c r="J4151" s="1033"/>
    </row>
    <row r="4152" spans="2:10" s="115" customFormat="1" ht="15.95" hidden="1" customHeight="1">
      <c r="B4152" s="1024"/>
      <c r="C4152" s="1027"/>
      <c r="D4152" s="1030"/>
      <c r="E4152" s="196" t="s">
        <v>243</v>
      </c>
      <c r="F4152" s="537"/>
      <c r="G4152" s="351">
        <f>D4150*F4152</f>
        <v>0</v>
      </c>
      <c r="H4152" s="463"/>
      <c r="I4152" s="354">
        <f>D4150*F4152*H4152</f>
        <v>0</v>
      </c>
      <c r="J4152" s="1033"/>
    </row>
    <row r="4153" spans="2:10" s="115" customFormat="1" ht="15.95" hidden="1" customHeight="1">
      <c r="B4153" s="1024"/>
      <c r="C4153" s="1027"/>
      <c r="D4153" s="1030"/>
      <c r="E4153" s="196" t="s">
        <v>260</v>
      </c>
      <c r="F4153" s="537"/>
      <c r="G4153" s="351">
        <f>D4150*F4153</f>
        <v>0</v>
      </c>
      <c r="H4153" s="463"/>
      <c r="I4153" s="354">
        <f>D4150*F4153*H4153</f>
        <v>0</v>
      </c>
      <c r="J4153" s="1033"/>
    </row>
    <row r="4154" spans="2:10" s="115" customFormat="1" ht="15.95" hidden="1" customHeight="1">
      <c r="B4154" s="1024"/>
      <c r="C4154" s="1027"/>
      <c r="D4154" s="1030"/>
      <c r="E4154" s="196" t="s">
        <v>261</v>
      </c>
      <c r="F4154" s="537"/>
      <c r="G4154" s="351">
        <f>D4150*F4154</f>
        <v>0</v>
      </c>
      <c r="H4154" s="463"/>
      <c r="I4154" s="354">
        <f>D4150*F4154*H4154</f>
        <v>0</v>
      </c>
      <c r="J4154" s="1033"/>
    </row>
    <row r="4155" spans="2:10" s="115" customFormat="1" ht="15.95" hidden="1" customHeight="1">
      <c r="B4155" s="1025"/>
      <c r="C4155" s="1028"/>
      <c r="D4155" s="1031"/>
      <c r="E4155" s="196" t="s">
        <v>126</v>
      </c>
      <c r="F4155" s="537"/>
      <c r="G4155" s="351">
        <f>D4150*F4155</f>
        <v>0</v>
      </c>
      <c r="H4155" s="463"/>
      <c r="I4155" s="354">
        <f>D4150*F4155*H4155</f>
        <v>0</v>
      </c>
      <c r="J4155" s="1034"/>
    </row>
    <row r="4156" spans="2:10" s="115" customFormat="1" ht="15.95" hidden="1" customHeight="1">
      <c r="B4156" s="1023">
        <v>692</v>
      </c>
      <c r="C4156" s="1026"/>
      <c r="D4156" s="1029"/>
      <c r="E4156" s="196" t="s">
        <v>128</v>
      </c>
      <c r="F4156" s="537"/>
      <c r="G4156" s="351">
        <f>D4156*F4156</f>
        <v>0</v>
      </c>
      <c r="H4156" s="463"/>
      <c r="I4156" s="354">
        <f t="shared" ref="I4156" si="1172">D4156*F4156*H4156</f>
        <v>0</v>
      </c>
      <c r="J4156" s="1032">
        <f>SUM(I4156:I4161)</f>
        <v>0</v>
      </c>
    </row>
    <row r="4157" spans="2:10" s="115" customFormat="1" ht="15.95" hidden="1" customHeight="1">
      <c r="B4157" s="1024"/>
      <c r="C4157" s="1027"/>
      <c r="D4157" s="1030"/>
      <c r="E4157" s="196" t="s">
        <v>259</v>
      </c>
      <c r="F4157" s="537"/>
      <c r="G4157" s="351">
        <f>D4156*F4157</f>
        <v>0</v>
      </c>
      <c r="H4157" s="463"/>
      <c r="I4157" s="354">
        <f t="shared" ref="I4157" si="1173">D4156*F4157*H4157</f>
        <v>0</v>
      </c>
      <c r="J4157" s="1033"/>
    </row>
    <row r="4158" spans="2:10" s="115" customFormat="1" ht="15.95" hidden="1" customHeight="1">
      <c r="B4158" s="1024"/>
      <c r="C4158" s="1027"/>
      <c r="D4158" s="1030"/>
      <c r="E4158" s="196" t="s">
        <v>243</v>
      </c>
      <c r="F4158" s="537"/>
      <c r="G4158" s="351">
        <f>D4156*F4158</f>
        <v>0</v>
      </c>
      <c r="H4158" s="463"/>
      <c r="I4158" s="354">
        <f>D4156*F4158*H4158</f>
        <v>0</v>
      </c>
      <c r="J4158" s="1033"/>
    </row>
    <row r="4159" spans="2:10" s="115" customFormat="1" ht="15.95" hidden="1" customHeight="1">
      <c r="B4159" s="1024"/>
      <c r="C4159" s="1027"/>
      <c r="D4159" s="1030"/>
      <c r="E4159" s="196" t="s">
        <v>260</v>
      </c>
      <c r="F4159" s="537"/>
      <c r="G4159" s="351">
        <f>D4156*F4159</f>
        <v>0</v>
      </c>
      <c r="H4159" s="463"/>
      <c r="I4159" s="354">
        <f>D4156*F4159*H4159</f>
        <v>0</v>
      </c>
      <c r="J4159" s="1033"/>
    </row>
    <row r="4160" spans="2:10" s="115" customFormat="1" ht="15.95" hidden="1" customHeight="1">
      <c r="B4160" s="1024"/>
      <c r="C4160" s="1027"/>
      <c r="D4160" s="1030"/>
      <c r="E4160" s="196" t="s">
        <v>261</v>
      </c>
      <c r="F4160" s="537"/>
      <c r="G4160" s="351">
        <f>D4156*F4160</f>
        <v>0</v>
      </c>
      <c r="H4160" s="463"/>
      <c r="I4160" s="354">
        <f>D4156*F4160*H4160</f>
        <v>0</v>
      </c>
      <c r="J4160" s="1033"/>
    </row>
    <row r="4161" spans="2:10" s="115" customFormat="1" ht="15.95" hidden="1" customHeight="1">
      <c r="B4161" s="1025"/>
      <c r="C4161" s="1028"/>
      <c r="D4161" s="1031"/>
      <c r="E4161" s="196" t="s">
        <v>126</v>
      </c>
      <c r="F4161" s="537"/>
      <c r="G4161" s="351">
        <f>D4156*F4161</f>
        <v>0</v>
      </c>
      <c r="H4161" s="463"/>
      <c r="I4161" s="354">
        <f>D4156*F4161*H4161</f>
        <v>0</v>
      </c>
      <c r="J4161" s="1034"/>
    </row>
    <row r="4162" spans="2:10" s="115" customFormat="1" ht="15.95" hidden="1" customHeight="1">
      <c r="B4162" s="1023">
        <v>693</v>
      </c>
      <c r="C4162" s="1026"/>
      <c r="D4162" s="1029"/>
      <c r="E4162" s="196" t="s">
        <v>128</v>
      </c>
      <c r="F4162" s="537"/>
      <c r="G4162" s="351">
        <f>D4162*F4162</f>
        <v>0</v>
      </c>
      <c r="H4162" s="463"/>
      <c r="I4162" s="354">
        <f t="shared" ref="I4162" si="1174">D4162*F4162*H4162</f>
        <v>0</v>
      </c>
      <c r="J4162" s="1032">
        <f>SUM(I4162:I4167)</f>
        <v>0</v>
      </c>
    </row>
    <row r="4163" spans="2:10" s="115" customFormat="1" ht="15.95" hidden="1" customHeight="1">
      <c r="B4163" s="1024"/>
      <c r="C4163" s="1027"/>
      <c r="D4163" s="1030"/>
      <c r="E4163" s="196" t="s">
        <v>259</v>
      </c>
      <c r="F4163" s="537"/>
      <c r="G4163" s="351">
        <f>D4162*F4163</f>
        <v>0</v>
      </c>
      <c r="H4163" s="463"/>
      <c r="I4163" s="354">
        <f t="shared" ref="I4163" si="1175">D4162*F4163*H4163</f>
        <v>0</v>
      </c>
      <c r="J4163" s="1033"/>
    </row>
    <row r="4164" spans="2:10" s="115" customFormat="1" ht="15.95" hidden="1" customHeight="1">
      <c r="B4164" s="1024"/>
      <c r="C4164" s="1027"/>
      <c r="D4164" s="1030"/>
      <c r="E4164" s="196" t="s">
        <v>243</v>
      </c>
      <c r="F4164" s="537"/>
      <c r="G4164" s="351">
        <f>D4162*F4164</f>
        <v>0</v>
      </c>
      <c r="H4164" s="463"/>
      <c r="I4164" s="354">
        <f>D4162*F4164*H4164</f>
        <v>0</v>
      </c>
      <c r="J4164" s="1033"/>
    </row>
    <row r="4165" spans="2:10" s="115" customFormat="1" ht="15.95" hidden="1" customHeight="1">
      <c r="B4165" s="1024"/>
      <c r="C4165" s="1027"/>
      <c r="D4165" s="1030"/>
      <c r="E4165" s="196" t="s">
        <v>260</v>
      </c>
      <c r="F4165" s="537"/>
      <c r="G4165" s="351">
        <f>D4162*F4165</f>
        <v>0</v>
      </c>
      <c r="H4165" s="463"/>
      <c r="I4165" s="354">
        <f>D4162*F4165*H4165</f>
        <v>0</v>
      </c>
      <c r="J4165" s="1033"/>
    </row>
    <row r="4166" spans="2:10" s="115" customFormat="1" ht="15.95" hidden="1" customHeight="1">
      <c r="B4166" s="1024"/>
      <c r="C4166" s="1027"/>
      <c r="D4166" s="1030"/>
      <c r="E4166" s="196" t="s">
        <v>261</v>
      </c>
      <c r="F4166" s="537"/>
      <c r="G4166" s="351">
        <f>D4162*F4166</f>
        <v>0</v>
      </c>
      <c r="H4166" s="463"/>
      <c r="I4166" s="354">
        <f>D4162*F4166*H4166</f>
        <v>0</v>
      </c>
      <c r="J4166" s="1033"/>
    </row>
    <row r="4167" spans="2:10" s="115" customFormat="1" ht="15.95" hidden="1" customHeight="1">
      <c r="B4167" s="1025"/>
      <c r="C4167" s="1028"/>
      <c r="D4167" s="1031"/>
      <c r="E4167" s="196" t="s">
        <v>126</v>
      </c>
      <c r="F4167" s="537"/>
      <c r="G4167" s="351">
        <f>D4162*F4167</f>
        <v>0</v>
      </c>
      <c r="H4167" s="463"/>
      <c r="I4167" s="354">
        <f>D4162*F4167*H4167</f>
        <v>0</v>
      </c>
      <c r="J4167" s="1034"/>
    </row>
    <row r="4168" spans="2:10" s="115" customFormat="1" ht="15.95" hidden="1" customHeight="1">
      <c r="B4168" s="1023">
        <v>694</v>
      </c>
      <c r="C4168" s="1026"/>
      <c r="D4168" s="1029"/>
      <c r="E4168" s="196" t="s">
        <v>128</v>
      </c>
      <c r="F4168" s="537"/>
      <c r="G4168" s="351">
        <f>D4168*F4168</f>
        <v>0</v>
      </c>
      <c r="H4168" s="463"/>
      <c r="I4168" s="354">
        <f t="shared" ref="I4168" si="1176">D4168*F4168*H4168</f>
        <v>0</v>
      </c>
      <c r="J4168" s="1032">
        <f>SUM(I4168:I4173)</f>
        <v>0</v>
      </c>
    </row>
    <row r="4169" spans="2:10" s="115" customFormat="1" ht="15.95" hidden="1" customHeight="1">
      <c r="B4169" s="1024"/>
      <c r="C4169" s="1027"/>
      <c r="D4169" s="1030"/>
      <c r="E4169" s="196" t="s">
        <v>259</v>
      </c>
      <c r="F4169" s="537"/>
      <c r="G4169" s="351">
        <f>D4168*F4169</f>
        <v>0</v>
      </c>
      <c r="H4169" s="463"/>
      <c r="I4169" s="354">
        <f t="shared" ref="I4169" si="1177">D4168*F4169*H4169</f>
        <v>0</v>
      </c>
      <c r="J4169" s="1033"/>
    </row>
    <row r="4170" spans="2:10" s="115" customFormat="1" ht="15.95" hidden="1" customHeight="1">
      <c r="B4170" s="1024"/>
      <c r="C4170" s="1027"/>
      <c r="D4170" s="1030"/>
      <c r="E4170" s="196" t="s">
        <v>243</v>
      </c>
      <c r="F4170" s="537"/>
      <c r="G4170" s="351">
        <f>D4168*F4170</f>
        <v>0</v>
      </c>
      <c r="H4170" s="463"/>
      <c r="I4170" s="354">
        <f>D4168*F4170*H4170</f>
        <v>0</v>
      </c>
      <c r="J4170" s="1033"/>
    </row>
    <row r="4171" spans="2:10" s="115" customFormat="1" ht="15.95" hidden="1" customHeight="1">
      <c r="B4171" s="1024"/>
      <c r="C4171" s="1027"/>
      <c r="D4171" s="1030"/>
      <c r="E4171" s="196" t="s">
        <v>260</v>
      </c>
      <c r="F4171" s="537"/>
      <c r="G4171" s="351">
        <f>D4168*F4171</f>
        <v>0</v>
      </c>
      <c r="H4171" s="463"/>
      <c r="I4171" s="354">
        <f>D4168*F4171*H4171</f>
        <v>0</v>
      </c>
      <c r="J4171" s="1033"/>
    </row>
    <row r="4172" spans="2:10" s="115" customFormat="1" ht="15.95" hidden="1" customHeight="1">
      <c r="B4172" s="1024"/>
      <c r="C4172" s="1027"/>
      <c r="D4172" s="1030"/>
      <c r="E4172" s="196" t="s">
        <v>261</v>
      </c>
      <c r="F4172" s="537"/>
      <c r="G4172" s="351">
        <f>D4168*F4172</f>
        <v>0</v>
      </c>
      <c r="H4172" s="463"/>
      <c r="I4172" s="354">
        <f>D4168*F4172*H4172</f>
        <v>0</v>
      </c>
      <c r="J4172" s="1033"/>
    </row>
    <row r="4173" spans="2:10" s="115" customFormat="1" ht="15.95" hidden="1" customHeight="1">
      <c r="B4173" s="1025"/>
      <c r="C4173" s="1028"/>
      <c r="D4173" s="1031"/>
      <c r="E4173" s="196" t="s">
        <v>126</v>
      </c>
      <c r="F4173" s="537"/>
      <c r="G4173" s="351">
        <f>D4168*F4173</f>
        <v>0</v>
      </c>
      <c r="H4173" s="463"/>
      <c r="I4173" s="354">
        <f>D4168*F4173*H4173</f>
        <v>0</v>
      </c>
      <c r="J4173" s="1034"/>
    </row>
    <row r="4174" spans="2:10" s="115" customFormat="1" ht="15.95" hidden="1" customHeight="1">
      <c r="B4174" s="1023">
        <v>695</v>
      </c>
      <c r="C4174" s="1026"/>
      <c r="D4174" s="1029"/>
      <c r="E4174" s="196" t="s">
        <v>128</v>
      </c>
      <c r="F4174" s="537"/>
      <c r="G4174" s="351">
        <f>D4174*F4174</f>
        <v>0</v>
      </c>
      <c r="H4174" s="463"/>
      <c r="I4174" s="354">
        <f t="shared" ref="I4174" si="1178">D4174*F4174*H4174</f>
        <v>0</v>
      </c>
      <c r="J4174" s="1032">
        <f>SUM(I4174:I4179)</f>
        <v>0</v>
      </c>
    </row>
    <row r="4175" spans="2:10" s="115" customFormat="1" ht="15.95" hidden="1" customHeight="1">
      <c r="B4175" s="1024"/>
      <c r="C4175" s="1027"/>
      <c r="D4175" s="1030"/>
      <c r="E4175" s="196" t="s">
        <v>259</v>
      </c>
      <c r="F4175" s="537"/>
      <c r="G4175" s="351">
        <f>D4174*F4175</f>
        <v>0</v>
      </c>
      <c r="H4175" s="463"/>
      <c r="I4175" s="354">
        <f t="shared" ref="I4175" si="1179">D4174*F4175*H4175</f>
        <v>0</v>
      </c>
      <c r="J4175" s="1033"/>
    </row>
    <row r="4176" spans="2:10" s="115" customFormat="1" ht="15.95" hidden="1" customHeight="1">
      <c r="B4176" s="1024"/>
      <c r="C4176" s="1027"/>
      <c r="D4176" s="1030"/>
      <c r="E4176" s="196" t="s">
        <v>243</v>
      </c>
      <c r="F4176" s="537"/>
      <c r="G4176" s="351">
        <f>D4174*F4176</f>
        <v>0</v>
      </c>
      <c r="H4176" s="463"/>
      <c r="I4176" s="354">
        <f>D4174*F4176*H4176</f>
        <v>0</v>
      </c>
      <c r="J4176" s="1033"/>
    </row>
    <row r="4177" spans="2:10" s="115" customFormat="1" ht="15.95" hidden="1" customHeight="1">
      <c r="B4177" s="1024"/>
      <c r="C4177" s="1027"/>
      <c r="D4177" s="1030"/>
      <c r="E4177" s="196" t="s">
        <v>260</v>
      </c>
      <c r="F4177" s="537"/>
      <c r="G4177" s="351">
        <f>D4174*F4177</f>
        <v>0</v>
      </c>
      <c r="H4177" s="463"/>
      <c r="I4177" s="354">
        <f>D4174*F4177*H4177</f>
        <v>0</v>
      </c>
      <c r="J4177" s="1033"/>
    </row>
    <row r="4178" spans="2:10" s="115" customFormat="1" ht="15.95" hidden="1" customHeight="1">
      <c r="B4178" s="1024"/>
      <c r="C4178" s="1027"/>
      <c r="D4178" s="1030"/>
      <c r="E4178" s="196" t="s">
        <v>261</v>
      </c>
      <c r="F4178" s="537"/>
      <c r="G4178" s="351">
        <f>D4174*F4178</f>
        <v>0</v>
      </c>
      <c r="H4178" s="463"/>
      <c r="I4178" s="354">
        <f>D4174*F4178*H4178</f>
        <v>0</v>
      </c>
      <c r="J4178" s="1033"/>
    </row>
    <row r="4179" spans="2:10" s="115" customFormat="1" ht="15.95" hidden="1" customHeight="1">
      <c r="B4179" s="1025"/>
      <c r="C4179" s="1028"/>
      <c r="D4179" s="1031"/>
      <c r="E4179" s="196" t="s">
        <v>126</v>
      </c>
      <c r="F4179" s="537"/>
      <c r="G4179" s="351">
        <f>D4174*F4179</f>
        <v>0</v>
      </c>
      <c r="H4179" s="463"/>
      <c r="I4179" s="354">
        <f>D4174*F4179*H4179</f>
        <v>0</v>
      </c>
      <c r="J4179" s="1034"/>
    </row>
    <row r="4180" spans="2:10" s="115" customFormat="1" ht="15.95" hidden="1" customHeight="1">
      <c r="B4180" s="1023">
        <v>696</v>
      </c>
      <c r="C4180" s="1026"/>
      <c r="D4180" s="1029"/>
      <c r="E4180" s="196" t="s">
        <v>128</v>
      </c>
      <c r="F4180" s="537"/>
      <c r="G4180" s="351">
        <f>D4180*F4180</f>
        <v>0</v>
      </c>
      <c r="H4180" s="463"/>
      <c r="I4180" s="354">
        <f t="shared" ref="I4180" si="1180">D4180*F4180*H4180</f>
        <v>0</v>
      </c>
      <c r="J4180" s="1032">
        <f>SUM(I4180:I4185)</f>
        <v>0</v>
      </c>
    </row>
    <row r="4181" spans="2:10" s="115" customFormat="1" ht="15.95" hidden="1" customHeight="1">
      <c r="B4181" s="1024"/>
      <c r="C4181" s="1027"/>
      <c r="D4181" s="1030"/>
      <c r="E4181" s="196" t="s">
        <v>259</v>
      </c>
      <c r="F4181" s="537"/>
      <c r="G4181" s="351">
        <f>D4180*F4181</f>
        <v>0</v>
      </c>
      <c r="H4181" s="463"/>
      <c r="I4181" s="354">
        <f t="shared" ref="I4181" si="1181">D4180*F4181*H4181</f>
        <v>0</v>
      </c>
      <c r="J4181" s="1033"/>
    </row>
    <row r="4182" spans="2:10" s="115" customFormat="1" ht="15.95" hidden="1" customHeight="1">
      <c r="B4182" s="1024"/>
      <c r="C4182" s="1027"/>
      <c r="D4182" s="1030"/>
      <c r="E4182" s="196" t="s">
        <v>243</v>
      </c>
      <c r="F4182" s="537"/>
      <c r="G4182" s="351">
        <f>D4180*F4182</f>
        <v>0</v>
      </c>
      <c r="H4182" s="463"/>
      <c r="I4182" s="354">
        <f>D4180*F4182*H4182</f>
        <v>0</v>
      </c>
      <c r="J4182" s="1033"/>
    </row>
    <row r="4183" spans="2:10" s="115" customFormat="1" ht="15.95" hidden="1" customHeight="1">
      <c r="B4183" s="1024"/>
      <c r="C4183" s="1027"/>
      <c r="D4183" s="1030"/>
      <c r="E4183" s="196" t="s">
        <v>260</v>
      </c>
      <c r="F4183" s="537"/>
      <c r="G4183" s="351">
        <f>D4180*F4183</f>
        <v>0</v>
      </c>
      <c r="H4183" s="463"/>
      <c r="I4183" s="354">
        <f>D4180*F4183*H4183</f>
        <v>0</v>
      </c>
      <c r="J4183" s="1033"/>
    </row>
    <row r="4184" spans="2:10" s="115" customFormat="1" ht="15.95" hidden="1" customHeight="1">
      <c r="B4184" s="1024"/>
      <c r="C4184" s="1027"/>
      <c r="D4184" s="1030"/>
      <c r="E4184" s="196" t="s">
        <v>261</v>
      </c>
      <c r="F4184" s="537"/>
      <c r="G4184" s="351">
        <f>D4180*F4184</f>
        <v>0</v>
      </c>
      <c r="H4184" s="463"/>
      <c r="I4184" s="354">
        <f>D4180*F4184*H4184</f>
        <v>0</v>
      </c>
      <c r="J4184" s="1033"/>
    </row>
    <row r="4185" spans="2:10" s="115" customFormat="1" ht="15.95" hidden="1" customHeight="1">
      <c r="B4185" s="1025"/>
      <c r="C4185" s="1028"/>
      <c r="D4185" s="1031"/>
      <c r="E4185" s="196" t="s">
        <v>126</v>
      </c>
      <c r="F4185" s="537"/>
      <c r="G4185" s="351">
        <f>D4180*F4185</f>
        <v>0</v>
      </c>
      <c r="H4185" s="463"/>
      <c r="I4185" s="354">
        <f>D4180*F4185*H4185</f>
        <v>0</v>
      </c>
      <c r="J4185" s="1034"/>
    </row>
    <row r="4186" spans="2:10" s="115" customFormat="1" ht="15.95" hidden="1" customHeight="1">
      <c r="B4186" s="1023">
        <v>697</v>
      </c>
      <c r="C4186" s="1026"/>
      <c r="D4186" s="1029"/>
      <c r="E4186" s="196" t="s">
        <v>128</v>
      </c>
      <c r="F4186" s="537"/>
      <c r="G4186" s="351">
        <f>D4186*F4186</f>
        <v>0</v>
      </c>
      <c r="H4186" s="463"/>
      <c r="I4186" s="354">
        <f t="shared" ref="I4186" si="1182">D4186*F4186*H4186</f>
        <v>0</v>
      </c>
      <c r="J4186" s="1032">
        <f>SUM(I4186:I4191)</f>
        <v>0</v>
      </c>
    </row>
    <row r="4187" spans="2:10" s="115" customFormat="1" ht="15.95" hidden="1" customHeight="1">
      <c r="B4187" s="1024"/>
      <c r="C4187" s="1027"/>
      <c r="D4187" s="1030"/>
      <c r="E4187" s="196" t="s">
        <v>259</v>
      </c>
      <c r="F4187" s="537"/>
      <c r="G4187" s="351">
        <f>D4186*F4187</f>
        <v>0</v>
      </c>
      <c r="H4187" s="463"/>
      <c r="I4187" s="354">
        <f t="shared" ref="I4187" si="1183">D4186*F4187*H4187</f>
        <v>0</v>
      </c>
      <c r="J4187" s="1033"/>
    </row>
    <row r="4188" spans="2:10" s="115" customFormat="1" ht="15.95" hidden="1" customHeight="1">
      <c r="B4188" s="1024"/>
      <c r="C4188" s="1027"/>
      <c r="D4188" s="1030"/>
      <c r="E4188" s="196" t="s">
        <v>243</v>
      </c>
      <c r="F4188" s="537"/>
      <c r="G4188" s="351">
        <f>D4186*F4188</f>
        <v>0</v>
      </c>
      <c r="H4188" s="463"/>
      <c r="I4188" s="354">
        <f>D4186*F4188*H4188</f>
        <v>0</v>
      </c>
      <c r="J4188" s="1033"/>
    </row>
    <row r="4189" spans="2:10" s="115" customFormat="1" ht="15.95" hidden="1" customHeight="1">
      <c r="B4189" s="1024"/>
      <c r="C4189" s="1027"/>
      <c r="D4189" s="1030"/>
      <c r="E4189" s="196" t="s">
        <v>260</v>
      </c>
      <c r="F4189" s="537"/>
      <c r="G4189" s="351">
        <f>D4186*F4189</f>
        <v>0</v>
      </c>
      <c r="H4189" s="463"/>
      <c r="I4189" s="354">
        <f>D4186*F4189*H4189</f>
        <v>0</v>
      </c>
      <c r="J4189" s="1033"/>
    </row>
    <row r="4190" spans="2:10" s="115" customFormat="1" ht="15.95" hidden="1" customHeight="1">
      <c r="B4190" s="1024"/>
      <c r="C4190" s="1027"/>
      <c r="D4190" s="1030"/>
      <c r="E4190" s="196" t="s">
        <v>261</v>
      </c>
      <c r="F4190" s="537"/>
      <c r="G4190" s="351">
        <f>D4186*F4190</f>
        <v>0</v>
      </c>
      <c r="H4190" s="463"/>
      <c r="I4190" s="354">
        <f>D4186*F4190*H4190</f>
        <v>0</v>
      </c>
      <c r="J4190" s="1033"/>
    </row>
    <row r="4191" spans="2:10" s="115" customFormat="1" ht="15.95" hidden="1" customHeight="1">
      <c r="B4191" s="1025"/>
      <c r="C4191" s="1028"/>
      <c r="D4191" s="1031"/>
      <c r="E4191" s="196" t="s">
        <v>126</v>
      </c>
      <c r="F4191" s="537"/>
      <c r="G4191" s="351">
        <f>D4186*F4191</f>
        <v>0</v>
      </c>
      <c r="H4191" s="463"/>
      <c r="I4191" s="354">
        <f>D4186*F4191*H4191</f>
        <v>0</v>
      </c>
      <c r="J4191" s="1034"/>
    </row>
    <row r="4192" spans="2:10" s="115" customFormat="1" ht="15.95" hidden="1" customHeight="1">
      <c r="B4192" s="1023">
        <v>698</v>
      </c>
      <c r="C4192" s="1026"/>
      <c r="D4192" s="1029"/>
      <c r="E4192" s="196" t="s">
        <v>128</v>
      </c>
      <c r="F4192" s="537"/>
      <c r="G4192" s="351">
        <f>D4192*F4192</f>
        <v>0</v>
      </c>
      <c r="H4192" s="463"/>
      <c r="I4192" s="354">
        <f t="shared" ref="I4192" si="1184">D4192*F4192*H4192</f>
        <v>0</v>
      </c>
      <c r="J4192" s="1032">
        <f>SUM(I4192:I4197)</f>
        <v>0</v>
      </c>
    </row>
    <row r="4193" spans="2:10" s="115" customFormat="1" ht="15.95" hidden="1" customHeight="1">
      <c r="B4193" s="1024"/>
      <c r="C4193" s="1027"/>
      <c r="D4193" s="1030"/>
      <c r="E4193" s="196" t="s">
        <v>259</v>
      </c>
      <c r="F4193" s="537"/>
      <c r="G4193" s="351">
        <f>D4192*F4193</f>
        <v>0</v>
      </c>
      <c r="H4193" s="463"/>
      <c r="I4193" s="354">
        <f t="shared" ref="I4193" si="1185">D4192*F4193*H4193</f>
        <v>0</v>
      </c>
      <c r="J4193" s="1033"/>
    </row>
    <row r="4194" spans="2:10" s="115" customFormat="1" ht="15.95" hidden="1" customHeight="1">
      <c r="B4194" s="1024"/>
      <c r="C4194" s="1027"/>
      <c r="D4194" s="1030"/>
      <c r="E4194" s="196" t="s">
        <v>243</v>
      </c>
      <c r="F4194" s="537"/>
      <c r="G4194" s="351">
        <f>D4192*F4194</f>
        <v>0</v>
      </c>
      <c r="H4194" s="463"/>
      <c r="I4194" s="354">
        <f>D4192*F4194*H4194</f>
        <v>0</v>
      </c>
      <c r="J4194" s="1033"/>
    </row>
    <row r="4195" spans="2:10" s="115" customFormat="1" ht="15.95" hidden="1" customHeight="1">
      <c r="B4195" s="1024"/>
      <c r="C4195" s="1027"/>
      <c r="D4195" s="1030"/>
      <c r="E4195" s="196" t="s">
        <v>260</v>
      </c>
      <c r="F4195" s="537"/>
      <c r="G4195" s="351">
        <f>D4192*F4195</f>
        <v>0</v>
      </c>
      <c r="H4195" s="463"/>
      <c r="I4195" s="354">
        <f>D4192*F4195*H4195</f>
        <v>0</v>
      </c>
      <c r="J4195" s="1033"/>
    </row>
    <row r="4196" spans="2:10" s="115" customFormat="1" ht="15.95" hidden="1" customHeight="1">
      <c r="B4196" s="1024"/>
      <c r="C4196" s="1027"/>
      <c r="D4196" s="1030"/>
      <c r="E4196" s="196" t="s">
        <v>261</v>
      </c>
      <c r="F4196" s="537"/>
      <c r="G4196" s="351">
        <f>D4192*F4196</f>
        <v>0</v>
      </c>
      <c r="H4196" s="463"/>
      <c r="I4196" s="354">
        <f>D4192*F4196*H4196</f>
        <v>0</v>
      </c>
      <c r="J4196" s="1033"/>
    </row>
    <row r="4197" spans="2:10" s="115" customFormat="1" ht="15.95" hidden="1" customHeight="1">
      <c r="B4197" s="1025"/>
      <c r="C4197" s="1028"/>
      <c r="D4197" s="1031"/>
      <c r="E4197" s="196" t="s">
        <v>126</v>
      </c>
      <c r="F4197" s="537"/>
      <c r="G4197" s="351">
        <f>D4192*F4197</f>
        <v>0</v>
      </c>
      <c r="H4197" s="463"/>
      <c r="I4197" s="354">
        <f>D4192*F4197*H4197</f>
        <v>0</v>
      </c>
      <c r="J4197" s="1034"/>
    </row>
    <row r="4198" spans="2:10" s="115" customFormat="1" ht="15.95" hidden="1" customHeight="1">
      <c r="B4198" s="1023">
        <v>699</v>
      </c>
      <c r="C4198" s="1026"/>
      <c r="D4198" s="1029"/>
      <c r="E4198" s="196" t="s">
        <v>128</v>
      </c>
      <c r="F4198" s="537"/>
      <c r="G4198" s="351">
        <f>D4198*F4198</f>
        <v>0</v>
      </c>
      <c r="H4198" s="463"/>
      <c r="I4198" s="354">
        <f t="shared" ref="I4198" si="1186">D4198*F4198*H4198</f>
        <v>0</v>
      </c>
      <c r="J4198" s="1032">
        <f>SUM(I4198:I4203)</f>
        <v>0</v>
      </c>
    </row>
    <row r="4199" spans="2:10" s="115" customFormat="1" ht="15.95" hidden="1" customHeight="1">
      <c r="B4199" s="1024"/>
      <c r="C4199" s="1027"/>
      <c r="D4199" s="1030"/>
      <c r="E4199" s="196" t="s">
        <v>259</v>
      </c>
      <c r="F4199" s="537"/>
      <c r="G4199" s="351">
        <f>D4198*F4199</f>
        <v>0</v>
      </c>
      <c r="H4199" s="463"/>
      <c r="I4199" s="354">
        <f t="shared" ref="I4199" si="1187">D4198*F4199*H4199</f>
        <v>0</v>
      </c>
      <c r="J4199" s="1033"/>
    </row>
    <row r="4200" spans="2:10" s="115" customFormat="1" ht="15.95" hidden="1" customHeight="1">
      <c r="B4200" s="1024"/>
      <c r="C4200" s="1027"/>
      <c r="D4200" s="1030"/>
      <c r="E4200" s="196" t="s">
        <v>243</v>
      </c>
      <c r="F4200" s="537"/>
      <c r="G4200" s="351">
        <f>D4198*F4200</f>
        <v>0</v>
      </c>
      <c r="H4200" s="463"/>
      <c r="I4200" s="354">
        <f>D4198*F4200*H4200</f>
        <v>0</v>
      </c>
      <c r="J4200" s="1033"/>
    </row>
    <row r="4201" spans="2:10" s="115" customFormat="1" ht="15.95" hidden="1" customHeight="1">
      <c r="B4201" s="1024"/>
      <c r="C4201" s="1027"/>
      <c r="D4201" s="1030"/>
      <c r="E4201" s="196" t="s">
        <v>260</v>
      </c>
      <c r="F4201" s="537"/>
      <c r="G4201" s="351">
        <f>D4198*F4201</f>
        <v>0</v>
      </c>
      <c r="H4201" s="463"/>
      <c r="I4201" s="354">
        <f>D4198*F4201*H4201</f>
        <v>0</v>
      </c>
      <c r="J4201" s="1033"/>
    </row>
    <row r="4202" spans="2:10" s="115" customFormat="1" ht="15.95" hidden="1" customHeight="1">
      <c r="B4202" s="1024"/>
      <c r="C4202" s="1027"/>
      <c r="D4202" s="1030"/>
      <c r="E4202" s="196" t="s">
        <v>261</v>
      </c>
      <c r="F4202" s="537"/>
      <c r="G4202" s="351">
        <f>D4198*F4202</f>
        <v>0</v>
      </c>
      <c r="H4202" s="463"/>
      <c r="I4202" s="354">
        <f>D4198*F4202*H4202</f>
        <v>0</v>
      </c>
      <c r="J4202" s="1033"/>
    </row>
    <row r="4203" spans="2:10" s="115" customFormat="1" ht="15.95" hidden="1" customHeight="1">
      <c r="B4203" s="1025"/>
      <c r="C4203" s="1028"/>
      <c r="D4203" s="1031"/>
      <c r="E4203" s="196" t="s">
        <v>126</v>
      </c>
      <c r="F4203" s="537"/>
      <c r="G4203" s="351">
        <f>D4198*F4203</f>
        <v>0</v>
      </c>
      <c r="H4203" s="463"/>
      <c r="I4203" s="354">
        <f>D4198*F4203*H4203</f>
        <v>0</v>
      </c>
      <c r="J4203" s="1033"/>
    </row>
    <row r="4204" spans="2:10" s="115" customFormat="1" ht="15.95" hidden="1" customHeight="1">
      <c r="B4204" s="1023">
        <v>700</v>
      </c>
      <c r="C4204" s="1026"/>
      <c r="D4204" s="1029"/>
      <c r="E4204" s="196" t="s">
        <v>128</v>
      </c>
      <c r="F4204" s="537"/>
      <c r="G4204" s="351">
        <f>D4204*F4204</f>
        <v>0</v>
      </c>
      <c r="H4204" s="463"/>
      <c r="I4204" s="354">
        <f>D4204*F4204*H4204</f>
        <v>0</v>
      </c>
      <c r="J4204" s="1032">
        <f>SUM(I4204:I4209)</f>
        <v>0</v>
      </c>
    </row>
    <row r="4205" spans="2:10" s="115" customFormat="1" ht="15.95" hidden="1" customHeight="1">
      <c r="B4205" s="1024"/>
      <c r="C4205" s="1027"/>
      <c r="D4205" s="1030"/>
      <c r="E4205" s="196" t="s">
        <v>259</v>
      </c>
      <c r="F4205" s="537"/>
      <c r="G4205" s="351">
        <f>D4204*F4205</f>
        <v>0</v>
      </c>
      <c r="H4205" s="463"/>
      <c r="I4205" s="354">
        <f>D4204*F4205*H4205</f>
        <v>0</v>
      </c>
      <c r="J4205" s="1033"/>
    </row>
    <row r="4206" spans="2:10" s="115" customFormat="1" ht="15.95" hidden="1" customHeight="1">
      <c r="B4206" s="1024"/>
      <c r="C4206" s="1027"/>
      <c r="D4206" s="1030"/>
      <c r="E4206" s="196" t="s">
        <v>243</v>
      </c>
      <c r="F4206" s="537"/>
      <c r="G4206" s="351">
        <f>D4204*F4206</f>
        <v>0</v>
      </c>
      <c r="H4206" s="463"/>
      <c r="I4206" s="354">
        <f>D4204*F4206*H4206</f>
        <v>0</v>
      </c>
      <c r="J4206" s="1033"/>
    </row>
    <row r="4207" spans="2:10" s="115" customFormat="1" ht="15.95" hidden="1" customHeight="1">
      <c r="B4207" s="1024"/>
      <c r="C4207" s="1027"/>
      <c r="D4207" s="1030"/>
      <c r="E4207" s="196" t="s">
        <v>260</v>
      </c>
      <c r="F4207" s="537"/>
      <c r="G4207" s="351">
        <f>D4204*F4207</f>
        <v>0</v>
      </c>
      <c r="H4207" s="463"/>
      <c r="I4207" s="354">
        <f>D4204*F4207*H4207</f>
        <v>0</v>
      </c>
      <c r="J4207" s="1033"/>
    </row>
    <row r="4208" spans="2:10" s="115" customFormat="1" ht="15.95" hidden="1" customHeight="1">
      <c r="B4208" s="1024"/>
      <c r="C4208" s="1027"/>
      <c r="D4208" s="1030"/>
      <c r="E4208" s="196" t="s">
        <v>261</v>
      </c>
      <c r="F4208" s="537"/>
      <c r="G4208" s="351">
        <f>D4204*F4208</f>
        <v>0</v>
      </c>
      <c r="H4208" s="463"/>
      <c r="I4208" s="354">
        <f>D4204*F4208*H4208</f>
        <v>0</v>
      </c>
      <c r="J4208" s="1033"/>
    </row>
    <row r="4209" spans="2:10" s="115" customFormat="1" ht="15.95" hidden="1" customHeight="1">
      <c r="B4209" s="1025"/>
      <c r="C4209" s="1028"/>
      <c r="D4209" s="1031"/>
      <c r="E4209" s="196" t="s">
        <v>126</v>
      </c>
      <c r="F4209" s="537"/>
      <c r="G4209" s="351">
        <f>D4204*F4209</f>
        <v>0</v>
      </c>
      <c r="H4209" s="463"/>
      <c r="I4209" s="354">
        <f>D4204*F4209*H4209</f>
        <v>0</v>
      </c>
      <c r="J4209" s="1034"/>
    </row>
    <row r="4210" spans="2:10" s="115" customFormat="1" ht="15.95" hidden="1" customHeight="1">
      <c r="B4210" s="1023">
        <v>701</v>
      </c>
      <c r="C4210" s="1026"/>
      <c r="D4210" s="1029"/>
      <c r="E4210" s="196" t="s">
        <v>128</v>
      </c>
      <c r="F4210" s="537"/>
      <c r="G4210" s="351">
        <f>D4210*F4210</f>
        <v>0</v>
      </c>
      <c r="H4210" s="463"/>
      <c r="I4210" s="354">
        <f t="shared" ref="I4210" si="1188">D4210*F4210*H4210</f>
        <v>0</v>
      </c>
      <c r="J4210" s="1032">
        <f>SUM(I4210:I4215)</f>
        <v>0</v>
      </c>
    </row>
    <row r="4211" spans="2:10" s="115" customFormat="1" ht="15.95" hidden="1" customHeight="1">
      <c r="B4211" s="1024"/>
      <c r="C4211" s="1027"/>
      <c r="D4211" s="1030"/>
      <c r="E4211" s="196" t="s">
        <v>259</v>
      </c>
      <c r="F4211" s="537"/>
      <c r="G4211" s="351">
        <f>D4210*F4211</f>
        <v>0</v>
      </c>
      <c r="H4211" s="463"/>
      <c r="I4211" s="354">
        <f t="shared" ref="I4211" si="1189">D4210*F4211*H4211</f>
        <v>0</v>
      </c>
      <c r="J4211" s="1033"/>
    </row>
    <row r="4212" spans="2:10" s="115" customFormat="1" ht="15.95" hidden="1" customHeight="1">
      <c r="B4212" s="1024"/>
      <c r="C4212" s="1027"/>
      <c r="D4212" s="1030"/>
      <c r="E4212" s="196" t="s">
        <v>243</v>
      </c>
      <c r="F4212" s="537"/>
      <c r="G4212" s="351">
        <f>D4210*F4212</f>
        <v>0</v>
      </c>
      <c r="H4212" s="463"/>
      <c r="I4212" s="354">
        <f>D4210*F4212*H4212</f>
        <v>0</v>
      </c>
      <c r="J4212" s="1033"/>
    </row>
    <row r="4213" spans="2:10" s="115" customFormat="1" ht="15.95" hidden="1" customHeight="1">
      <c r="B4213" s="1024"/>
      <c r="C4213" s="1027"/>
      <c r="D4213" s="1030"/>
      <c r="E4213" s="196" t="s">
        <v>260</v>
      </c>
      <c r="F4213" s="537"/>
      <c r="G4213" s="351">
        <f>D4210*F4213</f>
        <v>0</v>
      </c>
      <c r="H4213" s="463"/>
      <c r="I4213" s="354">
        <f>D4210*F4213*H4213</f>
        <v>0</v>
      </c>
      <c r="J4213" s="1033"/>
    </row>
    <row r="4214" spans="2:10" s="115" customFormat="1" ht="15.95" hidden="1" customHeight="1">
      <c r="B4214" s="1024"/>
      <c r="C4214" s="1027"/>
      <c r="D4214" s="1030"/>
      <c r="E4214" s="196" t="s">
        <v>261</v>
      </c>
      <c r="F4214" s="537"/>
      <c r="G4214" s="351">
        <f>D4210*F4214</f>
        <v>0</v>
      </c>
      <c r="H4214" s="463"/>
      <c r="I4214" s="354">
        <f>D4210*F4214*H4214</f>
        <v>0</v>
      </c>
      <c r="J4214" s="1033"/>
    </row>
    <row r="4215" spans="2:10" s="115" customFormat="1" ht="15.95" hidden="1" customHeight="1">
      <c r="B4215" s="1025"/>
      <c r="C4215" s="1028"/>
      <c r="D4215" s="1031"/>
      <c r="E4215" s="196" t="s">
        <v>126</v>
      </c>
      <c r="F4215" s="537"/>
      <c r="G4215" s="351">
        <f>D4210*F4215</f>
        <v>0</v>
      </c>
      <c r="H4215" s="463"/>
      <c r="I4215" s="354">
        <f>D4210*F4215*H4215</f>
        <v>0</v>
      </c>
      <c r="J4215" s="1034"/>
    </row>
    <row r="4216" spans="2:10" s="115" customFormat="1" ht="15.95" hidden="1" customHeight="1">
      <c r="B4216" s="1023">
        <v>702</v>
      </c>
      <c r="C4216" s="1026"/>
      <c r="D4216" s="1029"/>
      <c r="E4216" s="196" t="s">
        <v>128</v>
      </c>
      <c r="F4216" s="537"/>
      <c r="G4216" s="351">
        <f>D4216*F4216</f>
        <v>0</v>
      </c>
      <c r="H4216" s="463"/>
      <c r="I4216" s="354">
        <f t="shared" ref="I4216" si="1190">D4216*F4216*H4216</f>
        <v>0</v>
      </c>
      <c r="J4216" s="1032">
        <f>SUM(I4216:I4221)</f>
        <v>0</v>
      </c>
    </row>
    <row r="4217" spans="2:10" s="115" customFormat="1" ht="15.95" hidden="1" customHeight="1">
      <c r="B4217" s="1024"/>
      <c r="C4217" s="1027"/>
      <c r="D4217" s="1030"/>
      <c r="E4217" s="196" t="s">
        <v>259</v>
      </c>
      <c r="F4217" s="537"/>
      <c r="G4217" s="351">
        <f>D4216*F4217</f>
        <v>0</v>
      </c>
      <c r="H4217" s="463"/>
      <c r="I4217" s="354">
        <f t="shared" ref="I4217" si="1191">D4216*F4217*H4217</f>
        <v>0</v>
      </c>
      <c r="J4217" s="1033"/>
    </row>
    <row r="4218" spans="2:10" s="115" customFormat="1" ht="15.95" hidden="1" customHeight="1">
      <c r="B4218" s="1024"/>
      <c r="C4218" s="1027"/>
      <c r="D4218" s="1030"/>
      <c r="E4218" s="196" t="s">
        <v>243</v>
      </c>
      <c r="F4218" s="537"/>
      <c r="G4218" s="351">
        <f>D4216*F4218</f>
        <v>0</v>
      </c>
      <c r="H4218" s="463"/>
      <c r="I4218" s="354">
        <f>D4216*F4218*H4218</f>
        <v>0</v>
      </c>
      <c r="J4218" s="1033"/>
    </row>
    <row r="4219" spans="2:10" s="115" customFormat="1" ht="15.95" hidden="1" customHeight="1">
      <c r="B4219" s="1024"/>
      <c r="C4219" s="1027"/>
      <c r="D4219" s="1030"/>
      <c r="E4219" s="196" t="s">
        <v>260</v>
      </c>
      <c r="F4219" s="537"/>
      <c r="G4219" s="351">
        <f>D4216*F4219</f>
        <v>0</v>
      </c>
      <c r="H4219" s="463"/>
      <c r="I4219" s="354">
        <f>D4216*F4219*H4219</f>
        <v>0</v>
      </c>
      <c r="J4219" s="1033"/>
    </row>
    <row r="4220" spans="2:10" s="115" customFormat="1" ht="15.95" hidden="1" customHeight="1">
      <c r="B4220" s="1024"/>
      <c r="C4220" s="1027"/>
      <c r="D4220" s="1030"/>
      <c r="E4220" s="196" t="s">
        <v>261</v>
      </c>
      <c r="F4220" s="537"/>
      <c r="G4220" s="351">
        <f>D4216*F4220</f>
        <v>0</v>
      </c>
      <c r="H4220" s="463"/>
      <c r="I4220" s="354">
        <f>D4216*F4220*H4220</f>
        <v>0</v>
      </c>
      <c r="J4220" s="1033"/>
    </row>
    <row r="4221" spans="2:10" s="115" customFormat="1" ht="15.95" hidden="1" customHeight="1">
      <c r="B4221" s="1025"/>
      <c r="C4221" s="1028"/>
      <c r="D4221" s="1031"/>
      <c r="E4221" s="196" t="s">
        <v>126</v>
      </c>
      <c r="F4221" s="537"/>
      <c r="G4221" s="351">
        <f>D4216*F4221</f>
        <v>0</v>
      </c>
      <c r="H4221" s="463"/>
      <c r="I4221" s="354">
        <f>D4216*F4221*H4221</f>
        <v>0</v>
      </c>
      <c r="J4221" s="1034"/>
    </row>
    <row r="4222" spans="2:10" s="115" customFormat="1" ht="15.95" hidden="1" customHeight="1">
      <c r="B4222" s="1023">
        <v>703</v>
      </c>
      <c r="C4222" s="1026"/>
      <c r="D4222" s="1029"/>
      <c r="E4222" s="196" t="s">
        <v>128</v>
      </c>
      <c r="F4222" s="537"/>
      <c r="G4222" s="351">
        <f>D4222*F4222</f>
        <v>0</v>
      </c>
      <c r="H4222" s="463"/>
      <c r="I4222" s="354">
        <f t="shared" ref="I4222" si="1192">D4222*F4222*H4222</f>
        <v>0</v>
      </c>
      <c r="J4222" s="1032">
        <f>SUM(I4222:I4227)</f>
        <v>0</v>
      </c>
    </row>
    <row r="4223" spans="2:10" s="115" customFormat="1" ht="15.95" hidden="1" customHeight="1">
      <c r="B4223" s="1024"/>
      <c r="C4223" s="1027"/>
      <c r="D4223" s="1030"/>
      <c r="E4223" s="196" t="s">
        <v>259</v>
      </c>
      <c r="F4223" s="537"/>
      <c r="G4223" s="351">
        <f>D4222*F4223</f>
        <v>0</v>
      </c>
      <c r="H4223" s="463"/>
      <c r="I4223" s="354">
        <f t="shared" ref="I4223" si="1193">D4222*F4223*H4223</f>
        <v>0</v>
      </c>
      <c r="J4223" s="1033"/>
    </row>
    <row r="4224" spans="2:10" s="115" customFormat="1" ht="15.95" hidden="1" customHeight="1">
      <c r="B4224" s="1024"/>
      <c r="C4224" s="1027"/>
      <c r="D4224" s="1030"/>
      <c r="E4224" s="196" t="s">
        <v>243</v>
      </c>
      <c r="F4224" s="537"/>
      <c r="G4224" s="351">
        <f>D4222*F4224</f>
        <v>0</v>
      </c>
      <c r="H4224" s="463"/>
      <c r="I4224" s="354">
        <f>D4222*F4224*H4224</f>
        <v>0</v>
      </c>
      <c r="J4224" s="1033"/>
    </row>
    <row r="4225" spans="2:10" s="115" customFormat="1" ht="15.95" hidden="1" customHeight="1">
      <c r="B4225" s="1024"/>
      <c r="C4225" s="1027"/>
      <c r="D4225" s="1030"/>
      <c r="E4225" s="196" t="s">
        <v>260</v>
      </c>
      <c r="F4225" s="537"/>
      <c r="G4225" s="351">
        <f>D4222*F4225</f>
        <v>0</v>
      </c>
      <c r="H4225" s="463"/>
      <c r="I4225" s="354">
        <f>D4222*F4225*H4225</f>
        <v>0</v>
      </c>
      <c r="J4225" s="1033"/>
    </row>
    <row r="4226" spans="2:10" s="115" customFormat="1" ht="15.95" hidden="1" customHeight="1">
      <c r="B4226" s="1024"/>
      <c r="C4226" s="1027"/>
      <c r="D4226" s="1030"/>
      <c r="E4226" s="196" t="s">
        <v>261</v>
      </c>
      <c r="F4226" s="537"/>
      <c r="G4226" s="351">
        <f>D4222*F4226</f>
        <v>0</v>
      </c>
      <c r="H4226" s="463"/>
      <c r="I4226" s="354">
        <f>D4222*F4226*H4226</f>
        <v>0</v>
      </c>
      <c r="J4226" s="1033"/>
    </row>
    <row r="4227" spans="2:10" s="115" customFormat="1" ht="15.95" hidden="1" customHeight="1">
      <c r="B4227" s="1025"/>
      <c r="C4227" s="1028"/>
      <c r="D4227" s="1031"/>
      <c r="E4227" s="196" t="s">
        <v>126</v>
      </c>
      <c r="F4227" s="537"/>
      <c r="G4227" s="351">
        <f>D4222*F4227</f>
        <v>0</v>
      </c>
      <c r="H4227" s="463"/>
      <c r="I4227" s="354">
        <f>D4222*F4227*H4227</f>
        <v>0</v>
      </c>
      <c r="J4227" s="1034"/>
    </row>
    <row r="4228" spans="2:10" s="115" customFormat="1" ht="15.95" hidden="1" customHeight="1">
      <c r="B4228" s="1023">
        <v>704</v>
      </c>
      <c r="C4228" s="1026"/>
      <c r="D4228" s="1029"/>
      <c r="E4228" s="196" t="s">
        <v>128</v>
      </c>
      <c r="F4228" s="537"/>
      <c r="G4228" s="351">
        <f>D4228*F4228</f>
        <v>0</v>
      </c>
      <c r="H4228" s="463"/>
      <c r="I4228" s="354">
        <f t="shared" ref="I4228" si="1194">D4228*F4228*H4228</f>
        <v>0</v>
      </c>
      <c r="J4228" s="1032">
        <f>SUM(I4228:I4233)</f>
        <v>0</v>
      </c>
    </row>
    <row r="4229" spans="2:10" s="115" customFormat="1" ht="15.95" hidden="1" customHeight="1">
      <c r="B4229" s="1024"/>
      <c r="C4229" s="1027"/>
      <c r="D4229" s="1030"/>
      <c r="E4229" s="196" t="s">
        <v>259</v>
      </c>
      <c r="F4229" s="537"/>
      <c r="G4229" s="351">
        <f>D4228*F4229</f>
        <v>0</v>
      </c>
      <c r="H4229" s="463"/>
      <c r="I4229" s="354">
        <f t="shared" ref="I4229" si="1195">D4228*F4229*H4229</f>
        <v>0</v>
      </c>
      <c r="J4229" s="1033"/>
    </row>
    <row r="4230" spans="2:10" s="115" customFormat="1" ht="15.95" hidden="1" customHeight="1">
      <c r="B4230" s="1024"/>
      <c r="C4230" s="1027"/>
      <c r="D4230" s="1030"/>
      <c r="E4230" s="196" t="s">
        <v>243</v>
      </c>
      <c r="F4230" s="537"/>
      <c r="G4230" s="351">
        <f>D4228*F4230</f>
        <v>0</v>
      </c>
      <c r="H4230" s="463"/>
      <c r="I4230" s="354">
        <f>D4228*F4230*H4230</f>
        <v>0</v>
      </c>
      <c r="J4230" s="1033"/>
    </row>
    <row r="4231" spans="2:10" s="115" customFormat="1" ht="15.95" hidden="1" customHeight="1">
      <c r="B4231" s="1024"/>
      <c r="C4231" s="1027"/>
      <c r="D4231" s="1030"/>
      <c r="E4231" s="196" t="s">
        <v>260</v>
      </c>
      <c r="F4231" s="537"/>
      <c r="G4231" s="351">
        <f>D4228*F4231</f>
        <v>0</v>
      </c>
      <c r="H4231" s="463"/>
      <c r="I4231" s="354">
        <f>D4228*F4231*H4231</f>
        <v>0</v>
      </c>
      <c r="J4231" s="1033"/>
    </row>
    <row r="4232" spans="2:10" s="115" customFormat="1" ht="15.95" hidden="1" customHeight="1">
      <c r="B4232" s="1024"/>
      <c r="C4232" s="1027"/>
      <c r="D4232" s="1030"/>
      <c r="E4232" s="196" t="s">
        <v>261</v>
      </c>
      <c r="F4232" s="537"/>
      <c r="G4232" s="351">
        <f>D4228*F4232</f>
        <v>0</v>
      </c>
      <c r="H4232" s="463"/>
      <c r="I4232" s="354">
        <f>D4228*F4232*H4232</f>
        <v>0</v>
      </c>
      <c r="J4232" s="1033"/>
    </row>
    <row r="4233" spans="2:10" s="115" customFormat="1" ht="15.95" hidden="1" customHeight="1">
      <c r="B4233" s="1025"/>
      <c r="C4233" s="1028"/>
      <c r="D4233" s="1031"/>
      <c r="E4233" s="196" t="s">
        <v>126</v>
      </c>
      <c r="F4233" s="537"/>
      <c r="G4233" s="351">
        <f>D4228*F4233</f>
        <v>0</v>
      </c>
      <c r="H4233" s="463"/>
      <c r="I4233" s="354">
        <f>D4228*F4233*H4233</f>
        <v>0</v>
      </c>
      <c r="J4233" s="1034"/>
    </row>
    <row r="4234" spans="2:10" s="115" customFormat="1" ht="15.95" hidden="1" customHeight="1">
      <c r="B4234" s="1023">
        <v>705</v>
      </c>
      <c r="C4234" s="1026"/>
      <c r="D4234" s="1029"/>
      <c r="E4234" s="196" t="s">
        <v>128</v>
      </c>
      <c r="F4234" s="537"/>
      <c r="G4234" s="351">
        <f>D4234*F4234</f>
        <v>0</v>
      </c>
      <c r="H4234" s="463"/>
      <c r="I4234" s="354">
        <f t="shared" ref="I4234" si="1196">D4234*F4234*H4234</f>
        <v>0</v>
      </c>
      <c r="J4234" s="1032">
        <f>SUM(I4234:I4239)</f>
        <v>0</v>
      </c>
    </row>
    <row r="4235" spans="2:10" s="115" customFormat="1" ht="15.95" hidden="1" customHeight="1">
      <c r="B4235" s="1024"/>
      <c r="C4235" s="1027"/>
      <c r="D4235" s="1030"/>
      <c r="E4235" s="196" t="s">
        <v>259</v>
      </c>
      <c r="F4235" s="537"/>
      <c r="G4235" s="351">
        <f>D4234*F4235</f>
        <v>0</v>
      </c>
      <c r="H4235" s="463"/>
      <c r="I4235" s="354">
        <f t="shared" ref="I4235" si="1197">D4234*F4235*H4235</f>
        <v>0</v>
      </c>
      <c r="J4235" s="1033"/>
    </row>
    <row r="4236" spans="2:10" s="115" customFormat="1" ht="15.95" hidden="1" customHeight="1">
      <c r="B4236" s="1024"/>
      <c r="C4236" s="1027"/>
      <c r="D4236" s="1030"/>
      <c r="E4236" s="196" t="s">
        <v>243</v>
      </c>
      <c r="F4236" s="537"/>
      <c r="G4236" s="351">
        <f>D4234*F4236</f>
        <v>0</v>
      </c>
      <c r="H4236" s="463"/>
      <c r="I4236" s="354">
        <f>D4234*F4236*H4236</f>
        <v>0</v>
      </c>
      <c r="J4236" s="1033"/>
    </row>
    <row r="4237" spans="2:10" s="115" customFormat="1" ht="15.95" hidden="1" customHeight="1">
      <c r="B4237" s="1024"/>
      <c r="C4237" s="1027"/>
      <c r="D4237" s="1030"/>
      <c r="E4237" s="196" t="s">
        <v>260</v>
      </c>
      <c r="F4237" s="537"/>
      <c r="G4237" s="351">
        <f>D4234*F4237</f>
        <v>0</v>
      </c>
      <c r="H4237" s="463"/>
      <c r="I4237" s="354">
        <f>D4234*F4237*H4237</f>
        <v>0</v>
      </c>
      <c r="J4237" s="1033"/>
    </row>
    <row r="4238" spans="2:10" s="115" customFormat="1" ht="15.95" hidden="1" customHeight="1">
      <c r="B4238" s="1024"/>
      <c r="C4238" s="1027"/>
      <c r="D4238" s="1030"/>
      <c r="E4238" s="196" t="s">
        <v>261</v>
      </c>
      <c r="F4238" s="537"/>
      <c r="G4238" s="351">
        <f>D4234*F4238</f>
        <v>0</v>
      </c>
      <c r="H4238" s="463"/>
      <c r="I4238" s="354">
        <f>D4234*F4238*H4238</f>
        <v>0</v>
      </c>
      <c r="J4238" s="1033"/>
    </row>
    <row r="4239" spans="2:10" s="115" customFormat="1" ht="15.95" hidden="1" customHeight="1">
      <c r="B4239" s="1025"/>
      <c r="C4239" s="1028"/>
      <c r="D4239" s="1031"/>
      <c r="E4239" s="196" t="s">
        <v>126</v>
      </c>
      <c r="F4239" s="537"/>
      <c r="G4239" s="351">
        <f>D4234*F4239</f>
        <v>0</v>
      </c>
      <c r="H4239" s="463"/>
      <c r="I4239" s="354">
        <f>D4234*F4239*H4239</f>
        <v>0</v>
      </c>
      <c r="J4239" s="1034"/>
    </row>
    <row r="4240" spans="2:10" s="115" customFormat="1" ht="15.95" hidden="1" customHeight="1">
      <c r="B4240" s="1023">
        <v>706</v>
      </c>
      <c r="C4240" s="1026"/>
      <c r="D4240" s="1029"/>
      <c r="E4240" s="196" t="s">
        <v>128</v>
      </c>
      <c r="F4240" s="537"/>
      <c r="G4240" s="351">
        <f>D4240*F4240</f>
        <v>0</v>
      </c>
      <c r="H4240" s="463"/>
      <c r="I4240" s="354">
        <f t="shared" ref="I4240" si="1198">D4240*F4240*H4240</f>
        <v>0</v>
      </c>
      <c r="J4240" s="1032">
        <f>SUM(I4240:I4245)</f>
        <v>0</v>
      </c>
    </row>
    <row r="4241" spans="2:10" s="115" customFormat="1" ht="15.95" hidden="1" customHeight="1">
      <c r="B4241" s="1024"/>
      <c r="C4241" s="1027"/>
      <c r="D4241" s="1030"/>
      <c r="E4241" s="196" t="s">
        <v>259</v>
      </c>
      <c r="F4241" s="537"/>
      <c r="G4241" s="351">
        <f>D4240*F4241</f>
        <v>0</v>
      </c>
      <c r="H4241" s="463"/>
      <c r="I4241" s="354">
        <f t="shared" ref="I4241" si="1199">D4240*F4241*H4241</f>
        <v>0</v>
      </c>
      <c r="J4241" s="1033"/>
    </row>
    <row r="4242" spans="2:10" s="115" customFormat="1" ht="15.95" hidden="1" customHeight="1">
      <c r="B4242" s="1024"/>
      <c r="C4242" s="1027"/>
      <c r="D4242" s="1030"/>
      <c r="E4242" s="196" t="s">
        <v>243</v>
      </c>
      <c r="F4242" s="537"/>
      <c r="G4242" s="351">
        <f>D4240*F4242</f>
        <v>0</v>
      </c>
      <c r="H4242" s="463"/>
      <c r="I4242" s="354">
        <f>D4240*F4242*H4242</f>
        <v>0</v>
      </c>
      <c r="J4242" s="1033"/>
    </row>
    <row r="4243" spans="2:10" s="115" customFormat="1" ht="15.95" hidden="1" customHeight="1">
      <c r="B4243" s="1024"/>
      <c r="C4243" s="1027"/>
      <c r="D4243" s="1030"/>
      <c r="E4243" s="196" t="s">
        <v>260</v>
      </c>
      <c r="F4243" s="537"/>
      <c r="G4243" s="351">
        <f>D4240*F4243</f>
        <v>0</v>
      </c>
      <c r="H4243" s="463"/>
      <c r="I4243" s="354">
        <f>D4240*F4243*H4243</f>
        <v>0</v>
      </c>
      <c r="J4243" s="1033"/>
    </row>
    <row r="4244" spans="2:10" s="115" customFormat="1" ht="15.95" hidden="1" customHeight="1">
      <c r="B4244" s="1024"/>
      <c r="C4244" s="1027"/>
      <c r="D4244" s="1030"/>
      <c r="E4244" s="196" t="s">
        <v>261</v>
      </c>
      <c r="F4244" s="537"/>
      <c r="G4244" s="351">
        <f>D4240*F4244</f>
        <v>0</v>
      </c>
      <c r="H4244" s="463"/>
      <c r="I4244" s="354">
        <f>D4240*F4244*H4244</f>
        <v>0</v>
      </c>
      <c r="J4244" s="1033"/>
    </row>
    <row r="4245" spans="2:10" s="115" customFormat="1" ht="15.95" hidden="1" customHeight="1">
      <c r="B4245" s="1025"/>
      <c r="C4245" s="1028"/>
      <c r="D4245" s="1031"/>
      <c r="E4245" s="196" t="s">
        <v>126</v>
      </c>
      <c r="F4245" s="537"/>
      <c r="G4245" s="351">
        <f>D4240*F4245</f>
        <v>0</v>
      </c>
      <c r="H4245" s="463"/>
      <c r="I4245" s="354">
        <f>D4240*F4245*H4245</f>
        <v>0</v>
      </c>
      <c r="J4245" s="1034"/>
    </row>
    <row r="4246" spans="2:10" s="115" customFormat="1" ht="15.95" hidden="1" customHeight="1">
      <c r="B4246" s="1023">
        <v>707</v>
      </c>
      <c r="C4246" s="1026"/>
      <c r="D4246" s="1029"/>
      <c r="E4246" s="196" t="s">
        <v>128</v>
      </c>
      <c r="F4246" s="537"/>
      <c r="G4246" s="351">
        <f>D4246*F4246</f>
        <v>0</v>
      </c>
      <c r="H4246" s="463"/>
      <c r="I4246" s="354">
        <f t="shared" ref="I4246" si="1200">D4246*F4246*H4246</f>
        <v>0</v>
      </c>
      <c r="J4246" s="1032">
        <f>SUM(I4246:I4251)</f>
        <v>0</v>
      </c>
    </row>
    <row r="4247" spans="2:10" s="115" customFormat="1" ht="15.95" hidden="1" customHeight="1">
      <c r="B4247" s="1024"/>
      <c r="C4247" s="1027"/>
      <c r="D4247" s="1030"/>
      <c r="E4247" s="196" t="s">
        <v>259</v>
      </c>
      <c r="F4247" s="537"/>
      <c r="G4247" s="351">
        <f>D4246*F4247</f>
        <v>0</v>
      </c>
      <c r="H4247" s="463"/>
      <c r="I4247" s="354">
        <f t="shared" ref="I4247" si="1201">D4246*F4247*H4247</f>
        <v>0</v>
      </c>
      <c r="J4247" s="1033"/>
    </row>
    <row r="4248" spans="2:10" s="115" customFormat="1" ht="15.95" hidden="1" customHeight="1">
      <c r="B4248" s="1024"/>
      <c r="C4248" s="1027"/>
      <c r="D4248" s="1030"/>
      <c r="E4248" s="196" t="s">
        <v>243</v>
      </c>
      <c r="F4248" s="537"/>
      <c r="G4248" s="351">
        <f>D4246*F4248</f>
        <v>0</v>
      </c>
      <c r="H4248" s="463"/>
      <c r="I4248" s="354">
        <f>D4246*F4248*H4248</f>
        <v>0</v>
      </c>
      <c r="J4248" s="1033"/>
    </row>
    <row r="4249" spans="2:10" s="115" customFormat="1" ht="15.95" hidden="1" customHeight="1">
      <c r="B4249" s="1024"/>
      <c r="C4249" s="1027"/>
      <c r="D4249" s="1030"/>
      <c r="E4249" s="196" t="s">
        <v>260</v>
      </c>
      <c r="F4249" s="537"/>
      <c r="G4249" s="351">
        <f>D4246*F4249</f>
        <v>0</v>
      </c>
      <c r="H4249" s="463"/>
      <c r="I4249" s="354">
        <f>D4246*F4249*H4249</f>
        <v>0</v>
      </c>
      <c r="J4249" s="1033"/>
    </row>
    <row r="4250" spans="2:10" s="115" customFormat="1" ht="15.95" hidden="1" customHeight="1">
      <c r="B4250" s="1024"/>
      <c r="C4250" s="1027"/>
      <c r="D4250" s="1030"/>
      <c r="E4250" s="196" t="s">
        <v>261</v>
      </c>
      <c r="F4250" s="537"/>
      <c r="G4250" s="351">
        <f>D4246*F4250</f>
        <v>0</v>
      </c>
      <c r="H4250" s="463"/>
      <c r="I4250" s="354">
        <f>D4246*F4250*H4250</f>
        <v>0</v>
      </c>
      <c r="J4250" s="1033"/>
    </row>
    <row r="4251" spans="2:10" s="115" customFormat="1" ht="15.95" hidden="1" customHeight="1">
      <c r="B4251" s="1025"/>
      <c r="C4251" s="1028"/>
      <c r="D4251" s="1031"/>
      <c r="E4251" s="196" t="s">
        <v>126</v>
      </c>
      <c r="F4251" s="537"/>
      <c r="G4251" s="351">
        <f>D4246*F4251</f>
        <v>0</v>
      </c>
      <c r="H4251" s="463"/>
      <c r="I4251" s="354">
        <f>D4246*F4251*H4251</f>
        <v>0</v>
      </c>
      <c r="J4251" s="1034"/>
    </row>
    <row r="4252" spans="2:10" s="115" customFormat="1" ht="15.95" hidden="1" customHeight="1">
      <c r="B4252" s="1023">
        <v>708</v>
      </c>
      <c r="C4252" s="1026"/>
      <c r="D4252" s="1029"/>
      <c r="E4252" s="196" t="s">
        <v>128</v>
      </c>
      <c r="F4252" s="537"/>
      <c r="G4252" s="351">
        <f>D4252*F4252</f>
        <v>0</v>
      </c>
      <c r="H4252" s="463"/>
      <c r="I4252" s="354">
        <f t="shared" ref="I4252" si="1202">D4252*F4252*H4252</f>
        <v>0</v>
      </c>
      <c r="J4252" s="1032">
        <f>SUM(I4252:I4257)</f>
        <v>0</v>
      </c>
    </row>
    <row r="4253" spans="2:10" s="115" customFormat="1" ht="15.95" hidden="1" customHeight="1">
      <c r="B4253" s="1024"/>
      <c r="C4253" s="1027"/>
      <c r="D4253" s="1030"/>
      <c r="E4253" s="196" t="s">
        <v>259</v>
      </c>
      <c r="F4253" s="537"/>
      <c r="G4253" s="351">
        <f>D4252*F4253</f>
        <v>0</v>
      </c>
      <c r="H4253" s="463"/>
      <c r="I4253" s="354">
        <f t="shared" ref="I4253" si="1203">D4252*F4253*H4253</f>
        <v>0</v>
      </c>
      <c r="J4253" s="1033"/>
    </row>
    <row r="4254" spans="2:10" s="115" customFormat="1" ht="15.95" hidden="1" customHeight="1">
      <c r="B4254" s="1024"/>
      <c r="C4254" s="1027"/>
      <c r="D4254" s="1030"/>
      <c r="E4254" s="196" t="s">
        <v>243</v>
      </c>
      <c r="F4254" s="537"/>
      <c r="G4254" s="351">
        <f>D4252*F4254</f>
        <v>0</v>
      </c>
      <c r="H4254" s="463"/>
      <c r="I4254" s="354">
        <f>D4252*F4254*H4254</f>
        <v>0</v>
      </c>
      <c r="J4254" s="1033"/>
    </row>
    <row r="4255" spans="2:10" s="115" customFormat="1" ht="15.95" hidden="1" customHeight="1">
      <c r="B4255" s="1024"/>
      <c r="C4255" s="1027"/>
      <c r="D4255" s="1030"/>
      <c r="E4255" s="196" t="s">
        <v>260</v>
      </c>
      <c r="F4255" s="537"/>
      <c r="G4255" s="351">
        <f>D4252*F4255</f>
        <v>0</v>
      </c>
      <c r="H4255" s="463"/>
      <c r="I4255" s="354">
        <f>D4252*F4255*H4255</f>
        <v>0</v>
      </c>
      <c r="J4255" s="1033"/>
    </row>
    <row r="4256" spans="2:10" s="115" customFormat="1" ht="15.95" hidden="1" customHeight="1">
      <c r="B4256" s="1024"/>
      <c r="C4256" s="1027"/>
      <c r="D4256" s="1030"/>
      <c r="E4256" s="196" t="s">
        <v>261</v>
      </c>
      <c r="F4256" s="537"/>
      <c r="G4256" s="351">
        <f>D4252*F4256</f>
        <v>0</v>
      </c>
      <c r="H4256" s="463"/>
      <c r="I4256" s="354">
        <f>D4252*F4256*H4256</f>
        <v>0</v>
      </c>
      <c r="J4256" s="1033"/>
    </row>
    <row r="4257" spans="2:10" s="115" customFormat="1" ht="15.95" hidden="1" customHeight="1">
      <c r="B4257" s="1025"/>
      <c r="C4257" s="1028"/>
      <c r="D4257" s="1031"/>
      <c r="E4257" s="196" t="s">
        <v>126</v>
      </c>
      <c r="F4257" s="537"/>
      <c r="G4257" s="351">
        <f>D4252*F4257</f>
        <v>0</v>
      </c>
      <c r="H4257" s="463"/>
      <c r="I4257" s="354">
        <f>D4252*F4257*H4257</f>
        <v>0</v>
      </c>
      <c r="J4257" s="1034"/>
    </row>
    <row r="4258" spans="2:10" s="115" customFormat="1" ht="15.95" hidden="1" customHeight="1">
      <c r="B4258" s="1023">
        <v>709</v>
      </c>
      <c r="C4258" s="1026"/>
      <c r="D4258" s="1029"/>
      <c r="E4258" s="196" t="s">
        <v>128</v>
      </c>
      <c r="F4258" s="537"/>
      <c r="G4258" s="351">
        <f>D4258*F4258</f>
        <v>0</v>
      </c>
      <c r="H4258" s="463"/>
      <c r="I4258" s="354">
        <f t="shared" ref="I4258" si="1204">D4258*F4258*H4258</f>
        <v>0</v>
      </c>
      <c r="J4258" s="1032">
        <f>SUM(I4258:I4263)</f>
        <v>0</v>
      </c>
    </row>
    <row r="4259" spans="2:10" s="115" customFormat="1" ht="15.95" hidden="1" customHeight="1">
      <c r="B4259" s="1024"/>
      <c r="C4259" s="1027"/>
      <c r="D4259" s="1030"/>
      <c r="E4259" s="196" t="s">
        <v>259</v>
      </c>
      <c r="F4259" s="537"/>
      <c r="G4259" s="351">
        <f>D4258*F4259</f>
        <v>0</v>
      </c>
      <c r="H4259" s="463"/>
      <c r="I4259" s="354">
        <f t="shared" ref="I4259" si="1205">D4258*F4259*H4259</f>
        <v>0</v>
      </c>
      <c r="J4259" s="1033"/>
    </row>
    <row r="4260" spans="2:10" s="115" customFormat="1" ht="15.95" hidden="1" customHeight="1">
      <c r="B4260" s="1024"/>
      <c r="C4260" s="1027"/>
      <c r="D4260" s="1030"/>
      <c r="E4260" s="196" t="s">
        <v>243</v>
      </c>
      <c r="F4260" s="537"/>
      <c r="G4260" s="351">
        <f>D4258*F4260</f>
        <v>0</v>
      </c>
      <c r="H4260" s="463"/>
      <c r="I4260" s="354">
        <f>D4258*F4260*H4260</f>
        <v>0</v>
      </c>
      <c r="J4260" s="1033"/>
    </row>
    <row r="4261" spans="2:10" s="115" customFormat="1" ht="15.95" hidden="1" customHeight="1">
      <c r="B4261" s="1024"/>
      <c r="C4261" s="1027"/>
      <c r="D4261" s="1030"/>
      <c r="E4261" s="196" t="s">
        <v>260</v>
      </c>
      <c r="F4261" s="537"/>
      <c r="G4261" s="351">
        <f>D4258*F4261</f>
        <v>0</v>
      </c>
      <c r="H4261" s="463"/>
      <c r="I4261" s="354">
        <f>D4258*F4261*H4261</f>
        <v>0</v>
      </c>
      <c r="J4261" s="1033"/>
    </row>
    <row r="4262" spans="2:10" s="115" customFormat="1" ht="15.95" hidden="1" customHeight="1">
      <c r="B4262" s="1024"/>
      <c r="C4262" s="1027"/>
      <c r="D4262" s="1030"/>
      <c r="E4262" s="196" t="s">
        <v>261</v>
      </c>
      <c r="F4262" s="537"/>
      <c r="G4262" s="351">
        <f>D4258*F4262</f>
        <v>0</v>
      </c>
      <c r="H4262" s="463"/>
      <c r="I4262" s="354">
        <f>D4258*F4262*H4262</f>
        <v>0</v>
      </c>
      <c r="J4262" s="1033"/>
    </row>
    <row r="4263" spans="2:10" s="115" customFormat="1" ht="15.95" hidden="1" customHeight="1">
      <c r="B4263" s="1025"/>
      <c r="C4263" s="1028"/>
      <c r="D4263" s="1031"/>
      <c r="E4263" s="196" t="s">
        <v>126</v>
      </c>
      <c r="F4263" s="537"/>
      <c r="G4263" s="351">
        <f>D4258*F4263</f>
        <v>0</v>
      </c>
      <c r="H4263" s="463"/>
      <c r="I4263" s="354">
        <f>D4258*F4263*H4263</f>
        <v>0</v>
      </c>
      <c r="J4263" s="1034"/>
    </row>
    <row r="4264" spans="2:10" s="115" customFormat="1" ht="15.95" hidden="1" customHeight="1">
      <c r="B4264" s="1023">
        <v>710</v>
      </c>
      <c r="C4264" s="1026"/>
      <c r="D4264" s="1029"/>
      <c r="E4264" s="196" t="s">
        <v>128</v>
      </c>
      <c r="F4264" s="537"/>
      <c r="G4264" s="351">
        <f>D4264*F4264</f>
        <v>0</v>
      </c>
      <c r="H4264" s="463"/>
      <c r="I4264" s="354">
        <f t="shared" ref="I4264" si="1206">D4264*F4264*H4264</f>
        <v>0</v>
      </c>
      <c r="J4264" s="1032">
        <f>SUM(I4264:I4269)</f>
        <v>0</v>
      </c>
    </row>
    <row r="4265" spans="2:10" s="115" customFormat="1" ht="15.95" hidden="1" customHeight="1">
      <c r="B4265" s="1024"/>
      <c r="C4265" s="1027"/>
      <c r="D4265" s="1030"/>
      <c r="E4265" s="196" t="s">
        <v>259</v>
      </c>
      <c r="F4265" s="537"/>
      <c r="G4265" s="351">
        <f>D4264*F4265</f>
        <v>0</v>
      </c>
      <c r="H4265" s="463"/>
      <c r="I4265" s="354">
        <f t="shared" ref="I4265" si="1207">D4264*F4265*H4265</f>
        <v>0</v>
      </c>
      <c r="J4265" s="1033"/>
    </row>
    <row r="4266" spans="2:10" s="115" customFormat="1" ht="15.95" hidden="1" customHeight="1">
      <c r="B4266" s="1024"/>
      <c r="C4266" s="1027"/>
      <c r="D4266" s="1030"/>
      <c r="E4266" s="196" t="s">
        <v>243</v>
      </c>
      <c r="F4266" s="537"/>
      <c r="G4266" s="351">
        <f>D4264*F4266</f>
        <v>0</v>
      </c>
      <c r="H4266" s="463"/>
      <c r="I4266" s="354">
        <f>D4264*F4266*H4266</f>
        <v>0</v>
      </c>
      <c r="J4266" s="1033"/>
    </row>
    <row r="4267" spans="2:10" s="115" customFormat="1" ht="15.95" hidden="1" customHeight="1">
      <c r="B4267" s="1024"/>
      <c r="C4267" s="1027"/>
      <c r="D4267" s="1030"/>
      <c r="E4267" s="196" t="s">
        <v>260</v>
      </c>
      <c r="F4267" s="537"/>
      <c r="G4267" s="351">
        <f>D4264*F4267</f>
        <v>0</v>
      </c>
      <c r="H4267" s="463"/>
      <c r="I4267" s="354">
        <f>D4264*F4267*H4267</f>
        <v>0</v>
      </c>
      <c r="J4267" s="1033"/>
    </row>
    <row r="4268" spans="2:10" s="115" customFormat="1" ht="15.95" hidden="1" customHeight="1">
      <c r="B4268" s="1024"/>
      <c r="C4268" s="1027"/>
      <c r="D4268" s="1030"/>
      <c r="E4268" s="196" t="s">
        <v>261</v>
      </c>
      <c r="F4268" s="537"/>
      <c r="G4268" s="351">
        <f>D4264*F4268</f>
        <v>0</v>
      </c>
      <c r="H4268" s="463"/>
      <c r="I4268" s="354">
        <f>D4264*F4268*H4268</f>
        <v>0</v>
      </c>
      <c r="J4268" s="1033"/>
    </row>
    <row r="4269" spans="2:10" s="115" customFormat="1" ht="15.95" hidden="1" customHeight="1">
      <c r="B4269" s="1025"/>
      <c r="C4269" s="1028"/>
      <c r="D4269" s="1031"/>
      <c r="E4269" s="196" t="s">
        <v>126</v>
      </c>
      <c r="F4269" s="537"/>
      <c r="G4269" s="351">
        <f>D4264*F4269</f>
        <v>0</v>
      </c>
      <c r="H4269" s="463"/>
      <c r="I4269" s="354">
        <f>D4264*F4269*H4269</f>
        <v>0</v>
      </c>
      <c r="J4269" s="1034"/>
    </row>
    <row r="4270" spans="2:10" s="115" customFormat="1" ht="15.95" hidden="1" customHeight="1">
      <c r="B4270" s="1023">
        <v>711</v>
      </c>
      <c r="C4270" s="1026"/>
      <c r="D4270" s="1029"/>
      <c r="E4270" s="196" t="s">
        <v>128</v>
      </c>
      <c r="F4270" s="537"/>
      <c r="G4270" s="351">
        <f>D4270*F4270</f>
        <v>0</v>
      </c>
      <c r="H4270" s="463"/>
      <c r="I4270" s="354">
        <f t="shared" ref="I4270" si="1208">D4270*F4270*H4270</f>
        <v>0</v>
      </c>
      <c r="J4270" s="1032">
        <f>SUM(I4270:I4275)</f>
        <v>0</v>
      </c>
    </row>
    <row r="4271" spans="2:10" s="115" customFormat="1" ht="15.95" hidden="1" customHeight="1">
      <c r="B4271" s="1024"/>
      <c r="C4271" s="1027"/>
      <c r="D4271" s="1030"/>
      <c r="E4271" s="196" t="s">
        <v>259</v>
      </c>
      <c r="F4271" s="537"/>
      <c r="G4271" s="351">
        <f>D4270*F4271</f>
        <v>0</v>
      </c>
      <c r="H4271" s="463"/>
      <c r="I4271" s="354">
        <f t="shared" ref="I4271" si="1209">D4270*F4271*H4271</f>
        <v>0</v>
      </c>
      <c r="J4271" s="1033"/>
    </row>
    <row r="4272" spans="2:10" s="115" customFormat="1" ht="15.95" hidden="1" customHeight="1">
      <c r="B4272" s="1024"/>
      <c r="C4272" s="1027"/>
      <c r="D4272" s="1030"/>
      <c r="E4272" s="196" t="s">
        <v>243</v>
      </c>
      <c r="F4272" s="537"/>
      <c r="G4272" s="351">
        <f>D4270*F4272</f>
        <v>0</v>
      </c>
      <c r="H4272" s="463"/>
      <c r="I4272" s="354">
        <f>D4270*F4272*H4272</f>
        <v>0</v>
      </c>
      <c r="J4272" s="1033"/>
    </row>
    <row r="4273" spans="2:10" s="115" customFormat="1" ht="15.95" hidden="1" customHeight="1">
      <c r="B4273" s="1024"/>
      <c r="C4273" s="1027"/>
      <c r="D4273" s="1030"/>
      <c r="E4273" s="196" t="s">
        <v>260</v>
      </c>
      <c r="F4273" s="537"/>
      <c r="G4273" s="351">
        <f>D4270*F4273</f>
        <v>0</v>
      </c>
      <c r="H4273" s="463"/>
      <c r="I4273" s="354">
        <f>D4270*F4273*H4273</f>
        <v>0</v>
      </c>
      <c r="J4273" s="1033"/>
    </row>
    <row r="4274" spans="2:10" s="115" customFormat="1" ht="15.95" hidden="1" customHeight="1">
      <c r="B4274" s="1024"/>
      <c r="C4274" s="1027"/>
      <c r="D4274" s="1030"/>
      <c r="E4274" s="196" t="s">
        <v>261</v>
      </c>
      <c r="F4274" s="537"/>
      <c r="G4274" s="351">
        <f>D4270*F4274</f>
        <v>0</v>
      </c>
      <c r="H4274" s="463"/>
      <c r="I4274" s="354">
        <f>D4270*F4274*H4274</f>
        <v>0</v>
      </c>
      <c r="J4274" s="1033"/>
    </row>
    <row r="4275" spans="2:10" s="115" customFormat="1" ht="15.95" hidden="1" customHeight="1">
      <c r="B4275" s="1025"/>
      <c r="C4275" s="1028"/>
      <c r="D4275" s="1031"/>
      <c r="E4275" s="196" t="s">
        <v>126</v>
      </c>
      <c r="F4275" s="537"/>
      <c r="G4275" s="351">
        <f>D4270*F4275</f>
        <v>0</v>
      </c>
      <c r="H4275" s="463"/>
      <c r="I4275" s="354">
        <f>D4270*F4275*H4275</f>
        <v>0</v>
      </c>
      <c r="J4275" s="1034"/>
    </row>
    <row r="4276" spans="2:10" s="115" customFormat="1" ht="15.95" hidden="1" customHeight="1">
      <c r="B4276" s="1023">
        <v>712</v>
      </c>
      <c r="C4276" s="1026"/>
      <c r="D4276" s="1029"/>
      <c r="E4276" s="196" t="s">
        <v>128</v>
      </c>
      <c r="F4276" s="537"/>
      <c r="G4276" s="351">
        <f>D4276*F4276</f>
        <v>0</v>
      </c>
      <c r="H4276" s="463"/>
      <c r="I4276" s="354">
        <f t="shared" ref="I4276" si="1210">D4276*F4276*H4276</f>
        <v>0</v>
      </c>
      <c r="J4276" s="1032">
        <f>SUM(I4276:I4281)</f>
        <v>0</v>
      </c>
    </row>
    <row r="4277" spans="2:10" s="115" customFormat="1" ht="15.95" hidden="1" customHeight="1">
      <c r="B4277" s="1024"/>
      <c r="C4277" s="1027"/>
      <c r="D4277" s="1030"/>
      <c r="E4277" s="196" t="s">
        <v>259</v>
      </c>
      <c r="F4277" s="537"/>
      <c r="G4277" s="351">
        <f>D4276*F4277</f>
        <v>0</v>
      </c>
      <c r="H4277" s="463"/>
      <c r="I4277" s="354">
        <f t="shared" ref="I4277" si="1211">D4276*F4277*H4277</f>
        <v>0</v>
      </c>
      <c r="J4277" s="1033"/>
    </row>
    <row r="4278" spans="2:10" s="115" customFormat="1" ht="15.95" hidden="1" customHeight="1">
      <c r="B4278" s="1024"/>
      <c r="C4278" s="1027"/>
      <c r="D4278" s="1030"/>
      <c r="E4278" s="196" t="s">
        <v>243</v>
      </c>
      <c r="F4278" s="537"/>
      <c r="G4278" s="351">
        <f>D4276*F4278</f>
        <v>0</v>
      </c>
      <c r="H4278" s="463"/>
      <c r="I4278" s="354">
        <f>D4276*F4278*H4278</f>
        <v>0</v>
      </c>
      <c r="J4278" s="1033"/>
    </row>
    <row r="4279" spans="2:10" s="115" customFormat="1" ht="15.95" hidden="1" customHeight="1">
      <c r="B4279" s="1024"/>
      <c r="C4279" s="1027"/>
      <c r="D4279" s="1030"/>
      <c r="E4279" s="196" t="s">
        <v>260</v>
      </c>
      <c r="F4279" s="537"/>
      <c r="G4279" s="351">
        <f>D4276*F4279</f>
        <v>0</v>
      </c>
      <c r="H4279" s="463"/>
      <c r="I4279" s="354">
        <f>D4276*F4279*H4279</f>
        <v>0</v>
      </c>
      <c r="J4279" s="1033"/>
    </row>
    <row r="4280" spans="2:10" s="115" customFormat="1" ht="15.95" hidden="1" customHeight="1">
      <c r="B4280" s="1024"/>
      <c r="C4280" s="1027"/>
      <c r="D4280" s="1030"/>
      <c r="E4280" s="196" t="s">
        <v>261</v>
      </c>
      <c r="F4280" s="537"/>
      <c r="G4280" s="351">
        <f>D4276*F4280</f>
        <v>0</v>
      </c>
      <c r="H4280" s="463"/>
      <c r="I4280" s="354">
        <f>D4276*F4280*H4280</f>
        <v>0</v>
      </c>
      <c r="J4280" s="1033"/>
    </row>
    <row r="4281" spans="2:10" s="115" customFormat="1" ht="15.95" hidden="1" customHeight="1">
      <c r="B4281" s="1025"/>
      <c r="C4281" s="1028"/>
      <c r="D4281" s="1031"/>
      <c r="E4281" s="196" t="s">
        <v>126</v>
      </c>
      <c r="F4281" s="537"/>
      <c r="G4281" s="351">
        <f>D4276*F4281</f>
        <v>0</v>
      </c>
      <c r="H4281" s="463"/>
      <c r="I4281" s="354">
        <f>D4276*F4281*H4281</f>
        <v>0</v>
      </c>
      <c r="J4281" s="1034"/>
    </row>
    <row r="4282" spans="2:10" s="115" customFormat="1" ht="15.95" hidden="1" customHeight="1">
      <c r="B4282" s="1023">
        <v>713</v>
      </c>
      <c r="C4282" s="1026"/>
      <c r="D4282" s="1029"/>
      <c r="E4282" s="196" t="s">
        <v>128</v>
      </c>
      <c r="F4282" s="537"/>
      <c r="G4282" s="351">
        <f>D4282*F4282</f>
        <v>0</v>
      </c>
      <c r="H4282" s="463"/>
      <c r="I4282" s="354">
        <f t="shared" ref="I4282" si="1212">D4282*F4282*H4282</f>
        <v>0</v>
      </c>
      <c r="J4282" s="1032">
        <f>SUM(I4282:I4287)</f>
        <v>0</v>
      </c>
    </row>
    <row r="4283" spans="2:10" s="115" customFormat="1" ht="15.95" hidden="1" customHeight="1">
      <c r="B4283" s="1024"/>
      <c r="C4283" s="1027"/>
      <c r="D4283" s="1030"/>
      <c r="E4283" s="196" t="s">
        <v>259</v>
      </c>
      <c r="F4283" s="537"/>
      <c r="G4283" s="351">
        <f>D4282*F4283</f>
        <v>0</v>
      </c>
      <c r="H4283" s="463"/>
      <c r="I4283" s="354">
        <f t="shared" ref="I4283" si="1213">D4282*F4283*H4283</f>
        <v>0</v>
      </c>
      <c r="J4283" s="1033"/>
    </row>
    <row r="4284" spans="2:10" s="115" customFormat="1" ht="15.95" hidden="1" customHeight="1">
      <c r="B4284" s="1024"/>
      <c r="C4284" s="1027"/>
      <c r="D4284" s="1030"/>
      <c r="E4284" s="196" t="s">
        <v>243</v>
      </c>
      <c r="F4284" s="537"/>
      <c r="G4284" s="351">
        <f>D4282*F4284</f>
        <v>0</v>
      </c>
      <c r="H4284" s="463"/>
      <c r="I4284" s="354">
        <f>D4282*F4284*H4284</f>
        <v>0</v>
      </c>
      <c r="J4284" s="1033"/>
    </row>
    <row r="4285" spans="2:10" s="115" customFormat="1" ht="15.95" hidden="1" customHeight="1">
      <c r="B4285" s="1024"/>
      <c r="C4285" s="1027"/>
      <c r="D4285" s="1030"/>
      <c r="E4285" s="196" t="s">
        <v>260</v>
      </c>
      <c r="F4285" s="537"/>
      <c r="G4285" s="351">
        <f>D4282*F4285</f>
        <v>0</v>
      </c>
      <c r="H4285" s="463"/>
      <c r="I4285" s="354">
        <f>D4282*F4285*H4285</f>
        <v>0</v>
      </c>
      <c r="J4285" s="1033"/>
    </row>
    <row r="4286" spans="2:10" s="115" customFormat="1" ht="15.95" hidden="1" customHeight="1">
      <c r="B4286" s="1024"/>
      <c r="C4286" s="1027"/>
      <c r="D4286" s="1030"/>
      <c r="E4286" s="196" t="s">
        <v>261</v>
      </c>
      <c r="F4286" s="537"/>
      <c r="G4286" s="351">
        <f>D4282*F4286</f>
        <v>0</v>
      </c>
      <c r="H4286" s="463"/>
      <c r="I4286" s="354">
        <f>D4282*F4286*H4286</f>
        <v>0</v>
      </c>
      <c r="J4286" s="1033"/>
    </row>
    <row r="4287" spans="2:10" s="115" customFormat="1" ht="15.95" hidden="1" customHeight="1">
      <c r="B4287" s="1025"/>
      <c r="C4287" s="1028"/>
      <c r="D4287" s="1031"/>
      <c r="E4287" s="196" t="s">
        <v>126</v>
      </c>
      <c r="F4287" s="537"/>
      <c r="G4287" s="351">
        <f>D4282*F4287</f>
        <v>0</v>
      </c>
      <c r="H4287" s="463"/>
      <c r="I4287" s="354">
        <f>D4282*F4287*H4287</f>
        <v>0</v>
      </c>
      <c r="J4287" s="1034"/>
    </row>
    <row r="4288" spans="2:10" s="115" customFormat="1" ht="15.95" hidden="1" customHeight="1">
      <c r="B4288" s="1023">
        <v>714</v>
      </c>
      <c r="C4288" s="1026"/>
      <c r="D4288" s="1029"/>
      <c r="E4288" s="196" t="s">
        <v>128</v>
      </c>
      <c r="F4288" s="537"/>
      <c r="G4288" s="351">
        <f>D4288*F4288</f>
        <v>0</v>
      </c>
      <c r="H4288" s="463"/>
      <c r="I4288" s="354">
        <f t="shared" ref="I4288" si="1214">D4288*F4288*H4288</f>
        <v>0</v>
      </c>
      <c r="J4288" s="1032">
        <f>SUM(I4288:I4293)</f>
        <v>0</v>
      </c>
    </row>
    <row r="4289" spans="2:10" s="115" customFormat="1" ht="15.95" hidden="1" customHeight="1">
      <c r="B4289" s="1024"/>
      <c r="C4289" s="1027"/>
      <c r="D4289" s="1030"/>
      <c r="E4289" s="196" t="s">
        <v>259</v>
      </c>
      <c r="F4289" s="537"/>
      <c r="G4289" s="351">
        <f>D4288*F4289</f>
        <v>0</v>
      </c>
      <c r="H4289" s="463"/>
      <c r="I4289" s="354">
        <f t="shared" ref="I4289" si="1215">D4288*F4289*H4289</f>
        <v>0</v>
      </c>
      <c r="J4289" s="1033"/>
    </row>
    <row r="4290" spans="2:10" s="115" customFormat="1" ht="15.95" hidden="1" customHeight="1">
      <c r="B4290" s="1024"/>
      <c r="C4290" s="1027"/>
      <c r="D4290" s="1030"/>
      <c r="E4290" s="196" t="s">
        <v>243</v>
      </c>
      <c r="F4290" s="537"/>
      <c r="G4290" s="351">
        <f>D4288*F4290</f>
        <v>0</v>
      </c>
      <c r="H4290" s="463"/>
      <c r="I4290" s="354">
        <f>D4288*F4290*H4290</f>
        <v>0</v>
      </c>
      <c r="J4290" s="1033"/>
    </row>
    <row r="4291" spans="2:10" s="115" customFormat="1" ht="15.95" hidden="1" customHeight="1">
      <c r="B4291" s="1024"/>
      <c r="C4291" s="1027"/>
      <c r="D4291" s="1030"/>
      <c r="E4291" s="196" t="s">
        <v>260</v>
      </c>
      <c r="F4291" s="537"/>
      <c r="G4291" s="351">
        <f>D4288*F4291</f>
        <v>0</v>
      </c>
      <c r="H4291" s="463"/>
      <c r="I4291" s="354">
        <f>D4288*F4291*H4291</f>
        <v>0</v>
      </c>
      <c r="J4291" s="1033"/>
    </row>
    <row r="4292" spans="2:10" s="115" customFormat="1" ht="15.95" hidden="1" customHeight="1">
      <c r="B4292" s="1024"/>
      <c r="C4292" s="1027"/>
      <c r="D4292" s="1030"/>
      <c r="E4292" s="196" t="s">
        <v>261</v>
      </c>
      <c r="F4292" s="537"/>
      <c r="G4292" s="351">
        <f>D4288*F4292</f>
        <v>0</v>
      </c>
      <c r="H4292" s="463"/>
      <c r="I4292" s="354">
        <f>D4288*F4292*H4292</f>
        <v>0</v>
      </c>
      <c r="J4292" s="1033"/>
    </row>
    <row r="4293" spans="2:10" s="115" customFormat="1" ht="15.95" hidden="1" customHeight="1">
      <c r="B4293" s="1025"/>
      <c r="C4293" s="1028"/>
      <c r="D4293" s="1031"/>
      <c r="E4293" s="196" t="s">
        <v>126</v>
      </c>
      <c r="F4293" s="537"/>
      <c r="G4293" s="351">
        <f>D4288*F4293</f>
        <v>0</v>
      </c>
      <c r="H4293" s="463"/>
      <c r="I4293" s="354">
        <f>D4288*F4293*H4293</f>
        <v>0</v>
      </c>
      <c r="J4293" s="1034"/>
    </row>
    <row r="4294" spans="2:10" s="115" customFormat="1" ht="15.95" hidden="1" customHeight="1">
      <c r="B4294" s="1023">
        <v>715</v>
      </c>
      <c r="C4294" s="1026"/>
      <c r="D4294" s="1029"/>
      <c r="E4294" s="196" t="s">
        <v>128</v>
      </c>
      <c r="F4294" s="537"/>
      <c r="G4294" s="351">
        <f>D4294*F4294</f>
        <v>0</v>
      </c>
      <c r="H4294" s="463"/>
      <c r="I4294" s="354">
        <f t="shared" ref="I4294" si="1216">D4294*F4294*H4294</f>
        <v>0</v>
      </c>
      <c r="J4294" s="1032">
        <f>SUM(I4294:I4299)</f>
        <v>0</v>
      </c>
    </row>
    <row r="4295" spans="2:10" s="115" customFormat="1" ht="15.95" hidden="1" customHeight="1">
      <c r="B4295" s="1024"/>
      <c r="C4295" s="1027"/>
      <c r="D4295" s="1030"/>
      <c r="E4295" s="196" t="s">
        <v>259</v>
      </c>
      <c r="F4295" s="537"/>
      <c r="G4295" s="351">
        <f>D4294*F4295</f>
        <v>0</v>
      </c>
      <c r="H4295" s="463"/>
      <c r="I4295" s="354">
        <f t="shared" ref="I4295" si="1217">D4294*F4295*H4295</f>
        <v>0</v>
      </c>
      <c r="J4295" s="1033"/>
    </row>
    <row r="4296" spans="2:10" s="115" customFormat="1" ht="15.95" hidden="1" customHeight="1">
      <c r="B4296" s="1024"/>
      <c r="C4296" s="1027"/>
      <c r="D4296" s="1030"/>
      <c r="E4296" s="196" t="s">
        <v>243</v>
      </c>
      <c r="F4296" s="537"/>
      <c r="G4296" s="351">
        <f>D4294*F4296</f>
        <v>0</v>
      </c>
      <c r="H4296" s="463"/>
      <c r="I4296" s="354">
        <f>D4294*F4296*H4296</f>
        <v>0</v>
      </c>
      <c r="J4296" s="1033"/>
    </row>
    <row r="4297" spans="2:10" s="115" customFormat="1" ht="15.95" hidden="1" customHeight="1">
      <c r="B4297" s="1024"/>
      <c r="C4297" s="1027"/>
      <c r="D4297" s="1030"/>
      <c r="E4297" s="196" t="s">
        <v>260</v>
      </c>
      <c r="F4297" s="537"/>
      <c r="G4297" s="351">
        <f>D4294*F4297</f>
        <v>0</v>
      </c>
      <c r="H4297" s="463"/>
      <c r="I4297" s="354">
        <f>D4294*F4297*H4297</f>
        <v>0</v>
      </c>
      <c r="J4297" s="1033"/>
    </row>
    <row r="4298" spans="2:10" s="115" customFormat="1" ht="15.95" hidden="1" customHeight="1">
      <c r="B4298" s="1024"/>
      <c r="C4298" s="1027"/>
      <c r="D4298" s="1030"/>
      <c r="E4298" s="196" t="s">
        <v>261</v>
      </c>
      <c r="F4298" s="537"/>
      <c r="G4298" s="351">
        <f>D4294*F4298</f>
        <v>0</v>
      </c>
      <c r="H4298" s="463"/>
      <c r="I4298" s="354">
        <f>D4294*F4298*H4298</f>
        <v>0</v>
      </c>
      <c r="J4298" s="1033"/>
    </row>
    <row r="4299" spans="2:10" s="115" customFormat="1" ht="15.95" hidden="1" customHeight="1">
      <c r="B4299" s="1025"/>
      <c r="C4299" s="1028"/>
      <c r="D4299" s="1031"/>
      <c r="E4299" s="196" t="s">
        <v>126</v>
      </c>
      <c r="F4299" s="537"/>
      <c r="G4299" s="351">
        <f>D4294*F4299</f>
        <v>0</v>
      </c>
      <c r="H4299" s="463"/>
      <c r="I4299" s="354">
        <f>D4294*F4299*H4299</f>
        <v>0</v>
      </c>
      <c r="J4299" s="1034"/>
    </row>
    <row r="4300" spans="2:10" s="115" customFormat="1" ht="15.95" hidden="1" customHeight="1">
      <c r="B4300" s="1023">
        <v>716</v>
      </c>
      <c r="C4300" s="1026"/>
      <c r="D4300" s="1029"/>
      <c r="E4300" s="196" t="s">
        <v>128</v>
      </c>
      <c r="F4300" s="537"/>
      <c r="G4300" s="351">
        <f>D4300*F4300</f>
        <v>0</v>
      </c>
      <c r="H4300" s="463"/>
      <c r="I4300" s="354">
        <f t="shared" ref="I4300" si="1218">D4300*F4300*H4300</f>
        <v>0</v>
      </c>
      <c r="J4300" s="1032">
        <f>SUM(I4300:I4305)</f>
        <v>0</v>
      </c>
    </row>
    <row r="4301" spans="2:10" s="115" customFormat="1" ht="15.95" hidden="1" customHeight="1">
      <c r="B4301" s="1024"/>
      <c r="C4301" s="1027"/>
      <c r="D4301" s="1030"/>
      <c r="E4301" s="196" t="s">
        <v>259</v>
      </c>
      <c r="F4301" s="537"/>
      <c r="G4301" s="351">
        <f>D4300*F4301</f>
        <v>0</v>
      </c>
      <c r="H4301" s="463"/>
      <c r="I4301" s="354">
        <f t="shared" ref="I4301" si="1219">D4300*F4301*H4301</f>
        <v>0</v>
      </c>
      <c r="J4301" s="1033"/>
    </row>
    <row r="4302" spans="2:10" s="115" customFormat="1" ht="15.95" hidden="1" customHeight="1">
      <c r="B4302" s="1024"/>
      <c r="C4302" s="1027"/>
      <c r="D4302" s="1030"/>
      <c r="E4302" s="196" t="s">
        <v>243</v>
      </c>
      <c r="F4302" s="537"/>
      <c r="G4302" s="351">
        <f>D4300*F4302</f>
        <v>0</v>
      </c>
      <c r="H4302" s="463"/>
      <c r="I4302" s="354">
        <f>D4300*F4302*H4302</f>
        <v>0</v>
      </c>
      <c r="J4302" s="1033"/>
    </row>
    <row r="4303" spans="2:10" s="115" customFormat="1" ht="15.95" hidden="1" customHeight="1">
      <c r="B4303" s="1024"/>
      <c r="C4303" s="1027"/>
      <c r="D4303" s="1030"/>
      <c r="E4303" s="196" t="s">
        <v>260</v>
      </c>
      <c r="F4303" s="537"/>
      <c r="G4303" s="351">
        <f>D4300*F4303</f>
        <v>0</v>
      </c>
      <c r="H4303" s="463"/>
      <c r="I4303" s="354">
        <f>D4300*F4303*H4303</f>
        <v>0</v>
      </c>
      <c r="J4303" s="1033"/>
    </row>
    <row r="4304" spans="2:10" s="115" customFormat="1" ht="15.95" hidden="1" customHeight="1">
      <c r="B4304" s="1024"/>
      <c r="C4304" s="1027"/>
      <c r="D4304" s="1030"/>
      <c r="E4304" s="196" t="s">
        <v>261</v>
      </c>
      <c r="F4304" s="537"/>
      <c r="G4304" s="351">
        <f>D4300*F4304</f>
        <v>0</v>
      </c>
      <c r="H4304" s="463"/>
      <c r="I4304" s="354">
        <f>D4300*F4304*H4304</f>
        <v>0</v>
      </c>
      <c r="J4304" s="1033"/>
    </row>
    <row r="4305" spans="2:10" s="115" customFormat="1" ht="15.95" hidden="1" customHeight="1">
      <c r="B4305" s="1025"/>
      <c r="C4305" s="1028"/>
      <c r="D4305" s="1031"/>
      <c r="E4305" s="196" t="s">
        <v>126</v>
      </c>
      <c r="F4305" s="537"/>
      <c r="G4305" s="351">
        <f>D4300*F4305</f>
        <v>0</v>
      </c>
      <c r="H4305" s="463"/>
      <c r="I4305" s="354">
        <f>D4300*F4305*H4305</f>
        <v>0</v>
      </c>
      <c r="J4305" s="1034"/>
    </row>
    <row r="4306" spans="2:10" s="115" customFormat="1" ht="15.95" hidden="1" customHeight="1">
      <c r="B4306" s="1023">
        <v>717</v>
      </c>
      <c r="C4306" s="1026"/>
      <c r="D4306" s="1029"/>
      <c r="E4306" s="196" t="s">
        <v>128</v>
      </c>
      <c r="F4306" s="537"/>
      <c r="G4306" s="351">
        <f>D4306*F4306</f>
        <v>0</v>
      </c>
      <c r="H4306" s="463"/>
      <c r="I4306" s="354">
        <f t="shared" ref="I4306" si="1220">D4306*F4306*H4306</f>
        <v>0</v>
      </c>
      <c r="J4306" s="1032">
        <f>SUM(I4306:I4311)</f>
        <v>0</v>
      </c>
    </row>
    <row r="4307" spans="2:10" s="115" customFormat="1" ht="15.95" hidden="1" customHeight="1">
      <c r="B4307" s="1024"/>
      <c r="C4307" s="1027"/>
      <c r="D4307" s="1030"/>
      <c r="E4307" s="196" t="s">
        <v>259</v>
      </c>
      <c r="F4307" s="537"/>
      <c r="G4307" s="351">
        <f>D4306*F4307</f>
        <v>0</v>
      </c>
      <c r="H4307" s="463"/>
      <c r="I4307" s="354">
        <f t="shared" ref="I4307" si="1221">D4306*F4307*H4307</f>
        <v>0</v>
      </c>
      <c r="J4307" s="1033"/>
    </row>
    <row r="4308" spans="2:10" s="115" customFormat="1" ht="15.95" hidden="1" customHeight="1">
      <c r="B4308" s="1024"/>
      <c r="C4308" s="1027"/>
      <c r="D4308" s="1030"/>
      <c r="E4308" s="196" t="s">
        <v>243</v>
      </c>
      <c r="F4308" s="537"/>
      <c r="G4308" s="351">
        <f>D4306*F4308</f>
        <v>0</v>
      </c>
      <c r="H4308" s="463"/>
      <c r="I4308" s="354">
        <f>D4306*F4308*H4308</f>
        <v>0</v>
      </c>
      <c r="J4308" s="1033"/>
    </row>
    <row r="4309" spans="2:10" s="115" customFormat="1" ht="15.95" hidden="1" customHeight="1">
      <c r="B4309" s="1024"/>
      <c r="C4309" s="1027"/>
      <c r="D4309" s="1030"/>
      <c r="E4309" s="196" t="s">
        <v>260</v>
      </c>
      <c r="F4309" s="537"/>
      <c r="G4309" s="351">
        <f>D4306*F4309</f>
        <v>0</v>
      </c>
      <c r="H4309" s="463"/>
      <c r="I4309" s="354">
        <f>D4306*F4309*H4309</f>
        <v>0</v>
      </c>
      <c r="J4309" s="1033"/>
    </row>
    <row r="4310" spans="2:10" s="115" customFormat="1" ht="15.95" hidden="1" customHeight="1">
      <c r="B4310" s="1024"/>
      <c r="C4310" s="1027"/>
      <c r="D4310" s="1030"/>
      <c r="E4310" s="196" t="s">
        <v>261</v>
      </c>
      <c r="F4310" s="537"/>
      <c r="G4310" s="351">
        <f>D4306*F4310</f>
        <v>0</v>
      </c>
      <c r="H4310" s="463"/>
      <c r="I4310" s="354">
        <f>D4306*F4310*H4310</f>
        <v>0</v>
      </c>
      <c r="J4310" s="1033"/>
    </row>
    <row r="4311" spans="2:10" s="115" customFormat="1" ht="15.95" hidden="1" customHeight="1">
      <c r="B4311" s="1025"/>
      <c r="C4311" s="1028"/>
      <c r="D4311" s="1031"/>
      <c r="E4311" s="196" t="s">
        <v>126</v>
      </c>
      <c r="F4311" s="537"/>
      <c r="G4311" s="351">
        <f>D4306*F4311</f>
        <v>0</v>
      </c>
      <c r="H4311" s="463"/>
      <c r="I4311" s="354">
        <f>D4306*F4311*H4311</f>
        <v>0</v>
      </c>
      <c r="J4311" s="1034"/>
    </row>
    <row r="4312" spans="2:10" s="115" customFormat="1" ht="15.95" hidden="1" customHeight="1">
      <c r="B4312" s="1023">
        <v>718</v>
      </c>
      <c r="C4312" s="1026"/>
      <c r="D4312" s="1029"/>
      <c r="E4312" s="196" t="s">
        <v>128</v>
      </c>
      <c r="F4312" s="537"/>
      <c r="G4312" s="351">
        <f>D4312*F4312</f>
        <v>0</v>
      </c>
      <c r="H4312" s="463"/>
      <c r="I4312" s="354">
        <f t="shared" ref="I4312" si="1222">D4312*F4312*H4312</f>
        <v>0</v>
      </c>
      <c r="J4312" s="1032">
        <f>SUM(I4312:I4317)</f>
        <v>0</v>
      </c>
    </row>
    <row r="4313" spans="2:10" s="115" customFormat="1" ht="15.95" hidden="1" customHeight="1">
      <c r="B4313" s="1024"/>
      <c r="C4313" s="1027"/>
      <c r="D4313" s="1030"/>
      <c r="E4313" s="196" t="s">
        <v>259</v>
      </c>
      <c r="F4313" s="537"/>
      <c r="G4313" s="351">
        <f>D4312*F4313</f>
        <v>0</v>
      </c>
      <c r="H4313" s="463"/>
      <c r="I4313" s="354">
        <f t="shared" ref="I4313" si="1223">D4312*F4313*H4313</f>
        <v>0</v>
      </c>
      <c r="J4313" s="1033"/>
    </row>
    <row r="4314" spans="2:10" s="115" customFormat="1" ht="15.95" hidden="1" customHeight="1">
      <c r="B4314" s="1024"/>
      <c r="C4314" s="1027"/>
      <c r="D4314" s="1030"/>
      <c r="E4314" s="196" t="s">
        <v>243</v>
      </c>
      <c r="F4314" s="537"/>
      <c r="G4314" s="351">
        <f>D4312*F4314</f>
        <v>0</v>
      </c>
      <c r="H4314" s="463"/>
      <c r="I4314" s="354">
        <f>D4312*F4314*H4314</f>
        <v>0</v>
      </c>
      <c r="J4314" s="1033"/>
    </row>
    <row r="4315" spans="2:10" s="115" customFormat="1" ht="15.95" hidden="1" customHeight="1">
      <c r="B4315" s="1024"/>
      <c r="C4315" s="1027"/>
      <c r="D4315" s="1030"/>
      <c r="E4315" s="196" t="s">
        <v>260</v>
      </c>
      <c r="F4315" s="537"/>
      <c r="G4315" s="351">
        <f>D4312*F4315</f>
        <v>0</v>
      </c>
      <c r="H4315" s="463"/>
      <c r="I4315" s="354">
        <f>D4312*F4315*H4315</f>
        <v>0</v>
      </c>
      <c r="J4315" s="1033"/>
    </row>
    <row r="4316" spans="2:10" s="115" customFormat="1" ht="15.95" hidden="1" customHeight="1">
      <c r="B4316" s="1024"/>
      <c r="C4316" s="1027"/>
      <c r="D4316" s="1030"/>
      <c r="E4316" s="196" t="s">
        <v>261</v>
      </c>
      <c r="F4316" s="537"/>
      <c r="G4316" s="351">
        <f>D4312*F4316</f>
        <v>0</v>
      </c>
      <c r="H4316" s="463"/>
      <c r="I4316" s="354">
        <f>D4312*F4316*H4316</f>
        <v>0</v>
      </c>
      <c r="J4316" s="1033"/>
    </row>
    <row r="4317" spans="2:10" s="115" customFormat="1" ht="15.95" hidden="1" customHeight="1">
      <c r="B4317" s="1025"/>
      <c r="C4317" s="1028"/>
      <c r="D4317" s="1031"/>
      <c r="E4317" s="196" t="s">
        <v>126</v>
      </c>
      <c r="F4317" s="537"/>
      <c r="G4317" s="351">
        <f>D4312*F4317</f>
        <v>0</v>
      </c>
      <c r="H4317" s="463"/>
      <c r="I4317" s="354">
        <f>D4312*F4317*H4317</f>
        <v>0</v>
      </c>
      <c r="J4317" s="1034"/>
    </row>
    <row r="4318" spans="2:10" s="115" customFormat="1" ht="15.95" hidden="1" customHeight="1">
      <c r="B4318" s="1023">
        <v>719</v>
      </c>
      <c r="C4318" s="1026"/>
      <c r="D4318" s="1029"/>
      <c r="E4318" s="196" t="s">
        <v>128</v>
      </c>
      <c r="F4318" s="537"/>
      <c r="G4318" s="351">
        <f>D4318*F4318</f>
        <v>0</v>
      </c>
      <c r="H4318" s="463"/>
      <c r="I4318" s="354">
        <f t="shared" ref="I4318" si="1224">D4318*F4318*H4318</f>
        <v>0</v>
      </c>
      <c r="J4318" s="1032">
        <f>SUM(I4318:I4323)</f>
        <v>0</v>
      </c>
    </row>
    <row r="4319" spans="2:10" s="115" customFormat="1" ht="15" hidden="1" customHeight="1">
      <c r="B4319" s="1024"/>
      <c r="C4319" s="1027"/>
      <c r="D4319" s="1030"/>
      <c r="E4319" s="196" t="s">
        <v>259</v>
      </c>
      <c r="F4319" s="537"/>
      <c r="G4319" s="351">
        <f>D4318*F4319</f>
        <v>0</v>
      </c>
      <c r="H4319" s="463"/>
      <c r="I4319" s="354">
        <f t="shared" ref="I4319" si="1225">D4318*F4319*H4319</f>
        <v>0</v>
      </c>
      <c r="J4319" s="1033"/>
    </row>
    <row r="4320" spans="2:10" s="115" customFormat="1" ht="15.95" hidden="1" customHeight="1">
      <c r="B4320" s="1024"/>
      <c r="C4320" s="1027"/>
      <c r="D4320" s="1030"/>
      <c r="E4320" s="196" t="s">
        <v>243</v>
      </c>
      <c r="F4320" s="537"/>
      <c r="G4320" s="351">
        <f>D4318*F4320</f>
        <v>0</v>
      </c>
      <c r="H4320" s="463"/>
      <c r="I4320" s="354">
        <f>D4318*F4320*H4320</f>
        <v>0</v>
      </c>
      <c r="J4320" s="1033"/>
    </row>
    <row r="4321" spans="2:10" s="115" customFormat="1" ht="15.95" hidden="1" customHeight="1">
      <c r="B4321" s="1024"/>
      <c r="C4321" s="1027"/>
      <c r="D4321" s="1030"/>
      <c r="E4321" s="196" t="s">
        <v>260</v>
      </c>
      <c r="F4321" s="537"/>
      <c r="G4321" s="351">
        <f>D4318*F4321</f>
        <v>0</v>
      </c>
      <c r="H4321" s="463"/>
      <c r="I4321" s="354">
        <f>D4318*F4321*H4321</f>
        <v>0</v>
      </c>
      <c r="J4321" s="1033"/>
    </row>
    <row r="4322" spans="2:10" s="115" customFormat="1" ht="15.95" hidden="1" customHeight="1">
      <c r="B4322" s="1024"/>
      <c r="C4322" s="1027"/>
      <c r="D4322" s="1030"/>
      <c r="E4322" s="196" t="s">
        <v>261</v>
      </c>
      <c r="F4322" s="537"/>
      <c r="G4322" s="351">
        <f>D4318*F4322</f>
        <v>0</v>
      </c>
      <c r="H4322" s="463"/>
      <c r="I4322" s="354">
        <f>D4318*F4322*H4322</f>
        <v>0</v>
      </c>
      <c r="J4322" s="1033"/>
    </row>
    <row r="4323" spans="2:10" s="115" customFormat="1" ht="15.95" hidden="1" customHeight="1">
      <c r="B4323" s="1025"/>
      <c r="C4323" s="1028"/>
      <c r="D4323" s="1031"/>
      <c r="E4323" s="196" t="s">
        <v>126</v>
      </c>
      <c r="F4323" s="537"/>
      <c r="G4323" s="351">
        <f>D4318*F4323</f>
        <v>0</v>
      </c>
      <c r="H4323" s="463"/>
      <c r="I4323" s="354">
        <f>D4318*F4323*H4323</f>
        <v>0</v>
      </c>
      <c r="J4323" s="1034"/>
    </row>
    <row r="4324" spans="2:10" s="115" customFormat="1" ht="15.95" hidden="1" customHeight="1">
      <c r="B4324" s="1023">
        <v>720</v>
      </c>
      <c r="C4324" s="1026"/>
      <c r="D4324" s="1029"/>
      <c r="E4324" s="196" t="s">
        <v>128</v>
      </c>
      <c r="F4324" s="537"/>
      <c r="G4324" s="351">
        <f>D4324*F4324</f>
        <v>0</v>
      </c>
      <c r="H4324" s="463"/>
      <c r="I4324" s="354">
        <f t="shared" ref="I4324" si="1226">D4324*F4324*H4324</f>
        <v>0</v>
      </c>
      <c r="J4324" s="1032">
        <f>SUM(I4324:I4329)</f>
        <v>0</v>
      </c>
    </row>
    <row r="4325" spans="2:10" s="115" customFormat="1" ht="15.95" hidden="1" customHeight="1">
      <c r="B4325" s="1024"/>
      <c r="C4325" s="1027"/>
      <c r="D4325" s="1030"/>
      <c r="E4325" s="196" t="s">
        <v>259</v>
      </c>
      <c r="F4325" s="537"/>
      <c r="G4325" s="351">
        <f>D4324*F4325</f>
        <v>0</v>
      </c>
      <c r="H4325" s="463"/>
      <c r="I4325" s="354">
        <f t="shared" ref="I4325" si="1227">D4324*F4325*H4325</f>
        <v>0</v>
      </c>
      <c r="J4325" s="1033"/>
    </row>
    <row r="4326" spans="2:10" s="115" customFormat="1" ht="15.95" hidden="1" customHeight="1">
      <c r="B4326" s="1024"/>
      <c r="C4326" s="1027"/>
      <c r="D4326" s="1030"/>
      <c r="E4326" s="196" t="s">
        <v>243</v>
      </c>
      <c r="F4326" s="537"/>
      <c r="G4326" s="351">
        <f>D4324*F4326</f>
        <v>0</v>
      </c>
      <c r="H4326" s="463"/>
      <c r="I4326" s="354">
        <f>D4324*F4326*H4326</f>
        <v>0</v>
      </c>
      <c r="J4326" s="1033"/>
    </row>
    <row r="4327" spans="2:10" s="115" customFormat="1" ht="15.95" hidden="1" customHeight="1">
      <c r="B4327" s="1024"/>
      <c r="C4327" s="1027"/>
      <c r="D4327" s="1030"/>
      <c r="E4327" s="196" t="s">
        <v>260</v>
      </c>
      <c r="F4327" s="537"/>
      <c r="G4327" s="351">
        <f>D4324*F4327</f>
        <v>0</v>
      </c>
      <c r="H4327" s="463"/>
      <c r="I4327" s="354">
        <f>D4324*F4327*H4327</f>
        <v>0</v>
      </c>
      <c r="J4327" s="1033"/>
    </row>
    <row r="4328" spans="2:10" s="115" customFormat="1" ht="15.95" hidden="1" customHeight="1">
      <c r="B4328" s="1024"/>
      <c r="C4328" s="1027"/>
      <c r="D4328" s="1030"/>
      <c r="E4328" s="196" t="s">
        <v>261</v>
      </c>
      <c r="F4328" s="537"/>
      <c r="G4328" s="351">
        <f>D4324*F4328</f>
        <v>0</v>
      </c>
      <c r="H4328" s="463"/>
      <c r="I4328" s="354">
        <f>D4324*F4328*H4328</f>
        <v>0</v>
      </c>
      <c r="J4328" s="1033"/>
    </row>
    <row r="4329" spans="2:10" s="115" customFormat="1" ht="15.95" hidden="1" customHeight="1">
      <c r="B4329" s="1025"/>
      <c r="C4329" s="1028"/>
      <c r="D4329" s="1031"/>
      <c r="E4329" s="196" t="s">
        <v>126</v>
      </c>
      <c r="F4329" s="537"/>
      <c r="G4329" s="351">
        <f>D4324*F4329</f>
        <v>0</v>
      </c>
      <c r="H4329" s="463"/>
      <c r="I4329" s="354">
        <f>D4324*F4329*H4329</f>
        <v>0</v>
      </c>
      <c r="J4329" s="1034"/>
    </row>
    <row r="4330" spans="2:10" s="115" customFormat="1" ht="15.95" hidden="1" customHeight="1">
      <c r="B4330" s="1023">
        <v>721</v>
      </c>
      <c r="C4330" s="1026"/>
      <c r="D4330" s="1029"/>
      <c r="E4330" s="196" t="s">
        <v>128</v>
      </c>
      <c r="F4330" s="537"/>
      <c r="G4330" s="351">
        <f>D4330*F4330</f>
        <v>0</v>
      </c>
      <c r="H4330" s="463"/>
      <c r="I4330" s="354">
        <f t="shared" ref="I4330" si="1228">D4330*F4330*H4330</f>
        <v>0</v>
      </c>
      <c r="J4330" s="1032">
        <f>SUM(I4330:I4335)</f>
        <v>0</v>
      </c>
    </row>
    <row r="4331" spans="2:10" s="115" customFormat="1" ht="15.95" hidden="1" customHeight="1">
      <c r="B4331" s="1024"/>
      <c r="C4331" s="1027"/>
      <c r="D4331" s="1030"/>
      <c r="E4331" s="196" t="s">
        <v>259</v>
      </c>
      <c r="F4331" s="537"/>
      <c r="G4331" s="351">
        <f>D4330*F4331</f>
        <v>0</v>
      </c>
      <c r="H4331" s="463"/>
      <c r="I4331" s="354">
        <f t="shared" ref="I4331" si="1229">D4330*F4331*H4331</f>
        <v>0</v>
      </c>
      <c r="J4331" s="1033"/>
    </row>
    <row r="4332" spans="2:10" s="115" customFormat="1" ht="15.95" hidden="1" customHeight="1">
      <c r="B4332" s="1024"/>
      <c r="C4332" s="1027"/>
      <c r="D4332" s="1030"/>
      <c r="E4332" s="196" t="s">
        <v>243</v>
      </c>
      <c r="F4332" s="537"/>
      <c r="G4332" s="351">
        <f>D4330*F4332</f>
        <v>0</v>
      </c>
      <c r="H4332" s="463"/>
      <c r="I4332" s="354">
        <f>D4330*F4332*H4332</f>
        <v>0</v>
      </c>
      <c r="J4332" s="1033"/>
    </row>
    <row r="4333" spans="2:10" s="115" customFormat="1" ht="15.95" hidden="1" customHeight="1">
      <c r="B4333" s="1024"/>
      <c r="C4333" s="1027"/>
      <c r="D4333" s="1030"/>
      <c r="E4333" s="196" t="s">
        <v>260</v>
      </c>
      <c r="F4333" s="537"/>
      <c r="G4333" s="351">
        <f>D4330*F4333</f>
        <v>0</v>
      </c>
      <c r="H4333" s="463"/>
      <c r="I4333" s="354">
        <f>D4330*F4333*H4333</f>
        <v>0</v>
      </c>
      <c r="J4333" s="1033"/>
    </row>
    <row r="4334" spans="2:10" s="115" customFormat="1" ht="15.95" hidden="1" customHeight="1">
      <c r="B4334" s="1024"/>
      <c r="C4334" s="1027"/>
      <c r="D4334" s="1030"/>
      <c r="E4334" s="196" t="s">
        <v>261</v>
      </c>
      <c r="F4334" s="537"/>
      <c r="G4334" s="351">
        <f>D4330*F4334</f>
        <v>0</v>
      </c>
      <c r="H4334" s="463"/>
      <c r="I4334" s="354">
        <f>D4330*F4334*H4334</f>
        <v>0</v>
      </c>
      <c r="J4334" s="1033"/>
    </row>
    <row r="4335" spans="2:10" s="115" customFormat="1" ht="15.95" hidden="1" customHeight="1">
      <c r="B4335" s="1025"/>
      <c r="C4335" s="1028"/>
      <c r="D4335" s="1031"/>
      <c r="E4335" s="196" t="s">
        <v>126</v>
      </c>
      <c r="F4335" s="537"/>
      <c r="G4335" s="351">
        <f>D4330*F4335</f>
        <v>0</v>
      </c>
      <c r="H4335" s="463"/>
      <c r="I4335" s="354">
        <f>D4330*F4335*H4335</f>
        <v>0</v>
      </c>
      <c r="J4335" s="1034"/>
    </row>
    <row r="4336" spans="2:10" s="115" customFormat="1" ht="15.95" hidden="1" customHeight="1">
      <c r="B4336" s="1023">
        <v>722</v>
      </c>
      <c r="C4336" s="1026"/>
      <c r="D4336" s="1029"/>
      <c r="E4336" s="196" t="s">
        <v>128</v>
      </c>
      <c r="F4336" s="537"/>
      <c r="G4336" s="351">
        <f>D4336*F4336</f>
        <v>0</v>
      </c>
      <c r="H4336" s="463"/>
      <c r="I4336" s="354">
        <f t="shared" ref="I4336" si="1230">D4336*F4336*H4336</f>
        <v>0</v>
      </c>
      <c r="J4336" s="1032">
        <f>SUM(I4336:I4341)</f>
        <v>0</v>
      </c>
    </row>
    <row r="4337" spans="2:10" s="115" customFormat="1" ht="15.95" hidden="1" customHeight="1">
      <c r="B4337" s="1024"/>
      <c r="C4337" s="1027"/>
      <c r="D4337" s="1030"/>
      <c r="E4337" s="196" t="s">
        <v>259</v>
      </c>
      <c r="F4337" s="537"/>
      <c r="G4337" s="351">
        <f>D4336*F4337</f>
        <v>0</v>
      </c>
      <c r="H4337" s="463"/>
      <c r="I4337" s="354">
        <f t="shared" ref="I4337" si="1231">D4336*F4337*H4337</f>
        <v>0</v>
      </c>
      <c r="J4337" s="1033"/>
    </row>
    <row r="4338" spans="2:10" s="115" customFormat="1" ht="15.95" hidden="1" customHeight="1">
      <c r="B4338" s="1024"/>
      <c r="C4338" s="1027"/>
      <c r="D4338" s="1030"/>
      <c r="E4338" s="196" t="s">
        <v>243</v>
      </c>
      <c r="F4338" s="537"/>
      <c r="G4338" s="351">
        <f>D4336*F4338</f>
        <v>0</v>
      </c>
      <c r="H4338" s="463"/>
      <c r="I4338" s="354">
        <f>D4336*F4338*H4338</f>
        <v>0</v>
      </c>
      <c r="J4338" s="1033"/>
    </row>
    <row r="4339" spans="2:10" s="115" customFormat="1" ht="15.95" hidden="1" customHeight="1">
      <c r="B4339" s="1024"/>
      <c r="C4339" s="1027"/>
      <c r="D4339" s="1030"/>
      <c r="E4339" s="196" t="s">
        <v>260</v>
      </c>
      <c r="F4339" s="537"/>
      <c r="G4339" s="351">
        <f>D4336*F4339</f>
        <v>0</v>
      </c>
      <c r="H4339" s="463"/>
      <c r="I4339" s="354">
        <f>D4336*F4339*H4339</f>
        <v>0</v>
      </c>
      <c r="J4339" s="1033"/>
    </row>
    <row r="4340" spans="2:10" s="115" customFormat="1" ht="15.95" hidden="1" customHeight="1">
      <c r="B4340" s="1024"/>
      <c r="C4340" s="1027"/>
      <c r="D4340" s="1030"/>
      <c r="E4340" s="196" t="s">
        <v>261</v>
      </c>
      <c r="F4340" s="537"/>
      <c r="G4340" s="351">
        <f>D4336*F4340</f>
        <v>0</v>
      </c>
      <c r="H4340" s="463"/>
      <c r="I4340" s="354">
        <f>D4336*F4340*H4340</f>
        <v>0</v>
      </c>
      <c r="J4340" s="1033"/>
    </row>
    <row r="4341" spans="2:10" s="115" customFormat="1" ht="15.95" hidden="1" customHeight="1">
      <c r="B4341" s="1025"/>
      <c r="C4341" s="1028"/>
      <c r="D4341" s="1031"/>
      <c r="E4341" s="196" t="s">
        <v>126</v>
      </c>
      <c r="F4341" s="537"/>
      <c r="G4341" s="351">
        <f>D4336*F4341</f>
        <v>0</v>
      </c>
      <c r="H4341" s="463"/>
      <c r="I4341" s="354">
        <f>D4336*F4341*H4341</f>
        <v>0</v>
      </c>
      <c r="J4341" s="1034"/>
    </row>
    <row r="4342" spans="2:10" s="115" customFormat="1" ht="15.95" hidden="1" customHeight="1">
      <c r="B4342" s="1023">
        <v>723</v>
      </c>
      <c r="C4342" s="1026"/>
      <c r="D4342" s="1029"/>
      <c r="E4342" s="196" t="s">
        <v>128</v>
      </c>
      <c r="F4342" s="537"/>
      <c r="G4342" s="351">
        <f>D4342*F4342</f>
        <v>0</v>
      </c>
      <c r="H4342" s="463"/>
      <c r="I4342" s="354">
        <f t="shared" ref="I4342" si="1232">D4342*F4342*H4342</f>
        <v>0</v>
      </c>
      <c r="J4342" s="1032">
        <f>SUM(I4342:I4347)</f>
        <v>0</v>
      </c>
    </row>
    <row r="4343" spans="2:10" s="115" customFormat="1" ht="15.95" hidden="1" customHeight="1">
      <c r="B4343" s="1024"/>
      <c r="C4343" s="1027"/>
      <c r="D4343" s="1030"/>
      <c r="E4343" s="196" t="s">
        <v>259</v>
      </c>
      <c r="F4343" s="537"/>
      <c r="G4343" s="351">
        <f>D4342*F4343</f>
        <v>0</v>
      </c>
      <c r="H4343" s="463"/>
      <c r="I4343" s="354">
        <f t="shared" ref="I4343" si="1233">D4342*F4343*H4343</f>
        <v>0</v>
      </c>
      <c r="J4343" s="1033"/>
    </row>
    <row r="4344" spans="2:10" s="115" customFormat="1" ht="15.95" hidden="1" customHeight="1">
      <c r="B4344" s="1024"/>
      <c r="C4344" s="1027"/>
      <c r="D4344" s="1030"/>
      <c r="E4344" s="196" t="s">
        <v>243</v>
      </c>
      <c r="F4344" s="537"/>
      <c r="G4344" s="351">
        <f>D4342*F4344</f>
        <v>0</v>
      </c>
      <c r="H4344" s="463"/>
      <c r="I4344" s="354">
        <f>D4342*F4344*H4344</f>
        <v>0</v>
      </c>
      <c r="J4344" s="1033"/>
    </row>
    <row r="4345" spans="2:10" s="115" customFormat="1" ht="15.95" hidden="1" customHeight="1">
      <c r="B4345" s="1024"/>
      <c r="C4345" s="1027"/>
      <c r="D4345" s="1030"/>
      <c r="E4345" s="196" t="s">
        <v>260</v>
      </c>
      <c r="F4345" s="537"/>
      <c r="G4345" s="351">
        <f>D4342*F4345</f>
        <v>0</v>
      </c>
      <c r="H4345" s="463"/>
      <c r="I4345" s="354">
        <f>D4342*F4345*H4345</f>
        <v>0</v>
      </c>
      <c r="J4345" s="1033"/>
    </row>
    <row r="4346" spans="2:10" s="115" customFormat="1" ht="15.95" hidden="1" customHeight="1">
      <c r="B4346" s="1024"/>
      <c r="C4346" s="1027"/>
      <c r="D4346" s="1030"/>
      <c r="E4346" s="196" t="s">
        <v>261</v>
      </c>
      <c r="F4346" s="537"/>
      <c r="G4346" s="351">
        <f>D4342*F4346</f>
        <v>0</v>
      </c>
      <c r="H4346" s="463"/>
      <c r="I4346" s="354">
        <f>D4342*F4346*H4346</f>
        <v>0</v>
      </c>
      <c r="J4346" s="1033"/>
    </row>
    <row r="4347" spans="2:10" s="115" customFormat="1" ht="15.95" hidden="1" customHeight="1">
      <c r="B4347" s="1025"/>
      <c r="C4347" s="1028"/>
      <c r="D4347" s="1031"/>
      <c r="E4347" s="196" t="s">
        <v>126</v>
      </c>
      <c r="F4347" s="537"/>
      <c r="G4347" s="351">
        <f>D4342*F4347</f>
        <v>0</v>
      </c>
      <c r="H4347" s="463"/>
      <c r="I4347" s="354">
        <f>D4342*F4347*H4347</f>
        <v>0</v>
      </c>
      <c r="J4347" s="1034"/>
    </row>
    <row r="4348" spans="2:10" s="115" customFormat="1" ht="15.95" hidden="1" customHeight="1">
      <c r="B4348" s="1023">
        <v>724</v>
      </c>
      <c r="C4348" s="1026"/>
      <c r="D4348" s="1029"/>
      <c r="E4348" s="196" t="s">
        <v>128</v>
      </c>
      <c r="F4348" s="537"/>
      <c r="G4348" s="351">
        <f>D4348*F4348</f>
        <v>0</v>
      </c>
      <c r="H4348" s="463"/>
      <c r="I4348" s="354">
        <f t="shared" ref="I4348" si="1234">D4348*F4348*H4348</f>
        <v>0</v>
      </c>
      <c r="J4348" s="1032">
        <f>SUM(I4348:I4353)</f>
        <v>0</v>
      </c>
    </row>
    <row r="4349" spans="2:10" s="115" customFormat="1" ht="15.95" hidden="1" customHeight="1">
      <c r="B4349" s="1024"/>
      <c r="C4349" s="1027"/>
      <c r="D4349" s="1030"/>
      <c r="E4349" s="196" t="s">
        <v>259</v>
      </c>
      <c r="F4349" s="537"/>
      <c r="G4349" s="351">
        <f>D4348*F4349</f>
        <v>0</v>
      </c>
      <c r="H4349" s="463"/>
      <c r="I4349" s="354">
        <f t="shared" ref="I4349" si="1235">D4348*F4349*H4349</f>
        <v>0</v>
      </c>
      <c r="J4349" s="1033"/>
    </row>
    <row r="4350" spans="2:10" s="115" customFormat="1" ht="15.95" hidden="1" customHeight="1">
      <c r="B4350" s="1024"/>
      <c r="C4350" s="1027"/>
      <c r="D4350" s="1030"/>
      <c r="E4350" s="196" t="s">
        <v>243</v>
      </c>
      <c r="F4350" s="537"/>
      <c r="G4350" s="351">
        <f>D4348*F4350</f>
        <v>0</v>
      </c>
      <c r="H4350" s="463"/>
      <c r="I4350" s="354">
        <f>D4348*F4350*H4350</f>
        <v>0</v>
      </c>
      <c r="J4350" s="1033"/>
    </row>
    <row r="4351" spans="2:10" s="115" customFormat="1" ht="15.95" hidden="1" customHeight="1">
      <c r="B4351" s="1024"/>
      <c r="C4351" s="1027"/>
      <c r="D4351" s="1030"/>
      <c r="E4351" s="196" t="s">
        <v>260</v>
      </c>
      <c r="F4351" s="537"/>
      <c r="G4351" s="351">
        <f>D4348*F4351</f>
        <v>0</v>
      </c>
      <c r="H4351" s="463"/>
      <c r="I4351" s="354">
        <f>D4348*F4351*H4351</f>
        <v>0</v>
      </c>
      <c r="J4351" s="1033"/>
    </row>
    <row r="4352" spans="2:10" s="115" customFormat="1" ht="15.95" hidden="1" customHeight="1">
      <c r="B4352" s="1024"/>
      <c r="C4352" s="1027"/>
      <c r="D4352" s="1030"/>
      <c r="E4352" s="196" t="s">
        <v>261</v>
      </c>
      <c r="F4352" s="537"/>
      <c r="G4352" s="351">
        <f>D4348*F4352</f>
        <v>0</v>
      </c>
      <c r="H4352" s="463"/>
      <c r="I4352" s="354">
        <f>D4348*F4352*H4352</f>
        <v>0</v>
      </c>
      <c r="J4352" s="1033"/>
    </row>
    <row r="4353" spans="2:10" s="115" customFormat="1" ht="15.95" hidden="1" customHeight="1">
      <c r="B4353" s="1025"/>
      <c r="C4353" s="1028"/>
      <c r="D4353" s="1031"/>
      <c r="E4353" s="196" t="s">
        <v>126</v>
      </c>
      <c r="F4353" s="537"/>
      <c r="G4353" s="351">
        <f>D4348*F4353</f>
        <v>0</v>
      </c>
      <c r="H4353" s="463"/>
      <c r="I4353" s="354">
        <f>D4348*F4353*H4353</f>
        <v>0</v>
      </c>
      <c r="J4353" s="1034"/>
    </row>
    <row r="4354" spans="2:10" s="115" customFormat="1" ht="15.95" hidden="1" customHeight="1">
      <c r="B4354" s="1023">
        <v>725</v>
      </c>
      <c r="C4354" s="1026"/>
      <c r="D4354" s="1029"/>
      <c r="E4354" s="196" t="s">
        <v>128</v>
      </c>
      <c r="F4354" s="537"/>
      <c r="G4354" s="351">
        <f>D4354*F4354</f>
        <v>0</v>
      </c>
      <c r="H4354" s="463"/>
      <c r="I4354" s="354">
        <f t="shared" ref="I4354" si="1236">D4354*F4354*H4354</f>
        <v>0</v>
      </c>
      <c r="J4354" s="1032">
        <f>SUM(I4354:I4359)</f>
        <v>0</v>
      </c>
    </row>
    <row r="4355" spans="2:10" s="115" customFormat="1" ht="15.95" hidden="1" customHeight="1">
      <c r="B4355" s="1024"/>
      <c r="C4355" s="1027"/>
      <c r="D4355" s="1030"/>
      <c r="E4355" s="196" t="s">
        <v>259</v>
      </c>
      <c r="F4355" s="537"/>
      <c r="G4355" s="351">
        <f>D4354*F4355</f>
        <v>0</v>
      </c>
      <c r="H4355" s="463"/>
      <c r="I4355" s="354">
        <f t="shared" ref="I4355" si="1237">D4354*F4355*H4355</f>
        <v>0</v>
      </c>
      <c r="J4355" s="1033"/>
    </row>
    <row r="4356" spans="2:10" s="115" customFormat="1" ht="15.95" hidden="1" customHeight="1">
      <c r="B4356" s="1024"/>
      <c r="C4356" s="1027"/>
      <c r="D4356" s="1030"/>
      <c r="E4356" s="196" t="s">
        <v>243</v>
      </c>
      <c r="F4356" s="537"/>
      <c r="G4356" s="351">
        <f>D4354*F4356</f>
        <v>0</v>
      </c>
      <c r="H4356" s="463"/>
      <c r="I4356" s="354">
        <f>D4354*F4356*H4356</f>
        <v>0</v>
      </c>
      <c r="J4356" s="1033"/>
    </row>
    <row r="4357" spans="2:10" s="115" customFormat="1" ht="15.95" hidden="1" customHeight="1">
      <c r="B4357" s="1024"/>
      <c r="C4357" s="1027"/>
      <c r="D4357" s="1030"/>
      <c r="E4357" s="196" t="s">
        <v>260</v>
      </c>
      <c r="F4357" s="537"/>
      <c r="G4357" s="351">
        <f>D4354*F4357</f>
        <v>0</v>
      </c>
      <c r="H4357" s="463"/>
      <c r="I4357" s="354">
        <f>D4354*F4357*H4357</f>
        <v>0</v>
      </c>
      <c r="J4357" s="1033"/>
    </row>
    <row r="4358" spans="2:10" s="115" customFormat="1" ht="15.95" hidden="1" customHeight="1">
      <c r="B4358" s="1024"/>
      <c r="C4358" s="1027"/>
      <c r="D4358" s="1030"/>
      <c r="E4358" s="196" t="s">
        <v>261</v>
      </c>
      <c r="F4358" s="537"/>
      <c r="G4358" s="351">
        <f>D4354*F4358</f>
        <v>0</v>
      </c>
      <c r="H4358" s="463"/>
      <c r="I4358" s="354">
        <f>D4354*F4358*H4358</f>
        <v>0</v>
      </c>
      <c r="J4358" s="1033"/>
    </row>
    <row r="4359" spans="2:10" s="115" customFormat="1" ht="15.95" hidden="1" customHeight="1">
      <c r="B4359" s="1025"/>
      <c r="C4359" s="1028"/>
      <c r="D4359" s="1031"/>
      <c r="E4359" s="196" t="s">
        <v>126</v>
      </c>
      <c r="F4359" s="537"/>
      <c r="G4359" s="351">
        <f>D4354*F4359</f>
        <v>0</v>
      </c>
      <c r="H4359" s="463"/>
      <c r="I4359" s="354">
        <f>D4354*F4359*H4359</f>
        <v>0</v>
      </c>
      <c r="J4359" s="1034"/>
    </row>
    <row r="4360" spans="2:10" s="115" customFormat="1" ht="15.95" hidden="1" customHeight="1">
      <c r="B4360" s="1023">
        <v>726</v>
      </c>
      <c r="C4360" s="1026"/>
      <c r="D4360" s="1029"/>
      <c r="E4360" s="196" t="s">
        <v>128</v>
      </c>
      <c r="F4360" s="537"/>
      <c r="G4360" s="351">
        <f>D4360*F4360</f>
        <v>0</v>
      </c>
      <c r="H4360" s="463"/>
      <c r="I4360" s="354">
        <f t="shared" ref="I4360" si="1238">D4360*F4360*H4360</f>
        <v>0</v>
      </c>
      <c r="J4360" s="1032">
        <f>SUM(I4360:I4365)</f>
        <v>0</v>
      </c>
    </row>
    <row r="4361" spans="2:10" s="115" customFormat="1" ht="15.95" hidden="1" customHeight="1">
      <c r="B4361" s="1024"/>
      <c r="C4361" s="1027"/>
      <c r="D4361" s="1030"/>
      <c r="E4361" s="196" t="s">
        <v>259</v>
      </c>
      <c r="F4361" s="537"/>
      <c r="G4361" s="351">
        <f>D4360*F4361</f>
        <v>0</v>
      </c>
      <c r="H4361" s="463"/>
      <c r="I4361" s="354">
        <f t="shared" ref="I4361" si="1239">D4360*F4361*H4361</f>
        <v>0</v>
      </c>
      <c r="J4361" s="1033"/>
    </row>
    <row r="4362" spans="2:10" s="115" customFormat="1" ht="15.95" hidden="1" customHeight="1">
      <c r="B4362" s="1024"/>
      <c r="C4362" s="1027"/>
      <c r="D4362" s="1030"/>
      <c r="E4362" s="196" t="s">
        <v>243</v>
      </c>
      <c r="F4362" s="537"/>
      <c r="G4362" s="351">
        <f>D4360*F4362</f>
        <v>0</v>
      </c>
      <c r="H4362" s="463"/>
      <c r="I4362" s="354">
        <f>D4360*F4362*H4362</f>
        <v>0</v>
      </c>
      <c r="J4362" s="1033"/>
    </row>
    <row r="4363" spans="2:10" s="115" customFormat="1" ht="15.95" hidden="1" customHeight="1">
      <c r="B4363" s="1024"/>
      <c r="C4363" s="1027"/>
      <c r="D4363" s="1030"/>
      <c r="E4363" s="196" t="s">
        <v>260</v>
      </c>
      <c r="F4363" s="537"/>
      <c r="G4363" s="351">
        <f>D4360*F4363</f>
        <v>0</v>
      </c>
      <c r="H4363" s="463"/>
      <c r="I4363" s="354">
        <f>D4360*F4363*H4363</f>
        <v>0</v>
      </c>
      <c r="J4363" s="1033"/>
    </row>
    <row r="4364" spans="2:10" s="115" customFormat="1" ht="15.95" hidden="1" customHeight="1">
      <c r="B4364" s="1024"/>
      <c r="C4364" s="1027"/>
      <c r="D4364" s="1030"/>
      <c r="E4364" s="196" t="s">
        <v>261</v>
      </c>
      <c r="F4364" s="537"/>
      <c r="G4364" s="351">
        <f>D4360*F4364</f>
        <v>0</v>
      </c>
      <c r="H4364" s="463"/>
      <c r="I4364" s="354">
        <f>D4360*F4364*H4364</f>
        <v>0</v>
      </c>
      <c r="J4364" s="1033"/>
    </row>
    <row r="4365" spans="2:10" s="115" customFormat="1" ht="15.95" hidden="1" customHeight="1">
      <c r="B4365" s="1025"/>
      <c r="C4365" s="1028"/>
      <c r="D4365" s="1031"/>
      <c r="E4365" s="196" t="s">
        <v>126</v>
      </c>
      <c r="F4365" s="537"/>
      <c r="G4365" s="351">
        <f>D4360*F4365</f>
        <v>0</v>
      </c>
      <c r="H4365" s="463"/>
      <c r="I4365" s="354">
        <f>D4360*F4365*H4365</f>
        <v>0</v>
      </c>
      <c r="J4365" s="1034"/>
    </row>
    <row r="4366" spans="2:10" s="115" customFormat="1" ht="15.95" hidden="1" customHeight="1">
      <c r="B4366" s="1023">
        <v>727</v>
      </c>
      <c r="C4366" s="1026"/>
      <c r="D4366" s="1029"/>
      <c r="E4366" s="196" t="s">
        <v>128</v>
      </c>
      <c r="F4366" s="537"/>
      <c r="G4366" s="351">
        <f>D4366*F4366</f>
        <v>0</v>
      </c>
      <c r="H4366" s="463"/>
      <c r="I4366" s="354">
        <f t="shared" ref="I4366" si="1240">D4366*F4366*H4366</f>
        <v>0</v>
      </c>
      <c r="J4366" s="1032">
        <f>SUM(I4366:I4371)</f>
        <v>0</v>
      </c>
    </row>
    <row r="4367" spans="2:10" s="115" customFormat="1" ht="15.95" hidden="1" customHeight="1">
      <c r="B4367" s="1024"/>
      <c r="C4367" s="1027"/>
      <c r="D4367" s="1030"/>
      <c r="E4367" s="196" t="s">
        <v>259</v>
      </c>
      <c r="F4367" s="537"/>
      <c r="G4367" s="351">
        <f>D4366*F4367</f>
        <v>0</v>
      </c>
      <c r="H4367" s="463"/>
      <c r="I4367" s="354">
        <f t="shared" ref="I4367" si="1241">D4366*F4367*H4367</f>
        <v>0</v>
      </c>
      <c r="J4367" s="1033"/>
    </row>
    <row r="4368" spans="2:10" s="115" customFormat="1" ht="15.95" hidden="1" customHeight="1">
      <c r="B4368" s="1024"/>
      <c r="C4368" s="1027"/>
      <c r="D4368" s="1030"/>
      <c r="E4368" s="196" t="s">
        <v>243</v>
      </c>
      <c r="F4368" s="537"/>
      <c r="G4368" s="351">
        <f>D4366*F4368</f>
        <v>0</v>
      </c>
      <c r="H4368" s="463"/>
      <c r="I4368" s="354">
        <f>D4366*F4368*H4368</f>
        <v>0</v>
      </c>
      <c r="J4368" s="1033"/>
    </row>
    <row r="4369" spans="2:10" s="115" customFormat="1" ht="15.95" hidden="1" customHeight="1">
      <c r="B4369" s="1024"/>
      <c r="C4369" s="1027"/>
      <c r="D4369" s="1030"/>
      <c r="E4369" s="196" t="s">
        <v>260</v>
      </c>
      <c r="F4369" s="537"/>
      <c r="G4369" s="351">
        <f>D4366*F4369</f>
        <v>0</v>
      </c>
      <c r="H4369" s="463"/>
      <c r="I4369" s="354">
        <f>D4366*F4369*H4369</f>
        <v>0</v>
      </c>
      <c r="J4369" s="1033"/>
    </row>
    <row r="4370" spans="2:10" s="115" customFormat="1" ht="15.95" hidden="1" customHeight="1">
      <c r="B4370" s="1024"/>
      <c r="C4370" s="1027"/>
      <c r="D4370" s="1030"/>
      <c r="E4370" s="196" t="s">
        <v>261</v>
      </c>
      <c r="F4370" s="537"/>
      <c r="G4370" s="351">
        <f>D4366*F4370</f>
        <v>0</v>
      </c>
      <c r="H4370" s="463"/>
      <c r="I4370" s="354">
        <f>D4366*F4370*H4370</f>
        <v>0</v>
      </c>
      <c r="J4370" s="1033"/>
    </row>
    <row r="4371" spans="2:10" s="115" customFormat="1" ht="15.95" hidden="1" customHeight="1">
      <c r="B4371" s="1025"/>
      <c r="C4371" s="1028"/>
      <c r="D4371" s="1031"/>
      <c r="E4371" s="196" t="s">
        <v>126</v>
      </c>
      <c r="F4371" s="537"/>
      <c r="G4371" s="351">
        <f>D4366*F4371</f>
        <v>0</v>
      </c>
      <c r="H4371" s="463"/>
      <c r="I4371" s="354">
        <f>D4366*F4371*H4371</f>
        <v>0</v>
      </c>
      <c r="J4371" s="1034"/>
    </row>
    <row r="4372" spans="2:10" s="115" customFormat="1" ht="15.95" hidden="1" customHeight="1">
      <c r="B4372" s="1023">
        <v>728</v>
      </c>
      <c r="C4372" s="1026"/>
      <c r="D4372" s="1029"/>
      <c r="E4372" s="196" t="s">
        <v>128</v>
      </c>
      <c r="F4372" s="537"/>
      <c r="G4372" s="351">
        <f>D4372*F4372</f>
        <v>0</v>
      </c>
      <c r="H4372" s="463"/>
      <c r="I4372" s="354">
        <f t="shared" ref="I4372" si="1242">D4372*F4372*H4372</f>
        <v>0</v>
      </c>
      <c r="J4372" s="1032">
        <f>SUM(I4372:I4377)</f>
        <v>0</v>
      </c>
    </row>
    <row r="4373" spans="2:10" s="115" customFormat="1" ht="15.95" hidden="1" customHeight="1">
      <c r="B4373" s="1024"/>
      <c r="C4373" s="1027"/>
      <c r="D4373" s="1030"/>
      <c r="E4373" s="196" t="s">
        <v>259</v>
      </c>
      <c r="F4373" s="537"/>
      <c r="G4373" s="351">
        <f>D4372*F4373</f>
        <v>0</v>
      </c>
      <c r="H4373" s="463"/>
      <c r="I4373" s="354">
        <f t="shared" ref="I4373" si="1243">D4372*F4373*H4373</f>
        <v>0</v>
      </c>
      <c r="J4373" s="1033"/>
    </row>
    <row r="4374" spans="2:10" s="115" customFormat="1" ht="15.95" hidden="1" customHeight="1">
      <c r="B4374" s="1024"/>
      <c r="C4374" s="1027"/>
      <c r="D4374" s="1030"/>
      <c r="E4374" s="196" t="s">
        <v>243</v>
      </c>
      <c r="F4374" s="537"/>
      <c r="G4374" s="351">
        <f>D4372*F4374</f>
        <v>0</v>
      </c>
      <c r="H4374" s="463"/>
      <c r="I4374" s="354">
        <f>D4372*F4374*H4374</f>
        <v>0</v>
      </c>
      <c r="J4374" s="1033"/>
    </row>
    <row r="4375" spans="2:10" s="115" customFormat="1" ht="15.95" hidden="1" customHeight="1">
      <c r="B4375" s="1024"/>
      <c r="C4375" s="1027"/>
      <c r="D4375" s="1030"/>
      <c r="E4375" s="196" t="s">
        <v>260</v>
      </c>
      <c r="F4375" s="537"/>
      <c r="G4375" s="351">
        <f>D4372*F4375</f>
        <v>0</v>
      </c>
      <c r="H4375" s="463"/>
      <c r="I4375" s="354">
        <f>D4372*F4375*H4375</f>
        <v>0</v>
      </c>
      <c r="J4375" s="1033"/>
    </row>
    <row r="4376" spans="2:10" s="115" customFormat="1" ht="15.95" hidden="1" customHeight="1">
      <c r="B4376" s="1024"/>
      <c r="C4376" s="1027"/>
      <c r="D4376" s="1030"/>
      <c r="E4376" s="196" t="s">
        <v>261</v>
      </c>
      <c r="F4376" s="537"/>
      <c r="G4376" s="351">
        <f>D4372*F4376</f>
        <v>0</v>
      </c>
      <c r="H4376" s="463"/>
      <c r="I4376" s="354">
        <f>D4372*F4376*H4376</f>
        <v>0</v>
      </c>
      <c r="J4376" s="1033"/>
    </row>
    <row r="4377" spans="2:10" s="115" customFormat="1" ht="15.95" hidden="1" customHeight="1">
      <c r="B4377" s="1025"/>
      <c r="C4377" s="1028"/>
      <c r="D4377" s="1031"/>
      <c r="E4377" s="196" t="s">
        <v>126</v>
      </c>
      <c r="F4377" s="537"/>
      <c r="G4377" s="351">
        <f>D4372*F4377</f>
        <v>0</v>
      </c>
      <c r="H4377" s="463"/>
      <c r="I4377" s="354">
        <f>D4372*F4377*H4377</f>
        <v>0</v>
      </c>
      <c r="J4377" s="1034"/>
    </row>
    <row r="4378" spans="2:10" s="115" customFormat="1" ht="15.95" hidden="1" customHeight="1">
      <c r="B4378" s="1023">
        <v>729</v>
      </c>
      <c r="C4378" s="1026"/>
      <c r="D4378" s="1029"/>
      <c r="E4378" s="196" t="s">
        <v>128</v>
      </c>
      <c r="F4378" s="537"/>
      <c r="G4378" s="351">
        <f>D4378*F4378</f>
        <v>0</v>
      </c>
      <c r="H4378" s="463"/>
      <c r="I4378" s="354">
        <f t="shared" ref="I4378" si="1244">D4378*F4378*H4378</f>
        <v>0</v>
      </c>
      <c r="J4378" s="1032">
        <f>SUM(I4378:I4383)</f>
        <v>0</v>
      </c>
    </row>
    <row r="4379" spans="2:10" s="115" customFormat="1" ht="15.95" hidden="1" customHeight="1">
      <c r="B4379" s="1024"/>
      <c r="C4379" s="1027"/>
      <c r="D4379" s="1030"/>
      <c r="E4379" s="196" t="s">
        <v>259</v>
      </c>
      <c r="F4379" s="537"/>
      <c r="G4379" s="351">
        <f>D4378*F4379</f>
        <v>0</v>
      </c>
      <c r="H4379" s="463"/>
      <c r="I4379" s="354">
        <f t="shared" ref="I4379" si="1245">D4378*F4379*H4379</f>
        <v>0</v>
      </c>
      <c r="J4379" s="1033"/>
    </row>
    <row r="4380" spans="2:10" s="115" customFormat="1" ht="15.95" hidden="1" customHeight="1">
      <c r="B4380" s="1024"/>
      <c r="C4380" s="1027"/>
      <c r="D4380" s="1030"/>
      <c r="E4380" s="196" t="s">
        <v>243</v>
      </c>
      <c r="F4380" s="537"/>
      <c r="G4380" s="351">
        <f>D4378*F4380</f>
        <v>0</v>
      </c>
      <c r="H4380" s="463"/>
      <c r="I4380" s="354">
        <f>D4378*F4380*H4380</f>
        <v>0</v>
      </c>
      <c r="J4380" s="1033"/>
    </row>
    <row r="4381" spans="2:10" s="115" customFormat="1" ht="15.95" hidden="1" customHeight="1">
      <c r="B4381" s="1024"/>
      <c r="C4381" s="1027"/>
      <c r="D4381" s="1030"/>
      <c r="E4381" s="196" t="s">
        <v>260</v>
      </c>
      <c r="F4381" s="537"/>
      <c r="G4381" s="351">
        <f>D4378*F4381</f>
        <v>0</v>
      </c>
      <c r="H4381" s="463"/>
      <c r="I4381" s="354">
        <f>D4378*F4381*H4381</f>
        <v>0</v>
      </c>
      <c r="J4381" s="1033"/>
    </row>
    <row r="4382" spans="2:10" s="115" customFormat="1" ht="15.95" hidden="1" customHeight="1">
      <c r="B4382" s="1024"/>
      <c r="C4382" s="1027"/>
      <c r="D4382" s="1030"/>
      <c r="E4382" s="196" t="s">
        <v>261</v>
      </c>
      <c r="F4382" s="537"/>
      <c r="G4382" s="351">
        <f>D4378*F4382</f>
        <v>0</v>
      </c>
      <c r="H4382" s="463"/>
      <c r="I4382" s="354">
        <f>D4378*F4382*H4382</f>
        <v>0</v>
      </c>
      <c r="J4382" s="1033"/>
    </row>
    <row r="4383" spans="2:10" s="115" customFormat="1" ht="15.95" hidden="1" customHeight="1">
      <c r="B4383" s="1025"/>
      <c r="C4383" s="1028"/>
      <c r="D4383" s="1031"/>
      <c r="E4383" s="196" t="s">
        <v>126</v>
      </c>
      <c r="F4383" s="537"/>
      <c r="G4383" s="351">
        <f>D4378*F4383</f>
        <v>0</v>
      </c>
      <c r="H4383" s="463"/>
      <c r="I4383" s="354">
        <f>D4378*F4383*H4383</f>
        <v>0</v>
      </c>
      <c r="J4383" s="1034"/>
    </row>
    <row r="4384" spans="2:10" s="115" customFormat="1" ht="15.95" hidden="1" customHeight="1">
      <c r="B4384" s="1023">
        <v>730</v>
      </c>
      <c r="C4384" s="1026"/>
      <c r="D4384" s="1029"/>
      <c r="E4384" s="196" t="s">
        <v>128</v>
      </c>
      <c r="F4384" s="537"/>
      <c r="G4384" s="351">
        <f>D4384*F4384</f>
        <v>0</v>
      </c>
      <c r="H4384" s="463"/>
      <c r="I4384" s="354">
        <f t="shared" ref="I4384" si="1246">D4384*F4384*H4384</f>
        <v>0</v>
      </c>
      <c r="J4384" s="1032">
        <f>SUM(I4384:I4389)</f>
        <v>0</v>
      </c>
    </row>
    <row r="4385" spans="2:10" s="115" customFormat="1" ht="15.95" hidden="1" customHeight="1">
      <c r="B4385" s="1024"/>
      <c r="C4385" s="1027"/>
      <c r="D4385" s="1030"/>
      <c r="E4385" s="196" t="s">
        <v>259</v>
      </c>
      <c r="F4385" s="537"/>
      <c r="G4385" s="351">
        <f>D4384*F4385</f>
        <v>0</v>
      </c>
      <c r="H4385" s="463"/>
      <c r="I4385" s="354">
        <f t="shared" ref="I4385" si="1247">D4384*F4385*H4385</f>
        <v>0</v>
      </c>
      <c r="J4385" s="1033"/>
    </row>
    <row r="4386" spans="2:10" s="115" customFormat="1" ht="15.95" hidden="1" customHeight="1">
      <c r="B4386" s="1024"/>
      <c r="C4386" s="1027"/>
      <c r="D4386" s="1030"/>
      <c r="E4386" s="196" t="s">
        <v>243</v>
      </c>
      <c r="F4386" s="537"/>
      <c r="G4386" s="351">
        <f>D4384*F4386</f>
        <v>0</v>
      </c>
      <c r="H4386" s="463"/>
      <c r="I4386" s="354">
        <f>D4384*F4386*H4386</f>
        <v>0</v>
      </c>
      <c r="J4386" s="1033"/>
    </row>
    <row r="4387" spans="2:10" s="115" customFormat="1" ht="15.95" hidden="1" customHeight="1">
      <c r="B4387" s="1024"/>
      <c r="C4387" s="1027"/>
      <c r="D4387" s="1030"/>
      <c r="E4387" s="196" t="s">
        <v>260</v>
      </c>
      <c r="F4387" s="537"/>
      <c r="G4387" s="351">
        <f>D4384*F4387</f>
        <v>0</v>
      </c>
      <c r="H4387" s="463"/>
      <c r="I4387" s="354">
        <f>D4384*F4387*H4387</f>
        <v>0</v>
      </c>
      <c r="J4387" s="1033"/>
    </row>
    <row r="4388" spans="2:10" s="115" customFormat="1" ht="15.95" hidden="1" customHeight="1">
      <c r="B4388" s="1024"/>
      <c r="C4388" s="1027"/>
      <c r="D4388" s="1030"/>
      <c r="E4388" s="196" t="s">
        <v>261</v>
      </c>
      <c r="F4388" s="537"/>
      <c r="G4388" s="351">
        <f>D4384*F4388</f>
        <v>0</v>
      </c>
      <c r="H4388" s="463"/>
      <c r="I4388" s="354">
        <f>D4384*F4388*H4388</f>
        <v>0</v>
      </c>
      <c r="J4388" s="1033"/>
    </row>
    <row r="4389" spans="2:10" s="115" customFormat="1" ht="15.95" hidden="1" customHeight="1">
      <c r="B4389" s="1025"/>
      <c r="C4389" s="1028"/>
      <c r="D4389" s="1031"/>
      <c r="E4389" s="196" t="s">
        <v>126</v>
      </c>
      <c r="F4389" s="537"/>
      <c r="G4389" s="351">
        <f>D4384*F4389</f>
        <v>0</v>
      </c>
      <c r="H4389" s="463"/>
      <c r="I4389" s="354">
        <f>D4384*F4389*H4389</f>
        <v>0</v>
      </c>
      <c r="J4389" s="1034"/>
    </row>
    <row r="4390" spans="2:10" s="115" customFormat="1" ht="15.95" hidden="1" customHeight="1">
      <c r="B4390" s="1023">
        <v>731</v>
      </c>
      <c r="C4390" s="1026"/>
      <c r="D4390" s="1029"/>
      <c r="E4390" s="196" t="s">
        <v>128</v>
      </c>
      <c r="F4390" s="537"/>
      <c r="G4390" s="351">
        <f>D4390*F4390</f>
        <v>0</v>
      </c>
      <c r="H4390" s="463"/>
      <c r="I4390" s="354">
        <f t="shared" ref="I4390" si="1248">D4390*F4390*H4390</f>
        <v>0</v>
      </c>
      <c r="J4390" s="1032">
        <f>SUM(I4390:I4395)</f>
        <v>0</v>
      </c>
    </row>
    <row r="4391" spans="2:10" s="115" customFormat="1" ht="15.95" hidden="1" customHeight="1">
      <c r="B4391" s="1024"/>
      <c r="C4391" s="1027"/>
      <c r="D4391" s="1030"/>
      <c r="E4391" s="196" t="s">
        <v>259</v>
      </c>
      <c r="F4391" s="537"/>
      <c r="G4391" s="351">
        <f>D4390*F4391</f>
        <v>0</v>
      </c>
      <c r="H4391" s="463"/>
      <c r="I4391" s="354">
        <f t="shared" ref="I4391" si="1249">D4390*F4391*H4391</f>
        <v>0</v>
      </c>
      <c r="J4391" s="1033"/>
    </row>
    <row r="4392" spans="2:10" s="115" customFormat="1" ht="15.95" hidden="1" customHeight="1">
      <c r="B4392" s="1024"/>
      <c r="C4392" s="1027"/>
      <c r="D4392" s="1030"/>
      <c r="E4392" s="196" t="s">
        <v>243</v>
      </c>
      <c r="F4392" s="537"/>
      <c r="G4392" s="351">
        <f>D4390*F4392</f>
        <v>0</v>
      </c>
      <c r="H4392" s="463"/>
      <c r="I4392" s="354">
        <f>D4390*F4392*H4392</f>
        <v>0</v>
      </c>
      <c r="J4392" s="1033"/>
    </row>
    <row r="4393" spans="2:10" s="115" customFormat="1" ht="15.95" hidden="1" customHeight="1">
      <c r="B4393" s="1024"/>
      <c r="C4393" s="1027"/>
      <c r="D4393" s="1030"/>
      <c r="E4393" s="196" t="s">
        <v>260</v>
      </c>
      <c r="F4393" s="537"/>
      <c r="G4393" s="351">
        <f>D4390*F4393</f>
        <v>0</v>
      </c>
      <c r="H4393" s="463"/>
      <c r="I4393" s="354">
        <f>D4390*F4393*H4393</f>
        <v>0</v>
      </c>
      <c r="J4393" s="1033"/>
    </row>
    <row r="4394" spans="2:10" s="115" customFormat="1" ht="15.95" hidden="1" customHeight="1">
      <c r="B4394" s="1024"/>
      <c r="C4394" s="1027"/>
      <c r="D4394" s="1030"/>
      <c r="E4394" s="196" t="s">
        <v>261</v>
      </c>
      <c r="F4394" s="537"/>
      <c r="G4394" s="351">
        <f>D4390*F4394</f>
        <v>0</v>
      </c>
      <c r="H4394" s="463"/>
      <c r="I4394" s="354">
        <f>D4390*F4394*H4394</f>
        <v>0</v>
      </c>
      <c r="J4394" s="1033"/>
    </row>
    <row r="4395" spans="2:10" s="115" customFormat="1" ht="15.95" hidden="1" customHeight="1">
      <c r="B4395" s="1025"/>
      <c r="C4395" s="1028"/>
      <c r="D4395" s="1031"/>
      <c r="E4395" s="196" t="s">
        <v>126</v>
      </c>
      <c r="F4395" s="537"/>
      <c r="G4395" s="351">
        <f>D4390*F4395</f>
        <v>0</v>
      </c>
      <c r="H4395" s="463"/>
      <c r="I4395" s="354">
        <f>D4390*F4395*H4395</f>
        <v>0</v>
      </c>
      <c r="J4395" s="1034"/>
    </row>
    <row r="4396" spans="2:10" s="115" customFormat="1" ht="15.95" hidden="1" customHeight="1">
      <c r="B4396" s="1023">
        <v>732</v>
      </c>
      <c r="C4396" s="1026"/>
      <c r="D4396" s="1029"/>
      <c r="E4396" s="196" t="s">
        <v>128</v>
      </c>
      <c r="F4396" s="537"/>
      <c r="G4396" s="351">
        <f>D4396*F4396</f>
        <v>0</v>
      </c>
      <c r="H4396" s="463"/>
      <c r="I4396" s="354">
        <f t="shared" ref="I4396" si="1250">D4396*F4396*H4396</f>
        <v>0</v>
      </c>
      <c r="J4396" s="1032">
        <f>SUM(I4396:I4401)</f>
        <v>0</v>
      </c>
    </row>
    <row r="4397" spans="2:10" s="115" customFormat="1" ht="15.95" hidden="1" customHeight="1">
      <c r="B4397" s="1024"/>
      <c r="C4397" s="1027"/>
      <c r="D4397" s="1030"/>
      <c r="E4397" s="196" t="s">
        <v>259</v>
      </c>
      <c r="F4397" s="537"/>
      <c r="G4397" s="351">
        <f>D4396*F4397</f>
        <v>0</v>
      </c>
      <c r="H4397" s="463"/>
      <c r="I4397" s="354">
        <f t="shared" ref="I4397" si="1251">D4396*F4397*H4397</f>
        <v>0</v>
      </c>
      <c r="J4397" s="1033"/>
    </row>
    <row r="4398" spans="2:10" s="115" customFormat="1" ht="15.95" hidden="1" customHeight="1">
      <c r="B4398" s="1024"/>
      <c r="C4398" s="1027"/>
      <c r="D4398" s="1030"/>
      <c r="E4398" s="196" t="s">
        <v>243</v>
      </c>
      <c r="F4398" s="537"/>
      <c r="G4398" s="351">
        <f>D4396*F4398</f>
        <v>0</v>
      </c>
      <c r="H4398" s="463"/>
      <c r="I4398" s="354">
        <f>D4396*F4398*H4398</f>
        <v>0</v>
      </c>
      <c r="J4398" s="1033"/>
    </row>
    <row r="4399" spans="2:10" s="115" customFormat="1" ht="15.95" hidden="1" customHeight="1">
      <c r="B4399" s="1024"/>
      <c r="C4399" s="1027"/>
      <c r="D4399" s="1030"/>
      <c r="E4399" s="196" t="s">
        <v>260</v>
      </c>
      <c r="F4399" s="537"/>
      <c r="G4399" s="351">
        <f>D4396*F4399</f>
        <v>0</v>
      </c>
      <c r="H4399" s="463"/>
      <c r="I4399" s="354">
        <f>D4396*F4399*H4399</f>
        <v>0</v>
      </c>
      <c r="J4399" s="1033"/>
    </row>
    <row r="4400" spans="2:10" s="115" customFormat="1" ht="15.95" hidden="1" customHeight="1">
      <c r="B4400" s="1024"/>
      <c r="C4400" s="1027"/>
      <c r="D4400" s="1030"/>
      <c r="E4400" s="196" t="s">
        <v>261</v>
      </c>
      <c r="F4400" s="537"/>
      <c r="G4400" s="351">
        <f>D4396*F4400</f>
        <v>0</v>
      </c>
      <c r="H4400" s="463"/>
      <c r="I4400" s="354">
        <f>D4396*F4400*H4400</f>
        <v>0</v>
      </c>
      <c r="J4400" s="1033"/>
    </row>
    <row r="4401" spans="2:10" s="115" customFormat="1" ht="15.95" hidden="1" customHeight="1">
      <c r="B4401" s="1025"/>
      <c r="C4401" s="1028"/>
      <c r="D4401" s="1031"/>
      <c r="E4401" s="196" t="s">
        <v>126</v>
      </c>
      <c r="F4401" s="537"/>
      <c r="G4401" s="351">
        <f>D4396*F4401</f>
        <v>0</v>
      </c>
      <c r="H4401" s="463"/>
      <c r="I4401" s="354">
        <f>D4396*F4401*H4401</f>
        <v>0</v>
      </c>
      <c r="J4401" s="1034"/>
    </row>
    <row r="4402" spans="2:10" s="115" customFormat="1" ht="15.95" hidden="1" customHeight="1">
      <c r="B4402" s="1023">
        <v>733</v>
      </c>
      <c r="C4402" s="1026"/>
      <c r="D4402" s="1029"/>
      <c r="E4402" s="196" t="s">
        <v>128</v>
      </c>
      <c r="F4402" s="537"/>
      <c r="G4402" s="351">
        <f>D4402*F4402</f>
        <v>0</v>
      </c>
      <c r="H4402" s="463"/>
      <c r="I4402" s="354">
        <f t="shared" ref="I4402" si="1252">D4402*F4402*H4402</f>
        <v>0</v>
      </c>
      <c r="J4402" s="1032">
        <f>SUM(I4402:I4407)</f>
        <v>0</v>
      </c>
    </row>
    <row r="4403" spans="2:10" s="115" customFormat="1" ht="15.95" hidden="1" customHeight="1">
      <c r="B4403" s="1024"/>
      <c r="C4403" s="1027"/>
      <c r="D4403" s="1030"/>
      <c r="E4403" s="196" t="s">
        <v>259</v>
      </c>
      <c r="F4403" s="537"/>
      <c r="G4403" s="351">
        <f>D4402*F4403</f>
        <v>0</v>
      </c>
      <c r="H4403" s="463"/>
      <c r="I4403" s="354">
        <f t="shared" ref="I4403" si="1253">D4402*F4403*H4403</f>
        <v>0</v>
      </c>
      <c r="J4403" s="1033"/>
    </row>
    <row r="4404" spans="2:10" s="115" customFormat="1" ht="15.95" hidden="1" customHeight="1">
      <c r="B4404" s="1024"/>
      <c r="C4404" s="1027"/>
      <c r="D4404" s="1030"/>
      <c r="E4404" s="196" t="s">
        <v>243</v>
      </c>
      <c r="F4404" s="537"/>
      <c r="G4404" s="351">
        <f>D4402*F4404</f>
        <v>0</v>
      </c>
      <c r="H4404" s="463"/>
      <c r="I4404" s="354">
        <f>D4402*F4404*H4404</f>
        <v>0</v>
      </c>
      <c r="J4404" s="1033"/>
    </row>
    <row r="4405" spans="2:10" s="115" customFormat="1" ht="15.95" hidden="1" customHeight="1">
      <c r="B4405" s="1024"/>
      <c r="C4405" s="1027"/>
      <c r="D4405" s="1030"/>
      <c r="E4405" s="196" t="s">
        <v>260</v>
      </c>
      <c r="F4405" s="537"/>
      <c r="G4405" s="351">
        <f>D4402*F4405</f>
        <v>0</v>
      </c>
      <c r="H4405" s="463"/>
      <c r="I4405" s="354">
        <f>D4402*F4405*H4405</f>
        <v>0</v>
      </c>
      <c r="J4405" s="1033"/>
    </row>
    <row r="4406" spans="2:10" s="115" customFormat="1" ht="15.95" hidden="1" customHeight="1">
      <c r="B4406" s="1024"/>
      <c r="C4406" s="1027"/>
      <c r="D4406" s="1030"/>
      <c r="E4406" s="196" t="s">
        <v>261</v>
      </c>
      <c r="F4406" s="537"/>
      <c r="G4406" s="351">
        <f>D4402*F4406</f>
        <v>0</v>
      </c>
      <c r="H4406" s="463"/>
      <c r="I4406" s="354">
        <f>D4402*F4406*H4406</f>
        <v>0</v>
      </c>
      <c r="J4406" s="1033"/>
    </row>
    <row r="4407" spans="2:10" s="115" customFormat="1" ht="15.95" hidden="1" customHeight="1">
      <c r="B4407" s="1025"/>
      <c r="C4407" s="1028"/>
      <c r="D4407" s="1031"/>
      <c r="E4407" s="196" t="s">
        <v>126</v>
      </c>
      <c r="F4407" s="537"/>
      <c r="G4407" s="351">
        <f>D4402*F4407</f>
        <v>0</v>
      </c>
      <c r="H4407" s="463"/>
      <c r="I4407" s="354">
        <f>D4402*F4407*H4407</f>
        <v>0</v>
      </c>
      <c r="J4407" s="1034"/>
    </row>
    <row r="4408" spans="2:10" s="115" customFormat="1" ht="15.95" hidden="1" customHeight="1">
      <c r="B4408" s="1023">
        <v>734</v>
      </c>
      <c r="C4408" s="1026"/>
      <c r="D4408" s="1029"/>
      <c r="E4408" s="196" t="s">
        <v>128</v>
      </c>
      <c r="F4408" s="537"/>
      <c r="G4408" s="351">
        <f>D4408*F4408</f>
        <v>0</v>
      </c>
      <c r="H4408" s="463"/>
      <c r="I4408" s="354">
        <f t="shared" ref="I4408" si="1254">D4408*F4408*H4408</f>
        <v>0</v>
      </c>
      <c r="J4408" s="1032">
        <f>SUM(I4408:I4413)</f>
        <v>0</v>
      </c>
    </row>
    <row r="4409" spans="2:10" s="115" customFormat="1" ht="15.95" hidden="1" customHeight="1">
      <c r="B4409" s="1024"/>
      <c r="C4409" s="1027"/>
      <c r="D4409" s="1030"/>
      <c r="E4409" s="196" t="s">
        <v>259</v>
      </c>
      <c r="F4409" s="537"/>
      <c r="G4409" s="351">
        <f>D4408*F4409</f>
        <v>0</v>
      </c>
      <c r="H4409" s="463"/>
      <c r="I4409" s="354">
        <f t="shared" ref="I4409" si="1255">D4408*F4409*H4409</f>
        <v>0</v>
      </c>
      <c r="J4409" s="1033"/>
    </row>
    <row r="4410" spans="2:10" s="115" customFormat="1" ht="15.95" hidden="1" customHeight="1">
      <c r="B4410" s="1024"/>
      <c r="C4410" s="1027"/>
      <c r="D4410" s="1030"/>
      <c r="E4410" s="196" t="s">
        <v>243</v>
      </c>
      <c r="F4410" s="537"/>
      <c r="G4410" s="351">
        <f>D4408*F4410</f>
        <v>0</v>
      </c>
      <c r="H4410" s="463"/>
      <c r="I4410" s="354">
        <f>D4408*F4410*H4410</f>
        <v>0</v>
      </c>
      <c r="J4410" s="1033"/>
    </row>
    <row r="4411" spans="2:10" s="115" customFormat="1" ht="15.95" hidden="1" customHeight="1">
      <c r="B4411" s="1024"/>
      <c r="C4411" s="1027"/>
      <c r="D4411" s="1030"/>
      <c r="E4411" s="196" t="s">
        <v>260</v>
      </c>
      <c r="F4411" s="537"/>
      <c r="G4411" s="351">
        <f>D4408*F4411</f>
        <v>0</v>
      </c>
      <c r="H4411" s="463"/>
      <c r="I4411" s="354">
        <f>D4408*F4411*H4411</f>
        <v>0</v>
      </c>
      <c r="J4411" s="1033"/>
    </row>
    <row r="4412" spans="2:10" s="115" customFormat="1" ht="15.95" hidden="1" customHeight="1">
      <c r="B4412" s="1024"/>
      <c r="C4412" s="1027"/>
      <c r="D4412" s="1030"/>
      <c r="E4412" s="196" t="s">
        <v>261</v>
      </c>
      <c r="F4412" s="537"/>
      <c r="G4412" s="351">
        <f>D4408*F4412</f>
        <v>0</v>
      </c>
      <c r="H4412" s="463"/>
      <c r="I4412" s="354">
        <f>D4408*F4412*H4412</f>
        <v>0</v>
      </c>
      <c r="J4412" s="1033"/>
    </row>
    <row r="4413" spans="2:10" s="115" customFormat="1" ht="15.95" hidden="1" customHeight="1">
      <c r="B4413" s="1025"/>
      <c r="C4413" s="1028"/>
      <c r="D4413" s="1031"/>
      <c r="E4413" s="196" t="s">
        <v>126</v>
      </c>
      <c r="F4413" s="537"/>
      <c r="G4413" s="351">
        <f>D4408*F4413</f>
        <v>0</v>
      </c>
      <c r="H4413" s="463"/>
      <c r="I4413" s="354">
        <f>D4408*F4413*H4413</f>
        <v>0</v>
      </c>
      <c r="J4413" s="1034"/>
    </row>
    <row r="4414" spans="2:10" s="115" customFormat="1" ht="15.95" hidden="1" customHeight="1">
      <c r="B4414" s="1023">
        <v>735</v>
      </c>
      <c r="C4414" s="1026"/>
      <c r="D4414" s="1029"/>
      <c r="E4414" s="196" t="s">
        <v>128</v>
      </c>
      <c r="F4414" s="537"/>
      <c r="G4414" s="351">
        <f>D4414*F4414</f>
        <v>0</v>
      </c>
      <c r="H4414" s="463"/>
      <c r="I4414" s="354">
        <f t="shared" ref="I4414" si="1256">D4414*F4414*H4414</f>
        <v>0</v>
      </c>
      <c r="J4414" s="1032">
        <f>SUM(I4414:I4419)</f>
        <v>0</v>
      </c>
    </row>
    <row r="4415" spans="2:10" s="115" customFormat="1" ht="15.95" hidden="1" customHeight="1">
      <c r="B4415" s="1024"/>
      <c r="C4415" s="1027"/>
      <c r="D4415" s="1030"/>
      <c r="E4415" s="196" t="s">
        <v>259</v>
      </c>
      <c r="F4415" s="537"/>
      <c r="G4415" s="351">
        <f>D4414*F4415</f>
        <v>0</v>
      </c>
      <c r="H4415" s="463"/>
      <c r="I4415" s="354">
        <f t="shared" ref="I4415" si="1257">D4414*F4415*H4415</f>
        <v>0</v>
      </c>
      <c r="J4415" s="1033"/>
    </row>
    <row r="4416" spans="2:10" s="115" customFormat="1" ht="15.95" hidden="1" customHeight="1">
      <c r="B4416" s="1024"/>
      <c r="C4416" s="1027"/>
      <c r="D4416" s="1030"/>
      <c r="E4416" s="196" t="s">
        <v>243</v>
      </c>
      <c r="F4416" s="537"/>
      <c r="G4416" s="351">
        <f>D4414*F4416</f>
        <v>0</v>
      </c>
      <c r="H4416" s="463"/>
      <c r="I4416" s="354">
        <f>D4414*F4416*H4416</f>
        <v>0</v>
      </c>
      <c r="J4416" s="1033"/>
    </row>
    <row r="4417" spans="2:10" s="115" customFormat="1" ht="15.95" hidden="1" customHeight="1">
      <c r="B4417" s="1024"/>
      <c r="C4417" s="1027"/>
      <c r="D4417" s="1030"/>
      <c r="E4417" s="196" t="s">
        <v>260</v>
      </c>
      <c r="F4417" s="537"/>
      <c r="G4417" s="351">
        <f>D4414*F4417</f>
        <v>0</v>
      </c>
      <c r="H4417" s="463"/>
      <c r="I4417" s="354">
        <f>D4414*F4417*H4417</f>
        <v>0</v>
      </c>
      <c r="J4417" s="1033"/>
    </row>
    <row r="4418" spans="2:10" s="115" customFormat="1" ht="15.95" hidden="1" customHeight="1">
      <c r="B4418" s="1024"/>
      <c r="C4418" s="1027"/>
      <c r="D4418" s="1030"/>
      <c r="E4418" s="196" t="s">
        <v>261</v>
      </c>
      <c r="F4418" s="537"/>
      <c r="G4418" s="351">
        <f>D4414*F4418</f>
        <v>0</v>
      </c>
      <c r="H4418" s="463"/>
      <c r="I4418" s="354">
        <f>D4414*F4418*H4418</f>
        <v>0</v>
      </c>
      <c r="J4418" s="1033"/>
    </row>
    <row r="4419" spans="2:10" s="115" customFormat="1" ht="15.95" hidden="1" customHeight="1">
      <c r="B4419" s="1025"/>
      <c r="C4419" s="1028"/>
      <c r="D4419" s="1031"/>
      <c r="E4419" s="196" t="s">
        <v>126</v>
      </c>
      <c r="F4419" s="537"/>
      <c r="G4419" s="351">
        <f>D4414*F4419</f>
        <v>0</v>
      </c>
      <c r="H4419" s="463"/>
      <c r="I4419" s="354">
        <f>D4414*F4419*H4419</f>
        <v>0</v>
      </c>
      <c r="J4419" s="1034"/>
    </row>
    <row r="4420" spans="2:10" s="115" customFormat="1" ht="15.95" hidden="1" customHeight="1">
      <c r="B4420" s="1023">
        <v>736</v>
      </c>
      <c r="C4420" s="1026"/>
      <c r="D4420" s="1029"/>
      <c r="E4420" s="196" t="s">
        <v>128</v>
      </c>
      <c r="F4420" s="537"/>
      <c r="G4420" s="351">
        <f>D4420*F4420</f>
        <v>0</v>
      </c>
      <c r="H4420" s="463"/>
      <c r="I4420" s="354">
        <f t="shared" ref="I4420" si="1258">D4420*F4420*H4420</f>
        <v>0</v>
      </c>
      <c r="J4420" s="1032">
        <f>SUM(I4420:I4425)</f>
        <v>0</v>
      </c>
    </row>
    <row r="4421" spans="2:10" s="115" customFormat="1" ht="15.95" hidden="1" customHeight="1">
      <c r="B4421" s="1024"/>
      <c r="C4421" s="1027"/>
      <c r="D4421" s="1030"/>
      <c r="E4421" s="196" t="s">
        <v>259</v>
      </c>
      <c r="F4421" s="537"/>
      <c r="G4421" s="351">
        <f>D4420*F4421</f>
        <v>0</v>
      </c>
      <c r="H4421" s="463"/>
      <c r="I4421" s="354">
        <f t="shared" ref="I4421" si="1259">D4420*F4421*H4421</f>
        <v>0</v>
      </c>
      <c r="J4421" s="1033"/>
    </row>
    <row r="4422" spans="2:10" s="115" customFormat="1" ht="15.95" hidden="1" customHeight="1">
      <c r="B4422" s="1024"/>
      <c r="C4422" s="1027"/>
      <c r="D4422" s="1030"/>
      <c r="E4422" s="196" t="s">
        <v>243</v>
      </c>
      <c r="F4422" s="537"/>
      <c r="G4422" s="351">
        <f>D4420*F4422</f>
        <v>0</v>
      </c>
      <c r="H4422" s="463"/>
      <c r="I4422" s="354">
        <f>D4420*F4422*H4422</f>
        <v>0</v>
      </c>
      <c r="J4422" s="1033"/>
    </row>
    <row r="4423" spans="2:10" s="115" customFormat="1" ht="15.95" hidden="1" customHeight="1">
      <c r="B4423" s="1024"/>
      <c r="C4423" s="1027"/>
      <c r="D4423" s="1030"/>
      <c r="E4423" s="196" t="s">
        <v>260</v>
      </c>
      <c r="F4423" s="537"/>
      <c r="G4423" s="351">
        <f>D4420*F4423</f>
        <v>0</v>
      </c>
      <c r="H4423" s="463"/>
      <c r="I4423" s="354">
        <f>D4420*F4423*H4423</f>
        <v>0</v>
      </c>
      <c r="J4423" s="1033"/>
    </row>
    <row r="4424" spans="2:10" s="115" customFormat="1" ht="15.95" hidden="1" customHeight="1">
      <c r="B4424" s="1024"/>
      <c r="C4424" s="1027"/>
      <c r="D4424" s="1030"/>
      <c r="E4424" s="196" t="s">
        <v>261</v>
      </c>
      <c r="F4424" s="537"/>
      <c r="G4424" s="351">
        <f>D4420*F4424</f>
        <v>0</v>
      </c>
      <c r="H4424" s="463"/>
      <c r="I4424" s="354">
        <f>D4420*F4424*H4424</f>
        <v>0</v>
      </c>
      <c r="J4424" s="1033"/>
    </row>
    <row r="4425" spans="2:10" s="115" customFormat="1" ht="15.95" hidden="1" customHeight="1">
      <c r="B4425" s="1025"/>
      <c r="C4425" s="1028"/>
      <c r="D4425" s="1031"/>
      <c r="E4425" s="196" t="s">
        <v>126</v>
      </c>
      <c r="F4425" s="537"/>
      <c r="G4425" s="351">
        <f>D4420*F4425</f>
        <v>0</v>
      </c>
      <c r="H4425" s="463"/>
      <c r="I4425" s="354">
        <f>D4420*F4425*H4425</f>
        <v>0</v>
      </c>
      <c r="J4425" s="1034"/>
    </row>
    <row r="4426" spans="2:10" s="115" customFormat="1" ht="15.95" hidden="1" customHeight="1">
      <c r="B4426" s="1023">
        <v>737</v>
      </c>
      <c r="C4426" s="1026"/>
      <c r="D4426" s="1029"/>
      <c r="E4426" s="196" t="s">
        <v>128</v>
      </c>
      <c r="F4426" s="537"/>
      <c r="G4426" s="351">
        <f>D4426*F4426</f>
        <v>0</v>
      </c>
      <c r="H4426" s="463"/>
      <c r="I4426" s="354">
        <f t="shared" ref="I4426" si="1260">D4426*F4426*H4426</f>
        <v>0</v>
      </c>
      <c r="J4426" s="1032">
        <f>SUM(I4426:I4431)</f>
        <v>0</v>
      </c>
    </row>
    <row r="4427" spans="2:10" s="115" customFormat="1" ht="15.95" hidden="1" customHeight="1">
      <c r="B4427" s="1024"/>
      <c r="C4427" s="1027"/>
      <c r="D4427" s="1030"/>
      <c r="E4427" s="196" t="s">
        <v>259</v>
      </c>
      <c r="F4427" s="537"/>
      <c r="G4427" s="351">
        <f>D4426*F4427</f>
        <v>0</v>
      </c>
      <c r="H4427" s="463"/>
      <c r="I4427" s="354">
        <f t="shared" ref="I4427" si="1261">D4426*F4427*H4427</f>
        <v>0</v>
      </c>
      <c r="J4427" s="1033"/>
    </row>
    <row r="4428" spans="2:10" s="115" customFormat="1" ht="15.95" hidden="1" customHeight="1">
      <c r="B4428" s="1024"/>
      <c r="C4428" s="1027"/>
      <c r="D4428" s="1030"/>
      <c r="E4428" s="196" t="s">
        <v>243</v>
      </c>
      <c r="F4428" s="537"/>
      <c r="G4428" s="351">
        <f>D4426*F4428</f>
        <v>0</v>
      </c>
      <c r="H4428" s="463"/>
      <c r="I4428" s="354">
        <f>D4426*F4428*H4428</f>
        <v>0</v>
      </c>
      <c r="J4428" s="1033"/>
    </row>
    <row r="4429" spans="2:10" s="115" customFormat="1" ht="15.95" hidden="1" customHeight="1">
      <c r="B4429" s="1024"/>
      <c r="C4429" s="1027"/>
      <c r="D4429" s="1030"/>
      <c r="E4429" s="196" t="s">
        <v>260</v>
      </c>
      <c r="F4429" s="537"/>
      <c r="G4429" s="351">
        <f>D4426*F4429</f>
        <v>0</v>
      </c>
      <c r="H4429" s="463"/>
      <c r="I4429" s="354">
        <f>D4426*F4429*H4429</f>
        <v>0</v>
      </c>
      <c r="J4429" s="1033"/>
    </row>
    <row r="4430" spans="2:10" s="115" customFormat="1" ht="15.95" hidden="1" customHeight="1">
      <c r="B4430" s="1024"/>
      <c r="C4430" s="1027"/>
      <c r="D4430" s="1030"/>
      <c r="E4430" s="196" t="s">
        <v>261</v>
      </c>
      <c r="F4430" s="537"/>
      <c r="G4430" s="351">
        <f>D4426*F4430</f>
        <v>0</v>
      </c>
      <c r="H4430" s="463"/>
      <c r="I4430" s="354">
        <f>D4426*F4430*H4430</f>
        <v>0</v>
      </c>
      <c r="J4430" s="1033"/>
    </row>
    <row r="4431" spans="2:10" s="115" customFormat="1" ht="15.95" hidden="1" customHeight="1">
      <c r="B4431" s="1025"/>
      <c r="C4431" s="1028"/>
      <c r="D4431" s="1031"/>
      <c r="E4431" s="196" t="s">
        <v>126</v>
      </c>
      <c r="F4431" s="537"/>
      <c r="G4431" s="351">
        <f>D4426*F4431</f>
        <v>0</v>
      </c>
      <c r="H4431" s="463"/>
      <c r="I4431" s="354">
        <f>D4426*F4431*H4431</f>
        <v>0</v>
      </c>
      <c r="J4431" s="1034"/>
    </row>
    <row r="4432" spans="2:10" s="115" customFormat="1" ht="15.95" hidden="1" customHeight="1">
      <c r="B4432" s="1023">
        <v>738</v>
      </c>
      <c r="C4432" s="1026"/>
      <c r="D4432" s="1029"/>
      <c r="E4432" s="196" t="s">
        <v>128</v>
      </c>
      <c r="F4432" s="537"/>
      <c r="G4432" s="351">
        <f>D4432*F4432</f>
        <v>0</v>
      </c>
      <c r="H4432" s="463"/>
      <c r="I4432" s="354">
        <f t="shared" ref="I4432" si="1262">D4432*F4432*H4432</f>
        <v>0</v>
      </c>
      <c r="J4432" s="1032">
        <f>SUM(I4432:I4437)</f>
        <v>0</v>
      </c>
    </row>
    <row r="4433" spans="2:10" s="115" customFormat="1" ht="15.95" hidden="1" customHeight="1">
      <c r="B4433" s="1024"/>
      <c r="C4433" s="1027"/>
      <c r="D4433" s="1030"/>
      <c r="E4433" s="196" t="s">
        <v>259</v>
      </c>
      <c r="F4433" s="537"/>
      <c r="G4433" s="351">
        <f>D4432*F4433</f>
        <v>0</v>
      </c>
      <c r="H4433" s="463"/>
      <c r="I4433" s="354">
        <f t="shared" ref="I4433" si="1263">D4432*F4433*H4433</f>
        <v>0</v>
      </c>
      <c r="J4433" s="1033"/>
    </row>
    <row r="4434" spans="2:10" s="115" customFormat="1" ht="15.95" hidden="1" customHeight="1">
      <c r="B4434" s="1024"/>
      <c r="C4434" s="1027"/>
      <c r="D4434" s="1030"/>
      <c r="E4434" s="196" t="s">
        <v>243</v>
      </c>
      <c r="F4434" s="537"/>
      <c r="G4434" s="351">
        <f>D4432*F4434</f>
        <v>0</v>
      </c>
      <c r="H4434" s="463"/>
      <c r="I4434" s="354">
        <f>D4432*F4434*H4434</f>
        <v>0</v>
      </c>
      <c r="J4434" s="1033"/>
    </row>
    <row r="4435" spans="2:10" s="115" customFormat="1" ht="15.95" hidden="1" customHeight="1">
      <c r="B4435" s="1024"/>
      <c r="C4435" s="1027"/>
      <c r="D4435" s="1030"/>
      <c r="E4435" s="196" t="s">
        <v>260</v>
      </c>
      <c r="F4435" s="537"/>
      <c r="G4435" s="351">
        <f>D4432*F4435</f>
        <v>0</v>
      </c>
      <c r="H4435" s="463"/>
      <c r="I4435" s="354">
        <f>D4432*F4435*H4435</f>
        <v>0</v>
      </c>
      <c r="J4435" s="1033"/>
    </row>
    <row r="4436" spans="2:10" s="115" customFormat="1" ht="15.95" hidden="1" customHeight="1">
      <c r="B4436" s="1024"/>
      <c r="C4436" s="1027"/>
      <c r="D4436" s="1030"/>
      <c r="E4436" s="196" t="s">
        <v>261</v>
      </c>
      <c r="F4436" s="537"/>
      <c r="G4436" s="351">
        <f>D4432*F4436</f>
        <v>0</v>
      </c>
      <c r="H4436" s="463"/>
      <c r="I4436" s="354">
        <f>D4432*F4436*H4436</f>
        <v>0</v>
      </c>
      <c r="J4436" s="1033"/>
    </row>
    <row r="4437" spans="2:10" s="115" customFormat="1" ht="15.95" hidden="1" customHeight="1">
      <c r="B4437" s="1025"/>
      <c r="C4437" s="1028"/>
      <c r="D4437" s="1031"/>
      <c r="E4437" s="196" t="s">
        <v>126</v>
      </c>
      <c r="F4437" s="537"/>
      <c r="G4437" s="351">
        <f>D4432*F4437</f>
        <v>0</v>
      </c>
      <c r="H4437" s="463"/>
      <c r="I4437" s="354">
        <f>D4432*F4437*H4437</f>
        <v>0</v>
      </c>
      <c r="J4437" s="1034"/>
    </row>
    <row r="4438" spans="2:10" s="115" customFormat="1" ht="15.95" hidden="1" customHeight="1">
      <c r="B4438" s="1023">
        <v>739</v>
      </c>
      <c r="C4438" s="1026"/>
      <c r="D4438" s="1029"/>
      <c r="E4438" s="196" t="s">
        <v>128</v>
      </c>
      <c r="F4438" s="537"/>
      <c r="G4438" s="351">
        <f>D4438*F4438</f>
        <v>0</v>
      </c>
      <c r="H4438" s="463"/>
      <c r="I4438" s="354">
        <f t="shared" ref="I4438" si="1264">D4438*F4438*H4438</f>
        <v>0</v>
      </c>
      <c r="J4438" s="1032">
        <f>SUM(I4438:I4443)</f>
        <v>0</v>
      </c>
    </row>
    <row r="4439" spans="2:10" s="115" customFormat="1" ht="15.95" hidden="1" customHeight="1">
      <c r="B4439" s="1024"/>
      <c r="C4439" s="1027"/>
      <c r="D4439" s="1030"/>
      <c r="E4439" s="196" t="s">
        <v>259</v>
      </c>
      <c r="F4439" s="537"/>
      <c r="G4439" s="351">
        <f>D4438*F4439</f>
        <v>0</v>
      </c>
      <c r="H4439" s="463"/>
      <c r="I4439" s="354">
        <f t="shared" ref="I4439" si="1265">D4438*F4439*H4439</f>
        <v>0</v>
      </c>
      <c r="J4439" s="1033"/>
    </row>
    <row r="4440" spans="2:10" s="115" customFormat="1" ht="15.95" hidden="1" customHeight="1">
      <c r="B4440" s="1024"/>
      <c r="C4440" s="1027"/>
      <c r="D4440" s="1030"/>
      <c r="E4440" s="196" t="s">
        <v>243</v>
      </c>
      <c r="F4440" s="537"/>
      <c r="G4440" s="351">
        <f>D4438*F4440</f>
        <v>0</v>
      </c>
      <c r="H4440" s="463"/>
      <c r="I4440" s="354">
        <f>D4438*F4440*H4440</f>
        <v>0</v>
      </c>
      <c r="J4440" s="1033"/>
    </row>
    <row r="4441" spans="2:10" s="115" customFormat="1" ht="15.95" hidden="1" customHeight="1">
      <c r="B4441" s="1024"/>
      <c r="C4441" s="1027"/>
      <c r="D4441" s="1030"/>
      <c r="E4441" s="196" t="s">
        <v>260</v>
      </c>
      <c r="F4441" s="537"/>
      <c r="G4441" s="351">
        <f>D4438*F4441</f>
        <v>0</v>
      </c>
      <c r="H4441" s="463"/>
      <c r="I4441" s="354">
        <f>D4438*F4441*H4441</f>
        <v>0</v>
      </c>
      <c r="J4441" s="1033"/>
    </row>
    <row r="4442" spans="2:10" s="115" customFormat="1" ht="15.95" hidden="1" customHeight="1">
      <c r="B4442" s="1024"/>
      <c r="C4442" s="1027"/>
      <c r="D4442" s="1030"/>
      <c r="E4442" s="196" t="s">
        <v>261</v>
      </c>
      <c r="F4442" s="537"/>
      <c r="G4442" s="351">
        <f>D4438*F4442</f>
        <v>0</v>
      </c>
      <c r="H4442" s="463"/>
      <c r="I4442" s="354">
        <f>D4438*F4442*H4442</f>
        <v>0</v>
      </c>
      <c r="J4442" s="1033"/>
    </row>
    <row r="4443" spans="2:10" s="115" customFormat="1" ht="15.95" hidden="1" customHeight="1">
      <c r="B4443" s="1025"/>
      <c r="C4443" s="1028"/>
      <c r="D4443" s="1031"/>
      <c r="E4443" s="196" t="s">
        <v>126</v>
      </c>
      <c r="F4443" s="537"/>
      <c r="G4443" s="351">
        <f>D4438*F4443</f>
        <v>0</v>
      </c>
      <c r="H4443" s="463"/>
      <c r="I4443" s="354">
        <f>D4438*F4443*H4443</f>
        <v>0</v>
      </c>
      <c r="J4443" s="1034"/>
    </row>
    <row r="4444" spans="2:10" s="115" customFormat="1" ht="15.95" hidden="1" customHeight="1">
      <c r="B4444" s="1023">
        <v>740</v>
      </c>
      <c r="C4444" s="1026"/>
      <c r="D4444" s="1029"/>
      <c r="E4444" s="196" t="s">
        <v>128</v>
      </c>
      <c r="F4444" s="537"/>
      <c r="G4444" s="351">
        <f>D4444*F4444</f>
        <v>0</v>
      </c>
      <c r="H4444" s="463"/>
      <c r="I4444" s="354">
        <f t="shared" ref="I4444" si="1266">D4444*F4444*H4444</f>
        <v>0</v>
      </c>
      <c r="J4444" s="1032">
        <f>SUM(I4444:I4449)</f>
        <v>0</v>
      </c>
    </row>
    <row r="4445" spans="2:10" s="115" customFormat="1" ht="15.95" hidden="1" customHeight="1">
      <c r="B4445" s="1024"/>
      <c r="C4445" s="1027"/>
      <c r="D4445" s="1030"/>
      <c r="E4445" s="196" t="s">
        <v>259</v>
      </c>
      <c r="F4445" s="537"/>
      <c r="G4445" s="351">
        <f>D4444*F4445</f>
        <v>0</v>
      </c>
      <c r="H4445" s="463"/>
      <c r="I4445" s="354">
        <f t="shared" ref="I4445" si="1267">D4444*F4445*H4445</f>
        <v>0</v>
      </c>
      <c r="J4445" s="1033"/>
    </row>
    <row r="4446" spans="2:10" s="115" customFormat="1" ht="15.95" hidden="1" customHeight="1">
      <c r="B4446" s="1024"/>
      <c r="C4446" s="1027"/>
      <c r="D4446" s="1030"/>
      <c r="E4446" s="196" t="s">
        <v>243</v>
      </c>
      <c r="F4446" s="537"/>
      <c r="G4446" s="351">
        <f>D4444*F4446</f>
        <v>0</v>
      </c>
      <c r="H4446" s="463"/>
      <c r="I4446" s="354">
        <f>D4444*F4446*H4446</f>
        <v>0</v>
      </c>
      <c r="J4446" s="1033"/>
    </row>
    <row r="4447" spans="2:10" s="115" customFormat="1" ht="15.95" hidden="1" customHeight="1">
      <c r="B4447" s="1024"/>
      <c r="C4447" s="1027"/>
      <c r="D4447" s="1030"/>
      <c r="E4447" s="196" t="s">
        <v>260</v>
      </c>
      <c r="F4447" s="537"/>
      <c r="G4447" s="351">
        <f>D4444*F4447</f>
        <v>0</v>
      </c>
      <c r="H4447" s="463"/>
      <c r="I4447" s="354">
        <f>D4444*F4447*H4447</f>
        <v>0</v>
      </c>
      <c r="J4447" s="1033"/>
    </row>
    <row r="4448" spans="2:10" s="115" customFormat="1" ht="15.95" hidden="1" customHeight="1">
      <c r="B4448" s="1024"/>
      <c r="C4448" s="1027"/>
      <c r="D4448" s="1030"/>
      <c r="E4448" s="196" t="s">
        <v>261</v>
      </c>
      <c r="F4448" s="537"/>
      <c r="G4448" s="351">
        <f>D4444*F4448</f>
        <v>0</v>
      </c>
      <c r="H4448" s="463"/>
      <c r="I4448" s="354">
        <f>D4444*F4448*H4448</f>
        <v>0</v>
      </c>
      <c r="J4448" s="1033"/>
    </row>
    <row r="4449" spans="2:10" s="115" customFormat="1" ht="15.95" hidden="1" customHeight="1">
      <c r="B4449" s="1025"/>
      <c r="C4449" s="1028"/>
      <c r="D4449" s="1031"/>
      <c r="E4449" s="196" t="s">
        <v>126</v>
      </c>
      <c r="F4449" s="537"/>
      <c r="G4449" s="351">
        <f>D4444*F4449</f>
        <v>0</v>
      </c>
      <c r="H4449" s="463"/>
      <c r="I4449" s="354">
        <f>D4444*F4449*H4449</f>
        <v>0</v>
      </c>
      <c r="J4449" s="1034"/>
    </row>
    <row r="4450" spans="2:10" s="115" customFormat="1" ht="15.95" hidden="1" customHeight="1">
      <c r="B4450" s="1023">
        <v>741</v>
      </c>
      <c r="C4450" s="1026"/>
      <c r="D4450" s="1029"/>
      <c r="E4450" s="196" t="s">
        <v>128</v>
      </c>
      <c r="F4450" s="537"/>
      <c r="G4450" s="351">
        <f>D4450*F4450</f>
        <v>0</v>
      </c>
      <c r="H4450" s="463"/>
      <c r="I4450" s="354">
        <f t="shared" ref="I4450" si="1268">D4450*F4450*H4450</f>
        <v>0</v>
      </c>
      <c r="J4450" s="1032">
        <f>SUM(I4450:I4455)</f>
        <v>0</v>
      </c>
    </row>
    <row r="4451" spans="2:10" s="115" customFormat="1" ht="15.95" hidden="1" customHeight="1">
      <c r="B4451" s="1024"/>
      <c r="C4451" s="1027"/>
      <c r="D4451" s="1030"/>
      <c r="E4451" s="196" t="s">
        <v>259</v>
      </c>
      <c r="F4451" s="537"/>
      <c r="G4451" s="351">
        <f>D4450*F4451</f>
        <v>0</v>
      </c>
      <c r="H4451" s="463"/>
      <c r="I4451" s="354">
        <f t="shared" ref="I4451" si="1269">D4450*F4451*H4451</f>
        <v>0</v>
      </c>
      <c r="J4451" s="1033"/>
    </row>
    <row r="4452" spans="2:10" s="115" customFormat="1" ht="15.95" hidden="1" customHeight="1">
      <c r="B4452" s="1024"/>
      <c r="C4452" s="1027"/>
      <c r="D4452" s="1030"/>
      <c r="E4452" s="196" t="s">
        <v>243</v>
      </c>
      <c r="F4452" s="537"/>
      <c r="G4452" s="351">
        <f>D4450*F4452</f>
        <v>0</v>
      </c>
      <c r="H4452" s="463"/>
      <c r="I4452" s="354">
        <f>D4450*F4452*H4452</f>
        <v>0</v>
      </c>
      <c r="J4452" s="1033"/>
    </row>
    <row r="4453" spans="2:10" s="115" customFormat="1" ht="15.95" hidden="1" customHeight="1">
      <c r="B4453" s="1024"/>
      <c r="C4453" s="1027"/>
      <c r="D4453" s="1030"/>
      <c r="E4453" s="196" t="s">
        <v>260</v>
      </c>
      <c r="F4453" s="537"/>
      <c r="G4453" s="351">
        <f>D4450*F4453</f>
        <v>0</v>
      </c>
      <c r="H4453" s="463"/>
      <c r="I4453" s="354">
        <f>D4450*F4453*H4453</f>
        <v>0</v>
      </c>
      <c r="J4453" s="1033"/>
    </row>
    <row r="4454" spans="2:10" s="115" customFormat="1" ht="15.95" hidden="1" customHeight="1">
      <c r="B4454" s="1024"/>
      <c r="C4454" s="1027"/>
      <c r="D4454" s="1030"/>
      <c r="E4454" s="196" t="s">
        <v>261</v>
      </c>
      <c r="F4454" s="537"/>
      <c r="G4454" s="351">
        <f>D4450*F4454</f>
        <v>0</v>
      </c>
      <c r="H4454" s="463"/>
      <c r="I4454" s="354">
        <f>D4450*F4454*H4454</f>
        <v>0</v>
      </c>
      <c r="J4454" s="1033"/>
    </row>
    <row r="4455" spans="2:10" s="115" customFormat="1" ht="15.95" hidden="1" customHeight="1">
      <c r="B4455" s="1025"/>
      <c r="C4455" s="1028"/>
      <c r="D4455" s="1031"/>
      <c r="E4455" s="196" t="s">
        <v>126</v>
      </c>
      <c r="F4455" s="537"/>
      <c r="G4455" s="351">
        <f>D4450*F4455</f>
        <v>0</v>
      </c>
      <c r="H4455" s="463"/>
      <c r="I4455" s="354">
        <f>D4450*F4455*H4455</f>
        <v>0</v>
      </c>
      <c r="J4455" s="1034"/>
    </row>
    <row r="4456" spans="2:10" s="115" customFormat="1" ht="15.95" hidden="1" customHeight="1">
      <c r="B4456" s="1023">
        <v>742</v>
      </c>
      <c r="C4456" s="1026"/>
      <c r="D4456" s="1029"/>
      <c r="E4456" s="196" t="s">
        <v>128</v>
      </c>
      <c r="F4456" s="537"/>
      <c r="G4456" s="351">
        <f>D4456*F4456</f>
        <v>0</v>
      </c>
      <c r="H4456" s="463"/>
      <c r="I4456" s="354">
        <f t="shared" ref="I4456" si="1270">D4456*F4456*H4456</f>
        <v>0</v>
      </c>
      <c r="J4456" s="1032">
        <f>SUM(I4456:I4461)</f>
        <v>0</v>
      </c>
    </row>
    <row r="4457" spans="2:10" s="115" customFormat="1" ht="15.95" hidden="1" customHeight="1">
      <c r="B4457" s="1024"/>
      <c r="C4457" s="1027"/>
      <c r="D4457" s="1030"/>
      <c r="E4457" s="196" t="s">
        <v>259</v>
      </c>
      <c r="F4457" s="537"/>
      <c r="G4457" s="351">
        <f>D4456*F4457</f>
        <v>0</v>
      </c>
      <c r="H4457" s="463"/>
      <c r="I4457" s="354">
        <f t="shared" ref="I4457" si="1271">D4456*F4457*H4457</f>
        <v>0</v>
      </c>
      <c r="J4457" s="1033"/>
    </row>
    <row r="4458" spans="2:10" s="115" customFormat="1" ht="15.95" hidden="1" customHeight="1">
      <c r="B4458" s="1024"/>
      <c r="C4458" s="1027"/>
      <c r="D4458" s="1030"/>
      <c r="E4458" s="196" t="s">
        <v>243</v>
      </c>
      <c r="F4458" s="537"/>
      <c r="G4458" s="351">
        <f>D4456*F4458</f>
        <v>0</v>
      </c>
      <c r="H4458" s="463"/>
      <c r="I4458" s="354">
        <f>D4456*F4458*H4458</f>
        <v>0</v>
      </c>
      <c r="J4458" s="1033"/>
    </row>
    <row r="4459" spans="2:10" s="115" customFormat="1" ht="15.95" hidden="1" customHeight="1">
      <c r="B4459" s="1024"/>
      <c r="C4459" s="1027"/>
      <c r="D4459" s="1030"/>
      <c r="E4459" s="196" t="s">
        <v>260</v>
      </c>
      <c r="F4459" s="537"/>
      <c r="G4459" s="351">
        <f>D4456*F4459</f>
        <v>0</v>
      </c>
      <c r="H4459" s="463"/>
      <c r="I4459" s="354">
        <f>D4456*F4459*H4459</f>
        <v>0</v>
      </c>
      <c r="J4459" s="1033"/>
    </row>
    <row r="4460" spans="2:10" s="115" customFormat="1" ht="15.95" hidden="1" customHeight="1">
      <c r="B4460" s="1024"/>
      <c r="C4460" s="1027"/>
      <c r="D4460" s="1030"/>
      <c r="E4460" s="196" t="s">
        <v>261</v>
      </c>
      <c r="F4460" s="537"/>
      <c r="G4460" s="351">
        <f>D4456*F4460</f>
        <v>0</v>
      </c>
      <c r="H4460" s="463"/>
      <c r="I4460" s="354">
        <f>D4456*F4460*H4460</f>
        <v>0</v>
      </c>
      <c r="J4460" s="1033"/>
    </row>
    <row r="4461" spans="2:10" s="115" customFormat="1" ht="15.95" hidden="1" customHeight="1">
      <c r="B4461" s="1025"/>
      <c r="C4461" s="1028"/>
      <c r="D4461" s="1031"/>
      <c r="E4461" s="196" t="s">
        <v>126</v>
      </c>
      <c r="F4461" s="537"/>
      <c r="G4461" s="351">
        <f>D4456*F4461</f>
        <v>0</v>
      </c>
      <c r="H4461" s="463"/>
      <c r="I4461" s="354">
        <f>D4456*F4461*H4461</f>
        <v>0</v>
      </c>
      <c r="J4461" s="1034"/>
    </row>
    <row r="4462" spans="2:10" s="115" customFormat="1" ht="15.95" hidden="1" customHeight="1">
      <c r="B4462" s="1023">
        <v>743</v>
      </c>
      <c r="C4462" s="1026"/>
      <c r="D4462" s="1029"/>
      <c r="E4462" s="196" t="s">
        <v>128</v>
      </c>
      <c r="F4462" s="537"/>
      <c r="G4462" s="351">
        <f>D4462*F4462</f>
        <v>0</v>
      </c>
      <c r="H4462" s="463"/>
      <c r="I4462" s="354">
        <f t="shared" ref="I4462" si="1272">D4462*F4462*H4462</f>
        <v>0</v>
      </c>
      <c r="J4462" s="1032">
        <f>SUM(I4462:I4467)</f>
        <v>0</v>
      </c>
    </row>
    <row r="4463" spans="2:10" s="115" customFormat="1" ht="15.95" hidden="1" customHeight="1">
      <c r="B4463" s="1024"/>
      <c r="C4463" s="1027"/>
      <c r="D4463" s="1030"/>
      <c r="E4463" s="196" t="s">
        <v>259</v>
      </c>
      <c r="F4463" s="537"/>
      <c r="G4463" s="351">
        <f>D4462*F4463</f>
        <v>0</v>
      </c>
      <c r="H4463" s="463"/>
      <c r="I4463" s="354">
        <f t="shared" ref="I4463" si="1273">D4462*F4463*H4463</f>
        <v>0</v>
      </c>
      <c r="J4463" s="1033"/>
    </row>
    <row r="4464" spans="2:10" s="115" customFormat="1" ht="15.95" hidden="1" customHeight="1">
      <c r="B4464" s="1024"/>
      <c r="C4464" s="1027"/>
      <c r="D4464" s="1030"/>
      <c r="E4464" s="196" t="s">
        <v>243</v>
      </c>
      <c r="F4464" s="537"/>
      <c r="G4464" s="351">
        <f>D4462*F4464</f>
        <v>0</v>
      </c>
      <c r="H4464" s="463"/>
      <c r="I4464" s="354">
        <f>D4462*F4464*H4464</f>
        <v>0</v>
      </c>
      <c r="J4464" s="1033"/>
    </row>
    <row r="4465" spans="2:10" s="115" customFormat="1" ht="15.95" hidden="1" customHeight="1">
      <c r="B4465" s="1024"/>
      <c r="C4465" s="1027"/>
      <c r="D4465" s="1030"/>
      <c r="E4465" s="196" t="s">
        <v>260</v>
      </c>
      <c r="F4465" s="537"/>
      <c r="G4465" s="351">
        <f>D4462*F4465</f>
        <v>0</v>
      </c>
      <c r="H4465" s="463"/>
      <c r="I4465" s="354">
        <f>D4462*F4465*H4465</f>
        <v>0</v>
      </c>
      <c r="J4465" s="1033"/>
    </row>
    <row r="4466" spans="2:10" s="115" customFormat="1" ht="15.95" hidden="1" customHeight="1">
      <c r="B4466" s="1024"/>
      <c r="C4466" s="1027"/>
      <c r="D4466" s="1030"/>
      <c r="E4466" s="196" t="s">
        <v>261</v>
      </c>
      <c r="F4466" s="537"/>
      <c r="G4466" s="351">
        <f>D4462*F4466</f>
        <v>0</v>
      </c>
      <c r="H4466" s="463"/>
      <c r="I4466" s="354">
        <f>D4462*F4466*H4466</f>
        <v>0</v>
      </c>
      <c r="J4466" s="1033"/>
    </row>
    <row r="4467" spans="2:10" s="115" customFormat="1" ht="15.95" hidden="1" customHeight="1">
      <c r="B4467" s="1025"/>
      <c r="C4467" s="1028"/>
      <c r="D4467" s="1031"/>
      <c r="E4467" s="196" t="s">
        <v>126</v>
      </c>
      <c r="F4467" s="537"/>
      <c r="G4467" s="351">
        <f>D4462*F4467</f>
        <v>0</v>
      </c>
      <c r="H4467" s="463"/>
      <c r="I4467" s="354">
        <f>D4462*F4467*H4467</f>
        <v>0</v>
      </c>
      <c r="J4467" s="1034"/>
    </row>
    <row r="4468" spans="2:10" s="115" customFormat="1" ht="15.95" hidden="1" customHeight="1">
      <c r="B4468" s="1023">
        <v>744</v>
      </c>
      <c r="C4468" s="1026"/>
      <c r="D4468" s="1029"/>
      <c r="E4468" s="196" t="s">
        <v>128</v>
      </c>
      <c r="F4468" s="537"/>
      <c r="G4468" s="351">
        <f>D4468*F4468</f>
        <v>0</v>
      </c>
      <c r="H4468" s="463"/>
      <c r="I4468" s="354">
        <f t="shared" ref="I4468" si="1274">D4468*F4468*H4468</f>
        <v>0</v>
      </c>
      <c r="J4468" s="1032">
        <f>SUM(I4468:I4473)</f>
        <v>0</v>
      </c>
    </row>
    <row r="4469" spans="2:10" s="115" customFormat="1" ht="15.95" hidden="1" customHeight="1">
      <c r="B4469" s="1024"/>
      <c r="C4469" s="1027"/>
      <c r="D4469" s="1030"/>
      <c r="E4469" s="196" t="s">
        <v>259</v>
      </c>
      <c r="F4469" s="537"/>
      <c r="G4469" s="351">
        <f>D4468*F4469</f>
        <v>0</v>
      </c>
      <c r="H4469" s="463"/>
      <c r="I4469" s="354">
        <f t="shared" ref="I4469" si="1275">D4468*F4469*H4469</f>
        <v>0</v>
      </c>
      <c r="J4469" s="1033"/>
    </row>
    <row r="4470" spans="2:10" s="115" customFormat="1" ht="15.95" hidden="1" customHeight="1">
      <c r="B4470" s="1024"/>
      <c r="C4470" s="1027"/>
      <c r="D4470" s="1030"/>
      <c r="E4470" s="196" t="s">
        <v>243</v>
      </c>
      <c r="F4470" s="537"/>
      <c r="G4470" s="351">
        <f>D4468*F4470</f>
        <v>0</v>
      </c>
      <c r="H4470" s="463"/>
      <c r="I4470" s="354">
        <f>D4468*F4470*H4470</f>
        <v>0</v>
      </c>
      <c r="J4470" s="1033"/>
    </row>
    <row r="4471" spans="2:10" s="115" customFormat="1" ht="15.95" hidden="1" customHeight="1">
      <c r="B4471" s="1024"/>
      <c r="C4471" s="1027"/>
      <c r="D4471" s="1030"/>
      <c r="E4471" s="196" t="s">
        <v>260</v>
      </c>
      <c r="F4471" s="537"/>
      <c r="G4471" s="351">
        <f>D4468*F4471</f>
        <v>0</v>
      </c>
      <c r="H4471" s="463"/>
      <c r="I4471" s="354">
        <f>D4468*F4471*H4471</f>
        <v>0</v>
      </c>
      <c r="J4471" s="1033"/>
    </row>
    <row r="4472" spans="2:10" s="115" customFormat="1" ht="15.95" hidden="1" customHeight="1">
      <c r="B4472" s="1024"/>
      <c r="C4472" s="1027"/>
      <c r="D4472" s="1030"/>
      <c r="E4472" s="196" t="s">
        <v>261</v>
      </c>
      <c r="F4472" s="537"/>
      <c r="G4472" s="351">
        <f>D4468*F4472</f>
        <v>0</v>
      </c>
      <c r="H4472" s="463"/>
      <c r="I4472" s="354">
        <f>D4468*F4472*H4472</f>
        <v>0</v>
      </c>
      <c r="J4472" s="1033"/>
    </row>
    <row r="4473" spans="2:10" s="115" customFormat="1" ht="15.95" hidden="1" customHeight="1">
      <c r="B4473" s="1025"/>
      <c r="C4473" s="1028"/>
      <c r="D4473" s="1031"/>
      <c r="E4473" s="196" t="s">
        <v>126</v>
      </c>
      <c r="F4473" s="537"/>
      <c r="G4473" s="351">
        <f>D4468*F4473</f>
        <v>0</v>
      </c>
      <c r="H4473" s="463"/>
      <c r="I4473" s="354">
        <f>D4468*F4473*H4473</f>
        <v>0</v>
      </c>
      <c r="J4473" s="1034"/>
    </row>
    <row r="4474" spans="2:10" s="115" customFormat="1" ht="15.95" hidden="1" customHeight="1">
      <c r="B4474" s="1023">
        <v>745</v>
      </c>
      <c r="C4474" s="1026"/>
      <c r="D4474" s="1029"/>
      <c r="E4474" s="196" t="s">
        <v>128</v>
      </c>
      <c r="F4474" s="537"/>
      <c r="G4474" s="351">
        <f>D4474*F4474</f>
        <v>0</v>
      </c>
      <c r="H4474" s="463"/>
      <c r="I4474" s="354">
        <f t="shared" ref="I4474" si="1276">D4474*F4474*H4474</f>
        <v>0</v>
      </c>
      <c r="J4474" s="1032">
        <f>SUM(I4474:I4479)</f>
        <v>0</v>
      </c>
    </row>
    <row r="4475" spans="2:10" s="115" customFormat="1" ht="15.95" hidden="1" customHeight="1">
      <c r="B4475" s="1024"/>
      <c r="C4475" s="1027"/>
      <c r="D4475" s="1030"/>
      <c r="E4475" s="196" t="s">
        <v>259</v>
      </c>
      <c r="F4475" s="537"/>
      <c r="G4475" s="351">
        <f>D4474*F4475</f>
        <v>0</v>
      </c>
      <c r="H4475" s="463"/>
      <c r="I4475" s="354">
        <f t="shared" ref="I4475" si="1277">D4474*F4475*H4475</f>
        <v>0</v>
      </c>
      <c r="J4475" s="1033"/>
    </row>
    <row r="4476" spans="2:10" s="115" customFormat="1" ht="15.95" hidden="1" customHeight="1">
      <c r="B4476" s="1024"/>
      <c r="C4476" s="1027"/>
      <c r="D4476" s="1030"/>
      <c r="E4476" s="196" t="s">
        <v>243</v>
      </c>
      <c r="F4476" s="537"/>
      <c r="G4476" s="351">
        <f>D4474*F4476</f>
        <v>0</v>
      </c>
      <c r="H4476" s="463"/>
      <c r="I4476" s="354">
        <f>D4474*F4476*H4476</f>
        <v>0</v>
      </c>
      <c r="J4476" s="1033"/>
    </row>
    <row r="4477" spans="2:10" s="115" customFormat="1" ht="15.95" hidden="1" customHeight="1">
      <c r="B4477" s="1024"/>
      <c r="C4477" s="1027"/>
      <c r="D4477" s="1030"/>
      <c r="E4477" s="196" t="s">
        <v>260</v>
      </c>
      <c r="F4477" s="537"/>
      <c r="G4477" s="351">
        <f>D4474*F4477</f>
        <v>0</v>
      </c>
      <c r="H4477" s="463"/>
      <c r="I4477" s="354">
        <f>D4474*F4477*H4477</f>
        <v>0</v>
      </c>
      <c r="J4477" s="1033"/>
    </row>
    <row r="4478" spans="2:10" s="115" customFormat="1" ht="15.95" hidden="1" customHeight="1">
      <c r="B4478" s="1024"/>
      <c r="C4478" s="1027"/>
      <c r="D4478" s="1030"/>
      <c r="E4478" s="196" t="s">
        <v>261</v>
      </c>
      <c r="F4478" s="537"/>
      <c r="G4478" s="351">
        <f>D4474*F4478</f>
        <v>0</v>
      </c>
      <c r="H4478" s="463"/>
      <c r="I4478" s="354">
        <f>D4474*F4478*H4478</f>
        <v>0</v>
      </c>
      <c r="J4478" s="1033"/>
    </row>
    <row r="4479" spans="2:10" s="115" customFormat="1" ht="15.95" hidden="1" customHeight="1">
      <c r="B4479" s="1025"/>
      <c r="C4479" s="1028"/>
      <c r="D4479" s="1031"/>
      <c r="E4479" s="196" t="s">
        <v>126</v>
      </c>
      <c r="F4479" s="537"/>
      <c r="G4479" s="351">
        <f>D4474*F4479</f>
        <v>0</v>
      </c>
      <c r="H4479" s="463"/>
      <c r="I4479" s="354">
        <f>D4474*F4479*H4479</f>
        <v>0</v>
      </c>
      <c r="J4479" s="1034"/>
    </row>
    <row r="4480" spans="2:10" s="115" customFormat="1" ht="15.95" hidden="1" customHeight="1">
      <c r="B4480" s="1023">
        <v>746</v>
      </c>
      <c r="C4480" s="1026"/>
      <c r="D4480" s="1029"/>
      <c r="E4480" s="196" t="s">
        <v>128</v>
      </c>
      <c r="F4480" s="537"/>
      <c r="G4480" s="351">
        <f>D4480*F4480</f>
        <v>0</v>
      </c>
      <c r="H4480" s="463"/>
      <c r="I4480" s="354">
        <f t="shared" ref="I4480" si="1278">D4480*F4480*H4480</f>
        <v>0</v>
      </c>
      <c r="J4480" s="1032">
        <f>SUM(I4480:I4485)</f>
        <v>0</v>
      </c>
    </row>
    <row r="4481" spans="2:10" s="115" customFormat="1" ht="15.95" hidden="1" customHeight="1">
      <c r="B4481" s="1024"/>
      <c r="C4481" s="1027"/>
      <c r="D4481" s="1030"/>
      <c r="E4481" s="196" t="s">
        <v>259</v>
      </c>
      <c r="F4481" s="537"/>
      <c r="G4481" s="351">
        <f>D4480*F4481</f>
        <v>0</v>
      </c>
      <c r="H4481" s="463"/>
      <c r="I4481" s="354">
        <f t="shared" ref="I4481" si="1279">D4480*F4481*H4481</f>
        <v>0</v>
      </c>
      <c r="J4481" s="1033"/>
    </row>
    <row r="4482" spans="2:10" s="115" customFormat="1" ht="15.95" hidden="1" customHeight="1">
      <c r="B4482" s="1024"/>
      <c r="C4482" s="1027"/>
      <c r="D4482" s="1030"/>
      <c r="E4482" s="196" t="s">
        <v>243</v>
      </c>
      <c r="F4482" s="537"/>
      <c r="G4482" s="351">
        <f>D4480*F4482</f>
        <v>0</v>
      </c>
      <c r="H4482" s="463"/>
      <c r="I4482" s="354">
        <f>D4480*F4482*H4482</f>
        <v>0</v>
      </c>
      <c r="J4482" s="1033"/>
    </row>
    <row r="4483" spans="2:10" s="115" customFormat="1" ht="15.95" hidden="1" customHeight="1">
      <c r="B4483" s="1024"/>
      <c r="C4483" s="1027"/>
      <c r="D4483" s="1030"/>
      <c r="E4483" s="196" t="s">
        <v>260</v>
      </c>
      <c r="F4483" s="537"/>
      <c r="G4483" s="351">
        <f>D4480*F4483</f>
        <v>0</v>
      </c>
      <c r="H4483" s="463"/>
      <c r="I4483" s="354">
        <f>D4480*F4483*H4483</f>
        <v>0</v>
      </c>
      <c r="J4483" s="1033"/>
    </row>
    <row r="4484" spans="2:10" s="115" customFormat="1" ht="15.95" hidden="1" customHeight="1">
      <c r="B4484" s="1024"/>
      <c r="C4484" s="1027"/>
      <c r="D4484" s="1030"/>
      <c r="E4484" s="196" t="s">
        <v>261</v>
      </c>
      <c r="F4484" s="537"/>
      <c r="G4484" s="351">
        <f>D4480*F4484</f>
        <v>0</v>
      </c>
      <c r="H4484" s="463"/>
      <c r="I4484" s="354">
        <f>D4480*F4484*H4484</f>
        <v>0</v>
      </c>
      <c r="J4484" s="1033"/>
    </row>
    <row r="4485" spans="2:10" s="115" customFormat="1" ht="15.95" hidden="1" customHeight="1">
      <c r="B4485" s="1025"/>
      <c r="C4485" s="1028"/>
      <c r="D4485" s="1031"/>
      <c r="E4485" s="196" t="s">
        <v>126</v>
      </c>
      <c r="F4485" s="537"/>
      <c r="G4485" s="351">
        <f>D4480*F4485</f>
        <v>0</v>
      </c>
      <c r="H4485" s="463"/>
      <c r="I4485" s="354">
        <f>D4480*F4485*H4485</f>
        <v>0</v>
      </c>
      <c r="J4485" s="1034"/>
    </row>
    <row r="4486" spans="2:10" s="115" customFormat="1" ht="15.95" hidden="1" customHeight="1">
      <c r="B4486" s="1023">
        <v>747</v>
      </c>
      <c r="C4486" s="1026"/>
      <c r="D4486" s="1029"/>
      <c r="E4486" s="196" t="s">
        <v>128</v>
      </c>
      <c r="F4486" s="537"/>
      <c r="G4486" s="351">
        <f>D4486*F4486</f>
        <v>0</v>
      </c>
      <c r="H4486" s="463"/>
      <c r="I4486" s="354">
        <f t="shared" ref="I4486" si="1280">D4486*F4486*H4486</f>
        <v>0</v>
      </c>
      <c r="J4486" s="1032">
        <f>SUM(I4486:I4491)</f>
        <v>0</v>
      </c>
    </row>
    <row r="4487" spans="2:10" s="115" customFormat="1" ht="15.95" hidden="1" customHeight="1">
      <c r="B4487" s="1024"/>
      <c r="C4487" s="1027"/>
      <c r="D4487" s="1030"/>
      <c r="E4487" s="196" t="s">
        <v>259</v>
      </c>
      <c r="F4487" s="537"/>
      <c r="G4487" s="351">
        <f>D4486*F4487</f>
        <v>0</v>
      </c>
      <c r="H4487" s="463"/>
      <c r="I4487" s="354">
        <f t="shared" ref="I4487" si="1281">D4486*F4487*H4487</f>
        <v>0</v>
      </c>
      <c r="J4487" s="1033"/>
    </row>
    <row r="4488" spans="2:10" s="115" customFormat="1" ht="15.95" hidden="1" customHeight="1">
      <c r="B4488" s="1024"/>
      <c r="C4488" s="1027"/>
      <c r="D4488" s="1030"/>
      <c r="E4488" s="196" t="s">
        <v>243</v>
      </c>
      <c r="F4488" s="537"/>
      <c r="G4488" s="351">
        <f>D4486*F4488</f>
        <v>0</v>
      </c>
      <c r="H4488" s="463"/>
      <c r="I4488" s="354">
        <f>D4486*F4488*H4488</f>
        <v>0</v>
      </c>
      <c r="J4488" s="1033"/>
    </row>
    <row r="4489" spans="2:10" s="115" customFormat="1" ht="15.95" hidden="1" customHeight="1">
      <c r="B4489" s="1024"/>
      <c r="C4489" s="1027"/>
      <c r="D4489" s="1030"/>
      <c r="E4489" s="196" t="s">
        <v>260</v>
      </c>
      <c r="F4489" s="537"/>
      <c r="G4489" s="351">
        <f>D4486*F4489</f>
        <v>0</v>
      </c>
      <c r="H4489" s="463"/>
      <c r="I4489" s="354">
        <f>D4486*F4489*H4489</f>
        <v>0</v>
      </c>
      <c r="J4489" s="1033"/>
    </row>
    <row r="4490" spans="2:10" s="115" customFormat="1" ht="15.95" hidden="1" customHeight="1">
      <c r="B4490" s="1024"/>
      <c r="C4490" s="1027"/>
      <c r="D4490" s="1030"/>
      <c r="E4490" s="196" t="s">
        <v>261</v>
      </c>
      <c r="F4490" s="537"/>
      <c r="G4490" s="351">
        <f>D4486*F4490</f>
        <v>0</v>
      </c>
      <c r="H4490" s="463"/>
      <c r="I4490" s="354">
        <f>D4486*F4490*H4490</f>
        <v>0</v>
      </c>
      <c r="J4490" s="1033"/>
    </row>
    <row r="4491" spans="2:10" s="115" customFormat="1" ht="15.95" hidden="1" customHeight="1">
      <c r="B4491" s="1025"/>
      <c r="C4491" s="1028"/>
      <c r="D4491" s="1031"/>
      <c r="E4491" s="196" t="s">
        <v>126</v>
      </c>
      <c r="F4491" s="537"/>
      <c r="G4491" s="351">
        <f>D4486*F4491</f>
        <v>0</v>
      </c>
      <c r="H4491" s="463"/>
      <c r="I4491" s="354">
        <f>D4486*F4491*H4491</f>
        <v>0</v>
      </c>
      <c r="J4491" s="1034"/>
    </row>
    <row r="4492" spans="2:10" s="115" customFormat="1" ht="15.95" hidden="1" customHeight="1">
      <c r="B4492" s="1023">
        <v>748</v>
      </c>
      <c r="C4492" s="1026"/>
      <c r="D4492" s="1029"/>
      <c r="E4492" s="196" t="s">
        <v>128</v>
      </c>
      <c r="F4492" s="537"/>
      <c r="G4492" s="351">
        <f>D4492*F4492</f>
        <v>0</v>
      </c>
      <c r="H4492" s="463"/>
      <c r="I4492" s="354">
        <f t="shared" ref="I4492" si="1282">D4492*F4492*H4492</f>
        <v>0</v>
      </c>
      <c r="J4492" s="1032">
        <f>SUM(I4492:I4497)</f>
        <v>0</v>
      </c>
    </row>
    <row r="4493" spans="2:10" s="115" customFormat="1" ht="15.95" hidden="1" customHeight="1">
      <c r="B4493" s="1024"/>
      <c r="C4493" s="1027"/>
      <c r="D4493" s="1030"/>
      <c r="E4493" s="196" t="s">
        <v>259</v>
      </c>
      <c r="F4493" s="537"/>
      <c r="G4493" s="351">
        <f>D4492*F4493</f>
        <v>0</v>
      </c>
      <c r="H4493" s="463"/>
      <c r="I4493" s="354">
        <f t="shared" ref="I4493" si="1283">D4492*F4493*H4493</f>
        <v>0</v>
      </c>
      <c r="J4493" s="1033"/>
    </row>
    <row r="4494" spans="2:10" s="115" customFormat="1" ht="15.95" hidden="1" customHeight="1">
      <c r="B4494" s="1024"/>
      <c r="C4494" s="1027"/>
      <c r="D4494" s="1030"/>
      <c r="E4494" s="196" t="s">
        <v>243</v>
      </c>
      <c r="F4494" s="537"/>
      <c r="G4494" s="351">
        <f>D4492*F4494</f>
        <v>0</v>
      </c>
      <c r="H4494" s="463"/>
      <c r="I4494" s="354">
        <f>D4492*F4494*H4494</f>
        <v>0</v>
      </c>
      <c r="J4494" s="1033"/>
    </row>
    <row r="4495" spans="2:10" s="115" customFormat="1" ht="15.95" hidden="1" customHeight="1">
      <c r="B4495" s="1024"/>
      <c r="C4495" s="1027"/>
      <c r="D4495" s="1030"/>
      <c r="E4495" s="196" t="s">
        <v>260</v>
      </c>
      <c r="F4495" s="537"/>
      <c r="G4495" s="351">
        <f>D4492*F4495</f>
        <v>0</v>
      </c>
      <c r="H4495" s="463"/>
      <c r="I4495" s="354">
        <f>D4492*F4495*H4495</f>
        <v>0</v>
      </c>
      <c r="J4495" s="1033"/>
    </row>
    <row r="4496" spans="2:10" s="115" customFormat="1" ht="15.95" hidden="1" customHeight="1">
      <c r="B4496" s="1024"/>
      <c r="C4496" s="1027"/>
      <c r="D4496" s="1030"/>
      <c r="E4496" s="196" t="s">
        <v>261</v>
      </c>
      <c r="F4496" s="537"/>
      <c r="G4496" s="351">
        <f>D4492*F4496</f>
        <v>0</v>
      </c>
      <c r="H4496" s="463"/>
      <c r="I4496" s="354">
        <f>D4492*F4496*H4496</f>
        <v>0</v>
      </c>
      <c r="J4496" s="1033"/>
    </row>
    <row r="4497" spans="2:10" s="115" customFormat="1" ht="15.95" hidden="1" customHeight="1">
      <c r="B4497" s="1025"/>
      <c r="C4497" s="1028"/>
      <c r="D4497" s="1031"/>
      <c r="E4497" s="196" t="s">
        <v>126</v>
      </c>
      <c r="F4497" s="537"/>
      <c r="G4497" s="351">
        <f>D4492*F4497</f>
        <v>0</v>
      </c>
      <c r="H4497" s="463"/>
      <c r="I4497" s="354">
        <f>D4492*F4497*H4497</f>
        <v>0</v>
      </c>
      <c r="J4497" s="1034"/>
    </row>
    <row r="4498" spans="2:10" s="115" customFormat="1" ht="15.95" hidden="1" customHeight="1">
      <c r="B4498" s="1023">
        <v>749</v>
      </c>
      <c r="C4498" s="1026"/>
      <c r="D4498" s="1029"/>
      <c r="E4498" s="196" t="s">
        <v>128</v>
      </c>
      <c r="F4498" s="537"/>
      <c r="G4498" s="351">
        <f>D4498*F4498</f>
        <v>0</v>
      </c>
      <c r="H4498" s="463"/>
      <c r="I4498" s="354">
        <f t="shared" ref="I4498" si="1284">D4498*F4498*H4498</f>
        <v>0</v>
      </c>
      <c r="J4498" s="1032">
        <f>SUM(I4498:I4503)</f>
        <v>0</v>
      </c>
    </row>
    <row r="4499" spans="2:10" s="115" customFormat="1" ht="15.95" hidden="1" customHeight="1">
      <c r="B4499" s="1024"/>
      <c r="C4499" s="1027"/>
      <c r="D4499" s="1030"/>
      <c r="E4499" s="196" t="s">
        <v>259</v>
      </c>
      <c r="F4499" s="537"/>
      <c r="G4499" s="351">
        <f>D4498*F4499</f>
        <v>0</v>
      </c>
      <c r="H4499" s="463"/>
      <c r="I4499" s="354">
        <f t="shared" ref="I4499" si="1285">D4498*F4499*H4499</f>
        <v>0</v>
      </c>
      <c r="J4499" s="1033"/>
    </row>
    <row r="4500" spans="2:10" s="115" customFormat="1" ht="15.95" hidden="1" customHeight="1">
      <c r="B4500" s="1024"/>
      <c r="C4500" s="1027"/>
      <c r="D4500" s="1030"/>
      <c r="E4500" s="196" t="s">
        <v>243</v>
      </c>
      <c r="F4500" s="537"/>
      <c r="G4500" s="351">
        <f>D4498*F4500</f>
        <v>0</v>
      </c>
      <c r="H4500" s="463"/>
      <c r="I4500" s="354">
        <f>D4498*F4500*H4500</f>
        <v>0</v>
      </c>
      <c r="J4500" s="1033"/>
    </row>
    <row r="4501" spans="2:10" s="115" customFormat="1" ht="15.95" hidden="1" customHeight="1">
      <c r="B4501" s="1024"/>
      <c r="C4501" s="1027"/>
      <c r="D4501" s="1030"/>
      <c r="E4501" s="196" t="s">
        <v>260</v>
      </c>
      <c r="F4501" s="537"/>
      <c r="G4501" s="351">
        <f>D4498*F4501</f>
        <v>0</v>
      </c>
      <c r="H4501" s="463"/>
      <c r="I4501" s="354">
        <f>D4498*F4501*H4501</f>
        <v>0</v>
      </c>
      <c r="J4501" s="1033"/>
    </row>
    <row r="4502" spans="2:10" s="115" customFormat="1" ht="15.95" hidden="1" customHeight="1">
      <c r="B4502" s="1024"/>
      <c r="C4502" s="1027"/>
      <c r="D4502" s="1030"/>
      <c r="E4502" s="196" t="s">
        <v>261</v>
      </c>
      <c r="F4502" s="537"/>
      <c r="G4502" s="351">
        <f>D4498*F4502</f>
        <v>0</v>
      </c>
      <c r="H4502" s="463"/>
      <c r="I4502" s="354">
        <f>D4498*F4502*H4502</f>
        <v>0</v>
      </c>
      <c r="J4502" s="1033"/>
    </row>
    <row r="4503" spans="2:10" s="115" customFormat="1" ht="15.95" hidden="1" customHeight="1">
      <c r="B4503" s="1025"/>
      <c r="C4503" s="1028"/>
      <c r="D4503" s="1031"/>
      <c r="E4503" s="196" t="s">
        <v>126</v>
      </c>
      <c r="F4503" s="537"/>
      <c r="G4503" s="351">
        <f>D4498*F4503</f>
        <v>0</v>
      </c>
      <c r="H4503" s="463"/>
      <c r="I4503" s="354">
        <f>D4498*F4503*H4503</f>
        <v>0</v>
      </c>
      <c r="J4503" s="1034"/>
    </row>
    <row r="4504" spans="2:10" s="115" customFormat="1" ht="15.95" hidden="1" customHeight="1">
      <c r="B4504" s="1023">
        <v>750</v>
      </c>
      <c r="C4504" s="1026"/>
      <c r="D4504" s="1029"/>
      <c r="E4504" s="196" t="s">
        <v>128</v>
      </c>
      <c r="F4504" s="537"/>
      <c r="G4504" s="351">
        <f>D4504*F4504</f>
        <v>0</v>
      </c>
      <c r="H4504" s="463"/>
      <c r="I4504" s="354">
        <f t="shared" ref="I4504" si="1286">D4504*F4504*H4504</f>
        <v>0</v>
      </c>
      <c r="J4504" s="1032">
        <f>SUM(I4504:I4509)</f>
        <v>0</v>
      </c>
    </row>
    <row r="4505" spans="2:10" s="115" customFormat="1" ht="15.95" hidden="1" customHeight="1">
      <c r="B4505" s="1024"/>
      <c r="C4505" s="1027"/>
      <c r="D4505" s="1030"/>
      <c r="E4505" s="196" t="s">
        <v>259</v>
      </c>
      <c r="F4505" s="537"/>
      <c r="G4505" s="351">
        <f>D4504*F4505</f>
        <v>0</v>
      </c>
      <c r="H4505" s="463"/>
      <c r="I4505" s="354">
        <f t="shared" ref="I4505" si="1287">D4504*F4505*H4505</f>
        <v>0</v>
      </c>
      <c r="J4505" s="1033"/>
    </row>
    <row r="4506" spans="2:10" s="115" customFormat="1" ht="15.95" hidden="1" customHeight="1">
      <c r="B4506" s="1024"/>
      <c r="C4506" s="1027"/>
      <c r="D4506" s="1030"/>
      <c r="E4506" s="196" t="s">
        <v>243</v>
      </c>
      <c r="F4506" s="537"/>
      <c r="G4506" s="351">
        <f>D4504*F4506</f>
        <v>0</v>
      </c>
      <c r="H4506" s="463"/>
      <c r="I4506" s="354">
        <f>D4504*F4506*H4506</f>
        <v>0</v>
      </c>
      <c r="J4506" s="1033"/>
    </row>
    <row r="4507" spans="2:10" s="115" customFormat="1" ht="15.95" hidden="1" customHeight="1">
      <c r="B4507" s="1024"/>
      <c r="C4507" s="1027"/>
      <c r="D4507" s="1030"/>
      <c r="E4507" s="196" t="s">
        <v>260</v>
      </c>
      <c r="F4507" s="537"/>
      <c r="G4507" s="351">
        <f>D4504*F4507</f>
        <v>0</v>
      </c>
      <c r="H4507" s="463"/>
      <c r="I4507" s="354">
        <f>D4504*F4507*H4507</f>
        <v>0</v>
      </c>
      <c r="J4507" s="1033"/>
    </row>
    <row r="4508" spans="2:10" s="115" customFormat="1" ht="15.95" hidden="1" customHeight="1">
      <c r="B4508" s="1024"/>
      <c r="C4508" s="1027"/>
      <c r="D4508" s="1030"/>
      <c r="E4508" s="196" t="s">
        <v>261</v>
      </c>
      <c r="F4508" s="537"/>
      <c r="G4508" s="351">
        <f>D4504*F4508</f>
        <v>0</v>
      </c>
      <c r="H4508" s="463"/>
      <c r="I4508" s="354">
        <f>D4504*F4508*H4508</f>
        <v>0</v>
      </c>
      <c r="J4508" s="1033"/>
    </row>
    <row r="4509" spans="2:10" s="115" customFormat="1" ht="15.95" hidden="1" customHeight="1">
      <c r="B4509" s="1025"/>
      <c r="C4509" s="1028"/>
      <c r="D4509" s="1031"/>
      <c r="E4509" s="196" t="s">
        <v>126</v>
      </c>
      <c r="F4509" s="537"/>
      <c r="G4509" s="351">
        <f>D4504*F4509</f>
        <v>0</v>
      </c>
      <c r="H4509" s="463"/>
      <c r="I4509" s="354">
        <f>D4504*F4509*H4509</f>
        <v>0</v>
      </c>
      <c r="J4509" s="1034"/>
    </row>
    <row r="4510" spans="2:10" s="115" customFormat="1" ht="15.95" hidden="1" customHeight="1">
      <c r="B4510" s="1023">
        <v>751</v>
      </c>
      <c r="C4510" s="1026"/>
      <c r="D4510" s="1029"/>
      <c r="E4510" s="196" t="s">
        <v>128</v>
      </c>
      <c r="F4510" s="537"/>
      <c r="G4510" s="351">
        <f>D4510*F4510</f>
        <v>0</v>
      </c>
      <c r="H4510" s="463"/>
      <c r="I4510" s="354">
        <f t="shared" ref="I4510" si="1288">D4510*F4510*H4510</f>
        <v>0</v>
      </c>
      <c r="J4510" s="1032">
        <f>SUM(I4510:I4515)</f>
        <v>0</v>
      </c>
    </row>
    <row r="4511" spans="2:10" s="115" customFormat="1" ht="15.95" hidden="1" customHeight="1">
      <c r="B4511" s="1024"/>
      <c r="C4511" s="1027"/>
      <c r="D4511" s="1030"/>
      <c r="E4511" s="196" t="s">
        <v>259</v>
      </c>
      <c r="F4511" s="537"/>
      <c r="G4511" s="351">
        <f>D4510*F4511</f>
        <v>0</v>
      </c>
      <c r="H4511" s="463"/>
      <c r="I4511" s="354">
        <f t="shared" ref="I4511" si="1289">D4510*F4511*H4511</f>
        <v>0</v>
      </c>
      <c r="J4511" s="1033"/>
    </row>
    <row r="4512" spans="2:10" s="115" customFormat="1" ht="15.95" hidden="1" customHeight="1">
      <c r="B4512" s="1024"/>
      <c r="C4512" s="1027"/>
      <c r="D4512" s="1030"/>
      <c r="E4512" s="196" t="s">
        <v>243</v>
      </c>
      <c r="F4512" s="537"/>
      <c r="G4512" s="351">
        <f>D4510*F4512</f>
        <v>0</v>
      </c>
      <c r="H4512" s="463"/>
      <c r="I4512" s="354">
        <f>D4510*F4512*H4512</f>
        <v>0</v>
      </c>
      <c r="J4512" s="1033"/>
    </row>
    <row r="4513" spans="2:10" s="115" customFormat="1" ht="15.95" hidden="1" customHeight="1">
      <c r="B4513" s="1024"/>
      <c r="C4513" s="1027"/>
      <c r="D4513" s="1030"/>
      <c r="E4513" s="196" t="s">
        <v>260</v>
      </c>
      <c r="F4513" s="537"/>
      <c r="G4513" s="351">
        <f>D4510*F4513</f>
        <v>0</v>
      </c>
      <c r="H4513" s="463"/>
      <c r="I4513" s="354">
        <f>D4510*F4513*H4513</f>
        <v>0</v>
      </c>
      <c r="J4513" s="1033"/>
    </row>
    <row r="4514" spans="2:10" s="115" customFormat="1" ht="15.95" hidden="1" customHeight="1">
      <c r="B4514" s="1024"/>
      <c r="C4514" s="1027"/>
      <c r="D4514" s="1030"/>
      <c r="E4514" s="196" t="s">
        <v>261</v>
      </c>
      <c r="F4514" s="537"/>
      <c r="G4514" s="351">
        <f>D4510*F4514</f>
        <v>0</v>
      </c>
      <c r="H4514" s="463"/>
      <c r="I4514" s="354">
        <f>D4510*F4514*H4514</f>
        <v>0</v>
      </c>
      <c r="J4514" s="1033"/>
    </row>
    <row r="4515" spans="2:10" s="115" customFormat="1" ht="15.95" hidden="1" customHeight="1">
      <c r="B4515" s="1025"/>
      <c r="C4515" s="1028"/>
      <c r="D4515" s="1031"/>
      <c r="E4515" s="196" t="s">
        <v>126</v>
      </c>
      <c r="F4515" s="537"/>
      <c r="G4515" s="351">
        <f>D4510*F4515</f>
        <v>0</v>
      </c>
      <c r="H4515" s="463"/>
      <c r="I4515" s="354">
        <f>D4510*F4515*H4515</f>
        <v>0</v>
      </c>
      <c r="J4515" s="1034"/>
    </row>
    <row r="4516" spans="2:10" s="115" customFormat="1" ht="15.95" hidden="1" customHeight="1">
      <c r="B4516" s="1023">
        <v>752</v>
      </c>
      <c r="C4516" s="1026"/>
      <c r="D4516" s="1029"/>
      <c r="E4516" s="196" t="s">
        <v>128</v>
      </c>
      <c r="F4516" s="537"/>
      <c r="G4516" s="351">
        <f>D4516*F4516</f>
        <v>0</v>
      </c>
      <c r="H4516" s="463"/>
      <c r="I4516" s="354">
        <f t="shared" ref="I4516" si="1290">D4516*F4516*H4516</f>
        <v>0</v>
      </c>
      <c r="J4516" s="1032">
        <f>SUM(I4516:I4521)</f>
        <v>0</v>
      </c>
    </row>
    <row r="4517" spans="2:10" s="115" customFormat="1" ht="15.95" hidden="1" customHeight="1">
      <c r="B4517" s="1024"/>
      <c r="C4517" s="1027"/>
      <c r="D4517" s="1030"/>
      <c r="E4517" s="196" t="s">
        <v>259</v>
      </c>
      <c r="F4517" s="537"/>
      <c r="G4517" s="351">
        <f>D4516*F4517</f>
        <v>0</v>
      </c>
      <c r="H4517" s="463"/>
      <c r="I4517" s="354">
        <f t="shared" ref="I4517" si="1291">D4516*F4517*H4517</f>
        <v>0</v>
      </c>
      <c r="J4517" s="1033"/>
    </row>
    <row r="4518" spans="2:10" s="115" customFormat="1" ht="15.95" hidden="1" customHeight="1">
      <c r="B4518" s="1024"/>
      <c r="C4518" s="1027"/>
      <c r="D4518" s="1030"/>
      <c r="E4518" s="196" t="s">
        <v>243</v>
      </c>
      <c r="F4518" s="537"/>
      <c r="G4518" s="351">
        <f>D4516*F4518</f>
        <v>0</v>
      </c>
      <c r="H4518" s="463"/>
      <c r="I4518" s="354">
        <f>D4516*F4518*H4518</f>
        <v>0</v>
      </c>
      <c r="J4518" s="1033"/>
    </row>
    <row r="4519" spans="2:10" s="115" customFormat="1" ht="15.95" hidden="1" customHeight="1">
      <c r="B4519" s="1024"/>
      <c r="C4519" s="1027"/>
      <c r="D4519" s="1030"/>
      <c r="E4519" s="196" t="s">
        <v>260</v>
      </c>
      <c r="F4519" s="537"/>
      <c r="G4519" s="351">
        <f>D4516*F4519</f>
        <v>0</v>
      </c>
      <c r="H4519" s="463"/>
      <c r="I4519" s="354">
        <f>D4516*F4519*H4519</f>
        <v>0</v>
      </c>
      <c r="J4519" s="1033"/>
    </row>
    <row r="4520" spans="2:10" s="115" customFormat="1" ht="15.95" hidden="1" customHeight="1">
      <c r="B4520" s="1024"/>
      <c r="C4520" s="1027"/>
      <c r="D4520" s="1030"/>
      <c r="E4520" s="196" t="s">
        <v>261</v>
      </c>
      <c r="F4520" s="537"/>
      <c r="G4520" s="351">
        <f>D4516*F4520</f>
        <v>0</v>
      </c>
      <c r="H4520" s="463"/>
      <c r="I4520" s="354">
        <f>D4516*F4520*H4520</f>
        <v>0</v>
      </c>
      <c r="J4520" s="1033"/>
    </row>
    <row r="4521" spans="2:10" s="115" customFormat="1" ht="15.95" hidden="1" customHeight="1">
      <c r="B4521" s="1025"/>
      <c r="C4521" s="1028"/>
      <c r="D4521" s="1031"/>
      <c r="E4521" s="196" t="s">
        <v>126</v>
      </c>
      <c r="F4521" s="537"/>
      <c r="G4521" s="351">
        <f>D4516*F4521</f>
        <v>0</v>
      </c>
      <c r="H4521" s="463"/>
      <c r="I4521" s="354">
        <f>D4516*F4521*H4521</f>
        <v>0</v>
      </c>
      <c r="J4521" s="1034"/>
    </row>
    <row r="4522" spans="2:10" s="115" customFormat="1" ht="15.95" hidden="1" customHeight="1">
      <c r="B4522" s="1023">
        <v>753</v>
      </c>
      <c r="C4522" s="1026"/>
      <c r="D4522" s="1029"/>
      <c r="E4522" s="196" t="s">
        <v>128</v>
      </c>
      <c r="F4522" s="537"/>
      <c r="G4522" s="351">
        <f>D4522*F4522</f>
        <v>0</v>
      </c>
      <c r="H4522" s="463"/>
      <c r="I4522" s="354">
        <f t="shared" ref="I4522" si="1292">D4522*F4522*H4522</f>
        <v>0</v>
      </c>
      <c r="J4522" s="1032">
        <f>SUM(I4522:I4527)</f>
        <v>0</v>
      </c>
    </row>
    <row r="4523" spans="2:10" s="115" customFormat="1" ht="15.95" hidden="1" customHeight="1">
      <c r="B4523" s="1024"/>
      <c r="C4523" s="1027"/>
      <c r="D4523" s="1030"/>
      <c r="E4523" s="196" t="s">
        <v>259</v>
      </c>
      <c r="F4523" s="537"/>
      <c r="G4523" s="351">
        <f>D4522*F4523</f>
        <v>0</v>
      </c>
      <c r="H4523" s="463"/>
      <c r="I4523" s="354">
        <f t="shared" ref="I4523" si="1293">D4522*F4523*H4523</f>
        <v>0</v>
      </c>
      <c r="J4523" s="1033"/>
    </row>
    <row r="4524" spans="2:10" s="115" customFormat="1" ht="15.95" hidden="1" customHeight="1">
      <c r="B4524" s="1024"/>
      <c r="C4524" s="1027"/>
      <c r="D4524" s="1030"/>
      <c r="E4524" s="196" t="s">
        <v>243</v>
      </c>
      <c r="F4524" s="537"/>
      <c r="G4524" s="351">
        <f>D4522*F4524</f>
        <v>0</v>
      </c>
      <c r="H4524" s="463"/>
      <c r="I4524" s="354">
        <f>D4522*F4524*H4524</f>
        <v>0</v>
      </c>
      <c r="J4524" s="1033"/>
    </row>
    <row r="4525" spans="2:10" s="115" customFormat="1" ht="15.95" hidden="1" customHeight="1">
      <c r="B4525" s="1024"/>
      <c r="C4525" s="1027"/>
      <c r="D4525" s="1030"/>
      <c r="E4525" s="196" t="s">
        <v>260</v>
      </c>
      <c r="F4525" s="537"/>
      <c r="G4525" s="351">
        <f>D4522*F4525</f>
        <v>0</v>
      </c>
      <c r="H4525" s="463"/>
      <c r="I4525" s="354">
        <f>D4522*F4525*H4525</f>
        <v>0</v>
      </c>
      <c r="J4525" s="1033"/>
    </row>
    <row r="4526" spans="2:10" s="115" customFormat="1" ht="15.95" hidden="1" customHeight="1">
      <c r="B4526" s="1024"/>
      <c r="C4526" s="1027"/>
      <c r="D4526" s="1030"/>
      <c r="E4526" s="196" t="s">
        <v>261</v>
      </c>
      <c r="F4526" s="537"/>
      <c r="G4526" s="351">
        <f>D4522*F4526</f>
        <v>0</v>
      </c>
      <c r="H4526" s="463"/>
      <c r="I4526" s="354">
        <f>D4522*F4526*H4526</f>
        <v>0</v>
      </c>
      <c r="J4526" s="1033"/>
    </row>
    <row r="4527" spans="2:10" s="115" customFormat="1" ht="15.95" hidden="1" customHeight="1">
      <c r="B4527" s="1025"/>
      <c r="C4527" s="1028"/>
      <c r="D4527" s="1031"/>
      <c r="E4527" s="196" t="s">
        <v>126</v>
      </c>
      <c r="F4527" s="537"/>
      <c r="G4527" s="351">
        <f>D4522*F4527</f>
        <v>0</v>
      </c>
      <c r="H4527" s="463"/>
      <c r="I4527" s="354">
        <f>D4522*F4527*H4527</f>
        <v>0</v>
      </c>
      <c r="J4527" s="1034"/>
    </row>
    <row r="4528" spans="2:10" s="115" customFormat="1" ht="15.95" hidden="1" customHeight="1">
      <c r="B4528" s="1023">
        <v>754</v>
      </c>
      <c r="C4528" s="1026"/>
      <c r="D4528" s="1029"/>
      <c r="E4528" s="196" t="s">
        <v>128</v>
      </c>
      <c r="F4528" s="537"/>
      <c r="G4528" s="351">
        <f>D4528*F4528</f>
        <v>0</v>
      </c>
      <c r="H4528" s="463"/>
      <c r="I4528" s="354">
        <f t="shared" ref="I4528" si="1294">D4528*F4528*H4528</f>
        <v>0</v>
      </c>
      <c r="J4528" s="1032">
        <f>SUM(I4528:I4533)</f>
        <v>0</v>
      </c>
    </row>
    <row r="4529" spans="2:10" s="115" customFormat="1" ht="15.95" hidden="1" customHeight="1">
      <c r="B4529" s="1024"/>
      <c r="C4529" s="1027"/>
      <c r="D4529" s="1030"/>
      <c r="E4529" s="196" t="s">
        <v>259</v>
      </c>
      <c r="F4529" s="537"/>
      <c r="G4529" s="351">
        <f>D4528*F4529</f>
        <v>0</v>
      </c>
      <c r="H4529" s="463"/>
      <c r="I4529" s="354">
        <f t="shared" ref="I4529" si="1295">D4528*F4529*H4529</f>
        <v>0</v>
      </c>
      <c r="J4529" s="1033"/>
    </row>
    <row r="4530" spans="2:10" s="115" customFormat="1" ht="15.95" hidden="1" customHeight="1">
      <c r="B4530" s="1024"/>
      <c r="C4530" s="1027"/>
      <c r="D4530" s="1030"/>
      <c r="E4530" s="196" t="s">
        <v>243</v>
      </c>
      <c r="F4530" s="537"/>
      <c r="G4530" s="351">
        <f>D4528*F4530</f>
        <v>0</v>
      </c>
      <c r="H4530" s="463"/>
      <c r="I4530" s="354">
        <f>D4528*F4530*H4530</f>
        <v>0</v>
      </c>
      <c r="J4530" s="1033"/>
    </row>
    <row r="4531" spans="2:10" s="115" customFormat="1" ht="15.95" hidden="1" customHeight="1">
      <c r="B4531" s="1024"/>
      <c r="C4531" s="1027"/>
      <c r="D4531" s="1030"/>
      <c r="E4531" s="196" t="s">
        <v>260</v>
      </c>
      <c r="F4531" s="537"/>
      <c r="G4531" s="351">
        <f>D4528*F4531</f>
        <v>0</v>
      </c>
      <c r="H4531" s="463"/>
      <c r="I4531" s="354">
        <f>D4528*F4531*H4531</f>
        <v>0</v>
      </c>
      <c r="J4531" s="1033"/>
    </row>
    <row r="4532" spans="2:10" s="115" customFormat="1" ht="15.95" hidden="1" customHeight="1">
      <c r="B4532" s="1024"/>
      <c r="C4532" s="1027"/>
      <c r="D4532" s="1030"/>
      <c r="E4532" s="196" t="s">
        <v>261</v>
      </c>
      <c r="F4532" s="537"/>
      <c r="G4532" s="351">
        <f>D4528*F4532</f>
        <v>0</v>
      </c>
      <c r="H4532" s="463"/>
      <c r="I4532" s="354">
        <f>D4528*F4532*H4532</f>
        <v>0</v>
      </c>
      <c r="J4532" s="1033"/>
    </row>
    <row r="4533" spans="2:10" s="115" customFormat="1" ht="15.95" hidden="1" customHeight="1">
      <c r="B4533" s="1025"/>
      <c r="C4533" s="1028"/>
      <c r="D4533" s="1031"/>
      <c r="E4533" s="196" t="s">
        <v>126</v>
      </c>
      <c r="F4533" s="537"/>
      <c r="G4533" s="351">
        <f>D4528*F4533</f>
        <v>0</v>
      </c>
      <c r="H4533" s="463"/>
      <c r="I4533" s="354">
        <f>D4528*F4533*H4533</f>
        <v>0</v>
      </c>
      <c r="J4533" s="1034"/>
    </row>
    <row r="4534" spans="2:10" s="115" customFormat="1" ht="15.95" hidden="1" customHeight="1">
      <c r="B4534" s="1023">
        <v>755</v>
      </c>
      <c r="C4534" s="1026"/>
      <c r="D4534" s="1029"/>
      <c r="E4534" s="196" t="s">
        <v>128</v>
      </c>
      <c r="F4534" s="537"/>
      <c r="G4534" s="351">
        <f>D4534*F4534</f>
        <v>0</v>
      </c>
      <c r="H4534" s="463"/>
      <c r="I4534" s="354">
        <f t="shared" ref="I4534" si="1296">D4534*F4534*H4534</f>
        <v>0</v>
      </c>
      <c r="J4534" s="1032">
        <f>SUM(I4534:I4539)</f>
        <v>0</v>
      </c>
    </row>
    <row r="4535" spans="2:10" s="115" customFormat="1" ht="15.95" hidden="1" customHeight="1">
      <c r="B4535" s="1024"/>
      <c r="C4535" s="1027"/>
      <c r="D4535" s="1030"/>
      <c r="E4535" s="196" t="s">
        <v>259</v>
      </c>
      <c r="F4535" s="537"/>
      <c r="G4535" s="351">
        <f>D4534*F4535</f>
        <v>0</v>
      </c>
      <c r="H4535" s="463"/>
      <c r="I4535" s="354">
        <f t="shared" ref="I4535" si="1297">D4534*F4535*H4535</f>
        <v>0</v>
      </c>
      <c r="J4535" s="1033"/>
    </row>
    <row r="4536" spans="2:10" s="115" customFormat="1" ht="15.95" hidden="1" customHeight="1">
      <c r="B4536" s="1024"/>
      <c r="C4536" s="1027"/>
      <c r="D4536" s="1030"/>
      <c r="E4536" s="196" t="s">
        <v>243</v>
      </c>
      <c r="F4536" s="537"/>
      <c r="G4536" s="351">
        <f>D4534*F4536</f>
        <v>0</v>
      </c>
      <c r="H4536" s="463"/>
      <c r="I4536" s="354">
        <f>D4534*F4536*H4536</f>
        <v>0</v>
      </c>
      <c r="J4536" s="1033"/>
    </row>
    <row r="4537" spans="2:10" s="115" customFormat="1" ht="15.95" hidden="1" customHeight="1">
      <c r="B4537" s="1024"/>
      <c r="C4537" s="1027"/>
      <c r="D4537" s="1030"/>
      <c r="E4537" s="196" t="s">
        <v>260</v>
      </c>
      <c r="F4537" s="537"/>
      <c r="G4537" s="351">
        <f>D4534*F4537</f>
        <v>0</v>
      </c>
      <c r="H4537" s="463"/>
      <c r="I4537" s="354">
        <f>D4534*F4537*H4537</f>
        <v>0</v>
      </c>
      <c r="J4537" s="1033"/>
    </row>
    <row r="4538" spans="2:10" s="115" customFormat="1" ht="15.95" hidden="1" customHeight="1">
      <c r="B4538" s="1024"/>
      <c r="C4538" s="1027"/>
      <c r="D4538" s="1030"/>
      <c r="E4538" s="196" t="s">
        <v>261</v>
      </c>
      <c r="F4538" s="537"/>
      <c r="G4538" s="351">
        <f>D4534*F4538</f>
        <v>0</v>
      </c>
      <c r="H4538" s="463"/>
      <c r="I4538" s="354">
        <f>D4534*F4538*H4538</f>
        <v>0</v>
      </c>
      <c r="J4538" s="1033"/>
    </row>
    <row r="4539" spans="2:10" s="115" customFormat="1" ht="15.95" hidden="1" customHeight="1">
      <c r="B4539" s="1025"/>
      <c r="C4539" s="1028"/>
      <c r="D4539" s="1031"/>
      <c r="E4539" s="196" t="s">
        <v>126</v>
      </c>
      <c r="F4539" s="537"/>
      <c r="G4539" s="351">
        <f>D4534*F4539</f>
        <v>0</v>
      </c>
      <c r="H4539" s="463"/>
      <c r="I4539" s="354">
        <f>D4534*F4539*H4539</f>
        <v>0</v>
      </c>
      <c r="J4539" s="1034"/>
    </row>
    <row r="4540" spans="2:10" s="115" customFormat="1" ht="15.95" hidden="1" customHeight="1">
      <c r="B4540" s="1023">
        <v>756</v>
      </c>
      <c r="C4540" s="1026"/>
      <c r="D4540" s="1029"/>
      <c r="E4540" s="196" t="s">
        <v>128</v>
      </c>
      <c r="F4540" s="537"/>
      <c r="G4540" s="351">
        <f>D4540*F4540</f>
        <v>0</v>
      </c>
      <c r="H4540" s="463"/>
      <c r="I4540" s="354">
        <f t="shared" ref="I4540" si="1298">D4540*F4540*H4540</f>
        <v>0</v>
      </c>
      <c r="J4540" s="1032">
        <f>SUM(I4540:I4545)</f>
        <v>0</v>
      </c>
    </row>
    <row r="4541" spans="2:10" s="115" customFormat="1" ht="15.95" hidden="1" customHeight="1">
      <c r="B4541" s="1024"/>
      <c r="C4541" s="1027"/>
      <c r="D4541" s="1030"/>
      <c r="E4541" s="196" t="s">
        <v>259</v>
      </c>
      <c r="F4541" s="537"/>
      <c r="G4541" s="351">
        <f>D4540*F4541</f>
        <v>0</v>
      </c>
      <c r="H4541" s="463"/>
      <c r="I4541" s="354">
        <f t="shared" ref="I4541" si="1299">D4540*F4541*H4541</f>
        <v>0</v>
      </c>
      <c r="J4541" s="1033"/>
    </row>
    <row r="4542" spans="2:10" s="115" customFormat="1" ht="15.95" hidden="1" customHeight="1">
      <c r="B4542" s="1024"/>
      <c r="C4542" s="1027"/>
      <c r="D4542" s="1030"/>
      <c r="E4542" s="196" t="s">
        <v>243</v>
      </c>
      <c r="F4542" s="537"/>
      <c r="G4542" s="351">
        <f>D4540*F4542</f>
        <v>0</v>
      </c>
      <c r="H4542" s="463"/>
      <c r="I4542" s="354">
        <f>D4540*F4542*H4542</f>
        <v>0</v>
      </c>
      <c r="J4542" s="1033"/>
    </row>
    <row r="4543" spans="2:10" s="115" customFormat="1" ht="15.95" hidden="1" customHeight="1">
      <c r="B4543" s="1024"/>
      <c r="C4543" s="1027"/>
      <c r="D4543" s="1030"/>
      <c r="E4543" s="196" t="s">
        <v>260</v>
      </c>
      <c r="F4543" s="537"/>
      <c r="G4543" s="351">
        <f>D4540*F4543</f>
        <v>0</v>
      </c>
      <c r="H4543" s="463"/>
      <c r="I4543" s="354">
        <f>D4540*F4543*H4543</f>
        <v>0</v>
      </c>
      <c r="J4543" s="1033"/>
    </row>
    <row r="4544" spans="2:10" s="115" customFormat="1" ht="15.95" hidden="1" customHeight="1">
      <c r="B4544" s="1024"/>
      <c r="C4544" s="1027"/>
      <c r="D4544" s="1030"/>
      <c r="E4544" s="196" t="s">
        <v>261</v>
      </c>
      <c r="F4544" s="537"/>
      <c r="G4544" s="351">
        <f>D4540*F4544</f>
        <v>0</v>
      </c>
      <c r="H4544" s="463"/>
      <c r="I4544" s="354">
        <f>D4540*F4544*H4544</f>
        <v>0</v>
      </c>
      <c r="J4544" s="1033"/>
    </row>
    <row r="4545" spans="2:10" s="115" customFormat="1" ht="15.95" hidden="1" customHeight="1">
      <c r="B4545" s="1025"/>
      <c r="C4545" s="1028"/>
      <c r="D4545" s="1031"/>
      <c r="E4545" s="196" t="s">
        <v>126</v>
      </c>
      <c r="F4545" s="537"/>
      <c r="G4545" s="351">
        <f>D4540*F4545</f>
        <v>0</v>
      </c>
      <c r="H4545" s="463"/>
      <c r="I4545" s="354">
        <f>D4540*F4545*H4545</f>
        <v>0</v>
      </c>
      <c r="J4545" s="1034"/>
    </row>
    <row r="4546" spans="2:10" s="115" customFormat="1" ht="15.95" hidden="1" customHeight="1">
      <c r="B4546" s="1023">
        <v>757</v>
      </c>
      <c r="C4546" s="1026"/>
      <c r="D4546" s="1029"/>
      <c r="E4546" s="196" t="s">
        <v>128</v>
      </c>
      <c r="F4546" s="537"/>
      <c r="G4546" s="351">
        <f>D4546*F4546</f>
        <v>0</v>
      </c>
      <c r="H4546" s="463"/>
      <c r="I4546" s="354">
        <f t="shared" ref="I4546" si="1300">D4546*F4546*H4546</f>
        <v>0</v>
      </c>
      <c r="J4546" s="1032">
        <f>SUM(I4546:I4551)</f>
        <v>0</v>
      </c>
    </row>
    <row r="4547" spans="2:10" s="115" customFormat="1" ht="15.95" hidden="1" customHeight="1">
      <c r="B4547" s="1024"/>
      <c r="C4547" s="1027"/>
      <c r="D4547" s="1030"/>
      <c r="E4547" s="196" t="s">
        <v>259</v>
      </c>
      <c r="F4547" s="537"/>
      <c r="G4547" s="351">
        <f>D4546*F4547</f>
        <v>0</v>
      </c>
      <c r="H4547" s="463"/>
      <c r="I4547" s="354">
        <f t="shared" ref="I4547" si="1301">D4546*F4547*H4547</f>
        <v>0</v>
      </c>
      <c r="J4547" s="1033"/>
    </row>
    <row r="4548" spans="2:10" s="115" customFormat="1" ht="15.95" hidden="1" customHeight="1">
      <c r="B4548" s="1024"/>
      <c r="C4548" s="1027"/>
      <c r="D4548" s="1030"/>
      <c r="E4548" s="196" t="s">
        <v>243</v>
      </c>
      <c r="F4548" s="537"/>
      <c r="G4548" s="351">
        <f>D4546*F4548</f>
        <v>0</v>
      </c>
      <c r="H4548" s="463"/>
      <c r="I4548" s="354">
        <f>D4546*F4548*H4548</f>
        <v>0</v>
      </c>
      <c r="J4548" s="1033"/>
    </row>
    <row r="4549" spans="2:10" s="115" customFormat="1" ht="15.95" hidden="1" customHeight="1">
      <c r="B4549" s="1024"/>
      <c r="C4549" s="1027"/>
      <c r="D4549" s="1030"/>
      <c r="E4549" s="196" t="s">
        <v>260</v>
      </c>
      <c r="F4549" s="537"/>
      <c r="G4549" s="351">
        <f>D4546*F4549</f>
        <v>0</v>
      </c>
      <c r="H4549" s="463"/>
      <c r="I4549" s="354">
        <f>D4546*F4549*H4549</f>
        <v>0</v>
      </c>
      <c r="J4549" s="1033"/>
    </row>
    <row r="4550" spans="2:10" s="115" customFormat="1" ht="15.95" hidden="1" customHeight="1">
      <c r="B4550" s="1024"/>
      <c r="C4550" s="1027"/>
      <c r="D4550" s="1030"/>
      <c r="E4550" s="196" t="s">
        <v>261</v>
      </c>
      <c r="F4550" s="537"/>
      <c r="G4550" s="351">
        <f>D4546*F4550</f>
        <v>0</v>
      </c>
      <c r="H4550" s="463"/>
      <c r="I4550" s="354">
        <f>D4546*F4550*H4550</f>
        <v>0</v>
      </c>
      <c r="J4550" s="1033"/>
    </row>
    <row r="4551" spans="2:10" s="115" customFormat="1" ht="15.95" hidden="1" customHeight="1">
      <c r="B4551" s="1025"/>
      <c r="C4551" s="1028"/>
      <c r="D4551" s="1031"/>
      <c r="E4551" s="196" t="s">
        <v>126</v>
      </c>
      <c r="F4551" s="537"/>
      <c r="G4551" s="351">
        <f>D4546*F4551</f>
        <v>0</v>
      </c>
      <c r="H4551" s="463"/>
      <c r="I4551" s="354">
        <f>D4546*F4551*H4551</f>
        <v>0</v>
      </c>
      <c r="J4551" s="1034"/>
    </row>
    <row r="4552" spans="2:10" s="115" customFormat="1" ht="15.95" hidden="1" customHeight="1">
      <c r="B4552" s="1023">
        <v>758</v>
      </c>
      <c r="C4552" s="1026"/>
      <c r="D4552" s="1029"/>
      <c r="E4552" s="196" t="s">
        <v>128</v>
      </c>
      <c r="F4552" s="537"/>
      <c r="G4552" s="351">
        <f>D4552*F4552</f>
        <v>0</v>
      </c>
      <c r="H4552" s="463"/>
      <c r="I4552" s="354">
        <f t="shared" ref="I4552" si="1302">D4552*F4552*H4552</f>
        <v>0</v>
      </c>
      <c r="J4552" s="1032">
        <f>SUM(I4552:I4557)</f>
        <v>0</v>
      </c>
    </row>
    <row r="4553" spans="2:10" s="115" customFormat="1" ht="15.95" hidden="1" customHeight="1">
      <c r="B4553" s="1024"/>
      <c r="C4553" s="1027"/>
      <c r="D4553" s="1030"/>
      <c r="E4553" s="196" t="s">
        <v>259</v>
      </c>
      <c r="F4553" s="537"/>
      <c r="G4553" s="351">
        <f>D4552*F4553</f>
        <v>0</v>
      </c>
      <c r="H4553" s="463"/>
      <c r="I4553" s="354">
        <f t="shared" ref="I4553" si="1303">D4552*F4553*H4553</f>
        <v>0</v>
      </c>
      <c r="J4553" s="1033"/>
    </row>
    <row r="4554" spans="2:10" s="115" customFormat="1" ht="15.95" hidden="1" customHeight="1">
      <c r="B4554" s="1024"/>
      <c r="C4554" s="1027"/>
      <c r="D4554" s="1030"/>
      <c r="E4554" s="196" t="s">
        <v>243</v>
      </c>
      <c r="F4554" s="537"/>
      <c r="G4554" s="351">
        <f>D4552*F4554</f>
        <v>0</v>
      </c>
      <c r="H4554" s="463"/>
      <c r="I4554" s="354">
        <f>D4552*F4554*H4554</f>
        <v>0</v>
      </c>
      <c r="J4554" s="1033"/>
    </row>
    <row r="4555" spans="2:10" s="115" customFormat="1" ht="15.95" hidden="1" customHeight="1">
      <c r="B4555" s="1024"/>
      <c r="C4555" s="1027"/>
      <c r="D4555" s="1030"/>
      <c r="E4555" s="196" t="s">
        <v>260</v>
      </c>
      <c r="F4555" s="537"/>
      <c r="G4555" s="351">
        <f>D4552*F4555</f>
        <v>0</v>
      </c>
      <c r="H4555" s="463"/>
      <c r="I4555" s="354">
        <f>D4552*F4555*H4555</f>
        <v>0</v>
      </c>
      <c r="J4555" s="1033"/>
    </row>
    <row r="4556" spans="2:10" s="115" customFormat="1" ht="15.95" hidden="1" customHeight="1">
      <c r="B4556" s="1024"/>
      <c r="C4556" s="1027"/>
      <c r="D4556" s="1030"/>
      <c r="E4556" s="196" t="s">
        <v>261</v>
      </c>
      <c r="F4556" s="537"/>
      <c r="G4556" s="351">
        <f>D4552*F4556</f>
        <v>0</v>
      </c>
      <c r="H4556" s="463"/>
      <c r="I4556" s="354">
        <f>D4552*F4556*H4556</f>
        <v>0</v>
      </c>
      <c r="J4556" s="1033"/>
    </row>
    <row r="4557" spans="2:10" s="115" customFormat="1" ht="15.95" hidden="1" customHeight="1">
      <c r="B4557" s="1025"/>
      <c r="C4557" s="1028"/>
      <c r="D4557" s="1031"/>
      <c r="E4557" s="196" t="s">
        <v>126</v>
      </c>
      <c r="F4557" s="537"/>
      <c r="G4557" s="351">
        <f>D4552*F4557</f>
        <v>0</v>
      </c>
      <c r="H4557" s="463"/>
      <c r="I4557" s="354">
        <f>D4552*F4557*H4557</f>
        <v>0</v>
      </c>
      <c r="J4557" s="1034"/>
    </row>
    <row r="4558" spans="2:10" s="115" customFormat="1" ht="15.95" hidden="1" customHeight="1">
      <c r="B4558" s="1023">
        <v>759</v>
      </c>
      <c r="C4558" s="1026"/>
      <c r="D4558" s="1029"/>
      <c r="E4558" s="196" t="s">
        <v>128</v>
      </c>
      <c r="F4558" s="537"/>
      <c r="G4558" s="351">
        <f>D4558*F4558</f>
        <v>0</v>
      </c>
      <c r="H4558" s="463"/>
      <c r="I4558" s="354">
        <f t="shared" ref="I4558" si="1304">D4558*F4558*H4558</f>
        <v>0</v>
      </c>
      <c r="J4558" s="1032">
        <f>SUM(I4558:I4563)</f>
        <v>0</v>
      </c>
    </row>
    <row r="4559" spans="2:10" s="115" customFormat="1" ht="15.95" hidden="1" customHeight="1">
      <c r="B4559" s="1024"/>
      <c r="C4559" s="1027"/>
      <c r="D4559" s="1030"/>
      <c r="E4559" s="196" t="s">
        <v>259</v>
      </c>
      <c r="F4559" s="537"/>
      <c r="G4559" s="351">
        <f>D4558*F4559</f>
        <v>0</v>
      </c>
      <c r="H4559" s="463"/>
      <c r="I4559" s="354">
        <f t="shared" ref="I4559" si="1305">D4558*F4559*H4559</f>
        <v>0</v>
      </c>
      <c r="J4559" s="1033"/>
    </row>
    <row r="4560" spans="2:10" s="115" customFormat="1" ht="15.95" hidden="1" customHeight="1">
      <c r="B4560" s="1024"/>
      <c r="C4560" s="1027"/>
      <c r="D4560" s="1030"/>
      <c r="E4560" s="196" t="s">
        <v>243</v>
      </c>
      <c r="F4560" s="537"/>
      <c r="G4560" s="351">
        <f>D4558*F4560</f>
        <v>0</v>
      </c>
      <c r="H4560" s="463"/>
      <c r="I4560" s="354">
        <f>D4558*F4560*H4560</f>
        <v>0</v>
      </c>
      <c r="J4560" s="1033"/>
    </row>
    <row r="4561" spans="2:10" s="115" customFormat="1" ht="15.95" hidden="1" customHeight="1">
      <c r="B4561" s="1024"/>
      <c r="C4561" s="1027"/>
      <c r="D4561" s="1030"/>
      <c r="E4561" s="196" t="s">
        <v>260</v>
      </c>
      <c r="F4561" s="537"/>
      <c r="G4561" s="351">
        <f>D4558*F4561</f>
        <v>0</v>
      </c>
      <c r="H4561" s="463"/>
      <c r="I4561" s="354">
        <f>D4558*F4561*H4561</f>
        <v>0</v>
      </c>
      <c r="J4561" s="1033"/>
    </row>
    <row r="4562" spans="2:10" s="115" customFormat="1" ht="15.95" hidden="1" customHeight="1">
      <c r="B4562" s="1024"/>
      <c r="C4562" s="1027"/>
      <c r="D4562" s="1030"/>
      <c r="E4562" s="196" t="s">
        <v>261</v>
      </c>
      <c r="F4562" s="537"/>
      <c r="G4562" s="351">
        <f>D4558*F4562</f>
        <v>0</v>
      </c>
      <c r="H4562" s="463"/>
      <c r="I4562" s="354">
        <f>D4558*F4562*H4562</f>
        <v>0</v>
      </c>
      <c r="J4562" s="1033"/>
    </row>
    <row r="4563" spans="2:10" s="115" customFormat="1" ht="15.95" hidden="1" customHeight="1">
      <c r="B4563" s="1025"/>
      <c r="C4563" s="1028"/>
      <c r="D4563" s="1031"/>
      <c r="E4563" s="196" t="s">
        <v>126</v>
      </c>
      <c r="F4563" s="537"/>
      <c r="G4563" s="351">
        <f>D4558*F4563</f>
        <v>0</v>
      </c>
      <c r="H4563" s="463"/>
      <c r="I4563" s="354">
        <f>D4558*F4563*H4563</f>
        <v>0</v>
      </c>
      <c r="J4563" s="1034"/>
    </row>
    <row r="4564" spans="2:10" s="115" customFormat="1" ht="15.95" hidden="1" customHeight="1">
      <c r="B4564" s="1023">
        <v>760</v>
      </c>
      <c r="C4564" s="1026"/>
      <c r="D4564" s="1029"/>
      <c r="E4564" s="196" t="s">
        <v>128</v>
      </c>
      <c r="F4564" s="537"/>
      <c r="G4564" s="351">
        <f>D4564*F4564</f>
        <v>0</v>
      </c>
      <c r="H4564" s="463"/>
      <c r="I4564" s="354">
        <f t="shared" ref="I4564" si="1306">D4564*F4564*H4564</f>
        <v>0</v>
      </c>
      <c r="J4564" s="1032">
        <f>SUM(I4564:I4569)</f>
        <v>0</v>
      </c>
    </row>
    <row r="4565" spans="2:10" s="115" customFormat="1" ht="15.95" hidden="1" customHeight="1">
      <c r="B4565" s="1024"/>
      <c r="C4565" s="1027"/>
      <c r="D4565" s="1030"/>
      <c r="E4565" s="196" t="s">
        <v>259</v>
      </c>
      <c r="F4565" s="537"/>
      <c r="G4565" s="351">
        <f>D4564*F4565</f>
        <v>0</v>
      </c>
      <c r="H4565" s="463"/>
      <c r="I4565" s="354">
        <f t="shared" ref="I4565" si="1307">D4564*F4565*H4565</f>
        <v>0</v>
      </c>
      <c r="J4565" s="1033"/>
    </row>
    <row r="4566" spans="2:10" s="115" customFormat="1" ht="15.95" hidden="1" customHeight="1">
      <c r="B4566" s="1024"/>
      <c r="C4566" s="1027"/>
      <c r="D4566" s="1030"/>
      <c r="E4566" s="196" t="s">
        <v>243</v>
      </c>
      <c r="F4566" s="537"/>
      <c r="G4566" s="351">
        <f>D4564*F4566</f>
        <v>0</v>
      </c>
      <c r="H4566" s="463"/>
      <c r="I4566" s="354">
        <f>D4564*F4566*H4566</f>
        <v>0</v>
      </c>
      <c r="J4566" s="1033"/>
    </row>
    <row r="4567" spans="2:10" s="115" customFormat="1" ht="15.95" hidden="1" customHeight="1">
      <c r="B4567" s="1024"/>
      <c r="C4567" s="1027"/>
      <c r="D4567" s="1030"/>
      <c r="E4567" s="196" t="s">
        <v>260</v>
      </c>
      <c r="F4567" s="537"/>
      <c r="G4567" s="351">
        <f>D4564*F4567</f>
        <v>0</v>
      </c>
      <c r="H4567" s="463"/>
      <c r="I4567" s="354">
        <f>D4564*F4567*H4567</f>
        <v>0</v>
      </c>
      <c r="J4567" s="1033"/>
    </row>
    <row r="4568" spans="2:10" s="115" customFormat="1" ht="15.95" hidden="1" customHeight="1">
      <c r="B4568" s="1024"/>
      <c r="C4568" s="1027"/>
      <c r="D4568" s="1030"/>
      <c r="E4568" s="196" t="s">
        <v>261</v>
      </c>
      <c r="F4568" s="537"/>
      <c r="G4568" s="351">
        <f>D4564*F4568</f>
        <v>0</v>
      </c>
      <c r="H4568" s="463"/>
      <c r="I4568" s="354">
        <f>D4564*F4568*H4568</f>
        <v>0</v>
      </c>
      <c r="J4568" s="1033"/>
    </row>
    <row r="4569" spans="2:10" s="115" customFormat="1" ht="15.95" hidden="1" customHeight="1">
      <c r="B4569" s="1025"/>
      <c r="C4569" s="1028"/>
      <c r="D4569" s="1031"/>
      <c r="E4569" s="196" t="s">
        <v>126</v>
      </c>
      <c r="F4569" s="537"/>
      <c r="G4569" s="351">
        <f>D4564*F4569</f>
        <v>0</v>
      </c>
      <c r="H4569" s="463"/>
      <c r="I4569" s="354">
        <f>D4564*F4569*H4569</f>
        <v>0</v>
      </c>
      <c r="J4569" s="1034"/>
    </row>
    <row r="4570" spans="2:10" s="115" customFormat="1" ht="15.95" hidden="1" customHeight="1">
      <c r="B4570" s="1023">
        <v>761</v>
      </c>
      <c r="C4570" s="1026"/>
      <c r="D4570" s="1029"/>
      <c r="E4570" s="196" t="s">
        <v>128</v>
      </c>
      <c r="F4570" s="537"/>
      <c r="G4570" s="351">
        <f>D4570*F4570</f>
        <v>0</v>
      </c>
      <c r="H4570" s="463"/>
      <c r="I4570" s="354">
        <f t="shared" ref="I4570" si="1308">D4570*F4570*H4570</f>
        <v>0</v>
      </c>
      <c r="J4570" s="1032">
        <f>SUM(I4570:I4575)</f>
        <v>0</v>
      </c>
    </row>
    <row r="4571" spans="2:10" s="115" customFormat="1" ht="15.95" hidden="1" customHeight="1">
      <c r="B4571" s="1024"/>
      <c r="C4571" s="1027"/>
      <c r="D4571" s="1030"/>
      <c r="E4571" s="196" t="s">
        <v>259</v>
      </c>
      <c r="F4571" s="537"/>
      <c r="G4571" s="351">
        <f>D4570*F4571</f>
        <v>0</v>
      </c>
      <c r="H4571" s="463"/>
      <c r="I4571" s="354">
        <f t="shared" ref="I4571" si="1309">D4570*F4571*H4571</f>
        <v>0</v>
      </c>
      <c r="J4571" s="1033"/>
    </row>
    <row r="4572" spans="2:10" s="115" customFormat="1" ht="15.95" hidden="1" customHeight="1">
      <c r="B4572" s="1024"/>
      <c r="C4572" s="1027"/>
      <c r="D4572" s="1030"/>
      <c r="E4572" s="196" t="s">
        <v>243</v>
      </c>
      <c r="F4572" s="537"/>
      <c r="G4572" s="351">
        <f>D4570*F4572</f>
        <v>0</v>
      </c>
      <c r="H4572" s="463"/>
      <c r="I4572" s="354">
        <f>D4570*F4572*H4572</f>
        <v>0</v>
      </c>
      <c r="J4572" s="1033"/>
    </row>
    <row r="4573" spans="2:10" s="115" customFormat="1" ht="15.95" hidden="1" customHeight="1">
      <c r="B4573" s="1024"/>
      <c r="C4573" s="1027"/>
      <c r="D4573" s="1030"/>
      <c r="E4573" s="196" t="s">
        <v>260</v>
      </c>
      <c r="F4573" s="537"/>
      <c r="G4573" s="351">
        <f>D4570*F4573</f>
        <v>0</v>
      </c>
      <c r="H4573" s="463"/>
      <c r="I4573" s="354">
        <f>D4570*F4573*H4573</f>
        <v>0</v>
      </c>
      <c r="J4573" s="1033"/>
    </row>
    <row r="4574" spans="2:10" s="115" customFormat="1" ht="15.95" hidden="1" customHeight="1">
      <c r="B4574" s="1024"/>
      <c r="C4574" s="1027"/>
      <c r="D4574" s="1030"/>
      <c r="E4574" s="196" t="s">
        <v>261</v>
      </c>
      <c r="F4574" s="537"/>
      <c r="G4574" s="351">
        <f>D4570*F4574</f>
        <v>0</v>
      </c>
      <c r="H4574" s="463"/>
      <c r="I4574" s="354">
        <f>D4570*F4574*H4574</f>
        <v>0</v>
      </c>
      <c r="J4574" s="1033"/>
    </row>
    <row r="4575" spans="2:10" s="115" customFormat="1" ht="15.95" hidden="1" customHeight="1">
      <c r="B4575" s="1025"/>
      <c r="C4575" s="1028"/>
      <c r="D4575" s="1031"/>
      <c r="E4575" s="196" t="s">
        <v>126</v>
      </c>
      <c r="F4575" s="537"/>
      <c r="G4575" s="351">
        <f>D4570*F4575</f>
        <v>0</v>
      </c>
      <c r="H4575" s="463"/>
      <c r="I4575" s="354">
        <f>D4570*F4575*H4575</f>
        <v>0</v>
      </c>
      <c r="J4575" s="1034"/>
    </row>
    <row r="4576" spans="2:10" s="115" customFormat="1" ht="15.95" hidden="1" customHeight="1">
      <c r="B4576" s="1023">
        <v>762</v>
      </c>
      <c r="C4576" s="1026"/>
      <c r="D4576" s="1029"/>
      <c r="E4576" s="196" t="s">
        <v>128</v>
      </c>
      <c r="F4576" s="537"/>
      <c r="G4576" s="351">
        <f>D4576*F4576</f>
        <v>0</v>
      </c>
      <c r="H4576" s="463"/>
      <c r="I4576" s="354">
        <f t="shared" ref="I4576" si="1310">D4576*F4576*H4576</f>
        <v>0</v>
      </c>
      <c r="J4576" s="1032">
        <f>SUM(I4576:I4581)</f>
        <v>0</v>
      </c>
    </row>
    <row r="4577" spans="2:10" s="115" customFormat="1" ht="15.95" hidden="1" customHeight="1">
      <c r="B4577" s="1024"/>
      <c r="C4577" s="1027"/>
      <c r="D4577" s="1030"/>
      <c r="E4577" s="196" t="s">
        <v>259</v>
      </c>
      <c r="F4577" s="537"/>
      <c r="G4577" s="351">
        <f>D4576*F4577</f>
        <v>0</v>
      </c>
      <c r="H4577" s="463"/>
      <c r="I4577" s="354">
        <f t="shared" ref="I4577" si="1311">D4576*F4577*H4577</f>
        <v>0</v>
      </c>
      <c r="J4577" s="1033"/>
    </row>
    <row r="4578" spans="2:10" s="115" customFormat="1" ht="15.95" hidden="1" customHeight="1">
      <c r="B4578" s="1024"/>
      <c r="C4578" s="1027"/>
      <c r="D4578" s="1030"/>
      <c r="E4578" s="196" t="s">
        <v>243</v>
      </c>
      <c r="F4578" s="537"/>
      <c r="G4578" s="351">
        <f>D4576*F4578</f>
        <v>0</v>
      </c>
      <c r="H4578" s="463"/>
      <c r="I4578" s="354">
        <f>D4576*F4578*H4578</f>
        <v>0</v>
      </c>
      <c r="J4578" s="1033"/>
    </row>
    <row r="4579" spans="2:10" s="115" customFormat="1" ht="15.95" hidden="1" customHeight="1">
      <c r="B4579" s="1024"/>
      <c r="C4579" s="1027"/>
      <c r="D4579" s="1030"/>
      <c r="E4579" s="196" t="s">
        <v>260</v>
      </c>
      <c r="F4579" s="537"/>
      <c r="G4579" s="351">
        <f>D4576*F4579</f>
        <v>0</v>
      </c>
      <c r="H4579" s="463"/>
      <c r="I4579" s="354">
        <f>D4576*F4579*H4579</f>
        <v>0</v>
      </c>
      <c r="J4579" s="1033"/>
    </row>
    <row r="4580" spans="2:10" s="115" customFormat="1" ht="15.95" hidden="1" customHeight="1">
      <c r="B4580" s="1024"/>
      <c r="C4580" s="1027"/>
      <c r="D4580" s="1030"/>
      <c r="E4580" s="196" t="s">
        <v>261</v>
      </c>
      <c r="F4580" s="537"/>
      <c r="G4580" s="351">
        <f>D4576*F4580</f>
        <v>0</v>
      </c>
      <c r="H4580" s="463"/>
      <c r="I4580" s="354">
        <f>D4576*F4580*H4580</f>
        <v>0</v>
      </c>
      <c r="J4580" s="1033"/>
    </row>
    <row r="4581" spans="2:10" s="115" customFormat="1" ht="15.95" hidden="1" customHeight="1">
      <c r="B4581" s="1025"/>
      <c r="C4581" s="1028"/>
      <c r="D4581" s="1031"/>
      <c r="E4581" s="196" t="s">
        <v>126</v>
      </c>
      <c r="F4581" s="537"/>
      <c r="G4581" s="351">
        <f>D4576*F4581</f>
        <v>0</v>
      </c>
      <c r="H4581" s="463"/>
      <c r="I4581" s="354">
        <f>D4576*F4581*H4581</f>
        <v>0</v>
      </c>
      <c r="J4581" s="1034"/>
    </row>
    <row r="4582" spans="2:10" s="115" customFormat="1" ht="15.95" hidden="1" customHeight="1">
      <c r="B4582" s="1023">
        <v>763</v>
      </c>
      <c r="C4582" s="1026"/>
      <c r="D4582" s="1029"/>
      <c r="E4582" s="196" t="s">
        <v>128</v>
      </c>
      <c r="F4582" s="537"/>
      <c r="G4582" s="351">
        <f>D4582*F4582</f>
        <v>0</v>
      </c>
      <c r="H4582" s="463"/>
      <c r="I4582" s="354">
        <f t="shared" ref="I4582" si="1312">D4582*F4582*H4582</f>
        <v>0</v>
      </c>
      <c r="J4582" s="1032">
        <f>SUM(I4582:I4587)</f>
        <v>0</v>
      </c>
    </row>
    <row r="4583" spans="2:10" s="115" customFormat="1" ht="15.95" hidden="1" customHeight="1">
      <c r="B4583" s="1024"/>
      <c r="C4583" s="1027"/>
      <c r="D4583" s="1030"/>
      <c r="E4583" s="196" t="s">
        <v>259</v>
      </c>
      <c r="F4583" s="537"/>
      <c r="G4583" s="351">
        <f>D4582*F4583</f>
        <v>0</v>
      </c>
      <c r="H4583" s="463"/>
      <c r="I4583" s="354">
        <f t="shared" ref="I4583" si="1313">D4582*F4583*H4583</f>
        <v>0</v>
      </c>
      <c r="J4583" s="1033"/>
    </row>
    <row r="4584" spans="2:10" s="115" customFormat="1" ht="15.95" hidden="1" customHeight="1">
      <c r="B4584" s="1024"/>
      <c r="C4584" s="1027"/>
      <c r="D4584" s="1030"/>
      <c r="E4584" s="196" t="s">
        <v>243</v>
      </c>
      <c r="F4584" s="537"/>
      <c r="G4584" s="351">
        <f>D4582*F4584</f>
        <v>0</v>
      </c>
      <c r="H4584" s="463"/>
      <c r="I4584" s="354">
        <f>D4582*F4584*H4584</f>
        <v>0</v>
      </c>
      <c r="J4584" s="1033"/>
    </row>
    <row r="4585" spans="2:10" s="115" customFormat="1" ht="15.95" hidden="1" customHeight="1">
      <c r="B4585" s="1024"/>
      <c r="C4585" s="1027"/>
      <c r="D4585" s="1030"/>
      <c r="E4585" s="196" t="s">
        <v>260</v>
      </c>
      <c r="F4585" s="537"/>
      <c r="G4585" s="351">
        <f>D4582*F4585</f>
        <v>0</v>
      </c>
      <c r="H4585" s="463"/>
      <c r="I4585" s="354">
        <f>D4582*F4585*H4585</f>
        <v>0</v>
      </c>
      <c r="J4585" s="1033"/>
    </row>
    <row r="4586" spans="2:10" s="115" customFormat="1" ht="15.95" hidden="1" customHeight="1">
      <c r="B4586" s="1024"/>
      <c r="C4586" s="1027"/>
      <c r="D4586" s="1030"/>
      <c r="E4586" s="196" t="s">
        <v>261</v>
      </c>
      <c r="F4586" s="537"/>
      <c r="G4586" s="351">
        <f>D4582*F4586</f>
        <v>0</v>
      </c>
      <c r="H4586" s="463"/>
      <c r="I4586" s="354">
        <f>D4582*F4586*H4586</f>
        <v>0</v>
      </c>
      <c r="J4586" s="1033"/>
    </row>
    <row r="4587" spans="2:10" s="115" customFormat="1" ht="15.95" hidden="1" customHeight="1">
      <c r="B4587" s="1025"/>
      <c r="C4587" s="1028"/>
      <c r="D4587" s="1031"/>
      <c r="E4587" s="196" t="s">
        <v>126</v>
      </c>
      <c r="F4587" s="537"/>
      <c r="G4587" s="351">
        <f>D4582*F4587</f>
        <v>0</v>
      </c>
      <c r="H4587" s="463"/>
      <c r="I4587" s="354">
        <f>D4582*F4587*H4587</f>
        <v>0</v>
      </c>
      <c r="J4587" s="1034"/>
    </row>
    <row r="4588" spans="2:10" s="115" customFormat="1" ht="15.95" hidden="1" customHeight="1">
      <c r="B4588" s="1023">
        <v>764</v>
      </c>
      <c r="C4588" s="1026"/>
      <c r="D4588" s="1029"/>
      <c r="E4588" s="196" t="s">
        <v>128</v>
      </c>
      <c r="F4588" s="537"/>
      <c r="G4588" s="351">
        <f>D4588*F4588</f>
        <v>0</v>
      </c>
      <c r="H4588" s="463"/>
      <c r="I4588" s="354">
        <f t="shared" ref="I4588" si="1314">D4588*F4588*H4588</f>
        <v>0</v>
      </c>
      <c r="J4588" s="1032">
        <f>SUM(I4588:I4593)</f>
        <v>0</v>
      </c>
    </row>
    <row r="4589" spans="2:10" s="115" customFormat="1" ht="15.95" hidden="1" customHeight="1">
      <c r="B4589" s="1024"/>
      <c r="C4589" s="1027"/>
      <c r="D4589" s="1030"/>
      <c r="E4589" s="196" t="s">
        <v>259</v>
      </c>
      <c r="F4589" s="537"/>
      <c r="G4589" s="351">
        <f>D4588*F4589</f>
        <v>0</v>
      </c>
      <c r="H4589" s="463"/>
      <c r="I4589" s="354">
        <f t="shared" ref="I4589" si="1315">D4588*F4589*H4589</f>
        <v>0</v>
      </c>
      <c r="J4589" s="1033"/>
    </row>
    <row r="4590" spans="2:10" s="115" customFormat="1" ht="15.95" hidden="1" customHeight="1">
      <c r="B4590" s="1024"/>
      <c r="C4590" s="1027"/>
      <c r="D4590" s="1030"/>
      <c r="E4590" s="196" t="s">
        <v>243</v>
      </c>
      <c r="F4590" s="537"/>
      <c r="G4590" s="351">
        <f>D4588*F4590</f>
        <v>0</v>
      </c>
      <c r="H4590" s="463"/>
      <c r="I4590" s="354">
        <f>D4588*F4590*H4590</f>
        <v>0</v>
      </c>
      <c r="J4590" s="1033"/>
    </row>
    <row r="4591" spans="2:10" s="115" customFormat="1" ht="15.95" hidden="1" customHeight="1">
      <c r="B4591" s="1024"/>
      <c r="C4591" s="1027"/>
      <c r="D4591" s="1030"/>
      <c r="E4591" s="196" t="s">
        <v>260</v>
      </c>
      <c r="F4591" s="537"/>
      <c r="G4591" s="351">
        <f>D4588*F4591</f>
        <v>0</v>
      </c>
      <c r="H4591" s="463"/>
      <c r="I4591" s="354">
        <f>D4588*F4591*H4591</f>
        <v>0</v>
      </c>
      <c r="J4591" s="1033"/>
    </row>
    <row r="4592" spans="2:10" s="115" customFormat="1" ht="15.95" hidden="1" customHeight="1">
      <c r="B4592" s="1024"/>
      <c r="C4592" s="1027"/>
      <c r="D4592" s="1030"/>
      <c r="E4592" s="196" t="s">
        <v>261</v>
      </c>
      <c r="F4592" s="537"/>
      <c r="G4592" s="351">
        <f>D4588*F4592</f>
        <v>0</v>
      </c>
      <c r="H4592" s="463"/>
      <c r="I4592" s="354">
        <f>D4588*F4592*H4592</f>
        <v>0</v>
      </c>
      <c r="J4592" s="1033"/>
    </row>
    <row r="4593" spans="2:10" s="115" customFormat="1" ht="15.95" hidden="1" customHeight="1">
      <c r="B4593" s="1025"/>
      <c r="C4593" s="1028"/>
      <c r="D4593" s="1031"/>
      <c r="E4593" s="196" t="s">
        <v>126</v>
      </c>
      <c r="F4593" s="537"/>
      <c r="G4593" s="351">
        <f>D4588*F4593</f>
        <v>0</v>
      </c>
      <c r="H4593" s="463"/>
      <c r="I4593" s="354">
        <f>D4588*F4593*H4593</f>
        <v>0</v>
      </c>
      <c r="J4593" s="1034"/>
    </row>
    <row r="4594" spans="2:10" s="115" customFormat="1" ht="15.95" hidden="1" customHeight="1">
      <c r="B4594" s="1023">
        <v>765</v>
      </c>
      <c r="C4594" s="1026"/>
      <c r="D4594" s="1029"/>
      <c r="E4594" s="196" t="s">
        <v>128</v>
      </c>
      <c r="F4594" s="537"/>
      <c r="G4594" s="351">
        <f>D4594*F4594</f>
        <v>0</v>
      </c>
      <c r="H4594" s="463"/>
      <c r="I4594" s="354">
        <f t="shared" ref="I4594" si="1316">D4594*F4594*H4594</f>
        <v>0</v>
      </c>
      <c r="J4594" s="1032">
        <f>SUM(I4594:I4599)</f>
        <v>0</v>
      </c>
    </row>
    <row r="4595" spans="2:10" s="115" customFormat="1" ht="15.95" hidden="1" customHeight="1">
      <c r="B4595" s="1024"/>
      <c r="C4595" s="1027"/>
      <c r="D4595" s="1030"/>
      <c r="E4595" s="196" t="s">
        <v>259</v>
      </c>
      <c r="F4595" s="537"/>
      <c r="G4595" s="351">
        <f>D4594*F4595</f>
        <v>0</v>
      </c>
      <c r="H4595" s="463"/>
      <c r="I4595" s="354">
        <f t="shared" ref="I4595" si="1317">D4594*F4595*H4595</f>
        <v>0</v>
      </c>
      <c r="J4595" s="1033"/>
    </row>
    <row r="4596" spans="2:10" s="115" customFormat="1" ht="15.95" hidden="1" customHeight="1">
      <c r="B4596" s="1024"/>
      <c r="C4596" s="1027"/>
      <c r="D4596" s="1030"/>
      <c r="E4596" s="196" t="s">
        <v>243</v>
      </c>
      <c r="F4596" s="537"/>
      <c r="G4596" s="351">
        <f>D4594*F4596</f>
        <v>0</v>
      </c>
      <c r="H4596" s="463"/>
      <c r="I4596" s="354">
        <f>D4594*F4596*H4596</f>
        <v>0</v>
      </c>
      <c r="J4596" s="1033"/>
    </row>
    <row r="4597" spans="2:10" s="115" customFormat="1" ht="15.95" hidden="1" customHeight="1">
      <c r="B4597" s="1024"/>
      <c r="C4597" s="1027"/>
      <c r="D4597" s="1030"/>
      <c r="E4597" s="196" t="s">
        <v>260</v>
      </c>
      <c r="F4597" s="537"/>
      <c r="G4597" s="351">
        <f>D4594*F4597</f>
        <v>0</v>
      </c>
      <c r="H4597" s="463"/>
      <c r="I4597" s="354">
        <f>D4594*F4597*H4597</f>
        <v>0</v>
      </c>
      <c r="J4597" s="1033"/>
    </row>
    <row r="4598" spans="2:10" s="115" customFormat="1" ht="15.95" hidden="1" customHeight="1">
      <c r="B4598" s="1024"/>
      <c r="C4598" s="1027"/>
      <c r="D4598" s="1030"/>
      <c r="E4598" s="196" t="s">
        <v>261</v>
      </c>
      <c r="F4598" s="537"/>
      <c r="G4598" s="351">
        <f>D4594*F4598</f>
        <v>0</v>
      </c>
      <c r="H4598" s="463"/>
      <c r="I4598" s="354">
        <f>D4594*F4598*H4598</f>
        <v>0</v>
      </c>
      <c r="J4598" s="1033"/>
    </row>
    <row r="4599" spans="2:10" s="115" customFormat="1" ht="15.95" hidden="1" customHeight="1">
      <c r="B4599" s="1025"/>
      <c r="C4599" s="1028"/>
      <c r="D4599" s="1031"/>
      <c r="E4599" s="196" t="s">
        <v>126</v>
      </c>
      <c r="F4599" s="537"/>
      <c r="G4599" s="351">
        <f>D4594*F4599</f>
        <v>0</v>
      </c>
      <c r="H4599" s="463"/>
      <c r="I4599" s="354">
        <f>D4594*F4599*H4599</f>
        <v>0</v>
      </c>
      <c r="J4599" s="1034"/>
    </row>
    <row r="4600" spans="2:10" s="115" customFormat="1" ht="15.95" hidden="1" customHeight="1">
      <c r="B4600" s="1023">
        <v>766</v>
      </c>
      <c r="C4600" s="1026"/>
      <c r="D4600" s="1029"/>
      <c r="E4600" s="196" t="s">
        <v>128</v>
      </c>
      <c r="F4600" s="537"/>
      <c r="G4600" s="351">
        <f>D4600*F4600</f>
        <v>0</v>
      </c>
      <c r="H4600" s="463"/>
      <c r="I4600" s="354">
        <f t="shared" ref="I4600" si="1318">D4600*F4600*H4600</f>
        <v>0</v>
      </c>
      <c r="J4600" s="1032">
        <f>SUM(I4600:I4605)</f>
        <v>0</v>
      </c>
    </row>
    <row r="4601" spans="2:10" s="115" customFormat="1" ht="15.95" hidden="1" customHeight="1">
      <c r="B4601" s="1024"/>
      <c r="C4601" s="1027"/>
      <c r="D4601" s="1030"/>
      <c r="E4601" s="196" t="s">
        <v>259</v>
      </c>
      <c r="F4601" s="537"/>
      <c r="G4601" s="351">
        <f>D4600*F4601</f>
        <v>0</v>
      </c>
      <c r="H4601" s="463"/>
      <c r="I4601" s="354">
        <f t="shared" ref="I4601" si="1319">D4600*F4601*H4601</f>
        <v>0</v>
      </c>
      <c r="J4601" s="1033"/>
    </row>
    <row r="4602" spans="2:10" s="115" customFormat="1" ht="15.95" hidden="1" customHeight="1">
      <c r="B4602" s="1024"/>
      <c r="C4602" s="1027"/>
      <c r="D4602" s="1030"/>
      <c r="E4602" s="196" t="s">
        <v>243</v>
      </c>
      <c r="F4602" s="537"/>
      <c r="G4602" s="351">
        <f>D4600*F4602</f>
        <v>0</v>
      </c>
      <c r="H4602" s="463"/>
      <c r="I4602" s="354">
        <f>D4600*F4602*H4602</f>
        <v>0</v>
      </c>
      <c r="J4602" s="1033"/>
    </row>
    <row r="4603" spans="2:10" s="115" customFormat="1" ht="15.95" hidden="1" customHeight="1">
      <c r="B4603" s="1024"/>
      <c r="C4603" s="1027"/>
      <c r="D4603" s="1030"/>
      <c r="E4603" s="196" t="s">
        <v>260</v>
      </c>
      <c r="F4603" s="537"/>
      <c r="G4603" s="351">
        <f>D4600*F4603</f>
        <v>0</v>
      </c>
      <c r="H4603" s="463"/>
      <c r="I4603" s="354">
        <f>D4600*F4603*H4603</f>
        <v>0</v>
      </c>
      <c r="J4603" s="1033"/>
    </row>
    <row r="4604" spans="2:10" s="115" customFormat="1" ht="15.95" hidden="1" customHeight="1">
      <c r="B4604" s="1024"/>
      <c r="C4604" s="1027"/>
      <c r="D4604" s="1030"/>
      <c r="E4604" s="196" t="s">
        <v>261</v>
      </c>
      <c r="F4604" s="537"/>
      <c r="G4604" s="351">
        <f>D4600*F4604</f>
        <v>0</v>
      </c>
      <c r="H4604" s="463"/>
      <c r="I4604" s="354">
        <f>D4600*F4604*H4604</f>
        <v>0</v>
      </c>
      <c r="J4604" s="1033"/>
    </row>
    <row r="4605" spans="2:10" s="115" customFormat="1" ht="15.95" hidden="1" customHeight="1">
      <c r="B4605" s="1025"/>
      <c r="C4605" s="1028"/>
      <c r="D4605" s="1031"/>
      <c r="E4605" s="196" t="s">
        <v>126</v>
      </c>
      <c r="F4605" s="537"/>
      <c r="G4605" s="351">
        <f>D4600*F4605</f>
        <v>0</v>
      </c>
      <c r="H4605" s="463"/>
      <c r="I4605" s="354">
        <f>D4600*F4605*H4605</f>
        <v>0</v>
      </c>
      <c r="J4605" s="1034"/>
    </row>
    <row r="4606" spans="2:10" s="115" customFormat="1" ht="15.95" hidden="1" customHeight="1">
      <c r="B4606" s="1023">
        <v>767</v>
      </c>
      <c r="C4606" s="1026"/>
      <c r="D4606" s="1029"/>
      <c r="E4606" s="196" t="s">
        <v>128</v>
      </c>
      <c r="F4606" s="537"/>
      <c r="G4606" s="351">
        <f>D4606*F4606</f>
        <v>0</v>
      </c>
      <c r="H4606" s="463"/>
      <c r="I4606" s="354">
        <f t="shared" ref="I4606" si="1320">D4606*F4606*H4606</f>
        <v>0</v>
      </c>
      <c r="J4606" s="1032">
        <f>SUM(I4606:I4611)</f>
        <v>0</v>
      </c>
    </row>
    <row r="4607" spans="2:10" s="115" customFormat="1" ht="15.95" hidden="1" customHeight="1">
      <c r="B4607" s="1024"/>
      <c r="C4607" s="1027"/>
      <c r="D4607" s="1030"/>
      <c r="E4607" s="196" t="s">
        <v>259</v>
      </c>
      <c r="F4607" s="537"/>
      <c r="G4607" s="351">
        <f>D4606*F4607</f>
        <v>0</v>
      </c>
      <c r="H4607" s="463"/>
      <c r="I4607" s="354">
        <f t="shared" ref="I4607" si="1321">D4606*F4607*H4607</f>
        <v>0</v>
      </c>
      <c r="J4607" s="1033"/>
    </row>
    <row r="4608" spans="2:10" s="115" customFormat="1" ht="15.95" hidden="1" customHeight="1">
      <c r="B4608" s="1024"/>
      <c r="C4608" s="1027"/>
      <c r="D4608" s="1030"/>
      <c r="E4608" s="196" t="s">
        <v>243</v>
      </c>
      <c r="F4608" s="537"/>
      <c r="G4608" s="351">
        <f>D4606*F4608</f>
        <v>0</v>
      </c>
      <c r="H4608" s="463"/>
      <c r="I4608" s="354">
        <f>D4606*F4608*H4608</f>
        <v>0</v>
      </c>
      <c r="J4608" s="1033"/>
    </row>
    <row r="4609" spans="2:10" s="115" customFormat="1" ht="15.95" hidden="1" customHeight="1">
      <c r="B4609" s="1024"/>
      <c r="C4609" s="1027"/>
      <c r="D4609" s="1030"/>
      <c r="E4609" s="196" t="s">
        <v>260</v>
      </c>
      <c r="F4609" s="537"/>
      <c r="G4609" s="351">
        <f>D4606*F4609</f>
        <v>0</v>
      </c>
      <c r="H4609" s="463"/>
      <c r="I4609" s="354">
        <f>D4606*F4609*H4609</f>
        <v>0</v>
      </c>
      <c r="J4609" s="1033"/>
    </row>
    <row r="4610" spans="2:10" s="115" customFormat="1" ht="15.95" hidden="1" customHeight="1">
      <c r="B4610" s="1024"/>
      <c r="C4610" s="1027"/>
      <c r="D4610" s="1030"/>
      <c r="E4610" s="196" t="s">
        <v>261</v>
      </c>
      <c r="F4610" s="537"/>
      <c r="G4610" s="351">
        <f>D4606*F4610</f>
        <v>0</v>
      </c>
      <c r="H4610" s="463"/>
      <c r="I4610" s="354">
        <f>D4606*F4610*H4610</f>
        <v>0</v>
      </c>
      <c r="J4610" s="1033"/>
    </row>
    <row r="4611" spans="2:10" s="115" customFormat="1" ht="15.95" hidden="1" customHeight="1">
      <c r="B4611" s="1025"/>
      <c r="C4611" s="1028"/>
      <c r="D4611" s="1031"/>
      <c r="E4611" s="196" t="s">
        <v>126</v>
      </c>
      <c r="F4611" s="537"/>
      <c r="G4611" s="351">
        <f>D4606*F4611</f>
        <v>0</v>
      </c>
      <c r="H4611" s="463"/>
      <c r="I4611" s="354">
        <f>D4606*F4611*H4611</f>
        <v>0</v>
      </c>
      <c r="J4611" s="1034"/>
    </row>
    <row r="4612" spans="2:10" s="115" customFormat="1" ht="15.95" hidden="1" customHeight="1">
      <c r="B4612" s="1023">
        <v>768</v>
      </c>
      <c r="C4612" s="1026"/>
      <c r="D4612" s="1029"/>
      <c r="E4612" s="196" t="s">
        <v>128</v>
      </c>
      <c r="F4612" s="537"/>
      <c r="G4612" s="351">
        <f>D4612*F4612</f>
        <v>0</v>
      </c>
      <c r="H4612" s="463"/>
      <c r="I4612" s="354">
        <f t="shared" ref="I4612" si="1322">D4612*F4612*H4612</f>
        <v>0</v>
      </c>
      <c r="J4612" s="1032">
        <f>SUM(I4612:I4617)</f>
        <v>0</v>
      </c>
    </row>
    <row r="4613" spans="2:10" s="115" customFormat="1" ht="15.95" hidden="1" customHeight="1">
      <c r="B4613" s="1024"/>
      <c r="C4613" s="1027"/>
      <c r="D4613" s="1030"/>
      <c r="E4613" s="196" t="s">
        <v>259</v>
      </c>
      <c r="F4613" s="537"/>
      <c r="G4613" s="351">
        <f>D4612*F4613</f>
        <v>0</v>
      </c>
      <c r="H4613" s="463"/>
      <c r="I4613" s="354">
        <f t="shared" ref="I4613" si="1323">D4612*F4613*H4613</f>
        <v>0</v>
      </c>
      <c r="J4613" s="1033"/>
    </row>
    <row r="4614" spans="2:10" s="115" customFormat="1" ht="15.95" hidden="1" customHeight="1">
      <c r="B4614" s="1024"/>
      <c r="C4614" s="1027"/>
      <c r="D4614" s="1030"/>
      <c r="E4614" s="196" t="s">
        <v>243</v>
      </c>
      <c r="F4614" s="537"/>
      <c r="G4614" s="351">
        <f>D4612*F4614</f>
        <v>0</v>
      </c>
      <c r="H4614" s="463"/>
      <c r="I4614" s="354">
        <f>D4612*F4614*H4614</f>
        <v>0</v>
      </c>
      <c r="J4614" s="1033"/>
    </row>
    <row r="4615" spans="2:10" s="115" customFormat="1" ht="15.95" hidden="1" customHeight="1">
      <c r="B4615" s="1024"/>
      <c r="C4615" s="1027"/>
      <c r="D4615" s="1030"/>
      <c r="E4615" s="196" t="s">
        <v>260</v>
      </c>
      <c r="F4615" s="537"/>
      <c r="G4615" s="351">
        <f>D4612*F4615</f>
        <v>0</v>
      </c>
      <c r="H4615" s="463"/>
      <c r="I4615" s="354">
        <f>D4612*F4615*H4615</f>
        <v>0</v>
      </c>
      <c r="J4615" s="1033"/>
    </row>
    <row r="4616" spans="2:10" s="115" customFormat="1" ht="15.95" hidden="1" customHeight="1">
      <c r="B4616" s="1024"/>
      <c r="C4616" s="1027"/>
      <c r="D4616" s="1030"/>
      <c r="E4616" s="196" t="s">
        <v>261</v>
      </c>
      <c r="F4616" s="537"/>
      <c r="G4616" s="351">
        <f>D4612*F4616</f>
        <v>0</v>
      </c>
      <c r="H4616" s="463"/>
      <c r="I4616" s="354">
        <f>D4612*F4616*H4616</f>
        <v>0</v>
      </c>
      <c r="J4616" s="1033"/>
    </row>
    <row r="4617" spans="2:10" s="115" customFormat="1" ht="15.95" hidden="1" customHeight="1">
      <c r="B4617" s="1025"/>
      <c r="C4617" s="1028"/>
      <c r="D4617" s="1031"/>
      <c r="E4617" s="196" t="s">
        <v>126</v>
      </c>
      <c r="F4617" s="537"/>
      <c r="G4617" s="351">
        <f>D4612*F4617</f>
        <v>0</v>
      </c>
      <c r="H4617" s="463"/>
      <c r="I4617" s="354">
        <f>D4612*F4617*H4617</f>
        <v>0</v>
      </c>
      <c r="J4617" s="1034"/>
    </row>
    <row r="4618" spans="2:10" s="115" customFormat="1" ht="15.95" hidden="1" customHeight="1">
      <c r="B4618" s="1023">
        <v>769</v>
      </c>
      <c r="C4618" s="1026"/>
      <c r="D4618" s="1029"/>
      <c r="E4618" s="196" t="s">
        <v>128</v>
      </c>
      <c r="F4618" s="537"/>
      <c r="G4618" s="351">
        <f>D4618*F4618</f>
        <v>0</v>
      </c>
      <c r="H4618" s="463"/>
      <c r="I4618" s="354">
        <f t="shared" ref="I4618" si="1324">D4618*F4618*H4618</f>
        <v>0</v>
      </c>
      <c r="J4618" s="1032">
        <f>SUM(I4618:I4623)</f>
        <v>0</v>
      </c>
    </row>
    <row r="4619" spans="2:10" s="115" customFormat="1" ht="15.95" hidden="1" customHeight="1">
      <c r="B4619" s="1024"/>
      <c r="C4619" s="1027"/>
      <c r="D4619" s="1030"/>
      <c r="E4619" s="196" t="s">
        <v>259</v>
      </c>
      <c r="F4619" s="537"/>
      <c r="G4619" s="351">
        <f>D4618*F4619</f>
        <v>0</v>
      </c>
      <c r="H4619" s="463"/>
      <c r="I4619" s="354">
        <f t="shared" ref="I4619" si="1325">D4618*F4619*H4619</f>
        <v>0</v>
      </c>
      <c r="J4619" s="1033"/>
    </row>
    <row r="4620" spans="2:10" s="115" customFormat="1" ht="15.95" hidden="1" customHeight="1">
      <c r="B4620" s="1024"/>
      <c r="C4620" s="1027"/>
      <c r="D4620" s="1030"/>
      <c r="E4620" s="196" t="s">
        <v>243</v>
      </c>
      <c r="F4620" s="537"/>
      <c r="G4620" s="351">
        <f>D4618*F4620</f>
        <v>0</v>
      </c>
      <c r="H4620" s="463"/>
      <c r="I4620" s="354">
        <f>D4618*F4620*H4620</f>
        <v>0</v>
      </c>
      <c r="J4620" s="1033"/>
    </row>
    <row r="4621" spans="2:10" s="115" customFormat="1" ht="15.95" hidden="1" customHeight="1">
      <c r="B4621" s="1024"/>
      <c r="C4621" s="1027"/>
      <c r="D4621" s="1030"/>
      <c r="E4621" s="196" t="s">
        <v>260</v>
      </c>
      <c r="F4621" s="537"/>
      <c r="G4621" s="351">
        <f>D4618*F4621</f>
        <v>0</v>
      </c>
      <c r="H4621" s="463"/>
      <c r="I4621" s="354">
        <f>D4618*F4621*H4621</f>
        <v>0</v>
      </c>
      <c r="J4621" s="1033"/>
    </row>
    <row r="4622" spans="2:10" s="115" customFormat="1" ht="15.95" hidden="1" customHeight="1">
      <c r="B4622" s="1024"/>
      <c r="C4622" s="1027"/>
      <c r="D4622" s="1030"/>
      <c r="E4622" s="196" t="s">
        <v>261</v>
      </c>
      <c r="F4622" s="537"/>
      <c r="G4622" s="351">
        <f>D4618*F4622</f>
        <v>0</v>
      </c>
      <c r="H4622" s="463"/>
      <c r="I4622" s="354">
        <f>D4618*F4622*H4622</f>
        <v>0</v>
      </c>
      <c r="J4622" s="1033"/>
    </row>
    <row r="4623" spans="2:10" s="115" customFormat="1" ht="15.95" hidden="1" customHeight="1">
      <c r="B4623" s="1025"/>
      <c r="C4623" s="1028"/>
      <c r="D4623" s="1031"/>
      <c r="E4623" s="196" t="s">
        <v>126</v>
      </c>
      <c r="F4623" s="537"/>
      <c r="G4623" s="351">
        <f>D4618*F4623</f>
        <v>0</v>
      </c>
      <c r="H4623" s="463"/>
      <c r="I4623" s="354">
        <f>D4618*F4623*H4623</f>
        <v>0</v>
      </c>
      <c r="J4623" s="1034"/>
    </row>
    <row r="4624" spans="2:10" s="115" customFormat="1" ht="15.95" hidden="1" customHeight="1">
      <c r="B4624" s="1023">
        <v>770</v>
      </c>
      <c r="C4624" s="1026"/>
      <c r="D4624" s="1029"/>
      <c r="E4624" s="196" t="s">
        <v>128</v>
      </c>
      <c r="F4624" s="537"/>
      <c r="G4624" s="351">
        <f>D4624*F4624</f>
        <v>0</v>
      </c>
      <c r="H4624" s="463"/>
      <c r="I4624" s="354">
        <f t="shared" ref="I4624" si="1326">D4624*F4624*H4624</f>
        <v>0</v>
      </c>
      <c r="J4624" s="1032">
        <f>SUM(I4624:I4629)</f>
        <v>0</v>
      </c>
    </row>
    <row r="4625" spans="2:10" s="115" customFormat="1" ht="15.95" hidden="1" customHeight="1">
      <c r="B4625" s="1024"/>
      <c r="C4625" s="1027"/>
      <c r="D4625" s="1030"/>
      <c r="E4625" s="196" t="s">
        <v>259</v>
      </c>
      <c r="F4625" s="537"/>
      <c r="G4625" s="351">
        <f>D4624*F4625</f>
        <v>0</v>
      </c>
      <c r="H4625" s="463"/>
      <c r="I4625" s="354">
        <f t="shared" ref="I4625" si="1327">D4624*F4625*H4625</f>
        <v>0</v>
      </c>
      <c r="J4625" s="1033"/>
    </row>
    <row r="4626" spans="2:10" s="115" customFormat="1" ht="15.95" hidden="1" customHeight="1">
      <c r="B4626" s="1024"/>
      <c r="C4626" s="1027"/>
      <c r="D4626" s="1030"/>
      <c r="E4626" s="196" t="s">
        <v>243</v>
      </c>
      <c r="F4626" s="537"/>
      <c r="G4626" s="351">
        <f>D4624*F4626</f>
        <v>0</v>
      </c>
      <c r="H4626" s="463"/>
      <c r="I4626" s="354">
        <f>D4624*F4626*H4626</f>
        <v>0</v>
      </c>
      <c r="J4626" s="1033"/>
    </row>
    <row r="4627" spans="2:10" s="115" customFormat="1" ht="15.95" hidden="1" customHeight="1">
      <c r="B4627" s="1024"/>
      <c r="C4627" s="1027"/>
      <c r="D4627" s="1030"/>
      <c r="E4627" s="196" t="s">
        <v>260</v>
      </c>
      <c r="F4627" s="537"/>
      <c r="G4627" s="351">
        <f>D4624*F4627</f>
        <v>0</v>
      </c>
      <c r="H4627" s="463"/>
      <c r="I4627" s="354">
        <f>D4624*F4627*H4627</f>
        <v>0</v>
      </c>
      <c r="J4627" s="1033"/>
    </row>
    <row r="4628" spans="2:10" s="115" customFormat="1" ht="15.95" hidden="1" customHeight="1">
      <c r="B4628" s="1024"/>
      <c r="C4628" s="1027"/>
      <c r="D4628" s="1030"/>
      <c r="E4628" s="196" t="s">
        <v>261</v>
      </c>
      <c r="F4628" s="537"/>
      <c r="G4628" s="351">
        <f>D4624*F4628</f>
        <v>0</v>
      </c>
      <c r="H4628" s="463"/>
      <c r="I4628" s="354">
        <f>D4624*F4628*H4628</f>
        <v>0</v>
      </c>
      <c r="J4628" s="1033"/>
    </row>
    <row r="4629" spans="2:10" s="115" customFormat="1" ht="15.95" hidden="1" customHeight="1">
      <c r="B4629" s="1025"/>
      <c r="C4629" s="1028"/>
      <c r="D4629" s="1031"/>
      <c r="E4629" s="196" t="s">
        <v>126</v>
      </c>
      <c r="F4629" s="537"/>
      <c r="G4629" s="351">
        <f>D4624*F4629</f>
        <v>0</v>
      </c>
      <c r="H4629" s="463"/>
      <c r="I4629" s="354">
        <f>D4624*F4629*H4629</f>
        <v>0</v>
      </c>
      <c r="J4629" s="1034"/>
    </row>
    <row r="4630" spans="2:10" s="115" customFormat="1" ht="15.95" hidden="1" customHeight="1">
      <c r="B4630" s="1023">
        <v>771</v>
      </c>
      <c r="C4630" s="1026"/>
      <c r="D4630" s="1029"/>
      <c r="E4630" s="196" t="s">
        <v>128</v>
      </c>
      <c r="F4630" s="537"/>
      <c r="G4630" s="351">
        <f>D4630*F4630</f>
        <v>0</v>
      </c>
      <c r="H4630" s="463"/>
      <c r="I4630" s="354">
        <f t="shared" ref="I4630" si="1328">D4630*F4630*H4630</f>
        <v>0</v>
      </c>
      <c r="J4630" s="1032">
        <f>SUM(I4630:I4635)</f>
        <v>0</v>
      </c>
    </row>
    <row r="4631" spans="2:10" s="115" customFormat="1" ht="15.95" hidden="1" customHeight="1">
      <c r="B4631" s="1024"/>
      <c r="C4631" s="1027"/>
      <c r="D4631" s="1030"/>
      <c r="E4631" s="196" t="s">
        <v>259</v>
      </c>
      <c r="F4631" s="537"/>
      <c r="G4631" s="351">
        <f>D4630*F4631</f>
        <v>0</v>
      </c>
      <c r="H4631" s="463"/>
      <c r="I4631" s="354">
        <f t="shared" ref="I4631" si="1329">D4630*F4631*H4631</f>
        <v>0</v>
      </c>
      <c r="J4631" s="1033"/>
    </row>
    <row r="4632" spans="2:10" s="115" customFormat="1" ht="15.95" hidden="1" customHeight="1">
      <c r="B4632" s="1024"/>
      <c r="C4632" s="1027"/>
      <c r="D4632" s="1030"/>
      <c r="E4632" s="196" t="s">
        <v>243</v>
      </c>
      <c r="F4632" s="537"/>
      <c r="G4632" s="351">
        <f>D4630*F4632</f>
        <v>0</v>
      </c>
      <c r="H4632" s="463"/>
      <c r="I4632" s="354">
        <f>D4630*F4632*H4632</f>
        <v>0</v>
      </c>
      <c r="J4632" s="1033"/>
    </row>
    <row r="4633" spans="2:10" s="115" customFormat="1" ht="15.95" hidden="1" customHeight="1">
      <c r="B4633" s="1024"/>
      <c r="C4633" s="1027"/>
      <c r="D4633" s="1030"/>
      <c r="E4633" s="196" t="s">
        <v>260</v>
      </c>
      <c r="F4633" s="537"/>
      <c r="G4633" s="351">
        <f>D4630*F4633</f>
        <v>0</v>
      </c>
      <c r="H4633" s="463"/>
      <c r="I4633" s="354">
        <f>D4630*F4633*H4633</f>
        <v>0</v>
      </c>
      <c r="J4633" s="1033"/>
    </row>
    <row r="4634" spans="2:10" s="115" customFormat="1" ht="15.95" hidden="1" customHeight="1">
      <c r="B4634" s="1024"/>
      <c r="C4634" s="1027"/>
      <c r="D4634" s="1030"/>
      <c r="E4634" s="196" t="s">
        <v>261</v>
      </c>
      <c r="F4634" s="537"/>
      <c r="G4634" s="351">
        <f>D4630*F4634</f>
        <v>0</v>
      </c>
      <c r="H4634" s="463"/>
      <c r="I4634" s="354">
        <f>D4630*F4634*H4634</f>
        <v>0</v>
      </c>
      <c r="J4634" s="1033"/>
    </row>
    <row r="4635" spans="2:10" s="115" customFormat="1" ht="15.95" hidden="1" customHeight="1">
      <c r="B4635" s="1025"/>
      <c r="C4635" s="1028"/>
      <c r="D4635" s="1031"/>
      <c r="E4635" s="196" t="s">
        <v>126</v>
      </c>
      <c r="F4635" s="537"/>
      <c r="G4635" s="351">
        <f>D4630*F4635</f>
        <v>0</v>
      </c>
      <c r="H4635" s="463"/>
      <c r="I4635" s="354">
        <f>D4630*F4635*H4635</f>
        <v>0</v>
      </c>
      <c r="J4635" s="1034"/>
    </row>
    <row r="4636" spans="2:10" s="115" customFormat="1" ht="15.95" hidden="1" customHeight="1">
      <c r="B4636" s="1023">
        <v>772</v>
      </c>
      <c r="C4636" s="1026"/>
      <c r="D4636" s="1029"/>
      <c r="E4636" s="196" t="s">
        <v>128</v>
      </c>
      <c r="F4636" s="537"/>
      <c r="G4636" s="351">
        <f>D4636*F4636</f>
        <v>0</v>
      </c>
      <c r="H4636" s="463"/>
      <c r="I4636" s="354">
        <f t="shared" ref="I4636" si="1330">D4636*F4636*H4636</f>
        <v>0</v>
      </c>
      <c r="J4636" s="1032">
        <f>SUM(I4636:I4641)</f>
        <v>0</v>
      </c>
    </row>
    <row r="4637" spans="2:10" s="115" customFormat="1" ht="15.95" hidden="1" customHeight="1">
      <c r="B4637" s="1024"/>
      <c r="C4637" s="1027"/>
      <c r="D4637" s="1030"/>
      <c r="E4637" s="196" t="s">
        <v>259</v>
      </c>
      <c r="F4637" s="537"/>
      <c r="G4637" s="351">
        <f>D4636*F4637</f>
        <v>0</v>
      </c>
      <c r="H4637" s="463"/>
      <c r="I4637" s="354">
        <f t="shared" ref="I4637" si="1331">D4636*F4637*H4637</f>
        <v>0</v>
      </c>
      <c r="J4637" s="1033"/>
    </row>
    <row r="4638" spans="2:10" s="115" customFormat="1" ht="15.95" hidden="1" customHeight="1">
      <c r="B4638" s="1024"/>
      <c r="C4638" s="1027"/>
      <c r="D4638" s="1030"/>
      <c r="E4638" s="196" t="s">
        <v>243</v>
      </c>
      <c r="F4638" s="537"/>
      <c r="G4638" s="351">
        <f>D4636*F4638</f>
        <v>0</v>
      </c>
      <c r="H4638" s="463"/>
      <c r="I4638" s="354">
        <f>D4636*F4638*H4638</f>
        <v>0</v>
      </c>
      <c r="J4638" s="1033"/>
    </row>
    <row r="4639" spans="2:10" s="115" customFormat="1" ht="15.95" hidden="1" customHeight="1">
      <c r="B4639" s="1024"/>
      <c r="C4639" s="1027"/>
      <c r="D4639" s="1030"/>
      <c r="E4639" s="196" t="s">
        <v>260</v>
      </c>
      <c r="F4639" s="537"/>
      <c r="G4639" s="351">
        <f>D4636*F4639</f>
        <v>0</v>
      </c>
      <c r="H4639" s="463"/>
      <c r="I4639" s="354">
        <f>D4636*F4639*H4639</f>
        <v>0</v>
      </c>
      <c r="J4639" s="1033"/>
    </row>
    <row r="4640" spans="2:10" s="115" customFormat="1" ht="15.95" hidden="1" customHeight="1">
      <c r="B4640" s="1024"/>
      <c r="C4640" s="1027"/>
      <c r="D4640" s="1030"/>
      <c r="E4640" s="196" t="s">
        <v>261</v>
      </c>
      <c r="F4640" s="537"/>
      <c r="G4640" s="351">
        <f>D4636*F4640</f>
        <v>0</v>
      </c>
      <c r="H4640" s="463"/>
      <c r="I4640" s="354">
        <f>D4636*F4640*H4640</f>
        <v>0</v>
      </c>
      <c r="J4640" s="1033"/>
    </row>
    <row r="4641" spans="2:10" s="115" customFormat="1" ht="15.95" hidden="1" customHeight="1">
      <c r="B4641" s="1025"/>
      <c r="C4641" s="1028"/>
      <c r="D4641" s="1031"/>
      <c r="E4641" s="196" t="s">
        <v>126</v>
      </c>
      <c r="F4641" s="537"/>
      <c r="G4641" s="351">
        <f>D4636*F4641</f>
        <v>0</v>
      </c>
      <c r="H4641" s="463"/>
      <c r="I4641" s="354">
        <f>D4636*F4641*H4641</f>
        <v>0</v>
      </c>
      <c r="J4641" s="1034"/>
    </row>
    <row r="4642" spans="2:10" s="115" customFormat="1" ht="15.95" hidden="1" customHeight="1">
      <c r="B4642" s="1023">
        <v>773</v>
      </c>
      <c r="C4642" s="1026"/>
      <c r="D4642" s="1029"/>
      <c r="E4642" s="196" t="s">
        <v>128</v>
      </c>
      <c r="F4642" s="537"/>
      <c r="G4642" s="351">
        <f>D4642*F4642</f>
        <v>0</v>
      </c>
      <c r="H4642" s="463"/>
      <c r="I4642" s="354">
        <f t="shared" ref="I4642" si="1332">D4642*F4642*H4642</f>
        <v>0</v>
      </c>
      <c r="J4642" s="1032">
        <f>SUM(I4642:I4647)</f>
        <v>0</v>
      </c>
    </row>
    <row r="4643" spans="2:10" s="115" customFormat="1" ht="15.95" hidden="1" customHeight="1">
      <c r="B4643" s="1024"/>
      <c r="C4643" s="1027"/>
      <c r="D4643" s="1030"/>
      <c r="E4643" s="196" t="s">
        <v>259</v>
      </c>
      <c r="F4643" s="537"/>
      <c r="G4643" s="351">
        <f>D4642*F4643</f>
        <v>0</v>
      </c>
      <c r="H4643" s="463"/>
      <c r="I4643" s="354">
        <f t="shared" ref="I4643" si="1333">D4642*F4643*H4643</f>
        <v>0</v>
      </c>
      <c r="J4643" s="1033"/>
    </row>
    <row r="4644" spans="2:10" s="115" customFormat="1" ht="15.95" hidden="1" customHeight="1">
      <c r="B4644" s="1024"/>
      <c r="C4644" s="1027"/>
      <c r="D4644" s="1030"/>
      <c r="E4644" s="196" t="s">
        <v>243</v>
      </c>
      <c r="F4644" s="537"/>
      <c r="G4644" s="351">
        <f>D4642*F4644</f>
        <v>0</v>
      </c>
      <c r="H4644" s="463"/>
      <c r="I4644" s="354">
        <f>D4642*F4644*H4644</f>
        <v>0</v>
      </c>
      <c r="J4644" s="1033"/>
    </row>
    <row r="4645" spans="2:10" s="115" customFormat="1" ht="15.95" hidden="1" customHeight="1">
      <c r="B4645" s="1024"/>
      <c r="C4645" s="1027"/>
      <c r="D4645" s="1030"/>
      <c r="E4645" s="196" t="s">
        <v>260</v>
      </c>
      <c r="F4645" s="537"/>
      <c r="G4645" s="351">
        <f>D4642*F4645</f>
        <v>0</v>
      </c>
      <c r="H4645" s="463"/>
      <c r="I4645" s="354">
        <f>D4642*F4645*H4645</f>
        <v>0</v>
      </c>
      <c r="J4645" s="1033"/>
    </row>
    <row r="4646" spans="2:10" s="115" customFormat="1" ht="15.95" hidden="1" customHeight="1">
      <c r="B4646" s="1024"/>
      <c r="C4646" s="1027"/>
      <c r="D4646" s="1030"/>
      <c r="E4646" s="196" t="s">
        <v>261</v>
      </c>
      <c r="F4646" s="537"/>
      <c r="G4646" s="351">
        <f>D4642*F4646</f>
        <v>0</v>
      </c>
      <c r="H4646" s="463"/>
      <c r="I4646" s="354">
        <f>D4642*F4646*H4646</f>
        <v>0</v>
      </c>
      <c r="J4646" s="1033"/>
    </row>
    <row r="4647" spans="2:10" s="115" customFormat="1" ht="15.95" hidden="1" customHeight="1">
      <c r="B4647" s="1025"/>
      <c r="C4647" s="1028"/>
      <c r="D4647" s="1031"/>
      <c r="E4647" s="196" t="s">
        <v>126</v>
      </c>
      <c r="F4647" s="537"/>
      <c r="G4647" s="351">
        <f>D4642*F4647</f>
        <v>0</v>
      </c>
      <c r="H4647" s="463"/>
      <c r="I4647" s="354">
        <f>D4642*F4647*H4647</f>
        <v>0</v>
      </c>
      <c r="J4647" s="1034"/>
    </row>
    <row r="4648" spans="2:10" s="115" customFormat="1" ht="15.95" hidden="1" customHeight="1">
      <c r="B4648" s="1023">
        <v>774</v>
      </c>
      <c r="C4648" s="1026"/>
      <c r="D4648" s="1029"/>
      <c r="E4648" s="196" t="s">
        <v>128</v>
      </c>
      <c r="F4648" s="537"/>
      <c r="G4648" s="351">
        <f>D4648*F4648</f>
        <v>0</v>
      </c>
      <c r="H4648" s="463"/>
      <c r="I4648" s="354">
        <f t="shared" ref="I4648" si="1334">D4648*F4648*H4648</f>
        <v>0</v>
      </c>
      <c r="J4648" s="1032">
        <f>SUM(I4648:I4653)</f>
        <v>0</v>
      </c>
    </row>
    <row r="4649" spans="2:10" s="115" customFormat="1" ht="15.95" hidden="1" customHeight="1">
      <c r="B4649" s="1024"/>
      <c r="C4649" s="1027"/>
      <c r="D4649" s="1030"/>
      <c r="E4649" s="196" t="s">
        <v>259</v>
      </c>
      <c r="F4649" s="537"/>
      <c r="G4649" s="351">
        <f>D4648*F4649</f>
        <v>0</v>
      </c>
      <c r="H4649" s="463"/>
      <c r="I4649" s="354">
        <f t="shared" ref="I4649" si="1335">D4648*F4649*H4649</f>
        <v>0</v>
      </c>
      <c r="J4649" s="1033"/>
    </row>
    <row r="4650" spans="2:10" s="115" customFormat="1" ht="15.95" hidden="1" customHeight="1">
      <c r="B4650" s="1024"/>
      <c r="C4650" s="1027"/>
      <c r="D4650" s="1030"/>
      <c r="E4650" s="196" t="s">
        <v>243</v>
      </c>
      <c r="F4650" s="537"/>
      <c r="G4650" s="351">
        <f>D4648*F4650</f>
        <v>0</v>
      </c>
      <c r="H4650" s="463"/>
      <c r="I4650" s="354">
        <f>D4648*F4650*H4650</f>
        <v>0</v>
      </c>
      <c r="J4650" s="1033"/>
    </row>
    <row r="4651" spans="2:10" s="115" customFormat="1" ht="15.95" hidden="1" customHeight="1">
      <c r="B4651" s="1024"/>
      <c r="C4651" s="1027"/>
      <c r="D4651" s="1030"/>
      <c r="E4651" s="196" t="s">
        <v>260</v>
      </c>
      <c r="F4651" s="537"/>
      <c r="G4651" s="351">
        <f>D4648*F4651</f>
        <v>0</v>
      </c>
      <c r="H4651" s="463"/>
      <c r="I4651" s="354">
        <f>D4648*F4651*H4651</f>
        <v>0</v>
      </c>
      <c r="J4651" s="1033"/>
    </row>
    <row r="4652" spans="2:10" s="115" customFormat="1" ht="15.95" hidden="1" customHeight="1">
      <c r="B4652" s="1024"/>
      <c r="C4652" s="1027"/>
      <c r="D4652" s="1030"/>
      <c r="E4652" s="196" t="s">
        <v>261</v>
      </c>
      <c r="F4652" s="537"/>
      <c r="G4652" s="351">
        <f>D4648*F4652</f>
        <v>0</v>
      </c>
      <c r="H4652" s="463"/>
      <c r="I4652" s="354">
        <f>D4648*F4652*H4652</f>
        <v>0</v>
      </c>
      <c r="J4652" s="1033"/>
    </row>
    <row r="4653" spans="2:10" s="115" customFormat="1" ht="15.95" hidden="1" customHeight="1">
      <c r="B4653" s="1025"/>
      <c r="C4653" s="1028"/>
      <c r="D4653" s="1031"/>
      <c r="E4653" s="196" t="s">
        <v>126</v>
      </c>
      <c r="F4653" s="537"/>
      <c r="G4653" s="351">
        <f>D4648*F4653</f>
        <v>0</v>
      </c>
      <c r="H4653" s="463"/>
      <c r="I4653" s="354">
        <f>D4648*F4653*H4653</f>
        <v>0</v>
      </c>
      <c r="J4653" s="1034"/>
    </row>
    <row r="4654" spans="2:10" s="115" customFormat="1" ht="15.95" hidden="1" customHeight="1">
      <c r="B4654" s="1023">
        <v>775</v>
      </c>
      <c r="C4654" s="1026"/>
      <c r="D4654" s="1029"/>
      <c r="E4654" s="196" t="s">
        <v>128</v>
      </c>
      <c r="F4654" s="537"/>
      <c r="G4654" s="351">
        <f>D4654*F4654</f>
        <v>0</v>
      </c>
      <c r="H4654" s="463"/>
      <c r="I4654" s="354">
        <f t="shared" ref="I4654" si="1336">D4654*F4654*H4654</f>
        <v>0</v>
      </c>
      <c r="J4654" s="1032">
        <f>SUM(I4654:I4659)</f>
        <v>0</v>
      </c>
    </row>
    <row r="4655" spans="2:10" s="115" customFormat="1" ht="15.95" hidden="1" customHeight="1">
      <c r="B4655" s="1024"/>
      <c r="C4655" s="1027"/>
      <c r="D4655" s="1030"/>
      <c r="E4655" s="196" t="s">
        <v>259</v>
      </c>
      <c r="F4655" s="537"/>
      <c r="G4655" s="351">
        <f>D4654*F4655</f>
        <v>0</v>
      </c>
      <c r="H4655" s="463"/>
      <c r="I4655" s="354">
        <f t="shared" ref="I4655" si="1337">D4654*F4655*H4655</f>
        <v>0</v>
      </c>
      <c r="J4655" s="1033"/>
    </row>
    <row r="4656" spans="2:10" s="115" customFormat="1" ht="15.95" hidden="1" customHeight="1">
      <c r="B4656" s="1024"/>
      <c r="C4656" s="1027"/>
      <c r="D4656" s="1030"/>
      <c r="E4656" s="196" t="s">
        <v>243</v>
      </c>
      <c r="F4656" s="537"/>
      <c r="G4656" s="351">
        <f>D4654*F4656</f>
        <v>0</v>
      </c>
      <c r="H4656" s="463"/>
      <c r="I4656" s="354">
        <f>D4654*F4656*H4656</f>
        <v>0</v>
      </c>
      <c r="J4656" s="1033"/>
    </row>
    <row r="4657" spans="2:10" s="115" customFormat="1" ht="15.95" hidden="1" customHeight="1">
      <c r="B4657" s="1024"/>
      <c r="C4657" s="1027"/>
      <c r="D4657" s="1030"/>
      <c r="E4657" s="196" t="s">
        <v>260</v>
      </c>
      <c r="F4657" s="537"/>
      <c r="G4657" s="351">
        <f>D4654*F4657</f>
        <v>0</v>
      </c>
      <c r="H4657" s="463"/>
      <c r="I4657" s="354">
        <f>D4654*F4657*H4657</f>
        <v>0</v>
      </c>
      <c r="J4657" s="1033"/>
    </row>
    <row r="4658" spans="2:10" s="115" customFormat="1" ht="15.95" hidden="1" customHeight="1">
      <c r="B4658" s="1024"/>
      <c r="C4658" s="1027"/>
      <c r="D4658" s="1030"/>
      <c r="E4658" s="196" t="s">
        <v>261</v>
      </c>
      <c r="F4658" s="537"/>
      <c r="G4658" s="351">
        <f>D4654*F4658</f>
        <v>0</v>
      </c>
      <c r="H4658" s="463"/>
      <c r="I4658" s="354">
        <f>D4654*F4658*H4658</f>
        <v>0</v>
      </c>
      <c r="J4658" s="1033"/>
    </row>
    <row r="4659" spans="2:10" s="115" customFormat="1" ht="15.95" hidden="1" customHeight="1">
      <c r="B4659" s="1025"/>
      <c r="C4659" s="1028"/>
      <c r="D4659" s="1031"/>
      <c r="E4659" s="196" t="s">
        <v>126</v>
      </c>
      <c r="F4659" s="537"/>
      <c r="G4659" s="351">
        <f>D4654*F4659</f>
        <v>0</v>
      </c>
      <c r="H4659" s="463"/>
      <c r="I4659" s="354">
        <f>D4654*F4659*H4659</f>
        <v>0</v>
      </c>
      <c r="J4659" s="1034"/>
    </row>
    <row r="4660" spans="2:10" s="115" customFormat="1" ht="15.95" hidden="1" customHeight="1">
      <c r="B4660" s="1023">
        <v>776</v>
      </c>
      <c r="C4660" s="1026"/>
      <c r="D4660" s="1029"/>
      <c r="E4660" s="196" t="s">
        <v>128</v>
      </c>
      <c r="F4660" s="537"/>
      <c r="G4660" s="351">
        <f>D4660*F4660</f>
        <v>0</v>
      </c>
      <c r="H4660" s="463"/>
      <c r="I4660" s="354">
        <f t="shared" ref="I4660" si="1338">D4660*F4660*H4660</f>
        <v>0</v>
      </c>
      <c r="J4660" s="1032">
        <f>SUM(I4660:I4665)</f>
        <v>0</v>
      </c>
    </row>
    <row r="4661" spans="2:10" s="115" customFormat="1" ht="15.95" hidden="1" customHeight="1">
      <c r="B4661" s="1024"/>
      <c r="C4661" s="1027"/>
      <c r="D4661" s="1030"/>
      <c r="E4661" s="196" t="s">
        <v>259</v>
      </c>
      <c r="F4661" s="537"/>
      <c r="G4661" s="351">
        <f>D4660*F4661</f>
        <v>0</v>
      </c>
      <c r="H4661" s="463"/>
      <c r="I4661" s="354">
        <f t="shared" ref="I4661" si="1339">D4660*F4661*H4661</f>
        <v>0</v>
      </c>
      <c r="J4661" s="1033"/>
    </row>
    <row r="4662" spans="2:10" s="115" customFormat="1" ht="15.95" hidden="1" customHeight="1">
      <c r="B4662" s="1024"/>
      <c r="C4662" s="1027"/>
      <c r="D4662" s="1030"/>
      <c r="E4662" s="196" t="s">
        <v>243</v>
      </c>
      <c r="F4662" s="537"/>
      <c r="G4662" s="351">
        <f>D4660*F4662</f>
        <v>0</v>
      </c>
      <c r="H4662" s="463"/>
      <c r="I4662" s="354">
        <f>D4660*F4662*H4662</f>
        <v>0</v>
      </c>
      <c r="J4662" s="1033"/>
    </row>
    <row r="4663" spans="2:10" s="115" customFormat="1" ht="15.95" hidden="1" customHeight="1">
      <c r="B4663" s="1024"/>
      <c r="C4663" s="1027"/>
      <c r="D4663" s="1030"/>
      <c r="E4663" s="196" t="s">
        <v>260</v>
      </c>
      <c r="F4663" s="537"/>
      <c r="G4663" s="351">
        <f>D4660*F4663</f>
        <v>0</v>
      </c>
      <c r="H4663" s="463"/>
      <c r="I4663" s="354">
        <f>D4660*F4663*H4663</f>
        <v>0</v>
      </c>
      <c r="J4663" s="1033"/>
    </row>
    <row r="4664" spans="2:10" s="115" customFormat="1" ht="15.95" hidden="1" customHeight="1">
      <c r="B4664" s="1024"/>
      <c r="C4664" s="1027"/>
      <c r="D4664" s="1030"/>
      <c r="E4664" s="196" t="s">
        <v>261</v>
      </c>
      <c r="F4664" s="537"/>
      <c r="G4664" s="351">
        <f>D4660*F4664</f>
        <v>0</v>
      </c>
      <c r="H4664" s="463"/>
      <c r="I4664" s="354">
        <f>D4660*F4664*H4664</f>
        <v>0</v>
      </c>
      <c r="J4664" s="1033"/>
    </row>
    <row r="4665" spans="2:10" s="115" customFormat="1" ht="15.95" hidden="1" customHeight="1">
      <c r="B4665" s="1025"/>
      <c r="C4665" s="1028"/>
      <c r="D4665" s="1031"/>
      <c r="E4665" s="196" t="s">
        <v>126</v>
      </c>
      <c r="F4665" s="537"/>
      <c r="G4665" s="351">
        <f>D4660*F4665</f>
        <v>0</v>
      </c>
      <c r="H4665" s="463"/>
      <c r="I4665" s="354">
        <f>D4660*F4665*H4665</f>
        <v>0</v>
      </c>
      <c r="J4665" s="1034"/>
    </row>
    <row r="4666" spans="2:10" s="115" customFormat="1" ht="15.95" hidden="1" customHeight="1">
      <c r="B4666" s="1023">
        <v>777</v>
      </c>
      <c r="C4666" s="1026"/>
      <c r="D4666" s="1029"/>
      <c r="E4666" s="196" t="s">
        <v>128</v>
      </c>
      <c r="F4666" s="537"/>
      <c r="G4666" s="351">
        <f>D4666*F4666</f>
        <v>0</v>
      </c>
      <c r="H4666" s="463"/>
      <c r="I4666" s="354">
        <f t="shared" ref="I4666" si="1340">D4666*F4666*H4666</f>
        <v>0</v>
      </c>
      <c r="J4666" s="1032">
        <f>SUM(I4666:I4671)</f>
        <v>0</v>
      </c>
    </row>
    <row r="4667" spans="2:10" s="115" customFormat="1" ht="15.95" hidden="1" customHeight="1">
      <c r="B4667" s="1024"/>
      <c r="C4667" s="1027"/>
      <c r="D4667" s="1030"/>
      <c r="E4667" s="196" t="s">
        <v>259</v>
      </c>
      <c r="F4667" s="537"/>
      <c r="G4667" s="351">
        <f>D4666*F4667</f>
        <v>0</v>
      </c>
      <c r="H4667" s="463"/>
      <c r="I4667" s="354">
        <f t="shared" ref="I4667" si="1341">D4666*F4667*H4667</f>
        <v>0</v>
      </c>
      <c r="J4667" s="1033"/>
    </row>
    <row r="4668" spans="2:10" s="115" customFormat="1" ht="15.95" hidden="1" customHeight="1">
      <c r="B4668" s="1024"/>
      <c r="C4668" s="1027"/>
      <c r="D4668" s="1030"/>
      <c r="E4668" s="196" t="s">
        <v>243</v>
      </c>
      <c r="F4668" s="537"/>
      <c r="G4668" s="351">
        <f>D4666*F4668</f>
        <v>0</v>
      </c>
      <c r="H4668" s="463"/>
      <c r="I4668" s="354">
        <f>D4666*F4668*H4668</f>
        <v>0</v>
      </c>
      <c r="J4668" s="1033"/>
    </row>
    <row r="4669" spans="2:10" s="115" customFormat="1" ht="15.95" hidden="1" customHeight="1">
      <c r="B4669" s="1024"/>
      <c r="C4669" s="1027"/>
      <c r="D4669" s="1030"/>
      <c r="E4669" s="196" t="s">
        <v>260</v>
      </c>
      <c r="F4669" s="537"/>
      <c r="G4669" s="351">
        <f>D4666*F4669</f>
        <v>0</v>
      </c>
      <c r="H4669" s="463"/>
      <c r="I4669" s="354">
        <f>D4666*F4669*H4669</f>
        <v>0</v>
      </c>
      <c r="J4669" s="1033"/>
    </row>
    <row r="4670" spans="2:10" s="115" customFormat="1" ht="15.95" hidden="1" customHeight="1">
      <c r="B4670" s="1024"/>
      <c r="C4670" s="1027"/>
      <c r="D4670" s="1030"/>
      <c r="E4670" s="196" t="s">
        <v>261</v>
      </c>
      <c r="F4670" s="537"/>
      <c r="G4670" s="351">
        <f>D4666*F4670</f>
        <v>0</v>
      </c>
      <c r="H4670" s="463"/>
      <c r="I4670" s="354">
        <f>D4666*F4670*H4670</f>
        <v>0</v>
      </c>
      <c r="J4670" s="1033"/>
    </row>
    <row r="4671" spans="2:10" s="115" customFormat="1" ht="15.95" hidden="1" customHeight="1">
      <c r="B4671" s="1025"/>
      <c r="C4671" s="1028"/>
      <c r="D4671" s="1031"/>
      <c r="E4671" s="196" t="s">
        <v>126</v>
      </c>
      <c r="F4671" s="537"/>
      <c r="G4671" s="351">
        <f>D4666*F4671</f>
        <v>0</v>
      </c>
      <c r="H4671" s="463"/>
      <c r="I4671" s="354">
        <f>D4666*F4671*H4671</f>
        <v>0</v>
      </c>
      <c r="J4671" s="1034"/>
    </row>
    <row r="4672" spans="2:10" s="115" customFormat="1" ht="15.95" hidden="1" customHeight="1">
      <c r="B4672" s="1023">
        <v>778</v>
      </c>
      <c r="C4672" s="1026"/>
      <c r="D4672" s="1029"/>
      <c r="E4672" s="196" t="s">
        <v>128</v>
      </c>
      <c r="F4672" s="537"/>
      <c r="G4672" s="351">
        <f>D4672*F4672</f>
        <v>0</v>
      </c>
      <c r="H4672" s="463"/>
      <c r="I4672" s="354">
        <f t="shared" ref="I4672" si="1342">D4672*F4672*H4672</f>
        <v>0</v>
      </c>
      <c r="J4672" s="1032">
        <f>SUM(I4672:I4677)</f>
        <v>0</v>
      </c>
    </row>
    <row r="4673" spans="2:10" s="115" customFormat="1" ht="15.95" hidden="1" customHeight="1">
      <c r="B4673" s="1024"/>
      <c r="C4673" s="1027"/>
      <c r="D4673" s="1030"/>
      <c r="E4673" s="196" t="s">
        <v>259</v>
      </c>
      <c r="F4673" s="537"/>
      <c r="G4673" s="351">
        <f>D4672*F4673</f>
        <v>0</v>
      </c>
      <c r="H4673" s="463"/>
      <c r="I4673" s="354">
        <f t="shared" ref="I4673" si="1343">D4672*F4673*H4673</f>
        <v>0</v>
      </c>
      <c r="J4673" s="1033"/>
    </row>
    <row r="4674" spans="2:10" s="115" customFormat="1" ht="15.95" hidden="1" customHeight="1">
      <c r="B4674" s="1024"/>
      <c r="C4674" s="1027"/>
      <c r="D4674" s="1030"/>
      <c r="E4674" s="196" t="s">
        <v>243</v>
      </c>
      <c r="F4674" s="537"/>
      <c r="G4674" s="351">
        <f>D4672*F4674</f>
        <v>0</v>
      </c>
      <c r="H4674" s="463"/>
      <c r="I4674" s="354">
        <f>D4672*F4674*H4674</f>
        <v>0</v>
      </c>
      <c r="J4674" s="1033"/>
    </row>
    <row r="4675" spans="2:10" s="115" customFormat="1" ht="15.95" hidden="1" customHeight="1">
      <c r="B4675" s="1024"/>
      <c r="C4675" s="1027"/>
      <c r="D4675" s="1030"/>
      <c r="E4675" s="196" t="s">
        <v>260</v>
      </c>
      <c r="F4675" s="537"/>
      <c r="G4675" s="351">
        <f>D4672*F4675</f>
        <v>0</v>
      </c>
      <c r="H4675" s="463"/>
      <c r="I4675" s="354">
        <f>D4672*F4675*H4675</f>
        <v>0</v>
      </c>
      <c r="J4675" s="1033"/>
    </row>
    <row r="4676" spans="2:10" s="115" customFormat="1" ht="15.95" hidden="1" customHeight="1">
      <c r="B4676" s="1024"/>
      <c r="C4676" s="1027"/>
      <c r="D4676" s="1030"/>
      <c r="E4676" s="196" t="s">
        <v>261</v>
      </c>
      <c r="F4676" s="537"/>
      <c r="G4676" s="351">
        <f>D4672*F4676</f>
        <v>0</v>
      </c>
      <c r="H4676" s="463"/>
      <c r="I4676" s="354">
        <f>D4672*F4676*H4676</f>
        <v>0</v>
      </c>
      <c r="J4676" s="1033"/>
    </row>
    <row r="4677" spans="2:10" s="115" customFormat="1" ht="15.95" hidden="1" customHeight="1">
      <c r="B4677" s="1025"/>
      <c r="C4677" s="1028"/>
      <c r="D4677" s="1031"/>
      <c r="E4677" s="196" t="s">
        <v>126</v>
      </c>
      <c r="F4677" s="537"/>
      <c r="G4677" s="351">
        <f>D4672*F4677</f>
        <v>0</v>
      </c>
      <c r="H4677" s="463"/>
      <c r="I4677" s="354">
        <f>D4672*F4677*H4677</f>
        <v>0</v>
      </c>
      <c r="J4677" s="1034"/>
    </row>
    <row r="4678" spans="2:10" s="115" customFormat="1" ht="15.95" hidden="1" customHeight="1">
      <c r="B4678" s="1023">
        <v>779</v>
      </c>
      <c r="C4678" s="1026"/>
      <c r="D4678" s="1029"/>
      <c r="E4678" s="196" t="s">
        <v>128</v>
      </c>
      <c r="F4678" s="537"/>
      <c r="G4678" s="351">
        <f>D4678*F4678</f>
        <v>0</v>
      </c>
      <c r="H4678" s="463"/>
      <c r="I4678" s="354">
        <f t="shared" ref="I4678" si="1344">D4678*F4678*H4678</f>
        <v>0</v>
      </c>
      <c r="J4678" s="1032">
        <f>SUM(I4678:I4683)</f>
        <v>0</v>
      </c>
    </row>
    <row r="4679" spans="2:10" s="115" customFormat="1" ht="15.95" hidden="1" customHeight="1">
      <c r="B4679" s="1024"/>
      <c r="C4679" s="1027"/>
      <c r="D4679" s="1030"/>
      <c r="E4679" s="196" t="s">
        <v>259</v>
      </c>
      <c r="F4679" s="537"/>
      <c r="G4679" s="351">
        <f>D4678*F4679</f>
        <v>0</v>
      </c>
      <c r="H4679" s="463"/>
      <c r="I4679" s="354">
        <f t="shared" ref="I4679" si="1345">D4678*F4679*H4679</f>
        <v>0</v>
      </c>
      <c r="J4679" s="1033"/>
    </row>
    <row r="4680" spans="2:10" s="115" customFormat="1" ht="15.95" hidden="1" customHeight="1">
      <c r="B4680" s="1024"/>
      <c r="C4680" s="1027"/>
      <c r="D4680" s="1030"/>
      <c r="E4680" s="196" t="s">
        <v>243</v>
      </c>
      <c r="F4680" s="537"/>
      <c r="G4680" s="351">
        <f>D4678*F4680</f>
        <v>0</v>
      </c>
      <c r="H4680" s="463"/>
      <c r="I4680" s="354">
        <f>D4678*F4680*H4680</f>
        <v>0</v>
      </c>
      <c r="J4680" s="1033"/>
    </row>
    <row r="4681" spans="2:10" s="115" customFormat="1" ht="15.95" hidden="1" customHeight="1">
      <c r="B4681" s="1024"/>
      <c r="C4681" s="1027"/>
      <c r="D4681" s="1030"/>
      <c r="E4681" s="196" t="s">
        <v>260</v>
      </c>
      <c r="F4681" s="537"/>
      <c r="G4681" s="351">
        <f>D4678*F4681</f>
        <v>0</v>
      </c>
      <c r="H4681" s="463"/>
      <c r="I4681" s="354">
        <f>D4678*F4681*H4681</f>
        <v>0</v>
      </c>
      <c r="J4681" s="1033"/>
    </row>
    <row r="4682" spans="2:10" s="115" customFormat="1" ht="15.95" hidden="1" customHeight="1">
      <c r="B4682" s="1024"/>
      <c r="C4682" s="1027"/>
      <c r="D4682" s="1030"/>
      <c r="E4682" s="196" t="s">
        <v>261</v>
      </c>
      <c r="F4682" s="537"/>
      <c r="G4682" s="351">
        <f>D4678*F4682</f>
        <v>0</v>
      </c>
      <c r="H4682" s="463"/>
      <c r="I4682" s="354">
        <f>D4678*F4682*H4682</f>
        <v>0</v>
      </c>
      <c r="J4682" s="1033"/>
    </row>
    <row r="4683" spans="2:10" s="115" customFormat="1" ht="15.95" hidden="1" customHeight="1">
      <c r="B4683" s="1025"/>
      <c r="C4683" s="1028"/>
      <c r="D4683" s="1031"/>
      <c r="E4683" s="196" t="s">
        <v>126</v>
      </c>
      <c r="F4683" s="537"/>
      <c r="G4683" s="351">
        <f>D4678*F4683</f>
        <v>0</v>
      </c>
      <c r="H4683" s="463"/>
      <c r="I4683" s="354">
        <f>D4678*F4683*H4683</f>
        <v>0</v>
      </c>
      <c r="J4683" s="1034"/>
    </row>
    <row r="4684" spans="2:10" s="115" customFormat="1" ht="15.95" hidden="1" customHeight="1">
      <c r="B4684" s="1023">
        <v>780</v>
      </c>
      <c r="C4684" s="1026"/>
      <c r="D4684" s="1029"/>
      <c r="E4684" s="196" t="s">
        <v>128</v>
      </c>
      <c r="F4684" s="537"/>
      <c r="G4684" s="351">
        <f>D4684*F4684</f>
        <v>0</v>
      </c>
      <c r="H4684" s="463"/>
      <c r="I4684" s="354">
        <f t="shared" ref="I4684" si="1346">D4684*F4684*H4684</f>
        <v>0</v>
      </c>
      <c r="J4684" s="1032">
        <f>SUM(I4684:I4689)</f>
        <v>0</v>
      </c>
    </row>
    <row r="4685" spans="2:10" s="115" customFormat="1" ht="15.95" hidden="1" customHeight="1">
      <c r="B4685" s="1024"/>
      <c r="C4685" s="1027"/>
      <c r="D4685" s="1030"/>
      <c r="E4685" s="196" t="s">
        <v>259</v>
      </c>
      <c r="F4685" s="537"/>
      <c r="G4685" s="351">
        <f>D4684*F4685</f>
        <v>0</v>
      </c>
      <c r="H4685" s="463"/>
      <c r="I4685" s="354">
        <f t="shared" ref="I4685" si="1347">D4684*F4685*H4685</f>
        <v>0</v>
      </c>
      <c r="J4685" s="1033"/>
    </row>
    <row r="4686" spans="2:10" s="115" customFormat="1" ht="15.95" hidden="1" customHeight="1">
      <c r="B4686" s="1024"/>
      <c r="C4686" s="1027"/>
      <c r="D4686" s="1030"/>
      <c r="E4686" s="196" t="s">
        <v>243</v>
      </c>
      <c r="F4686" s="537"/>
      <c r="G4686" s="351">
        <f>D4684*F4686</f>
        <v>0</v>
      </c>
      <c r="H4686" s="463"/>
      <c r="I4686" s="354">
        <f>D4684*F4686*H4686</f>
        <v>0</v>
      </c>
      <c r="J4686" s="1033"/>
    </row>
    <row r="4687" spans="2:10" s="115" customFormat="1" ht="15.95" hidden="1" customHeight="1">
      <c r="B4687" s="1024"/>
      <c r="C4687" s="1027"/>
      <c r="D4687" s="1030"/>
      <c r="E4687" s="196" t="s">
        <v>260</v>
      </c>
      <c r="F4687" s="537"/>
      <c r="G4687" s="351">
        <f>D4684*F4687</f>
        <v>0</v>
      </c>
      <c r="H4687" s="463"/>
      <c r="I4687" s="354">
        <f>D4684*F4687*H4687</f>
        <v>0</v>
      </c>
      <c r="J4687" s="1033"/>
    </row>
    <row r="4688" spans="2:10" s="115" customFormat="1" ht="15.95" hidden="1" customHeight="1">
      <c r="B4688" s="1024"/>
      <c r="C4688" s="1027"/>
      <c r="D4688" s="1030"/>
      <c r="E4688" s="196" t="s">
        <v>261</v>
      </c>
      <c r="F4688" s="537"/>
      <c r="G4688" s="351">
        <f>D4684*F4688</f>
        <v>0</v>
      </c>
      <c r="H4688" s="463"/>
      <c r="I4688" s="354">
        <f>D4684*F4688*H4688</f>
        <v>0</v>
      </c>
      <c r="J4688" s="1033"/>
    </row>
    <row r="4689" spans="2:10" s="115" customFormat="1" ht="15.95" hidden="1" customHeight="1">
      <c r="B4689" s="1025"/>
      <c r="C4689" s="1028"/>
      <c r="D4689" s="1031"/>
      <c r="E4689" s="196" t="s">
        <v>126</v>
      </c>
      <c r="F4689" s="537"/>
      <c r="G4689" s="351">
        <f>D4684*F4689</f>
        <v>0</v>
      </c>
      <c r="H4689" s="463"/>
      <c r="I4689" s="354">
        <f>D4684*F4689*H4689</f>
        <v>0</v>
      </c>
      <c r="J4689" s="1034"/>
    </row>
    <row r="4690" spans="2:10" s="115" customFormat="1" ht="15.95" hidden="1" customHeight="1">
      <c r="B4690" s="1023">
        <v>781</v>
      </c>
      <c r="C4690" s="1026"/>
      <c r="D4690" s="1029"/>
      <c r="E4690" s="196" t="s">
        <v>128</v>
      </c>
      <c r="F4690" s="537"/>
      <c r="G4690" s="351">
        <f>D4690*F4690</f>
        <v>0</v>
      </c>
      <c r="H4690" s="463"/>
      <c r="I4690" s="354">
        <f t="shared" ref="I4690" si="1348">D4690*F4690*H4690</f>
        <v>0</v>
      </c>
      <c r="J4690" s="1032">
        <f>SUM(I4690:I4695)</f>
        <v>0</v>
      </c>
    </row>
    <row r="4691" spans="2:10" s="115" customFormat="1" ht="15.95" hidden="1" customHeight="1">
      <c r="B4691" s="1024"/>
      <c r="C4691" s="1027"/>
      <c r="D4691" s="1030"/>
      <c r="E4691" s="196" t="s">
        <v>259</v>
      </c>
      <c r="F4691" s="537"/>
      <c r="G4691" s="351">
        <f>D4690*F4691</f>
        <v>0</v>
      </c>
      <c r="H4691" s="463"/>
      <c r="I4691" s="354">
        <f t="shared" ref="I4691" si="1349">D4690*F4691*H4691</f>
        <v>0</v>
      </c>
      <c r="J4691" s="1033"/>
    </row>
    <row r="4692" spans="2:10" s="115" customFormat="1" ht="15.95" hidden="1" customHeight="1">
      <c r="B4692" s="1024"/>
      <c r="C4692" s="1027"/>
      <c r="D4692" s="1030"/>
      <c r="E4692" s="196" t="s">
        <v>243</v>
      </c>
      <c r="F4692" s="537"/>
      <c r="G4692" s="351">
        <f>D4690*F4692</f>
        <v>0</v>
      </c>
      <c r="H4692" s="463"/>
      <c r="I4692" s="354">
        <f>D4690*F4692*H4692</f>
        <v>0</v>
      </c>
      <c r="J4692" s="1033"/>
    </row>
    <row r="4693" spans="2:10" s="115" customFormat="1" ht="15.95" hidden="1" customHeight="1">
      <c r="B4693" s="1024"/>
      <c r="C4693" s="1027"/>
      <c r="D4693" s="1030"/>
      <c r="E4693" s="196" t="s">
        <v>260</v>
      </c>
      <c r="F4693" s="537"/>
      <c r="G4693" s="351">
        <f>D4690*F4693</f>
        <v>0</v>
      </c>
      <c r="H4693" s="463"/>
      <c r="I4693" s="354">
        <f>D4690*F4693*H4693</f>
        <v>0</v>
      </c>
      <c r="J4693" s="1033"/>
    </row>
    <row r="4694" spans="2:10" s="115" customFormat="1" ht="15.95" hidden="1" customHeight="1">
      <c r="B4694" s="1024"/>
      <c r="C4694" s="1027"/>
      <c r="D4694" s="1030"/>
      <c r="E4694" s="196" t="s">
        <v>261</v>
      </c>
      <c r="F4694" s="537"/>
      <c r="G4694" s="351">
        <f>D4690*F4694</f>
        <v>0</v>
      </c>
      <c r="H4694" s="463"/>
      <c r="I4694" s="354">
        <f>D4690*F4694*H4694</f>
        <v>0</v>
      </c>
      <c r="J4694" s="1033"/>
    </row>
    <row r="4695" spans="2:10" s="115" customFormat="1" ht="15.95" hidden="1" customHeight="1">
      <c r="B4695" s="1025"/>
      <c r="C4695" s="1028"/>
      <c r="D4695" s="1031"/>
      <c r="E4695" s="196" t="s">
        <v>126</v>
      </c>
      <c r="F4695" s="537"/>
      <c r="G4695" s="351">
        <f>D4690*F4695</f>
        <v>0</v>
      </c>
      <c r="H4695" s="463"/>
      <c r="I4695" s="354">
        <f>D4690*F4695*H4695</f>
        <v>0</v>
      </c>
      <c r="J4695" s="1034"/>
    </row>
    <row r="4696" spans="2:10" s="115" customFormat="1" ht="15.95" hidden="1" customHeight="1">
      <c r="B4696" s="1023">
        <v>782</v>
      </c>
      <c r="C4696" s="1026"/>
      <c r="D4696" s="1029"/>
      <c r="E4696" s="196" t="s">
        <v>128</v>
      </c>
      <c r="F4696" s="537"/>
      <c r="G4696" s="351">
        <f>D4696*F4696</f>
        <v>0</v>
      </c>
      <c r="H4696" s="463"/>
      <c r="I4696" s="354">
        <f t="shared" ref="I4696" si="1350">D4696*F4696*H4696</f>
        <v>0</v>
      </c>
      <c r="J4696" s="1032">
        <f>SUM(I4696:I4701)</f>
        <v>0</v>
      </c>
    </row>
    <row r="4697" spans="2:10" s="115" customFormat="1" ht="15.95" hidden="1" customHeight="1">
      <c r="B4697" s="1024"/>
      <c r="C4697" s="1027"/>
      <c r="D4697" s="1030"/>
      <c r="E4697" s="196" t="s">
        <v>259</v>
      </c>
      <c r="F4697" s="537"/>
      <c r="G4697" s="351">
        <f>D4696*F4697</f>
        <v>0</v>
      </c>
      <c r="H4697" s="463"/>
      <c r="I4697" s="354">
        <f t="shared" ref="I4697" si="1351">D4696*F4697*H4697</f>
        <v>0</v>
      </c>
      <c r="J4697" s="1033"/>
    </row>
    <row r="4698" spans="2:10" s="115" customFormat="1" ht="15.95" hidden="1" customHeight="1">
      <c r="B4698" s="1024"/>
      <c r="C4698" s="1027"/>
      <c r="D4698" s="1030"/>
      <c r="E4698" s="196" t="s">
        <v>243</v>
      </c>
      <c r="F4698" s="537"/>
      <c r="G4698" s="351">
        <f>D4696*F4698</f>
        <v>0</v>
      </c>
      <c r="H4698" s="463"/>
      <c r="I4698" s="354">
        <f>D4696*F4698*H4698</f>
        <v>0</v>
      </c>
      <c r="J4698" s="1033"/>
    </row>
    <row r="4699" spans="2:10" s="115" customFormat="1" ht="15.95" hidden="1" customHeight="1">
      <c r="B4699" s="1024"/>
      <c r="C4699" s="1027"/>
      <c r="D4699" s="1030"/>
      <c r="E4699" s="196" t="s">
        <v>260</v>
      </c>
      <c r="F4699" s="537"/>
      <c r="G4699" s="351">
        <f>D4696*F4699</f>
        <v>0</v>
      </c>
      <c r="H4699" s="463"/>
      <c r="I4699" s="354">
        <f>D4696*F4699*H4699</f>
        <v>0</v>
      </c>
      <c r="J4699" s="1033"/>
    </row>
    <row r="4700" spans="2:10" s="115" customFormat="1" ht="15.95" hidden="1" customHeight="1">
      <c r="B4700" s="1024"/>
      <c r="C4700" s="1027"/>
      <c r="D4700" s="1030"/>
      <c r="E4700" s="196" t="s">
        <v>261</v>
      </c>
      <c r="F4700" s="537"/>
      <c r="G4700" s="351">
        <f>D4696*F4700</f>
        <v>0</v>
      </c>
      <c r="H4700" s="463"/>
      <c r="I4700" s="354">
        <f>D4696*F4700*H4700</f>
        <v>0</v>
      </c>
      <c r="J4700" s="1033"/>
    </row>
    <row r="4701" spans="2:10" s="115" customFormat="1" ht="15.95" hidden="1" customHeight="1">
      <c r="B4701" s="1025"/>
      <c r="C4701" s="1028"/>
      <c r="D4701" s="1031"/>
      <c r="E4701" s="196" t="s">
        <v>126</v>
      </c>
      <c r="F4701" s="537"/>
      <c r="G4701" s="351">
        <f>D4696*F4701</f>
        <v>0</v>
      </c>
      <c r="H4701" s="463"/>
      <c r="I4701" s="354">
        <f>D4696*F4701*H4701</f>
        <v>0</v>
      </c>
      <c r="J4701" s="1034"/>
    </row>
    <row r="4702" spans="2:10" s="115" customFormat="1" ht="15.95" hidden="1" customHeight="1">
      <c r="B4702" s="1023">
        <v>783</v>
      </c>
      <c r="C4702" s="1026"/>
      <c r="D4702" s="1029"/>
      <c r="E4702" s="196" t="s">
        <v>128</v>
      </c>
      <c r="F4702" s="537"/>
      <c r="G4702" s="351">
        <f>D4702*F4702</f>
        <v>0</v>
      </c>
      <c r="H4702" s="463"/>
      <c r="I4702" s="354">
        <f t="shared" ref="I4702" si="1352">D4702*F4702*H4702</f>
        <v>0</v>
      </c>
      <c r="J4702" s="1032">
        <f>SUM(I4702:I4707)</f>
        <v>0</v>
      </c>
    </row>
    <row r="4703" spans="2:10" s="115" customFormat="1" ht="15.95" hidden="1" customHeight="1">
      <c r="B4703" s="1024"/>
      <c r="C4703" s="1027"/>
      <c r="D4703" s="1030"/>
      <c r="E4703" s="196" t="s">
        <v>259</v>
      </c>
      <c r="F4703" s="537"/>
      <c r="G4703" s="351">
        <f>D4702*F4703</f>
        <v>0</v>
      </c>
      <c r="H4703" s="463"/>
      <c r="I4703" s="354">
        <f t="shared" ref="I4703" si="1353">D4702*F4703*H4703</f>
        <v>0</v>
      </c>
      <c r="J4703" s="1033"/>
    </row>
    <row r="4704" spans="2:10" s="115" customFormat="1" ht="15.95" hidden="1" customHeight="1">
      <c r="B4704" s="1024"/>
      <c r="C4704" s="1027"/>
      <c r="D4704" s="1030"/>
      <c r="E4704" s="196" t="s">
        <v>243</v>
      </c>
      <c r="F4704" s="537"/>
      <c r="G4704" s="351">
        <f>D4702*F4704</f>
        <v>0</v>
      </c>
      <c r="H4704" s="463"/>
      <c r="I4704" s="354">
        <f>D4702*F4704*H4704</f>
        <v>0</v>
      </c>
      <c r="J4704" s="1033"/>
    </row>
    <row r="4705" spans="2:10" s="115" customFormat="1" ht="15.95" hidden="1" customHeight="1">
      <c r="B4705" s="1024"/>
      <c r="C4705" s="1027"/>
      <c r="D4705" s="1030"/>
      <c r="E4705" s="196" t="s">
        <v>260</v>
      </c>
      <c r="F4705" s="537"/>
      <c r="G4705" s="351">
        <f>D4702*F4705</f>
        <v>0</v>
      </c>
      <c r="H4705" s="463"/>
      <c r="I4705" s="354">
        <f>D4702*F4705*H4705</f>
        <v>0</v>
      </c>
      <c r="J4705" s="1033"/>
    </row>
    <row r="4706" spans="2:10" s="115" customFormat="1" ht="15.95" hidden="1" customHeight="1">
      <c r="B4706" s="1024"/>
      <c r="C4706" s="1027"/>
      <c r="D4706" s="1030"/>
      <c r="E4706" s="196" t="s">
        <v>261</v>
      </c>
      <c r="F4706" s="537"/>
      <c r="G4706" s="351">
        <f>D4702*F4706</f>
        <v>0</v>
      </c>
      <c r="H4706" s="463"/>
      <c r="I4706" s="354">
        <f>D4702*F4706*H4706</f>
        <v>0</v>
      </c>
      <c r="J4706" s="1033"/>
    </row>
    <row r="4707" spans="2:10" s="115" customFormat="1" ht="15.95" hidden="1" customHeight="1">
      <c r="B4707" s="1025"/>
      <c r="C4707" s="1028"/>
      <c r="D4707" s="1031"/>
      <c r="E4707" s="196" t="s">
        <v>126</v>
      </c>
      <c r="F4707" s="537"/>
      <c r="G4707" s="351">
        <f>D4702*F4707</f>
        <v>0</v>
      </c>
      <c r="H4707" s="463"/>
      <c r="I4707" s="354">
        <f>D4702*F4707*H4707</f>
        <v>0</v>
      </c>
      <c r="J4707" s="1034"/>
    </row>
    <row r="4708" spans="2:10" s="115" customFormat="1" ht="15.95" hidden="1" customHeight="1">
      <c r="B4708" s="1023">
        <v>784</v>
      </c>
      <c r="C4708" s="1026"/>
      <c r="D4708" s="1029"/>
      <c r="E4708" s="196" t="s">
        <v>128</v>
      </c>
      <c r="F4708" s="537"/>
      <c r="G4708" s="351">
        <f>D4708*F4708</f>
        <v>0</v>
      </c>
      <c r="H4708" s="463"/>
      <c r="I4708" s="354">
        <f t="shared" ref="I4708" si="1354">D4708*F4708*H4708</f>
        <v>0</v>
      </c>
      <c r="J4708" s="1032">
        <f>SUM(I4708:I4713)</f>
        <v>0</v>
      </c>
    </row>
    <row r="4709" spans="2:10" s="115" customFormat="1" ht="15.95" hidden="1" customHeight="1">
      <c r="B4709" s="1024"/>
      <c r="C4709" s="1027"/>
      <c r="D4709" s="1030"/>
      <c r="E4709" s="196" t="s">
        <v>259</v>
      </c>
      <c r="F4709" s="537"/>
      <c r="G4709" s="351">
        <f>D4708*F4709</f>
        <v>0</v>
      </c>
      <c r="H4709" s="463"/>
      <c r="I4709" s="354">
        <f t="shared" ref="I4709" si="1355">D4708*F4709*H4709</f>
        <v>0</v>
      </c>
      <c r="J4709" s="1033"/>
    </row>
    <row r="4710" spans="2:10" s="115" customFormat="1" ht="15.95" hidden="1" customHeight="1">
      <c r="B4710" s="1024"/>
      <c r="C4710" s="1027"/>
      <c r="D4710" s="1030"/>
      <c r="E4710" s="196" t="s">
        <v>243</v>
      </c>
      <c r="F4710" s="537"/>
      <c r="G4710" s="351">
        <f>D4708*F4710</f>
        <v>0</v>
      </c>
      <c r="H4710" s="463"/>
      <c r="I4710" s="354">
        <f>D4708*F4710*H4710</f>
        <v>0</v>
      </c>
      <c r="J4710" s="1033"/>
    </row>
    <row r="4711" spans="2:10" s="115" customFormat="1" ht="15.95" hidden="1" customHeight="1">
      <c r="B4711" s="1024"/>
      <c r="C4711" s="1027"/>
      <c r="D4711" s="1030"/>
      <c r="E4711" s="196" t="s">
        <v>260</v>
      </c>
      <c r="F4711" s="537"/>
      <c r="G4711" s="351">
        <f>D4708*F4711</f>
        <v>0</v>
      </c>
      <c r="H4711" s="463"/>
      <c r="I4711" s="354">
        <f>D4708*F4711*H4711</f>
        <v>0</v>
      </c>
      <c r="J4711" s="1033"/>
    </row>
    <row r="4712" spans="2:10" s="115" customFormat="1" ht="15.95" hidden="1" customHeight="1">
      <c r="B4712" s="1024"/>
      <c r="C4712" s="1027"/>
      <c r="D4712" s="1030"/>
      <c r="E4712" s="196" t="s">
        <v>261</v>
      </c>
      <c r="F4712" s="537"/>
      <c r="G4712" s="351">
        <f>D4708*F4712</f>
        <v>0</v>
      </c>
      <c r="H4712" s="463"/>
      <c r="I4712" s="354">
        <f>D4708*F4712*H4712</f>
        <v>0</v>
      </c>
      <c r="J4712" s="1033"/>
    </row>
    <row r="4713" spans="2:10" s="115" customFormat="1" ht="15.95" hidden="1" customHeight="1">
      <c r="B4713" s="1025"/>
      <c r="C4713" s="1028"/>
      <c r="D4713" s="1031"/>
      <c r="E4713" s="196" t="s">
        <v>126</v>
      </c>
      <c r="F4713" s="537"/>
      <c r="G4713" s="351">
        <f>D4708*F4713</f>
        <v>0</v>
      </c>
      <c r="H4713" s="463"/>
      <c r="I4713" s="354">
        <f>D4708*F4713*H4713</f>
        <v>0</v>
      </c>
      <c r="J4713" s="1034"/>
    </row>
    <row r="4714" spans="2:10" s="115" customFormat="1" ht="15.95" hidden="1" customHeight="1">
      <c r="B4714" s="1023">
        <v>785</v>
      </c>
      <c r="C4714" s="1026"/>
      <c r="D4714" s="1029"/>
      <c r="E4714" s="196" t="s">
        <v>128</v>
      </c>
      <c r="F4714" s="537"/>
      <c r="G4714" s="351">
        <f>D4714*F4714</f>
        <v>0</v>
      </c>
      <c r="H4714" s="463"/>
      <c r="I4714" s="354">
        <f t="shared" ref="I4714" si="1356">D4714*F4714*H4714</f>
        <v>0</v>
      </c>
      <c r="J4714" s="1032">
        <f>SUM(I4714:I4719)</f>
        <v>0</v>
      </c>
    </row>
    <row r="4715" spans="2:10" s="115" customFormat="1" ht="15.95" hidden="1" customHeight="1">
      <c r="B4715" s="1024"/>
      <c r="C4715" s="1027"/>
      <c r="D4715" s="1030"/>
      <c r="E4715" s="196" t="s">
        <v>259</v>
      </c>
      <c r="F4715" s="537"/>
      <c r="G4715" s="351">
        <f>D4714*F4715</f>
        <v>0</v>
      </c>
      <c r="H4715" s="463"/>
      <c r="I4715" s="354">
        <f t="shared" ref="I4715" si="1357">D4714*F4715*H4715</f>
        <v>0</v>
      </c>
      <c r="J4715" s="1033"/>
    </row>
    <row r="4716" spans="2:10" s="115" customFormat="1" ht="15.95" hidden="1" customHeight="1">
      <c r="B4716" s="1024"/>
      <c r="C4716" s="1027"/>
      <c r="D4716" s="1030"/>
      <c r="E4716" s="196" t="s">
        <v>243</v>
      </c>
      <c r="F4716" s="537"/>
      <c r="G4716" s="351">
        <f>D4714*F4716</f>
        <v>0</v>
      </c>
      <c r="H4716" s="463"/>
      <c r="I4716" s="354">
        <f>D4714*F4716*H4716</f>
        <v>0</v>
      </c>
      <c r="J4716" s="1033"/>
    </row>
    <row r="4717" spans="2:10" s="115" customFormat="1" ht="15.95" hidden="1" customHeight="1">
      <c r="B4717" s="1024"/>
      <c r="C4717" s="1027"/>
      <c r="D4717" s="1030"/>
      <c r="E4717" s="196" t="s">
        <v>260</v>
      </c>
      <c r="F4717" s="537"/>
      <c r="G4717" s="351">
        <f>D4714*F4717</f>
        <v>0</v>
      </c>
      <c r="H4717" s="463"/>
      <c r="I4717" s="354">
        <f>D4714*F4717*H4717</f>
        <v>0</v>
      </c>
      <c r="J4717" s="1033"/>
    </row>
    <row r="4718" spans="2:10" s="115" customFormat="1" ht="15.95" hidden="1" customHeight="1">
      <c r="B4718" s="1024"/>
      <c r="C4718" s="1027"/>
      <c r="D4718" s="1030"/>
      <c r="E4718" s="196" t="s">
        <v>261</v>
      </c>
      <c r="F4718" s="537"/>
      <c r="G4718" s="351">
        <f>D4714*F4718</f>
        <v>0</v>
      </c>
      <c r="H4718" s="463"/>
      <c r="I4718" s="354">
        <f>D4714*F4718*H4718</f>
        <v>0</v>
      </c>
      <c r="J4718" s="1033"/>
    </row>
    <row r="4719" spans="2:10" s="115" customFormat="1" ht="15.95" hidden="1" customHeight="1">
      <c r="B4719" s="1025"/>
      <c r="C4719" s="1028"/>
      <c r="D4719" s="1031"/>
      <c r="E4719" s="196" t="s">
        <v>126</v>
      </c>
      <c r="F4719" s="537"/>
      <c r="G4719" s="351">
        <f>D4714*F4719</f>
        <v>0</v>
      </c>
      <c r="H4719" s="463"/>
      <c r="I4719" s="354">
        <f>D4714*F4719*H4719</f>
        <v>0</v>
      </c>
      <c r="J4719" s="1034"/>
    </row>
    <row r="4720" spans="2:10" s="115" customFormat="1" ht="15.95" hidden="1" customHeight="1">
      <c r="B4720" s="1023">
        <v>786</v>
      </c>
      <c r="C4720" s="1026"/>
      <c r="D4720" s="1029"/>
      <c r="E4720" s="196" t="s">
        <v>128</v>
      </c>
      <c r="F4720" s="537"/>
      <c r="G4720" s="351">
        <f>D4720*F4720</f>
        <v>0</v>
      </c>
      <c r="H4720" s="463"/>
      <c r="I4720" s="354">
        <f t="shared" ref="I4720" si="1358">D4720*F4720*H4720</f>
        <v>0</v>
      </c>
      <c r="J4720" s="1032">
        <f>SUM(I4720:I4725)</f>
        <v>0</v>
      </c>
    </row>
    <row r="4721" spans="2:10" s="115" customFormat="1" ht="15.95" hidden="1" customHeight="1">
      <c r="B4721" s="1024"/>
      <c r="C4721" s="1027"/>
      <c r="D4721" s="1030"/>
      <c r="E4721" s="196" t="s">
        <v>259</v>
      </c>
      <c r="F4721" s="537"/>
      <c r="G4721" s="351">
        <f>D4720*F4721</f>
        <v>0</v>
      </c>
      <c r="H4721" s="463"/>
      <c r="I4721" s="354">
        <f t="shared" ref="I4721" si="1359">D4720*F4721*H4721</f>
        <v>0</v>
      </c>
      <c r="J4721" s="1033"/>
    </row>
    <row r="4722" spans="2:10" s="115" customFormat="1" ht="15.95" hidden="1" customHeight="1">
      <c r="B4722" s="1024"/>
      <c r="C4722" s="1027"/>
      <c r="D4722" s="1030"/>
      <c r="E4722" s="196" t="s">
        <v>243</v>
      </c>
      <c r="F4722" s="537"/>
      <c r="G4722" s="351">
        <f>D4720*F4722</f>
        <v>0</v>
      </c>
      <c r="H4722" s="463"/>
      <c r="I4722" s="354">
        <f>D4720*F4722*H4722</f>
        <v>0</v>
      </c>
      <c r="J4722" s="1033"/>
    </row>
    <row r="4723" spans="2:10" s="115" customFormat="1" ht="15.95" hidden="1" customHeight="1">
      <c r="B4723" s="1024"/>
      <c r="C4723" s="1027"/>
      <c r="D4723" s="1030"/>
      <c r="E4723" s="196" t="s">
        <v>260</v>
      </c>
      <c r="F4723" s="537"/>
      <c r="G4723" s="351">
        <f>D4720*F4723</f>
        <v>0</v>
      </c>
      <c r="H4723" s="463"/>
      <c r="I4723" s="354">
        <f>D4720*F4723*H4723</f>
        <v>0</v>
      </c>
      <c r="J4723" s="1033"/>
    </row>
    <row r="4724" spans="2:10" s="115" customFormat="1" ht="15.95" hidden="1" customHeight="1">
      <c r="B4724" s="1024"/>
      <c r="C4724" s="1027"/>
      <c r="D4724" s="1030"/>
      <c r="E4724" s="196" t="s">
        <v>261</v>
      </c>
      <c r="F4724" s="537"/>
      <c r="G4724" s="351">
        <f>D4720*F4724</f>
        <v>0</v>
      </c>
      <c r="H4724" s="463"/>
      <c r="I4724" s="354">
        <f>D4720*F4724*H4724</f>
        <v>0</v>
      </c>
      <c r="J4724" s="1033"/>
    </row>
    <row r="4725" spans="2:10" s="115" customFormat="1" ht="15.95" hidden="1" customHeight="1">
      <c r="B4725" s="1025"/>
      <c r="C4725" s="1028"/>
      <c r="D4725" s="1031"/>
      <c r="E4725" s="196" t="s">
        <v>126</v>
      </c>
      <c r="F4725" s="537"/>
      <c r="G4725" s="351">
        <f>D4720*F4725</f>
        <v>0</v>
      </c>
      <c r="H4725" s="463"/>
      <c r="I4725" s="354">
        <f>D4720*F4725*H4725</f>
        <v>0</v>
      </c>
      <c r="J4725" s="1034"/>
    </row>
    <row r="4726" spans="2:10" s="115" customFormat="1" ht="15.95" hidden="1" customHeight="1">
      <c r="B4726" s="1023">
        <v>787</v>
      </c>
      <c r="C4726" s="1026"/>
      <c r="D4726" s="1029"/>
      <c r="E4726" s="196" t="s">
        <v>128</v>
      </c>
      <c r="F4726" s="537"/>
      <c r="G4726" s="351">
        <f>D4726*F4726</f>
        <v>0</v>
      </c>
      <c r="H4726" s="463"/>
      <c r="I4726" s="354">
        <f t="shared" ref="I4726" si="1360">D4726*F4726*H4726</f>
        <v>0</v>
      </c>
      <c r="J4726" s="1032">
        <f>SUM(I4726:I4731)</f>
        <v>0</v>
      </c>
    </row>
    <row r="4727" spans="2:10" s="115" customFormat="1" ht="15.95" hidden="1" customHeight="1">
      <c r="B4727" s="1024"/>
      <c r="C4727" s="1027"/>
      <c r="D4727" s="1030"/>
      <c r="E4727" s="196" t="s">
        <v>259</v>
      </c>
      <c r="F4727" s="537"/>
      <c r="G4727" s="351">
        <f>D4726*F4727</f>
        <v>0</v>
      </c>
      <c r="H4727" s="463"/>
      <c r="I4727" s="354">
        <f t="shared" ref="I4727" si="1361">D4726*F4727*H4727</f>
        <v>0</v>
      </c>
      <c r="J4727" s="1033"/>
    </row>
    <row r="4728" spans="2:10" s="115" customFormat="1" ht="15.95" hidden="1" customHeight="1">
      <c r="B4728" s="1024"/>
      <c r="C4728" s="1027"/>
      <c r="D4728" s="1030"/>
      <c r="E4728" s="196" t="s">
        <v>243</v>
      </c>
      <c r="F4728" s="537"/>
      <c r="G4728" s="351">
        <f>D4726*F4728</f>
        <v>0</v>
      </c>
      <c r="H4728" s="463"/>
      <c r="I4728" s="354">
        <f>D4726*F4728*H4728</f>
        <v>0</v>
      </c>
      <c r="J4728" s="1033"/>
    </row>
    <row r="4729" spans="2:10" s="115" customFormat="1" ht="15.95" hidden="1" customHeight="1">
      <c r="B4729" s="1024"/>
      <c r="C4729" s="1027"/>
      <c r="D4729" s="1030"/>
      <c r="E4729" s="196" t="s">
        <v>260</v>
      </c>
      <c r="F4729" s="537"/>
      <c r="G4729" s="351">
        <f>D4726*F4729</f>
        <v>0</v>
      </c>
      <c r="H4729" s="463"/>
      <c r="I4729" s="354">
        <f>D4726*F4729*H4729</f>
        <v>0</v>
      </c>
      <c r="J4729" s="1033"/>
    </row>
    <row r="4730" spans="2:10" s="115" customFormat="1" ht="15.95" hidden="1" customHeight="1">
      <c r="B4730" s="1024"/>
      <c r="C4730" s="1027"/>
      <c r="D4730" s="1030"/>
      <c r="E4730" s="196" t="s">
        <v>261</v>
      </c>
      <c r="F4730" s="537"/>
      <c r="G4730" s="351">
        <f>D4726*F4730</f>
        <v>0</v>
      </c>
      <c r="H4730" s="463"/>
      <c r="I4730" s="354">
        <f>D4726*F4730*H4730</f>
        <v>0</v>
      </c>
      <c r="J4730" s="1033"/>
    </row>
    <row r="4731" spans="2:10" s="115" customFormat="1" ht="15.95" hidden="1" customHeight="1">
      <c r="B4731" s="1025"/>
      <c r="C4731" s="1028"/>
      <c r="D4731" s="1031"/>
      <c r="E4731" s="196" t="s">
        <v>126</v>
      </c>
      <c r="F4731" s="537"/>
      <c r="G4731" s="351">
        <f>D4726*F4731</f>
        <v>0</v>
      </c>
      <c r="H4731" s="463"/>
      <c r="I4731" s="354">
        <f>D4726*F4731*H4731</f>
        <v>0</v>
      </c>
      <c r="J4731" s="1034"/>
    </row>
    <row r="4732" spans="2:10" s="115" customFormat="1" ht="15.95" hidden="1" customHeight="1">
      <c r="B4732" s="1023">
        <v>788</v>
      </c>
      <c r="C4732" s="1026"/>
      <c r="D4732" s="1029"/>
      <c r="E4732" s="196" t="s">
        <v>128</v>
      </c>
      <c r="F4732" s="537"/>
      <c r="G4732" s="351">
        <f>D4732*F4732</f>
        <v>0</v>
      </c>
      <c r="H4732" s="463"/>
      <c r="I4732" s="354">
        <f t="shared" ref="I4732" si="1362">D4732*F4732*H4732</f>
        <v>0</v>
      </c>
      <c r="J4732" s="1032">
        <f>SUM(I4732:I4737)</f>
        <v>0</v>
      </c>
    </row>
    <row r="4733" spans="2:10" s="115" customFormat="1" ht="15.95" hidden="1" customHeight="1">
      <c r="B4733" s="1024"/>
      <c r="C4733" s="1027"/>
      <c r="D4733" s="1030"/>
      <c r="E4733" s="196" t="s">
        <v>259</v>
      </c>
      <c r="F4733" s="537"/>
      <c r="G4733" s="351">
        <f>D4732*F4733</f>
        <v>0</v>
      </c>
      <c r="H4733" s="463"/>
      <c r="I4733" s="354">
        <f t="shared" ref="I4733" si="1363">D4732*F4733*H4733</f>
        <v>0</v>
      </c>
      <c r="J4733" s="1033"/>
    </row>
    <row r="4734" spans="2:10" s="115" customFormat="1" ht="15.95" hidden="1" customHeight="1">
      <c r="B4734" s="1024"/>
      <c r="C4734" s="1027"/>
      <c r="D4734" s="1030"/>
      <c r="E4734" s="196" t="s">
        <v>243</v>
      </c>
      <c r="F4734" s="537"/>
      <c r="G4734" s="351">
        <f>D4732*F4734</f>
        <v>0</v>
      </c>
      <c r="H4734" s="463"/>
      <c r="I4734" s="354">
        <f>D4732*F4734*H4734</f>
        <v>0</v>
      </c>
      <c r="J4734" s="1033"/>
    </row>
    <row r="4735" spans="2:10" s="115" customFormat="1" ht="15.95" hidden="1" customHeight="1">
      <c r="B4735" s="1024"/>
      <c r="C4735" s="1027"/>
      <c r="D4735" s="1030"/>
      <c r="E4735" s="196" t="s">
        <v>260</v>
      </c>
      <c r="F4735" s="537"/>
      <c r="G4735" s="351">
        <f>D4732*F4735</f>
        <v>0</v>
      </c>
      <c r="H4735" s="463"/>
      <c r="I4735" s="354">
        <f>D4732*F4735*H4735</f>
        <v>0</v>
      </c>
      <c r="J4735" s="1033"/>
    </row>
    <row r="4736" spans="2:10" s="115" customFormat="1" ht="15.95" hidden="1" customHeight="1">
      <c r="B4736" s="1024"/>
      <c r="C4736" s="1027"/>
      <c r="D4736" s="1030"/>
      <c r="E4736" s="196" t="s">
        <v>261</v>
      </c>
      <c r="F4736" s="537"/>
      <c r="G4736" s="351">
        <f>D4732*F4736</f>
        <v>0</v>
      </c>
      <c r="H4736" s="463"/>
      <c r="I4736" s="354">
        <f>D4732*F4736*H4736</f>
        <v>0</v>
      </c>
      <c r="J4736" s="1033"/>
    </row>
    <row r="4737" spans="2:10" s="115" customFormat="1" ht="15.95" hidden="1" customHeight="1">
      <c r="B4737" s="1025"/>
      <c r="C4737" s="1028"/>
      <c r="D4737" s="1031"/>
      <c r="E4737" s="196" t="s">
        <v>126</v>
      </c>
      <c r="F4737" s="537"/>
      <c r="G4737" s="351">
        <f>D4732*F4737</f>
        <v>0</v>
      </c>
      <c r="H4737" s="463"/>
      <c r="I4737" s="354">
        <f>D4732*F4737*H4737</f>
        <v>0</v>
      </c>
      <c r="J4737" s="1034"/>
    </row>
    <row r="4738" spans="2:10" s="115" customFormat="1" ht="15.95" hidden="1" customHeight="1">
      <c r="B4738" s="1023">
        <v>789</v>
      </c>
      <c r="C4738" s="1026"/>
      <c r="D4738" s="1029"/>
      <c r="E4738" s="196" t="s">
        <v>128</v>
      </c>
      <c r="F4738" s="537"/>
      <c r="G4738" s="351">
        <f>D4738*F4738</f>
        <v>0</v>
      </c>
      <c r="H4738" s="463"/>
      <c r="I4738" s="354">
        <f t="shared" ref="I4738" si="1364">D4738*F4738*H4738</f>
        <v>0</v>
      </c>
      <c r="J4738" s="1032">
        <f>SUM(I4738:I4743)</f>
        <v>0</v>
      </c>
    </row>
    <row r="4739" spans="2:10" s="115" customFormat="1" ht="15.95" hidden="1" customHeight="1">
      <c r="B4739" s="1024"/>
      <c r="C4739" s="1027"/>
      <c r="D4739" s="1030"/>
      <c r="E4739" s="196" t="s">
        <v>259</v>
      </c>
      <c r="F4739" s="537"/>
      <c r="G4739" s="351">
        <f>D4738*F4739</f>
        <v>0</v>
      </c>
      <c r="H4739" s="463"/>
      <c r="I4739" s="354">
        <f t="shared" ref="I4739" si="1365">D4738*F4739*H4739</f>
        <v>0</v>
      </c>
      <c r="J4739" s="1033"/>
    </row>
    <row r="4740" spans="2:10" s="115" customFormat="1" ht="15.95" hidden="1" customHeight="1">
      <c r="B4740" s="1024"/>
      <c r="C4740" s="1027"/>
      <c r="D4740" s="1030"/>
      <c r="E4740" s="196" t="s">
        <v>243</v>
      </c>
      <c r="F4740" s="537"/>
      <c r="G4740" s="351">
        <f>D4738*F4740</f>
        <v>0</v>
      </c>
      <c r="H4740" s="463"/>
      <c r="I4740" s="354">
        <f>D4738*F4740*H4740</f>
        <v>0</v>
      </c>
      <c r="J4740" s="1033"/>
    </row>
    <row r="4741" spans="2:10" s="115" customFormat="1" ht="15.95" hidden="1" customHeight="1">
      <c r="B4741" s="1024"/>
      <c r="C4741" s="1027"/>
      <c r="D4741" s="1030"/>
      <c r="E4741" s="196" t="s">
        <v>260</v>
      </c>
      <c r="F4741" s="537"/>
      <c r="G4741" s="351">
        <f>D4738*F4741</f>
        <v>0</v>
      </c>
      <c r="H4741" s="463"/>
      <c r="I4741" s="354">
        <f>D4738*F4741*H4741</f>
        <v>0</v>
      </c>
      <c r="J4741" s="1033"/>
    </row>
    <row r="4742" spans="2:10" s="115" customFormat="1" ht="15.95" hidden="1" customHeight="1">
      <c r="B4742" s="1024"/>
      <c r="C4742" s="1027"/>
      <c r="D4742" s="1030"/>
      <c r="E4742" s="196" t="s">
        <v>261</v>
      </c>
      <c r="F4742" s="537"/>
      <c r="G4742" s="351">
        <f>D4738*F4742</f>
        <v>0</v>
      </c>
      <c r="H4742" s="463"/>
      <c r="I4742" s="354">
        <f>D4738*F4742*H4742</f>
        <v>0</v>
      </c>
      <c r="J4742" s="1033"/>
    </row>
    <row r="4743" spans="2:10" s="115" customFormat="1" ht="15.95" hidden="1" customHeight="1">
      <c r="B4743" s="1025"/>
      <c r="C4743" s="1028"/>
      <c r="D4743" s="1031"/>
      <c r="E4743" s="196" t="s">
        <v>126</v>
      </c>
      <c r="F4743" s="537"/>
      <c r="G4743" s="351">
        <f>D4738*F4743</f>
        <v>0</v>
      </c>
      <c r="H4743" s="463"/>
      <c r="I4743" s="354">
        <f>D4738*F4743*H4743</f>
        <v>0</v>
      </c>
      <c r="J4743" s="1034"/>
    </row>
    <row r="4744" spans="2:10" s="115" customFormat="1" ht="15.95" hidden="1" customHeight="1">
      <c r="B4744" s="1023">
        <v>790</v>
      </c>
      <c r="C4744" s="1026"/>
      <c r="D4744" s="1029"/>
      <c r="E4744" s="196" t="s">
        <v>128</v>
      </c>
      <c r="F4744" s="537"/>
      <c r="G4744" s="351">
        <f>D4744*F4744</f>
        <v>0</v>
      </c>
      <c r="H4744" s="463"/>
      <c r="I4744" s="354">
        <f t="shared" ref="I4744" si="1366">D4744*F4744*H4744</f>
        <v>0</v>
      </c>
      <c r="J4744" s="1032">
        <f>SUM(I4744:I4749)</f>
        <v>0</v>
      </c>
    </row>
    <row r="4745" spans="2:10" s="115" customFormat="1" ht="15.95" hidden="1" customHeight="1">
      <c r="B4745" s="1024"/>
      <c r="C4745" s="1027"/>
      <c r="D4745" s="1030"/>
      <c r="E4745" s="196" t="s">
        <v>259</v>
      </c>
      <c r="F4745" s="537"/>
      <c r="G4745" s="351">
        <f>D4744*F4745</f>
        <v>0</v>
      </c>
      <c r="H4745" s="463"/>
      <c r="I4745" s="354">
        <f t="shared" ref="I4745" si="1367">D4744*F4745*H4745</f>
        <v>0</v>
      </c>
      <c r="J4745" s="1033"/>
    </row>
    <row r="4746" spans="2:10" s="115" customFormat="1" ht="15.95" hidden="1" customHeight="1">
      <c r="B4746" s="1024"/>
      <c r="C4746" s="1027"/>
      <c r="D4746" s="1030"/>
      <c r="E4746" s="196" t="s">
        <v>243</v>
      </c>
      <c r="F4746" s="537"/>
      <c r="G4746" s="351">
        <f>D4744*F4746</f>
        <v>0</v>
      </c>
      <c r="H4746" s="463"/>
      <c r="I4746" s="354">
        <f>D4744*F4746*H4746</f>
        <v>0</v>
      </c>
      <c r="J4746" s="1033"/>
    </row>
    <row r="4747" spans="2:10" s="115" customFormat="1" ht="15.95" hidden="1" customHeight="1">
      <c r="B4747" s="1024"/>
      <c r="C4747" s="1027"/>
      <c r="D4747" s="1030"/>
      <c r="E4747" s="196" t="s">
        <v>260</v>
      </c>
      <c r="F4747" s="537"/>
      <c r="G4747" s="351">
        <f>D4744*F4747</f>
        <v>0</v>
      </c>
      <c r="H4747" s="463"/>
      <c r="I4747" s="354">
        <f>D4744*F4747*H4747</f>
        <v>0</v>
      </c>
      <c r="J4747" s="1033"/>
    </row>
    <row r="4748" spans="2:10" s="115" customFormat="1" ht="15.95" hidden="1" customHeight="1">
      <c r="B4748" s="1024"/>
      <c r="C4748" s="1027"/>
      <c r="D4748" s="1030"/>
      <c r="E4748" s="196" t="s">
        <v>261</v>
      </c>
      <c r="F4748" s="537"/>
      <c r="G4748" s="351">
        <f>D4744*F4748</f>
        <v>0</v>
      </c>
      <c r="H4748" s="463"/>
      <c r="I4748" s="354">
        <f>D4744*F4748*H4748</f>
        <v>0</v>
      </c>
      <c r="J4748" s="1033"/>
    </row>
    <row r="4749" spans="2:10" s="115" customFormat="1" ht="15.95" hidden="1" customHeight="1">
      <c r="B4749" s="1025"/>
      <c r="C4749" s="1028"/>
      <c r="D4749" s="1031"/>
      <c r="E4749" s="196" t="s">
        <v>126</v>
      </c>
      <c r="F4749" s="537"/>
      <c r="G4749" s="351">
        <f>D4744*F4749</f>
        <v>0</v>
      </c>
      <c r="H4749" s="463"/>
      <c r="I4749" s="354">
        <f>D4744*F4749*H4749</f>
        <v>0</v>
      </c>
      <c r="J4749" s="1034"/>
    </row>
    <row r="4750" spans="2:10" s="115" customFormat="1" ht="15.95" hidden="1" customHeight="1">
      <c r="B4750" s="1023">
        <v>791</v>
      </c>
      <c r="C4750" s="1026"/>
      <c r="D4750" s="1029"/>
      <c r="E4750" s="196" t="s">
        <v>128</v>
      </c>
      <c r="F4750" s="537"/>
      <c r="G4750" s="351">
        <f>D4750*F4750</f>
        <v>0</v>
      </c>
      <c r="H4750" s="463"/>
      <c r="I4750" s="354">
        <f t="shared" ref="I4750" si="1368">D4750*F4750*H4750</f>
        <v>0</v>
      </c>
      <c r="J4750" s="1032">
        <f>SUM(I4750:I4755)</f>
        <v>0</v>
      </c>
    </row>
    <row r="4751" spans="2:10" s="115" customFormat="1" ht="15.95" hidden="1" customHeight="1">
      <c r="B4751" s="1024"/>
      <c r="C4751" s="1027"/>
      <c r="D4751" s="1030"/>
      <c r="E4751" s="196" t="s">
        <v>259</v>
      </c>
      <c r="F4751" s="537"/>
      <c r="G4751" s="351">
        <f>D4750*F4751</f>
        <v>0</v>
      </c>
      <c r="H4751" s="463"/>
      <c r="I4751" s="354">
        <f t="shared" ref="I4751" si="1369">D4750*F4751*H4751</f>
        <v>0</v>
      </c>
      <c r="J4751" s="1033"/>
    </row>
    <row r="4752" spans="2:10" s="115" customFormat="1" ht="15.95" hidden="1" customHeight="1">
      <c r="B4752" s="1024"/>
      <c r="C4752" s="1027"/>
      <c r="D4752" s="1030"/>
      <c r="E4752" s="196" t="s">
        <v>243</v>
      </c>
      <c r="F4752" s="537"/>
      <c r="G4752" s="351">
        <f>D4750*F4752</f>
        <v>0</v>
      </c>
      <c r="H4752" s="463"/>
      <c r="I4752" s="354">
        <f>D4750*F4752*H4752</f>
        <v>0</v>
      </c>
      <c r="J4752" s="1033"/>
    </row>
    <row r="4753" spans="2:10" s="115" customFormat="1" ht="15.95" hidden="1" customHeight="1">
      <c r="B4753" s="1024"/>
      <c r="C4753" s="1027"/>
      <c r="D4753" s="1030"/>
      <c r="E4753" s="196" t="s">
        <v>260</v>
      </c>
      <c r="F4753" s="537"/>
      <c r="G4753" s="351">
        <f>D4750*F4753</f>
        <v>0</v>
      </c>
      <c r="H4753" s="463"/>
      <c r="I4753" s="354">
        <f>D4750*F4753*H4753</f>
        <v>0</v>
      </c>
      <c r="J4753" s="1033"/>
    </row>
    <row r="4754" spans="2:10" s="115" customFormat="1" ht="15.95" hidden="1" customHeight="1">
      <c r="B4754" s="1024"/>
      <c r="C4754" s="1027"/>
      <c r="D4754" s="1030"/>
      <c r="E4754" s="196" t="s">
        <v>261</v>
      </c>
      <c r="F4754" s="537"/>
      <c r="G4754" s="351">
        <f>D4750*F4754</f>
        <v>0</v>
      </c>
      <c r="H4754" s="463"/>
      <c r="I4754" s="354">
        <f>D4750*F4754*H4754</f>
        <v>0</v>
      </c>
      <c r="J4754" s="1033"/>
    </row>
    <row r="4755" spans="2:10" s="115" customFormat="1" ht="15.95" hidden="1" customHeight="1">
      <c r="B4755" s="1025"/>
      <c r="C4755" s="1028"/>
      <c r="D4755" s="1031"/>
      <c r="E4755" s="196" t="s">
        <v>126</v>
      </c>
      <c r="F4755" s="537"/>
      <c r="G4755" s="351">
        <f>D4750*F4755</f>
        <v>0</v>
      </c>
      <c r="H4755" s="463"/>
      <c r="I4755" s="354">
        <f>D4750*F4755*H4755</f>
        <v>0</v>
      </c>
      <c r="J4755" s="1034"/>
    </row>
    <row r="4756" spans="2:10" s="115" customFormat="1" ht="15.95" hidden="1" customHeight="1">
      <c r="B4756" s="1023">
        <v>792</v>
      </c>
      <c r="C4756" s="1026"/>
      <c r="D4756" s="1029"/>
      <c r="E4756" s="196" t="s">
        <v>128</v>
      </c>
      <c r="F4756" s="537"/>
      <c r="G4756" s="351">
        <f>D4756*F4756</f>
        <v>0</v>
      </c>
      <c r="H4756" s="463"/>
      <c r="I4756" s="354">
        <f t="shared" ref="I4756" si="1370">D4756*F4756*H4756</f>
        <v>0</v>
      </c>
      <c r="J4756" s="1032">
        <f>SUM(I4756:I4761)</f>
        <v>0</v>
      </c>
    </row>
    <row r="4757" spans="2:10" s="115" customFormat="1" ht="15.95" hidden="1" customHeight="1">
      <c r="B4757" s="1024"/>
      <c r="C4757" s="1027"/>
      <c r="D4757" s="1030"/>
      <c r="E4757" s="196" t="s">
        <v>259</v>
      </c>
      <c r="F4757" s="537"/>
      <c r="G4757" s="351">
        <f>D4756*F4757</f>
        <v>0</v>
      </c>
      <c r="H4757" s="463"/>
      <c r="I4757" s="354">
        <f t="shared" ref="I4757" si="1371">D4756*F4757*H4757</f>
        <v>0</v>
      </c>
      <c r="J4757" s="1033"/>
    </row>
    <row r="4758" spans="2:10" s="115" customFormat="1" ht="15.95" hidden="1" customHeight="1">
      <c r="B4758" s="1024"/>
      <c r="C4758" s="1027"/>
      <c r="D4758" s="1030"/>
      <c r="E4758" s="196" t="s">
        <v>243</v>
      </c>
      <c r="F4758" s="537"/>
      <c r="G4758" s="351">
        <f>D4756*F4758</f>
        <v>0</v>
      </c>
      <c r="H4758" s="463"/>
      <c r="I4758" s="354">
        <f>D4756*F4758*H4758</f>
        <v>0</v>
      </c>
      <c r="J4758" s="1033"/>
    </row>
    <row r="4759" spans="2:10" s="115" customFormat="1" ht="15.95" hidden="1" customHeight="1">
      <c r="B4759" s="1024"/>
      <c r="C4759" s="1027"/>
      <c r="D4759" s="1030"/>
      <c r="E4759" s="196" t="s">
        <v>260</v>
      </c>
      <c r="F4759" s="537"/>
      <c r="G4759" s="351">
        <f>D4756*F4759</f>
        <v>0</v>
      </c>
      <c r="H4759" s="463"/>
      <c r="I4759" s="354">
        <f>D4756*F4759*H4759</f>
        <v>0</v>
      </c>
      <c r="J4759" s="1033"/>
    </row>
    <row r="4760" spans="2:10" s="115" customFormat="1" ht="15.95" hidden="1" customHeight="1">
      <c r="B4760" s="1024"/>
      <c r="C4760" s="1027"/>
      <c r="D4760" s="1030"/>
      <c r="E4760" s="196" t="s">
        <v>261</v>
      </c>
      <c r="F4760" s="537"/>
      <c r="G4760" s="351">
        <f>D4756*F4760</f>
        <v>0</v>
      </c>
      <c r="H4760" s="463"/>
      <c r="I4760" s="354">
        <f>D4756*F4760*H4760</f>
        <v>0</v>
      </c>
      <c r="J4760" s="1033"/>
    </row>
    <row r="4761" spans="2:10" s="115" customFormat="1" ht="15.95" hidden="1" customHeight="1">
      <c r="B4761" s="1025"/>
      <c r="C4761" s="1028"/>
      <c r="D4761" s="1031"/>
      <c r="E4761" s="196" t="s">
        <v>126</v>
      </c>
      <c r="F4761" s="537"/>
      <c r="G4761" s="351">
        <f>D4756*F4761</f>
        <v>0</v>
      </c>
      <c r="H4761" s="463"/>
      <c r="I4761" s="354">
        <f>D4756*F4761*H4761</f>
        <v>0</v>
      </c>
      <c r="J4761" s="1034"/>
    </row>
    <row r="4762" spans="2:10" s="115" customFormat="1" ht="15.95" hidden="1" customHeight="1">
      <c r="B4762" s="1023">
        <v>793</v>
      </c>
      <c r="C4762" s="1026"/>
      <c r="D4762" s="1029"/>
      <c r="E4762" s="196" t="s">
        <v>128</v>
      </c>
      <c r="F4762" s="537"/>
      <c r="G4762" s="351">
        <f>D4762*F4762</f>
        <v>0</v>
      </c>
      <c r="H4762" s="463"/>
      <c r="I4762" s="354">
        <f t="shared" ref="I4762" si="1372">D4762*F4762*H4762</f>
        <v>0</v>
      </c>
      <c r="J4762" s="1032">
        <f>SUM(I4762:I4767)</f>
        <v>0</v>
      </c>
    </row>
    <row r="4763" spans="2:10" s="115" customFormat="1" ht="15.95" hidden="1" customHeight="1">
      <c r="B4763" s="1024"/>
      <c r="C4763" s="1027"/>
      <c r="D4763" s="1030"/>
      <c r="E4763" s="196" t="s">
        <v>259</v>
      </c>
      <c r="F4763" s="537"/>
      <c r="G4763" s="351">
        <f>D4762*F4763</f>
        <v>0</v>
      </c>
      <c r="H4763" s="463"/>
      <c r="I4763" s="354">
        <f t="shared" ref="I4763" si="1373">D4762*F4763*H4763</f>
        <v>0</v>
      </c>
      <c r="J4763" s="1033"/>
    </row>
    <row r="4764" spans="2:10" s="115" customFormat="1" ht="15.95" hidden="1" customHeight="1">
      <c r="B4764" s="1024"/>
      <c r="C4764" s="1027"/>
      <c r="D4764" s="1030"/>
      <c r="E4764" s="196" t="s">
        <v>243</v>
      </c>
      <c r="F4764" s="537"/>
      <c r="G4764" s="351">
        <f>D4762*F4764</f>
        <v>0</v>
      </c>
      <c r="H4764" s="463"/>
      <c r="I4764" s="354">
        <f>D4762*F4764*H4764</f>
        <v>0</v>
      </c>
      <c r="J4764" s="1033"/>
    </row>
    <row r="4765" spans="2:10" s="115" customFormat="1" ht="15.95" hidden="1" customHeight="1">
      <c r="B4765" s="1024"/>
      <c r="C4765" s="1027"/>
      <c r="D4765" s="1030"/>
      <c r="E4765" s="196" t="s">
        <v>260</v>
      </c>
      <c r="F4765" s="537"/>
      <c r="G4765" s="351">
        <f>D4762*F4765</f>
        <v>0</v>
      </c>
      <c r="H4765" s="463"/>
      <c r="I4765" s="354">
        <f>D4762*F4765*H4765</f>
        <v>0</v>
      </c>
      <c r="J4765" s="1033"/>
    </row>
    <row r="4766" spans="2:10" s="115" customFormat="1" ht="15.95" hidden="1" customHeight="1">
      <c r="B4766" s="1024"/>
      <c r="C4766" s="1027"/>
      <c r="D4766" s="1030"/>
      <c r="E4766" s="196" t="s">
        <v>261</v>
      </c>
      <c r="F4766" s="537"/>
      <c r="G4766" s="351">
        <f>D4762*F4766</f>
        <v>0</v>
      </c>
      <c r="H4766" s="463"/>
      <c r="I4766" s="354">
        <f>D4762*F4766*H4766</f>
        <v>0</v>
      </c>
      <c r="J4766" s="1033"/>
    </row>
    <row r="4767" spans="2:10" s="115" customFormat="1" ht="15.95" hidden="1" customHeight="1">
      <c r="B4767" s="1025"/>
      <c r="C4767" s="1028"/>
      <c r="D4767" s="1031"/>
      <c r="E4767" s="196" t="s">
        <v>126</v>
      </c>
      <c r="F4767" s="537"/>
      <c r="G4767" s="351">
        <f>D4762*F4767</f>
        <v>0</v>
      </c>
      <c r="H4767" s="463"/>
      <c r="I4767" s="354">
        <f>D4762*F4767*H4767</f>
        <v>0</v>
      </c>
      <c r="J4767" s="1034"/>
    </row>
    <row r="4768" spans="2:10" s="115" customFormat="1" ht="15.95" hidden="1" customHeight="1">
      <c r="B4768" s="1023">
        <v>794</v>
      </c>
      <c r="C4768" s="1026"/>
      <c r="D4768" s="1029"/>
      <c r="E4768" s="196" t="s">
        <v>128</v>
      </c>
      <c r="F4768" s="537"/>
      <c r="G4768" s="351">
        <f>D4768*F4768</f>
        <v>0</v>
      </c>
      <c r="H4768" s="463"/>
      <c r="I4768" s="354">
        <f t="shared" ref="I4768" si="1374">D4768*F4768*H4768</f>
        <v>0</v>
      </c>
      <c r="J4768" s="1032">
        <f>SUM(I4768:I4773)</f>
        <v>0</v>
      </c>
    </row>
    <row r="4769" spans="2:10" s="115" customFormat="1" ht="15.95" hidden="1" customHeight="1">
      <c r="B4769" s="1024"/>
      <c r="C4769" s="1027"/>
      <c r="D4769" s="1030"/>
      <c r="E4769" s="196" t="s">
        <v>259</v>
      </c>
      <c r="F4769" s="537"/>
      <c r="G4769" s="351">
        <f>D4768*F4769</f>
        <v>0</v>
      </c>
      <c r="H4769" s="463"/>
      <c r="I4769" s="354">
        <f t="shared" ref="I4769" si="1375">D4768*F4769*H4769</f>
        <v>0</v>
      </c>
      <c r="J4769" s="1033"/>
    </row>
    <row r="4770" spans="2:10" s="115" customFormat="1" ht="15.95" hidden="1" customHeight="1">
      <c r="B4770" s="1024"/>
      <c r="C4770" s="1027"/>
      <c r="D4770" s="1030"/>
      <c r="E4770" s="196" t="s">
        <v>243</v>
      </c>
      <c r="F4770" s="537"/>
      <c r="G4770" s="351">
        <f>D4768*F4770</f>
        <v>0</v>
      </c>
      <c r="H4770" s="463"/>
      <c r="I4770" s="354">
        <f>D4768*F4770*H4770</f>
        <v>0</v>
      </c>
      <c r="J4770" s="1033"/>
    </row>
    <row r="4771" spans="2:10" s="115" customFormat="1" ht="15.95" hidden="1" customHeight="1">
      <c r="B4771" s="1024"/>
      <c r="C4771" s="1027"/>
      <c r="D4771" s="1030"/>
      <c r="E4771" s="196" t="s">
        <v>260</v>
      </c>
      <c r="F4771" s="537"/>
      <c r="G4771" s="351">
        <f>D4768*F4771</f>
        <v>0</v>
      </c>
      <c r="H4771" s="463"/>
      <c r="I4771" s="354">
        <f>D4768*F4771*H4771</f>
        <v>0</v>
      </c>
      <c r="J4771" s="1033"/>
    </row>
    <row r="4772" spans="2:10" s="115" customFormat="1" ht="15.95" hidden="1" customHeight="1">
      <c r="B4772" s="1024"/>
      <c r="C4772" s="1027"/>
      <c r="D4772" s="1030"/>
      <c r="E4772" s="196" t="s">
        <v>261</v>
      </c>
      <c r="F4772" s="537"/>
      <c r="G4772" s="351">
        <f>D4768*F4772</f>
        <v>0</v>
      </c>
      <c r="H4772" s="463"/>
      <c r="I4772" s="354">
        <f>D4768*F4772*H4772</f>
        <v>0</v>
      </c>
      <c r="J4772" s="1033"/>
    </row>
    <row r="4773" spans="2:10" s="115" customFormat="1" ht="15.95" hidden="1" customHeight="1">
      <c r="B4773" s="1025"/>
      <c r="C4773" s="1028"/>
      <c r="D4773" s="1031"/>
      <c r="E4773" s="196" t="s">
        <v>126</v>
      </c>
      <c r="F4773" s="537"/>
      <c r="G4773" s="351">
        <f>D4768*F4773</f>
        <v>0</v>
      </c>
      <c r="H4773" s="463"/>
      <c r="I4773" s="354">
        <f>D4768*F4773*H4773</f>
        <v>0</v>
      </c>
      <c r="J4773" s="1034"/>
    </row>
    <row r="4774" spans="2:10" s="115" customFormat="1" ht="15.95" hidden="1" customHeight="1">
      <c r="B4774" s="1023">
        <v>795</v>
      </c>
      <c r="C4774" s="1026"/>
      <c r="D4774" s="1029"/>
      <c r="E4774" s="196" t="s">
        <v>128</v>
      </c>
      <c r="F4774" s="537"/>
      <c r="G4774" s="351">
        <f>D4774*F4774</f>
        <v>0</v>
      </c>
      <c r="H4774" s="463"/>
      <c r="I4774" s="354">
        <f t="shared" ref="I4774" si="1376">D4774*F4774*H4774</f>
        <v>0</v>
      </c>
      <c r="J4774" s="1032">
        <f>SUM(I4774:I4779)</f>
        <v>0</v>
      </c>
    </row>
    <row r="4775" spans="2:10" s="115" customFormat="1" ht="15.95" hidden="1" customHeight="1">
      <c r="B4775" s="1024"/>
      <c r="C4775" s="1027"/>
      <c r="D4775" s="1030"/>
      <c r="E4775" s="196" t="s">
        <v>259</v>
      </c>
      <c r="F4775" s="537"/>
      <c r="G4775" s="351">
        <f>D4774*F4775</f>
        <v>0</v>
      </c>
      <c r="H4775" s="463"/>
      <c r="I4775" s="354">
        <f t="shared" ref="I4775" si="1377">D4774*F4775*H4775</f>
        <v>0</v>
      </c>
      <c r="J4775" s="1033"/>
    </row>
    <row r="4776" spans="2:10" s="115" customFormat="1" ht="15.95" hidden="1" customHeight="1">
      <c r="B4776" s="1024"/>
      <c r="C4776" s="1027"/>
      <c r="D4776" s="1030"/>
      <c r="E4776" s="196" t="s">
        <v>243</v>
      </c>
      <c r="F4776" s="537"/>
      <c r="G4776" s="351">
        <f>D4774*F4776</f>
        <v>0</v>
      </c>
      <c r="H4776" s="463"/>
      <c r="I4776" s="354">
        <f>D4774*F4776*H4776</f>
        <v>0</v>
      </c>
      <c r="J4776" s="1033"/>
    </row>
    <row r="4777" spans="2:10" s="115" customFormat="1" ht="15.95" hidden="1" customHeight="1">
      <c r="B4777" s="1024"/>
      <c r="C4777" s="1027"/>
      <c r="D4777" s="1030"/>
      <c r="E4777" s="196" t="s">
        <v>260</v>
      </c>
      <c r="F4777" s="537"/>
      <c r="G4777" s="351">
        <f>D4774*F4777</f>
        <v>0</v>
      </c>
      <c r="H4777" s="463"/>
      <c r="I4777" s="354">
        <f>D4774*F4777*H4777</f>
        <v>0</v>
      </c>
      <c r="J4777" s="1033"/>
    </row>
    <row r="4778" spans="2:10" s="115" customFormat="1" ht="15.95" hidden="1" customHeight="1">
      <c r="B4778" s="1024"/>
      <c r="C4778" s="1027"/>
      <c r="D4778" s="1030"/>
      <c r="E4778" s="196" t="s">
        <v>261</v>
      </c>
      <c r="F4778" s="537"/>
      <c r="G4778" s="351">
        <f>D4774*F4778</f>
        <v>0</v>
      </c>
      <c r="H4778" s="463"/>
      <c r="I4778" s="354">
        <f>D4774*F4778*H4778</f>
        <v>0</v>
      </c>
      <c r="J4778" s="1033"/>
    </row>
    <row r="4779" spans="2:10" s="115" customFormat="1" ht="15.95" hidden="1" customHeight="1">
      <c r="B4779" s="1025"/>
      <c r="C4779" s="1028"/>
      <c r="D4779" s="1031"/>
      <c r="E4779" s="196" t="s">
        <v>126</v>
      </c>
      <c r="F4779" s="537"/>
      <c r="G4779" s="351">
        <f>D4774*F4779</f>
        <v>0</v>
      </c>
      <c r="H4779" s="463"/>
      <c r="I4779" s="354">
        <f>D4774*F4779*H4779</f>
        <v>0</v>
      </c>
      <c r="J4779" s="1034"/>
    </row>
    <row r="4780" spans="2:10" s="115" customFormat="1" ht="15.95" hidden="1" customHeight="1">
      <c r="B4780" s="1023">
        <v>796</v>
      </c>
      <c r="C4780" s="1026"/>
      <c r="D4780" s="1029"/>
      <c r="E4780" s="196" t="s">
        <v>128</v>
      </c>
      <c r="F4780" s="537"/>
      <c r="G4780" s="351">
        <f>D4780*F4780</f>
        <v>0</v>
      </c>
      <c r="H4780" s="463"/>
      <c r="I4780" s="354">
        <f t="shared" ref="I4780" si="1378">D4780*F4780*H4780</f>
        <v>0</v>
      </c>
      <c r="J4780" s="1032">
        <f>SUM(I4780:I4785)</f>
        <v>0</v>
      </c>
    </row>
    <row r="4781" spans="2:10" s="115" customFormat="1" ht="15.95" hidden="1" customHeight="1">
      <c r="B4781" s="1024"/>
      <c r="C4781" s="1027"/>
      <c r="D4781" s="1030"/>
      <c r="E4781" s="196" t="s">
        <v>259</v>
      </c>
      <c r="F4781" s="537"/>
      <c r="G4781" s="351">
        <f>D4780*F4781</f>
        <v>0</v>
      </c>
      <c r="H4781" s="463"/>
      <c r="I4781" s="354">
        <f t="shared" ref="I4781" si="1379">D4780*F4781*H4781</f>
        <v>0</v>
      </c>
      <c r="J4781" s="1033"/>
    </row>
    <row r="4782" spans="2:10" s="115" customFormat="1" ht="15.95" hidden="1" customHeight="1">
      <c r="B4782" s="1024"/>
      <c r="C4782" s="1027"/>
      <c r="D4782" s="1030"/>
      <c r="E4782" s="196" t="s">
        <v>243</v>
      </c>
      <c r="F4782" s="537"/>
      <c r="G4782" s="351">
        <f>D4780*F4782</f>
        <v>0</v>
      </c>
      <c r="H4782" s="463"/>
      <c r="I4782" s="354">
        <f>D4780*F4782*H4782</f>
        <v>0</v>
      </c>
      <c r="J4782" s="1033"/>
    </row>
    <row r="4783" spans="2:10" s="115" customFormat="1" ht="15.95" hidden="1" customHeight="1">
      <c r="B4783" s="1024"/>
      <c r="C4783" s="1027"/>
      <c r="D4783" s="1030"/>
      <c r="E4783" s="196" t="s">
        <v>260</v>
      </c>
      <c r="F4783" s="537"/>
      <c r="G4783" s="351">
        <f>D4780*F4783</f>
        <v>0</v>
      </c>
      <c r="H4783" s="463"/>
      <c r="I4783" s="354">
        <f>D4780*F4783*H4783</f>
        <v>0</v>
      </c>
      <c r="J4783" s="1033"/>
    </row>
    <row r="4784" spans="2:10" s="115" customFormat="1" ht="15.95" hidden="1" customHeight="1">
      <c r="B4784" s="1024"/>
      <c r="C4784" s="1027"/>
      <c r="D4784" s="1030"/>
      <c r="E4784" s="196" t="s">
        <v>261</v>
      </c>
      <c r="F4784" s="537"/>
      <c r="G4784" s="351">
        <f>D4780*F4784</f>
        <v>0</v>
      </c>
      <c r="H4784" s="463"/>
      <c r="I4784" s="354">
        <f>D4780*F4784*H4784</f>
        <v>0</v>
      </c>
      <c r="J4784" s="1033"/>
    </row>
    <row r="4785" spans="2:10" s="115" customFormat="1" ht="15.95" hidden="1" customHeight="1">
      <c r="B4785" s="1025"/>
      <c r="C4785" s="1028"/>
      <c r="D4785" s="1031"/>
      <c r="E4785" s="196" t="s">
        <v>126</v>
      </c>
      <c r="F4785" s="537"/>
      <c r="G4785" s="351">
        <f>D4780*F4785</f>
        <v>0</v>
      </c>
      <c r="H4785" s="463"/>
      <c r="I4785" s="354">
        <f>D4780*F4785*H4785</f>
        <v>0</v>
      </c>
      <c r="J4785" s="1034"/>
    </row>
    <row r="4786" spans="2:10" s="115" customFormat="1" ht="15.95" hidden="1" customHeight="1">
      <c r="B4786" s="1023">
        <v>797</v>
      </c>
      <c r="C4786" s="1026"/>
      <c r="D4786" s="1029"/>
      <c r="E4786" s="196" t="s">
        <v>128</v>
      </c>
      <c r="F4786" s="537"/>
      <c r="G4786" s="351">
        <f>D4786*F4786</f>
        <v>0</v>
      </c>
      <c r="H4786" s="463"/>
      <c r="I4786" s="354">
        <f t="shared" ref="I4786" si="1380">D4786*F4786*H4786</f>
        <v>0</v>
      </c>
      <c r="J4786" s="1032">
        <f>SUM(I4786:I4791)</f>
        <v>0</v>
      </c>
    </row>
    <row r="4787" spans="2:10" s="115" customFormat="1" ht="15.95" hidden="1" customHeight="1">
      <c r="B4787" s="1024"/>
      <c r="C4787" s="1027"/>
      <c r="D4787" s="1030"/>
      <c r="E4787" s="196" t="s">
        <v>259</v>
      </c>
      <c r="F4787" s="537"/>
      <c r="G4787" s="351">
        <f>D4786*F4787</f>
        <v>0</v>
      </c>
      <c r="H4787" s="463"/>
      <c r="I4787" s="354">
        <f t="shared" ref="I4787" si="1381">D4786*F4787*H4787</f>
        <v>0</v>
      </c>
      <c r="J4787" s="1033"/>
    </row>
    <row r="4788" spans="2:10" s="115" customFormat="1" ht="15.95" hidden="1" customHeight="1">
      <c r="B4788" s="1024"/>
      <c r="C4788" s="1027"/>
      <c r="D4788" s="1030"/>
      <c r="E4788" s="196" t="s">
        <v>243</v>
      </c>
      <c r="F4788" s="537"/>
      <c r="G4788" s="351">
        <f>D4786*F4788</f>
        <v>0</v>
      </c>
      <c r="H4788" s="463"/>
      <c r="I4788" s="354">
        <f>D4786*F4788*H4788</f>
        <v>0</v>
      </c>
      <c r="J4788" s="1033"/>
    </row>
    <row r="4789" spans="2:10" s="115" customFormat="1" ht="15.95" hidden="1" customHeight="1">
      <c r="B4789" s="1024"/>
      <c r="C4789" s="1027"/>
      <c r="D4789" s="1030"/>
      <c r="E4789" s="196" t="s">
        <v>260</v>
      </c>
      <c r="F4789" s="537"/>
      <c r="G4789" s="351">
        <f>D4786*F4789</f>
        <v>0</v>
      </c>
      <c r="H4789" s="463"/>
      <c r="I4789" s="354">
        <f>D4786*F4789*H4789</f>
        <v>0</v>
      </c>
      <c r="J4789" s="1033"/>
    </row>
    <row r="4790" spans="2:10" s="115" customFormat="1" ht="15.95" hidden="1" customHeight="1">
      <c r="B4790" s="1024"/>
      <c r="C4790" s="1027"/>
      <c r="D4790" s="1030"/>
      <c r="E4790" s="196" t="s">
        <v>261</v>
      </c>
      <c r="F4790" s="537"/>
      <c r="G4790" s="351">
        <f>D4786*F4790</f>
        <v>0</v>
      </c>
      <c r="H4790" s="463"/>
      <c r="I4790" s="354">
        <f>D4786*F4790*H4790</f>
        <v>0</v>
      </c>
      <c r="J4790" s="1033"/>
    </row>
    <row r="4791" spans="2:10" s="115" customFormat="1" ht="15.95" hidden="1" customHeight="1">
      <c r="B4791" s="1025"/>
      <c r="C4791" s="1028"/>
      <c r="D4791" s="1031"/>
      <c r="E4791" s="196" t="s">
        <v>126</v>
      </c>
      <c r="F4791" s="537"/>
      <c r="G4791" s="351">
        <f>D4786*F4791</f>
        <v>0</v>
      </c>
      <c r="H4791" s="463"/>
      <c r="I4791" s="354">
        <f>D4786*F4791*H4791</f>
        <v>0</v>
      </c>
      <c r="J4791" s="1034"/>
    </row>
    <row r="4792" spans="2:10" s="115" customFormat="1" ht="15.95" hidden="1" customHeight="1">
      <c r="B4792" s="1023">
        <v>798</v>
      </c>
      <c r="C4792" s="1026"/>
      <c r="D4792" s="1029"/>
      <c r="E4792" s="196" t="s">
        <v>128</v>
      </c>
      <c r="F4792" s="537"/>
      <c r="G4792" s="351">
        <f>D4792*F4792</f>
        <v>0</v>
      </c>
      <c r="H4792" s="463"/>
      <c r="I4792" s="354">
        <f t="shared" ref="I4792" si="1382">D4792*F4792*H4792</f>
        <v>0</v>
      </c>
      <c r="J4792" s="1032">
        <f>SUM(I4792:I4797)</f>
        <v>0</v>
      </c>
    </row>
    <row r="4793" spans="2:10" s="115" customFormat="1" ht="15.95" hidden="1" customHeight="1">
      <c r="B4793" s="1024"/>
      <c r="C4793" s="1027"/>
      <c r="D4793" s="1030"/>
      <c r="E4793" s="196" t="s">
        <v>259</v>
      </c>
      <c r="F4793" s="537"/>
      <c r="G4793" s="351">
        <f>D4792*F4793</f>
        <v>0</v>
      </c>
      <c r="H4793" s="463"/>
      <c r="I4793" s="354">
        <f t="shared" ref="I4793" si="1383">D4792*F4793*H4793</f>
        <v>0</v>
      </c>
      <c r="J4793" s="1033"/>
    </row>
    <row r="4794" spans="2:10" s="115" customFormat="1" ht="15.95" hidden="1" customHeight="1">
      <c r="B4794" s="1024"/>
      <c r="C4794" s="1027"/>
      <c r="D4794" s="1030"/>
      <c r="E4794" s="196" t="s">
        <v>243</v>
      </c>
      <c r="F4794" s="537"/>
      <c r="G4794" s="351">
        <f>D4792*F4794</f>
        <v>0</v>
      </c>
      <c r="H4794" s="463"/>
      <c r="I4794" s="354">
        <f>D4792*F4794*H4794</f>
        <v>0</v>
      </c>
      <c r="J4794" s="1033"/>
    </row>
    <row r="4795" spans="2:10" s="115" customFormat="1" ht="15.95" hidden="1" customHeight="1">
      <c r="B4795" s="1024"/>
      <c r="C4795" s="1027"/>
      <c r="D4795" s="1030"/>
      <c r="E4795" s="196" t="s">
        <v>260</v>
      </c>
      <c r="F4795" s="537"/>
      <c r="G4795" s="351">
        <f>D4792*F4795</f>
        <v>0</v>
      </c>
      <c r="H4795" s="463"/>
      <c r="I4795" s="354">
        <f>D4792*F4795*H4795</f>
        <v>0</v>
      </c>
      <c r="J4795" s="1033"/>
    </row>
    <row r="4796" spans="2:10" s="115" customFormat="1" ht="15.95" hidden="1" customHeight="1">
      <c r="B4796" s="1024"/>
      <c r="C4796" s="1027"/>
      <c r="D4796" s="1030"/>
      <c r="E4796" s="196" t="s">
        <v>261</v>
      </c>
      <c r="F4796" s="537"/>
      <c r="G4796" s="351">
        <f>D4792*F4796</f>
        <v>0</v>
      </c>
      <c r="H4796" s="463"/>
      <c r="I4796" s="354">
        <f>D4792*F4796*H4796</f>
        <v>0</v>
      </c>
      <c r="J4796" s="1033"/>
    </row>
    <row r="4797" spans="2:10" s="115" customFormat="1" ht="15.95" hidden="1" customHeight="1">
      <c r="B4797" s="1025"/>
      <c r="C4797" s="1028"/>
      <c r="D4797" s="1031"/>
      <c r="E4797" s="196" t="s">
        <v>126</v>
      </c>
      <c r="F4797" s="537"/>
      <c r="G4797" s="351">
        <f>D4792*F4797</f>
        <v>0</v>
      </c>
      <c r="H4797" s="463"/>
      <c r="I4797" s="354">
        <f>D4792*F4797*H4797</f>
        <v>0</v>
      </c>
      <c r="J4797" s="1034"/>
    </row>
    <row r="4798" spans="2:10" s="115" customFormat="1" ht="15.95" hidden="1" customHeight="1">
      <c r="B4798" s="1023">
        <v>799</v>
      </c>
      <c r="C4798" s="1026"/>
      <c r="D4798" s="1029"/>
      <c r="E4798" s="196" t="s">
        <v>128</v>
      </c>
      <c r="F4798" s="537"/>
      <c r="G4798" s="351">
        <f>D4798*F4798</f>
        <v>0</v>
      </c>
      <c r="H4798" s="463"/>
      <c r="I4798" s="354">
        <f t="shared" ref="I4798" si="1384">D4798*F4798*H4798</f>
        <v>0</v>
      </c>
      <c r="J4798" s="1032">
        <f>SUM(I4798:I4803)</f>
        <v>0</v>
      </c>
    </row>
    <row r="4799" spans="2:10" s="115" customFormat="1" ht="15.95" hidden="1" customHeight="1">
      <c r="B4799" s="1024"/>
      <c r="C4799" s="1027"/>
      <c r="D4799" s="1030"/>
      <c r="E4799" s="196" t="s">
        <v>259</v>
      </c>
      <c r="F4799" s="537"/>
      <c r="G4799" s="351">
        <f>D4798*F4799</f>
        <v>0</v>
      </c>
      <c r="H4799" s="463"/>
      <c r="I4799" s="354">
        <f t="shared" ref="I4799" si="1385">D4798*F4799*H4799</f>
        <v>0</v>
      </c>
      <c r="J4799" s="1033"/>
    </row>
    <row r="4800" spans="2:10" s="115" customFormat="1" ht="15.95" hidden="1" customHeight="1">
      <c r="B4800" s="1024"/>
      <c r="C4800" s="1027"/>
      <c r="D4800" s="1030"/>
      <c r="E4800" s="196" t="s">
        <v>243</v>
      </c>
      <c r="F4800" s="537"/>
      <c r="G4800" s="351">
        <f>D4798*F4800</f>
        <v>0</v>
      </c>
      <c r="H4800" s="463"/>
      <c r="I4800" s="354">
        <f>D4798*F4800*H4800</f>
        <v>0</v>
      </c>
      <c r="J4800" s="1033"/>
    </row>
    <row r="4801" spans="2:10" s="115" customFormat="1" ht="15.95" hidden="1" customHeight="1">
      <c r="B4801" s="1024"/>
      <c r="C4801" s="1027"/>
      <c r="D4801" s="1030"/>
      <c r="E4801" s="196" t="s">
        <v>260</v>
      </c>
      <c r="F4801" s="537"/>
      <c r="G4801" s="351">
        <f>D4798*F4801</f>
        <v>0</v>
      </c>
      <c r="H4801" s="463"/>
      <c r="I4801" s="354">
        <f>D4798*F4801*H4801</f>
        <v>0</v>
      </c>
      <c r="J4801" s="1033"/>
    </row>
    <row r="4802" spans="2:10" s="115" customFormat="1" ht="15.95" hidden="1" customHeight="1">
      <c r="B4802" s="1024"/>
      <c r="C4802" s="1027"/>
      <c r="D4802" s="1030"/>
      <c r="E4802" s="196" t="s">
        <v>261</v>
      </c>
      <c r="F4802" s="537"/>
      <c r="G4802" s="351">
        <f>D4798*F4802</f>
        <v>0</v>
      </c>
      <c r="H4802" s="463"/>
      <c r="I4802" s="354">
        <f>D4798*F4802*H4802</f>
        <v>0</v>
      </c>
      <c r="J4802" s="1033"/>
    </row>
    <row r="4803" spans="2:10" s="115" customFormat="1" ht="15.95" hidden="1" customHeight="1">
      <c r="B4803" s="1025"/>
      <c r="C4803" s="1028"/>
      <c r="D4803" s="1031"/>
      <c r="E4803" s="196" t="s">
        <v>126</v>
      </c>
      <c r="F4803" s="537"/>
      <c r="G4803" s="351">
        <f>D4798*F4803</f>
        <v>0</v>
      </c>
      <c r="H4803" s="463"/>
      <c r="I4803" s="354">
        <f>D4798*F4803*H4803</f>
        <v>0</v>
      </c>
      <c r="J4803" s="1033"/>
    </row>
    <row r="4804" spans="2:10" s="115" customFormat="1" ht="15.95" hidden="1" customHeight="1">
      <c r="B4804" s="1023">
        <v>800</v>
      </c>
      <c r="C4804" s="1026"/>
      <c r="D4804" s="1029"/>
      <c r="E4804" s="196" t="s">
        <v>128</v>
      </c>
      <c r="F4804" s="537"/>
      <c r="G4804" s="351">
        <f>D4804*F4804</f>
        <v>0</v>
      </c>
      <c r="H4804" s="463"/>
      <c r="I4804" s="354">
        <f>D4804*F4804*H4804</f>
        <v>0</v>
      </c>
      <c r="J4804" s="1032">
        <f>SUM(I4804:I4809)</f>
        <v>0</v>
      </c>
    </row>
    <row r="4805" spans="2:10" s="115" customFormat="1" ht="15.95" hidden="1" customHeight="1">
      <c r="B4805" s="1024"/>
      <c r="C4805" s="1027"/>
      <c r="D4805" s="1030"/>
      <c r="E4805" s="196" t="s">
        <v>259</v>
      </c>
      <c r="F4805" s="537"/>
      <c r="G4805" s="351">
        <f>D4804*F4805</f>
        <v>0</v>
      </c>
      <c r="H4805" s="463"/>
      <c r="I4805" s="354">
        <f>D4804*F4805*H4805</f>
        <v>0</v>
      </c>
      <c r="J4805" s="1033"/>
    </row>
    <row r="4806" spans="2:10" s="115" customFormat="1" ht="15.95" hidden="1" customHeight="1">
      <c r="B4806" s="1024"/>
      <c r="C4806" s="1027"/>
      <c r="D4806" s="1030"/>
      <c r="E4806" s="196" t="s">
        <v>243</v>
      </c>
      <c r="F4806" s="537"/>
      <c r="G4806" s="351">
        <f>D4804*F4806</f>
        <v>0</v>
      </c>
      <c r="H4806" s="463"/>
      <c r="I4806" s="354">
        <f>D4804*F4806*H4806</f>
        <v>0</v>
      </c>
      <c r="J4806" s="1033"/>
    </row>
    <row r="4807" spans="2:10" s="115" customFormat="1" ht="15.95" hidden="1" customHeight="1">
      <c r="B4807" s="1024"/>
      <c r="C4807" s="1027"/>
      <c r="D4807" s="1030"/>
      <c r="E4807" s="196" t="s">
        <v>260</v>
      </c>
      <c r="F4807" s="537"/>
      <c r="G4807" s="351">
        <f>D4804*F4807</f>
        <v>0</v>
      </c>
      <c r="H4807" s="463"/>
      <c r="I4807" s="354">
        <f>D4804*F4807*H4807</f>
        <v>0</v>
      </c>
      <c r="J4807" s="1033"/>
    </row>
    <row r="4808" spans="2:10" s="115" customFormat="1" ht="15.95" hidden="1" customHeight="1">
      <c r="B4808" s="1024"/>
      <c r="C4808" s="1027"/>
      <c r="D4808" s="1030"/>
      <c r="E4808" s="196" t="s">
        <v>261</v>
      </c>
      <c r="F4808" s="537"/>
      <c r="G4808" s="351">
        <f>D4804*F4808</f>
        <v>0</v>
      </c>
      <c r="H4808" s="463"/>
      <c r="I4808" s="354">
        <f>D4804*F4808*H4808</f>
        <v>0</v>
      </c>
      <c r="J4808" s="1033"/>
    </row>
    <row r="4809" spans="2:10" s="115" customFormat="1" ht="15.95" hidden="1" customHeight="1">
      <c r="B4809" s="1025"/>
      <c r="C4809" s="1028"/>
      <c r="D4809" s="1031"/>
      <c r="E4809" s="196" t="s">
        <v>126</v>
      </c>
      <c r="F4809" s="537"/>
      <c r="G4809" s="351">
        <f>D4804*F4809</f>
        <v>0</v>
      </c>
      <c r="H4809" s="463"/>
      <c r="I4809" s="354">
        <f>D4804*F4809*H4809</f>
        <v>0</v>
      </c>
      <c r="J4809" s="1034"/>
    </row>
    <row r="4810" spans="2:10" s="115" customFormat="1" ht="15.95" hidden="1" customHeight="1">
      <c r="B4810" s="1023">
        <v>801</v>
      </c>
      <c r="C4810" s="1026"/>
      <c r="D4810" s="1029"/>
      <c r="E4810" s="196" t="s">
        <v>128</v>
      </c>
      <c r="F4810" s="537"/>
      <c r="G4810" s="351">
        <f>D4810*F4810</f>
        <v>0</v>
      </c>
      <c r="H4810" s="463"/>
      <c r="I4810" s="354">
        <f t="shared" ref="I4810" si="1386">D4810*F4810*H4810</f>
        <v>0</v>
      </c>
      <c r="J4810" s="1032">
        <f>SUM(I4810:I4815)</f>
        <v>0</v>
      </c>
    </row>
    <row r="4811" spans="2:10" s="115" customFormat="1" ht="15.95" hidden="1" customHeight="1">
      <c r="B4811" s="1024"/>
      <c r="C4811" s="1027"/>
      <c r="D4811" s="1030"/>
      <c r="E4811" s="196" t="s">
        <v>259</v>
      </c>
      <c r="F4811" s="537"/>
      <c r="G4811" s="351">
        <f>D4810*F4811</f>
        <v>0</v>
      </c>
      <c r="H4811" s="463"/>
      <c r="I4811" s="354">
        <f t="shared" ref="I4811" si="1387">D4810*F4811*H4811</f>
        <v>0</v>
      </c>
      <c r="J4811" s="1033"/>
    </row>
    <row r="4812" spans="2:10" s="115" customFormat="1" ht="15.95" hidden="1" customHeight="1">
      <c r="B4812" s="1024"/>
      <c r="C4812" s="1027"/>
      <c r="D4812" s="1030"/>
      <c r="E4812" s="196" t="s">
        <v>243</v>
      </c>
      <c r="F4812" s="537"/>
      <c r="G4812" s="351">
        <f>D4810*F4812</f>
        <v>0</v>
      </c>
      <c r="H4812" s="463"/>
      <c r="I4812" s="354">
        <f>D4810*F4812*H4812</f>
        <v>0</v>
      </c>
      <c r="J4812" s="1033"/>
    </row>
    <row r="4813" spans="2:10" s="115" customFormat="1" ht="15.95" hidden="1" customHeight="1">
      <c r="B4813" s="1024"/>
      <c r="C4813" s="1027"/>
      <c r="D4813" s="1030"/>
      <c r="E4813" s="196" t="s">
        <v>260</v>
      </c>
      <c r="F4813" s="537"/>
      <c r="G4813" s="351">
        <f>D4810*F4813</f>
        <v>0</v>
      </c>
      <c r="H4813" s="463"/>
      <c r="I4813" s="354">
        <f>D4810*F4813*H4813</f>
        <v>0</v>
      </c>
      <c r="J4813" s="1033"/>
    </row>
    <row r="4814" spans="2:10" s="115" customFormat="1" ht="15.95" hidden="1" customHeight="1">
      <c r="B4814" s="1024"/>
      <c r="C4814" s="1027"/>
      <c r="D4814" s="1030"/>
      <c r="E4814" s="196" t="s">
        <v>261</v>
      </c>
      <c r="F4814" s="537"/>
      <c r="G4814" s="351">
        <f>D4810*F4814</f>
        <v>0</v>
      </c>
      <c r="H4814" s="463"/>
      <c r="I4814" s="354">
        <f>D4810*F4814*H4814</f>
        <v>0</v>
      </c>
      <c r="J4814" s="1033"/>
    </row>
    <row r="4815" spans="2:10" s="115" customFormat="1" ht="15.95" hidden="1" customHeight="1">
      <c r="B4815" s="1025"/>
      <c r="C4815" s="1028"/>
      <c r="D4815" s="1031"/>
      <c r="E4815" s="196" t="s">
        <v>126</v>
      </c>
      <c r="F4815" s="537"/>
      <c r="G4815" s="351">
        <f>D4810*F4815</f>
        <v>0</v>
      </c>
      <c r="H4815" s="463"/>
      <c r="I4815" s="354">
        <f>D4810*F4815*H4815</f>
        <v>0</v>
      </c>
      <c r="J4815" s="1034"/>
    </row>
    <row r="4816" spans="2:10" s="115" customFormat="1" ht="15.95" hidden="1" customHeight="1">
      <c r="B4816" s="1023">
        <v>802</v>
      </c>
      <c r="C4816" s="1026"/>
      <c r="D4816" s="1029"/>
      <c r="E4816" s="196" t="s">
        <v>128</v>
      </c>
      <c r="F4816" s="537"/>
      <c r="G4816" s="351">
        <f>D4816*F4816</f>
        <v>0</v>
      </c>
      <c r="H4816" s="463"/>
      <c r="I4816" s="354">
        <f t="shared" ref="I4816" si="1388">D4816*F4816*H4816</f>
        <v>0</v>
      </c>
      <c r="J4816" s="1032">
        <f>SUM(I4816:I4821)</f>
        <v>0</v>
      </c>
    </row>
    <row r="4817" spans="2:10" s="115" customFormat="1" ht="15.95" hidden="1" customHeight="1">
      <c r="B4817" s="1024"/>
      <c r="C4817" s="1027"/>
      <c r="D4817" s="1030"/>
      <c r="E4817" s="196" t="s">
        <v>259</v>
      </c>
      <c r="F4817" s="537"/>
      <c r="G4817" s="351">
        <f>D4816*F4817</f>
        <v>0</v>
      </c>
      <c r="H4817" s="463"/>
      <c r="I4817" s="354">
        <f t="shared" ref="I4817" si="1389">D4816*F4817*H4817</f>
        <v>0</v>
      </c>
      <c r="J4817" s="1033"/>
    </row>
    <row r="4818" spans="2:10" s="115" customFormat="1" ht="15.95" hidden="1" customHeight="1">
      <c r="B4818" s="1024"/>
      <c r="C4818" s="1027"/>
      <c r="D4818" s="1030"/>
      <c r="E4818" s="196" t="s">
        <v>243</v>
      </c>
      <c r="F4818" s="537"/>
      <c r="G4818" s="351">
        <f>D4816*F4818</f>
        <v>0</v>
      </c>
      <c r="H4818" s="463"/>
      <c r="I4818" s="354">
        <f>D4816*F4818*H4818</f>
        <v>0</v>
      </c>
      <c r="J4818" s="1033"/>
    </row>
    <row r="4819" spans="2:10" s="115" customFormat="1" ht="15.95" hidden="1" customHeight="1">
      <c r="B4819" s="1024"/>
      <c r="C4819" s="1027"/>
      <c r="D4819" s="1030"/>
      <c r="E4819" s="196" t="s">
        <v>260</v>
      </c>
      <c r="F4819" s="537"/>
      <c r="G4819" s="351">
        <f>D4816*F4819</f>
        <v>0</v>
      </c>
      <c r="H4819" s="463"/>
      <c r="I4819" s="354">
        <f>D4816*F4819*H4819</f>
        <v>0</v>
      </c>
      <c r="J4819" s="1033"/>
    </row>
    <row r="4820" spans="2:10" s="115" customFormat="1" ht="15.95" hidden="1" customHeight="1">
      <c r="B4820" s="1024"/>
      <c r="C4820" s="1027"/>
      <c r="D4820" s="1030"/>
      <c r="E4820" s="196" t="s">
        <v>261</v>
      </c>
      <c r="F4820" s="537"/>
      <c r="G4820" s="351">
        <f>D4816*F4820</f>
        <v>0</v>
      </c>
      <c r="H4820" s="463"/>
      <c r="I4820" s="354">
        <f>D4816*F4820*H4820</f>
        <v>0</v>
      </c>
      <c r="J4820" s="1033"/>
    </row>
    <row r="4821" spans="2:10" s="115" customFormat="1" ht="15.95" hidden="1" customHeight="1">
      <c r="B4821" s="1025"/>
      <c r="C4821" s="1028"/>
      <c r="D4821" s="1031"/>
      <c r="E4821" s="196" t="s">
        <v>126</v>
      </c>
      <c r="F4821" s="537"/>
      <c r="G4821" s="351">
        <f>D4816*F4821</f>
        <v>0</v>
      </c>
      <c r="H4821" s="463"/>
      <c r="I4821" s="354">
        <f>D4816*F4821*H4821</f>
        <v>0</v>
      </c>
      <c r="J4821" s="1034"/>
    </row>
    <row r="4822" spans="2:10" s="115" customFormat="1" ht="15.95" hidden="1" customHeight="1">
      <c r="B4822" s="1023">
        <v>803</v>
      </c>
      <c r="C4822" s="1026"/>
      <c r="D4822" s="1029"/>
      <c r="E4822" s="196" t="s">
        <v>128</v>
      </c>
      <c r="F4822" s="537"/>
      <c r="G4822" s="351">
        <f>D4822*F4822</f>
        <v>0</v>
      </c>
      <c r="H4822" s="463"/>
      <c r="I4822" s="354">
        <f t="shared" ref="I4822" si="1390">D4822*F4822*H4822</f>
        <v>0</v>
      </c>
      <c r="J4822" s="1032">
        <f>SUM(I4822:I4827)</f>
        <v>0</v>
      </c>
    </row>
    <row r="4823" spans="2:10" s="115" customFormat="1" ht="15.95" hidden="1" customHeight="1">
      <c r="B4823" s="1024"/>
      <c r="C4823" s="1027"/>
      <c r="D4823" s="1030"/>
      <c r="E4823" s="196" t="s">
        <v>259</v>
      </c>
      <c r="F4823" s="537"/>
      <c r="G4823" s="351">
        <f>D4822*F4823</f>
        <v>0</v>
      </c>
      <c r="H4823" s="463"/>
      <c r="I4823" s="354">
        <f t="shared" ref="I4823" si="1391">D4822*F4823*H4823</f>
        <v>0</v>
      </c>
      <c r="J4823" s="1033"/>
    </row>
    <row r="4824" spans="2:10" s="115" customFormat="1" ht="15.95" hidden="1" customHeight="1">
      <c r="B4824" s="1024"/>
      <c r="C4824" s="1027"/>
      <c r="D4824" s="1030"/>
      <c r="E4824" s="196" t="s">
        <v>243</v>
      </c>
      <c r="F4824" s="537"/>
      <c r="G4824" s="351">
        <f>D4822*F4824</f>
        <v>0</v>
      </c>
      <c r="H4824" s="463"/>
      <c r="I4824" s="354">
        <f>D4822*F4824*H4824</f>
        <v>0</v>
      </c>
      <c r="J4824" s="1033"/>
    </row>
    <row r="4825" spans="2:10" s="115" customFormat="1" ht="15.95" hidden="1" customHeight="1">
      <c r="B4825" s="1024"/>
      <c r="C4825" s="1027"/>
      <c r="D4825" s="1030"/>
      <c r="E4825" s="196" t="s">
        <v>260</v>
      </c>
      <c r="F4825" s="537"/>
      <c r="G4825" s="351">
        <f>D4822*F4825</f>
        <v>0</v>
      </c>
      <c r="H4825" s="463"/>
      <c r="I4825" s="354">
        <f>D4822*F4825*H4825</f>
        <v>0</v>
      </c>
      <c r="J4825" s="1033"/>
    </row>
    <row r="4826" spans="2:10" s="115" customFormat="1" ht="15.95" hidden="1" customHeight="1">
      <c r="B4826" s="1024"/>
      <c r="C4826" s="1027"/>
      <c r="D4826" s="1030"/>
      <c r="E4826" s="196" t="s">
        <v>261</v>
      </c>
      <c r="F4826" s="537"/>
      <c r="G4826" s="351">
        <f>D4822*F4826</f>
        <v>0</v>
      </c>
      <c r="H4826" s="463"/>
      <c r="I4826" s="354">
        <f>D4822*F4826*H4826</f>
        <v>0</v>
      </c>
      <c r="J4826" s="1033"/>
    </row>
    <row r="4827" spans="2:10" s="115" customFormat="1" ht="15.95" hidden="1" customHeight="1">
      <c r="B4827" s="1025"/>
      <c r="C4827" s="1028"/>
      <c r="D4827" s="1031"/>
      <c r="E4827" s="196" t="s">
        <v>126</v>
      </c>
      <c r="F4827" s="537"/>
      <c r="G4827" s="351">
        <f>D4822*F4827</f>
        <v>0</v>
      </c>
      <c r="H4827" s="463"/>
      <c r="I4827" s="354">
        <f>D4822*F4827*H4827</f>
        <v>0</v>
      </c>
      <c r="J4827" s="1034"/>
    </row>
    <row r="4828" spans="2:10" s="115" customFormat="1" ht="15.95" hidden="1" customHeight="1">
      <c r="B4828" s="1023">
        <v>804</v>
      </c>
      <c r="C4828" s="1026"/>
      <c r="D4828" s="1029"/>
      <c r="E4828" s="196" t="s">
        <v>128</v>
      </c>
      <c r="F4828" s="537"/>
      <c r="G4828" s="351">
        <f>D4828*F4828</f>
        <v>0</v>
      </c>
      <c r="H4828" s="463"/>
      <c r="I4828" s="354">
        <f t="shared" ref="I4828" si="1392">D4828*F4828*H4828</f>
        <v>0</v>
      </c>
      <c r="J4828" s="1032">
        <f>SUM(I4828:I4833)</f>
        <v>0</v>
      </c>
    </row>
    <row r="4829" spans="2:10" s="115" customFormat="1" ht="15.95" hidden="1" customHeight="1">
      <c r="B4829" s="1024"/>
      <c r="C4829" s="1027"/>
      <c r="D4829" s="1030"/>
      <c r="E4829" s="196" t="s">
        <v>259</v>
      </c>
      <c r="F4829" s="537"/>
      <c r="G4829" s="351">
        <f>D4828*F4829</f>
        <v>0</v>
      </c>
      <c r="H4829" s="463"/>
      <c r="I4829" s="354">
        <f t="shared" ref="I4829" si="1393">D4828*F4829*H4829</f>
        <v>0</v>
      </c>
      <c r="J4829" s="1033"/>
    </row>
    <row r="4830" spans="2:10" s="115" customFormat="1" ht="15.95" hidden="1" customHeight="1">
      <c r="B4830" s="1024"/>
      <c r="C4830" s="1027"/>
      <c r="D4830" s="1030"/>
      <c r="E4830" s="196" t="s">
        <v>243</v>
      </c>
      <c r="F4830" s="537"/>
      <c r="G4830" s="351">
        <f>D4828*F4830</f>
        <v>0</v>
      </c>
      <c r="H4830" s="463"/>
      <c r="I4830" s="354">
        <f>D4828*F4830*H4830</f>
        <v>0</v>
      </c>
      <c r="J4830" s="1033"/>
    </row>
    <row r="4831" spans="2:10" s="115" customFormat="1" ht="15.95" hidden="1" customHeight="1">
      <c r="B4831" s="1024"/>
      <c r="C4831" s="1027"/>
      <c r="D4831" s="1030"/>
      <c r="E4831" s="196" t="s">
        <v>260</v>
      </c>
      <c r="F4831" s="537"/>
      <c r="G4831" s="351">
        <f>D4828*F4831</f>
        <v>0</v>
      </c>
      <c r="H4831" s="463"/>
      <c r="I4831" s="354">
        <f>D4828*F4831*H4831</f>
        <v>0</v>
      </c>
      <c r="J4831" s="1033"/>
    </row>
    <row r="4832" spans="2:10" s="115" customFormat="1" ht="15.95" hidden="1" customHeight="1">
      <c r="B4832" s="1024"/>
      <c r="C4832" s="1027"/>
      <c r="D4832" s="1030"/>
      <c r="E4832" s="196" t="s">
        <v>261</v>
      </c>
      <c r="F4832" s="537"/>
      <c r="G4832" s="351">
        <f>D4828*F4832</f>
        <v>0</v>
      </c>
      <c r="H4832" s="463"/>
      <c r="I4832" s="354">
        <f>D4828*F4832*H4832</f>
        <v>0</v>
      </c>
      <c r="J4832" s="1033"/>
    </row>
    <row r="4833" spans="2:10" s="115" customFormat="1" ht="15.95" hidden="1" customHeight="1">
      <c r="B4833" s="1025"/>
      <c r="C4833" s="1028"/>
      <c r="D4833" s="1031"/>
      <c r="E4833" s="196" t="s">
        <v>126</v>
      </c>
      <c r="F4833" s="537"/>
      <c r="G4833" s="351">
        <f>D4828*F4833</f>
        <v>0</v>
      </c>
      <c r="H4833" s="463"/>
      <c r="I4833" s="354">
        <f>D4828*F4833*H4833</f>
        <v>0</v>
      </c>
      <c r="J4833" s="1034"/>
    </row>
    <row r="4834" spans="2:10" s="115" customFormat="1" ht="15.95" hidden="1" customHeight="1">
      <c r="B4834" s="1023">
        <v>805</v>
      </c>
      <c r="C4834" s="1026"/>
      <c r="D4834" s="1029"/>
      <c r="E4834" s="196" t="s">
        <v>128</v>
      </c>
      <c r="F4834" s="537"/>
      <c r="G4834" s="351">
        <f>D4834*F4834</f>
        <v>0</v>
      </c>
      <c r="H4834" s="463"/>
      <c r="I4834" s="354">
        <f t="shared" ref="I4834" si="1394">D4834*F4834*H4834</f>
        <v>0</v>
      </c>
      <c r="J4834" s="1032">
        <f>SUM(I4834:I4839)</f>
        <v>0</v>
      </c>
    </row>
    <row r="4835" spans="2:10" s="115" customFormat="1" ht="15.95" hidden="1" customHeight="1">
      <c r="B4835" s="1024"/>
      <c r="C4835" s="1027"/>
      <c r="D4835" s="1030"/>
      <c r="E4835" s="196" t="s">
        <v>259</v>
      </c>
      <c r="F4835" s="537"/>
      <c r="G4835" s="351">
        <f>D4834*F4835</f>
        <v>0</v>
      </c>
      <c r="H4835" s="463"/>
      <c r="I4835" s="354">
        <f t="shared" ref="I4835" si="1395">D4834*F4835*H4835</f>
        <v>0</v>
      </c>
      <c r="J4835" s="1033"/>
    </row>
    <row r="4836" spans="2:10" s="115" customFormat="1" ht="15.95" hidden="1" customHeight="1">
      <c r="B4836" s="1024"/>
      <c r="C4836" s="1027"/>
      <c r="D4836" s="1030"/>
      <c r="E4836" s="196" t="s">
        <v>243</v>
      </c>
      <c r="F4836" s="537"/>
      <c r="G4836" s="351">
        <f>D4834*F4836</f>
        <v>0</v>
      </c>
      <c r="H4836" s="463"/>
      <c r="I4836" s="354">
        <f>D4834*F4836*H4836</f>
        <v>0</v>
      </c>
      <c r="J4836" s="1033"/>
    </row>
    <row r="4837" spans="2:10" s="115" customFormat="1" ht="15.95" hidden="1" customHeight="1">
      <c r="B4837" s="1024"/>
      <c r="C4837" s="1027"/>
      <c r="D4837" s="1030"/>
      <c r="E4837" s="196" t="s">
        <v>260</v>
      </c>
      <c r="F4837" s="537"/>
      <c r="G4837" s="351">
        <f>D4834*F4837</f>
        <v>0</v>
      </c>
      <c r="H4837" s="463"/>
      <c r="I4837" s="354">
        <f>D4834*F4837*H4837</f>
        <v>0</v>
      </c>
      <c r="J4837" s="1033"/>
    </row>
    <row r="4838" spans="2:10" s="115" customFormat="1" ht="15.95" hidden="1" customHeight="1">
      <c r="B4838" s="1024"/>
      <c r="C4838" s="1027"/>
      <c r="D4838" s="1030"/>
      <c r="E4838" s="196" t="s">
        <v>261</v>
      </c>
      <c r="F4838" s="537"/>
      <c r="G4838" s="351">
        <f>D4834*F4838</f>
        <v>0</v>
      </c>
      <c r="H4838" s="463"/>
      <c r="I4838" s="354">
        <f>D4834*F4838*H4838</f>
        <v>0</v>
      </c>
      <c r="J4838" s="1033"/>
    </row>
    <row r="4839" spans="2:10" s="115" customFormat="1" ht="15.95" hidden="1" customHeight="1">
      <c r="B4839" s="1025"/>
      <c r="C4839" s="1028"/>
      <c r="D4839" s="1031"/>
      <c r="E4839" s="196" t="s">
        <v>126</v>
      </c>
      <c r="F4839" s="537"/>
      <c r="G4839" s="351">
        <f>D4834*F4839</f>
        <v>0</v>
      </c>
      <c r="H4839" s="463"/>
      <c r="I4839" s="354">
        <f>D4834*F4839*H4839</f>
        <v>0</v>
      </c>
      <c r="J4839" s="1034"/>
    </row>
    <row r="4840" spans="2:10" s="115" customFormat="1" ht="15.95" hidden="1" customHeight="1">
      <c r="B4840" s="1023">
        <v>806</v>
      </c>
      <c r="C4840" s="1026"/>
      <c r="D4840" s="1029"/>
      <c r="E4840" s="196" t="s">
        <v>128</v>
      </c>
      <c r="F4840" s="537"/>
      <c r="G4840" s="351">
        <f>D4840*F4840</f>
        <v>0</v>
      </c>
      <c r="H4840" s="463"/>
      <c r="I4840" s="354">
        <f t="shared" ref="I4840" si="1396">D4840*F4840*H4840</f>
        <v>0</v>
      </c>
      <c r="J4840" s="1032">
        <f>SUM(I4840:I4845)</f>
        <v>0</v>
      </c>
    </row>
    <row r="4841" spans="2:10" s="115" customFormat="1" ht="15.95" hidden="1" customHeight="1">
      <c r="B4841" s="1024"/>
      <c r="C4841" s="1027"/>
      <c r="D4841" s="1030"/>
      <c r="E4841" s="196" t="s">
        <v>259</v>
      </c>
      <c r="F4841" s="537"/>
      <c r="G4841" s="351">
        <f>D4840*F4841</f>
        <v>0</v>
      </c>
      <c r="H4841" s="463"/>
      <c r="I4841" s="354">
        <f t="shared" ref="I4841" si="1397">D4840*F4841*H4841</f>
        <v>0</v>
      </c>
      <c r="J4841" s="1033"/>
    </row>
    <row r="4842" spans="2:10" s="115" customFormat="1" ht="15.95" hidden="1" customHeight="1">
      <c r="B4842" s="1024"/>
      <c r="C4842" s="1027"/>
      <c r="D4842" s="1030"/>
      <c r="E4842" s="196" t="s">
        <v>243</v>
      </c>
      <c r="F4842" s="537"/>
      <c r="G4842" s="351">
        <f>D4840*F4842</f>
        <v>0</v>
      </c>
      <c r="H4842" s="463"/>
      <c r="I4842" s="354">
        <f>D4840*F4842*H4842</f>
        <v>0</v>
      </c>
      <c r="J4842" s="1033"/>
    </row>
    <row r="4843" spans="2:10" s="115" customFormat="1" ht="15.95" hidden="1" customHeight="1">
      <c r="B4843" s="1024"/>
      <c r="C4843" s="1027"/>
      <c r="D4843" s="1030"/>
      <c r="E4843" s="196" t="s">
        <v>260</v>
      </c>
      <c r="F4843" s="537"/>
      <c r="G4843" s="351">
        <f>D4840*F4843</f>
        <v>0</v>
      </c>
      <c r="H4843" s="463"/>
      <c r="I4843" s="354">
        <f>D4840*F4843*H4843</f>
        <v>0</v>
      </c>
      <c r="J4843" s="1033"/>
    </row>
    <row r="4844" spans="2:10" s="115" customFormat="1" ht="15.95" hidden="1" customHeight="1">
      <c r="B4844" s="1024"/>
      <c r="C4844" s="1027"/>
      <c r="D4844" s="1030"/>
      <c r="E4844" s="196" t="s">
        <v>261</v>
      </c>
      <c r="F4844" s="537"/>
      <c r="G4844" s="351">
        <f>D4840*F4844</f>
        <v>0</v>
      </c>
      <c r="H4844" s="463"/>
      <c r="I4844" s="354">
        <f>D4840*F4844*H4844</f>
        <v>0</v>
      </c>
      <c r="J4844" s="1033"/>
    </row>
    <row r="4845" spans="2:10" s="115" customFormat="1" ht="15.95" hidden="1" customHeight="1">
      <c r="B4845" s="1025"/>
      <c r="C4845" s="1028"/>
      <c r="D4845" s="1031"/>
      <c r="E4845" s="196" t="s">
        <v>126</v>
      </c>
      <c r="F4845" s="537"/>
      <c r="G4845" s="351">
        <f>D4840*F4845</f>
        <v>0</v>
      </c>
      <c r="H4845" s="463"/>
      <c r="I4845" s="354">
        <f>D4840*F4845*H4845</f>
        <v>0</v>
      </c>
      <c r="J4845" s="1034"/>
    </row>
    <row r="4846" spans="2:10" s="115" customFormat="1" ht="15.95" hidden="1" customHeight="1">
      <c r="B4846" s="1023">
        <v>807</v>
      </c>
      <c r="C4846" s="1026"/>
      <c r="D4846" s="1029"/>
      <c r="E4846" s="196" t="s">
        <v>128</v>
      </c>
      <c r="F4846" s="537"/>
      <c r="G4846" s="351">
        <f>D4846*F4846</f>
        <v>0</v>
      </c>
      <c r="H4846" s="463"/>
      <c r="I4846" s="354">
        <f t="shared" ref="I4846" si="1398">D4846*F4846*H4846</f>
        <v>0</v>
      </c>
      <c r="J4846" s="1032">
        <f>SUM(I4846:I4851)</f>
        <v>0</v>
      </c>
    </row>
    <row r="4847" spans="2:10" s="115" customFormat="1" ht="15.95" hidden="1" customHeight="1">
      <c r="B4847" s="1024"/>
      <c r="C4847" s="1027"/>
      <c r="D4847" s="1030"/>
      <c r="E4847" s="196" t="s">
        <v>259</v>
      </c>
      <c r="F4847" s="537"/>
      <c r="G4847" s="351">
        <f>D4846*F4847</f>
        <v>0</v>
      </c>
      <c r="H4847" s="463"/>
      <c r="I4847" s="354">
        <f t="shared" ref="I4847" si="1399">D4846*F4847*H4847</f>
        <v>0</v>
      </c>
      <c r="J4847" s="1033"/>
    </row>
    <row r="4848" spans="2:10" s="115" customFormat="1" ht="15.95" hidden="1" customHeight="1">
      <c r="B4848" s="1024"/>
      <c r="C4848" s="1027"/>
      <c r="D4848" s="1030"/>
      <c r="E4848" s="196" t="s">
        <v>243</v>
      </c>
      <c r="F4848" s="537"/>
      <c r="G4848" s="351">
        <f>D4846*F4848</f>
        <v>0</v>
      </c>
      <c r="H4848" s="463"/>
      <c r="I4848" s="354">
        <f>D4846*F4848*H4848</f>
        <v>0</v>
      </c>
      <c r="J4848" s="1033"/>
    </row>
    <row r="4849" spans="2:10" s="115" customFormat="1" ht="15.95" hidden="1" customHeight="1">
      <c r="B4849" s="1024"/>
      <c r="C4849" s="1027"/>
      <c r="D4849" s="1030"/>
      <c r="E4849" s="196" t="s">
        <v>260</v>
      </c>
      <c r="F4849" s="537"/>
      <c r="G4849" s="351">
        <f>D4846*F4849</f>
        <v>0</v>
      </c>
      <c r="H4849" s="463"/>
      <c r="I4849" s="354">
        <f>D4846*F4849*H4849</f>
        <v>0</v>
      </c>
      <c r="J4849" s="1033"/>
    </row>
    <row r="4850" spans="2:10" s="115" customFormat="1" ht="15.95" hidden="1" customHeight="1">
      <c r="B4850" s="1024"/>
      <c r="C4850" s="1027"/>
      <c r="D4850" s="1030"/>
      <c r="E4850" s="196" t="s">
        <v>261</v>
      </c>
      <c r="F4850" s="537"/>
      <c r="G4850" s="351">
        <f>D4846*F4850</f>
        <v>0</v>
      </c>
      <c r="H4850" s="463"/>
      <c r="I4850" s="354">
        <f>D4846*F4850*H4850</f>
        <v>0</v>
      </c>
      <c r="J4850" s="1033"/>
    </row>
    <row r="4851" spans="2:10" s="115" customFormat="1" ht="15.95" hidden="1" customHeight="1">
      <c r="B4851" s="1025"/>
      <c r="C4851" s="1028"/>
      <c r="D4851" s="1031"/>
      <c r="E4851" s="196" t="s">
        <v>126</v>
      </c>
      <c r="F4851" s="537"/>
      <c r="G4851" s="351">
        <f>D4846*F4851</f>
        <v>0</v>
      </c>
      <c r="H4851" s="463"/>
      <c r="I4851" s="354">
        <f>D4846*F4851*H4851</f>
        <v>0</v>
      </c>
      <c r="J4851" s="1034"/>
    </row>
    <row r="4852" spans="2:10" s="115" customFormat="1" ht="15.95" hidden="1" customHeight="1">
      <c r="B4852" s="1023">
        <v>808</v>
      </c>
      <c r="C4852" s="1026"/>
      <c r="D4852" s="1029"/>
      <c r="E4852" s="196" t="s">
        <v>128</v>
      </c>
      <c r="F4852" s="537"/>
      <c r="G4852" s="351">
        <f>D4852*F4852</f>
        <v>0</v>
      </c>
      <c r="H4852" s="463"/>
      <c r="I4852" s="354">
        <f t="shared" ref="I4852" si="1400">D4852*F4852*H4852</f>
        <v>0</v>
      </c>
      <c r="J4852" s="1032">
        <f>SUM(I4852:I4857)</f>
        <v>0</v>
      </c>
    </row>
    <row r="4853" spans="2:10" s="115" customFormat="1" ht="15.95" hidden="1" customHeight="1">
      <c r="B4853" s="1024"/>
      <c r="C4853" s="1027"/>
      <c r="D4853" s="1030"/>
      <c r="E4853" s="196" t="s">
        <v>259</v>
      </c>
      <c r="F4853" s="537"/>
      <c r="G4853" s="351">
        <f>D4852*F4853</f>
        <v>0</v>
      </c>
      <c r="H4853" s="463"/>
      <c r="I4853" s="354">
        <f t="shared" ref="I4853" si="1401">D4852*F4853*H4853</f>
        <v>0</v>
      </c>
      <c r="J4853" s="1033"/>
    </row>
    <row r="4854" spans="2:10" s="115" customFormat="1" ht="15.95" hidden="1" customHeight="1">
      <c r="B4854" s="1024"/>
      <c r="C4854" s="1027"/>
      <c r="D4854" s="1030"/>
      <c r="E4854" s="196" t="s">
        <v>243</v>
      </c>
      <c r="F4854" s="537"/>
      <c r="G4854" s="351">
        <f>D4852*F4854</f>
        <v>0</v>
      </c>
      <c r="H4854" s="463"/>
      <c r="I4854" s="354">
        <f>D4852*F4854*H4854</f>
        <v>0</v>
      </c>
      <c r="J4854" s="1033"/>
    </row>
    <row r="4855" spans="2:10" s="115" customFormat="1" ht="15.95" hidden="1" customHeight="1">
      <c r="B4855" s="1024"/>
      <c r="C4855" s="1027"/>
      <c r="D4855" s="1030"/>
      <c r="E4855" s="196" t="s">
        <v>260</v>
      </c>
      <c r="F4855" s="537"/>
      <c r="G4855" s="351">
        <f>D4852*F4855</f>
        <v>0</v>
      </c>
      <c r="H4855" s="463"/>
      <c r="I4855" s="354">
        <f>D4852*F4855*H4855</f>
        <v>0</v>
      </c>
      <c r="J4855" s="1033"/>
    </row>
    <row r="4856" spans="2:10" s="115" customFormat="1" ht="15.95" hidden="1" customHeight="1">
      <c r="B4856" s="1024"/>
      <c r="C4856" s="1027"/>
      <c r="D4856" s="1030"/>
      <c r="E4856" s="196" t="s">
        <v>261</v>
      </c>
      <c r="F4856" s="537"/>
      <c r="G4856" s="351">
        <f>D4852*F4856</f>
        <v>0</v>
      </c>
      <c r="H4856" s="463"/>
      <c r="I4856" s="354">
        <f>D4852*F4856*H4856</f>
        <v>0</v>
      </c>
      <c r="J4856" s="1033"/>
    </row>
    <row r="4857" spans="2:10" s="115" customFormat="1" ht="15.95" hidden="1" customHeight="1">
      <c r="B4857" s="1025"/>
      <c r="C4857" s="1028"/>
      <c r="D4857" s="1031"/>
      <c r="E4857" s="196" t="s">
        <v>126</v>
      </c>
      <c r="F4857" s="537"/>
      <c r="G4857" s="351">
        <f>D4852*F4857</f>
        <v>0</v>
      </c>
      <c r="H4857" s="463"/>
      <c r="I4857" s="354">
        <f>D4852*F4857*H4857</f>
        <v>0</v>
      </c>
      <c r="J4857" s="1034"/>
    </row>
    <row r="4858" spans="2:10" s="115" customFormat="1" ht="15.95" hidden="1" customHeight="1">
      <c r="B4858" s="1023">
        <v>809</v>
      </c>
      <c r="C4858" s="1026"/>
      <c r="D4858" s="1029"/>
      <c r="E4858" s="196" t="s">
        <v>128</v>
      </c>
      <c r="F4858" s="537"/>
      <c r="G4858" s="351">
        <f>D4858*F4858</f>
        <v>0</v>
      </c>
      <c r="H4858" s="463"/>
      <c r="I4858" s="354">
        <f t="shared" ref="I4858" si="1402">D4858*F4858*H4858</f>
        <v>0</v>
      </c>
      <c r="J4858" s="1032">
        <f>SUM(I4858:I4863)</f>
        <v>0</v>
      </c>
    </row>
    <row r="4859" spans="2:10" s="115" customFormat="1" ht="15.95" hidden="1" customHeight="1">
      <c r="B4859" s="1024"/>
      <c r="C4859" s="1027"/>
      <c r="D4859" s="1030"/>
      <c r="E4859" s="196" t="s">
        <v>259</v>
      </c>
      <c r="F4859" s="537"/>
      <c r="G4859" s="351">
        <f>D4858*F4859</f>
        <v>0</v>
      </c>
      <c r="H4859" s="463"/>
      <c r="I4859" s="354">
        <f t="shared" ref="I4859" si="1403">D4858*F4859*H4859</f>
        <v>0</v>
      </c>
      <c r="J4859" s="1033"/>
    </row>
    <row r="4860" spans="2:10" s="115" customFormat="1" ht="15.95" hidden="1" customHeight="1">
      <c r="B4860" s="1024"/>
      <c r="C4860" s="1027"/>
      <c r="D4860" s="1030"/>
      <c r="E4860" s="196" t="s">
        <v>243</v>
      </c>
      <c r="F4860" s="537"/>
      <c r="G4860" s="351">
        <f>D4858*F4860</f>
        <v>0</v>
      </c>
      <c r="H4860" s="463"/>
      <c r="I4860" s="354">
        <f>D4858*F4860*H4860</f>
        <v>0</v>
      </c>
      <c r="J4860" s="1033"/>
    </row>
    <row r="4861" spans="2:10" s="115" customFormat="1" ht="15.95" hidden="1" customHeight="1">
      <c r="B4861" s="1024"/>
      <c r="C4861" s="1027"/>
      <c r="D4861" s="1030"/>
      <c r="E4861" s="196" t="s">
        <v>260</v>
      </c>
      <c r="F4861" s="537"/>
      <c r="G4861" s="351">
        <f>D4858*F4861</f>
        <v>0</v>
      </c>
      <c r="H4861" s="463"/>
      <c r="I4861" s="354">
        <f>D4858*F4861*H4861</f>
        <v>0</v>
      </c>
      <c r="J4861" s="1033"/>
    </row>
    <row r="4862" spans="2:10" s="115" customFormat="1" ht="15.95" hidden="1" customHeight="1">
      <c r="B4862" s="1024"/>
      <c r="C4862" s="1027"/>
      <c r="D4862" s="1030"/>
      <c r="E4862" s="196" t="s">
        <v>261</v>
      </c>
      <c r="F4862" s="537"/>
      <c r="G4862" s="351">
        <f>D4858*F4862</f>
        <v>0</v>
      </c>
      <c r="H4862" s="463"/>
      <c r="I4862" s="354">
        <f>D4858*F4862*H4862</f>
        <v>0</v>
      </c>
      <c r="J4862" s="1033"/>
    </row>
    <row r="4863" spans="2:10" s="115" customFormat="1" ht="15.95" hidden="1" customHeight="1">
      <c r="B4863" s="1025"/>
      <c r="C4863" s="1028"/>
      <c r="D4863" s="1031"/>
      <c r="E4863" s="196" t="s">
        <v>126</v>
      </c>
      <c r="F4863" s="537"/>
      <c r="G4863" s="351">
        <f>D4858*F4863</f>
        <v>0</v>
      </c>
      <c r="H4863" s="463"/>
      <c r="I4863" s="354">
        <f>D4858*F4863*H4863</f>
        <v>0</v>
      </c>
      <c r="J4863" s="1034"/>
    </row>
    <row r="4864" spans="2:10" s="115" customFormat="1" ht="15.95" hidden="1" customHeight="1">
      <c r="B4864" s="1023">
        <v>810</v>
      </c>
      <c r="C4864" s="1026"/>
      <c r="D4864" s="1029"/>
      <c r="E4864" s="196" t="s">
        <v>128</v>
      </c>
      <c r="F4864" s="537"/>
      <c r="G4864" s="351">
        <f>D4864*F4864</f>
        <v>0</v>
      </c>
      <c r="H4864" s="463"/>
      <c r="I4864" s="354">
        <f t="shared" ref="I4864" si="1404">D4864*F4864*H4864</f>
        <v>0</v>
      </c>
      <c r="J4864" s="1032">
        <f>SUM(I4864:I4869)</f>
        <v>0</v>
      </c>
    </row>
    <row r="4865" spans="2:10" s="115" customFormat="1" ht="15.95" hidden="1" customHeight="1">
      <c r="B4865" s="1024"/>
      <c r="C4865" s="1027"/>
      <c r="D4865" s="1030"/>
      <c r="E4865" s="196" t="s">
        <v>259</v>
      </c>
      <c r="F4865" s="537"/>
      <c r="G4865" s="351">
        <f>D4864*F4865</f>
        <v>0</v>
      </c>
      <c r="H4865" s="463"/>
      <c r="I4865" s="354">
        <f t="shared" ref="I4865" si="1405">D4864*F4865*H4865</f>
        <v>0</v>
      </c>
      <c r="J4865" s="1033"/>
    </row>
    <row r="4866" spans="2:10" s="115" customFormat="1" ht="15.95" hidden="1" customHeight="1">
      <c r="B4866" s="1024"/>
      <c r="C4866" s="1027"/>
      <c r="D4866" s="1030"/>
      <c r="E4866" s="196" t="s">
        <v>243</v>
      </c>
      <c r="F4866" s="537"/>
      <c r="G4866" s="351">
        <f>D4864*F4866</f>
        <v>0</v>
      </c>
      <c r="H4866" s="463"/>
      <c r="I4866" s="354">
        <f>D4864*F4866*H4866</f>
        <v>0</v>
      </c>
      <c r="J4866" s="1033"/>
    </row>
    <row r="4867" spans="2:10" s="115" customFormat="1" ht="15.95" hidden="1" customHeight="1">
      <c r="B4867" s="1024"/>
      <c r="C4867" s="1027"/>
      <c r="D4867" s="1030"/>
      <c r="E4867" s="196" t="s">
        <v>260</v>
      </c>
      <c r="F4867" s="537"/>
      <c r="G4867" s="351">
        <f>D4864*F4867</f>
        <v>0</v>
      </c>
      <c r="H4867" s="463"/>
      <c r="I4867" s="354">
        <f>D4864*F4867*H4867</f>
        <v>0</v>
      </c>
      <c r="J4867" s="1033"/>
    </row>
    <row r="4868" spans="2:10" s="115" customFormat="1" ht="15.95" hidden="1" customHeight="1">
      <c r="B4868" s="1024"/>
      <c r="C4868" s="1027"/>
      <c r="D4868" s="1030"/>
      <c r="E4868" s="196" t="s">
        <v>261</v>
      </c>
      <c r="F4868" s="537"/>
      <c r="G4868" s="351">
        <f>D4864*F4868</f>
        <v>0</v>
      </c>
      <c r="H4868" s="463"/>
      <c r="I4868" s="354">
        <f>D4864*F4868*H4868</f>
        <v>0</v>
      </c>
      <c r="J4868" s="1033"/>
    </row>
    <row r="4869" spans="2:10" s="115" customFormat="1" ht="15.95" hidden="1" customHeight="1">
      <c r="B4869" s="1025"/>
      <c r="C4869" s="1028"/>
      <c r="D4869" s="1031"/>
      <c r="E4869" s="196" t="s">
        <v>126</v>
      </c>
      <c r="F4869" s="537"/>
      <c r="G4869" s="351">
        <f>D4864*F4869</f>
        <v>0</v>
      </c>
      <c r="H4869" s="463"/>
      <c r="I4869" s="354">
        <f>D4864*F4869*H4869</f>
        <v>0</v>
      </c>
      <c r="J4869" s="1034"/>
    </row>
    <row r="4870" spans="2:10" s="115" customFormat="1" ht="15.95" hidden="1" customHeight="1">
      <c r="B4870" s="1023">
        <v>811</v>
      </c>
      <c r="C4870" s="1026"/>
      <c r="D4870" s="1029"/>
      <c r="E4870" s="196" t="s">
        <v>128</v>
      </c>
      <c r="F4870" s="537"/>
      <c r="G4870" s="351">
        <f>D4870*F4870</f>
        <v>0</v>
      </c>
      <c r="H4870" s="463"/>
      <c r="I4870" s="354">
        <f t="shared" ref="I4870" si="1406">D4870*F4870*H4870</f>
        <v>0</v>
      </c>
      <c r="J4870" s="1032">
        <f>SUM(I4870:I4875)</f>
        <v>0</v>
      </c>
    </row>
    <row r="4871" spans="2:10" s="115" customFormat="1" ht="15.95" hidden="1" customHeight="1">
      <c r="B4871" s="1024"/>
      <c r="C4871" s="1027"/>
      <c r="D4871" s="1030"/>
      <c r="E4871" s="196" t="s">
        <v>259</v>
      </c>
      <c r="F4871" s="537"/>
      <c r="G4871" s="351">
        <f>D4870*F4871</f>
        <v>0</v>
      </c>
      <c r="H4871" s="463"/>
      <c r="I4871" s="354">
        <f t="shared" ref="I4871" si="1407">D4870*F4871*H4871</f>
        <v>0</v>
      </c>
      <c r="J4871" s="1033"/>
    </row>
    <row r="4872" spans="2:10" s="115" customFormat="1" ht="15.95" hidden="1" customHeight="1">
      <c r="B4872" s="1024"/>
      <c r="C4872" s="1027"/>
      <c r="D4872" s="1030"/>
      <c r="E4872" s="196" t="s">
        <v>243</v>
      </c>
      <c r="F4872" s="537"/>
      <c r="G4872" s="351">
        <f>D4870*F4872</f>
        <v>0</v>
      </c>
      <c r="H4872" s="463"/>
      <c r="I4872" s="354">
        <f>D4870*F4872*H4872</f>
        <v>0</v>
      </c>
      <c r="J4872" s="1033"/>
    </row>
    <row r="4873" spans="2:10" s="115" customFormat="1" ht="15.95" hidden="1" customHeight="1">
      <c r="B4873" s="1024"/>
      <c r="C4873" s="1027"/>
      <c r="D4873" s="1030"/>
      <c r="E4873" s="196" t="s">
        <v>260</v>
      </c>
      <c r="F4873" s="537"/>
      <c r="G4873" s="351">
        <f>D4870*F4873</f>
        <v>0</v>
      </c>
      <c r="H4873" s="463"/>
      <c r="I4873" s="354">
        <f>D4870*F4873*H4873</f>
        <v>0</v>
      </c>
      <c r="J4873" s="1033"/>
    </row>
    <row r="4874" spans="2:10" s="115" customFormat="1" ht="15.95" hidden="1" customHeight="1">
      <c r="B4874" s="1024"/>
      <c r="C4874" s="1027"/>
      <c r="D4874" s="1030"/>
      <c r="E4874" s="196" t="s">
        <v>261</v>
      </c>
      <c r="F4874" s="537"/>
      <c r="G4874" s="351">
        <f>D4870*F4874</f>
        <v>0</v>
      </c>
      <c r="H4874" s="463"/>
      <c r="I4874" s="354">
        <f>D4870*F4874*H4874</f>
        <v>0</v>
      </c>
      <c r="J4874" s="1033"/>
    </row>
    <row r="4875" spans="2:10" s="115" customFormat="1" ht="15.95" hidden="1" customHeight="1">
      <c r="B4875" s="1025"/>
      <c r="C4875" s="1028"/>
      <c r="D4875" s="1031"/>
      <c r="E4875" s="196" t="s">
        <v>126</v>
      </c>
      <c r="F4875" s="537"/>
      <c r="G4875" s="351">
        <f>D4870*F4875</f>
        <v>0</v>
      </c>
      <c r="H4875" s="463"/>
      <c r="I4875" s="354">
        <f>D4870*F4875*H4875</f>
        <v>0</v>
      </c>
      <c r="J4875" s="1034"/>
    </row>
    <row r="4876" spans="2:10" s="115" customFormat="1" ht="15.95" hidden="1" customHeight="1">
      <c r="B4876" s="1023">
        <v>812</v>
      </c>
      <c r="C4876" s="1026"/>
      <c r="D4876" s="1029"/>
      <c r="E4876" s="196" t="s">
        <v>128</v>
      </c>
      <c r="F4876" s="537"/>
      <c r="G4876" s="351">
        <f>D4876*F4876</f>
        <v>0</v>
      </c>
      <c r="H4876" s="463"/>
      <c r="I4876" s="354">
        <f t="shared" ref="I4876" si="1408">D4876*F4876*H4876</f>
        <v>0</v>
      </c>
      <c r="J4876" s="1032">
        <f>SUM(I4876:I4881)</f>
        <v>0</v>
      </c>
    </row>
    <row r="4877" spans="2:10" s="115" customFormat="1" ht="15.95" hidden="1" customHeight="1">
      <c r="B4877" s="1024"/>
      <c r="C4877" s="1027"/>
      <c r="D4877" s="1030"/>
      <c r="E4877" s="196" t="s">
        <v>259</v>
      </c>
      <c r="F4877" s="537"/>
      <c r="G4877" s="351">
        <f>D4876*F4877</f>
        <v>0</v>
      </c>
      <c r="H4877" s="463"/>
      <c r="I4877" s="354">
        <f t="shared" ref="I4877" si="1409">D4876*F4877*H4877</f>
        <v>0</v>
      </c>
      <c r="J4877" s="1033"/>
    </row>
    <row r="4878" spans="2:10" s="115" customFormat="1" ht="15.95" hidden="1" customHeight="1">
      <c r="B4878" s="1024"/>
      <c r="C4878" s="1027"/>
      <c r="D4878" s="1030"/>
      <c r="E4878" s="196" t="s">
        <v>243</v>
      </c>
      <c r="F4878" s="537"/>
      <c r="G4878" s="351">
        <f>D4876*F4878</f>
        <v>0</v>
      </c>
      <c r="H4878" s="463"/>
      <c r="I4878" s="354">
        <f>D4876*F4878*H4878</f>
        <v>0</v>
      </c>
      <c r="J4878" s="1033"/>
    </row>
    <row r="4879" spans="2:10" s="115" customFormat="1" ht="15.95" hidden="1" customHeight="1">
      <c r="B4879" s="1024"/>
      <c r="C4879" s="1027"/>
      <c r="D4879" s="1030"/>
      <c r="E4879" s="196" t="s">
        <v>260</v>
      </c>
      <c r="F4879" s="537"/>
      <c r="G4879" s="351">
        <f>D4876*F4879</f>
        <v>0</v>
      </c>
      <c r="H4879" s="463"/>
      <c r="I4879" s="354">
        <f>D4876*F4879*H4879</f>
        <v>0</v>
      </c>
      <c r="J4879" s="1033"/>
    </row>
    <row r="4880" spans="2:10" s="115" customFormat="1" ht="15.95" hidden="1" customHeight="1">
      <c r="B4880" s="1024"/>
      <c r="C4880" s="1027"/>
      <c r="D4880" s="1030"/>
      <c r="E4880" s="196" t="s">
        <v>261</v>
      </c>
      <c r="F4880" s="537"/>
      <c r="G4880" s="351">
        <f>D4876*F4880</f>
        <v>0</v>
      </c>
      <c r="H4880" s="463"/>
      <c r="I4880" s="354">
        <f>D4876*F4880*H4880</f>
        <v>0</v>
      </c>
      <c r="J4880" s="1033"/>
    </row>
    <row r="4881" spans="2:10" s="115" customFormat="1" ht="15.95" hidden="1" customHeight="1">
      <c r="B4881" s="1025"/>
      <c r="C4881" s="1028"/>
      <c r="D4881" s="1031"/>
      <c r="E4881" s="196" t="s">
        <v>126</v>
      </c>
      <c r="F4881" s="537"/>
      <c r="G4881" s="351">
        <f>D4876*F4881</f>
        <v>0</v>
      </c>
      <c r="H4881" s="463"/>
      <c r="I4881" s="354">
        <f>D4876*F4881*H4881</f>
        <v>0</v>
      </c>
      <c r="J4881" s="1034"/>
    </row>
    <row r="4882" spans="2:10" s="115" customFormat="1" ht="15.95" hidden="1" customHeight="1">
      <c r="B4882" s="1023">
        <v>813</v>
      </c>
      <c r="C4882" s="1026"/>
      <c r="D4882" s="1029"/>
      <c r="E4882" s="196" t="s">
        <v>128</v>
      </c>
      <c r="F4882" s="537"/>
      <c r="G4882" s="351">
        <f>D4882*F4882</f>
        <v>0</v>
      </c>
      <c r="H4882" s="463"/>
      <c r="I4882" s="354">
        <f t="shared" ref="I4882" si="1410">D4882*F4882*H4882</f>
        <v>0</v>
      </c>
      <c r="J4882" s="1032">
        <f>SUM(I4882:I4887)</f>
        <v>0</v>
      </c>
    </row>
    <row r="4883" spans="2:10" s="115" customFormat="1" ht="15.95" hidden="1" customHeight="1">
      <c r="B4883" s="1024"/>
      <c r="C4883" s="1027"/>
      <c r="D4883" s="1030"/>
      <c r="E4883" s="196" t="s">
        <v>259</v>
      </c>
      <c r="F4883" s="537"/>
      <c r="G4883" s="351">
        <f>D4882*F4883</f>
        <v>0</v>
      </c>
      <c r="H4883" s="463"/>
      <c r="I4883" s="354">
        <f t="shared" ref="I4883" si="1411">D4882*F4883*H4883</f>
        <v>0</v>
      </c>
      <c r="J4883" s="1033"/>
    </row>
    <row r="4884" spans="2:10" s="115" customFormat="1" ht="15.95" hidden="1" customHeight="1">
      <c r="B4884" s="1024"/>
      <c r="C4884" s="1027"/>
      <c r="D4884" s="1030"/>
      <c r="E4884" s="196" t="s">
        <v>243</v>
      </c>
      <c r="F4884" s="537"/>
      <c r="G4884" s="351">
        <f>D4882*F4884</f>
        <v>0</v>
      </c>
      <c r="H4884" s="463"/>
      <c r="I4884" s="354">
        <f>D4882*F4884*H4884</f>
        <v>0</v>
      </c>
      <c r="J4884" s="1033"/>
    </row>
    <row r="4885" spans="2:10" s="115" customFormat="1" ht="15.95" hidden="1" customHeight="1">
      <c r="B4885" s="1024"/>
      <c r="C4885" s="1027"/>
      <c r="D4885" s="1030"/>
      <c r="E4885" s="196" t="s">
        <v>260</v>
      </c>
      <c r="F4885" s="537"/>
      <c r="G4885" s="351">
        <f>D4882*F4885</f>
        <v>0</v>
      </c>
      <c r="H4885" s="463"/>
      <c r="I4885" s="354">
        <f>D4882*F4885*H4885</f>
        <v>0</v>
      </c>
      <c r="J4885" s="1033"/>
    </row>
    <row r="4886" spans="2:10" s="115" customFormat="1" ht="15.95" hidden="1" customHeight="1">
      <c r="B4886" s="1024"/>
      <c r="C4886" s="1027"/>
      <c r="D4886" s="1030"/>
      <c r="E4886" s="196" t="s">
        <v>261</v>
      </c>
      <c r="F4886" s="537"/>
      <c r="G4886" s="351">
        <f>D4882*F4886</f>
        <v>0</v>
      </c>
      <c r="H4886" s="463"/>
      <c r="I4886" s="354">
        <f>D4882*F4886*H4886</f>
        <v>0</v>
      </c>
      <c r="J4886" s="1033"/>
    </row>
    <row r="4887" spans="2:10" s="115" customFormat="1" ht="15.95" hidden="1" customHeight="1">
      <c r="B4887" s="1025"/>
      <c r="C4887" s="1028"/>
      <c r="D4887" s="1031"/>
      <c r="E4887" s="196" t="s">
        <v>126</v>
      </c>
      <c r="F4887" s="537"/>
      <c r="G4887" s="351">
        <f>D4882*F4887</f>
        <v>0</v>
      </c>
      <c r="H4887" s="463"/>
      <c r="I4887" s="354">
        <f>D4882*F4887*H4887</f>
        <v>0</v>
      </c>
      <c r="J4887" s="1034"/>
    </row>
    <row r="4888" spans="2:10" s="115" customFormat="1" ht="15.95" hidden="1" customHeight="1">
      <c r="B4888" s="1023">
        <v>814</v>
      </c>
      <c r="C4888" s="1026"/>
      <c r="D4888" s="1029"/>
      <c r="E4888" s="196" t="s">
        <v>128</v>
      </c>
      <c r="F4888" s="537"/>
      <c r="G4888" s="351">
        <f>D4888*F4888</f>
        <v>0</v>
      </c>
      <c r="H4888" s="463"/>
      <c r="I4888" s="354">
        <f t="shared" ref="I4888" si="1412">D4888*F4888*H4888</f>
        <v>0</v>
      </c>
      <c r="J4888" s="1032">
        <f>SUM(I4888:I4893)</f>
        <v>0</v>
      </c>
    </row>
    <row r="4889" spans="2:10" s="115" customFormat="1" ht="15.95" hidden="1" customHeight="1">
      <c r="B4889" s="1024"/>
      <c r="C4889" s="1027"/>
      <c r="D4889" s="1030"/>
      <c r="E4889" s="196" t="s">
        <v>259</v>
      </c>
      <c r="F4889" s="537"/>
      <c r="G4889" s="351">
        <f>D4888*F4889</f>
        <v>0</v>
      </c>
      <c r="H4889" s="463"/>
      <c r="I4889" s="354">
        <f t="shared" ref="I4889" si="1413">D4888*F4889*H4889</f>
        <v>0</v>
      </c>
      <c r="J4889" s="1033"/>
    </row>
    <row r="4890" spans="2:10" s="115" customFormat="1" ht="15.95" hidden="1" customHeight="1">
      <c r="B4890" s="1024"/>
      <c r="C4890" s="1027"/>
      <c r="D4890" s="1030"/>
      <c r="E4890" s="196" t="s">
        <v>243</v>
      </c>
      <c r="F4890" s="537"/>
      <c r="G4890" s="351">
        <f>D4888*F4890</f>
        <v>0</v>
      </c>
      <c r="H4890" s="463"/>
      <c r="I4890" s="354">
        <f>D4888*F4890*H4890</f>
        <v>0</v>
      </c>
      <c r="J4890" s="1033"/>
    </row>
    <row r="4891" spans="2:10" s="115" customFormat="1" ht="15.95" hidden="1" customHeight="1">
      <c r="B4891" s="1024"/>
      <c r="C4891" s="1027"/>
      <c r="D4891" s="1030"/>
      <c r="E4891" s="196" t="s">
        <v>260</v>
      </c>
      <c r="F4891" s="537"/>
      <c r="G4891" s="351">
        <f>D4888*F4891</f>
        <v>0</v>
      </c>
      <c r="H4891" s="463"/>
      <c r="I4891" s="354">
        <f>D4888*F4891*H4891</f>
        <v>0</v>
      </c>
      <c r="J4891" s="1033"/>
    </row>
    <row r="4892" spans="2:10" s="115" customFormat="1" ht="15.95" hidden="1" customHeight="1">
      <c r="B4892" s="1024"/>
      <c r="C4892" s="1027"/>
      <c r="D4892" s="1030"/>
      <c r="E4892" s="196" t="s">
        <v>261</v>
      </c>
      <c r="F4892" s="537"/>
      <c r="G4892" s="351">
        <f>D4888*F4892</f>
        <v>0</v>
      </c>
      <c r="H4892" s="463"/>
      <c r="I4892" s="354">
        <f>D4888*F4892*H4892</f>
        <v>0</v>
      </c>
      <c r="J4892" s="1033"/>
    </row>
    <row r="4893" spans="2:10" s="115" customFormat="1" ht="15.95" hidden="1" customHeight="1">
      <c r="B4893" s="1025"/>
      <c r="C4893" s="1028"/>
      <c r="D4893" s="1031"/>
      <c r="E4893" s="196" t="s">
        <v>126</v>
      </c>
      <c r="F4893" s="537"/>
      <c r="G4893" s="351">
        <f>D4888*F4893</f>
        <v>0</v>
      </c>
      <c r="H4893" s="463"/>
      <c r="I4893" s="354">
        <f>D4888*F4893*H4893</f>
        <v>0</v>
      </c>
      <c r="J4893" s="1034"/>
    </row>
    <row r="4894" spans="2:10" s="115" customFormat="1" ht="15.95" hidden="1" customHeight="1">
      <c r="B4894" s="1023">
        <v>815</v>
      </c>
      <c r="C4894" s="1026"/>
      <c r="D4894" s="1029"/>
      <c r="E4894" s="196" t="s">
        <v>128</v>
      </c>
      <c r="F4894" s="537"/>
      <c r="G4894" s="351">
        <f>D4894*F4894</f>
        <v>0</v>
      </c>
      <c r="H4894" s="463"/>
      <c r="I4894" s="354">
        <f t="shared" ref="I4894" si="1414">D4894*F4894*H4894</f>
        <v>0</v>
      </c>
      <c r="J4894" s="1032">
        <f>SUM(I4894:I4899)</f>
        <v>0</v>
      </c>
    </row>
    <row r="4895" spans="2:10" s="115" customFormat="1" ht="15.95" hidden="1" customHeight="1">
      <c r="B4895" s="1024"/>
      <c r="C4895" s="1027"/>
      <c r="D4895" s="1030"/>
      <c r="E4895" s="196" t="s">
        <v>259</v>
      </c>
      <c r="F4895" s="537"/>
      <c r="G4895" s="351">
        <f>D4894*F4895</f>
        <v>0</v>
      </c>
      <c r="H4895" s="463"/>
      <c r="I4895" s="354">
        <f t="shared" ref="I4895" si="1415">D4894*F4895*H4895</f>
        <v>0</v>
      </c>
      <c r="J4895" s="1033"/>
    </row>
    <row r="4896" spans="2:10" s="115" customFormat="1" ht="15.95" hidden="1" customHeight="1">
      <c r="B4896" s="1024"/>
      <c r="C4896" s="1027"/>
      <c r="D4896" s="1030"/>
      <c r="E4896" s="196" t="s">
        <v>243</v>
      </c>
      <c r="F4896" s="537"/>
      <c r="G4896" s="351">
        <f>D4894*F4896</f>
        <v>0</v>
      </c>
      <c r="H4896" s="463"/>
      <c r="I4896" s="354">
        <f>D4894*F4896*H4896</f>
        <v>0</v>
      </c>
      <c r="J4896" s="1033"/>
    </row>
    <row r="4897" spans="2:10" s="115" customFormat="1" ht="15.95" hidden="1" customHeight="1">
      <c r="B4897" s="1024"/>
      <c r="C4897" s="1027"/>
      <c r="D4897" s="1030"/>
      <c r="E4897" s="196" t="s">
        <v>260</v>
      </c>
      <c r="F4897" s="537"/>
      <c r="G4897" s="351">
        <f>D4894*F4897</f>
        <v>0</v>
      </c>
      <c r="H4897" s="463"/>
      <c r="I4897" s="354">
        <f>D4894*F4897*H4897</f>
        <v>0</v>
      </c>
      <c r="J4897" s="1033"/>
    </row>
    <row r="4898" spans="2:10" s="115" customFormat="1" ht="15.95" hidden="1" customHeight="1">
      <c r="B4898" s="1024"/>
      <c r="C4898" s="1027"/>
      <c r="D4898" s="1030"/>
      <c r="E4898" s="196" t="s">
        <v>261</v>
      </c>
      <c r="F4898" s="537"/>
      <c r="G4898" s="351">
        <f>D4894*F4898</f>
        <v>0</v>
      </c>
      <c r="H4898" s="463"/>
      <c r="I4898" s="354">
        <f>D4894*F4898*H4898</f>
        <v>0</v>
      </c>
      <c r="J4898" s="1033"/>
    </row>
    <row r="4899" spans="2:10" s="115" customFormat="1" ht="15.95" hidden="1" customHeight="1">
      <c r="B4899" s="1025"/>
      <c r="C4899" s="1028"/>
      <c r="D4899" s="1031"/>
      <c r="E4899" s="196" t="s">
        <v>126</v>
      </c>
      <c r="F4899" s="537"/>
      <c r="G4899" s="351">
        <f>D4894*F4899</f>
        <v>0</v>
      </c>
      <c r="H4899" s="463"/>
      <c r="I4899" s="354">
        <f>D4894*F4899*H4899</f>
        <v>0</v>
      </c>
      <c r="J4899" s="1034"/>
    </row>
    <row r="4900" spans="2:10" s="115" customFormat="1" ht="15.95" hidden="1" customHeight="1">
      <c r="B4900" s="1023">
        <v>816</v>
      </c>
      <c r="C4900" s="1026"/>
      <c r="D4900" s="1029"/>
      <c r="E4900" s="196" t="s">
        <v>128</v>
      </c>
      <c r="F4900" s="537"/>
      <c r="G4900" s="351">
        <f>D4900*F4900</f>
        <v>0</v>
      </c>
      <c r="H4900" s="463"/>
      <c r="I4900" s="354">
        <f t="shared" ref="I4900" si="1416">D4900*F4900*H4900</f>
        <v>0</v>
      </c>
      <c r="J4900" s="1032">
        <f>SUM(I4900:I4905)</f>
        <v>0</v>
      </c>
    </row>
    <row r="4901" spans="2:10" s="115" customFormat="1" ht="15.95" hidden="1" customHeight="1">
      <c r="B4901" s="1024"/>
      <c r="C4901" s="1027"/>
      <c r="D4901" s="1030"/>
      <c r="E4901" s="196" t="s">
        <v>259</v>
      </c>
      <c r="F4901" s="537"/>
      <c r="G4901" s="351">
        <f>D4900*F4901</f>
        <v>0</v>
      </c>
      <c r="H4901" s="463"/>
      <c r="I4901" s="354">
        <f t="shared" ref="I4901" si="1417">D4900*F4901*H4901</f>
        <v>0</v>
      </c>
      <c r="J4901" s="1033"/>
    </row>
    <row r="4902" spans="2:10" s="115" customFormat="1" ht="15.95" hidden="1" customHeight="1">
      <c r="B4902" s="1024"/>
      <c r="C4902" s="1027"/>
      <c r="D4902" s="1030"/>
      <c r="E4902" s="196" t="s">
        <v>243</v>
      </c>
      <c r="F4902" s="537"/>
      <c r="G4902" s="351">
        <f>D4900*F4902</f>
        <v>0</v>
      </c>
      <c r="H4902" s="463"/>
      <c r="I4902" s="354">
        <f>D4900*F4902*H4902</f>
        <v>0</v>
      </c>
      <c r="J4902" s="1033"/>
    </row>
    <row r="4903" spans="2:10" s="115" customFormat="1" ht="15.95" hidden="1" customHeight="1">
      <c r="B4903" s="1024"/>
      <c r="C4903" s="1027"/>
      <c r="D4903" s="1030"/>
      <c r="E4903" s="196" t="s">
        <v>260</v>
      </c>
      <c r="F4903" s="537"/>
      <c r="G4903" s="351">
        <f>D4900*F4903</f>
        <v>0</v>
      </c>
      <c r="H4903" s="463"/>
      <c r="I4903" s="354">
        <f>D4900*F4903*H4903</f>
        <v>0</v>
      </c>
      <c r="J4903" s="1033"/>
    </row>
    <row r="4904" spans="2:10" s="115" customFormat="1" ht="15.95" hidden="1" customHeight="1">
      <c r="B4904" s="1024"/>
      <c r="C4904" s="1027"/>
      <c r="D4904" s="1030"/>
      <c r="E4904" s="196" t="s">
        <v>261</v>
      </c>
      <c r="F4904" s="537"/>
      <c r="G4904" s="351">
        <f>D4900*F4904</f>
        <v>0</v>
      </c>
      <c r="H4904" s="463"/>
      <c r="I4904" s="354">
        <f>D4900*F4904*H4904</f>
        <v>0</v>
      </c>
      <c r="J4904" s="1033"/>
    </row>
    <row r="4905" spans="2:10" s="115" customFormat="1" ht="15.95" hidden="1" customHeight="1">
      <c r="B4905" s="1025"/>
      <c r="C4905" s="1028"/>
      <c r="D4905" s="1031"/>
      <c r="E4905" s="196" t="s">
        <v>126</v>
      </c>
      <c r="F4905" s="537"/>
      <c r="G4905" s="351">
        <f>D4900*F4905</f>
        <v>0</v>
      </c>
      <c r="H4905" s="463"/>
      <c r="I4905" s="354">
        <f>D4900*F4905*H4905</f>
        <v>0</v>
      </c>
      <c r="J4905" s="1034"/>
    </row>
    <row r="4906" spans="2:10" s="115" customFormat="1" ht="15.95" hidden="1" customHeight="1">
      <c r="B4906" s="1023">
        <v>817</v>
      </c>
      <c r="C4906" s="1026"/>
      <c r="D4906" s="1029"/>
      <c r="E4906" s="196" t="s">
        <v>128</v>
      </c>
      <c r="F4906" s="537"/>
      <c r="G4906" s="351">
        <f>D4906*F4906</f>
        <v>0</v>
      </c>
      <c r="H4906" s="463"/>
      <c r="I4906" s="354">
        <f t="shared" ref="I4906" si="1418">D4906*F4906*H4906</f>
        <v>0</v>
      </c>
      <c r="J4906" s="1032">
        <f>SUM(I4906:I4911)</f>
        <v>0</v>
      </c>
    </row>
    <row r="4907" spans="2:10" s="115" customFormat="1" ht="15.95" hidden="1" customHeight="1">
      <c r="B4907" s="1024"/>
      <c r="C4907" s="1027"/>
      <c r="D4907" s="1030"/>
      <c r="E4907" s="196" t="s">
        <v>259</v>
      </c>
      <c r="F4907" s="537"/>
      <c r="G4907" s="351">
        <f>D4906*F4907</f>
        <v>0</v>
      </c>
      <c r="H4907" s="463"/>
      <c r="I4907" s="354">
        <f t="shared" ref="I4907" si="1419">D4906*F4907*H4907</f>
        <v>0</v>
      </c>
      <c r="J4907" s="1033"/>
    </row>
    <row r="4908" spans="2:10" s="115" customFormat="1" ht="15.95" hidden="1" customHeight="1">
      <c r="B4908" s="1024"/>
      <c r="C4908" s="1027"/>
      <c r="D4908" s="1030"/>
      <c r="E4908" s="196" t="s">
        <v>243</v>
      </c>
      <c r="F4908" s="537"/>
      <c r="G4908" s="351">
        <f>D4906*F4908</f>
        <v>0</v>
      </c>
      <c r="H4908" s="463"/>
      <c r="I4908" s="354">
        <f>D4906*F4908*H4908</f>
        <v>0</v>
      </c>
      <c r="J4908" s="1033"/>
    </row>
    <row r="4909" spans="2:10" s="115" customFormat="1" ht="15.95" hidden="1" customHeight="1">
      <c r="B4909" s="1024"/>
      <c r="C4909" s="1027"/>
      <c r="D4909" s="1030"/>
      <c r="E4909" s="196" t="s">
        <v>260</v>
      </c>
      <c r="F4909" s="537"/>
      <c r="G4909" s="351">
        <f>D4906*F4909</f>
        <v>0</v>
      </c>
      <c r="H4909" s="463"/>
      <c r="I4909" s="354">
        <f>D4906*F4909*H4909</f>
        <v>0</v>
      </c>
      <c r="J4909" s="1033"/>
    </row>
    <row r="4910" spans="2:10" s="115" customFormat="1" ht="15.95" hidden="1" customHeight="1">
      <c r="B4910" s="1024"/>
      <c r="C4910" s="1027"/>
      <c r="D4910" s="1030"/>
      <c r="E4910" s="196" t="s">
        <v>261</v>
      </c>
      <c r="F4910" s="537"/>
      <c r="G4910" s="351">
        <f>D4906*F4910</f>
        <v>0</v>
      </c>
      <c r="H4910" s="463"/>
      <c r="I4910" s="354">
        <f>D4906*F4910*H4910</f>
        <v>0</v>
      </c>
      <c r="J4910" s="1033"/>
    </row>
    <row r="4911" spans="2:10" s="115" customFormat="1" ht="15.95" hidden="1" customHeight="1">
      <c r="B4911" s="1025"/>
      <c r="C4911" s="1028"/>
      <c r="D4911" s="1031"/>
      <c r="E4911" s="196" t="s">
        <v>126</v>
      </c>
      <c r="F4911" s="537"/>
      <c r="G4911" s="351">
        <f>D4906*F4911</f>
        <v>0</v>
      </c>
      <c r="H4911" s="463"/>
      <c r="I4911" s="354">
        <f>D4906*F4911*H4911</f>
        <v>0</v>
      </c>
      <c r="J4911" s="1034"/>
    </row>
    <row r="4912" spans="2:10" s="115" customFormat="1" ht="15.95" hidden="1" customHeight="1">
      <c r="B4912" s="1023">
        <v>818</v>
      </c>
      <c r="C4912" s="1026"/>
      <c r="D4912" s="1029"/>
      <c r="E4912" s="196" t="s">
        <v>128</v>
      </c>
      <c r="F4912" s="537"/>
      <c r="G4912" s="351">
        <f>D4912*F4912</f>
        <v>0</v>
      </c>
      <c r="H4912" s="463"/>
      <c r="I4912" s="354">
        <f t="shared" ref="I4912" si="1420">D4912*F4912*H4912</f>
        <v>0</v>
      </c>
      <c r="J4912" s="1032">
        <f>SUM(I4912:I4917)</f>
        <v>0</v>
      </c>
    </row>
    <row r="4913" spans="2:10" s="115" customFormat="1" ht="15.95" hidden="1" customHeight="1">
      <c r="B4913" s="1024"/>
      <c r="C4913" s="1027"/>
      <c r="D4913" s="1030"/>
      <c r="E4913" s="196" t="s">
        <v>259</v>
      </c>
      <c r="F4913" s="537"/>
      <c r="G4913" s="351">
        <f>D4912*F4913</f>
        <v>0</v>
      </c>
      <c r="H4913" s="463"/>
      <c r="I4913" s="354">
        <f t="shared" ref="I4913" si="1421">D4912*F4913*H4913</f>
        <v>0</v>
      </c>
      <c r="J4913" s="1033"/>
    </row>
    <row r="4914" spans="2:10" s="115" customFormat="1" ht="15.95" hidden="1" customHeight="1">
      <c r="B4914" s="1024"/>
      <c r="C4914" s="1027"/>
      <c r="D4914" s="1030"/>
      <c r="E4914" s="196" t="s">
        <v>243</v>
      </c>
      <c r="F4914" s="537"/>
      <c r="G4914" s="351">
        <f>D4912*F4914</f>
        <v>0</v>
      </c>
      <c r="H4914" s="463"/>
      <c r="I4914" s="354">
        <f>D4912*F4914*H4914</f>
        <v>0</v>
      </c>
      <c r="J4914" s="1033"/>
    </row>
    <row r="4915" spans="2:10" s="115" customFormat="1" ht="15.95" hidden="1" customHeight="1">
      <c r="B4915" s="1024"/>
      <c r="C4915" s="1027"/>
      <c r="D4915" s="1030"/>
      <c r="E4915" s="196" t="s">
        <v>260</v>
      </c>
      <c r="F4915" s="537"/>
      <c r="G4915" s="351">
        <f>D4912*F4915</f>
        <v>0</v>
      </c>
      <c r="H4915" s="463"/>
      <c r="I4915" s="354">
        <f>D4912*F4915*H4915</f>
        <v>0</v>
      </c>
      <c r="J4915" s="1033"/>
    </row>
    <row r="4916" spans="2:10" s="115" customFormat="1" ht="15.95" hidden="1" customHeight="1">
      <c r="B4916" s="1024"/>
      <c r="C4916" s="1027"/>
      <c r="D4916" s="1030"/>
      <c r="E4916" s="196" t="s">
        <v>261</v>
      </c>
      <c r="F4916" s="537"/>
      <c r="G4916" s="351">
        <f>D4912*F4916</f>
        <v>0</v>
      </c>
      <c r="H4916" s="463"/>
      <c r="I4916" s="354">
        <f>D4912*F4916*H4916</f>
        <v>0</v>
      </c>
      <c r="J4916" s="1033"/>
    </row>
    <row r="4917" spans="2:10" s="115" customFormat="1" ht="15.95" hidden="1" customHeight="1">
      <c r="B4917" s="1025"/>
      <c r="C4917" s="1028"/>
      <c r="D4917" s="1031"/>
      <c r="E4917" s="196" t="s">
        <v>126</v>
      </c>
      <c r="F4917" s="537"/>
      <c r="G4917" s="351">
        <f>D4912*F4917</f>
        <v>0</v>
      </c>
      <c r="H4917" s="463"/>
      <c r="I4917" s="354">
        <f>D4912*F4917*H4917</f>
        <v>0</v>
      </c>
      <c r="J4917" s="1034"/>
    </row>
    <row r="4918" spans="2:10" s="115" customFormat="1" ht="15.95" hidden="1" customHeight="1">
      <c r="B4918" s="1023">
        <v>819</v>
      </c>
      <c r="C4918" s="1026"/>
      <c r="D4918" s="1029"/>
      <c r="E4918" s="196" t="s">
        <v>128</v>
      </c>
      <c r="F4918" s="537"/>
      <c r="G4918" s="351">
        <f>D4918*F4918</f>
        <v>0</v>
      </c>
      <c r="H4918" s="463"/>
      <c r="I4918" s="354">
        <f t="shared" ref="I4918" si="1422">D4918*F4918*H4918</f>
        <v>0</v>
      </c>
      <c r="J4918" s="1032">
        <f>SUM(I4918:I4923)</f>
        <v>0</v>
      </c>
    </row>
    <row r="4919" spans="2:10" s="115" customFormat="1" ht="15" hidden="1" customHeight="1">
      <c r="B4919" s="1024"/>
      <c r="C4919" s="1027"/>
      <c r="D4919" s="1030"/>
      <c r="E4919" s="196" t="s">
        <v>259</v>
      </c>
      <c r="F4919" s="537"/>
      <c r="G4919" s="351">
        <f>D4918*F4919</f>
        <v>0</v>
      </c>
      <c r="H4919" s="463"/>
      <c r="I4919" s="354">
        <f t="shared" ref="I4919" si="1423">D4918*F4919*H4919</f>
        <v>0</v>
      </c>
      <c r="J4919" s="1033"/>
    </row>
    <row r="4920" spans="2:10" s="115" customFormat="1" ht="15.95" hidden="1" customHeight="1">
      <c r="B4920" s="1024"/>
      <c r="C4920" s="1027"/>
      <c r="D4920" s="1030"/>
      <c r="E4920" s="196" t="s">
        <v>243</v>
      </c>
      <c r="F4920" s="537"/>
      <c r="G4920" s="351">
        <f>D4918*F4920</f>
        <v>0</v>
      </c>
      <c r="H4920" s="463"/>
      <c r="I4920" s="354">
        <f>D4918*F4920*H4920</f>
        <v>0</v>
      </c>
      <c r="J4920" s="1033"/>
    </row>
    <row r="4921" spans="2:10" s="115" customFormat="1" ht="15.95" hidden="1" customHeight="1">
      <c r="B4921" s="1024"/>
      <c r="C4921" s="1027"/>
      <c r="D4921" s="1030"/>
      <c r="E4921" s="196" t="s">
        <v>260</v>
      </c>
      <c r="F4921" s="537"/>
      <c r="G4921" s="351">
        <f>D4918*F4921</f>
        <v>0</v>
      </c>
      <c r="H4921" s="463"/>
      <c r="I4921" s="354">
        <f>D4918*F4921*H4921</f>
        <v>0</v>
      </c>
      <c r="J4921" s="1033"/>
    </row>
    <row r="4922" spans="2:10" s="115" customFormat="1" ht="15.95" hidden="1" customHeight="1">
      <c r="B4922" s="1024"/>
      <c r="C4922" s="1027"/>
      <c r="D4922" s="1030"/>
      <c r="E4922" s="196" t="s">
        <v>261</v>
      </c>
      <c r="F4922" s="537"/>
      <c r="G4922" s="351">
        <f>D4918*F4922</f>
        <v>0</v>
      </c>
      <c r="H4922" s="463"/>
      <c r="I4922" s="354">
        <f>D4918*F4922*H4922</f>
        <v>0</v>
      </c>
      <c r="J4922" s="1033"/>
    </row>
    <row r="4923" spans="2:10" s="115" customFormat="1" ht="15.95" hidden="1" customHeight="1">
      <c r="B4923" s="1025"/>
      <c r="C4923" s="1028"/>
      <c r="D4923" s="1031"/>
      <c r="E4923" s="196" t="s">
        <v>126</v>
      </c>
      <c r="F4923" s="537"/>
      <c r="G4923" s="351">
        <f>D4918*F4923</f>
        <v>0</v>
      </c>
      <c r="H4923" s="463"/>
      <c r="I4923" s="354">
        <f>D4918*F4923*H4923</f>
        <v>0</v>
      </c>
      <c r="J4923" s="1034"/>
    </row>
    <row r="4924" spans="2:10" s="115" customFormat="1" ht="15.95" hidden="1" customHeight="1">
      <c r="B4924" s="1023">
        <v>820</v>
      </c>
      <c r="C4924" s="1026"/>
      <c r="D4924" s="1029"/>
      <c r="E4924" s="196" t="s">
        <v>128</v>
      </c>
      <c r="F4924" s="537"/>
      <c r="G4924" s="351">
        <f>D4924*F4924</f>
        <v>0</v>
      </c>
      <c r="H4924" s="463"/>
      <c r="I4924" s="354">
        <f t="shared" ref="I4924" si="1424">D4924*F4924*H4924</f>
        <v>0</v>
      </c>
      <c r="J4924" s="1032">
        <f>SUM(I4924:I4929)</f>
        <v>0</v>
      </c>
    </row>
    <row r="4925" spans="2:10" s="115" customFormat="1" ht="15.95" hidden="1" customHeight="1">
      <c r="B4925" s="1024"/>
      <c r="C4925" s="1027"/>
      <c r="D4925" s="1030"/>
      <c r="E4925" s="196" t="s">
        <v>259</v>
      </c>
      <c r="F4925" s="537"/>
      <c r="G4925" s="351">
        <f>D4924*F4925</f>
        <v>0</v>
      </c>
      <c r="H4925" s="463"/>
      <c r="I4925" s="354">
        <f t="shared" ref="I4925" si="1425">D4924*F4925*H4925</f>
        <v>0</v>
      </c>
      <c r="J4925" s="1033"/>
    </row>
    <row r="4926" spans="2:10" s="115" customFormat="1" ht="15.95" hidden="1" customHeight="1">
      <c r="B4926" s="1024"/>
      <c r="C4926" s="1027"/>
      <c r="D4926" s="1030"/>
      <c r="E4926" s="196" t="s">
        <v>243</v>
      </c>
      <c r="F4926" s="537"/>
      <c r="G4926" s="351">
        <f>D4924*F4926</f>
        <v>0</v>
      </c>
      <c r="H4926" s="463"/>
      <c r="I4926" s="354">
        <f>D4924*F4926*H4926</f>
        <v>0</v>
      </c>
      <c r="J4926" s="1033"/>
    </row>
    <row r="4927" spans="2:10" s="115" customFormat="1" ht="15.95" hidden="1" customHeight="1">
      <c r="B4927" s="1024"/>
      <c r="C4927" s="1027"/>
      <c r="D4927" s="1030"/>
      <c r="E4927" s="196" t="s">
        <v>260</v>
      </c>
      <c r="F4927" s="537"/>
      <c r="G4927" s="351">
        <f>D4924*F4927</f>
        <v>0</v>
      </c>
      <c r="H4927" s="463"/>
      <c r="I4927" s="354">
        <f>D4924*F4927*H4927</f>
        <v>0</v>
      </c>
      <c r="J4927" s="1033"/>
    </row>
    <row r="4928" spans="2:10" s="115" customFormat="1" ht="15.95" hidden="1" customHeight="1">
      <c r="B4928" s="1024"/>
      <c r="C4928" s="1027"/>
      <c r="D4928" s="1030"/>
      <c r="E4928" s="196" t="s">
        <v>261</v>
      </c>
      <c r="F4928" s="537"/>
      <c r="G4928" s="351">
        <f>D4924*F4928</f>
        <v>0</v>
      </c>
      <c r="H4928" s="463"/>
      <c r="I4928" s="354">
        <f>D4924*F4928*H4928</f>
        <v>0</v>
      </c>
      <c r="J4928" s="1033"/>
    </row>
    <row r="4929" spans="2:10" s="115" customFormat="1" ht="15.95" hidden="1" customHeight="1">
      <c r="B4929" s="1025"/>
      <c r="C4929" s="1028"/>
      <c r="D4929" s="1031"/>
      <c r="E4929" s="196" t="s">
        <v>126</v>
      </c>
      <c r="F4929" s="537"/>
      <c r="G4929" s="351">
        <f>D4924*F4929</f>
        <v>0</v>
      </c>
      <c r="H4929" s="463"/>
      <c r="I4929" s="354">
        <f>D4924*F4929*H4929</f>
        <v>0</v>
      </c>
      <c r="J4929" s="1034"/>
    </row>
    <row r="4930" spans="2:10" s="115" customFormat="1" ht="15.95" hidden="1" customHeight="1">
      <c r="B4930" s="1023">
        <v>821</v>
      </c>
      <c r="C4930" s="1026"/>
      <c r="D4930" s="1029"/>
      <c r="E4930" s="196" t="s">
        <v>128</v>
      </c>
      <c r="F4930" s="537"/>
      <c r="G4930" s="351">
        <f>D4930*F4930</f>
        <v>0</v>
      </c>
      <c r="H4930" s="463"/>
      <c r="I4930" s="354">
        <f t="shared" ref="I4930" si="1426">D4930*F4930*H4930</f>
        <v>0</v>
      </c>
      <c r="J4930" s="1032">
        <f>SUM(I4930:I4935)</f>
        <v>0</v>
      </c>
    </row>
    <row r="4931" spans="2:10" s="115" customFormat="1" ht="15.95" hidden="1" customHeight="1">
      <c r="B4931" s="1024"/>
      <c r="C4931" s="1027"/>
      <c r="D4931" s="1030"/>
      <c r="E4931" s="196" t="s">
        <v>259</v>
      </c>
      <c r="F4931" s="537"/>
      <c r="G4931" s="351">
        <f>D4930*F4931</f>
        <v>0</v>
      </c>
      <c r="H4931" s="463"/>
      <c r="I4931" s="354">
        <f t="shared" ref="I4931" si="1427">D4930*F4931*H4931</f>
        <v>0</v>
      </c>
      <c r="J4931" s="1033"/>
    </row>
    <row r="4932" spans="2:10" s="115" customFormat="1" ht="15.95" hidden="1" customHeight="1">
      <c r="B4932" s="1024"/>
      <c r="C4932" s="1027"/>
      <c r="D4932" s="1030"/>
      <c r="E4932" s="196" t="s">
        <v>243</v>
      </c>
      <c r="F4932" s="537"/>
      <c r="G4932" s="351">
        <f>D4930*F4932</f>
        <v>0</v>
      </c>
      <c r="H4932" s="463"/>
      <c r="I4932" s="354">
        <f>D4930*F4932*H4932</f>
        <v>0</v>
      </c>
      <c r="J4932" s="1033"/>
    </row>
    <row r="4933" spans="2:10" s="115" customFormat="1" ht="15.95" hidden="1" customHeight="1">
      <c r="B4933" s="1024"/>
      <c r="C4933" s="1027"/>
      <c r="D4933" s="1030"/>
      <c r="E4933" s="196" t="s">
        <v>260</v>
      </c>
      <c r="F4933" s="537"/>
      <c r="G4933" s="351">
        <f>D4930*F4933</f>
        <v>0</v>
      </c>
      <c r="H4933" s="463"/>
      <c r="I4933" s="354">
        <f>D4930*F4933*H4933</f>
        <v>0</v>
      </c>
      <c r="J4933" s="1033"/>
    </row>
    <row r="4934" spans="2:10" s="115" customFormat="1" ht="15.95" hidden="1" customHeight="1">
      <c r="B4934" s="1024"/>
      <c r="C4934" s="1027"/>
      <c r="D4934" s="1030"/>
      <c r="E4934" s="196" t="s">
        <v>261</v>
      </c>
      <c r="F4934" s="537"/>
      <c r="G4934" s="351">
        <f>D4930*F4934</f>
        <v>0</v>
      </c>
      <c r="H4934" s="463"/>
      <c r="I4934" s="354">
        <f>D4930*F4934*H4934</f>
        <v>0</v>
      </c>
      <c r="J4934" s="1033"/>
    </row>
    <row r="4935" spans="2:10" s="115" customFormat="1" ht="15.95" hidden="1" customHeight="1">
      <c r="B4935" s="1025"/>
      <c r="C4935" s="1028"/>
      <c r="D4935" s="1031"/>
      <c r="E4935" s="196" t="s">
        <v>126</v>
      </c>
      <c r="F4935" s="537"/>
      <c r="G4935" s="351">
        <f>D4930*F4935</f>
        <v>0</v>
      </c>
      <c r="H4935" s="463"/>
      <c r="I4935" s="354">
        <f>D4930*F4935*H4935</f>
        <v>0</v>
      </c>
      <c r="J4935" s="1034"/>
    </row>
    <row r="4936" spans="2:10" s="115" customFormat="1" ht="15.95" hidden="1" customHeight="1">
      <c r="B4936" s="1023">
        <v>822</v>
      </c>
      <c r="C4936" s="1026"/>
      <c r="D4936" s="1029"/>
      <c r="E4936" s="196" t="s">
        <v>128</v>
      </c>
      <c r="F4936" s="537"/>
      <c r="G4936" s="351">
        <f>D4936*F4936</f>
        <v>0</v>
      </c>
      <c r="H4936" s="463"/>
      <c r="I4936" s="354">
        <f t="shared" ref="I4936" si="1428">D4936*F4936*H4936</f>
        <v>0</v>
      </c>
      <c r="J4936" s="1032">
        <f>SUM(I4936:I4941)</f>
        <v>0</v>
      </c>
    </row>
    <row r="4937" spans="2:10" s="115" customFormat="1" ht="15.95" hidden="1" customHeight="1">
      <c r="B4937" s="1024"/>
      <c r="C4937" s="1027"/>
      <c r="D4937" s="1030"/>
      <c r="E4937" s="196" t="s">
        <v>259</v>
      </c>
      <c r="F4937" s="537"/>
      <c r="G4937" s="351">
        <f>D4936*F4937</f>
        <v>0</v>
      </c>
      <c r="H4937" s="463"/>
      <c r="I4937" s="354">
        <f t="shared" ref="I4937" si="1429">D4936*F4937*H4937</f>
        <v>0</v>
      </c>
      <c r="J4937" s="1033"/>
    </row>
    <row r="4938" spans="2:10" s="115" customFormat="1" ht="15.95" hidden="1" customHeight="1">
      <c r="B4938" s="1024"/>
      <c r="C4938" s="1027"/>
      <c r="D4938" s="1030"/>
      <c r="E4938" s="196" t="s">
        <v>243</v>
      </c>
      <c r="F4938" s="537"/>
      <c r="G4938" s="351">
        <f>D4936*F4938</f>
        <v>0</v>
      </c>
      <c r="H4938" s="463"/>
      <c r="I4938" s="354">
        <f>D4936*F4938*H4938</f>
        <v>0</v>
      </c>
      <c r="J4938" s="1033"/>
    </row>
    <row r="4939" spans="2:10" s="115" customFormat="1" ht="15.95" hidden="1" customHeight="1">
      <c r="B4939" s="1024"/>
      <c r="C4939" s="1027"/>
      <c r="D4939" s="1030"/>
      <c r="E4939" s="196" t="s">
        <v>260</v>
      </c>
      <c r="F4939" s="537"/>
      <c r="G4939" s="351">
        <f>D4936*F4939</f>
        <v>0</v>
      </c>
      <c r="H4939" s="463"/>
      <c r="I4939" s="354">
        <f>D4936*F4939*H4939</f>
        <v>0</v>
      </c>
      <c r="J4939" s="1033"/>
    </row>
    <row r="4940" spans="2:10" s="115" customFormat="1" ht="15.95" hidden="1" customHeight="1">
      <c r="B4940" s="1024"/>
      <c r="C4940" s="1027"/>
      <c r="D4940" s="1030"/>
      <c r="E4940" s="196" t="s">
        <v>261</v>
      </c>
      <c r="F4940" s="537"/>
      <c r="G4940" s="351">
        <f>D4936*F4940</f>
        <v>0</v>
      </c>
      <c r="H4940" s="463"/>
      <c r="I4940" s="354">
        <f>D4936*F4940*H4940</f>
        <v>0</v>
      </c>
      <c r="J4940" s="1033"/>
    </row>
    <row r="4941" spans="2:10" s="115" customFormat="1" ht="15.95" hidden="1" customHeight="1">
      <c r="B4941" s="1025"/>
      <c r="C4941" s="1028"/>
      <c r="D4941" s="1031"/>
      <c r="E4941" s="196" t="s">
        <v>126</v>
      </c>
      <c r="F4941" s="537"/>
      <c r="G4941" s="351">
        <f>D4936*F4941</f>
        <v>0</v>
      </c>
      <c r="H4941" s="463"/>
      <c r="I4941" s="354">
        <f>D4936*F4941*H4941</f>
        <v>0</v>
      </c>
      <c r="J4941" s="1034"/>
    </row>
    <row r="4942" spans="2:10" s="115" customFormat="1" ht="15.95" hidden="1" customHeight="1">
      <c r="B4942" s="1023">
        <v>823</v>
      </c>
      <c r="C4942" s="1026"/>
      <c r="D4942" s="1029"/>
      <c r="E4942" s="196" t="s">
        <v>128</v>
      </c>
      <c r="F4942" s="537"/>
      <c r="G4942" s="351">
        <f>D4942*F4942</f>
        <v>0</v>
      </c>
      <c r="H4942" s="463"/>
      <c r="I4942" s="354">
        <f t="shared" ref="I4942" si="1430">D4942*F4942*H4942</f>
        <v>0</v>
      </c>
      <c r="J4942" s="1032">
        <f>SUM(I4942:I4947)</f>
        <v>0</v>
      </c>
    </row>
    <row r="4943" spans="2:10" s="115" customFormat="1" ht="15.95" hidden="1" customHeight="1">
      <c r="B4943" s="1024"/>
      <c r="C4943" s="1027"/>
      <c r="D4943" s="1030"/>
      <c r="E4943" s="196" t="s">
        <v>259</v>
      </c>
      <c r="F4943" s="537"/>
      <c r="G4943" s="351">
        <f>D4942*F4943</f>
        <v>0</v>
      </c>
      <c r="H4943" s="463"/>
      <c r="I4943" s="354">
        <f t="shared" ref="I4943" si="1431">D4942*F4943*H4943</f>
        <v>0</v>
      </c>
      <c r="J4943" s="1033"/>
    </row>
    <row r="4944" spans="2:10" s="115" customFormat="1" ht="15.95" hidden="1" customHeight="1">
      <c r="B4944" s="1024"/>
      <c r="C4944" s="1027"/>
      <c r="D4944" s="1030"/>
      <c r="E4944" s="196" t="s">
        <v>243</v>
      </c>
      <c r="F4944" s="537"/>
      <c r="G4944" s="351">
        <f>D4942*F4944</f>
        <v>0</v>
      </c>
      <c r="H4944" s="463"/>
      <c r="I4944" s="354">
        <f>D4942*F4944*H4944</f>
        <v>0</v>
      </c>
      <c r="J4944" s="1033"/>
    </row>
    <row r="4945" spans="2:10" s="115" customFormat="1" ht="15.95" hidden="1" customHeight="1">
      <c r="B4945" s="1024"/>
      <c r="C4945" s="1027"/>
      <c r="D4945" s="1030"/>
      <c r="E4945" s="196" t="s">
        <v>260</v>
      </c>
      <c r="F4945" s="537"/>
      <c r="G4945" s="351">
        <f>D4942*F4945</f>
        <v>0</v>
      </c>
      <c r="H4945" s="463"/>
      <c r="I4945" s="354">
        <f>D4942*F4945*H4945</f>
        <v>0</v>
      </c>
      <c r="J4945" s="1033"/>
    </row>
    <row r="4946" spans="2:10" s="115" customFormat="1" ht="15.95" hidden="1" customHeight="1">
      <c r="B4946" s="1024"/>
      <c r="C4946" s="1027"/>
      <c r="D4946" s="1030"/>
      <c r="E4946" s="196" t="s">
        <v>261</v>
      </c>
      <c r="F4946" s="537"/>
      <c r="G4946" s="351">
        <f>D4942*F4946</f>
        <v>0</v>
      </c>
      <c r="H4946" s="463"/>
      <c r="I4946" s="354">
        <f>D4942*F4946*H4946</f>
        <v>0</v>
      </c>
      <c r="J4946" s="1033"/>
    </row>
    <row r="4947" spans="2:10" s="115" customFormat="1" ht="15.95" hidden="1" customHeight="1">
      <c r="B4947" s="1025"/>
      <c r="C4947" s="1028"/>
      <c r="D4947" s="1031"/>
      <c r="E4947" s="196" t="s">
        <v>126</v>
      </c>
      <c r="F4947" s="537"/>
      <c r="G4947" s="351">
        <f>D4942*F4947</f>
        <v>0</v>
      </c>
      <c r="H4947" s="463"/>
      <c r="I4947" s="354">
        <f>D4942*F4947*H4947</f>
        <v>0</v>
      </c>
      <c r="J4947" s="1034"/>
    </row>
    <row r="4948" spans="2:10" s="115" customFormat="1" ht="15.95" hidden="1" customHeight="1">
      <c r="B4948" s="1023">
        <v>824</v>
      </c>
      <c r="C4948" s="1026"/>
      <c r="D4948" s="1029"/>
      <c r="E4948" s="196" t="s">
        <v>128</v>
      </c>
      <c r="F4948" s="537"/>
      <c r="G4948" s="351">
        <f>D4948*F4948</f>
        <v>0</v>
      </c>
      <c r="H4948" s="463"/>
      <c r="I4948" s="354">
        <f t="shared" ref="I4948" si="1432">D4948*F4948*H4948</f>
        <v>0</v>
      </c>
      <c r="J4948" s="1032">
        <f>SUM(I4948:I4953)</f>
        <v>0</v>
      </c>
    </row>
    <row r="4949" spans="2:10" s="115" customFormat="1" ht="15.95" hidden="1" customHeight="1">
      <c r="B4949" s="1024"/>
      <c r="C4949" s="1027"/>
      <c r="D4949" s="1030"/>
      <c r="E4949" s="196" t="s">
        <v>259</v>
      </c>
      <c r="F4949" s="537"/>
      <c r="G4949" s="351">
        <f>D4948*F4949</f>
        <v>0</v>
      </c>
      <c r="H4949" s="463"/>
      <c r="I4949" s="354">
        <f t="shared" ref="I4949" si="1433">D4948*F4949*H4949</f>
        <v>0</v>
      </c>
      <c r="J4949" s="1033"/>
    </row>
    <row r="4950" spans="2:10" s="115" customFormat="1" ht="15.95" hidden="1" customHeight="1">
      <c r="B4950" s="1024"/>
      <c r="C4950" s="1027"/>
      <c r="D4950" s="1030"/>
      <c r="E4950" s="196" t="s">
        <v>243</v>
      </c>
      <c r="F4950" s="537"/>
      <c r="G4950" s="351">
        <f>D4948*F4950</f>
        <v>0</v>
      </c>
      <c r="H4950" s="463"/>
      <c r="I4950" s="354">
        <f>D4948*F4950*H4950</f>
        <v>0</v>
      </c>
      <c r="J4950" s="1033"/>
    </row>
    <row r="4951" spans="2:10" s="115" customFormat="1" ht="15.95" hidden="1" customHeight="1">
      <c r="B4951" s="1024"/>
      <c r="C4951" s="1027"/>
      <c r="D4951" s="1030"/>
      <c r="E4951" s="196" t="s">
        <v>260</v>
      </c>
      <c r="F4951" s="537"/>
      <c r="G4951" s="351">
        <f>D4948*F4951</f>
        <v>0</v>
      </c>
      <c r="H4951" s="463"/>
      <c r="I4951" s="354">
        <f>D4948*F4951*H4951</f>
        <v>0</v>
      </c>
      <c r="J4951" s="1033"/>
    </row>
    <row r="4952" spans="2:10" s="115" customFormat="1" ht="15.95" hidden="1" customHeight="1">
      <c r="B4952" s="1024"/>
      <c r="C4952" s="1027"/>
      <c r="D4952" s="1030"/>
      <c r="E4952" s="196" t="s">
        <v>261</v>
      </c>
      <c r="F4952" s="537"/>
      <c r="G4952" s="351">
        <f>D4948*F4952</f>
        <v>0</v>
      </c>
      <c r="H4952" s="463"/>
      <c r="I4952" s="354">
        <f>D4948*F4952*H4952</f>
        <v>0</v>
      </c>
      <c r="J4952" s="1033"/>
    </row>
    <row r="4953" spans="2:10" s="115" customFormat="1" ht="15.95" hidden="1" customHeight="1">
      <c r="B4953" s="1025"/>
      <c r="C4953" s="1028"/>
      <c r="D4953" s="1031"/>
      <c r="E4953" s="196" t="s">
        <v>126</v>
      </c>
      <c r="F4953" s="537"/>
      <c r="G4953" s="351">
        <f>D4948*F4953</f>
        <v>0</v>
      </c>
      <c r="H4953" s="463"/>
      <c r="I4953" s="354">
        <f>D4948*F4953*H4953</f>
        <v>0</v>
      </c>
      <c r="J4953" s="1034"/>
    </row>
    <row r="4954" spans="2:10" s="115" customFormat="1" ht="15.95" hidden="1" customHeight="1">
      <c r="B4954" s="1023">
        <v>825</v>
      </c>
      <c r="C4954" s="1026"/>
      <c r="D4954" s="1029"/>
      <c r="E4954" s="196" t="s">
        <v>128</v>
      </c>
      <c r="F4954" s="537"/>
      <c r="G4954" s="351">
        <f>D4954*F4954</f>
        <v>0</v>
      </c>
      <c r="H4954" s="463"/>
      <c r="I4954" s="354">
        <f t="shared" ref="I4954" si="1434">D4954*F4954*H4954</f>
        <v>0</v>
      </c>
      <c r="J4954" s="1032">
        <f>SUM(I4954:I4959)</f>
        <v>0</v>
      </c>
    </row>
    <row r="4955" spans="2:10" s="115" customFormat="1" ht="15.95" hidden="1" customHeight="1">
      <c r="B4955" s="1024"/>
      <c r="C4955" s="1027"/>
      <c r="D4955" s="1030"/>
      <c r="E4955" s="196" t="s">
        <v>259</v>
      </c>
      <c r="F4955" s="537"/>
      <c r="G4955" s="351">
        <f>D4954*F4955</f>
        <v>0</v>
      </c>
      <c r="H4955" s="463"/>
      <c r="I4955" s="354">
        <f t="shared" ref="I4955" si="1435">D4954*F4955*H4955</f>
        <v>0</v>
      </c>
      <c r="J4955" s="1033"/>
    </row>
    <row r="4956" spans="2:10" s="115" customFormat="1" ht="15.95" hidden="1" customHeight="1">
      <c r="B4956" s="1024"/>
      <c r="C4956" s="1027"/>
      <c r="D4956" s="1030"/>
      <c r="E4956" s="196" t="s">
        <v>243</v>
      </c>
      <c r="F4956" s="537"/>
      <c r="G4956" s="351">
        <f>D4954*F4956</f>
        <v>0</v>
      </c>
      <c r="H4956" s="463"/>
      <c r="I4956" s="354">
        <f>D4954*F4956*H4956</f>
        <v>0</v>
      </c>
      <c r="J4956" s="1033"/>
    </row>
    <row r="4957" spans="2:10" s="115" customFormat="1" ht="15.95" hidden="1" customHeight="1">
      <c r="B4957" s="1024"/>
      <c r="C4957" s="1027"/>
      <c r="D4957" s="1030"/>
      <c r="E4957" s="196" t="s">
        <v>260</v>
      </c>
      <c r="F4957" s="537"/>
      <c r="G4957" s="351">
        <f>D4954*F4957</f>
        <v>0</v>
      </c>
      <c r="H4957" s="463"/>
      <c r="I4957" s="354">
        <f>D4954*F4957*H4957</f>
        <v>0</v>
      </c>
      <c r="J4957" s="1033"/>
    </row>
    <row r="4958" spans="2:10" s="115" customFormat="1" ht="15.95" hidden="1" customHeight="1">
      <c r="B4958" s="1024"/>
      <c r="C4958" s="1027"/>
      <c r="D4958" s="1030"/>
      <c r="E4958" s="196" t="s">
        <v>261</v>
      </c>
      <c r="F4958" s="537"/>
      <c r="G4958" s="351">
        <f>D4954*F4958</f>
        <v>0</v>
      </c>
      <c r="H4958" s="463"/>
      <c r="I4958" s="354">
        <f>D4954*F4958*H4958</f>
        <v>0</v>
      </c>
      <c r="J4958" s="1033"/>
    </row>
    <row r="4959" spans="2:10" s="115" customFormat="1" ht="15.95" hidden="1" customHeight="1">
      <c r="B4959" s="1025"/>
      <c r="C4959" s="1028"/>
      <c r="D4959" s="1031"/>
      <c r="E4959" s="196" t="s">
        <v>126</v>
      </c>
      <c r="F4959" s="537"/>
      <c r="G4959" s="351">
        <f>D4954*F4959</f>
        <v>0</v>
      </c>
      <c r="H4959" s="463"/>
      <c r="I4959" s="354">
        <f>D4954*F4959*H4959</f>
        <v>0</v>
      </c>
      <c r="J4959" s="1034"/>
    </row>
    <row r="4960" spans="2:10" s="115" customFormat="1" ht="15.95" hidden="1" customHeight="1">
      <c r="B4960" s="1023">
        <v>826</v>
      </c>
      <c r="C4960" s="1026"/>
      <c r="D4960" s="1029"/>
      <c r="E4960" s="196" t="s">
        <v>128</v>
      </c>
      <c r="F4960" s="537"/>
      <c r="G4960" s="351">
        <f>D4960*F4960</f>
        <v>0</v>
      </c>
      <c r="H4960" s="463"/>
      <c r="I4960" s="354">
        <f t="shared" ref="I4960" si="1436">D4960*F4960*H4960</f>
        <v>0</v>
      </c>
      <c r="J4960" s="1032">
        <f>SUM(I4960:I4965)</f>
        <v>0</v>
      </c>
    </row>
    <row r="4961" spans="2:10" s="115" customFormat="1" ht="15.95" hidden="1" customHeight="1">
      <c r="B4961" s="1024"/>
      <c r="C4961" s="1027"/>
      <c r="D4961" s="1030"/>
      <c r="E4961" s="196" t="s">
        <v>259</v>
      </c>
      <c r="F4961" s="537"/>
      <c r="G4961" s="351">
        <f>D4960*F4961</f>
        <v>0</v>
      </c>
      <c r="H4961" s="463"/>
      <c r="I4961" s="354">
        <f t="shared" ref="I4961" si="1437">D4960*F4961*H4961</f>
        <v>0</v>
      </c>
      <c r="J4961" s="1033"/>
    </row>
    <row r="4962" spans="2:10" s="115" customFormat="1" ht="15.95" hidden="1" customHeight="1">
      <c r="B4962" s="1024"/>
      <c r="C4962" s="1027"/>
      <c r="D4962" s="1030"/>
      <c r="E4962" s="196" t="s">
        <v>243</v>
      </c>
      <c r="F4962" s="537"/>
      <c r="G4962" s="351">
        <f>D4960*F4962</f>
        <v>0</v>
      </c>
      <c r="H4962" s="463"/>
      <c r="I4962" s="354">
        <f>D4960*F4962*H4962</f>
        <v>0</v>
      </c>
      <c r="J4962" s="1033"/>
    </row>
    <row r="4963" spans="2:10" s="115" customFormat="1" ht="15.95" hidden="1" customHeight="1">
      <c r="B4963" s="1024"/>
      <c r="C4963" s="1027"/>
      <c r="D4963" s="1030"/>
      <c r="E4963" s="196" t="s">
        <v>260</v>
      </c>
      <c r="F4963" s="537"/>
      <c r="G4963" s="351">
        <f>D4960*F4963</f>
        <v>0</v>
      </c>
      <c r="H4963" s="463"/>
      <c r="I4963" s="354">
        <f>D4960*F4963*H4963</f>
        <v>0</v>
      </c>
      <c r="J4963" s="1033"/>
    </row>
    <row r="4964" spans="2:10" s="115" customFormat="1" ht="15.95" hidden="1" customHeight="1">
      <c r="B4964" s="1024"/>
      <c r="C4964" s="1027"/>
      <c r="D4964" s="1030"/>
      <c r="E4964" s="196" t="s">
        <v>261</v>
      </c>
      <c r="F4964" s="537"/>
      <c r="G4964" s="351">
        <f>D4960*F4964</f>
        <v>0</v>
      </c>
      <c r="H4964" s="463"/>
      <c r="I4964" s="354">
        <f>D4960*F4964*H4964</f>
        <v>0</v>
      </c>
      <c r="J4964" s="1033"/>
    </row>
    <row r="4965" spans="2:10" s="115" customFormat="1" ht="15.95" hidden="1" customHeight="1">
      <c r="B4965" s="1025"/>
      <c r="C4965" s="1028"/>
      <c r="D4965" s="1031"/>
      <c r="E4965" s="196" t="s">
        <v>126</v>
      </c>
      <c r="F4965" s="537"/>
      <c r="G4965" s="351">
        <f>D4960*F4965</f>
        <v>0</v>
      </c>
      <c r="H4965" s="463"/>
      <c r="I4965" s="354">
        <f>D4960*F4965*H4965</f>
        <v>0</v>
      </c>
      <c r="J4965" s="1034"/>
    </row>
    <row r="4966" spans="2:10" s="115" customFormat="1" ht="15.95" hidden="1" customHeight="1">
      <c r="B4966" s="1023">
        <v>827</v>
      </c>
      <c r="C4966" s="1026"/>
      <c r="D4966" s="1029"/>
      <c r="E4966" s="196" t="s">
        <v>128</v>
      </c>
      <c r="F4966" s="537"/>
      <c r="G4966" s="351">
        <f>D4966*F4966</f>
        <v>0</v>
      </c>
      <c r="H4966" s="463"/>
      <c r="I4966" s="354">
        <f t="shared" ref="I4966" si="1438">D4966*F4966*H4966</f>
        <v>0</v>
      </c>
      <c r="J4966" s="1032">
        <f>SUM(I4966:I4971)</f>
        <v>0</v>
      </c>
    </row>
    <row r="4967" spans="2:10" s="115" customFormat="1" ht="15.95" hidden="1" customHeight="1">
      <c r="B4967" s="1024"/>
      <c r="C4967" s="1027"/>
      <c r="D4967" s="1030"/>
      <c r="E4967" s="196" t="s">
        <v>259</v>
      </c>
      <c r="F4967" s="537"/>
      <c r="G4967" s="351">
        <f>D4966*F4967</f>
        <v>0</v>
      </c>
      <c r="H4967" s="463"/>
      <c r="I4967" s="354">
        <f t="shared" ref="I4967" si="1439">D4966*F4967*H4967</f>
        <v>0</v>
      </c>
      <c r="J4967" s="1033"/>
    </row>
    <row r="4968" spans="2:10" s="115" customFormat="1" ht="15.95" hidden="1" customHeight="1">
      <c r="B4968" s="1024"/>
      <c r="C4968" s="1027"/>
      <c r="D4968" s="1030"/>
      <c r="E4968" s="196" t="s">
        <v>243</v>
      </c>
      <c r="F4968" s="537"/>
      <c r="G4968" s="351">
        <f>D4966*F4968</f>
        <v>0</v>
      </c>
      <c r="H4968" s="463"/>
      <c r="I4968" s="354">
        <f>D4966*F4968*H4968</f>
        <v>0</v>
      </c>
      <c r="J4968" s="1033"/>
    </row>
    <row r="4969" spans="2:10" s="115" customFormat="1" ht="15.95" hidden="1" customHeight="1">
      <c r="B4969" s="1024"/>
      <c r="C4969" s="1027"/>
      <c r="D4969" s="1030"/>
      <c r="E4969" s="196" t="s">
        <v>260</v>
      </c>
      <c r="F4969" s="537"/>
      <c r="G4969" s="351">
        <f>D4966*F4969</f>
        <v>0</v>
      </c>
      <c r="H4969" s="463"/>
      <c r="I4969" s="354">
        <f>D4966*F4969*H4969</f>
        <v>0</v>
      </c>
      <c r="J4969" s="1033"/>
    </row>
    <row r="4970" spans="2:10" s="115" customFormat="1" ht="15.95" hidden="1" customHeight="1">
      <c r="B4970" s="1024"/>
      <c r="C4970" s="1027"/>
      <c r="D4970" s="1030"/>
      <c r="E4970" s="196" t="s">
        <v>261</v>
      </c>
      <c r="F4970" s="537"/>
      <c r="G4970" s="351">
        <f>D4966*F4970</f>
        <v>0</v>
      </c>
      <c r="H4970" s="463"/>
      <c r="I4970" s="354">
        <f>D4966*F4970*H4970</f>
        <v>0</v>
      </c>
      <c r="J4970" s="1033"/>
    </row>
    <row r="4971" spans="2:10" s="115" customFormat="1" ht="15.95" hidden="1" customHeight="1">
      <c r="B4971" s="1025"/>
      <c r="C4971" s="1028"/>
      <c r="D4971" s="1031"/>
      <c r="E4971" s="196" t="s">
        <v>126</v>
      </c>
      <c r="F4971" s="537"/>
      <c r="G4971" s="351">
        <f>D4966*F4971</f>
        <v>0</v>
      </c>
      <c r="H4971" s="463"/>
      <c r="I4971" s="354">
        <f>D4966*F4971*H4971</f>
        <v>0</v>
      </c>
      <c r="J4971" s="1034"/>
    </row>
    <row r="4972" spans="2:10" s="115" customFormat="1" ht="15.95" hidden="1" customHeight="1">
      <c r="B4972" s="1023">
        <v>828</v>
      </c>
      <c r="C4972" s="1026"/>
      <c r="D4972" s="1029"/>
      <c r="E4972" s="196" t="s">
        <v>128</v>
      </c>
      <c r="F4972" s="537"/>
      <c r="G4972" s="351">
        <f>D4972*F4972</f>
        <v>0</v>
      </c>
      <c r="H4972" s="463"/>
      <c r="I4972" s="354">
        <f t="shared" ref="I4972" si="1440">D4972*F4972*H4972</f>
        <v>0</v>
      </c>
      <c r="J4972" s="1032">
        <f>SUM(I4972:I4977)</f>
        <v>0</v>
      </c>
    </row>
    <row r="4973" spans="2:10" s="115" customFormat="1" ht="15.95" hidden="1" customHeight="1">
      <c r="B4973" s="1024"/>
      <c r="C4973" s="1027"/>
      <c r="D4973" s="1030"/>
      <c r="E4973" s="196" t="s">
        <v>259</v>
      </c>
      <c r="F4973" s="537"/>
      <c r="G4973" s="351">
        <f>D4972*F4973</f>
        <v>0</v>
      </c>
      <c r="H4973" s="463"/>
      <c r="I4973" s="354">
        <f t="shared" ref="I4973" si="1441">D4972*F4973*H4973</f>
        <v>0</v>
      </c>
      <c r="J4973" s="1033"/>
    </row>
    <row r="4974" spans="2:10" s="115" customFormat="1" ht="15.95" hidden="1" customHeight="1">
      <c r="B4974" s="1024"/>
      <c r="C4974" s="1027"/>
      <c r="D4974" s="1030"/>
      <c r="E4974" s="196" t="s">
        <v>243</v>
      </c>
      <c r="F4974" s="537"/>
      <c r="G4974" s="351">
        <f>D4972*F4974</f>
        <v>0</v>
      </c>
      <c r="H4974" s="463"/>
      <c r="I4974" s="354">
        <f>D4972*F4974*H4974</f>
        <v>0</v>
      </c>
      <c r="J4974" s="1033"/>
    </row>
    <row r="4975" spans="2:10" s="115" customFormat="1" ht="15.95" hidden="1" customHeight="1">
      <c r="B4975" s="1024"/>
      <c r="C4975" s="1027"/>
      <c r="D4975" s="1030"/>
      <c r="E4975" s="196" t="s">
        <v>260</v>
      </c>
      <c r="F4975" s="537"/>
      <c r="G4975" s="351">
        <f>D4972*F4975</f>
        <v>0</v>
      </c>
      <c r="H4975" s="463"/>
      <c r="I4975" s="354">
        <f>D4972*F4975*H4975</f>
        <v>0</v>
      </c>
      <c r="J4975" s="1033"/>
    </row>
    <row r="4976" spans="2:10" s="115" customFormat="1" ht="15.95" hidden="1" customHeight="1">
      <c r="B4976" s="1024"/>
      <c r="C4976" s="1027"/>
      <c r="D4976" s="1030"/>
      <c r="E4976" s="196" t="s">
        <v>261</v>
      </c>
      <c r="F4976" s="537"/>
      <c r="G4976" s="351">
        <f>D4972*F4976</f>
        <v>0</v>
      </c>
      <c r="H4976" s="463"/>
      <c r="I4976" s="354">
        <f>D4972*F4976*H4976</f>
        <v>0</v>
      </c>
      <c r="J4976" s="1033"/>
    </row>
    <row r="4977" spans="2:10" s="115" customFormat="1" ht="15.95" hidden="1" customHeight="1">
      <c r="B4977" s="1025"/>
      <c r="C4977" s="1028"/>
      <c r="D4977" s="1031"/>
      <c r="E4977" s="196" t="s">
        <v>126</v>
      </c>
      <c r="F4977" s="537"/>
      <c r="G4977" s="351">
        <f>D4972*F4977</f>
        <v>0</v>
      </c>
      <c r="H4977" s="463"/>
      <c r="I4977" s="354">
        <f>D4972*F4977*H4977</f>
        <v>0</v>
      </c>
      <c r="J4977" s="1034"/>
    </row>
    <row r="4978" spans="2:10" s="115" customFormat="1" ht="15.95" hidden="1" customHeight="1">
      <c r="B4978" s="1023">
        <v>829</v>
      </c>
      <c r="C4978" s="1026"/>
      <c r="D4978" s="1029"/>
      <c r="E4978" s="196" t="s">
        <v>128</v>
      </c>
      <c r="F4978" s="537"/>
      <c r="G4978" s="351">
        <f>D4978*F4978</f>
        <v>0</v>
      </c>
      <c r="H4978" s="463"/>
      <c r="I4978" s="354">
        <f t="shared" ref="I4978" si="1442">D4978*F4978*H4978</f>
        <v>0</v>
      </c>
      <c r="J4978" s="1032">
        <f>SUM(I4978:I4983)</f>
        <v>0</v>
      </c>
    </row>
    <row r="4979" spans="2:10" s="115" customFormat="1" ht="15.95" hidden="1" customHeight="1">
      <c r="B4979" s="1024"/>
      <c r="C4979" s="1027"/>
      <c r="D4979" s="1030"/>
      <c r="E4979" s="196" t="s">
        <v>259</v>
      </c>
      <c r="F4979" s="537"/>
      <c r="G4979" s="351">
        <f>D4978*F4979</f>
        <v>0</v>
      </c>
      <c r="H4979" s="463"/>
      <c r="I4979" s="354">
        <f t="shared" ref="I4979" si="1443">D4978*F4979*H4979</f>
        <v>0</v>
      </c>
      <c r="J4979" s="1033"/>
    </row>
    <row r="4980" spans="2:10" s="115" customFormat="1" ht="15.95" hidden="1" customHeight="1">
      <c r="B4980" s="1024"/>
      <c r="C4980" s="1027"/>
      <c r="D4980" s="1030"/>
      <c r="E4980" s="196" t="s">
        <v>243</v>
      </c>
      <c r="F4980" s="537"/>
      <c r="G4980" s="351">
        <f>D4978*F4980</f>
        <v>0</v>
      </c>
      <c r="H4980" s="463"/>
      <c r="I4980" s="354">
        <f>D4978*F4980*H4980</f>
        <v>0</v>
      </c>
      <c r="J4980" s="1033"/>
    </row>
    <row r="4981" spans="2:10" s="115" customFormat="1" ht="15.95" hidden="1" customHeight="1">
      <c r="B4981" s="1024"/>
      <c r="C4981" s="1027"/>
      <c r="D4981" s="1030"/>
      <c r="E4981" s="196" t="s">
        <v>260</v>
      </c>
      <c r="F4981" s="537"/>
      <c r="G4981" s="351">
        <f>D4978*F4981</f>
        <v>0</v>
      </c>
      <c r="H4981" s="463"/>
      <c r="I4981" s="354">
        <f>D4978*F4981*H4981</f>
        <v>0</v>
      </c>
      <c r="J4981" s="1033"/>
    </row>
    <row r="4982" spans="2:10" s="115" customFormat="1" ht="15.95" hidden="1" customHeight="1">
      <c r="B4982" s="1024"/>
      <c r="C4982" s="1027"/>
      <c r="D4982" s="1030"/>
      <c r="E4982" s="196" t="s">
        <v>261</v>
      </c>
      <c r="F4982" s="537"/>
      <c r="G4982" s="351">
        <f>D4978*F4982</f>
        <v>0</v>
      </c>
      <c r="H4982" s="463"/>
      <c r="I4982" s="354">
        <f>D4978*F4982*H4982</f>
        <v>0</v>
      </c>
      <c r="J4982" s="1033"/>
    </row>
    <row r="4983" spans="2:10" s="115" customFormat="1" ht="15.95" hidden="1" customHeight="1">
      <c r="B4983" s="1025"/>
      <c r="C4983" s="1028"/>
      <c r="D4983" s="1031"/>
      <c r="E4983" s="196" t="s">
        <v>126</v>
      </c>
      <c r="F4983" s="537"/>
      <c r="G4983" s="351">
        <f>D4978*F4983</f>
        <v>0</v>
      </c>
      <c r="H4983" s="463"/>
      <c r="I4983" s="354">
        <f>D4978*F4983*H4983</f>
        <v>0</v>
      </c>
      <c r="J4983" s="1034"/>
    </row>
    <row r="4984" spans="2:10" s="115" customFormat="1" ht="15.95" hidden="1" customHeight="1">
      <c r="B4984" s="1023">
        <v>830</v>
      </c>
      <c r="C4984" s="1026"/>
      <c r="D4984" s="1029"/>
      <c r="E4984" s="196" t="s">
        <v>128</v>
      </c>
      <c r="F4984" s="537"/>
      <c r="G4984" s="351">
        <f>D4984*F4984</f>
        <v>0</v>
      </c>
      <c r="H4984" s="463"/>
      <c r="I4984" s="354">
        <f t="shared" ref="I4984" si="1444">D4984*F4984*H4984</f>
        <v>0</v>
      </c>
      <c r="J4984" s="1032">
        <f>SUM(I4984:I4989)</f>
        <v>0</v>
      </c>
    </row>
    <row r="4985" spans="2:10" s="115" customFormat="1" ht="15.95" hidden="1" customHeight="1">
      <c r="B4985" s="1024"/>
      <c r="C4985" s="1027"/>
      <c r="D4985" s="1030"/>
      <c r="E4985" s="196" t="s">
        <v>259</v>
      </c>
      <c r="F4985" s="537"/>
      <c r="G4985" s="351">
        <f>D4984*F4985</f>
        <v>0</v>
      </c>
      <c r="H4985" s="463"/>
      <c r="I4985" s="354">
        <f t="shared" ref="I4985" si="1445">D4984*F4985*H4985</f>
        <v>0</v>
      </c>
      <c r="J4985" s="1033"/>
    </row>
    <row r="4986" spans="2:10" s="115" customFormat="1" ht="15.95" hidden="1" customHeight="1">
      <c r="B4986" s="1024"/>
      <c r="C4986" s="1027"/>
      <c r="D4986" s="1030"/>
      <c r="E4986" s="196" t="s">
        <v>243</v>
      </c>
      <c r="F4986" s="537"/>
      <c r="G4986" s="351">
        <f>D4984*F4986</f>
        <v>0</v>
      </c>
      <c r="H4986" s="463"/>
      <c r="I4986" s="354">
        <f>D4984*F4986*H4986</f>
        <v>0</v>
      </c>
      <c r="J4986" s="1033"/>
    </row>
    <row r="4987" spans="2:10" s="115" customFormat="1" ht="15.95" hidden="1" customHeight="1">
      <c r="B4987" s="1024"/>
      <c r="C4987" s="1027"/>
      <c r="D4987" s="1030"/>
      <c r="E4987" s="196" t="s">
        <v>260</v>
      </c>
      <c r="F4987" s="537"/>
      <c r="G4987" s="351">
        <f>D4984*F4987</f>
        <v>0</v>
      </c>
      <c r="H4987" s="463"/>
      <c r="I4987" s="354">
        <f>D4984*F4987*H4987</f>
        <v>0</v>
      </c>
      <c r="J4987" s="1033"/>
    </row>
    <row r="4988" spans="2:10" s="115" customFormat="1" ht="15.95" hidden="1" customHeight="1">
      <c r="B4988" s="1024"/>
      <c r="C4988" s="1027"/>
      <c r="D4988" s="1030"/>
      <c r="E4988" s="196" t="s">
        <v>261</v>
      </c>
      <c r="F4988" s="537"/>
      <c r="G4988" s="351">
        <f>D4984*F4988</f>
        <v>0</v>
      </c>
      <c r="H4988" s="463"/>
      <c r="I4988" s="354">
        <f>D4984*F4988*H4988</f>
        <v>0</v>
      </c>
      <c r="J4988" s="1033"/>
    </row>
    <row r="4989" spans="2:10" s="115" customFormat="1" ht="15.95" hidden="1" customHeight="1">
      <c r="B4989" s="1025"/>
      <c r="C4989" s="1028"/>
      <c r="D4989" s="1031"/>
      <c r="E4989" s="196" t="s">
        <v>126</v>
      </c>
      <c r="F4989" s="537"/>
      <c r="G4989" s="351">
        <f>D4984*F4989</f>
        <v>0</v>
      </c>
      <c r="H4989" s="463"/>
      <c r="I4989" s="354">
        <f>D4984*F4989*H4989</f>
        <v>0</v>
      </c>
      <c r="J4989" s="1034"/>
    </row>
    <row r="4990" spans="2:10" s="115" customFormat="1" ht="15.95" hidden="1" customHeight="1">
      <c r="B4990" s="1023">
        <v>831</v>
      </c>
      <c r="C4990" s="1026"/>
      <c r="D4990" s="1029"/>
      <c r="E4990" s="196" t="s">
        <v>128</v>
      </c>
      <c r="F4990" s="537"/>
      <c r="G4990" s="351">
        <f>D4990*F4990</f>
        <v>0</v>
      </c>
      <c r="H4990" s="463"/>
      <c r="I4990" s="354">
        <f t="shared" ref="I4990" si="1446">D4990*F4990*H4990</f>
        <v>0</v>
      </c>
      <c r="J4990" s="1032">
        <f>SUM(I4990:I4995)</f>
        <v>0</v>
      </c>
    </row>
    <row r="4991" spans="2:10" s="115" customFormat="1" ht="15.95" hidden="1" customHeight="1">
      <c r="B4991" s="1024"/>
      <c r="C4991" s="1027"/>
      <c r="D4991" s="1030"/>
      <c r="E4991" s="196" t="s">
        <v>259</v>
      </c>
      <c r="F4991" s="537"/>
      <c r="G4991" s="351">
        <f>D4990*F4991</f>
        <v>0</v>
      </c>
      <c r="H4991" s="463"/>
      <c r="I4991" s="354">
        <f t="shared" ref="I4991" si="1447">D4990*F4991*H4991</f>
        <v>0</v>
      </c>
      <c r="J4991" s="1033"/>
    </row>
    <row r="4992" spans="2:10" s="115" customFormat="1" ht="15.95" hidden="1" customHeight="1">
      <c r="B4992" s="1024"/>
      <c r="C4992" s="1027"/>
      <c r="D4992" s="1030"/>
      <c r="E4992" s="196" t="s">
        <v>243</v>
      </c>
      <c r="F4992" s="537"/>
      <c r="G4992" s="351">
        <f>D4990*F4992</f>
        <v>0</v>
      </c>
      <c r="H4992" s="463"/>
      <c r="I4992" s="354">
        <f>D4990*F4992*H4992</f>
        <v>0</v>
      </c>
      <c r="J4992" s="1033"/>
    </row>
    <row r="4993" spans="2:10" s="115" customFormat="1" ht="15.95" hidden="1" customHeight="1">
      <c r="B4993" s="1024"/>
      <c r="C4993" s="1027"/>
      <c r="D4993" s="1030"/>
      <c r="E4993" s="196" t="s">
        <v>260</v>
      </c>
      <c r="F4993" s="537"/>
      <c r="G4993" s="351">
        <f>D4990*F4993</f>
        <v>0</v>
      </c>
      <c r="H4993" s="463"/>
      <c r="I4993" s="354">
        <f>D4990*F4993*H4993</f>
        <v>0</v>
      </c>
      <c r="J4993" s="1033"/>
    </row>
    <row r="4994" spans="2:10" s="115" customFormat="1" ht="15.95" hidden="1" customHeight="1">
      <c r="B4994" s="1024"/>
      <c r="C4994" s="1027"/>
      <c r="D4994" s="1030"/>
      <c r="E4994" s="196" t="s">
        <v>261</v>
      </c>
      <c r="F4994" s="537"/>
      <c r="G4994" s="351">
        <f>D4990*F4994</f>
        <v>0</v>
      </c>
      <c r="H4994" s="463"/>
      <c r="I4994" s="354">
        <f>D4990*F4994*H4994</f>
        <v>0</v>
      </c>
      <c r="J4994" s="1033"/>
    </row>
    <row r="4995" spans="2:10" s="115" customFormat="1" ht="15.95" hidden="1" customHeight="1">
      <c r="B4995" s="1025"/>
      <c r="C4995" s="1028"/>
      <c r="D4995" s="1031"/>
      <c r="E4995" s="196" t="s">
        <v>126</v>
      </c>
      <c r="F4995" s="537"/>
      <c r="G4995" s="351">
        <f>D4990*F4995</f>
        <v>0</v>
      </c>
      <c r="H4995" s="463"/>
      <c r="I4995" s="354">
        <f>D4990*F4995*H4995</f>
        <v>0</v>
      </c>
      <c r="J4995" s="1034"/>
    </row>
    <row r="4996" spans="2:10" s="115" customFormat="1" ht="15.95" hidden="1" customHeight="1">
      <c r="B4996" s="1023">
        <v>832</v>
      </c>
      <c r="C4996" s="1026"/>
      <c r="D4996" s="1029"/>
      <c r="E4996" s="196" t="s">
        <v>128</v>
      </c>
      <c r="F4996" s="537"/>
      <c r="G4996" s="351">
        <f>D4996*F4996</f>
        <v>0</v>
      </c>
      <c r="H4996" s="463"/>
      <c r="I4996" s="354">
        <f t="shared" ref="I4996" si="1448">D4996*F4996*H4996</f>
        <v>0</v>
      </c>
      <c r="J4996" s="1032">
        <f>SUM(I4996:I5001)</f>
        <v>0</v>
      </c>
    </row>
    <row r="4997" spans="2:10" s="115" customFormat="1" ht="15.95" hidden="1" customHeight="1">
      <c r="B4997" s="1024"/>
      <c r="C4997" s="1027"/>
      <c r="D4997" s="1030"/>
      <c r="E4997" s="196" t="s">
        <v>259</v>
      </c>
      <c r="F4997" s="537"/>
      <c r="G4997" s="351">
        <f>D4996*F4997</f>
        <v>0</v>
      </c>
      <c r="H4997" s="463"/>
      <c r="I4997" s="354">
        <f t="shared" ref="I4997" si="1449">D4996*F4997*H4997</f>
        <v>0</v>
      </c>
      <c r="J4997" s="1033"/>
    </row>
    <row r="4998" spans="2:10" s="115" customFormat="1" ht="15.95" hidden="1" customHeight="1">
      <c r="B4998" s="1024"/>
      <c r="C4998" s="1027"/>
      <c r="D4998" s="1030"/>
      <c r="E4998" s="196" t="s">
        <v>243</v>
      </c>
      <c r="F4998" s="537"/>
      <c r="G4998" s="351">
        <f>D4996*F4998</f>
        <v>0</v>
      </c>
      <c r="H4998" s="463"/>
      <c r="I4998" s="354">
        <f>D4996*F4998*H4998</f>
        <v>0</v>
      </c>
      <c r="J4998" s="1033"/>
    </row>
    <row r="4999" spans="2:10" s="115" customFormat="1" ht="15.95" hidden="1" customHeight="1">
      <c r="B4999" s="1024"/>
      <c r="C4999" s="1027"/>
      <c r="D4999" s="1030"/>
      <c r="E4999" s="196" t="s">
        <v>260</v>
      </c>
      <c r="F4999" s="537"/>
      <c r="G4999" s="351">
        <f>D4996*F4999</f>
        <v>0</v>
      </c>
      <c r="H4999" s="463"/>
      <c r="I4999" s="354">
        <f>D4996*F4999*H4999</f>
        <v>0</v>
      </c>
      <c r="J4999" s="1033"/>
    </row>
    <row r="5000" spans="2:10" s="115" customFormat="1" ht="15.95" hidden="1" customHeight="1">
      <c r="B5000" s="1024"/>
      <c r="C5000" s="1027"/>
      <c r="D5000" s="1030"/>
      <c r="E5000" s="196" t="s">
        <v>261</v>
      </c>
      <c r="F5000" s="537"/>
      <c r="G5000" s="351">
        <f>D4996*F5000</f>
        <v>0</v>
      </c>
      <c r="H5000" s="463"/>
      <c r="I5000" s="354">
        <f>D4996*F5000*H5000</f>
        <v>0</v>
      </c>
      <c r="J5000" s="1033"/>
    </row>
    <row r="5001" spans="2:10" s="115" customFormat="1" ht="15.95" hidden="1" customHeight="1">
      <c r="B5001" s="1025"/>
      <c r="C5001" s="1028"/>
      <c r="D5001" s="1031"/>
      <c r="E5001" s="196" t="s">
        <v>126</v>
      </c>
      <c r="F5001" s="537"/>
      <c r="G5001" s="351">
        <f>D4996*F5001</f>
        <v>0</v>
      </c>
      <c r="H5001" s="463"/>
      <c r="I5001" s="354">
        <f>D4996*F5001*H5001</f>
        <v>0</v>
      </c>
      <c r="J5001" s="1034"/>
    </row>
    <row r="5002" spans="2:10" s="115" customFormat="1" ht="15.95" hidden="1" customHeight="1">
      <c r="B5002" s="1023">
        <v>833</v>
      </c>
      <c r="C5002" s="1026"/>
      <c r="D5002" s="1029"/>
      <c r="E5002" s="196" t="s">
        <v>128</v>
      </c>
      <c r="F5002" s="537"/>
      <c r="G5002" s="351">
        <f>D5002*F5002</f>
        <v>0</v>
      </c>
      <c r="H5002" s="463"/>
      <c r="I5002" s="354">
        <f t="shared" ref="I5002" si="1450">D5002*F5002*H5002</f>
        <v>0</v>
      </c>
      <c r="J5002" s="1032">
        <f>SUM(I5002:I5007)</f>
        <v>0</v>
      </c>
    </row>
    <row r="5003" spans="2:10" s="115" customFormat="1" ht="15.95" hidden="1" customHeight="1">
      <c r="B5003" s="1024"/>
      <c r="C5003" s="1027"/>
      <c r="D5003" s="1030"/>
      <c r="E5003" s="196" t="s">
        <v>259</v>
      </c>
      <c r="F5003" s="537"/>
      <c r="G5003" s="351">
        <f>D5002*F5003</f>
        <v>0</v>
      </c>
      <c r="H5003" s="463"/>
      <c r="I5003" s="354">
        <f t="shared" ref="I5003" si="1451">D5002*F5003*H5003</f>
        <v>0</v>
      </c>
      <c r="J5003" s="1033"/>
    </row>
    <row r="5004" spans="2:10" s="115" customFormat="1" ht="15.95" hidden="1" customHeight="1">
      <c r="B5004" s="1024"/>
      <c r="C5004" s="1027"/>
      <c r="D5004" s="1030"/>
      <c r="E5004" s="196" t="s">
        <v>243</v>
      </c>
      <c r="F5004" s="537"/>
      <c r="G5004" s="351">
        <f>D5002*F5004</f>
        <v>0</v>
      </c>
      <c r="H5004" s="463"/>
      <c r="I5004" s="354">
        <f>D5002*F5004*H5004</f>
        <v>0</v>
      </c>
      <c r="J5004" s="1033"/>
    </row>
    <row r="5005" spans="2:10" s="115" customFormat="1" ht="15.95" hidden="1" customHeight="1">
      <c r="B5005" s="1024"/>
      <c r="C5005" s="1027"/>
      <c r="D5005" s="1030"/>
      <c r="E5005" s="196" t="s">
        <v>260</v>
      </c>
      <c r="F5005" s="537"/>
      <c r="G5005" s="351">
        <f>D5002*F5005</f>
        <v>0</v>
      </c>
      <c r="H5005" s="463"/>
      <c r="I5005" s="354">
        <f>D5002*F5005*H5005</f>
        <v>0</v>
      </c>
      <c r="J5005" s="1033"/>
    </row>
    <row r="5006" spans="2:10" s="115" customFormat="1" ht="15.95" hidden="1" customHeight="1">
      <c r="B5006" s="1024"/>
      <c r="C5006" s="1027"/>
      <c r="D5006" s="1030"/>
      <c r="E5006" s="196" t="s">
        <v>261</v>
      </c>
      <c r="F5006" s="537"/>
      <c r="G5006" s="351">
        <f>D5002*F5006</f>
        <v>0</v>
      </c>
      <c r="H5006" s="463"/>
      <c r="I5006" s="354">
        <f>D5002*F5006*H5006</f>
        <v>0</v>
      </c>
      <c r="J5006" s="1033"/>
    </row>
    <row r="5007" spans="2:10" s="115" customFormat="1" ht="15.95" hidden="1" customHeight="1">
      <c r="B5007" s="1025"/>
      <c r="C5007" s="1028"/>
      <c r="D5007" s="1031"/>
      <c r="E5007" s="196" t="s">
        <v>126</v>
      </c>
      <c r="F5007" s="537"/>
      <c r="G5007" s="351">
        <f>D5002*F5007</f>
        <v>0</v>
      </c>
      <c r="H5007" s="463"/>
      <c r="I5007" s="354">
        <f>D5002*F5007*H5007</f>
        <v>0</v>
      </c>
      <c r="J5007" s="1034"/>
    </row>
    <row r="5008" spans="2:10" s="115" customFormat="1" ht="15.95" hidden="1" customHeight="1">
      <c r="B5008" s="1023">
        <v>834</v>
      </c>
      <c r="C5008" s="1026"/>
      <c r="D5008" s="1029"/>
      <c r="E5008" s="196" t="s">
        <v>128</v>
      </c>
      <c r="F5008" s="537"/>
      <c r="G5008" s="351">
        <f>D5008*F5008</f>
        <v>0</v>
      </c>
      <c r="H5008" s="463"/>
      <c r="I5008" s="354">
        <f t="shared" ref="I5008" si="1452">D5008*F5008*H5008</f>
        <v>0</v>
      </c>
      <c r="J5008" s="1032">
        <f>SUM(I5008:I5013)</f>
        <v>0</v>
      </c>
    </row>
    <row r="5009" spans="2:10" s="115" customFormat="1" ht="15.95" hidden="1" customHeight="1">
      <c r="B5009" s="1024"/>
      <c r="C5009" s="1027"/>
      <c r="D5009" s="1030"/>
      <c r="E5009" s="196" t="s">
        <v>259</v>
      </c>
      <c r="F5009" s="537"/>
      <c r="G5009" s="351">
        <f>D5008*F5009</f>
        <v>0</v>
      </c>
      <c r="H5009" s="463"/>
      <c r="I5009" s="354">
        <f t="shared" ref="I5009" si="1453">D5008*F5009*H5009</f>
        <v>0</v>
      </c>
      <c r="J5009" s="1033"/>
    </row>
    <row r="5010" spans="2:10" s="115" customFormat="1" ht="15.95" hidden="1" customHeight="1">
      <c r="B5010" s="1024"/>
      <c r="C5010" s="1027"/>
      <c r="D5010" s="1030"/>
      <c r="E5010" s="196" t="s">
        <v>243</v>
      </c>
      <c r="F5010" s="537"/>
      <c r="G5010" s="351">
        <f>D5008*F5010</f>
        <v>0</v>
      </c>
      <c r="H5010" s="463"/>
      <c r="I5010" s="354">
        <f>D5008*F5010*H5010</f>
        <v>0</v>
      </c>
      <c r="J5010" s="1033"/>
    </row>
    <row r="5011" spans="2:10" s="115" customFormat="1" ht="15.95" hidden="1" customHeight="1">
      <c r="B5011" s="1024"/>
      <c r="C5011" s="1027"/>
      <c r="D5011" s="1030"/>
      <c r="E5011" s="196" t="s">
        <v>260</v>
      </c>
      <c r="F5011" s="537"/>
      <c r="G5011" s="351">
        <f>D5008*F5011</f>
        <v>0</v>
      </c>
      <c r="H5011" s="463"/>
      <c r="I5011" s="354">
        <f>D5008*F5011*H5011</f>
        <v>0</v>
      </c>
      <c r="J5011" s="1033"/>
    </row>
    <row r="5012" spans="2:10" s="115" customFormat="1" ht="15.95" hidden="1" customHeight="1">
      <c r="B5012" s="1024"/>
      <c r="C5012" s="1027"/>
      <c r="D5012" s="1030"/>
      <c r="E5012" s="196" t="s">
        <v>261</v>
      </c>
      <c r="F5012" s="537"/>
      <c r="G5012" s="351">
        <f>D5008*F5012</f>
        <v>0</v>
      </c>
      <c r="H5012" s="463"/>
      <c r="I5012" s="354">
        <f>D5008*F5012*H5012</f>
        <v>0</v>
      </c>
      <c r="J5012" s="1033"/>
    </row>
    <row r="5013" spans="2:10" s="115" customFormat="1" ht="15.95" hidden="1" customHeight="1">
      <c r="B5013" s="1025"/>
      <c r="C5013" s="1028"/>
      <c r="D5013" s="1031"/>
      <c r="E5013" s="196" t="s">
        <v>126</v>
      </c>
      <c r="F5013" s="537"/>
      <c r="G5013" s="351">
        <f>D5008*F5013</f>
        <v>0</v>
      </c>
      <c r="H5013" s="463"/>
      <c r="I5013" s="354">
        <f>D5008*F5013*H5013</f>
        <v>0</v>
      </c>
      <c r="J5013" s="1034"/>
    </row>
    <row r="5014" spans="2:10" s="115" customFormat="1" ht="15.95" hidden="1" customHeight="1">
      <c r="B5014" s="1023">
        <v>835</v>
      </c>
      <c r="C5014" s="1026"/>
      <c r="D5014" s="1029"/>
      <c r="E5014" s="196" t="s">
        <v>128</v>
      </c>
      <c r="F5014" s="537"/>
      <c r="G5014" s="351">
        <f>D5014*F5014</f>
        <v>0</v>
      </c>
      <c r="H5014" s="463"/>
      <c r="I5014" s="354">
        <f t="shared" ref="I5014" si="1454">D5014*F5014*H5014</f>
        <v>0</v>
      </c>
      <c r="J5014" s="1032">
        <f>SUM(I5014:I5019)</f>
        <v>0</v>
      </c>
    </row>
    <row r="5015" spans="2:10" s="115" customFormat="1" ht="15.95" hidden="1" customHeight="1">
      <c r="B5015" s="1024"/>
      <c r="C5015" s="1027"/>
      <c r="D5015" s="1030"/>
      <c r="E5015" s="196" t="s">
        <v>259</v>
      </c>
      <c r="F5015" s="537"/>
      <c r="G5015" s="351">
        <f>D5014*F5015</f>
        <v>0</v>
      </c>
      <c r="H5015" s="463"/>
      <c r="I5015" s="354">
        <f t="shared" ref="I5015" si="1455">D5014*F5015*H5015</f>
        <v>0</v>
      </c>
      <c r="J5015" s="1033"/>
    </row>
    <row r="5016" spans="2:10" s="115" customFormat="1" ht="15.95" hidden="1" customHeight="1">
      <c r="B5016" s="1024"/>
      <c r="C5016" s="1027"/>
      <c r="D5016" s="1030"/>
      <c r="E5016" s="196" t="s">
        <v>243</v>
      </c>
      <c r="F5016" s="537"/>
      <c r="G5016" s="351">
        <f>D5014*F5016</f>
        <v>0</v>
      </c>
      <c r="H5016" s="463"/>
      <c r="I5016" s="354">
        <f>D5014*F5016*H5016</f>
        <v>0</v>
      </c>
      <c r="J5016" s="1033"/>
    </row>
    <row r="5017" spans="2:10" s="115" customFormat="1" ht="15.95" hidden="1" customHeight="1">
      <c r="B5017" s="1024"/>
      <c r="C5017" s="1027"/>
      <c r="D5017" s="1030"/>
      <c r="E5017" s="196" t="s">
        <v>260</v>
      </c>
      <c r="F5017" s="537"/>
      <c r="G5017" s="351">
        <f>D5014*F5017</f>
        <v>0</v>
      </c>
      <c r="H5017" s="463"/>
      <c r="I5017" s="354">
        <f>D5014*F5017*H5017</f>
        <v>0</v>
      </c>
      <c r="J5017" s="1033"/>
    </row>
    <row r="5018" spans="2:10" s="115" customFormat="1" ht="15.95" hidden="1" customHeight="1">
      <c r="B5018" s="1024"/>
      <c r="C5018" s="1027"/>
      <c r="D5018" s="1030"/>
      <c r="E5018" s="196" t="s">
        <v>261</v>
      </c>
      <c r="F5018" s="537"/>
      <c r="G5018" s="351">
        <f>D5014*F5018</f>
        <v>0</v>
      </c>
      <c r="H5018" s="463"/>
      <c r="I5018" s="354">
        <f>D5014*F5018*H5018</f>
        <v>0</v>
      </c>
      <c r="J5018" s="1033"/>
    </row>
    <row r="5019" spans="2:10" s="115" customFormat="1" ht="15.95" hidden="1" customHeight="1">
      <c r="B5019" s="1025"/>
      <c r="C5019" s="1028"/>
      <c r="D5019" s="1031"/>
      <c r="E5019" s="196" t="s">
        <v>126</v>
      </c>
      <c r="F5019" s="537"/>
      <c r="G5019" s="351">
        <f>D5014*F5019</f>
        <v>0</v>
      </c>
      <c r="H5019" s="463"/>
      <c r="I5019" s="354">
        <f>D5014*F5019*H5019</f>
        <v>0</v>
      </c>
      <c r="J5019" s="1034"/>
    </row>
    <row r="5020" spans="2:10" s="115" customFormat="1" ht="15.95" hidden="1" customHeight="1">
      <c r="B5020" s="1023">
        <v>836</v>
      </c>
      <c r="C5020" s="1026"/>
      <c r="D5020" s="1029"/>
      <c r="E5020" s="196" t="s">
        <v>128</v>
      </c>
      <c r="F5020" s="537"/>
      <c r="G5020" s="351">
        <f>D5020*F5020</f>
        <v>0</v>
      </c>
      <c r="H5020" s="463"/>
      <c r="I5020" s="354">
        <f t="shared" ref="I5020" si="1456">D5020*F5020*H5020</f>
        <v>0</v>
      </c>
      <c r="J5020" s="1032">
        <f>SUM(I5020:I5025)</f>
        <v>0</v>
      </c>
    </row>
    <row r="5021" spans="2:10" s="115" customFormat="1" ht="15.95" hidden="1" customHeight="1">
      <c r="B5021" s="1024"/>
      <c r="C5021" s="1027"/>
      <c r="D5021" s="1030"/>
      <c r="E5021" s="196" t="s">
        <v>259</v>
      </c>
      <c r="F5021" s="537"/>
      <c r="G5021" s="351">
        <f>D5020*F5021</f>
        <v>0</v>
      </c>
      <c r="H5021" s="463"/>
      <c r="I5021" s="354">
        <f t="shared" ref="I5021" si="1457">D5020*F5021*H5021</f>
        <v>0</v>
      </c>
      <c r="J5021" s="1033"/>
    </row>
    <row r="5022" spans="2:10" s="115" customFormat="1" ht="15.95" hidden="1" customHeight="1">
      <c r="B5022" s="1024"/>
      <c r="C5022" s="1027"/>
      <c r="D5022" s="1030"/>
      <c r="E5022" s="196" t="s">
        <v>243</v>
      </c>
      <c r="F5022" s="537"/>
      <c r="G5022" s="351">
        <f>D5020*F5022</f>
        <v>0</v>
      </c>
      <c r="H5022" s="463"/>
      <c r="I5022" s="354">
        <f>D5020*F5022*H5022</f>
        <v>0</v>
      </c>
      <c r="J5022" s="1033"/>
    </row>
    <row r="5023" spans="2:10" s="115" customFormat="1" ht="15.95" hidden="1" customHeight="1">
      <c r="B5023" s="1024"/>
      <c r="C5023" s="1027"/>
      <c r="D5023" s="1030"/>
      <c r="E5023" s="196" t="s">
        <v>260</v>
      </c>
      <c r="F5023" s="537"/>
      <c r="G5023" s="351">
        <f>D5020*F5023</f>
        <v>0</v>
      </c>
      <c r="H5023" s="463"/>
      <c r="I5023" s="354">
        <f>D5020*F5023*H5023</f>
        <v>0</v>
      </c>
      <c r="J5023" s="1033"/>
    </row>
    <row r="5024" spans="2:10" s="115" customFormat="1" ht="15.95" hidden="1" customHeight="1">
      <c r="B5024" s="1024"/>
      <c r="C5024" s="1027"/>
      <c r="D5024" s="1030"/>
      <c r="E5024" s="196" t="s">
        <v>261</v>
      </c>
      <c r="F5024" s="537"/>
      <c r="G5024" s="351">
        <f>D5020*F5024</f>
        <v>0</v>
      </c>
      <c r="H5024" s="463"/>
      <c r="I5024" s="354">
        <f>D5020*F5024*H5024</f>
        <v>0</v>
      </c>
      <c r="J5024" s="1033"/>
    </row>
    <row r="5025" spans="2:10" s="115" customFormat="1" ht="15.95" hidden="1" customHeight="1">
      <c r="B5025" s="1025"/>
      <c r="C5025" s="1028"/>
      <c r="D5025" s="1031"/>
      <c r="E5025" s="196" t="s">
        <v>126</v>
      </c>
      <c r="F5025" s="537"/>
      <c r="G5025" s="351">
        <f>D5020*F5025</f>
        <v>0</v>
      </c>
      <c r="H5025" s="463"/>
      <c r="I5025" s="354">
        <f>D5020*F5025*H5025</f>
        <v>0</v>
      </c>
      <c r="J5025" s="1034"/>
    </row>
    <row r="5026" spans="2:10" s="115" customFormat="1" ht="15.95" hidden="1" customHeight="1">
      <c r="B5026" s="1023">
        <v>837</v>
      </c>
      <c r="C5026" s="1026"/>
      <c r="D5026" s="1029"/>
      <c r="E5026" s="196" t="s">
        <v>128</v>
      </c>
      <c r="F5026" s="537"/>
      <c r="G5026" s="351">
        <f>D5026*F5026</f>
        <v>0</v>
      </c>
      <c r="H5026" s="463"/>
      <c r="I5026" s="354">
        <f t="shared" ref="I5026" si="1458">D5026*F5026*H5026</f>
        <v>0</v>
      </c>
      <c r="J5026" s="1032">
        <f>SUM(I5026:I5031)</f>
        <v>0</v>
      </c>
    </row>
    <row r="5027" spans="2:10" s="115" customFormat="1" ht="15.95" hidden="1" customHeight="1">
      <c r="B5027" s="1024"/>
      <c r="C5027" s="1027"/>
      <c r="D5027" s="1030"/>
      <c r="E5027" s="196" t="s">
        <v>259</v>
      </c>
      <c r="F5027" s="537"/>
      <c r="G5027" s="351">
        <f>D5026*F5027</f>
        <v>0</v>
      </c>
      <c r="H5027" s="463"/>
      <c r="I5027" s="354">
        <f t="shared" ref="I5027" si="1459">D5026*F5027*H5027</f>
        <v>0</v>
      </c>
      <c r="J5027" s="1033"/>
    </row>
    <row r="5028" spans="2:10" s="115" customFormat="1" ht="15.95" hidden="1" customHeight="1">
      <c r="B5028" s="1024"/>
      <c r="C5028" s="1027"/>
      <c r="D5028" s="1030"/>
      <c r="E5028" s="196" t="s">
        <v>243</v>
      </c>
      <c r="F5028" s="537"/>
      <c r="G5028" s="351">
        <f>D5026*F5028</f>
        <v>0</v>
      </c>
      <c r="H5028" s="463"/>
      <c r="I5028" s="354">
        <f>D5026*F5028*H5028</f>
        <v>0</v>
      </c>
      <c r="J5028" s="1033"/>
    </row>
    <row r="5029" spans="2:10" s="115" customFormat="1" ht="15.95" hidden="1" customHeight="1">
      <c r="B5029" s="1024"/>
      <c r="C5029" s="1027"/>
      <c r="D5029" s="1030"/>
      <c r="E5029" s="196" t="s">
        <v>260</v>
      </c>
      <c r="F5029" s="537"/>
      <c r="G5029" s="351">
        <f>D5026*F5029</f>
        <v>0</v>
      </c>
      <c r="H5029" s="463"/>
      <c r="I5029" s="354">
        <f>D5026*F5029*H5029</f>
        <v>0</v>
      </c>
      <c r="J5029" s="1033"/>
    </row>
    <row r="5030" spans="2:10" s="115" customFormat="1" ht="15.95" hidden="1" customHeight="1">
      <c r="B5030" s="1024"/>
      <c r="C5030" s="1027"/>
      <c r="D5030" s="1030"/>
      <c r="E5030" s="196" t="s">
        <v>261</v>
      </c>
      <c r="F5030" s="537"/>
      <c r="G5030" s="351">
        <f>D5026*F5030</f>
        <v>0</v>
      </c>
      <c r="H5030" s="463"/>
      <c r="I5030" s="354">
        <f>D5026*F5030*H5030</f>
        <v>0</v>
      </c>
      <c r="J5030" s="1033"/>
    </row>
    <row r="5031" spans="2:10" s="115" customFormat="1" ht="15.95" hidden="1" customHeight="1">
      <c r="B5031" s="1025"/>
      <c r="C5031" s="1028"/>
      <c r="D5031" s="1031"/>
      <c r="E5031" s="196" t="s">
        <v>126</v>
      </c>
      <c r="F5031" s="537"/>
      <c r="G5031" s="351">
        <f>D5026*F5031</f>
        <v>0</v>
      </c>
      <c r="H5031" s="463"/>
      <c r="I5031" s="354">
        <f>D5026*F5031*H5031</f>
        <v>0</v>
      </c>
      <c r="J5031" s="1034"/>
    </row>
    <row r="5032" spans="2:10" s="115" customFormat="1" ht="15.95" hidden="1" customHeight="1">
      <c r="B5032" s="1023">
        <v>838</v>
      </c>
      <c r="C5032" s="1026"/>
      <c r="D5032" s="1029"/>
      <c r="E5032" s="196" t="s">
        <v>128</v>
      </c>
      <c r="F5032" s="537"/>
      <c r="G5032" s="351">
        <f>D5032*F5032</f>
        <v>0</v>
      </c>
      <c r="H5032" s="463"/>
      <c r="I5032" s="354">
        <f t="shared" ref="I5032" si="1460">D5032*F5032*H5032</f>
        <v>0</v>
      </c>
      <c r="J5032" s="1032">
        <f>SUM(I5032:I5037)</f>
        <v>0</v>
      </c>
    </row>
    <row r="5033" spans="2:10" s="115" customFormat="1" ht="15.95" hidden="1" customHeight="1">
      <c r="B5033" s="1024"/>
      <c r="C5033" s="1027"/>
      <c r="D5033" s="1030"/>
      <c r="E5033" s="196" t="s">
        <v>259</v>
      </c>
      <c r="F5033" s="537"/>
      <c r="G5033" s="351">
        <f>D5032*F5033</f>
        <v>0</v>
      </c>
      <c r="H5033" s="463"/>
      <c r="I5033" s="354">
        <f t="shared" ref="I5033" si="1461">D5032*F5033*H5033</f>
        <v>0</v>
      </c>
      <c r="J5033" s="1033"/>
    </row>
    <row r="5034" spans="2:10" s="115" customFormat="1" ht="15.95" hidden="1" customHeight="1">
      <c r="B5034" s="1024"/>
      <c r="C5034" s="1027"/>
      <c r="D5034" s="1030"/>
      <c r="E5034" s="196" t="s">
        <v>243</v>
      </c>
      <c r="F5034" s="537"/>
      <c r="G5034" s="351">
        <f>D5032*F5034</f>
        <v>0</v>
      </c>
      <c r="H5034" s="463"/>
      <c r="I5034" s="354">
        <f>D5032*F5034*H5034</f>
        <v>0</v>
      </c>
      <c r="J5034" s="1033"/>
    </row>
    <row r="5035" spans="2:10" s="115" customFormat="1" ht="15.95" hidden="1" customHeight="1">
      <c r="B5035" s="1024"/>
      <c r="C5035" s="1027"/>
      <c r="D5035" s="1030"/>
      <c r="E5035" s="196" t="s">
        <v>260</v>
      </c>
      <c r="F5035" s="537"/>
      <c r="G5035" s="351">
        <f>D5032*F5035</f>
        <v>0</v>
      </c>
      <c r="H5035" s="463"/>
      <c r="I5035" s="354">
        <f>D5032*F5035*H5035</f>
        <v>0</v>
      </c>
      <c r="J5035" s="1033"/>
    </row>
    <row r="5036" spans="2:10" s="115" customFormat="1" ht="15.95" hidden="1" customHeight="1">
      <c r="B5036" s="1024"/>
      <c r="C5036" s="1027"/>
      <c r="D5036" s="1030"/>
      <c r="E5036" s="196" t="s">
        <v>261</v>
      </c>
      <c r="F5036" s="537"/>
      <c r="G5036" s="351">
        <f>D5032*F5036</f>
        <v>0</v>
      </c>
      <c r="H5036" s="463"/>
      <c r="I5036" s="354">
        <f>D5032*F5036*H5036</f>
        <v>0</v>
      </c>
      <c r="J5036" s="1033"/>
    </row>
    <row r="5037" spans="2:10" s="115" customFormat="1" ht="15.95" hidden="1" customHeight="1">
      <c r="B5037" s="1025"/>
      <c r="C5037" s="1028"/>
      <c r="D5037" s="1031"/>
      <c r="E5037" s="196" t="s">
        <v>126</v>
      </c>
      <c r="F5037" s="537"/>
      <c r="G5037" s="351">
        <f>D5032*F5037</f>
        <v>0</v>
      </c>
      <c r="H5037" s="463"/>
      <c r="I5037" s="354">
        <f>D5032*F5037*H5037</f>
        <v>0</v>
      </c>
      <c r="J5037" s="1034"/>
    </row>
    <row r="5038" spans="2:10" s="115" customFormat="1" ht="15.95" hidden="1" customHeight="1">
      <c r="B5038" s="1023">
        <v>839</v>
      </c>
      <c r="C5038" s="1026"/>
      <c r="D5038" s="1029"/>
      <c r="E5038" s="196" t="s">
        <v>128</v>
      </c>
      <c r="F5038" s="537"/>
      <c r="G5038" s="351">
        <f>D5038*F5038</f>
        <v>0</v>
      </c>
      <c r="H5038" s="463"/>
      <c r="I5038" s="354">
        <f t="shared" ref="I5038" si="1462">D5038*F5038*H5038</f>
        <v>0</v>
      </c>
      <c r="J5038" s="1032">
        <f>SUM(I5038:I5043)</f>
        <v>0</v>
      </c>
    </row>
    <row r="5039" spans="2:10" s="115" customFormat="1" ht="15.95" hidden="1" customHeight="1">
      <c r="B5039" s="1024"/>
      <c r="C5039" s="1027"/>
      <c r="D5039" s="1030"/>
      <c r="E5039" s="196" t="s">
        <v>259</v>
      </c>
      <c r="F5039" s="537"/>
      <c r="G5039" s="351">
        <f>D5038*F5039</f>
        <v>0</v>
      </c>
      <c r="H5039" s="463"/>
      <c r="I5039" s="354">
        <f t="shared" ref="I5039" si="1463">D5038*F5039*H5039</f>
        <v>0</v>
      </c>
      <c r="J5039" s="1033"/>
    </row>
    <row r="5040" spans="2:10" s="115" customFormat="1" ht="15.95" hidden="1" customHeight="1">
      <c r="B5040" s="1024"/>
      <c r="C5040" s="1027"/>
      <c r="D5040" s="1030"/>
      <c r="E5040" s="196" t="s">
        <v>243</v>
      </c>
      <c r="F5040" s="537"/>
      <c r="G5040" s="351">
        <f>D5038*F5040</f>
        <v>0</v>
      </c>
      <c r="H5040" s="463"/>
      <c r="I5040" s="354">
        <f>D5038*F5040*H5040</f>
        <v>0</v>
      </c>
      <c r="J5040" s="1033"/>
    </row>
    <row r="5041" spans="2:10" s="115" customFormat="1" ht="15.95" hidden="1" customHeight="1">
      <c r="B5041" s="1024"/>
      <c r="C5041" s="1027"/>
      <c r="D5041" s="1030"/>
      <c r="E5041" s="196" t="s">
        <v>260</v>
      </c>
      <c r="F5041" s="537"/>
      <c r="G5041" s="351">
        <f>D5038*F5041</f>
        <v>0</v>
      </c>
      <c r="H5041" s="463"/>
      <c r="I5041" s="354">
        <f>D5038*F5041*H5041</f>
        <v>0</v>
      </c>
      <c r="J5041" s="1033"/>
    </row>
    <row r="5042" spans="2:10" s="115" customFormat="1" ht="15.95" hidden="1" customHeight="1">
      <c r="B5042" s="1024"/>
      <c r="C5042" s="1027"/>
      <c r="D5042" s="1030"/>
      <c r="E5042" s="196" t="s">
        <v>261</v>
      </c>
      <c r="F5042" s="537"/>
      <c r="G5042" s="351">
        <f>D5038*F5042</f>
        <v>0</v>
      </c>
      <c r="H5042" s="463"/>
      <c r="I5042" s="354">
        <f>D5038*F5042*H5042</f>
        <v>0</v>
      </c>
      <c r="J5042" s="1033"/>
    </row>
    <row r="5043" spans="2:10" s="115" customFormat="1" ht="15.95" hidden="1" customHeight="1">
      <c r="B5043" s="1025"/>
      <c r="C5043" s="1028"/>
      <c r="D5043" s="1031"/>
      <c r="E5043" s="196" t="s">
        <v>126</v>
      </c>
      <c r="F5043" s="537"/>
      <c r="G5043" s="351">
        <f>D5038*F5043</f>
        <v>0</v>
      </c>
      <c r="H5043" s="463"/>
      <c r="I5043" s="354">
        <f>D5038*F5043*H5043</f>
        <v>0</v>
      </c>
      <c r="J5043" s="1034"/>
    </row>
    <row r="5044" spans="2:10" s="115" customFormat="1" ht="15.95" hidden="1" customHeight="1">
      <c r="B5044" s="1023">
        <v>840</v>
      </c>
      <c r="C5044" s="1026"/>
      <c r="D5044" s="1029"/>
      <c r="E5044" s="196" t="s">
        <v>128</v>
      </c>
      <c r="F5044" s="537"/>
      <c r="G5044" s="351">
        <f>D5044*F5044</f>
        <v>0</v>
      </c>
      <c r="H5044" s="463"/>
      <c r="I5044" s="354">
        <f t="shared" ref="I5044" si="1464">D5044*F5044*H5044</f>
        <v>0</v>
      </c>
      <c r="J5044" s="1032">
        <f>SUM(I5044:I5049)</f>
        <v>0</v>
      </c>
    </row>
    <row r="5045" spans="2:10" s="115" customFormat="1" ht="15.95" hidden="1" customHeight="1">
      <c r="B5045" s="1024"/>
      <c r="C5045" s="1027"/>
      <c r="D5045" s="1030"/>
      <c r="E5045" s="196" t="s">
        <v>259</v>
      </c>
      <c r="F5045" s="537"/>
      <c r="G5045" s="351">
        <f>D5044*F5045</f>
        <v>0</v>
      </c>
      <c r="H5045" s="463"/>
      <c r="I5045" s="354">
        <f t="shared" ref="I5045" si="1465">D5044*F5045*H5045</f>
        <v>0</v>
      </c>
      <c r="J5045" s="1033"/>
    </row>
    <row r="5046" spans="2:10" s="115" customFormat="1" ht="15.95" hidden="1" customHeight="1">
      <c r="B5046" s="1024"/>
      <c r="C5046" s="1027"/>
      <c r="D5046" s="1030"/>
      <c r="E5046" s="196" t="s">
        <v>243</v>
      </c>
      <c r="F5046" s="537"/>
      <c r="G5046" s="351">
        <f>D5044*F5046</f>
        <v>0</v>
      </c>
      <c r="H5046" s="463"/>
      <c r="I5046" s="354">
        <f>D5044*F5046*H5046</f>
        <v>0</v>
      </c>
      <c r="J5046" s="1033"/>
    </row>
    <row r="5047" spans="2:10" s="115" customFormat="1" ht="15.95" hidden="1" customHeight="1">
      <c r="B5047" s="1024"/>
      <c r="C5047" s="1027"/>
      <c r="D5047" s="1030"/>
      <c r="E5047" s="196" t="s">
        <v>260</v>
      </c>
      <c r="F5047" s="537"/>
      <c r="G5047" s="351">
        <f>D5044*F5047</f>
        <v>0</v>
      </c>
      <c r="H5047" s="463"/>
      <c r="I5047" s="354">
        <f>D5044*F5047*H5047</f>
        <v>0</v>
      </c>
      <c r="J5047" s="1033"/>
    </row>
    <row r="5048" spans="2:10" s="115" customFormat="1" ht="15.95" hidden="1" customHeight="1">
      <c r="B5048" s="1024"/>
      <c r="C5048" s="1027"/>
      <c r="D5048" s="1030"/>
      <c r="E5048" s="196" t="s">
        <v>261</v>
      </c>
      <c r="F5048" s="537"/>
      <c r="G5048" s="351">
        <f>D5044*F5048</f>
        <v>0</v>
      </c>
      <c r="H5048" s="463"/>
      <c r="I5048" s="354">
        <f>D5044*F5048*H5048</f>
        <v>0</v>
      </c>
      <c r="J5048" s="1033"/>
    </row>
    <row r="5049" spans="2:10" s="115" customFormat="1" ht="15.95" hidden="1" customHeight="1">
      <c r="B5049" s="1025"/>
      <c r="C5049" s="1028"/>
      <c r="D5049" s="1031"/>
      <c r="E5049" s="196" t="s">
        <v>126</v>
      </c>
      <c r="F5049" s="537"/>
      <c r="G5049" s="351">
        <f>D5044*F5049</f>
        <v>0</v>
      </c>
      <c r="H5049" s="463"/>
      <c r="I5049" s="354">
        <f>D5044*F5049*H5049</f>
        <v>0</v>
      </c>
      <c r="J5049" s="1034"/>
    </row>
    <row r="5050" spans="2:10" s="115" customFormat="1" ht="15.95" hidden="1" customHeight="1">
      <c r="B5050" s="1023">
        <v>841</v>
      </c>
      <c r="C5050" s="1026"/>
      <c r="D5050" s="1029"/>
      <c r="E5050" s="196" t="s">
        <v>128</v>
      </c>
      <c r="F5050" s="537"/>
      <c r="G5050" s="351">
        <f>D5050*F5050</f>
        <v>0</v>
      </c>
      <c r="H5050" s="463"/>
      <c r="I5050" s="354">
        <f t="shared" ref="I5050" si="1466">D5050*F5050*H5050</f>
        <v>0</v>
      </c>
      <c r="J5050" s="1032">
        <f>SUM(I5050:I5055)</f>
        <v>0</v>
      </c>
    </row>
    <row r="5051" spans="2:10" s="115" customFormat="1" ht="15.95" hidden="1" customHeight="1">
      <c r="B5051" s="1024"/>
      <c r="C5051" s="1027"/>
      <c r="D5051" s="1030"/>
      <c r="E5051" s="196" t="s">
        <v>259</v>
      </c>
      <c r="F5051" s="537"/>
      <c r="G5051" s="351">
        <f>D5050*F5051</f>
        <v>0</v>
      </c>
      <c r="H5051" s="463"/>
      <c r="I5051" s="354">
        <f t="shared" ref="I5051" si="1467">D5050*F5051*H5051</f>
        <v>0</v>
      </c>
      <c r="J5051" s="1033"/>
    </row>
    <row r="5052" spans="2:10" s="115" customFormat="1" ht="15.95" hidden="1" customHeight="1">
      <c r="B5052" s="1024"/>
      <c r="C5052" s="1027"/>
      <c r="D5052" s="1030"/>
      <c r="E5052" s="196" t="s">
        <v>243</v>
      </c>
      <c r="F5052" s="537"/>
      <c r="G5052" s="351">
        <f>D5050*F5052</f>
        <v>0</v>
      </c>
      <c r="H5052" s="463"/>
      <c r="I5052" s="354">
        <f>D5050*F5052*H5052</f>
        <v>0</v>
      </c>
      <c r="J5052" s="1033"/>
    </row>
    <row r="5053" spans="2:10" s="115" customFormat="1" ht="15.95" hidden="1" customHeight="1">
      <c r="B5053" s="1024"/>
      <c r="C5053" s="1027"/>
      <c r="D5053" s="1030"/>
      <c r="E5053" s="196" t="s">
        <v>260</v>
      </c>
      <c r="F5053" s="537"/>
      <c r="G5053" s="351">
        <f>D5050*F5053</f>
        <v>0</v>
      </c>
      <c r="H5053" s="463"/>
      <c r="I5053" s="354">
        <f>D5050*F5053*H5053</f>
        <v>0</v>
      </c>
      <c r="J5053" s="1033"/>
    </row>
    <row r="5054" spans="2:10" s="115" customFormat="1" ht="15.95" hidden="1" customHeight="1">
      <c r="B5054" s="1024"/>
      <c r="C5054" s="1027"/>
      <c r="D5054" s="1030"/>
      <c r="E5054" s="196" t="s">
        <v>261</v>
      </c>
      <c r="F5054" s="537"/>
      <c r="G5054" s="351">
        <f>D5050*F5054</f>
        <v>0</v>
      </c>
      <c r="H5054" s="463"/>
      <c r="I5054" s="354">
        <f>D5050*F5054*H5054</f>
        <v>0</v>
      </c>
      <c r="J5054" s="1033"/>
    </row>
    <row r="5055" spans="2:10" s="115" customFormat="1" ht="15.95" hidden="1" customHeight="1">
      <c r="B5055" s="1025"/>
      <c r="C5055" s="1028"/>
      <c r="D5055" s="1031"/>
      <c r="E5055" s="196" t="s">
        <v>126</v>
      </c>
      <c r="F5055" s="537"/>
      <c r="G5055" s="351">
        <f>D5050*F5055</f>
        <v>0</v>
      </c>
      <c r="H5055" s="463"/>
      <c r="I5055" s="354">
        <f>D5050*F5055*H5055</f>
        <v>0</v>
      </c>
      <c r="J5055" s="1034"/>
    </row>
    <row r="5056" spans="2:10" s="115" customFormat="1" ht="15.95" hidden="1" customHeight="1">
      <c r="B5056" s="1023">
        <v>842</v>
      </c>
      <c r="C5056" s="1026"/>
      <c r="D5056" s="1029"/>
      <c r="E5056" s="196" t="s">
        <v>128</v>
      </c>
      <c r="F5056" s="537"/>
      <c r="G5056" s="351">
        <f>D5056*F5056</f>
        <v>0</v>
      </c>
      <c r="H5056" s="463"/>
      <c r="I5056" s="354">
        <f t="shared" ref="I5056" si="1468">D5056*F5056*H5056</f>
        <v>0</v>
      </c>
      <c r="J5056" s="1032">
        <f>SUM(I5056:I5061)</f>
        <v>0</v>
      </c>
    </row>
    <row r="5057" spans="2:10" s="115" customFormat="1" ht="15.95" hidden="1" customHeight="1">
      <c r="B5057" s="1024"/>
      <c r="C5057" s="1027"/>
      <c r="D5057" s="1030"/>
      <c r="E5057" s="196" t="s">
        <v>259</v>
      </c>
      <c r="F5057" s="537"/>
      <c r="G5057" s="351">
        <f>D5056*F5057</f>
        <v>0</v>
      </c>
      <c r="H5057" s="463"/>
      <c r="I5057" s="354">
        <f t="shared" ref="I5057" si="1469">D5056*F5057*H5057</f>
        <v>0</v>
      </c>
      <c r="J5057" s="1033"/>
    </row>
    <row r="5058" spans="2:10" s="115" customFormat="1" ht="15.95" hidden="1" customHeight="1">
      <c r="B5058" s="1024"/>
      <c r="C5058" s="1027"/>
      <c r="D5058" s="1030"/>
      <c r="E5058" s="196" t="s">
        <v>243</v>
      </c>
      <c r="F5058" s="537"/>
      <c r="G5058" s="351">
        <f>D5056*F5058</f>
        <v>0</v>
      </c>
      <c r="H5058" s="463"/>
      <c r="I5058" s="354">
        <f>D5056*F5058*H5058</f>
        <v>0</v>
      </c>
      <c r="J5058" s="1033"/>
    </row>
    <row r="5059" spans="2:10" s="115" customFormat="1" ht="15.95" hidden="1" customHeight="1">
      <c r="B5059" s="1024"/>
      <c r="C5059" s="1027"/>
      <c r="D5059" s="1030"/>
      <c r="E5059" s="196" t="s">
        <v>260</v>
      </c>
      <c r="F5059" s="537"/>
      <c r="G5059" s="351">
        <f>D5056*F5059</f>
        <v>0</v>
      </c>
      <c r="H5059" s="463"/>
      <c r="I5059" s="354">
        <f>D5056*F5059*H5059</f>
        <v>0</v>
      </c>
      <c r="J5059" s="1033"/>
    </row>
    <row r="5060" spans="2:10" s="115" customFormat="1" ht="15.95" hidden="1" customHeight="1">
      <c r="B5060" s="1024"/>
      <c r="C5060" s="1027"/>
      <c r="D5060" s="1030"/>
      <c r="E5060" s="196" t="s">
        <v>261</v>
      </c>
      <c r="F5060" s="537"/>
      <c r="G5060" s="351">
        <f>D5056*F5060</f>
        <v>0</v>
      </c>
      <c r="H5060" s="463"/>
      <c r="I5060" s="354">
        <f>D5056*F5060*H5060</f>
        <v>0</v>
      </c>
      <c r="J5060" s="1033"/>
    </row>
    <row r="5061" spans="2:10" s="115" customFormat="1" ht="15.95" hidden="1" customHeight="1">
      <c r="B5061" s="1025"/>
      <c r="C5061" s="1028"/>
      <c r="D5061" s="1031"/>
      <c r="E5061" s="196" t="s">
        <v>126</v>
      </c>
      <c r="F5061" s="537"/>
      <c r="G5061" s="351">
        <f>D5056*F5061</f>
        <v>0</v>
      </c>
      <c r="H5061" s="463"/>
      <c r="I5061" s="354">
        <f>D5056*F5061*H5061</f>
        <v>0</v>
      </c>
      <c r="J5061" s="1034"/>
    </row>
    <row r="5062" spans="2:10" s="115" customFormat="1" ht="15.95" hidden="1" customHeight="1">
      <c r="B5062" s="1023">
        <v>843</v>
      </c>
      <c r="C5062" s="1026"/>
      <c r="D5062" s="1029"/>
      <c r="E5062" s="196" t="s">
        <v>128</v>
      </c>
      <c r="F5062" s="537"/>
      <c r="G5062" s="351">
        <f>D5062*F5062</f>
        <v>0</v>
      </c>
      <c r="H5062" s="463"/>
      <c r="I5062" s="354">
        <f t="shared" ref="I5062" si="1470">D5062*F5062*H5062</f>
        <v>0</v>
      </c>
      <c r="J5062" s="1032">
        <f>SUM(I5062:I5067)</f>
        <v>0</v>
      </c>
    </row>
    <row r="5063" spans="2:10" s="115" customFormat="1" ht="15.95" hidden="1" customHeight="1">
      <c r="B5063" s="1024"/>
      <c r="C5063" s="1027"/>
      <c r="D5063" s="1030"/>
      <c r="E5063" s="196" t="s">
        <v>259</v>
      </c>
      <c r="F5063" s="537"/>
      <c r="G5063" s="351">
        <f>D5062*F5063</f>
        <v>0</v>
      </c>
      <c r="H5063" s="463"/>
      <c r="I5063" s="354">
        <f t="shared" ref="I5063" si="1471">D5062*F5063*H5063</f>
        <v>0</v>
      </c>
      <c r="J5063" s="1033"/>
    </row>
    <row r="5064" spans="2:10" s="115" customFormat="1" ht="15.95" hidden="1" customHeight="1">
      <c r="B5064" s="1024"/>
      <c r="C5064" s="1027"/>
      <c r="D5064" s="1030"/>
      <c r="E5064" s="196" t="s">
        <v>243</v>
      </c>
      <c r="F5064" s="537"/>
      <c r="G5064" s="351">
        <f>D5062*F5064</f>
        <v>0</v>
      </c>
      <c r="H5064" s="463"/>
      <c r="I5064" s="354">
        <f>D5062*F5064*H5064</f>
        <v>0</v>
      </c>
      <c r="J5064" s="1033"/>
    </row>
    <row r="5065" spans="2:10" s="115" customFormat="1" ht="15.95" hidden="1" customHeight="1">
      <c r="B5065" s="1024"/>
      <c r="C5065" s="1027"/>
      <c r="D5065" s="1030"/>
      <c r="E5065" s="196" t="s">
        <v>260</v>
      </c>
      <c r="F5065" s="537"/>
      <c r="G5065" s="351">
        <f>D5062*F5065</f>
        <v>0</v>
      </c>
      <c r="H5065" s="463"/>
      <c r="I5065" s="354">
        <f>D5062*F5065*H5065</f>
        <v>0</v>
      </c>
      <c r="J5065" s="1033"/>
    </row>
    <row r="5066" spans="2:10" s="115" customFormat="1" ht="15.95" hidden="1" customHeight="1">
      <c r="B5066" s="1024"/>
      <c r="C5066" s="1027"/>
      <c r="D5066" s="1030"/>
      <c r="E5066" s="196" t="s">
        <v>261</v>
      </c>
      <c r="F5066" s="537"/>
      <c r="G5066" s="351">
        <f>D5062*F5066</f>
        <v>0</v>
      </c>
      <c r="H5066" s="463"/>
      <c r="I5066" s="354">
        <f>D5062*F5066*H5066</f>
        <v>0</v>
      </c>
      <c r="J5066" s="1033"/>
    </row>
    <row r="5067" spans="2:10" s="115" customFormat="1" ht="15.95" hidden="1" customHeight="1">
      <c r="B5067" s="1025"/>
      <c r="C5067" s="1028"/>
      <c r="D5067" s="1031"/>
      <c r="E5067" s="196" t="s">
        <v>126</v>
      </c>
      <c r="F5067" s="537"/>
      <c r="G5067" s="351">
        <f>D5062*F5067</f>
        <v>0</v>
      </c>
      <c r="H5067" s="463"/>
      <c r="I5067" s="354">
        <f>D5062*F5067*H5067</f>
        <v>0</v>
      </c>
      <c r="J5067" s="1034"/>
    </row>
    <row r="5068" spans="2:10" s="115" customFormat="1" ht="15.95" hidden="1" customHeight="1">
      <c r="B5068" s="1023">
        <v>844</v>
      </c>
      <c r="C5068" s="1026"/>
      <c r="D5068" s="1029"/>
      <c r="E5068" s="196" t="s">
        <v>128</v>
      </c>
      <c r="F5068" s="537"/>
      <c r="G5068" s="351">
        <f>D5068*F5068</f>
        <v>0</v>
      </c>
      <c r="H5068" s="463"/>
      <c r="I5068" s="354">
        <f t="shared" ref="I5068" si="1472">D5068*F5068*H5068</f>
        <v>0</v>
      </c>
      <c r="J5068" s="1032">
        <f>SUM(I5068:I5073)</f>
        <v>0</v>
      </c>
    </row>
    <row r="5069" spans="2:10" s="115" customFormat="1" ht="15.95" hidden="1" customHeight="1">
      <c r="B5069" s="1024"/>
      <c r="C5069" s="1027"/>
      <c r="D5069" s="1030"/>
      <c r="E5069" s="196" t="s">
        <v>259</v>
      </c>
      <c r="F5069" s="537"/>
      <c r="G5069" s="351">
        <f>D5068*F5069</f>
        <v>0</v>
      </c>
      <c r="H5069" s="463"/>
      <c r="I5069" s="354">
        <f t="shared" ref="I5069" si="1473">D5068*F5069*H5069</f>
        <v>0</v>
      </c>
      <c r="J5069" s="1033"/>
    </row>
    <row r="5070" spans="2:10" s="115" customFormat="1" ht="15.95" hidden="1" customHeight="1">
      <c r="B5070" s="1024"/>
      <c r="C5070" s="1027"/>
      <c r="D5070" s="1030"/>
      <c r="E5070" s="196" t="s">
        <v>243</v>
      </c>
      <c r="F5070" s="537"/>
      <c r="G5070" s="351">
        <f>D5068*F5070</f>
        <v>0</v>
      </c>
      <c r="H5070" s="463"/>
      <c r="I5070" s="354">
        <f>D5068*F5070*H5070</f>
        <v>0</v>
      </c>
      <c r="J5070" s="1033"/>
    </row>
    <row r="5071" spans="2:10" s="115" customFormat="1" ht="15.95" hidden="1" customHeight="1">
      <c r="B5071" s="1024"/>
      <c r="C5071" s="1027"/>
      <c r="D5071" s="1030"/>
      <c r="E5071" s="196" t="s">
        <v>260</v>
      </c>
      <c r="F5071" s="537"/>
      <c r="G5071" s="351">
        <f>D5068*F5071</f>
        <v>0</v>
      </c>
      <c r="H5071" s="463"/>
      <c r="I5071" s="354">
        <f>D5068*F5071*H5071</f>
        <v>0</v>
      </c>
      <c r="J5071" s="1033"/>
    </row>
    <row r="5072" spans="2:10" s="115" customFormat="1" ht="15.95" hidden="1" customHeight="1">
      <c r="B5072" s="1024"/>
      <c r="C5072" s="1027"/>
      <c r="D5072" s="1030"/>
      <c r="E5072" s="196" t="s">
        <v>261</v>
      </c>
      <c r="F5072" s="537"/>
      <c r="G5072" s="351">
        <f>D5068*F5072</f>
        <v>0</v>
      </c>
      <c r="H5072" s="463"/>
      <c r="I5072" s="354">
        <f>D5068*F5072*H5072</f>
        <v>0</v>
      </c>
      <c r="J5072" s="1033"/>
    </row>
    <row r="5073" spans="2:10" s="115" customFormat="1" ht="15.95" hidden="1" customHeight="1">
      <c r="B5073" s="1025"/>
      <c r="C5073" s="1028"/>
      <c r="D5073" s="1031"/>
      <c r="E5073" s="196" t="s">
        <v>126</v>
      </c>
      <c r="F5073" s="537"/>
      <c r="G5073" s="351">
        <f>D5068*F5073</f>
        <v>0</v>
      </c>
      <c r="H5073" s="463"/>
      <c r="I5073" s="354">
        <f>D5068*F5073*H5073</f>
        <v>0</v>
      </c>
      <c r="J5073" s="1034"/>
    </row>
    <row r="5074" spans="2:10" s="115" customFormat="1" ht="15.95" hidden="1" customHeight="1">
      <c r="B5074" s="1023">
        <v>845</v>
      </c>
      <c r="C5074" s="1026"/>
      <c r="D5074" s="1029"/>
      <c r="E5074" s="196" t="s">
        <v>128</v>
      </c>
      <c r="F5074" s="537"/>
      <c r="G5074" s="351">
        <f>D5074*F5074</f>
        <v>0</v>
      </c>
      <c r="H5074" s="463"/>
      <c r="I5074" s="354">
        <f t="shared" ref="I5074" si="1474">D5074*F5074*H5074</f>
        <v>0</v>
      </c>
      <c r="J5074" s="1032">
        <f>SUM(I5074:I5079)</f>
        <v>0</v>
      </c>
    </row>
    <row r="5075" spans="2:10" s="115" customFormat="1" ht="15.95" hidden="1" customHeight="1">
      <c r="B5075" s="1024"/>
      <c r="C5075" s="1027"/>
      <c r="D5075" s="1030"/>
      <c r="E5075" s="196" t="s">
        <v>259</v>
      </c>
      <c r="F5075" s="537"/>
      <c r="G5075" s="351">
        <f>D5074*F5075</f>
        <v>0</v>
      </c>
      <c r="H5075" s="463"/>
      <c r="I5075" s="354">
        <f t="shared" ref="I5075" si="1475">D5074*F5075*H5075</f>
        <v>0</v>
      </c>
      <c r="J5075" s="1033"/>
    </row>
    <row r="5076" spans="2:10" s="115" customFormat="1" ht="15.95" hidden="1" customHeight="1">
      <c r="B5076" s="1024"/>
      <c r="C5076" s="1027"/>
      <c r="D5076" s="1030"/>
      <c r="E5076" s="196" t="s">
        <v>243</v>
      </c>
      <c r="F5076" s="537"/>
      <c r="G5076" s="351">
        <f>D5074*F5076</f>
        <v>0</v>
      </c>
      <c r="H5076" s="463"/>
      <c r="I5076" s="354">
        <f>D5074*F5076*H5076</f>
        <v>0</v>
      </c>
      <c r="J5076" s="1033"/>
    </row>
    <row r="5077" spans="2:10" s="115" customFormat="1" ht="15.95" hidden="1" customHeight="1">
      <c r="B5077" s="1024"/>
      <c r="C5077" s="1027"/>
      <c r="D5077" s="1030"/>
      <c r="E5077" s="196" t="s">
        <v>260</v>
      </c>
      <c r="F5077" s="537"/>
      <c r="G5077" s="351">
        <f>D5074*F5077</f>
        <v>0</v>
      </c>
      <c r="H5077" s="463"/>
      <c r="I5077" s="354">
        <f>D5074*F5077*H5077</f>
        <v>0</v>
      </c>
      <c r="J5077" s="1033"/>
    </row>
    <row r="5078" spans="2:10" s="115" customFormat="1" ht="15.95" hidden="1" customHeight="1">
      <c r="B5078" s="1024"/>
      <c r="C5078" s="1027"/>
      <c r="D5078" s="1030"/>
      <c r="E5078" s="196" t="s">
        <v>261</v>
      </c>
      <c r="F5078" s="537"/>
      <c r="G5078" s="351">
        <f>D5074*F5078</f>
        <v>0</v>
      </c>
      <c r="H5078" s="463"/>
      <c r="I5078" s="354">
        <f>D5074*F5078*H5078</f>
        <v>0</v>
      </c>
      <c r="J5078" s="1033"/>
    </row>
    <row r="5079" spans="2:10" s="115" customFormat="1" ht="15.95" hidden="1" customHeight="1">
      <c r="B5079" s="1025"/>
      <c r="C5079" s="1028"/>
      <c r="D5079" s="1031"/>
      <c r="E5079" s="196" t="s">
        <v>126</v>
      </c>
      <c r="F5079" s="537"/>
      <c r="G5079" s="351">
        <f>D5074*F5079</f>
        <v>0</v>
      </c>
      <c r="H5079" s="463"/>
      <c r="I5079" s="354">
        <f>D5074*F5079*H5079</f>
        <v>0</v>
      </c>
      <c r="J5079" s="1034"/>
    </row>
    <row r="5080" spans="2:10" s="115" customFormat="1" ht="15.95" hidden="1" customHeight="1">
      <c r="B5080" s="1023">
        <v>846</v>
      </c>
      <c r="C5080" s="1026"/>
      <c r="D5080" s="1029"/>
      <c r="E5080" s="196" t="s">
        <v>128</v>
      </c>
      <c r="F5080" s="537"/>
      <c r="G5080" s="351">
        <f>D5080*F5080</f>
        <v>0</v>
      </c>
      <c r="H5080" s="463"/>
      <c r="I5080" s="354">
        <f t="shared" ref="I5080" si="1476">D5080*F5080*H5080</f>
        <v>0</v>
      </c>
      <c r="J5080" s="1032">
        <f>SUM(I5080:I5085)</f>
        <v>0</v>
      </c>
    </row>
    <row r="5081" spans="2:10" s="115" customFormat="1" ht="15.95" hidden="1" customHeight="1">
      <c r="B5081" s="1024"/>
      <c r="C5081" s="1027"/>
      <c r="D5081" s="1030"/>
      <c r="E5081" s="196" t="s">
        <v>259</v>
      </c>
      <c r="F5081" s="537"/>
      <c r="G5081" s="351">
        <f>D5080*F5081</f>
        <v>0</v>
      </c>
      <c r="H5081" s="463"/>
      <c r="I5081" s="354">
        <f t="shared" ref="I5081" si="1477">D5080*F5081*H5081</f>
        <v>0</v>
      </c>
      <c r="J5081" s="1033"/>
    </row>
    <row r="5082" spans="2:10" s="115" customFormat="1" ht="15.95" hidden="1" customHeight="1">
      <c r="B5082" s="1024"/>
      <c r="C5082" s="1027"/>
      <c r="D5082" s="1030"/>
      <c r="E5082" s="196" t="s">
        <v>243</v>
      </c>
      <c r="F5082" s="537"/>
      <c r="G5082" s="351">
        <f>D5080*F5082</f>
        <v>0</v>
      </c>
      <c r="H5082" s="463"/>
      <c r="I5082" s="354">
        <f>D5080*F5082*H5082</f>
        <v>0</v>
      </c>
      <c r="J5082" s="1033"/>
    </row>
    <row r="5083" spans="2:10" s="115" customFormat="1" ht="15.95" hidden="1" customHeight="1">
      <c r="B5083" s="1024"/>
      <c r="C5083" s="1027"/>
      <c r="D5083" s="1030"/>
      <c r="E5083" s="196" t="s">
        <v>260</v>
      </c>
      <c r="F5083" s="537"/>
      <c r="G5083" s="351">
        <f>D5080*F5083</f>
        <v>0</v>
      </c>
      <c r="H5083" s="463"/>
      <c r="I5083" s="354">
        <f>D5080*F5083*H5083</f>
        <v>0</v>
      </c>
      <c r="J5083" s="1033"/>
    </row>
    <row r="5084" spans="2:10" s="115" customFormat="1" ht="15.95" hidden="1" customHeight="1">
      <c r="B5084" s="1024"/>
      <c r="C5084" s="1027"/>
      <c r="D5084" s="1030"/>
      <c r="E5084" s="196" t="s">
        <v>261</v>
      </c>
      <c r="F5084" s="537"/>
      <c r="G5084" s="351">
        <f>D5080*F5084</f>
        <v>0</v>
      </c>
      <c r="H5084" s="463"/>
      <c r="I5084" s="354">
        <f>D5080*F5084*H5084</f>
        <v>0</v>
      </c>
      <c r="J5084" s="1033"/>
    </row>
    <row r="5085" spans="2:10" s="115" customFormat="1" ht="15.95" hidden="1" customHeight="1">
      <c r="B5085" s="1025"/>
      <c r="C5085" s="1028"/>
      <c r="D5085" s="1031"/>
      <c r="E5085" s="196" t="s">
        <v>126</v>
      </c>
      <c r="F5085" s="537"/>
      <c r="G5085" s="351">
        <f>D5080*F5085</f>
        <v>0</v>
      </c>
      <c r="H5085" s="463"/>
      <c r="I5085" s="354">
        <f>D5080*F5085*H5085</f>
        <v>0</v>
      </c>
      <c r="J5085" s="1034"/>
    </row>
    <row r="5086" spans="2:10" s="115" customFormat="1" ht="15.95" hidden="1" customHeight="1">
      <c r="B5086" s="1023">
        <v>847</v>
      </c>
      <c r="C5086" s="1026"/>
      <c r="D5086" s="1029"/>
      <c r="E5086" s="196" t="s">
        <v>128</v>
      </c>
      <c r="F5086" s="537"/>
      <c r="G5086" s="351">
        <f>D5086*F5086</f>
        <v>0</v>
      </c>
      <c r="H5086" s="463"/>
      <c r="I5086" s="354">
        <f t="shared" ref="I5086" si="1478">D5086*F5086*H5086</f>
        <v>0</v>
      </c>
      <c r="J5086" s="1032">
        <f>SUM(I5086:I5091)</f>
        <v>0</v>
      </c>
    </row>
    <row r="5087" spans="2:10" s="115" customFormat="1" ht="15.95" hidden="1" customHeight="1">
      <c r="B5087" s="1024"/>
      <c r="C5087" s="1027"/>
      <c r="D5087" s="1030"/>
      <c r="E5087" s="196" t="s">
        <v>259</v>
      </c>
      <c r="F5087" s="537"/>
      <c r="G5087" s="351">
        <f>D5086*F5087</f>
        <v>0</v>
      </c>
      <c r="H5087" s="463"/>
      <c r="I5087" s="354">
        <f t="shared" ref="I5087" si="1479">D5086*F5087*H5087</f>
        <v>0</v>
      </c>
      <c r="J5087" s="1033"/>
    </row>
    <row r="5088" spans="2:10" s="115" customFormat="1" ht="15.95" hidden="1" customHeight="1">
      <c r="B5088" s="1024"/>
      <c r="C5088" s="1027"/>
      <c r="D5088" s="1030"/>
      <c r="E5088" s="196" t="s">
        <v>243</v>
      </c>
      <c r="F5088" s="537"/>
      <c r="G5088" s="351">
        <f>D5086*F5088</f>
        <v>0</v>
      </c>
      <c r="H5088" s="463"/>
      <c r="I5088" s="354">
        <f>D5086*F5088*H5088</f>
        <v>0</v>
      </c>
      <c r="J5088" s="1033"/>
    </row>
    <row r="5089" spans="2:10" s="115" customFormat="1" ht="15.95" hidden="1" customHeight="1">
      <c r="B5089" s="1024"/>
      <c r="C5089" s="1027"/>
      <c r="D5089" s="1030"/>
      <c r="E5089" s="196" t="s">
        <v>260</v>
      </c>
      <c r="F5089" s="537"/>
      <c r="G5089" s="351">
        <f>D5086*F5089</f>
        <v>0</v>
      </c>
      <c r="H5089" s="463"/>
      <c r="I5089" s="354">
        <f>D5086*F5089*H5089</f>
        <v>0</v>
      </c>
      <c r="J5089" s="1033"/>
    </row>
    <row r="5090" spans="2:10" s="115" customFormat="1" ht="15.95" hidden="1" customHeight="1">
      <c r="B5090" s="1024"/>
      <c r="C5090" s="1027"/>
      <c r="D5090" s="1030"/>
      <c r="E5090" s="196" t="s">
        <v>261</v>
      </c>
      <c r="F5090" s="537"/>
      <c r="G5090" s="351">
        <f>D5086*F5090</f>
        <v>0</v>
      </c>
      <c r="H5090" s="463"/>
      <c r="I5090" s="354">
        <f>D5086*F5090*H5090</f>
        <v>0</v>
      </c>
      <c r="J5090" s="1033"/>
    </row>
    <row r="5091" spans="2:10" s="115" customFormat="1" ht="15.95" hidden="1" customHeight="1">
      <c r="B5091" s="1025"/>
      <c r="C5091" s="1028"/>
      <c r="D5091" s="1031"/>
      <c r="E5091" s="196" t="s">
        <v>126</v>
      </c>
      <c r="F5091" s="537"/>
      <c r="G5091" s="351">
        <f>D5086*F5091</f>
        <v>0</v>
      </c>
      <c r="H5091" s="463"/>
      <c r="I5091" s="354">
        <f>D5086*F5091*H5091</f>
        <v>0</v>
      </c>
      <c r="J5091" s="1034"/>
    </row>
    <row r="5092" spans="2:10" s="115" customFormat="1" ht="15.95" hidden="1" customHeight="1">
      <c r="B5092" s="1023">
        <v>848</v>
      </c>
      <c r="C5092" s="1026"/>
      <c r="D5092" s="1029"/>
      <c r="E5092" s="196" t="s">
        <v>128</v>
      </c>
      <c r="F5092" s="537"/>
      <c r="G5092" s="351">
        <f>D5092*F5092</f>
        <v>0</v>
      </c>
      <c r="H5092" s="463"/>
      <c r="I5092" s="354">
        <f t="shared" ref="I5092" si="1480">D5092*F5092*H5092</f>
        <v>0</v>
      </c>
      <c r="J5092" s="1032">
        <f>SUM(I5092:I5097)</f>
        <v>0</v>
      </c>
    </row>
    <row r="5093" spans="2:10" s="115" customFormat="1" ht="15.95" hidden="1" customHeight="1">
      <c r="B5093" s="1024"/>
      <c r="C5093" s="1027"/>
      <c r="D5093" s="1030"/>
      <c r="E5093" s="196" t="s">
        <v>259</v>
      </c>
      <c r="F5093" s="537"/>
      <c r="G5093" s="351">
        <f>D5092*F5093</f>
        <v>0</v>
      </c>
      <c r="H5093" s="463"/>
      <c r="I5093" s="354">
        <f t="shared" ref="I5093" si="1481">D5092*F5093*H5093</f>
        <v>0</v>
      </c>
      <c r="J5093" s="1033"/>
    </row>
    <row r="5094" spans="2:10" s="115" customFormat="1" ht="15.95" hidden="1" customHeight="1">
      <c r="B5094" s="1024"/>
      <c r="C5094" s="1027"/>
      <c r="D5094" s="1030"/>
      <c r="E5094" s="196" t="s">
        <v>243</v>
      </c>
      <c r="F5094" s="537"/>
      <c r="G5094" s="351">
        <f>D5092*F5094</f>
        <v>0</v>
      </c>
      <c r="H5094" s="463"/>
      <c r="I5094" s="354">
        <f>D5092*F5094*H5094</f>
        <v>0</v>
      </c>
      <c r="J5094" s="1033"/>
    </row>
    <row r="5095" spans="2:10" s="115" customFormat="1" ht="15.95" hidden="1" customHeight="1">
      <c r="B5095" s="1024"/>
      <c r="C5095" s="1027"/>
      <c r="D5095" s="1030"/>
      <c r="E5095" s="196" t="s">
        <v>260</v>
      </c>
      <c r="F5095" s="537"/>
      <c r="G5095" s="351">
        <f>D5092*F5095</f>
        <v>0</v>
      </c>
      <c r="H5095" s="463"/>
      <c r="I5095" s="354">
        <f>D5092*F5095*H5095</f>
        <v>0</v>
      </c>
      <c r="J5095" s="1033"/>
    </row>
    <row r="5096" spans="2:10" s="115" customFormat="1" ht="15.95" hidden="1" customHeight="1">
      <c r="B5096" s="1024"/>
      <c r="C5096" s="1027"/>
      <c r="D5096" s="1030"/>
      <c r="E5096" s="196" t="s">
        <v>261</v>
      </c>
      <c r="F5096" s="537"/>
      <c r="G5096" s="351">
        <f>D5092*F5096</f>
        <v>0</v>
      </c>
      <c r="H5096" s="463"/>
      <c r="I5096" s="354">
        <f>D5092*F5096*H5096</f>
        <v>0</v>
      </c>
      <c r="J5096" s="1033"/>
    </row>
    <row r="5097" spans="2:10" s="115" customFormat="1" ht="15.95" hidden="1" customHeight="1">
      <c r="B5097" s="1025"/>
      <c r="C5097" s="1028"/>
      <c r="D5097" s="1031"/>
      <c r="E5097" s="196" t="s">
        <v>126</v>
      </c>
      <c r="F5097" s="537"/>
      <c r="G5097" s="351">
        <f>D5092*F5097</f>
        <v>0</v>
      </c>
      <c r="H5097" s="463"/>
      <c r="I5097" s="354">
        <f>D5092*F5097*H5097</f>
        <v>0</v>
      </c>
      <c r="J5097" s="1034"/>
    </row>
    <row r="5098" spans="2:10" s="115" customFormat="1" ht="15.95" hidden="1" customHeight="1">
      <c r="B5098" s="1023">
        <v>849</v>
      </c>
      <c r="C5098" s="1026"/>
      <c r="D5098" s="1029"/>
      <c r="E5098" s="196" t="s">
        <v>128</v>
      </c>
      <c r="F5098" s="537"/>
      <c r="G5098" s="351">
        <f>D5098*F5098</f>
        <v>0</v>
      </c>
      <c r="H5098" s="463"/>
      <c r="I5098" s="354">
        <f t="shared" ref="I5098" si="1482">D5098*F5098*H5098</f>
        <v>0</v>
      </c>
      <c r="J5098" s="1032">
        <f>SUM(I5098:I5103)</f>
        <v>0</v>
      </c>
    </row>
    <row r="5099" spans="2:10" s="115" customFormat="1" ht="15.95" hidden="1" customHeight="1">
      <c r="B5099" s="1024"/>
      <c r="C5099" s="1027"/>
      <c r="D5099" s="1030"/>
      <c r="E5099" s="196" t="s">
        <v>259</v>
      </c>
      <c r="F5099" s="537"/>
      <c r="G5099" s="351">
        <f>D5098*F5099</f>
        <v>0</v>
      </c>
      <c r="H5099" s="463"/>
      <c r="I5099" s="354">
        <f t="shared" ref="I5099" si="1483">D5098*F5099*H5099</f>
        <v>0</v>
      </c>
      <c r="J5099" s="1033"/>
    </row>
    <row r="5100" spans="2:10" s="115" customFormat="1" ht="15.95" hidden="1" customHeight="1">
      <c r="B5100" s="1024"/>
      <c r="C5100" s="1027"/>
      <c r="D5100" s="1030"/>
      <c r="E5100" s="196" t="s">
        <v>243</v>
      </c>
      <c r="F5100" s="537"/>
      <c r="G5100" s="351">
        <f>D5098*F5100</f>
        <v>0</v>
      </c>
      <c r="H5100" s="463"/>
      <c r="I5100" s="354">
        <f>D5098*F5100*H5100</f>
        <v>0</v>
      </c>
      <c r="J5100" s="1033"/>
    </row>
    <row r="5101" spans="2:10" s="115" customFormat="1" ht="15.95" hidden="1" customHeight="1">
      <c r="B5101" s="1024"/>
      <c r="C5101" s="1027"/>
      <c r="D5101" s="1030"/>
      <c r="E5101" s="196" t="s">
        <v>260</v>
      </c>
      <c r="F5101" s="537"/>
      <c r="G5101" s="351">
        <f>D5098*F5101</f>
        <v>0</v>
      </c>
      <c r="H5101" s="463"/>
      <c r="I5101" s="354">
        <f>D5098*F5101*H5101</f>
        <v>0</v>
      </c>
      <c r="J5101" s="1033"/>
    </row>
    <row r="5102" spans="2:10" s="115" customFormat="1" ht="15.95" hidden="1" customHeight="1">
      <c r="B5102" s="1024"/>
      <c r="C5102" s="1027"/>
      <c r="D5102" s="1030"/>
      <c r="E5102" s="196" t="s">
        <v>261</v>
      </c>
      <c r="F5102" s="537"/>
      <c r="G5102" s="351">
        <f>D5098*F5102</f>
        <v>0</v>
      </c>
      <c r="H5102" s="463"/>
      <c r="I5102" s="354">
        <f>D5098*F5102*H5102</f>
        <v>0</v>
      </c>
      <c r="J5102" s="1033"/>
    </row>
    <row r="5103" spans="2:10" s="115" customFormat="1" ht="15.95" hidden="1" customHeight="1">
      <c r="B5103" s="1025"/>
      <c r="C5103" s="1028"/>
      <c r="D5103" s="1031"/>
      <c r="E5103" s="196" t="s">
        <v>126</v>
      </c>
      <c r="F5103" s="537"/>
      <c r="G5103" s="351">
        <f>D5098*F5103</f>
        <v>0</v>
      </c>
      <c r="H5103" s="463"/>
      <c r="I5103" s="354">
        <f>D5098*F5103*H5103</f>
        <v>0</v>
      </c>
      <c r="J5103" s="1034"/>
    </row>
    <row r="5104" spans="2:10" s="115" customFormat="1" ht="15.95" hidden="1" customHeight="1">
      <c r="B5104" s="1023">
        <v>850</v>
      </c>
      <c r="C5104" s="1026"/>
      <c r="D5104" s="1029"/>
      <c r="E5104" s="196" t="s">
        <v>128</v>
      </c>
      <c r="F5104" s="537"/>
      <c r="G5104" s="351">
        <f>D5104*F5104</f>
        <v>0</v>
      </c>
      <c r="H5104" s="463"/>
      <c r="I5104" s="354">
        <f t="shared" ref="I5104" si="1484">D5104*F5104*H5104</f>
        <v>0</v>
      </c>
      <c r="J5104" s="1032">
        <f>SUM(I5104:I5109)</f>
        <v>0</v>
      </c>
    </row>
    <row r="5105" spans="2:10" s="115" customFormat="1" ht="15.95" hidden="1" customHeight="1">
      <c r="B5105" s="1024"/>
      <c r="C5105" s="1027"/>
      <c r="D5105" s="1030"/>
      <c r="E5105" s="196" t="s">
        <v>259</v>
      </c>
      <c r="F5105" s="537"/>
      <c r="G5105" s="351">
        <f>D5104*F5105</f>
        <v>0</v>
      </c>
      <c r="H5105" s="463"/>
      <c r="I5105" s="354">
        <f t="shared" ref="I5105" si="1485">D5104*F5105*H5105</f>
        <v>0</v>
      </c>
      <c r="J5105" s="1033"/>
    </row>
    <row r="5106" spans="2:10" s="115" customFormat="1" ht="15.95" hidden="1" customHeight="1">
      <c r="B5106" s="1024"/>
      <c r="C5106" s="1027"/>
      <c r="D5106" s="1030"/>
      <c r="E5106" s="196" t="s">
        <v>243</v>
      </c>
      <c r="F5106" s="537"/>
      <c r="G5106" s="351">
        <f>D5104*F5106</f>
        <v>0</v>
      </c>
      <c r="H5106" s="463"/>
      <c r="I5106" s="354">
        <f>D5104*F5106*H5106</f>
        <v>0</v>
      </c>
      <c r="J5106" s="1033"/>
    </row>
    <row r="5107" spans="2:10" s="115" customFormat="1" ht="15.95" hidden="1" customHeight="1">
      <c r="B5107" s="1024"/>
      <c r="C5107" s="1027"/>
      <c r="D5107" s="1030"/>
      <c r="E5107" s="196" t="s">
        <v>260</v>
      </c>
      <c r="F5107" s="537"/>
      <c r="G5107" s="351">
        <f>D5104*F5107</f>
        <v>0</v>
      </c>
      <c r="H5107" s="463"/>
      <c r="I5107" s="354">
        <f>D5104*F5107*H5107</f>
        <v>0</v>
      </c>
      <c r="J5107" s="1033"/>
    </row>
    <row r="5108" spans="2:10" s="115" customFormat="1" ht="15.95" hidden="1" customHeight="1">
      <c r="B5108" s="1024"/>
      <c r="C5108" s="1027"/>
      <c r="D5108" s="1030"/>
      <c r="E5108" s="196" t="s">
        <v>261</v>
      </c>
      <c r="F5108" s="537"/>
      <c r="G5108" s="351">
        <f>D5104*F5108</f>
        <v>0</v>
      </c>
      <c r="H5108" s="463"/>
      <c r="I5108" s="354">
        <f>D5104*F5108*H5108</f>
        <v>0</v>
      </c>
      <c r="J5108" s="1033"/>
    </row>
    <row r="5109" spans="2:10" s="115" customFormat="1" ht="15.95" hidden="1" customHeight="1">
      <c r="B5109" s="1025"/>
      <c r="C5109" s="1028"/>
      <c r="D5109" s="1031"/>
      <c r="E5109" s="196" t="s">
        <v>126</v>
      </c>
      <c r="F5109" s="537"/>
      <c r="G5109" s="351">
        <f>D5104*F5109</f>
        <v>0</v>
      </c>
      <c r="H5109" s="463"/>
      <c r="I5109" s="354">
        <f>D5104*F5109*H5109</f>
        <v>0</v>
      </c>
      <c r="J5109" s="1034"/>
    </row>
    <row r="5110" spans="2:10" s="115" customFormat="1" ht="15.95" hidden="1" customHeight="1">
      <c r="B5110" s="1023">
        <v>851</v>
      </c>
      <c r="C5110" s="1026"/>
      <c r="D5110" s="1029"/>
      <c r="E5110" s="196" t="s">
        <v>128</v>
      </c>
      <c r="F5110" s="537"/>
      <c r="G5110" s="351">
        <f>D5110*F5110</f>
        <v>0</v>
      </c>
      <c r="H5110" s="463"/>
      <c r="I5110" s="354">
        <f t="shared" ref="I5110" si="1486">D5110*F5110*H5110</f>
        <v>0</v>
      </c>
      <c r="J5110" s="1032">
        <f>SUM(I5110:I5115)</f>
        <v>0</v>
      </c>
    </row>
    <row r="5111" spans="2:10" s="115" customFormat="1" ht="15.95" hidden="1" customHeight="1">
      <c r="B5111" s="1024"/>
      <c r="C5111" s="1027"/>
      <c r="D5111" s="1030"/>
      <c r="E5111" s="196" t="s">
        <v>259</v>
      </c>
      <c r="F5111" s="537"/>
      <c r="G5111" s="351">
        <f>D5110*F5111</f>
        <v>0</v>
      </c>
      <c r="H5111" s="463"/>
      <c r="I5111" s="354">
        <f t="shared" ref="I5111" si="1487">D5110*F5111*H5111</f>
        <v>0</v>
      </c>
      <c r="J5111" s="1033"/>
    </row>
    <row r="5112" spans="2:10" s="115" customFormat="1" ht="15.95" hidden="1" customHeight="1">
      <c r="B5112" s="1024"/>
      <c r="C5112" s="1027"/>
      <c r="D5112" s="1030"/>
      <c r="E5112" s="196" t="s">
        <v>243</v>
      </c>
      <c r="F5112" s="537"/>
      <c r="G5112" s="351">
        <f>D5110*F5112</f>
        <v>0</v>
      </c>
      <c r="H5112" s="463"/>
      <c r="I5112" s="354">
        <f>D5110*F5112*H5112</f>
        <v>0</v>
      </c>
      <c r="J5112" s="1033"/>
    </row>
    <row r="5113" spans="2:10" s="115" customFormat="1" ht="15.95" hidden="1" customHeight="1">
      <c r="B5113" s="1024"/>
      <c r="C5113" s="1027"/>
      <c r="D5113" s="1030"/>
      <c r="E5113" s="196" t="s">
        <v>260</v>
      </c>
      <c r="F5113" s="537"/>
      <c r="G5113" s="351">
        <f>D5110*F5113</f>
        <v>0</v>
      </c>
      <c r="H5113" s="463"/>
      <c r="I5113" s="354">
        <f>D5110*F5113*H5113</f>
        <v>0</v>
      </c>
      <c r="J5113" s="1033"/>
    </row>
    <row r="5114" spans="2:10" s="115" customFormat="1" ht="15.95" hidden="1" customHeight="1">
      <c r="B5114" s="1024"/>
      <c r="C5114" s="1027"/>
      <c r="D5114" s="1030"/>
      <c r="E5114" s="196" t="s">
        <v>261</v>
      </c>
      <c r="F5114" s="537"/>
      <c r="G5114" s="351">
        <f>D5110*F5114</f>
        <v>0</v>
      </c>
      <c r="H5114" s="463"/>
      <c r="I5114" s="354">
        <f>D5110*F5114*H5114</f>
        <v>0</v>
      </c>
      <c r="J5114" s="1033"/>
    </row>
    <row r="5115" spans="2:10" s="115" customFormat="1" ht="15.95" hidden="1" customHeight="1">
      <c r="B5115" s="1025"/>
      <c r="C5115" s="1028"/>
      <c r="D5115" s="1031"/>
      <c r="E5115" s="196" t="s">
        <v>126</v>
      </c>
      <c r="F5115" s="537"/>
      <c r="G5115" s="351">
        <f>D5110*F5115</f>
        <v>0</v>
      </c>
      <c r="H5115" s="463"/>
      <c r="I5115" s="354">
        <f>D5110*F5115*H5115</f>
        <v>0</v>
      </c>
      <c r="J5115" s="1034"/>
    </row>
    <row r="5116" spans="2:10" s="115" customFormat="1" ht="15.95" hidden="1" customHeight="1">
      <c r="B5116" s="1023">
        <v>852</v>
      </c>
      <c r="C5116" s="1026"/>
      <c r="D5116" s="1029"/>
      <c r="E5116" s="196" t="s">
        <v>128</v>
      </c>
      <c r="F5116" s="537"/>
      <c r="G5116" s="351">
        <f>D5116*F5116</f>
        <v>0</v>
      </c>
      <c r="H5116" s="463"/>
      <c r="I5116" s="354">
        <f t="shared" ref="I5116" si="1488">D5116*F5116*H5116</f>
        <v>0</v>
      </c>
      <c r="J5116" s="1032">
        <f>SUM(I5116:I5121)</f>
        <v>0</v>
      </c>
    </row>
    <row r="5117" spans="2:10" s="115" customFormat="1" ht="15.95" hidden="1" customHeight="1">
      <c r="B5117" s="1024"/>
      <c r="C5117" s="1027"/>
      <c r="D5117" s="1030"/>
      <c r="E5117" s="196" t="s">
        <v>259</v>
      </c>
      <c r="F5117" s="537"/>
      <c r="G5117" s="351">
        <f>D5116*F5117</f>
        <v>0</v>
      </c>
      <c r="H5117" s="463"/>
      <c r="I5117" s="354">
        <f t="shared" ref="I5117" si="1489">D5116*F5117*H5117</f>
        <v>0</v>
      </c>
      <c r="J5117" s="1033"/>
    </row>
    <row r="5118" spans="2:10" s="115" customFormat="1" ht="15.95" hidden="1" customHeight="1">
      <c r="B5118" s="1024"/>
      <c r="C5118" s="1027"/>
      <c r="D5118" s="1030"/>
      <c r="E5118" s="196" t="s">
        <v>243</v>
      </c>
      <c r="F5118" s="537"/>
      <c r="G5118" s="351">
        <f>D5116*F5118</f>
        <v>0</v>
      </c>
      <c r="H5118" s="463"/>
      <c r="I5118" s="354">
        <f>D5116*F5118*H5118</f>
        <v>0</v>
      </c>
      <c r="J5118" s="1033"/>
    </row>
    <row r="5119" spans="2:10" s="115" customFormat="1" ht="15.95" hidden="1" customHeight="1">
      <c r="B5119" s="1024"/>
      <c r="C5119" s="1027"/>
      <c r="D5119" s="1030"/>
      <c r="E5119" s="196" t="s">
        <v>260</v>
      </c>
      <c r="F5119" s="537"/>
      <c r="G5119" s="351">
        <f>D5116*F5119</f>
        <v>0</v>
      </c>
      <c r="H5119" s="463"/>
      <c r="I5119" s="354">
        <f>D5116*F5119*H5119</f>
        <v>0</v>
      </c>
      <c r="J5119" s="1033"/>
    </row>
    <row r="5120" spans="2:10" s="115" customFormat="1" ht="15.95" hidden="1" customHeight="1">
      <c r="B5120" s="1024"/>
      <c r="C5120" s="1027"/>
      <c r="D5120" s="1030"/>
      <c r="E5120" s="196" t="s">
        <v>261</v>
      </c>
      <c r="F5120" s="537"/>
      <c r="G5120" s="351">
        <f>D5116*F5120</f>
        <v>0</v>
      </c>
      <c r="H5120" s="463"/>
      <c r="I5120" s="354">
        <f>D5116*F5120*H5120</f>
        <v>0</v>
      </c>
      <c r="J5120" s="1033"/>
    </row>
    <row r="5121" spans="2:10" s="115" customFormat="1" ht="15.95" hidden="1" customHeight="1">
      <c r="B5121" s="1025"/>
      <c r="C5121" s="1028"/>
      <c r="D5121" s="1031"/>
      <c r="E5121" s="196" t="s">
        <v>126</v>
      </c>
      <c r="F5121" s="537"/>
      <c r="G5121" s="351">
        <f>D5116*F5121</f>
        <v>0</v>
      </c>
      <c r="H5121" s="463"/>
      <c r="I5121" s="354">
        <f>D5116*F5121*H5121</f>
        <v>0</v>
      </c>
      <c r="J5121" s="1034"/>
    </row>
    <row r="5122" spans="2:10" s="115" customFormat="1" ht="15.95" hidden="1" customHeight="1">
      <c r="B5122" s="1023">
        <v>853</v>
      </c>
      <c r="C5122" s="1026"/>
      <c r="D5122" s="1029"/>
      <c r="E5122" s="196" t="s">
        <v>128</v>
      </c>
      <c r="F5122" s="537"/>
      <c r="G5122" s="351">
        <f>D5122*F5122</f>
        <v>0</v>
      </c>
      <c r="H5122" s="463"/>
      <c r="I5122" s="354">
        <f t="shared" ref="I5122" si="1490">D5122*F5122*H5122</f>
        <v>0</v>
      </c>
      <c r="J5122" s="1032">
        <f>SUM(I5122:I5127)</f>
        <v>0</v>
      </c>
    </row>
    <row r="5123" spans="2:10" s="115" customFormat="1" ht="15.95" hidden="1" customHeight="1">
      <c r="B5123" s="1024"/>
      <c r="C5123" s="1027"/>
      <c r="D5123" s="1030"/>
      <c r="E5123" s="196" t="s">
        <v>259</v>
      </c>
      <c r="F5123" s="537"/>
      <c r="G5123" s="351">
        <f>D5122*F5123</f>
        <v>0</v>
      </c>
      <c r="H5123" s="463"/>
      <c r="I5123" s="354">
        <f t="shared" ref="I5123" si="1491">D5122*F5123*H5123</f>
        <v>0</v>
      </c>
      <c r="J5123" s="1033"/>
    </row>
    <row r="5124" spans="2:10" s="115" customFormat="1" ht="15.95" hidden="1" customHeight="1">
      <c r="B5124" s="1024"/>
      <c r="C5124" s="1027"/>
      <c r="D5124" s="1030"/>
      <c r="E5124" s="196" t="s">
        <v>243</v>
      </c>
      <c r="F5124" s="537"/>
      <c r="G5124" s="351">
        <f>D5122*F5124</f>
        <v>0</v>
      </c>
      <c r="H5124" s="463"/>
      <c r="I5124" s="354">
        <f>D5122*F5124*H5124</f>
        <v>0</v>
      </c>
      <c r="J5124" s="1033"/>
    </row>
    <row r="5125" spans="2:10" s="115" customFormat="1" ht="15.95" hidden="1" customHeight="1">
      <c r="B5125" s="1024"/>
      <c r="C5125" s="1027"/>
      <c r="D5125" s="1030"/>
      <c r="E5125" s="196" t="s">
        <v>260</v>
      </c>
      <c r="F5125" s="537"/>
      <c r="G5125" s="351">
        <f>D5122*F5125</f>
        <v>0</v>
      </c>
      <c r="H5125" s="463"/>
      <c r="I5125" s="354">
        <f>D5122*F5125*H5125</f>
        <v>0</v>
      </c>
      <c r="J5125" s="1033"/>
    </row>
    <row r="5126" spans="2:10" s="115" customFormat="1" ht="15.95" hidden="1" customHeight="1">
      <c r="B5126" s="1024"/>
      <c r="C5126" s="1027"/>
      <c r="D5126" s="1030"/>
      <c r="E5126" s="196" t="s">
        <v>261</v>
      </c>
      <c r="F5126" s="537"/>
      <c r="G5126" s="351">
        <f>D5122*F5126</f>
        <v>0</v>
      </c>
      <c r="H5126" s="463"/>
      <c r="I5126" s="354">
        <f>D5122*F5126*H5126</f>
        <v>0</v>
      </c>
      <c r="J5126" s="1033"/>
    </row>
    <row r="5127" spans="2:10" s="115" customFormat="1" ht="15.95" hidden="1" customHeight="1">
      <c r="B5127" s="1025"/>
      <c r="C5127" s="1028"/>
      <c r="D5127" s="1031"/>
      <c r="E5127" s="196" t="s">
        <v>126</v>
      </c>
      <c r="F5127" s="537"/>
      <c r="G5127" s="351">
        <f>D5122*F5127</f>
        <v>0</v>
      </c>
      <c r="H5127" s="463"/>
      <c r="I5127" s="354">
        <f>D5122*F5127*H5127</f>
        <v>0</v>
      </c>
      <c r="J5127" s="1034"/>
    </row>
    <row r="5128" spans="2:10" s="115" customFormat="1" ht="15.95" hidden="1" customHeight="1">
      <c r="B5128" s="1023">
        <v>854</v>
      </c>
      <c r="C5128" s="1026"/>
      <c r="D5128" s="1029"/>
      <c r="E5128" s="196" t="s">
        <v>128</v>
      </c>
      <c r="F5128" s="537"/>
      <c r="G5128" s="351">
        <f>D5128*F5128</f>
        <v>0</v>
      </c>
      <c r="H5128" s="463"/>
      <c r="I5128" s="354">
        <f t="shared" ref="I5128" si="1492">D5128*F5128*H5128</f>
        <v>0</v>
      </c>
      <c r="J5128" s="1032">
        <f>SUM(I5128:I5133)</f>
        <v>0</v>
      </c>
    </row>
    <row r="5129" spans="2:10" s="115" customFormat="1" ht="15.95" hidden="1" customHeight="1">
      <c r="B5129" s="1024"/>
      <c r="C5129" s="1027"/>
      <c r="D5129" s="1030"/>
      <c r="E5129" s="196" t="s">
        <v>259</v>
      </c>
      <c r="F5129" s="537"/>
      <c r="G5129" s="351">
        <f>D5128*F5129</f>
        <v>0</v>
      </c>
      <c r="H5129" s="463"/>
      <c r="I5129" s="354">
        <f t="shared" ref="I5129" si="1493">D5128*F5129*H5129</f>
        <v>0</v>
      </c>
      <c r="J5129" s="1033"/>
    </row>
    <row r="5130" spans="2:10" s="115" customFormat="1" ht="15.95" hidden="1" customHeight="1">
      <c r="B5130" s="1024"/>
      <c r="C5130" s="1027"/>
      <c r="D5130" s="1030"/>
      <c r="E5130" s="196" t="s">
        <v>243</v>
      </c>
      <c r="F5130" s="537"/>
      <c r="G5130" s="351">
        <f>D5128*F5130</f>
        <v>0</v>
      </c>
      <c r="H5130" s="463"/>
      <c r="I5130" s="354">
        <f>D5128*F5130*H5130</f>
        <v>0</v>
      </c>
      <c r="J5130" s="1033"/>
    </row>
    <row r="5131" spans="2:10" s="115" customFormat="1" ht="15.95" hidden="1" customHeight="1">
      <c r="B5131" s="1024"/>
      <c r="C5131" s="1027"/>
      <c r="D5131" s="1030"/>
      <c r="E5131" s="196" t="s">
        <v>260</v>
      </c>
      <c r="F5131" s="537"/>
      <c r="G5131" s="351">
        <f>D5128*F5131</f>
        <v>0</v>
      </c>
      <c r="H5131" s="463"/>
      <c r="I5131" s="354">
        <f>D5128*F5131*H5131</f>
        <v>0</v>
      </c>
      <c r="J5131" s="1033"/>
    </row>
    <row r="5132" spans="2:10" s="115" customFormat="1" ht="15.95" hidden="1" customHeight="1">
      <c r="B5132" s="1024"/>
      <c r="C5132" s="1027"/>
      <c r="D5132" s="1030"/>
      <c r="E5132" s="196" t="s">
        <v>261</v>
      </c>
      <c r="F5132" s="537"/>
      <c r="G5132" s="351">
        <f>D5128*F5132</f>
        <v>0</v>
      </c>
      <c r="H5132" s="463"/>
      <c r="I5132" s="354">
        <f>D5128*F5132*H5132</f>
        <v>0</v>
      </c>
      <c r="J5132" s="1033"/>
    </row>
    <row r="5133" spans="2:10" s="115" customFormat="1" ht="15.95" hidden="1" customHeight="1">
      <c r="B5133" s="1025"/>
      <c r="C5133" s="1028"/>
      <c r="D5133" s="1031"/>
      <c r="E5133" s="196" t="s">
        <v>126</v>
      </c>
      <c r="F5133" s="537"/>
      <c r="G5133" s="351">
        <f>D5128*F5133</f>
        <v>0</v>
      </c>
      <c r="H5133" s="463"/>
      <c r="I5133" s="354">
        <f>D5128*F5133*H5133</f>
        <v>0</v>
      </c>
      <c r="J5133" s="1034"/>
    </row>
    <row r="5134" spans="2:10" s="115" customFormat="1" ht="15.95" hidden="1" customHeight="1">
      <c r="B5134" s="1023">
        <v>855</v>
      </c>
      <c r="C5134" s="1026"/>
      <c r="D5134" s="1029"/>
      <c r="E5134" s="196" t="s">
        <v>128</v>
      </c>
      <c r="F5134" s="537"/>
      <c r="G5134" s="351">
        <f>D5134*F5134</f>
        <v>0</v>
      </c>
      <c r="H5134" s="463"/>
      <c r="I5134" s="354">
        <f t="shared" ref="I5134" si="1494">D5134*F5134*H5134</f>
        <v>0</v>
      </c>
      <c r="J5134" s="1032">
        <f>SUM(I5134:I5139)</f>
        <v>0</v>
      </c>
    </row>
    <row r="5135" spans="2:10" s="115" customFormat="1" ht="15.95" hidden="1" customHeight="1">
      <c r="B5135" s="1024"/>
      <c r="C5135" s="1027"/>
      <c r="D5135" s="1030"/>
      <c r="E5135" s="196" t="s">
        <v>259</v>
      </c>
      <c r="F5135" s="537"/>
      <c r="G5135" s="351">
        <f>D5134*F5135</f>
        <v>0</v>
      </c>
      <c r="H5135" s="463"/>
      <c r="I5135" s="354">
        <f t="shared" ref="I5135" si="1495">D5134*F5135*H5135</f>
        <v>0</v>
      </c>
      <c r="J5135" s="1033"/>
    </row>
    <row r="5136" spans="2:10" s="115" customFormat="1" ht="15.95" hidden="1" customHeight="1">
      <c r="B5136" s="1024"/>
      <c r="C5136" s="1027"/>
      <c r="D5136" s="1030"/>
      <c r="E5136" s="196" t="s">
        <v>243</v>
      </c>
      <c r="F5136" s="537"/>
      <c r="G5136" s="351">
        <f>D5134*F5136</f>
        <v>0</v>
      </c>
      <c r="H5136" s="463"/>
      <c r="I5136" s="354">
        <f>D5134*F5136*H5136</f>
        <v>0</v>
      </c>
      <c r="J5136" s="1033"/>
    </row>
    <row r="5137" spans="2:10" s="115" customFormat="1" ht="15.95" hidden="1" customHeight="1">
      <c r="B5137" s="1024"/>
      <c r="C5137" s="1027"/>
      <c r="D5137" s="1030"/>
      <c r="E5137" s="196" t="s">
        <v>260</v>
      </c>
      <c r="F5137" s="537"/>
      <c r="G5137" s="351">
        <f>D5134*F5137</f>
        <v>0</v>
      </c>
      <c r="H5137" s="463"/>
      <c r="I5137" s="354">
        <f>D5134*F5137*H5137</f>
        <v>0</v>
      </c>
      <c r="J5137" s="1033"/>
    </row>
    <row r="5138" spans="2:10" s="115" customFormat="1" ht="15.95" hidden="1" customHeight="1">
      <c r="B5138" s="1024"/>
      <c r="C5138" s="1027"/>
      <c r="D5138" s="1030"/>
      <c r="E5138" s="196" t="s">
        <v>261</v>
      </c>
      <c r="F5138" s="537"/>
      <c r="G5138" s="351">
        <f>D5134*F5138</f>
        <v>0</v>
      </c>
      <c r="H5138" s="463"/>
      <c r="I5138" s="354">
        <f>D5134*F5138*H5138</f>
        <v>0</v>
      </c>
      <c r="J5138" s="1033"/>
    </row>
    <row r="5139" spans="2:10" s="115" customFormat="1" ht="15.95" hidden="1" customHeight="1">
      <c r="B5139" s="1025"/>
      <c r="C5139" s="1028"/>
      <c r="D5139" s="1031"/>
      <c r="E5139" s="196" t="s">
        <v>126</v>
      </c>
      <c r="F5139" s="537"/>
      <c r="G5139" s="351">
        <f>D5134*F5139</f>
        <v>0</v>
      </c>
      <c r="H5139" s="463"/>
      <c r="I5139" s="354">
        <f>D5134*F5139*H5139</f>
        <v>0</v>
      </c>
      <c r="J5139" s="1034"/>
    </row>
    <row r="5140" spans="2:10" s="115" customFormat="1" ht="15.95" hidden="1" customHeight="1">
      <c r="B5140" s="1023">
        <v>856</v>
      </c>
      <c r="C5140" s="1026"/>
      <c r="D5140" s="1029"/>
      <c r="E5140" s="196" t="s">
        <v>128</v>
      </c>
      <c r="F5140" s="537"/>
      <c r="G5140" s="351">
        <f>D5140*F5140</f>
        <v>0</v>
      </c>
      <c r="H5140" s="463"/>
      <c r="I5140" s="354">
        <f t="shared" ref="I5140" si="1496">D5140*F5140*H5140</f>
        <v>0</v>
      </c>
      <c r="J5140" s="1032">
        <f>SUM(I5140:I5145)</f>
        <v>0</v>
      </c>
    </row>
    <row r="5141" spans="2:10" s="115" customFormat="1" ht="15.95" hidden="1" customHeight="1">
      <c r="B5141" s="1024"/>
      <c r="C5141" s="1027"/>
      <c r="D5141" s="1030"/>
      <c r="E5141" s="196" t="s">
        <v>259</v>
      </c>
      <c r="F5141" s="537"/>
      <c r="G5141" s="351">
        <f>D5140*F5141</f>
        <v>0</v>
      </c>
      <c r="H5141" s="463"/>
      <c r="I5141" s="354">
        <f t="shared" ref="I5141" si="1497">D5140*F5141*H5141</f>
        <v>0</v>
      </c>
      <c r="J5141" s="1033"/>
    </row>
    <row r="5142" spans="2:10" s="115" customFormat="1" ht="15.95" hidden="1" customHeight="1">
      <c r="B5142" s="1024"/>
      <c r="C5142" s="1027"/>
      <c r="D5142" s="1030"/>
      <c r="E5142" s="196" t="s">
        <v>243</v>
      </c>
      <c r="F5142" s="537"/>
      <c r="G5142" s="351">
        <f>D5140*F5142</f>
        <v>0</v>
      </c>
      <c r="H5142" s="463"/>
      <c r="I5142" s="354">
        <f>D5140*F5142*H5142</f>
        <v>0</v>
      </c>
      <c r="J5142" s="1033"/>
    </row>
    <row r="5143" spans="2:10" s="115" customFormat="1" ht="15.95" hidden="1" customHeight="1">
      <c r="B5143" s="1024"/>
      <c r="C5143" s="1027"/>
      <c r="D5143" s="1030"/>
      <c r="E5143" s="196" t="s">
        <v>260</v>
      </c>
      <c r="F5143" s="537"/>
      <c r="G5143" s="351">
        <f>D5140*F5143</f>
        <v>0</v>
      </c>
      <c r="H5143" s="463"/>
      <c r="I5143" s="354">
        <f>D5140*F5143*H5143</f>
        <v>0</v>
      </c>
      <c r="J5143" s="1033"/>
    </row>
    <row r="5144" spans="2:10" s="115" customFormat="1" ht="15.95" hidden="1" customHeight="1">
      <c r="B5144" s="1024"/>
      <c r="C5144" s="1027"/>
      <c r="D5144" s="1030"/>
      <c r="E5144" s="196" t="s">
        <v>261</v>
      </c>
      <c r="F5144" s="537"/>
      <c r="G5144" s="351">
        <f>D5140*F5144</f>
        <v>0</v>
      </c>
      <c r="H5144" s="463"/>
      <c r="I5144" s="354">
        <f>D5140*F5144*H5144</f>
        <v>0</v>
      </c>
      <c r="J5144" s="1033"/>
    </row>
    <row r="5145" spans="2:10" s="115" customFormat="1" ht="15.95" hidden="1" customHeight="1">
      <c r="B5145" s="1025"/>
      <c r="C5145" s="1028"/>
      <c r="D5145" s="1031"/>
      <c r="E5145" s="196" t="s">
        <v>126</v>
      </c>
      <c r="F5145" s="537"/>
      <c r="G5145" s="351">
        <f>D5140*F5145</f>
        <v>0</v>
      </c>
      <c r="H5145" s="463"/>
      <c r="I5145" s="354">
        <f>D5140*F5145*H5145</f>
        <v>0</v>
      </c>
      <c r="J5145" s="1034"/>
    </row>
    <row r="5146" spans="2:10" s="115" customFormat="1" ht="15.95" hidden="1" customHeight="1">
      <c r="B5146" s="1023">
        <v>857</v>
      </c>
      <c r="C5146" s="1026"/>
      <c r="D5146" s="1029"/>
      <c r="E5146" s="196" t="s">
        <v>128</v>
      </c>
      <c r="F5146" s="537"/>
      <c r="G5146" s="351">
        <f>D5146*F5146</f>
        <v>0</v>
      </c>
      <c r="H5146" s="463"/>
      <c r="I5146" s="354">
        <f t="shared" ref="I5146" si="1498">D5146*F5146*H5146</f>
        <v>0</v>
      </c>
      <c r="J5146" s="1032">
        <f>SUM(I5146:I5151)</f>
        <v>0</v>
      </c>
    </row>
    <row r="5147" spans="2:10" s="115" customFormat="1" ht="15.95" hidden="1" customHeight="1">
      <c r="B5147" s="1024"/>
      <c r="C5147" s="1027"/>
      <c r="D5147" s="1030"/>
      <c r="E5147" s="196" t="s">
        <v>259</v>
      </c>
      <c r="F5147" s="537"/>
      <c r="G5147" s="351">
        <f>D5146*F5147</f>
        <v>0</v>
      </c>
      <c r="H5147" s="463"/>
      <c r="I5147" s="354">
        <f t="shared" ref="I5147" si="1499">D5146*F5147*H5147</f>
        <v>0</v>
      </c>
      <c r="J5147" s="1033"/>
    </row>
    <row r="5148" spans="2:10" s="115" customFormat="1" ht="15.95" hidden="1" customHeight="1">
      <c r="B5148" s="1024"/>
      <c r="C5148" s="1027"/>
      <c r="D5148" s="1030"/>
      <c r="E5148" s="196" t="s">
        <v>243</v>
      </c>
      <c r="F5148" s="537"/>
      <c r="G5148" s="351">
        <f>D5146*F5148</f>
        <v>0</v>
      </c>
      <c r="H5148" s="463"/>
      <c r="I5148" s="354">
        <f>D5146*F5148*H5148</f>
        <v>0</v>
      </c>
      <c r="J5148" s="1033"/>
    </row>
    <row r="5149" spans="2:10" s="115" customFormat="1" ht="15.95" hidden="1" customHeight="1">
      <c r="B5149" s="1024"/>
      <c r="C5149" s="1027"/>
      <c r="D5149" s="1030"/>
      <c r="E5149" s="196" t="s">
        <v>260</v>
      </c>
      <c r="F5149" s="537"/>
      <c r="G5149" s="351">
        <f>D5146*F5149</f>
        <v>0</v>
      </c>
      <c r="H5149" s="463"/>
      <c r="I5149" s="354">
        <f>D5146*F5149*H5149</f>
        <v>0</v>
      </c>
      <c r="J5149" s="1033"/>
    </row>
    <row r="5150" spans="2:10" s="115" customFormat="1" ht="15.95" hidden="1" customHeight="1">
      <c r="B5150" s="1024"/>
      <c r="C5150" s="1027"/>
      <c r="D5150" s="1030"/>
      <c r="E5150" s="196" t="s">
        <v>261</v>
      </c>
      <c r="F5150" s="537"/>
      <c r="G5150" s="351">
        <f>D5146*F5150</f>
        <v>0</v>
      </c>
      <c r="H5150" s="463"/>
      <c r="I5150" s="354">
        <f>D5146*F5150*H5150</f>
        <v>0</v>
      </c>
      <c r="J5150" s="1033"/>
    </row>
    <row r="5151" spans="2:10" s="115" customFormat="1" ht="15.95" hidden="1" customHeight="1">
      <c r="B5151" s="1025"/>
      <c r="C5151" s="1028"/>
      <c r="D5151" s="1031"/>
      <c r="E5151" s="196" t="s">
        <v>126</v>
      </c>
      <c r="F5151" s="537"/>
      <c r="G5151" s="351">
        <f>D5146*F5151</f>
        <v>0</v>
      </c>
      <c r="H5151" s="463"/>
      <c r="I5151" s="354">
        <f>D5146*F5151*H5151</f>
        <v>0</v>
      </c>
      <c r="J5151" s="1034"/>
    </row>
    <row r="5152" spans="2:10" s="115" customFormat="1" ht="15.95" hidden="1" customHeight="1">
      <c r="B5152" s="1023">
        <v>858</v>
      </c>
      <c r="C5152" s="1026"/>
      <c r="D5152" s="1029"/>
      <c r="E5152" s="196" t="s">
        <v>128</v>
      </c>
      <c r="F5152" s="537"/>
      <c r="G5152" s="351">
        <f>D5152*F5152</f>
        <v>0</v>
      </c>
      <c r="H5152" s="463"/>
      <c r="I5152" s="354">
        <f t="shared" ref="I5152" si="1500">D5152*F5152*H5152</f>
        <v>0</v>
      </c>
      <c r="J5152" s="1032">
        <f>SUM(I5152:I5157)</f>
        <v>0</v>
      </c>
    </row>
    <row r="5153" spans="2:10" s="115" customFormat="1" ht="15.95" hidden="1" customHeight="1">
      <c r="B5153" s="1024"/>
      <c r="C5153" s="1027"/>
      <c r="D5153" s="1030"/>
      <c r="E5153" s="196" t="s">
        <v>259</v>
      </c>
      <c r="F5153" s="537"/>
      <c r="G5153" s="351">
        <f>D5152*F5153</f>
        <v>0</v>
      </c>
      <c r="H5153" s="463"/>
      <c r="I5153" s="354">
        <f t="shared" ref="I5153" si="1501">D5152*F5153*H5153</f>
        <v>0</v>
      </c>
      <c r="J5153" s="1033"/>
    </row>
    <row r="5154" spans="2:10" s="115" customFormat="1" ht="15.95" hidden="1" customHeight="1">
      <c r="B5154" s="1024"/>
      <c r="C5154" s="1027"/>
      <c r="D5154" s="1030"/>
      <c r="E5154" s="196" t="s">
        <v>243</v>
      </c>
      <c r="F5154" s="537"/>
      <c r="G5154" s="351">
        <f>D5152*F5154</f>
        <v>0</v>
      </c>
      <c r="H5154" s="463"/>
      <c r="I5154" s="354">
        <f>D5152*F5154*H5154</f>
        <v>0</v>
      </c>
      <c r="J5154" s="1033"/>
    </row>
    <row r="5155" spans="2:10" s="115" customFormat="1" ht="15.95" hidden="1" customHeight="1">
      <c r="B5155" s="1024"/>
      <c r="C5155" s="1027"/>
      <c r="D5155" s="1030"/>
      <c r="E5155" s="196" t="s">
        <v>260</v>
      </c>
      <c r="F5155" s="537"/>
      <c r="G5155" s="351">
        <f>D5152*F5155</f>
        <v>0</v>
      </c>
      <c r="H5155" s="463"/>
      <c r="I5155" s="354">
        <f>D5152*F5155*H5155</f>
        <v>0</v>
      </c>
      <c r="J5155" s="1033"/>
    </row>
    <row r="5156" spans="2:10" s="115" customFormat="1" ht="15.95" hidden="1" customHeight="1">
      <c r="B5156" s="1024"/>
      <c r="C5156" s="1027"/>
      <c r="D5156" s="1030"/>
      <c r="E5156" s="196" t="s">
        <v>261</v>
      </c>
      <c r="F5156" s="537"/>
      <c r="G5156" s="351">
        <f>D5152*F5156</f>
        <v>0</v>
      </c>
      <c r="H5156" s="463"/>
      <c r="I5156" s="354">
        <f>D5152*F5156*H5156</f>
        <v>0</v>
      </c>
      <c r="J5156" s="1033"/>
    </row>
    <row r="5157" spans="2:10" s="115" customFormat="1" ht="15.95" hidden="1" customHeight="1">
      <c r="B5157" s="1025"/>
      <c r="C5157" s="1028"/>
      <c r="D5157" s="1031"/>
      <c r="E5157" s="196" t="s">
        <v>126</v>
      </c>
      <c r="F5157" s="537"/>
      <c r="G5157" s="351">
        <f>D5152*F5157</f>
        <v>0</v>
      </c>
      <c r="H5157" s="463"/>
      <c r="I5157" s="354">
        <f>D5152*F5157*H5157</f>
        <v>0</v>
      </c>
      <c r="J5157" s="1034"/>
    </row>
    <row r="5158" spans="2:10" s="115" customFormat="1" ht="15.95" hidden="1" customHeight="1">
      <c r="B5158" s="1023">
        <v>859</v>
      </c>
      <c r="C5158" s="1026"/>
      <c r="D5158" s="1029"/>
      <c r="E5158" s="196" t="s">
        <v>128</v>
      </c>
      <c r="F5158" s="537"/>
      <c r="G5158" s="351">
        <f>D5158*F5158</f>
        <v>0</v>
      </c>
      <c r="H5158" s="463"/>
      <c r="I5158" s="354">
        <f t="shared" ref="I5158" si="1502">D5158*F5158*H5158</f>
        <v>0</v>
      </c>
      <c r="J5158" s="1032">
        <f>SUM(I5158:I5163)</f>
        <v>0</v>
      </c>
    </row>
    <row r="5159" spans="2:10" s="115" customFormat="1" ht="15.95" hidden="1" customHeight="1">
      <c r="B5159" s="1024"/>
      <c r="C5159" s="1027"/>
      <c r="D5159" s="1030"/>
      <c r="E5159" s="196" t="s">
        <v>259</v>
      </c>
      <c r="F5159" s="537"/>
      <c r="G5159" s="351">
        <f>D5158*F5159</f>
        <v>0</v>
      </c>
      <c r="H5159" s="463"/>
      <c r="I5159" s="354">
        <f t="shared" ref="I5159" si="1503">D5158*F5159*H5159</f>
        <v>0</v>
      </c>
      <c r="J5159" s="1033"/>
    </row>
    <row r="5160" spans="2:10" s="115" customFormat="1" ht="15.95" hidden="1" customHeight="1">
      <c r="B5160" s="1024"/>
      <c r="C5160" s="1027"/>
      <c r="D5160" s="1030"/>
      <c r="E5160" s="196" t="s">
        <v>243</v>
      </c>
      <c r="F5160" s="537"/>
      <c r="G5160" s="351">
        <f>D5158*F5160</f>
        <v>0</v>
      </c>
      <c r="H5160" s="463"/>
      <c r="I5160" s="354">
        <f>D5158*F5160*H5160</f>
        <v>0</v>
      </c>
      <c r="J5160" s="1033"/>
    </row>
    <row r="5161" spans="2:10" s="115" customFormat="1" ht="15.95" hidden="1" customHeight="1">
      <c r="B5161" s="1024"/>
      <c r="C5161" s="1027"/>
      <c r="D5161" s="1030"/>
      <c r="E5161" s="196" t="s">
        <v>260</v>
      </c>
      <c r="F5161" s="537"/>
      <c r="G5161" s="351">
        <f>D5158*F5161</f>
        <v>0</v>
      </c>
      <c r="H5161" s="463"/>
      <c r="I5161" s="354">
        <f>D5158*F5161*H5161</f>
        <v>0</v>
      </c>
      <c r="J5161" s="1033"/>
    </row>
    <row r="5162" spans="2:10" s="115" customFormat="1" ht="15.95" hidden="1" customHeight="1">
      <c r="B5162" s="1024"/>
      <c r="C5162" s="1027"/>
      <c r="D5162" s="1030"/>
      <c r="E5162" s="196" t="s">
        <v>261</v>
      </c>
      <c r="F5162" s="537"/>
      <c r="G5162" s="351">
        <f>D5158*F5162</f>
        <v>0</v>
      </c>
      <c r="H5162" s="463"/>
      <c r="I5162" s="354">
        <f>D5158*F5162*H5162</f>
        <v>0</v>
      </c>
      <c r="J5162" s="1033"/>
    </row>
    <row r="5163" spans="2:10" s="115" customFormat="1" ht="15.95" hidden="1" customHeight="1">
      <c r="B5163" s="1025"/>
      <c r="C5163" s="1028"/>
      <c r="D5163" s="1031"/>
      <c r="E5163" s="196" t="s">
        <v>126</v>
      </c>
      <c r="F5163" s="537"/>
      <c r="G5163" s="351">
        <f>D5158*F5163</f>
        <v>0</v>
      </c>
      <c r="H5163" s="463"/>
      <c r="I5163" s="354">
        <f>D5158*F5163*H5163</f>
        <v>0</v>
      </c>
      <c r="J5163" s="1034"/>
    </row>
    <row r="5164" spans="2:10" s="115" customFormat="1" ht="15.95" hidden="1" customHeight="1">
      <c r="B5164" s="1023">
        <v>860</v>
      </c>
      <c r="C5164" s="1026"/>
      <c r="D5164" s="1029"/>
      <c r="E5164" s="196" t="s">
        <v>128</v>
      </c>
      <c r="F5164" s="537"/>
      <c r="G5164" s="351">
        <f>D5164*F5164</f>
        <v>0</v>
      </c>
      <c r="H5164" s="463"/>
      <c r="I5164" s="354">
        <f t="shared" ref="I5164" si="1504">D5164*F5164*H5164</f>
        <v>0</v>
      </c>
      <c r="J5164" s="1032">
        <f>SUM(I5164:I5169)</f>
        <v>0</v>
      </c>
    </row>
    <row r="5165" spans="2:10" s="115" customFormat="1" ht="15.95" hidden="1" customHeight="1">
      <c r="B5165" s="1024"/>
      <c r="C5165" s="1027"/>
      <c r="D5165" s="1030"/>
      <c r="E5165" s="196" t="s">
        <v>259</v>
      </c>
      <c r="F5165" s="537"/>
      <c r="G5165" s="351">
        <f>D5164*F5165</f>
        <v>0</v>
      </c>
      <c r="H5165" s="463"/>
      <c r="I5165" s="354">
        <f t="shared" ref="I5165" si="1505">D5164*F5165*H5165</f>
        <v>0</v>
      </c>
      <c r="J5165" s="1033"/>
    </row>
    <row r="5166" spans="2:10" s="115" customFormat="1" ht="15.95" hidden="1" customHeight="1">
      <c r="B5166" s="1024"/>
      <c r="C5166" s="1027"/>
      <c r="D5166" s="1030"/>
      <c r="E5166" s="196" t="s">
        <v>243</v>
      </c>
      <c r="F5166" s="537"/>
      <c r="G5166" s="351">
        <f>D5164*F5166</f>
        <v>0</v>
      </c>
      <c r="H5166" s="463"/>
      <c r="I5166" s="354">
        <f>D5164*F5166*H5166</f>
        <v>0</v>
      </c>
      <c r="J5166" s="1033"/>
    </row>
    <row r="5167" spans="2:10" s="115" customFormat="1" ht="15.95" hidden="1" customHeight="1">
      <c r="B5167" s="1024"/>
      <c r="C5167" s="1027"/>
      <c r="D5167" s="1030"/>
      <c r="E5167" s="196" t="s">
        <v>260</v>
      </c>
      <c r="F5167" s="537"/>
      <c r="G5167" s="351">
        <f>D5164*F5167</f>
        <v>0</v>
      </c>
      <c r="H5167" s="463"/>
      <c r="I5167" s="354">
        <f>D5164*F5167*H5167</f>
        <v>0</v>
      </c>
      <c r="J5167" s="1033"/>
    </row>
    <row r="5168" spans="2:10" s="115" customFormat="1" ht="15.95" hidden="1" customHeight="1">
      <c r="B5168" s="1024"/>
      <c r="C5168" s="1027"/>
      <c r="D5168" s="1030"/>
      <c r="E5168" s="196" t="s">
        <v>261</v>
      </c>
      <c r="F5168" s="537"/>
      <c r="G5168" s="351">
        <f>D5164*F5168</f>
        <v>0</v>
      </c>
      <c r="H5168" s="463"/>
      <c r="I5168" s="354">
        <f>D5164*F5168*H5168</f>
        <v>0</v>
      </c>
      <c r="J5168" s="1033"/>
    </row>
    <row r="5169" spans="2:10" s="115" customFormat="1" ht="15.95" hidden="1" customHeight="1">
      <c r="B5169" s="1025"/>
      <c r="C5169" s="1028"/>
      <c r="D5169" s="1031"/>
      <c r="E5169" s="196" t="s">
        <v>126</v>
      </c>
      <c r="F5169" s="537"/>
      <c r="G5169" s="351">
        <f>D5164*F5169</f>
        <v>0</v>
      </c>
      <c r="H5169" s="463"/>
      <c r="I5169" s="354">
        <f>D5164*F5169*H5169</f>
        <v>0</v>
      </c>
      <c r="J5169" s="1034"/>
    </row>
    <row r="5170" spans="2:10" s="115" customFormat="1" ht="15.95" hidden="1" customHeight="1">
      <c r="B5170" s="1023">
        <v>861</v>
      </c>
      <c r="C5170" s="1026"/>
      <c r="D5170" s="1029"/>
      <c r="E5170" s="196" t="s">
        <v>128</v>
      </c>
      <c r="F5170" s="537"/>
      <c r="G5170" s="351">
        <f>D5170*F5170</f>
        <v>0</v>
      </c>
      <c r="H5170" s="463"/>
      <c r="I5170" s="354">
        <f t="shared" ref="I5170" si="1506">D5170*F5170*H5170</f>
        <v>0</v>
      </c>
      <c r="J5170" s="1032">
        <f>SUM(I5170:I5175)</f>
        <v>0</v>
      </c>
    </row>
    <row r="5171" spans="2:10" s="115" customFormat="1" ht="15.95" hidden="1" customHeight="1">
      <c r="B5171" s="1024"/>
      <c r="C5171" s="1027"/>
      <c r="D5171" s="1030"/>
      <c r="E5171" s="196" t="s">
        <v>259</v>
      </c>
      <c r="F5171" s="537"/>
      <c r="G5171" s="351">
        <f>D5170*F5171</f>
        <v>0</v>
      </c>
      <c r="H5171" s="463"/>
      <c r="I5171" s="354">
        <f t="shared" ref="I5171" si="1507">D5170*F5171*H5171</f>
        <v>0</v>
      </c>
      <c r="J5171" s="1033"/>
    </row>
    <row r="5172" spans="2:10" s="115" customFormat="1" ht="15.95" hidden="1" customHeight="1">
      <c r="B5172" s="1024"/>
      <c r="C5172" s="1027"/>
      <c r="D5172" s="1030"/>
      <c r="E5172" s="196" t="s">
        <v>243</v>
      </c>
      <c r="F5172" s="537"/>
      <c r="G5172" s="351">
        <f>D5170*F5172</f>
        <v>0</v>
      </c>
      <c r="H5172" s="463"/>
      <c r="I5172" s="354">
        <f>D5170*F5172*H5172</f>
        <v>0</v>
      </c>
      <c r="J5172" s="1033"/>
    </row>
    <row r="5173" spans="2:10" s="115" customFormat="1" ht="15.95" hidden="1" customHeight="1">
      <c r="B5173" s="1024"/>
      <c r="C5173" s="1027"/>
      <c r="D5173" s="1030"/>
      <c r="E5173" s="196" t="s">
        <v>260</v>
      </c>
      <c r="F5173" s="537"/>
      <c r="G5173" s="351">
        <f>D5170*F5173</f>
        <v>0</v>
      </c>
      <c r="H5173" s="463"/>
      <c r="I5173" s="354">
        <f>D5170*F5173*H5173</f>
        <v>0</v>
      </c>
      <c r="J5173" s="1033"/>
    </row>
    <row r="5174" spans="2:10" s="115" customFormat="1" ht="15.95" hidden="1" customHeight="1">
      <c r="B5174" s="1024"/>
      <c r="C5174" s="1027"/>
      <c r="D5174" s="1030"/>
      <c r="E5174" s="196" t="s">
        <v>261</v>
      </c>
      <c r="F5174" s="537"/>
      <c r="G5174" s="351">
        <f>D5170*F5174</f>
        <v>0</v>
      </c>
      <c r="H5174" s="463"/>
      <c r="I5174" s="354">
        <f>D5170*F5174*H5174</f>
        <v>0</v>
      </c>
      <c r="J5174" s="1033"/>
    </row>
    <row r="5175" spans="2:10" s="115" customFormat="1" ht="15.95" hidden="1" customHeight="1">
      <c r="B5175" s="1025"/>
      <c r="C5175" s="1028"/>
      <c r="D5175" s="1031"/>
      <c r="E5175" s="196" t="s">
        <v>126</v>
      </c>
      <c r="F5175" s="537"/>
      <c r="G5175" s="351">
        <f>D5170*F5175</f>
        <v>0</v>
      </c>
      <c r="H5175" s="463"/>
      <c r="I5175" s="354">
        <f>D5170*F5175*H5175</f>
        <v>0</v>
      </c>
      <c r="J5175" s="1034"/>
    </row>
    <row r="5176" spans="2:10" s="115" customFormat="1" ht="15.95" hidden="1" customHeight="1">
      <c r="B5176" s="1023">
        <v>862</v>
      </c>
      <c r="C5176" s="1026"/>
      <c r="D5176" s="1029"/>
      <c r="E5176" s="196" t="s">
        <v>128</v>
      </c>
      <c r="F5176" s="537"/>
      <c r="G5176" s="351">
        <f>D5176*F5176</f>
        <v>0</v>
      </c>
      <c r="H5176" s="463"/>
      <c r="I5176" s="354">
        <f t="shared" ref="I5176" si="1508">D5176*F5176*H5176</f>
        <v>0</v>
      </c>
      <c r="J5176" s="1032">
        <f>SUM(I5176:I5181)</f>
        <v>0</v>
      </c>
    </row>
    <row r="5177" spans="2:10" s="115" customFormat="1" ht="15.95" hidden="1" customHeight="1">
      <c r="B5177" s="1024"/>
      <c r="C5177" s="1027"/>
      <c r="D5177" s="1030"/>
      <c r="E5177" s="196" t="s">
        <v>259</v>
      </c>
      <c r="F5177" s="537"/>
      <c r="G5177" s="351">
        <f>D5176*F5177</f>
        <v>0</v>
      </c>
      <c r="H5177" s="463"/>
      <c r="I5177" s="354">
        <f t="shared" ref="I5177" si="1509">D5176*F5177*H5177</f>
        <v>0</v>
      </c>
      <c r="J5177" s="1033"/>
    </row>
    <row r="5178" spans="2:10" s="115" customFormat="1" ht="15.95" hidden="1" customHeight="1">
      <c r="B5178" s="1024"/>
      <c r="C5178" s="1027"/>
      <c r="D5178" s="1030"/>
      <c r="E5178" s="196" t="s">
        <v>243</v>
      </c>
      <c r="F5178" s="537"/>
      <c r="G5178" s="351">
        <f>D5176*F5178</f>
        <v>0</v>
      </c>
      <c r="H5178" s="463"/>
      <c r="I5178" s="354">
        <f>D5176*F5178*H5178</f>
        <v>0</v>
      </c>
      <c r="J5178" s="1033"/>
    </row>
    <row r="5179" spans="2:10" s="115" customFormat="1" ht="15.95" hidden="1" customHeight="1">
      <c r="B5179" s="1024"/>
      <c r="C5179" s="1027"/>
      <c r="D5179" s="1030"/>
      <c r="E5179" s="196" t="s">
        <v>260</v>
      </c>
      <c r="F5179" s="537"/>
      <c r="G5179" s="351">
        <f>D5176*F5179</f>
        <v>0</v>
      </c>
      <c r="H5179" s="463"/>
      <c r="I5179" s="354">
        <f>D5176*F5179*H5179</f>
        <v>0</v>
      </c>
      <c r="J5179" s="1033"/>
    </row>
    <row r="5180" spans="2:10" s="115" customFormat="1" ht="15.95" hidden="1" customHeight="1">
      <c r="B5180" s="1024"/>
      <c r="C5180" s="1027"/>
      <c r="D5180" s="1030"/>
      <c r="E5180" s="196" t="s">
        <v>261</v>
      </c>
      <c r="F5180" s="537"/>
      <c r="G5180" s="351">
        <f>D5176*F5180</f>
        <v>0</v>
      </c>
      <c r="H5180" s="463"/>
      <c r="I5180" s="354">
        <f>D5176*F5180*H5180</f>
        <v>0</v>
      </c>
      <c r="J5180" s="1033"/>
    </row>
    <row r="5181" spans="2:10" s="115" customFormat="1" ht="15.95" hidden="1" customHeight="1">
      <c r="B5181" s="1025"/>
      <c r="C5181" s="1028"/>
      <c r="D5181" s="1031"/>
      <c r="E5181" s="196" t="s">
        <v>126</v>
      </c>
      <c r="F5181" s="537"/>
      <c r="G5181" s="351">
        <f>D5176*F5181</f>
        <v>0</v>
      </c>
      <c r="H5181" s="463"/>
      <c r="I5181" s="354">
        <f>D5176*F5181*H5181</f>
        <v>0</v>
      </c>
      <c r="J5181" s="1034"/>
    </row>
    <row r="5182" spans="2:10" s="115" customFormat="1" ht="15.95" hidden="1" customHeight="1">
      <c r="B5182" s="1023">
        <v>863</v>
      </c>
      <c r="C5182" s="1026"/>
      <c r="D5182" s="1029"/>
      <c r="E5182" s="196" t="s">
        <v>128</v>
      </c>
      <c r="F5182" s="537"/>
      <c r="G5182" s="351">
        <f>D5182*F5182</f>
        <v>0</v>
      </c>
      <c r="H5182" s="463"/>
      <c r="I5182" s="354">
        <f t="shared" ref="I5182" si="1510">D5182*F5182*H5182</f>
        <v>0</v>
      </c>
      <c r="J5182" s="1032">
        <f>SUM(I5182:I5187)</f>
        <v>0</v>
      </c>
    </row>
    <row r="5183" spans="2:10" s="115" customFormat="1" ht="15.95" hidden="1" customHeight="1">
      <c r="B5183" s="1024"/>
      <c r="C5183" s="1027"/>
      <c r="D5183" s="1030"/>
      <c r="E5183" s="196" t="s">
        <v>259</v>
      </c>
      <c r="F5183" s="537"/>
      <c r="G5183" s="351">
        <f>D5182*F5183</f>
        <v>0</v>
      </c>
      <c r="H5183" s="463"/>
      <c r="I5183" s="354">
        <f t="shared" ref="I5183" si="1511">D5182*F5183*H5183</f>
        <v>0</v>
      </c>
      <c r="J5183" s="1033"/>
    </row>
    <row r="5184" spans="2:10" s="115" customFormat="1" ht="15.95" hidden="1" customHeight="1">
      <c r="B5184" s="1024"/>
      <c r="C5184" s="1027"/>
      <c r="D5184" s="1030"/>
      <c r="E5184" s="196" t="s">
        <v>243</v>
      </c>
      <c r="F5184" s="537"/>
      <c r="G5184" s="351">
        <f>D5182*F5184</f>
        <v>0</v>
      </c>
      <c r="H5184" s="463"/>
      <c r="I5184" s="354">
        <f>D5182*F5184*H5184</f>
        <v>0</v>
      </c>
      <c r="J5184" s="1033"/>
    </row>
    <row r="5185" spans="2:10" s="115" customFormat="1" ht="15.95" hidden="1" customHeight="1">
      <c r="B5185" s="1024"/>
      <c r="C5185" s="1027"/>
      <c r="D5185" s="1030"/>
      <c r="E5185" s="196" t="s">
        <v>260</v>
      </c>
      <c r="F5185" s="537"/>
      <c r="G5185" s="351">
        <f>D5182*F5185</f>
        <v>0</v>
      </c>
      <c r="H5185" s="463"/>
      <c r="I5185" s="354">
        <f>D5182*F5185*H5185</f>
        <v>0</v>
      </c>
      <c r="J5185" s="1033"/>
    </row>
    <row r="5186" spans="2:10" s="115" customFormat="1" ht="15.95" hidden="1" customHeight="1">
      <c r="B5186" s="1024"/>
      <c r="C5186" s="1027"/>
      <c r="D5186" s="1030"/>
      <c r="E5186" s="196" t="s">
        <v>261</v>
      </c>
      <c r="F5186" s="537"/>
      <c r="G5186" s="351">
        <f>D5182*F5186</f>
        <v>0</v>
      </c>
      <c r="H5186" s="463"/>
      <c r="I5186" s="354">
        <f>D5182*F5186*H5186</f>
        <v>0</v>
      </c>
      <c r="J5186" s="1033"/>
    </row>
    <row r="5187" spans="2:10" s="115" customFormat="1" ht="15.95" hidden="1" customHeight="1">
      <c r="B5187" s="1025"/>
      <c r="C5187" s="1028"/>
      <c r="D5187" s="1031"/>
      <c r="E5187" s="196" t="s">
        <v>126</v>
      </c>
      <c r="F5187" s="537"/>
      <c r="G5187" s="351">
        <f>D5182*F5187</f>
        <v>0</v>
      </c>
      <c r="H5187" s="463"/>
      <c r="I5187" s="354">
        <f>D5182*F5187*H5187</f>
        <v>0</v>
      </c>
      <c r="J5187" s="1034"/>
    </row>
    <row r="5188" spans="2:10" s="115" customFormat="1" ht="15.95" hidden="1" customHeight="1">
      <c r="B5188" s="1023">
        <v>864</v>
      </c>
      <c r="C5188" s="1026"/>
      <c r="D5188" s="1029"/>
      <c r="E5188" s="196" t="s">
        <v>128</v>
      </c>
      <c r="F5188" s="537"/>
      <c r="G5188" s="351">
        <f>D5188*F5188</f>
        <v>0</v>
      </c>
      <c r="H5188" s="463"/>
      <c r="I5188" s="354">
        <f t="shared" ref="I5188" si="1512">D5188*F5188*H5188</f>
        <v>0</v>
      </c>
      <c r="J5188" s="1032">
        <f>SUM(I5188:I5193)</f>
        <v>0</v>
      </c>
    </row>
    <row r="5189" spans="2:10" s="115" customFormat="1" ht="15.95" hidden="1" customHeight="1">
      <c r="B5189" s="1024"/>
      <c r="C5189" s="1027"/>
      <c r="D5189" s="1030"/>
      <c r="E5189" s="196" t="s">
        <v>259</v>
      </c>
      <c r="F5189" s="537"/>
      <c r="G5189" s="351">
        <f>D5188*F5189</f>
        <v>0</v>
      </c>
      <c r="H5189" s="463"/>
      <c r="I5189" s="354">
        <f t="shared" ref="I5189" si="1513">D5188*F5189*H5189</f>
        <v>0</v>
      </c>
      <c r="J5189" s="1033"/>
    </row>
    <row r="5190" spans="2:10" s="115" customFormat="1" ht="15.95" hidden="1" customHeight="1">
      <c r="B5190" s="1024"/>
      <c r="C5190" s="1027"/>
      <c r="D5190" s="1030"/>
      <c r="E5190" s="196" t="s">
        <v>243</v>
      </c>
      <c r="F5190" s="537"/>
      <c r="G5190" s="351">
        <f>D5188*F5190</f>
        <v>0</v>
      </c>
      <c r="H5190" s="463"/>
      <c r="I5190" s="354">
        <f>D5188*F5190*H5190</f>
        <v>0</v>
      </c>
      <c r="J5190" s="1033"/>
    </row>
    <row r="5191" spans="2:10" s="115" customFormat="1" ht="15.95" hidden="1" customHeight="1">
      <c r="B5191" s="1024"/>
      <c r="C5191" s="1027"/>
      <c r="D5191" s="1030"/>
      <c r="E5191" s="196" t="s">
        <v>260</v>
      </c>
      <c r="F5191" s="537"/>
      <c r="G5191" s="351">
        <f>D5188*F5191</f>
        <v>0</v>
      </c>
      <c r="H5191" s="463"/>
      <c r="I5191" s="354">
        <f>D5188*F5191*H5191</f>
        <v>0</v>
      </c>
      <c r="J5191" s="1033"/>
    </row>
    <row r="5192" spans="2:10" s="115" customFormat="1" ht="15.95" hidden="1" customHeight="1">
      <c r="B5192" s="1024"/>
      <c r="C5192" s="1027"/>
      <c r="D5192" s="1030"/>
      <c r="E5192" s="196" t="s">
        <v>261</v>
      </c>
      <c r="F5192" s="537"/>
      <c r="G5192" s="351">
        <f>D5188*F5192</f>
        <v>0</v>
      </c>
      <c r="H5192" s="463"/>
      <c r="I5192" s="354">
        <f>D5188*F5192*H5192</f>
        <v>0</v>
      </c>
      <c r="J5192" s="1033"/>
    </row>
    <row r="5193" spans="2:10" s="115" customFormat="1" ht="15.95" hidden="1" customHeight="1">
      <c r="B5193" s="1025"/>
      <c r="C5193" s="1028"/>
      <c r="D5193" s="1031"/>
      <c r="E5193" s="196" t="s">
        <v>126</v>
      </c>
      <c r="F5193" s="537"/>
      <c r="G5193" s="351">
        <f>D5188*F5193</f>
        <v>0</v>
      </c>
      <c r="H5193" s="463"/>
      <c r="I5193" s="354">
        <f>D5188*F5193*H5193</f>
        <v>0</v>
      </c>
      <c r="J5193" s="1034"/>
    </row>
    <row r="5194" spans="2:10" s="115" customFormat="1" ht="15.95" hidden="1" customHeight="1">
      <c r="B5194" s="1023">
        <v>865</v>
      </c>
      <c r="C5194" s="1026"/>
      <c r="D5194" s="1029"/>
      <c r="E5194" s="196" t="s">
        <v>128</v>
      </c>
      <c r="F5194" s="537"/>
      <c r="G5194" s="351">
        <f>D5194*F5194</f>
        <v>0</v>
      </c>
      <c r="H5194" s="463"/>
      <c r="I5194" s="354">
        <f t="shared" ref="I5194" si="1514">D5194*F5194*H5194</f>
        <v>0</v>
      </c>
      <c r="J5194" s="1032">
        <f>SUM(I5194:I5199)</f>
        <v>0</v>
      </c>
    </row>
    <row r="5195" spans="2:10" s="115" customFormat="1" ht="15.95" hidden="1" customHeight="1">
      <c r="B5195" s="1024"/>
      <c r="C5195" s="1027"/>
      <c r="D5195" s="1030"/>
      <c r="E5195" s="196" t="s">
        <v>259</v>
      </c>
      <c r="F5195" s="537"/>
      <c r="G5195" s="351">
        <f>D5194*F5195</f>
        <v>0</v>
      </c>
      <c r="H5195" s="463"/>
      <c r="I5195" s="354">
        <f t="shared" ref="I5195" si="1515">D5194*F5195*H5195</f>
        <v>0</v>
      </c>
      <c r="J5195" s="1033"/>
    </row>
    <row r="5196" spans="2:10" s="115" customFormat="1" ht="15.95" hidden="1" customHeight="1">
      <c r="B5196" s="1024"/>
      <c r="C5196" s="1027"/>
      <c r="D5196" s="1030"/>
      <c r="E5196" s="196" t="s">
        <v>243</v>
      </c>
      <c r="F5196" s="537"/>
      <c r="G5196" s="351">
        <f>D5194*F5196</f>
        <v>0</v>
      </c>
      <c r="H5196" s="463"/>
      <c r="I5196" s="354">
        <f>D5194*F5196*H5196</f>
        <v>0</v>
      </c>
      <c r="J5196" s="1033"/>
    </row>
    <row r="5197" spans="2:10" s="115" customFormat="1" ht="15.95" hidden="1" customHeight="1">
      <c r="B5197" s="1024"/>
      <c r="C5197" s="1027"/>
      <c r="D5197" s="1030"/>
      <c r="E5197" s="196" t="s">
        <v>260</v>
      </c>
      <c r="F5197" s="537"/>
      <c r="G5197" s="351">
        <f>D5194*F5197</f>
        <v>0</v>
      </c>
      <c r="H5197" s="463"/>
      <c r="I5197" s="354">
        <f>D5194*F5197*H5197</f>
        <v>0</v>
      </c>
      <c r="J5197" s="1033"/>
    </row>
    <row r="5198" spans="2:10" s="115" customFormat="1" ht="15.95" hidden="1" customHeight="1">
      <c r="B5198" s="1024"/>
      <c r="C5198" s="1027"/>
      <c r="D5198" s="1030"/>
      <c r="E5198" s="196" t="s">
        <v>261</v>
      </c>
      <c r="F5198" s="537"/>
      <c r="G5198" s="351">
        <f>D5194*F5198</f>
        <v>0</v>
      </c>
      <c r="H5198" s="463"/>
      <c r="I5198" s="354">
        <f>D5194*F5198*H5198</f>
        <v>0</v>
      </c>
      <c r="J5198" s="1033"/>
    </row>
    <row r="5199" spans="2:10" s="115" customFormat="1" ht="15.95" hidden="1" customHeight="1">
      <c r="B5199" s="1025"/>
      <c r="C5199" s="1028"/>
      <c r="D5199" s="1031"/>
      <c r="E5199" s="196" t="s">
        <v>126</v>
      </c>
      <c r="F5199" s="537"/>
      <c r="G5199" s="351">
        <f>D5194*F5199</f>
        <v>0</v>
      </c>
      <c r="H5199" s="463"/>
      <c r="I5199" s="354">
        <f>D5194*F5199*H5199</f>
        <v>0</v>
      </c>
      <c r="J5199" s="1034"/>
    </row>
    <row r="5200" spans="2:10" s="115" customFormat="1" ht="15.95" hidden="1" customHeight="1">
      <c r="B5200" s="1023">
        <v>866</v>
      </c>
      <c r="C5200" s="1026"/>
      <c r="D5200" s="1029"/>
      <c r="E5200" s="196" t="s">
        <v>128</v>
      </c>
      <c r="F5200" s="537"/>
      <c r="G5200" s="351">
        <f>D5200*F5200</f>
        <v>0</v>
      </c>
      <c r="H5200" s="463"/>
      <c r="I5200" s="354">
        <f t="shared" ref="I5200" si="1516">D5200*F5200*H5200</f>
        <v>0</v>
      </c>
      <c r="J5200" s="1032">
        <f>SUM(I5200:I5205)</f>
        <v>0</v>
      </c>
    </row>
    <row r="5201" spans="2:10" s="115" customFormat="1" ht="15.95" hidden="1" customHeight="1">
      <c r="B5201" s="1024"/>
      <c r="C5201" s="1027"/>
      <c r="D5201" s="1030"/>
      <c r="E5201" s="196" t="s">
        <v>259</v>
      </c>
      <c r="F5201" s="537"/>
      <c r="G5201" s="351">
        <f>D5200*F5201</f>
        <v>0</v>
      </c>
      <c r="H5201" s="463"/>
      <c r="I5201" s="354">
        <f t="shared" ref="I5201" si="1517">D5200*F5201*H5201</f>
        <v>0</v>
      </c>
      <c r="J5201" s="1033"/>
    </row>
    <row r="5202" spans="2:10" s="115" customFormat="1" ht="15.95" hidden="1" customHeight="1">
      <c r="B5202" s="1024"/>
      <c r="C5202" s="1027"/>
      <c r="D5202" s="1030"/>
      <c r="E5202" s="196" t="s">
        <v>243</v>
      </c>
      <c r="F5202" s="537"/>
      <c r="G5202" s="351">
        <f>D5200*F5202</f>
        <v>0</v>
      </c>
      <c r="H5202" s="463"/>
      <c r="I5202" s="354">
        <f>D5200*F5202*H5202</f>
        <v>0</v>
      </c>
      <c r="J5202" s="1033"/>
    </row>
    <row r="5203" spans="2:10" s="115" customFormat="1" ht="15.95" hidden="1" customHeight="1">
      <c r="B5203" s="1024"/>
      <c r="C5203" s="1027"/>
      <c r="D5203" s="1030"/>
      <c r="E5203" s="196" t="s">
        <v>260</v>
      </c>
      <c r="F5203" s="537"/>
      <c r="G5203" s="351">
        <f>D5200*F5203</f>
        <v>0</v>
      </c>
      <c r="H5203" s="463"/>
      <c r="I5203" s="354">
        <f>D5200*F5203*H5203</f>
        <v>0</v>
      </c>
      <c r="J5203" s="1033"/>
    </row>
    <row r="5204" spans="2:10" s="115" customFormat="1" ht="15.95" hidden="1" customHeight="1">
      <c r="B5204" s="1024"/>
      <c r="C5204" s="1027"/>
      <c r="D5204" s="1030"/>
      <c r="E5204" s="196" t="s">
        <v>261</v>
      </c>
      <c r="F5204" s="537"/>
      <c r="G5204" s="351">
        <f>D5200*F5204</f>
        <v>0</v>
      </c>
      <c r="H5204" s="463"/>
      <c r="I5204" s="354">
        <f>D5200*F5204*H5204</f>
        <v>0</v>
      </c>
      <c r="J5204" s="1033"/>
    </row>
    <row r="5205" spans="2:10" s="115" customFormat="1" ht="15.95" hidden="1" customHeight="1">
      <c r="B5205" s="1025"/>
      <c r="C5205" s="1028"/>
      <c r="D5205" s="1031"/>
      <c r="E5205" s="196" t="s">
        <v>126</v>
      </c>
      <c r="F5205" s="537"/>
      <c r="G5205" s="351">
        <f>D5200*F5205</f>
        <v>0</v>
      </c>
      <c r="H5205" s="463"/>
      <c r="I5205" s="354">
        <f>D5200*F5205*H5205</f>
        <v>0</v>
      </c>
      <c r="J5205" s="1034"/>
    </row>
    <row r="5206" spans="2:10" s="115" customFormat="1" ht="15.95" hidden="1" customHeight="1">
      <c r="B5206" s="1023">
        <v>867</v>
      </c>
      <c r="C5206" s="1026"/>
      <c r="D5206" s="1029"/>
      <c r="E5206" s="196" t="s">
        <v>128</v>
      </c>
      <c r="F5206" s="537"/>
      <c r="G5206" s="351">
        <f>D5206*F5206</f>
        <v>0</v>
      </c>
      <c r="H5206" s="463"/>
      <c r="I5206" s="354">
        <f t="shared" ref="I5206" si="1518">D5206*F5206*H5206</f>
        <v>0</v>
      </c>
      <c r="J5206" s="1032">
        <f>SUM(I5206:I5211)</f>
        <v>0</v>
      </c>
    </row>
    <row r="5207" spans="2:10" s="115" customFormat="1" ht="15.95" hidden="1" customHeight="1">
      <c r="B5207" s="1024"/>
      <c r="C5207" s="1027"/>
      <c r="D5207" s="1030"/>
      <c r="E5207" s="196" t="s">
        <v>259</v>
      </c>
      <c r="F5207" s="537"/>
      <c r="G5207" s="351">
        <f>D5206*F5207</f>
        <v>0</v>
      </c>
      <c r="H5207" s="463"/>
      <c r="I5207" s="354">
        <f t="shared" ref="I5207" si="1519">D5206*F5207*H5207</f>
        <v>0</v>
      </c>
      <c r="J5207" s="1033"/>
    </row>
    <row r="5208" spans="2:10" s="115" customFormat="1" ht="15.95" hidden="1" customHeight="1">
      <c r="B5208" s="1024"/>
      <c r="C5208" s="1027"/>
      <c r="D5208" s="1030"/>
      <c r="E5208" s="196" t="s">
        <v>243</v>
      </c>
      <c r="F5208" s="537"/>
      <c r="G5208" s="351">
        <f>D5206*F5208</f>
        <v>0</v>
      </c>
      <c r="H5208" s="463"/>
      <c r="I5208" s="354">
        <f>D5206*F5208*H5208</f>
        <v>0</v>
      </c>
      <c r="J5208" s="1033"/>
    </row>
    <row r="5209" spans="2:10" s="115" customFormat="1" ht="15.95" hidden="1" customHeight="1">
      <c r="B5209" s="1024"/>
      <c r="C5209" s="1027"/>
      <c r="D5209" s="1030"/>
      <c r="E5209" s="196" t="s">
        <v>260</v>
      </c>
      <c r="F5209" s="537"/>
      <c r="G5209" s="351">
        <f>D5206*F5209</f>
        <v>0</v>
      </c>
      <c r="H5209" s="463"/>
      <c r="I5209" s="354">
        <f>D5206*F5209*H5209</f>
        <v>0</v>
      </c>
      <c r="J5209" s="1033"/>
    </row>
    <row r="5210" spans="2:10" s="115" customFormat="1" ht="15.95" hidden="1" customHeight="1">
      <c r="B5210" s="1024"/>
      <c r="C5210" s="1027"/>
      <c r="D5210" s="1030"/>
      <c r="E5210" s="196" t="s">
        <v>261</v>
      </c>
      <c r="F5210" s="537"/>
      <c r="G5210" s="351">
        <f>D5206*F5210</f>
        <v>0</v>
      </c>
      <c r="H5210" s="463"/>
      <c r="I5210" s="354">
        <f>D5206*F5210*H5210</f>
        <v>0</v>
      </c>
      <c r="J5210" s="1033"/>
    </row>
    <row r="5211" spans="2:10" s="115" customFormat="1" ht="15.95" hidden="1" customHeight="1">
      <c r="B5211" s="1025"/>
      <c r="C5211" s="1028"/>
      <c r="D5211" s="1031"/>
      <c r="E5211" s="196" t="s">
        <v>126</v>
      </c>
      <c r="F5211" s="537"/>
      <c r="G5211" s="351">
        <f>D5206*F5211</f>
        <v>0</v>
      </c>
      <c r="H5211" s="463"/>
      <c r="I5211" s="354">
        <f>D5206*F5211*H5211</f>
        <v>0</v>
      </c>
      <c r="J5211" s="1034"/>
    </row>
    <row r="5212" spans="2:10" s="115" customFormat="1" ht="15.95" hidden="1" customHeight="1">
      <c r="B5212" s="1023">
        <v>868</v>
      </c>
      <c r="C5212" s="1026"/>
      <c r="D5212" s="1029"/>
      <c r="E5212" s="196" t="s">
        <v>128</v>
      </c>
      <c r="F5212" s="537"/>
      <c r="G5212" s="351">
        <f>D5212*F5212</f>
        <v>0</v>
      </c>
      <c r="H5212" s="463"/>
      <c r="I5212" s="354">
        <f t="shared" ref="I5212" si="1520">D5212*F5212*H5212</f>
        <v>0</v>
      </c>
      <c r="J5212" s="1032">
        <f>SUM(I5212:I5217)</f>
        <v>0</v>
      </c>
    </row>
    <row r="5213" spans="2:10" s="115" customFormat="1" ht="15.95" hidden="1" customHeight="1">
      <c r="B5213" s="1024"/>
      <c r="C5213" s="1027"/>
      <c r="D5213" s="1030"/>
      <c r="E5213" s="196" t="s">
        <v>259</v>
      </c>
      <c r="F5213" s="537"/>
      <c r="G5213" s="351">
        <f>D5212*F5213</f>
        <v>0</v>
      </c>
      <c r="H5213" s="463"/>
      <c r="I5213" s="354">
        <f t="shared" ref="I5213" si="1521">D5212*F5213*H5213</f>
        <v>0</v>
      </c>
      <c r="J5213" s="1033"/>
    </row>
    <row r="5214" spans="2:10" s="115" customFormat="1" ht="15.95" hidden="1" customHeight="1">
      <c r="B5214" s="1024"/>
      <c r="C5214" s="1027"/>
      <c r="D5214" s="1030"/>
      <c r="E5214" s="196" t="s">
        <v>243</v>
      </c>
      <c r="F5214" s="537"/>
      <c r="G5214" s="351">
        <f>D5212*F5214</f>
        <v>0</v>
      </c>
      <c r="H5214" s="463"/>
      <c r="I5214" s="354">
        <f>D5212*F5214*H5214</f>
        <v>0</v>
      </c>
      <c r="J5214" s="1033"/>
    </row>
    <row r="5215" spans="2:10" s="115" customFormat="1" ht="15.95" hidden="1" customHeight="1">
      <c r="B5215" s="1024"/>
      <c r="C5215" s="1027"/>
      <c r="D5215" s="1030"/>
      <c r="E5215" s="196" t="s">
        <v>260</v>
      </c>
      <c r="F5215" s="537"/>
      <c r="G5215" s="351">
        <f>D5212*F5215</f>
        <v>0</v>
      </c>
      <c r="H5215" s="463"/>
      <c r="I5215" s="354">
        <f>D5212*F5215*H5215</f>
        <v>0</v>
      </c>
      <c r="J5215" s="1033"/>
    </row>
    <row r="5216" spans="2:10" s="115" customFormat="1" ht="15.95" hidden="1" customHeight="1">
      <c r="B5216" s="1024"/>
      <c r="C5216" s="1027"/>
      <c r="D5216" s="1030"/>
      <c r="E5216" s="196" t="s">
        <v>261</v>
      </c>
      <c r="F5216" s="537"/>
      <c r="G5216" s="351">
        <f>D5212*F5216</f>
        <v>0</v>
      </c>
      <c r="H5216" s="463"/>
      <c r="I5216" s="354">
        <f>D5212*F5216*H5216</f>
        <v>0</v>
      </c>
      <c r="J5216" s="1033"/>
    </row>
    <row r="5217" spans="2:10" s="115" customFormat="1" ht="15.95" hidden="1" customHeight="1">
      <c r="B5217" s="1025"/>
      <c r="C5217" s="1028"/>
      <c r="D5217" s="1031"/>
      <c r="E5217" s="196" t="s">
        <v>126</v>
      </c>
      <c r="F5217" s="537"/>
      <c r="G5217" s="351">
        <f>D5212*F5217</f>
        <v>0</v>
      </c>
      <c r="H5217" s="463"/>
      <c r="I5217" s="354">
        <f>D5212*F5217*H5217</f>
        <v>0</v>
      </c>
      <c r="J5217" s="1034"/>
    </row>
    <row r="5218" spans="2:10" s="115" customFormat="1" ht="15.95" hidden="1" customHeight="1">
      <c r="B5218" s="1023">
        <v>869</v>
      </c>
      <c r="C5218" s="1026"/>
      <c r="D5218" s="1029"/>
      <c r="E5218" s="196" t="s">
        <v>128</v>
      </c>
      <c r="F5218" s="537"/>
      <c r="G5218" s="351">
        <f>D5218*F5218</f>
        <v>0</v>
      </c>
      <c r="H5218" s="463"/>
      <c r="I5218" s="354">
        <f t="shared" ref="I5218" si="1522">D5218*F5218*H5218</f>
        <v>0</v>
      </c>
      <c r="J5218" s="1032">
        <f>SUM(I5218:I5223)</f>
        <v>0</v>
      </c>
    </row>
    <row r="5219" spans="2:10" s="115" customFormat="1" ht="15.95" hidden="1" customHeight="1">
      <c r="B5219" s="1024"/>
      <c r="C5219" s="1027"/>
      <c r="D5219" s="1030"/>
      <c r="E5219" s="196" t="s">
        <v>259</v>
      </c>
      <c r="F5219" s="537"/>
      <c r="G5219" s="351">
        <f>D5218*F5219</f>
        <v>0</v>
      </c>
      <c r="H5219" s="463"/>
      <c r="I5219" s="354">
        <f t="shared" ref="I5219" si="1523">D5218*F5219*H5219</f>
        <v>0</v>
      </c>
      <c r="J5219" s="1033"/>
    </row>
    <row r="5220" spans="2:10" s="115" customFormat="1" ht="15.95" hidden="1" customHeight="1">
      <c r="B5220" s="1024"/>
      <c r="C5220" s="1027"/>
      <c r="D5220" s="1030"/>
      <c r="E5220" s="196" t="s">
        <v>243</v>
      </c>
      <c r="F5220" s="537"/>
      <c r="G5220" s="351">
        <f>D5218*F5220</f>
        <v>0</v>
      </c>
      <c r="H5220" s="463"/>
      <c r="I5220" s="354">
        <f>D5218*F5220*H5220</f>
        <v>0</v>
      </c>
      <c r="J5220" s="1033"/>
    </row>
    <row r="5221" spans="2:10" s="115" customFormat="1" ht="15.95" hidden="1" customHeight="1">
      <c r="B5221" s="1024"/>
      <c r="C5221" s="1027"/>
      <c r="D5221" s="1030"/>
      <c r="E5221" s="196" t="s">
        <v>260</v>
      </c>
      <c r="F5221" s="537"/>
      <c r="G5221" s="351">
        <f>D5218*F5221</f>
        <v>0</v>
      </c>
      <c r="H5221" s="463"/>
      <c r="I5221" s="354">
        <f>D5218*F5221*H5221</f>
        <v>0</v>
      </c>
      <c r="J5221" s="1033"/>
    </row>
    <row r="5222" spans="2:10" s="115" customFormat="1" ht="15.95" hidden="1" customHeight="1">
      <c r="B5222" s="1024"/>
      <c r="C5222" s="1027"/>
      <c r="D5222" s="1030"/>
      <c r="E5222" s="196" t="s">
        <v>261</v>
      </c>
      <c r="F5222" s="537"/>
      <c r="G5222" s="351">
        <f>D5218*F5222</f>
        <v>0</v>
      </c>
      <c r="H5222" s="463"/>
      <c r="I5222" s="354">
        <f>D5218*F5222*H5222</f>
        <v>0</v>
      </c>
      <c r="J5222" s="1033"/>
    </row>
    <row r="5223" spans="2:10" s="115" customFormat="1" ht="15.95" hidden="1" customHeight="1">
      <c r="B5223" s="1025"/>
      <c r="C5223" s="1028"/>
      <c r="D5223" s="1031"/>
      <c r="E5223" s="196" t="s">
        <v>126</v>
      </c>
      <c r="F5223" s="537"/>
      <c r="G5223" s="351">
        <f>D5218*F5223</f>
        <v>0</v>
      </c>
      <c r="H5223" s="463"/>
      <c r="I5223" s="354">
        <f>D5218*F5223*H5223</f>
        <v>0</v>
      </c>
      <c r="J5223" s="1034"/>
    </row>
    <row r="5224" spans="2:10" s="115" customFormat="1" ht="15.95" hidden="1" customHeight="1">
      <c r="B5224" s="1023">
        <v>870</v>
      </c>
      <c r="C5224" s="1026"/>
      <c r="D5224" s="1029"/>
      <c r="E5224" s="196" t="s">
        <v>128</v>
      </c>
      <c r="F5224" s="537"/>
      <c r="G5224" s="351">
        <f>D5224*F5224</f>
        <v>0</v>
      </c>
      <c r="H5224" s="463"/>
      <c r="I5224" s="354">
        <f t="shared" ref="I5224" si="1524">D5224*F5224*H5224</f>
        <v>0</v>
      </c>
      <c r="J5224" s="1032">
        <f>SUM(I5224:I5229)</f>
        <v>0</v>
      </c>
    </row>
    <row r="5225" spans="2:10" s="115" customFormat="1" ht="15.95" hidden="1" customHeight="1">
      <c r="B5225" s="1024"/>
      <c r="C5225" s="1027"/>
      <c r="D5225" s="1030"/>
      <c r="E5225" s="196" t="s">
        <v>259</v>
      </c>
      <c r="F5225" s="537"/>
      <c r="G5225" s="351">
        <f>D5224*F5225</f>
        <v>0</v>
      </c>
      <c r="H5225" s="463"/>
      <c r="I5225" s="354">
        <f t="shared" ref="I5225" si="1525">D5224*F5225*H5225</f>
        <v>0</v>
      </c>
      <c r="J5225" s="1033"/>
    </row>
    <row r="5226" spans="2:10" s="115" customFormat="1" ht="15.95" hidden="1" customHeight="1">
      <c r="B5226" s="1024"/>
      <c r="C5226" s="1027"/>
      <c r="D5226" s="1030"/>
      <c r="E5226" s="196" t="s">
        <v>243</v>
      </c>
      <c r="F5226" s="537"/>
      <c r="G5226" s="351">
        <f>D5224*F5226</f>
        <v>0</v>
      </c>
      <c r="H5226" s="463"/>
      <c r="I5226" s="354">
        <f>D5224*F5226*H5226</f>
        <v>0</v>
      </c>
      <c r="J5226" s="1033"/>
    </row>
    <row r="5227" spans="2:10" s="115" customFormat="1" ht="15.95" hidden="1" customHeight="1">
      <c r="B5227" s="1024"/>
      <c r="C5227" s="1027"/>
      <c r="D5227" s="1030"/>
      <c r="E5227" s="196" t="s">
        <v>260</v>
      </c>
      <c r="F5227" s="537"/>
      <c r="G5227" s="351">
        <f>D5224*F5227</f>
        <v>0</v>
      </c>
      <c r="H5227" s="463"/>
      <c r="I5227" s="354">
        <f>D5224*F5227*H5227</f>
        <v>0</v>
      </c>
      <c r="J5227" s="1033"/>
    </row>
    <row r="5228" spans="2:10" s="115" customFormat="1" ht="15.95" hidden="1" customHeight="1">
      <c r="B5228" s="1024"/>
      <c r="C5228" s="1027"/>
      <c r="D5228" s="1030"/>
      <c r="E5228" s="196" t="s">
        <v>261</v>
      </c>
      <c r="F5228" s="537"/>
      <c r="G5228" s="351">
        <f>D5224*F5228</f>
        <v>0</v>
      </c>
      <c r="H5228" s="463"/>
      <c r="I5228" s="354">
        <f>D5224*F5228*H5228</f>
        <v>0</v>
      </c>
      <c r="J5228" s="1033"/>
    </row>
    <row r="5229" spans="2:10" s="115" customFormat="1" ht="15.95" hidden="1" customHeight="1">
      <c r="B5229" s="1025"/>
      <c r="C5229" s="1028"/>
      <c r="D5229" s="1031"/>
      <c r="E5229" s="196" t="s">
        <v>126</v>
      </c>
      <c r="F5229" s="537"/>
      <c r="G5229" s="351">
        <f>D5224*F5229</f>
        <v>0</v>
      </c>
      <c r="H5229" s="463"/>
      <c r="I5229" s="354">
        <f>D5224*F5229*H5229</f>
        <v>0</v>
      </c>
      <c r="J5229" s="1034"/>
    </row>
    <row r="5230" spans="2:10" s="115" customFormat="1" ht="15.95" hidden="1" customHeight="1">
      <c r="B5230" s="1023">
        <v>871</v>
      </c>
      <c r="C5230" s="1026"/>
      <c r="D5230" s="1029"/>
      <c r="E5230" s="196" t="s">
        <v>128</v>
      </c>
      <c r="F5230" s="537"/>
      <c r="G5230" s="351">
        <f>D5230*F5230</f>
        <v>0</v>
      </c>
      <c r="H5230" s="463"/>
      <c r="I5230" s="354">
        <f t="shared" ref="I5230" si="1526">D5230*F5230*H5230</f>
        <v>0</v>
      </c>
      <c r="J5230" s="1032">
        <f>SUM(I5230:I5235)</f>
        <v>0</v>
      </c>
    </row>
    <row r="5231" spans="2:10" s="115" customFormat="1" ht="15.95" hidden="1" customHeight="1">
      <c r="B5231" s="1024"/>
      <c r="C5231" s="1027"/>
      <c r="D5231" s="1030"/>
      <c r="E5231" s="196" t="s">
        <v>259</v>
      </c>
      <c r="F5231" s="537"/>
      <c r="G5231" s="351">
        <f>D5230*F5231</f>
        <v>0</v>
      </c>
      <c r="H5231" s="463"/>
      <c r="I5231" s="354">
        <f t="shared" ref="I5231" si="1527">D5230*F5231*H5231</f>
        <v>0</v>
      </c>
      <c r="J5231" s="1033"/>
    </row>
    <row r="5232" spans="2:10" s="115" customFormat="1" ht="15.95" hidden="1" customHeight="1">
      <c r="B5232" s="1024"/>
      <c r="C5232" s="1027"/>
      <c r="D5232" s="1030"/>
      <c r="E5232" s="196" t="s">
        <v>243</v>
      </c>
      <c r="F5232" s="537"/>
      <c r="G5232" s="351">
        <f>D5230*F5232</f>
        <v>0</v>
      </c>
      <c r="H5232" s="463"/>
      <c r="I5232" s="354">
        <f>D5230*F5232*H5232</f>
        <v>0</v>
      </c>
      <c r="J5232" s="1033"/>
    </row>
    <row r="5233" spans="2:10" s="115" customFormat="1" ht="15.95" hidden="1" customHeight="1">
      <c r="B5233" s="1024"/>
      <c r="C5233" s="1027"/>
      <c r="D5233" s="1030"/>
      <c r="E5233" s="196" t="s">
        <v>260</v>
      </c>
      <c r="F5233" s="537"/>
      <c r="G5233" s="351">
        <f>D5230*F5233</f>
        <v>0</v>
      </c>
      <c r="H5233" s="463"/>
      <c r="I5233" s="354">
        <f>D5230*F5233*H5233</f>
        <v>0</v>
      </c>
      <c r="J5233" s="1033"/>
    </row>
    <row r="5234" spans="2:10" s="115" customFormat="1" ht="15.95" hidden="1" customHeight="1">
      <c r="B5234" s="1024"/>
      <c r="C5234" s="1027"/>
      <c r="D5234" s="1030"/>
      <c r="E5234" s="196" t="s">
        <v>261</v>
      </c>
      <c r="F5234" s="537"/>
      <c r="G5234" s="351">
        <f>D5230*F5234</f>
        <v>0</v>
      </c>
      <c r="H5234" s="463"/>
      <c r="I5234" s="354">
        <f>D5230*F5234*H5234</f>
        <v>0</v>
      </c>
      <c r="J5234" s="1033"/>
    </row>
    <row r="5235" spans="2:10" s="115" customFormat="1" ht="15.95" hidden="1" customHeight="1">
      <c r="B5235" s="1025"/>
      <c r="C5235" s="1028"/>
      <c r="D5235" s="1031"/>
      <c r="E5235" s="196" t="s">
        <v>126</v>
      </c>
      <c r="F5235" s="537"/>
      <c r="G5235" s="351">
        <f>D5230*F5235</f>
        <v>0</v>
      </c>
      <c r="H5235" s="463"/>
      <c r="I5235" s="354">
        <f>D5230*F5235*H5235</f>
        <v>0</v>
      </c>
      <c r="J5235" s="1034"/>
    </row>
    <row r="5236" spans="2:10" s="115" customFormat="1" ht="15.95" hidden="1" customHeight="1">
      <c r="B5236" s="1023">
        <v>872</v>
      </c>
      <c r="C5236" s="1026"/>
      <c r="D5236" s="1029"/>
      <c r="E5236" s="196" t="s">
        <v>128</v>
      </c>
      <c r="F5236" s="537"/>
      <c r="G5236" s="351">
        <f>D5236*F5236</f>
        <v>0</v>
      </c>
      <c r="H5236" s="463"/>
      <c r="I5236" s="354">
        <f t="shared" ref="I5236" si="1528">D5236*F5236*H5236</f>
        <v>0</v>
      </c>
      <c r="J5236" s="1032">
        <f>SUM(I5236:I5241)</f>
        <v>0</v>
      </c>
    </row>
    <row r="5237" spans="2:10" s="115" customFormat="1" ht="15.95" hidden="1" customHeight="1">
      <c r="B5237" s="1024"/>
      <c r="C5237" s="1027"/>
      <c r="D5237" s="1030"/>
      <c r="E5237" s="196" t="s">
        <v>259</v>
      </c>
      <c r="F5237" s="537"/>
      <c r="G5237" s="351">
        <f>D5236*F5237</f>
        <v>0</v>
      </c>
      <c r="H5237" s="463"/>
      <c r="I5237" s="354">
        <f t="shared" ref="I5237" si="1529">D5236*F5237*H5237</f>
        <v>0</v>
      </c>
      <c r="J5237" s="1033"/>
    </row>
    <row r="5238" spans="2:10" s="115" customFormat="1" ht="15.95" hidden="1" customHeight="1">
      <c r="B5238" s="1024"/>
      <c r="C5238" s="1027"/>
      <c r="D5238" s="1030"/>
      <c r="E5238" s="196" t="s">
        <v>243</v>
      </c>
      <c r="F5238" s="537"/>
      <c r="G5238" s="351">
        <f>D5236*F5238</f>
        <v>0</v>
      </c>
      <c r="H5238" s="463"/>
      <c r="I5238" s="354">
        <f>D5236*F5238*H5238</f>
        <v>0</v>
      </c>
      <c r="J5238" s="1033"/>
    </row>
    <row r="5239" spans="2:10" s="115" customFormat="1" ht="15.95" hidden="1" customHeight="1">
      <c r="B5239" s="1024"/>
      <c r="C5239" s="1027"/>
      <c r="D5239" s="1030"/>
      <c r="E5239" s="196" t="s">
        <v>260</v>
      </c>
      <c r="F5239" s="537"/>
      <c r="G5239" s="351">
        <f>D5236*F5239</f>
        <v>0</v>
      </c>
      <c r="H5239" s="463"/>
      <c r="I5239" s="354">
        <f>D5236*F5239*H5239</f>
        <v>0</v>
      </c>
      <c r="J5239" s="1033"/>
    </row>
    <row r="5240" spans="2:10" s="115" customFormat="1" ht="15.95" hidden="1" customHeight="1">
      <c r="B5240" s="1024"/>
      <c r="C5240" s="1027"/>
      <c r="D5240" s="1030"/>
      <c r="E5240" s="196" t="s">
        <v>261</v>
      </c>
      <c r="F5240" s="537"/>
      <c r="G5240" s="351">
        <f>D5236*F5240</f>
        <v>0</v>
      </c>
      <c r="H5240" s="463"/>
      <c r="I5240" s="354">
        <f>D5236*F5240*H5240</f>
        <v>0</v>
      </c>
      <c r="J5240" s="1033"/>
    </row>
    <row r="5241" spans="2:10" s="115" customFormat="1" ht="15.95" hidden="1" customHeight="1">
      <c r="B5241" s="1025"/>
      <c r="C5241" s="1028"/>
      <c r="D5241" s="1031"/>
      <c r="E5241" s="196" t="s">
        <v>126</v>
      </c>
      <c r="F5241" s="537"/>
      <c r="G5241" s="351">
        <f>D5236*F5241</f>
        <v>0</v>
      </c>
      <c r="H5241" s="463"/>
      <c r="I5241" s="354">
        <f>D5236*F5241*H5241</f>
        <v>0</v>
      </c>
      <c r="J5241" s="1034"/>
    </row>
    <row r="5242" spans="2:10" s="115" customFormat="1" ht="15.95" hidden="1" customHeight="1">
      <c r="B5242" s="1023">
        <v>873</v>
      </c>
      <c r="C5242" s="1026"/>
      <c r="D5242" s="1029"/>
      <c r="E5242" s="196" t="s">
        <v>128</v>
      </c>
      <c r="F5242" s="537"/>
      <c r="G5242" s="351">
        <f>D5242*F5242</f>
        <v>0</v>
      </c>
      <c r="H5242" s="463"/>
      <c r="I5242" s="354">
        <f t="shared" ref="I5242" si="1530">D5242*F5242*H5242</f>
        <v>0</v>
      </c>
      <c r="J5242" s="1032">
        <f>SUM(I5242:I5247)</f>
        <v>0</v>
      </c>
    </row>
    <row r="5243" spans="2:10" s="115" customFormat="1" ht="15.95" hidden="1" customHeight="1">
      <c r="B5243" s="1024"/>
      <c r="C5243" s="1027"/>
      <c r="D5243" s="1030"/>
      <c r="E5243" s="196" t="s">
        <v>259</v>
      </c>
      <c r="F5243" s="537"/>
      <c r="G5243" s="351">
        <f>D5242*F5243</f>
        <v>0</v>
      </c>
      <c r="H5243" s="463"/>
      <c r="I5243" s="354">
        <f t="shared" ref="I5243" si="1531">D5242*F5243*H5243</f>
        <v>0</v>
      </c>
      <c r="J5243" s="1033"/>
    </row>
    <row r="5244" spans="2:10" s="115" customFormat="1" ht="15.95" hidden="1" customHeight="1">
      <c r="B5244" s="1024"/>
      <c r="C5244" s="1027"/>
      <c r="D5244" s="1030"/>
      <c r="E5244" s="196" t="s">
        <v>243</v>
      </c>
      <c r="F5244" s="537"/>
      <c r="G5244" s="351">
        <f>D5242*F5244</f>
        <v>0</v>
      </c>
      <c r="H5244" s="463"/>
      <c r="I5244" s="354">
        <f>D5242*F5244*H5244</f>
        <v>0</v>
      </c>
      <c r="J5244" s="1033"/>
    </row>
    <row r="5245" spans="2:10" s="115" customFormat="1" ht="15.95" hidden="1" customHeight="1">
      <c r="B5245" s="1024"/>
      <c r="C5245" s="1027"/>
      <c r="D5245" s="1030"/>
      <c r="E5245" s="196" t="s">
        <v>260</v>
      </c>
      <c r="F5245" s="537"/>
      <c r="G5245" s="351">
        <f>D5242*F5245</f>
        <v>0</v>
      </c>
      <c r="H5245" s="463"/>
      <c r="I5245" s="354">
        <f>D5242*F5245*H5245</f>
        <v>0</v>
      </c>
      <c r="J5245" s="1033"/>
    </row>
    <row r="5246" spans="2:10" s="115" customFormat="1" ht="15.95" hidden="1" customHeight="1">
      <c r="B5246" s="1024"/>
      <c r="C5246" s="1027"/>
      <c r="D5246" s="1030"/>
      <c r="E5246" s="196" t="s">
        <v>261</v>
      </c>
      <c r="F5246" s="537"/>
      <c r="G5246" s="351">
        <f>D5242*F5246</f>
        <v>0</v>
      </c>
      <c r="H5246" s="463"/>
      <c r="I5246" s="354">
        <f>D5242*F5246*H5246</f>
        <v>0</v>
      </c>
      <c r="J5246" s="1033"/>
    </row>
    <row r="5247" spans="2:10" s="115" customFormat="1" ht="15.95" hidden="1" customHeight="1">
      <c r="B5247" s="1025"/>
      <c r="C5247" s="1028"/>
      <c r="D5247" s="1031"/>
      <c r="E5247" s="196" t="s">
        <v>126</v>
      </c>
      <c r="F5247" s="537"/>
      <c r="G5247" s="351">
        <f>D5242*F5247</f>
        <v>0</v>
      </c>
      <c r="H5247" s="463"/>
      <c r="I5247" s="354">
        <f>D5242*F5247*H5247</f>
        <v>0</v>
      </c>
      <c r="J5247" s="1034"/>
    </row>
    <row r="5248" spans="2:10" s="115" customFormat="1" ht="15.95" hidden="1" customHeight="1">
      <c r="B5248" s="1023">
        <v>874</v>
      </c>
      <c r="C5248" s="1026"/>
      <c r="D5248" s="1029"/>
      <c r="E5248" s="196" t="s">
        <v>128</v>
      </c>
      <c r="F5248" s="537"/>
      <c r="G5248" s="351">
        <f>D5248*F5248</f>
        <v>0</v>
      </c>
      <c r="H5248" s="463"/>
      <c r="I5248" s="354">
        <f t="shared" ref="I5248" si="1532">D5248*F5248*H5248</f>
        <v>0</v>
      </c>
      <c r="J5248" s="1032">
        <f>SUM(I5248:I5253)</f>
        <v>0</v>
      </c>
    </row>
    <row r="5249" spans="2:10" s="115" customFormat="1" ht="15.95" hidden="1" customHeight="1">
      <c r="B5249" s="1024"/>
      <c r="C5249" s="1027"/>
      <c r="D5249" s="1030"/>
      <c r="E5249" s="196" t="s">
        <v>259</v>
      </c>
      <c r="F5249" s="537"/>
      <c r="G5249" s="351">
        <f>D5248*F5249</f>
        <v>0</v>
      </c>
      <c r="H5249" s="463"/>
      <c r="I5249" s="354">
        <f t="shared" ref="I5249" si="1533">D5248*F5249*H5249</f>
        <v>0</v>
      </c>
      <c r="J5249" s="1033"/>
    </row>
    <row r="5250" spans="2:10" s="115" customFormat="1" ht="15.95" hidden="1" customHeight="1">
      <c r="B5250" s="1024"/>
      <c r="C5250" s="1027"/>
      <c r="D5250" s="1030"/>
      <c r="E5250" s="196" t="s">
        <v>243</v>
      </c>
      <c r="F5250" s="537"/>
      <c r="G5250" s="351">
        <f>D5248*F5250</f>
        <v>0</v>
      </c>
      <c r="H5250" s="463"/>
      <c r="I5250" s="354">
        <f>D5248*F5250*H5250</f>
        <v>0</v>
      </c>
      <c r="J5250" s="1033"/>
    </row>
    <row r="5251" spans="2:10" s="115" customFormat="1" ht="15.95" hidden="1" customHeight="1">
      <c r="B5251" s="1024"/>
      <c r="C5251" s="1027"/>
      <c r="D5251" s="1030"/>
      <c r="E5251" s="196" t="s">
        <v>260</v>
      </c>
      <c r="F5251" s="537"/>
      <c r="G5251" s="351">
        <f>D5248*F5251</f>
        <v>0</v>
      </c>
      <c r="H5251" s="463"/>
      <c r="I5251" s="354">
        <f>D5248*F5251*H5251</f>
        <v>0</v>
      </c>
      <c r="J5251" s="1033"/>
    </row>
    <row r="5252" spans="2:10" s="115" customFormat="1" ht="15.95" hidden="1" customHeight="1">
      <c r="B5252" s="1024"/>
      <c r="C5252" s="1027"/>
      <c r="D5252" s="1030"/>
      <c r="E5252" s="196" t="s">
        <v>261</v>
      </c>
      <c r="F5252" s="537"/>
      <c r="G5252" s="351">
        <f>D5248*F5252</f>
        <v>0</v>
      </c>
      <c r="H5252" s="463"/>
      <c r="I5252" s="354">
        <f>D5248*F5252*H5252</f>
        <v>0</v>
      </c>
      <c r="J5252" s="1033"/>
    </row>
    <row r="5253" spans="2:10" s="115" customFormat="1" ht="15.95" hidden="1" customHeight="1">
      <c r="B5253" s="1025"/>
      <c r="C5253" s="1028"/>
      <c r="D5253" s="1031"/>
      <c r="E5253" s="196" t="s">
        <v>126</v>
      </c>
      <c r="F5253" s="537"/>
      <c r="G5253" s="351">
        <f>D5248*F5253</f>
        <v>0</v>
      </c>
      <c r="H5253" s="463"/>
      <c r="I5253" s="354">
        <f>D5248*F5253*H5253</f>
        <v>0</v>
      </c>
      <c r="J5253" s="1034"/>
    </row>
    <row r="5254" spans="2:10" s="115" customFormat="1" ht="15.95" hidden="1" customHeight="1">
      <c r="B5254" s="1023">
        <v>875</v>
      </c>
      <c r="C5254" s="1026"/>
      <c r="D5254" s="1029"/>
      <c r="E5254" s="196" t="s">
        <v>128</v>
      </c>
      <c r="F5254" s="537"/>
      <c r="G5254" s="351">
        <f>D5254*F5254</f>
        <v>0</v>
      </c>
      <c r="H5254" s="463"/>
      <c r="I5254" s="354">
        <f t="shared" ref="I5254" si="1534">D5254*F5254*H5254</f>
        <v>0</v>
      </c>
      <c r="J5254" s="1032">
        <f>SUM(I5254:I5259)</f>
        <v>0</v>
      </c>
    </row>
    <row r="5255" spans="2:10" s="115" customFormat="1" ht="15.95" hidden="1" customHeight="1">
      <c r="B5255" s="1024"/>
      <c r="C5255" s="1027"/>
      <c r="D5255" s="1030"/>
      <c r="E5255" s="196" t="s">
        <v>259</v>
      </c>
      <c r="F5255" s="537"/>
      <c r="G5255" s="351">
        <f>D5254*F5255</f>
        <v>0</v>
      </c>
      <c r="H5255" s="463"/>
      <c r="I5255" s="354">
        <f t="shared" ref="I5255" si="1535">D5254*F5255*H5255</f>
        <v>0</v>
      </c>
      <c r="J5255" s="1033"/>
    </row>
    <row r="5256" spans="2:10" s="115" customFormat="1" ht="15.95" hidden="1" customHeight="1">
      <c r="B5256" s="1024"/>
      <c r="C5256" s="1027"/>
      <c r="D5256" s="1030"/>
      <c r="E5256" s="196" t="s">
        <v>243</v>
      </c>
      <c r="F5256" s="537"/>
      <c r="G5256" s="351">
        <f>D5254*F5256</f>
        <v>0</v>
      </c>
      <c r="H5256" s="463"/>
      <c r="I5256" s="354">
        <f>D5254*F5256*H5256</f>
        <v>0</v>
      </c>
      <c r="J5256" s="1033"/>
    </row>
    <row r="5257" spans="2:10" s="115" customFormat="1" ht="15.95" hidden="1" customHeight="1">
      <c r="B5257" s="1024"/>
      <c r="C5257" s="1027"/>
      <c r="D5257" s="1030"/>
      <c r="E5257" s="196" t="s">
        <v>260</v>
      </c>
      <c r="F5257" s="537"/>
      <c r="G5257" s="351">
        <f>D5254*F5257</f>
        <v>0</v>
      </c>
      <c r="H5257" s="463"/>
      <c r="I5257" s="354">
        <f>D5254*F5257*H5257</f>
        <v>0</v>
      </c>
      <c r="J5257" s="1033"/>
    </row>
    <row r="5258" spans="2:10" s="115" customFormat="1" ht="15.95" hidden="1" customHeight="1">
      <c r="B5258" s="1024"/>
      <c r="C5258" s="1027"/>
      <c r="D5258" s="1030"/>
      <c r="E5258" s="196" t="s">
        <v>261</v>
      </c>
      <c r="F5258" s="537"/>
      <c r="G5258" s="351">
        <f>D5254*F5258</f>
        <v>0</v>
      </c>
      <c r="H5258" s="463"/>
      <c r="I5258" s="354">
        <f>D5254*F5258*H5258</f>
        <v>0</v>
      </c>
      <c r="J5258" s="1033"/>
    </row>
    <row r="5259" spans="2:10" s="115" customFormat="1" ht="15.95" hidden="1" customHeight="1">
      <c r="B5259" s="1025"/>
      <c r="C5259" s="1028"/>
      <c r="D5259" s="1031"/>
      <c r="E5259" s="196" t="s">
        <v>126</v>
      </c>
      <c r="F5259" s="537"/>
      <c r="G5259" s="351">
        <f>D5254*F5259</f>
        <v>0</v>
      </c>
      <c r="H5259" s="463"/>
      <c r="I5259" s="354">
        <f>D5254*F5259*H5259</f>
        <v>0</v>
      </c>
      <c r="J5259" s="1034"/>
    </row>
    <row r="5260" spans="2:10" s="115" customFormat="1" ht="15.95" hidden="1" customHeight="1">
      <c r="B5260" s="1023">
        <v>876</v>
      </c>
      <c r="C5260" s="1026"/>
      <c r="D5260" s="1029"/>
      <c r="E5260" s="196" t="s">
        <v>128</v>
      </c>
      <c r="F5260" s="537"/>
      <c r="G5260" s="351">
        <f>D5260*F5260</f>
        <v>0</v>
      </c>
      <c r="H5260" s="463"/>
      <c r="I5260" s="354">
        <f t="shared" ref="I5260" si="1536">D5260*F5260*H5260</f>
        <v>0</v>
      </c>
      <c r="J5260" s="1032">
        <f>SUM(I5260:I5265)</f>
        <v>0</v>
      </c>
    </row>
    <row r="5261" spans="2:10" s="115" customFormat="1" ht="15.95" hidden="1" customHeight="1">
      <c r="B5261" s="1024"/>
      <c r="C5261" s="1027"/>
      <c r="D5261" s="1030"/>
      <c r="E5261" s="196" t="s">
        <v>259</v>
      </c>
      <c r="F5261" s="537"/>
      <c r="G5261" s="351">
        <f>D5260*F5261</f>
        <v>0</v>
      </c>
      <c r="H5261" s="463"/>
      <c r="I5261" s="354">
        <f t="shared" ref="I5261" si="1537">D5260*F5261*H5261</f>
        <v>0</v>
      </c>
      <c r="J5261" s="1033"/>
    </row>
    <row r="5262" spans="2:10" s="115" customFormat="1" ht="15.95" hidden="1" customHeight="1">
      <c r="B5262" s="1024"/>
      <c r="C5262" s="1027"/>
      <c r="D5262" s="1030"/>
      <c r="E5262" s="196" t="s">
        <v>243</v>
      </c>
      <c r="F5262" s="537"/>
      <c r="G5262" s="351">
        <f>D5260*F5262</f>
        <v>0</v>
      </c>
      <c r="H5262" s="463"/>
      <c r="I5262" s="354">
        <f>D5260*F5262*H5262</f>
        <v>0</v>
      </c>
      <c r="J5262" s="1033"/>
    </row>
    <row r="5263" spans="2:10" s="115" customFormat="1" ht="15.95" hidden="1" customHeight="1">
      <c r="B5263" s="1024"/>
      <c r="C5263" s="1027"/>
      <c r="D5263" s="1030"/>
      <c r="E5263" s="196" t="s">
        <v>260</v>
      </c>
      <c r="F5263" s="537"/>
      <c r="G5263" s="351">
        <f>D5260*F5263</f>
        <v>0</v>
      </c>
      <c r="H5263" s="463"/>
      <c r="I5263" s="354">
        <f>D5260*F5263*H5263</f>
        <v>0</v>
      </c>
      <c r="J5263" s="1033"/>
    </row>
    <row r="5264" spans="2:10" s="115" customFormat="1" ht="15.95" hidden="1" customHeight="1">
      <c r="B5264" s="1024"/>
      <c r="C5264" s="1027"/>
      <c r="D5264" s="1030"/>
      <c r="E5264" s="196" t="s">
        <v>261</v>
      </c>
      <c r="F5264" s="537"/>
      <c r="G5264" s="351">
        <f>D5260*F5264</f>
        <v>0</v>
      </c>
      <c r="H5264" s="463"/>
      <c r="I5264" s="354">
        <f>D5260*F5264*H5264</f>
        <v>0</v>
      </c>
      <c r="J5264" s="1033"/>
    </row>
    <row r="5265" spans="2:10" s="115" customFormat="1" ht="15.95" hidden="1" customHeight="1">
      <c r="B5265" s="1025"/>
      <c r="C5265" s="1028"/>
      <c r="D5265" s="1031"/>
      <c r="E5265" s="196" t="s">
        <v>126</v>
      </c>
      <c r="F5265" s="537"/>
      <c r="G5265" s="351">
        <f>D5260*F5265</f>
        <v>0</v>
      </c>
      <c r="H5265" s="463"/>
      <c r="I5265" s="354">
        <f>D5260*F5265*H5265</f>
        <v>0</v>
      </c>
      <c r="J5265" s="1034"/>
    </row>
    <row r="5266" spans="2:10" s="115" customFormat="1" ht="15.95" hidden="1" customHeight="1">
      <c r="B5266" s="1023">
        <v>877</v>
      </c>
      <c r="C5266" s="1026"/>
      <c r="D5266" s="1029"/>
      <c r="E5266" s="196" t="s">
        <v>128</v>
      </c>
      <c r="F5266" s="537"/>
      <c r="G5266" s="351">
        <f>D5266*F5266</f>
        <v>0</v>
      </c>
      <c r="H5266" s="463"/>
      <c r="I5266" s="354">
        <f t="shared" ref="I5266" si="1538">D5266*F5266*H5266</f>
        <v>0</v>
      </c>
      <c r="J5266" s="1032">
        <f>SUM(I5266:I5271)</f>
        <v>0</v>
      </c>
    </row>
    <row r="5267" spans="2:10" s="115" customFormat="1" ht="15.95" hidden="1" customHeight="1">
      <c r="B5267" s="1024"/>
      <c r="C5267" s="1027"/>
      <c r="D5267" s="1030"/>
      <c r="E5267" s="196" t="s">
        <v>259</v>
      </c>
      <c r="F5267" s="537"/>
      <c r="G5267" s="351">
        <f>D5266*F5267</f>
        <v>0</v>
      </c>
      <c r="H5267" s="463"/>
      <c r="I5267" s="354">
        <f t="shared" ref="I5267" si="1539">D5266*F5267*H5267</f>
        <v>0</v>
      </c>
      <c r="J5267" s="1033"/>
    </row>
    <row r="5268" spans="2:10" s="115" customFormat="1" ht="15.95" hidden="1" customHeight="1">
      <c r="B5268" s="1024"/>
      <c r="C5268" s="1027"/>
      <c r="D5268" s="1030"/>
      <c r="E5268" s="196" t="s">
        <v>243</v>
      </c>
      <c r="F5268" s="537"/>
      <c r="G5268" s="351">
        <f>D5266*F5268</f>
        <v>0</v>
      </c>
      <c r="H5268" s="463"/>
      <c r="I5268" s="354">
        <f>D5266*F5268*H5268</f>
        <v>0</v>
      </c>
      <c r="J5268" s="1033"/>
    </row>
    <row r="5269" spans="2:10" s="115" customFormat="1" ht="15.95" hidden="1" customHeight="1">
      <c r="B5269" s="1024"/>
      <c r="C5269" s="1027"/>
      <c r="D5269" s="1030"/>
      <c r="E5269" s="196" t="s">
        <v>260</v>
      </c>
      <c r="F5269" s="537"/>
      <c r="G5269" s="351">
        <f>D5266*F5269</f>
        <v>0</v>
      </c>
      <c r="H5269" s="463"/>
      <c r="I5269" s="354">
        <f>D5266*F5269*H5269</f>
        <v>0</v>
      </c>
      <c r="J5269" s="1033"/>
    </row>
    <row r="5270" spans="2:10" s="115" customFormat="1" ht="15.95" hidden="1" customHeight="1">
      <c r="B5270" s="1024"/>
      <c r="C5270" s="1027"/>
      <c r="D5270" s="1030"/>
      <c r="E5270" s="196" t="s">
        <v>261</v>
      </c>
      <c r="F5270" s="537"/>
      <c r="G5270" s="351">
        <f>D5266*F5270</f>
        <v>0</v>
      </c>
      <c r="H5270" s="463"/>
      <c r="I5270" s="354">
        <f>D5266*F5270*H5270</f>
        <v>0</v>
      </c>
      <c r="J5270" s="1033"/>
    </row>
    <row r="5271" spans="2:10" s="115" customFormat="1" ht="15.95" hidden="1" customHeight="1">
      <c r="B5271" s="1025"/>
      <c r="C5271" s="1028"/>
      <c r="D5271" s="1031"/>
      <c r="E5271" s="196" t="s">
        <v>126</v>
      </c>
      <c r="F5271" s="537"/>
      <c r="G5271" s="351">
        <f>D5266*F5271</f>
        <v>0</v>
      </c>
      <c r="H5271" s="463"/>
      <c r="I5271" s="354">
        <f>D5266*F5271*H5271</f>
        <v>0</v>
      </c>
      <c r="J5271" s="1034"/>
    </row>
    <row r="5272" spans="2:10" s="115" customFormat="1" ht="15.95" hidden="1" customHeight="1">
      <c r="B5272" s="1023">
        <v>878</v>
      </c>
      <c r="C5272" s="1026"/>
      <c r="D5272" s="1029"/>
      <c r="E5272" s="196" t="s">
        <v>128</v>
      </c>
      <c r="F5272" s="537"/>
      <c r="G5272" s="351">
        <f>D5272*F5272</f>
        <v>0</v>
      </c>
      <c r="H5272" s="463"/>
      <c r="I5272" s="354">
        <f t="shared" ref="I5272" si="1540">D5272*F5272*H5272</f>
        <v>0</v>
      </c>
      <c r="J5272" s="1032">
        <f>SUM(I5272:I5277)</f>
        <v>0</v>
      </c>
    </row>
    <row r="5273" spans="2:10" s="115" customFormat="1" ht="15.95" hidden="1" customHeight="1">
      <c r="B5273" s="1024"/>
      <c r="C5273" s="1027"/>
      <c r="D5273" s="1030"/>
      <c r="E5273" s="196" t="s">
        <v>259</v>
      </c>
      <c r="F5273" s="537"/>
      <c r="G5273" s="351">
        <f>D5272*F5273</f>
        <v>0</v>
      </c>
      <c r="H5273" s="463"/>
      <c r="I5273" s="354">
        <f t="shared" ref="I5273" si="1541">D5272*F5273*H5273</f>
        <v>0</v>
      </c>
      <c r="J5273" s="1033"/>
    </row>
    <row r="5274" spans="2:10" s="115" customFormat="1" ht="15.95" hidden="1" customHeight="1">
      <c r="B5274" s="1024"/>
      <c r="C5274" s="1027"/>
      <c r="D5274" s="1030"/>
      <c r="E5274" s="196" t="s">
        <v>243</v>
      </c>
      <c r="F5274" s="537"/>
      <c r="G5274" s="351">
        <f>D5272*F5274</f>
        <v>0</v>
      </c>
      <c r="H5274" s="463"/>
      <c r="I5274" s="354">
        <f>D5272*F5274*H5274</f>
        <v>0</v>
      </c>
      <c r="J5274" s="1033"/>
    </row>
    <row r="5275" spans="2:10" s="115" customFormat="1" ht="15.95" hidden="1" customHeight="1">
      <c r="B5275" s="1024"/>
      <c r="C5275" s="1027"/>
      <c r="D5275" s="1030"/>
      <c r="E5275" s="196" t="s">
        <v>260</v>
      </c>
      <c r="F5275" s="537"/>
      <c r="G5275" s="351">
        <f>D5272*F5275</f>
        <v>0</v>
      </c>
      <c r="H5275" s="463"/>
      <c r="I5275" s="354">
        <f>D5272*F5275*H5275</f>
        <v>0</v>
      </c>
      <c r="J5275" s="1033"/>
    </row>
    <row r="5276" spans="2:10" s="115" customFormat="1" ht="15.95" hidden="1" customHeight="1">
      <c r="B5276" s="1024"/>
      <c r="C5276" s="1027"/>
      <c r="D5276" s="1030"/>
      <c r="E5276" s="196" t="s">
        <v>261</v>
      </c>
      <c r="F5276" s="537"/>
      <c r="G5276" s="351">
        <f>D5272*F5276</f>
        <v>0</v>
      </c>
      <c r="H5276" s="463"/>
      <c r="I5276" s="354">
        <f>D5272*F5276*H5276</f>
        <v>0</v>
      </c>
      <c r="J5276" s="1033"/>
    </row>
    <row r="5277" spans="2:10" s="115" customFormat="1" ht="15.95" hidden="1" customHeight="1">
      <c r="B5277" s="1025"/>
      <c r="C5277" s="1028"/>
      <c r="D5277" s="1031"/>
      <c r="E5277" s="196" t="s">
        <v>126</v>
      </c>
      <c r="F5277" s="537"/>
      <c r="G5277" s="351">
        <f>D5272*F5277</f>
        <v>0</v>
      </c>
      <c r="H5277" s="463"/>
      <c r="I5277" s="354">
        <f>D5272*F5277*H5277</f>
        <v>0</v>
      </c>
      <c r="J5277" s="1034"/>
    </row>
    <row r="5278" spans="2:10" s="115" customFormat="1" ht="15.95" hidden="1" customHeight="1">
      <c r="B5278" s="1023">
        <v>879</v>
      </c>
      <c r="C5278" s="1026"/>
      <c r="D5278" s="1029"/>
      <c r="E5278" s="196" t="s">
        <v>128</v>
      </c>
      <c r="F5278" s="537"/>
      <c r="G5278" s="351">
        <f>D5278*F5278</f>
        <v>0</v>
      </c>
      <c r="H5278" s="463"/>
      <c r="I5278" s="354">
        <f t="shared" ref="I5278" si="1542">D5278*F5278*H5278</f>
        <v>0</v>
      </c>
      <c r="J5278" s="1032">
        <f>SUM(I5278:I5283)</f>
        <v>0</v>
      </c>
    </row>
    <row r="5279" spans="2:10" s="115" customFormat="1" ht="15.95" hidden="1" customHeight="1">
      <c r="B5279" s="1024"/>
      <c r="C5279" s="1027"/>
      <c r="D5279" s="1030"/>
      <c r="E5279" s="196" t="s">
        <v>259</v>
      </c>
      <c r="F5279" s="537"/>
      <c r="G5279" s="351">
        <f>D5278*F5279</f>
        <v>0</v>
      </c>
      <c r="H5279" s="463"/>
      <c r="I5279" s="354">
        <f t="shared" ref="I5279" si="1543">D5278*F5279*H5279</f>
        <v>0</v>
      </c>
      <c r="J5279" s="1033"/>
    </row>
    <row r="5280" spans="2:10" s="115" customFormat="1" ht="15.95" hidden="1" customHeight="1">
      <c r="B5280" s="1024"/>
      <c r="C5280" s="1027"/>
      <c r="D5280" s="1030"/>
      <c r="E5280" s="196" t="s">
        <v>243</v>
      </c>
      <c r="F5280" s="537"/>
      <c r="G5280" s="351">
        <f>D5278*F5280</f>
        <v>0</v>
      </c>
      <c r="H5280" s="463"/>
      <c r="I5280" s="354">
        <f>D5278*F5280*H5280</f>
        <v>0</v>
      </c>
      <c r="J5280" s="1033"/>
    </row>
    <row r="5281" spans="2:10" s="115" customFormat="1" ht="15.95" hidden="1" customHeight="1">
      <c r="B5281" s="1024"/>
      <c r="C5281" s="1027"/>
      <c r="D5281" s="1030"/>
      <c r="E5281" s="196" t="s">
        <v>260</v>
      </c>
      <c r="F5281" s="537"/>
      <c r="G5281" s="351">
        <f>D5278*F5281</f>
        <v>0</v>
      </c>
      <c r="H5281" s="463"/>
      <c r="I5281" s="354">
        <f>D5278*F5281*H5281</f>
        <v>0</v>
      </c>
      <c r="J5281" s="1033"/>
    </row>
    <row r="5282" spans="2:10" s="115" customFormat="1" ht="15.95" hidden="1" customHeight="1">
      <c r="B5282" s="1024"/>
      <c r="C5282" s="1027"/>
      <c r="D5282" s="1030"/>
      <c r="E5282" s="196" t="s">
        <v>261</v>
      </c>
      <c r="F5282" s="537"/>
      <c r="G5282" s="351">
        <f>D5278*F5282</f>
        <v>0</v>
      </c>
      <c r="H5282" s="463"/>
      <c r="I5282" s="354">
        <f>D5278*F5282*H5282</f>
        <v>0</v>
      </c>
      <c r="J5282" s="1033"/>
    </row>
    <row r="5283" spans="2:10" s="115" customFormat="1" ht="15.95" hidden="1" customHeight="1">
      <c r="B5283" s="1025"/>
      <c r="C5283" s="1028"/>
      <c r="D5283" s="1031"/>
      <c r="E5283" s="196" t="s">
        <v>126</v>
      </c>
      <c r="F5283" s="537"/>
      <c r="G5283" s="351">
        <f>D5278*F5283</f>
        <v>0</v>
      </c>
      <c r="H5283" s="463"/>
      <c r="I5283" s="354">
        <f>D5278*F5283*H5283</f>
        <v>0</v>
      </c>
      <c r="J5283" s="1034"/>
    </row>
    <row r="5284" spans="2:10" s="115" customFormat="1" ht="15.95" hidden="1" customHeight="1">
      <c r="B5284" s="1023">
        <v>880</v>
      </c>
      <c r="C5284" s="1026"/>
      <c r="D5284" s="1029"/>
      <c r="E5284" s="196" t="s">
        <v>128</v>
      </c>
      <c r="F5284" s="537"/>
      <c r="G5284" s="351">
        <f>D5284*F5284</f>
        <v>0</v>
      </c>
      <c r="H5284" s="463"/>
      <c r="I5284" s="354">
        <f t="shared" ref="I5284" si="1544">D5284*F5284*H5284</f>
        <v>0</v>
      </c>
      <c r="J5284" s="1032">
        <f>SUM(I5284:I5289)</f>
        <v>0</v>
      </c>
    </row>
    <row r="5285" spans="2:10" s="115" customFormat="1" ht="15.95" hidden="1" customHeight="1">
      <c r="B5285" s="1024"/>
      <c r="C5285" s="1027"/>
      <c r="D5285" s="1030"/>
      <c r="E5285" s="196" t="s">
        <v>259</v>
      </c>
      <c r="F5285" s="537"/>
      <c r="G5285" s="351">
        <f>D5284*F5285</f>
        <v>0</v>
      </c>
      <c r="H5285" s="463"/>
      <c r="I5285" s="354">
        <f t="shared" ref="I5285" si="1545">D5284*F5285*H5285</f>
        <v>0</v>
      </c>
      <c r="J5285" s="1033"/>
    </row>
    <row r="5286" spans="2:10" s="115" customFormat="1" ht="15.95" hidden="1" customHeight="1">
      <c r="B5286" s="1024"/>
      <c r="C5286" s="1027"/>
      <c r="D5286" s="1030"/>
      <c r="E5286" s="196" t="s">
        <v>243</v>
      </c>
      <c r="F5286" s="537"/>
      <c r="G5286" s="351">
        <f>D5284*F5286</f>
        <v>0</v>
      </c>
      <c r="H5286" s="463"/>
      <c r="I5286" s="354">
        <f>D5284*F5286*H5286</f>
        <v>0</v>
      </c>
      <c r="J5286" s="1033"/>
    </row>
    <row r="5287" spans="2:10" s="115" customFormat="1" ht="15.95" hidden="1" customHeight="1">
      <c r="B5287" s="1024"/>
      <c r="C5287" s="1027"/>
      <c r="D5287" s="1030"/>
      <c r="E5287" s="196" t="s">
        <v>260</v>
      </c>
      <c r="F5287" s="537"/>
      <c r="G5287" s="351">
        <f>D5284*F5287</f>
        <v>0</v>
      </c>
      <c r="H5287" s="463"/>
      <c r="I5287" s="354">
        <f>D5284*F5287*H5287</f>
        <v>0</v>
      </c>
      <c r="J5287" s="1033"/>
    </row>
    <row r="5288" spans="2:10" s="115" customFormat="1" ht="15.95" hidden="1" customHeight="1">
      <c r="B5288" s="1024"/>
      <c r="C5288" s="1027"/>
      <c r="D5288" s="1030"/>
      <c r="E5288" s="196" t="s">
        <v>261</v>
      </c>
      <c r="F5288" s="537"/>
      <c r="G5288" s="351">
        <f>D5284*F5288</f>
        <v>0</v>
      </c>
      <c r="H5288" s="463"/>
      <c r="I5288" s="354">
        <f>D5284*F5288*H5288</f>
        <v>0</v>
      </c>
      <c r="J5288" s="1033"/>
    </row>
    <row r="5289" spans="2:10" s="115" customFormat="1" ht="15.95" hidden="1" customHeight="1">
      <c r="B5289" s="1025"/>
      <c r="C5289" s="1028"/>
      <c r="D5289" s="1031"/>
      <c r="E5289" s="196" t="s">
        <v>126</v>
      </c>
      <c r="F5289" s="537"/>
      <c r="G5289" s="351">
        <f>D5284*F5289</f>
        <v>0</v>
      </c>
      <c r="H5289" s="463"/>
      <c r="I5289" s="354">
        <f>D5284*F5289*H5289</f>
        <v>0</v>
      </c>
      <c r="J5289" s="1034"/>
    </row>
    <row r="5290" spans="2:10" s="115" customFormat="1" ht="15.95" hidden="1" customHeight="1">
      <c r="B5290" s="1023">
        <v>881</v>
      </c>
      <c r="C5290" s="1026"/>
      <c r="D5290" s="1029"/>
      <c r="E5290" s="196" t="s">
        <v>128</v>
      </c>
      <c r="F5290" s="537"/>
      <c r="G5290" s="351">
        <f>D5290*F5290</f>
        <v>0</v>
      </c>
      <c r="H5290" s="463"/>
      <c r="I5290" s="354">
        <f t="shared" ref="I5290" si="1546">D5290*F5290*H5290</f>
        <v>0</v>
      </c>
      <c r="J5290" s="1032">
        <f>SUM(I5290:I5295)</f>
        <v>0</v>
      </c>
    </row>
    <row r="5291" spans="2:10" s="115" customFormat="1" ht="15.95" hidden="1" customHeight="1">
      <c r="B5291" s="1024"/>
      <c r="C5291" s="1027"/>
      <c r="D5291" s="1030"/>
      <c r="E5291" s="196" t="s">
        <v>259</v>
      </c>
      <c r="F5291" s="537"/>
      <c r="G5291" s="351">
        <f>D5290*F5291</f>
        <v>0</v>
      </c>
      <c r="H5291" s="463"/>
      <c r="I5291" s="354">
        <f t="shared" ref="I5291" si="1547">D5290*F5291*H5291</f>
        <v>0</v>
      </c>
      <c r="J5291" s="1033"/>
    </row>
    <row r="5292" spans="2:10" s="115" customFormat="1" ht="15.95" hidden="1" customHeight="1">
      <c r="B5292" s="1024"/>
      <c r="C5292" s="1027"/>
      <c r="D5292" s="1030"/>
      <c r="E5292" s="196" t="s">
        <v>243</v>
      </c>
      <c r="F5292" s="537"/>
      <c r="G5292" s="351">
        <f>D5290*F5292</f>
        <v>0</v>
      </c>
      <c r="H5292" s="463"/>
      <c r="I5292" s="354">
        <f>D5290*F5292*H5292</f>
        <v>0</v>
      </c>
      <c r="J5292" s="1033"/>
    </row>
    <row r="5293" spans="2:10" s="115" customFormat="1" ht="15.95" hidden="1" customHeight="1">
      <c r="B5293" s="1024"/>
      <c r="C5293" s="1027"/>
      <c r="D5293" s="1030"/>
      <c r="E5293" s="196" t="s">
        <v>260</v>
      </c>
      <c r="F5293" s="537"/>
      <c r="G5293" s="351">
        <f>D5290*F5293</f>
        <v>0</v>
      </c>
      <c r="H5293" s="463"/>
      <c r="I5293" s="354">
        <f>D5290*F5293*H5293</f>
        <v>0</v>
      </c>
      <c r="J5293" s="1033"/>
    </row>
    <row r="5294" spans="2:10" s="115" customFormat="1" ht="15.95" hidden="1" customHeight="1">
      <c r="B5294" s="1024"/>
      <c r="C5294" s="1027"/>
      <c r="D5294" s="1030"/>
      <c r="E5294" s="196" t="s">
        <v>261</v>
      </c>
      <c r="F5294" s="537"/>
      <c r="G5294" s="351">
        <f>D5290*F5294</f>
        <v>0</v>
      </c>
      <c r="H5294" s="463"/>
      <c r="I5294" s="354">
        <f>D5290*F5294*H5294</f>
        <v>0</v>
      </c>
      <c r="J5294" s="1033"/>
    </row>
    <row r="5295" spans="2:10" s="115" customFormat="1" ht="15.95" hidden="1" customHeight="1">
      <c r="B5295" s="1025"/>
      <c r="C5295" s="1028"/>
      <c r="D5295" s="1031"/>
      <c r="E5295" s="196" t="s">
        <v>126</v>
      </c>
      <c r="F5295" s="537"/>
      <c r="G5295" s="351">
        <f>D5290*F5295</f>
        <v>0</v>
      </c>
      <c r="H5295" s="463"/>
      <c r="I5295" s="354">
        <f>D5290*F5295*H5295</f>
        <v>0</v>
      </c>
      <c r="J5295" s="1034"/>
    </row>
    <row r="5296" spans="2:10" s="115" customFormat="1" ht="15.95" hidden="1" customHeight="1">
      <c r="B5296" s="1023">
        <v>882</v>
      </c>
      <c r="C5296" s="1026"/>
      <c r="D5296" s="1029"/>
      <c r="E5296" s="196" t="s">
        <v>128</v>
      </c>
      <c r="F5296" s="537"/>
      <c r="G5296" s="351">
        <f>D5296*F5296</f>
        <v>0</v>
      </c>
      <c r="H5296" s="463"/>
      <c r="I5296" s="354">
        <f t="shared" ref="I5296" si="1548">D5296*F5296*H5296</f>
        <v>0</v>
      </c>
      <c r="J5296" s="1032">
        <f>SUM(I5296:I5301)</f>
        <v>0</v>
      </c>
    </row>
    <row r="5297" spans="2:10" s="115" customFormat="1" ht="15.95" hidden="1" customHeight="1">
      <c r="B5297" s="1024"/>
      <c r="C5297" s="1027"/>
      <c r="D5297" s="1030"/>
      <c r="E5297" s="196" t="s">
        <v>259</v>
      </c>
      <c r="F5297" s="537"/>
      <c r="G5297" s="351">
        <f>D5296*F5297</f>
        <v>0</v>
      </c>
      <c r="H5297" s="463"/>
      <c r="I5297" s="354">
        <f t="shared" ref="I5297" si="1549">D5296*F5297*H5297</f>
        <v>0</v>
      </c>
      <c r="J5297" s="1033"/>
    </row>
    <row r="5298" spans="2:10" s="115" customFormat="1" ht="15.95" hidden="1" customHeight="1">
      <c r="B5298" s="1024"/>
      <c r="C5298" s="1027"/>
      <c r="D5298" s="1030"/>
      <c r="E5298" s="196" t="s">
        <v>243</v>
      </c>
      <c r="F5298" s="537"/>
      <c r="G5298" s="351">
        <f>D5296*F5298</f>
        <v>0</v>
      </c>
      <c r="H5298" s="463"/>
      <c r="I5298" s="354">
        <f>D5296*F5298*H5298</f>
        <v>0</v>
      </c>
      <c r="J5298" s="1033"/>
    </row>
    <row r="5299" spans="2:10" s="115" customFormat="1" ht="15.95" hidden="1" customHeight="1">
      <c r="B5299" s="1024"/>
      <c r="C5299" s="1027"/>
      <c r="D5299" s="1030"/>
      <c r="E5299" s="196" t="s">
        <v>260</v>
      </c>
      <c r="F5299" s="537"/>
      <c r="G5299" s="351">
        <f>D5296*F5299</f>
        <v>0</v>
      </c>
      <c r="H5299" s="463"/>
      <c r="I5299" s="354">
        <f>D5296*F5299*H5299</f>
        <v>0</v>
      </c>
      <c r="J5299" s="1033"/>
    </row>
    <row r="5300" spans="2:10" s="115" customFormat="1" ht="15.95" hidden="1" customHeight="1">
      <c r="B5300" s="1024"/>
      <c r="C5300" s="1027"/>
      <c r="D5300" s="1030"/>
      <c r="E5300" s="196" t="s">
        <v>261</v>
      </c>
      <c r="F5300" s="537"/>
      <c r="G5300" s="351">
        <f>D5296*F5300</f>
        <v>0</v>
      </c>
      <c r="H5300" s="463"/>
      <c r="I5300" s="354">
        <f>D5296*F5300*H5300</f>
        <v>0</v>
      </c>
      <c r="J5300" s="1033"/>
    </row>
    <row r="5301" spans="2:10" s="115" customFormat="1" ht="15.95" hidden="1" customHeight="1">
      <c r="B5301" s="1025"/>
      <c r="C5301" s="1028"/>
      <c r="D5301" s="1031"/>
      <c r="E5301" s="196" t="s">
        <v>126</v>
      </c>
      <c r="F5301" s="537"/>
      <c r="G5301" s="351">
        <f>D5296*F5301</f>
        <v>0</v>
      </c>
      <c r="H5301" s="463"/>
      <c r="I5301" s="354">
        <f>D5296*F5301*H5301</f>
        <v>0</v>
      </c>
      <c r="J5301" s="1034"/>
    </row>
    <row r="5302" spans="2:10" s="115" customFormat="1" ht="15.95" hidden="1" customHeight="1">
      <c r="B5302" s="1023">
        <v>883</v>
      </c>
      <c r="C5302" s="1026"/>
      <c r="D5302" s="1029"/>
      <c r="E5302" s="196" t="s">
        <v>128</v>
      </c>
      <c r="F5302" s="537"/>
      <c r="G5302" s="351">
        <f>D5302*F5302</f>
        <v>0</v>
      </c>
      <c r="H5302" s="463"/>
      <c r="I5302" s="354">
        <f t="shared" ref="I5302" si="1550">D5302*F5302*H5302</f>
        <v>0</v>
      </c>
      <c r="J5302" s="1032">
        <f>SUM(I5302:I5307)</f>
        <v>0</v>
      </c>
    </row>
    <row r="5303" spans="2:10" s="115" customFormat="1" ht="15.95" hidden="1" customHeight="1">
      <c r="B5303" s="1024"/>
      <c r="C5303" s="1027"/>
      <c r="D5303" s="1030"/>
      <c r="E5303" s="196" t="s">
        <v>259</v>
      </c>
      <c r="F5303" s="537"/>
      <c r="G5303" s="351">
        <f>D5302*F5303</f>
        <v>0</v>
      </c>
      <c r="H5303" s="463"/>
      <c r="I5303" s="354">
        <f t="shared" ref="I5303" si="1551">D5302*F5303*H5303</f>
        <v>0</v>
      </c>
      <c r="J5303" s="1033"/>
    </row>
    <row r="5304" spans="2:10" s="115" customFormat="1" ht="15.95" hidden="1" customHeight="1">
      <c r="B5304" s="1024"/>
      <c r="C5304" s="1027"/>
      <c r="D5304" s="1030"/>
      <c r="E5304" s="196" t="s">
        <v>243</v>
      </c>
      <c r="F5304" s="537"/>
      <c r="G5304" s="351">
        <f>D5302*F5304</f>
        <v>0</v>
      </c>
      <c r="H5304" s="463"/>
      <c r="I5304" s="354">
        <f>D5302*F5304*H5304</f>
        <v>0</v>
      </c>
      <c r="J5304" s="1033"/>
    </row>
    <row r="5305" spans="2:10" s="115" customFormat="1" ht="15.95" hidden="1" customHeight="1">
      <c r="B5305" s="1024"/>
      <c r="C5305" s="1027"/>
      <c r="D5305" s="1030"/>
      <c r="E5305" s="196" t="s">
        <v>260</v>
      </c>
      <c r="F5305" s="537"/>
      <c r="G5305" s="351">
        <f>D5302*F5305</f>
        <v>0</v>
      </c>
      <c r="H5305" s="463"/>
      <c r="I5305" s="354">
        <f>D5302*F5305*H5305</f>
        <v>0</v>
      </c>
      <c r="J5305" s="1033"/>
    </row>
    <row r="5306" spans="2:10" s="115" customFormat="1" ht="15.95" hidden="1" customHeight="1">
      <c r="B5306" s="1024"/>
      <c r="C5306" s="1027"/>
      <c r="D5306" s="1030"/>
      <c r="E5306" s="196" t="s">
        <v>261</v>
      </c>
      <c r="F5306" s="537"/>
      <c r="G5306" s="351">
        <f>D5302*F5306</f>
        <v>0</v>
      </c>
      <c r="H5306" s="463"/>
      <c r="I5306" s="354">
        <f>D5302*F5306*H5306</f>
        <v>0</v>
      </c>
      <c r="J5306" s="1033"/>
    </row>
    <row r="5307" spans="2:10" s="115" customFormat="1" ht="15.95" hidden="1" customHeight="1">
      <c r="B5307" s="1025"/>
      <c r="C5307" s="1028"/>
      <c r="D5307" s="1031"/>
      <c r="E5307" s="196" t="s">
        <v>126</v>
      </c>
      <c r="F5307" s="537"/>
      <c r="G5307" s="351">
        <f>D5302*F5307</f>
        <v>0</v>
      </c>
      <c r="H5307" s="463"/>
      <c r="I5307" s="354">
        <f>D5302*F5307*H5307</f>
        <v>0</v>
      </c>
      <c r="J5307" s="1034"/>
    </row>
    <row r="5308" spans="2:10" s="115" customFormat="1" ht="15.95" hidden="1" customHeight="1">
      <c r="B5308" s="1023">
        <v>884</v>
      </c>
      <c r="C5308" s="1026"/>
      <c r="D5308" s="1029"/>
      <c r="E5308" s="196" t="s">
        <v>128</v>
      </c>
      <c r="F5308" s="537"/>
      <c r="G5308" s="351">
        <f>D5308*F5308</f>
        <v>0</v>
      </c>
      <c r="H5308" s="463"/>
      <c r="I5308" s="354">
        <f t="shared" ref="I5308" si="1552">D5308*F5308*H5308</f>
        <v>0</v>
      </c>
      <c r="J5308" s="1032">
        <f>SUM(I5308:I5313)</f>
        <v>0</v>
      </c>
    </row>
    <row r="5309" spans="2:10" s="115" customFormat="1" ht="15.95" hidden="1" customHeight="1">
      <c r="B5309" s="1024"/>
      <c r="C5309" s="1027"/>
      <c r="D5309" s="1030"/>
      <c r="E5309" s="196" t="s">
        <v>259</v>
      </c>
      <c r="F5309" s="537"/>
      <c r="G5309" s="351">
        <f>D5308*F5309</f>
        <v>0</v>
      </c>
      <c r="H5309" s="463"/>
      <c r="I5309" s="354">
        <f t="shared" ref="I5309" si="1553">D5308*F5309*H5309</f>
        <v>0</v>
      </c>
      <c r="J5309" s="1033"/>
    </row>
    <row r="5310" spans="2:10" s="115" customFormat="1" ht="15.95" hidden="1" customHeight="1">
      <c r="B5310" s="1024"/>
      <c r="C5310" s="1027"/>
      <c r="D5310" s="1030"/>
      <c r="E5310" s="196" t="s">
        <v>243</v>
      </c>
      <c r="F5310" s="537"/>
      <c r="G5310" s="351">
        <f>D5308*F5310</f>
        <v>0</v>
      </c>
      <c r="H5310" s="463"/>
      <c r="I5310" s="354">
        <f>D5308*F5310*H5310</f>
        <v>0</v>
      </c>
      <c r="J5310" s="1033"/>
    </row>
    <row r="5311" spans="2:10" s="115" customFormat="1" ht="15.95" hidden="1" customHeight="1">
      <c r="B5311" s="1024"/>
      <c r="C5311" s="1027"/>
      <c r="D5311" s="1030"/>
      <c r="E5311" s="196" t="s">
        <v>260</v>
      </c>
      <c r="F5311" s="537"/>
      <c r="G5311" s="351">
        <f>D5308*F5311</f>
        <v>0</v>
      </c>
      <c r="H5311" s="463"/>
      <c r="I5311" s="354">
        <f>D5308*F5311*H5311</f>
        <v>0</v>
      </c>
      <c r="J5311" s="1033"/>
    </row>
    <row r="5312" spans="2:10" s="115" customFormat="1" ht="15.95" hidden="1" customHeight="1">
      <c r="B5312" s="1024"/>
      <c r="C5312" s="1027"/>
      <c r="D5312" s="1030"/>
      <c r="E5312" s="196" t="s">
        <v>261</v>
      </c>
      <c r="F5312" s="537"/>
      <c r="G5312" s="351">
        <f>D5308*F5312</f>
        <v>0</v>
      </c>
      <c r="H5312" s="463"/>
      <c r="I5312" s="354">
        <f>D5308*F5312*H5312</f>
        <v>0</v>
      </c>
      <c r="J5312" s="1033"/>
    </row>
    <row r="5313" spans="2:10" s="115" customFormat="1" ht="15.95" hidden="1" customHeight="1">
      <c r="B5313" s="1025"/>
      <c r="C5313" s="1028"/>
      <c r="D5313" s="1031"/>
      <c r="E5313" s="196" t="s">
        <v>126</v>
      </c>
      <c r="F5313" s="537"/>
      <c r="G5313" s="351">
        <f>D5308*F5313</f>
        <v>0</v>
      </c>
      <c r="H5313" s="463"/>
      <c r="I5313" s="354">
        <f>D5308*F5313*H5313</f>
        <v>0</v>
      </c>
      <c r="J5313" s="1034"/>
    </row>
    <row r="5314" spans="2:10" s="115" customFormat="1" ht="15.95" hidden="1" customHeight="1">
      <c r="B5314" s="1023">
        <v>885</v>
      </c>
      <c r="C5314" s="1026"/>
      <c r="D5314" s="1029"/>
      <c r="E5314" s="196" t="s">
        <v>128</v>
      </c>
      <c r="F5314" s="537"/>
      <c r="G5314" s="351">
        <f>D5314*F5314</f>
        <v>0</v>
      </c>
      <c r="H5314" s="463"/>
      <c r="I5314" s="354">
        <f t="shared" ref="I5314" si="1554">D5314*F5314*H5314</f>
        <v>0</v>
      </c>
      <c r="J5314" s="1032">
        <f>SUM(I5314:I5319)</f>
        <v>0</v>
      </c>
    </row>
    <row r="5315" spans="2:10" s="115" customFormat="1" ht="15.95" hidden="1" customHeight="1">
      <c r="B5315" s="1024"/>
      <c r="C5315" s="1027"/>
      <c r="D5315" s="1030"/>
      <c r="E5315" s="196" t="s">
        <v>259</v>
      </c>
      <c r="F5315" s="537"/>
      <c r="G5315" s="351">
        <f>D5314*F5315</f>
        <v>0</v>
      </c>
      <c r="H5315" s="463"/>
      <c r="I5315" s="354">
        <f t="shared" ref="I5315" si="1555">D5314*F5315*H5315</f>
        <v>0</v>
      </c>
      <c r="J5315" s="1033"/>
    </row>
    <row r="5316" spans="2:10" s="115" customFormat="1" ht="15.95" hidden="1" customHeight="1">
      <c r="B5316" s="1024"/>
      <c r="C5316" s="1027"/>
      <c r="D5316" s="1030"/>
      <c r="E5316" s="196" t="s">
        <v>243</v>
      </c>
      <c r="F5316" s="537"/>
      <c r="G5316" s="351">
        <f>D5314*F5316</f>
        <v>0</v>
      </c>
      <c r="H5316" s="463"/>
      <c r="I5316" s="354">
        <f>D5314*F5316*H5316</f>
        <v>0</v>
      </c>
      <c r="J5316" s="1033"/>
    </row>
    <row r="5317" spans="2:10" s="115" customFormat="1" ht="15.95" hidden="1" customHeight="1">
      <c r="B5317" s="1024"/>
      <c r="C5317" s="1027"/>
      <c r="D5317" s="1030"/>
      <c r="E5317" s="196" t="s">
        <v>260</v>
      </c>
      <c r="F5317" s="537"/>
      <c r="G5317" s="351">
        <f>D5314*F5317</f>
        <v>0</v>
      </c>
      <c r="H5317" s="463"/>
      <c r="I5317" s="354">
        <f>D5314*F5317*H5317</f>
        <v>0</v>
      </c>
      <c r="J5317" s="1033"/>
    </row>
    <row r="5318" spans="2:10" s="115" customFormat="1" ht="15.95" hidden="1" customHeight="1">
      <c r="B5318" s="1024"/>
      <c r="C5318" s="1027"/>
      <c r="D5318" s="1030"/>
      <c r="E5318" s="196" t="s">
        <v>261</v>
      </c>
      <c r="F5318" s="537"/>
      <c r="G5318" s="351">
        <f>D5314*F5318</f>
        <v>0</v>
      </c>
      <c r="H5318" s="463"/>
      <c r="I5318" s="354">
        <f>D5314*F5318*H5318</f>
        <v>0</v>
      </c>
      <c r="J5318" s="1033"/>
    </row>
    <row r="5319" spans="2:10" s="115" customFormat="1" ht="15.95" hidden="1" customHeight="1">
      <c r="B5319" s="1025"/>
      <c r="C5319" s="1028"/>
      <c r="D5319" s="1031"/>
      <c r="E5319" s="196" t="s">
        <v>126</v>
      </c>
      <c r="F5319" s="537"/>
      <c r="G5319" s="351">
        <f>D5314*F5319</f>
        <v>0</v>
      </c>
      <c r="H5319" s="463"/>
      <c r="I5319" s="354">
        <f>D5314*F5319*H5319</f>
        <v>0</v>
      </c>
      <c r="J5319" s="1034"/>
    </row>
    <row r="5320" spans="2:10" s="115" customFormat="1" ht="15.95" hidden="1" customHeight="1">
      <c r="B5320" s="1023">
        <v>886</v>
      </c>
      <c r="C5320" s="1026"/>
      <c r="D5320" s="1029"/>
      <c r="E5320" s="196" t="s">
        <v>128</v>
      </c>
      <c r="F5320" s="537"/>
      <c r="G5320" s="351">
        <f>D5320*F5320</f>
        <v>0</v>
      </c>
      <c r="H5320" s="463"/>
      <c r="I5320" s="354">
        <f t="shared" ref="I5320" si="1556">D5320*F5320*H5320</f>
        <v>0</v>
      </c>
      <c r="J5320" s="1032">
        <f>SUM(I5320:I5325)</f>
        <v>0</v>
      </c>
    </row>
    <row r="5321" spans="2:10" s="115" customFormat="1" ht="15.95" hidden="1" customHeight="1">
      <c r="B5321" s="1024"/>
      <c r="C5321" s="1027"/>
      <c r="D5321" s="1030"/>
      <c r="E5321" s="196" t="s">
        <v>259</v>
      </c>
      <c r="F5321" s="537"/>
      <c r="G5321" s="351">
        <f>D5320*F5321</f>
        <v>0</v>
      </c>
      <c r="H5321" s="463"/>
      <c r="I5321" s="354">
        <f t="shared" ref="I5321" si="1557">D5320*F5321*H5321</f>
        <v>0</v>
      </c>
      <c r="J5321" s="1033"/>
    </row>
    <row r="5322" spans="2:10" s="115" customFormat="1" ht="15.95" hidden="1" customHeight="1">
      <c r="B5322" s="1024"/>
      <c r="C5322" s="1027"/>
      <c r="D5322" s="1030"/>
      <c r="E5322" s="196" t="s">
        <v>243</v>
      </c>
      <c r="F5322" s="537"/>
      <c r="G5322" s="351">
        <f>D5320*F5322</f>
        <v>0</v>
      </c>
      <c r="H5322" s="463"/>
      <c r="I5322" s="354">
        <f>D5320*F5322*H5322</f>
        <v>0</v>
      </c>
      <c r="J5322" s="1033"/>
    </row>
    <row r="5323" spans="2:10" s="115" customFormat="1" ht="15.95" hidden="1" customHeight="1">
      <c r="B5323" s="1024"/>
      <c r="C5323" s="1027"/>
      <c r="D5323" s="1030"/>
      <c r="E5323" s="196" t="s">
        <v>260</v>
      </c>
      <c r="F5323" s="537"/>
      <c r="G5323" s="351">
        <f>D5320*F5323</f>
        <v>0</v>
      </c>
      <c r="H5323" s="463"/>
      <c r="I5323" s="354">
        <f>D5320*F5323*H5323</f>
        <v>0</v>
      </c>
      <c r="J5323" s="1033"/>
    </row>
    <row r="5324" spans="2:10" s="115" customFormat="1" ht="15.95" hidden="1" customHeight="1">
      <c r="B5324" s="1024"/>
      <c r="C5324" s="1027"/>
      <c r="D5324" s="1030"/>
      <c r="E5324" s="196" t="s">
        <v>261</v>
      </c>
      <c r="F5324" s="537"/>
      <c r="G5324" s="351">
        <f>D5320*F5324</f>
        <v>0</v>
      </c>
      <c r="H5324" s="463"/>
      <c r="I5324" s="354">
        <f>D5320*F5324*H5324</f>
        <v>0</v>
      </c>
      <c r="J5324" s="1033"/>
    </row>
    <row r="5325" spans="2:10" s="115" customFormat="1" ht="15.95" hidden="1" customHeight="1">
      <c r="B5325" s="1025"/>
      <c r="C5325" s="1028"/>
      <c r="D5325" s="1031"/>
      <c r="E5325" s="196" t="s">
        <v>126</v>
      </c>
      <c r="F5325" s="537"/>
      <c r="G5325" s="351">
        <f>D5320*F5325</f>
        <v>0</v>
      </c>
      <c r="H5325" s="463"/>
      <c r="I5325" s="354">
        <f>D5320*F5325*H5325</f>
        <v>0</v>
      </c>
      <c r="J5325" s="1034"/>
    </row>
    <row r="5326" spans="2:10" s="115" customFormat="1" ht="15.95" hidden="1" customHeight="1">
      <c r="B5326" s="1023">
        <v>887</v>
      </c>
      <c r="C5326" s="1026"/>
      <c r="D5326" s="1029"/>
      <c r="E5326" s="196" t="s">
        <v>128</v>
      </c>
      <c r="F5326" s="537"/>
      <c r="G5326" s="351">
        <f>D5326*F5326</f>
        <v>0</v>
      </c>
      <c r="H5326" s="463"/>
      <c r="I5326" s="354">
        <f t="shared" ref="I5326" si="1558">D5326*F5326*H5326</f>
        <v>0</v>
      </c>
      <c r="J5326" s="1032">
        <f>SUM(I5326:I5331)</f>
        <v>0</v>
      </c>
    </row>
    <row r="5327" spans="2:10" s="115" customFormat="1" ht="15.95" hidden="1" customHeight="1">
      <c r="B5327" s="1024"/>
      <c r="C5327" s="1027"/>
      <c r="D5327" s="1030"/>
      <c r="E5327" s="196" t="s">
        <v>259</v>
      </c>
      <c r="F5327" s="537"/>
      <c r="G5327" s="351">
        <f>D5326*F5327</f>
        <v>0</v>
      </c>
      <c r="H5327" s="463"/>
      <c r="I5327" s="354">
        <f t="shared" ref="I5327" si="1559">D5326*F5327*H5327</f>
        <v>0</v>
      </c>
      <c r="J5327" s="1033"/>
    </row>
    <row r="5328" spans="2:10" s="115" customFormat="1" ht="15.95" hidden="1" customHeight="1">
      <c r="B5328" s="1024"/>
      <c r="C5328" s="1027"/>
      <c r="D5328" s="1030"/>
      <c r="E5328" s="196" t="s">
        <v>243</v>
      </c>
      <c r="F5328" s="537"/>
      <c r="G5328" s="351">
        <f>D5326*F5328</f>
        <v>0</v>
      </c>
      <c r="H5328" s="463"/>
      <c r="I5328" s="354">
        <f>D5326*F5328*H5328</f>
        <v>0</v>
      </c>
      <c r="J5328" s="1033"/>
    </row>
    <row r="5329" spans="2:10" s="115" customFormat="1" ht="15.95" hidden="1" customHeight="1">
      <c r="B5329" s="1024"/>
      <c r="C5329" s="1027"/>
      <c r="D5329" s="1030"/>
      <c r="E5329" s="196" t="s">
        <v>260</v>
      </c>
      <c r="F5329" s="537"/>
      <c r="G5329" s="351">
        <f>D5326*F5329</f>
        <v>0</v>
      </c>
      <c r="H5329" s="463"/>
      <c r="I5329" s="354">
        <f>D5326*F5329*H5329</f>
        <v>0</v>
      </c>
      <c r="J5329" s="1033"/>
    </row>
    <row r="5330" spans="2:10" s="115" customFormat="1" ht="15.95" hidden="1" customHeight="1">
      <c r="B5330" s="1024"/>
      <c r="C5330" s="1027"/>
      <c r="D5330" s="1030"/>
      <c r="E5330" s="196" t="s">
        <v>261</v>
      </c>
      <c r="F5330" s="537"/>
      <c r="G5330" s="351">
        <f>D5326*F5330</f>
        <v>0</v>
      </c>
      <c r="H5330" s="463"/>
      <c r="I5330" s="354">
        <f>D5326*F5330*H5330</f>
        <v>0</v>
      </c>
      <c r="J5330" s="1033"/>
    </row>
    <row r="5331" spans="2:10" s="115" customFormat="1" ht="15.95" hidden="1" customHeight="1">
      <c r="B5331" s="1025"/>
      <c r="C5331" s="1028"/>
      <c r="D5331" s="1031"/>
      <c r="E5331" s="196" t="s">
        <v>126</v>
      </c>
      <c r="F5331" s="537"/>
      <c r="G5331" s="351">
        <f>D5326*F5331</f>
        <v>0</v>
      </c>
      <c r="H5331" s="463"/>
      <c r="I5331" s="354">
        <f>D5326*F5331*H5331</f>
        <v>0</v>
      </c>
      <c r="J5331" s="1034"/>
    </row>
    <row r="5332" spans="2:10" s="115" customFormat="1" ht="15.95" hidden="1" customHeight="1">
      <c r="B5332" s="1023">
        <v>888</v>
      </c>
      <c r="C5332" s="1026"/>
      <c r="D5332" s="1029"/>
      <c r="E5332" s="196" t="s">
        <v>128</v>
      </c>
      <c r="F5332" s="537"/>
      <c r="G5332" s="351">
        <f>D5332*F5332</f>
        <v>0</v>
      </c>
      <c r="H5332" s="463"/>
      <c r="I5332" s="354">
        <f t="shared" ref="I5332" si="1560">D5332*F5332*H5332</f>
        <v>0</v>
      </c>
      <c r="J5332" s="1032">
        <f>SUM(I5332:I5337)</f>
        <v>0</v>
      </c>
    </row>
    <row r="5333" spans="2:10" s="115" customFormat="1" ht="15.95" hidden="1" customHeight="1">
      <c r="B5333" s="1024"/>
      <c r="C5333" s="1027"/>
      <c r="D5333" s="1030"/>
      <c r="E5333" s="196" t="s">
        <v>259</v>
      </c>
      <c r="F5333" s="537"/>
      <c r="G5333" s="351">
        <f>D5332*F5333</f>
        <v>0</v>
      </c>
      <c r="H5333" s="463"/>
      <c r="I5333" s="354">
        <f t="shared" ref="I5333" si="1561">D5332*F5333*H5333</f>
        <v>0</v>
      </c>
      <c r="J5333" s="1033"/>
    </row>
    <row r="5334" spans="2:10" s="115" customFormat="1" ht="15.95" hidden="1" customHeight="1">
      <c r="B5334" s="1024"/>
      <c r="C5334" s="1027"/>
      <c r="D5334" s="1030"/>
      <c r="E5334" s="196" t="s">
        <v>243</v>
      </c>
      <c r="F5334" s="537"/>
      <c r="G5334" s="351">
        <f>D5332*F5334</f>
        <v>0</v>
      </c>
      <c r="H5334" s="463"/>
      <c r="I5334" s="354">
        <f>D5332*F5334*H5334</f>
        <v>0</v>
      </c>
      <c r="J5334" s="1033"/>
    </row>
    <row r="5335" spans="2:10" s="115" customFormat="1" ht="15.95" hidden="1" customHeight="1">
      <c r="B5335" s="1024"/>
      <c r="C5335" s="1027"/>
      <c r="D5335" s="1030"/>
      <c r="E5335" s="196" t="s">
        <v>260</v>
      </c>
      <c r="F5335" s="537"/>
      <c r="G5335" s="351">
        <f>D5332*F5335</f>
        <v>0</v>
      </c>
      <c r="H5335" s="463"/>
      <c r="I5335" s="354">
        <f>D5332*F5335*H5335</f>
        <v>0</v>
      </c>
      <c r="J5335" s="1033"/>
    </row>
    <row r="5336" spans="2:10" s="115" customFormat="1" ht="15.95" hidden="1" customHeight="1">
      <c r="B5336" s="1024"/>
      <c r="C5336" s="1027"/>
      <c r="D5336" s="1030"/>
      <c r="E5336" s="196" t="s">
        <v>261</v>
      </c>
      <c r="F5336" s="537"/>
      <c r="G5336" s="351">
        <f>D5332*F5336</f>
        <v>0</v>
      </c>
      <c r="H5336" s="463"/>
      <c r="I5336" s="354">
        <f>D5332*F5336*H5336</f>
        <v>0</v>
      </c>
      <c r="J5336" s="1033"/>
    </row>
    <row r="5337" spans="2:10" s="115" customFormat="1" ht="15.95" hidden="1" customHeight="1">
      <c r="B5337" s="1025"/>
      <c r="C5337" s="1028"/>
      <c r="D5337" s="1031"/>
      <c r="E5337" s="196" t="s">
        <v>126</v>
      </c>
      <c r="F5337" s="537"/>
      <c r="G5337" s="351">
        <f>D5332*F5337</f>
        <v>0</v>
      </c>
      <c r="H5337" s="463"/>
      <c r="I5337" s="354">
        <f>D5332*F5337*H5337</f>
        <v>0</v>
      </c>
      <c r="J5337" s="1034"/>
    </row>
    <row r="5338" spans="2:10" s="115" customFormat="1" ht="15.95" hidden="1" customHeight="1">
      <c r="B5338" s="1023">
        <v>889</v>
      </c>
      <c r="C5338" s="1026"/>
      <c r="D5338" s="1029"/>
      <c r="E5338" s="196" t="s">
        <v>128</v>
      </c>
      <c r="F5338" s="537"/>
      <c r="G5338" s="351">
        <f>D5338*F5338</f>
        <v>0</v>
      </c>
      <c r="H5338" s="463"/>
      <c r="I5338" s="354">
        <f t="shared" ref="I5338" si="1562">D5338*F5338*H5338</f>
        <v>0</v>
      </c>
      <c r="J5338" s="1032">
        <f>SUM(I5338:I5343)</f>
        <v>0</v>
      </c>
    </row>
    <row r="5339" spans="2:10" s="115" customFormat="1" ht="15.95" hidden="1" customHeight="1">
      <c r="B5339" s="1024"/>
      <c r="C5339" s="1027"/>
      <c r="D5339" s="1030"/>
      <c r="E5339" s="196" t="s">
        <v>259</v>
      </c>
      <c r="F5339" s="537"/>
      <c r="G5339" s="351">
        <f>D5338*F5339</f>
        <v>0</v>
      </c>
      <c r="H5339" s="463"/>
      <c r="I5339" s="354">
        <f t="shared" ref="I5339" si="1563">D5338*F5339*H5339</f>
        <v>0</v>
      </c>
      <c r="J5339" s="1033"/>
    </row>
    <row r="5340" spans="2:10" s="115" customFormat="1" ht="15.95" hidden="1" customHeight="1">
      <c r="B5340" s="1024"/>
      <c r="C5340" s="1027"/>
      <c r="D5340" s="1030"/>
      <c r="E5340" s="196" t="s">
        <v>243</v>
      </c>
      <c r="F5340" s="537"/>
      <c r="G5340" s="351">
        <f>D5338*F5340</f>
        <v>0</v>
      </c>
      <c r="H5340" s="463"/>
      <c r="I5340" s="354">
        <f>D5338*F5340*H5340</f>
        <v>0</v>
      </c>
      <c r="J5340" s="1033"/>
    </row>
    <row r="5341" spans="2:10" s="115" customFormat="1" ht="15.95" hidden="1" customHeight="1">
      <c r="B5341" s="1024"/>
      <c r="C5341" s="1027"/>
      <c r="D5341" s="1030"/>
      <c r="E5341" s="196" t="s">
        <v>260</v>
      </c>
      <c r="F5341" s="537"/>
      <c r="G5341" s="351">
        <f>D5338*F5341</f>
        <v>0</v>
      </c>
      <c r="H5341" s="463"/>
      <c r="I5341" s="354">
        <f>D5338*F5341*H5341</f>
        <v>0</v>
      </c>
      <c r="J5341" s="1033"/>
    </row>
    <row r="5342" spans="2:10" s="115" customFormat="1" ht="15.95" hidden="1" customHeight="1">
      <c r="B5342" s="1024"/>
      <c r="C5342" s="1027"/>
      <c r="D5342" s="1030"/>
      <c r="E5342" s="196" t="s">
        <v>261</v>
      </c>
      <c r="F5342" s="537"/>
      <c r="G5342" s="351">
        <f>D5338*F5342</f>
        <v>0</v>
      </c>
      <c r="H5342" s="463"/>
      <c r="I5342" s="354">
        <f>D5338*F5342*H5342</f>
        <v>0</v>
      </c>
      <c r="J5342" s="1033"/>
    </row>
    <row r="5343" spans="2:10" s="115" customFormat="1" ht="15.95" hidden="1" customHeight="1">
      <c r="B5343" s="1025"/>
      <c r="C5343" s="1028"/>
      <c r="D5343" s="1031"/>
      <c r="E5343" s="196" t="s">
        <v>126</v>
      </c>
      <c r="F5343" s="537"/>
      <c r="G5343" s="351">
        <f>D5338*F5343</f>
        <v>0</v>
      </c>
      <c r="H5343" s="463"/>
      <c r="I5343" s="354">
        <f>D5338*F5343*H5343</f>
        <v>0</v>
      </c>
      <c r="J5343" s="1034"/>
    </row>
    <row r="5344" spans="2:10" s="115" customFormat="1" ht="15.95" hidden="1" customHeight="1">
      <c r="B5344" s="1023">
        <v>890</v>
      </c>
      <c r="C5344" s="1026"/>
      <c r="D5344" s="1029"/>
      <c r="E5344" s="196" t="s">
        <v>128</v>
      </c>
      <c r="F5344" s="537"/>
      <c r="G5344" s="351">
        <f>D5344*F5344</f>
        <v>0</v>
      </c>
      <c r="H5344" s="463"/>
      <c r="I5344" s="354">
        <f t="shared" ref="I5344" si="1564">D5344*F5344*H5344</f>
        <v>0</v>
      </c>
      <c r="J5344" s="1032">
        <f>SUM(I5344:I5349)</f>
        <v>0</v>
      </c>
    </row>
    <row r="5345" spans="2:10" s="115" customFormat="1" ht="15.95" hidden="1" customHeight="1">
      <c r="B5345" s="1024"/>
      <c r="C5345" s="1027"/>
      <c r="D5345" s="1030"/>
      <c r="E5345" s="196" t="s">
        <v>259</v>
      </c>
      <c r="F5345" s="537"/>
      <c r="G5345" s="351">
        <f>D5344*F5345</f>
        <v>0</v>
      </c>
      <c r="H5345" s="463"/>
      <c r="I5345" s="354">
        <f t="shared" ref="I5345" si="1565">D5344*F5345*H5345</f>
        <v>0</v>
      </c>
      <c r="J5345" s="1033"/>
    </row>
    <row r="5346" spans="2:10" s="115" customFormat="1" ht="15.95" hidden="1" customHeight="1">
      <c r="B5346" s="1024"/>
      <c r="C5346" s="1027"/>
      <c r="D5346" s="1030"/>
      <c r="E5346" s="196" t="s">
        <v>243</v>
      </c>
      <c r="F5346" s="537"/>
      <c r="G5346" s="351">
        <f>D5344*F5346</f>
        <v>0</v>
      </c>
      <c r="H5346" s="463"/>
      <c r="I5346" s="354">
        <f>D5344*F5346*H5346</f>
        <v>0</v>
      </c>
      <c r="J5346" s="1033"/>
    </row>
    <row r="5347" spans="2:10" s="115" customFormat="1" ht="15.95" hidden="1" customHeight="1">
      <c r="B5347" s="1024"/>
      <c r="C5347" s="1027"/>
      <c r="D5347" s="1030"/>
      <c r="E5347" s="196" t="s">
        <v>260</v>
      </c>
      <c r="F5347" s="537"/>
      <c r="G5347" s="351">
        <f>D5344*F5347</f>
        <v>0</v>
      </c>
      <c r="H5347" s="463"/>
      <c r="I5347" s="354">
        <f>D5344*F5347*H5347</f>
        <v>0</v>
      </c>
      <c r="J5347" s="1033"/>
    </row>
    <row r="5348" spans="2:10" s="115" customFormat="1" ht="15.95" hidden="1" customHeight="1">
      <c r="B5348" s="1024"/>
      <c r="C5348" s="1027"/>
      <c r="D5348" s="1030"/>
      <c r="E5348" s="196" t="s">
        <v>261</v>
      </c>
      <c r="F5348" s="537"/>
      <c r="G5348" s="351">
        <f>D5344*F5348</f>
        <v>0</v>
      </c>
      <c r="H5348" s="463"/>
      <c r="I5348" s="354">
        <f>D5344*F5348*H5348</f>
        <v>0</v>
      </c>
      <c r="J5348" s="1033"/>
    </row>
    <row r="5349" spans="2:10" s="115" customFormat="1" ht="15.95" hidden="1" customHeight="1">
      <c r="B5349" s="1025"/>
      <c r="C5349" s="1028"/>
      <c r="D5349" s="1031"/>
      <c r="E5349" s="196" t="s">
        <v>126</v>
      </c>
      <c r="F5349" s="537"/>
      <c r="G5349" s="351">
        <f>D5344*F5349</f>
        <v>0</v>
      </c>
      <c r="H5349" s="463"/>
      <c r="I5349" s="354">
        <f>D5344*F5349*H5349</f>
        <v>0</v>
      </c>
      <c r="J5349" s="1034"/>
    </row>
    <row r="5350" spans="2:10" s="115" customFormat="1" ht="15.95" hidden="1" customHeight="1">
      <c r="B5350" s="1023">
        <v>891</v>
      </c>
      <c r="C5350" s="1026"/>
      <c r="D5350" s="1029"/>
      <c r="E5350" s="196" t="s">
        <v>128</v>
      </c>
      <c r="F5350" s="537"/>
      <c r="G5350" s="351">
        <f>D5350*F5350</f>
        <v>0</v>
      </c>
      <c r="H5350" s="463"/>
      <c r="I5350" s="354">
        <f t="shared" ref="I5350" si="1566">D5350*F5350*H5350</f>
        <v>0</v>
      </c>
      <c r="J5350" s="1032">
        <f>SUM(I5350:I5355)</f>
        <v>0</v>
      </c>
    </row>
    <row r="5351" spans="2:10" s="115" customFormat="1" ht="15.95" hidden="1" customHeight="1">
      <c r="B5351" s="1024"/>
      <c r="C5351" s="1027"/>
      <c r="D5351" s="1030"/>
      <c r="E5351" s="196" t="s">
        <v>259</v>
      </c>
      <c r="F5351" s="537"/>
      <c r="G5351" s="351">
        <f>D5350*F5351</f>
        <v>0</v>
      </c>
      <c r="H5351" s="463"/>
      <c r="I5351" s="354">
        <f t="shared" ref="I5351" si="1567">D5350*F5351*H5351</f>
        <v>0</v>
      </c>
      <c r="J5351" s="1033"/>
    </row>
    <row r="5352" spans="2:10" s="115" customFormat="1" ht="15.95" hidden="1" customHeight="1">
      <c r="B5352" s="1024"/>
      <c r="C5352" s="1027"/>
      <c r="D5352" s="1030"/>
      <c r="E5352" s="196" t="s">
        <v>243</v>
      </c>
      <c r="F5352" s="537"/>
      <c r="G5352" s="351">
        <f>D5350*F5352</f>
        <v>0</v>
      </c>
      <c r="H5352" s="463"/>
      <c r="I5352" s="354">
        <f>D5350*F5352*H5352</f>
        <v>0</v>
      </c>
      <c r="J5352" s="1033"/>
    </row>
    <row r="5353" spans="2:10" s="115" customFormat="1" ht="15.95" hidden="1" customHeight="1">
      <c r="B5353" s="1024"/>
      <c r="C5353" s="1027"/>
      <c r="D5353" s="1030"/>
      <c r="E5353" s="196" t="s">
        <v>260</v>
      </c>
      <c r="F5353" s="537"/>
      <c r="G5353" s="351">
        <f>D5350*F5353</f>
        <v>0</v>
      </c>
      <c r="H5353" s="463"/>
      <c r="I5353" s="354">
        <f>D5350*F5353*H5353</f>
        <v>0</v>
      </c>
      <c r="J5353" s="1033"/>
    </row>
    <row r="5354" spans="2:10" s="115" customFormat="1" ht="15.95" hidden="1" customHeight="1">
      <c r="B5354" s="1024"/>
      <c r="C5354" s="1027"/>
      <c r="D5354" s="1030"/>
      <c r="E5354" s="196" t="s">
        <v>261</v>
      </c>
      <c r="F5354" s="537"/>
      <c r="G5354" s="351">
        <f>D5350*F5354</f>
        <v>0</v>
      </c>
      <c r="H5354" s="463"/>
      <c r="I5354" s="354">
        <f>D5350*F5354*H5354</f>
        <v>0</v>
      </c>
      <c r="J5354" s="1033"/>
    </row>
    <row r="5355" spans="2:10" s="115" customFormat="1" ht="15.95" hidden="1" customHeight="1">
      <c r="B5355" s="1025"/>
      <c r="C5355" s="1028"/>
      <c r="D5355" s="1031"/>
      <c r="E5355" s="196" t="s">
        <v>126</v>
      </c>
      <c r="F5355" s="537"/>
      <c r="G5355" s="351">
        <f>D5350*F5355</f>
        <v>0</v>
      </c>
      <c r="H5355" s="463"/>
      <c r="I5355" s="354">
        <f>D5350*F5355*H5355</f>
        <v>0</v>
      </c>
      <c r="J5355" s="1034"/>
    </row>
    <row r="5356" spans="2:10" s="115" customFormat="1" ht="15.95" hidden="1" customHeight="1">
      <c r="B5356" s="1023">
        <v>892</v>
      </c>
      <c r="C5356" s="1026"/>
      <c r="D5356" s="1029"/>
      <c r="E5356" s="196" t="s">
        <v>128</v>
      </c>
      <c r="F5356" s="537"/>
      <c r="G5356" s="351">
        <f>D5356*F5356</f>
        <v>0</v>
      </c>
      <c r="H5356" s="463"/>
      <c r="I5356" s="354">
        <f t="shared" ref="I5356" si="1568">D5356*F5356*H5356</f>
        <v>0</v>
      </c>
      <c r="J5356" s="1032">
        <f>SUM(I5356:I5361)</f>
        <v>0</v>
      </c>
    </row>
    <row r="5357" spans="2:10" s="115" customFormat="1" ht="15.95" hidden="1" customHeight="1">
      <c r="B5357" s="1024"/>
      <c r="C5357" s="1027"/>
      <c r="D5357" s="1030"/>
      <c r="E5357" s="196" t="s">
        <v>259</v>
      </c>
      <c r="F5357" s="537"/>
      <c r="G5357" s="351">
        <f>D5356*F5357</f>
        <v>0</v>
      </c>
      <c r="H5357" s="463"/>
      <c r="I5357" s="354">
        <f t="shared" ref="I5357" si="1569">D5356*F5357*H5357</f>
        <v>0</v>
      </c>
      <c r="J5357" s="1033"/>
    </row>
    <row r="5358" spans="2:10" s="115" customFormat="1" ht="15.95" hidden="1" customHeight="1">
      <c r="B5358" s="1024"/>
      <c r="C5358" s="1027"/>
      <c r="D5358" s="1030"/>
      <c r="E5358" s="196" t="s">
        <v>243</v>
      </c>
      <c r="F5358" s="537"/>
      <c r="G5358" s="351">
        <f>D5356*F5358</f>
        <v>0</v>
      </c>
      <c r="H5358" s="463"/>
      <c r="I5358" s="354">
        <f>D5356*F5358*H5358</f>
        <v>0</v>
      </c>
      <c r="J5358" s="1033"/>
    </row>
    <row r="5359" spans="2:10" s="115" customFormat="1" ht="15.95" hidden="1" customHeight="1">
      <c r="B5359" s="1024"/>
      <c r="C5359" s="1027"/>
      <c r="D5359" s="1030"/>
      <c r="E5359" s="196" t="s">
        <v>260</v>
      </c>
      <c r="F5359" s="537"/>
      <c r="G5359" s="351">
        <f>D5356*F5359</f>
        <v>0</v>
      </c>
      <c r="H5359" s="463"/>
      <c r="I5359" s="354">
        <f>D5356*F5359*H5359</f>
        <v>0</v>
      </c>
      <c r="J5359" s="1033"/>
    </row>
    <row r="5360" spans="2:10" s="115" customFormat="1" ht="15.95" hidden="1" customHeight="1">
      <c r="B5360" s="1024"/>
      <c r="C5360" s="1027"/>
      <c r="D5360" s="1030"/>
      <c r="E5360" s="196" t="s">
        <v>261</v>
      </c>
      <c r="F5360" s="537"/>
      <c r="G5360" s="351">
        <f>D5356*F5360</f>
        <v>0</v>
      </c>
      <c r="H5360" s="463"/>
      <c r="I5360" s="354">
        <f>D5356*F5360*H5360</f>
        <v>0</v>
      </c>
      <c r="J5360" s="1033"/>
    </row>
    <row r="5361" spans="2:10" s="115" customFormat="1" ht="15.95" hidden="1" customHeight="1">
      <c r="B5361" s="1025"/>
      <c r="C5361" s="1028"/>
      <c r="D5361" s="1031"/>
      <c r="E5361" s="196" t="s">
        <v>126</v>
      </c>
      <c r="F5361" s="537"/>
      <c r="G5361" s="351">
        <f>D5356*F5361</f>
        <v>0</v>
      </c>
      <c r="H5361" s="463"/>
      <c r="I5361" s="354">
        <f>D5356*F5361*H5361</f>
        <v>0</v>
      </c>
      <c r="J5361" s="1034"/>
    </row>
    <row r="5362" spans="2:10" s="115" customFormat="1" ht="15.95" hidden="1" customHeight="1">
      <c r="B5362" s="1023">
        <v>893</v>
      </c>
      <c r="C5362" s="1026"/>
      <c r="D5362" s="1029"/>
      <c r="E5362" s="196" t="s">
        <v>128</v>
      </c>
      <c r="F5362" s="537"/>
      <c r="G5362" s="351">
        <f>D5362*F5362</f>
        <v>0</v>
      </c>
      <c r="H5362" s="463"/>
      <c r="I5362" s="354">
        <f t="shared" ref="I5362" si="1570">D5362*F5362*H5362</f>
        <v>0</v>
      </c>
      <c r="J5362" s="1032">
        <f>SUM(I5362:I5367)</f>
        <v>0</v>
      </c>
    </row>
    <row r="5363" spans="2:10" s="115" customFormat="1" ht="15.95" hidden="1" customHeight="1">
      <c r="B5363" s="1024"/>
      <c r="C5363" s="1027"/>
      <c r="D5363" s="1030"/>
      <c r="E5363" s="196" t="s">
        <v>259</v>
      </c>
      <c r="F5363" s="537"/>
      <c r="G5363" s="351">
        <f>D5362*F5363</f>
        <v>0</v>
      </c>
      <c r="H5363" s="463"/>
      <c r="I5363" s="354">
        <f t="shared" ref="I5363" si="1571">D5362*F5363*H5363</f>
        <v>0</v>
      </c>
      <c r="J5363" s="1033"/>
    </row>
    <row r="5364" spans="2:10" s="115" customFormat="1" ht="15.95" hidden="1" customHeight="1">
      <c r="B5364" s="1024"/>
      <c r="C5364" s="1027"/>
      <c r="D5364" s="1030"/>
      <c r="E5364" s="196" t="s">
        <v>243</v>
      </c>
      <c r="F5364" s="537"/>
      <c r="G5364" s="351">
        <f>D5362*F5364</f>
        <v>0</v>
      </c>
      <c r="H5364" s="463"/>
      <c r="I5364" s="354">
        <f>D5362*F5364*H5364</f>
        <v>0</v>
      </c>
      <c r="J5364" s="1033"/>
    </row>
    <row r="5365" spans="2:10" s="115" customFormat="1" ht="15.95" hidden="1" customHeight="1">
      <c r="B5365" s="1024"/>
      <c r="C5365" s="1027"/>
      <c r="D5365" s="1030"/>
      <c r="E5365" s="196" t="s">
        <v>260</v>
      </c>
      <c r="F5365" s="537"/>
      <c r="G5365" s="351">
        <f>D5362*F5365</f>
        <v>0</v>
      </c>
      <c r="H5365" s="463"/>
      <c r="I5365" s="354">
        <f>D5362*F5365*H5365</f>
        <v>0</v>
      </c>
      <c r="J5365" s="1033"/>
    </row>
    <row r="5366" spans="2:10" s="115" customFormat="1" ht="15.95" hidden="1" customHeight="1">
      <c r="B5366" s="1024"/>
      <c r="C5366" s="1027"/>
      <c r="D5366" s="1030"/>
      <c r="E5366" s="196" t="s">
        <v>261</v>
      </c>
      <c r="F5366" s="537"/>
      <c r="G5366" s="351">
        <f>D5362*F5366</f>
        <v>0</v>
      </c>
      <c r="H5366" s="463"/>
      <c r="I5366" s="354">
        <f>D5362*F5366*H5366</f>
        <v>0</v>
      </c>
      <c r="J5366" s="1033"/>
    </row>
    <row r="5367" spans="2:10" s="115" customFormat="1" ht="15.95" hidden="1" customHeight="1">
      <c r="B5367" s="1025"/>
      <c r="C5367" s="1028"/>
      <c r="D5367" s="1031"/>
      <c r="E5367" s="196" t="s">
        <v>126</v>
      </c>
      <c r="F5367" s="537"/>
      <c r="G5367" s="351">
        <f>D5362*F5367</f>
        <v>0</v>
      </c>
      <c r="H5367" s="463"/>
      <c r="I5367" s="354">
        <f>D5362*F5367*H5367</f>
        <v>0</v>
      </c>
      <c r="J5367" s="1034"/>
    </row>
    <row r="5368" spans="2:10" s="115" customFormat="1" ht="15.95" hidden="1" customHeight="1">
      <c r="B5368" s="1023">
        <v>894</v>
      </c>
      <c r="C5368" s="1026"/>
      <c r="D5368" s="1029"/>
      <c r="E5368" s="196" t="s">
        <v>128</v>
      </c>
      <c r="F5368" s="537"/>
      <c r="G5368" s="351">
        <f>D5368*F5368</f>
        <v>0</v>
      </c>
      <c r="H5368" s="463"/>
      <c r="I5368" s="354">
        <f t="shared" ref="I5368" si="1572">D5368*F5368*H5368</f>
        <v>0</v>
      </c>
      <c r="J5368" s="1032">
        <f>SUM(I5368:I5373)</f>
        <v>0</v>
      </c>
    </row>
    <row r="5369" spans="2:10" s="115" customFormat="1" ht="15.95" hidden="1" customHeight="1">
      <c r="B5369" s="1024"/>
      <c r="C5369" s="1027"/>
      <c r="D5369" s="1030"/>
      <c r="E5369" s="196" t="s">
        <v>259</v>
      </c>
      <c r="F5369" s="537"/>
      <c r="G5369" s="351">
        <f>D5368*F5369</f>
        <v>0</v>
      </c>
      <c r="H5369" s="463"/>
      <c r="I5369" s="354">
        <f t="shared" ref="I5369" si="1573">D5368*F5369*H5369</f>
        <v>0</v>
      </c>
      <c r="J5369" s="1033"/>
    </row>
    <row r="5370" spans="2:10" s="115" customFormat="1" ht="15.95" hidden="1" customHeight="1">
      <c r="B5370" s="1024"/>
      <c r="C5370" s="1027"/>
      <c r="D5370" s="1030"/>
      <c r="E5370" s="196" t="s">
        <v>243</v>
      </c>
      <c r="F5370" s="537"/>
      <c r="G5370" s="351">
        <f>D5368*F5370</f>
        <v>0</v>
      </c>
      <c r="H5370" s="463"/>
      <c r="I5370" s="354">
        <f>D5368*F5370*H5370</f>
        <v>0</v>
      </c>
      <c r="J5370" s="1033"/>
    </row>
    <row r="5371" spans="2:10" s="115" customFormat="1" ht="15.95" hidden="1" customHeight="1">
      <c r="B5371" s="1024"/>
      <c r="C5371" s="1027"/>
      <c r="D5371" s="1030"/>
      <c r="E5371" s="196" t="s">
        <v>260</v>
      </c>
      <c r="F5371" s="537"/>
      <c r="G5371" s="351">
        <f>D5368*F5371</f>
        <v>0</v>
      </c>
      <c r="H5371" s="463"/>
      <c r="I5371" s="354">
        <f>D5368*F5371*H5371</f>
        <v>0</v>
      </c>
      <c r="J5371" s="1033"/>
    </row>
    <row r="5372" spans="2:10" s="115" customFormat="1" ht="15.95" hidden="1" customHeight="1">
      <c r="B5372" s="1024"/>
      <c r="C5372" s="1027"/>
      <c r="D5372" s="1030"/>
      <c r="E5372" s="196" t="s">
        <v>261</v>
      </c>
      <c r="F5372" s="537"/>
      <c r="G5372" s="351">
        <f>D5368*F5372</f>
        <v>0</v>
      </c>
      <c r="H5372" s="463"/>
      <c r="I5372" s="354">
        <f>D5368*F5372*H5372</f>
        <v>0</v>
      </c>
      <c r="J5372" s="1033"/>
    </row>
    <row r="5373" spans="2:10" s="115" customFormat="1" ht="15.95" hidden="1" customHeight="1">
      <c r="B5373" s="1025"/>
      <c r="C5373" s="1028"/>
      <c r="D5373" s="1031"/>
      <c r="E5373" s="196" t="s">
        <v>126</v>
      </c>
      <c r="F5373" s="537"/>
      <c r="G5373" s="351">
        <f>D5368*F5373</f>
        <v>0</v>
      </c>
      <c r="H5373" s="463"/>
      <c r="I5373" s="354">
        <f>D5368*F5373*H5373</f>
        <v>0</v>
      </c>
      <c r="J5373" s="1034"/>
    </row>
    <row r="5374" spans="2:10" s="115" customFormat="1" ht="15.95" hidden="1" customHeight="1">
      <c r="B5374" s="1023">
        <v>895</v>
      </c>
      <c r="C5374" s="1026"/>
      <c r="D5374" s="1029"/>
      <c r="E5374" s="196" t="s">
        <v>128</v>
      </c>
      <c r="F5374" s="537"/>
      <c r="G5374" s="351">
        <f>D5374*F5374</f>
        <v>0</v>
      </c>
      <c r="H5374" s="463"/>
      <c r="I5374" s="354">
        <f t="shared" ref="I5374" si="1574">D5374*F5374*H5374</f>
        <v>0</v>
      </c>
      <c r="J5374" s="1032">
        <f>SUM(I5374:I5379)</f>
        <v>0</v>
      </c>
    </row>
    <row r="5375" spans="2:10" s="115" customFormat="1" ht="15.95" hidden="1" customHeight="1">
      <c r="B5375" s="1024"/>
      <c r="C5375" s="1027"/>
      <c r="D5375" s="1030"/>
      <c r="E5375" s="196" t="s">
        <v>259</v>
      </c>
      <c r="F5375" s="537"/>
      <c r="G5375" s="351">
        <f>D5374*F5375</f>
        <v>0</v>
      </c>
      <c r="H5375" s="463"/>
      <c r="I5375" s="354">
        <f t="shared" ref="I5375" si="1575">D5374*F5375*H5375</f>
        <v>0</v>
      </c>
      <c r="J5375" s="1033"/>
    </row>
    <row r="5376" spans="2:10" s="115" customFormat="1" ht="15.95" hidden="1" customHeight="1">
      <c r="B5376" s="1024"/>
      <c r="C5376" s="1027"/>
      <c r="D5376" s="1030"/>
      <c r="E5376" s="196" t="s">
        <v>243</v>
      </c>
      <c r="F5376" s="537"/>
      <c r="G5376" s="351">
        <f>D5374*F5376</f>
        <v>0</v>
      </c>
      <c r="H5376" s="463"/>
      <c r="I5376" s="354">
        <f>D5374*F5376*H5376</f>
        <v>0</v>
      </c>
      <c r="J5376" s="1033"/>
    </row>
    <row r="5377" spans="2:10" s="115" customFormat="1" ht="15.95" hidden="1" customHeight="1">
      <c r="B5377" s="1024"/>
      <c r="C5377" s="1027"/>
      <c r="D5377" s="1030"/>
      <c r="E5377" s="196" t="s">
        <v>260</v>
      </c>
      <c r="F5377" s="537"/>
      <c r="G5377" s="351">
        <f>D5374*F5377</f>
        <v>0</v>
      </c>
      <c r="H5377" s="463"/>
      <c r="I5377" s="354">
        <f>D5374*F5377*H5377</f>
        <v>0</v>
      </c>
      <c r="J5377" s="1033"/>
    </row>
    <row r="5378" spans="2:10" s="115" customFormat="1" ht="15.95" hidden="1" customHeight="1">
      <c r="B5378" s="1024"/>
      <c r="C5378" s="1027"/>
      <c r="D5378" s="1030"/>
      <c r="E5378" s="196" t="s">
        <v>261</v>
      </c>
      <c r="F5378" s="537"/>
      <c r="G5378" s="351">
        <f>D5374*F5378</f>
        <v>0</v>
      </c>
      <c r="H5378" s="463"/>
      <c r="I5378" s="354">
        <f>D5374*F5378*H5378</f>
        <v>0</v>
      </c>
      <c r="J5378" s="1033"/>
    </row>
    <row r="5379" spans="2:10" s="115" customFormat="1" ht="15.95" hidden="1" customHeight="1">
      <c r="B5379" s="1025"/>
      <c r="C5379" s="1028"/>
      <c r="D5379" s="1031"/>
      <c r="E5379" s="196" t="s">
        <v>126</v>
      </c>
      <c r="F5379" s="537"/>
      <c r="G5379" s="351">
        <f>D5374*F5379</f>
        <v>0</v>
      </c>
      <c r="H5379" s="463"/>
      <c r="I5379" s="354">
        <f>D5374*F5379*H5379</f>
        <v>0</v>
      </c>
      <c r="J5379" s="1034"/>
    </row>
    <row r="5380" spans="2:10" s="115" customFormat="1" ht="15.95" hidden="1" customHeight="1">
      <c r="B5380" s="1023">
        <v>896</v>
      </c>
      <c r="C5380" s="1026"/>
      <c r="D5380" s="1029"/>
      <c r="E5380" s="196" t="s">
        <v>128</v>
      </c>
      <c r="F5380" s="537"/>
      <c r="G5380" s="351">
        <f>D5380*F5380</f>
        <v>0</v>
      </c>
      <c r="H5380" s="463"/>
      <c r="I5380" s="354">
        <f t="shared" ref="I5380" si="1576">D5380*F5380*H5380</f>
        <v>0</v>
      </c>
      <c r="J5380" s="1032">
        <f>SUM(I5380:I5385)</f>
        <v>0</v>
      </c>
    </row>
    <row r="5381" spans="2:10" s="115" customFormat="1" ht="15.95" hidden="1" customHeight="1">
      <c r="B5381" s="1024"/>
      <c r="C5381" s="1027"/>
      <c r="D5381" s="1030"/>
      <c r="E5381" s="196" t="s">
        <v>259</v>
      </c>
      <c r="F5381" s="537"/>
      <c r="G5381" s="351">
        <f>D5380*F5381</f>
        <v>0</v>
      </c>
      <c r="H5381" s="463"/>
      <c r="I5381" s="354">
        <f t="shared" ref="I5381" si="1577">D5380*F5381*H5381</f>
        <v>0</v>
      </c>
      <c r="J5381" s="1033"/>
    </row>
    <row r="5382" spans="2:10" s="115" customFormat="1" ht="15.95" hidden="1" customHeight="1">
      <c r="B5382" s="1024"/>
      <c r="C5382" s="1027"/>
      <c r="D5382" s="1030"/>
      <c r="E5382" s="196" t="s">
        <v>243</v>
      </c>
      <c r="F5382" s="537"/>
      <c r="G5382" s="351">
        <f>D5380*F5382</f>
        <v>0</v>
      </c>
      <c r="H5382" s="463"/>
      <c r="I5382" s="354">
        <f>D5380*F5382*H5382</f>
        <v>0</v>
      </c>
      <c r="J5382" s="1033"/>
    </row>
    <row r="5383" spans="2:10" s="115" customFormat="1" ht="15.95" hidden="1" customHeight="1">
      <c r="B5383" s="1024"/>
      <c r="C5383" s="1027"/>
      <c r="D5383" s="1030"/>
      <c r="E5383" s="196" t="s">
        <v>260</v>
      </c>
      <c r="F5383" s="537"/>
      <c r="G5383" s="351">
        <f>D5380*F5383</f>
        <v>0</v>
      </c>
      <c r="H5383" s="463"/>
      <c r="I5383" s="354">
        <f>D5380*F5383*H5383</f>
        <v>0</v>
      </c>
      <c r="J5383" s="1033"/>
    </row>
    <row r="5384" spans="2:10" s="115" customFormat="1" ht="15.95" hidden="1" customHeight="1">
      <c r="B5384" s="1024"/>
      <c r="C5384" s="1027"/>
      <c r="D5384" s="1030"/>
      <c r="E5384" s="196" t="s">
        <v>261</v>
      </c>
      <c r="F5384" s="537"/>
      <c r="G5384" s="351">
        <f>D5380*F5384</f>
        <v>0</v>
      </c>
      <c r="H5384" s="463"/>
      <c r="I5384" s="354">
        <f>D5380*F5384*H5384</f>
        <v>0</v>
      </c>
      <c r="J5384" s="1033"/>
    </row>
    <row r="5385" spans="2:10" s="115" customFormat="1" ht="15.95" hidden="1" customHeight="1">
      <c r="B5385" s="1025"/>
      <c r="C5385" s="1028"/>
      <c r="D5385" s="1031"/>
      <c r="E5385" s="196" t="s">
        <v>126</v>
      </c>
      <c r="F5385" s="537"/>
      <c r="G5385" s="351">
        <f>D5380*F5385</f>
        <v>0</v>
      </c>
      <c r="H5385" s="463"/>
      <c r="I5385" s="354">
        <f>D5380*F5385*H5385</f>
        <v>0</v>
      </c>
      <c r="J5385" s="1034"/>
    </row>
    <row r="5386" spans="2:10" s="115" customFormat="1" ht="15.95" hidden="1" customHeight="1">
      <c r="B5386" s="1023">
        <v>897</v>
      </c>
      <c r="C5386" s="1026"/>
      <c r="D5386" s="1029"/>
      <c r="E5386" s="196" t="s">
        <v>128</v>
      </c>
      <c r="F5386" s="537"/>
      <c r="G5386" s="351">
        <f>D5386*F5386</f>
        <v>0</v>
      </c>
      <c r="H5386" s="463"/>
      <c r="I5386" s="354">
        <f t="shared" ref="I5386" si="1578">D5386*F5386*H5386</f>
        <v>0</v>
      </c>
      <c r="J5386" s="1032">
        <f>SUM(I5386:I5391)</f>
        <v>0</v>
      </c>
    </row>
    <row r="5387" spans="2:10" s="115" customFormat="1" ht="15.95" hidden="1" customHeight="1">
      <c r="B5387" s="1024"/>
      <c r="C5387" s="1027"/>
      <c r="D5387" s="1030"/>
      <c r="E5387" s="196" t="s">
        <v>259</v>
      </c>
      <c r="F5387" s="537"/>
      <c r="G5387" s="351">
        <f>D5386*F5387</f>
        <v>0</v>
      </c>
      <c r="H5387" s="463"/>
      <c r="I5387" s="354">
        <f t="shared" ref="I5387" si="1579">D5386*F5387*H5387</f>
        <v>0</v>
      </c>
      <c r="J5387" s="1033"/>
    </row>
    <row r="5388" spans="2:10" s="115" customFormat="1" ht="15.95" hidden="1" customHeight="1">
      <c r="B5388" s="1024"/>
      <c r="C5388" s="1027"/>
      <c r="D5388" s="1030"/>
      <c r="E5388" s="196" t="s">
        <v>243</v>
      </c>
      <c r="F5388" s="537"/>
      <c r="G5388" s="351">
        <f>D5386*F5388</f>
        <v>0</v>
      </c>
      <c r="H5388" s="463"/>
      <c r="I5388" s="354">
        <f>D5386*F5388*H5388</f>
        <v>0</v>
      </c>
      <c r="J5388" s="1033"/>
    </row>
    <row r="5389" spans="2:10" s="115" customFormat="1" ht="15.95" hidden="1" customHeight="1">
      <c r="B5389" s="1024"/>
      <c r="C5389" s="1027"/>
      <c r="D5389" s="1030"/>
      <c r="E5389" s="196" t="s">
        <v>260</v>
      </c>
      <c r="F5389" s="537"/>
      <c r="G5389" s="351">
        <f>D5386*F5389</f>
        <v>0</v>
      </c>
      <c r="H5389" s="463"/>
      <c r="I5389" s="354">
        <f>D5386*F5389*H5389</f>
        <v>0</v>
      </c>
      <c r="J5389" s="1033"/>
    </row>
    <row r="5390" spans="2:10" s="115" customFormat="1" ht="15.95" hidden="1" customHeight="1">
      <c r="B5390" s="1024"/>
      <c r="C5390" s="1027"/>
      <c r="D5390" s="1030"/>
      <c r="E5390" s="196" t="s">
        <v>261</v>
      </c>
      <c r="F5390" s="537"/>
      <c r="G5390" s="351">
        <f>D5386*F5390</f>
        <v>0</v>
      </c>
      <c r="H5390" s="463"/>
      <c r="I5390" s="354">
        <f>D5386*F5390*H5390</f>
        <v>0</v>
      </c>
      <c r="J5390" s="1033"/>
    </row>
    <row r="5391" spans="2:10" s="115" customFormat="1" ht="15.95" hidden="1" customHeight="1">
      <c r="B5391" s="1025"/>
      <c r="C5391" s="1028"/>
      <c r="D5391" s="1031"/>
      <c r="E5391" s="196" t="s">
        <v>126</v>
      </c>
      <c r="F5391" s="537"/>
      <c r="G5391" s="351">
        <f>D5386*F5391</f>
        <v>0</v>
      </c>
      <c r="H5391" s="463"/>
      <c r="I5391" s="354">
        <f>D5386*F5391*H5391</f>
        <v>0</v>
      </c>
      <c r="J5391" s="1034"/>
    </row>
    <row r="5392" spans="2:10" s="115" customFormat="1" ht="15.95" hidden="1" customHeight="1">
      <c r="B5392" s="1023">
        <v>898</v>
      </c>
      <c r="C5392" s="1026"/>
      <c r="D5392" s="1029"/>
      <c r="E5392" s="196" t="s">
        <v>128</v>
      </c>
      <c r="F5392" s="537"/>
      <c r="G5392" s="351">
        <f>D5392*F5392</f>
        <v>0</v>
      </c>
      <c r="H5392" s="463"/>
      <c r="I5392" s="354">
        <f t="shared" ref="I5392" si="1580">D5392*F5392*H5392</f>
        <v>0</v>
      </c>
      <c r="J5392" s="1032">
        <f>SUM(I5392:I5397)</f>
        <v>0</v>
      </c>
    </row>
    <row r="5393" spans="2:10" s="115" customFormat="1" ht="15.95" hidden="1" customHeight="1">
      <c r="B5393" s="1024"/>
      <c r="C5393" s="1027"/>
      <c r="D5393" s="1030"/>
      <c r="E5393" s="196" t="s">
        <v>259</v>
      </c>
      <c r="F5393" s="537"/>
      <c r="G5393" s="351">
        <f>D5392*F5393</f>
        <v>0</v>
      </c>
      <c r="H5393" s="463"/>
      <c r="I5393" s="354">
        <f t="shared" ref="I5393" si="1581">D5392*F5393*H5393</f>
        <v>0</v>
      </c>
      <c r="J5393" s="1033"/>
    </row>
    <row r="5394" spans="2:10" s="115" customFormat="1" ht="15.95" hidden="1" customHeight="1">
      <c r="B5394" s="1024"/>
      <c r="C5394" s="1027"/>
      <c r="D5394" s="1030"/>
      <c r="E5394" s="196" t="s">
        <v>243</v>
      </c>
      <c r="F5394" s="537"/>
      <c r="G5394" s="351">
        <f>D5392*F5394</f>
        <v>0</v>
      </c>
      <c r="H5394" s="463"/>
      <c r="I5394" s="354">
        <f>D5392*F5394*H5394</f>
        <v>0</v>
      </c>
      <c r="J5394" s="1033"/>
    </row>
    <row r="5395" spans="2:10" s="115" customFormat="1" ht="15.95" hidden="1" customHeight="1">
      <c r="B5395" s="1024"/>
      <c r="C5395" s="1027"/>
      <c r="D5395" s="1030"/>
      <c r="E5395" s="196" t="s">
        <v>260</v>
      </c>
      <c r="F5395" s="537"/>
      <c r="G5395" s="351">
        <f>D5392*F5395</f>
        <v>0</v>
      </c>
      <c r="H5395" s="463"/>
      <c r="I5395" s="354">
        <f>D5392*F5395*H5395</f>
        <v>0</v>
      </c>
      <c r="J5395" s="1033"/>
    </row>
    <row r="5396" spans="2:10" s="115" customFormat="1" ht="15.95" hidden="1" customHeight="1">
      <c r="B5396" s="1024"/>
      <c r="C5396" s="1027"/>
      <c r="D5396" s="1030"/>
      <c r="E5396" s="196" t="s">
        <v>261</v>
      </c>
      <c r="F5396" s="537"/>
      <c r="G5396" s="351">
        <f>D5392*F5396</f>
        <v>0</v>
      </c>
      <c r="H5396" s="463"/>
      <c r="I5396" s="354">
        <f>D5392*F5396*H5396</f>
        <v>0</v>
      </c>
      <c r="J5396" s="1033"/>
    </row>
    <row r="5397" spans="2:10" s="115" customFormat="1" ht="15.95" hidden="1" customHeight="1">
      <c r="B5397" s="1025"/>
      <c r="C5397" s="1028"/>
      <c r="D5397" s="1031"/>
      <c r="E5397" s="196" t="s">
        <v>126</v>
      </c>
      <c r="F5397" s="537"/>
      <c r="G5397" s="351">
        <f>D5392*F5397</f>
        <v>0</v>
      </c>
      <c r="H5397" s="463"/>
      <c r="I5397" s="354">
        <f>D5392*F5397*H5397</f>
        <v>0</v>
      </c>
      <c r="J5397" s="1034"/>
    </row>
    <row r="5398" spans="2:10" s="115" customFormat="1" ht="15.95" hidden="1" customHeight="1">
      <c r="B5398" s="1023">
        <v>899</v>
      </c>
      <c r="C5398" s="1026"/>
      <c r="D5398" s="1029"/>
      <c r="E5398" s="196" t="s">
        <v>128</v>
      </c>
      <c r="F5398" s="537"/>
      <c r="G5398" s="351">
        <f>D5398*F5398</f>
        <v>0</v>
      </c>
      <c r="H5398" s="463"/>
      <c r="I5398" s="354">
        <f t="shared" ref="I5398" si="1582">D5398*F5398*H5398</f>
        <v>0</v>
      </c>
      <c r="J5398" s="1032">
        <f>SUM(I5398:I5403)</f>
        <v>0</v>
      </c>
    </row>
    <row r="5399" spans="2:10" s="115" customFormat="1" ht="15.95" hidden="1" customHeight="1">
      <c r="B5399" s="1024"/>
      <c r="C5399" s="1027"/>
      <c r="D5399" s="1030"/>
      <c r="E5399" s="196" t="s">
        <v>259</v>
      </c>
      <c r="F5399" s="537"/>
      <c r="G5399" s="351">
        <f>D5398*F5399</f>
        <v>0</v>
      </c>
      <c r="H5399" s="463"/>
      <c r="I5399" s="354">
        <f t="shared" ref="I5399" si="1583">D5398*F5399*H5399</f>
        <v>0</v>
      </c>
      <c r="J5399" s="1033"/>
    </row>
    <row r="5400" spans="2:10" s="115" customFormat="1" ht="15.95" hidden="1" customHeight="1">
      <c r="B5400" s="1024"/>
      <c r="C5400" s="1027"/>
      <c r="D5400" s="1030"/>
      <c r="E5400" s="196" t="s">
        <v>243</v>
      </c>
      <c r="F5400" s="537"/>
      <c r="G5400" s="351">
        <f>D5398*F5400</f>
        <v>0</v>
      </c>
      <c r="H5400" s="463"/>
      <c r="I5400" s="354">
        <f>D5398*F5400*H5400</f>
        <v>0</v>
      </c>
      <c r="J5400" s="1033"/>
    </row>
    <row r="5401" spans="2:10" s="115" customFormat="1" ht="15.95" hidden="1" customHeight="1">
      <c r="B5401" s="1024"/>
      <c r="C5401" s="1027"/>
      <c r="D5401" s="1030"/>
      <c r="E5401" s="196" t="s">
        <v>260</v>
      </c>
      <c r="F5401" s="537"/>
      <c r="G5401" s="351">
        <f>D5398*F5401</f>
        <v>0</v>
      </c>
      <c r="H5401" s="463"/>
      <c r="I5401" s="354">
        <f>D5398*F5401*H5401</f>
        <v>0</v>
      </c>
      <c r="J5401" s="1033"/>
    </row>
    <row r="5402" spans="2:10" s="115" customFormat="1" ht="15.95" hidden="1" customHeight="1">
      <c r="B5402" s="1024"/>
      <c r="C5402" s="1027"/>
      <c r="D5402" s="1030"/>
      <c r="E5402" s="196" t="s">
        <v>261</v>
      </c>
      <c r="F5402" s="537"/>
      <c r="G5402" s="351">
        <f>D5398*F5402</f>
        <v>0</v>
      </c>
      <c r="H5402" s="463"/>
      <c r="I5402" s="354">
        <f>D5398*F5402*H5402</f>
        <v>0</v>
      </c>
      <c r="J5402" s="1033"/>
    </row>
    <row r="5403" spans="2:10" s="115" customFormat="1" ht="15.95" hidden="1" customHeight="1">
      <c r="B5403" s="1025"/>
      <c r="C5403" s="1028"/>
      <c r="D5403" s="1031"/>
      <c r="E5403" s="196" t="s">
        <v>126</v>
      </c>
      <c r="F5403" s="537"/>
      <c r="G5403" s="351">
        <f>D5398*F5403</f>
        <v>0</v>
      </c>
      <c r="H5403" s="463"/>
      <c r="I5403" s="354">
        <f>D5398*F5403*H5403</f>
        <v>0</v>
      </c>
      <c r="J5403" s="1033"/>
    </row>
    <row r="5404" spans="2:10" s="115" customFormat="1" ht="15.95" hidden="1" customHeight="1">
      <c r="B5404" s="1023">
        <v>900</v>
      </c>
      <c r="C5404" s="1026"/>
      <c r="D5404" s="1029"/>
      <c r="E5404" s="196" t="s">
        <v>128</v>
      </c>
      <c r="F5404" s="537"/>
      <c r="G5404" s="351">
        <f>D5404*F5404</f>
        <v>0</v>
      </c>
      <c r="H5404" s="463"/>
      <c r="I5404" s="354">
        <f t="shared" ref="I5404" si="1584">D5404*F5404*H5404</f>
        <v>0</v>
      </c>
      <c r="J5404" s="1032">
        <f>SUM(I5404:I5409)</f>
        <v>0</v>
      </c>
    </row>
    <row r="5405" spans="2:10" s="115" customFormat="1" ht="15.95" hidden="1" customHeight="1">
      <c r="B5405" s="1024"/>
      <c r="C5405" s="1027"/>
      <c r="D5405" s="1030"/>
      <c r="E5405" s="196" t="s">
        <v>259</v>
      </c>
      <c r="F5405" s="537"/>
      <c r="G5405" s="351">
        <f>D5404*F5405</f>
        <v>0</v>
      </c>
      <c r="H5405" s="463"/>
      <c r="I5405" s="354">
        <f t="shared" ref="I5405" si="1585">D5404*F5405*H5405</f>
        <v>0</v>
      </c>
      <c r="J5405" s="1033"/>
    </row>
    <row r="5406" spans="2:10" s="115" customFormat="1" ht="15.95" hidden="1" customHeight="1">
      <c r="B5406" s="1024"/>
      <c r="C5406" s="1027"/>
      <c r="D5406" s="1030"/>
      <c r="E5406" s="196" t="s">
        <v>243</v>
      </c>
      <c r="F5406" s="537"/>
      <c r="G5406" s="351">
        <f>D5404*F5406</f>
        <v>0</v>
      </c>
      <c r="H5406" s="463"/>
      <c r="I5406" s="354">
        <f>D5404*F5406*H5406</f>
        <v>0</v>
      </c>
      <c r="J5406" s="1033"/>
    </row>
    <row r="5407" spans="2:10" s="115" customFormat="1" ht="15.95" hidden="1" customHeight="1">
      <c r="B5407" s="1024"/>
      <c r="C5407" s="1027"/>
      <c r="D5407" s="1030"/>
      <c r="E5407" s="196" t="s">
        <v>260</v>
      </c>
      <c r="F5407" s="537"/>
      <c r="G5407" s="351">
        <f>D5404*F5407</f>
        <v>0</v>
      </c>
      <c r="H5407" s="463"/>
      <c r="I5407" s="354">
        <f>D5404*F5407*H5407</f>
        <v>0</v>
      </c>
      <c r="J5407" s="1033"/>
    </row>
    <row r="5408" spans="2:10" s="115" customFormat="1" ht="15.95" hidden="1" customHeight="1">
      <c r="B5408" s="1024"/>
      <c r="C5408" s="1027"/>
      <c r="D5408" s="1030"/>
      <c r="E5408" s="196" t="s">
        <v>261</v>
      </c>
      <c r="F5408" s="537"/>
      <c r="G5408" s="351">
        <f>D5404*F5408</f>
        <v>0</v>
      </c>
      <c r="H5408" s="463"/>
      <c r="I5408" s="354">
        <f>D5404*F5408*H5408</f>
        <v>0</v>
      </c>
      <c r="J5408" s="1033"/>
    </row>
    <row r="5409" spans="2:10" s="115" customFormat="1" ht="15.95" hidden="1" customHeight="1">
      <c r="B5409" s="1025"/>
      <c r="C5409" s="1028"/>
      <c r="D5409" s="1031"/>
      <c r="E5409" s="196" t="s">
        <v>126</v>
      </c>
      <c r="F5409" s="537"/>
      <c r="G5409" s="351">
        <f>D5404*F5409</f>
        <v>0</v>
      </c>
      <c r="H5409" s="463"/>
      <c r="I5409" s="354">
        <f>D5404*F5409*H5409</f>
        <v>0</v>
      </c>
      <c r="J5409" s="1033"/>
    </row>
    <row r="5410" spans="2:10" s="115" customFormat="1" ht="15.95" hidden="1" customHeight="1">
      <c r="B5410" s="1023">
        <v>901</v>
      </c>
      <c r="C5410" s="1026"/>
      <c r="D5410" s="1029"/>
      <c r="E5410" s="196" t="s">
        <v>128</v>
      </c>
      <c r="F5410" s="537"/>
      <c r="G5410" s="351">
        <f>D5410*F5410</f>
        <v>0</v>
      </c>
      <c r="H5410" s="463"/>
      <c r="I5410" s="354">
        <f>D5410*F5410*H5410</f>
        <v>0</v>
      </c>
      <c r="J5410" s="1032">
        <f>SUM(I5410:I5415)</f>
        <v>0</v>
      </c>
    </row>
    <row r="5411" spans="2:10" s="115" customFormat="1" ht="15.95" hidden="1" customHeight="1">
      <c r="B5411" s="1024"/>
      <c r="C5411" s="1027"/>
      <c r="D5411" s="1030"/>
      <c r="E5411" s="196" t="s">
        <v>259</v>
      </c>
      <c r="F5411" s="537"/>
      <c r="G5411" s="351">
        <f>D5410*F5411</f>
        <v>0</v>
      </c>
      <c r="H5411" s="463"/>
      <c r="I5411" s="354">
        <f>D5410*F5411*H5411</f>
        <v>0</v>
      </c>
      <c r="J5411" s="1033"/>
    </row>
    <row r="5412" spans="2:10" s="115" customFormat="1" ht="15.95" hidden="1" customHeight="1">
      <c r="B5412" s="1024"/>
      <c r="C5412" s="1027"/>
      <c r="D5412" s="1030"/>
      <c r="E5412" s="196" t="s">
        <v>243</v>
      </c>
      <c r="F5412" s="537"/>
      <c r="G5412" s="351">
        <f>D5410*F5412</f>
        <v>0</v>
      </c>
      <c r="H5412" s="463"/>
      <c r="I5412" s="354">
        <f>D5410*F5412*H5412</f>
        <v>0</v>
      </c>
      <c r="J5412" s="1033"/>
    </row>
    <row r="5413" spans="2:10" s="115" customFormat="1" ht="15.95" hidden="1" customHeight="1">
      <c r="B5413" s="1024"/>
      <c r="C5413" s="1027"/>
      <c r="D5413" s="1030"/>
      <c r="E5413" s="196" t="s">
        <v>260</v>
      </c>
      <c r="F5413" s="537"/>
      <c r="G5413" s="351">
        <f>D5410*F5413</f>
        <v>0</v>
      </c>
      <c r="H5413" s="463"/>
      <c r="I5413" s="354">
        <f>D5410*F5413*H5413</f>
        <v>0</v>
      </c>
      <c r="J5413" s="1033"/>
    </row>
    <row r="5414" spans="2:10" s="115" customFormat="1" ht="15.95" hidden="1" customHeight="1">
      <c r="B5414" s="1024"/>
      <c r="C5414" s="1027"/>
      <c r="D5414" s="1030"/>
      <c r="E5414" s="196" t="s">
        <v>261</v>
      </c>
      <c r="F5414" s="537"/>
      <c r="G5414" s="351">
        <f>D5410*F5414</f>
        <v>0</v>
      </c>
      <c r="H5414" s="463"/>
      <c r="I5414" s="354">
        <f>D5410*F5414*H5414</f>
        <v>0</v>
      </c>
      <c r="J5414" s="1033"/>
    </row>
    <row r="5415" spans="2:10" s="115" customFormat="1" ht="15.95" hidden="1" customHeight="1">
      <c r="B5415" s="1025"/>
      <c r="C5415" s="1028"/>
      <c r="D5415" s="1031"/>
      <c r="E5415" s="196" t="s">
        <v>126</v>
      </c>
      <c r="F5415" s="537"/>
      <c r="G5415" s="351">
        <f>D5410*F5415</f>
        <v>0</v>
      </c>
      <c r="H5415" s="463"/>
      <c r="I5415" s="354">
        <f>D5410*F5415*H5415</f>
        <v>0</v>
      </c>
      <c r="J5415" s="1034"/>
    </row>
    <row r="5416" spans="2:10" s="115" customFormat="1" ht="15.95" hidden="1" customHeight="1">
      <c r="B5416" s="1023">
        <v>902</v>
      </c>
      <c r="C5416" s="1026"/>
      <c r="D5416" s="1029"/>
      <c r="E5416" s="196" t="s">
        <v>128</v>
      </c>
      <c r="F5416" s="537"/>
      <c r="G5416" s="351">
        <f>D5416*F5416</f>
        <v>0</v>
      </c>
      <c r="H5416" s="463"/>
      <c r="I5416" s="354">
        <f t="shared" ref="I5416" si="1586">D5416*F5416*H5416</f>
        <v>0</v>
      </c>
      <c r="J5416" s="1032">
        <f>SUM(I5416:I5421)</f>
        <v>0</v>
      </c>
    </row>
    <row r="5417" spans="2:10" s="115" customFormat="1" ht="15.95" hidden="1" customHeight="1">
      <c r="B5417" s="1024"/>
      <c r="C5417" s="1027"/>
      <c r="D5417" s="1030"/>
      <c r="E5417" s="196" t="s">
        <v>259</v>
      </c>
      <c r="F5417" s="537"/>
      <c r="G5417" s="351">
        <f>D5416*F5417</f>
        <v>0</v>
      </c>
      <c r="H5417" s="463"/>
      <c r="I5417" s="354">
        <f t="shared" ref="I5417" si="1587">D5416*F5417*H5417</f>
        <v>0</v>
      </c>
      <c r="J5417" s="1033"/>
    </row>
    <row r="5418" spans="2:10" s="115" customFormat="1" ht="15.95" hidden="1" customHeight="1">
      <c r="B5418" s="1024"/>
      <c r="C5418" s="1027"/>
      <c r="D5418" s="1030"/>
      <c r="E5418" s="196" t="s">
        <v>243</v>
      </c>
      <c r="F5418" s="537"/>
      <c r="G5418" s="351">
        <f>D5416*F5418</f>
        <v>0</v>
      </c>
      <c r="H5418" s="463"/>
      <c r="I5418" s="354">
        <f>D5416*F5418*H5418</f>
        <v>0</v>
      </c>
      <c r="J5418" s="1033"/>
    </row>
    <row r="5419" spans="2:10" s="115" customFormat="1" ht="15.95" hidden="1" customHeight="1">
      <c r="B5419" s="1024"/>
      <c r="C5419" s="1027"/>
      <c r="D5419" s="1030"/>
      <c r="E5419" s="196" t="s">
        <v>260</v>
      </c>
      <c r="F5419" s="537"/>
      <c r="G5419" s="351">
        <f>D5416*F5419</f>
        <v>0</v>
      </c>
      <c r="H5419" s="463"/>
      <c r="I5419" s="354">
        <f>D5416*F5419*H5419</f>
        <v>0</v>
      </c>
      <c r="J5419" s="1033"/>
    </row>
    <row r="5420" spans="2:10" s="115" customFormat="1" ht="15.95" hidden="1" customHeight="1">
      <c r="B5420" s="1024"/>
      <c r="C5420" s="1027"/>
      <c r="D5420" s="1030"/>
      <c r="E5420" s="196" t="s">
        <v>261</v>
      </c>
      <c r="F5420" s="537"/>
      <c r="G5420" s="351">
        <f>D5416*F5420</f>
        <v>0</v>
      </c>
      <c r="H5420" s="463"/>
      <c r="I5420" s="354">
        <f>D5416*F5420*H5420</f>
        <v>0</v>
      </c>
      <c r="J5420" s="1033"/>
    </row>
    <row r="5421" spans="2:10" s="115" customFormat="1" ht="15.95" hidden="1" customHeight="1">
      <c r="B5421" s="1025"/>
      <c r="C5421" s="1028"/>
      <c r="D5421" s="1031"/>
      <c r="E5421" s="196" t="s">
        <v>126</v>
      </c>
      <c r="F5421" s="537"/>
      <c r="G5421" s="351">
        <f>D5416*F5421</f>
        <v>0</v>
      </c>
      <c r="H5421" s="463"/>
      <c r="I5421" s="354">
        <f>D5416*F5421*H5421</f>
        <v>0</v>
      </c>
      <c r="J5421" s="1034"/>
    </row>
    <row r="5422" spans="2:10" s="115" customFormat="1" ht="15.95" hidden="1" customHeight="1">
      <c r="B5422" s="1023">
        <v>903</v>
      </c>
      <c r="C5422" s="1026"/>
      <c r="D5422" s="1029"/>
      <c r="E5422" s="196" t="s">
        <v>128</v>
      </c>
      <c r="F5422" s="537"/>
      <c r="G5422" s="351">
        <f>D5422*F5422</f>
        <v>0</v>
      </c>
      <c r="H5422" s="463"/>
      <c r="I5422" s="354">
        <f t="shared" ref="I5422" si="1588">D5422*F5422*H5422</f>
        <v>0</v>
      </c>
      <c r="J5422" s="1032">
        <f>SUM(I5422:I5427)</f>
        <v>0</v>
      </c>
    </row>
    <row r="5423" spans="2:10" s="115" customFormat="1" ht="15.95" hidden="1" customHeight="1">
      <c r="B5423" s="1024"/>
      <c r="C5423" s="1027"/>
      <c r="D5423" s="1030"/>
      <c r="E5423" s="196" t="s">
        <v>259</v>
      </c>
      <c r="F5423" s="537"/>
      <c r="G5423" s="351">
        <f>D5422*F5423</f>
        <v>0</v>
      </c>
      <c r="H5423" s="463"/>
      <c r="I5423" s="354">
        <f t="shared" ref="I5423" si="1589">D5422*F5423*H5423</f>
        <v>0</v>
      </c>
      <c r="J5423" s="1033"/>
    </row>
    <row r="5424" spans="2:10" s="115" customFormat="1" ht="15.95" hidden="1" customHeight="1">
      <c r="B5424" s="1024"/>
      <c r="C5424" s="1027"/>
      <c r="D5424" s="1030"/>
      <c r="E5424" s="196" t="s">
        <v>243</v>
      </c>
      <c r="F5424" s="537"/>
      <c r="G5424" s="351">
        <f>D5422*F5424</f>
        <v>0</v>
      </c>
      <c r="H5424" s="463"/>
      <c r="I5424" s="354">
        <f>D5422*F5424*H5424</f>
        <v>0</v>
      </c>
      <c r="J5424" s="1033"/>
    </row>
    <row r="5425" spans="2:10" s="115" customFormat="1" ht="15.95" hidden="1" customHeight="1">
      <c r="B5425" s="1024"/>
      <c r="C5425" s="1027"/>
      <c r="D5425" s="1030"/>
      <c r="E5425" s="196" t="s">
        <v>260</v>
      </c>
      <c r="F5425" s="537"/>
      <c r="G5425" s="351">
        <f>D5422*F5425</f>
        <v>0</v>
      </c>
      <c r="H5425" s="463"/>
      <c r="I5425" s="354">
        <f>D5422*F5425*H5425</f>
        <v>0</v>
      </c>
      <c r="J5425" s="1033"/>
    </row>
    <row r="5426" spans="2:10" s="115" customFormat="1" ht="15.95" hidden="1" customHeight="1">
      <c r="B5426" s="1024"/>
      <c r="C5426" s="1027"/>
      <c r="D5426" s="1030"/>
      <c r="E5426" s="196" t="s">
        <v>261</v>
      </c>
      <c r="F5426" s="537"/>
      <c r="G5426" s="351">
        <f>D5422*F5426</f>
        <v>0</v>
      </c>
      <c r="H5426" s="463"/>
      <c r="I5426" s="354">
        <f>D5422*F5426*H5426</f>
        <v>0</v>
      </c>
      <c r="J5426" s="1033"/>
    </row>
    <row r="5427" spans="2:10" s="115" customFormat="1" ht="15.95" hidden="1" customHeight="1">
      <c r="B5427" s="1025"/>
      <c r="C5427" s="1028"/>
      <c r="D5427" s="1031"/>
      <c r="E5427" s="196" t="s">
        <v>126</v>
      </c>
      <c r="F5427" s="537"/>
      <c r="G5427" s="351">
        <f>D5422*F5427</f>
        <v>0</v>
      </c>
      <c r="H5427" s="463"/>
      <c r="I5427" s="354">
        <f>D5422*F5427*H5427</f>
        <v>0</v>
      </c>
      <c r="J5427" s="1034"/>
    </row>
    <row r="5428" spans="2:10" s="115" customFormat="1" ht="15.95" hidden="1" customHeight="1">
      <c r="B5428" s="1023">
        <v>904</v>
      </c>
      <c r="C5428" s="1026"/>
      <c r="D5428" s="1029"/>
      <c r="E5428" s="196" t="s">
        <v>128</v>
      </c>
      <c r="F5428" s="537"/>
      <c r="G5428" s="351">
        <f>D5428*F5428</f>
        <v>0</v>
      </c>
      <c r="H5428" s="463"/>
      <c r="I5428" s="354">
        <f t="shared" ref="I5428" si="1590">D5428*F5428*H5428</f>
        <v>0</v>
      </c>
      <c r="J5428" s="1032">
        <f>SUM(I5428:I5433)</f>
        <v>0</v>
      </c>
    </row>
    <row r="5429" spans="2:10" s="115" customFormat="1" ht="15.95" hidden="1" customHeight="1">
      <c r="B5429" s="1024"/>
      <c r="C5429" s="1027"/>
      <c r="D5429" s="1030"/>
      <c r="E5429" s="196" t="s">
        <v>259</v>
      </c>
      <c r="F5429" s="537"/>
      <c r="G5429" s="351">
        <f>D5428*F5429</f>
        <v>0</v>
      </c>
      <c r="H5429" s="463"/>
      <c r="I5429" s="354">
        <f t="shared" ref="I5429" si="1591">D5428*F5429*H5429</f>
        <v>0</v>
      </c>
      <c r="J5429" s="1033"/>
    </row>
    <row r="5430" spans="2:10" s="115" customFormat="1" ht="15.95" hidden="1" customHeight="1">
      <c r="B5430" s="1024"/>
      <c r="C5430" s="1027"/>
      <c r="D5430" s="1030"/>
      <c r="E5430" s="196" t="s">
        <v>243</v>
      </c>
      <c r="F5430" s="537"/>
      <c r="G5430" s="351">
        <f>D5428*F5430</f>
        <v>0</v>
      </c>
      <c r="H5430" s="463"/>
      <c r="I5430" s="354">
        <f>D5428*F5430*H5430</f>
        <v>0</v>
      </c>
      <c r="J5430" s="1033"/>
    </row>
    <row r="5431" spans="2:10" s="115" customFormat="1" ht="15.95" hidden="1" customHeight="1">
      <c r="B5431" s="1024"/>
      <c r="C5431" s="1027"/>
      <c r="D5431" s="1030"/>
      <c r="E5431" s="196" t="s">
        <v>260</v>
      </c>
      <c r="F5431" s="537"/>
      <c r="G5431" s="351">
        <f>D5428*F5431</f>
        <v>0</v>
      </c>
      <c r="H5431" s="463"/>
      <c r="I5431" s="354">
        <f>D5428*F5431*H5431</f>
        <v>0</v>
      </c>
      <c r="J5431" s="1033"/>
    </row>
    <row r="5432" spans="2:10" s="115" customFormat="1" ht="15.95" hidden="1" customHeight="1">
      <c r="B5432" s="1024"/>
      <c r="C5432" s="1027"/>
      <c r="D5432" s="1030"/>
      <c r="E5432" s="196" t="s">
        <v>261</v>
      </c>
      <c r="F5432" s="537"/>
      <c r="G5432" s="351">
        <f>D5428*F5432</f>
        <v>0</v>
      </c>
      <c r="H5432" s="463"/>
      <c r="I5432" s="354">
        <f>D5428*F5432*H5432</f>
        <v>0</v>
      </c>
      <c r="J5432" s="1033"/>
    </row>
    <row r="5433" spans="2:10" s="115" customFormat="1" ht="15.95" hidden="1" customHeight="1">
      <c r="B5433" s="1025"/>
      <c r="C5433" s="1028"/>
      <c r="D5433" s="1031"/>
      <c r="E5433" s="196" t="s">
        <v>126</v>
      </c>
      <c r="F5433" s="537"/>
      <c r="G5433" s="351">
        <f>D5428*F5433</f>
        <v>0</v>
      </c>
      <c r="H5433" s="463"/>
      <c r="I5433" s="354">
        <f>D5428*F5433*H5433</f>
        <v>0</v>
      </c>
      <c r="J5433" s="1034"/>
    </row>
    <row r="5434" spans="2:10" s="115" customFormat="1" ht="15.95" hidden="1" customHeight="1">
      <c r="B5434" s="1023">
        <v>905</v>
      </c>
      <c r="C5434" s="1026"/>
      <c r="D5434" s="1029"/>
      <c r="E5434" s="196" t="s">
        <v>128</v>
      </c>
      <c r="F5434" s="537"/>
      <c r="G5434" s="351">
        <f>D5434*F5434</f>
        <v>0</v>
      </c>
      <c r="H5434" s="463"/>
      <c r="I5434" s="354">
        <f t="shared" ref="I5434" si="1592">D5434*F5434*H5434</f>
        <v>0</v>
      </c>
      <c r="J5434" s="1032">
        <f>SUM(I5434:I5439)</f>
        <v>0</v>
      </c>
    </row>
    <row r="5435" spans="2:10" s="115" customFormat="1" ht="15.95" hidden="1" customHeight="1">
      <c r="B5435" s="1024"/>
      <c r="C5435" s="1027"/>
      <c r="D5435" s="1030"/>
      <c r="E5435" s="196" t="s">
        <v>259</v>
      </c>
      <c r="F5435" s="537"/>
      <c r="G5435" s="351">
        <f>D5434*F5435</f>
        <v>0</v>
      </c>
      <c r="H5435" s="463"/>
      <c r="I5435" s="354">
        <f t="shared" ref="I5435" si="1593">D5434*F5435*H5435</f>
        <v>0</v>
      </c>
      <c r="J5435" s="1033"/>
    </row>
    <row r="5436" spans="2:10" s="115" customFormat="1" ht="15.95" hidden="1" customHeight="1">
      <c r="B5436" s="1024"/>
      <c r="C5436" s="1027"/>
      <c r="D5436" s="1030"/>
      <c r="E5436" s="196" t="s">
        <v>243</v>
      </c>
      <c r="F5436" s="537"/>
      <c r="G5436" s="351">
        <f>D5434*F5436</f>
        <v>0</v>
      </c>
      <c r="H5436" s="463"/>
      <c r="I5436" s="354">
        <f>D5434*F5436*H5436</f>
        <v>0</v>
      </c>
      <c r="J5436" s="1033"/>
    </row>
    <row r="5437" spans="2:10" s="115" customFormat="1" ht="15.95" hidden="1" customHeight="1">
      <c r="B5437" s="1024"/>
      <c r="C5437" s="1027"/>
      <c r="D5437" s="1030"/>
      <c r="E5437" s="196" t="s">
        <v>260</v>
      </c>
      <c r="F5437" s="537"/>
      <c r="G5437" s="351">
        <f>D5434*F5437</f>
        <v>0</v>
      </c>
      <c r="H5437" s="463"/>
      <c r="I5437" s="354">
        <f>D5434*F5437*H5437</f>
        <v>0</v>
      </c>
      <c r="J5437" s="1033"/>
    </row>
    <row r="5438" spans="2:10" s="115" customFormat="1" ht="15.95" hidden="1" customHeight="1">
      <c r="B5438" s="1024"/>
      <c r="C5438" s="1027"/>
      <c r="D5438" s="1030"/>
      <c r="E5438" s="196" t="s">
        <v>261</v>
      </c>
      <c r="F5438" s="537"/>
      <c r="G5438" s="351">
        <f>D5434*F5438</f>
        <v>0</v>
      </c>
      <c r="H5438" s="463"/>
      <c r="I5438" s="354">
        <f>D5434*F5438*H5438</f>
        <v>0</v>
      </c>
      <c r="J5438" s="1033"/>
    </row>
    <row r="5439" spans="2:10" s="115" customFormat="1" ht="15.95" hidden="1" customHeight="1">
      <c r="B5439" s="1025"/>
      <c r="C5439" s="1028"/>
      <c r="D5439" s="1031"/>
      <c r="E5439" s="196" t="s">
        <v>126</v>
      </c>
      <c r="F5439" s="537"/>
      <c r="G5439" s="351">
        <f>D5434*F5439</f>
        <v>0</v>
      </c>
      <c r="H5439" s="463"/>
      <c r="I5439" s="354">
        <f>D5434*F5439*H5439</f>
        <v>0</v>
      </c>
      <c r="J5439" s="1034"/>
    </row>
    <row r="5440" spans="2:10" s="115" customFormat="1" ht="15.95" hidden="1" customHeight="1">
      <c r="B5440" s="1023">
        <v>906</v>
      </c>
      <c r="C5440" s="1026"/>
      <c r="D5440" s="1029"/>
      <c r="E5440" s="196" t="s">
        <v>128</v>
      </c>
      <c r="F5440" s="537"/>
      <c r="G5440" s="351">
        <f>D5440*F5440</f>
        <v>0</v>
      </c>
      <c r="H5440" s="463"/>
      <c r="I5440" s="354">
        <f t="shared" ref="I5440" si="1594">D5440*F5440*H5440</f>
        <v>0</v>
      </c>
      <c r="J5440" s="1032">
        <f>SUM(I5440:I5445)</f>
        <v>0</v>
      </c>
    </row>
    <row r="5441" spans="2:10" s="115" customFormat="1" ht="15.95" hidden="1" customHeight="1">
      <c r="B5441" s="1024"/>
      <c r="C5441" s="1027"/>
      <c r="D5441" s="1030"/>
      <c r="E5441" s="196" t="s">
        <v>259</v>
      </c>
      <c r="F5441" s="537"/>
      <c r="G5441" s="351">
        <f>D5440*F5441</f>
        <v>0</v>
      </c>
      <c r="H5441" s="463"/>
      <c r="I5441" s="354">
        <f t="shared" ref="I5441" si="1595">D5440*F5441*H5441</f>
        <v>0</v>
      </c>
      <c r="J5441" s="1033"/>
    </row>
    <row r="5442" spans="2:10" s="115" customFormat="1" ht="15.95" hidden="1" customHeight="1">
      <c r="B5442" s="1024"/>
      <c r="C5442" s="1027"/>
      <c r="D5442" s="1030"/>
      <c r="E5442" s="196" t="s">
        <v>243</v>
      </c>
      <c r="F5442" s="537"/>
      <c r="G5442" s="351">
        <f>D5440*F5442</f>
        <v>0</v>
      </c>
      <c r="H5442" s="463"/>
      <c r="I5442" s="354">
        <f>D5440*F5442*H5442</f>
        <v>0</v>
      </c>
      <c r="J5442" s="1033"/>
    </row>
    <row r="5443" spans="2:10" s="115" customFormat="1" ht="15.95" hidden="1" customHeight="1">
      <c r="B5443" s="1024"/>
      <c r="C5443" s="1027"/>
      <c r="D5443" s="1030"/>
      <c r="E5443" s="196" t="s">
        <v>260</v>
      </c>
      <c r="F5443" s="537"/>
      <c r="G5443" s="351">
        <f>D5440*F5443</f>
        <v>0</v>
      </c>
      <c r="H5443" s="463"/>
      <c r="I5443" s="354">
        <f>D5440*F5443*H5443</f>
        <v>0</v>
      </c>
      <c r="J5443" s="1033"/>
    </row>
    <row r="5444" spans="2:10" s="115" customFormat="1" ht="15.95" hidden="1" customHeight="1">
      <c r="B5444" s="1024"/>
      <c r="C5444" s="1027"/>
      <c r="D5444" s="1030"/>
      <c r="E5444" s="196" t="s">
        <v>261</v>
      </c>
      <c r="F5444" s="537"/>
      <c r="G5444" s="351">
        <f>D5440*F5444</f>
        <v>0</v>
      </c>
      <c r="H5444" s="463"/>
      <c r="I5444" s="354">
        <f>D5440*F5444*H5444</f>
        <v>0</v>
      </c>
      <c r="J5444" s="1033"/>
    </row>
    <row r="5445" spans="2:10" s="115" customFormat="1" ht="15.95" hidden="1" customHeight="1">
      <c r="B5445" s="1025"/>
      <c r="C5445" s="1028"/>
      <c r="D5445" s="1031"/>
      <c r="E5445" s="196" t="s">
        <v>126</v>
      </c>
      <c r="F5445" s="537"/>
      <c r="G5445" s="351">
        <f>D5440*F5445</f>
        <v>0</v>
      </c>
      <c r="H5445" s="463"/>
      <c r="I5445" s="354">
        <f>D5440*F5445*H5445</f>
        <v>0</v>
      </c>
      <c r="J5445" s="1034"/>
    </row>
    <row r="5446" spans="2:10" s="115" customFormat="1" ht="15.95" hidden="1" customHeight="1">
      <c r="B5446" s="1023">
        <v>907</v>
      </c>
      <c r="C5446" s="1026"/>
      <c r="D5446" s="1029"/>
      <c r="E5446" s="196" t="s">
        <v>128</v>
      </c>
      <c r="F5446" s="537"/>
      <c r="G5446" s="351">
        <f>D5446*F5446</f>
        <v>0</v>
      </c>
      <c r="H5446" s="463"/>
      <c r="I5446" s="354">
        <f t="shared" ref="I5446" si="1596">D5446*F5446*H5446</f>
        <v>0</v>
      </c>
      <c r="J5446" s="1032">
        <f>SUM(I5446:I5451)</f>
        <v>0</v>
      </c>
    </row>
    <row r="5447" spans="2:10" s="115" customFormat="1" ht="15.95" hidden="1" customHeight="1">
      <c r="B5447" s="1024"/>
      <c r="C5447" s="1027"/>
      <c r="D5447" s="1030"/>
      <c r="E5447" s="196" t="s">
        <v>259</v>
      </c>
      <c r="F5447" s="537"/>
      <c r="G5447" s="351">
        <f>D5446*F5447</f>
        <v>0</v>
      </c>
      <c r="H5447" s="463"/>
      <c r="I5447" s="354">
        <f t="shared" ref="I5447" si="1597">D5446*F5447*H5447</f>
        <v>0</v>
      </c>
      <c r="J5447" s="1033"/>
    </row>
    <row r="5448" spans="2:10" s="115" customFormat="1" ht="15.95" hidden="1" customHeight="1">
      <c r="B5448" s="1024"/>
      <c r="C5448" s="1027"/>
      <c r="D5448" s="1030"/>
      <c r="E5448" s="196" t="s">
        <v>243</v>
      </c>
      <c r="F5448" s="537"/>
      <c r="G5448" s="351">
        <f>D5446*F5448</f>
        <v>0</v>
      </c>
      <c r="H5448" s="463"/>
      <c r="I5448" s="354">
        <f>D5446*F5448*H5448</f>
        <v>0</v>
      </c>
      <c r="J5448" s="1033"/>
    </row>
    <row r="5449" spans="2:10" s="115" customFormat="1" ht="15.95" hidden="1" customHeight="1">
      <c r="B5449" s="1024"/>
      <c r="C5449" s="1027"/>
      <c r="D5449" s="1030"/>
      <c r="E5449" s="196" t="s">
        <v>260</v>
      </c>
      <c r="F5449" s="537"/>
      <c r="G5449" s="351">
        <f>D5446*F5449</f>
        <v>0</v>
      </c>
      <c r="H5449" s="463"/>
      <c r="I5449" s="354">
        <f>D5446*F5449*H5449</f>
        <v>0</v>
      </c>
      <c r="J5449" s="1033"/>
    </row>
    <row r="5450" spans="2:10" s="115" customFormat="1" ht="15.95" hidden="1" customHeight="1">
      <c r="B5450" s="1024"/>
      <c r="C5450" s="1027"/>
      <c r="D5450" s="1030"/>
      <c r="E5450" s="196" t="s">
        <v>261</v>
      </c>
      <c r="F5450" s="537"/>
      <c r="G5450" s="351">
        <f>D5446*F5450</f>
        <v>0</v>
      </c>
      <c r="H5450" s="463"/>
      <c r="I5450" s="354">
        <f>D5446*F5450*H5450</f>
        <v>0</v>
      </c>
      <c r="J5450" s="1033"/>
    </row>
    <row r="5451" spans="2:10" s="115" customFormat="1" ht="15.95" hidden="1" customHeight="1">
      <c r="B5451" s="1025"/>
      <c r="C5451" s="1028"/>
      <c r="D5451" s="1031"/>
      <c r="E5451" s="196" t="s">
        <v>126</v>
      </c>
      <c r="F5451" s="537"/>
      <c r="G5451" s="351">
        <f>D5446*F5451</f>
        <v>0</v>
      </c>
      <c r="H5451" s="463"/>
      <c r="I5451" s="354">
        <f>D5446*F5451*H5451</f>
        <v>0</v>
      </c>
      <c r="J5451" s="1034"/>
    </row>
    <row r="5452" spans="2:10" s="115" customFormat="1" ht="15.95" hidden="1" customHeight="1">
      <c r="B5452" s="1023">
        <v>908</v>
      </c>
      <c r="C5452" s="1026"/>
      <c r="D5452" s="1029"/>
      <c r="E5452" s="196" t="s">
        <v>128</v>
      </c>
      <c r="F5452" s="537"/>
      <c r="G5452" s="351">
        <f>D5452*F5452</f>
        <v>0</v>
      </c>
      <c r="H5452" s="463"/>
      <c r="I5452" s="354">
        <f t="shared" ref="I5452" si="1598">D5452*F5452*H5452</f>
        <v>0</v>
      </c>
      <c r="J5452" s="1032">
        <f>SUM(I5452:I5457)</f>
        <v>0</v>
      </c>
    </row>
    <row r="5453" spans="2:10" s="115" customFormat="1" ht="15.95" hidden="1" customHeight="1">
      <c r="B5453" s="1024"/>
      <c r="C5453" s="1027"/>
      <c r="D5453" s="1030"/>
      <c r="E5453" s="196" t="s">
        <v>259</v>
      </c>
      <c r="F5453" s="537"/>
      <c r="G5453" s="351">
        <f>D5452*F5453</f>
        <v>0</v>
      </c>
      <c r="H5453" s="463"/>
      <c r="I5453" s="354">
        <f t="shared" ref="I5453" si="1599">D5452*F5453*H5453</f>
        <v>0</v>
      </c>
      <c r="J5453" s="1033"/>
    </row>
    <row r="5454" spans="2:10" s="115" customFormat="1" ht="15.95" hidden="1" customHeight="1">
      <c r="B5454" s="1024"/>
      <c r="C5454" s="1027"/>
      <c r="D5454" s="1030"/>
      <c r="E5454" s="196" t="s">
        <v>243</v>
      </c>
      <c r="F5454" s="537"/>
      <c r="G5454" s="351">
        <f>D5452*F5454</f>
        <v>0</v>
      </c>
      <c r="H5454" s="463"/>
      <c r="I5454" s="354">
        <f>D5452*F5454*H5454</f>
        <v>0</v>
      </c>
      <c r="J5454" s="1033"/>
    </row>
    <row r="5455" spans="2:10" s="115" customFormat="1" ht="15.95" hidden="1" customHeight="1">
      <c r="B5455" s="1024"/>
      <c r="C5455" s="1027"/>
      <c r="D5455" s="1030"/>
      <c r="E5455" s="196" t="s">
        <v>260</v>
      </c>
      <c r="F5455" s="537"/>
      <c r="G5455" s="351">
        <f>D5452*F5455</f>
        <v>0</v>
      </c>
      <c r="H5455" s="463"/>
      <c r="I5455" s="354">
        <f>D5452*F5455*H5455</f>
        <v>0</v>
      </c>
      <c r="J5455" s="1033"/>
    </row>
    <row r="5456" spans="2:10" s="115" customFormat="1" ht="15.95" hidden="1" customHeight="1">
      <c r="B5456" s="1024"/>
      <c r="C5456" s="1027"/>
      <c r="D5456" s="1030"/>
      <c r="E5456" s="196" t="s">
        <v>261</v>
      </c>
      <c r="F5456" s="537"/>
      <c r="G5456" s="351">
        <f>D5452*F5456</f>
        <v>0</v>
      </c>
      <c r="H5456" s="463"/>
      <c r="I5456" s="354">
        <f>D5452*F5456*H5456</f>
        <v>0</v>
      </c>
      <c r="J5456" s="1033"/>
    </row>
    <row r="5457" spans="2:10" s="115" customFormat="1" ht="15.95" hidden="1" customHeight="1">
      <c r="B5457" s="1025"/>
      <c r="C5457" s="1028"/>
      <c r="D5457" s="1031"/>
      <c r="E5457" s="196" t="s">
        <v>126</v>
      </c>
      <c r="F5457" s="537"/>
      <c r="G5457" s="351">
        <f>D5452*F5457</f>
        <v>0</v>
      </c>
      <c r="H5457" s="463"/>
      <c r="I5457" s="354">
        <f>D5452*F5457*H5457</f>
        <v>0</v>
      </c>
      <c r="J5457" s="1034"/>
    </row>
    <row r="5458" spans="2:10" s="115" customFormat="1" ht="15.95" hidden="1" customHeight="1">
      <c r="B5458" s="1023">
        <v>909</v>
      </c>
      <c r="C5458" s="1026"/>
      <c r="D5458" s="1029"/>
      <c r="E5458" s="196" t="s">
        <v>128</v>
      </c>
      <c r="F5458" s="537"/>
      <c r="G5458" s="351">
        <f>D5458*F5458</f>
        <v>0</v>
      </c>
      <c r="H5458" s="463"/>
      <c r="I5458" s="354">
        <f t="shared" ref="I5458" si="1600">D5458*F5458*H5458</f>
        <v>0</v>
      </c>
      <c r="J5458" s="1032">
        <f>SUM(I5458:I5463)</f>
        <v>0</v>
      </c>
    </row>
    <row r="5459" spans="2:10" s="115" customFormat="1" ht="15.95" hidden="1" customHeight="1">
      <c r="B5459" s="1024"/>
      <c r="C5459" s="1027"/>
      <c r="D5459" s="1030"/>
      <c r="E5459" s="196" t="s">
        <v>259</v>
      </c>
      <c r="F5459" s="537"/>
      <c r="G5459" s="351">
        <f>D5458*F5459</f>
        <v>0</v>
      </c>
      <c r="H5459" s="463"/>
      <c r="I5459" s="354">
        <f t="shared" ref="I5459" si="1601">D5458*F5459*H5459</f>
        <v>0</v>
      </c>
      <c r="J5459" s="1033"/>
    </row>
    <row r="5460" spans="2:10" s="115" customFormat="1" ht="15.95" hidden="1" customHeight="1">
      <c r="B5460" s="1024"/>
      <c r="C5460" s="1027"/>
      <c r="D5460" s="1030"/>
      <c r="E5460" s="196" t="s">
        <v>243</v>
      </c>
      <c r="F5460" s="537"/>
      <c r="G5460" s="351">
        <f>D5458*F5460</f>
        <v>0</v>
      </c>
      <c r="H5460" s="463"/>
      <c r="I5460" s="354">
        <f>D5458*F5460*H5460</f>
        <v>0</v>
      </c>
      <c r="J5460" s="1033"/>
    </row>
    <row r="5461" spans="2:10" s="115" customFormat="1" ht="15.95" hidden="1" customHeight="1">
      <c r="B5461" s="1024"/>
      <c r="C5461" s="1027"/>
      <c r="D5461" s="1030"/>
      <c r="E5461" s="196" t="s">
        <v>260</v>
      </c>
      <c r="F5461" s="537"/>
      <c r="G5461" s="351">
        <f>D5458*F5461</f>
        <v>0</v>
      </c>
      <c r="H5461" s="463"/>
      <c r="I5461" s="354">
        <f>D5458*F5461*H5461</f>
        <v>0</v>
      </c>
      <c r="J5461" s="1033"/>
    </row>
    <row r="5462" spans="2:10" s="115" customFormat="1" ht="15.95" hidden="1" customHeight="1">
      <c r="B5462" s="1024"/>
      <c r="C5462" s="1027"/>
      <c r="D5462" s="1030"/>
      <c r="E5462" s="196" t="s">
        <v>261</v>
      </c>
      <c r="F5462" s="537"/>
      <c r="G5462" s="351">
        <f>D5458*F5462</f>
        <v>0</v>
      </c>
      <c r="H5462" s="463"/>
      <c r="I5462" s="354">
        <f>D5458*F5462*H5462</f>
        <v>0</v>
      </c>
      <c r="J5462" s="1033"/>
    </row>
    <row r="5463" spans="2:10" s="115" customFormat="1" ht="15.95" hidden="1" customHeight="1">
      <c r="B5463" s="1025"/>
      <c r="C5463" s="1028"/>
      <c r="D5463" s="1031"/>
      <c r="E5463" s="196" t="s">
        <v>126</v>
      </c>
      <c r="F5463" s="537"/>
      <c r="G5463" s="351">
        <f>D5458*F5463</f>
        <v>0</v>
      </c>
      <c r="H5463" s="463"/>
      <c r="I5463" s="354">
        <f>D5458*F5463*H5463</f>
        <v>0</v>
      </c>
      <c r="J5463" s="1034"/>
    </row>
    <row r="5464" spans="2:10" s="115" customFormat="1" ht="15.95" hidden="1" customHeight="1">
      <c r="B5464" s="1023">
        <v>910</v>
      </c>
      <c r="C5464" s="1026"/>
      <c r="D5464" s="1029"/>
      <c r="E5464" s="196" t="s">
        <v>128</v>
      </c>
      <c r="F5464" s="537"/>
      <c r="G5464" s="351">
        <f>D5464*F5464</f>
        <v>0</v>
      </c>
      <c r="H5464" s="463"/>
      <c r="I5464" s="354">
        <f t="shared" ref="I5464" si="1602">D5464*F5464*H5464</f>
        <v>0</v>
      </c>
      <c r="J5464" s="1032">
        <f>SUM(I5464:I5469)</f>
        <v>0</v>
      </c>
    </row>
    <row r="5465" spans="2:10" s="115" customFormat="1" ht="15.95" hidden="1" customHeight="1">
      <c r="B5465" s="1024"/>
      <c r="C5465" s="1027"/>
      <c r="D5465" s="1030"/>
      <c r="E5465" s="196" t="s">
        <v>259</v>
      </c>
      <c r="F5465" s="537"/>
      <c r="G5465" s="351">
        <f>D5464*F5465</f>
        <v>0</v>
      </c>
      <c r="H5465" s="463"/>
      <c r="I5465" s="354">
        <f t="shared" ref="I5465" si="1603">D5464*F5465*H5465</f>
        <v>0</v>
      </c>
      <c r="J5465" s="1033"/>
    </row>
    <row r="5466" spans="2:10" s="115" customFormat="1" ht="15.95" hidden="1" customHeight="1">
      <c r="B5466" s="1024"/>
      <c r="C5466" s="1027"/>
      <c r="D5466" s="1030"/>
      <c r="E5466" s="196" t="s">
        <v>243</v>
      </c>
      <c r="F5466" s="537"/>
      <c r="G5466" s="351">
        <f>D5464*F5466</f>
        <v>0</v>
      </c>
      <c r="H5466" s="463"/>
      <c r="I5466" s="354">
        <f>D5464*F5466*H5466</f>
        <v>0</v>
      </c>
      <c r="J5466" s="1033"/>
    </row>
    <row r="5467" spans="2:10" s="115" customFormat="1" ht="15.95" hidden="1" customHeight="1">
      <c r="B5467" s="1024"/>
      <c r="C5467" s="1027"/>
      <c r="D5467" s="1030"/>
      <c r="E5467" s="196" t="s">
        <v>260</v>
      </c>
      <c r="F5467" s="537"/>
      <c r="G5467" s="351">
        <f>D5464*F5467</f>
        <v>0</v>
      </c>
      <c r="H5467" s="463"/>
      <c r="I5467" s="354">
        <f>D5464*F5467*H5467</f>
        <v>0</v>
      </c>
      <c r="J5467" s="1033"/>
    </row>
    <row r="5468" spans="2:10" s="115" customFormat="1" ht="15.95" hidden="1" customHeight="1">
      <c r="B5468" s="1024"/>
      <c r="C5468" s="1027"/>
      <c r="D5468" s="1030"/>
      <c r="E5468" s="196" t="s">
        <v>261</v>
      </c>
      <c r="F5468" s="537"/>
      <c r="G5468" s="351">
        <f>D5464*F5468</f>
        <v>0</v>
      </c>
      <c r="H5468" s="463"/>
      <c r="I5468" s="354">
        <f>D5464*F5468*H5468</f>
        <v>0</v>
      </c>
      <c r="J5468" s="1033"/>
    </row>
    <row r="5469" spans="2:10" s="115" customFormat="1" ht="15.95" hidden="1" customHeight="1">
      <c r="B5469" s="1025"/>
      <c r="C5469" s="1028"/>
      <c r="D5469" s="1031"/>
      <c r="E5469" s="196" t="s">
        <v>126</v>
      </c>
      <c r="F5469" s="537"/>
      <c r="G5469" s="351">
        <f>D5464*F5469</f>
        <v>0</v>
      </c>
      <c r="H5469" s="463"/>
      <c r="I5469" s="354">
        <f>D5464*F5469*H5469</f>
        <v>0</v>
      </c>
      <c r="J5469" s="1034"/>
    </row>
    <row r="5470" spans="2:10" s="115" customFormat="1" ht="15.95" hidden="1" customHeight="1">
      <c r="B5470" s="1023">
        <v>911</v>
      </c>
      <c r="C5470" s="1026"/>
      <c r="D5470" s="1029"/>
      <c r="E5470" s="196" t="s">
        <v>128</v>
      </c>
      <c r="F5470" s="537"/>
      <c r="G5470" s="351">
        <f>D5470*F5470</f>
        <v>0</v>
      </c>
      <c r="H5470" s="463"/>
      <c r="I5470" s="354">
        <f t="shared" ref="I5470" si="1604">D5470*F5470*H5470</f>
        <v>0</v>
      </c>
      <c r="J5470" s="1032">
        <f>SUM(I5470:I5475)</f>
        <v>0</v>
      </c>
    </row>
    <row r="5471" spans="2:10" s="115" customFormat="1" ht="15.95" hidden="1" customHeight="1">
      <c r="B5471" s="1024"/>
      <c r="C5471" s="1027"/>
      <c r="D5471" s="1030"/>
      <c r="E5471" s="196" t="s">
        <v>259</v>
      </c>
      <c r="F5471" s="537"/>
      <c r="G5471" s="351">
        <f>D5470*F5471</f>
        <v>0</v>
      </c>
      <c r="H5471" s="463"/>
      <c r="I5471" s="354">
        <f t="shared" ref="I5471" si="1605">D5470*F5471*H5471</f>
        <v>0</v>
      </c>
      <c r="J5471" s="1033"/>
    </row>
    <row r="5472" spans="2:10" s="115" customFormat="1" ht="15.95" hidden="1" customHeight="1">
      <c r="B5472" s="1024"/>
      <c r="C5472" s="1027"/>
      <c r="D5472" s="1030"/>
      <c r="E5472" s="196" t="s">
        <v>243</v>
      </c>
      <c r="F5472" s="537"/>
      <c r="G5472" s="351">
        <f>D5470*F5472</f>
        <v>0</v>
      </c>
      <c r="H5472" s="463"/>
      <c r="I5472" s="354">
        <f>D5470*F5472*H5472</f>
        <v>0</v>
      </c>
      <c r="J5472" s="1033"/>
    </row>
    <row r="5473" spans="2:10" s="115" customFormat="1" ht="15.95" hidden="1" customHeight="1">
      <c r="B5473" s="1024"/>
      <c r="C5473" s="1027"/>
      <c r="D5473" s="1030"/>
      <c r="E5473" s="196" t="s">
        <v>260</v>
      </c>
      <c r="F5473" s="537"/>
      <c r="G5473" s="351">
        <f>D5470*F5473</f>
        <v>0</v>
      </c>
      <c r="H5473" s="463"/>
      <c r="I5473" s="354">
        <f>D5470*F5473*H5473</f>
        <v>0</v>
      </c>
      <c r="J5473" s="1033"/>
    </row>
    <row r="5474" spans="2:10" s="115" customFormat="1" ht="15.95" hidden="1" customHeight="1">
      <c r="B5474" s="1024"/>
      <c r="C5474" s="1027"/>
      <c r="D5474" s="1030"/>
      <c r="E5474" s="196" t="s">
        <v>261</v>
      </c>
      <c r="F5474" s="537"/>
      <c r="G5474" s="351">
        <f>D5470*F5474</f>
        <v>0</v>
      </c>
      <c r="H5474" s="463"/>
      <c r="I5474" s="354">
        <f>D5470*F5474*H5474</f>
        <v>0</v>
      </c>
      <c r="J5474" s="1033"/>
    </row>
    <row r="5475" spans="2:10" s="115" customFormat="1" ht="15.95" hidden="1" customHeight="1">
      <c r="B5475" s="1025"/>
      <c r="C5475" s="1028"/>
      <c r="D5475" s="1031"/>
      <c r="E5475" s="196" t="s">
        <v>126</v>
      </c>
      <c r="F5475" s="537"/>
      <c r="G5475" s="351">
        <f>D5470*F5475</f>
        <v>0</v>
      </c>
      <c r="H5475" s="463"/>
      <c r="I5475" s="354">
        <f>D5470*F5475*H5475</f>
        <v>0</v>
      </c>
      <c r="J5475" s="1034"/>
    </row>
    <row r="5476" spans="2:10" s="115" customFormat="1" ht="15.95" hidden="1" customHeight="1">
      <c r="B5476" s="1023">
        <v>912</v>
      </c>
      <c r="C5476" s="1026"/>
      <c r="D5476" s="1029"/>
      <c r="E5476" s="196" t="s">
        <v>128</v>
      </c>
      <c r="F5476" s="537"/>
      <c r="G5476" s="351">
        <f>D5476*F5476</f>
        <v>0</v>
      </c>
      <c r="H5476" s="463"/>
      <c r="I5476" s="354">
        <f t="shared" ref="I5476" si="1606">D5476*F5476*H5476</f>
        <v>0</v>
      </c>
      <c r="J5476" s="1032">
        <f>SUM(I5476:I5481)</f>
        <v>0</v>
      </c>
    </row>
    <row r="5477" spans="2:10" s="115" customFormat="1" ht="15.95" hidden="1" customHeight="1">
      <c r="B5477" s="1024"/>
      <c r="C5477" s="1027"/>
      <c r="D5477" s="1030"/>
      <c r="E5477" s="196" t="s">
        <v>259</v>
      </c>
      <c r="F5477" s="537"/>
      <c r="G5477" s="351">
        <f>D5476*F5477</f>
        <v>0</v>
      </c>
      <c r="H5477" s="463"/>
      <c r="I5477" s="354">
        <f t="shared" ref="I5477" si="1607">D5476*F5477*H5477</f>
        <v>0</v>
      </c>
      <c r="J5477" s="1033"/>
    </row>
    <row r="5478" spans="2:10" s="115" customFormat="1" ht="15.95" hidden="1" customHeight="1">
      <c r="B5478" s="1024"/>
      <c r="C5478" s="1027"/>
      <c r="D5478" s="1030"/>
      <c r="E5478" s="196" t="s">
        <v>243</v>
      </c>
      <c r="F5478" s="537"/>
      <c r="G5478" s="351">
        <f>D5476*F5478</f>
        <v>0</v>
      </c>
      <c r="H5478" s="463"/>
      <c r="I5478" s="354">
        <f>D5476*F5478*H5478</f>
        <v>0</v>
      </c>
      <c r="J5478" s="1033"/>
    </row>
    <row r="5479" spans="2:10" s="115" customFormat="1" ht="15.95" hidden="1" customHeight="1">
      <c r="B5479" s="1024"/>
      <c r="C5479" s="1027"/>
      <c r="D5479" s="1030"/>
      <c r="E5479" s="196" t="s">
        <v>260</v>
      </c>
      <c r="F5479" s="537"/>
      <c r="G5479" s="351">
        <f>D5476*F5479</f>
        <v>0</v>
      </c>
      <c r="H5479" s="463"/>
      <c r="I5479" s="354">
        <f>D5476*F5479*H5479</f>
        <v>0</v>
      </c>
      <c r="J5479" s="1033"/>
    </row>
    <row r="5480" spans="2:10" s="115" customFormat="1" ht="15.95" hidden="1" customHeight="1">
      <c r="B5480" s="1024"/>
      <c r="C5480" s="1027"/>
      <c r="D5480" s="1030"/>
      <c r="E5480" s="196" t="s">
        <v>261</v>
      </c>
      <c r="F5480" s="537"/>
      <c r="G5480" s="351">
        <f>D5476*F5480</f>
        <v>0</v>
      </c>
      <c r="H5480" s="463"/>
      <c r="I5480" s="354">
        <f>D5476*F5480*H5480</f>
        <v>0</v>
      </c>
      <c r="J5480" s="1033"/>
    </row>
    <row r="5481" spans="2:10" s="115" customFormat="1" ht="15.95" hidden="1" customHeight="1">
      <c r="B5481" s="1025"/>
      <c r="C5481" s="1028"/>
      <c r="D5481" s="1031"/>
      <c r="E5481" s="196" t="s">
        <v>126</v>
      </c>
      <c r="F5481" s="537"/>
      <c r="G5481" s="351">
        <f>D5476*F5481</f>
        <v>0</v>
      </c>
      <c r="H5481" s="463"/>
      <c r="I5481" s="354">
        <f>D5476*F5481*H5481</f>
        <v>0</v>
      </c>
      <c r="J5481" s="1034"/>
    </row>
    <row r="5482" spans="2:10" s="115" customFormat="1" ht="15.95" hidden="1" customHeight="1">
      <c r="B5482" s="1023">
        <v>913</v>
      </c>
      <c r="C5482" s="1026"/>
      <c r="D5482" s="1029"/>
      <c r="E5482" s="196" t="s">
        <v>128</v>
      </c>
      <c r="F5482" s="537"/>
      <c r="G5482" s="351">
        <f>D5482*F5482</f>
        <v>0</v>
      </c>
      <c r="H5482" s="463"/>
      <c r="I5482" s="354">
        <f t="shared" ref="I5482" si="1608">D5482*F5482*H5482</f>
        <v>0</v>
      </c>
      <c r="J5482" s="1032">
        <f>SUM(I5482:I5487)</f>
        <v>0</v>
      </c>
    </row>
    <row r="5483" spans="2:10" s="115" customFormat="1" ht="15.95" hidden="1" customHeight="1">
      <c r="B5483" s="1024"/>
      <c r="C5483" s="1027"/>
      <c r="D5483" s="1030"/>
      <c r="E5483" s="196" t="s">
        <v>259</v>
      </c>
      <c r="F5483" s="537"/>
      <c r="G5483" s="351">
        <f>D5482*F5483</f>
        <v>0</v>
      </c>
      <c r="H5483" s="463"/>
      <c r="I5483" s="354">
        <f t="shared" ref="I5483" si="1609">D5482*F5483*H5483</f>
        <v>0</v>
      </c>
      <c r="J5483" s="1033"/>
    </row>
    <row r="5484" spans="2:10" s="115" customFormat="1" ht="15.95" hidden="1" customHeight="1">
      <c r="B5484" s="1024"/>
      <c r="C5484" s="1027"/>
      <c r="D5484" s="1030"/>
      <c r="E5484" s="196" t="s">
        <v>243</v>
      </c>
      <c r="F5484" s="537"/>
      <c r="G5484" s="351">
        <f>D5482*F5484</f>
        <v>0</v>
      </c>
      <c r="H5484" s="463"/>
      <c r="I5484" s="354">
        <f>D5482*F5484*H5484</f>
        <v>0</v>
      </c>
      <c r="J5484" s="1033"/>
    </row>
    <row r="5485" spans="2:10" s="115" customFormat="1" ht="15.95" hidden="1" customHeight="1">
      <c r="B5485" s="1024"/>
      <c r="C5485" s="1027"/>
      <c r="D5485" s="1030"/>
      <c r="E5485" s="196" t="s">
        <v>260</v>
      </c>
      <c r="F5485" s="537"/>
      <c r="G5485" s="351">
        <f>D5482*F5485</f>
        <v>0</v>
      </c>
      <c r="H5485" s="463"/>
      <c r="I5485" s="354">
        <f>D5482*F5485*H5485</f>
        <v>0</v>
      </c>
      <c r="J5485" s="1033"/>
    </row>
    <row r="5486" spans="2:10" s="115" customFormat="1" ht="15.95" hidden="1" customHeight="1">
      <c r="B5486" s="1024"/>
      <c r="C5486" s="1027"/>
      <c r="D5486" s="1030"/>
      <c r="E5486" s="196" t="s">
        <v>261</v>
      </c>
      <c r="F5486" s="537"/>
      <c r="G5486" s="351">
        <f>D5482*F5486</f>
        <v>0</v>
      </c>
      <c r="H5486" s="463"/>
      <c r="I5486" s="354">
        <f>D5482*F5486*H5486</f>
        <v>0</v>
      </c>
      <c r="J5486" s="1033"/>
    </row>
    <row r="5487" spans="2:10" s="115" customFormat="1" ht="15.95" hidden="1" customHeight="1">
      <c r="B5487" s="1025"/>
      <c r="C5487" s="1028"/>
      <c r="D5487" s="1031"/>
      <c r="E5487" s="196" t="s">
        <v>126</v>
      </c>
      <c r="F5487" s="537"/>
      <c r="G5487" s="351">
        <f>D5482*F5487</f>
        <v>0</v>
      </c>
      <c r="H5487" s="463"/>
      <c r="I5487" s="354">
        <f>D5482*F5487*H5487</f>
        <v>0</v>
      </c>
      <c r="J5487" s="1034"/>
    </row>
    <row r="5488" spans="2:10" s="115" customFormat="1" ht="15.95" hidden="1" customHeight="1">
      <c r="B5488" s="1023">
        <v>914</v>
      </c>
      <c r="C5488" s="1026"/>
      <c r="D5488" s="1029"/>
      <c r="E5488" s="196" t="s">
        <v>128</v>
      </c>
      <c r="F5488" s="537"/>
      <c r="G5488" s="351">
        <f>D5488*F5488</f>
        <v>0</v>
      </c>
      <c r="H5488" s="463"/>
      <c r="I5488" s="354">
        <f t="shared" ref="I5488" si="1610">D5488*F5488*H5488</f>
        <v>0</v>
      </c>
      <c r="J5488" s="1032">
        <f>SUM(I5488:I5493)</f>
        <v>0</v>
      </c>
    </row>
    <row r="5489" spans="2:10" s="115" customFormat="1" ht="15.95" hidden="1" customHeight="1">
      <c r="B5489" s="1024"/>
      <c r="C5489" s="1027"/>
      <c r="D5489" s="1030"/>
      <c r="E5489" s="196" t="s">
        <v>259</v>
      </c>
      <c r="F5489" s="537"/>
      <c r="G5489" s="351">
        <f>D5488*F5489</f>
        <v>0</v>
      </c>
      <c r="H5489" s="463"/>
      <c r="I5489" s="354">
        <f t="shared" ref="I5489" si="1611">D5488*F5489*H5489</f>
        <v>0</v>
      </c>
      <c r="J5489" s="1033"/>
    </row>
    <row r="5490" spans="2:10" s="115" customFormat="1" ht="15.95" hidden="1" customHeight="1">
      <c r="B5490" s="1024"/>
      <c r="C5490" s="1027"/>
      <c r="D5490" s="1030"/>
      <c r="E5490" s="196" t="s">
        <v>243</v>
      </c>
      <c r="F5490" s="537"/>
      <c r="G5490" s="351">
        <f>D5488*F5490</f>
        <v>0</v>
      </c>
      <c r="H5490" s="463"/>
      <c r="I5490" s="354">
        <f>D5488*F5490*H5490</f>
        <v>0</v>
      </c>
      <c r="J5490" s="1033"/>
    </row>
    <row r="5491" spans="2:10" s="115" customFormat="1" ht="15.95" hidden="1" customHeight="1">
      <c r="B5491" s="1024"/>
      <c r="C5491" s="1027"/>
      <c r="D5491" s="1030"/>
      <c r="E5491" s="196" t="s">
        <v>260</v>
      </c>
      <c r="F5491" s="537"/>
      <c r="G5491" s="351">
        <f>D5488*F5491</f>
        <v>0</v>
      </c>
      <c r="H5491" s="463"/>
      <c r="I5491" s="354">
        <f>D5488*F5491*H5491</f>
        <v>0</v>
      </c>
      <c r="J5491" s="1033"/>
    </row>
    <row r="5492" spans="2:10" s="115" customFormat="1" ht="15.95" hidden="1" customHeight="1">
      <c r="B5492" s="1024"/>
      <c r="C5492" s="1027"/>
      <c r="D5492" s="1030"/>
      <c r="E5492" s="196" t="s">
        <v>261</v>
      </c>
      <c r="F5492" s="537"/>
      <c r="G5492" s="351">
        <f>D5488*F5492</f>
        <v>0</v>
      </c>
      <c r="H5492" s="463"/>
      <c r="I5492" s="354">
        <f>D5488*F5492*H5492</f>
        <v>0</v>
      </c>
      <c r="J5492" s="1033"/>
    </row>
    <row r="5493" spans="2:10" s="115" customFormat="1" ht="15.95" hidden="1" customHeight="1">
      <c r="B5493" s="1025"/>
      <c r="C5493" s="1028"/>
      <c r="D5493" s="1031"/>
      <c r="E5493" s="196" t="s">
        <v>126</v>
      </c>
      <c r="F5493" s="537"/>
      <c r="G5493" s="351">
        <f>D5488*F5493</f>
        <v>0</v>
      </c>
      <c r="H5493" s="463"/>
      <c r="I5493" s="354">
        <f>D5488*F5493*H5493</f>
        <v>0</v>
      </c>
      <c r="J5493" s="1034"/>
    </row>
    <row r="5494" spans="2:10" s="115" customFormat="1" ht="15.95" hidden="1" customHeight="1">
      <c r="B5494" s="1023">
        <v>915</v>
      </c>
      <c r="C5494" s="1026"/>
      <c r="D5494" s="1029"/>
      <c r="E5494" s="196" t="s">
        <v>128</v>
      </c>
      <c r="F5494" s="537"/>
      <c r="G5494" s="351">
        <f>D5494*F5494</f>
        <v>0</v>
      </c>
      <c r="H5494" s="463"/>
      <c r="I5494" s="354">
        <f t="shared" ref="I5494" si="1612">D5494*F5494*H5494</f>
        <v>0</v>
      </c>
      <c r="J5494" s="1032">
        <f>SUM(I5494:I5499)</f>
        <v>0</v>
      </c>
    </row>
    <row r="5495" spans="2:10" s="115" customFormat="1" ht="15.95" hidden="1" customHeight="1">
      <c r="B5495" s="1024"/>
      <c r="C5495" s="1027"/>
      <c r="D5495" s="1030"/>
      <c r="E5495" s="196" t="s">
        <v>259</v>
      </c>
      <c r="F5495" s="537"/>
      <c r="G5495" s="351">
        <f>D5494*F5495</f>
        <v>0</v>
      </c>
      <c r="H5495" s="463"/>
      <c r="I5495" s="354">
        <f t="shared" ref="I5495" si="1613">D5494*F5495*H5495</f>
        <v>0</v>
      </c>
      <c r="J5495" s="1033"/>
    </row>
    <row r="5496" spans="2:10" s="115" customFormat="1" ht="15.95" hidden="1" customHeight="1">
      <c r="B5496" s="1024"/>
      <c r="C5496" s="1027"/>
      <c r="D5496" s="1030"/>
      <c r="E5496" s="196" t="s">
        <v>243</v>
      </c>
      <c r="F5496" s="537"/>
      <c r="G5496" s="351">
        <f>D5494*F5496</f>
        <v>0</v>
      </c>
      <c r="H5496" s="463"/>
      <c r="I5496" s="354">
        <f>D5494*F5496*H5496</f>
        <v>0</v>
      </c>
      <c r="J5496" s="1033"/>
    </row>
    <row r="5497" spans="2:10" s="115" customFormat="1" ht="15.95" hidden="1" customHeight="1">
      <c r="B5497" s="1024"/>
      <c r="C5497" s="1027"/>
      <c r="D5497" s="1030"/>
      <c r="E5497" s="196" t="s">
        <v>260</v>
      </c>
      <c r="F5497" s="537"/>
      <c r="G5497" s="351">
        <f>D5494*F5497</f>
        <v>0</v>
      </c>
      <c r="H5497" s="463"/>
      <c r="I5497" s="354">
        <f>D5494*F5497*H5497</f>
        <v>0</v>
      </c>
      <c r="J5497" s="1033"/>
    </row>
    <row r="5498" spans="2:10" s="115" customFormat="1" ht="15.95" hidden="1" customHeight="1">
      <c r="B5498" s="1024"/>
      <c r="C5498" s="1027"/>
      <c r="D5498" s="1030"/>
      <c r="E5498" s="196" t="s">
        <v>261</v>
      </c>
      <c r="F5498" s="537"/>
      <c r="G5498" s="351">
        <f>D5494*F5498</f>
        <v>0</v>
      </c>
      <c r="H5498" s="463"/>
      <c r="I5498" s="354">
        <f>D5494*F5498*H5498</f>
        <v>0</v>
      </c>
      <c r="J5498" s="1033"/>
    </row>
    <row r="5499" spans="2:10" s="115" customFormat="1" ht="15.95" hidden="1" customHeight="1">
      <c r="B5499" s="1025"/>
      <c r="C5499" s="1028"/>
      <c r="D5499" s="1031"/>
      <c r="E5499" s="196" t="s">
        <v>126</v>
      </c>
      <c r="F5499" s="537"/>
      <c r="G5499" s="351">
        <f>D5494*F5499</f>
        <v>0</v>
      </c>
      <c r="H5499" s="463"/>
      <c r="I5499" s="354">
        <f>D5494*F5499*H5499</f>
        <v>0</v>
      </c>
      <c r="J5499" s="1034"/>
    </row>
    <row r="5500" spans="2:10" s="115" customFormat="1" ht="15.95" hidden="1" customHeight="1">
      <c r="B5500" s="1023">
        <v>916</v>
      </c>
      <c r="C5500" s="1026"/>
      <c r="D5500" s="1029"/>
      <c r="E5500" s="196" t="s">
        <v>128</v>
      </c>
      <c r="F5500" s="537"/>
      <c r="G5500" s="351">
        <f>D5500*F5500</f>
        <v>0</v>
      </c>
      <c r="H5500" s="463"/>
      <c r="I5500" s="354">
        <f t="shared" ref="I5500" si="1614">D5500*F5500*H5500</f>
        <v>0</v>
      </c>
      <c r="J5500" s="1032">
        <f>SUM(I5500:I5505)</f>
        <v>0</v>
      </c>
    </row>
    <row r="5501" spans="2:10" s="115" customFormat="1" ht="15.95" hidden="1" customHeight="1">
      <c r="B5501" s="1024"/>
      <c r="C5501" s="1027"/>
      <c r="D5501" s="1030"/>
      <c r="E5501" s="196" t="s">
        <v>259</v>
      </c>
      <c r="F5501" s="537"/>
      <c r="G5501" s="351">
        <f>D5500*F5501</f>
        <v>0</v>
      </c>
      <c r="H5501" s="463"/>
      <c r="I5501" s="354">
        <f t="shared" ref="I5501" si="1615">D5500*F5501*H5501</f>
        <v>0</v>
      </c>
      <c r="J5501" s="1033"/>
    </row>
    <row r="5502" spans="2:10" s="115" customFormat="1" ht="15.95" hidden="1" customHeight="1">
      <c r="B5502" s="1024"/>
      <c r="C5502" s="1027"/>
      <c r="D5502" s="1030"/>
      <c r="E5502" s="196" t="s">
        <v>243</v>
      </c>
      <c r="F5502" s="537"/>
      <c r="G5502" s="351">
        <f>D5500*F5502</f>
        <v>0</v>
      </c>
      <c r="H5502" s="463"/>
      <c r="I5502" s="354">
        <f>D5500*F5502*H5502</f>
        <v>0</v>
      </c>
      <c r="J5502" s="1033"/>
    </row>
    <row r="5503" spans="2:10" s="115" customFormat="1" ht="15.95" hidden="1" customHeight="1">
      <c r="B5503" s="1024"/>
      <c r="C5503" s="1027"/>
      <c r="D5503" s="1030"/>
      <c r="E5503" s="196" t="s">
        <v>260</v>
      </c>
      <c r="F5503" s="537"/>
      <c r="G5503" s="351">
        <f>D5500*F5503</f>
        <v>0</v>
      </c>
      <c r="H5503" s="463"/>
      <c r="I5503" s="354">
        <f>D5500*F5503*H5503</f>
        <v>0</v>
      </c>
      <c r="J5503" s="1033"/>
    </row>
    <row r="5504" spans="2:10" s="115" customFormat="1" ht="15.95" hidden="1" customHeight="1">
      <c r="B5504" s="1024"/>
      <c r="C5504" s="1027"/>
      <c r="D5504" s="1030"/>
      <c r="E5504" s="196" t="s">
        <v>261</v>
      </c>
      <c r="F5504" s="537"/>
      <c r="G5504" s="351">
        <f>D5500*F5504</f>
        <v>0</v>
      </c>
      <c r="H5504" s="463"/>
      <c r="I5504" s="354">
        <f>D5500*F5504*H5504</f>
        <v>0</v>
      </c>
      <c r="J5504" s="1033"/>
    </row>
    <row r="5505" spans="2:10" s="115" customFormat="1" ht="15.95" hidden="1" customHeight="1">
      <c r="B5505" s="1025"/>
      <c r="C5505" s="1028"/>
      <c r="D5505" s="1031"/>
      <c r="E5505" s="196" t="s">
        <v>126</v>
      </c>
      <c r="F5505" s="537"/>
      <c r="G5505" s="351">
        <f>D5500*F5505</f>
        <v>0</v>
      </c>
      <c r="H5505" s="463"/>
      <c r="I5505" s="354">
        <f>D5500*F5505*H5505</f>
        <v>0</v>
      </c>
      <c r="J5505" s="1034"/>
    </row>
    <row r="5506" spans="2:10" s="115" customFormat="1" ht="15.95" hidden="1" customHeight="1">
      <c r="B5506" s="1023">
        <v>917</v>
      </c>
      <c r="C5506" s="1026"/>
      <c r="D5506" s="1029"/>
      <c r="E5506" s="196" t="s">
        <v>128</v>
      </c>
      <c r="F5506" s="537"/>
      <c r="G5506" s="351">
        <f>D5506*F5506</f>
        <v>0</v>
      </c>
      <c r="H5506" s="463"/>
      <c r="I5506" s="354">
        <f t="shared" ref="I5506" si="1616">D5506*F5506*H5506</f>
        <v>0</v>
      </c>
      <c r="J5506" s="1032">
        <f>SUM(I5506:I5511)</f>
        <v>0</v>
      </c>
    </row>
    <row r="5507" spans="2:10" s="115" customFormat="1" ht="15.95" hidden="1" customHeight="1">
      <c r="B5507" s="1024"/>
      <c r="C5507" s="1027"/>
      <c r="D5507" s="1030"/>
      <c r="E5507" s="196" t="s">
        <v>259</v>
      </c>
      <c r="F5507" s="537"/>
      <c r="G5507" s="351">
        <f>D5506*F5507</f>
        <v>0</v>
      </c>
      <c r="H5507" s="463"/>
      <c r="I5507" s="354">
        <f t="shared" ref="I5507" si="1617">D5506*F5507*H5507</f>
        <v>0</v>
      </c>
      <c r="J5507" s="1033"/>
    </row>
    <row r="5508" spans="2:10" s="115" customFormat="1" ht="15.95" hidden="1" customHeight="1">
      <c r="B5508" s="1024"/>
      <c r="C5508" s="1027"/>
      <c r="D5508" s="1030"/>
      <c r="E5508" s="196" t="s">
        <v>243</v>
      </c>
      <c r="F5508" s="537"/>
      <c r="G5508" s="351">
        <f>D5506*F5508</f>
        <v>0</v>
      </c>
      <c r="H5508" s="463"/>
      <c r="I5508" s="354">
        <f>D5506*F5508*H5508</f>
        <v>0</v>
      </c>
      <c r="J5508" s="1033"/>
    </row>
    <row r="5509" spans="2:10" s="115" customFormat="1" ht="15.95" hidden="1" customHeight="1">
      <c r="B5509" s="1024"/>
      <c r="C5509" s="1027"/>
      <c r="D5509" s="1030"/>
      <c r="E5509" s="196" t="s">
        <v>260</v>
      </c>
      <c r="F5509" s="537"/>
      <c r="G5509" s="351">
        <f>D5506*F5509</f>
        <v>0</v>
      </c>
      <c r="H5509" s="463"/>
      <c r="I5509" s="354">
        <f>D5506*F5509*H5509</f>
        <v>0</v>
      </c>
      <c r="J5509" s="1033"/>
    </row>
    <row r="5510" spans="2:10" s="115" customFormat="1" ht="15.95" hidden="1" customHeight="1">
      <c r="B5510" s="1024"/>
      <c r="C5510" s="1027"/>
      <c r="D5510" s="1030"/>
      <c r="E5510" s="196" t="s">
        <v>261</v>
      </c>
      <c r="F5510" s="537"/>
      <c r="G5510" s="351">
        <f>D5506*F5510</f>
        <v>0</v>
      </c>
      <c r="H5510" s="463"/>
      <c r="I5510" s="354">
        <f>D5506*F5510*H5510</f>
        <v>0</v>
      </c>
      <c r="J5510" s="1033"/>
    </row>
    <row r="5511" spans="2:10" s="115" customFormat="1" ht="15.95" hidden="1" customHeight="1">
      <c r="B5511" s="1025"/>
      <c r="C5511" s="1028"/>
      <c r="D5511" s="1031"/>
      <c r="E5511" s="196" t="s">
        <v>126</v>
      </c>
      <c r="F5511" s="537"/>
      <c r="G5511" s="351">
        <f>D5506*F5511</f>
        <v>0</v>
      </c>
      <c r="H5511" s="463"/>
      <c r="I5511" s="354">
        <f>D5506*F5511*H5511</f>
        <v>0</v>
      </c>
      <c r="J5511" s="1034"/>
    </row>
    <row r="5512" spans="2:10" s="115" customFormat="1" ht="15.95" hidden="1" customHeight="1">
      <c r="B5512" s="1023">
        <v>918</v>
      </c>
      <c r="C5512" s="1026"/>
      <c r="D5512" s="1029"/>
      <c r="E5512" s="196" t="s">
        <v>128</v>
      </c>
      <c r="F5512" s="537"/>
      <c r="G5512" s="351">
        <f>D5512*F5512</f>
        <v>0</v>
      </c>
      <c r="H5512" s="463"/>
      <c r="I5512" s="354">
        <f t="shared" ref="I5512" si="1618">D5512*F5512*H5512</f>
        <v>0</v>
      </c>
      <c r="J5512" s="1032">
        <f>SUM(I5512:I5517)</f>
        <v>0</v>
      </c>
    </row>
    <row r="5513" spans="2:10" s="115" customFormat="1" ht="15.95" hidden="1" customHeight="1">
      <c r="B5513" s="1024"/>
      <c r="C5513" s="1027"/>
      <c r="D5513" s="1030"/>
      <c r="E5513" s="196" t="s">
        <v>259</v>
      </c>
      <c r="F5513" s="537"/>
      <c r="G5513" s="351">
        <f>D5512*F5513</f>
        <v>0</v>
      </c>
      <c r="H5513" s="463"/>
      <c r="I5513" s="354">
        <f t="shared" ref="I5513" si="1619">D5512*F5513*H5513</f>
        <v>0</v>
      </c>
      <c r="J5513" s="1033"/>
    </row>
    <row r="5514" spans="2:10" s="115" customFormat="1" ht="15.95" hidden="1" customHeight="1">
      <c r="B5514" s="1024"/>
      <c r="C5514" s="1027"/>
      <c r="D5514" s="1030"/>
      <c r="E5514" s="196" t="s">
        <v>243</v>
      </c>
      <c r="F5514" s="537"/>
      <c r="G5514" s="351">
        <f>D5512*F5514</f>
        <v>0</v>
      </c>
      <c r="H5514" s="463"/>
      <c r="I5514" s="354">
        <f>D5512*F5514*H5514</f>
        <v>0</v>
      </c>
      <c r="J5514" s="1033"/>
    </row>
    <row r="5515" spans="2:10" s="115" customFormat="1" ht="15.95" hidden="1" customHeight="1">
      <c r="B5515" s="1024"/>
      <c r="C5515" s="1027"/>
      <c r="D5515" s="1030"/>
      <c r="E5515" s="196" t="s">
        <v>260</v>
      </c>
      <c r="F5515" s="537"/>
      <c r="G5515" s="351">
        <f>D5512*F5515</f>
        <v>0</v>
      </c>
      <c r="H5515" s="463"/>
      <c r="I5515" s="354">
        <f>D5512*F5515*H5515</f>
        <v>0</v>
      </c>
      <c r="J5515" s="1033"/>
    </row>
    <row r="5516" spans="2:10" s="115" customFormat="1" ht="15.95" hidden="1" customHeight="1">
      <c r="B5516" s="1024"/>
      <c r="C5516" s="1027"/>
      <c r="D5516" s="1030"/>
      <c r="E5516" s="196" t="s">
        <v>261</v>
      </c>
      <c r="F5516" s="537"/>
      <c r="G5516" s="351">
        <f>D5512*F5516</f>
        <v>0</v>
      </c>
      <c r="H5516" s="463"/>
      <c r="I5516" s="354">
        <f>D5512*F5516*H5516</f>
        <v>0</v>
      </c>
      <c r="J5516" s="1033"/>
    </row>
    <row r="5517" spans="2:10" s="115" customFormat="1" ht="15.95" hidden="1" customHeight="1">
      <c r="B5517" s="1025"/>
      <c r="C5517" s="1028"/>
      <c r="D5517" s="1031"/>
      <c r="E5517" s="196" t="s">
        <v>126</v>
      </c>
      <c r="F5517" s="537"/>
      <c r="G5517" s="351">
        <f>D5512*F5517</f>
        <v>0</v>
      </c>
      <c r="H5517" s="463"/>
      <c r="I5517" s="354">
        <f>D5512*F5517*H5517</f>
        <v>0</v>
      </c>
      <c r="J5517" s="1034"/>
    </row>
    <row r="5518" spans="2:10" s="115" customFormat="1" ht="15.95" hidden="1" customHeight="1">
      <c r="B5518" s="1023">
        <v>919</v>
      </c>
      <c r="C5518" s="1026"/>
      <c r="D5518" s="1029"/>
      <c r="E5518" s="196" t="s">
        <v>128</v>
      </c>
      <c r="F5518" s="537"/>
      <c r="G5518" s="351">
        <f>D5518*F5518</f>
        <v>0</v>
      </c>
      <c r="H5518" s="463"/>
      <c r="I5518" s="354">
        <f t="shared" ref="I5518" si="1620">D5518*F5518*H5518</f>
        <v>0</v>
      </c>
      <c r="J5518" s="1032">
        <f>SUM(I5518:I5523)</f>
        <v>0</v>
      </c>
    </row>
    <row r="5519" spans="2:10" s="115" customFormat="1" ht="15.95" hidden="1" customHeight="1">
      <c r="B5519" s="1024"/>
      <c r="C5519" s="1027"/>
      <c r="D5519" s="1030"/>
      <c r="E5519" s="196" t="s">
        <v>259</v>
      </c>
      <c r="F5519" s="537"/>
      <c r="G5519" s="351">
        <f>D5518*F5519</f>
        <v>0</v>
      </c>
      <c r="H5519" s="463"/>
      <c r="I5519" s="354">
        <f t="shared" ref="I5519" si="1621">D5518*F5519*H5519</f>
        <v>0</v>
      </c>
      <c r="J5519" s="1033"/>
    </row>
    <row r="5520" spans="2:10" s="115" customFormat="1" ht="15.95" hidden="1" customHeight="1">
      <c r="B5520" s="1024"/>
      <c r="C5520" s="1027"/>
      <c r="D5520" s="1030"/>
      <c r="E5520" s="196" t="s">
        <v>243</v>
      </c>
      <c r="F5520" s="537"/>
      <c r="G5520" s="351">
        <f>D5518*F5520</f>
        <v>0</v>
      </c>
      <c r="H5520" s="463"/>
      <c r="I5520" s="354">
        <f>D5518*F5520*H5520</f>
        <v>0</v>
      </c>
      <c r="J5520" s="1033"/>
    </row>
    <row r="5521" spans="2:10" s="115" customFormat="1" ht="15.95" hidden="1" customHeight="1">
      <c r="B5521" s="1024"/>
      <c r="C5521" s="1027"/>
      <c r="D5521" s="1030"/>
      <c r="E5521" s="196" t="s">
        <v>260</v>
      </c>
      <c r="F5521" s="537"/>
      <c r="G5521" s="351">
        <f>D5518*F5521</f>
        <v>0</v>
      </c>
      <c r="H5521" s="463"/>
      <c r="I5521" s="354">
        <f>D5518*F5521*H5521</f>
        <v>0</v>
      </c>
      <c r="J5521" s="1033"/>
    </row>
    <row r="5522" spans="2:10" s="115" customFormat="1" ht="15.95" hidden="1" customHeight="1">
      <c r="B5522" s="1024"/>
      <c r="C5522" s="1027"/>
      <c r="D5522" s="1030"/>
      <c r="E5522" s="196" t="s">
        <v>261</v>
      </c>
      <c r="F5522" s="537"/>
      <c r="G5522" s="351">
        <f>D5518*F5522</f>
        <v>0</v>
      </c>
      <c r="H5522" s="463"/>
      <c r="I5522" s="354">
        <f>D5518*F5522*H5522</f>
        <v>0</v>
      </c>
      <c r="J5522" s="1033"/>
    </row>
    <row r="5523" spans="2:10" s="115" customFormat="1" ht="15.95" hidden="1" customHeight="1">
      <c r="B5523" s="1025"/>
      <c r="C5523" s="1028"/>
      <c r="D5523" s="1031"/>
      <c r="E5523" s="196" t="s">
        <v>126</v>
      </c>
      <c r="F5523" s="537"/>
      <c r="G5523" s="351">
        <f>D5518*F5523</f>
        <v>0</v>
      </c>
      <c r="H5523" s="463"/>
      <c r="I5523" s="354">
        <f>D5518*F5523*H5523</f>
        <v>0</v>
      </c>
      <c r="J5523" s="1034"/>
    </row>
    <row r="5524" spans="2:10" s="115" customFormat="1" ht="15.95" hidden="1" customHeight="1">
      <c r="B5524" s="1023">
        <v>920</v>
      </c>
      <c r="C5524" s="1026"/>
      <c r="D5524" s="1029"/>
      <c r="E5524" s="196" t="s">
        <v>128</v>
      </c>
      <c r="F5524" s="537"/>
      <c r="G5524" s="351">
        <f>D5524*F5524</f>
        <v>0</v>
      </c>
      <c r="H5524" s="463"/>
      <c r="I5524" s="354">
        <f t="shared" ref="I5524" si="1622">D5524*F5524*H5524</f>
        <v>0</v>
      </c>
      <c r="J5524" s="1032">
        <f>SUM(I5524:I5529)</f>
        <v>0</v>
      </c>
    </row>
    <row r="5525" spans="2:10" s="115" customFormat="1" ht="15" hidden="1" customHeight="1">
      <c r="B5525" s="1024"/>
      <c r="C5525" s="1027"/>
      <c r="D5525" s="1030"/>
      <c r="E5525" s="196" t="s">
        <v>259</v>
      </c>
      <c r="F5525" s="537"/>
      <c r="G5525" s="351">
        <f>D5524*F5525</f>
        <v>0</v>
      </c>
      <c r="H5525" s="463"/>
      <c r="I5525" s="354">
        <f t="shared" ref="I5525" si="1623">D5524*F5525*H5525</f>
        <v>0</v>
      </c>
      <c r="J5525" s="1033"/>
    </row>
    <row r="5526" spans="2:10" s="115" customFormat="1" ht="15.95" hidden="1" customHeight="1">
      <c r="B5526" s="1024"/>
      <c r="C5526" s="1027"/>
      <c r="D5526" s="1030"/>
      <c r="E5526" s="196" t="s">
        <v>243</v>
      </c>
      <c r="F5526" s="537"/>
      <c r="G5526" s="351">
        <f>D5524*F5526</f>
        <v>0</v>
      </c>
      <c r="H5526" s="463"/>
      <c r="I5526" s="354">
        <f>D5524*F5526*H5526</f>
        <v>0</v>
      </c>
      <c r="J5526" s="1033"/>
    </row>
    <row r="5527" spans="2:10" s="115" customFormat="1" ht="15.95" hidden="1" customHeight="1">
      <c r="B5527" s="1024"/>
      <c r="C5527" s="1027"/>
      <c r="D5527" s="1030"/>
      <c r="E5527" s="196" t="s">
        <v>260</v>
      </c>
      <c r="F5527" s="537"/>
      <c r="G5527" s="351">
        <f>D5524*F5527</f>
        <v>0</v>
      </c>
      <c r="H5527" s="463"/>
      <c r="I5527" s="354">
        <f>D5524*F5527*H5527</f>
        <v>0</v>
      </c>
      <c r="J5527" s="1033"/>
    </row>
    <row r="5528" spans="2:10" s="115" customFormat="1" ht="15.95" hidden="1" customHeight="1">
      <c r="B5528" s="1024"/>
      <c r="C5528" s="1027"/>
      <c r="D5528" s="1030"/>
      <c r="E5528" s="196" t="s">
        <v>261</v>
      </c>
      <c r="F5528" s="537"/>
      <c r="G5528" s="351">
        <f>D5524*F5528</f>
        <v>0</v>
      </c>
      <c r="H5528" s="463"/>
      <c r="I5528" s="354">
        <f>D5524*F5528*H5528</f>
        <v>0</v>
      </c>
      <c r="J5528" s="1033"/>
    </row>
    <row r="5529" spans="2:10" s="115" customFormat="1" ht="15.95" hidden="1" customHeight="1">
      <c r="B5529" s="1025"/>
      <c r="C5529" s="1028"/>
      <c r="D5529" s="1031"/>
      <c r="E5529" s="196" t="s">
        <v>126</v>
      </c>
      <c r="F5529" s="537"/>
      <c r="G5529" s="351">
        <f>D5524*F5529</f>
        <v>0</v>
      </c>
      <c r="H5529" s="463"/>
      <c r="I5529" s="354">
        <f>D5524*F5529*H5529</f>
        <v>0</v>
      </c>
      <c r="J5529" s="1034"/>
    </row>
    <row r="5530" spans="2:10" s="115" customFormat="1" ht="15.95" hidden="1" customHeight="1">
      <c r="B5530" s="1023">
        <v>921</v>
      </c>
      <c r="C5530" s="1026"/>
      <c r="D5530" s="1029"/>
      <c r="E5530" s="196" t="s">
        <v>128</v>
      </c>
      <c r="F5530" s="537"/>
      <c r="G5530" s="351">
        <f>D5530*F5530</f>
        <v>0</v>
      </c>
      <c r="H5530" s="463"/>
      <c r="I5530" s="354">
        <f t="shared" ref="I5530" si="1624">D5530*F5530*H5530</f>
        <v>0</v>
      </c>
      <c r="J5530" s="1032">
        <f>SUM(I5530:I5535)</f>
        <v>0</v>
      </c>
    </row>
    <row r="5531" spans="2:10" s="115" customFormat="1" ht="15.95" hidden="1" customHeight="1">
      <c r="B5531" s="1024"/>
      <c r="C5531" s="1027"/>
      <c r="D5531" s="1030"/>
      <c r="E5531" s="196" t="s">
        <v>259</v>
      </c>
      <c r="F5531" s="537"/>
      <c r="G5531" s="351">
        <f>D5530*F5531</f>
        <v>0</v>
      </c>
      <c r="H5531" s="463"/>
      <c r="I5531" s="354">
        <f t="shared" ref="I5531" si="1625">D5530*F5531*H5531</f>
        <v>0</v>
      </c>
      <c r="J5531" s="1033"/>
    </row>
    <row r="5532" spans="2:10" s="115" customFormat="1" ht="15.95" hidden="1" customHeight="1">
      <c r="B5532" s="1024"/>
      <c r="C5532" s="1027"/>
      <c r="D5532" s="1030"/>
      <c r="E5532" s="196" t="s">
        <v>243</v>
      </c>
      <c r="F5532" s="537"/>
      <c r="G5532" s="351">
        <f>D5530*F5532</f>
        <v>0</v>
      </c>
      <c r="H5532" s="463"/>
      <c r="I5532" s="354">
        <f>D5530*F5532*H5532</f>
        <v>0</v>
      </c>
      <c r="J5532" s="1033"/>
    </row>
    <row r="5533" spans="2:10" s="115" customFormat="1" ht="15.95" hidden="1" customHeight="1">
      <c r="B5533" s="1024"/>
      <c r="C5533" s="1027"/>
      <c r="D5533" s="1030"/>
      <c r="E5533" s="196" t="s">
        <v>260</v>
      </c>
      <c r="F5533" s="537"/>
      <c r="G5533" s="351">
        <f>D5530*F5533</f>
        <v>0</v>
      </c>
      <c r="H5533" s="463"/>
      <c r="I5533" s="354">
        <f>D5530*F5533*H5533</f>
        <v>0</v>
      </c>
      <c r="J5533" s="1033"/>
    </row>
    <row r="5534" spans="2:10" s="115" customFormat="1" ht="15.95" hidden="1" customHeight="1">
      <c r="B5534" s="1024"/>
      <c r="C5534" s="1027"/>
      <c r="D5534" s="1030"/>
      <c r="E5534" s="196" t="s">
        <v>261</v>
      </c>
      <c r="F5534" s="537"/>
      <c r="G5534" s="351">
        <f>D5530*F5534</f>
        <v>0</v>
      </c>
      <c r="H5534" s="463"/>
      <c r="I5534" s="354">
        <f>D5530*F5534*H5534</f>
        <v>0</v>
      </c>
      <c r="J5534" s="1033"/>
    </row>
    <row r="5535" spans="2:10" s="115" customFormat="1" ht="15.95" hidden="1" customHeight="1">
      <c r="B5535" s="1025"/>
      <c r="C5535" s="1028"/>
      <c r="D5535" s="1031"/>
      <c r="E5535" s="196" t="s">
        <v>126</v>
      </c>
      <c r="F5535" s="537"/>
      <c r="G5535" s="351">
        <f>D5530*F5535</f>
        <v>0</v>
      </c>
      <c r="H5535" s="463"/>
      <c r="I5535" s="354">
        <f>D5530*F5535*H5535</f>
        <v>0</v>
      </c>
      <c r="J5535" s="1034"/>
    </row>
    <row r="5536" spans="2:10" s="115" customFormat="1" ht="15.95" hidden="1" customHeight="1">
      <c r="B5536" s="1023">
        <v>922</v>
      </c>
      <c r="C5536" s="1026"/>
      <c r="D5536" s="1029"/>
      <c r="E5536" s="196" t="s">
        <v>128</v>
      </c>
      <c r="F5536" s="537"/>
      <c r="G5536" s="351">
        <f>D5536*F5536</f>
        <v>0</v>
      </c>
      <c r="H5536" s="463"/>
      <c r="I5536" s="354">
        <f t="shared" ref="I5536" si="1626">D5536*F5536*H5536</f>
        <v>0</v>
      </c>
      <c r="J5536" s="1032">
        <f>SUM(I5536:I5541)</f>
        <v>0</v>
      </c>
    </row>
    <row r="5537" spans="2:10" s="115" customFormat="1" ht="15.95" hidden="1" customHeight="1">
      <c r="B5537" s="1024"/>
      <c r="C5537" s="1027"/>
      <c r="D5537" s="1030"/>
      <c r="E5537" s="196" t="s">
        <v>259</v>
      </c>
      <c r="F5537" s="537"/>
      <c r="G5537" s="351">
        <f>D5536*F5537</f>
        <v>0</v>
      </c>
      <c r="H5537" s="463"/>
      <c r="I5537" s="354">
        <f t="shared" ref="I5537" si="1627">D5536*F5537*H5537</f>
        <v>0</v>
      </c>
      <c r="J5537" s="1033"/>
    </row>
    <row r="5538" spans="2:10" s="115" customFormat="1" ht="15.95" hidden="1" customHeight="1">
      <c r="B5538" s="1024"/>
      <c r="C5538" s="1027"/>
      <c r="D5538" s="1030"/>
      <c r="E5538" s="196" t="s">
        <v>243</v>
      </c>
      <c r="F5538" s="537"/>
      <c r="G5538" s="351">
        <f>D5536*F5538</f>
        <v>0</v>
      </c>
      <c r="H5538" s="463"/>
      <c r="I5538" s="354">
        <f>D5536*F5538*H5538</f>
        <v>0</v>
      </c>
      <c r="J5538" s="1033"/>
    </row>
    <row r="5539" spans="2:10" s="115" customFormat="1" ht="15.95" hidden="1" customHeight="1">
      <c r="B5539" s="1024"/>
      <c r="C5539" s="1027"/>
      <c r="D5539" s="1030"/>
      <c r="E5539" s="196" t="s">
        <v>260</v>
      </c>
      <c r="F5539" s="537"/>
      <c r="G5539" s="351">
        <f>D5536*F5539</f>
        <v>0</v>
      </c>
      <c r="H5539" s="463"/>
      <c r="I5539" s="354">
        <f>D5536*F5539*H5539</f>
        <v>0</v>
      </c>
      <c r="J5539" s="1033"/>
    </row>
    <row r="5540" spans="2:10" s="115" customFormat="1" ht="15.95" hidden="1" customHeight="1">
      <c r="B5540" s="1024"/>
      <c r="C5540" s="1027"/>
      <c r="D5540" s="1030"/>
      <c r="E5540" s="196" t="s">
        <v>261</v>
      </c>
      <c r="F5540" s="537"/>
      <c r="G5540" s="351">
        <f>D5536*F5540</f>
        <v>0</v>
      </c>
      <c r="H5540" s="463"/>
      <c r="I5540" s="354">
        <f>D5536*F5540*H5540</f>
        <v>0</v>
      </c>
      <c r="J5540" s="1033"/>
    </row>
    <row r="5541" spans="2:10" s="115" customFormat="1" ht="15.95" hidden="1" customHeight="1">
      <c r="B5541" s="1025"/>
      <c r="C5541" s="1028"/>
      <c r="D5541" s="1031"/>
      <c r="E5541" s="196" t="s">
        <v>126</v>
      </c>
      <c r="F5541" s="537"/>
      <c r="G5541" s="351">
        <f>D5536*F5541</f>
        <v>0</v>
      </c>
      <c r="H5541" s="463"/>
      <c r="I5541" s="354">
        <f>D5536*F5541*H5541</f>
        <v>0</v>
      </c>
      <c r="J5541" s="1034"/>
    </row>
    <row r="5542" spans="2:10" s="115" customFormat="1" ht="15.95" hidden="1" customHeight="1">
      <c r="B5542" s="1023">
        <v>923</v>
      </c>
      <c r="C5542" s="1026"/>
      <c r="D5542" s="1029"/>
      <c r="E5542" s="196" t="s">
        <v>128</v>
      </c>
      <c r="F5542" s="537"/>
      <c r="G5542" s="351">
        <f>D5542*F5542</f>
        <v>0</v>
      </c>
      <c r="H5542" s="463"/>
      <c r="I5542" s="354">
        <f t="shared" ref="I5542" si="1628">D5542*F5542*H5542</f>
        <v>0</v>
      </c>
      <c r="J5542" s="1032">
        <f>SUM(I5542:I5547)</f>
        <v>0</v>
      </c>
    </row>
    <row r="5543" spans="2:10" s="115" customFormat="1" ht="15.95" hidden="1" customHeight="1">
      <c r="B5543" s="1024"/>
      <c r="C5543" s="1027"/>
      <c r="D5543" s="1030"/>
      <c r="E5543" s="196" t="s">
        <v>259</v>
      </c>
      <c r="F5543" s="537"/>
      <c r="G5543" s="351">
        <f>D5542*F5543</f>
        <v>0</v>
      </c>
      <c r="H5543" s="463"/>
      <c r="I5543" s="354">
        <f t="shared" ref="I5543" si="1629">D5542*F5543*H5543</f>
        <v>0</v>
      </c>
      <c r="J5543" s="1033"/>
    </row>
    <row r="5544" spans="2:10" s="115" customFormat="1" ht="15.95" hidden="1" customHeight="1">
      <c r="B5544" s="1024"/>
      <c r="C5544" s="1027"/>
      <c r="D5544" s="1030"/>
      <c r="E5544" s="196" t="s">
        <v>243</v>
      </c>
      <c r="F5544" s="537"/>
      <c r="G5544" s="351">
        <f>D5542*F5544</f>
        <v>0</v>
      </c>
      <c r="H5544" s="463"/>
      <c r="I5544" s="354">
        <f>D5542*F5544*H5544</f>
        <v>0</v>
      </c>
      <c r="J5544" s="1033"/>
    </row>
    <row r="5545" spans="2:10" s="115" customFormat="1" ht="15.95" hidden="1" customHeight="1">
      <c r="B5545" s="1024"/>
      <c r="C5545" s="1027"/>
      <c r="D5545" s="1030"/>
      <c r="E5545" s="196" t="s">
        <v>260</v>
      </c>
      <c r="F5545" s="537"/>
      <c r="G5545" s="351">
        <f>D5542*F5545</f>
        <v>0</v>
      </c>
      <c r="H5545" s="463"/>
      <c r="I5545" s="354">
        <f>D5542*F5545*H5545</f>
        <v>0</v>
      </c>
      <c r="J5545" s="1033"/>
    </row>
    <row r="5546" spans="2:10" s="115" customFormat="1" ht="15.95" hidden="1" customHeight="1">
      <c r="B5546" s="1024"/>
      <c r="C5546" s="1027"/>
      <c r="D5546" s="1030"/>
      <c r="E5546" s="196" t="s">
        <v>261</v>
      </c>
      <c r="F5546" s="537"/>
      <c r="G5546" s="351">
        <f>D5542*F5546</f>
        <v>0</v>
      </c>
      <c r="H5546" s="463"/>
      <c r="I5546" s="354">
        <f>D5542*F5546*H5546</f>
        <v>0</v>
      </c>
      <c r="J5546" s="1033"/>
    </row>
    <row r="5547" spans="2:10" s="115" customFormat="1" ht="15.95" hidden="1" customHeight="1">
      <c r="B5547" s="1025"/>
      <c r="C5547" s="1028"/>
      <c r="D5547" s="1031"/>
      <c r="E5547" s="196" t="s">
        <v>126</v>
      </c>
      <c r="F5547" s="537"/>
      <c r="G5547" s="351">
        <f>D5542*F5547</f>
        <v>0</v>
      </c>
      <c r="H5547" s="463"/>
      <c r="I5547" s="354">
        <f>D5542*F5547*H5547</f>
        <v>0</v>
      </c>
      <c r="J5547" s="1034"/>
    </row>
    <row r="5548" spans="2:10" s="115" customFormat="1" ht="15.95" hidden="1" customHeight="1">
      <c r="B5548" s="1023">
        <v>924</v>
      </c>
      <c r="C5548" s="1026"/>
      <c r="D5548" s="1029"/>
      <c r="E5548" s="196" t="s">
        <v>128</v>
      </c>
      <c r="F5548" s="537"/>
      <c r="G5548" s="351">
        <f>D5548*F5548</f>
        <v>0</v>
      </c>
      <c r="H5548" s="463"/>
      <c r="I5548" s="354">
        <f t="shared" ref="I5548" si="1630">D5548*F5548*H5548</f>
        <v>0</v>
      </c>
      <c r="J5548" s="1032">
        <f>SUM(I5548:I5553)</f>
        <v>0</v>
      </c>
    </row>
    <row r="5549" spans="2:10" s="115" customFormat="1" ht="15.95" hidden="1" customHeight="1">
      <c r="B5549" s="1024"/>
      <c r="C5549" s="1027"/>
      <c r="D5549" s="1030"/>
      <c r="E5549" s="196" t="s">
        <v>259</v>
      </c>
      <c r="F5549" s="537"/>
      <c r="G5549" s="351">
        <f>D5548*F5549</f>
        <v>0</v>
      </c>
      <c r="H5549" s="463"/>
      <c r="I5549" s="354">
        <f t="shared" ref="I5549" si="1631">D5548*F5549*H5549</f>
        <v>0</v>
      </c>
      <c r="J5549" s="1033"/>
    </row>
    <row r="5550" spans="2:10" s="115" customFormat="1" ht="15.95" hidden="1" customHeight="1">
      <c r="B5550" s="1024"/>
      <c r="C5550" s="1027"/>
      <c r="D5550" s="1030"/>
      <c r="E5550" s="196" t="s">
        <v>243</v>
      </c>
      <c r="F5550" s="537"/>
      <c r="G5550" s="351">
        <f>D5548*F5550</f>
        <v>0</v>
      </c>
      <c r="H5550" s="463"/>
      <c r="I5550" s="354">
        <f>D5548*F5550*H5550</f>
        <v>0</v>
      </c>
      <c r="J5550" s="1033"/>
    </row>
    <row r="5551" spans="2:10" s="115" customFormat="1" ht="15.95" hidden="1" customHeight="1">
      <c r="B5551" s="1024"/>
      <c r="C5551" s="1027"/>
      <c r="D5551" s="1030"/>
      <c r="E5551" s="196" t="s">
        <v>260</v>
      </c>
      <c r="F5551" s="537"/>
      <c r="G5551" s="351">
        <f>D5548*F5551</f>
        <v>0</v>
      </c>
      <c r="H5551" s="463"/>
      <c r="I5551" s="354">
        <f>D5548*F5551*H5551</f>
        <v>0</v>
      </c>
      <c r="J5551" s="1033"/>
    </row>
    <row r="5552" spans="2:10" s="115" customFormat="1" ht="15.95" hidden="1" customHeight="1">
      <c r="B5552" s="1024"/>
      <c r="C5552" s="1027"/>
      <c r="D5552" s="1030"/>
      <c r="E5552" s="196" t="s">
        <v>261</v>
      </c>
      <c r="F5552" s="537"/>
      <c r="G5552" s="351">
        <f>D5548*F5552</f>
        <v>0</v>
      </c>
      <c r="H5552" s="463"/>
      <c r="I5552" s="354">
        <f>D5548*F5552*H5552</f>
        <v>0</v>
      </c>
      <c r="J5552" s="1033"/>
    </row>
    <row r="5553" spans="2:10" s="115" customFormat="1" ht="15.95" hidden="1" customHeight="1">
      <c r="B5553" s="1025"/>
      <c r="C5553" s="1028"/>
      <c r="D5553" s="1031"/>
      <c r="E5553" s="196" t="s">
        <v>126</v>
      </c>
      <c r="F5553" s="537"/>
      <c r="G5553" s="351">
        <f>D5548*F5553</f>
        <v>0</v>
      </c>
      <c r="H5553" s="463"/>
      <c r="I5553" s="354">
        <f>D5548*F5553*H5553</f>
        <v>0</v>
      </c>
      <c r="J5553" s="1034"/>
    </row>
    <row r="5554" spans="2:10" s="115" customFormat="1" ht="15.95" hidden="1" customHeight="1">
      <c r="B5554" s="1023">
        <v>925</v>
      </c>
      <c r="C5554" s="1026"/>
      <c r="D5554" s="1029"/>
      <c r="E5554" s="196" t="s">
        <v>128</v>
      </c>
      <c r="F5554" s="537"/>
      <c r="G5554" s="351">
        <f>D5554*F5554</f>
        <v>0</v>
      </c>
      <c r="H5554" s="463"/>
      <c r="I5554" s="354">
        <f t="shared" ref="I5554" si="1632">D5554*F5554*H5554</f>
        <v>0</v>
      </c>
      <c r="J5554" s="1032">
        <f>SUM(I5554:I5559)</f>
        <v>0</v>
      </c>
    </row>
    <row r="5555" spans="2:10" s="115" customFormat="1" ht="15.95" hidden="1" customHeight="1">
      <c r="B5555" s="1024"/>
      <c r="C5555" s="1027"/>
      <c r="D5555" s="1030"/>
      <c r="E5555" s="196" t="s">
        <v>259</v>
      </c>
      <c r="F5555" s="537"/>
      <c r="G5555" s="351">
        <f>D5554*F5555</f>
        <v>0</v>
      </c>
      <c r="H5555" s="463"/>
      <c r="I5555" s="354">
        <f t="shared" ref="I5555" si="1633">D5554*F5555*H5555</f>
        <v>0</v>
      </c>
      <c r="J5555" s="1033"/>
    </row>
    <row r="5556" spans="2:10" s="115" customFormat="1" ht="15.95" hidden="1" customHeight="1">
      <c r="B5556" s="1024"/>
      <c r="C5556" s="1027"/>
      <c r="D5556" s="1030"/>
      <c r="E5556" s="196" t="s">
        <v>243</v>
      </c>
      <c r="F5556" s="537"/>
      <c r="G5556" s="351">
        <f>D5554*F5556</f>
        <v>0</v>
      </c>
      <c r="H5556" s="463"/>
      <c r="I5556" s="354">
        <f>D5554*F5556*H5556</f>
        <v>0</v>
      </c>
      <c r="J5556" s="1033"/>
    </row>
    <row r="5557" spans="2:10" s="115" customFormat="1" ht="15.95" hidden="1" customHeight="1">
      <c r="B5557" s="1024"/>
      <c r="C5557" s="1027"/>
      <c r="D5557" s="1030"/>
      <c r="E5557" s="196" t="s">
        <v>260</v>
      </c>
      <c r="F5557" s="537"/>
      <c r="G5557" s="351">
        <f>D5554*F5557</f>
        <v>0</v>
      </c>
      <c r="H5557" s="463"/>
      <c r="I5557" s="354">
        <f>D5554*F5557*H5557</f>
        <v>0</v>
      </c>
      <c r="J5557" s="1033"/>
    </row>
    <row r="5558" spans="2:10" s="115" customFormat="1" ht="15.95" hidden="1" customHeight="1">
      <c r="B5558" s="1024"/>
      <c r="C5558" s="1027"/>
      <c r="D5558" s="1030"/>
      <c r="E5558" s="196" t="s">
        <v>261</v>
      </c>
      <c r="F5558" s="537"/>
      <c r="G5558" s="351">
        <f>D5554*F5558</f>
        <v>0</v>
      </c>
      <c r="H5558" s="463"/>
      <c r="I5558" s="354">
        <f>D5554*F5558*H5558</f>
        <v>0</v>
      </c>
      <c r="J5558" s="1033"/>
    </row>
    <row r="5559" spans="2:10" s="115" customFormat="1" ht="15.95" hidden="1" customHeight="1">
      <c r="B5559" s="1025"/>
      <c r="C5559" s="1028"/>
      <c r="D5559" s="1031"/>
      <c r="E5559" s="196" t="s">
        <v>126</v>
      </c>
      <c r="F5559" s="537"/>
      <c r="G5559" s="351">
        <f>D5554*F5559</f>
        <v>0</v>
      </c>
      <c r="H5559" s="463"/>
      <c r="I5559" s="354">
        <f>D5554*F5559*H5559</f>
        <v>0</v>
      </c>
      <c r="J5559" s="1034"/>
    </row>
    <row r="5560" spans="2:10" s="115" customFormat="1" ht="15.95" hidden="1" customHeight="1">
      <c r="B5560" s="1023">
        <v>926</v>
      </c>
      <c r="C5560" s="1026"/>
      <c r="D5560" s="1029"/>
      <c r="E5560" s="196" t="s">
        <v>128</v>
      </c>
      <c r="F5560" s="537"/>
      <c r="G5560" s="351">
        <f>D5560*F5560</f>
        <v>0</v>
      </c>
      <c r="H5560" s="463"/>
      <c r="I5560" s="354">
        <f t="shared" ref="I5560" si="1634">D5560*F5560*H5560</f>
        <v>0</v>
      </c>
      <c r="J5560" s="1032">
        <f>SUM(I5560:I5565)</f>
        <v>0</v>
      </c>
    </row>
    <row r="5561" spans="2:10" s="115" customFormat="1" ht="15.95" hidden="1" customHeight="1">
      <c r="B5561" s="1024"/>
      <c r="C5561" s="1027"/>
      <c r="D5561" s="1030"/>
      <c r="E5561" s="196" t="s">
        <v>259</v>
      </c>
      <c r="F5561" s="537"/>
      <c r="G5561" s="351">
        <f>D5560*F5561</f>
        <v>0</v>
      </c>
      <c r="H5561" s="463"/>
      <c r="I5561" s="354">
        <f t="shared" ref="I5561" si="1635">D5560*F5561*H5561</f>
        <v>0</v>
      </c>
      <c r="J5561" s="1033"/>
    </row>
    <row r="5562" spans="2:10" s="115" customFormat="1" ht="15.95" hidden="1" customHeight="1">
      <c r="B5562" s="1024"/>
      <c r="C5562" s="1027"/>
      <c r="D5562" s="1030"/>
      <c r="E5562" s="196" t="s">
        <v>243</v>
      </c>
      <c r="F5562" s="537"/>
      <c r="G5562" s="351">
        <f>D5560*F5562</f>
        <v>0</v>
      </c>
      <c r="H5562" s="463"/>
      <c r="I5562" s="354">
        <f>D5560*F5562*H5562</f>
        <v>0</v>
      </c>
      <c r="J5562" s="1033"/>
    </row>
    <row r="5563" spans="2:10" s="115" customFormat="1" ht="15.95" hidden="1" customHeight="1">
      <c r="B5563" s="1024"/>
      <c r="C5563" s="1027"/>
      <c r="D5563" s="1030"/>
      <c r="E5563" s="196" t="s">
        <v>260</v>
      </c>
      <c r="F5563" s="537"/>
      <c r="G5563" s="351">
        <f>D5560*F5563</f>
        <v>0</v>
      </c>
      <c r="H5563" s="463"/>
      <c r="I5563" s="354">
        <f>D5560*F5563*H5563</f>
        <v>0</v>
      </c>
      <c r="J5563" s="1033"/>
    </row>
    <row r="5564" spans="2:10" s="115" customFormat="1" ht="15.95" hidden="1" customHeight="1">
      <c r="B5564" s="1024"/>
      <c r="C5564" s="1027"/>
      <c r="D5564" s="1030"/>
      <c r="E5564" s="196" t="s">
        <v>261</v>
      </c>
      <c r="F5564" s="537"/>
      <c r="G5564" s="351">
        <f>D5560*F5564</f>
        <v>0</v>
      </c>
      <c r="H5564" s="463"/>
      <c r="I5564" s="354">
        <f>D5560*F5564*H5564</f>
        <v>0</v>
      </c>
      <c r="J5564" s="1033"/>
    </row>
    <row r="5565" spans="2:10" s="115" customFormat="1" ht="15.95" hidden="1" customHeight="1">
      <c r="B5565" s="1025"/>
      <c r="C5565" s="1028"/>
      <c r="D5565" s="1031"/>
      <c r="E5565" s="196" t="s">
        <v>126</v>
      </c>
      <c r="F5565" s="537"/>
      <c r="G5565" s="351">
        <f>D5560*F5565</f>
        <v>0</v>
      </c>
      <c r="H5565" s="463"/>
      <c r="I5565" s="354">
        <f>D5560*F5565*H5565</f>
        <v>0</v>
      </c>
      <c r="J5565" s="1034"/>
    </row>
    <row r="5566" spans="2:10" s="115" customFormat="1" ht="15.95" hidden="1" customHeight="1">
      <c r="B5566" s="1023">
        <v>927</v>
      </c>
      <c r="C5566" s="1026"/>
      <c r="D5566" s="1029"/>
      <c r="E5566" s="196" t="s">
        <v>128</v>
      </c>
      <c r="F5566" s="537"/>
      <c r="G5566" s="351">
        <f>D5566*F5566</f>
        <v>0</v>
      </c>
      <c r="H5566" s="463"/>
      <c r="I5566" s="354">
        <f t="shared" ref="I5566" si="1636">D5566*F5566*H5566</f>
        <v>0</v>
      </c>
      <c r="J5566" s="1032">
        <f>SUM(I5566:I5571)</f>
        <v>0</v>
      </c>
    </row>
    <row r="5567" spans="2:10" s="115" customFormat="1" ht="15.95" hidden="1" customHeight="1">
      <c r="B5567" s="1024"/>
      <c r="C5567" s="1027"/>
      <c r="D5567" s="1030"/>
      <c r="E5567" s="196" t="s">
        <v>259</v>
      </c>
      <c r="F5567" s="537"/>
      <c r="G5567" s="351">
        <f>D5566*F5567</f>
        <v>0</v>
      </c>
      <c r="H5567" s="463"/>
      <c r="I5567" s="354">
        <f t="shared" ref="I5567" si="1637">D5566*F5567*H5567</f>
        <v>0</v>
      </c>
      <c r="J5567" s="1033"/>
    </row>
    <row r="5568" spans="2:10" s="115" customFormat="1" ht="15.95" hidden="1" customHeight="1">
      <c r="B5568" s="1024"/>
      <c r="C5568" s="1027"/>
      <c r="D5568" s="1030"/>
      <c r="E5568" s="196" t="s">
        <v>243</v>
      </c>
      <c r="F5568" s="537"/>
      <c r="G5568" s="351">
        <f>D5566*F5568</f>
        <v>0</v>
      </c>
      <c r="H5568" s="463"/>
      <c r="I5568" s="354">
        <f>D5566*F5568*H5568</f>
        <v>0</v>
      </c>
      <c r="J5568" s="1033"/>
    </row>
    <row r="5569" spans="2:10" s="115" customFormat="1" ht="15.95" hidden="1" customHeight="1">
      <c r="B5569" s="1024"/>
      <c r="C5569" s="1027"/>
      <c r="D5569" s="1030"/>
      <c r="E5569" s="196" t="s">
        <v>260</v>
      </c>
      <c r="F5569" s="537"/>
      <c r="G5569" s="351">
        <f>D5566*F5569</f>
        <v>0</v>
      </c>
      <c r="H5569" s="463"/>
      <c r="I5569" s="354">
        <f>D5566*F5569*H5569</f>
        <v>0</v>
      </c>
      <c r="J5569" s="1033"/>
    </row>
    <row r="5570" spans="2:10" s="115" customFormat="1" ht="15.95" hidden="1" customHeight="1">
      <c r="B5570" s="1024"/>
      <c r="C5570" s="1027"/>
      <c r="D5570" s="1030"/>
      <c r="E5570" s="196" t="s">
        <v>261</v>
      </c>
      <c r="F5570" s="537"/>
      <c r="G5570" s="351">
        <f>D5566*F5570</f>
        <v>0</v>
      </c>
      <c r="H5570" s="463"/>
      <c r="I5570" s="354">
        <f>D5566*F5570*H5570</f>
        <v>0</v>
      </c>
      <c r="J5570" s="1033"/>
    </row>
    <row r="5571" spans="2:10" s="115" customFormat="1" ht="15.95" hidden="1" customHeight="1">
      <c r="B5571" s="1025"/>
      <c r="C5571" s="1028"/>
      <c r="D5571" s="1031"/>
      <c r="E5571" s="196" t="s">
        <v>126</v>
      </c>
      <c r="F5571" s="537"/>
      <c r="G5571" s="351">
        <f>D5566*F5571</f>
        <v>0</v>
      </c>
      <c r="H5571" s="463"/>
      <c r="I5571" s="354">
        <f>D5566*F5571*H5571</f>
        <v>0</v>
      </c>
      <c r="J5571" s="1034"/>
    </row>
    <row r="5572" spans="2:10" s="115" customFormat="1" ht="15.95" hidden="1" customHeight="1">
      <c r="B5572" s="1023">
        <v>928</v>
      </c>
      <c r="C5572" s="1026"/>
      <c r="D5572" s="1029"/>
      <c r="E5572" s="196" t="s">
        <v>128</v>
      </c>
      <c r="F5572" s="537"/>
      <c r="G5572" s="351">
        <f>D5572*F5572</f>
        <v>0</v>
      </c>
      <c r="H5572" s="463"/>
      <c r="I5572" s="354">
        <f t="shared" ref="I5572" si="1638">D5572*F5572*H5572</f>
        <v>0</v>
      </c>
      <c r="J5572" s="1032">
        <f>SUM(I5572:I5577)</f>
        <v>0</v>
      </c>
    </row>
    <row r="5573" spans="2:10" s="115" customFormat="1" ht="15.95" hidden="1" customHeight="1">
      <c r="B5573" s="1024"/>
      <c r="C5573" s="1027"/>
      <c r="D5573" s="1030"/>
      <c r="E5573" s="196" t="s">
        <v>259</v>
      </c>
      <c r="F5573" s="537"/>
      <c r="G5573" s="351">
        <f>D5572*F5573</f>
        <v>0</v>
      </c>
      <c r="H5573" s="463"/>
      <c r="I5573" s="354">
        <f t="shared" ref="I5573" si="1639">D5572*F5573*H5573</f>
        <v>0</v>
      </c>
      <c r="J5573" s="1033"/>
    </row>
    <row r="5574" spans="2:10" s="115" customFormat="1" ht="15.95" hidden="1" customHeight="1">
      <c r="B5574" s="1024"/>
      <c r="C5574" s="1027"/>
      <c r="D5574" s="1030"/>
      <c r="E5574" s="196" t="s">
        <v>243</v>
      </c>
      <c r="F5574" s="537"/>
      <c r="G5574" s="351">
        <f>D5572*F5574</f>
        <v>0</v>
      </c>
      <c r="H5574" s="463"/>
      <c r="I5574" s="354">
        <f>D5572*F5574*H5574</f>
        <v>0</v>
      </c>
      <c r="J5574" s="1033"/>
    </row>
    <row r="5575" spans="2:10" s="115" customFormat="1" ht="15.95" hidden="1" customHeight="1">
      <c r="B5575" s="1024"/>
      <c r="C5575" s="1027"/>
      <c r="D5575" s="1030"/>
      <c r="E5575" s="196" t="s">
        <v>260</v>
      </c>
      <c r="F5575" s="537"/>
      <c r="G5575" s="351">
        <f>D5572*F5575</f>
        <v>0</v>
      </c>
      <c r="H5575" s="463"/>
      <c r="I5575" s="354">
        <f>D5572*F5575*H5575</f>
        <v>0</v>
      </c>
      <c r="J5575" s="1033"/>
    </row>
    <row r="5576" spans="2:10" s="115" customFormat="1" ht="15.95" hidden="1" customHeight="1">
      <c r="B5576" s="1024"/>
      <c r="C5576" s="1027"/>
      <c r="D5576" s="1030"/>
      <c r="E5576" s="196" t="s">
        <v>261</v>
      </c>
      <c r="F5576" s="537"/>
      <c r="G5576" s="351">
        <f>D5572*F5576</f>
        <v>0</v>
      </c>
      <c r="H5576" s="463"/>
      <c r="I5576" s="354">
        <f>D5572*F5576*H5576</f>
        <v>0</v>
      </c>
      <c r="J5576" s="1033"/>
    </row>
    <row r="5577" spans="2:10" s="115" customFormat="1" ht="15.95" hidden="1" customHeight="1">
      <c r="B5577" s="1025"/>
      <c r="C5577" s="1028"/>
      <c r="D5577" s="1031"/>
      <c r="E5577" s="196" t="s">
        <v>126</v>
      </c>
      <c r="F5577" s="537"/>
      <c r="G5577" s="351">
        <f>D5572*F5577</f>
        <v>0</v>
      </c>
      <c r="H5577" s="463"/>
      <c r="I5577" s="354">
        <f>D5572*F5577*H5577</f>
        <v>0</v>
      </c>
      <c r="J5577" s="1034"/>
    </row>
    <row r="5578" spans="2:10" s="115" customFormat="1" ht="15.95" hidden="1" customHeight="1">
      <c r="B5578" s="1023">
        <v>929</v>
      </c>
      <c r="C5578" s="1026"/>
      <c r="D5578" s="1029"/>
      <c r="E5578" s="196" t="s">
        <v>128</v>
      </c>
      <c r="F5578" s="537"/>
      <c r="G5578" s="351">
        <f>D5578*F5578</f>
        <v>0</v>
      </c>
      <c r="H5578" s="463"/>
      <c r="I5578" s="354">
        <f t="shared" ref="I5578" si="1640">D5578*F5578*H5578</f>
        <v>0</v>
      </c>
      <c r="J5578" s="1032">
        <f>SUM(I5578:I5583)</f>
        <v>0</v>
      </c>
    </row>
    <row r="5579" spans="2:10" s="115" customFormat="1" ht="15.95" hidden="1" customHeight="1">
      <c r="B5579" s="1024"/>
      <c r="C5579" s="1027"/>
      <c r="D5579" s="1030"/>
      <c r="E5579" s="196" t="s">
        <v>259</v>
      </c>
      <c r="F5579" s="537"/>
      <c r="G5579" s="351">
        <f>D5578*F5579</f>
        <v>0</v>
      </c>
      <c r="H5579" s="463"/>
      <c r="I5579" s="354">
        <f t="shared" ref="I5579" si="1641">D5578*F5579*H5579</f>
        <v>0</v>
      </c>
      <c r="J5579" s="1033"/>
    </row>
    <row r="5580" spans="2:10" s="115" customFormat="1" ht="15.95" hidden="1" customHeight="1">
      <c r="B5580" s="1024"/>
      <c r="C5580" s="1027"/>
      <c r="D5580" s="1030"/>
      <c r="E5580" s="196" t="s">
        <v>243</v>
      </c>
      <c r="F5580" s="537"/>
      <c r="G5580" s="351">
        <f>D5578*F5580</f>
        <v>0</v>
      </c>
      <c r="H5580" s="463"/>
      <c r="I5580" s="354">
        <f>D5578*F5580*H5580</f>
        <v>0</v>
      </c>
      <c r="J5580" s="1033"/>
    </row>
    <row r="5581" spans="2:10" s="115" customFormat="1" ht="15.95" hidden="1" customHeight="1">
      <c r="B5581" s="1024"/>
      <c r="C5581" s="1027"/>
      <c r="D5581" s="1030"/>
      <c r="E5581" s="196" t="s">
        <v>260</v>
      </c>
      <c r="F5581" s="537"/>
      <c r="G5581" s="351">
        <f>D5578*F5581</f>
        <v>0</v>
      </c>
      <c r="H5581" s="463"/>
      <c r="I5581" s="354">
        <f>D5578*F5581*H5581</f>
        <v>0</v>
      </c>
      <c r="J5581" s="1033"/>
    </row>
    <row r="5582" spans="2:10" s="115" customFormat="1" ht="15.95" hidden="1" customHeight="1">
      <c r="B5582" s="1024"/>
      <c r="C5582" s="1027"/>
      <c r="D5582" s="1030"/>
      <c r="E5582" s="196" t="s">
        <v>261</v>
      </c>
      <c r="F5582" s="537"/>
      <c r="G5582" s="351">
        <f>D5578*F5582</f>
        <v>0</v>
      </c>
      <c r="H5582" s="463"/>
      <c r="I5582" s="354">
        <f>D5578*F5582*H5582</f>
        <v>0</v>
      </c>
      <c r="J5582" s="1033"/>
    </row>
    <row r="5583" spans="2:10" s="115" customFormat="1" ht="15.95" hidden="1" customHeight="1">
      <c r="B5583" s="1025"/>
      <c r="C5583" s="1028"/>
      <c r="D5583" s="1031"/>
      <c r="E5583" s="196" t="s">
        <v>126</v>
      </c>
      <c r="F5583" s="537"/>
      <c r="G5583" s="351">
        <f>D5578*F5583</f>
        <v>0</v>
      </c>
      <c r="H5583" s="463"/>
      <c r="I5583" s="354">
        <f>D5578*F5583*H5583</f>
        <v>0</v>
      </c>
      <c r="J5583" s="1034"/>
    </row>
    <row r="5584" spans="2:10" s="115" customFormat="1" ht="15.95" hidden="1" customHeight="1">
      <c r="B5584" s="1023">
        <v>930</v>
      </c>
      <c r="C5584" s="1026"/>
      <c r="D5584" s="1029"/>
      <c r="E5584" s="196" t="s">
        <v>128</v>
      </c>
      <c r="F5584" s="537"/>
      <c r="G5584" s="351">
        <f>D5584*F5584</f>
        <v>0</v>
      </c>
      <c r="H5584" s="463"/>
      <c r="I5584" s="354">
        <f t="shared" ref="I5584" si="1642">D5584*F5584*H5584</f>
        <v>0</v>
      </c>
      <c r="J5584" s="1032">
        <f>SUM(I5584:I5589)</f>
        <v>0</v>
      </c>
    </row>
    <row r="5585" spans="2:10" s="115" customFormat="1" ht="15.95" hidden="1" customHeight="1">
      <c r="B5585" s="1024"/>
      <c r="C5585" s="1027"/>
      <c r="D5585" s="1030"/>
      <c r="E5585" s="196" t="s">
        <v>259</v>
      </c>
      <c r="F5585" s="537"/>
      <c r="G5585" s="351">
        <f>D5584*F5585</f>
        <v>0</v>
      </c>
      <c r="H5585" s="463"/>
      <c r="I5585" s="354">
        <f t="shared" ref="I5585" si="1643">D5584*F5585*H5585</f>
        <v>0</v>
      </c>
      <c r="J5585" s="1033"/>
    </row>
    <row r="5586" spans="2:10" s="115" customFormat="1" ht="15.95" hidden="1" customHeight="1">
      <c r="B5586" s="1024"/>
      <c r="C5586" s="1027"/>
      <c r="D5586" s="1030"/>
      <c r="E5586" s="196" t="s">
        <v>243</v>
      </c>
      <c r="F5586" s="537"/>
      <c r="G5586" s="351">
        <f>D5584*F5586</f>
        <v>0</v>
      </c>
      <c r="H5586" s="463"/>
      <c r="I5586" s="354">
        <f>D5584*F5586*H5586</f>
        <v>0</v>
      </c>
      <c r="J5586" s="1033"/>
    </row>
    <row r="5587" spans="2:10" s="115" customFormat="1" ht="15.95" hidden="1" customHeight="1">
      <c r="B5587" s="1024"/>
      <c r="C5587" s="1027"/>
      <c r="D5587" s="1030"/>
      <c r="E5587" s="196" t="s">
        <v>260</v>
      </c>
      <c r="F5587" s="537"/>
      <c r="G5587" s="351">
        <f>D5584*F5587</f>
        <v>0</v>
      </c>
      <c r="H5587" s="463"/>
      <c r="I5587" s="354">
        <f>D5584*F5587*H5587</f>
        <v>0</v>
      </c>
      <c r="J5587" s="1033"/>
    </row>
    <row r="5588" spans="2:10" s="115" customFormat="1" ht="15.95" hidden="1" customHeight="1">
      <c r="B5588" s="1024"/>
      <c r="C5588" s="1027"/>
      <c r="D5588" s="1030"/>
      <c r="E5588" s="196" t="s">
        <v>261</v>
      </c>
      <c r="F5588" s="537"/>
      <c r="G5588" s="351">
        <f>D5584*F5588</f>
        <v>0</v>
      </c>
      <c r="H5588" s="463"/>
      <c r="I5588" s="354">
        <f>D5584*F5588*H5588</f>
        <v>0</v>
      </c>
      <c r="J5588" s="1033"/>
    </row>
    <row r="5589" spans="2:10" s="115" customFormat="1" ht="15.95" hidden="1" customHeight="1">
      <c r="B5589" s="1025"/>
      <c r="C5589" s="1028"/>
      <c r="D5589" s="1031"/>
      <c r="E5589" s="196" t="s">
        <v>126</v>
      </c>
      <c r="F5589" s="537"/>
      <c r="G5589" s="351">
        <f>D5584*F5589</f>
        <v>0</v>
      </c>
      <c r="H5589" s="463"/>
      <c r="I5589" s="354">
        <f>D5584*F5589*H5589</f>
        <v>0</v>
      </c>
      <c r="J5589" s="1034"/>
    </row>
    <row r="5590" spans="2:10" s="115" customFormat="1" ht="15.95" hidden="1" customHeight="1">
      <c r="B5590" s="1023">
        <v>931</v>
      </c>
      <c r="C5590" s="1026"/>
      <c r="D5590" s="1029"/>
      <c r="E5590" s="196" t="s">
        <v>128</v>
      </c>
      <c r="F5590" s="537"/>
      <c r="G5590" s="351">
        <f>D5590*F5590</f>
        <v>0</v>
      </c>
      <c r="H5590" s="463"/>
      <c r="I5590" s="354">
        <f t="shared" ref="I5590" si="1644">D5590*F5590*H5590</f>
        <v>0</v>
      </c>
      <c r="J5590" s="1032">
        <f>SUM(I5590:I5595)</f>
        <v>0</v>
      </c>
    </row>
    <row r="5591" spans="2:10" s="115" customFormat="1" ht="15.95" hidden="1" customHeight="1">
      <c r="B5591" s="1024"/>
      <c r="C5591" s="1027"/>
      <c r="D5591" s="1030"/>
      <c r="E5591" s="196" t="s">
        <v>259</v>
      </c>
      <c r="F5591" s="537"/>
      <c r="G5591" s="351">
        <f>D5590*F5591</f>
        <v>0</v>
      </c>
      <c r="H5591" s="463"/>
      <c r="I5591" s="354">
        <f t="shared" ref="I5591" si="1645">D5590*F5591*H5591</f>
        <v>0</v>
      </c>
      <c r="J5591" s="1033"/>
    </row>
    <row r="5592" spans="2:10" s="115" customFormat="1" ht="15.95" hidden="1" customHeight="1">
      <c r="B5592" s="1024"/>
      <c r="C5592" s="1027"/>
      <c r="D5592" s="1030"/>
      <c r="E5592" s="196" t="s">
        <v>243</v>
      </c>
      <c r="F5592" s="537"/>
      <c r="G5592" s="351">
        <f>D5590*F5592</f>
        <v>0</v>
      </c>
      <c r="H5592" s="463"/>
      <c r="I5592" s="354">
        <f>D5590*F5592*H5592</f>
        <v>0</v>
      </c>
      <c r="J5592" s="1033"/>
    </row>
    <row r="5593" spans="2:10" s="115" customFormat="1" ht="15.95" hidden="1" customHeight="1">
      <c r="B5593" s="1024"/>
      <c r="C5593" s="1027"/>
      <c r="D5593" s="1030"/>
      <c r="E5593" s="196" t="s">
        <v>260</v>
      </c>
      <c r="F5593" s="537"/>
      <c r="G5593" s="351">
        <f>D5590*F5593</f>
        <v>0</v>
      </c>
      <c r="H5593" s="463"/>
      <c r="I5593" s="354">
        <f>D5590*F5593*H5593</f>
        <v>0</v>
      </c>
      <c r="J5593" s="1033"/>
    </row>
    <row r="5594" spans="2:10" s="115" customFormat="1" ht="15.95" hidden="1" customHeight="1">
      <c r="B5594" s="1024"/>
      <c r="C5594" s="1027"/>
      <c r="D5594" s="1030"/>
      <c r="E5594" s="196" t="s">
        <v>261</v>
      </c>
      <c r="F5594" s="537"/>
      <c r="G5594" s="351">
        <f>D5590*F5594</f>
        <v>0</v>
      </c>
      <c r="H5594" s="463"/>
      <c r="I5594" s="354">
        <f>D5590*F5594*H5594</f>
        <v>0</v>
      </c>
      <c r="J5594" s="1033"/>
    </row>
    <row r="5595" spans="2:10" s="115" customFormat="1" ht="15.95" hidden="1" customHeight="1">
      <c r="B5595" s="1025"/>
      <c r="C5595" s="1028"/>
      <c r="D5595" s="1031"/>
      <c r="E5595" s="196" t="s">
        <v>126</v>
      </c>
      <c r="F5595" s="537"/>
      <c r="G5595" s="351">
        <f>D5590*F5595</f>
        <v>0</v>
      </c>
      <c r="H5595" s="463"/>
      <c r="I5595" s="354">
        <f>D5590*F5595*H5595</f>
        <v>0</v>
      </c>
      <c r="J5595" s="1034"/>
    </row>
    <row r="5596" spans="2:10" s="115" customFormat="1" ht="15.95" hidden="1" customHeight="1">
      <c r="B5596" s="1023">
        <v>932</v>
      </c>
      <c r="C5596" s="1026"/>
      <c r="D5596" s="1029"/>
      <c r="E5596" s="196" t="s">
        <v>128</v>
      </c>
      <c r="F5596" s="537"/>
      <c r="G5596" s="351">
        <f>D5596*F5596</f>
        <v>0</v>
      </c>
      <c r="H5596" s="463"/>
      <c r="I5596" s="354">
        <f t="shared" ref="I5596" si="1646">D5596*F5596*H5596</f>
        <v>0</v>
      </c>
      <c r="J5596" s="1032">
        <f>SUM(I5596:I5601)</f>
        <v>0</v>
      </c>
    </row>
    <row r="5597" spans="2:10" s="115" customFormat="1" ht="15.95" hidden="1" customHeight="1">
      <c r="B5597" s="1024"/>
      <c r="C5597" s="1027"/>
      <c r="D5597" s="1030"/>
      <c r="E5597" s="196" t="s">
        <v>259</v>
      </c>
      <c r="F5597" s="537"/>
      <c r="G5597" s="351">
        <f>D5596*F5597</f>
        <v>0</v>
      </c>
      <c r="H5597" s="463"/>
      <c r="I5597" s="354">
        <f t="shared" ref="I5597" si="1647">D5596*F5597*H5597</f>
        <v>0</v>
      </c>
      <c r="J5597" s="1033"/>
    </row>
    <row r="5598" spans="2:10" s="115" customFormat="1" ht="15.95" hidden="1" customHeight="1">
      <c r="B5598" s="1024"/>
      <c r="C5598" s="1027"/>
      <c r="D5598" s="1030"/>
      <c r="E5598" s="196" t="s">
        <v>243</v>
      </c>
      <c r="F5598" s="537"/>
      <c r="G5598" s="351">
        <f>D5596*F5598</f>
        <v>0</v>
      </c>
      <c r="H5598" s="463"/>
      <c r="I5598" s="354">
        <f>D5596*F5598*H5598</f>
        <v>0</v>
      </c>
      <c r="J5598" s="1033"/>
    </row>
    <row r="5599" spans="2:10" s="115" customFormat="1" ht="15.95" hidden="1" customHeight="1">
      <c r="B5599" s="1024"/>
      <c r="C5599" s="1027"/>
      <c r="D5599" s="1030"/>
      <c r="E5599" s="196" t="s">
        <v>260</v>
      </c>
      <c r="F5599" s="537"/>
      <c r="G5599" s="351">
        <f>D5596*F5599</f>
        <v>0</v>
      </c>
      <c r="H5599" s="463"/>
      <c r="I5599" s="354">
        <f>D5596*F5599*H5599</f>
        <v>0</v>
      </c>
      <c r="J5599" s="1033"/>
    </row>
    <row r="5600" spans="2:10" s="115" customFormat="1" ht="15.95" hidden="1" customHeight="1">
      <c r="B5600" s="1024"/>
      <c r="C5600" s="1027"/>
      <c r="D5600" s="1030"/>
      <c r="E5600" s="196" t="s">
        <v>261</v>
      </c>
      <c r="F5600" s="537"/>
      <c r="G5600" s="351">
        <f>D5596*F5600</f>
        <v>0</v>
      </c>
      <c r="H5600" s="463"/>
      <c r="I5600" s="354">
        <f>D5596*F5600*H5600</f>
        <v>0</v>
      </c>
      <c r="J5600" s="1033"/>
    </row>
    <row r="5601" spans="2:10" s="115" customFormat="1" ht="15.95" hidden="1" customHeight="1">
      <c r="B5601" s="1025"/>
      <c r="C5601" s="1028"/>
      <c r="D5601" s="1031"/>
      <c r="E5601" s="196" t="s">
        <v>126</v>
      </c>
      <c r="F5601" s="537"/>
      <c r="G5601" s="351">
        <f>D5596*F5601</f>
        <v>0</v>
      </c>
      <c r="H5601" s="463"/>
      <c r="I5601" s="354">
        <f>D5596*F5601*H5601</f>
        <v>0</v>
      </c>
      <c r="J5601" s="1034"/>
    </row>
    <row r="5602" spans="2:10" s="115" customFormat="1" ht="15.95" hidden="1" customHeight="1">
      <c r="B5602" s="1023">
        <v>933</v>
      </c>
      <c r="C5602" s="1026"/>
      <c r="D5602" s="1029"/>
      <c r="E5602" s="196" t="s">
        <v>128</v>
      </c>
      <c r="F5602" s="537"/>
      <c r="G5602" s="351">
        <f>D5602*F5602</f>
        <v>0</v>
      </c>
      <c r="H5602" s="463"/>
      <c r="I5602" s="354">
        <f t="shared" ref="I5602" si="1648">D5602*F5602*H5602</f>
        <v>0</v>
      </c>
      <c r="J5602" s="1032">
        <f>SUM(I5602:I5607)</f>
        <v>0</v>
      </c>
    </row>
    <row r="5603" spans="2:10" s="115" customFormat="1" ht="15.95" hidden="1" customHeight="1">
      <c r="B5603" s="1024"/>
      <c r="C5603" s="1027"/>
      <c r="D5603" s="1030"/>
      <c r="E5603" s="196" t="s">
        <v>259</v>
      </c>
      <c r="F5603" s="537"/>
      <c r="G5603" s="351">
        <f>D5602*F5603</f>
        <v>0</v>
      </c>
      <c r="H5603" s="463"/>
      <c r="I5603" s="354">
        <f t="shared" ref="I5603" si="1649">D5602*F5603*H5603</f>
        <v>0</v>
      </c>
      <c r="J5603" s="1033"/>
    </row>
    <row r="5604" spans="2:10" s="115" customFormat="1" ht="15.95" hidden="1" customHeight="1">
      <c r="B5604" s="1024"/>
      <c r="C5604" s="1027"/>
      <c r="D5604" s="1030"/>
      <c r="E5604" s="196" t="s">
        <v>243</v>
      </c>
      <c r="F5604" s="537"/>
      <c r="G5604" s="351">
        <f>D5602*F5604</f>
        <v>0</v>
      </c>
      <c r="H5604" s="463"/>
      <c r="I5604" s="354">
        <f>D5602*F5604*H5604</f>
        <v>0</v>
      </c>
      <c r="J5604" s="1033"/>
    </row>
    <row r="5605" spans="2:10" s="115" customFormat="1" ht="15.95" hidden="1" customHeight="1">
      <c r="B5605" s="1024"/>
      <c r="C5605" s="1027"/>
      <c r="D5605" s="1030"/>
      <c r="E5605" s="196" t="s">
        <v>260</v>
      </c>
      <c r="F5605" s="537"/>
      <c r="G5605" s="351">
        <f>D5602*F5605</f>
        <v>0</v>
      </c>
      <c r="H5605" s="463"/>
      <c r="I5605" s="354">
        <f>D5602*F5605*H5605</f>
        <v>0</v>
      </c>
      <c r="J5605" s="1033"/>
    </row>
    <row r="5606" spans="2:10" s="115" customFormat="1" ht="15.95" hidden="1" customHeight="1">
      <c r="B5606" s="1024"/>
      <c r="C5606" s="1027"/>
      <c r="D5606" s="1030"/>
      <c r="E5606" s="196" t="s">
        <v>261</v>
      </c>
      <c r="F5606" s="537"/>
      <c r="G5606" s="351">
        <f>D5602*F5606</f>
        <v>0</v>
      </c>
      <c r="H5606" s="463"/>
      <c r="I5606" s="354">
        <f>D5602*F5606*H5606</f>
        <v>0</v>
      </c>
      <c r="J5606" s="1033"/>
    </row>
    <row r="5607" spans="2:10" s="115" customFormat="1" ht="15.95" hidden="1" customHeight="1">
      <c r="B5607" s="1025"/>
      <c r="C5607" s="1028"/>
      <c r="D5607" s="1031"/>
      <c r="E5607" s="196" t="s">
        <v>126</v>
      </c>
      <c r="F5607" s="537"/>
      <c r="G5607" s="351">
        <f>D5602*F5607</f>
        <v>0</v>
      </c>
      <c r="H5607" s="463"/>
      <c r="I5607" s="354">
        <f>D5602*F5607*H5607</f>
        <v>0</v>
      </c>
      <c r="J5607" s="1034"/>
    </row>
    <row r="5608" spans="2:10" s="115" customFormat="1" ht="15.95" hidden="1" customHeight="1">
      <c r="B5608" s="1023">
        <v>934</v>
      </c>
      <c r="C5608" s="1026"/>
      <c r="D5608" s="1029"/>
      <c r="E5608" s="196" t="s">
        <v>128</v>
      </c>
      <c r="F5608" s="537"/>
      <c r="G5608" s="351">
        <f>D5608*F5608</f>
        <v>0</v>
      </c>
      <c r="H5608" s="463"/>
      <c r="I5608" s="354">
        <f t="shared" ref="I5608" si="1650">D5608*F5608*H5608</f>
        <v>0</v>
      </c>
      <c r="J5608" s="1032">
        <f>SUM(I5608:I5613)</f>
        <v>0</v>
      </c>
    </row>
    <row r="5609" spans="2:10" s="115" customFormat="1" ht="15.95" hidden="1" customHeight="1">
      <c r="B5609" s="1024"/>
      <c r="C5609" s="1027"/>
      <c r="D5609" s="1030"/>
      <c r="E5609" s="196" t="s">
        <v>259</v>
      </c>
      <c r="F5609" s="537"/>
      <c r="G5609" s="351">
        <f>D5608*F5609</f>
        <v>0</v>
      </c>
      <c r="H5609" s="463"/>
      <c r="I5609" s="354">
        <f t="shared" ref="I5609" si="1651">D5608*F5609*H5609</f>
        <v>0</v>
      </c>
      <c r="J5609" s="1033"/>
    </row>
    <row r="5610" spans="2:10" s="115" customFormat="1" ht="15.95" hidden="1" customHeight="1">
      <c r="B5610" s="1024"/>
      <c r="C5610" s="1027"/>
      <c r="D5610" s="1030"/>
      <c r="E5610" s="196" t="s">
        <v>243</v>
      </c>
      <c r="F5610" s="537"/>
      <c r="G5610" s="351">
        <f>D5608*F5610</f>
        <v>0</v>
      </c>
      <c r="H5610" s="463"/>
      <c r="I5610" s="354">
        <f>D5608*F5610*H5610</f>
        <v>0</v>
      </c>
      <c r="J5610" s="1033"/>
    </row>
    <row r="5611" spans="2:10" s="115" customFormat="1" ht="15.95" hidden="1" customHeight="1">
      <c r="B5611" s="1024"/>
      <c r="C5611" s="1027"/>
      <c r="D5611" s="1030"/>
      <c r="E5611" s="196" t="s">
        <v>260</v>
      </c>
      <c r="F5611" s="537"/>
      <c r="G5611" s="351">
        <f>D5608*F5611</f>
        <v>0</v>
      </c>
      <c r="H5611" s="463"/>
      <c r="I5611" s="354">
        <f>D5608*F5611*H5611</f>
        <v>0</v>
      </c>
      <c r="J5611" s="1033"/>
    </row>
    <row r="5612" spans="2:10" s="115" customFormat="1" ht="15.95" hidden="1" customHeight="1">
      <c r="B5612" s="1024"/>
      <c r="C5612" s="1027"/>
      <c r="D5612" s="1030"/>
      <c r="E5612" s="196" t="s">
        <v>261</v>
      </c>
      <c r="F5612" s="537"/>
      <c r="G5612" s="351">
        <f>D5608*F5612</f>
        <v>0</v>
      </c>
      <c r="H5612" s="463"/>
      <c r="I5612" s="354">
        <f>D5608*F5612*H5612</f>
        <v>0</v>
      </c>
      <c r="J5612" s="1033"/>
    </row>
    <row r="5613" spans="2:10" s="115" customFormat="1" ht="15.95" hidden="1" customHeight="1">
      <c r="B5613" s="1025"/>
      <c r="C5613" s="1028"/>
      <c r="D5613" s="1031"/>
      <c r="E5613" s="196" t="s">
        <v>126</v>
      </c>
      <c r="F5613" s="537"/>
      <c r="G5613" s="351">
        <f>D5608*F5613</f>
        <v>0</v>
      </c>
      <c r="H5613" s="463"/>
      <c r="I5613" s="354">
        <f>D5608*F5613*H5613</f>
        <v>0</v>
      </c>
      <c r="J5613" s="1034"/>
    </row>
    <row r="5614" spans="2:10" s="115" customFormat="1" ht="15.95" hidden="1" customHeight="1">
      <c r="B5614" s="1023">
        <v>935</v>
      </c>
      <c r="C5614" s="1026"/>
      <c r="D5614" s="1029"/>
      <c r="E5614" s="196" t="s">
        <v>128</v>
      </c>
      <c r="F5614" s="537"/>
      <c r="G5614" s="351">
        <f>D5614*F5614</f>
        <v>0</v>
      </c>
      <c r="H5614" s="463"/>
      <c r="I5614" s="354">
        <f t="shared" ref="I5614" si="1652">D5614*F5614*H5614</f>
        <v>0</v>
      </c>
      <c r="J5614" s="1032">
        <f>SUM(I5614:I5619)</f>
        <v>0</v>
      </c>
    </row>
    <row r="5615" spans="2:10" s="115" customFormat="1" ht="15.95" hidden="1" customHeight="1">
      <c r="B5615" s="1024"/>
      <c r="C5615" s="1027"/>
      <c r="D5615" s="1030"/>
      <c r="E5615" s="196" t="s">
        <v>259</v>
      </c>
      <c r="F5615" s="537"/>
      <c r="G5615" s="351">
        <f>D5614*F5615</f>
        <v>0</v>
      </c>
      <c r="H5615" s="463"/>
      <c r="I5615" s="354">
        <f t="shared" ref="I5615" si="1653">D5614*F5615*H5615</f>
        <v>0</v>
      </c>
      <c r="J5615" s="1033"/>
    </row>
    <row r="5616" spans="2:10" s="115" customFormat="1" ht="15.95" hidden="1" customHeight="1">
      <c r="B5616" s="1024"/>
      <c r="C5616" s="1027"/>
      <c r="D5616" s="1030"/>
      <c r="E5616" s="196" t="s">
        <v>243</v>
      </c>
      <c r="F5616" s="537"/>
      <c r="G5616" s="351">
        <f>D5614*F5616</f>
        <v>0</v>
      </c>
      <c r="H5616" s="463"/>
      <c r="I5616" s="354">
        <f>D5614*F5616*H5616</f>
        <v>0</v>
      </c>
      <c r="J5616" s="1033"/>
    </row>
    <row r="5617" spans="2:10" s="115" customFormat="1" ht="15.95" hidden="1" customHeight="1">
      <c r="B5617" s="1024"/>
      <c r="C5617" s="1027"/>
      <c r="D5617" s="1030"/>
      <c r="E5617" s="196" t="s">
        <v>260</v>
      </c>
      <c r="F5617" s="537"/>
      <c r="G5617" s="351">
        <f>D5614*F5617</f>
        <v>0</v>
      </c>
      <c r="H5617" s="463"/>
      <c r="I5617" s="354">
        <f>D5614*F5617*H5617</f>
        <v>0</v>
      </c>
      <c r="J5617" s="1033"/>
    </row>
    <row r="5618" spans="2:10" s="115" customFormat="1" ht="15.95" hidden="1" customHeight="1">
      <c r="B5618" s="1024"/>
      <c r="C5618" s="1027"/>
      <c r="D5618" s="1030"/>
      <c r="E5618" s="196" t="s">
        <v>261</v>
      </c>
      <c r="F5618" s="537"/>
      <c r="G5618" s="351">
        <f>D5614*F5618</f>
        <v>0</v>
      </c>
      <c r="H5618" s="463"/>
      <c r="I5618" s="354">
        <f>D5614*F5618*H5618</f>
        <v>0</v>
      </c>
      <c r="J5618" s="1033"/>
    </row>
    <row r="5619" spans="2:10" s="115" customFormat="1" ht="15.95" hidden="1" customHeight="1">
      <c r="B5619" s="1025"/>
      <c r="C5619" s="1028"/>
      <c r="D5619" s="1031"/>
      <c r="E5619" s="196" t="s">
        <v>126</v>
      </c>
      <c r="F5619" s="537"/>
      <c r="G5619" s="351">
        <f>D5614*F5619</f>
        <v>0</v>
      </c>
      <c r="H5619" s="463"/>
      <c r="I5619" s="354">
        <f>D5614*F5619*H5619</f>
        <v>0</v>
      </c>
      <c r="J5619" s="1034"/>
    </row>
    <row r="5620" spans="2:10" s="115" customFormat="1" ht="15.95" hidden="1" customHeight="1">
      <c r="B5620" s="1023">
        <v>936</v>
      </c>
      <c r="C5620" s="1026"/>
      <c r="D5620" s="1029"/>
      <c r="E5620" s="196" t="s">
        <v>128</v>
      </c>
      <c r="F5620" s="537"/>
      <c r="G5620" s="351">
        <f>D5620*F5620</f>
        <v>0</v>
      </c>
      <c r="H5620" s="463"/>
      <c r="I5620" s="354">
        <f t="shared" ref="I5620" si="1654">D5620*F5620*H5620</f>
        <v>0</v>
      </c>
      <c r="J5620" s="1032">
        <f>SUM(I5620:I5625)</f>
        <v>0</v>
      </c>
    </row>
    <row r="5621" spans="2:10" s="115" customFormat="1" ht="15.95" hidden="1" customHeight="1">
      <c r="B5621" s="1024"/>
      <c r="C5621" s="1027"/>
      <c r="D5621" s="1030"/>
      <c r="E5621" s="196" t="s">
        <v>259</v>
      </c>
      <c r="F5621" s="537"/>
      <c r="G5621" s="351">
        <f>D5620*F5621</f>
        <v>0</v>
      </c>
      <c r="H5621" s="463"/>
      <c r="I5621" s="354">
        <f t="shared" ref="I5621" si="1655">D5620*F5621*H5621</f>
        <v>0</v>
      </c>
      <c r="J5621" s="1033"/>
    </row>
    <row r="5622" spans="2:10" s="115" customFormat="1" ht="15.95" hidden="1" customHeight="1">
      <c r="B5622" s="1024"/>
      <c r="C5622" s="1027"/>
      <c r="D5622" s="1030"/>
      <c r="E5622" s="196" t="s">
        <v>243</v>
      </c>
      <c r="F5622" s="537"/>
      <c r="G5622" s="351">
        <f>D5620*F5622</f>
        <v>0</v>
      </c>
      <c r="H5622" s="463"/>
      <c r="I5622" s="354">
        <f>D5620*F5622*H5622</f>
        <v>0</v>
      </c>
      <c r="J5622" s="1033"/>
    </row>
    <row r="5623" spans="2:10" s="115" customFormat="1" ht="15.95" hidden="1" customHeight="1">
      <c r="B5623" s="1024"/>
      <c r="C5623" s="1027"/>
      <c r="D5623" s="1030"/>
      <c r="E5623" s="196" t="s">
        <v>260</v>
      </c>
      <c r="F5623" s="537"/>
      <c r="G5623" s="351">
        <f>D5620*F5623</f>
        <v>0</v>
      </c>
      <c r="H5623" s="463"/>
      <c r="I5623" s="354">
        <f>D5620*F5623*H5623</f>
        <v>0</v>
      </c>
      <c r="J5623" s="1033"/>
    </row>
    <row r="5624" spans="2:10" s="115" customFormat="1" ht="15.95" hidden="1" customHeight="1">
      <c r="B5624" s="1024"/>
      <c r="C5624" s="1027"/>
      <c r="D5624" s="1030"/>
      <c r="E5624" s="196" t="s">
        <v>261</v>
      </c>
      <c r="F5624" s="537"/>
      <c r="G5624" s="351">
        <f>D5620*F5624</f>
        <v>0</v>
      </c>
      <c r="H5624" s="463"/>
      <c r="I5624" s="354">
        <f>D5620*F5624*H5624</f>
        <v>0</v>
      </c>
      <c r="J5624" s="1033"/>
    </row>
    <row r="5625" spans="2:10" s="115" customFormat="1" ht="15.95" hidden="1" customHeight="1">
      <c r="B5625" s="1025"/>
      <c r="C5625" s="1028"/>
      <c r="D5625" s="1031"/>
      <c r="E5625" s="196" t="s">
        <v>126</v>
      </c>
      <c r="F5625" s="537"/>
      <c r="G5625" s="351">
        <f>D5620*F5625</f>
        <v>0</v>
      </c>
      <c r="H5625" s="463"/>
      <c r="I5625" s="354">
        <f>D5620*F5625*H5625</f>
        <v>0</v>
      </c>
      <c r="J5625" s="1034"/>
    </row>
    <row r="5626" spans="2:10" s="115" customFormat="1" ht="15.95" hidden="1" customHeight="1">
      <c r="B5626" s="1023">
        <v>937</v>
      </c>
      <c r="C5626" s="1026"/>
      <c r="D5626" s="1029"/>
      <c r="E5626" s="196" t="s">
        <v>128</v>
      </c>
      <c r="F5626" s="537"/>
      <c r="G5626" s="351">
        <f>D5626*F5626</f>
        <v>0</v>
      </c>
      <c r="H5626" s="463"/>
      <c r="I5626" s="354">
        <f t="shared" ref="I5626" si="1656">D5626*F5626*H5626</f>
        <v>0</v>
      </c>
      <c r="J5626" s="1032">
        <f>SUM(I5626:I5631)</f>
        <v>0</v>
      </c>
    </row>
    <row r="5627" spans="2:10" s="115" customFormat="1" ht="15.95" hidden="1" customHeight="1">
      <c r="B5627" s="1024"/>
      <c r="C5627" s="1027"/>
      <c r="D5627" s="1030"/>
      <c r="E5627" s="196" t="s">
        <v>259</v>
      </c>
      <c r="F5627" s="537"/>
      <c r="G5627" s="351">
        <f>D5626*F5627</f>
        <v>0</v>
      </c>
      <c r="H5627" s="463"/>
      <c r="I5627" s="354">
        <f t="shared" ref="I5627" si="1657">D5626*F5627*H5627</f>
        <v>0</v>
      </c>
      <c r="J5627" s="1033"/>
    </row>
    <row r="5628" spans="2:10" s="115" customFormat="1" ht="15.95" hidden="1" customHeight="1">
      <c r="B5628" s="1024"/>
      <c r="C5628" s="1027"/>
      <c r="D5628" s="1030"/>
      <c r="E5628" s="196" t="s">
        <v>243</v>
      </c>
      <c r="F5628" s="537"/>
      <c r="G5628" s="351">
        <f>D5626*F5628</f>
        <v>0</v>
      </c>
      <c r="H5628" s="463"/>
      <c r="I5628" s="354">
        <f>D5626*F5628*H5628</f>
        <v>0</v>
      </c>
      <c r="J5628" s="1033"/>
    </row>
    <row r="5629" spans="2:10" s="115" customFormat="1" ht="15.95" hidden="1" customHeight="1">
      <c r="B5629" s="1024"/>
      <c r="C5629" s="1027"/>
      <c r="D5629" s="1030"/>
      <c r="E5629" s="196" t="s">
        <v>260</v>
      </c>
      <c r="F5629" s="537"/>
      <c r="G5629" s="351">
        <f>D5626*F5629</f>
        <v>0</v>
      </c>
      <c r="H5629" s="463"/>
      <c r="I5629" s="354">
        <f>D5626*F5629*H5629</f>
        <v>0</v>
      </c>
      <c r="J5629" s="1033"/>
    </row>
    <row r="5630" spans="2:10" s="115" customFormat="1" ht="15.95" hidden="1" customHeight="1">
      <c r="B5630" s="1024"/>
      <c r="C5630" s="1027"/>
      <c r="D5630" s="1030"/>
      <c r="E5630" s="196" t="s">
        <v>261</v>
      </c>
      <c r="F5630" s="537"/>
      <c r="G5630" s="351">
        <f>D5626*F5630</f>
        <v>0</v>
      </c>
      <c r="H5630" s="463"/>
      <c r="I5630" s="354">
        <f>D5626*F5630*H5630</f>
        <v>0</v>
      </c>
      <c r="J5630" s="1033"/>
    </row>
    <row r="5631" spans="2:10" s="115" customFormat="1" ht="15.95" hidden="1" customHeight="1">
      <c r="B5631" s="1025"/>
      <c r="C5631" s="1028"/>
      <c r="D5631" s="1031"/>
      <c r="E5631" s="196" t="s">
        <v>126</v>
      </c>
      <c r="F5631" s="537"/>
      <c r="G5631" s="351">
        <f>D5626*F5631</f>
        <v>0</v>
      </c>
      <c r="H5631" s="463"/>
      <c r="I5631" s="354">
        <f>D5626*F5631*H5631</f>
        <v>0</v>
      </c>
      <c r="J5631" s="1034"/>
    </row>
    <row r="5632" spans="2:10" s="115" customFormat="1" ht="15.95" hidden="1" customHeight="1">
      <c r="B5632" s="1023">
        <v>938</v>
      </c>
      <c r="C5632" s="1026"/>
      <c r="D5632" s="1029"/>
      <c r="E5632" s="196" t="s">
        <v>128</v>
      </c>
      <c r="F5632" s="537"/>
      <c r="G5632" s="351">
        <f>D5632*F5632</f>
        <v>0</v>
      </c>
      <c r="H5632" s="463"/>
      <c r="I5632" s="354">
        <f t="shared" ref="I5632" si="1658">D5632*F5632*H5632</f>
        <v>0</v>
      </c>
      <c r="J5632" s="1032">
        <f>SUM(I5632:I5637)</f>
        <v>0</v>
      </c>
    </row>
    <row r="5633" spans="2:10" s="115" customFormat="1" ht="15.95" hidden="1" customHeight="1">
      <c r="B5633" s="1024"/>
      <c r="C5633" s="1027"/>
      <c r="D5633" s="1030"/>
      <c r="E5633" s="196" t="s">
        <v>259</v>
      </c>
      <c r="F5633" s="537"/>
      <c r="G5633" s="351">
        <f>D5632*F5633</f>
        <v>0</v>
      </c>
      <c r="H5633" s="463"/>
      <c r="I5633" s="354">
        <f t="shared" ref="I5633" si="1659">D5632*F5633*H5633</f>
        <v>0</v>
      </c>
      <c r="J5633" s="1033"/>
    </row>
    <row r="5634" spans="2:10" s="115" customFormat="1" ht="15.95" hidden="1" customHeight="1">
      <c r="B5634" s="1024"/>
      <c r="C5634" s="1027"/>
      <c r="D5634" s="1030"/>
      <c r="E5634" s="196" t="s">
        <v>243</v>
      </c>
      <c r="F5634" s="537"/>
      <c r="G5634" s="351">
        <f>D5632*F5634</f>
        <v>0</v>
      </c>
      <c r="H5634" s="463"/>
      <c r="I5634" s="354">
        <f>D5632*F5634*H5634</f>
        <v>0</v>
      </c>
      <c r="J5634" s="1033"/>
    </row>
    <row r="5635" spans="2:10" s="115" customFormat="1" ht="15.95" hidden="1" customHeight="1">
      <c r="B5635" s="1024"/>
      <c r="C5635" s="1027"/>
      <c r="D5635" s="1030"/>
      <c r="E5635" s="196" t="s">
        <v>260</v>
      </c>
      <c r="F5635" s="537"/>
      <c r="G5635" s="351">
        <f>D5632*F5635</f>
        <v>0</v>
      </c>
      <c r="H5635" s="463"/>
      <c r="I5635" s="354">
        <f>D5632*F5635*H5635</f>
        <v>0</v>
      </c>
      <c r="J5635" s="1033"/>
    </row>
    <row r="5636" spans="2:10" s="115" customFormat="1" ht="15.95" hidden="1" customHeight="1">
      <c r="B5636" s="1024"/>
      <c r="C5636" s="1027"/>
      <c r="D5636" s="1030"/>
      <c r="E5636" s="196" t="s">
        <v>261</v>
      </c>
      <c r="F5636" s="537"/>
      <c r="G5636" s="351">
        <f>D5632*F5636</f>
        <v>0</v>
      </c>
      <c r="H5636" s="463"/>
      <c r="I5636" s="354">
        <f>D5632*F5636*H5636</f>
        <v>0</v>
      </c>
      <c r="J5636" s="1033"/>
    </row>
    <row r="5637" spans="2:10" s="115" customFormat="1" ht="15.95" hidden="1" customHeight="1">
      <c r="B5637" s="1025"/>
      <c r="C5637" s="1028"/>
      <c r="D5637" s="1031"/>
      <c r="E5637" s="196" t="s">
        <v>126</v>
      </c>
      <c r="F5637" s="537"/>
      <c r="G5637" s="351">
        <f>D5632*F5637</f>
        <v>0</v>
      </c>
      <c r="H5637" s="463"/>
      <c r="I5637" s="354">
        <f>D5632*F5637*H5637</f>
        <v>0</v>
      </c>
      <c r="J5637" s="1034"/>
    </row>
    <row r="5638" spans="2:10" s="115" customFormat="1" ht="15.95" hidden="1" customHeight="1">
      <c r="B5638" s="1023">
        <v>939</v>
      </c>
      <c r="C5638" s="1026"/>
      <c r="D5638" s="1029"/>
      <c r="E5638" s="196" t="s">
        <v>128</v>
      </c>
      <c r="F5638" s="537"/>
      <c r="G5638" s="351">
        <f>D5638*F5638</f>
        <v>0</v>
      </c>
      <c r="H5638" s="463"/>
      <c r="I5638" s="354">
        <f t="shared" ref="I5638" si="1660">D5638*F5638*H5638</f>
        <v>0</v>
      </c>
      <c r="J5638" s="1032">
        <f>SUM(I5638:I5643)</f>
        <v>0</v>
      </c>
    </row>
    <row r="5639" spans="2:10" s="115" customFormat="1" ht="15.95" hidden="1" customHeight="1">
      <c r="B5639" s="1024"/>
      <c r="C5639" s="1027"/>
      <c r="D5639" s="1030"/>
      <c r="E5639" s="196" t="s">
        <v>259</v>
      </c>
      <c r="F5639" s="537"/>
      <c r="G5639" s="351">
        <f>D5638*F5639</f>
        <v>0</v>
      </c>
      <c r="H5639" s="463"/>
      <c r="I5639" s="354">
        <f t="shared" ref="I5639" si="1661">D5638*F5639*H5639</f>
        <v>0</v>
      </c>
      <c r="J5639" s="1033"/>
    </row>
    <row r="5640" spans="2:10" s="115" customFormat="1" ht="15.95" hidden="1" customHeight="1">
      <c r="B5640" s="1024"/>
      <c r="C5640" s="1027"/>
      <c r="D5640" s="1030"/>
      <c r="E5640" s="196" t="s">
        <v>243</v>
      </c>
      <c r="F5640" s="537"/>
      <c r="G5640" s="351">
        <f>D5638*F5640</f>
        <v>0</v>
      </c>
      <c r="H5640" s="463"/>
      <c r="I5640" s="354">
        <f>D5638*F5640*H5640</f>
        <v>0</v>
      </c>
      <c r="J5640" s="1033"/>
    </row>
    <row r="5641" spans="2:10" s="115" customFormat="1" ht="15.95" hidden="1" customHeight="1">
      <c r="B5641" s="1024"/>
      <c r="C5641" s="1027"/>
      <c r="D5641" s="1030"/>
      <c r="E5641" s="196" t="s">
        <v>260</v>
      </c>
      <c r="F5641" s="537"/>
      <c r="G5641" s="351">
        <f>D5638*F5641</f>
        <v>0</v>
      </c>
      <c r="H5641" s="463"/>
      <c r="I5641" s="354">
        <f>D5638*F5641*H5641</f>
        <v>0</v>
      </c>
      <c r="J5641" s="1033"/>
    </row>
    <row r="5642" spans="2:10" s="115" customFormat="1" ht="15.95" hidden="1" customHeight="1">
      <c r="B5642" s="1024"/>
      <c r="C5642" s="1027"/>
      <c r="D5642" s="1030"/>
      <c r="E5642" s="196" t="s">
        <v>261</v>
      </c>
      <c r="F5642" s="537"/>
      <c r="G5642" s="351">
        <f>D5638*F5642</f>
        <v>0</v>
      </c>
      <c r="H5642" s="463"/>
      <c r="I5642" s="354">
        <f>D5638*F5642*H5642</f>
        <v>0</v>
      </c>
      <c r="J5642" s="1033"/>
    </row>
    <row r="5643" spans="2:10" s="115" customFormat="1" ht="15.95" hidden="1" customHeight="1">
      <c r="B5643" s="1025"/>
      <c r="C5643" s="1028"/>
      <c r="D5643" s="1031"/>
      <c r="E5643" s="196" t="s">
        <v>126</v>
      </c>
      <c r="F5643" s="537"/>
      <c r="G5643" s="351">
        <f>D5638*F5643</f>
        <v>0</v>
      </c>
      <c r="H5643" s="463"/>
      <c r="I5643" s="354">
        <f>D5638*F5643*H5643</f>
        <v>0</v>
      </c>
      <c r="J5643" s="1034"/>
    </row>
    <row r="5644" spans="2:10" s="115" customFormat="1" ht="15.95" hidden="1" customHeight="1">
      <c r="B5644" s="1023">
        <v>940</v>
      </c>
      <c r="C5644" s="1026"/>
      <c r="D5644" s="1029"/>
      <c r="E5644" s="196" t="s">
        <v>128</v>
      </c>
      <c r="F5644" s="537"/>
      <c r="G5644" s="351">
        <f>D5644*F5644</f>
        <v>0</v>
      </c>
      <c r="H5644" s="463"/>
      <c r="I5644" s="354">
        <f t="shared" ref="I5644" si="1662">D5644*F5644*H5644</f>
        <v>0</v>
      </c>
      <c r="J5644" s="1032">
        <f>SUM(I5644:I5649)</f>
        <v>0</v>
      </c>
    </row>
    <row r="5645" spans="2:10" s="115" customFormat="1" ht="15.95" hidden="1" customHeight="1">
      <c r="B5645" s="1024"/>
      <c r="C5645" s="1027"/>
      <c r="D5645" s="1030"/>
      <c r="E5645" s="196" t="s">
        <v>259</v>
      </c>
      <c r="F5645" s="537"/>
      <c r="G5645" s="351">
        <f>D5644*F5645</f>
        <v>0</v>
      </c>
      <c r="H5645" s="463"/>
      <c r="I5645" s="354">
        <f t="shared" ref="I5645" si="1663">D5644*F5645*H5645</f>
        <v>0</v>
      </c>
      <c r="J5645" s="1033"/>
    </row>
    <row r="5646" spans="2:10" s="115" customFormat="1" ht="15.95" hidden="1" customHeight="1">
      <c r="B5646" s="1024"/>
      <c r="C5646" s="1027"/>
      <c r="D5646" s="1030"/>
      <c r="E5646" s="196" t="s">
        <v>243</v>
      </c>
      <c r="F5646" s="537"/>
      <c r="G5646" s="351">
        <f>D5644*F5646</f>
        <v>0</v>
      </c>
      <c r="H5646" s="463"/>
      <c r="I5646" s="354">
        <f>D5644*F5646*H5646</f>
        <v>0</v>
      </c>
      <c r="J5646" s="1033"/>
    </row>
    <row r="5647" spans="2:10" s="115" customFormat="1" ht="15.95" hidden="1" customHeight="1">
      <c r="B5647" s="1024"/>
      <c r="C5647" s="1027"/>
      <c r="D5647" s="1030"/>
      <c r="E5647" s="196" t="s">
        <v>260</v>
      </c>
      <c r="F5647" s="537"/>
      <c r="G5647" s="351">
        <f>D5644*F5647</f>
        <v>0</v>
      </c>
      <c r="H5647" s="463"/>
      <c r="I5647" s="354">
        <f>D5644*F5647*H5647</f>
        <v>0</v>
      </c>
      <c r="J5647" s="1033"/>
    </row>
    <row r="5648" spans="2:10" s="115" customFormat="1" ht="15.95" hidden="1" customHeight="1">
      <c r="B5648" s="1024"/>
      <c r="C5648" s="1027"/>
      <c r="D5648" s="1030"/>
      <c r="E5648" s="196" t="s">
        <v>261</v>
      </c>
      <c r="F5648" s="537"/>
      <c r="G5648" s="351">
        <f>D5644*F5648</f>
        <v>0</v>
      </c>
      <c r="H5648" s="463"/>
      <c r="I5648" s="354">
        <f>D5644*F5648*H5648</f>
        <v>0</v>
      </c>
      <c r="J5648" s="1033"/>
    </row>
    <row r="5649" spans="2:10" s="115" customFormat="1" ht="15.95" hidden="1" customHeight="1">
      <c r="B5649" s="1025"/>
      <c r="C5649" s="1028"/>
      <c r="D5649" s="1031"/>
      <c r="E5649" s="196" t="s">
        <v>126</v>
      </c>
      <c r="F5649" s="537"/>
      <c r="G5649" s="351">
        <f>D5644*F5649</f>
        <v>0</v>
      </c>
      <c r="H5649" s="463"/>
      <c r="I5649" s="354">
        <f>D5644*F5649*H5649</f>
        <v>0</v>
      </c>
      <c r="J5649" s="1034"/>
    </row>
    <row r="5650" spans="2:10" s="115" customFormat="1" ht="15.95" hidden="1" customHeight="1">
      <c r="B5650" s="1023">
        <v>941</v>
      </c>
      <c r="C5650" s="1026"/>
      <c r="D5650" s="1029"/>
      <c r="E5650" s="196" t="s">
        <v>128</v>
      </c>
      <c r="F5650" s="537"/>
      <c r="G5650" s="351">
        <f>D5650*F5650</f>
        <v>0</v>
      </c>
      <c r="H5650" s="463"/>
      <c r="I5650" s="354">
        <f t="shared" ref="I5650" si="1664">D5650*F5650*H5650</f>
        <v>0</v>
      </c>
      <c r="J5650" s="1032">
        <f>SUM(I5650:I5655)</f>
        <v>0</v>
      </c>
    </row>
    <row r="5651" spans="2:10" s="115" customFormat="1" ht="15.95" hidden="1" customHeight="1">
      <c r="B5651" s="1024"/>
      <c r="C5651" s="1027"/>
      <c r="D5651" s="1030"/>
      <c r="E5651" s="196" t="s">
        <v>259</v>
      </c>
      <c r="F5651" s="537"/>
      <c r="G5651" s="351">
        <f>D5650*F5651</f>
        <v>0</v>
      </c>
      <c r="H5651" s="463"/>
      <c r="I5651" s="354">
        <f t="shared" ref="I5651" si="1665">D5650*F5651*H5651</f>
        <v>0</v>
      </c>
      <c r="J5651" s="1033"/>
    </row>
    <row r="5652" spans="2:10" s="115" customFormat="1" ht="15.95" hidden="1" customHeight="1">
      <c r="B5652" s="1024"/>
      <c r="C5652" s="1027"/>
      <c r="D5652" s="1030"/>
      <c r="E5652" s="196" t="s">
        <v>243</v>
      </c>
      <c r="F5652" s="537"/>
      <c r="G5652" s="351">
        <f>D5650*F5652</f>
        <v>0</v>
      </c>
      <c r="H5652" s="463"/>
      <c r="I5652" s="354">
        <f>D5650*F5652*H5652</f>
        <v>0</v>
      </c>
      <c r="J5652" s="1033"/>
    </row>
    <row r="5653" spans="2:10" s="115" customFormat="1" ht="15.95" hidden="1" customHeight="1">
      <c r="B5653" s="1024"/>
      <c r="C5653" s="1027"/>
      <c r="D5653" s="1030"/>
      <c r="E5653" s="196" t="s">
        <v>260</v>
      </c>
      <c r="F5653" s="537"/>
      <c r="G5653" s="351">
        <f>D5650*F5653</f>
        <v>0</v>
      </c>
      <c r="H5653" s="463"/>
      <c r="I5653" s="354">
        <f>D5650*F5653*H5653</f>
        <v>0</v>
      </c>
      <c r="J5653" s="1033"/>
    </row>
    <row r="5654" spans="2:10" s="115" customFormat="1" ht="15.95" hidden="1" customHeight="1">
      <c r="B5654" s="1024"/>
      <c r="C5654" s="1027"/>
      <c r="D5654" s="1030"/>
      <c r="E5654" s="196" t="s">
        <v>261</v>
      </c>
      <c r="F5654" s="537"/>
      <c r="G5654" s="351">
        <f>D5650*F5654</f>
        <v>0</v>
      </c>
      <c r="H5654" s="463"/>
      <c r="I5654" s="354">
        <f>D5650*F5654*H5654</f>
        <v>0</v>
      </c>
      <c r="J5654" s="1033"/>
    </row>
    <row r="5655" spans="2:10" s="115" customFormat="1" ht="15.95" hidden="1" customHeight="1">
      <c r="B5655" s="1025"/>
      <c r="C5655" s="1028"/>
      <c r="D5655" s="1031"/>
      <c r="E5655" s="196" t="s">
        <v>126</v>
      </c>
      <c r="F5655" s="537"/>
      <c r="G5655" s="351">
        <f>D5650*F5655</f>
        <v>0</v>
      </c>
      <c r="H5655" s="463"/>
      <c r="I5655" s="354">
        <f>D5650*F5655*H5655</f>
        <v>0</v>
      </c>
      <c r="J5655" s="1034"/>
    </row>
    <row r="5656" spans="2:10" s="115" customFormat="1" ht="15.95" hidden="1" customHeight="1">
      <c r="B5656" s="1023">
        <v>942</v>
      </c>
      <c r="C5656" s="1026"/>
      <c r="D5656" s="1029"/>
      <c r="E5656" s="196" t="s">
        <v>128</v>
      </c>
      <c r="F5656" s="537"/>
      <c r="G5656" s="351">
        <f>D5656*F5656</f>
        <v>0</v>
      </c>
      <c r="H5656" s="463"/>
      <c r="I5656" s="354">
        <f t="shared" ref="I5656" si="1666">D5656*F5656*H5656</f>
        <v>0</v>
      </c>
      <c r="J5656" s="1032">
        <f>SUM(I5656:I5661)</f>
        <v>0</v>
      </c>
    </row>
    <row r="5657" spans="2:10" s="115" customFormat="1" ht="15.95" hidden="1" customHeight="1">
      <c r="B5657" s="1024"/>
      <c r="C5657" s="1027"/>
      <c r="D5657" s="1030"/>
      <c r="E5657" s="196" t="s">
        <v>259</v>
      </c>
      <c r="F5657" s="537"/>
      <c r="G5657" s="351">
        <f>D5656*F5657</f>
        <v>0</v>
      </c>
      <c r="H5657" s="463"/>
      <c r="I5657" s="354">
        <f t="shared" ref="I5657" si="1667">D5656*F5657*H5657</f>
        <v>0</v>
      </c>
      <c r="J5657" s="1033"/>
    </row>
    <row r="5658" spans="2:10" s="115" customFormat="1" ht="15.95" hidden="1" customHeight="1">
      <c r="B5658" s="1024"/>
      <c r="C5658" s="1027"/>
      <c r="D5658" s="1030"/>
      <c r="E5658" s="196" t="s">
        <v>243</v>
      </c>
      <c r="F5658" s="537"/>
      <c r="G5658" s="351">
        <f>D5656*F5658</f>
        <v>0</v>
      </c>
      <c r="H5658" s="463"/>
      <c r="I5658" s="354">
        <f>D5656*F5658*H5658</f>
        <v>0</v>
      </c>
      <c r="J5658" s="1033"/>
    </row>
    <row r="5659" spans="2:10" s="115" customFormat="1" ht="15.95" hidden="1" customHeight="1">
      <c r="B5659" s="1024"/>
      <c r="C5659" s="1027"/>
      <c r="D5659" s="1030"/>
      <c r="E5659" s="196" t="s">
        <v>260</v>
      </c>
      <c r="F5659" s="537"/>
      <c r="G5659" s="351">
        <f>D5656*F5659</f>
        <v>0</v>
      </c>
      <c r="H5659" s="463"/>
      <c r="I5659" s="354">
        <f>D5656*F5659*H5659</f>
        <v>0</v>
      </c>
      <c r="J5659" s="1033"/>
    </row>
    <row r="5660" spans="2:10" s="115" customFormat="1" ht="15.95" hidden="1" customHeight="1">
      <c r="B5660" s="1024"/>
      <c r="C5660" s="1027"/>
      <c r="D5660" s="1030"/>
      <c r="E5660" s="196" t="s">
        <v>261</v>
      </c>
      <c r="F5660" s="537"/>
      <c r="G5660" s="351">
        <f>D5656*F5660</f>
        <v>0</v>
      </c>
      <c r="H5660" s="463"/>
      <c r="I5660" s="354">
        <f>D5656*F5660*H5660</f>
        <v>0</v>
      </c>
      <c r="J5660" s="1033"/>
    </row>
    <row r="5661" spans="2:10" s="115" customFormat="1" ht="15.95" hidden="1" customHeight="1">
      <c r="B5661" s="1025"/>
      <c r="C5661" s="1028"/>
      <c r="D5661" s="1031"/>
      <c r="E5661" s="196" t="s">
        <v>126</v>
      </c>
      <c r="F5661" s="537"/>
      <c r="G5661" s="351">
        <f>D5656*F5661</f>
        <v>0</v>
      </c>
      <c r="H5661" s="463"/>
      <c r="I5661" s="354">
        <f>D5656*F5661*H5661</f>
        <v>0</v>
      </c>
      <c r="J5661" s="1034"/>
    </row>
    <row r="5662" spans="2:10" s="115" customFormat="1" ht="15.95" hidden="1" customHeight="1">
      <c r="B5662" s="1023">
        <v>943</v>
      </c>
      <c r="C5662" s="1026"/>
      <c r="D5662" s="1029"/>
      <c r="E5662" s="196" t="s">
        <v>128</v>
      </c>
      <c r="F5662" s="537"/>
      <c r="G5662" s="351">
        <f>D5662*F5662</f>
        <v>0</v>
      </c>
      <c r="H5662" s="463"/>
      <c r="I5662" s="354">
        <f t="shared" ref="I5662" si="1668">D5662*F5662*H5662</f>
        <v>0</v>
      </c>
      <c r="J5662" s="1032">
        <f>SUM(I5662:I5667)</f>
        <v>0</v>
      </c>
    </row>
    <row r="5663" spans="2:10" s="115" customFormat="1" ht="15.95" hidden="1" customHeight="1">
      <c r="B5663" s="1024"/>
      <c r="C5663" s="1027"/>
      <c r="D5663" s="1030"/>
      <c r="E5663" s="196" t="s">
        <v>259</v>
      </c>
      <c r="F5663" s="537"/>
      <c r="G5663" s="351">
        <f>D5662*F5663</f>
        <v>0</v>
      </c>
      <c r="H5663" s="463"/>
      <c r="I5663" s="354">
        <f t="shared" ref="I5663" si="1669">D5662*F5663*H5663</f>
        <v>0</v>
      </c>
      <c r="J5663" s="1033"/>
    </row>
    <row r="5664" spans="2:10" s="115" customFormat="1" ht="15.95" hidden="1" customHeight="1">
      <c r="B5664" s="1024"/>
      <c r="C5664" s="1027"/>
      <c r="D5664" s="1030"/>
      <c r="E5664" s="196" t="s">
        <v>243</v>
      </c>
      <c r="F5664" s="537"/>
      <c r="G5664" s="351">
        <f>D5662*F5664</f>
        <v>0</v>
      </c>
      <c r="H5664" s="463"/>
      <c r="I5664" s="354">
        <f>D5662*F5664*H5664</f>
        <v>0</v>
      </c>
      <c r="J5664" s="1033"/>
    </row>
    <row r="5665" spans="2:10" s="115" customFormat="1" ht="15.95" hidden="1" customHeight="1">
      <c r="B5665" s="1024"/>
      <c r="C5665" s="1027"/>
      <c r="D5665" s="1030"/>
      <c r="E5665" s="196" t="s">
        <v>260</v>
      </c>
      <c r="F5665" s="537"/>
      <c r="G5665" s="351">
        <f>D5662*F5665</f>
        <v>0</v>
      </c>
      <c r="H5665" s="463"/>
      <c r="I5665" s="354">
        <f>D5662*F5665*H5665</f>
        <v>0</v>
      </c>
      <c r="J5665" s="1033"/>
    </row>
    <row r="5666" spans="2:10" s="115" customFormat="1" ht="15.95" hidden="1" customHeight="1">
      <c r="B5666" s="1024"/>
      <c r="C5666" s="1027"/>
      <c r="D5666" s="1030"/>
      <c r="E5666" s="196" t="s">
        <v>261</v>
      </c>
      <c r="F5666" s="537"/>
      <c r="G5666" s="351">
        <f>D5662*F5666</f>
        <v>0</v>
      </c>
      <c r="H5666" s="463"/>
      <c r="I5666" s="354">
        <f>D5662*F5666*H5666</f>
        <v>0</v>
      </c>
      <c r="J5666" s="1033"/>
    </row>
    <row r="5667" spans="2:10" s="115" customFormat="1" ht="15.95" hidden="1" customHeight="1">
      <c r="B5667" s="1025"/>
      <c r="C5667" s="1028"/>
      <c r="D5667" s="1031"/>
      <c r="E5667" s="196" t="s">
        <v>126</v>
      </c>
      <c r="F5667" s="537"/>
      <c r="G5667" s="351">
        <f>D5662*F5667</f>
        <v>0</v>
      </c>
      <c r="H5667" s="463"/>
      <c r="I5667" s="354">
        <f>D5662*F5667*H5667</f>
        <v>0</v>
      </c>
      <c r="J5667" s="1034"/>
    </row>
    <row r="5668" spans="2:10" s="115" customFormat="1" ht="15.95" hidden="1" customHeight="1">
      <c r="B5668" s="1023">
        <v>944</v>
      </c>
      <c r="C5668" s="1026"/>
      <c r="D5668" s="1029"/>
      <c r="E5668" s="196" t="s">
        <v>128</v>
      </c>
      <c r="F5668" s="537"/>
      <c r="G5668" s="351">
        <f>D5668*F5668</f>
        <v>0</v>
      </c>
      <c r="H5668" s="463"/>
      <c r="I5668" s="354">
        <f t="shared" ref="I5668" si="1670">D5668*F5668*H5668</f>
        <v>0</v>
      </c>
      <c r="J5668" s="1032">
        <f>SUM(I5668:I5673)</f>
        <v>0</v>
      </c>
    </row>
    <row r="5669" spans="2:10" s="115" customFormat="1" ht="15.95" hidden="1" customHeight="1">
      <c r="B5669" s="1024"/>
      <c r="C5669" s="1027"/>
      <c r="D5669" s="1030"/>
      <c r="E5669" s="196" t="s">
        <v>259</v>
      </c>
      <c r="F5669" s="537"/>
      <c r="G5669" s="351">
        <f>D5668*F5669</f>
        <v>0</v>
      </c>
      <c r="H5669" s="463"/>
      <c r="I5669" s="354">
        <f t="shared" ref="I5669" si="1671">D5668*F5669*H5669</f>
        <v>0</v>
      </c>
      <c r="J5669" s="1033"/>
    </row>
    <row r="5670" spans="2:10" s="115" customFormat="1" ht="15.95" hidden="1" customHeight="1">
      <c r="B5670" s="1024"/>
      <c r="C5670" s="1027"/>
      <c r="D5670" s="1030"/>
      <c r="E5670" s="196" t="s">
        <v>243</v>
      </c>
      <c r="F5670" s="537"/>
      <c r="G5670" s="351">
        <f>D5668*F5670</f>
        <v>0</v>
      </c>
      <c r="H5670" s="463"/>
      <c r="I5670" s="354">
        <f>D5668*F5670*H5670</f>
        <v>0</v>
      </c>
      <c r="J5670" s="1033"/>
    </row>
    <row r="5671" spans="2:10" s="115" customFormat="1" ht="15.95" hidden="1" customHeight="1">
      <c r="B5671" s="1024"/>
      <c r="C5671" s="1027"/>
      <c r="D5671" s="1030"/>
      <c r="E5671" s="196" t="s">
        <v>260</v>
      </c>
      <c r="F5671" s="537"/>
      <c r="G5671" s="351">
        <f>D5668*F5671</f>
        <v>0</v>
      </c>
      <c r="H5671" s="463"/>
      <c r="I5671" s="354">
        <f>D5668*F5671*H5671</f>
        <v>0</v>
      </c>
      <c r="J5671" s="1033"/>
    </row>
    <row r="5672" spans="2:10" s="115" customFormat="1" ht="15.95" hidden="1" customHeight="1">
      <c r="B5672" s="1024"/>
      <c r="C5672" s="1027"/>
      <c r="D5672" s="1030"/>
      <c r="E5672" s="196" t="s">
        <v>261</v>
      </c>
      <c r="F5672" s="537"/>
      <c r="G5672" s="351">
        <f>D5668*F5672</f>
        <v>0</v>
      </c>
      <c r="H5672" s="463"/>
      <c r="I5672" s="354">
        <f>D5668*F5672*H5672</f>
        <v>0</v>
      </c>
      <c r="J5672" s="1033"/>
    </row>
    <row r="5673" spans="2:10" s="115" customFormat="1" ht="15.95" hidden="1" customHeight="1">
      <c r="B5673" s="1025"/>
      <c r="C5673" s="1028"/>
      <c r="D5673" s="1031"/>
      <c r="E5673" s="196" t="s">
        <v>126</v>
      </c>
      <c r="F5673" s="537"/>
      <c r="G5673" s="351">
        <f>D5668*F5673</f>
        <v>0</v>
      </c>
      <c r="H5673" s="463"/>
      <c r="I5673" s="354">
        <f>D5668*F5673*H5673</f>
        <v>0</v>
      </c>
      <c r="J5673" s="1034"/>
    </row>
    <row r="5674" spans="2:10" s="115" customFormat="1" ht="15.95" hidden="1" customHeight="1">
      <c r="B5674" s="1023">
        <v>945</v>
      </c>
      <c r="C5674" s="1026"/>
      <c r="D5674" s="1029"/>
      <c r="E5674" s="196" t="s">
        <v>128</v>
      </c>
      <c r="F5674" s="537"/>
      <c r="G5674" s="351">
        <f>D5674*F5674</f>
        <v>0</v>
      </c>
      <c r="H5674" s="463"/>
      <c r="I5674" s="354">
        <f t="shared" ref="I5674" si="1672">D5674*F5674*H5674</f>
        <v>0</v>
      </c>
      <c r="J5674" s="1032">
        <f>SUM(I5674:I5679)</f>
        <v>0</v>
      </c>
    </row>
    <row r="5675" spans="2:10" s="115" customFormat="1" ht="15.95" hidden="1" customHeight="1">
      <c r="B5675" s="1024"/>
      <c r="C5675" s="1027"/>
      <c r="D5675" s="1030"/>
      <c r="E5675" s="196" t="s">
        <v>259</v>
      </c>
      <c r="F5675" s="537"/>
      <c r="G5675" s="351">
        <f>D5674*F5675</f>
        <v>0</v>
      </c>
      <c r="H5675" s="463"/>
      <c r="I5675" s="354">
        <f t="shared" ref="I5675" si="1673">D5674*F5675*H5675</f>
        <v>0</v>
      </c>
      <c r="J5675" s="1033"/>
    </row>
    <row r="5676" spans="2:10" s="115" customFormat="1" ht="15.95" hidden="1" customHeight="1">
      <c r="B5676" s="1024"/>
      <c r="C5676" s="1027"/>
      <c r="D5676" s="1030"/>
      <c r="E5676" s="196" t="s">
        <v>243</v>
      </c>
      <c r="F5676" s="537"/>
      <c r="G5676" s="351">
        <f>D5674*F5676</f>
        <v>0</v>
      </c>
      <c r="H5676" s="463"/>
      <c r="I5676" s="354">
        <f>D5674*F5676*H5676</f>
        <v>0</v>
      </c>
      <c r="J5676" s="1033"/>
    </row>
    <row r="5677" spans="2:10" s="115" customFormat="1" ht="15.95" hidden="1" customHeight="1">
      <c r="B5677" s="1024"/>
      <c r="C5677" s="1027"/>
      <c r="D5677" s="1030"/>
      <c r="E5677" s="196" t="s">
        <v>260</v>
      </c>
      <c r="F5677" s="537"/>
      <c r="G5677" s="351">
        <f>D5674*F5677</f>
        <v>0</v>
      </c>
      <c r="H5677" s="463"/>
      <c r="I5677" s="354">
        <f>D5674*F5677*H5677</f>
        <v>0</v>
      </c>
      <c r="J5677" s="1033"/>
    </row>
    <row r="5678" spans="2:10" s="115" customFormat="1" ht="15.95" hidden="1" customHeight="1">
      <c r="B5678" s="1024"/>
      <c r="C5678" s="1027"/>
      <c r="D5678" s="1030"/>
      <c r="E5678" s="196" t="s">
        <v>261</v>
      </c>
      <c r="F5678" s="537"/>
      <c r="G5678" s="351">
        <f>D5674*F5678</f>
        <v>0</v>
      </c>
      <c r="H5678" s="463"/>
      <c r="I5678" s="354">
        <f>D5674*F5678*H5678</f>
        <v>0</v>
      </c>
      <c r="J5678" s="1033"/>
    </row>
    <row r="5679" spans="2:10" s="115" customFormat="1" ht="15.95" hidden="1" customHeight="1">
      <c r="B5679" s="1025"/>
      <c r="C5679" s="1028"/>
      <c r="D5679" s="1031"/>
      <c r="E5679" s="196" t="s">
        <v>126</v>
      </c>
      <c r="F5679" s="537"/>
      <c r="G5679" s="351">
        <f>D5674*F5679</f>
        <v>0</v>
      </c>
      <c r="H5679" s="463"/>
      <c r="I5679" s="354">
        <f>D5674*F5679*H5679</f>
        <v>0</v>
      </c>
      <c r="J5679" s="1034"/>
    </row>
    <row r="5680" spans="2:10" s="115" customFormat="1" ht="15.95" hidden="1" customHeight="1">
      <c r="B5680" s="1023">
        <v>946</v>
      </c>
      <c r="C5680" s="1026"/>
      <c r="D5680" s="1029"/>
      <c r="E5680" s="196" t="s">
        <v>128</v>
      </c>
      <c r="F5680" s="537"/>
      <c r="G5680" s="351">
        <f>D5680*F5680</f>
        <v>0</v>
      </c>
      <c r="H5680" s="463"/>
      <c r="I5680" s="354">
        <f t="shared" ref="I5680" si="1674">D5680*F5680*H5680</f>
        <v>0</v>
      </c>
      <c r="J5680" s="1032">
        <f>SUM(I5680:I5685)</f>
        <v>0</v>
      </c>
    </row>
    <row r="5681" spans="2:10" s="115" customFormat="1" ht="15.95" hidden="1" customHeight="1">
      <c r="B5681" s="1024"/>
      <c r="C5681" s="1027"/>
      <c r="D5681" s="1030"/>
      <c r="E5681" s="196" t="s">
        <v>259</v>
      </c>
      <c r="F5681" s="537"/>
      <c r="G5681" s="351">
        <f>D5680*F5681</f>
        <v>0</v>
      </c>
      <c r="H5681" s="463"/>
      <c r="I5681" s="354">
        <f t="shared" ref="I5681" si="1675">D5680*F5681*H5681</f>
        <v>0</v>
      </c>
      <c r="J5681" s="1033"/>
    </row>
    <row r="5682" spans="2:10" s="115" customFormat="1" ht="15.95" hidden="1" customHeight="1">
      <c r="B5682" s="1024"/>
      <c r="C5682" s="1027"/>
      <c r="D5682" s="1030"/>
      <c r="E5682" s="196" t="s">
        <v>243</v>
      </c>
      <c r="F5682" s="537"/>
      <c r="G5682" s="351">
        <f>D5680*F5682</f>
        <v>0</v>
      </c>
      <c r="H5682" s="463"/>
      <c r="I5682" s="354">
        <f>D5680*F5682*H5682</f>
        <v>0</v>
      </c>
      <c r="J5682" s="1033"/>
    </row>
    <row r="5683" spans="2:10" s="115" customFormat="1" ht="15.95" hidden="1" customHeight="1">
      <c r="B5683" s="1024"/>
      <c r="C5683" s="1027"/>
      <c r="D5683" s="1030"/>
      <c r="E5683" s="196" t="s">
        <v>260</v>
      </c>
      <c r="F5683" s="537"/>
      <c r="G5683" s="351">
        <f>D5680*F5683</f>
        <v>0</v>
      </c>
      <c r="H5683" s="463"/>
      <c r="I5683" s="354">
        <f>D5680*F5683*H5683</f>
        <v>0</v>
      </c>
      <c r="J5683" s="1033"/>
    </row>
    <row r="5684" spans="2:10" s="115" customFormat="1" ht="15.95" hidden="1" customHeight="1">
      <c r="B5684" s="1024"/>
      <c r="C5684" s="1027"/>
      <c r="D5684" s="1030"/>
      <c r="E5684" s="196" t="s">
        <v>261</v>
      </c>
      <c r="F5684" s="537"/>
      <c r="G5684" s="351">
        <f>D5680*F5684</f>
        <v>0</v>
      </c>
      <c r="H5684" s="463"/>
      <c r="I5684" s="354">
        <f>D5680*F5684*H5684</f>
        <v>0</v>
      </c>
      <c r="J5684" s="1033"/>
    </row>
    <row r="5685" spans="2:10" s="115" customFormat="1" ht="15.95" hidden="1" customHeight="1">
      <c r="B5685" s="1025"/>
      <c r="C5685" s="1028"/>
      <c r="D5685" s="1031"/>
      <c r="E5685" s="196" t="s">
        <v>126</v>
      </c>
      <c r="F5685" s="537"/>
      <c r="G5685" s="351">
        <f>D5680*F5685</f>
        <v>0</v>
      </c>
      <c r="H5685" s="463"/>
      <c r="I5685" s="354">
        <f>D5680*F5685*H5685</f>
        <v>0</v>
      </c>
      <c r="J5685" s="1034"/>
    </row>
    <row r="5686" spans="2:10" s="115" customFormat="1" ht="15.95" hidden="1" customHeight="1">
      <c r="B5686" s="1023">
        <v>947</v>
      </c>
      <c r="C5686" s="1026"/>
      <c r="D5686" s="1029"/>
      <c r="E5686" s="196" t="s">
        <v>128</v>
      </c>
      <c r="F5686" s="537"/>
      <c r="G5686" s="351">
        <f>D5686*F5686</f>
        <v>0</v>
      </c>
      <c r="H5686" s="463"/>
      <c r="I5686" s="354">
        <f t="shared" ref="I5686" si="1676">D5686*F5686*H5686</f>
        <v>0</v>
      </c>
      <c r="J5686" s="1032">
        <f>SUM(I5686:I5691)</f>
        <v>0</v>
      </c>
    </row>
    <row r="5687" spans="2:10" s="115" customFormat="1" ht="15.95" hidden="1" customHeight="1">
      <c r="B5687" s="1024"/>
      <c r="C5687" s="1027"/>
      <c r="D5687" s="1030"/>
      <c r="E5687" s="196" t="s">
        <v>259</v>
      </c>
      <c r="F5687" s="537"/>
      <c r="G5687" s="351">
        <f>D5686*F5687</f>
        <v>0</v>
      </c>
      <c r="H5687" s="463"/>
      <c r="I5687" s="354">
        <f t="shared" ref="I5687" si="1677">D5686*F5687*H5687</f>
        <v>0</v>
      </c>
      <c r="J5687" s="1033"/>
    </row>
    <row r="5688" spans="2:10" s="115" customFormat="1" ht="15.95" hidden="1" customHeight="1">
      <c r="B5688" s="1024"/>
      <c r="C5688" s="1027"/>
      <c r="D5688" s="1030"/>
      <c r="E5688" s="196" t="s">
        <v>243</v>
      </c>
      <c r="F5688" s="537"/>
      <c r="G5688" s="351">
        <f>D5686*F5688</f>
        <v>0</v>
      </c>
      <c r="H5688" s="463"/>
      <c r="I5688" s="354">
        <f>D5686*F5688*H5688</f>
        <v>0</v>
      </c>
      <c r="J5688" s="1033"/>
    </row>
    <row r="5689" spans="2:10" s="115" customFormat="1" ht="15.95" hidden="1" customHeight="1">
      <c r="B5689" s="1024"/>
      <c r="C5689" s="1027"/>
      <c r="D5689" s="1030"/>
      <c r="E5689" s="196" t="s">
        <v>260</v>
      </c>
      <c r="F5689" s="537"/>
      <c r="G5689" s="351">
        <f>D5686*F5689</f>
        <v>0</v>
      </c>
      <c r="H5689" s="463"/>
      <c r="I5689" s="354">
        <f>D5686*F5689*H5689</f>
        <v>0</v>
      </c>
      <c r="J5689" s="1033"/>
    </row>
    <row r="5690" spans="2:10" s="115" customFormat="1" ht="15.95" hidden="1" customHeight="1">
      <c r="B5690" s="1024"/>
      <c r="C5690" s="1027"/>
      <c r="D5690" s="1030"/>
      <c r="E5690" s="196" t="s">
        <v>261</v>
      </c>
      <c r="F5690" s="537"/>
      <c r="G5690" s="351">
        <f>D5686*F5690</f>
        <v>0</v>
      </c>
      <c r="H5690" s="463"/>
      <c r="I5690" s="354">
        <f>D5686*F5690*H5690</f>
        <v>0</v>
      </c>
      <c r="J5690" s="1033"/>
    </row>
    <row r="5691" spans="2:10" s="115" customFormat="1" ht="15.95" hidden="1" customHeight="1">
      <c r="B5691" s="1025"/>
      <c r="C5691" s="1028"/>
      <c r="D5691" s="1031"/>
      <c r="E5691" s="196" t="s">
        <v>126</v>
      </c>
      <c r="F5691" s="537"/>
      <c r="G5691" s="351">
        <f>D5686*F5691</f>
        <v>0</v>
      </c>
      <c r="H5691" s="463"/>
      <c r="I5691" s="354">
        <f>D5686*F5691*H5691</f>
        <v>0</v>
      </c>
      <c r="J5691" s="1034"/>
    </row>
    <row r="5692" spans="2:10" s="115" customFormat="1" ht="15.95" hidden="1" customHeight="1">
      <c r="B5692" s="1023">
        <v>948</v>
      </c>
      <c r="C5692" s="1026"/>
      <c r="D5692" s="1029"/>
      <c r="E5692" s="196" t="s">
        <v>128</v>
      </c>
      <c r="F5692" s="537"/>
      <c r="G5692" s="351">
        <f>D5692*F5692</f>
        <v>0</v>
      </c>
      <c r="H5692" s="463"/>
      <c r="I5692" s="354">
        <f t="shared" ref="I5692" si="1678">D5692*F5692*H5692</f>
        <v>0</v>
      </c>
      <c r="J5692" s="1032">
        <f>SUM(I5692:I5697)</f>
        <v>0</v>
      </c>
    </row>
    <row r="5693" spans="2:10" s="115" customFormat="1" ht="15.95" hidden="1" customHeight="1">
      <c r="B5693" s="1024"/>
      <c r="C5693" s="1027"/>
      <c r="D5693" s="1030"/>
      <c r="E5693" s="196" t="s">
        <v>259</v>
      </c>
      <c r="F5693" s="537"/>
      <c r="G5693" s="351">
        <f>D5692*F5693</f>
        <v>0</v>
      </c>
      <c r="H5693" s="463"/>
      <c r="I5693" s="354">
        <f t="shared" ref="I5693" si="1679">D5692*F5693*H5693</f>
        <v>0</v>
      </c>
      <c r="J5693" s="1033"/>
    </row>
    <row r="5694" spans="2:10" s="115" customFormat="1" ht="15.95" hidden="1" customHeight="1">
      <c r="B5694" s="1024"/>
      <c r="C5694" s="1027"/>
      <c r="D5694" s="1030"/>
      <c r="E5694" s="196" t="s">
        <v>243</v>
      </c>
      <c r="F5694" s="537"/>
      <c r="G5694" s="351">
        <f>D5692*F5694</f>
        <v>0</v>
      </c>
      <c r="H5694" s="463"/>
      <c r="I5694" s="354">
        <f>D5692*F5694*H5694</f>
        <v>0</v>
      </c>
      <c r="J5694" s="1033"/>
    </row>
    <row r="5695" spans="2:10" s="115" customFormat="1" ht="15.95" hidden="1" customHeight="1">
      <c r="B5695" s="1024"/>
      <c r="C5695" s="1027"/>
      <c r="D5695" s="1030"/>
      <c r="E5695" s="196" t="s">
        <v>260</v>
      </c>
      <c r="F5695" s="537"/>
      <c r="G5695" s="351">
        <f>D5692*F5695</f>
        <v>0</v>
      </c>
      <c r="H5695" s="463"/>
      <c r="I5695" s="354">
        <f>D5692*F5695*H5695</f>
        <v>0</v>
      </c>
      <c r="J5695" s="1033"/>
    </row>
    <row r="5696" spans="2:10" s="115" customFormat="1" ht="15.95" hidden="1" customHeight="1">
      <c r="B5696" s="1024"/>
      <c r="C5696" s="1027"/>
      <c r="D5696" s="1030"/>
      <c r="E5696" s="196" t="s">
        <v>261</v>
      </c>
      <c r="F5696" s="537"/>
      <c r="G5696" s="351">
        <f>D5692*F5696</f>
        <v>0</v>
      </c>
      <c r="H5696" s="463"/>
      <c r="I5696" s="354">
        <f>D5692*F5696*H5696</f>
        <v>0</v>
      </c>
      <c r="J5696" s="1033"/>
    </row>
    <row r="5697" spans="2:10" s="115" customFormat="1" ht="15.95" hidden="1" customHeight="1">
      <c r="B5697" s="1025"/>
      <c r="C5697" s="1028"/>
      <c r="D5697" s="1031"/>
      <c r="E5697" s="196" t="s">
        <v>126</v>
      </c>
      <c r="F5697" s="537"/>
      <c r="G5697" s="351">
        <f>D5692*F5697</f>
        <v>0</v>
      </c>
      <c r="H5697" s="463"/>
      <c r="I5697" s="354">
        <f>D5692*F5697*H5697</f>
        <v>0</v>
      </c>
      <c r="J5697" s="1034"/>
    </row>
    <row r="5698" spans="2:10" s="115" customFormat="1" ht="15.95" hidden="1" customHeight="1">
      <c r="B5698" s="1023">
        <v>949</v>
      </c>
      <c r="C5698" s="1026"/>
      <c r="D5698" s="1029"/>
      <c r="E5698" s="196" t="s">
        <v>128</v>
      </c>
      <c r="F5698" s="537"/>
      <c r="G5698" s="351">
        <f>D5698*F5698</f>
        <v>0</v>
      </c>
      <c r="H5698" s="463"/>
      <c r="I5698" s="354">
        <f t="shared" ref="I5698" si="1680">D5698*F5698*H5698</f>
        <v>0</v>
      </c>
      <c r="J5698" s="1032">
        <f>SUM(I5698:I5703)</f>
        <v>0</v>
      </c>
    </row>
    <row r="5699" spans="2:10" s="115" customFormat="1" ht="15.95" hidden="1" customHeight="1">
      <c r="B5699" s="1024"/>
      <c r="C5699" s="1027"/>
      <c r="D5699" s="1030"/>
      <c r="E5699" s="196" t="s">
        <v>259</v>
      </c>
      <c r="F5699" s="537"/>
      <c r="G5699" s="351">
        <f>D5698*F5699</f>
        <v>0</v>
      </c>
      <c r="H5699" s="463"/>
      <c r="I5699" s="354">
        <f t="shared" ref="I5699" si="1681">D5698*F5699*H5699</f>
        <v>0</v>
      </c>
      <c r="J5699" s="1033"/>
    </row>
    <row r="5700" spans="2:10" s="115" customFormat="1" ht="15.95" hidden="1" customHeight="1">
      <c r="B5700" s="1024"/>
      <c r="C5700" s="1027"/>
      <c r="D5700" s="1030"/>
      <c r="E5700" s="196" t="s">
        <v>243</v>
      </c>
      <c r="F5700" s="537"/>
      <c r="G5700" s="351">
        <f>D5698*F5700</f>
        <v>0</v>
      </c>
      <c r="H5700" s="463"/>
      <c r="I5700" s="354">
        <f>D5698*F5700*H5700</f>
        <v>0</v>
      </c>
      <c r="J5700" s="1033"/>
    </row>
    <row r="5701" spans="2:10" s="115" customFormat="1" ht="15.95" hidden="1" customHeight="1">
      <c r="B5701" s="1024"/>
      <c r="C5701" s="1027"/>
      <c r="D5701" s="1030"/>
      <c r="E5701" s="196" t="s">
        <v>260</v>
      </c>
      <c r="F5701" s="537"/>
      <c r="G5701" s="351">
        <f>D5698*F5701</f>
        <v>0</v>
      </c>
      <c r="H5701" s="463"/>
      <c r="I5701" s="354">
        <f>D5698*F5701*H5701</f>
        <v>0</v>
      </c>
      <c r="J5701" s="1033"/>
    </row>
    <row r="5702" spans="2:10" s="115" customFormat="1" ht="15.95" hidden="1" customHeight="1">
      <c r="B5702" s="1024"/>
      <c r="C5702" s="1027"/>
      <c r="D5702" s="1030"/>
      <c r="E5702" s="196" t="s">
        <v>261</v>
      </c>
      <c r="F5702" s="537"/>
      <c r="G5702" s="351">
        <f>D5698*F5702</f>
        <v>0</v>
      </c>
      <c r="H5702" s="463"/>
      <c r="I5702" s="354">
        <f>D5698*F5702*H5702</f>
        <v>0</v>
      </c>
      <c r="J5702" s="1033"/>
    </row>
    <row r="5703" spans="2:10" s="115" customFormat="1" ht="15.95" hidden="1" customHeight="1">
      <c r="B5703" s="1025"/>
      <c r="C5703" s="1028"/>
      <c r="D5703" s="1031"/>
      <c r="E5703" s="196" t="s">
        <v>126</v>
      </c>
      <c r="F5703" s="537"/>
      <c r="G5703" s="351">
        <f>D5698*F5703</f>
        <v>0</v>
      </c>
      <c r="H5703" s="463"/>
      <c r="I5703" s="354">
        <f>D5698*F5703*H5703</f>
        <v>0</v>
      </c>
      <c r="J5703" s="1034"/>
    </row>
    <row r="5704" spans="2:10" s="115" customFormat="1" ht="15.95" hidden="1" customHeight="1">
      <c r="B5704" s="1023">
        <v>950</v>
      </c>
      <c r="C5704" s="1026"/>
      <c r="D5704" s="1029"/>
      <c r="E5704" s="196" t="s">
        <v>128</v>
      </c>
      <c r="F5704" s="537"/>
      <c r="G5704" s="351">
        <f>D5704*F5704</f>
        <v>0</v>
      </c>
      <c r="H5704" s="463"/>
      <c r="I5704" s="354">
        <f t="shared" ref="I5704" si="1682">D5704*F5704*H5704</f>
        <v>0</v>
      </c>
      <c r="J5704" s="1032">
        <f>SUM(I5704:I5709)</f>
        <v>0</v>
      </c>
    </row>
    <row r="5705" spans="2:10" s="115" customFormat="1" ht="15.95" hidden="1" customHeight="1">
      <c r="B5705" s="1024"/>
      <c r="C5705" s="1027"/>
      <c r="D5705" s="1030"/>
      <c r="E5705" s="196" t="s">
        <v>259</v>
      </c>
      <c r="F5705" s="537"/>
      <c r="G5705" s="351">
        <f>D5704*F5705</f>
        <v>0</v>
      </c>
      <c r="H5705" s="463"/>
      <c r="I5705" s="354">
        <f t="shared" ref="I5705" si="1683">D5704*F5705*H5705</f>
        <v>0</v>
      </c>
      <c r="J5705" s="1033"/>
    </row>
    <row r="5706" spans="2:10" s="115" customFormat="1" ht="15.95" hidden="1" customHeight="1">
      <c r="B5706" s="1024"/>
      <c r="C5706" s="1027"/>
      <c r="D5706" s="1030"/>
      <c r="E5706" s="196" t="s">
        <v>243</v>
      </c>
      <c r="F5706" s="537"/>
      <c r="G5706" s="351">
        <f>D5704*F5706</f>
        <v>0</v>
      </c>
      <c r="H5706" s="463"/>
      <c r="I5706" s="354">
        <f>D5704*F5706*H5706</f>
        <v>0</v>
      </c>
      <c r="J5706" s="1033"/>
    </row>
    <row r="5707" spans="2:10" s="115" customFormat="1" ht="15.95" hidden="1" customHeight="1">
      <c r="B5707" s="1024"/>
      <c r="C5707" s="1027"/>
      <c r="D5707" s="1030"/>
      <c r="E5707" s="196" t="s">
        <v>260</v>
      </c>
      <c r="F5707" s="537"/>
      <c r="G5707" s="351">
        <f>D5704*F5707</f>
        <v>0</v>
      </c>
      <c r="H5707" s="463"/>
      <c r="I5707" s="354">
        <f>D5704*F5707*H5707</f>
        <v>0</v>
      </c>
      <c r="J5707" s="1033"/>
    </row>
    <row r="5708" spans="2:10" s="115" customFormat="1" ht="15.95" hidden="1" customHeight="1">
      <c r="B5708" s="1024"/>
      <c r="C5708" s="1027"/>
      <c r="D5708" s="1030"/>
      <c r="E5708" s="196" t="s">
        <v>261</v>
      </c>
      <c r="F5708" s="537"/>
      <c r="G5708" s="351">
        <f>D5704*F5708</f>
        <v>0</v>
      </c>
      <c r="H5708" s="463"/>
      <c r="I5708" s="354">
        <f>D5704*F5708*H5708</f>
        <v>0</v>
      </c>
      <c r="J5708" s="1033"/>
    </row>
    <row r="5709" spans="2:10" s="115" customFormat="1" ht="15.95" hidden="1" customHeight="1">
      <c r="B5709" s="1025"/>
      <c r="C5709" s="1028"/>
      <c r="D5709" s="1031"/>
      <c r="E5709" s="196" t="s">
        <v>126</v>
      </c>
      <c r="F5709" s="537"/>
      <c r="G5709" s="351">
        <f>D5704*F5709</f>
        <v>0</v>
      </c>
      <c r="H5709" s="463"/>
      <c r="I5709" s="354">
        <f>D5704*F5709*H5709</f>
        <v>0</v>
      </c>
      <c r="J5709" s="1034"/>
    </row>
    <row r="5710" spans="2:10" s="115" customFormat="1" ht="15.95" hidden="1" customHeight="1">
      <c r="B5710" s="1023">
        <v>951</v>
      </c>
      <c r="C5710" s="1026"/>
      <c r="D5710" s="1029"/>
      <c r="E5710" s="196" t="s">
        <v>128</v>
      </c>
      <c r="F5710" s="537"/>
      <c r="G5710" s="351">
        <f>D5710*F5710</f>
        <v>0</v>
      </c>
      <c r="H5710" s="463"/>
      <c r="I5710" s="354">
        <f t="shared" ref="I5710" si="1684">D5710*F5710*H5710</f>
        <v>0</v>
      </c>
      <c r="J5710" s="1032">
        <f>SUM(I5710:I5715)</f>
        <v>0</v>
      </c>
    </row>
    <row r="5711" spans="2:10" s="115" customFormat="1" ht="15.95" hidden="1" customHeight="1">
      <c r="B5711" s="1024"/>
      <c r="C5711" s="1027"/>
      <c r="D5711" s="1030"/>
      <c r="E5711" s="196" t="s">
        <v>259</v>
      </c>
      <c r="F5711" s="537"/>
      <c r="G5711" s="351">
        <f>D5710*F5711</f>
        <v>0</v>
      </c>
      <c r="H5711" s="463"/>
      <c r="I5711" s="354">
        <f t="shared" ref="I5711" si="1685">D5710*F5711*H5711</f>
        <v>0</v>
      </c>
      <c r="J5711" s="1033"/>
    </row>
    <row r="5712" spans="2:10" s="115" customFormat="1" ht="15.95" hidden="1" customHeight="1">
      <c r="B5712" s="1024"/>
      <c r="C5712" s="1027"/>
      <c r="D5712" s="1030"/>
      <c r="E5712" s="196" t="s">
        <v>243</v>
      </c>
      <c r="F5712" s="537"/>
      <c r="G5712" s="351">
        <f>D5710*F5712</f>
        <v>0</v>
      </c>
      <c r="H5712" s="463"/>
      <c r="I5712" s="354">
        <f>D5710*F5712*H5712</f>
        <v>0</v>
      </c>
      <c r="J5712" s="1033"/>
    </row>
    <row r="5713" spans="2:10" s="115" customFormat="1" ht="15.95" hidden="1" customHeight="1">
      <c r="B5713" s="1024"/>
      <c r="C5713" s="1027"/>
      <c r="D5713" s="1030"/>
      <c r="E5713" s="196" t="s">
        <v>260</v>
      </c>
      <c r="F5713" s="537"/>
      <c r="G5713" s="351">
        <f>D5710*F5713</f>
        <v>0</v>
      </c>
      <c r="H5713" s="463"/>
      <c r="I5713" s="354">
        <f>D5710*F5713*H5713</f>
        <v>0</v>
      </c>
      <c r="J5713" s="1033"/>
    </row>
    <row r="5714" spans="2:10" s="115" customFormat="1" ht="15.95" hidden="1" customHeight="1">
      <c r="B5714" s="1024"/>
      <c r="C5714" s="1027"/>
      <c r="D5714" s="1030"/>
      <c r="E5714" s="196" t="s">
        <v>261</v>
      </c>
      <c r="F5714" s="537"/>
      <c r="G5714" s="351">
        <f>D5710*F5714</f>
        <v>0</v>
      </c>
      <c r="H5714" s="463"/>
      <c r="I5714" s="354">
        <f>D5710*F5714*H5714</f>
        <v>0</v>
      </c>
      <c r="J5714" s="1033"/>
    </row>
    <row r="5715" spans="2:10" s="115" customFormat="1" ht="15.95" hidden="1" customHeight="1">
      <c r="B5715" s="1025"/>
      <c r="C5715" s="1028"/>
      <c r="D5715" s="1031"/>
      <c r="E5715" s="196" t="s">
        <v>126</v>
      </c>
      <c r="F5715" s="537"/>
      <c r="G5715" s="351">
        <f>D5710*F5715</f>
        <v>0</v>
      </c>
      <c r="H5715" s="463"/>
      <c r="I5715" s="354">
        <f>D5710*F5715*H5715</f>
        <v>0</v>
      </c>
      <c r="J5715" s="1034"/>
    </row>
    <row r="5716" spans="2:10" s="115" customFormat="1" ht="15.95" hidden="1" customHeight="1">
      <c r="B5716" s="1023">
        <v>952</v>
      </c>
      <c r="C5716" s="1026"/>
      <c r="D5716" s="1029"/>
      <c r="E5716" s="196" t="s">
        <v>128</v>
      </c>
      <c r="F5716" s="537"/>
      <c r="G5716" s="351">
        <f>D5716*F5716</f>
        <v>0</v>
      </c>
      <c r="H5716" s="463"/>
      <c r="I5716" s="354">
        <f t="shared" ref="I5716" si="1686">D5716*F5716*H5716</f>
        <v>0</v>
      </c>
      <c r="J5716" s="1032">
        <f>SUM(I5716:I5721)</f>
        <v>0</v>
      </c>
    </row>
    <row r="5717" spans="2:10" s="115" customFormat="1" ht="15.95" hidden="1" customHeight="1">
      <c r="B5717" s="1024"/>
      <c r="C5717" s="1027"/>
      <c r="D5717" s="1030"/>
      <c r="E5717" s="196" t="s">
        <v>259</v>
      </c>
      <c r="F5717" s="537"/>
      <c r="G5717" s="351">
        <f>D5716*F5717</f>
        <v>0</v>
      </c>
      <c r="H5717" s="463"/>
      <c r="I5717" s="354">
        <f t="shared" ref="I5717" si="1687">D5716*F5717*H5717</f>
        <v>0</v>
      </c>
      <c r="J5717" s="1033"/>
    </row>
    <row r="5718" spans="2:10" s="115" customFormat="1" ht="15.95" hidden="1" customHeight="1">
      <c r="B5718" s="1024"/>
      <c r="C5718" s="1027"/>
      <c r="D5718" s="1030"/>
      <c r="E5718" s="196" t="s">
        <v>243</v>
      </c>
      <c r="F5718" s="537"/>
      <c r="G5718" s="351">
        <f>D5716*F5718</f>
        <v>0</v>
      </c>
      <c r="H5718" s="463"/>
      <c r="I5718" s="354">
        <f>D5716*F5718*H5718</f>
        <v>0</v>
      </c>
      <c r="J5718" s="1033"/>
    </row>
    <row r="5719" spans="2:10" s="115" customFormat="1" ht="15.95" hidden="1" customHeight="1">
      <c r="B5719" s="1024"/>
      <c r="C5719" s="1027"/>
      <c r="D5719" s="1030"/>
      <c r="E5719" s="196" t="s">
        <v>260</v>
      </c>
      <c r="F5719" s="537"/>
      <c r="G5719" s="351">
        <f>D5716*F5719</f>
        <v>0</v>
      </c>
      <c r="H5719" s="463"/>
      <c r="I5719" s="354">
        <f>D5716*F5719*H5719</f>
        <v>0</v>
      </c>
      <c r="J5719" s="1033"/>
    </row>
    <row r="5720" spans="2:10" s="115" customFormat="1" ht="15.95" hidden="1" customHeight="1">
      <c r="B5720" s="1024"/>
      <c r="C5720" s="1027"/>
      <c r="D5720" s="1030"/>
      <c r="E5720" s="196" t="s">
        <v>261</v>
      </c>
      <c r="F5720" s="537"/>
      <c r="G5720" s="351">
        <f>D5716*F5720</f>
        <v>0</v>
      </c>
      <c r="H5720" s="463"/>
      <c r="I5720" s="354">
        <f>D5716*F5720*H5720</f>
        <v>0</v>
      </c>
      <c r="J5720" s="1033"/>
    </row>
    <row r="5721" spans="2:10" s="115" customFormat="1" ht="15.95" hidden="1" customHeight="1">
      <c r="B5721" s="1025"/>
      <c r="C5721" s="1028"/>
      <c r="D5721" s="1031"/>
      <c r="E5721" s="196" t="s">
        <v>126</v>
      </c>
      <c r="F5721" s="537"/>
      <c r="G5721" s="351">
        <f>D5716*F5721</f>
        <v>0</v>
      </c>
      <c r="H5721" s="463"/>
      <c r="I5721" s="354">
        <f>D5716*F5721*H5721</f>
        <v>0</v>
      </c>
      <c r="J5721" s="1034"/>
    </row>
    <row r="5722" spans="2:10" s="115" customFormat="1" ht="15.95" hidden="1" customHeight="1">
      <c r="B5722" s="1023">
        <v>953</v>
      </c>
      <c r="C5722" s="1026"/>
      <c r="D5722" s="1029"/>
      <c r="E5722" s="196" t="s">
        <v>128</v>
      </c>
      <c r="F5722" s="537"/>
      <c r="G5722" s="351">
        <f>D5722*F5722</f>
        <v>0</v>
      </c>
      <c r="H5722" s="463"/>
      <c r="I5722" s="354">
        <f t="shared" ref="I5722" si="1688">D5722*F5722*H5722</f>
        <v>0</v>
      </c>
      <c r="J5722" s="1032">
        <f>SUM(I5722:I5727)</f>
        <v>0</v>
      </c>
    </row>
    <row r="5723" spans="2:10" s="115" customFormat="1" ht="15.95" hidden="1" customHeight="1">
      <c r="B5723" s="1024"/>
      <c r="C5723" s="1027"/>
      <c r="D5723" s="1030"/>
      <c r="E5723" s="196" t="s">
        <v>259</v>
      </c>
      <c r="F5723" s="537"/>
      <c r="G5723" s="351">
        <f>D5722*F5723</f>
        <v>0</v>
      </c>
      <c r="H5723" s="463"/>
      <c r="I5723" s="354">
        <f t="shared" ref="I5723" si="1689">D5722*F5723*H5723</f>
        <v>0</v>
      </c>
      <c r="J5723" s="1033"/>
    </row>
    <row r="5724" spans="2:10" s="115" customFormat="1" ht="15.95" hidden="1" customHeight="1">
      <c r="B5724" s="1024"/>
      <c r="C5724" s="1027"/>
      <c r="D5724" s="1030"/>
      <c r="E5724" s="196" t="s">
        <v>243</v>
      </c>
      <c r="F5724" s="537"/>
      <c r="G5724" s="351">
        <f>D5722*F5724</f>
        <v>0</v>
      </c>
      <c r="H5724" s="463"/>
      <c r="I5724" s="354">
        <f>D5722*F5724*H5724</f>
        <v>0</v>
      </c>
      <c r="J5724" s="1033"/>
    </row>
    <row r="5725" spans="2:10" s="115" customFormat="1" ht="15.95" hidden="1" customHeight="1">
      <c r="B5725" s="1024"/>
      <c r="C5725" s="1027"/>
      <c r="D5725" s="1030"/>
      <c r="E5725" s="196" t="s">
        <v>260</v>
      </c>
      <c r="F5725" s="537"/>
      <c r="G5725" s="351">
        <f>D5722*F5725</f>
        <v>0</v>
      </c>
      <c r="H5725" s="463"/>
      <c r="I5725" s="354">
        <f>D5722*F5725*H5725</f>
        <v>0</v>
      </c>
      <c r="J5725" s="1033"/>
    </row>
    <row r="5726" spans="2:10" s="115" customFormat="1" ht="15.95" hidden="1" customHeight="1">
      <c r="B5726" s="1024"/>
      <c r="C5726" s="1027"/>
      <c r="D5726" s="1030"/>
      <c r="E5726" s="196" t="s">
        <v>261</v>
      </c>
      <c r="F5726" s="537"/>
      <c r="G5726" s="351">
        <f>D5722*F5726</f>
        <v>0</v>
      </c>
      <c r="H5726" s="463"/>
      <c r="I5726" s="354">
        <f>D5722*F5726*H5726</f>
        <v>0</v>
      </c>
      <c r="J5726" s="1033"/>
    </row>
    <row r="5727" spans="2:10" s="115" customFormat="1" ht="15.95" hidden="1" customHeight="1">
      <c r="B5727" s="1025"/>
      <c r="C5727" s="1028"/>
      <c r="D5727" s="1031"/>
      <c r="E5727" s="196" t="s">
        <v>126</v>
      </c>
      <c r="F5727" s="537"/>
      <c r="G5727" s="351">
        <f>D5722*F5727</f>
        <v>0</v>
      </c>
      <c r="H5727" s="463"/>
      <c r="I5727" s="354">
        <f>D5722*F5727*H5727</f>
        <v>0</v>
      </c>
      <c r="J5727" s="1034"/>
    </row>
    <row r="5728" spans="2:10" s="115" customFormat="1" ht="15.95" hidden="1" customHeight="1">
      <c r="B5728" s="1023">
        <v>954</v>
      </c>
      <c r="C5728" s="1026"/>
      <c r="D5728" s="1029"/>
      <c r="E5728" s="196" t="s">
        <v>128</v>
      </c>
      <c r="F5728" s="537"/>
      <c r="G5728" s="351">
        <f>D5728*F5728</f>
        <v>0</v>
      </c>
      <c r="H5728" s="463"/>
      <c r="I5728" s="354">
        <f t="shared" ref="I5728" si="1690">D5728*F5728*H5728</f>
        <v>0</v>
      </c>
      <c r="J5728" s="1032">
        <f>SUM(I5728:I5733)</f>
        <v>0</v>
      </c>
    </row>
    <row r="5729" spans="2:10" s="115" customFormat="1" ht="15.95" hidden="1" customHeight="1">
      <c r="B5729" s="1024"/>
      <c r="C5729" s="1027"/>
      <c r="D5729" s="1030"/>
      <c r="E5729" s="196" t="s">
        <v>259</v>
      </c>
      <c r="F5729" s="537"/>
      <c r="G5729" s="351">
        <f>D5728*F5729</f>
        <v>0</v>
      </c>
      <c r="H5729" s="463"/>
      <c r="I5729" s="354">
        <f t="shared" ref="I5729" si="1691">D5728*F5729*H5729</f>
        <v>0</v>
      </c>
      <c r="J5729" s="1033"/>
    </row>
    <row r="5730" spans="2:10" s="115" customFormat="1" ht="15.95" hidden="1" customHeight="1">
      <c r="B5730" s="1024"/>
      <c r="C5730" s="1027"/>
      <c r="D5730" s="1030"/>
      <c r="E5730" s="196" t="s">
        <v>243</v>
      </c>
      <c r="F5730" s="537"/>
      <c r="G5730" s="351">
        <f>D5728*F5730</f>
        <v>0</v>
      </c>
      <c r="H5730" s="463"/>
      <c r="I5730" s="354">
        <f>D5728*F5730*H5730</f>
        <v>0</v>
      </c>
      <c r="J5730" s="1033"/>
    </row>
    <row r="5731" spans="2:10" s="115" customFormat="1" ht="15.95" hidden="1" customHeight="1">
      <c r="B5731" s="1024"/>
      <c r="C5731" s="1027"/>
      <c r="D5731" s="1030"/>
      <c r="E5731" s="196" t="s">
        <v>260</v>
      </c>
      <c r="F5731" s="537"/>
      <c r="G5731" s="351">
        <f>D5728*F5731</f>
        <v>0</v>
      </c>
      <c r="H5731" s="463"/>
      <c r="I5731" s="354">
        <f>D5728*F5731*H5731</f>
        <v>0</v>
      </c>
      <c r="J5731" s="1033"/>
    </row>
    <row r="5732" spans="2:10" s="115" customFormat="1" ht="15.95" hidden="1" customHeight="1">
      <c r="B5732" s="1024"/>
      <c r="C5732" s="1027"/>
      <c r="D5732" s="1030"/>
      <c r="E5732" s="196" t="s">
        <v>261</v>
      </c>
      <c r="F5732" s="537"/>
      <c r="G5732" s="351">
        <f>D5728*F5732</f>
        <v>0</v>
      </c>
      <c r="H5732" s="463"/>
      <c r="I5732" s="354">
        <f>D5728*F5732*H5732</f>
        <v>0</v>
      </c>
      <c r="J5732" s="1033"/>
    </row>
    <row r="5733" spans="2:10" s="115" customFormat="1" ht="15.95" hidden="1" customHeight="1">
      <c r="B5733" s="1025"/>
      <c r="C5733" s="1028"/>
      <c r="D5733" s="1031"/>
      <c r="E5733" s="196" t="s">
        <v>126</v>
      </c>
      <c r="F5733" s="537"/>
      <c r="G5733" s="351">
        <f>D5728*F5733</f>
        <v>0</v>
      </c>
      <c r="H5733" s="463"/>
      <c r="I5733" s="354">
        <f>D5728*F5733*H5733</f>
        <v>0</v>
      </c>
      <c r="J5733" s="1034"/>
    </row>
    <row r="5734" spans="2:10" s="115" customFormat="1" ht="15.95" hidden="1" customHeight="1">
      <c r="B5734" s="1023">
        <v>955</v>
      </c>
      <c r="C5734" s="1026"/>
      <c r="D5734" s="1029"/>
      <c r="E5734" s="196" t="s">
        <v>128</v>
      </c>
      <c r="F5734" s="537"/>
      <c r="G5734" s="351">
        <f>D5734*F5734</f>
        <v>0</v>
      </c>
      <c r="H5734" s="463"/>
      <c r="I5734" s="354">
        <f t="shared" ref="I5734" si="1692">D5734*F5734*H5734</f>
        <v>0</v>
      </c>
      <c r="J5734" s="1032">
        <f>SUM(I5734:I5739)</f>
        <v>0</v>
      </c>
    </row>
    <row r="5735" spans="2:10" s="115" customFormat="1" ht="15.95" hidden="1" customHeight="1">
      <c r="B5735" s="1024"/>
      <c r="C5735" s="1027"/>
      <c r="D5735" s="1030"/>
      <c r="E5735" s="196" t="s">
        <v>259</v>
      </c>
      <c r="F5735" s="537"/>
      <c r="G5735" s="351">
        <f>D5734*F5735</f>
        <v>0</v>
      </c>
      <c r="H5735" s="463"/>
      <c r="I5735" s="354">
        <f t="shared" ref="I5735" si="1693">D5734*F5735*H5735</f>
        <v>0</v>
      </c>
      <c r="J5735" s="1033"/>
    </row>
    <row r="5736" spans="2:10" s="115" customFormat="1" ht="15.95" hidden="1" customHeight="1">
      <c r="B5736" s="1024"/>
      <c r="C5736" s="1027"/>
      <c r="D5736" s="1030"/>
      <c r="E5736" s="196" t="s">
        <v>243</v>
      </c>
      <c r="F5736" s="537"/>
      <c r="G5736" s="351">
        <f>D5734*F5736</f>
        <v>0</v>
      </c>
      <c r="H5736" s="463"/>
      <c r="I5736" s="354">
        <f>D5734*F5736*H5736</f>
        <v>0</v>
      </c>
      <c r="J5736" s="1033"/>
    </row>
    <row r="5737" spans="2:10" s="115" customFormat="1" ht="15.95" hidden="1" customHeight="1">
      <c r="B5737" s="1024"/>
      <c r="C5737" s="1027"/>
      <c r="D5737" s="1030"/>
      <c r="E5737" s="196" t="s">
        <v>260</v>
      </c>
      <c r="F5737" s="537"/>
      <c r="G5737" s="351">
        <f>D5734*F5737</f>
        <v>0</v>
      </c>
      <c r="H5737" s="463"/>
      <c r="I5737" s="354">
        <f>D5734*F5737*H5737</f>
        <v>0</v>
      </c>
      <c r="J5737" s="1033"/>
    </row>
    <row r="5738" spans="2:10" s="115" customFormat="1" ht="15.95" hidden="1" customHeight="1">
      <c r="B5738" s="1024"/>
      <c r="C5738" s="1027"/>
      <c r="D5738" s="1030"/>
      <c r="E5738" s="196" t="s">
        <v>261</v>
      </c>
      <c r="F5738" s="537"/>
      <c r="G5738" s="351">
        <f>D5734*F5738</f>
        <v>0</v>
      </c>
      <c r="H5738" s="463"/>
      <c r="I5738" s="354">
        <f>D5734*F5738*H5738</f>
        <v>0</v>
      </c>
      <c r="J5738" s="1033"/>
    </row>
    <row r="5739" spans="2:10" s="115" customFormat="1" ht="15.95" hidden="1" customHeight="1">
      <c r="B5739" s="1025"/>
      <c r="C5739" s="1028"/>
      <c r="D5739" s="1031"/>
      <c r="E5739" s="196" t="s">
        <v>126</v>
      </c>
      <c r="F5739" s="537"/>
      <c r="G5739" s="351">
        <f>D5734*F5739</f>
        <v>0</v>
      </c>
      <c r="H5739" s="463"/>
      <c r="I5739" s="354">
        <f>D5734*F5739*H5739</f>
        <v>0</v>
      </c>
      <c r="J5739" s="1034"/>
    </row>
    <row r="5740" spans="2:10" s="115" customFormat="1" ht="15.95" hidden="1" customHeight="1">
      <c r="B5740" s="1023">
        <v>956</v>
      </c>
      <c r="C5740" s="1026"/>
      <c r="D5740" s="1029"/>
      <c r="E5740" s="196" t="s">
        <v>128</v>
      </c>
      <c r="F5740" s="537"/>
      <c r="G5740" s="351">
        <f>D5740*F5740</f>
        <v>0</v>
      </c>
      <c r="H5740" s="463"/>
      <c r="I5740" s="354">
        <f t="shared" ref="I5740" si="1694">D5740*F5740*H5740</f>
        <v>0</v>
      </c>
      <c r="J5740" s="1032">
        <f>SUM(I5740:I5745)</f>
        <v>0</v>
      </c>
    </row>
    <row r="5741" spans="2:10" s="115" customFormat="1" ht="15.95" hidden="1" customHeight="1">
      <c r="B5741" s="1024"/>
      <c r="C5741" s="1027"/>
      <c r="D5741" s="1030"/>
      <c r="E5741" s="196" t="s">
        <v>259</v>
      </c>
      <c r="F5741" s="537"/>
      <c r="G5741" s="351">
        <f>D5740*F5741</f>
        <v>0</v>
      </c>
      <c r="H5741" s="463"/>
      <c r="I5741" s="354">
        <f t="shared" ref="I5741" si="1695">D5740*F5741*H5741</f>
        <v>0</v>
      </c>
      <c r="J5741" s="1033"/>
    </row>
    <row r="5742" spans="2:10" s="115" customFormat="1" ht="15.95" hidden="1" customHeight="1">
      <c r="B5742" s="1024"/>
      <c r="C5742" s="1027"/>
      <c r="D5742" s="1030"/>
      <c r="E5742" s="196" t="s">
        <v>243</v>
      </c>
      <c r="F5742" s="537"/>
      <c r="G5742" s="351">
        <f>D5740*F5742</f>
        <v>0</v>
      </c>
      <c r="H5742" s="463"/>
      <c r="I5742" s="354">
        <f>D5740*F5742*H5742</f>
        <v>0</v>
      </c>
      <c r="J5742" s="1033"/>
    </row>
    <row r="5743" spans="2:10" s="115" customFormat="1" ht="15.95" hidden="1" customHeight="1">
      <c r="B5743" s="1024"/>
      <c r="C5743" s="1027"/>
      <c r="D5743" s="1030"/>
      <c r="E5743" s="196" t="s">
        <v>260</v>
      </c>
      <c r="F5743" s="537"/>
      <c r="G5743" s="351">
        <f>D5740*F5743</f>
        <v>0</v>
      </c>
      <c r="H5743" s="463"/>
      <c r="I5743" s="354">
        <f>D5740*F5743*H5743</f>
        <v>0</v>
      </c>
      <c r="J5743" s="1033"/>
    </row>
    <row r="5744" spans="2:10" s="115" customFormat="1" ht="15.95" hidden="1" customHeight="1">
      <c r="B5744" s="1024"/>
      <c r="C5744" s="1027"/>
      <c r="D5744" s="1030"/>
      <c r="E5744" s="196" t="s">
        <v>261</v>
      </c>
      <c r="F5744" s="537"/>
      <c r="G5744" s="351">
        <f>D5740*F5744</f>
        <v>0</v>
      </c>
      <c r="H5744" s="463"/>
      <c r="I5744" s="354">
        <f>D5740*F5744*H5744</f>
        <v>0</v>
      </c>
      <c r="J5744" s="1033"/>
    </row>
    <row r="5745" spans="2:10" s="115" customFormat="1" ht="15.95" hidden="1" customHeight="1">
      <c r="B5745" s="1025"/>
      <c r="C5745" s="1028"/>
      <c r="D5745" s="1031"/>
      <c r="E5745" s="196" t="s">
        <v>126</v>
      </c>
      <c r="F5745" s="537"/>
      <c r="G5745" s="351">
        <f>D5740*F5745</f>
        <v>0</v>
      </c>
      <c r="H5745" s="463"/>
      <c r="I5745" s="354">
        <f>D5740*F5745*H5745</f>
        <v>0</v>
      </c>
      <c r="J5745" s="1034"/>
    </row>
    <row r="5746" spans="2:10" s="115" customFormat="1" ht="15.95" hidden="1" customHeight="1">
      <c r="B5746" s="1023">
        <v>957</v>
      </c>
      <c r="C5746" s="1026"/>
      <c r="D5746" s="1029"/>
      <c r="E5746" s="196" t="s">
        <v>128</v>
      </c>
      <c r="F5746" s="537"/>
      <c r="G5746" s="351">
        <f>D5746*F5746</f>
        <v>0</v>
      </c>
      <c r="H5746" s="463"/>
      <c r="I5746" s="354">
        <f t="shared" ref="I5746" si="1696">D5746*F5746*H5746</f>
        <v>0</v>
      </c>
      <c r="J5746" s="1032">
        <f>SUM(I5746:I5751)</f>
        <v>0</v>
      </c>
    </row>
    <row r="5747" spans="2:10" s="115" customFormat="1" ht="15.95" hidden="1" customHeight="1">
      <c r="B5747" s="1024"/>
      <c r="C5747" s="1027"/>
      <c r="D5747" s="1030"/>
      <c r="E5747" s="196" t="s">
        <v>259</v>
      </c>
      <c r="F5747" s="537"/>
      <c r="G5747" s="351">
        <f>D5746*F5747</f>
        <v>0</v>
      </c>
      <c r="H5747" s="463"/>
      <c r="I5747" s="354">
        <f t="shared" ref="I5747" si="1697">D5746*F5747*H5747</f>
        <v>0</v>
      </c>
      <c r="J5747" s="1033"/>
    </row>
    <row r="5748" spans="2:10" s="115" customFormat="1" ht="15.95" hidden="1" customHeight="1">
      <c r="B5748" s="1024"/>
      <c r="C5748" s="1027"/>
      <c r="D5748" s="1030"/>
      <c r="E5748" s="196" t="s">
        <v>243</v>
      </c>
      <c r="F5748" s="537"/>
      <c r="G5748" s="351">
        <f>D5746*F5748</f>
        <v>0</v>
      </c>
      <c r="H5748" s="463"/>
      <c r="I5748" s="354">
        <f>D5746*F5748*H5748</f>
        <v>0</v>
      </c>
      <c r="J5748" s="1033"/>
    </row>
    <row r="5749" spans="2:10" s="115" customFormat="1" ht="15.95" hidden="1" customHeight="1">
      <c r="B5749" s="1024"/>
      <c r="C5749" s="1027"/>
      <c r="D5749" s="1030"/>
      <c r="E5749" s="196" t="s">
        <v>260</v>
      </c>
      <c r="F5749" s="537"/>
      <c r="G5749" s="351">
        <f>D5746*F5749</f>
        <v>0</v>
      </c>
      <c r="H5749" s="463"/>
      <c r="I5749" s="354">
        <f>D5746*F5749*H5749</f>
        <v>0</v>
      </c>
      <c r="J5749" s="1033"/>
    </row>
    <row r="5750" spans="2:10" s="115" customFormat="1" ht="15.95" hidden="1" customHeight="1">
      <c r="B5750" s="1024"/>
      <c r="C5750" s="1027"/>
      <c r="D5750" s="1030"/>
      <c r="E5750" s="196" t="s">
        <v>261</v>
      </c>
      <c r="F5750" s="537"/>
      <c r="G5750" s="351">
        <f>D5746*F5750</f>
        <v>0</v>
      </c>
      <c r="H5750" s="463"/>
      <c r="I5750" s="354">
        <f>D5746*F5750*H5750</f>
        <v>0</v>
      </c>
      <c r="J5750" s="1033"/>
    </row>
    <row r="5751" spans="2:10" s="115" customFormat="1" ht="15.95" hidden="1" customHeight="1">
      <c r="B5751" s="1025"/>
      <c r="C5751" s="1028"/>
      <c r="D5751" s="1031"/>
      <c r="E5751" s="196" t="s">
        <v>126</v>
      </c>
      <c r="F5751" s="537"/>
      <c r="G5751" s="351">
        <f>D5746*F5751</f>
        <v>0</v>
      </c>
      <c r="H5751" s="463"/>
      <c r="I5751" s="354">
        <f>D5746*F5751*H5751</f>
        <v>0</v>
      </c>
      <c r="J5751" s="1034"/>
    </row>
    <row r="5752" spans="2:10" s="115" customFormat="1" ht="15.95" hidden="1" customHeight="1">
      <c r="B5752" s="1023">
        <v>958</v>
      </c>
      <c r="C5752" s="1026"/>
      <c r="D5752" s="1029"/>
      <c r="E5752" s="196" t="s">
        <v>128</v>
      </c>
      <c r="F5752" s="537"/>
      <c r="G5752" s="351">
        <f>D5752*F5752</f>
        <v>0</v>
      </c>
      <c r="H5752" s="463"/>
      <c r="I5752" s="354">
        <f t="shared" ref="I5752" si="1698">D5752*F5752*H5752</f>
        <v>0</v>
      </c>
      <c r="J5752" s="1032">
        <f>SUM(I5752:I5757)</f>
        <v>0</v>
      </c>
    </row>
    <row r="5753" spans="2:10" s="115" customFormat="1" ht="15.95" hidden="1" customHeight="1">
      <c r="B5753" s="1024"/>
      <c r="C5753" s="1027"/>
      <c r="D5753" s="1030"/>
      <c r="E5753" s="196" t="s">
        <v>259</v>
      </c>
      <c r="F5753" s="537"/>
      <c r="G5753" s="351">
        <f>D5752*F5753</f>
        <v>0</v>
      </c>
      <c r="H5753" s="463"/>
      <c r="I5753" s="354">
        <f t="shared" ref="I5753" si="1699">D5752*F5753*H5753</f>
        <v>0</v>
      </c>
      <c r="J5753" s="1033"/>
    </row>
    <row r="5754" spans="2:10" s="115" customFormat="1" ht="15.95" hidden="1" customHeight="1">
      <c r="B5754" s="1024"/>
      <c r="C5754" s="1027"/>
      <c r="D5754" s="1030"/>
      <c r="E5754" s="196" t="s">
        <v>243</v>
      </c>
      <c r="F5754" s="537"/>
      <c r="G5754" s="351">
        <f>D5752*F5754</f>
        <v>0</v>
      </c>
      <c r="H5754" s="463"/>
      <c r="I5754" s="354">
        <f>D5752*F5754*H5754</f>
        <v>0</v>
      </c>
      <c r="J5754" s="1033"/>
    </row>
    <row r="5755" spans="2:10" s="115" customFormat="1" ht="15.95" hidden="1" customHeight="1">
      <c r="B5755" s="1024"/>
      <c r="C5755" s="1027"/>
      <c r="D5755" s="1030"/>
      <c r="E5755" s="196" t="s">
        <v>260</v>
      </c>
      <c r="F5755" s="537"/>
      <c r="G5755" s="351">
        <f>D5752*F5755</f>
        <v>0</v>
      </c>
      <c r="H5755" s="463"/>
      <c r="I5755" s="354">
        <f>D5752*F5755*H5755</f>
        <v>0</v>
      </c>
      <c r="J5755" s="1033"/>
    </row>
    <row r="5756" spans="2:10" s="115" customFormat="1" ht="15.95" hidden="1" customHeight="1">
      <c r="B5756" s="1024"/>
      <c r="C5756" s="1027"/>
      <c r="D5756" s="1030"/>
      <c r="E5756" s="196" t="s">
        <v>261</v>
      </c>
      <c r="F5756" s="537"/>
      <c r="G5756" s="351">
        <f>D5752*F5756</f>
        <v>0</v>
      </c>
      <c r="H5756" s="463"/>
      <c r="I5756" s="354">
        <f>D5752*F5756*H5756</f>
        <v>0</v>
      </c>
      <c r="J5756" s="1033"/>
    </row>
    <row r="5757" spans="2:10" s="115" customFormat="1" ht="15.95" hidden="1" customHeight="1">
      <c r="B5757" s="1025"/>
      <c r="C5757" s="1028"/>
      <c r="D5757" s="1031"/>
      <c r="E5757" s="196" t="s">
        <v>126</v>
      </c>
      <c r="F5757" s="537"/>
      <c r="G5757" s="351">
        <f>D5752*F5757</f>
        <v>0</v>
      </c>
      <c r="H5757" s="463"/>
      <c r="I5757" s="354">
        <f>D5752*F5757*H5757</f>
        <v>0</v>
      </c>
      <c r="J5757" s="1034"/>
    </row>
    <row r="5758" spans="2:10" s="115" customFormat="1" ht="15.95" hidden="1" customHeight="1">
      <c r="B5758" s="1023">
        <v>959</v>
      </c>
      <c r="C5758" s="1026"/>
      <c r="D5758" s="1029"/>
      <c r="E5758" s="196" t="s">
        <v>128</v>
      </c>
      <c r="F5758" s="537"/>
      <c r="G5758" s="351">
        <f>D5758*F5758</f>
        <v>0</v>
      </c>
      <c r="H5758" s="463"/>
      <c r="I5758" s="354">
        <f t="shared" ref="I5758" si="1700">D5758*F5758*H5758</f>
        <v>0</v>
      </c>
      <c r="J5758" s="1032">
        <f>SUM(I5758:I5763)</f>
        <v>0</v>
      </c>
    </row>
    <row r="5759" spans="2:10" s="115" customFormat="1" ht="15.95" hidden="1" customHeight="1">
      <c r="B5759" s="1024"/>
      <c r="C5759" s="1027"/>
      <c r="D5759" s="1030"/>
      <c r="E5759" s="196" t="s">
        <v>259</v>
      </c>
      <c r="F5759" s="537"/>
      <c r="G5759" s="351">
        <f>D5758*F5759</f>
        <v>0</v>
      </c>
      <c r="H5759" s="463"/>
      <c r="I5759" s="354">
        <f t="shared" ref="I5759" si="1701">D5758*F5759*H5759</f>
        <v>0</v>
      </c>
      <c r="J5759" s="1033"/>
    </row>
    <row r="5760" spans="2:10" s="115" customFormat="1" ht="15.95" hidden="1" customHeight="1">
      <c r="B5760" s="1024"/>
      <c r="C5760" s="1027"/>
      <c r="D5760" s="1030"/>
      <c r="E5760" s="196" t="s">
        <v>243</v>
      </c>
      <c r="F5760" s="537"/>
      <c r="G5760" s="351">
        <f>D5758*F5760</f>
        <v>0</v>
      </c>
      <c r="H5760" s="463"/>
      <c r="I5760" s="354">
        <f>D5758*F5760*H5760</f>
        <v>0</v>
      </c>
      <c r="J5760" s="1033"/>
    </row>
    <row r="5761" spans="2:10" s="115" customFormat="1" ht="15.95" hidden="1" customHeight="1">
      <c r="B5761" s="1024"/>
      <c r="C5761" s="1027"/>
      <c r="D5761" s="1030"/>
      <c r="E5761" s="196" t="s">
        <v>260</v>
      </c>
      <c r="F5761" s="537"/>
      <c r="G5761" s="351">
        <f>D5758*F5761</f>
        <v>0</v>
      </c>
      <c r="H5761" s="463"/>
      <c r="I5761" s="354">
        <f>D5758*F5761*H5761</f>
        <v>0</v>
      </c>
      <c r="J5761" s="1033"/>
    </row>
    <row r="5762" spans="2:10" s="115" customFormat="1" ht="15.95" hidden="1" customHeight="1">
      <c r="B5762" s="1024"/>
      <c r="C5762" s="1027"/>
      <c r="D5762" s="1030"/>
      <c r="E5762" s="196" t="s">
        <v>261</v>
      </c>
      <c r="F5762" s="537"/>
      <c r="G5762" s="351">
        <f>D5758*F5762</f>
        <v>0</v>
      </c>
      <c r="H5762" s="463"/>
      <c r="I5762" s="354">
        <f>D5758*F5762*H5762</f>
        <v>0</v>
      </c>
      <c r="J5762" s="1033"/>
    </row>
    <row r="5763" spans="2:10" s="115" customFormat="1" ht="15.95" hidden="1" customHeight="1">
      <c r="B5763" s="1025"/>
      <c r="C5763" s="1028"/>
      <c r="D5763" s="1031"/>
      <c r="E5763" s="196" t="s">
        <v>126</v>
      </c>
      <c r="F5763" s="537"/>
      <c r="G5763" s="351">
        <f>D5758*F5763</f>
        <v>0</v>
      </c>
      <c r="H5763" s="463"/>
      <c r="I5763" s="354">
        <f>D5758*F5763*H5763</f>
        <v>0</v>
      </c>
      <c r="J5763" s="1034"/>
    </row>
    <row r="5764" spans="2:10" s="115" customFormat="1" ht="15.95" hidden="1" customHeight="1">
      <c r="B5764" s="1023">
        <v>960</v>
      </c>
      <c r="C5764" s="1026"/>
      <c r="D5764" s="1029"/>
      <c r="E5764" s="196" t="s">
        <v>128</v>
      </c>
      <c r="F5764" s="537"/>
      <c r="G5764" s="351">
        <f>D5764*F5764</f>
        <v>0</v>
      </c>
      <c r="H5764" s="463"/>
      <c r="I5764" s="354">
        <f t="shared" ref="I5764" si="1702">D5764*F5764*H5764</f>
        <v>0</v>
      </c>
      <c r="J5764" s="1032">
        <f>SUM(I5764:I5769)</f>
        <v>0</v>
      </c>
    </row>
    <row r="5765" spans="2:10" s="115" customFormat="1" ht="15.95" hidden="1" customHeight="1">
      <c r="B5765" s="1024"/>
      <c r="C5765" s="1027"/>
      <c r="D5765" s="1030"/>
      <c r="E5765" s="196" t="s">
        <v>259</v>
      </c>
      <c r="F5765" s="537"/>
      <c r="G5765" s="351">
        <f>D5764*F5765</f>
        <v>0</v>
      </c>
      <c r="H5765" s="463"/>
      <c r="I5765" s="354">
        <f t="shared" ref="I5765" si="1703">D5764*F5765*H5765</f>
        <v>0</v>
      </c>
      <c r="J5765" s="1033"/>
    </row>
    <row r="5766" spans="2:10" s="115" customFormat="1" ht="15.95" hidden="1" customHeight="1">
      <c r="B5766" s="1024"/>
      <c r="C5766" s="1027"/>
      <c r="D5766" s="1030"/>
      <c r="E5766" s="196" t="s">
        <v>243</v>
      </c>
      <c r="F5766" s="537"/>
      <c r="G5766" s="351">
        <f>D5764*F5766</f>
        <v>0</v>
      </c>
      <c r="H5766" s="463"/>
      <c r="I5766" s="354">
        <f>D5764*F5766*H5766</f>
        <v>0</v>
      </c>
      <c r="J5766" s="1033"/>
    </row>
    <row r="5767" spans="2:10" s="115" customFormat="1" ht="15.95" hidden="1" customHeight="1">
      <c r="B5767" s="1024"/>
      <c r="C5767" s="1027"/>
      <c r="D5767" s="1030"/>
      <c r="E5767" s="196" t="s">
        <v>260</v>
      </c>
      <c r="F5767" s="537"/>
      <c r="G5767" s="351">
        <f>D5764*F5767</f>
        <v>0</v>
      </c>
      <c r="H5767" s="463"/>
      <c r="I5767" s="354">
        <f>D5764*F5767*H5767</f>
        <v>0</v>
      </c>
      <c r="J5767" s="1033"/>
    </row>
    <row r="5768" spans="2:10" s="115" customFormat="1" ht="15.95" hidden="1" customHeight="1">
      <c r="B5768" s="1024"/>
      <c r="C5768" s="1027"/>
      <c r="D5768" s="1030"/>
      <c r="E5768" s="196" t="s">
        <v>261</v>
      </c>
      <c r="F5768" s="537"/>
      <c r="G5768" s="351">
        <f>D5764*F5768</f>
        <v>0</v>
      </c>
      <c r="H5768" s="463"/>
      <c r="I5768" s="354">
        <f>D5764*F5768*H5768</f>
        <v>0</v>
      </c>
      <c r="J5768" s="1033"/>
    </row>
    <row r="5769" spans="2:10" s="115" customFormat="1" ht="15.95" hidden="1" customHeight="1">
      <c r="B5769" s="1025"/>
      <c r="C5769" s="1028"/>
      <c r="D5769" s="1031"/>
      <c r="E5769" s="196" t="s">
        <v>126</v>
      </c>
      <c r="F5769" s="537"/>
      <c r="G5769" s="351">
        <f>D5764*F5769</f>
        <v>0</v>
      </c>
      <c r="H5769" s="463"/>
      <c r="I5769" s="354">
        <f>D5764*F5769*H5769</f>
        <v>0</v>
      </c>
      <c r="J5769" s="1034"/>
    </row>
    <row r="5770" spans="2:10" s="115" customFormat="1" ht="15.95" hidden="1" customHeight="1">
      <c r="B5770" s="1023">
        <v>961</v>
      </c>
      <c r="C5770" s="1026"/>
      <c r="D5770" s="1029"/>
      <c r="E5770" s="196" t="s">
        <v>128</v>
      </c>
      <c r="F5770" s="537"/>
      <c r="G5770" s="351">
        <f>D5770*F5770</f>
        <v>0</v>
      </c>
      <c r="H5770" s="463"/>
      <c r="I5770" s="354">
        <f t="shared" ref="I5770" si="1704">D5770*F5770*H5770</f>
        <v>0</v>
      </c>
      <c r="J5770" s="1032">
        <f>SUM(I5770:I5775)</f>
        <v>0</v>
      </c>
    </row>
    <row r="5771" spans="2:10" s="115" customFormat="1" ht="15.95" hidden="1" customHeight="1">
      <c r="B5771" s="1024"/>
      <c r="C5771" s="1027"/>
      <c r="D5771" s="1030"/>
      <c r="E5771" s="196" t="s">
        <v>259</v>
      </c>
      <c r="F5771" s="537"/>
      <c r="G5771" s="351">
        <f>D5770*F5771</f>
        <v>0</v>
      </c>
      <c r="H5771" s="463"/>
      <c r="I5771" s="354">
        <f t="shared" ref="I5771" si="1705">D5770*F5771*H5771</f>
        <v>0</v>
      </c>
      <c r="J5771" s="1033"/>
    </row>
    <row r="5772" spans="2:10" s="115" customFormat="1" ht="15.95" hidden="1" customHeight="1">
      <c r="B5772" s="1024"/>
      <c r="C5772" s="1027"/>
      <c r="D5772" s="1030"/>
      <c r="E5772" s="196" t="s">
        <v>243</v>
      </c>
      <c r="F5772" s="537"/>
      <c r="G5772" s="351">
        <f>D5770*F5772</f>
        <v>0</v>
      </c>
      <c r="H5772" s="463"/>
      <c r="I5772" s="354">
        <f>D5770*F5772*H5772</f>
        <v>0</v>
      </c>
      <c r="J5772" s="1033"/>
    </row>
    <row r="5773" spans="2:10" s="115" customFormat="1" ht="15.95" hidden="1" customHeight="1">
      <c r="B5773" s="1024"/>
      <c r="C5773" s="1027"/>
      <c r="D5773" s="1030"/>
      <c r="E5773" s="196" t="s">
        <v>260</v>
      </c>
      <c r="F5773" s="537"/>
      <c r="G5773" s="351">
        <f>D5770*F5773</f>
        <v>0</v>
      </c>
      <c r="H5773" s="463"/>
      <c r="I5773" s="354">
        <f>D5770*F5773*H5773</f>
        <v>0</v>
      </c>
      <c r="J5773" s="1033"/>
    </row>
    <row r="5774" spans="2:10" s="115" customFormat="1" ht="15.95" hidden="1" customHeight="1">
      <c r="B5774" s="1024"/>
      <c r="C5774" s="1027"/>
      <c r="D5774" s="1030"/>
      <c r="E5774" s="196" t="s">
        <v>261</v>
      </c>
      <c r="F5774" s="537"/>
      <c r="G5774" s="351">
        <f>D5770*F5774</f>
        <v>0</v>
      </c>
      <c r="H5774" s="463"/>
      <c r="I5774" s="354">
        <f>D5770*F5774*H5774</f>
        <v>0</v>
      </c>
      <c r="J5774" s="1033"/>
    </row>
    <row r="5775" spans="2:10" s="115" customFormat="1" ht="15.95" hidden="1" customHeight="1">
      <c r="B5775" s="1025"/>
      <c r="C5775" s="1028"/>
      <c r="D5775" s="1031"/>
      <c r="E5775" s="196" t="s">
        <v>126</v>
      </c>
      <c r="F5775" s="537"/>
      <c r="G5775" s="351">
        <f>D5770*F5775</f>
        <v>0</v>
      </c>
      <c r="H5775" s="463"/>
      <c r="I5775" s="354">
        <f>D5770*F5775*H5775</f>
        <v>0</v>
      </c>
      <c r="J5775" s="1034"/>
    </row>
    <row r="5776" spans="2:10" s="115" customFormat="1" ht="15.95" hidden="1" customHeight="1">
      <c r="B5776" s="1023">
        <v>962</v>
      </c>
      <c r="C5776" s="1026"/>
      <c r="D5776" s="1029"/>
      <c r="E5776" s="196" t="s">
        <v>128</v>
      </c>
      <c r="F5776" s="537"/>
      <c r="G5776" s="351">
        <f>D5776*F5776</f>
        <v>0</v>
      </c>
      <c r="H5776" s="463"/>
      <c r="I5776" s="354">
        <f t="shared" ref="I5776" si="1706">D5776*F5776*H5776</f>
        <v>0</v>
      </c>
      <c r="J5776" s="1032">
        <f>SUM(I5776:I5781)</f>
        <v>0</v>
      </c>
    </row>
    <row r="5777" spans="2:10" s="115" customFormat="1" ht="15.95" hidden="1" customHeight="1">
      <c r="B5777" s="1024"/>
      <c r="C5777" s="1027"/>
      <c r="D5777" s="1030"/>
      <c r="E5777" s="196" t="s">
        <v>259</v>
      </c>
      <c r="F5777" s="537"/>
      <c r="G5777" s="351">
        <f>D5776*F5777</f>
        <v>0</v>
      </c>
      <c r="H5777" s="463"/>
      <c r="I5777" s="354">
        <f t="shared" ref="I5777" si="1707">D5776*F5777*H5777</f>
        <v>0</v>
      </c>
      <c r="J5777" s="1033"/>
    </row>
    <row r="5778" spans="2:10" s="115" customFormat="1" ht="15.95" hidden="1" customHeight="1">
      <c r="B5778" s="1024"/>
      <c r="C5778" s="1027"/>
      <c r="D5778" s="1030"/>
      <c r="E5778" s="196" t="s">
        <v>243</v>
      </c>
      <c r="F5778" s="537"/>
      <c r="G5778" s="351">
        <f>D5776*F5778</f>
        <v>0</v>
      </c>
      <c r="H5778" s="463"/>
      <c r="I5778" s="354">
        <f>D5776*F5778*H5778</f>
        <v>0</v>
      </c>
      <c r="J5778" s="1033"/>
    </row>
    <row r="5779" spans="2:10" s="115" customFormat="1" ht="15.95" hidden="1" customHeight="1">
      <c r="B5779" s="1024"/>
      <c r="C5779" s="1027"/>
      <c r="D5779" s="1030"/>
      <c r="E5779" s="196" t="s">
        <v>260</v>
      </c>
      <c r="F5779" s="537"/>
      <c r="G5779" s="351">
        <f>D5776*F5779</f>
        <v>0</v>
      </c>
      <c r="H5779" s="463"/>
      <c r="I5779" s="354">
        <f>D5776*F5779*H5779</f>
        <v>0</v>
      </c>
      <c r="J5779" s="1033"/>
    </row>
    <row r="5780" spans="2:10" s="115" customFormat="1" ht="15.95" hidden="1" customHeight="1">
      <c r="B5780" s="1024"/>
      <c r="C5780" s="1027"/>
      <c r="D5780" s="1030"/>
      <c r="E5780" s="196" t="s">
        <v>261</v>
      </c>
      <c r="F5780" s="537"/>
      <c r="G5780" s="351">
        <f>D5776*F5780</f>
        <v>0</v>
      </c>
      <c r="H5780" s="463"/>
      <c r="I5780" s="354">
        <f>D5776*F5780*H5780</f>
        <v>0</v>
      </c>
      <c r="J5780" s="1033"/>
    </row>
    <row r="5781" spans="2:10" s="115" customFormat="1" ht="15.95" hidden="1" customHeight="1">
      <c r="B5781" s="1025"/>
      <c r="C5781" s="1028"/>
      <c r="D5781" s="1031"/>
      <c r="E5781" s="196" t="s">
        <v>126</v>
      </c>
      <c r="F5781" s="537"/>
      <c r="G5781" s="351">
        <f>D5776*F5781</f>
        <v>0</v>
      </c>
      <c r="H5781" s="463"/>
      <c r="I5781" s="354">
        <f>D5776*F5781*H5781</f>
        <v>0</v>
      </c>
      <c r="J5781" s="1034"/>
    </row>
    <row r="5782" spans="2:10" s="115" customFormat="1" ht="15.95" hidden="1" customHeight="1">
      <c r="B5782" s="1023">
        <v>963</v>
      </c>
      <c r="C5782" s="1026"/>
      <c r="D5782" s="1029"/>
      <c r="E5782" s="196" t="s">
        <v>128</v>
      </c>
      <c r="F5782" s="537"/>
      <c r="G5782" s="351">
        <f>D5782*F5782</f>
        <v>0</v>
      </c>
      <c r="H5782" s="463"/>
      <c r="I5782" s="354">
        <f t="shared" ref="I5782" si="1708">D5782*F5782*H5782</f>
        <v>0</v>
      </c>
      <c r="J5782" s="1032">
        <f>SUM(I5782:I5787)</f>
        <v>0</v>
      </c>
    </row>
    <row r="5783" spans="2:10" s="115" customFormat="1" ht="15.95" hidden="1" customHeight="1">
      <c r="B5783" s="1024"/>
      <c r="C5783" s="1027"/>
      <c r="D5783" s="1030"/>
      <c r="E5783" s="196" t="s">
        <v>259</v>
      </c>
      <c r="F5783" s="537"/>
      <c r="G5783" s="351">
        <f>D5782*F5783</f>
        <v>0</v>
      </c>
      <c r="H5783" s="463"/>
      <c r="I5783" s="354">
        <f t="shared" ref="I5783" si="1709">D5782*F5783*H5783</f>
        <v>0</v>
      </c>
      <c r="J5783" s="1033"/>
    </row>
    <row r="5784" spans="2:10" s="115" customFormat="1" ht="15.95" hidden="1" customHeight="1">
      <c r="B5784" s="1024"/>
      <c r="C5784" s="1027"/>
      <c r="D5784" s="1030"/>
      <c r="E5784" s="196" t="s">
        <v>243</v>
      </c>
      <c r="F5784" s="537"/>
      <c r="G5784" s="351">
        <f>D5782*F5784</f>
        <v>0</v>
      </c>
      <c r="H5784" s="463"/>
      <c r="I5784" s="354">
        <f>D5782*F5784*H5784</f>
        <v>0</v>
      </c>
      <c r="J5784" s="1033"/>
    </row>
    <row r="5785" spans="2:10" s="115" customFormat="1" ht="15.95" hidden="1" customHeight="1">
      <c r="B5785" s="1024"/>
      <c r="C5785" s="1027"/>
      <c r="D5785" s="1030"/>
      <c r="E5785" s="196" t="s">
        <v>260</v>
      </c>
      <c r="F5785" s="537"/>
      <c r="G5785" s="351">
        <f>D5782*F5785</f>
        <v>0</v>
      </c>
      <c r="H5785" s="463"/>
      <c r="I5785" s="354">
        <f>D5782*F5785*H5785</f>
        <v>0</v>
      </c>
      <c r="J5785" s="1033"/>
    </row>
    <row r="5786" spans="2:10" s="115" customFormat="1" ht="15.95" hidden="1" customHeight="1">
      <c r="B5786" s="1024"/>
      <c r="C5786" s="1027"/>
      <c r="D5786" s="1030"/>
      <c r="E5786" s="196" t="s">
        <v>261</v>
      </c>
      <c r="F5786" s="537"/>
      <c r="G5786" s="351">
        <f>D5782*F5786</f>
        <v>0</v>
      </c>
      <c r="H5786" s="463"/>
      <c r="I5786" s="354">
        <f>D5782*F5786*H5786</f>
        <v>0</v>
      </c>
      <c r="J5786" s="1033"/>
    </row>
    <row r="5787" spans="2:10" s="115" customFormat="1" ht="15.95" hidden="1" customHeight="1">
      <c r="B5787" s="1025"/>
      <c r="C5787" s="1028"/>
      <c r="D5787" s="1031"/>
      <c r="E5787" s="196" t="s">
        <v>126</v>
      </c>
      <c r="F5787" s="537"/>
      <c r="G5787" s="351">
        <f>D5782*F5787</f>
        <v>0</v>
      </c>
      <c r="H5787" s="463"/>
      <c r="I5787" s="354">
        <f>D5782*F5787*H5787</f>
        <v>0</v>
      </c>
      <c r="J5787" s="1034"/>
    </row>
    <row r="5788" spans="2:10" s="115" customFormat="1" ht="15.95" hidden="1" customHeight="1">
      <c r="B5788" s="1023">
        <v>964</v>
      </c>
      <c r="C5788" s="1026"/>
      <c r="D5788" s="1029"/>
      <c r="E5788" s="196" t="s">
        <v>128</v>
      </c>
      <c r="F5788" s="537"/>
      <c r="G5788" s="351">
        <f>D5788*F5788</f>
        <v>0</v>
      </c>
      <c r="H5788" s="463"/>
      <c r="I5788" s="354">
        <f t="shared" ref="I5788" si="1710">D5788*F5788*H5788</f>
        <v>0</v>
      </c>
      <c r="J5788" s="1032">
        <f>SUM(I5788:I5793)</f>
        <v>0</v>
      </c>
    </row>
    <row r="5789" spans="2:10" s="115" customFormat="1" ht="15.95" hidden="1" customHeight="1">
      <c r="B5789" s="1024"/>
      <c r="C5789" s="1027"/>
      <c r="D5789" s="1030"/>
      <c r="E5789" s="196" t="s">
        <v>259</v>
      </c>
      <c r="F5789" s="537"/>
      <c r="G5789" s="351">
        <f>D5788*F5789</f>
        <v>0</v>
      </c>
      <c r="H5789" s="463"/>
      <c r="I5789" s="354">
        <f t="shared" ref="I5789" si="1711">D5788*F5789*H5789</f>
        <v>0</v>
      </c>
      <c r="J5789" s="1033"/>
    </row>
    <row r="5790" spans="2:10" s="115" customFormat="1" ht="15.95" hidden="1" customHeight="1">
      <c r="B5790" s="1024"/>
      <c r="C5790" s="1027"/>
      <c r="D5790" s="1030"/>
      <c r="E5790" s="196" t="s">
        <v>243</v>
      </c>
      <c r="F5790" s="537"/>
      <c r="G5790" s="351">
        <f>D5788*F5790</f>
        <v>0</v>
      </c>
      <c r="H5790" s="463"/>
      <c r="I5790" s="354">
        <f>D5788*F5790*H5790</f>
        <v>0</v>
      </c>
      <c r="J5790" s="1033"/>
    </row>
    <row r="5791" spans="2:10" s="115" customFormat="1" ht="15.95" hidden="1" customHeight="1">
      <c r="B5791" s="1024"/>
      <c r="C5791" s="1027"/>
      <c r="D5791" s="1030"/>
      <c r="E5791" s="196" t="s">
        <v>260</v>
      </c>
      <c r="F5791" s="537"/>
      <c r="G5791" s="351">
        <f>D5788*F5791</f>
        <v>0</v>
      </c>
      <c r="H5791" s="463"/>
      <c r="I5791" s="354">
        <f>D5788*F5791*H5791</f>
        <v>0</v>
      </c>
      <c r="J5791" s="1033"/>
    </row>
    <row r="5792" spans="2:10" s="115" customFormat="1" ht="15.95" hidden="1" customHeight="1">
      <c r="B5792" s="1024"/>
      <c r="C5792" s="1027"/>
      <c r="D5792" s="1030"/>
      <c r="E5792" s="196" t="s">
        <v>261</v>
      </c>
      <c r="F5792" s="537"/>
      <c r="G5792" s="351">
        <f>D5788*F5792</f>
        <v>0</v>
      </c>
      <c r="H5792" s="463"/>
      <c r="I5792" s="354">
        <f>D5788*F5792*H5792</f>
        <v>0</v>
      </c>
      <c r="J5792" s="1033"/>
    </row>
    <row r="5793" spans="2:10" s="115" customFormat="1" ht="15.95" hidden="1" customHeight="1">
      <c r="B5793" s="1025"/>
      <c r="C5793" s="1028"/>
      <c r="D5793" s="1031"/>
      <c r="E5793" s="196" t="s">
        <v>126</v>
      </c>
      <c r="F5793" s="537"/>
      <c r="G5793" s="351">
        <f>D5788*F5793</f>
        <v>0</v>
      </c>
      <c r="H5793" s="463"/>
      <c r="I5793" s="354">
        <f>D5788*F5793*H5793</f>
        <v>0</v>
      </c>
      <c r="J5793" s="1034"/>
    </row>
    <row r="5794" spans="2:10" s="115" customFormat="1" ht="15.95" hidden="1" customHeight="1">
      <c r="B5794" s="1023">
        <v>965</v>
      </c>
      <c r="C5794" s="1026"/>
      <c r="D5794" s="1029"/>
      <c r="E5794" s="196" t="s">
        <v>128</v>
      </c>
      <c r="F5794" s="537"/>
      <c r="G5794" s="351">
        <f>D5794*F5794</f>
        <v>0</v>
      </c>
      <c r="H5794" s="463"/>
      <c r="I5794" s="354">
        <f t="shared" ref="I5794" si="1712">D5794*F5794*H5794</f>
        <v>0</v>
      </c>
      <c r="J5794" s="1032">
        <f>SUM(I5794:I5799)</f>
        <v>0</v>
      </c>
    </row>
    <row r="5795" spans="2:10" s="115" customFormat="1" ht="15.95" hidden="1" customHeight="1">
      <c r="B5795" s="1024"/>
      <c r="C5795" s="1027"/>
      <c r="D5795" s="1030"/>
      <c r="E5795" s="196" t="s">
        <v>259</v>
      </c>
      <c r="F5795" s="537"/>
      <c r="G5795" s="351">
        <f>D5794*F5795</f>
        <v>0</v>
      </c>
      <c r="H5795" s="463"/>
      <c r="I5795" s="354">
        <f t="shared" ref="I5795" si="1713">D5794*F5795*H5795</f>
        <v>0</v>
      </c>
      <c r="J5795" s="1033"/>
    </row>
    <row r="5796" spans="2:10" s="115" customFormat="1" ht="15.95" hidden="1" customHeight="1">
      <c r="B5796" s="1024"/>
      <c r="C5796" s="1027"/>
      <c r="D5796" s="1030"/>
      <c r="E5796" s="196" t="s">
        <v>243</v>
      </c>
      <c r="F5796" s="537"/>
      <c r="G5796" s="351">
        <f>D5794*F5796</f>
        <v>0</v>
      </c>
      <c r="H5796" s="463"/>
      <c r="I5796" s="354">
        <f>D5794*F5796*H5796</f>
        <v>0</v>
      </c>
      <c r="J5796" s="1033"/>
    </row>
    <row r="5797" spans="2:10" s="115" customFormat="1" ht="15.95" hidden="1" customHeight="1">
      <c r="B5797" s="1024"/>
      <c r="C5797" s="1027"/>
      <c r="D5797" s="1030"/>
      <c r="E5797" s="196" t="s">
        <v>260</v>
      </c>
      <c r="F5797" s="537"/>
      <c r="G5797" s="351">
        <f>D5794*F5797</f>
        <v>0</v>
      </c>
      <c r="H5797" s="463"/>
      <c r="I5797" s="354">
        <f>D5794*F5797*H5797</f>
        <v>0</v>
      </c>
      <c r="J5797" s="1033"/>
    </row>
    <row r="5798" spans="2:10" s="115" customFormat="1" ht="15.95" hidden="1" customHeight="1">
      <c r="B5798" s="1024"/>
      <c r="C5798" s="1027"/>
      <c r="D5798" s="1030"/>
      <c r="E5798" s="196" t="s">
        <v>261</v>
      </c>
      <c r="F5798" s="537"/>
      <c r="G5798" s="351">
        <f>D5794*F5798</f>
        <v>0</v>
      </c>
      <c r="H5798" s="463"/>
      <c r="I5798" s="354">
        <f>D5794*F5798*H5798</f>
        <v>0</v>
      </c>
      <c r="J5798" s="1033"/>
    </row>
    <row r="5799" spans="2:10" s="115" customFormat="1" ht="15.95" hidden="1" customHeight="1">
      <c r="B5799" s="1025"/>
      <c r="C5799" s="1028"/>
      <c r="D5799" s="1031"/>
      <c r="E5799" s="196" t="s">
        <v>126</v>
      </c>
      <c r="F5799" s="537"/>
      <c r="G5799" s="351">
        <f>D5794*F5799</f>
        <v>0</v>
      </c>
      <c r="H5799" s="463"/>
      <c r="I5799" s="354">
        <f>D5794*F5799*H5799</f>
        <v>0</v>
      </c>
      <c r="J5799" s="1034"/>
    </row>
    <row r="5800" spans="2:10" s="115" customFormat="1" ht="15.95" hidden="1" customHeight="1">
      <c r="B5800" s="1023">
        <v>966</v>
      </c>
      <c r="C5800" s="1026"/>
      <c r="D5800" s="1029"/>
      <c r="E5800" s="196" t="s">
        <v>128</v>
      </c>
      <c r="F5800" s="537"/>
      <c r="G5800" s="351">
        <f>D5800*F5800</f>
        <v>0</v>
      </c>
      <c r="H5800" s="463"/>
      <c r="I5800" s="354">
        <f t="shared" ref="I5800" si="1714">D5800*F5800*H5800</f>
        <v>0</v>
      </c>
      <c r="J5800" s="1032">
        <f>SUM(I5800:I5805)</f>
        <v>0</v>
      </c>
    </row>
    <row r="5801" spans="2:10" s="115" customFormat="1" ht="15.95" hidden="1" customHeight="1">
      <c r="B5801" s="1024"/>
      <c r="C5801" s="1027"/>
      <c r="D5801" s="1030"/>
      <c r="E5801" s="196" t="s">
        <v>259</v>
      </c>
      <c r="F5801" s="537"/>
      <c r="G5801" s="351">
        <f>D5800*F5801</f>
        <v>0</v>
      </c>
      <c r="H5801" s="463"/>
      <c r="I5801" s="354">
        <f t="shared" ref="I5801" si="1715">D5800*F5801*H5801</f>
        <v>0</v>
      </c>
      <c r="J5801" s="1033"/>
    </row>
    <row r="5802" spans="2:10" s="115" customFormat="1" ht="15.95" hidden="1" customHeight="1">
      <c r="B5802" s="1024"/>
      <c r="C5802" s="1027"/>
      <c r="D5802" s="1030"/>
      <c r="E5802" s="196" t="s">
        <v>243</v>
      </c>
      <c r="F5802" s="537"/>
      <c r="G5802" s="351">
        <f>D5800*F5802</f>
        <v>0</v>
      </c>
      <c r="H5802" s="463"/>
      <c r="I5802" s="354">
        <f>D5800*F5802*H5802</f>
        <v>0</v>
      </c>
      <c r="J5802" s="1033"/>
    </row>
    <row r="5803" spans="2:10" s="115" customFormat="1" ht="15.95" hidden="1" customHeight="1">
      <c r="B5803" s="1024"/>
      <c r="C5803" s="1027"/>
      <c r="D5803" s="1030"/>
      <c r="E5803" s="196" t="s">
        <v>260</v>
      </c>
      <c r="F5803" s="537"/>
      <c r="G5803" s="351">
        <f>D5800*F5803</f>
        <v>0</v>
      </c>
      <c r="H5803" s="463"/>
      <c r="I5803" s="354">
        <f>D5800*F5803*H5803</f>
        <v>0</v>
      </c>
      <c r="J5803" s="1033"/>
    </row>
    <row r="5804" spans="2:10" s="115" customFormat="1" ht="15.95" hidden="1" customHeight="1">
      <c r="B5804" s="1024"/>
      <c r="C5804" s="1027"/>
      <c r="D5804" s="1030"/>
      <c r="E5804" s="196" t="s">
        <v>261</v>
      </c>
      <c r="F5804" s="537"/>
      <c r="G5804" s="351">
        <f>D5800*F5804</f>
        <v>0</v>
      </c>
      <c r="H5804" s="463"/>
      <c r="I5804" s="354">
        <f>D5800*F5804*H5804</f>
        <v>0</v>
      </c>
      <c r="J5804" s="1033"/>
    </row>
    <row r="5805" spans="2:10" s="115" customFormat="1" ht="15.95" hidden="1" customHeight="1">
      <c r="B5805" s="1025"/>
      <c r="C5805" s="1028"/>
      <c r="D5805" s="1031"/>
      <c r="E5805" s="196" t="s">
        <v>126</v>
      </c>
      <c r="F5805" s="537"/>
      <c r="G5805" s="351">
        <f>D5800*F5805</f>
        <v>0</v>
      </c>
      <c r="H5805" s="463"/>
      <c r="I5805" s="354">
        <f>D5800*F5805*H5805</f>
        <v>0</v>
      </c>
      <c r="J5805" s="1034"/>
    </row>
    <row r="5806" spans="2:10" s="115" customFormat="1" ht="15.95" hidden="1" customHeight="1">
      <c r="B5806" s="1023">
        <v>967</v>
      </c>
      <c r="C5806" s="1026"/>
      <c r="D5806" s="1029"/>
      <c r="E5806" s="196" t="s">
        <v>128</v>
      </c>
      <c r="F5806" s="537"/>
      <c r="G5806" s="351">
        <f>D5806*F5806</f>
        <v>0</v>
      </c>
      <c r="H5806" s="463"/>
      <c r="I5806" s="354">
        <f t="shared" ref="I5806" si="1716">D5806*F5806*H5806</f>
        <v>0</v>
      </c>
      <c r="J5806" s="1032">
        <f>SUM(I5806:I5811)</f>
        <v>0</v>
      </c>
    </row>
    <row r="5807" spans="2:10" s="115" customFormat="1" ht="15.95" hidden="1" customHeight="1">
      <c r="B5807" s="1024"/>
      <c r="C5807" s="1027"/>
      <c r="D5807" s="1030"/>
      <c r="E5807" s="196" t="s">
        <v>259</v>
      </c>
      <c r="F5807" s="537"/>
      <c r="G5807" s="351">
        <f>D5806*F5807</f>
        <v>0</v>
      </c>
      <c r="H5807" s="463"/>
      <c r="I5807" s="354">
        <f t="shared" ref="I5807" si="1717">D5806*F5807*H5807</f>
        <v>0</v>
      </c>
      <c r="J5807" s="1033"/>
    </row>
    <row r="5808" spans="2:10" s="115" customFormat="1" ht="15.95" hidden="1" customHeight="1">
      <c r="B5808" s="1024"/>
      <c r="C5808" s="1027"/>
      <c r="D5808" s="1030"/>
      <c r="E5808" s="196" t="s">
        <v>243</v>
      </c>
      <c r="F5808" s="537"/>
      <c r="G5808" s="351">
        <f>D5806*F5808</f>
        <v>0</v>
      </c>
      <c r="H5808" s="463"/>
      <c r="I5808" s="354">
        <f>D5806*F5808*H5808</f>
        <v>0</v>
      </c>
      <c r="J5808" s="1033"/>
    </row>
    <row r="5809" spans="2:10" s="115" customFormat="1" ht="15.95" hidden="1" customHeight="1">
      <c r="B5809" s="1024"/>
      <c r="C5809" s="1027"/>
      <c r="D5809" s="1030"/>
      <c r="E5809" s="196" t="s">
        <v>260</v>
      </c>
      <c r="F5809" s="537"/>
      <c r="G5809" s="351">
        <f>D5806*F5809</f>
        <v>0</v>
      </c>
      <c r="H5809" s="463"/>
      <c r="I5809" s="354">
        <f>D5806*F5809*H5809</f>
        <v>0</v>
      </c>
      <c r="J5809" s="1033"/>
    </row>
    <row r="5810" spans="2:10" s="115" customFormat="1" ht="15.95" hidden="1" customHeight="1">
      <c r="B5810" s="1024"/>
      <c r="C5810" s="1027"/>
      <c r="D5810" s="1030"/>
      <c r="E5810" s="196" t="s">
        <v>261</v>
      </c>
      <c r="F5810" s="537"/>
      <c r="G5810" s="351">
        <f>D5806*F5810</f>
        <v>0</v>
      </c>
      <c r="H5810" s="463"/>
      <c r="I5810" s="354">
        <f>D5806*F5810*H5810</f>
        <v>0</v>
      </c>
      <c r="J5810" s="1033"/>
    </row>
    <row r="5811" spans="2:10" s="115" customFormat="1" ht="15.95" hidden="1" customHeight="1">
      <c r="B5811" s="1025"/>
      <c r="C5811" s="1028"/>
      <c r="D5811" s="1031"/>
      <c r="E5811" s="196" t="s">
        <v>126</v>
      </c>
      <c r="F5811" s="537"/>
      <c r="G5811" s="351">
        <f>D5806*F5811</f>
        <v>0</v>
      </c>
      <c r="H5811" s="463"/>
      <c r="I5811" s="354">
        <f>D5806*F5811*H5811</f>
        <v>0</v>
      </c>
      <c r="J5811" s="1034"/>
    </row>
    <row r="5812" spans="2:10" s="115" customFormat="1" ht="15.95" hidden="1" customHeight="1">
      <c r="B5812" s="1023">
        <v>968</v>
      </c>
      <c r="C5812" s="1026"/>
      <c r="D5812" s="1029"/>
      <c r="E5812" s="196" t="s">
        <v>128</v>
      </c>
      <c r="F5812" s="537"/>
      <c r="G5812" s="351">
        <f>D5812*F5812</f>
        <v>0</v>
      </c>
      <c r="H5812" s="463"/>
      <c r="I5812" s="354">
        <f t="shared" ref="I5812" si="1718">D5812*F5812*H5812</f>
        <v>0</v>
      </c>
      <c r="J5812" s="1032">
        <f>SUM(I5812:I5817)</f>
        <v>0</v>
      </c>
    </row>
    <row r="5813" spans="2:10" s="115" customFormat="1" ht="15.95" hidden="1" customHeight="1">
      <c r="B5813" s="1024"/>
      <c r="C5813" s="1027"/>
      <c r="D5813" s="1030"/>
      <c r="E5813" s="196" t="s">
        <v>259</v>
      </c>
      <c r="F5813" s="537"/>
      <c r="G5813" s="351">
        <f>D5812*F5813</f>
        <v>0</v>
      </c>
      <c r="H5813" s="463"/>
      <c r="I5813" s="354">
        <f t="shared" ref="I5813" si="1719">D5812*F5813*H5813</f>
        <v>0</v>
      </c>
      <c r="J5813" s="1033"/>
    </row>
    <row r="5814" spans="2:10" s="115" customFormat="1" ht="15.95" hidden="1" customHeight="1">
      <c r="B5814" s="1024"/>
      <c r="C5814" s="1027"/>
      <c r="D5814" s="1030"/>
      <c r="E5814" s="196" t="s">
        <v>243</v>
      </c>
      <c r="F5814" s="537"/>
      <c r="G5814" s="351">
        <f>D5812*F5814</f>
        <v>0</v>
      </c>
      <c r="H5814" s="463"/>
      <c r="I5814" s="354">
        <f>D5812*F5814*H5814</f>
        <v>0</v>
      </c>
      <c r="J5814" s="1033"/>
    </row>
    <row r="5815" spans="2:10" s="115" customFormat="1" ht="15.95" hidden="1" customHeight="1">
      <c r="B5815" s="1024"/>
      <c r="C5815" s="1027"/>
      <c r="D5815" s="1030"/>
      <c r="E5815" s="196" t="s">
        <v>260</v>
      </c>
      <c r="F5815" s="537"/>
      <c r="G5815" s="351">
        <f>D5812*F5815</f>
        <v>0</v>
      </c>
      <c r="H5815" s="463"/>
      <c r="I5815" s="354">
        <f>D5812*F5815*H5815</f>
        <v>0</v>
      </c>
      <c r="J5815" s="1033"/>
    </row>
    <row r="5816" spans="2:10" s="115" customFormat="1" ht="15.95" hidden="1" customHeight="1">
      <c r="B5816" s="1024"/>
      <c r="C5816" s="1027"/>
      <c r="D5816" s="1030"/>
      <c r="E5816" s="196" t="s">
        <v>261</v>
      </c>
      <c r="F5816" s="537"/>
      <c r="G5816" s="351">
        <f>D5812*F5816</f>
        <v>0</v>
      </c>
      <c r="H5816" s="463"/>
      <c r="I5816" s="354">
        <f>D5812*F5816*H5816</f>
        <v>0</v>
      </c>
      <c r="J5816" s="1033"/>
    </row>
    <row r="5817" spans="2:10" s="115" customFormat="1" ht="15.95" hidden="1" customHeight="1">
      <c r="B5817" s="1025"/>
      <c r="C5817" s="1028"/>
      <c r="D5817" s="1031"/>
      <c r="E5817" s="196" t="s">
        <v>126</v>
      </c>
      <c r="F5817" s="537"/>
      <c r="G5817" s="351">
        <f>D5812*F5817</f>
        <v>0</v>
      </c>
      <c r="H5817" s="463"/>
      <c r="I5817" s="354">
        <f>D5812*F5817*H5817</f>
        <v>0</v>
      </c>
      <c r="J5817" s="1034"/>
    </row>
    <row r="5818" spans="2:10" s="115" customFormat="1" ht="15.95" hidden="1" customHeight="1">
      <c r="B5818" s="1023">
        <v>969</v>
      </c>
      <c r="C5818" s="1026"/>
      <c r="D5818" s="1029"/>
      <c r="E5818" s="196" t="s">
        <v>128</v>
      </c>
      <c r="F5818" s="537"/>
      <c r="G5818" s="351">
        <f>D5818*F5818</f>
        <v>0</v>
      </c>
      <c r="H5818" s="463"/>
      <c r="I5818" s="354">
        <f t="shared" ref="I5818" si="1720">D5818*F5818*H5818</f>
        <v>0</v>
      </c>
      <c r="J5818" s="1032">
        <f>SUM(I5818:I5823)</f>
        <v>0</v>
      </c>
    </row>
    <row r="5819" spans="2:10" s="115" customFormat="1" ht="15.95" hidden="1" customHeight="1">
      <c r="B5819" s="1024"/>
      <c r="C5819" s="1027"/>
      <c r="D5819" s="1030"/>
      <c r="E5819" s="196" t="s">
        <v>259</v>
      </c>
      <c r="F5819" s="537"/>
      <c r="G5819" s="351">
        <f>D5818*F5819</f>
        <v>0</v>
      </c>
      <c r="H5819" s="463"/>
      <c r="I5819" s="354">
        <f t="shared" ref="I5819" si="1721">D5818*F5819*H5819</f>
        <v>0</v>
      </c>
      <c r="J5819" s="1033"/>
    </row>
    <row r="5820" spans="2:10" s="115" customFormat="1" ht="15.95" hidden="1" customHeight="1">
      <c r="B5820" s="1024"/>
      <c r="C5820" s="1027"/>
      <c r="D5820" s="1030"/>
      <c r="E5820" s="196" t="s">
        <v>243</v>
      </c>
      <c r="F5820" s="537"/>
      <c r="G5820" s="351">
        <f>D5818*F5820</f>
        <v>0</v>
      </c>
      <c r="H5820" s="463"/>
      <c r="I5820" s="354">
        <f>D5818*F5820*H5820</f>
        <v>0</v>
      </c>
      <c r="J5820" s="1033"/>
    </row>
    <row r="5821" spans="2:10" s="115" customFormat="1" ht="15.95" hidden="1" customHeight="1">
      <c r="B5821" s="1024"/>
      <c r="C5821" s="1027"/>
      <c r="D5821" s="1030"/>
      <c r="E5821" s="196" t="s">
        <v>260</v>
      </c>
      <c r="F5821" s="537"/>
      <c r="G5821" s="351">
        <f>D5818*F5821</f>
        <v>0</v>
      </c>
      <c r="H5821" s="463"/>
      <c r="I5821" s="354">
        <f>D5818*F5821*H5821</f>
        <v>0</v>
      </c>
      <c r="J5821" s="1033"/>
    </row>
    <row r="5822" spans="2:10" s="115" customFormat="1" ht="15.95" hidden="1" customHeight="1">
      <c r="B5822" s="1024"/>
      <c r="C5822" s="1027"/>
      <c r="D5822" s="1030"/>
      <c r="E5822" s="196" t="s">
        <v>261</v>
      </c>
      <c r="F5822" s="537"/>
      <c r="G5822" s="351">
        <f>D5818*F5822</f>
        <v>0</v>
      </c>
      <c r="H5822" s="463"/>
      <c r="I5822" s="354">
        <f>D5818*F5822*H5822</f>
        <v>0</v>
      </c>
      <c r="J5822" s="1033"/>
    </row>
    <row r="5823" spans="2:10" s="115" customFormat="1" ht="15.95" hidden="1" customHeight="1">
      <c r="B5823" s="1025"/>
      <c r="C5823" s="1028"/>
      <c r="D5823" s="1031"/>
      <c r="E5823" s="196" t="s">
        <v>126</v>
      </c>
      <c r="F5823" s="537"/>
      <c r="G5823" s="351">
        <f>D5818*F5823</f>
        <v>0</v>
      </c>
      <c r="H5823" s="463"/>
      <c r="I5823" s="354">
        <f>D5818*F5823*H5823</f>
        <v>0</v>
      </c>
      <c r="J5823" s="1034"/>
    </row>
    <row r="5824" spans="2:10" s="115" customFormat="1" ht="15.95" hidden="1" customHeight="1">
      <c r="B5824" s="1023">
        <v>970</v>
      </c>
      <c r="C5824" s="1026"/>
      <c r="D5824" s="1029"/>
      <c r="E5824" s="196" t="s">
        <v>128</v>
      </c>
      <c r="F5824" s="537"/>
      <c r="G5824" s="351">
        <f>D5824*F5824</f>
        <v>0</v>
      </c>
      <c r="H5824" s="463"/>
      <c r="I5824" s="354">
        <f t="shared" ref="I5824" si="1722">D5824*F5824*H5824</f>
        <v>0</v>
      </c>
      <c r="J5824" s="1032">
        <f>SUM(I5824:I5829)</f>
        <v>0</v>
      </c>
    </row>
    <row r="5825" spans="2:10" s="115" customFormat="1" ht="15.95" hidden="1" customHeight="1">
      <c r="B5825" s="1024"/>
      <c r="C5825" s="1027"/>
      <c r="D5825" s="1030"/>
      <c r="E5825" s="196" t="s">
        <v>259</v>
      </c>
      <c r="F5825" s="537"/>
      <c r="G5825" s="351">
        <f>D5824*F5825</f>
        <v>0</v>
      </c>
      <c r="H5825" s="463"/>
      <c r="I5825" s="354">
        <f t="shared" ref="I5825" si="1723">D5824*F5825*H5825</f>
        <v>0</v>
      </c>
      <c r="J5825" s="1033"/>
    </row>
    <row r="5826" spans="2:10" s="115" customFormat="1" ht="15.95" hidden="1" customHeight="1">
      <c r="B5826" s="1024"/>
      <c r="C5826" s="1027"/>
      <c r="D5826" s="1030"/>
      <c r="E5826" s="196" t="s">
        <v>243</v>
      </c>
      <c r="F5826" s="537"/>
      <c r="G5826" s="351">
        <f>D5824*F5826</f>
        <v>0</v>
      </c>
      <c r="H5826" s="463"/>
      <c r="I5826" s="354">
        <f>D5824*F5826*H5826</f>
        <v>0</v>
      </c>
      <c r="J5826" s="1033"/>
    </row>
    <row r="5827" spans="2:10" s="115" customFormat="1" ht="15.95" hidden="1" customHeight="1">
      <c r="B5827" s="1024"/>
      <c r="C5827" s="1027"/>
      <c r="D5827" s="1030"/>
      <c r="E5827" s="196" t="s">
        <v>260</v>
      </c>
      <c r="F5827" s="537"/>
      <c r="G5827" s="351">
        <f>D5824*F5827</f>
        <v>0</v>
      </c>
      <c r="H5827" s="463"/>
      <c r="I5827" s="354">
        <f>D5824*F5827*H5827</f>
        <v>0</v>
      </c>
      <c r="J5827" s="1033"/>
    </row>
    <row r="5828" spans="2:10" s="115" customFormat="1" ht="15.95" hidden="1" customHeight="1">
      <c r="B5828" s="1024"/>
      <c r="C5828" s="1027"/>
      <c r="D5828" s="1030"/>
      <c r="E5828" s="196" t="s">
        <v>261</v>
      </c>
      <c r="F5828" s="537"/>
      <c r="G5828" s="351">
        <f>D5824*F5828</f>
        <v>0</v>
      </c>
      <c r="H5828" s="463"/>
      <c r="I5828" s="354">
        <f>D5824*F5828*H5828</f>
        <v>0</v>
      </c>
      <c r="J5828" s="1033"/>
    </row>
    <row r="5829" spans="2:10" s="115" customFormat="1" ht="15.95" hidden="1" customHeight="1">
      <c r="B5829" s="1025"/>
      <c r="C5829" s="1028"/>
      <c r="D5829" s="1031"/>
      <c r="E5829" s="196" t="s">
        <v>126</v>
      </c>
      <c r="F5829" s="537"/>
      <c r="G5829" s="351">
        <f>D5824*F5829</f>
        <v>0</v>
      </c>
      <c r="H5829" s="463"/>
      <c r="I5829" s="354">
        <f>D5824*F5829*H5829</f>
        <v>0</v>
      </c>
      <c r="J5829" s="1034"/>
    </row>
    <row r="5830" spans="2:10" s="115" customFormat="1" ht="15.95" hidden="1" customHeight="1">
      <c r="B5830" s="1023">
        <v>971</v>
      </c>
      <c r="C5830" s="1026"/>
      <c r="D5830" s="1029"/>
      <c r="E5830" s="196" t="s">
        <v>128</v>
      </c>
      <c r="F5830" s="537"/>
      <c r="G5830" s="351">
        <f>D5830*F5830</f>
        <v>0</v>
      </c>
      <c r="H5830" s="463"/>
      <c r="I5830" s="354">
        <f t="shared" ref="I5830" si="1724">D5830*F5830*H5830</f>
        <v>0</v>
      </c>
      <c r="J5830" s="1032">
        <f>SUM(I5830:I5835)</f>
        <v>0</v>
      </c>
    </row>
    <row r="5831" spans="2:10" s="115" customFormat="1" ht="15.95" hidden="1" customHeight="1">
      <c r="B5831" s="1024"/>
      <c r="C5831" s="1027"/>
      <c r="D5831" s="1030"/>
      <c r="E5831" s="196" t="s">
        <v>259</v>
      </c>
      <c r="F5831" s="537"/>
      <c r="G5831" s="351">
        <f>D5830*F5831</f>
        <v>0</v>
      </c>
      <c r="H5831" s="463"/>
      <c r="I5831" s="354">
        <f t="shared" ref="I5831" si="1725">D5830*F5831*H5831</f>
        <v>0</v>
      </c>
      <c r="J5831" s="1033"/>
    </row>
    <row r="5832" spans="2:10" s="115" customFormat="1" ht="15.95" hidden="1" customHeight="1">
      <c r="B5832" s="1024"/>
      <c r="C5832" s="1027"/>
      <c r="D5832" s="1030"/>
      <c r="E5832" s="196" t="s">
        <v>243</v>
      </c>
      <c r="F5832" s="537"/>
      <c r="G5832" s="351">
        <f>D5830*F5832</f>
        <v>0</v>
      </c>
      <c r="H5832" s="463"/>
      <c r="I5832" s="354">
        <f>D5830*F5832*H5832</f>
        <v>0</v>
      </c>
      <c r="J5832" s="1033"/>
    </row>
    <row r="5833" spans="2:10" s="115" customFormat="1" ht="15.95" hidden="1" customHeight="1">
      <c r="B5833" s="1024"/>
      <c r="C5833" s="1027"/>
      <c r="D5833" s="1030"/>
      <c r="E5833" s="196" t="s">
        <v>260</v>
      </c>
      <c r="F5833" s="537"/>
      <c r="G5833" s="351">
        <f>D5830*F5833</f>
        <v>0</v>
      </c>
      <c r="H5833" s="463"/>
      <c r="I5833" s="354">
        <f>D5830*F5833*H5833</f>
        <v>0</v>
      </c>
      <c r="J5833" s="1033"/>
    </row>
    <row r="5834" spans="2:10" s="115" customFormat="1" ht="15.95" hidden="1" customHeight="1">
      <c r="B5834" s="1024"/>
      <c r="C5834" s="1027"/>
      <c r="D5834" s="1030"/>
      <c r="E5834" s="196" t="s">
        <v>261</v>
      </c>
      <c r="F5834" s="537"/>
      <c r="G5834" s="351">
        <f>D5830*F5834</f>
        <v>0</v>
      </c>
      <c r="H5834" s="463"/>
      <c r="I5834" s="354">
        <f>D5830*F5834*H5834</f>
        <v>0</v>
      </c>
      <c r="J5834" s="1033"/>
    </row>
    <row r="5835" spans="2:10" s="115" customFormat="1" ht="15.95" hidden="1" customHeight="1">
      <c r="B5835" s="1025"/>
      <c r="C5835" s="1028"/>
      <c r="D5835" s="1031"/>
      <c r="E5835" s="196" t="s">
        <v>126</v>
      </c>
      <c r="F5835" s="537"/>
      <c r="G5835" s="351">
        <f>D5830*F5835</f>
        <v>0</v>
      </c>
      <c r="H5835" s="463"/>
      <c r="I5835" s="354">
        <f>D5830*F5835*H5835</f>
        <v>0</v>
      </c>
      <c r="J5835" s="1034"/>
    </row>
    <row r="5836" spans="2:10" s="115" customFormat="1" ht="15.95" hidden="1" customHeight="1">
      <c r="B5836" s="1023">
        <v>972</v>
      </c>
      <c r="C5836" s="1026"/>
      <c r="D5836" s="1029"/>
      <c r="E5836" s="196" t="s">
        <v>128</v>
      </c>
      <c r="F5836" s="537"/>
      <c r="G5836" s="351">
        <f>D5836*F5836</f>
        <v>0</v>
      </c>
      <c r="H5836" s="463"/>
      <c r="I5836" s="354">
        <f t="shared" ref="I5836" si="1726">D5836*F5836*H5836</f>
        <v>0</v>
      </c>
      <c r="J5836" s="1032">
        <f>SUM(I5836:I5841)</f>
        <v>0</v>
      </c>
    </row>
    <row r="5837" spans="2:10" s="115" customFormat="1" ht="15.95" hidden="1" customHeight="1">
      <c r="B5837" s="1024"/>
      <c r="C5837" s="1027"/>
      <c r="D5837" s="1030"/>
      <c r="E5837" s="196" t="s">
        <v>259</v>
      </c>
      <c r="F5837" s="537"/>
      <c r="G5837" s="351">
        <f>D5836*F5837</f>
        <v>0</v>
      </c>
      <c r="H5837" s="463"/>
      <c r="I5837" s="354">
        <f t="shared" ref="I5837" si="1727">D5836*F5837*H5837</f>
        <v>0</v>
      </c>
      <c r="J5837" s="1033"/>
    </row>
    <row r="5838" spans="2:10" s="115" customFormat="1" ht="15.95" hidden="1" customHeight="1">
      <c r="B5838" s="1024"/>
      <c r="C5838" s="1027"/>
      <c r="D5838" s="1030"/>
      <c r="E5838" s="196" t="s">
        <v>243</v>
      </c>
      <c r="F5838" s="537"/>
      <c r="G5838" s="351">
        <f>D5836*F5838</f>
        <v>0</v>
      </c>
      <c r="H5838" s="463"/>
      <c r="I5838" s="354">
        <f>D5836*F5838*H5838</f>
        <v>0</v>
      </c>
      <c r="J5838" s="1033"/>
    </row>
    <row r="5839" spans="2:10" s="115" customFormat="1" ht="15.95" hidden="1" customHeight="1">
      <c r="B5839" s="1024"/>
      <c r="C5839" s="1027"/>
      <c r="D5839" s="1030"/>
      <c r="E5839" s="196" t="s">
        <v>260</v>
      </c>
      <c r="F5839" s="537"/>
      <c r="G5839" s="351">
        <f>D5836*F5839</f>
        <v>0</v>
      </c>
      <c r="H5839" s="463"/>
      <c r="I5839" s="354">
        <f>D5836*F5839*H5839</f>
        <v>0</v>
      </c>
      <c r="J5839" s="1033"/>
    </row>
    <row r="5840" spans="2:10" s="115" customFormat="1" ht="15.95" hidden="1" customHeight="1">
      <c r="B5840" s="1024"/>
      <c r="C5840" s="1027"/>
      <c r="D5840" s="1030"/>
      <c r="E5840" s="196" t="s">
        <v>261</v>
      </c>
      <c r="F5840" s="537"/>
      <c r="G5840" s="351">
        <f>D5836*F5840</f>
        <v>0</v>
      </c>
      <c r="H5840" s="463"/>
      <c r="I5840" s="354">
        <f>D5836*F5840*H5840</f>
        <v>0</v>
      </c>
      <c r="J5840" s="1033"/>
    </row>
    <row r="5841" spans="2:10" s="115" customFormat="1" ht="15.95" hidden="1" customHeight="1">
      <c r="B5841" s="1025"/>
      <c r="C5841" s="1028"/>
      <c r="D5841" s="1031"/>
      <c r="E5841" s="196" t="s">
        <v>126</v>
      </c>
      <c r="F5841" s="537"/>
      <c r="G5841" s="351">
        <f>D5836*F5841</f>
        <v>0</v>
      </c>
      <c r="H5841" s="463"/>
      <c r="I5841" s="354">
        <f>D5836*F5841*H5841</f>
        <v>0</v>
      </c>
      <c r="J5841" s="1034"/>
    </row>
    <row r="5842" spans="2:10" s="115" customFormat="1" ht="15.95" hidden="1" customHeight="1">
      <c r="B5842" s="1023">
        <v>973</v>
      </c>
      <c r="C5842" s="1026"/>
      <c r="D5842" s="1029"/>
      <c r="E5842" s="196" t="s">
        <v>128</v>
      </c>
      <c r="F5842" s="537"/>
      <c r="G5842" s="351">
        <f>D5842*F5842</f>
        <v>0</v>
      </c>
      <c r="H5842" s="463"/>
      <c r="I5842" s="354">
        <f t="shared" ref="I5842" si="1728">D5842*F5842*H5842</f>
        <v>0</v>
      </c>
      <c r="J5842" s="1032">
        <f>SUM(I5842:I5847)</f>
        <v>0</v>
      </c>
    </row>
    <row r="5843" spans="2:10" s="115" customFormat="1" ht="15.95" hidden="1" customHeight="1">
      <c r="B5843" s="1024"/>
      <c r="C5843" s="1027"/>
      <c r="D5843" s="1030"/>
      <c r="E5843" s="196" t="s">
        <v>259</v>
      </c>
      <c r="F5843" s="537"/>
      <c r="G5843" s="351">
        <f>D5842*F5843</f>
        <v>0</v>
      </c>
      <c r="H5843" s="463"/>
      <c r="I5843" s="354">
        <f t="shared" ref="I5843" si="1729">D5842*F5843*H5843</f>
        <v>0</v>
      </c>
      <c r="J5843" s="1033"/>
    </row>
    <row r="5844" spans="2:10" s="115" customFormat="1" ht="15.95" hidden="1" customHeight="1">
      <c r="B5844" s="1024"/>
      <c r="C5844" s="1027"/>
      <c r="D5844" s="1030"/>
      <c r="E5844" s="196" t="s">
        <v>243</v>
      </c>
      <c r="F5844" s="537"/>
      <c r="G5844" s="351">
        <f>D5842*F5844</f>
        <v>0</v>
      </c>
      <c r="H5844" s="463"/>
      <c r="I5844" s="354">
        <f>D5842*F5844*H5844</f>
        <v>0</v>
      </c>
      <c r="J5844" s="1033"/>
    </row>
    <row r="5845" spans="2:10" s="115" customFormat="1" ht="15.95" hidden="1" customHeight="1">
      <c r="B5845" s="1024"/>
      <c r="C5845" s="1027"/>
      <c r="D5845" s="1030"/>
      <c r="E5845" s="196" t="s">
        <v>260</v>
      </c>
      <c r="F5845" s="537"/>
      <c r="G5845" s="351">
        <f>D5842*F5845</f>
        <v>0</v>
      </c>
      <c r="H5845" s="463"/>
      <c r="I5845" s="354">
        <f>D5842*F5845*H5845</f>
        <v>0</v>
      </c>
      <c r="J5845" s="1033"/>
    </row>
    <row r="5846" spans="2:10" s="115" customFormat="1" ht="15.95" hidden="1" customHeight="1">
      <c r="B5846" s="1024"/>
      <c r="C5846" s="1027"/>
      <c r="D5846" s="1030"/>
      <c r="E5846" s="196" t="s">
        <v>261</v>
      </c>
      <c r="F5846" s="537"/>
      <c r="G5846" s="351">
        <f>D5842*F5846</f>
        <v>0</v>
      </c>
      <c r="H5846" s="463"/>
      <c r="I5846" s="354">
        <f>D5842*F5846*H5846</f>
        <v>0</v>
      </c>
      <c r="J5846" s="1033"/>
    </row>
    <row r="5847" spans="2:10" s="115" customFormat="1" ht="15.95" hidden="1" customHeight="1">
      <c r="B5847" s="1025"/>
      <c r="C5847" s="1028"/>
      <c r="D5847" s="1031"/>
      <c r="E5847" s="196" t="s">
        <v>126</v>
      </c>
      <c r="F5847" s="537"/>
      <c r="G5847" s="351">
        <f>D5842*F5847</f>
        <v>0</v>
      </c>
      <c r="H5847" s="463"/>
      <c r="I5847" s="354">
        <f>D5842*F5847*H5847</f>
        <v>0</v>
      </c>
      <c r="J5847" s="1034"/>
    </row>
    <row r="5848" spans="2:10" s="115" customFormat="1" ht="15.95" hidden="1" customHeight="1">
      <c r="B5848" s="1023">
        <v>974</v>
      </c>
      <c r="C5848" s="1026"/>
      <c r="D5848" s="1029"/>
      <c r="E5848" s="196" t="s">
        <v>128</v>
      </c>
      <c r="F5848" s="537"/>
      <c r="G5848" s="351">
        <f>D5848*F5848</f>
        <v>0</v>
      </c>
      <c r="H5848" s="463"/>
      <c r="I5848" s="354">
        <f t="shared" ref="I5848" si="1730">D5848*F5848*H5848</f>
        <v>0</v>
      </c>
      <c r="J5848" s="1032">
        <f>SUM(I5848:I5853)</f>
        <v>0</v>
      </c>
    </row>
    <row r="5849" spans="2:10" s="115" customFormat="1" ht="15.95" hidden="1" customHeight="1">
      <c r="B5849" s="1024"/>
      <c r="C5849" s="1027"/>
      <c r="D5849" s="1030"/>
      <c r="E5849" s="196" t="s">
        <v>259</v>
      </c>
      <c r="F5849" s="537"/>
      <c r="G5849" s="351">
        <f>D5848*F5849</f>
        <v>0</v>
      </c>
      <c r="H5849" s="463"/>
      <c r="I5849" s="354">
        <f t="shared" ref="I5849" si="1731">D5848*F5849*H5849</f>
        <v>0</v>
      </c>
      <c r="J5849" s="1033"/>
    </row>
    <row r="5850" spans="2:10" s="115" customFormat="1" ht="15.95" hidden="1" customHeight="1">
      <c r="B5850" s="1024"/>
      <c r="C5850" s="1027"/>
      <c r="D5850" s="1030"/>
      <c r="E5850" s="196" t="s">
        <v>243</v>
      </c>
      <c r="F5850" s="537"/>
      <c r="G5850" s="351">
        <f>D5848*F5850</f>
        <v>0</v>
      </c>
      <c r="H5850" s="463"/>
      <c r="I5850" s="354">
        <f>D5848*F5850*H5850</f>
        <v>0</v>
      </c>
      <c r="J5850" s="1033"/>
    </row>
    <row r="5851" spans="2:10" s="115" customFormat="1" ht="15.95" hidden="1" customHeight="1">
      <c r="B5851" s="1024"/>
      <c r="C5851" s="1027"/>
      <c r="D5851" s="1030"/>
      <c r="E5851" s="196" t="s">
        <v>260</v>
      </c>
      <c r="F5851" s="537"/>
      <c r="G5851" s="351">
        <f>D5848*F5851</f>
        <v>0</v>
      </c>
      <c r="H5851" s="463"/>
      <c r="I5851" s="354">
        <f>D5848*F5851*H5851</f>
        <v>0</v>
      </c>
      <c r="J5851" s="1033"/>
    </row>
    <row r="5852" spans="2:10" s="115" customFormat="1" ht="15.95" hidden="1" customHeight="1">
      <c r="B5852" s="1024"/>
      <c r="C5852" s="1027"/>
      <c r="D5852" s="1030"/>
      <c r="E5852" s="196" t="s">
        <v>261</v>
      </c>
      <c r="F5852" s="537"/>
      <c r="G5852" s="351">
        <f>D5848*F5852</f>
        <v>0</v>
      </c>
      <c r="H5852" s="463"/>
      <c r="I5852" s="354">
        <f>D5848*F5852*H5852</f>
        <v>0</v>
      </c>
      <c r="J5852" s="1033"/>
    </row>
    <row r="5853" spans="2:10" s="115" customFormat="1" ht="15.95" hidden="1" customHeight="1">
      <c r="B5853" s="1025"/>
      <c r="C5853" s="1028"/>
      <c r="D5853" s="1031"/>
      <c r="E5853" s="196" t="s">
        <v>126</v>
      </c>
      <c r="F5853" s="537"/>
      <c r="G5853" s="351">
        <f>D5848*F5853</f>
        <v>0</v>
      </c>
      <c r="H5853" s="463"/>
      <c r="I5853" s="354">
        <f>D5848*F5853*H5853</f>
        <v>0</v>
      </c>
      <c r="J5853" s="1034"/>
    </row>
    <row r="5854" spans="2:10" s="115" customFormat="1" ht="15.95" hidden="1" customHeight="1">
      <c r="B5854" s="1023">
        <v>975</v>
      </c>
      <c r="C5854" s="1026"/>
      <c r="D5854" s="1029"/>
      <c r="E5854" s="196" t="s">
        <v>128</v>
      </c>
      <c r="F5854" s="537"/>
      <c r="G5854" s="351">
        <f>D5854*F5854</f>
        <v>0</v>
      </c>
      <c r="H5854" s="463"/>
      <c r="I5854" s="354">
        <f t="shared" ref="I5854" si="1732">D5854*F5854*H5854</f>
        <v>0</v>
      </c>
      <c r="J5854" s="1032">
        <f>SUM(I5854:I5859)</f>
        <v>0</v>
      </c>
    </row>
    <row r="5855" spans="2:10" s="115" customFormat="1" ht="15.95" hidden="1" customHeight="1">
      <c r="B5855" s="1024"/>
      <c r="C5855" s="1027"/>
      <c r="D5855" s="1030"/>
      <c r="E5855" s="196" t="s">
        <v>259</v>
      </c>
      <c r="F5855" s="537"/>
      <c r="G5855" s="351">
        <f>D5854*F5855</f>
        <v>0</v>
      </c>
      <c r="H5855" s="463"/>
      <c r="I5855" s="354">
        <f t="shared" ref="I5855" si="1733">D5854*F5855*H5855</f>
        <v>0</v>
      </c>
      <c r="J5855" s="1033"/>
    </row>
    <row r="5856" spans="2:10" s="115" customFormat="1" ht="15.95" hidden="1" customHeight="1">
      <c r="B5856" s="1024"/>
      <c r="C5856" s="1027"/>
      <c r="D5856" s="1030"/>
      <c r="E5856" s="196" t="s">
        <v>243</v>
      </c>
      <c r="F5856" s="537"/>
      <c r="G5856" s="351">
        <f>D5854*F5856</f>
        <v>0</v>
      </c>
      <c r="H5856" s="463"/>
      <c r="I5856" s="354">
        <f>D5854*F5856*H5856</f>
        <v>0</v>
      </c>
      <c r="J5856" s="1033"/>
    </row>
    <row r="5857" spans="2:10" s="115" customFormat="1" ht="15.95" hidden="1" customHeight="1">
      <c r="B5857" s="1024"/>
      <c r="C5857" s="1027"/>
      <c r="D5857" s="1030"/>
      <c r="E5857" s="196" t="s">
        <v>260</v>
      </c>
      <c r="F5857" s="537"/>
      <c r="G5857" s="351">
        <f>D5854*F5857</f>
        <v>0</v>
      </c>
      <c r="H5857" s="463"/>
      <c r="I5857" s="354">
        <f>D5854*F5857*H5857</f>
        <v>0</v>
      </c>
      <c r="J5857" s="1033"/>
    </row>
    <row r="5858" spans="2:10" s="115" customFormat="1" ht="15.95" hidden="1" customHeight="1">
      <c r="B5858" s="1024"/>
      <c r="C5858" s="1027"/>
      <c r="D5858" s="1030"/>
      <c r="E5858" s="196" t="s">
        <v>261</v>
      </c>
      <c r="F5858" s="537"/>
      <c r="G5858" s="351">
        <f>D5854*F5858</f>
        <v>0</v>
      </c>
      <c r="H5858" s="463"/>
      <c r="I5858" s="354">
        <f>D5854*F5858*H5858</f>
        <v>0</v>
      </c>
      <c r="J5858" s="1033"/>
    </row>
    <row r="5859" spans="2:10" s="115" customFormat="1" ht="15.95" hidden="1" customHeight="1">
      <c r="B5859" s="1025"/>
      <c r="C5859" s="1028"/>
      <c r="D5859" s="1031"/>
      <c r="E5859" s="196" t="s">
        <v>126</v>
      </c>
      <c r="F5859" s="537"/>
      <c r="G5859" s="351">
        <f>D5854*F5859</f>
        <v>0</v>
      </c>
      <c r="H5859" s="463"/>
      <c r="I5859" s="354">
        <f>D5854*F5859*H5859</f>
        <v>0</v>
      </c>
      <c r="J5859" s="1034"/>
    </row>
    <row r="5860" spans="2:10" s="115" customFormat="1" ht="15.95" hidden="1" customHeight="1">
      <c r="B5860" s="1023">
        <v>976</v>
      </c>
      <c r="C5860" s="1026"/>
      <c r="D5860" s="1029"/>
      <c r="E5860" s="196" t="s">
        <v>128</v>
      </c>
      <c r="F5860" s="537"/>
      <c r="G5860" s="351">
        <f>D5860*F5860</f>
        <v>0</v>
      </c>
      <c r="H5860" s="463"/>
      <c r="I5860" s="354">
        <f t="shared" ref="I5860" si="1734">D5860*F5860*H5860</f>
        <v>0</v>
      </c>
      <c r="J5860" s="1032">
        <f>SUM(I5860:I5865)</f>
        <v>0</v>
      </c>
    </row>
    <row r="5861" spans="2:10" s="115" customFormat="1" ht="15.95" hidden="1" customHeight="1">
      <c r="B5861" s="1024"/>
      <c r="C5861" s="1027"/>
      <c r="D5861" s="1030"/>
      <c r="E5861" s="196" t="s">
        <v>259</v>
      </c>
      <c r="F5861" s="537"/>
      <c r="G5861" s="351">
        <f>D5860*F5861</f>
        <v>0</v>
      </c>
      <c r="H5861" s="463"/>
      <c r="I5861" s="354">
        <f t="shared" ref="I5861" si="1735">D5860*F5861*H5861</f>
        <v>0</v>
      </c>
      <c r="J5861" s="1033"/>
    </row>
    <row r="5862" spans="2:10" s="115" customFormat="1" ht="15.95" hidden="1" customHeight="1">
      <c r="B5862" s="1024"/>
      <c r="C5862" s="1027"/>
      <c r="D5862" s="1030"/>
      <c r="E5862" s="196" t="s">
        <v>243</v>
      </c>
      <c r="F5862" s="537"/>
      <c r="G5862" s="351">
        <f>D5860*F5862</f>
        <v>0</v>
      </c>
      <c r="H5862" s="463"/>
      <c r="I5862" s="354">
        <f>D5860*F5862*H5862</f>
        <v>0</v>
      </c>
      <c r="J5862" s="1033"/>
    </row>
    <row r="5863" spans="2:10" s="115" customFormat="1" ht="15.95" hidden="1" customHeight="1">
      <c r="B5863" s="1024"/>
      <c r="C5863" s="1027"/>
      <c r="D5863" s="1030"/>
      <c r="E5863" s="196" t="s">
        <v>260</v>
      </c>
      <c r="F5863" s="537"/>
      <c r="G5863" s="351">
        <f>D5860*F5863</f>
        <v>0</v>
      </c>
      <c r="H5863" s="463"/>
      <c r="I5863" s="354">
        <f>D5860*F5863*H5863</f>
        <v>0</v>
      </c>
      <c r="J5863" s="1033"/>
    </row>
    <row r="5864" spans="2:10" s="115" customFormat="1" ht="15.95" hidden="1" customHeight="1">
      <c r="B5864" s="1024"/>
      <c r="C5864" s="1027"/>
      <c r="D5864" s="1030"/>
      <c r="E5864" s="196" t="s">
        <v>261</v>
      </c>
      <c r="F5864" s="537"/>
      <c r="G5864" s="351">
        <f>D5860*F5864</f>
        <v>0</v>
      </c>
      <c r="H5864" s="463"/>
      <c r="I5864" s="354">
        <f>D5860*F5864*H5864</f>
        <v>0</v>
      </c>
      <c r="J5864" s="1033"/>
    </row>
    <row r="5865" spans="2:10" s="115" customFormat="1" ht="15.95" hidden="1" customHeight="1">
      <c r="B5865" s="1025"/>
      <c r="C5865" s="1028"/>
      <c r="D5865" s="1031"/>
      <c r="E5865" s="196" t="s">
        <v>126</v>
      </c>
      <c r="F5865" s="537"/>
      <c r="G5865" s="351">
        <f>D5860*F5865</f>
        <v>0</v>
      </c>
      <c r="H5865" s="463"/>
      <c r="I5865" s="354">
        <f>D5860*F5865*H5865</f>
        <v>0</v>
      </c>
      <c r="J5865" s="1034"/>
    </row>
    <row r="5866" spans="2:10" s="115" customFormat="1" ht="15.95" hidden="1" customHeight="1">
      <c r="B5866" s="1023">
        <v>977</v>
      </c>
      <c r="C5866" s="1026"/>
      <c r="D5866" s="1029"/>
      <c r="E5866" s="196" t="s">
        <v>128</v>
      </c>
      <c r="F5866" s="537"/>
      <c r="G5866" s="351">
        <f>D5866*F5866</f>
        <v>0</v>
      </c>
      <c r="H5866" s="463"/>
      <c r="I5866" s="354">
        <f t="shared" ref="I5866" si="1736">D5866*F5866*H5866</f>
        <v>0</v>
      </c>
      <c r="J5866" s="1032">
        <f>SUM(I5866:I5871)</f>
        <v>0</v>
      </c>
    </row>
    <row r="5867" spans="2:10" s="115" customFormat="1" ht="15.95" hidden="1" customHeight="1">
      <c r="B5867" s="1024"/>
      <c r="C5867" s="1027"/>
      <c r="D5867" s="1030"/>
      <c r="E5867" s="196" t="s">
        <v>259</v>
      </c>
      <c r="F5867" s="537"/>
      <c r="G5867" s="351">
        <f>D5866*F5867</f>
        <v>0</v>
      </c>
      <c r="H5867" s="463"/>
      <c r="I5867" s="354">
        <f t="shared" ref="I5867" si="1737">D5866*F5867*H5867</f>
        <v>0</v>
      </c>
      <c r="J5867" s="1033"/>
    </row>
    <row r="5868" spans="2:10" s="115" customFormat="1" ht="15.95" hidden="1" customHeight="1">
      <c r="B5868" s="1024"/>
      <c r="C5868" s="1027"/>
      <c r="D5868" s="1030"/>
      <c r="E5868" s="196" t="s">
        <v>243</v>
      </c>
      <c r="F5868" s="537"/>
      <c r="G5868" s="351">
        <f>D5866*F5868</f>
        <v>0</v>
      </c>
      <c r="H5868" s="463"/>
      <c r="I5868" s="354">
        <f>D5866*F5868*H5868</f>
        <v>0</v>
      </c>
      <c r="J5868" s="1033"/>
    </row>
    <row r="5869" spans="2:10" s="115" customFormat="1" ht="15.95" hidden="1" customHeight="1">
      <c r="B5869" s="1024"/>
      <c r="C5869" s="1027"/>
      <c r="D5869" s="1030"/>
      <c r="E5869" s="196" t="s">
        <v>260</v>
      </c>
      <c r="F5869" s="537"/>
      <c r="G5869" s="351">
        <f>D5866*F5869</f>
        <v>0</v>
      </c>
      <c r="H5869" s="463"/>
      <c r="I5869" s="354">
        <f>D5866*F5869*H5869</f>
        <v>0</v>
      </c>
      <c r="J5869" s="1033"/>
    </row>
    <row r="5870" spans="2:10" s="115" customFormat="1" ht="15.95" hidden="1" customHeight="1">
      <c r="B5870" s="1024"/>
      <c r="C5870" s="1027"/>
      <c r="D5870" s="1030"/>
      <c r="E5870" s="196" t="s">
        <v>261</v>
      </c>
      <c r="F5870" s="537"/>
      <c r="G5870" s="351">
        <f>D5866*F5870</f>
        <v>0</v>
      </c>
      <c r="H5870" s="463"/>
      <c r="I5870" s="354">
        <f>D5866*F5870*H5870</f>
        <v>0</v>
      </c>
      <c r="J5870" s="1033"/>
    </row>
    <row r="5871" spans="2:10" s="115" customFormat="1" ht="15.95" hidden="1" customHeight="1">
      <c r="B5871" s="1025"/>
      <c r="C5871" s="1028"/>
      <c r="D5871" s="1031"/>
      <c r="E5871" s="196" t="s">
        <v>126</v>
      </c>
      <c r="F5871" s="537"/>
      <c r="G5871" s="351">
        <f>D5866*F5871</f>
        <v>0</v>
      </c>
      <c r="H5871" s="463"/>
      <c r="I5871" s="354">
        <f>D5866*F5871*H5871</f>
        <v>0</v>
      </c>
      <c r="J5871" s="1034"/>
    </row>
    <row r="5872" spans="2:10" s="115" customFormat="1" ht="15.95" hidden="1" customHeight="1">
      <c r="B5872" s="1023">
        <v>978</v>
      </c>
      <c r="C5872" s="1026"/>
      <c r="D5872" s="1029"/>
      <c r="E5872" s="196" t="s">
        <v>128</v>
      </c>
      <c r="F5872" s="537"/>
      <c r="G5872" s="351">
        <f>D5872*F5872</f>
        <v>0</v>
      </c>
      <c r="H5872" s="463"/>
      <c r="I5872" s="354">
        <f t="shared" ref="I5872" si="1738">D5872*F5872*H5872</f>
        <v>0</v>
      </c>
      <c r="J5872" s="1032">
        <f>SUM(I5872:I5877)</f>
        <v>0</v>
      </c>
    </row>
    <row r="5873" spans="2:10" s="115" customFormat="1" ht="15.95" hidden="1" customHeight="1">
      <c r="B5873" s="1024"/>
      <c r="C5873" s="1027"/>
      <c r="D5873" s="1030"/>
      <c r="E5873" s="196" t="s">
        <v>259</v>
      </c>
      <c r="F5873" s="537"/>
      <c r="G5873" s="351">
        <f>D5872*F5873</f>
        <v>0</v>
      </c>
      <c r="H5873" s="463"/>
      <c r="I5873" s="354">
        <f t="shared" ref="I5873" si="1739">D5872*F5873*H5873</f>
        <v>0</v>
      </c>
      <c r="J5873" s="1033"/>
    </row>
    <row r="5874" spans="2:10" s="115" customFormat="1" ht="15.95" hidden="1" customHeight="1">
      <c r="B5874" s="1024"/>
      <c r="C5874" s="1027"/>
      <c r="D5874" s="1030"/>
      <c r="E5874" s="196" t="s">
        <v>243</v>
      </c>
      <c r="F5874" s="537"/>
      <c r="G5874" s="351">
        <f>D5872*F5874</f>
        <v>0</v>
      </c>
      <c r="H5874" s="463"/>
      <c r="I5874" s="354">
        <f>D5872*F5874*H5874</f>
        <v>0</v>
      </c>
      <c r="J5874" s="1033"/>
    </row>
    <row r="5875" spans="2:10" s="115" customFormat="1" ht="15.95" hidden="1" customHeight="1">
      <c r="B5875" s="1024"/>
      <c r="C5875" s="1027"/>
      <c r="D5875" s="1030"/>
      <c r="E5875" s="196" t="s">
        <v>260</v>
      </c>
      <c r="F5875" s="537"/>
      <c r="G5875" s="351">
        <f>D5872*F5875</f>
        <v>0</v>
      </c>
      <c r="H5875" s="463"/>
      <c r="I5875" s="354">
        <f>D5872*F5875*H5875</f>
        <v>0</v>
      </c>
      <c r="J5875" s="1033"/>
    </row>
    <row r="5876" spans="2:10" s="115" customFormat="1" ht="15.95" hidden="1" customHeight="1">
      <c r="B5876" s="1024"/>
      <c r="C5876" s="1027"/>
      <c r="D5876" s="1030"/>
      <c r="E5876" s="196" t="s">
        <v>261</v>
      </c>
      <c r="F5876" s="537"/>
      <c r="G5876" s="351">
        <f>D5872*F5876</f>
        <v>0</v>
      </c>
      <c r="H5876" s="463"/>
      <c r="I5876" s="354">
        <f>D5872*F5876*H5876</f>
        <v>0</v>
      </c>
      <c r="J5876" s="1033"/>
    </row>
    <row r="5877" spans="2:10" s="115" customFormat="1" ht="15.95" hidden="1" customHeight="1">
      <c r="B5877" s="1025"/>
      <c r="C5877" s="1028"/>
      <c r="D5877" s="1031"/>
      <c r="E5877" s="196" t="s">
        <v>126</v>
      </c>
      <c r="F5877" s="537"/>
      <c r="G5877" s="351">
        <f>D5872*F5877</f>
        <v>0</v>
      </c>
      <c r="H5877" s="463"/>
      <c r="I5877" s="354">
        <f>D5872*F5877*H5877</f>
        <v>0</v>
      </c>
      <c r="J5877" s="1034"/>
    </row>
    <row r="5878" spans="2:10" s="115" customFormat="1" ht="15.95" hidden="1" customHeight="1">
      <c r="B5878" s="1023">
        <v>979</v>
      </c>
      <c r="C5878" s="1026"/>
      <c r="D5878" s="1029"/>
      <c r="E5878" s="196" t="s">
        <v>128</v>
      </c>
      <c r="F5878" s="537"/>
      <c r="G5878" s="351">
        <f>D5878*F5878</f>
        <v>0</v>
      </c>
      <c r="H5878" s="463"/>
      <c r="I5878" s="354">
        <f t="shared" ref="I5878" si="1740">D5878*F5878*H5878</f>
        <v>0</v>
      </c>
      <c r="J5878" s="1032">
        <f>SUM(I5878:I5883)</f>
        <v>0</v>
      </c>
    </row>
    <row r="5879" spans="2:10" s="115" customFormat="1" ht="15.95" hidden="1" customHeight="1">
      <c r="B5879" s="1024"/>
      <c r="C5879" s="1027"/>
      <c r="D5879" s="1030"/>
      <c r="E5879" s="196" t="s">
        <v>259</v>
      </c>
      <c r="F5879" s="537"/>
      <c r="G5879" s="351">
        <f>D5878*F5879</f>
        <v>0</v>
      </c>
      <c r="H5879" s="463"/>
      <c r="I5879" s="354">
        <f t="shared" ref="I5879" si="1741">D5878*F5879*H5879</f>
        <v>0</v>
      </c>
      <c r="J5879" s="1033"/>
    </row>
    <row r="5880" spans="2:10" s="115" customFormat="1" ht="15.95" hidden="1" customHeight="1">
      <c r="B5880" s="1024"/>
      <c r="C5880" s="1027"/>
      <c r="D5880" s="1030"/>
      <c r="E5880" s="196" t="s">
        <v>243</v>
      </c>
      <c r="F5880" s="537"/>
      <c r="G5880" s="351">
        <f>D5878*F5880</f>
        <v>0</v>
      </c>
      <c r="H5880" s="463"/>
      <c r="I5880" s="354">
        <f>D5878*F5880*H5880</f>
        <v>0</v>
      </c>
      <c r="J5880" s="1033"/>
    </row>
    <row r="5881" spans="2:10" s="115" customFormat="1" ht="15.95" hidden="1" customHeight="1">
      <c r="B5881" s="1024"/>
      <c r="C5881" s="1027"/>
      <c r="D5881" s="1030"/>
      <c r="E5881" s="196" t="s">
        <v>260</v>
      </c>
      <c r="F5881" s="537"/>
      <c r="G5881" s="351">
        <f>D5878*F5881</f>
        <v>0</v>
      </c>
      <c r="H5881" s="463"/>
      <c r="I5881" s="354">
        <f>D5878*F5881*H5881</f>
        <v>0</v>
      </c>
      <c r="J5881" s="1033"/>
    </row>
    <row r="5882" spans="2:10" s="115" customFormat="1" ht="15.95" hidden="1" customHeight="1">
      <c r="B5882" s="1024"/>
      <c r="C5882" s="1027"/>
      <c r="D5882" s="1030"/>
      <c r="E5882" s="196" t="s">
        <v>261</v>
      </c>
      <c r="F5882" s="537"/>
      <c r="G5882" s="351">
        <f>D5878*F5882</f>
        <v>0</v>
      </c>
      <c r="H5882" s="463"/>
      <c r="I5882" s="354">
        <f>D5878*F5882*H5882</f>
        <v>0</v>
      </c>
      <c r="J5882" s="1033"/>
    </row>
    <row r="5883" spans="2:10" s="115" customFormat="1" ht="15.95" hidden="1" customHeight="1">
      <c r="B5883" s="1025"/>
      <c r="C5883" s="1028"/>
      <c r="D5883" s="1031"/>
      <c r="E5883" s="196" t="s">
        <v>126</v>
      </c>
      <c r="F5883" s="537"/>
      <c r="G5883" s="351">
        <f>D5878*F5883</f>
        <v>0</v>
      </c>
      <c r="H5883" s="463"/>
      <c r="I5883" s="354">
        <f>D5878*F5883*H5883</f>
        <v>0</v>
      </c>
      <c r="J5883" s="1034"/>
    </row>
    <row r="5884" spans="2:10" s="115" customFormat="1" ht="15.95" hidden="1" customHeight="1">
      <c r="B5884" s="1023">
        <v>980</v>
      </c>
      <c r="C5884" s="1026"/>
      <c r="D5884" s="1029"/>
      <c r="E5884" s="196" t="s">
        <v>128</v>
      </c>
      <c r="F5884" s="537"/>
      <c r="G5884" s="351">
        <f>D5884*F5884</f>
        <v>0</v>
      </c>
      <c r="H5884" s="463"/>
      <c r="I5884" s="354">
        <f t="shared" ref="I5884" si="1742">D5884*F5884*H5884</f>
        <v>0</v>
      </c>
      <c r="J5884" s="1032">
        <f>SUM(I5884:I5889)</f>
        <v>0</v>
      </c>
    </row>
    <row r="5885" spans="2:10" s="115" customFormat="1" ht="15.95" hidden="1" customHeight="1">
      <c r="B5885" s="1024"/>
      <c r="C5885" s="1027"/>
      <c r="D5885" s="1030"/>
      <c r="E5885" s="196" t="s">
        <v>259</v>
      </c>
      <c r="F5885" s="537"/>
      <c r="G5885" s="351">
        <f>D5884*F5885</f>
        <v>0</v>
      </c>
      <c r="H5885" s="463"/>
      <c r="I5885" s="354">
        <f t="shared" ref="I5885" si="1743">D5884*F5885*H5885</f>
        <v>0</v>
      </c>
      <c r="J5885" s="1033"/>
    </row>
    <row r="5886" spans="2:10" s="115" customFormat="1" ht="15.95" hidden="1" customHeight="1">
      <c r="B5886" s="1024"/>
      <c r="C5886" s="1027"/>
      <c r="D5886" s="1030"/>
      <c r="E5886" s="196" t="s">
        <v>243</v>
      </c>
      <c r="F5886" s="537"/>
      <c r="G5886" s="351">
        <f>D5884*F5886</f>
        <v>0</v>
      </c>
      <c r="H5886" s="463"/>
      <c r="I5886" s="354">
        <f>D5884*F5886*H5886</f>
        <v>0</v>
      </c>
      <c r="J5886" s="1033"/>
    </row>
    <row r="5887" spans="2:10" s="115" customFormat="1" ht="15.95" hidden="1" customHeight="1">
      <c r="B5887" s="1024"/>
      <c r="C5887" s="1027"/>
      <c r="D5887" s="1030"/>
      <c r="E5887" s="196" t="s">
        <v>260</v>
      </c>
      <c r="F5887" s="537"/>
      <c r="G5887" s="351">
        <f>D5884*F5887</f>
        <v>0</v>
      </c>
      <c r="H5887" s="463"/>
      <c r="I5887" s="354">
        <f>D5884*F5887*H5887</f>
        <v>0</v>
      </c>
      <c r="J5887" s="1033"/>
    </row>
    <row r="5888" spans="2:10" s="115" customFormat="1" ht="15.95" hidden="1" customHeight="1">
      <c r="B5888" s="1024"/>
      <c r="C5888" s="1027"/>
      <c r="D5888" s="1030"/>
      <c r="E5888" s="196" t="s">
        <v>261</v>
      </c>
      <c r="F5888" s="537"/>
      <c r="G5888" s="351">
        <f>D5884*F5888</f>
        <v>0</v>
      </c>
      <c r="H5888" s="463"/>
      <c r="I5888" s="354">
        <f>D5884*F5888*H5888</f>
        <v>0</v>
      </c>
      <c r="J5888" s="1033"/>
    </row>
    <row r="5889" spans="2:10" s="115" customFormat="1" ht="15.95" hidden="1" customHeight="1">
      <c r="B5889" s="1025"/>
      <c r="C5889" s="1028"/>
      <c r="D5889" s="1031"/>
      <c r="E5889" s="196" t="s">
        <v>126</v>
      </c>
      <c r="F5889" s="537"/>
      <c r="G5889" s="351">
        <f>D5884*F5889</f>
        <v>0</v>
      </c>
      <c r="H5889" s="463"/>
      <c r="I5889" s="354">
        <f>D5884*F5889*H5889</f>
        <v>0</v>
      </c>
      <c r="J5889" s="1034"/>
    </row>
    <row r="5890" spans="2:10" s="115" customFormat="1" ht="15.95" hidden="1" customHeight="1">
      <c r="B5890" s="1023">
        <v>981</v>
      </c>
      <c r="C5890" s="1026"/>
      <c r="D5890" s="1029"/>
      <c r="E5890" s="196" t="s">
        <v>128</v>
      </c>
      <c r="F5890" s="537"/>
      <c r="G5890" s="351">
        <f>D5890*F5890</f>
        <v>0</v>
      </c>
      <c r="H5890" s="463"/>
      <c r="I5890" s="354">
        <f t="shared" ref="I5890" si="1744">D5890*F5890*H5890</f>
        <v>0</v>
      </c>
      <c r="J5890" s="1032">
        <f>SUM(I5890:I5895)</f>
        <v>0</v>
      </c>
    </row>
    <row r="5891" spans="2:10" s="115" customFormat="1" ht="15.95" hidden="1" customHeight="1">
      <c r="B5891" s="1024"/>
      <c r="C5891" s="1027"/>
      <c r="D5891" s="1030"/>
      <c r="E5891" s="196" t="s">
        <v>259</v>
      </c>
      <c r="F5891" s="537"/>
      <c r="G5891" s="351">
        <f>D5890*F5891</f>
        <v>0</v>
      </c>
      <c r="H5891" s="463"/>
      <c r="I5891" s="354">
        <f t="shared" ref="I5891" si="1745">D5890*F5891*H5891</f>
        <v>0</v>
      </c>
      <c r="J5891" s="1033"/>
    </row>
    <row r="5892" spans="2:10" s="115" customFormat="1" ht="15.95" hidden="1" customHeight="1">
      <c r="B5892" s="1024"/>
      <c r="C5892" s="1027"/>
      <c r="D5892" s="1030"/>
      <c r="E5892" s="196" t="s">
        <v>243</v>
      </c>
      <c r="F5892" s="537"/>
      <c r="G5892" s="351">
        <f>D5890*F5892</f>
        <v>0</v>
      </c>
      <c r="H5892" s="463"/>
      <c r="I5892" s="354">
        <f>D5890*F5892*H5892</f>
        <v>0</v>
      </c>
      <c r="J5892" s="1033"/>
    </row>
    <row r="5893" spans="2:10" s="115" customFormat="1" ht="15.95" hidden="1" customHeight="1">
      <c r="B5893" s="1024"/>
      <c r="C5893" s="1027"/>
      <c r="D5893" s="1030"/>
      <c r="E5893" s="196" t="s">
        <v>260</v>
      </c>
      <c r="F5893" s="537"/>
      <c r="G5893" s="351">
        <f>D5890*F5893</f>
        <v>0</v>
      </c>
      <c r="H5893" s="463"/>
      <c r="I5893" s="354">
        <f>D5890*F5893*H5893</f>
        <v>0</v>
      </c>
      <c r="J5893" s="1033"/>
    </row>
    <row r="5894" spans="2:10" s="115" customFormat="1" ht="15.95" hidden="1" customHeight="1">
      <c r="B5894" s="1024"/>
      <c r="C5894" s="1027"/>
      <c r="D5894" s="1030"/>
      <c r="E5894" s="196" t="s">
        <v>261</v>
      </c>
      <c r="F5894" s="537"/>
      <c r="G5894" s="351">
        <f>D5890*F5894</f>
        <v>0</v>
      </c>
      <c r="H5894" s="463"/>
      <c r="I5894" s="354">
        <f>D5890*F5894*H5894</f>
        <v>0</v>
      </c>
      <c r="J5894" s="1033"/>
    </row>
    <row r="5895" spans="2:10" s="115" customFormat="1" ht="15.95" hidden="1" customHeight="1">
      <c r="B5895" s="1025"/>
      <c r="C5895" s="1028"/>
      <c r="D5895" s="1031"/>
      <c r="E5895" s="196" t="s">
        <v>126</v>
      </c>
      <c r="F5895" s="537"/>
      <c r="G5895" s="351">
        <f>D5890*F5895</f>
        <v>0</v>
      </c>
      <c r="H5895" s="463"/>
      <c r="I5895" s="354">
        <f>D5890*F5895*H5895</f>
        <v>0</v>
      </c>
      <c r="J5895" s="1034"/>
    </row>
    <row r="5896" spans="2:10" s="115" customFormat="1" ht="15.95" hidden="1" customHeight="1">
      <c r="B5896" s="1023">
        <v>982</v>
      </c>
      <c r="C5896" s="1026"/>
      <c r="D5896" s="1029"/>
      <c r="E5896" s="196" t="s">
        <v>128</v>
      </c>
      <c r="F5896" s="537"/>
      <c r="G5896" s="351">
        <f>D5896*F5896</f>
        <v>0</v>
      </c>
      <c r="H5896" s="463"/>
      <c r="I5896" s="354">
        <f t="shared" ref="I5896" si="1746">D5896*F5896*H5896</f>
        <v>0</v>
      </c>
      <c r="J5896" s="1032">
        <f>SUM(I5896:I5901)</f>
        <v>0</v>
      </c>
    </row>
    <row r="5897" spans="2:10" s="115" customFormat="1" ht="15.95" hidden="1" customHeight="1">
      <c r="B5897" s="1024"/>
      <c r="C5897" s="1027"/>
      <c r="D5897" s="1030"/>
      <c r="E5897" s="196" t="s">
        <v>259</v>
      </c>
      <c r="F5897" s="537"/>
      <c r="G5897" s="351">
        <f>D5896*F5897</f>
        <v>0</v>
      </c>
      <c r="H5897" s="463"/>
      <c r="I5897" s="354">
        <f t="shared" ref="I5897" si="1747">D5896*F5897*H5897</f>
        <v>0</v>
      </c>
      <c r="J5897" s="1033"/>
    </row>
    <row r="5898" spans="2:10" s="115" customFormat="1" ht="15.95" hidden="1" customHeight="1">
      <c r="B5898" s="1024"/>
      <c r="C5898" s="1027"/>
      <c r="D5898" s="1030"/>
      <c r="E5898" s="196" t="s">
        <v>243</v>
      </c>
      <c r="F5898" s="537"/>
      <c r="G5898" s="351">
        <f>D5896*F5898</f>
        <v>0</v>
      </c>
      <c r="H5898" s="463"/>
      <c r="I5898" s="354">
        <f>D5896*F5898*H5898</f>
        <v>0</v>
      </c>
      <c r="J5898" s="1033"/>
    </row>
    <row r="5899" spans="2:10" s="115" customFormat="1" ht="15.95" hidden="1" customHeight="1">
      <c r="B5899" s="1024"/>
      <c r="C5899" s="1027"/>
      <c r="D5899" s="1030"/>
      <c r="E5899" s="196" t="s">
        <v>260</v>
      </c>
      <c r="F5899" s="537"/>
      <c r="G5899" s="351">
        <f>D5896*F5899</f>
        <v>0</v>
      </c>
      <c r="H5899" s="463"/>
      <c r="I5899" s="354">
        <f>D5896*F5899*H5899</f>
        <v>0</v>
      </c>
      <c r="J5899" s="1033"/>
    </row>
    <row r="5900" spans="2:10" s="115" customFormat="1" ht="15.95" hidden="1" customHeight="1">
      <c r="B5900" s="1024"/>
      <c r="C5900" s="1027"/>
      <c r="D5900" s="1030"/>
      <c r="E5900" s="196" t="s">
        <v>261</v>
      </c>
      <c r="F5900" s="537"/>
      <c r="G5900" s="351">
        <f>D5896*F5900</f>
        <v>0</v>
      </c>
      <c r="H5900" s="463"/>
      <c r="I5900" s="354">
        <f>D5896*F5900*H5900</f>
        <v>0</v>
      </c>
      <c r="J5900" s="1033"/>
    </row>
    <row r="5901" spans="2:10" s="115" customFormat="1" ht="15.95" hidden="1" customHeight="1">
      <c r="B5901" s="1025"/>
      <c r="C5901" s="1028"/>
      <c r="D5901" s="1031"/>
      <c r="E5901" s="196" t="s">
        <v>126</v>
      </c>
      <c r="F5901" s="537"/>
      <c r="G5901" s="351">
        <f>D5896*F5901</f>
        <v>0</v>
      </c>
      <c r="H5901" s="463"/>
      <c r="I5901" s="354">
        <f>D5896*F5901*H5901</f>
        <v>0</v>
      </c>
      <c r="J5901" s="1034"/>
    </row>
    <row r="5902" spans="2:10" s="115" customFormat="1" ht="15.95" hidden="1" customHeight="1">
      <c r="B5902" s="1023">
        <v>983</v>
      </c>
      <c r="C5902" s="1026"/>
      <c r="D5902" s="1029"/>
      <c r="E5902" s="196" t="s">
        <v>128</v>
      </c>
      <c r="F5902" s="537"/>
      <c r="G5902" s="351">
        <f>D5902*F5902</f>
        <v>0</v>
      </c>
      <c r="H5902" s="463"/>
      <c r="I5902" s="354">
        <f t="shared" ref="I5902" si="1748">D5902*F5902*H5902</f>
        <v>0</v>
      </c>
      <c r="J5902" s="1032">
        <f>SUM(I5902:I5907)</f>
        <v>0</v>
      </c>
    </row>
    <row r="5903" spans="2:10" s="115" customFormat="1" ht="15.95" hidden="1" customHeight="1">
      <c r="B5903" s="1024"/>
      <c r="C5903" s="1027"/>
      <c r="D5903" s="1030"/>
      <c r="E5903" s="196" t="s">
        <v>259</v>
      </c>
      <c r="F5903" s="537"/>
      <c r="G5903" s="351">
        <f>D5902*F5903</f>
        <v>0</v>
      </c>
      <c r="H5903" s="463"/>
      <c r="I5903" s="354">
        <f t="shared" ref="I5903" si="1749">D5902*F5903*H5903</f>
        <v>0</v>
      </c>
      <c r="J5903" s="1033"/>
    </row>
    <row r="5904" spans="2:10" s="115" customFormat="1" ht="15.95" hidden="1" customHeight="1">
      <c r="B5904" s="1024"/>
      <c r="C5904" s="1027"/>
      <c r="D5904" s="1030"/>
      <c r="E5904" s="196" t="s">
        <v>243</v>
      </c>
      <c r="F5904" s="537"/>
      <c r="G5904" s="351">
        <f>D5902*F5904</f>
        <v>0</v>
      </c>
      <c r="H5904" s="463"/>
      <c r="I5904" s="354">
        <f>D5902*F5904*H5904</f>
        <v>0</v>
      </c>
      <c r="J5904" s="1033"/>
    </row>
    <row r="5905" spans="2:10" s="115" customFormat="1" ht="15.95" hidden="1" customHeight="1">
      <c r="B5905" s="1024"/>
      <c r="C5905" s="1027"/>
      <c r="D5905" s="1030"/>
      <c r="E5905" s="196" t="s">
        <v>260</v>
      </c>
      <c r="F5905" s="537"/>
      <c r="G5905" s="351">
        <f>D5902*F5905</f>
        <v>0</v>
      </c>
      <c r="H5905" s="463"/>
      <c r="I5905" s="354">
        <f>D5902*F5905*H5905</f>
        <v>0</v>
      </c>
      <c r="J5905" s="1033"/>
    </row>
    <row r="5906" spans="2:10" s="115" customFormat="1" ht="15.95" hidden="1" customHeight="1">
      <c r="B5906" s="1024"/>
      <c r="C5906" s="1027"/>
      <c r="D5906" s="1030"/>
      <c r="E5906" s="196" t="s">
        <v>261</v>
      </c>
      <c r="F5906" s="537"/>
      <c r="G5906" s="351">
        <f>D5902*F5906</f>
        <v>0</v>
      </c>
      <c r="H5906" s="463"/>
      <c r="I5906" s="354">
        <f>D5902*F5906*H5906</f>
        <v>0</v>
      </c>
      <c r="J5906" s="1033"/>
    </row>
    <row r="5907" spans="2:10" s="115" customFormat="1" ht="15.95" hidden="1" customHeight="1">
      <c r="B5907" s="1025"/>
      <c r="C5907" s="1028"/>
      <c r="D5907" s="1031"/>
      <c r="E5907" s="196" t="s">
        <v>126</v>
      </c>
      <c r="F5907" s="537"/>
      <c r="G5907" s="351">
        <f>D5902*F5907</f>
        <v>0</v>
      </c>
      <c r="H5907" s="463"/>
      <c r="I5907" s="354">
        <f>D5902*F5907*H5907</f>
        <v>0</v>
      </c>
      <c r="J5907" s="1034"/>
    </row>
    <row r="5908" spans="2:10" s="115" customFormat="1" ht="15.95" hidden="1" customHeight="1">
      <c r="B5908" s="1023">
        <v>984</v>
      </c>
      <c r="C5908" s="1026"/>
      <c r="D5908" s="1029"/>
      <c r="E5908" s="196" t="s">
        <v>128</v>
      </c>
      <c r="F5908" s="537"/>
      <c r="G5908" s="351">
        <f>D5908*F5908</f>
        <v>0</v>
      </c>
      <c r="H5908" s="463"/>
      <c r="I5908" s="354">
        <f t="shared" ref="I5908" si="1750">D5908*F5908*H5908</f>
        <v>0</v>
      </c>
      <c r="J5908" s="1032">
        <f>SUM(I5908:I5913)</f>
        <v>0</v>
      </c>
    </row>
    <row r="5909" spans="2:10" s="115" customFormat="1" ht="15.95" hidden="1" customHeight="1">
      <c r="B5909" s="1024"/>
      <c r="C5909" s="1027"/>
      <c r="D5909" s="1030"/>
      <c r="E5909" s="196" t="s">
        <v>259</v>
      </c>
      <c r="F5909" s="537"/>
      <c r="G5909" s="351">
        <f>D5908*F5909</f>
        <v>0</v>
      </c>
      <c r="H5909" s="463"/>
      <c r="I5909" s="354">
        <f t="shared" ref="I5909" si="1751">D5908*F5909*H5909</f>
        <v>0</v>
      </c>
      <c r="J5909" s="1033"/>
    </row>
    <row r="5910" spans="2:10" s="115" customFormat="1" ht="15.95" hidden="1" customHeight="1">
      <c r="B5910" s="1024"/>
      <c r="C5910" s="1027"/>
      <c r="D5910" s="1030"/>
      <c r="E5910" s="196" t="s">
        <v>243</v>
      </c>
      <c r="F5910" s="537"/>
      <c r="G5910" s="351">
        <f>D5908*F5910</f>
        <v>0</v>
      </c>
      <c r="H5910" s="463"/>
      <c r="I5910" s="354">
        <f>D5908*F5910*H5910</f>
        <v>0</v>
      </c>
      <c r="J5910" s="1033"/>
    </row>
    <row r="5911" spans="2:10" s="115" customFormat="1" ht="15.95" hidden="1" customHeight="1">
      <c r="B5911" s="1024"/>
      <c r="C5911" s="1027"/>
      <c r="D5911" s="1030"/>
      <c r="E5911" s="196" t="s">
        <v>260</v>
      </c>
      <c r="F5911" s="537"/>
      <c r="G5911" s="351">
        <f>D5908*F5911</f>
        <v>0</v>
      </c>
      <c r="H5911" s="463"/>
      <c r="I5911" s="354">
        <f>D5908*F5911*H5911</f>
        <v>0</v>
      </c>
      <c r="J5911" s="1033"/>
    </row>
    <row r="5912" spans="2:10" s="115" customFormat="1" ht="15.95" hidden="1" customHeight="1">
      <c r="B5912" s="1024"/>
      <c r="C5912" s="1027"/>
      <c r="D5912" s="1030"/>
      <c r="E5912" s="196" t="s">
        <v>261</v>
      </c>
      <c r="F5912" s="537"/>
      <c r="G5912" s="351">
        <f>D5908*F5912</f>
        <v>0</v>
      </c>
      <c r="H5912" s="463"/>
      <c r="I5912" s="354">
        <f>D5908*F5912*H5912</f>
        <v>0</v>
      </c>
      <c r="J5912" s="1033"/>
    </row>
    <row r="5913" spans="2:10" s="115" customFormat="1" ht="15.95" hidden="1" customHeight="1">
      <c r="B5913" s="1025"/>
      <c r="C5913" s="1028"/>
      <c r="D5913" s="1031"/>
      <c r="E5913" s="196" t="s">
        <v>126</v>
      </c>
      <c r="F5913" s="537"/>
      <c r="G5913" s="351">
        <f>D5908*F5913</f>
        <v>0</v>
      </c>
      <c r="H5913" s="463"/>
      <c r="I5913" s="354">
        <f>D5908*F5913*H5913</f>
        <v>0</v>
      </c>
      <c r="J5913" s="1034"/>
    </row>
    <row r="5914" spans="2:10" s="115" customFormat="1" ht="15.95" hidden="1" customHeight="1">
      <c r="B5914" s="1023">
        <v>985</v>
      </c>
      <c r="C5914" s="1026"/>
      <c r="D5914" s="1029"/>
      <c r="E5914" s="196" t="s">
        <v>128</v>
      </c>
      <c r="F5914" s="537"/>
      <c r="G5914" s="351">
        <f>D5914*F5914</f>
        <v>0</v>
      </c>
      <c r="H5914" s="463"/>
      <c r="I5914" s="354">
        <f t="shared" ref="I5914" si="1752">D5914*F5914*H5914</f>
        <v>0</v>
      </c>
      <c r="J5914" s="1032">
        <f>SUM(I5914:I5919)</f>
        <v>0</v>
      </c>
    </row>
    <row r="5915" spans="2:10" s="115" customFormat="1" ht="15.95" hidden="1" customHeight="1">
      <c r="B5915" s="1024"/>
      <c r="C5915" s="1027"/>
      <c r="D5915" s="1030"/>
      <c r="E5915" s="196" t="s">
        <v>259</v>
      </c>
      <c r="F5915" s="537"/>
      <c r="G5915" s="351">
        <f>D5914*F5915</f>
        <v>0</v>
      </c>
      <c r="H5915" s="463"/>
      <c r="I5915" s="354">
        <f t="shared" ref="I5915" si="1753">D5914*F5915*H5915</f>
        <v>0</v>
      </c>
      <c r="J5915" s="1033"/>
    </row>
    <row r="5916" spans="2:10" s="115" customFormat="1" ht="15.95" hidden="1" customHeight="1">
      <c r="B5916" s="1024"/>
      <c r="C5916" s="1027"/>
      <c r="D5916" s="1030"/>
      <c r="E5916" s="196" t="s">
        <v>243</v>
      </c>
      <c r="F5916" s="537"/>
      <c r="G5916" s="351">
        <f>D5914*F5916</f>
        <v>0</v>
      </c>
      <c r="H5916" s="463"/>
      <c r="I5916" s="354">
        <f>D5914*F5916*H5916</f>
        <v>0</v>
      </c>
      <c r="J5916" s="1033"/>
    </row>
    <row r="5917" spans="2:10" s="115" customFormat="1" ht="15.95" hidden="1" customHeight="1">
      <c r="B5917" s="1024"/>
      <c r="C5917" s="1027"/>
      <c r="D5917" s="1030"/>
      <c r="E5917" s="196" t="s">
        <v>260</v>
      </c>
      <c r="F5917" s="537"/>
      <c r="G5917" s="351">
        <f>D5914*F5917</f>
        <v>0</v>
      </c>
      <c r="H5917" s="463"/>
      <c r="I5917" s="354">
        <f>D5914*F5917*H5917</f>
        <v>0</v>
      </c>
      <c r="J5917" s="1033"/>
    </row>
    <row r="5918" spans="2:10" s="115" customFormat="1" ht="15.95" hidden="1" customHeight="1">
      <c r="B5918" s="1024"/>
      <c r="C5918" s="1027"/>
      <c r="D5918" s="1030"/>
      <c r="E5918" s="196" t="s">
        <v>261</v>
      </c>
      <c r="F5918" s="537"/>
      <c r="G5918" s="351">
        <f>D5914*F5918</f>
        <v>0</v>
      </c>
      <c r="H5918" s="463"/>
      <c r="I5918" s="354">
        <f>D5914*F5918*H5918</f>
        <v>0</v>
      </c>
      <c r="J5918" s="1033"/>
    </row>
    <row r="5919" spans="2:10" s="115" customFormat="1" ht="15.95" hidden="1" customHeight="1">
      <c r="B5919" s="1025"/>
      <c r="C5919" s="1028"/>
      <c r="D5919" s="1031"/>
      <c r="E5919" s="196" t="s">
        <v>126</v>
      </c>
      <c r="F5919" s="537"/>
      <c r="G5919" s="351">
        <f>D5914*F5919</f>
        <v>0</v>
      </c>
      <c r="H5919" s="463"/>
      <c r="I5919" s="354">
        <f>D5914*F5919*H5919</f>
        <v>0</v>
      </c>
      <c r="J5919" s="1034"/>
    </row>
    <row r="5920" spans="2:10" s="115" customFormat="1" ht="15.95" hidden="1" customHeight="1">
      <c r="B5920" s="1023">
        <v>986</v>
      </c>
      <c r="C5920" s="1026"/>
      <c r="D5920" s="1029"/>
      <c r="E5920" s="196" t="s">
        <v>128</v>
      </c>
      <c r="F5920" s="537"/>
      <c r="G5920" s="351">
        <f>D5920*F5920</f>
        <v>0</v>
      </c>
      <c r="H5920" s="463"/>
      <c r="I5920" s="354">
        <f t="shared" ref="I5920" si="1754">D5920*F5920*H5920</f>
        <v>0</v>
      </c>
      <c r="J5920" s="1032">
        <f>SUM(I5920:I5925)</f>
        <v>0</v>
      </c>
    </row>
    <row r="5921" spans="2:10" s="115" customFormat="1" ht="15.95" hidden="1" customHeight="1">
      <c r="B5921" s="1024"/>
      <c r="C5921" s="1027"/>
      <c r="D5921" s="1030"/>
      <c r="E5921" s="196" t="s">
        <v>259</v>
      </c>
      <c r="F5921" s="537"/>
      <c r="G5921" s="351">
        <f>D5920*F5921</f>
        <v>0</v>
      </c>
      <c r="H5921" s="463"/>
      <c r="I5921" s="354">
        <f t="shared" ref="I5921" si="1755">D5920*F5921*H5921</f>
        <v>0</v>
      </c>
      <c r="J5921" s="1033"/>
    </row>
    <row r="5922" spans="2:10" s="115" customFormat="1" ht="15.95" hidden="1" customHeight="1">
      <c r="B5922" s="1024"/>
      <c r="C5922" s="1027"/>
      <c r="D5922" s="1030"/>
      <c r="E5922" s="196" t="s">
        <v>243</v>
      </c>
      <c r="F5922" s="537"/>
      <c r="G5922" s="351">
        <f>D5920*F5922</f>
        <v>0</v>
      </c>
      <c r="H5922" s="463"/>
      <c r="I5922" s="354">
        <f>D5920*F5922*H5922</f>
        <v>0</v>
      </c>
      <c r="J5922" s="1033"/>
    </row>
    <row r="5923" spans="2:10" s="115" customFormat="1" ht="15.95" hidden="1" customHeight="1">
      <c r="B5923" s="1024"/>
      <c r="C5923" s="1027"/>
      <c r="D5923" s="1030"/>
      <c r="E5923" s="196" t="s">
        <v>260</v>
      </c>
      <c r="F5923" s="537"/>
      <c r="G5923" s="351">
        <f>D5920*F5923</f>
        <v>0</v>
      </c>
      <c r="H5923" s="463"/>
      <c r="I5923" s="354">
        <f>D5920*F5923*H5923</f>
        <v>0</v>
      </c>
      <c r="J5923" s="1033"/>
    </row>
    <row r="5924" spans="2:10" s="115" customFormat="1" ht="15.95" hidden="1" customHeight="1">
      <c r="B5924" s="1024"/>
      <c r="C5924" s="1027"/>
      <c r="D5924" s="1030"/>
      <c r="E5924" s="196" t="s">
        <v>261</v>
      </c>
      <c r="F5924" s="537"/>
      <c r="G5924" s="351">
        <f>D5920*F5924</f>
        <v>0</v>
      </c>
      <c r="H5924" s="463"/>
      <c r="I5924" s="354">
        <f>D5920*F5924*H5924</f>
        <v>0</v>
      </c>
      <c r="J5924" s="1033"/>
    </row>
    <row r="5925" spans="2:10" s="115" customFormat="1" ht="15.95" hidden="1" customHeight="1">
      <c r="B5925" s="1025"/>
      <c r="C5925" s="1028"/>
      <c r="D5925" s="1031"/>
      <c r="E5925" s="196" t="s">
        <v>126</v>
      </c>
      <c r="F5925" s="537"/>
      <c r="G5925" s="351">
        <f>D5920*F5925</f>
        <v>0</v>
      </c>
      <c r="H5925" s="463"/>
      <c r="I5925" s="354">
        <f>D5920*F5925*H5925</f>
        <v>0</v>
      </c>
      <c r="J5925" s="1034"/>
    </row>
    <row r="5926" spans="2:10" s="115" customFormat="1" ht="15.95" hidden="1" customHeight="1">
      <c r="B5926" s="1023">
        <v>987</v>
      </c>
      <c r="C5926" s="1026"/>
      <c r="D5926" s="1029"/>
      <c r="E5926" s="196" t="s">
        <v>128</v>
      </c>
      <c r="F5926" s="537"/>
      <c r="G5926" s="351">
        <f>D5926*F5926</f>
        <v>0</v>
      </c>
      <c r="H5926" s="463"/>
      <c r="I5926" s="354">
        <f t="shared" ref="I5926" si="1756">D5926*F5926*H5926</f>
        <v>0</v>
      </c>
      <c r="J5926" s="1032">
        <f>SUM(I5926:I5931)</f>
        <v>0</v>
      </c>
    </row>
    <row r="5927" spans="2:10" s="115" customFormat="1" ht="15.95" hidden="1" customHeight="1">
      <c r="B5927" s="1024"/>
      <c r="C5927" s="1027"/>
      <c r="D5927" s="1030"/>
      <c r="E5927" s="196" t="s">
        <v>259</v>
      </c>
      <c r="F5927" s="537"/>
      <c r="G5927" s="351">
        <f>D5926*F5927</f>
        <v>0</v>
      </c>
      <c r="H5927" s="463"/>
      <c r="I5927" s="354">
        <f t="shared" ref="I5927" si="1757">D5926*F5927*H5927</f>
        <v>0</v>
      </c>
      <c r="J5927" s="1033"/>
    </row>
    <row r="5928" spans="2:10" s="115" customFormat="1" ht="15.95" hidden="1" customHeight="1">
      <c r="B5928" s="1024"/>
      <c r="C5928" s="1027"/>
      <c r="D5928" s="1030"/>
      <c r="E5928" s="196" t="s">
        <v>243</v>
      </c>
      <c r="F5928" s="537"/>
      <c r="G5928" s="351">
        <f>D5926*F5928</f>
        <v>0</v>
      </c>
      <c r="H5928" s="463"/>
      <c r="I5928" s="354">
        <f>D5926*F5928*H5928</f>
        <v>0</v>
      </c>
      <c r="J5928" s="1033"/>
    </row>
    <row r="5929" spans="2:10" s="115" customFormat="1" ht="15.95" hidden="1" customHeight="1">
      <c r="B5929" s="1024"/>
      <c r="C5929" s="1027"/>
      <c r="D5929" s="1030"/>
      <c r="E5929" s="196" t="s">
        <v>260</v>
      </c>
      <c r="F5929" s="537"/>
      <c r="G5929" s="351">
        <f>D5926*F5929</f>
        <v>0</v>
      </c>
      <c r="H5929" s="463"/>
      <c r="I5929" s="354">
        <f>D5926*F5929*H5929</f>
        <v>0</v>
      </c>
      <c r="J5929" s="1033"/>
    </row>
    <row r="5930" spans="2:10" s="115" customFormat="1" ht="15.95" hidden="1" customHeight="1">
      <c r="B5930" s="1024"/>
      <c r="C5930" s="1027"/>
      <c r="D5930" s="1030"/>
      <c r="E5930" s="196" t="s">
        <v>261</v>
      </c>
      <c r="F5930" s="537"/>
      <c r="G5930" s="351">
        <f>D5926*F5930</f>
        <v>0</v>
      </c>
      <c r="H5930" s="463"/>
      <c r="I5930" s="354">
        <f>D5926*F5930*H5930</f>
        <v>0</v>
      </c>
      <c r="J5930" s="1033"/>
    </row>
    <row r="5931" spans="2:10" s="115" customFormat="1" ht="15.95" hidden="1" customHeight="1">
      <c r="B5931" s="1025"/>
      <c r="C5931" s="1028"/>
      <c r="D5931" s="1031"/>
      <c r="E5931" s="196" t="s">
        <v>126</v>
      </c>
      <c r="F5931" s="537"/>
      <c r="G5931" s="351">
        <f>D5926*F5931</f>
        <v>0</v>
      </c>
      <c r="H5931" s="463"/>
      <c r="I5931" s="354">
        <f>D5926*F5931*H5931</f>
        <v>0</v>
      </c>
      <c r="J5931" s="1034"/>
    </row>
    <row r="5932" spans="2:10" s="115" customFormat="1" ht="15.95" hidden="1" customHeight="1">
      <c r="B5932" s="1023">
        <v>988</v>
      </c>
      <c r="C5932" s="1026"/>
      <c r="D5932" s="1029"/>
      <c r="E5932" s="196" t="s">
        <v>128</v>
      </c>
      <c r="F5932" s="537"/>
      <c r="G5932" s="351">
        <f>D5932*F5932</f>
        <v>0</v>
      </c>
      <c r="H5932" s="463"/>
      <c r="I5932" s="354">
        <f t="shared" ref="I5932" si="1758">D5932*F5932*H5932</f>
        <v>0</v>
      </c>
      <c r="J5932" s="1032">
        <f>SUM(I5932:I5937)</f>
        <v>0</v>
      </c>
    </row>
    <row r="5933" spans="2:10" s="115" customFormat="1" ht="15.95" hidden="1" customHeight="1">
      <c r="B5933" s="1024"/>
      <c r="C5933" s="1027"/>
      <c r="D5933" s="1030"/>
      <c r="E5933" s="196" t="s">
        <v>259</v>
      </c>
      <c r="F5933" s="537"/>
      <c r="G5933" s="351">
        <f>D5932*F5933</f>
        <v>0</v>
      </c>
      <c r="H5933" s="463"/>
      <c r="I5933" s="354">
        <f t="shared" ref="I5933" si="1759">D5932*F5933*H5933</f>
        <v>0</v>
      </c>
      <c r="J5933" s="1033"/>
    </row>
    <row r="5934" spans="2:10" s="115" customFormat="1" ht="15.95" hidden="1" customHeight="1">
      <c r="B5934" s="1024"/>
      <c r="C5934" s="1027"/>
      <c r="D5934" s="1030"/>
      <c r="E5934" s="196" t="s">
        <v>243</v>
      </c>
      <c r="F5934" s="537"/>
      <c r="G5934" s="351">
        <f>D5932*F5934</f>
        <v>0</v>
      </c>
      <c r="H5934" s="463"/>
      <c r="I5934" s="354">
        <f>D5932*F5934*H5934</f>
        <v>0</v>
      </c>
      <c r="J5934" s="1033"/>
    </row>
    <row r="5935" spans="2:10" s="115" customFormat="1" ht="15.95" hidden="1" customHeight="1">
      <c r="B5935" s="1024"/>
      <c r="C5935" s="1027"/>
      <c r="D5935" s="1030"/>
      <c r="E5935" s="196" t="s">
        <v>260</v>
      </c>
      <c r="F5935" s="537"/>
      <c r="G5935" s="351">
        <f>D5932*F5935</f>
        <v>0</v>
      </c>
      <c r="H5935" s="463"/>
      <c r="I5935" s="354">
        <f>D5932*F5935*H5935</f>
        <v>0</v>
      </c>
      <c r="J5935" s="1033"/>
    </row>
    <row r="5936" spans="2:10" s="115" customFormat="1" ht="15.95" hidden="1" customHeight="1">
      <c r="B5936" s="1024"/>
      <c r="C5936" s="1027"/>
      <c r="D5936" s="1030"/>
      <c r="E5936" s="196" t="s">
        <v>261</v>
      </c>
      <c r="F5936" s="537"/>
      <c r="G5936" s="351">
        <f>D5932*F5936</f>
        <v>0</v>
      </c>
      <c r="H5936" s="463"/>
      <c r="I5936" s="354">
        <f>D5932*F5936*H5936</f>
        <v>0</v>
      </c>
      <c r="J5936" s="1033"/>
    </row>
    <row r="5937" spans="2:10" s="115" customFormat="1" ht="15.95" hidden="1" customHeight="1">
      <c r="B5937" s="1025"/>
      <c r="C5937" s="1028"/>
      <c r="D5937" s="1031"/>
      <c r="E5937" s="196" t="s">
        <v>126</v>
      </c>
      <c r="F5937" s="537"/>
      <c r="G5937" s="351">
        <f>D5932*F5937</f>
        <v>0</v>
      </c>
      <c r="H5937" s="463"/>
      <c r="I5937" s="354">
        <f>D5932*F5937*H5937</f>
        <v>0</v>
      </c>
      <c r="J5937" s="1034"/>
    </row>
    <row r="5938" spans="2:10" s="115" customFormat="1" ht="15.95" hidden="1" customHeight="1">
      <c r="B5938" s="1023">
        <v>989</v>
      </c>
      <c r="C5938" s="1026"/>
      <c r="D5938" s="1029"/>
      <c r="E5938" s="196" t="s">
        <v>128</v>
      </c>
      <c r="F5938" s="537"/>
      <c r="G5938" s="351">
        <f>D5938*F5938</f>
        <v>0</v>
      </c>
      <c r="H5938" s="463"/>
      <c r="I5938" s="354">
        <f t="shared" ref="I5938" si="1760">D5938*F5938*H5938</f>
        <v>0</v>
      </c>
      <c r="J5938" s="1032">
        <f>SUM(I5938:I5943)</f>
        <v>0</v>
      </c>
    </row>
    <row r="5939" spans="2:10" s="115" customFormat="1" ht="15.95" hidden="1" customHeight="1">
      <c r="B5939" s="1024"/>
      <c r="C5939" s="1027"/>
      <c r="D5939" s="1030"/>
      <c r="E5939" s="196" t="s">
        <v>259</v>
      </c>
      <c r="F5939" s="537"/>
      <c r="G5939" s="351">
        <f>D5938*F5939</f>
        <v>0</v>
      </c>
      <c r="H5939" s="463"/>
      <c r="I5939" s="354">
        <f t="shared" ref="I5939" si="1761">D5938*F5939*H5939</f>
        <v>0</v>
      </c>
      <c r="J5939" s="1033"/>
    </row>
    <row r="5940" spans="2:10" s="115" customFormat="1" ht="15.95" hidden="1" customHeight="1">
      <c r="B5940" s="1024"/>
      <c r="C5940" s="1027"/>
      <c r="D5940" s="1030"/>
      <c r="E5940" s="196" t="s">
        <v>243</v>
      </c>
      <c r="F5940" s="537"/>
      <c r="G5940" s="351">
        <f>D5938*F5940</f>
        <v>0</v>
      </c>
      <c r="H5940" s="463"/>
      <c r="I5940" s="354">
        <f>D5938*F5940*H5940</f>
        <v>0</v>
      </c>
      <c r="J5940" s="1033"/>
    </row>
    <row r="5941" spans="2:10" s="115" customFormat="1" ht="15.95" hidden="1" customHeight="1">
      <c r="B5941" s="1024"/>
      <c r="C5941" s="1027"/>
      <c r="D5941" s="1030"/>
      <c r="E5941" s="196" t="s">
        <v>260</v>
      </c>
      <c r="F5941" s="537"/>
      <c r="G5941" s="351">
        <f>D5938*F5941</f>
        <v>0</v>
      </c>
      <c r="H5941" s="463"/>
      <c r="I5941" s="354">
        <f>D5938*F5941*H5941</f>
        <v>0</v>
      </c>
      <c r="J5941" s="1033"/>
    </row>
    <row r="5942" spans="2:10" s="115" customFormat="1" ht="15.95" hidden="1" customHeight="1">
      <c r="B5942" s="1024"/>
      <c r="C5942" s="1027"/>
      <c r="D5942" s="1030"/>
      <c r="E5942" s="196" t="s">
        <v>261</v>
      </c>
      <c r="F5942" s="537"/>
      <c r="G5942" s="351">
        <f>D5938*F5942</f>
        <v>0</v>
      </c>
      <c r="H5942" s="463"/>
      <c r="I5942" s="354">
        <f>D5938*F5942*H5942</f>
        <v>0</v>
      </c>
      <c r="J5942" s="1033"/>
    </row>
    <row r="5943" spans="2:10" s="115" customFormat="1" ht="15.95" hidden="1" customHeight="1">
      <c r="B5943" s="1025"/>
      <c r="C5943" s="1028"/>
      <c r="D5943" s="1031"/>
      <c r="E5943" s="196" t="s">
        <v>126</v>
      </c>
      <c r="F5943" s="537"/>
      <c r="G5943" s="351">
        <f>D5938*F5943</f>
        <v>0</v>
      </c>
      <c r="H5943" s="463"/>
      <c r="I5943" s="354">
        <f>D5938*F5943*H5943</f>
        <v>0</v>
      </c>
      <c r="J5943" s="1034"/>
    </row>
    <row r="5944" spans="2:10" s="115" customFormat="1" ht="15.95" hidden="1" customHeight="1">
      <c r="B5944" s="1023">
        <v>990</v>
      </c>
      <c r="C5944" s="1026"/>
      <c r="D5944" s="1029"/>
      <c r="E5944" s="196" t="s">
        <v>128</v>
      </c>
      <c r="F5944" s="537"/>
      <c r="G5944" s="351">
        <f>D5944*F5944</f>
        <v>0</v>
      </c>
      <c r="H5944" s="463"/>
      <c r="I5944" s="354">
        <f t="shared" ref="I5944" si="1762">D5944*F5944*H5944</f>
        <v>0</v>
      </c>
      <c r="J5944" s="1032">
        <f>SUM(I5944:I5949)</f>
        <v>0</v>
      </c>
    </row>
    <row r="5945" spans="2:10" s="115" customFormat="1" ht="15.95" hidden="1" customHeight="1">
      <c r="B5945" s="1024"/>
      <c r="C5945" s="1027"/>
      <c r="D5945" s="1030"/>
      <c r="E5945" s="196" t="s">
        <v>259</v>
      </c>
      <c r="F5945" s="537"/>
      <c r="G5945" s="351">
        <f>D5944*F5945</f>
        <v>0</v>
      </c>
      <c r="H5945" s="463"/>
      <c r="I5945" s="354">
        <f t="shared" ref="I5945" si="1763">D5944*F5945*H5945</f>
        <v>0</v>
      </c>
      <c r="J5945" s="1033"/>
    </row>
    <row r="5946" spans="2:10" s="115" customFormat="1" ht="15.95" hidden="1" customHeight="1">
      <c r="B5946" s="1024"/>
      <c r="C5946" s="1027"/>
      <c r="D5946" s="1030"/>
      <c r="E5946" s="196" t="s">
        <v>243</v>
      </c>
      <c r="F5946" s="537"/>
      <c r="G5946" s="351">
        <f>D5944*F5946</f>
        <v>0</v>
      </c>
      <c r="H5946" s="463"/>
      <c r="I5946" s="354">
        <f>D5944*F5946*H5946</f>
        <v>0</v>
      </c>
      <c r="J5946" s="1033"/>
    </row>
    <row r="5947" spans="2:10" s="115" customFormat="1" ht="15.95" hidden="1" customHeight="1">
      <c r="B5947" s="1024"/>
      <c r="C5947" s="1027"/>
      <c r="D5947" s="1030"/>
      <c r="E5947" s="196" t="s">
        <v>260</v>
      </c>
      <c r="F5947" s="537"/>
      <c r="G5947" s="351">
        <f>D5944*F5947</f>
        <v>0</v>
      </c>
      <c r="H5947" s="463"/>
      <c r="I5947" s="354">
        <f>D5944*F5947*H5947</f>
        <v>0</v>
      </c>
      <c r="J5947" s="1033"/>
    </row>
    <row r="5948" spans="2:10" s="115" customFormat="1" ht="15.95" hidden="1" customHeight="1">
      <c r="B5948" s="1024"/>
      <c r="C5948" s="1027"/>
      <c r="D5948" s="1030"/>
      <c r="E5948" s="196" t="s">
        <v>261</v>
      </c>
      <c r="F5948" s="537"/>
      <c r="G5948" s="351">
        <f>D5944*F5948</f>
        <v>0</v>
      </c>
      <c r="H5948" s="463"/>
      <c r="I5948" s="354">
        <f>D5944*F5948*H5948</f>
        <v>0</v>
      </c>
      <c r="J5948" s="1033"/>
    </row>
    <row r="5949" spans="2:10" s="115" customFormat="1" ht="15.95" hidden="1" customHeight="1">
      <c r="B5949" s="1025"/>
      <c r="C5949" s="1028"/>
      <c r="D5949" s="1031"/>
      <c r="E5949" s="196" t="s">
        <v>126</v>
      </c>
      <c r="F5949" s="537"/>
      <c r="G5949" s="351">
        <f>D5944*F5949</f>
        <v>0</v>
      </c>
      <c r="H5949" s="463"/>
      <c r="I5949" s="354">
        <f>D5944*F5949*H5949</f>
        <v>0</v>
      </c>
      <c r="J5949" s="1034"/>
    </row>
    <row r="5950" spans="2:10" s="115" customFormat="1" ht="15.95" hidden="1" customHeight="1">
      <c r="B5950" s="1023">
        <v>991</v>
      </c>
      <c r="C5950" s="1026"/>
      <c r="D5950" s="1029"/>
      <c r="E5950" s="196" t="s">
        <v>128</v>
      </c>
      <c r="F5950" s="537"/>
      <c r="G5950" s="351">
        <f>D5950*F5950</f>
        <v>0</v>
      </c>
      <c r="H5950" s="463"/>
      <c r="I5950" s="354">
        <f t="shared" ref="I5950" si="1764">D5950*F5950*H5950</f>
        <v>0</v>
      </c>
      <c r="J5950" s="1032">
        <f>SUM(I5950:I5955)</f>
        <v>0</v>
      </c>
    </row>
    <row r="5951" spans="2:10" s="115" customFormat="1" ht="15.95" hidden="1" customHeight="1">
      <c r="B5951" s="1024"/>
      <c r="C5951" s="1027"/>
      <c r="D5951" s="1030"/>
      <c r="E5951" s="196" t="s">
        <v>259</v>
      </c>
      <c r="F5951" s="537"/>
      <c r="G5951" s="351">
        <f>D5950*F5951</f>
        <v>0</v>
      </c>
      <c r="H5951" s="463"/>
      <c r="I5951" s="354">
        <f t="shared" ref="I5951" si="1765">D5950*F5951*H5951</f>
        <v>0</v>
      </c>
      <c r="J5951" s="1033"/>
    </row>
    <row r="5952" spans="2:10" s="115" customFormat="1" ht="15.95" hidden="1" customHeight="1">
      <c r="B5952" s="1024"/>
      <c r="C5952" s="1027"/>
      <c r="D5952" s="1030"/>
      <c r="E5952" s="196" t="s">
        <v>243</v>
      </c>
      <c r="F5952" s="537"/>
      <c r="G5952" s="351">
        <f>D5950*F5952</f>
        <v>0</v>
      </c>
      <c r="H5952" s="463"/>
      <c r="I5952" s="354">
        <f>D5950*F5952*H5952</f>
        <v>0</v>
      </c>
      <c r="J5952" s="1033"/>
    </row>
    <row r="5953" spans="2:10" s="115" customFormat="1" ht="15.95" hidden="1" customHeight="1">
      <c r="B5953" s="1024"/>
      <c r="C5953" s="1027"/>
      <c r="D5953" s="1030"/>
      <c r="E5953" s="196" t="s">
        <v>260</v>
      </c>
      <c r="F5953" s="537"/>
      <c r="G5953" s="351">
        <f>D5950*F5953</f>
        <v>0</v>
      </c>
      <c r="H5953" s="463"/>
      <c r="I5953" s="354">
        <f>D5950*F5953*H5953</f>
        <v>0</v>
      </c>
      <c r="J5953" s="1033"/>
    </row>
    <row r="5954" spans="2:10" s="115" customFormat="1" ht="15.95" hidden="1" customHeight="1">
      <c r="B5954" s="1024"/>
      <c r="C5954" s="1027"/>
      <c r="D5954" s="1030"/>
      <c r="E5954" s="196" t="s">
        <v>261</v>
      </c>
      <c r="F5954" s="537"/>
      <c r="G5954" s="351">
        <f>D5950*F5954</f>
        <v>0</v>
      </c>
      <c r="H5954" s="463"/>
      <c r="I5954" s="354">
        <f>D5950*F5954*H5954</f>
        <v>0</v>
      </c>
      <c r="J5954" s="1033"/>
    </row>
    <row r="5955" spans="2:10" s="115" customFormat="1" ht="15.95" hidden="1" customHeight="1">
      <c r="B5955" s="1025"/>
      <c r="C5955" s="1028"/>
      <c r="D5955" s="1031"/>
      <c r="E5955" s="196" t="s">
        <v>126</v>
      </c>
      <c r="F5955" s="537"/>
      <c r="G5955" s="351">
        <f>D5950*F5955</f>
        <v>0</v>
      </c>
      <c r="H5955" s="463"/>
      <c r="I5955" s="354">
        <f>D5950*F5955*H5955</f>
        <v>0</v>
      </c>
      <c r="J5955" s="1034"/>
    </row>
    <row r="5956" spans="2:10" s="115" customFormat="1" ht="15.95" hidden="1" customHeight="1">
      <c r="B5956" s="1023">
        <v>992</v>
      </c>
      <c r="C5956" s="1026"/>
      <c r="D5956" s="1029"/>
      <c r="E5956" s="196" t="s">
        <v>128</v>
      </c>
      <c r="F5956" s="537"/>
      <c r="G5956" s="351">
        <f>D5956*F5956</f>
        <v>0</v>
      </c>
      <c r="H5956" s="463"/>
      <c r="I5956" s="354">
        <f t="shared" ref="I5956" si="1766">D5956*F5956*H5956</f>
        <v>0</v>
      </c>
      <c r="J5956" s="1032">
        <f>SUM(I5956:I5961)</f>
        <v>0</v>
      </c>
    </row>
    <row r="5957" spans="2:10" s="115" customFormat="1" ht="15.95" hidden="1" customHeight="1">
      <c r="B5957" s="1024"/>
      <c r="C5957" s="1027"/>
      <c r="D5957" s="1030"/>
      <c r="E5957" s="196" t="s">
        <v>259</v>
      </c>
      <c r="F5957" s="537"/>
      <c r="G5957" s="351">
        <f>D5956*F5957</f>
        <v>0</v>
      </c>
      <c r="H5957" s="463"/>
      <c r="I5957" s="354">
        <f t="shared" ref="I5957" si="1767">D5956*F5957*H5957</f>
        <v>0</v>
      </c>
      <c r="J5957" s="1033"/>
    </row>
    <row r="5958" spans="2:10" s="115" customFormat="1" ht="15.95" hidden="1" customHeight="1">
      <c r="B5958" s="1024"/>
      <c r="C5958" s="1027"/>
      <c r="D5958" s="1030"/>
      <c r="E5958" s="196" t="s">
        <v>243</v>
      </c>
      <c r="F5958" s="537"/>
      <c r="G5958" s="351">
        <f>D5956*F5958</f>
        <v>0</v>
      </c>
      <c r="H5958" s="463"/>
      <c r="I5958" s="354">
        <f>D5956*F5958*H5958</f>
        <v>0</v>
      </c>
      <c r="J5958" s="1033"/>
    </row>
    <row r="5959" spans="2:10" s="115" customFormat="1" ht="15.95" hidden="1" customHeight="1">
      <c r="B5959" s="1024"/>
      <c r="C5959" s="1027"/>
      <c r="D5959" s="1030"/>
      <c r="E5959" s="196" t="s">
        <v>260</v>
      </c>
      <c r="F5959" s="537"/>
      <c r="G5959" s="351">
        <f>D5956*F5959</f>
        <v>0</v>
      </c>
      <c r="H5959" s="463"/>
      <c r="I5959" s="354">
        <f>D5956*F5959*H5959</f>
        <v>0</v>
      </c>
      <c r="J5959" s="1033"/>
    </row>
    <row r="5960" spans="2:10" s="115" customFormat="1" ht="15.95" hidden="1" customHeight="1">
      <c r="B5960" s="1024"/>
      <c r="C5960" s="1027"/>
      <c r="D5960" s="1030"/>
      <c r="E5960" s="196" t="s">
        <v>261</v>
      </c>
      <c r="F5960" s="537"/>
      <c r="G5960" s="351">
        <f>D5956*F5960</f>
        <v>0</v>
      </c>
      <c r="H5960" s="463"/>
      <c r="I5960" s="354">
        <f>D5956*F5960*H5960</f>
        <v>0</v>
      </c>
      <c r="J5960" s="1033"/>
    </row>
    <row r="5961" spans="2:10" s="115" customFormat="1" ht="15.95" hidden="1" customHeight="1">
      <c r="B5961" s="1025"/>
      <c r="C5961" s="1028"/>
      <c r="D5961" s="1031"/>
      <c r="E5961" s="196" t="s">
        <v>126</v>
      </c>
      <c r="F5961" s="537"/>
      <c r="G5961" s="351">
        <f>D5956*F5961</f>
        <v>0</v>
      </c>
      <c r="H5961" s="463"/>
      <c r="I5961" s="354">
        <f>D5956*F5961*H5961</f>
        <v>0</v>
      </c>
      <c r="J5961" s="1034"/>
    </row>
    <row r="5962" spans="2:10" s="115" customFormat="1" ht="15.95" hidden="1" customHeight="1">
      <c r="B5962" s="1023">
        <v>993</v>
      </c>
      <c r="C5962" s="1026"/>
      <c r="D5962" s="1029"/>
      <c r="E5962" s="196" t="s">
        <v>128</v>
      </c>
      <c r="F5962" s="537"/>
      <c r="G5962" s="351">
        <f>D5962*F5962</f>
        <v>0</v>
      </c>
      <c r="H5962" s="463"/>
      <c r="I5962" s="354">
        <f t="shared" ref="I5962" si="1768">D5962*F5962*H5962</f>
        <v>0</v>
      </c>
      <c r="J5962" s="1032">
        <f>SUM(I5962:I5967)</f>
        <v>0</v>
      </c>
    </row>
    <row r="5963" spans="2:10" s="115" customFormat="1" ht="15.95" hidden="1" customHeight="1">
      <c r="B5963" s="1024"/>
      <c r="C5963" s="1027"/>
      <c r="D5963" s="1030"/>
      <c r="E5963" s="196" t="s">
        <v>259</v>
      </c>
      <c r="F5963" s="537"/>
      <c r="G5963" s="351">
        <f>D5962*F5963</f>
        <v>0</v>
      </c>
      <c r="H5963" s="463"/>
      <c r="I5963" s="354">
        <f t="shared" ref="I5963" si="1769">D5962*F5963*H5963</f>
        <v>0</v>
      </c>
      <c r="J5963" s="1033"/>
    </row>
    <row r="5964" spans="2:10" s="115" customFormat="1" ht="15.95" hidden="1" customHeight="1">
      <c r="B5964" s="1024"/>
      <c r="C5964" s="1027"/>
      <c r="D5964" s="1030"/>
      <c r="E5964" s="196" t="s">
        <v>243</v>
      </c>
      <c r="F5964" s="537"/>
      <c r="G5964" s="351">
        <f>D5962*F5964</f>
        <v>0</v>
      </c>
      <c r="H5964" s="463"/>
      <c r="I5964" s="354">
        <f>D5962*F5964*H5964</f>
        <v>0</v>
      </c>
      <c r="J5964" s="1033"/>
    </row>
    <row r="5965" spans="2:10" s="115" customFormat="1" ht="15.95" hidden="1" customHeight="1">
      <c r="B5965" s="1024"/>
      <c r="C5965" s="1027"/>
      <c r="D5965" s="1030"/>
      <c r="E5965" s="196" t="s">
        <v>260</v>
      </c>
      <c r="F5965" s="537"/>
      <c r="G5965" s="351">
        <f>D5962*F5965</f>
        <v>0</v>
      </c>
      <c r="H5965" s="463"/>
      <c r="I5965" s="354">
        <f>D5962*F5965*H5965</f>
        <v>0</v>
      </c>
      <c r="J5965" s="1033"/>
    </row>
    <row r="5966" spans="2:10" s="115" customFormat="1" ht="15.95" hidden="1" customHeight="1">
      <c r="B5966" s="1024"/>
      <c r="C5966" s="1027"/>
      <c r="D5966" s="1030"/>
      <c r="E5966" s="196" t="s">
        <v>261</v>
      </c>
      <c r="F5966" s="537"/>
      <c r="G5966" s="351">
        <f>D5962*F5966</f>
        <v>0</v>
      </c>
      <c r="H5966" s="463"/>
      <c r="I5966" s="354">
        <f>D5962*F5966*H5966</f>
        <v>0</v>
      </c>
      <c r="J5966" s="1033"/>
    </row>
    <row r="5967" spans="2:10" s="115" customFormat="1" ht="15.95" hidden="1" customHeight="1">
      <c r="B5967" s="1025"/>
      <c r="C5967" s="1028"/>
      <c r="D5967" s="1031"/>
      <c r="E5967" s="196" t="s">
        <v>126</v>
      </c>
      <c r="F5967" s="537"/>
      <c r="G5967" s="351">
        <f>D5962*F5967</f>
        <v>0</v>
      </c>
      <c r="H5967" s="463"/>
      <c r="I5967" s="354">
        <f>D5962*F5967*H5967</f>
        <v>0</v>
      </c>
      <c r="J5967" s="1034"/>
    </row>
    <row r="5968" spans="2:10" s="115" customFormat="1" ht="15.95" hidden="1" customHeight="1">
      <c r="B5968" s="1023">
        <v>994</v>
      </c>
      <c r="C5968" s="1026"/>
      <c r="D5968" s="1029"/>
      <c r="E5968" s="196" t="s">
        <v>128</v>
      </c>
      <c r="F5968" s="537"/>
      <c r="G5968" s="351">
        <f>D5968*F5968</f>
        <v>0</v>
      </c>
      <c r="H5968" s="463"/>
      <c r="I5968" s="354">
        <f t="shared" ref="I5968" si="1770">D5968*F5968*H5968</f>
        <v>0</v>
      </c>
      <c r="J5968" s="1032">
        <f>SUM(I5968:I5973)</f>
        <v>0</v>
      </c>
    </row>
    <row r="5969" spans="2:10" s="115" customFormat="1" ht="15.95" hidden="1" customHeight="1">
      <c r="B5969" s="1024"/>
      <c r="C5969" s="1027"/>
      <c r="D5969" s="1030"/>
      <c r="E5969" s="196" t="s">
        <v>259</v>
      </c>
      <c r="F5969" s="537"/>
      <c r="G5969" s="351">
        <f>D5968*F5969</f>
        <v>0</v>
      </c>
      <c r="H5969" s="463"/>
      <c r="I5969" s="354">
        <f t="shared" ref="I5969" si="1771">D5968*F5969*H5969</f>
        <v>0</v>
      </c>
      <c r="J5969" s="1033"/>
    </row>
    <row r="5970" spans="2:10" s="115" customFormat="1" ht="15.95" hidden="1" customHeight="1">
      <c r="B5970" s="1024"/>
      <c r="C5970" s="1027"/>
      <c r="D5970" s="1030"/>
      <c r="E5970" s="196" t="s">
        <v>243</v>
      </c>
      <c r="F5970" s="537"/>
      <c r="G5970" s="351">
        <f>D5968*F5970</f>
        <v>0</v>
      </c>
      <c r="H5970" s="463"/>
      <c r="I5970" s="354">
        <f>D5968*F5970*H5970</f>
        <v>0</v>
      </c>
      <c r="J5970" s="1033"/>
    </row>
    <row r="5971" spans="2:10" s="115" customFormat="1" ht="15.95" hidden="1" customHeight="1">
      <c r="B5971" s="1024"/>
      <c r="C5971" s="1027"/>
      <c r="D5971" s="1030"/>
      <c r="E5971" s="196" t="s">
        <v>260</v>
      </c>
      <c r="F5971" s="537"/>
      <c r="G5971" s="351">
        <f>D5968*F5971</f>
        <v>0</v>
      </c>
      <c r="H5971" s="463"/>
      <c r="I5971" s="354">
        <f>D5968*F5971*H5971</f>
        <v>0</v>
      </c>
      <c r="J5971" s="1033"/>
    </row>
    <row r="5972" spans="2:10" s="115" customFormat="1" ht="15.95" hidden="1" customHeight="1">
      <c r="B5972" s="1024"/>
      <c r="C5972" s="1027"/>
      <c r="D5972" s="1030"/>
      <c r="E5972" s="196" t="s">
        <v>261</v>
      </c>
      <c r="F5972" s="537"/>
      <c r="G5972" s="351">
        <f>D5968*F5972</f>
        <v>0</v>
      </c>
      <c r="H5972" s="463"/>
      <c r="I5972" s="354">
        <f>D5968*F5972*H5972</f>
        <v>0</v>
      </c>
      <c r="J5972" s="1033"/>
    </row>
    <row r="5973" spans="2:10" s="115" customFormat="1" ht="15.95" hidden="1" customHeight="1">
      <c r="B5973" s="1025"/>
      <c r="C5973" s="1028"/>
      <c r="D5973" s="1031"/>
      <c r="E5973" s="196" t="s">
        <v>126</v>
      </c>
      <c r="F5973" s="537"/>
      <c r="G5973" s="351">
        <f>D5968*F5973</f>
        <v>0</v>
      </c>
      <c r="H5973" s="463"/>
      <c r="I5973" s="354">
        <f>D5968*F5973*H5973</f>
        <v>0</v>
      </c>
      <c r="J5973" s="1034"/>
    </row>
    <row r="5974" spans="2:10" s="115" customFormat="1" ht="15.95" hidden="1" customHeight="1">
      <c r="B5974" s="1023">
        <v>995</v>
      </c>
      <c r="C5974" s="1026"/>
      <c r="D5974" s="1029"/>
      <c r="E5974" s="196" t="s">
        <v>128</v>
      </c>
      <c r="F5974" s="537"/>
      <c r="G5974" s="351">
        <f>D5974*F5974</f>
        <v>0</v>
      </c>
      <c r="H5974" s="463"/>
      <c r="I5974" s="354">
        <f t="shared" ref="I5974" si="1772">D5974*F5974*H5974</f>
        <v>0</v>
      </c>
      <c r="J5974" s="1032">
        <f>SUM(I5974:I5979)</f>
        <v>0</v>
      </c>
    </row>
    <row r="5975" spans="2:10" s="115" customFormat="1" ht="15.95" hidden="1" customHeight="1">
      <c r="B5975" s="1024"/>
      <c r="C5975" s="1027"/>
      <c r="D5975" s="1030"/>
      <c r="E5975" s="196" t="s">
        <v>259</v>
      </c>
      <c r="F5975" s="537"/>
      <c r="G5975" s="351">
        <f>D5974*F5975</f>
        <v>0</v>
      </c>
      <c r="H5975" s="463"/>
      <c r="I5975" s="354">
        <f t="shared" ref="I5975" si="1773">D5974*F5975*H5975</f>
        <v>0</v>
      </c>
      <c r="J5975" s="1033"/>
    </row>
    <row r="5976" spans="2:10" s="115" customFormat="1" ht="15.95" hidden="1" customHeight="1">
      <c r="B5976" s="1024"/>
      <c r="C5976" s="1027"/>
      <c r="D5976" s="1030"/>
      <c r="E5976" s="196" t="s">
        <v>243</v>
      </c>
      <c r="F5976" s="537"/>
      <c r="G5976" s="351">
        <f>D5974*F5976</f>
        <v>0</v>
      </c>
      <c r="H5976" s="463"/>
      <c r="I5976" s="354">
        <f>D5974*F5976*H5976</f>
        <v>0</v>
      </c>
      <c r="J5976" s="1033"/>
    </row>
    <row r="5977" spans="2:10" s="115" customFormat="1" ht="15.95" hidden="1" customHeight="1">
      <c r="B5977" s="1024"/>
      <c r="C5977" s="1027"/>
      <c r="D5977" s="1030"/>
      <c r="E5977" s="196" t="s">
        <v>260</v>
      </c>
      <c r="F5977" s="537"/>
      <c r="G5977" s="351">
        <f>D5974*F5977</f>
        <v>0</v>
      </c>
      <c r="H5977" s="463"/>
      <c r="I5977" s="354">
        <f>D5974*F5977*H5977</f>
        <v>0</v>
      </c>
      <c r="J5977" s="1033"/>
    </row>
    <row r="5978" spans="2:10" s="115" customFormat="1" ht="15.95" hidden="1" customHeight="1">
      <c r="B5978" s="1024"/>
      <c r="C5978" s="1027"/>
      <c r="D5978" s="1030"/>
      <c r="E5978" s="196" t="s">
        <v>261</v>
      </c>
      <c r="F5978" s="537"/>
      <c r="G5978" s="351">
        <f>D5974*F5978</f>
        <v>0</v>
      </c>
      <c r="H5978" s="463"/>
      <c r="I5978" s="354">
        <f>D5974*F5978*H5978</f>
        <v>0</v>
      </c>
      <c r="J5978" s="1033"/>
    </row>
    <row r="5979" spans="2:10" s="115" customFormat="1" ht="15.95" hidden="1" customHeight="1">
      <c r="B5979" s="1025"/>
      <c r="C5979" s="1028"/>
      <c r="D5979" s="1031"/>
      <c r="E5979" s="196" t="s">
        <v>126</v>
      </c>
      <c r="F5979" s="537"/>
      <c r="G5979" s="351">
        <f>D5974*F5979</f>
        <v>0</v>
      </c>
      <c r="H5979" s="463"/>
      <c r="I5979" s="354">
        <f>D5974*F5979*H5979</f>
        <v>0</v>
      </c>
      <c r="J5979" s="1034"/>
    </row>
    <row r="5980" spans="2:10" s="115" customFormat="1" ht="15.95" customHeight="1">
      <c r="B5980" s="1023">
        <v>996</v>
      </c>
      <c r="C5980" s="1026"/>
      <c r="D5980" s="1029"/>
      <c r="E5980" s="196" t="s">
        <v>128</v>
      </c>
      <c r="F5980" s="537"/>
      <c r="G5980" s="351">
        <f>D5980*F5980</f>
        <v>0</v>
      </c>
      <c r="H5980" s="463"/>
      <c r="I5980" s="354">
        <f t="shared" ref="I5980" si="1774">D5980*F5980*H5980</f>
        <v>0</v>
      </c>
      <c r="J5980" s="1032">
        <f>SUM(I5980:I5985)</f>
        <v>0</v>
      </c>
    </row>
    <row r="5981" spans="2:10" s="115" customFormat="1" ht="15.95" customHeight="1">
      <c r="B5981" s="1024"/>
      <c r="C5981" s="1027"/>
      <c r="D5981" s="1030"/>
      <c r="E5981" s="196" t="s">
        <v>259</v>
      </c>
      <c r="F5981" s="537"/>
      <c r="G5981" s="351">
        <f>D5980*F5981</f>
        <v>0</v>
      </c>
      <c r="H5981" s="463"/>
      <c r="I5981" s="354">
        <f t="shared" ref="I5981" si="1775">D5980*F5981*H5981</f>
        <v>0</v>
      </c>
      <c r="J5981" s="1033"/>
    </row>
    <row r="5982" spans="2:10" s="115" customFormat="1" ht="15.95" customHeight="1">
      <c r="B5982" s="1024"/>
      <c r="C5982" s="1027"/>
      <c r="D5982" s="1030"/>
      <c r="E5982" s="196" t="s">
        <v>243</v>
      </c>
      <c r="F5982" s="537"/>
      <c r="G5982" s="351">
        <f>D5980*F5982</f>
        <v>0</v>
      </c>
      <c r="H5982" s="463"/>
      <c r="I5982" s="354">
        <f>D5980*F5982*H5982</f>
        <v>0</v>
      </c>
      <c r="J5982" s="1033"/>
    </row>
    <row r="5983" spans="2:10" s="115" customFormat="1" ht="15.95" customHeight="1">
      <c r="B5983" s="1024"/>
      <c r="C5983" s="1027"/>
      <c r="D5983" s="1030"/>
      <c r="E5983" s="196" t="s">
        <v>260</v>
      </c>
      <c r="F5983" s="537"/>
      <c r="G5983" s="351">
        <f>D5980*F5983</f>
        <v>0</v>
      </c>
      <c r="H5983" s="463"/>
      <c r="I5983" s="354">
        <f>D5980*F5983*H5983</f>
        <v>0</v>
      </c>
      <c r="J5983" s="1033"/>
    </row>
    <row r="5984" spans="2:10" s="115" customFormat="1" ht="15.95" customHeight="1">
      <c r="B5984" s="1024"/>
      <c r="C5984" s="1027"/>
      <c r="D5984" s="1030"/>
      <c r="E5984" s="196" t="s">
        <v>261</v>
      </c>
      <c r="F5984" s="537"/>
      <c r="G5984" s="351">
        <f>D5980*F5984</f>
        <v>0</v>
      </c>
      <c r="H5984" s="463"/>
      <c r="I5984" s="354">
        <f>D5980*F5984*H5984</f>
        <v>0</v>
      </c>
      <c r="J5984" s="1033"/>
    </row>
    <row r="5985" spans="2:10" s="115" customFormat="1" ht="15.95" customHeight="1">
      <c r="B5985" s="1025"/>
      <c r="C5985" s="1028"/>
      <c r="D5985" s="1031"/>
      <c r="E5985" s="196" t="s">
        <v>126</v>
      </c>
      <c r="F5985" s="537"/>
      <c r="G5985" s="351">
        <f>D5980*F5985</f>
        <v>0</v>
      </c>
      <c r="H5985" s="463"/>
      <c r="I5985" s="354">
        <f>D5980*F5985*H5985</f>
        <v>0</v>
      </c>
      <c r="J5985" s="1034"/>
    </row>
    <row r="5986" spans="2:10" s="115" customFormat="1" ht="15.95" customHeight="1">
      <c r="B5986" s="1023">
        <v>997</v>
      </c>
      <c r="C5986" s="1026"/>
      <c r="D5986" s="1029"/>
      <c r="E5986" s="196" t="s">
        <v>128</v>
      </c>
      <c r="F5986" s="537"/>
      <c r="G5986" s="351">
        <f>D5986*F5986</f>
        <v>0</v>
      </c>
      <c r="H5986" s="463"/>
      <c r="I5986" s="354">
        <f t="shared" ref="I5986" si="1776">D5986*F5986*H5986</f>
        <v>0</v>
      </c>
      <c r="J5986" s="1032">
        <f>SUM(I5986:I5991)</f>
        <v>0</v>
      </c>
    </row>
    <row r="5987" spans="2:10" s="115" customFormat="1" ht="15.95" customHeight="1">
      <c r="B5987" s="1024"/>
      <c r="C5987" s="1027"/>
      <c r="D5987" s="1030"/>
      <c r="E5987" s="196" t="s">
        <v>259</v>
      </c>
      <c r="F5987" s="537"/>
      <c r="G5987" s="351">
        <f>D5986*F5987</f>
        <v>0</v>
      </c>
      <c r="H5987" s="463"/>
      <c r="I5987" s="354">
        <f t="shared" ref="I5987" si="1777">D5986*F5987*H5987</f>
        <v>0</v>
      </c>
      <c r="J5987" s="1033"/>
    </row>
    <row r="5988" spans="2:10" s="115" customFormat="1" ht="15.95" customHeight="1">
      <c r="B5988" s="1024"/>
      <c r="C5988" s="1027"/>
      <c r="D5988" s="1030"/>
      <c r="E5988" s="196" t="s">
        <v>243</v>
      </c>
      <c r="F5988" s="537"/>
      <c r="G5988" s="351">
        <f>D5986*F5988</f>
        <v>0</v>
      </c>
      <c r="H5988" s="463"/>
      <c r="I5988" s="354">
        <f>D5986*F5988*H5988</f>
        <v>0</v>
      </c>
      <c r="J5988" s="1033"/>
    </row>
    <row r="5989" spans="2:10" s="115" customFormat="1" ht="15.95" customHeight="1">
      <c r="B5989" s="1024"/>
      <c r="C5989" s="1027"/>
      <c r="D5989" s="1030"/>
      <c r="E5989" s="196" t="s">
        <v>260</v>
      </c>
      <c r="F5989" s="537"/>
      <c r="G5989" s="351">
        <f>D5986*F5989</f>
        <v>0</v>
      </c>
      <c r="H5989" s="463"/>
      <c r="I5989" s="354">
        <f>D5986*F5989*H5989</f>
        <v>0</v>
      </c>
      <c r="J5989" s="1033"/>
    </row>
    <row r="5990" spans="2:10" s="115" customFormat="1" ht="15.95" customHeight="1">
      <c r="B5990" s="1024"/>
      <c r="C5990" s="1027"/>
      <c r="D5990" s="1030"/>
      <c r="E5990" s="196" t="s">
        <v>261</v>
      </c>
      <c r="F5990" s="537"/>
      <c r="G5990" s="351">
        <f>D5986*F5990</f>
        <v>0</v>
      </c>
      <c r="H5990" s="463"/>
      <c r="I5990" s="354">
        <f>D5986*F5990*H5990</f>
        <v>0</v>
      </c>
      <c r="J5990" s="1033"/>
    </row>
    <row r="5991" spans="2:10" s="115" customFormat="1" ht="15.95" customHeight="1">
      <c r="B5991" s="1025"/>
      <c r="C5991" s="1028"/>
      <c r="D5991" s="1031"/>
      <c r="E5991" s="196" t="s">
        <v>126</v>
      </c>
      <c r="F5991" s="537"/>
      <c r="G5991" s="351">
        <f>D5986*F5991</f>
        <v>0</v>
      </c>
      <c r="H5991" s="463"/>
      <c r="I5991" s="354">
        <f>D5986*F5991*H5991</f>
        <v>0</v>
      </c>
      <c r="J5991" s="1034"/>
    </row>
    <row r="5992" spans="2:10" s="115" customFormat="1" ht="15.95" customHeight="1">
      <c r="B5992" s="1023">
        <v>998</v>
      </c>
      <c r="C5992" s="1026"/>
      <c r="D5992" s="1029"/>
      <c r="E5992" s="196" t="s">
        <v>128</v>
      </c>
      <c r="F5992" s="537"/>
      <c r="G5992" s="351">
        <f>D5992*F5992</f>
        <v>0</v>
      </c>
      <c r="H5992" s="463"/>
      <c r="I5992" s="354">
        <f t="shared" ref="I5992" si="1778">D5992*F5992*H5992</f>
        <v>0</v>
      </c>
      <c r="J5992" s="1032">
        <f>SUM(I5992:I5997)</f>
        <v>0</v>
      </c>
    </row>
    <row r="5993" spans="2:10" s="115" customFormat="1" ht="15.95" customHeight="1">
      <c r="B5993" s="1024"/>
      <c r="C5993" s="1027"/>
      <c r="D5993" s="1030"/>
      <c r="E5993" s="196" t="s">
        <v>259</v>
      </c>
      <c r="F5993" s="537"/>
      <c r="G5993" s="351">
        <f>D5992*F5993</f>
        <v>0</v>
      </c>
      <c r="H5993" s="463"/>
      <c r="I5993" s="354">
        <f t="shared" ref="I5993" si="1779">D5992*F5993*H5993</f>
        <v>0</v>
      </c>
      <c r="J5993" s="1033"/>
    </row>
    <row r="5994" spans="2:10" s="115" customFormat="1" ht="15.95" customHeight="1">
      <c r="B5994" s="1024"/>
      <c r="C5994" s="1027"/>
      <c r="D5994" s="1030"/>
      <c r="E5994" s="196" t="s">
        <v>243</v>
      </c>
      <c r="F5994" s="537"/>
      <c r="G5994" s="351">
        <f>D5992*F5994</f>
        <v>0</v>
      </c>
      <c r="H5994" s="463"/>
      <c r="I5994" s="354">
        <f>D5992*F5994*H5994</f>
        <v>0</v>
      </c>
      <c r="J5994" s="1033"/>
    </row>
    <row r="5995" spans="2:10" s="115" customFormat="1" ht="15.95" customHeight="1">
      <c r="B5995" s="1024"/>
      <c r="C5995" s="1027"/>
      <c r="D5995" s="1030"/>
      <c r="E5995" s="196" t="s">
        <v>260</v>
      </c>
      <c r="F5995" s="537"/>
      <c r="G5995" s="351">
        <f>D5992*F5995</f>
        <v>0</v>
      </c>
      <c r="H5995" s="463"/>
      <c r="I5995" s="354">
        <f>D5992*F5995*H5995</f>
        <v>0</v>
      </c>
      <c r="J5995" s="1033"/>
    </row>
    <row r="5996" spans="2:10" s="115" customFormat="1" ht="15.95" customHeight="1">
      <c r="B5996" s="1024"/>
      <c r="C5996" s="1027"/>
      <c r="D5996" s="1030"/>
      <c r="E5996" s="196" t="s">
        <v>261</v>
      </c>
      <c r="F5996" s="537"/>
      <c r="G5996" s="351">
        <f>D5992*F5996</f>
        <v>0</v>
      </c>
      <c r="H5996" s="463"/>
      <c r="I5996" s="354">
        <f>D5992*F5996*H5996</f>
        <v>0</v>
      </c>
      <c r="J5996" s="1033"/>
    </row>
    <row r="5997" spans="2:10" s="115" customFormat="1" ht="15.95" customHeight="1">
      <c r="B5997" s="1025"/>
      <c r="C5997" s="1028"/>
      <c r="D5997" s="1031"/>
      <c r="E5997" s="196" t="s">
        <v>126</v>
      </c>
      <c r="F5997" s="537"/>
      <c r="G5997" s="351">
        <f>D5992*F5997</f>
        <v>0</v>
      </c>
      <c r="H5997" s="463"/>
      <c r="I5997" s="354">
        <f>D5992*F5997*H5997</f>
        <v>0</v>
      </c>
      <c r="J5997" s="1034"/>
    </row>
    <row r="5998" spans="2:10" s="115" customFormat="1" ht="15.95" customHeight="1">
      <c r="B5998" s="1023">
        <v>999</v>
      </c>
      <c r="C5998" s="1026"/>
      <c r="D5998" s="1029"/>
      <c r="E5998" s="196" t="s">
        <v>128</v>
      </c>
      <c r="F5998" s="537"/>
      <c r="G5998" s="351">
        <f>D5998*F5998</f>
        <v>0</v>
      </c>
      <c r="H5998" s="463"/>
      <c r="I5998" s="354">
        <f t="shared" ref="I5998" si="1780">D5998*F5998*H5998</f>
        <v>0</v>
      </c>
      <c r="J5998" s="1032">
        <f>SUM(I5998:I6003)</f>
        <v>0</v>
      </c>
    </row>
    <row r="5999" spans="2:10" s="115" customFormat="1" ht="15.95" customHeight="1">
      <c r="B5999" s="1024"/>
      <c r="C5999" s="1027"/>
      <c r="D5999" s="1030"/>
      <c r="E5999" s="196" t="s">
        <v>259</v>
      </c>
      <c r="F5999" s="537"/>
      <c r="G5999" s="351">
        <f>D5998*F5999</f>
        <v>0</v>
      </c>
      <c r="H5999" s="463"/>
      <c r="I5999" s="354">
        <f t="shared" ref="I5999" si="1781">D5998*F5999*H5999</f>
        <v>0</v>
      </c>
      <c r="J5999" s="1033"/>
    </row>
    <row r="6000" spans="2:10" s="115" customFormat="1" ht="15.95" customHeight="1">
      <c r="B6000" s="1024"/>
      <c r="C6000" s="1027"/>
      <c r="D6000" s="1030"/>
      <c r="E6000" s="196" t="s">
        <v>243</v>
      </c>
      <c r="F6000" s="537"/>
      <c r="G6000" s="351">
        <f>D5998*F6000</f>
        <v>0</v>
      </c>
      <c r="H6000" s="463"/>
      <c r="I6000" s="354">
        <f>D5998*F6000*H6000</f>
        <v>0</v>
      </c>
      <c r="J6000" s="1033"/>
    </row>
    <row r="6001" spans="2:10" s="115" customFormat="1" ht="15.95" customHeight="1">
      <c r="B6001" s="1024"/>
      <c r="C6001" s="1027"/>
      <c r="D6001" s="1030"/>
      <c r="E6001" s="196" t="s">
        <v>260</v>
      </c>
      <c r="F6001" s="537"/>
      <c r="G6001" s="351">
        <f>D5998*F6001</f>
        <v>0</v>
      </c>
      <c r="H6001" s="463"/>
      <c r="I6001" s="354">
        <f>D5998*F6001*H6001</f>
        <v>0</v>
      </c>
      <c r="J6001" s="1033"/>
    </row>
    <row r="6002" spans="2:10" s="115" customFormat="1" ht="15.95" customHeight="1">
      <c r="B6002" s="1024"/>
      <c r="C6002" s="1027"/>
      <c r="D6002" s="1030"/>
      <c r="E6002" s="196" t="s">
        <v>261</v>
      </c>
      <c r="F6002" s="537"/>
      <c r="G6002" s="351">
        <f>D5998*F6002</f>
        <v>0</v>
      </c>
      <c r="H6002" s="463"/>
      <c r="I6002" s="354">
        <f>D5998*F6002*H6002</f>
        <v>0</v>
      </c>
      <c r="J6002" s="1033"/>
    </row>
    <row r="6003" spans="2:10" s="115" customFormat="1" ht="15.95" customHeight="1">
      <c r="B6003" s="1025"/>
      <c r="C6003" s="1028"/>
      <c r="D6003" s="1031"/>
      <c r="E6003" s="196" t="s">
        <v>126</v>
      </c>
      <c r="F6003" s="537"/>
      <c r="G6003" s="351">
        <f>D5998*F6003</f>
        <v>0</v>
      </c>
      <c r="H6003" s="463"/>
      <c r="I6003" s="354">
        <f>D5998*F6003*H6003</f>
        <v>0</v>
      </c>
      <c r="J6003" s="1034"/>
    </row>
    <row r="6004" spans="2:10" s="89" customFormat="1" ht="15.95" customHeight="1">
      <c r="B6004" s="1023">
        <v>1000</v>
      </c>
      <c r="C6004" s="1026"/>
      <c r="D6004" s="1029"/>
      <c r="E6004" s="196" t="s">
        <v>128</v>
      </c>
      <c r="F6004" s="537"/>
      <c r="G6004" s="351">
        <f>D6004*F6004</f>
        <v>0</v>
      </c>
      <c r="H6004" s="463"/>
      <c r="I6004" s="352">
        <f>D6004*F6004*H6004</f>
        <v>0</v>
      </c>
      <c r="J6004" s="1044">
        <f>SUM(I6004:I6009)</f>
        <v>0</v>
      </c>
    </row>
    <row r="6005" spans="2:10" s="89" customFormat="1" ht="15.95" customHeight="1">
      <c r="B6005" s="1024"/>
      <c r="C6005" s="1027"/>
      <c r="D6005" s="1030"/>
      <c r="E6005" s="196" t="s">
        <v>259</v>
      </c>
      <c r="F6005" s="537"/>
      <c r="G6005" s="351">
        <f>D6004*F6005</f>
        <v>0</v>
      </c>
      <c r="H6005" s="463"/>
      <c r="I6005" s="352">
        <f>D6004*F6005*H6005</f>
        <v>0</v>
      </c>
      <c r="J6005" s="1033"/>
    </row>
    <row r="6006" spans="2:10" s="89" customFormat="1" ht="15.95" customHeight="1">
      <c r="B6006" s="1024"/>
      <c r="C6006" s="1027"/>
      <c r="D6006" s="1030"/>
      <c r="E6006" s="196" t="s">
        <v>243</v>
      </c>
      <c r="F6006" s="537"/>
      <c r="G6006" s="351">
        <f>D6004*F6006</f>
        <v>0</v>
      </c>
      <c r="H6006" s="463"/>
      <c r="I6006" s="352">
        <f>D6004*F6006*H6006</f>
        <v>0</v>
      </c>
      <c r="J6006" s="1033"/>
    </row>
    <row r="6007" spans="2:10" s="89" customFormat="1" ht="15.95" customHeight="1">
      <c r="B6007" s="1024"/>
      <c r="C6007" s="1027"/>
      <c r="D6007" s="1030"/>
      <c r="E6007" s="196" t="s">
        <v>260</v>
      </c>
      <c r="F6007" s="537"/>
      <c r="G6007" s="351">
        <f>D6004*F6007</f>
        <v>0</v>
      </c>
      <c r="H6007" s="463"/>
      <c r="I6007" s="352">
        <f>D6004*F6007*H6007</f>
        <v>0</v>
      </c>
      <c r="J6007" s="1033"/>
    </row>
    <row r="6008" spans="2:10" s="89" customFormat="1" ht="15.95" customHeight="1">
      <c r="B6008" s="1024"/>
      <c r="C6008" s="1027"/>
      <c r="D6008" s="1030"/>
      <c r="E6008" s="196" t="s">
        <v>261</v>
      </c>
      <c r="F6008" s="537"/>
      <c r="G6008" s="351">
        <f>D6004*F6008</f>
        <v>0</v>
      </c>
      <c r="H6008" s="463"/>
      <c r="I6008" s="352">
        <f>D6004*F6008*H6008</f>
        <v>0</v>
      </c>
      <c r="J6008" s="1033"/>
    </row>
    <row r="6009" spans="2:10" s="89" customFormat="1" ht="15.95" customHeight="1">
      <c r="B6009" s="1025"/>
      <c r="C6009" s="1028"/>
      <c r="D6009" s="1031"/>
      <c r="E6009" s="196" t="s">
        <v>126</v>
      </c>
      <c r="F6009" s="537"/>
      <c r="G6009" s="351">
        <f>D6004*F6009</f>
        <v>0</v>
      </c>
      <c r="H6009" s="463"/>
      <c r="I6009" s="352">
        <f>D6004*F6009*H6009</f>
        <v>0</v>
      </c>
      <c r="J6009" s="1033"/>
    </row>
    <row r="6010" spans="2:10" s="89" customFormat="1" ht="15.95" customHeight="1">
      <c r="B6010" s="1023">
        <v>1001</v>
      </c>
      <c r="C6010" s="1035" t="s">
        <v>55</v>
      </c>
      <c r="D6010" s="1038">
        <f>SUM(D10:D6009)</f>
        <v>0</v>
      </c>
      <c r="E6010" s="1042" t="s">
        <v>128</v>
      </c>
      <c r="F6010" s="1043"/>
      <c r="G6010" s="353">
        <f>SUMIF($E$10:$E$6009,E6010,$G$10:$G$6009)</f>
        <v>0</v>
      </c>
      <c r="H6010" s="313"/>
      <c r="I6010" s="353">
        <f>SUMIF($E$10:$E$6009,E6010,$I$10:$I$6009)</f>
        <v>0</v>
      </c>
      <c r="J6010" s="1041">
        <f>SUM(J10:J6009)</f>
        <v>0</v>
      </c>
    </row>
    <row r="6011" spans="2:10" ht="15.95" customHeight="1">
      <c r="B6011" s="1024"/>
      <c r="C6011" s="1036"/>
      <c r="D6011" s="1039"/>
      <c r="E6011" s="1042" t="s">
        <v>259</v>
      </c>
      <c r="F6011" s="1043"/>
      <c r="G6011" s="353">
        <f t="shared" ref="G6011:G6015" si="1782">SUMIF($E$10:$E$6009,E6011,$G$10:$G$6009)</f>
        <v>0</v>
      </c>
      <c r="H6011" s="313"/>
      <c r="I6011" s="353">
        <f t="shared" ref="I6011:I6015" si="1783">SUMIF($E$10:$E$6009,E6011,$I$10:$I$6009)</f>
        <v>0</v>
      </c>
      <c r="J6011" s="1041"/>
    </row>
    <row r="6012" spans="2:10" ht="15.95" customHeight="1">
      <c r="B6012" s="1024"/>
      <c r="C6012" s="1036"/>
      <c r="D6012" s="1039"/>
      <c r="E6012" s="1042" t="s">
        <v>243</v>
      </c>
      <c r="F6012" s="1043"/>
      <c r="G6012" s="353">
        <f t="shared" si="1782"/>
        <v>0</v>
      </c>
      <c r="H6012" s="313"/>
      <c r="I6012" s="353">
        <f t="shared" si="1783"/>
        <v>0</v>
      </c>
      <c r="J6012" s="1041"/>
    </row>
    <row r="6013" spans="2:10" ht="15.95" customHeight="1">
      <c r="B6013" s="1024"/>
      <c r="C6013" s="1036"/>
      <c r="D6013" s="1039"/>
      <c r="E6013" s="1042" t="s">
        <v>260</v>
      </c>
      <c r="F6013" s="1043"/>
      <c r="G6013" s="353">
        <f t="shared" si="1782"/>
        <v>0</v>
      </c>
      <c r="H6013" s="313"/>
      <c r="I6013" s="353">
        <f t="shared" si="1783"/>
        <v>0</v>
      </c>
      <c r="J6013" s="1041"/>
    </row>
    <row r="6014" spans="2:10" ht="15.95" customHeight="1">
      <c r="B6014" s="1024"/>
      <c r="C6014" s="1036"/>
      <c r="D6014" s="1039"/>
      <c r="E6014" s="1042" t="s">
        <v>261</v>
      </c>
      <c r="F6014" s="1043"/>
      <c r="G6014" s="353">
        <f t="shared" si="1782"/>
        <v>0</v>
      </c>
      <c r="H6014" s="313"/>
      <c r="I6014" s="353">
        <f t="shared" si="1783"/>
        <v>0</v>
      </c>
      <c r="J6014" s="1041"/>
    </row>
    <row r="6015" spans="2:10" ht="15.95" customHeight="1">
      <c r="B6015" s="1025"/>
      <c r="C6015" s="1037"/>
      <c r="D6015" s="1040"/>
      <c r="E6015" s="1042" t="s">
        <v>126</v>
      </c>
      <c r="F6015" s="1043"/>
      <c r="G6015" s="353">
        <f t="shared" si="1782"/>
        <v>0</v>
      </c>
      <c r="H6015" s="313"/>
      <c r="I6015" s="353">
        <f t="shared" si="1783"/>
        <v>0</v>
      </c>
      <c r="J6015" s="1041"/>
    </row>
  </sheetData>
  <sheetProtection algorithmName="SHA-512" hashValue="n7qD0aAofJoFzrhh9hApDboeEi5MVgcRTr1DlUbhtrdYinPSmsVMCWGNWWJ5Q04wru4Aom104WDf3YhlVXlj+Q==" saltValue="46A1SV++gyXgMT25muLRvQ==" spinCount="100000" sheet="1" formatCells="0" formatColumns="0" formatRows="0"/>
  <mergeCells count="4020">
    <mergeCell ref="D3:H3"/>
    <mergeCell ref="B10:B15"/>
    <mergeCell ref="E8:F8"/>
    <mergeCell ref="C8:C9"/>
    <mergeCell ref="D8:D9"/>
    <mergeCell ref="C10:C15"/>
    <mergeCell ref="D10:D15"/>
    <mergeCell ref="B8:B9"/>
    <mergeCell ref="C40:C45"/>
    <mergeCell ref="D40:D45"/>
    <mergeCell ref="C22:C27"/>
    <mergeCell ref="J28:J33"/>
    <mergeCell ref="J40:J45"/>
    <mergeCell ref="J16:J21"/>
    <mergeCell ref="J22:J27"/>
    <mergeCell ref="G8:G9"/>
    <mergeCell ref="B34:B39"/>
    <mergeCell ref="C34:C39"/>
    <mergeCell ref="D22:D27"/>
    <mergeCell ref="B28:B33"/>
    <mergeCell ref="C28:C33"/>
    <mergeCell ref="D28:D33"/>
    <mergeCell ref="D34:D39"/>
    <mergeCell ref="J34:J39"/>
    <mergeCell ref="B16:B21"/>
    <mergeCell ref="C16:C21"/>
    <mergeCell ref="B22:B27"/>
    <mergeCell ref="D16:D21"/>
    <mergeCell ref="B40:B45"/>
    <mergeCell ref="C46:C51"/>
    <mergeCell ref="D46:D51"/>
    <mergeCell ref="C124:C129"/>
    <mergeCell ref="D124:D129"/>
    <mergeCell ref="D88:D93"/>
    <mergeCell ref="C82:C87"/>
    <mergeCell ref="D112:D117"/>
    <mergeCell ref="C136:C141"/>
    <mergeCell ref="B88:B93"/>
    <mergeCell ref="C58:C63"/>
    <mergeCell ref="D58:D63"/>
    <mergeCell ref="C106:C111"/>
    <mergeCell ref="B136:B141"/>
    <mergeCell ref="D4:H4"/>
    <mergeCell ref="J10:J15"/>
    <mergeCell ref="I8:I9"/>
    <mergeCell ref="H8:H9"/>
    <mergeCell ref="J8:J9"/>
    <mergeCell ref="D76:D81"/>
    <mergeCell ref="J76:J81"/>
    <mergeCell ref="B112:B117"/>
    <mergeCell ref="C112:C117"/>
    <mergeCell ref="B124:B129"/>
    <mergeCell ref="D118:D123"/>
    <mergeCell ref="C64:C69"/>
    <mergeCell ref="J58:J63"/>
    <mergeCell ref="D64:D69"/>
    <mergeCell ref="B76:B81"/>
    <mergeCell ref="C76:C81"/>
    <mergeCell ref="J112:J117"/>
    <mergeCell ref="J88:J93"/>
    <mergeCell ref="C118:C123"/>
    <mergeCell ref="J166:J171"/>
    <mergeCell ref="B94:B99"/>
    <mergeCell ref="D100:D105"/>
    <mergeCell ref="J100:J105"/>
    <mergeCell ref="B106:B111"/>
    <mergeCell ref="J118:J123"/>
    <mergeCell ref="D106:D111"/>
    <mergeCell ref="J106:J111"/>
    <mergeCell ref="J82:J87"/>
    <mergeCell ref="C94:C99"/>
    <mergeCell ref="D94:D99"/>
    <mergeCell ref="J94:J99"/>
    <mergeCell ref="C142:C147"/>
    <mergeCell ref="D142:D147"/>
    <mergeCell ref="B118:B123"/>
    <mergeCell ref="B100:B105"/>
    <mergeCell ref="C100:C105"/>
    <mergeCell ref="J130:J135"/>
    <mergeCell ref="J142:J147"/>
    <mergeCell ref="C130:C135"/>
    <mergeCell ref="D130:D135"/>
    <mergeCell ref="J148:J153"/>
    <mergeCell ref="B148:B153"/>
    <mergeCell ref="C148:C153"/>
    <mergeCell ref="D136:D141"/>
    <mergeCell ref="B142:B147"/>
    <mergeCell ref="J124:J129"/>
    <mergeCell ref="B154:B159"/>
    <mergeCell ref="C154:C159"/>
    <mergeCell ref="B130:B135"/>
    <mergeCell ref="B166:B171"/>
    <mergeCell ref="C166:C171"/>
    <mergeCell ref="B202:B207"/>
    <mergeCell ref="B214:B219"/>
    <mergeCell ref="J214:J219"/>
    <mergeCell ref="D184:D189"/>
    <mergeCell ref="D202:D207"/>
    <mergeCell ref="C202:C207"/>
    <mergeCell ref="B196:B201"/>
    <mergeCell ref="B208:B213"/>
    <mergeCell ref="D256:D261"/>
    <mergeCell ref="D232:D237"/>
    <mergeCell ref="B256:B261"/>
    <mergeCell ref="C256:C261"/>
    <mergeCell ref="J244:J249"/>
    <mergeCell ref="J238:J243"/>
    <mergeCell ref="J262:J267"/>
    <mergeCell ref="D238:D243"/>
    <mergeCell ref="C262:C267"/>
    <mergeCell ref="B238:B243"/>
    <mergeCell ref="B262:B267"/>
    <mergeCell ref="B250:B255"/>
    <mergeCell ref="B244:B249"/>
    <mergeCell ref="C244:C249"/>
    <mergeCell ref="J190:J195"/>
    <mergeCell ref="J184:J189"/>
    <mergeCell ref="C238:C243"/>
    <mergeCell ref="C208:C213"/>
    <mergeCell ref="C214:C219"/>
    <mergeCell ref="C220:C225"/>
    <mergeCell ref="C226:C231"/>
    <mergeCell ref="D244:D249"/>
    <mergeCell ref="J208:J213"/>
    <mergeCell ref="J322:J327"/>
    <mergeCell ref="D316:D321"/>
    <mergeCell ref="C232:C237"/>
    <mergeCell ref="J220:J225"/>
    <mergeCell ref="B220:B225"/>
    <mergeCell ref="B226:B231"/>
    <mergeCell ref="J226:J231"/>
    <mergeCell ref="D220:D225"/>
    <mergeCell ref="D214:D219"/>
    <mergeCell ref="D226:D231"/>
    <mergeCell ref="J232:J237"/>
    <mergeCell ref="B232:B237"/>
    <mergeCell ref="J250:J255"/>
    <mergeCell ref="J256:J261"/>
    <mergeCell ref="B316:B321"/>
    <mergeCell ref="C316:C321"/>
    <mergeCell ref="D322:D327"/>
    <mergeCell ref="C322:C327"/>
    <mergeCell ref="J46:J51"/>
    <mergeCell ref="B52:B57"/>
    <mergeCell ref="C52:C57"/>
    <mergeCell ref="D52:D57"/>
    <mergeCell ref="J52:J57"/>
    <mergeCell ref="B46:B51"/>
    <mergeCell ref="C184:C189"/>
    <mergeCell ref="D82:D87"/>
    <mergeCell ref="J202:J207"/>
    <mergeCell ref="C70:C75"/>
    <mergeCell ref="B82:B87"/>
    <mergeCell ref="C88:C93"/>
    <mergeCell ref="J64:J69"/>
    <mergeCell ref="B58:B63"/>
    <mergeCell ref="B70:B75"/>
    <mergeCell ref="D70:D75"/>
    <mergeCell ref="J70:J75"/>
    <mergeCell ref="B64:B69"/>
    <mergeCell ref="C178:C183"/>
    <mergeCell ref="D166:D171"/>
    <mergeCell ref="D178:D183"/>
    <mergeCell ref="B160:B165"/>
    <mergeCell ref="C160:C165"/>
    <mergeCell ref="J160:J165"/>
    <mergeCell ref="C196:C201"/>
    <mergeCell ref="D196:D201"/>
    <mergeCell ref="J196:J201"/>
    <mergeCell ref="D160:D165"/>
    <mergeCell ref="C172:C177"/>
    <mergeCell ref="B184:B189"/>
    <mergeCell ref="D172:D177"/>
    <mergeCell ref="J136:J141"/>
    <mergeCell ref="D154:D159"/>
    <mergeCell ref="B172:B177"/>
    <mergeCell ref="B190:B195"/>
    <mergeCell ref="C190:C195"/>
    <mergeCell ref="D190:D195"/>
    <mergeCell ref="J172:J177"/>
    <mergeCell ref="J178:J183"/>
    <mergeCell ref="B178:B183"/>
    <mergeCell ref="J280:J285"/>
    <mergeCell ref="D262:D267"/>
    <mergeCell ref="D292:D297"/>
    <mergeCell ref="J292:J297"/>
    <mergeCell ref="B286:B291"/>
    <mergeCell ref="C286:C291"/>
    <mergeCell ref="D286:D291"/>
    <mergeCell ref="B268:B273"/>
    <mergeCell ref="C268:C273"/>
    <mergeCell ref="J286:J291"/>
    <mergeCell ref="B292:B297"/>
    <mergeCell ref="C292:C297"/>
    <mergeCell ref="J268:J273"/>
    <mergeCell ref="B274:B279"/>
    <mergeCell ref="C274:C279"/>
    <mergeCell ref="D274:D279"/>
    <mergeCell ref="J274:J279"/>
    <mergeCell ref="B280:B285"/>
    <mergeCell ref="C280:C285"/>
    <mergeCell ref="J154:J159"/>
    <mergeCell ref="D268:D273"/>
    <mergeCell ref="C250:C255"/>
    <mergeCell ref="D250:D255"/>
    <mergeCell ref="D280:D285"/>
    <mergeCell ref="D148:D153"/>
    <mergeCell ref="D208:D213"/>
    <mergeCell ref="J334:J339"/>
    <mergeCell ref="D340:D345"/>
    <mergeCell ref="C340:C345"/>
    <mergeCell ref="B352:B357"/>
    <mergeCell ref="C352:C357"/>
    <mergeCell ref="D352:D357"/>
    <mergeCell ref="J352:J357"/>
    <mergeCell ref="B340:B345"/>
    <mergeCell ref="C334:C339"/>
    <mergeCell ref="B334:B339"/>
    <mergeCell ref="J340:J345"/>
    <mergeCell ref="B298:B303"/>
    <mergeCell ref="C298:C303"/>
    <mergeCell ref="D298:D303"/>
    <mergeCell ref="J298:J303"/>
    <mergeCell ref="D304:D309"/>
    <mergeCell ref="J304:J309"/>
    <mergeCell ref="B310:B315"/>
    <mergeCell ref="C310:C315"/>
    <mergeCell ref="D310:D315"/>
    <mergeCell ref="J310:J315"/>
    <mergeCell ref="B304:B309"/>
    <mergeCell ref="C304:C309"/>
    <mergeCell ref="D334:D339"/>
    <mergeCell ref="B328:B333"/>
    <mergeCell ref="C328:C333"/>
    <mergeCell ref="D328:D333"/>
    <mergeCell ref="J328:J333"/>
    <mergeCell ref="J316:J321"/>
    <mergeCell ref="B322:B327"/>
    <mergeCell ref="B376:B381"/>
    <mergeCell ref="C376:C381"/>
    <mergeCell ref="D376:D381"/>
    <mergeCell ref="J376:J381"/>
    <mergeCell ref="B382:B387"/>
    <mergeCell ref="C382:C387"/>
    <mergeCell ref="D382:D387"/>
    <mergeCell ref="J382:J387"/>
    <mergeCell ref="B388:B393"/>
    <mergeCell ref="C388:C393"/>
    <mergeCell ref="D388:D393"/>
    <mergeCell ref="J388:J393"/>
    <mergeCell ref="B364:B369"/>
    <mergeCell ref="C364:C369"/>
    <mergeCell ref="D364:D369"/>
    <mergeCell ref="J364:J369"/>
    <mergeCell ref="B346:B351"/>
    <mergeCell ref="C346:C351"/>
    <mergeCell ref="D346:D351"/>
    <mergeCell ref="J346:J351"/>
    <mergeCell ref="B370:B375"/>
    <mergeCell ref="C370:C375"/>
    <mergeCell ref="D370:D375"/>
    <mergeCell ref="J370:J375"/>
    <mergeCell ref="B358:B363"/>
    <mergeCell ref="C358:C363"/>
    <mergeCell ref="D358:D363"/>
    <mergeCell ref="J358:J363"/>
    <mergeCell ref="B412:B417"/>
    <mergeCell ref="C412:C417"/>
    <mergeCell ref="D412:D417"/>
    <mergeCell ref="J412:J417"/>
    <mergeCell ref="B418:B423"/>
    <mergeCell ref="C418:C423"/>
    <mergeCell ref="D418:D423"/>
    <mergeCell ref="J418:J423"/>
    <mergeCell ref="B424:B429"/>
    <mergeCell ref="C424:C429"/>
    <mergeCell ref="D424:D429"/>
    <mergeCell ref="J424:J429"/>
    <mergeCell ref="B394:B399"/>
    <mergeCell ref="C394:C399"/>
    <mergeCell ref="D394:D399"/>
    <mergeCell ref="J394:J399"/>
    <mergeCell ref="B400:B405"/>
    <mergeCell ref="C400:C405"/>
    <mergeCell ref="D400:D405"/>
    <mergeCell ref="J400:J405"/>
    <mergeCell ref="B406:B411"/>
    <mergeCell ref="C406:C411"/>
    <mergeCell ref="D406:D411"/>
    <mergeCell ref="J406:J411"/>
    <mergeCell ref="B448:B453"/>
    <mergeCell ref="C448:C453"/>
    <mergeCell ref="D448:D453"/>
    <mergeCell ref="J448:J453"/>
    <mergeCell ref="B454:B459"/>
    <mergeCell ref="C454:C459"/>
    <mergeCell ref="D454:D459"/>
    <mergeCell ref="J454:J459"/>
    <mergeCell ref="B460:B465"/>
    <mergeCell ref="C460:C465"/>
    <mergeCell ref="D460:D465"/>
    <mergeCell ref="J460:J465"/>
    <mergeCell ref="B430:B435"/>
    <mergeCell ref="C430:C435"/>
    <mergeCell ref="D430:D435"/>
    <mergeCell ref="J430:J435"/>
    <mergeCell ref="B436:B441"/>
    <mergeCell ref="C436:C441"/>
    <mergeCell ref="D436:D441"/>
    <mergeCell ref="J436:J441"/>
    <mergeCell ref="B442:B447"/>
    <mergeCell ref="C442:C447"/>
    <mergeCell ref="D442:D447"/>
    <mergeCell ref="J442:J447"/>
    <mergeCell ref="B484:B489"/>
    <mergeCell ref="C484:C489"/>
    <mergeCell ref="D484:D489"/>
    <mergeCell ref="J484:J489"/>
    <mergeCell ref="B490:B495"/>
    <mergeCell ref="C490:C495"/>
    <mergeCell ref="D490:D495"/>
    <mergeCell ref="J490:J495"/>
    <mergeCell ref="B496:B501"/>
    <mergeCell ref="C496:C501"/>
    <mergeCell ref="D496:D501"/>
    <mergeCell ref="J496:J501"/>
    <mergeCell ref="B466:B471"/>
    <mergeCell ref="C466:C471"/>
    <mergeCell ref="D466:D471"/>
    <mergeCell ref="J466:J471"/>
    <mergeCell ref="B472:B477"/>
    <mergeCell ref="C472:C477"/>
    <mergeCell ref="D472:D477"/>
    <mergeCell ref="J472:J477"/>
    <mergeCell ref="B478:B483"/>
    <mergeCell ref="C478:C483"/>
    <mergeCell ref="D478:D483"/>
    <mergeCell ref="J478:J483"/>
    <mergeCell ref="B520:B525"/>
    <mergeCell ref="C520:C525"/>
    <mergeCell ref="D520:D525"/>
    <mergeCell ref="J520:J525"/>
    <mergeCell ref="B526:B531"/>
    <mergeCell ref="C526:C531"/>
    <mergeCell ref="D526:D531"/>
    <mergeCell ref="J526:J531"/>
    <mergeCell ref="B532:B537"/>
    <mergeCell ref="C532:C537"/>
    <mergeCell ref="D532:D537"/>
    <mergeCell ref="J532:J537"/>
    <mergeCell ref="B502:B507"/>
    <mergeCell ref="C502:C507"/>
    <mergeCell ref="D502:D507"/>
    <mergeCell ref="J502:J507"/>
    <mergeCell ref="B508:B513"/>
    <mergeCell ref="C508:C513"/>
    <mergeCell ref="D508:D513"/>
    <mergeCell ref="J508:J513"/>
    <mergeCell ref="B514:B519"/>
    <mergeCell ref="C514:C519"/>
    <mergeCell ref="D514:D519"/>
    <mergeCell ref="J514:J519"/>
    <mergeCell ref="B538:B543"/>
    <mergeCell ref="C538:C543"/>
    <mergeCell ref="D538:D543"/>
    <mergeCell ref="J538:J543"/>
    <mergeCell ref="B544:B549"/>
    <mergeCell ref="J544:J549"/>
    <mergeCell ref="B550:B555"/>
    <mergeCell ref="C550:C555"/>
    <mergeCell ref="D550:D555"/>
    <mergeCell ref="J550:J555"/>
    <mergeCell ref="B556:B561"/>
    <mergeCell ref="C556:C561"/>
    <mergeCell ref="D556:D561"/>
    <mergeCell ref="J556:J561"/>
    <mergeCell ref="B562:B567"/>
    <mergeCell ref="C562:C567"/>
    <mergeCell ref="D562:D567"/>
    <mergeCell ref="J562:J567"/>
    <mergeCell ref="C544:C549"/>
    <mergeCell ref="D544:D549"/>
    <mergeCell ref="B568:B573"/>
    <mergeCell ref="C568:C573"/>
    <mergeCell ref="D568:D573"/>
    <mergeCell ref="J568:J573"/>
    <mergeCell ref="J574:J579"/>
    <mergeCell ref="C598:C603"/>
    <mergeCell ref="D598:D603"/>
    <mergeCell ref="J598:J603"/>
    <mergeCell ref="B580:B585"/>
    <mergeCell ref="C580:C585"/>
    <mergeCell ref="D580:D585"/>
    <mergeCell ref="J580:J585"/>
    <mergeCell ref="B586:B591"/>
    <mergeCell ref="D574:D579"/>
    <mergeCell ref="D586:D591"/>
    <mergeCell ref="C586:C591"/>
    <mergeCell ref="C574:C579"/>
    <mergeCell ref="B574:B579"/>
    <mergeCell ref="J6004:J6009"/>
    <mergeCell ref="B592:B597"/>
    <mergeCell ref="C592:C597"/>
    <mergeCell ref="D592:D597"/>
    <mergeCell ref="J592:J597"/>
    <mergeCell ref="B598:B603"/>
    <mergeCell ref="J586:J591"/>
    <mergeCell ref="B604:B609"/>
    <mergeCell ref="C604:C609"/>
    <mergeCell ref="D604:D609"/>
    <mergeCell ref="J604:J609"/>
    <mergeCell ref="B610:B615"/>
    <mergeCell ref="C610:C615"/>
    <mergeCell ref="D610:D615"/>
    <mergeCell ref="J610:J615"/>
    <mergeCell ref="B616:B621"/>
    <mergeCell ref="C616:C621"/>
    <mergeCell ref="D616:D621"/>
    <mergeCell ref="J616:J621"/>
    <mergeCell ref="B622:B627"/>
    <mergeCell ref="C622:C627"/>
    <mergeCell ref="D622:D627"/>
    <mergeCell ref="J622:J627"/>
    <mergeCell ref="J646:J651"/>
    <mergeCell ref="B670:B675"/>
    <mergeCell ref="C670:C675"/>
    <mergeCell ref="D670:D675"/>
    <mergeCell ref="J670:J675"/>
    <mergeCell ref="B694:B699"/>
    <mergeCell ref="C694:C699"/>
    <mergeCell ref="D694:D699"/>
    <mergeCell ref="J694:J699"/>
    <mergeCell ref="B628:B633"/>
    <mergeCell ref="C628:C633"/>
    <mergeCell ref="D628:D633"/>
    <mergeCell ref="J628:J633"/>
    <mergeCell ref="C6010:C6015"/>
    <mergeCell ref="D6010:D6015"/>
    <mergeCell ref="B6010:B6015"/>
    <mergeCell ref="J6010:J6015"/>
    <mergeCell ref="E6010:F6010"/>
    <mergeCell ref="E6011:F6011"/>
    <mergeCell ref="E6012:F6012"/>
    <mergeCell ref="E6013:F6013"/>
    <mergeCell ref="E6014:F6014"/>
    <mergeCell ref="E6015:F6015"/>
    <mergeCell ref="B6004:B6009"/>
    <mergeCell ref="C6004:C6009"/>
    <mergeCell ref="D6004:D6009"/>
    <mergeCell ref="B646:B651"/>
    <mergeCell ref="C646:C651"/>
    <mergeCell ref="D646:D651"/>
    <mergeCell ref="B652:B657"/>
    <mergeCell ref="C652:C657"/>
    <mergeCell ref="D652:D657"/>
    <mergeCell ref="J652:J657"/>
    <mergeCell ref="B634:B639"/>
    <mergeCell ref="C634:C639"/>
    <mergeCell ref="D634:D639"/>
    <mergeCell ref="J634:J639"/>
    <mergeCell ref="B640:B645"/>
    <mergeCell ref="C640:C645"/>
    <mergeCell ref="D640:D645"/>
    <mergeCell ref="J640:J645"/>
    <mergeCell ref="B676:B681"/>
    <mergeCell ref="C676:C681"/>
    <mergeCell ref="D676:D681"/>
    <mergeCell ref="J676:J681"/>
    <mergeCell ref="B658:B663"/>
    <mergeCell ref="C658:C663"/>
    <mergeCell ref="D658:D663"/>
    <mergeCell ref="J658:J663"/>
    <mergeCell ref="B664:B669"/>
    <mergeCell ref="C664:C669"/>
    <mergeCell ref="D664:D669"/>
    <mergeCell ref="J664:J669"/>
    <mergeCell ref="B700:B705"/>
    <mergeCell ref="C700:C705"/>
    <mergeCell ref="D700:D705"/>
    <mergeCell ref="J700:J705"/>
    <mergeCell ref="B682:B687"/>
    <mergeCell ref="C682:C687"/>
    <mergeCell ref="D682:D687"/>
    <mergeCell ref="J682:J687"/>
    <mergeCell ref="B688:B693"/>
    <mergeCell ref="C688:C693"/>
    <mergeCell ref="D688:D693"/>
    <mergeCell ref="J688:J693"/>
    <mergeCell ref="B718:B723"/>
    <mergeCell ref="C718:C723"/>
    <mergeCell ref="D718:D723"/>
    <mergeCell ref="J718:J723"/>
    <mergeCell ref="B724:B729"/>
    <mergeCell ref="C724:C729"/>
    <mergeCell ref="D724:D729"/>
    <mergeCell ref="J724:J729"/>
    <mergeCell ref="B706:B711"/>
    <mergeCell ref="C706:C711"/>
    <mergeCell ref="D706:D711"/>
    <mergeCell ref="J706:J711"/>
    <mergeCell ref="B712:B717"/>
    <mergeCell ref="C712:C717"/>
    <mergeCell ref="D712:D717"/>
    <mergeCell ref="J712:J717"/>
    <mergeCell ref="B742:B747"/>
    <mergeCell ref="C742:C747"/>
    <mergeCell ref="D742:D747"/>
    <mergeCell ref="J742:J747"/>
    <mergeCell ref="B748:B753"/>
    <mergeCell ref="C748:C753"/>
    <mergeCell ref="D748:D753"/>
    <mergeCell ref="J748:J753"/>
    <mergeCell ref="B730:B735"/>
    <mergeCell ref="C730:C735"/>
    <mergeCell ref="D730:D735"/>
    <mergeCell ref="J730:J735"/>
    <mergeCell ref="B736:B741"/>
    <mergeCell ref="C736:C741"/>
    <mergeCell ref="D736:D741"/>
    <mergeCell ref="J736:J741"/>
    <mergeCell ref="B766:B771"/>
    <mergeCell ref="C766:C771"/>
    <mergeCell ref="D766:D771"/>
    <mergeCell ref="J766:J771"/>
    <mergeCell ref="B772:B777"/>
    <mergeCell ref="C772:C777"/>
    <mergeCell ref="D772:D777"/>
    <mergeCell ref="J772:J777"/>
    <mergeCell ref="B754:B759"/>
    <mergeCell ref="C754:C759"/>
    <mergeCell ref="D754:D759"/>
    <mergeCell ref="J754:J759"/>
    <mergeCell ref="B760:B765"/>
    <mergeCell ref="C760:C765"/>
    <mergeCell ref="D760:D765"/>
    <mergeCell ref="J760:J765"/>
    <mergeCell ref="B790:B795"/>
    <mergeCell ref="C790:C795"/>
    <mergeCell ref="D790:D795"/>
    <mergeCell ref="J790:J795"/>
    <mergeCell ref="B796:B801"/>
    <mergeCell ref="C796:C801"/>
    <mergeCell ref="D796:D801"/>
    <mergeCell ref="J796:J801"/>
    <mergeCell ref="B778:B783"/>
    <mergeCell ref="C778:C783"/>
    <mergeCell ref="D778:D783"/>
    <mergeCell ref="J778:J783"/>
    <mergeCell ref="B784:B789"/>
    <mergeCell ref="C784:C789"/>
    <mergeCell ref="D784:D789"/>
    <mergeCell ref="J784:J789"/>
    <mergeCell ref="B814:B819"/>
    <mergeCell ref="C814:C819"/>
    <mergeCell ref="D814:D819"/>
    <mergeCell ref="J814:J819"/>
    <mergeCell ref="B820:B825"/>
    <mergeCell ref="C820:C825"/>
    <mergeCell ref="D820:D825"/>
    <mergeCell ref="J820:J825"/>
    <mergeCell ref="B802:B807"/>
    <mergeCell ref="C802:C807"/>
    <mergeCell ref="D802:D807"/>
    <mergeCell ref="J802:J807"/>
    <mergeCell ref="B808:B813"/>
    <mergeCell ref="C808:C813"/>
    <mergeCell ref="D808:D813"/>
    <mergeCell ref="J808:J813"/>
    <mergeCell ref="B838:B843"/>
    <mergeCell ref="C838:C843"/>
    <mergeCell ref="D838:D843"/>
    <mergeCell ref="J838:J843"/>
    <mergeCell ref="B844:B849"/>
    <mergeCell ref="C844:C849"/>
    <mergeCell ref="D844:D849"/>
    <mergeCell ref="J844:J849"/>
    <mergeCell ref="B826:B831"/>
    <mergeCell ref="C826:C831"/>
    <mergeCell ref="D826:D831"/>
    <mergeCell ref="J826:J831"/>
    <mergeCell ref="B832:B837"/>
    <mergeCell ref="C832:C837"/>
    <mergeCell ref="D832:D837"/>
    <mergeCell ref="J832:J837"/>
    <mergeCell ref="B862:B867"/>
    <mergeCell ref="C862:C867"/>
    <mergeCell ref="D862:D867"/>
    <mergeCell ref="J862:J867"/>
    <mergeCell ref="B868:B873"/>
    <mergeCell ref="C868:C873"/>
    <mergeCell ref="D868:D873"/>
    <mergeCell ref="J868:J873"/>
    <mergeCell ref="B850:B855"/>
    <mergeCell ref="C850:C855"/>
    <mergeCell ref="D850:D855"/>
    <mergeCell ref="J850:J855"/>
    <mergeCell ref="B856:B861"/>
    <mergeCell ref="C856:C861"/>
    <mergeCell ref="D856:D861"/>
    <mergeCell ref="J856:J861"/>
    <mergeCell ref="B886:B891"/>
    <mergeCell ref="C886:C891"/>
    <mergeCell ref="D886:D891"/>
    <mergeCell ref="J886:J891"/>
    <mergeCell ref="B892:B897"/>
    <mergeCell ref="C892:C897"/>
    <mergeCell ref="D892:D897"/>
    <mergeCell ref="J892:J897"/>
    <mergeCell ref="B874:B879"/>
    <mergeCell ref="C874:C879"/>
    <mergeCell ref="D874:D879"/>
    <mergeCell ref="J874:J879"/>
    <mergeCell ref="B880:B885"/>
    <mergeCell ref="C880:C885"/>
    <mergeCell ref="D880:D885"/>
    <mergeCell ref="J880:J885"/>
    <mergeCell ref="B910:B915"/>
    <mergeCell ref="C910:C915"/>
    <mergeCell ref="D910:D915"/>
    <mergeCell ref="J910:J915"/>
    <mergeCell ref="B916:B921"/>
    <mergeCell ref="C916:C921"/>
    <mergeCell ref="D916:D921"/>
    <mergeCell ref="J916:J921"/>
    <mergeCell ref="B898:B903"/>
    <mergeCell ref="C898:C903"/>
    <mergeCell ref="D898:D903"/>
    <mergeCell ref="J898:J903"/>
    <mergeCell ref="B904:B909"/>
    <mergeCell ref="C904:C909"/>
    <mergeCell ref="D904:D909"/>
    <mergeCell ref="J904:J909"/>
    <mergeCell ref="B934:B939"/>
    <mergeCell ref="C934:C939"/>
    <mergeCell ref="D934:D939"/>
    <mergeCell ref="J934:J939"/>
    <mergeCell ref="B940:B945"/>
    <mergeCell ref="C940:C945"/>
    <mergeCell ref="D940:D945"/>
    <mergeCell ref="J940:J945"/>
    <mergeCell ref="B922:B927"/>
    <mergeCell ref="C922:C927"/>
    <mergeCell ref="D922:D927"/>
    <mergeCell ref="J922:J927"/>
    <mergeCell ref="B928:B933"/>
    <mergeCell ref="C928:C933"/>
    <mergeCell ref="D928:D933"/>
    <mergeCell ref="J928:J933"/>
    <mergeCell ref="B958:B963"/>
    <mergeCell ref="C958:C963"/>
    <mergeCell ref="D958:D963"/>
    <mergeCell ref="J958:J963"/>
    <mergeCell ref="B964:B969"/>
    <mergeCell ref="C964:C969"/>
    <mergeCell ref="D964:D969"/>
    <mergeCell ref="J964:J969"/>
    <mergeCell ref="B946:B951"/>
    <mergeCell ref="C946:C951"/>
    <mergeCell ref="D946:D951"/>
    <mergeCell ref="J946:J951"/>
    <mergeCell ref="B952:B957"/>
    <mergeCell ref="C952:C957"/>
    <mergeCell ref="D952:D957"/>
    <mergeCell ref="J952:J957"/>
    <mergeCell ref="B982:B987"/>
    <mergeCell ref="C982:C987"/>
    <mergeCell ref="D982:D987"/>
    <mergeCell ref="J982:J987"/>
    <mergeCell ref="B988:B993"/>
    <mergeCell ref="C988:C993"/>
    <mergeCell ref="D988:D993"/>
    <mergeCell ref="J988:J993"/>
    <mergeCell ref="B970:B975"/>
    <mergeCell ref="C970:C975"/>
    <mergeCell ref="D970:D975"/>
    <mergeCell ref="J970:J975"/>
    <mergeCell ref="B976:B981"/>
    <mergeCell ref="C976:C981"/>
    <mergeCell ref="D976:D981"/>
    <mergeCell ref="J976:J981"/>
    <mergeCell ref="B1006:B1011"/>
    <mergeCell ref="C1006:C1011"/>
    <mergeCell ref="D1006:D1011"/>
    <mergeCell ref="J1006:J1011"/>
    <mergeCell ref="B1012:B1017"/>
    <mergeCell ref="C1012:C1017"/>
    <mergeCell ref="D1012:D1017"/>
    <mergeCell ref="J1012:J1017"/>
    <mergeCell ref="B994:B999"/>
    <mergeCell ref="C994:C999"/>
    <mergeCell ref="D994:D999"/>
    <mergeCell ref="J994:J999"/>
    <mergeCell ref="B1000:B1005"/>
    <mergeCell ref="C1000:C1005"/>
    <mergeCell ref="D1000:D1005"/>
    <mergeCell ref="J1000:J1005"/>
    <mergeCell ref="B1030:B1035"/>
    <mergeCell ref="C1030:C1035"/>
    <mergeCell ref="D1030:D1035"/>
    <mergeCell ref="J1030:J1035"/>
    <mergeCell ref="B1036:B1041"/>
    <mergeCell ref="C1036:C1041"/>
    <mergeCell ref="D1036:D1041"/>
    <mergeCell ref="J1036:J1041"/>
    <mergeCell ref="B1018:B1023"/>
    <mergeCell ref="C1018:C1023"/>
    <mergeCell ref="D1018:D1023"/>
    <mergeCell ref="J1018:J1023"/>
    <mergeCell ref="B1024:B1029"/>
    <mergeCell ref="C1024:C1029"/>
    <mergeCell ref="D1024:D1029"/>
    <mergeCell ref="J1024:J1029"/>
    <mergeCell ref="B1054:B1059"/>
    <mergeCell ref="C1054:C1059"/>
    <mergeCell ref="D1054:D1059"/>
    <mergeCell ref="J1054:J1059"/>
    <mergeCell ref="B1060:B1065"/>
    <mergeCell ref="C1060:C1065"/>
    <mergeCell ref="D1060:D1065"/>
    <mergeCell ref="J1060:J1065"/>
    <mergeCell ref="B1042:B1047"/>
    <mergeCell ref="C1042:C1047"/>
    <mergeCell ref="D1042:D1047"/>
    <mergeCell ref="J1042:J1047"/>
    <mergeCell ref="B1048:B1053"/>
    <mergeCell ref="C1048:C1053"/>
    <mergeCell ref="D1048:D1053"/>
    <mergeCell ref="J1048:J1053"/>
    <mergeCell ref="B1078:B1083"/>
    <mergeCell ref="C1078:C1083"/>
    <mergeCell ref="D1078:D1083"/>
    <mergeCell ref="J1078:J1083"/>
    <mergeCell ref="B1084:B1089"/>
    <mergeCell ref="C1084:C1089"/>
    <mergeCell ref="D1084:D1089"/>
    <mergeCell ref="J1084:J1089"/>
    <mergeCell ref="B1066:B1071"/>
    <mergeCell ref="C1066:C1071"/>
    <mergeCell ref="D1066:D1071"/>
    <mergeCell ref="J1066:J1071"/>
    <mergeCell ref="B1072:B1077"/>
    <mergeCell ref="C1072:C1077"/>
    <mergeCell ref="D1072:D1077"/>
    <mergeCell ref="J1072:J1077"/>
    <mergeCell ref="B1102:B1107"/>
    <mergeCell ref="C1102:C1107"/>
    <mergeCell ref="D1102:D1107"/>
    <mergeCell ref="J1102:J1107"/>
    <mergeCell ref="B1108:B1113"/>
    <mergeCell ref="C1108:C1113"/>
    <mergeCell ref="D1108:D1113"/>
    <mergeCell ref="J1108:J1113"/>
    <mergeCell ref="B1090:B1095"/>
    <mergeCell ref="C1090:C1095"/>
    <mergeCell ref="D1090:D1095"/>
    <mergeCell ref="J1090:J1095"/>
    <mergeCell ref="B1096:B1101"/>
    <mergeCell ref="C1096:C1101"/>
    <mergeCell ref="D1096:D1101"/>
    <mergeCell ref="J1096:J1101"/>
    <mergeCell ref="B1126:B1131"/>
    <mergeCell ref="C1126:C1131"/>
    <mergeCell ref="D1126:D1131"/>
    <mergeCell ref="J1126:J1131"/>
    <mergeCell ref="B1132:B1137"/>
    <mergeCell ref="C1132:C1137"/>
    <mergeCell ref="D1132:D1137"/>
    <mergeCell ref="J1132:J1137"/>
    <mergeCell ref="B1114:B1119"/>
    <mergeCell ref="C1114:C1119"/>
    <mergeCell ref="D1114:D1119"/>
    <mergeCell ref="J1114:J1119"/>
    <mergeCell ref="B1120:B1125"/>
    <mergeCell ref="C1120:C1125"/>
    <mergeCell ref="D1120:D1125"/>
    <mergeCell ref="J1120:J1125"/>
    <mergeCell ref="B1150:B1155"/>
    <mergeCell ref="C1150:C1155"/>
    <mergeCell ref="D1150:D1155"/>
    <mergeCell ref="J1150:J1155"/>
    <mergeCell ref="B1156:B1161"/>
    <mergeCell ref="C1156:C1161"/>
    <mergeCell ref="D1156:D1161"/>
    <mergeCell ref="J1156:J1161"/>
    <mergeCell ref="B1138:B1143"/>
    <mergeCell ref="C1138:C1143"/>
    <mergeCell ref="D1138:D1143"/>
    <mergeCell ref="J1138:J1143"/>
    <mergeCell ref="B1144:B1149"/>
    <mergeCell ref="C1144:C1149"/>
    <mergeCell ref="D1144:D1149"/>
    <mergeCell ref="J1144:J1149"/>
    <mergeCell ref="B1174:B1179"/>
    <mergeCell ref="C1174:C1179"/>
    <mergeCell ref="D1174:D1179"/>
    <mergeCell ref="J1174:J1179"/>
    <mergeCell ref="B1180:B1185"/>
    <mergeCell ref="C1180:C1185"/>
    <mergeCell ref="D1180:D1185"/>
    <mergeCell ref="J1180:J1185"/>
    <mergeCell ref="B1162:B1167"/>
    <mergeCell ref="C1162:C1167"/>
    <mergeCell ref="D1162:D1167"/>
    <mergeCell ref="J1162:J1167"/>
    <mergeCell ref="B1168:B1173"/>
    <mergeCell ref="C1168:C1173"/>
    <mergeCell ref="D1168:D1173"/>
    <mergeCell ref="J1168:J1173"/>
    <mergeCell ref="B1198:B1203"/>
    <mergeCell ref="C1198:C1203"/>
    <mergeCell ref="D1198:D1203"/>
    <mergeCell ref="J1198:J1203"/>
    <mergeCell ref="B1204:B1209"/>
    <mergeCell ref="C1204:C1209"/>
    <mergeCell ref="D1204:D1209"/>
    <mergeCell ref="J1204:J1209"/>
    <mergeCell ref="B1186:B1191"/>
    <mergeCell ref="C1186:C1191"/>
    <mergeCell ref="D1186:D1191"/>
    <mergeCell ref="J1186:J1191"/>
    <mergeCell ref="B1192:B1197"/>
    <mergeCell ref="C1192:C1197"/>
    <mergeCell ref="D1192:D1197"/>
    <mergeCell ref="J1192:J1197"/>
    <mergeCell ref="B1222:B1227"/>
    <mergeCell ref="C1222:C1227"/>
    <mergeCell ref="D1222:D1227"/>
    <mergeCell ref="J1222:J1227"/>
    <mergeCell ref="B1228:B1233"/>
    <mergeCell ref="C1228:C1233"/>
    <mergeCell ref="D1228:D1233"/>
    <mergeCell ref="J1228:J1233"/>
    <mergeCell ref="B1210:B1215"/>
    <mergeCell ref="C1210:C1215"/>
    <mergeCell ref="D1210:D1215"/>
    <mergeCell ref="J1210:J1215"/>
    <mergeCell ref="B1216:B1221"/>
    <mergeCell ref="C1216:C1221"/>
    <mergeCell ref="D1216:D1221"/>
    <mergeCell ref="J1216:J1221"/>
    <mergeCell ref="B1246:B1251"/>
    <mergeCell ref="C1246:C1251"/>
    <mergeCell ref="D1246:D1251"/>
    <mergeCell ref="J1246:J1251"/>
    <mergeCell ref="B1252:B1257"/>
    <mergeCell ref="C1252:C1257"/>
    <mergeCell ref="D1252:D1257"/>
    <mergeCell ref="J1252:J1257"/>
    <mergeCell ref="B1234:B1239"/>
    <mergeCell ref="C1234:C1239"/>
    <mergeCell ref="D1234:D1239"/>
    <mergeCell ref="J1234:J1239"/>
    <mergeCell ref="B1240:B1245"/>
    <mergeCell ref="C1240:C1245"/>
    <mergeCell ref="D1240:D1245"/>
    <mergeCell ref="J1240:J1245"/>
    <mergeCell ref="B1270:B1275"/>
    <mergeCell ref="C1270:C1275"/>
    <mergeCell ref="D1270:D1275"/>
    <mergeCell ref="J1270:J1275"/>
    <mergeCell ref="B1276:B1281"/>
    <mergeCell ref="C1276:C1281"/>
    <mergeCell ref="D1276:D1281"/>
    <mergeCell ref="J1276:J1281"/>
    <mergeCell ref="B1258:B1263"/>
    <mergeCell ref="C1258:C1263"/>
    <mergeCell ref="D1258:D1263"/>
    <mergeCell ref="J1258:J1263"/>
    <mergeCell ref="B1264:B1269"/>
    <mergeCell ref="C1264:C1269"/>
    <mergeCell ref="D1264:D1269"/>
    <mergeCell ref="J1264:J1269"/>
    <mergeCell ref="B1294:B1299"/>
    <mergeCell ref="C1294:C1299"/>
    <mergeCell ref="D1294:D1299"/>
    <mergeCell ref="J1294:J1299"/>
    <mergeCell ref="B1300:B1305"/>
    <mergeCell ref="C1300:C1305"/>
    <mergeCell ref="D1300:D1305"/>
    <mergeCell ref="J1300:J1305"/>
    <mergeCell ref="B1282:B1287"/>
    <mergeCell ref="C1282:C1287"/>
    <mergeCell ref="D1282:D1287"/>
    <mergeCell ref="J1282:J1287"/>
    <mergeCell ref="B1288:B1293"/>
    <mergeCell ref="C1288:C1293"/>
    <mergeCell ref="D1288:D1293"/>
    <mergeCell ref="J1288:J1293"/>
    <mergeCell ref="B1318:B1323"/>
    <mergeCell ref="C1318:C1323"/>
    <mergeCell ref="D1318:D1323"/>
    <mergeCell ref="J1318:J1323"/>
    <mergeCell ref="B1324:B1329"/>
    <mergeCell ref="C1324:C1329"/>
    <mergeCell ref="D1324:D1329"/>
    <mergeCell ref="J1324:J1329"/>
    <mergeCell ref="B1306:B1311"/>
    <mergeCell ref="C1306:C1311"/>
    <mergeCell ref="D1306:D1311"/>
    <mergeCell ref="J1306:J1311"/>
    <mergeCell ref="B1312:B1317"/>
    <mergeCell ref="C1312:C1317"/>
    <mergeCell ref="D1312:D1317"/>
    <mergeCell ref="J1312:J1317"/>
    <mergeCell ref="B1342:B1347"/>
    <mergeCell ref="C1342:C1347"/>
    <mergeCell ref="D1342:D1347"/>
    <mergeCell ref="J1342:J1347"/>
    <mergeCell ref="B1348:B1353"/>
    <mergeCell ref="C1348:C1353"/>
    <mergeCell ref="D1348:D1353"/>
    <mergeCell ref="J1348:J1353"/>
    <mergeCell ref="B1330:B1335"/>
    <mergeCell ref="C1330:C1335"/>
    <mergeCell ref="D1330:D1335"/>
    <mergeCell ref="J1330:J1335"/>
    <mergeCell ref="B1336:B1341"/>
    <mergeCell ref="C1336:C1341"/>
    <mergeCell ref="D1336:D1341"/>
    <mergeCell ref="J1336:J1341"/>
    <mergeCell ref="B1366:B1371"/>
    <mergeCell ref="C1366:C1371"/>
    <mergeCell ref="D1366:D1371"/>
    <mergeCell ref="J1366:J1371"/>
    <mergeCell ref="B1372:B1377"/>
    <mergeCell ref="C1372:C1377"/>
    <mergeCell ref="D1372:D1377"/>
    <mergeCell ref="J1372:J1377"/>
    <mergeCell ref="B1354:B1359"/>
    <mergeCell ref="C1354:C1359"/>
    <mergeCell ref="D1354:D1359"/>
    <mergeCell ref="J1354:J1359"/>
    <mergeCell ref="B1360:B1365"/>
    <mergeCell ref="C1360:C1365"/>
    <mergeCell ref="D1360:D1365"/>
    <mergeCell ref="J1360:J1365"/>
    <mergeCell ref="B1390:B1395"/>
    <mergeCell ref="C1390:C1395"/>
    <mergeCell ref="D1390:D1395"/>
    <mergeCell ref="J1390:J1395"/>
    <mergeCell ref="B1396:B1401"/>
    <mergeCell ref="C1396:C1401"/>
    <mergeCell ref="D1396:D1401"/>
    <mergeCell ref="J1396:J1401"/>
    <mergeCell ref="B1378:B1383"/>
    <mergeCell ref="C1378:C1383"/>
    <mergeCell ref="D1378:D1383"/>
    <mergeCell ref="J1378:J1383"/>
    <mergeCell ref="B1384:B1389"/>
    <mergeCell ref="C1384:C1389"/>
    <mergeCell ref="D1384:D1389"/>
    <mergeCell ref="J1384:J1389"/>
    <mergeCell ref="B1414:B1419"/>
    <mergeCell ref="C1414:C1419"/>
    <mergeCell ref="D1414:D1419"/>
    <mergeCell ref="J1414:J1419"/>
    <mergeCell ref="B1420:B1425"/>
    <mergeCell ref="C1420:C1425"/>
    <mergeCell ref="D1420:D1425"/>
    <mergeCell ref="J1420:J1425"/>
    <mergeCell ref="B1402:B1407"/>
    <mergeCell ref="C1402:C1407"/>
    <mergeCell ref="D1402:D1407"/>
    <mergeCell ref="J1402:J1407"/>
    <mergeCell ref="B1408:B1413"/>
    <mergeCell ref="C1408:C1413"/>
    <mergeCell ref="D1408:D1413"/>
    <mergeCell ref="J1408:J1413"/>
    <mergeCell ref="B1438:B1443"/>
    <mergeCell ref="C1438:C1443"/>
    <mergeCell ref="D1438:D1443"/>
    <mergeCell ref="J1438:J1443"/>
    <mergeCell ref="B1444:B1449"/>
    <mergeCell ref="C1444:C1449"/>
    <mergeCell ref="D1444:D1449"/>
    <mergeCell ref="J1444:J1449"/>
    <mergeCell ref="B1426:B1431"/>
    <mergeCell ref="C1426:C1431"/>
    <mergeCell ref="D1426:D1431"/>
    <mergeCell ref="J1426:J1431"/>
    <mergeCell ref="B1432:B1437"/>
    <mergeCell ref="C1432:C1437"/>
    <mergeCell ref="D1432:D1437"/>
    <mergeCell ref="J1432:J1437"/>
    <mergeCell ref="B1462:B1467"/>
    <mergeCell ref="C1462:C1467"/>
    <mergeCell ref="D1462:D1467"/>
    <mergeCell ref="J1462:J1467"/>
    <mergeCell ref="B1468:B1473"/>
    <mergeCell ref="C1468:C1473"/>
    <mergeCell ref="D1468:D1473"/>
    <mergeCell ref="J1468:J1473"/>
    <mergeCell ref="B1450:B1455"/>
    <mergeCell ref="C1450:C1455"/>
    <mergeCell ref="D1450:D1455"/>
    <mergeCell ref="J1450:J1455"/>
    <mergeCell ref="B1456:B1461"/>
    <mergeCell ref="C1456:C1461"/>
    <mergeCell ref="D1456:D1461"/>
    <mergeCell ref="J1456:J1461"/>
    <mergeCell ref="B1486:B1491"/>
    <mergeCell ref="C1486:C1491"/>
    <mergeCell ref="D1486:D1491"/>
    <mergeCell ref="J1486:J1491"/>
    <mergeCell ref="B1492:B1497"/>
    <mergeCell ref="C1492:C1497"/>
    <mergeCell ref="D1492:D1497"/>
    <mergeCell ref="J1492:J1497"/>
    <mergeCell ref="B1474:B1479"/>
    <mergeCell ref="C1474:C1479"/>
    <mergeCell ref="D1474:D1479"/>
    <mergeCell ref="J1474:J1479"/>
    <mergeCell ref="B1480:B1485"/>
    <mergeCell ref="C1480:C1485"/>
    <mergeCell ref="D1480:D1485"/>
    <mergeCell ref="J1480:J1485"/>
    <mergeCell ref="B1510:B1515"/>
    <mergeCell ref="C1510:C1515"/>
    <mergeCell ref="D1510:D1515"/>
    <mergeCell ref="J1510:J1515"/>
    <mergeCell ref="B1516:B1521"/>
    <mergeCell ref="C1516:C1521"/>
    <mergeCell ref="D1516:D1521"/>
    <mergeCell ref="J1516:J1521"/>
    <mergeCell ref="B1498:B1503"/>
    <mergeCell ref="C1498:C1503"/>
    <mergeCell ref="D1498:D1503"/>
    <mergeCell ref="J1498:J1503"/>
    <mergeCell ref="B1504:B1509"/>
    <mergeCell ref="C1504:C1509"/>
    <mergeCell ref="D1504:D1509"/>
    <mergeCell ref="J1504:J1509"/>
    <mergeCell ref="B1534:B1539"/>
    <mergeCell ref="C1534:C1539"/>
    <mergeCell ref="D1534:D1539"/>
    <mergeCell ref="J1534:J1539"/>
    <mergeCell ref="B1540:B1545"/>
    <mergeCell ref="C1540:C1545"/>
    <mergeCell ref="D1540:D1545"/>
    <mergeCell ref="J1540:J1545"/>
    <mergeCell ref="B1522:B1527"/>
    <mergeCell ref="C1522:C1527"/>
    <mergeCell ref="D1522:D1527"/>
    <mergeCell ref="J1522:J1527"/>
    <mergeCell ref="B1528:B1533"/>
    <mergeCell ref="C1528:C1533"/>
    <mergeCell ref="D1528:D1533"/>
    <mergeCell ref="J1528:J1533"/>
    <mergeCell ref="B1558:B1563"/>
    <mergeCell ref="C1558:C1563"/>
    <mergeCell ref="D1558:D1563"/>
    <mergeCell ref="J1558:J1563"/>
    <mergeCell ref="B1564:B1569"/>
    <mergeCell ref="C1564:C1569"/>
    <mergeCell ref="D1564:D1569"/>
    <mergeCell ref="J1564:J1569"/>
    <mergeCell ref="B1546:B1551"/>
    <mergeCell ref="C1546:C1551"/>
    <mergeCell ref="D1546:D1551"/>
    <mergeCell ref="J1546:J1551"/>
    <mergeCell ref="B1552:B1557"/>
    <mergeCell ref="C1552:C1557"/>
    <mergeCell ref="D1552:D1557"/>
    <mergeCell ref="J1552:J1557"/>
    <mergeCell ref="B1582:B1587"/>
    <mergeCell ref="C1582:C1587"/>
    <mergeCell ref="D1582:D1587"/>
    <mergeCell ref="J1582:J1587"/>
    <mergeCell ref="B1588:B1593"/>
    <mergeCell ref="C1588:C1593"/>
    <mergeCell ref="D1588:D1593"/>
    <mergeCell ref="J1588:J1593"/>
    <mergeCell ref="B1570:B1575"/>
    <mergeCell ref="C1570:C1575"/>
    <mergeCell ref="D1570:D1575"/>
    <mergeCell ref="J1570:J1575"/>
    <mergeCell ref="B1576:B1581"/>
    <mergeCell ref="C1576:C1581"/>
    <mergeCell ref="D1576:D1581"/>
    <mergeCell ref="J1576:J1581"/>
    <mergeCell ref="B1606:B1611"/>
    <mergeCell ref="C1606:C1611"/>
    <mergeCell ref="D1606:D1611"/>
    <mergeCell ref="J1606:J1611"/>
    <mergeCell ref="B1612:B1617"/>
    <mergeCell ref="C1612:C1617"/>
    <mergeCell ref="D1612:D1617"/>
    <mergeCell ref="J1612:J1617"/>
    <mergeCell ref="B1594:B1599"/>
    <mergeCell ref="C1594:C1599"/>
    <mergeCell ref="D1594:D1599"/>
    <mergeCell ref="J1594:J1599"/>
    <mergeCell ref="B1600:B1605"/>
    <mergeCell ref="C1600:C1605"/>
    <mergeCell ref="D1600:D1605"/>
    <mergeCell ref="J1600:J1605"/>
    <mergeCell ref="B1630:B1635"/>
    <mergeCell ref="C1630:C1635"/>
    <mergeCell ref="D1630:D1635"/>
    <mergeCell ref="J1630:J1635"/>
    <mergeCell ref="B1636:B1641"/>
    <mergeCell ref="C1636:C1641"/>
    <mergeCell ref="D1636:D1641"/>
    <mergeCell ref="J1636:J1641"/>
    <mergeCell ref="B1618:B1623"/>
    <mergeCell ref="C1618:C1623"/>
    <mergeCell ref="D1618:D1623"/>
    <mergeCell ref="J1618:J1623"/>
    <mergeCell ref="B1624:B1629"/>
    <mergeCell ref="C1624:C1629"/>
    <mergeCell ref="D1624:D1629"/>
    <mergeCell ref="J1624:J1629"/>
    <mergeCell ref="B1654:B1659"/>
    <mergeCell ref="C1654:C1659"/>
    <mergeCell ref="D1654:D1659"/>
    <mergeCell ref="J1654:J1659"/>
    <mergeCell ref="B1660:B1665"/>
    <mergeCell ref="C1660:C1665"/>
    <mergeCell ref="D1660:D1665"/>
    <mergeCell ref="J1660:J1665"/>
    <mergeCell ref="B1642:B1647"/>
    <mergeCell ref="C1642:C1647"/>
    <mergeCell ref="D1642:D1647"/>
    <mergeCell ref="J1642:J1647"/>
    <mergeCell ref="B1648:B1653"/>
    <mergeCell ref="C1648:C1653"/>
    <mergeCell ref="D1648:D1653"/>
    <mergeCell ref="J1648:J1653"/>
    <mergeCell ref="B1678:B1683"/>
    <mergeCell ref="C1678:C1683"/>
    <mergeCell ref="D1678:D1683"/>
    <mergeCell ref="J1678:J1683"/>
    <mergeCell ref="B1684:B1689"/>
    <mergeCell ref="C1684:C1689"/>
    <mergeCell ref="D1684:D1689"/>
    <mergeCell ref="J1684:J1689"/>
    <mergeCell ref="B1666:B1671"/>
    <mergeCell ref="C1666:C1671"/>
    <mergeCell ref="D1666:D1671"/>
    <mergeCell ref="J1666:J1671"/>
    <mergeCell ref="B1672:B1677"/>
    <mergeCell ref="C1672:C1677"/>
    <mergeCell ref="D1672:D1677"/>
    <mergeCell ref="J1672:J1677"/>
    <mergeCell ref="B1702:B1707"/>
    <mergeCell ref="C1702:C1707"/>
    <mergeCell ref="D1702:D1707"/>
    <mergeCell ref="J1702:J1707"/>
    <mergeCell ref="B1708:B1713"/>
    <mergeCell ref="C1708:C1713"/>
    <mergeCell ref="D1708:D1713"/>
    <mergeCell ref="J1708:J1713"/>
    <mergeCell ref="B1690:B1695"/>
    <mergeCell ref="C1690:C1695"/>
    <mergeCell ref="D1690:D1695"/>
    <mergeCell ref="J1690:J1695"/>
    <mergeCell ref="B1696:B1701"/>
    <mergeCell ref="C1696:C1701"/>
    <mergeCell ref="D1696:D1701"/>
    <mergeCell ref="J1696:J1701"/>
    <mergeCell ref="B1726:B1731"/>
    <mergeCell ref="C1726:C1731"/>
    <mergeCell ref="D1726:D1731"/>
    <mergeCell ref="J1726:J1731"/>
    <mergeCell ref="B1732:B1737"/>
    <mergeCell ref="C1732:C1737"/>
    <mergeCell ref="D1732:D1737"/>
    <mergeCell ref="J1732:J1737"/>
    <mergeCell ref="B1714:B1719"/>
    <mergeCell ref="C1714:C1719"/>
    <mergeCell ref="D1714:D1719"/>
    <mergeCell ref="J1714:J1719"/>
    <mergeCell ref="B1720:B1725"/>
    <mergeCell ref="C1720:C1725"/>
    <mergeCell ref="D1720:D1725"/>
    <mergeCell ref="J1720:J1725"/>
    <mergeCell ref="B1750:B1755"/>
    <mergeCell ref="C1750:C1755"/>
    <mergeCell ref="D1750:D1755"/>
    <mergeCell ref="J1750:J1755"/>
    <mergeCell ref="B1756:B1761"/>
    <mergeCell ref="C1756:C1761"/>
    <mergeCell ref="D1756:D1761"/>
    <mergeCell ref="J1756:J1761"/>
    <mergeCell ref="B1738:B1743"/>
    <mergeCell ref="C1738:C1743"/>
    <mergeCell ref="D1738:D1743"/>
    <mergeCell ref="J1738:J1743"/>
    <mergeCell ref="B1744:B1749"/>
    <mergeCell ref="C1744:C1749"/>
    <mergeCell ref="D1744:D1749"/>
    <mergeCell ref="J1744:J1749"/>
    <mergeCell ref="B1774:B1779"/>
    <mergeCell ref="C1774:C1779"/>
    <mergeCell ref="D1774:D1779"/>
    <mergeCell ref="J1774:J1779"/>
    <mergeCell ref="B1780:B1785"/>
    <mergeCell ref="C1780:C1785"/>
    <mergeCell ref="D1780:D1785"/>
    <mergeCell ref="J1780:J1785"/>
    <mergeCell ref="B1762:B1767"/>
    <mergeCell ref="C1762:C1767"/>
    <mergeCell ref="D1762:D1767"/>
    <mergeCell ref="J1762:J1767"/>
    <mergeCell ref="B1768:B1773"/>
    <mergeCell ref="C1768:C1773"/>
    <mergeCell ref="D1768:D1773"/>
    <mergeCell ref="J1768:J1773"/>
    <mergeCell ref="B1798:B1803"/>
    <mergeCell ref="C1798:C1803"/>
    <mergeCell ref="D1798:D1803"/>
    <mergeCell ref="J1798:J1803"/>
    <mergeCell ref="B1804:B1809"/>
    <mergeCell ref="C1804:C1809"/>
    <mergeCell ref="D1804:D1809"/>
    <mergeCell ref="J1804:J1809"/>
    <mergeCell ref="B1786:B1791"/>
    <mergeCell ref="C1786:C1791"/>
    <mergeCell ref="D1786:D1791"/>
    <mergeCell ref="J1786:J1791"/>
    <mergeCell ref="B1792:B1797"/>
    <mergeCell ref="C1792:C1797"/>
    <mergeCell ref="D1792:D1797"/>
    <mergeCell ref="J1792:J1797"/>
    <mergeCell ref="B1822:B1827"/>
    <mergeCell ref="C1822:C1827"/>
    <mergeCell ref="D1822:D1827"/>
    <mergeCell ref="J1822:J1827"/>
    <mergeCell ref="B1828:B1833"/>
    <mergeCell ref="C1828:C1833"/>
    <mergeCell ref="D1828:D1833"/>
    <mergeCell ref="J1828:J1833"/>
    <mergeCell ref="B1810:B1815"/>
    <mergeCell ref="C1810:C1815"/>
    <mergeCell ref="D1810:D1815"/>
    <mergeCell ref="J1810:J1815"/>
    <mergeCell ref="B1816:B1821"/>
    <mergeCell ref="C1816:C1821"/>
    <mergeCell ref="D1816:D1821"/>
    <mergeCell ref="J1816:J1821"/>
    <mergeCell ref="B1846:B1851"/>
    <mergeCell ref="C1846:C1851"/>
    <mergeCell ref="D1846:D1851"/>
    <mergeCell ref="J1846:J1851"/>
    <mergeCell ref="B1852:B1857"/>
    <mergeCell ref="C1852:C1857"/>
    <mergeCell ref="D1852:D1857"/>
    <mergeCell ref="J1852:J1857"/>
    <mergeCell ref="B1834:B1839"/>
    <mergeCell ref="C1834:C1839"/>
    <mergeCell ref="D1834:D1839"/>
    <mergeCell ref="J1834:J1839"/>
    <mergeCell ref="B1840:B1845"/>
    <mergeCell ref="C1840:C1845"/>
    <mergeCell ref="D1840:D1845"/>
    <mergeCell ref="J1840:J1845"/>
    <mergeCell ref="B1870:B1875"/>
    <mergeCell ref="C1870:C1875"/>
    <mergeCell ref="D1870:D1875"/>
    <mergeCell ref="J1870:J1875"/>
    <mergeCell ref="B1876:B1881"/>
    <mergeCell ref="C1876:C1881"/>
    <mergeCell ref="D1876:D1881"/>
    <mergeCell ref="J1876:J1881"/>
    <mergeCell ref="B1858:B1863"/>
    <mergeCell ref="C1858:C1863"/>
    <mergeCell ref="D1858:D1863"/>
    <mergeCell ref="J1858:J1863"/>
    <mergeCell ref="B1864:B1869"/>
    <mergeCell ref="C1864:C1869"/>
    <mergeCell ref="D1864:D1869"/>
    <mergeCell ref="J1864:J1869"/>
    <mergeCell ref="B1894:B1899"/>
    <mergeCell ref="C1894:C1899"/>
    <mergeCell ref="D1894:D1899"/>
    <mergeCell ref="J1894:J1899"/>
    <mergeCell ref="B1900:B1905"/>
    <mergeCell ref="C1900:C1905"/>
    <mergeCell ref="D1900:D1905"/>
    <mergeCell ref="J1900:J1905"/>
    <mergeCell ref="B1882:B1887"/>
    <mergeCell ref="C1882:C1887"/>
    <mergeCell ref="D1882:D1887"/>
    <mergeCell ref="J1882:J1887"/>
    <mergeCell ref="B1888:B1893"/>
    <mergeCell ref="C1888:C1893"/>
    <mergeCell ref="D1888:D1893"/>
    <mergeCell ref="J1888:J1893"/>
    <mergeCell ref="B1918:B1923"/>
    <mergeCell ref="C1918:C1923"/>
    <mergeCell ref="D1918:D1923"/>
    <mergeCell ref="J1918:J1923"/>
    <mergeCell ref="B1924:B1929"/>
    <mergeCell ref="C1924:C1929"/>
    <mergeCell ref="D1924:D1929"/>
    <mergeCell ref="J1924:J1929"/>
    <mergeCell ref="B1906:B1911"/>
    <mergeCell ref="C1906:C1911"/>
    <mergeCell ref="D1906:D1911"/>
    <mergeCell ref="J1906:J1911"/>
    <mergeCell ref="B1912:B1917"/>
    <mergeCell ref="C1912:C1917"/>
    <mergeCell ref="D1912:D1917"/>
    <mergeCell ref="J1912:J1917"/>
    <mergeCell ref="B1942:B1947"/>
    <mergeCell ref="C1942:C1947"/>
    <mergeCell ref="D1942:D1947"/>
    <mergeCell ref="J1942:J1947"/>
    <mergeCell ref="B1948:B1953"/>
    <mergeCell ref="C1948:C1953"/>
    <mergeCell ref="D1948:D1953"/>
    <mergeCell ref="J1948:J1953"/>
    <mergeCell ref="B1930:B1935"/>
    <mergeCell ref="C1930:C1935"/>
    <mergeCell ref="D1930:D1935"/>
    <mergeCell ref="J1930:J1935"/>
    <mergeCell ref="B1936:B1941"/>
    <mergeCell ref="C1936:C1941"/>
    <mergeCell ref="D1936:D1941"/>
    <mergeCell ref="J1936:J1941"/>
    <mergeCell ref="B1966:B1971"/>
    <mergeCell ref="C1966:C1971"/>
    <mergeCell ref="D1966:D1971"/>
    <mergeCell ref="J1966:J1971"/>
    <mergeCell ref="B1972:B1977"/>
    <mergeCell ref="C1972:C1977"/>
    <mergeCell ref="D1972:D1977"/>
    <mergeCell ref="J1972:J1977"/>
    <mergeCell ref="B1954:B1959"/>
    <mergeCell ref="C1954:C1959"/>
    <mergeCell ref="D1954:D1959"/>
    <mergeCell ref="J1954:J1959"/>
    <mergeCell ref="B1960:B1965"/>
    <mergeCell ref="C1960:C1965"/>
    <mergeCell ref="D1960:D1965"/>
    <mergeCell ref="J1960:J1965"/>
    <mergeCell ref="B1990:B1995"/>
    <mergeCell ref="C1990:C1995"/>
    <mergeCell ref="D1990:D1995"/>
    <mergeCell ref="J1990:J1995"/>
    <mergeCell ref="B1996:B2001"/>
    <mergeCell ref="C1996:C2001"/>
    <mergeCell ref="D1996:D2001"/>
    <mergeCell ref="J1996:J2001"/>
    <mergeCell ref="B1978:B1983"/>
    <mergeCell ref="C1978:C1983"/>
    <mergeCell ref="D1978:D1983"/>
    <mergeCell ref="J1978:J1983"/>
    <mergeCell ref="B1984:B1989"/>
    <mergeCell ref="C1984:C1989"/>
    <mergeCell ref="D1984:D1989"/>
    <mergeCell ref="J1984:J1989"/>
    <mergeCell ref="B2014:B2019"/>
    <mergeCell ref="C2014:C2019"/>
    <mergeCell ref="D2014:D2019"/>
    <mergeCell ref="J2014:J2019"/>
    <mergeCell ref="B2020:B2025"/>
    <mergeCell ref="C2020:C2025"/>
    <mergeCell ref="D2020:D2025"/>
    <mergeCell ref="J2020:J2025"/>
    <mergeCell ref="B2002:B2007"/>
    <mergeCell ref="C2002:C2007"/>
    <mergeCell ref="D2002:D2007"/>
    <mergeCell ref="J2002:J2007"/>
    <mergeCell ref="B2008:B2013"/>
    <mergeCell ref="C2008:C2013"/>
    <mergeCell ref="D2008:D2013"/>
    <mergeCell ref="J2008:J2013"/>
    <mergeCell ref="B2038:B2043"/>
    <mergeCell ref="C2038:C2043"/>
    <mergeCell ref="D2038:D2043"/>
    <mergeCell ref="J2038:J2043"/>
    <mergeCell ref="B2044:B2049"/>
    <mergeCell ref="C2044:C2049"/>
    <mergeCell ref="D2044:D2049"/>
    <mergeCell ref="J2044:J2049"/>
    <mergeCell ref="B2026:B2031"/>
    <mergeCell ref="C2026:C2031"/>
    <mergeCell ref="D2026:D2031"/>
    <mergeCell ref="J2026:J2031"/>
    <mergeCell ref="B2032:B2037"/>
    <mergeCell ref="C2032:C2037"/>
    <mergeCell ref="D2032:D2037"/>
    <mergeCell ref="J2032:J2037"/>
    <mergeCell ref="B2062:B2067"/>
    <mergeCell ref="C2062:C2067"/>
    <mergeCell ref="D2062:D2067"/>
    <mergeCell ref="J2062:J2067"/>
    <mergeCell ref="B2068:B2073"/>
    <mergeCell ref="C2068:C2073"/>
    <mergeCell ref="D2068:D2073"/>
    <mergeCell ref="J2068:J2073"/>
    <mergeCell ref="B2050:B2055"/>
    <mergeCell ref="C2050:C2055"/>
    <mergeCell ref="D2050:D2055"/>
    <mergeCell ref="J2050:J2055"/>
    <mergeCell ref="B2056:B2061"/>
    <mergeCell ref="C2056:C2061"/>
    <mergeCell ref="D2056:D2061"/>
    <mergeCell ref="J2056:J2061"/>
    <mergeCell ref="B2086:B2091"/>
    <mergeCell ref="C2086:C2091"/>
    <mergeCell ref="D2086:D2091"/>
    <mergeCell ref="J2086:J2091"/>
    <mergeCell ref="B2092:B2097"/>
    <mergeCell ref="C2092:C2097"/>
    <mergeCell ref="D2092:D2097"/>
    <mergeCell ref="J2092:J2097"/>
    <mergeCell ref="B2074:B2079"/>
    <mergeCell ref="C2074:C2079"/>
    <mergeCell ref="D2074:D2079"/>
    <mergeCell ref="J2074:J2079"/>
    <mergeCell ref="B2080:B2085"/>
    <mergeCell ref="C2080:C2085"/>
    <mergeCell ref="D2080:D2085"/>
    <mergeCell ref="J2080:J2085"/>
    <mergeCell ref="B2110:B2115"/>
    <mergeCell ref="C2110:C2115"/>
    <mergeCell ref="D2110:D2115"/>
    <mergeCell ref="J2110:J2115"/>
    <mergeCell ref="B2116:B2121"/>
    <mergeCell ref="C2116:C2121"/>
    <mergeCell ref="D2116:D2121"/>
    <mergeCell ref="J2116:J2121"/>
    <mergeCell ref="B2098:B2103"/>
    <mergeCell ref="C2098:C2103"/>
    <mergeCell ref="D2098:D2103"/>
    <mergeCell ref="J2098:J2103"/>
    <mergeCell ref="B2104:B2109"/>
    <mergeCell ref="C2104:C2109"/>
    <mergeCell ref="D2104:D2109"/>
    <mergeCell ref="J2104:J2109"/>
    <mergeCell ref="B2134:B2139"/>
    <mergeCell ref="C2134:C2139"/>
    <mergeCell ref="D2134:D2139"/>
    <mergeCell ref="J2134:J2139"/>
    <mergeCell ref="B2140:B2145"/>
    <mergeCell ref="C2140:C2145"/>
    <mergeCell ref="D2140:D2145"/>
    <mergeCell ref="J2140:J2145"/>
    <mergeCell ref="B2122:B2127"/>
    <mergeCell ref="C2122:C2127"/>
    <mergeCell ref="D2122:D2127"/>
    <mergeCell ref="J2122:J2127"/>
    <mergeCell ref="B2128:B2133"/>
    <mergeCell ref="C2128:C2133"/>
    <mergeCell ref="D2128:D2133"/>
    <mergeCell ref="J2128:J2133"/>
    <mergeCell ref="B2158:B2163"/>
    <mergeCell ref="C2158:C2163"/>
    <mergeCell ref="D2158:D2163"/>
    <mergeCell ref="J2158:J2163"/>
    <mergeCell ref="B2164:B2169"/>
    <mergeCell ref="C2164:C2169"/>
    <mergeCell ref="D2164:D2169"/>
    <mergeCell ref="J2164:J2169"/>
    <mergeCell ref="B2146:B2151"/>
    <mergeCell ref="C2146:C2151"/>
    <mergeCell ref="D2146:D2151"/>
    <mergeCell ref="J2146:J2151"/>
    <mergeCell ref="B2152:B2157"/>
    <mergeCell ref="C2152:C2157"/>
    <mergeCell ref="D2152:D2157"/>
    <mergeCell ref="J2152:J2157"/>
    <mergeCell ref="B2182:B2187"/>
    <mergeCell ref="C2182:C2187"/>
    <mergeCell ref="D2182:D2187"/>
    <mergeCell ref="J2182:J2187"/>
    <mergeCell ref="B2188:B2193"/>
    <mergeCell ref="C2188:C2193"/>
    <mergeCell ref="D2188:D2193"/>
    <mergeCell ref="J2188:J2193"/>
    <mergeCell ref="B2170:B2175"/>
    <mergeCell ref="C2170:C2175"/>
    <mergeCell ref="D2170:D2175"/>
    <mergeCell ref="J2170:J2175"/>
    <mergeCell ref="B2176:B2181"/>
    <mergeCell ref="C2176:C2181"/>
    <mergeCell ref="D2176:D2181"/>
    <mergeCell ref="J2176:J2181"/>
    <mergeCell ref="B2206:B2211"/>
    <mergeCell ref="C2206:C2211"/>
    <mergeCell ref="D2206:D2211"/>
    <mergeCell ref="J2206:J2211"/>
    <mergeCell ref="B2212:B2217"/>
    <mergeCell ref="C2212:C2217"/>
    <mergeCell ref="D2212:D2217"/>
    <mergeCell ref="J2212:J2217"/>
    <mergeCell ref="B2194:B2199"/>
    <mergeCell ref="C2194:C2199"/>
    <mergeCell ref="D2194:D2199"/>
    <mergeCell ref="J2194:J2199"/>
    <mergeCell ref="B2200:B2205"/>
    <mergeCell ref="C2200:C2205"/>
    <mergeCell ref="D2200:D2205"/>
    <mergeCell ref="J2200:J2205"/>
    <mergeCell ref="B2230:B2235"/>
    <mergeCell ref="C2230:C2235"/>
    <mergeCell ref="D2230:D2235"/>
    <mergeCell ref="J2230:J2235"/>
    <mergeCell ref="B2236:B2241"/>
    <mergeCell ref="C2236:C2241"/>
    <mergeCell ref="D2236:D2241"/>
    <mergeCell ref="J2236:J2241"/>
    <mergeCell ref="B2218:B2223"/>
    <mergeCell ref="C2218:C2223"/>
    <mergeCell ref="D2218:D2223"/>
    <mergeCell ref="J2218:J2223"/>
    <mergeCell ref="B2224:B2229"/>
    <mergeCell ref="C2224:C2229"/>
    <mergeCell ref="D2224:D2229"/>
    <mergeCell ref="J2224:J2229"/>
    <mergeCell ref="B2254:B2259"/>
    <mergeCell ref="C2254:C2259"/>
    <mergeCell ref="D2254:D2259"/>
    <mergeCell ref="J2254:J2259"/>
    <mergeCell ref="B2260:B2265"/>
    <mergeCell ref="C2260:C2265"/>
    <mergeCell ref="D2260:D2265"/>
    <mergeCell ref="J2260:J2265"/>
    <mergeCell ref="B2242:B2247"/>
    <mergeCell ref="C2242:C2247"/>
    <mergeCell ref="D2242:D2247"/>
    <mergeCell ref="J2242:J2247"/>
    <mergeCell ref="B2248:B2253"/>
    <mergeCell ref="C2248:C2253"/>
    <mergeCell ref="D2248:D2253"/>
    <mergeCell ref="J2248:J2253"/>
    <mergeCell ref="B2278:B2283"/>
    <mergeCell ref="C2278:C2283"/>
    <mergeCell ref="D2278:D2283"/>
    <mergeCell ref="J2278:J2283"/>
    <mergeCell ref="B2284:B2289"/>
    <mergeCell ref="C2284:C2289"/>
    <mergeCell ref="D2284:D2289"/>
    <mergeCell ref="J2284:J2289"/>
    <mergeCell ref="B2266:B2271"/>
    <mergeCell ref="C2266:C2271"/>
    <mergeCell ref="D2266:D2271"/>
    <mergeCell ref="J2266:J2271"/>
    <mergeCell ref="B2272:B2277"/>
    <mergeCell ref="C2272:C2277"/>
    <mergeCell ref="D2272:D2277"/>
    <mergeCell ref="J2272:J2277"/>
    <mergeCell ref="B2302:B2307"/>
    <mergeCell ref="C2302:C2307"/>
    <mergeCell ref="D2302:D2307"/>
    <mergeCell ref="J2302:J2307"/>
    <mergeCell ref="B2308:B2313"/>
    <mergeCell ref="C2308:C2313"/>
    <mergeCell ref="D2308:D2313"/>
    <mergeCell ref="J2308:J2313"/>
    <mergeCell ref="B2290:B2295"/>
    <mergeCell ref="C2290:C2295"/>
    <mergeCell ref="D2290:D2295"/>
    <mergeCell ref="J2290:J2295"/>
    <mergeCell ref="B2296:B2301"/>
    <mergeCell ref="C2296:C2301"/>
    <mergeCell ref="D2296:D2301"/>
    <mergeCell ref="J2296:J2301"/>
    <mergeCell ref="B2326:B2331"/>
    <mergeCell ref="C2326:C2331"/>
    <mergeCell ref="D2326:D2331"/>
    <mergeCell ref="J2326:J2331"/>
    <mergeCell ref="B2332:B2337"/>
    <mergeCell ref="C2332:C2337"/>
    <mergeCell ref="D2332:D2337"/>
    <mergeCell ref="J2332:J2337"/>
    <mergeCell ref="B2314:B2319"/>
    <mergeCell ref="C2314:C2319"/>
    <mergeCell ref="D2314:D2319"/>
    <mergeCell ref="J2314:J2319"/>
    <mergeCell ref="B2320:B2325"/>
    <mergeCell ref="C2320:C2325"/>
    <mergeCell ref="D2320:D2325"/>
    <mergeCell ref="J2320:J2325"/>
    <mergeCell ref="B2350:B2355"/>
    <mergeCell ref="C2350:C2355"/>
    <mergeCell ref="D2350:D2355"/>
    <mergeCell ref="J2350:J2355"/>
    <mergeCell ref="B2356:B2361"/>
    <mergeCell ref="C2356:C2361"/>
    <mergeCell ref="D2356:D2361"/>
    <mergeCell ref="J2356:J2361"/>
    <mergeCell ref="B2338:B2343"/>
    <mergeCell ref="C2338:C2343"/>
    <mergeCell ref="D2338:D2343"/>
    <mergeCell ref="J2338:J2343"/>
    <mergeCell ref="B2344:B2349"/>
    <mergeCell ref="C2344:C2349"/>
    <mergeCell ref="D2344:D2349"/>
    <mergeCell ref="J2344:J2349"/>
    <mergeCell ref="B2374:B2379"/>
    <mergeCell ref="C2374:C2379"/>
    <mergeCell ref="D2374:D2379"/>
    <mergeCell ref="J2374:J2379"/>
    <mergeCell ref="B2380:B2385"/>
    <mergeCell ref="C2380:C2385"/>
    <mergeCell ref="D2380:D2385"/>
    <mergeCell ref="J2380:J2385"/>
    <mergeCell ref="B2362:B2367"/>
    <mergeCell ref="C2362:C2367"/>
    <mergeCell ref="D2362:D2367"/>
    <mergeCell ref="J2362:J2367"/>
    <mergeCell ref="B2368:B2373"/>
    <mergeCell ref="C2368:C2373"/>
    <mergeCell ref="D2368:D2373"/>
    <mergeCell ref="J2368:J2373"/>
    <mergeCell ref="B2398:B2403"/>
    <mergeCell ref="C2398:C2403"/>
    <mergeCell ref="D2398:D2403"/>
    <mergeCell ref="J2398:J2403"/>
    <mergeCell ref="B2404:B2409"/>
    <mergeCell ref="C2404:C2409"/>
    <mergeCell ref="D2404:D2409"/>
    <mergeCell ref="J2404:J2409"/>
    <mergeCell ref="B2386:B2391"/>
    <mergeCell ref="C2386:C2391"/>
    <mergeCell ref="D2386:D2391"/>
    <mergeCell ref="J2386:J2391"/>
    <mergeCell ref="B2392:B2397"/>
    <mergeCell ref="C2392:C2397"/>
    <mergeCell ref="D2392:D2397"/>
    <mergeCell ref="J2392:J2397"/>
    <mergeCell ref="B2422:B2427"/>
    <mergeCell ref="C2422:C2427"/>
    <mergeCell ref="D2422:D2427"/>
    <mergeCell ref="J2422:J2427"/>
    <mergeCell ref="B2428:B2433"/>
    <mergeCell ref="C2428:C2433"/>
    <mergeCell ref="D2428:D2433"/>
    <mergeCell ref="J2428:J2433"/>
    <mergeCell ref="B2410:B2415"/>
    <mergeCell ref="C2410:C2415"/>
    <mergeCell ref="D2410:D2415"/>
    <mergeCell ref="J2410:J2415"/>
    <mergeCell ref="B2416:B2421"/>
    <mergeCell ref="C2416:C2421"/>
    <mergeCell ref="D2416:D2421"/>
    <mergeCell ref="J2416:J2421"/>
    <mergeCell ref="B2446:B2451"/>
    <mergeCell ref="C2446:C2451"/>
    <mergeCell ref="D2446:D2451"/>
    <mergeCell ref="J2446:J2451"/>
    <mergeCell ref="B2452:B2457"/>
    <mergeCell ref="C2452:C2457"/>
    <mergeCell ref="D2452:D2457"/>
    <mergeCell ref="J2452:J2457"/>
    <mergeCell ref="B2434:B2439"/>
    <mergeCell ref="C2434:C2439"/>
    <mergeCell ref="D2434:D2439"/>
    <mergeCell ref="J2434:J2439"/>
    <mergeCell ref="B2440:B2445"/>
    <mergeCell ref="C2440:C2445"/>
    <mergeCell ref="D2440:D2445"/>
    <mergeCell ref="J2440:J2445"/>
    <mergeCell ref="B2470:B2475"/>
    <mergeCell ref="C2470:C2475"/>
    <mergeCell ref="D2470:D2475"/>
    <mergeCell ref="J2470:J2475"/>
    <mergeCell ref="B2476:B2481"/>
    <mergeCell ref="C2476:C2481"/>
    <mergeCell ref="D2476:D2481"/>
    <mergeCell ref="J2476:J2481"/>
    <mergeCell ref="B2458:B2463"/>
    <mergeCell ref="C2458:C2463"/>
    <mergeCell ref="D2458:D2463"/>
    <mergeCell ref="J2458:J2463"/>
    <mergeCell ref="B2464:B2469"/>
    <mergeCell ref="C2464:C2469"/>
    <mergeCell ref="D2464:D2469"/>
    <mergeCell ref="J2464:J2469"/>
    <mergeCell ref="B2494:B2499"/>
    <mergeCell ref="C2494:C2499"/>
    <mergeCell ref="D2494:D2499"/>
    <mergeCell ref="J2494:J2499"/>
    <mergeCell ref="B2500:B2505"/>
    <mergeCell ref="C2500:C2505"/>
    <mergeCell ref="D2500:D2505"/>
    <mergeCell ref="J2500:J2505"/>
    <mergeCell ref="B2482:B2487"/>
    <mergeCell ref="C2482:C2487"/>
    <mergeCell ref="D2482:D2487"/>
    <mergeCell ref="J2482:J2487"/>
    <mergeCell ref="B2488:B2493"/>
    <mergeCell ref="C2488:C2493"/>
    <mergeCell ref="D2488:D2493"/>
    <mergeCell ref="J2488:J2493"/>
    <mergeCell ref="B2518:B2523"/>
    <mergeCell ref="C2518:C2523"/>
    <mergeCell ref="D2518:D2523"/>
    <mergeCell ref="J2518:J2523"/>
    <mergeCell ref="B2524:B2529"/>
    <mergeCell ref="C2524:C2529"/>
    <mergeCell ref="D2524:D2529"/>
    <mergeCell ref="J2524:J2529"/>
    <mergeCell ref="B2506:B2511"/>
    <mergeCell ref="C2506:C2511"/>
    <mergeCell ref="D2506:D2511"/>
    <mergeCell ref="J2506:J2511"/>
    <mergeCell ref="B2512:B2517"/>
    <mergeCell ref="C2512:C2517"/>
    <mergeCell ref="D2512:D2517"/>
    <mergeCell ref="J2512:J2517"/>
    <mergeCell ref="B2542:B2547"/>
    <mergeCell ref="C2542:C2547"/>
    <mergeCell ref="D2542:D2547"/>
    <mergeCell ref="J2542:J2547"/>
    <mergeCell ref="B2548:B2553"/>
    <mergeCell ref="C2548:C2553"/>
    <mergeCell ref="D2548:D2553"/>
    <mergeCell ref="J2548:J2553"/>
    <mergeCell ref="B2530:B2535"/>
    <mergeCell ref="C2530:C2535"/>
    <mergeCell ref="D2530:D2535"/>
    <mergeCell ref="J2530:J2535"/>
    <mergeCell ref="B2536:B2541"/>
    <mergeCell ref="C2536:C2541"/>
    <mergeCell ref="D2536:D2541"/>
    <mergeCell ref="J2536:J2541"/>
    <mergeCell ref="B2566:B2571"/>
    <mergeCell ref="C2566:C2571"/>
    <mergeCell ref="D2566:D2571"/>
    <mergeCell ref="J2566:J2571"/>
    <mergeCell ref="B2572:B2577"/>
    <mergeCell ref="C2572:C2577"/>
    <mergeCell ref="D2572:D2577"/>
    <mergeCell ref="J2572:J2577"/>
    <mergeCell ref="B2554:B2559"/>
    <mergeCell ref="C2554:C2559"/>
    <mergeCell ref="D2554:D2559"/>
    <mergeCell ref="J2554:J2559"/>
    <mergeCell ref="B2560:B2565"/>
    <mergeCell ref="C2560:C2565"/>
    <mergeCell ref="D2560:D2565"/>
    <mergeCell ref="J2560:J2565"/>
    <mergeCell ref="B2590:B2595"/>
    <mergeCell ref="C2590:C2595"/>
    <mergeCell ref="D2590:D2595"/>
    <mergeCell ref="J2590:J2595"/>
    <mergeCell ref="B2596:B2601"/>
    <mergeCell ref="C2596:C2601"/>
    <mergeCell ref="D2596:D2601"/>
    <mergeCell ref="J2596:J2601"/>
    <mergeCell ref="B2578:B2583"/>
    <mergeCell ref="C2578:C2583"/>
    <mergeCell ref="D2578:D2583"/>
    <mergeCell ref="J2578:J2583"/>
    <mergeCell ref="B2584:B2589"/>
    <mergeCell ref="C2584:C2589"/>
    <mergeCell ref="D2584:D2589"/>
    <mergeCell ref="J2584:J2589"/>
    <mergeCell ref="B2614:B2619"/>
    <mergeCell ref="C2614:C2619"/>
    <mergeCell ref="D2614:D2619"/>
    <mergeCell ref="J2614:J2619"/>
    <mergeCell ref="B2620:B2625"/>
    <mergeCell ref="C2620:C2625"/>
    <mergeCell ref="D2620:D2625"/>
    <mergeCell ref="J2620:J2625"/>
    <mergeCell ref="B2602:B2607"/>
    <mergeCell ref="C2602:C2607"/>
    <mergeCell ref="D2602:D2607"/>
    <mergeCell ref="J2602:J2607"/>
    <mergeCell ref="B2608:B2613"/>
    <mergeCell ref="C2608:C2613"/>
    <mergeCell ref="D2608:D2613"/>
    <mergeCell ref="J2608:J2613"/>
    <mergeCell ref="B2638:B2643"/>
    <mergeCell ref="C2638:C2643"/>
    <mergeCell ref="D2638:D2643"/>
    <mergeCell ref="J2638:J2643"/>
    <mergeCell ref="B2644:B2649"/>
    <mergeCell ref="C2644:C2649"/>
    <mergeCell ref="D2644:D2649"/>
    <mergeCell ref="J2644:J2649"/>
    <mergeCell ref="B2626:B2631"/>
    <mergeCell ref="C2626:C2631"/>
    <mergeCell ref="D2626:D2631"/>
    <mergeCell ref="J2626:J2631"/>
    <mergeCell ref="B2632:B2637"/>
    <mergeCell ref="C2632:C2637"/>
    <mergeCell ref="D2632:D2637"/>
    <mergeCell ref="J2632:J2637"/>
    <mergeCell ref="B2662:B2667"/>
    <mergeCell ref="C2662:C2667"/>
    <mergeCell ref="D2662:D2667"/>
    <mergeCell ref="J2662:J2667"/>
    <mergeCell ref="B2668:B2673"/>
    <mergeCell ref="C2668:C2673"/>
    <mergeCell ref="D2668:D2673"/>
    <mergeCell ref="J2668:J2673"/>
    <mergeCell ref="B2650:B2655"/>
    <mergeCell ref="C2650:C2655"/>
    <mergeCell ref="D2650:D2655"/>
    <mergeCell ref="J2650:J2655"/>
    <mergeCell ref="B2656:B2661"/>
    <mergeCell ref="C2656:C2661"/>
    <mergeCell ref="D2656:D2661"/>
    <mergeCell ref="J2656:J2661"/>
    <mergeCell ref="B2686:B2691"/>
    <mergeCell ref="C2686:C2691"/>
    <mergeCell ref="D2686:D2691"/>
    <mergeCell ref="J2686:J2691"/>
    <mergeCell ref="B2692:B2697"/>
    <mergeCell ref="C2692:C2697"/>
    <mergeCell ref="D2692:D2697"/>
    <mergeCell ref="J2692:J2697"/>
    <mergeCell ref="B2674:B2679"/>
    <mergeCell ref="C2674:C2679"/>
    <mergeCell ref="D2674:D2679"/>
    <mergeCell ref="J2674:J2679"/>
    <mergeCell ref="B2680:B2685"/>
    <mergeCell ref="C2680:C2685"/>
    <mergeCell ref="D2680:D2685"/>
    <mergeCell ref="J2680:J2685"/>
    <mergeCell ref="B2710:B2715"/>
    <mergeCell ref="C2710:C2715"/>
    <mergeCell ref="D2710:D2715"/>
    <mergeCell ref="J2710:J2715"/>
    <mergeCell ref="B2716:B2721"/>
    <mergeCell ref="C2716:C2721"/>
    <mergeCell ref="D2716:D2721"/>
    <mergeCell ref="J2716:J2721"/>
    <mergeCell ref="B2698:B2703"/>
    <mergeCell ref="C2698:C2703"/>
    <mergeCell ref="D2698:D2703"/>
    <mergeCell ref="J2698:J2703"/>
    <mergeCell ref="B2704:B2709"/>
    <mergeCell ref="C2704:C2709"/>
    <mergeCell ref="D2704:D2709"/>
    <mergeCell ref="J2704:J2709"/>
    <mergeCell ref="B2734:B2739"/>
    <mergeCell ref="C2734:C2739"/>
    <mergeCell ref="D2734:D2739"/>
    <mergeCell ref="J2734:J2739"/>
    <mergeCell ref="B2740:B2745"/>
    <mergeCell ref="C2740:C2745"/>
    <mergeCell ref="D2740:D2745"/>
    <mergeCell ref="J2740:J2745"/>
    <mergeCell ref="B2722:B2727"/>
    <mergeCell ref="C2722:C2727"/>
    <mergeCell ref="D2722:D2727"/>
    <mergeCell ref="J2722:J2727"/>
    <mergeCell ref="B2728:B2733"/>
    <mergeCell ref="C2728:C2733"/>
    <mergeCell ref="D2728:D2733"/>
    <mergeCell ref="J2728:J2733"/>
    <mergeCell ref="B2758:B2763"/>
    <mergeCell ref="C2758:C2763"/>
    <mergeCell ref="D2758:D2763"/>
    <mergeCell ref="J2758:J2763"/>
    <mergeCell ref="B2764:B2769"/>
    <mergeCell ref="C2764:C2769"/>
    <mergeCell ref="D2764:D2769"/>
    <mergeCell ref="J2764:J2769"/>
    <mergeCell ref="B2746:B2751"/>
    <mergeCell ref="C2746:C2751"/>
    <mergeCell ref="D2746:D2751"/>
    <mergeCell ref="J2746:J2751"/>
    <mergeCell ref="B2752:B2757"/>
    <mergeCell ref="C2752:C2757"/>
    <mergeCell ref="D2752:D2757"/>
    <mergeCell ref="J2752:J2757"/>
    <mergeCell ref="B2782:B2787"/>
    <mergeCell ref="C2782:C2787"/>
    <mergeCell ref="D2782:D2787"/>
    <mergeCell ref="J2782:J2787"/>
    <mergeCell ref="B2788:B2793"/>
    <mergeCell ref="C2788:C2793"/>
    <mergeCell ref="D2788:D2793"/>
    <mergeCell ref="J2788:J2793"/>
    <mergeCell ref="B2770:B2775"/>
    <mergeCell ref="C2770:C2775"/>
    <mergeCell ref="D2770:D2775"/>
    <mergeCell ref="J2770:J2775"/>
    <mergeCell ref="B2776:B2781"/>
    <mergeCell ref="C2776:C2781"/>
    <mergeCell ref="D2776:D2781"/>
    <mergeCell ref="J2776:J2781"/>
    <mergeCell ref="B2806:B2811"/>
    <mergeCell ref="C2806:C2811"/>
    <mergeCell ref="D2806:D2811"/>
    <mergeCell ref="J2806:J2811"/>
    <mergeCell ref="B2812:B2817"/>
    <mergeCell ref="C2812:C2817"/>
    <mergeCell ref="D2812:D2817"/>
    <mergeCell ref="J2812:J2817"/>
    <mergeCell ref="B2794:B2799"/>
    <mergeCell ref="C2794:C2799"/>
    <mergeCell ref="D2794:D2799"/>
    <mergeCell ref="J2794:J2799"/>
    <mergeCell ref="B2800:B2805"/>
    <mergeCell ref="C2800:C2805"/>
    <mergeCell ref="D2800:D2805"/>
    <mergeCell ref="J2800:J2805"/>
    <mergeCell ref="B2830:B2835"/>
    <mergeCell ref="C2830:C2835"/>
    <mergeCell ref="D2830:D2835"/>
    <mergeCell ref="J2830:J2835"/>
    <mergeCell ref="B2836:B2841"/>
    <mergeCell ref="C2836:C2841"/>
    <mergeCell ref="D2836:D2841"/>
    <mergeCell ref="J2836:J2841"/>
    <mergeCell ref="B2818:B2823"/>
    <mergeCell ref="C2818:C2823"/>
    <mergeCell ref="D2818:D2823"/>
    <mergeCell ref="J2818:J2823"/>
    <mergeCell ref="B2824:B2829"/>
    <mergeCell ref="C2824:C2829"/>
    <mergeCell ref="D2824:D2829"/>
    <mergeCell ref="J2824:J2829"/>
    <mergeCell ref="B2854:B2859"/>
    <mergeCell ref="C2854:C2859"/>
    <mergeCell ref="D2854:D2859"/>
    <mergeCell ref="J2854:J2859"/>
    <mergeCell ref="B2860:B2865"/>
    <mergeCell ref="C2860:C2865"/>
    <mergeCell ref="D2860:D2865"/>
    <mergeCell ref="J2860:J2865"/>
    <mergeCell ref="B2842:B2847"/>
    <mergeCell ref="C2842:C2847"/>
    <mergeCell ref="D2842:D2847"/>
    <mergeCell ref="J2842:J2847"/>
    <mergeCell ref="B2848:B2853"/>
    <mergeCell ref="C2848:C2853"/>
    <mergeCell ref="D2848:D2853"/>
    <mergeCell ref="J2848:J2853"/>
    <mergeCell ref="B2878:B2883"/>
    <mergeCell ref="C2878:C2883"/>
    <mergeCell ref="D2878:D2883"/>
    <mergeCell ref="J2878:J2883"/>
    <mergeCell ref="B2884:B2889"/>
    <mergeCell ref="C2884:C2889"/>
    <mergeCell ref="D2884:D2889"/>
    <mergeCell ref="J2884:J2889"/>
    <mergeCell ref="B2866:B2871"/>
    <mergeCell ref="C2866:C2871"/>
    <mergeCell ref="D2866:D2871"/>
    <mergeCell ref="J2866:J2871"/>
    <mergeCell ref="B2872:B2877"/>
    <mergeCell ref="C2872:C2877"/>
    <mergeCell ref="D2872:D2877"/>
    <mergeCell ref="J2872:J2877"/>
    <mergeCell ref="B2902:B2907"/>
    <mergeCell ref="C2902:C2907"/>
    <mergeCell ref="D2902:D2907"/>
    <mergeCell ref="J2902:J2907"/>
    <mergeCell ref="B2908:B2913"/>
    <mergeCell ref="C2908:C2913"/>
    <mergeCell ref="D2908:D2913"/>
    <mergeCell ref="J2908:J2913"/>
    <mergeCell ref="B2890:B2895"/>
    <mergeCell ref="C2890:C2895"/>
    <mergeCell ref="D2890:D2895"/>
    <mergeCell ref="J2890:J2895"/>
    <mergeCell ref="B2896:B2901"/>
    <mergeCell ref="C2896:C2901"/>
    <mergeCell ref="D2896:D2901"/>
    <mergeCell ref="J2896:J2901"/>
    <mergeCell ref="B2926:B2931"/>
    <mergeCell ref="C2926:C2931"/>
    <mergeCell ref="D2926:D2931"/>
    <mergeCell ref="J2926:J2931"/>
    <mergeCell ref="B2932:B2937"/>
    <mergeCell ref="C2932:C2937"/>
    <mergeCell ref="D2932:D2937"/>
    <mergeCell ref="J2932:J2937"/>
    <mergeCell ref="B2914:B2919"/>
    <mergeCell ref="C2914:C2919"/>
    <mergeCell ref="D2914:D2919"/>
    <mergeCell ref="J2914:J2919"/>
    <mergeCell ref="B2920:B2925"/>
    <mergeCell ref="C2920:C2925"/>
    <mergeCell ref="D2920:D2925"/>
    <mergeCell ref="J2920:J2925"/>
    <mergeCell ref="B2950:B2955"/>
    <mergeCell ref="C2950:C2955"/>
    <mergeCell ref="D2950:D2955"/>
    <mergeCell ref="J2950:J2955"/>
    <mergeCell ref="B2956:B2961"/>
    <mergeCell ref="C2956:C2961"/>
    <mergeCell ref="D2956:D2961"/>
    <mergeCell ref="J2956:J2961"/>
    <mergeCell ref="B2938:B2943"/>
    <mergeCell ref="C2938:C2943"/>
    <mergeCell ref="D2938:D2943"/>
    <mergeCell ref="J2938:J2943"/>
    <mergeCell ref="B2944:B2949"/>
    <mergeCell ref="C2944:C2949"/>
    <mergeCell ref="D2944:D2949"/>
    <mergeCell ref="J2944:J2949"/>
    <mergeCell ref="B2974:B2979"/>
    <mergeCell ref="C2974:C2979"/>
    <mergeCell ref="D2974:D2979"/>
    <mergeCell ref="J2974:J2979"/>
    <mergeCell ref="B2980:B2985"/>
    <mergeCell ref="C2980:C2985"/>
    <mergeCell ref="D2980:D2985"/>
    <mergeCell ref="J2980:J2985"/>
    <mergeCell ref="B2962:B2967"/>
    <mergeCell ref="C2962:C2967"/>
    <mergeCell ref="D2962:D2967"/>
    <mergeCell ref="J2962:J2967"/>
    <mergeCell ref="B2968:B2973"/>
    <mergeCell ref="C2968:C2973"/>
    <mergeCell ref="D2968:D2973"/>
    <mergeCell ref="J2968:J2973"/>
    <mergeCell ref="B2998:B3003"/>
    <mergeCell ref="C2998:C3003"/>
    <mergeCell ref="D2998:D3003"/>
    <mergeCell ref="J2998:J3003"/>
    <mergeCell ref="B3004:B3009"/>
    <mergeCell ref="C3004:C3009"/>
    <mergeCell ref="D3004:D3009"/>
    <mergeCell ref="J3004:J3009"/>
    <mergeCell ref="B2986:B2991"/>
    <mergeCell ref="C2986:C2991"/>
    <mergeCell ref="D2986:D2991"/>
    <mergeCell ref="J2986:J2991"/>
    <mergeCell ref="B2992:B2997"/>
    <mergeCell ref="C2992:C2997"/>
    <mergeCell ref="D2992:D2997"/>
    <mergeCell ref="J2992:J2997"/>
    <mergeCell ref="B3022:B3027"/>
    <mergeCell ref="C3022:C3027"/>
    <mergeCell ref="D3022:D3027"/>
    <mergeCell ref="J3022:J3027"/>
    <mergeCell ref="B3028:B3033"/>
    <mergeCell ref="C3028:C3033"/>
    <mergeCell ref="D3028:D3033"/>
    <mergeCell ref="J3028:J3033"/>
    <mergeCell ref="B3010:B3015"/>
    <mergeCell ref="C3010:C3015"/>
    <mergeCell ref="D3010:D3015"/>
    <mergeCell ref="J3010:J3015"/>
    <mergeCell ref="B3016:B3021"/>
    <mergeCell ref="C3016:C3021"/>
    <mergeCell ref="D3016:D3021"/>
    <mergeCell ref="J3016:J3021"/>
    <mergeCell ref="B3046:B3051"/>
    <mergeCell ref="C3046:C3051"/>
    <mergeCell ref="D3046:D3051"/>
    <mergeCell ref="J3046:J3051"/>
    <mergeCell ref="B3052:B3057"/>
    <mergeCell ref="C3052:C3057"/>
    <mergeCell ref="D3052:D3057"/>
    <mergeCell ref="J3052:J3057"/>
    <mergeCell ref="B3034:B3039"/>
    <mergeCell ref="C3034:C3039"/>
    <mergeCell ref="D3034:D3039"/>
    <mergeCell ref="J3034:J3039"/>
    <mergeCell ref="B3040:B3045"/>
    <mergeCell ref="C3040:C3045"/>
    <mergeCell ref="D3040:D3045"/>
    <mergeCell ref="J3040:J3045"/>
    <mergeCell ref="B3070:B3075"/>
    <mergeCell ref="C3070:C3075"/>
    <mergeCell ref="D3070:D3075"/>
    <mergeCell ref="J3070:J3075"/>
    <mergeCell ref="B3076:B3081"/>
    <mergeCell ref="C3076:C3081"/>
    <mergeCell ref="D3076:D3081"/>
    <mergeCell ref="J3076:J3081"/>
    <mergeCell ref="B3058:B3063"/>
    <mergeCell ref="C3058:C3063"/>
    <mergeCell ref="D3058:D3063"/>
    <mergeCell ref="J3058:J3063"/>
    <mergeCell ref="B3064:B3069"/>
    <mergeCell ref="C3064:C3069"/>
    <mergeCell ref="D3064:D3069"/>
    <mergeCell ref="J3064:J3069"/>
    <mergeCell ref="B3094:B3099"/>
    <mergeCell ref="C3094:C3099"/>
    <mergeCell ref="D3094:D3099"/>
    <mergeCell ref="J3094:J3099"/>
    <mergeCell ref="B3100:B3105"/>
    <mergeCell ref="C3100:C3105"/>
    <mergeCell ref="D3100:D3105"/>
    <mergeCell ref="J3100:J3105"/>
    <mergeCell ref="B3082:B3087"/>
    <mergeCell ref="C3082:C3087"/>
    <mergeCell ref="D3082:D3087"/>
    <mergeCell ref="J3082:J3087"/>
    <mergeCell ref="B3088:B3093"/>
    <mergeCell ref="C3088:C3093"/>
    <mergeCell ref="D3088:D3093"/>
    <mergeCell ref="J3088:J3093"/>
    <mergeCell ref="B3118:B3123"/>
    <mergeCell ref="C3118:C3123"/>
    <mergeCell ref="D3118:D3123"/>
    <mergeCell ref="J3118:J3123"/>
    <mergeCell ref="B3124:B3129"/>
    <mergeCell ref="C3124:C3129"/>
    <mergeCell ref="D3124:D3129"/>
    <mergeCell ref="J3124:J3129"/>
    <mergeCell ref="B3106:B3111"/>
    <mergeCell ref="C3106:C3111"/>
    <mergeCell ref="D3106:D3111"/>
    <mergeCell ref="J3106:J3111"/>
    <mergeCell ref="B3112:B3117"/>
    <mergeCell ref="C3112:C3117"/>
    <mergeCell ref="D3112:D3117"/>
    <mergeCell ref="J3112:J3117"/>
    <mergeCell ref="B3142:B3147"/>
    <mergeCell ref="C3142:C3147"/>
    <mergeCell ref="D3142:D3147"/>
    <mergeCell ref="J3142:J3147"/>
    <mergeCell ref="B3148:B3153"/>
    <mergeCell ref="C3148:C3153"/>
    <mergeCell ref="D3148:D3153"/>
    <mergeCell ref="J3148:J3153"/>
    <mergeCell ref="B3130:B3135"/>
    <mergeCell ref="C3130:C3135"/>
    <mergeCell ref="D3130:D3135"/>
    <mergeCell ref="J3130:J3135"/>
    <mergeCell ref="B3136:B3141"/>
    <mergeCell ref="C3136:C3141"/>
    <mergeCell ref="D3136:D3141"/>
    <mergeCell ref="J3136:J3141"/>
    <mergeCell ref="B3166:B3171"/>
    <mergeCell ref="C3166:C3171"/>
    <mergeCell ref="D3166:D3171"/>
    <mergeCell ref="J3166:J3171"/>
    <mergeCell ref="B3172:B3177"/>
    <mergeCell ref="C3172:C3177"/>
    <mergeCell ref="D3172:D3177"/>
    <mergeCell ref="J3172:J3177"/>
    <mergeCell ref="B3154:B3159"/>
    <mergeCell ref="C3154:C3159"/>
    <mergeCell ref="D3154:D3159"/>
    <mergeCell ref="J3154:J3159"/>
    <mergeCell ref="B3160:B3165"/>
    <mergeCell ref="C3160:C3165"/>
    <mergeCell ref="D3160:D3165"/>
    <mergeCell ref="J3160:J3165"/>
    <mergeCell ref="B3190:B3195"/>
    <mergeCell ref="C3190:C3195"/>
    <mergeCell ref="D3190:D3195"/>
    <mergeCell ref="J3190:J3195"/>
    <mergeCell ref="B3196:B3201"/>
    <mergeCell ref="C3196:C3201"/>
    <mergeCell ref="D3196:D3201"/>
    <mergeCell ref="J3196:J3201"/>
    <mergeCell ref="B3178:B3183"/>
    <mergeCell ref="C3178:C3183"/>
    <mergeCell ref="D3178:D3183"/>
    <mergeCell ref="J3178:J3183"/>
    <mergeCell ref="B3184:B3189"/>
    <mergeCell ref="C3184:C3189"/>
    <mergeCell ref="D3184:D3189"/>
    <mergeCell ref="J3184:J3189"/>
    <mergeCell ref="B3214:B3219"/>
    <mergeCell ref="C3214:C3219"/>
    <mergeCell ref="D3214:D3219"/>
    <mergeCell ref="J3214:J3219"/>
    <mergeCell ref="B3220:B3225"/>
    <mergeCell ref="C3220:C3225"/>
    <mergeCell ref="D3220:D3225"/>
    <mergeCell ref="J3220:J3225"/>
    <mergeCell ref="B3202:B3207"/>
    <mergeCell ref="C3202:C3207"/>
    <mergeCell ref="D3202:D3207"/>
    <mergeCell ref="J3202:J3207"/>
    <mergeCell ref="B3208:B3213"/>
    <mergeCell ref="C3208:C3213"/>
    <mergeCell ref="D3208:D3213"/>
    <mergeCell ref="J3208:J3213"/>
    <mergeCell ref="B3238:B3243"/>
    <mergeCell ref="C3238:C3243"/>
    <mergeCell ref="D3238:D3243"/>
    <mergeCell ref="J3238:J3243"/>
    <mergeCell ref="B3244:B3249"/>
    <mergeCell ref="C3244:C3249"/>
    <mergeCell ref="D3244:D3249"/>
    <mergeCell ref="J3244:J3249"/>
    <mergeCell ref="B3226:B3231"/>
    <mergeCell ref="C3226:C3231"/>
    <mergeCell ref="D3226:D3231"/>
    <mergeCell ref="J3226:J3231"/>
    <mergeCell ref="B3232:B3237"/>
    <mergeCell ref="C3232:C3237"/>
    <mergeCell ref="D3232:D3237"/>
    <mergeCell ref="J3232:J3237"/>
    <mergeCell ref="B3262:B3267"/>
    <mergeCell ref="C3262:C3267"/>
    <mergeCell ref="D3262:D3267"/>
    <mergeCell ref="J3262:J3267"/>
    <mergeCell ref="B3268:B3273"/>
    <mergeCell ref="C3268:C3273"/>
    <mergeCell ref="D3268:D3273"/>
    <mergeCell ref="J3268:J3273"/>
    <mergeCell ref="B3250:B3255"/>
    <mergeCell ref="C3250:C3255"/>
    <mergeCell ref="D3250:D3255"/>
    <mergeCell ref="J3250:J3255"/>
    <mergeCell ref="B3256:B3261"/>
    <mergeCell ref="C3256:C3261"/>
    <mergeCell ref="D3256:D3261"/>
    <mergeCell ref="J3256:J3261"/>
    <mergeCell ref="B3286:B3291"/>
    <mergeCell ref="C3286:C3291"/>
    <mergeCell ref="D3286:D3291"/>
    <mergeCell ref="J3286:J3291"/>
    <mergeCell ref="B3292:B3297"/>
    <mergeCell ref="C3292:C3297"/>
    <mergeCell ref="D3292:D3297"/>
    <mergeCell ref="J3292:J3297"/>
    <mergeCell ref="B3274:B3279"/>
    <mergeCell ref="C3274:C3279"/>
    <mergeCell ref="D3274:D3279"/>
    <mergeCell ref="J3274:J3279"/>
    <mergeCell ref="B3280:B3285"/>
    <mergeCell ref="C3280:C3285"/>
    <mergeCell ref="D3280:D3285"/>
    <mergeCell ref="J3280:J3285"/>
    <mergeCell ref="B3310:B3315"/>
    <mergeCell ref="C3310:C3315"/>
    <mergeCell ref="D3310:D3315"/>
    <mergeCell ref="J3310:J3315"/>
    <mergeCell ref="B3316:B3321"/>
    <mergeCell ref="C3316:C3321"/>
    <mergeCell ref="D3316:D3321"/>
    <mergeCell ref="J3316:J3321"/>
    <mergeCell ref="B3298:B3303"/>
    <mergeCell ref="C3298:C3303"/>
    <mergeCell ref="D3298:D3303"/>
    <mergeCell ref="J3298:J3303"/>
    <mergeCell ref="B3304:B3309"/>
    <mergeCell ref="C3304:C3309"/>
    <mergeCell ref="D3304:D3309"/>
    <mergeCell ref="J3304:J3309"/>
    <mergeCell ref="B3334:B3339"/>
    <mergeCell ref="C3334:C3339"/>
    <mergeCell ref="D3334:D3339"/>
    <mergeCell ref="J3334:J3339"/>
    <mergeCell ref="B3340:B3345"/>
    <mergeCell ref="C3340:C3345"/>
    <mergeCell ref="D3340:D3345"/>
    <mergeCell ref="J3340:J3345"/>
    <mergeCell ref="B3322:B3327"/>
    <mergeCell ref="C3322:C3327"/>
    <mergeCell ref="D3322:D3327"/>
    <mergeCell ref="J3322:J3327"/>
    <mergeCell ref="B3328:B3333"/>
    <mergeCell ref="C3328:C3333"/>
    <mergeCell ref="D3328:D3333"/>
    <mergeCell ref="J3328:J3333"/>
    <mergeCell ref="B3358:B3363"/>
    <mergeCell ref="C3358:C3363"/>
    <mergeCell ref="D3358:D3363"/>
    <mergeCell ref="J3358:J3363"/>
    <mergeCell ref="B3364:B3369"/>
    <mergeCell ref="C3364:C3369"/>
    <mergeCell ref="D3364:D3369"/>
    <mergeCell ref="J3364:J3369"/>
    <mergeCell ref="B3346:B3351"/>
    <mergeCell ref="C3346:C3351"/>
    <mergeCell ref="D3346:D3351"/>
    <mergeCell ref="J3346:J3351"/>
    <mergeCell ref="B3352:B3357"/>
    <mergeCell ref="C3352:C3357"/>
    <mergeCell ref="D3352:D3357"/>
    <mergeCell ref="J3352:J3357"/>
    <mergeCell ref="B3382:B3387"/>
    <mergeCell ref="C3382:C3387"/>
    <mergeCell ref="D3382:D3387"/>
    <mergeCell ref="J3382:J3387"/>
    <mergeCell ref="B3388:B3393"/>
    <mergeCell ref="C3388:C3393"/>
    <mergeCell ref="D3388:D3393"/>
    <mergeCell ref="J3388:J3393"/>
    <mergeCell ref="B3370:B3375"/>
    <mergeCell ref="C3370:C3375"/>
    <mergeCell ref="D3370:D3375"/>
    <mergeCell ref="J3370:J3375"/>
    <mergeCell ref="B3376:B3381"/>
    <mergeCell ref="C3376:C3381"/>
    <mergeCell ref="D3376:D3381"/>
    <mergeCell ref="J3376:J3381"/>
    <mergeCell ref="B3406:B3411"/>
    <mergeCell ref="C3406:C3411"/>
    <mergeCell ref="D3406:D3411"/>
    <mergeCell ref="J3406:J3411"/>
    <mergeCell ref="B3412:B3417"/>
    <mergeCell ref="C3412:C3417"/>
    <mergeCell ref="D3412:D3417"/>
    <mergeCell ref="J3412:J3417"/>
    <mergeCell ref="B3394:B3399"/>
    <mergeCell ref="C3394:C3399"/>
    <mergeCell ref="D3394:D3399"/>
    <mergeCell ref="J3394:J3399"/>
    <mergeCell ref="B3400:B3405"/>
    <mergeCell ref="C3400:C3405"/>
    <mergeCell ref="D3400:D3405"/>
    <mergeCell ref="J3400:J3405"/>
    <mergeCell ref="B3430:B3435"/>
    <mergeCell ref="C3430:C3435"/>
    <mergeCell ref="D3430:D3435"/>
    <mergeCell ref="J3430:J3435"/>
    <mergeCell ref="B3436:B3441"/>
    <mergeCell ref="C3436:C3441"/>
    <mergeCell ref="D3436:D3441"/>
    <mergeCell ref="J3436:J3441"/>
    <mergeCell ref="B3418:B3423"/>
    <mergeCell ref="C3418:C3423"/>
    <mergeCell ref="D3418:D3423"/>
    <mergeCell ref="J3418:J3423"/>
    <mergeCell ref="B3424:B3429"/>
    <mergeCell ref="C3424:C3429"/>
    <mergeCell ref="D3424:D3429"/>
    <mergeCell ref="J3424:J3429"/>
    <mergeCell ref="B3454:B3459"/>
    <mergeCell ref="C3454:C3459"/>
    <mergeCell ref="D3454:D3459"/>
    <mergeCell ref="J3454:J3459"/>
    <mergeCell ref="B3460:B3465"/>
    <mergeCell ref="C3460:C3465"/>
    <mergeCell ref="D3460:D3465"/>
    <mergeCell ref="J3460:J3465"/>
    <mergeCell ref="B3442:B3447"/>
    <mergeCell ref="C3442:C3447"/>
    <mergeCell ref="D3442:D3447"/>
    <mergeCell ref="J3442:J3447"/>
    <mergeCell ref="B3448:B3453"/>
    <mergeCell ref="C3448:C3453"/>
    <mergeCell ref="D3448:D3453"/>
    <mergeCell ref="J3448:J3453"/>
    <mergeCell ref="B3478:B3483"/>
    <mergeCell ref="C3478:C3483"/>
    <mergeCell ref="D3478:D3483"/>
    <mergeCell ref="J3478:J3483"/>
    <mergeCell ref="B3484:B3489"/>
    <mergeCell ref="C3484:C3489"/>
    <mergeCell ref="D3484:D3489"/>
    <mergeCell ref="J3484:J3489"/>
    <mergeCell ref="B3466:B3471"/>
    <mergeCell ref="C3466:C3471"/>
    <mergeCell ref="D3466:D3471"/>
    <mergeCell ref="J3466:J3471"/>
    <mergeCell ref="B3472:B3477"/>
    <mergeCell ref="C3472:C3477"/>
    <mergeCell ref="D3472:D3477"/>
    <mergeCell ref="J3472:J3477"/>
    <mergeCell ref="B3502:B3507"/>
    <mergeCell ref="C3502:C3507"/>
    <mergeCell ref="D3502:D3507"/>
    <mergeCell ref="J3502:J3507"/>
    <mergeCell ref="B3508:B3513"/>
    <mergeCell ref="C3508:C3513"/>
    <mergeCell ref="D3508:D3513"/>
    <mergeCell ref="J3508:J3513"/>
    <mergeCell ref="B3490:B3495"/>
    <mergeCell ref="C3490:C3495"/>
    <mergeCell ref="D3490:D3495"/>
    <mergeCell ref="J3490:J3495"/>
    <mergeCell ref="B3496:B3501"/>
    <mergeCell ref="C3496:C3501"/>
    <mergeCell ref="D3496:D3501"/>
    <mergeCell ref="J3496:J3501"/>
    <mergeCell ref="B3526:B3531"/>
    <mergeCell ref="C3526:C3531"/>
    <mergeCell ref="D3526:D3531"/>
    <mergeCell ref="J3526:J3531"/>
    <mergeCell ref="B3532:B3537"/>
    <mergeCell ref="C3532:C3537"/>
    <mergeCell ref="D3532:D3537"/>
    <mergeCell ref="J3532:J3537"/>
    <mergeCell ref="B3514:B3519"/>
    <mergeCell ref="C3514:C3519"/>
    <mergeCell ref="D3514:D3519"/>
    <mergeCell ref="J3514:J3519"/>
    <mergeCell ref="B3520:B3525"/>
    <mergeCell ref="C3520:C3525"/>
    <mergeCell ref="D3520:D3525"/>
    <mergeCell ref="J3520:J3525"/>
    <mergeCell ref="B3550:B3555"/>
    <mergeCell ref="C3550:C3555"/>
    <mergeCell ref="D3550:D3555"/>
    <mergeCell ref="J3550:J3555"/>
    <mergeCell ref="B3556:B3561"/>
    <mergeCell ref="C3556:C3561"/>
    <mergeCell ref="D3556:D3561"/>
    <mergeCell ref="J3556:J3561"/>
    <mergeCell ref="B3538:B3543"/>
    <mergeCell ref="C3538:C3543"/>
    <mergeCell ref="D3538:D3543"/>
    <mergeCell ref="J3538:J3543"/>
    <mergeCell ref="B3544:B3549"/>
    <mergeCell ref="C3544:C3549"/>
    <mergeCell ref="D3544:D3549"/>
    <mergeCell ref="J3544:J3549"/>
    <mergeCell ref="B3574:B3579"/>
    <mergeCell ref="C3574:C3579"/>
    <mergeCell ref="D3574:D3579"/>
    <mergeCell ref="J3574:J3579"/>
    <mergeCell ref="B3580:B3585"/>
    <mergeCell ref="C3580:C3585"/>
    <mergeCell ref="D3580:D3585"/>
    <mergeCell ref="J3580:J3585"/>
    <mergeCell ref="B3562:B3567"/>
    <mergeCell ref="C3562:C3567"/>
    <mergeCell ref="D3562:D3567"/>
    <mergeCell ref="J3562:J3567"/>
    <mergeCell ref="B3568:B3573"/>
    <mergeCell ref="C3568:C3573"/>
    <mergeCell ref="D3568:D3573"/>
    <mergeCell ref="J3568:J3573"/>
    <mergeCell ref="B3598:B3603"/>
    <mergeCell ref="C3598:C3603"/>
    <mergeCell ref="D3598:D3603"/>
    <mergeCell ref="J3598:J3603"/>
    <mergeCell ref="B3604:B3609"/>
    <mergeCell ref="C3604:C3609"/>
    <mergeCell ref="D3604:D3609"/>
    <mergeCell ref="J3604:J3609"/>
    <mergeCell ref="B3586:B3591"/>
    <mergeCell ref="C3586:C3591"/>
    <mergeCell ref="D3586:D3591"/>
    <mergeCell ref="J3586:J3591"/>
    <mergeCell ref="B3592:B3597"/>
    <mergeCell ref="C3592:C3597"/>
    <mergeCell ref="D3592:D3597"/>
    <mergeCell ref="J3592:J3597"/>
    <mergeCell ref="B3622:B3627"/>
    <mergeCell ref="C3622:C3627"/>
    <mergeCell ref="D3622:D3627"/>
    <mergeCell ref="J3622:J3627"/>
    <mergeCell ref="B3628:B3633"/>
    <mergeCell ref="C3628:C3633"/>
    <mergeCell ref="D3628:D3633"/>
    <mergeCell ref="J3628:J3633"/>
    <mergeCell ref="B3610:B3615"/>
    <mergeCell ref="C3610:C3615"/>
    <mergeCell ref="D3610:D3615"/>
    <mergeCell ref="J3610:J3615"/>
    <mergeCell ref="B3616:B3621"/>
    <mergeCell ref="C3616:C3621"/>
    <mergeCell ref="D3616:D3621"/>
    <mergeCell ref="J3616:J3621"/>
    <mergeCell ref="B3646:B3651"/>
    <mergeCell ref="C3646:C3651"/>
    <mergeCell ref="D3646:D3651"/>
    <mergeCell ref="J3646:J3651"/>
    <mergeCell ref="B3652:B3657"/>
    <mergeCell ref="C3652:C3657"/>
    <mergeCell ref="D3652:D3657"/>
    <mergeCell ref="J3652:J3657"/>
    <mergeCell ref="B3634:B3639"/>
    <mergeCell ref="C3634:C3639"/>
    <mergeCell ref="D3634:D3639"/>
    <mergeCell ref="J3634:J3639"/>
    <mergeCell ref="B3640:B3645"/>
    <mergeCell ref="C3640:C3645"/>
    <mergeCell ref="D3640:D3645"/>
    <mergeCell ref="J3640:J3645"/>
    <mergeCell ref="B3670:B3675"/>
    <mergeCell ref="C3670:C3675"/>
    <mergeCell ref="D3670:D3675"/>
    <mergeCell ref="J3670:J3675"/>
    <mergeCell ref="B3676:B3681"/>
    <mergeCell ref="C3676:C3681"/>
    <mergeCell ref="D3676:D3681"/>
    <mergeCell ref="J3676:J3681"/>
    <mergeCell ref="B3658:B3663"/>
    <mergeCell ref="C3658:C3663"/>
    <mergeCell ref="D3658:D3663"/>
    <mergeCell ref="J3658:J3663"/>
    <mergeCell ref="B3664:B3669"/>
    <mergeCell ref="C3664:C3669"/>
    <mergeCell ref="D3664:D3669"/>
    <mergeCell ref="J3664:J3669"/>
    <mergeCell ref="B3694:B3699"/>
    <mergeCell ref="C3694:C3699"/>
    <mergeCell ref="D3694:D3699"/>
    <mergeCell ref="J3694:J3699"/>
    <mergeCell ref="B3700:B3705"/>
    <mergeCell ref="C3700:C3705"/>
    <mergeCell ref="D3700:D3705"/>
    <mergeCell ref="J3700:J3705"/>
    <mergeCell ref="B3682:B3687"/>
    <mergeCell ref="C3682:C3687"/>
    <mergeCell ref="D3682:D3687"/>
    <mergeCell ref="J3682:J3687"/>
    <mergeCell ref="B3688:B3693"/>
    <mergeCell ref="C3688:C3693"/>
    <mergeCell ref="D3688:D3693"/>
    <mergeCell ref="J3688:J3693"/>
    <mergeCell ref="B3718:B3723"/>
    <mergeCell ref="C3718:C3723"/>
    <mergeCell ref="D3718:D3723"/>
    <mergeCell ref="J3718:J3723"/>
    <mergeCell ref="B3724:B3729"/>
    <mergeCell ref="C3724:C3729"/>
    <mergeCell ref="D3724:D3729"/>
    <mergeCell ref="J3724:J3729"/>
    <mergeCell ref="B3706:B3711"/>
    <mergeCell ref="C3706:C3711"/>
    <mergeCell ref="D3706:D3711"/>
    <mergeCell ref="J3706:J3711"/>
    <mergeCell ref="B3712:B3717"/>
    <mergeCell ref="C3712:C3717"/>
    <mergeCell ref="D3712:D3717"/>
    <mergeCell ref="J3712:J3717"/>
    <mergeCell ref="B3742:B3747"/>
    <mergeCell ref="C3742:C3747"/>
    <mergeCell ref="D3742:D3747"/>
    <mergeCell ref="J3742:J3747"/>
    <mergeCell ref="B3748:B3753"/>
    <mergeCell ref="C3748:C3753"/>
    <mergeCell ref="D3748:D3753"/>
    <mergeCell ref="J3748:J3753"/>
    <mergeCell ref="B3730:B3735"/>
    <mergeCell ref="C3730:C3735"/>
    <mergeCell ref="D3730:D3735"/>
    <mergeCell ref="J3730:J3735"/>
    <mergeCell ref="B3736:B3741"/>
    <mergeCell ref="C3736:C3741"/>
    <mergeCell ref="D3736:D3741"/>
    <mergeCell ref="J3736:J3741"/>
    <mergeCell ref="B3766:B3771"/>
    <mergeCell ref="C3766:C3771"/>
    <mergeCell ref="D3766:D3771"/>
    <mergeCell ref="J3766:J3771"/>
    <mergeCell ref="B3772:B3777"/>
    <mergeCell ref="C3772:C3777"/>
    <mergeCell ref="D3772:D3777"/>
    <mergeCell ref="J3772:J3777"/>
    <mergeCell ref="B3754:B3759"/>
    <mergeCell ref="C3754:C3759"/>
    <mergeCell ref="D3754:D3759"/>
    <mergeCell ref="J3754:J3759"/>
    <mergeCell ref="B3760:B3765"/>
    <mergeCell ref="C3760:C3765"/>
    <mergeCell ref="D3760:D3765"/>
    <mergeCell ref="J3760:J3765"/>
    <mergeCell ref="B3790:B3795"/>
    <mergeCell ref="C3790:C3795"/>
    <mergeCell ref="D3790:D3795"/>
    <mergeCell ref="J3790:J3795"/>
    <mergeCell ref="B3796:B3801"/>
    <mergeCell ref="C3796:C3801"/>
    <mergeCell ref="D3796:D3801"/>
    <mergeCell ref="J3796:J3801"/>
    <mergeCell ref="B3778:B3783"/>
    <mergeCell ref="C3778:C3783"/>
    <mergeCell ref="D3778:D3783"/>
    <mergeCell ref="J3778:J3783"/>
    <mergeCell ref="B3784:B3789"/>
    <mergeCell ref="C3784:C3789"/>
    <mergeCell ref="D3784:D3789"/>
    <mergeCell ref="J3784:J3789"/>
    <mergeCell ref="B3814:B3819"/>
    <mergeCell ref="C3814:C3819"/>
    <mergeCell ref="D3814:D3819"/>
    <mergeCell ref="J3814:J3819"/>
    <mergeCell ref="B3820:B3825"/>
    <mergeCell ref="C3820:C3825"/>
    <mergeCell ref="D3820:D3825"/>
    <mergeCell ref="J3820:J3825"/>
    <mergeCell ref="B3802:B3807"/>
    <mergeCell ref="C3802:C3807"/>
    <mergeCell ref="D3802:D3807"/>
    <mergeCell ref="J3802:J3807"/>
    <mergeCell ref="B3808:B3813"/>
    <mergeCell ref="C3808:C3813"/>
    <mergeCell ref="D3808:D3813"/>
    <mergeCell ref="J3808:J3813"/>
    <mergeCell ref="B3838:B3843"/>
    <mergeCell ref="C3838:C3843"/>
    <mergeCell ref="D3838:D3843"/>
    <mergeCell ref="J3838:J3843"/>
    <mergeCell ref="B3844:B3849"/>
    <mergeCell ref="C3844:C3849"/>
    <mergeCell ref="D3844:D3849"/>
    <mergeCell ref="J3844:J3849"/>
    <mergeCell ref="B3826:B3831"/>
    <mergeCell ref="C3826:C3831"/>
    <mergeCell ref="D3826:D3831"/>
    <mergeCell ref="J3826:J3831"/>
    <mergeCell ref="B3832:B3837"/>
    <mergeCell ref="C3832:C3837"/>
    <mergeCell ref="D3832:D3837"/>
    <mergeCell ref="J3832:J3837"/>
    <mergeCell ref="B3862:B3867"/>
    <mergeCell ref="C3862:C3867"/>
    <mergeCell ref="D3862:D3867"/>
    <mergeCell ref="J3862:J3867"/>
    <mergeCell ref="B3868:B3873"/>
    <mergeCell ref="C3868:C3873"/>
    <mergeCell ref="D3868:D3873"/>
    <mergeCell ref="J3868:J3873"/>
    <mergeCell ref="B3850:B3855"/>
    <mergeCell ref="C3850:C3855"/>
    <mergeCell ref="D3850:D3855"/>
    <mergeCell ref="J3850:J3855"/>
    <mergeCell ref="B3856:B3861"/>
    <mergeCell ref="C3856:C3861"/>
    <mergeCell ref="D3856:D3861"/>
    <mergeCell ref="J3856:J3861"/>
    <mergeCell ref="B3886:B3891"/>
    <mergeCell ref="C3886:C3891"/>
    <mergeCell ref="D3886:D3891"/>
    <mergeCell ref="J3886:J3891"/>
    <mergeCell ref="B3892:B3897"/>
    <mergeCell ref="C3892:C3897"/>
    <mergeCell ref="D3892:D3897"/>
    <mergeCell ref="J3892:J3897"/>
    <mergeCell ref="B3874:B3879"/>
    <mergeCell ref="C3874:C3879"/>
    <mergeCell ref="D3874:D3879"/>
    <mergeCell ref="J3874:J3879"/>
    <mergeCell ref="B3880:B3885"/>
    <mergeCell ref="C3880:C3885"/>
    <mergeCell ref="D3880:D3885"/>
    <mergeCell ref="J3880:J3885"/>
    <mergeCell ref="B3910:B3915"/>
    <mergeCell ref="C3910:C3915"/>
    <mergeCell ref="D3910:D3915"/>
    <mergeCell ref="J3910:J3915"/>
    <mergeCell ref="B3916:B3921"/>
    <mergeCell ref="C3916:C3921"/>
    <mergeCell ref="D3916:D3921"/>
    <mergeCell ref="J3916:J3921"/>
    <mergeCell ref="B3898:B3903"/>
    <mergeCell ref="C3898:C3903"/>
    <mergeCell ref="D3898:D3903"/>
    <mergeCell ref="J3898:J3903"/>
    <mergeCell ref="B3904:B3909"/>
    <mergeCell ref="C3904:C3909"/>
    <mergeCell ref="D3904:D3909"/>
    <mergeCell ref="J3904:J3909"/>
    <mergeCell ref="B3934:B3939"/>
    <mergeCell ref="C3934:C3939"/>
    <mergeCell ref="D3934:D3939"/>
    <mergeCell ref="J3934:J3939"/>
    <mergeCell ref="B3940:B3945"/>
    <mergeCell ref="C3940:C3945"/>
    <mergeCell ref="D3940:D3945"/>
    <mergeCell ref="J3940:J3945"/>
    <mergeCell ref="B3922:B3927"/>
    <mergeCell ref="C3922:C3927"/>
    <mergeCell ref="D3922:D3927"/>
    <mergeCell ref="J3922:J3927"/>
    <mergeCell ref="B3928:B3933"/>
    <mergeCell ref="C3928:C3933"/>
    <mergeCell ref="D3928:D3933"/>
    <mergeCell ref="J3928:J3933"/>
    <mergeCell ref="B3958:B3963"/>
    <mergeCell ref="C3958:C3963"/>
    <mergeCell ref="D3958:D3963"/>
    <mergeCell ref="J3958:J3963"/>
    <mergeCell ref="B3964:B3969"/>
    <mergeCell ref="C3964:C3969"/>
    <mergeCell ref="D3964:D3969"/>
    <mergeCell ref="J3964:J3969"/>
    <mergeCell ref="B3946:B3951"/>
    <mergeCell ref="C3946:C3951"/>
    <mergeCell ref="D3946:D3951"/>
    <mergeCell ref="J3946:J3951"/>
    <mergeCell ref="B3952:B3957"/>
    <mergeCell ref="C3952:C3957"/>
    <mergeCell ref="D3952:D3957"/>
    <mergeCell ref="J3952:J3957"/>
    <mergeCell ref="B3982:B3987"/>
    <mergeCell ref="C3982:C3987"/>
    <mergeCell ref="D3982:D3987"/>
    <mergeCell ref="J3982:J3987"/>
    <mergeCell ref="B3988:B3993"/>
    <mergeCell ref="C3988:C3993"/>
    <mergeCell ref="D3988:D3993"/>
    <mergeCell ref="J3988:J3993"/>
    <mergeCell ref="B3970:B3975"/>
    <mergeCell ref="C3970:C3975"/>
    <mergeCell ref="D3970:D3975"/>
    <mergeCell ref="J3970:J3975"/>
    <mergeCell ref="B3976:B3981"/>
    <mergeCell ref="C3976:C3981"/>
    <mergeCell ref="D3976:D3981"/>
    <mergeCell ref="J3976:J3981"/>
    <mergeCell ref="B4006:B4011"/>
    <mergeCell ref="C4006:C4011"/>
    <mergeCell ref="D4006:D4011"/>
    <mergeCell ref="J4006:J4011"/>
    <mergeCell ref="B4012:B4017"/>
    <mergeCell ref="C4012:C4017"/>
    <mergeCell ref="D4012:D4017"/>
    <mergeCell ref="J4012:J4017"/>
    <mergeCell ref="B3994:B3999"/>
    <mergeCell ref="C3994:C3999"/>
    <mergeCell ref="D3994:D3999"/>
    <mergeCell ref="J3994:J3999"/>
    <mergeCell ref="B4000:B4005"/>
    <mergeCell ref="C4000:C4005"/>
    <mergeCell ref="D4000:D4005"/>
    <mergeCell ref="J4000:J4005"/>
    <mergeCell ref="B4030:B4035"/>
    <mergeCell ref="C4030:C4035"/>
    <mergeCell ref="D4030:D4035"/>
    <mergeCell ref="J4030:J4035"/>
    <mergeCell ref="B4036:B4041"/>
    <mergeCell ref="C4036:C4041"/>
    <mergeCell ref="D4036:D4041"/>
    <mergeCell ref="J4036:J4041"/>
    <mergeCell ref="B4018:B4023"/>
    <mergeCell ref="C4018:C4023"/>
    <mergeCell ref="D4018:D4023"/>
    <mergeCell ref="J4018:J4023"/>
    <mergeCell ref="B4024:B4029"/>
    <mergeCell ref="C4024:C4029"/>
    <mergeCell ref="D4024:D4029"/>
    <mergeCell ref="J4024:J4029"/>
    <mergeCell ref="B4054:B4059"/>
    <mergeCell ref="C4054:C4059"/>
    <mergeCell ref="D4054:D4059"/>
    <mergeCell ref="J4054:J4059"/>
    <mergeCell ref="B4060:B4065"/>
    <mergeCell ref="C4060:C4065"/>
    <mergeCell ref="D4060:D4065"/>
    <mergeCell ref="J4060:J4065"/>
    <mergeCell ref="B4042:B4047"/>
    <mergeCell ref="C4042:C4047"/>
    <mergeCell ref="D4042:D4047"/>
    <mergeCell ref="J4042:J4047"/>
    <mergeCell ref="B4048:B4053"/>
    <mergeCell ref="C4048:C4053"/>
    <mergeCell ref="D4048:D4053"/>
    <mergeCell ref="J4048:J4053"/>
    <mergeCell ref="B4078:B4083"/>
    <mergeCell ref="C4078:C4083"/>
    <mergeCell ref="D4078:D4083"/>
    <mergeCell ref="J4078:J4083"/>
    <mergeCell ref="B4084:B4089"/>
    <mergeCell ref="C4084:C4089"/>
    <mergeCell ref="D4084:D4089"/>
    <mergeCell ref="J4084:J4089"/>
    <mergeCell ref="B4066:B4071"/>
    <mergeCell ref="C4066:C4071"/>
    <mergeCell ref="D4066:D4071"/>
    <mergeCell ref="J4066:J4071"/>
    <mergeCell ref="B4072:B4077"/>
    <mergeCell ref="C4072:C4077"/>
    <mergeCell ref="D4072:D4077"/>
    <mergeCell ref="J4072:J4077"/>
    <mergeCell ref="B4102:B4107"/>
    <mergeCell ref="C4102:C4107"/>
    <mergeCell ref="D4102:D4107"/>
    <mergeCell ref="J4102:J4107"/>
    <mergeCell ref="B4108:B4113"/>
    <mergeCell ref="C4108:C4113"/>
    <mergeCell ref="D4108:D4113"/>
    <mergeCell ref="J4108:J4113"/>
    <mergeCell ref="B4090:B4095"/>
    <mergeCell ref="C4090:C4095"/>
    <mergeCell ref="D4090:D4095"/>
    <mergeCell ref="J4090:J4095"/>
    <mergeCell ref="B4096:B4101"/>
    <mergeCell ref="C4096:C4101"/>
    <mergeCell ref="D4096:D4101"/>
    <mergeCell ref="J4096:J4101"/>
    <mergeCell ref="B4126:B4131"/>
    <mergeCell ref="C4126:C4131"/>
    <mergeCell ref="D4126:D4131"/>
    <mergeCell ref="J4126:J4131"/>
    <mergeCell ref="B4132:B4137"/>
    <mergeCell ref="C4132:C4137"/>
    <mergeCell ref="D4132:D4137"/>
    <mergeCell ref="J4132:J4137"/>
    <mergeCell ref="B4114:B4119"/>
    <mergeCell ref="C4114:C4119"/>
    <mergeCell ref="D4114:D4119"/>
    <mergeCell ref="J4114:J4119"/>
    <mergeCell ref="B4120:B4125"/>
    <mergeCell ref="C4120:C4125"/>
    <mergeCell ref="D4120:D4125"/>
    <mergeCell ref="J4120:J4125"/>
    <mergeCell ref="B4150:B4155"/>
    <mergeCell ref="C4150:C4155"/>
    <mergeCell ref="D4150:D4155"/>
    <mergeCell ref="J4150:J4155"/>
    <mergeCell ref="B4156:B4161"/>
    <mergeCell ref="C4156:C4161"/>
    <mergeCell ref="D4156:D4161"/>
    <mergeCell ref="J4156:J4161"/>
    <mergeCell ref="B4138:B4143"/>
    <mergeCell ref="C4138:C4143"/>
    <mergeCell ref="D4138:D4143"/>
    <mergeCell ref="J4138:J4143"/>
    <mergeCell ref="B4144:B4149"/>
    <mergeCell ref="C4144:C4149"/>
    <mergeCell ref="D4144:D4149"/>
    <mergeCell ref="J4144:J4149"/>
    <mergeCell ref="B4174:B4179"/>
    <mergeCell ref="C4174:C4179"/>
    <mergeCell ref="D4174:D4179"/>
    <mergeCell ref="J4174:J4179"/>
    <mergeCell ref="B4180:B4185"/>
    <mergeCell ref="C4180:C4185"/>
    <mergeCell ref="D4180:D4185"/>
    <mergeCell ref="J4180:J4185"/>
    <mergeCell ref="B4162:B4167"/>
    <mergeCell ref="C4162:C4167"/>
    <mergeCell ref="D4162:D4167"/>
    <mergeCell ref="J4162:J4167"/>
    <mergeCell ref="B4168:B4173"/>
    <mergeCell ref="C4168:C4173"/>
    <mergeCell ref="D4168:D4173"/>
    <mergeCell ref="J4168:J4173"/>
    <mergeCell ref="B4198:B4203"/>
    <mergeCell ref="C4198:C4203"/>
    <mergeCell ref="D4198:D4203"/>
    <mergeCell ref="J4198:J4203"/>
    <mergeCell ref="B4204:B4209"/>
    <mergeCell ref="C4204:C4209"/>
    <mergeCell ref="D4204:D4209"/>
    <mergeCell ref="J4204:J4209"/>
    <mergeCell ref="B4186:B4191"/>
    <mergeCell ref="C4186:C4191"/>
    <mergeCell ref="D4186:D4191"/>
    <mergeCell ref="J4186:J4191"/>
    <mergeCell ref="B4192:B4197"/>
    <mergeCell ref="C4192:C4197"/>
    <mergeCell ref="D4192:D4197"/>
    <mergeCell ref="J4192:J4197"/>
    <mergeCell ref="B4222:B4227"/>
    <mergeCell ref="C4222:C4227"/>
    <mergeCell ref="D4222:D4227"/>
    <mergeCell ref="J4222:J4227"/>
    <mergeCell ref="B4228:B4233"/>
    <mergeCell ref="C4228:C4233"/>
    <mergeCell ref="D4228:D4233"/>
    <mergeCell ref="J4228:J4233"/>
    <mergeCell ref="B4210:B4215"/>
    <mergeCell ref="C4210:C4215"/>
    <mergeCell ref="D4210:D4215"/>
    <mergeCell ref="J4210:J4215"/>
    <mergeCell ref="B4216:B4221"/>
    <mergeCell ref="C4216:C4221"/>
    <mergeCell ref="D4216:D4221"/>
    <mergeCell ref="J4216:J4221"/>
    <mergeCell ref="B4246:B4251"/>
    <mergeCell ref="C4246:C4251"/>
    <mergeCell ref="D4246:D4251"/>
    <mergeCell ref="J4246:J4251"/>
    <mergeCell ref="B4252:B4257"/>
    <mergeCell ref="C4252:C4257"/>
    <mergeCell ref="D4252:D4257"/>
    <mergeCell ref="J4252:J4257"/>
    <mergeCell ref="B4234:B4239"/>
    <mergeCell ref="C4234:C4239"/>
    <mergeCell ref="D4234:D4239"/>
    <mergeCell ref="J4234:J4239"/>
    <mergeCell ref="B4240:B4245"/>
    <mergeCell ref="C4240:C4245"/>
    <mergeCell ref="D4240:D4245"/>
    <mergeCell ref="J4240:J4245"/>
    <mergeCell ref="B4270:B4275"/>
    <mergeCell ref="C4270:C4275"/>
    <mergeCell ref="D4270:D4275"/>
    <mergeCell ref="J4270:J4275"/>
    <mergeCell ref="B4276:B4281"/>
    <mergeCell ref="C4276:C4281"/>
    <mergeCell ref="D4276:D4281"/>
    <mergeCell ref="J4276:J4281"/>
    <mergeCell ref="B4258:B4263"/>
    <mergeCell ref="C4258:C4263"/>
    <mergeCell ref="D4258:D4263"/>
    <mergeCell ref="J4258:J4263"/>
    <mergeCell ref="B4264:B4269"/>
    <mergeCell ref="C4264:C4269"/>
    <mergeCell ref="D4264:D4269"/>
    <mergeCell ref="J4264:J4269"/>
    <mergeCell ref="B4294:B4299"/>
    <mergeCell ref="C4294:C4299"/>
    <mergeCell ref="D4294:D4299"/>
    <mergeCell ref="J4294:J4299"/>
    <mergeCell ref="B4300:B4305"/>
    <mergeCell ref="C4300:C4305"/>
    <mergeCell ref="D4300:D4305"/>
    <mergeCell ref="J4300:J4305"/>
    <mergeCell ref="B4282:B4287"/>
    <mergeCell ref="C4282:C4287"/>
    <mergeCell ref="D4282:D4287"/>
    <mergeCell ref="J4282:J4287"/>
    <mergeCell ref="B4288:B4293"/>
    <mergeCell ref="C4288:C4293"/>
    <mergeCell ref="D4288:D4293"/>
    <mergeCell ref="J4288:J4293"/>
    <mergeCell ref="B4318:B4323"/>
    <mergeCell ref="C4318:C4323"/>
    <mergeCell ref="D4318:D4323"/>
    <mergeCell ref="J4318:J4323"/>
    <mergeCell ref="B4324:B4329"/>
    <mergeCell ref="C4324:C4329"/>
    <mergeCell ref="D4324:D4329"/>
    <mergeCell ref="J4324:J4329"/>
    <mergeCell ref="B4306:B4311"/>
    <mergeCell ref="C4306:C4311"/>
    <mergeCell ref="D4306:D4311"/>
    <mergeCell ref="J4306:J4311"/>
    <mergeCell ref="B4312:B4317"/>
    <mergeCell ref="C4312:C4317"/>
    <mergeCell ref="D4312:D4317"/>
    <mergeCell ref="J4312:J4317"/>
    <mergeCell ref="B4342:B4347"/>
    <mergeCell ref="C4342:C4347"/>
    <mergeCell ref="D4342:D4347"/>
    <mergeCell ref="J4342:J4347"/>
    <mergeCell ref="B4348:B4353"/>
    <mergeCell ref="C4348:C4353"/>
    <mergeCell ref="D4348:D4353"/>
    <mergeCell ref="J4348:J4353"/>
    <mergeCell ref="B4330:B4335"/>
    <mergeCell ref="C4330:C4335"/>
    <mergeCell ref="D4330:D4335"/>
    <mergeCell ref="J4330:J4335"/>
    <mergeCell ref="B4336:B4341"/>
    <mergeCell ref="C4336:C4341"/>
    <mergeCell ref="D4336:D4341"/>
    <mergeCell ref="J4336:J4341"/>
    <mergeCell ref="B4366:B4371"/>
    <mergeCell ref="C4366:C4371"/>
    <mergeCell ref="D4366:D4371"/>
    <mergeCell ref="J4366:J4371"/>
    <mergeCell ref="B4372:B4377"/>
    <mergeCell ref="C4372:C4377"/>
    <mergeCell ref="D4372:D4377"/>
    <mergeCell ref="J4372:J4377"/>
    <mergeCell ref="B4354:B4359"/>
    <mergeCell ref="C4354:C4359"/>
    <mergeCell ref="D4354:D4359"/>
    <mergeCell ref="J4354:J4359"/>
    <mergeCell ref="B4360:B4365"/>
    <mergeCell ref="C4360:C4365"/>
    <mergeCell ref="D4360:D4365"/>
    <mergeCell ref="J4360:J4365"/>
    <mergeCell ref="B4390:B4395"/>
    <mergeCell ref="C4390:C4395"/>
    <mergeCell ref="D4390:D4395"/>
    <mergeCell ref="J4390:J4395"/>
    <mergeCell ref="B4396:B4401"/>
    <mergeCell ref="C4396:C4401"/>
    <mergeCell ref="D4396:D4401"/>
    <mergeCell ref="J4396:J4401"/>
    <mergeCell ref="B4378:B4383"/>
    <mergeCell ref="C4378:C4383"/>
    <mergeCell ref="D4378:D4383"/>
    <mergeCell ref="J4378:J4383"/>
    <mergeCell ref="B4384:B4389"/>
    <mergeCell ref="C4384:C4389"/>
    <mergeCell ref="D4384:D4389"/>
    <mergeCell ref="J4384:J4389"/>
    <mergeCell ref="B4414:B4419"/>
    <mergeCell ref="C4414:C4419"/>
    <mergeCell ref="D4414:D4419"/>
    <mergeCell ref="J4414:J4419"/>
    <mergeCell ref="B4420:B4425"/>
    <mergeCell ref="C4420:C4425"/>
    <mergeCell ref="D4420:D4425"/>
    <mergeCell ref="J4420:J4425"/>
    <mergeCell ref="B4402:B4407"/>
    <mergeCell ref="C4402:C4407"/>
    <mergeCell ref="D4402:D4407"/>
    <mergeCell ref="J4402:J4407"/>
    <mergeCell ref="B4408:B4413"/>
    <mergeCell ref="C4408:C4413"/>
    <mergeCell ref="D4408:D4413"/>
    <mergeCell ref="J4408:J4413"/>
    <mergeCell ref="B4438:B4443"/>
    <mergeCell ref="C4438:C4443"/>
    <mergeCell ref="D4438:D4443"/>
    <mergeCell ref="J4438:J4443"/>
    <mergeCell ref="B4444:B4449"/>
    <mergeCell ref="C4444:C4449"/>
    <mergeCell ref="D4444:D4449"/>
    <mergeCell ref="J4444:J4449"/>
    <mergeCell ref="B4426:B4431"/>
    <mergeCell ref="C4426:C4431"/>
    <mergeCell ref="D4426:D4431"/>
    <mergeCell ref="J4426:J4431"/>
    <mergeCell ref="B4432:B4437"/>
    <mergeCell ref="C4432:C4437"/>
    <mergeCell ref="D4432:D4437"/>
    <mergeCell ref="J4432:J4437"/>
    <mergeCell ref="B4462:B4467"/>
    <mergeCell ref="C4462:C4467"/>
    <mergeCell ref="D4462:D4467"/>
    <mergeCell ref="J4462:J4467"/>
    <mergeCell ref="B4468:B4473"/>
    <mergeCell ref="C4468:C4473"/>
    <mergeCell ref="D4468:D4473"/>
    <mergeCell ref="J4468:J4473"/>
    <mergeCell ref="B4450:B4455"/>
    <mergeCell ref="C4450:C4455"/>
    <mergeCell ref="D4450:D4455"/>
    <mergeCell ref="J4450:J4455"/>
    <mergeCell ref="B4456:B4461"/>
    <mergeCell ref="C4456:C4461"/>
    <mergeCell ref="D4456:D4461"/>
    <mergeCell ref="J4456:J4461"/>
    <mergeCell ref="B4486:B4491"/>
    <mergeCell ref="C4486:C4491"/>
    <mergeCell ref="D4486:D4491"/>
    <mergeCell ref="J4486:J4491"/>
    <mergeCell ref="B4492:B4497"/>
    <mergeCell ref="C4492:C4497"/>
    <mergeCell ref="D4492:D4497"/>
    <mergeCell ref="J4492:J4497"/>
    <mergeCell ref="B4474:B4479"/>
    <mergeCell ref="C4474:C4479"/>
    <mergeCell ref="D4474:D4479"/>
    <mergeCell ref="J4474:J4479"/>
    <mergeCell ref="B4480:B4485"/>
    <mergeCell ref="C4480:C4485"/>
    <mergeCell ref="D4480:D4485"/>
    <mergeCell ref="J4480:J4485"/>
    <mergeCell ref="B4510:B4515"/>
    <mergeCell ref="C4510:C4515"/>
    <mergeCell ref="D4510:D4515"/>
    <mergeCell ref="J4510:J4515"/>
    <mergeCell ref="B4516:B4521"/>
    <mergeCell ref="C4516:C4521"/>
    <mergeCell ref="D4516:D4521"/>
    <mergeCell ref="J4516:J4521"/>
    <mergeCell ref="B4498:B4503"/>
    <mergeCell ref="C4498:C4503"/>
    <mergeCell ref="D4498:D4503"/>
    <mergeCell ref="J4498:J4503"/>
    <mergeCell ref="B4504:B4509"/>
    <mergeCell ref="C4504:C4509"/>
    <mergeCell ref="D4504:D4509"/>
    <mergeCell ref="J4504:J4509"/>
    <mergeCell ref="B4534:B4539"/>
    <mergeCell ref="C4534:C4539"/>
    <mergeCell ref="D4534:D4539"/>
    <mergeCell ref="J4534:J4539"/>
    <mergeCell ref="B4540:B4545"/>
    <mergeCell ref="C4540:C4545"/>
    <mergeCell ref="D4540:D4545"/>
    <mergeCell ref="J4540:J4545"/>
    <mergeCell ref="B4522:B4527"/>
    <mergeCell ref="C4522:C4527"/>
    <mergeCell ref="D4522:D4527"/>
    <mergeCell ref="J4522:J4527"/>
    <mergeCell ref="B4528:B4533"/>
    <mergeCell ref="C4528:C4533"/>
    <mergeCell ref="D4528:D4533"/>
    <mergeCell ref="J4528:J4533"/>
    <mergeCell ref="B4558:B4563"/>
    <mergeCell ref="C4558:C4563"/>
    <mergeCell ref="D4558:D4563"/>
    <mergeCell ref="J4558:J4563"/>
    <mergeCell ref="B4564:B4569"/>
    <mergeCell ref="C4564:C4569"/>
    <mergeCell ref="D4564:D4569"/>
    <mergeCell ref="J4564:J4569"/>
    <mergeCell ref="B4546:B4551"/>
    <mergeCell ref="C4546:C4551"/>
    <mergeCell ref="D4546:D4551"/>
    <mergeCell ref="J4546:J4551"/>
    <mergeCell ref="B4552:B4557"/>
    <mergeCell ref="C4552:C4557"/>
    <mergeCell ref="D4552:D4557"/>
    <mergeCell ref="J4552:J4557"/>
    <mergeCell ref="B4582:B4587"/>
    <mergeCell ref="C4582:C4587"/>
    <mergeCell ref="D4582:D4587"/>
    <mergeCell ref="J4582:J4587"/>
    <mergeCell ref="B4588:B4593"/>
    <mergeCell ref="C4588:C4593"/>
    <mergeCell ref="D4588:D4593"/>
    <mergeCell ref="J4588:J4593"/>
    <mergeCell ref="B4570:B4575"/>
    <mergeCell ref="C4570:C4575"/>
    <mergeCell ref="D4570:D4575"/>
    <mergeCell ref="J4570:J4575"/>
    <mergeCell ref="B4576:B4581"/>
    <mergeCell ref="C4576:C4581"/>
    <mergeCell ref="D4576:D4581"/>
    <mergeCell ref="J4576:J4581"/>
    <mergeCell ref="B4606:B4611"/>
    <mergeCell ref="C4606:C4611"/>
    <mergeCell ref="D4606:D4611"/>
    <mergeCell ref="J4606:J4611"/>
    <mergeCell ref="B4612:B4617"/>
    <mergeCell ref="C4612:C4617"/>
    <mergeCell ref="D4612:D4617"/>
    <mergeCell ref="J4612:J4617"/>
    <mergeCell ref="B4594:B4599"/>
    <mergeCell ref="C4594:C4599"/>
    <mergeCell ref="D4594:D4599"/>
    <mergeCell ref="J4594:J4599"/>
    <mergeCell ref="B4600:B4605"/>
    <mergeCell ref="C4600:C4605"/>
    <mergeCell ref="D4600:D4605"/>
    <mergeCell ref="J4600:J4605"/>
    <mergeCell ref="B4630:B4635"/>
    <mergeCell ref="C4630:C4635"/>
    <mergeCell ref="D4630:D4635"/>
    <mergeCell ref="J4630:J4635"/>
    <mergeCell ref="B4636:B4641"/>
    <mergeCell ref="C4636:C4641"/>
    <mergeCell ref="D4636:D4641"/>
    <mergeCell ref="J4636:J4641"/>
    <mergeCell ref="B4618:B4623"/>
    <mergeCell ref="C4618:C4623"/>
    <mergeCell ref="D4618:D4623"/>
    <mergeCell ref="J4618:J4623"/>
    <mergeCell ref="B4624:B4629"/>
    <mergeCell ref="C4624:C4629"/>
    <mergeCell ref="D4624:D4629"/>
    <mergeCell ref="J4624:J4629"/>
    <mergeCell ref="B4654:B4659"/>
    <mergeCell ref="C4654:C4659"/>
    <mergeCell ref="D4654:D4659"/>
    <mergeCell ref="J4654:J4659"/>
    <mergeCell ref="B4660:B4665"/>
    <mergeCell ref="C4660:C4665"/>
    <mergeCell ref="D4660:D4665"/>
    <mergeCell ref="J4660:J4665"/>
    <mergeCell ref="B4642:B4647"/>
    <mergeCell ref="C4642:C4647"/>
    <mergeCell ref="D4642:D4647"/>
    <mergeCell ref="J4642:J4647"/>
    <mergeCell ref="B4648:B4653"/>
    <mergeCell ref="C4648:C4653"/>
    <mergeCell ref="D4648:D4653"/>
    <mergeCell ref="J4648:J4653"/>
    <mergeCell ref="B4678:B4683"/>
    <mergeCell ref="C4678:C4683"/>
    <mergeCell ref="D4678:D4683"/>
    <mergeCell ref="J4678:J4683"/>
    <mergeCell ref="B4684:B4689"/>
    <mergeCell ref="C4684:C4689"/>
    <mergeCell ref="D4684:D4689"/>
    <mergeCell ref="J4684:J4689"/>
    <mergeCell ref="B4666:B4671"/>
    <mergeCell ref="C4666:C4671"/>
    <mergeCell ref="D4666:D4671"/>
    <mergeCell ref="J4666:J4671"/>
    <mergeCell ref="B4672:B4677"/>
    <mergeCell ref="C4672:C4677"/>
    <mergeCell ref="D4672:D4677"/>
    <mergeCell ref="J4672:J4677"/>
    <mergeCell ref="B4702:B4707"/>
    <mergeCell ref="C4702:C4707"/>
    <mergeCell ref="D4702:D4707"/>
    <mergeCell ref="J4702:J4707"/>
    <mergeCell ref="B4708:B4713"/>
    <mergeCell ref="C4708:C4713"/>
    <mergeCell ref="D4708:D4713"/>
    <mergeCell ref="J4708:J4713"/>
    <mergeCell ref="B4690:B4695"/>
    <mergeCell ref="C4690:C4695"/>
    <mergeCell ref="D4690:D4695"/>
    <mergeCell ref="J4690:J4695"/>
    <mergeCell ref="B4696:B4701"/>
    <mergeCell ref="C4696:C4701"/>
    <mergeCell ref="D4696:D4701"/>
    <mergeCell ref="J4696:J4701"/>
    <mergeCell ref="B4726:B4731"/>
    <mergeCell ref="C4726:C4731"/>
    <mergeCell ref="D4726:D4731"/>
    <mergeCell ref="J4726:J4731"/>
    <mergeCell ref="B4732:B4737"/>
    <mergeCell ref="C4732:C4737"/>
    <mergeCell ref="D4732:D4737"/>
    <mergeCell ref="J4732:J4737"/>
    <mergeCell ref="B4714:B4719"/>
    <mergeCell ref="C4714:C4719"/>
    <mergeCell ref="D4714:D4719"/>
    <mergeCell ref="J4714:J4719"/>
    <mergeCell ref="B4720:B4725"/>
    <mergeCell ref="C4720:C4725"/>
    <mergeCell ref="D4720:D4725"/>
    <mergeCell ref="J4720:J4725"/>
    <mergeCell ref="B4750:B4755"/>
    <mergeCell ref="C4750:C4755"/>
    <mergeCell ref="D4750:D4755"/>
    <mergeCell ref="J4750:J4755"/>
    <mergeCell ref="B4756:B4761"/>
    <mergeCell ref="C4756:C4761"/>
    <mergeCell ref="D4756:D4761"/>
    <mergeCell ref="J4756:J4761"/>
    <mergeCell ref="B4738:B4743"/>
    <mergeCell ref="C4738:C4743"/>
    <mergeCell ref="D4738:D4743"/>
    <mergeCell ref="J4738:J4743"/>
    <mergeCell ref="B4744:B4749"/>
    <mergeCell ref="C4744:C4749"/>
    <mergeCell ref="D4744:D4749"/>
    <mergeCell ref="J4744:J4749"/>
    <mergeCell ref="B4774:B4779"/>
    <mergeCell ref="C4774:C4779"/>
    <mergeCell ref="D4774:D4779"/>
    <mergeCell ref="J4774:J4779"/>
    <mergeCell ref="B4780:B4785"/>
    <mergeCell ref="C4780:C4785"/>
    <mergeCell ref="D4780:D4785"/>
    <mergeCell ref="J4780:J4785"/>
    <mergeCell ref="B4762:B4767"/>
    <mergeCell ref="C4762:C4767"/>
    <mergeCell ref="D4762:D4767"/>
    <mergeCell ref="J4762:J4767"/>
    <mergeCell ref="B4768:B4773"/>
    <mergeCell ref="C4768:C4773"/>
    <mergeCell ref="D4768:D4773"/>
    <mergeCell ref="J4768:J4773"/>
    <mergeCell ref="B4798:B4803"/>
    <mergeCell ref="C4798:C4803"/>
    <mergeCell ref="D4798:D4803"/>
    <mergeCell ref="J4798:J4803"/>
    <mergeCell ref="B4804:B4809"/>
    <mergeCell ref="C4804:C4809"/>
    <mergeCell ref="D4804:D4809"/>
    <mergeCell ref="J4804:J4809"/>
    <mergeCell ref="B4786:B4791"/>
    <mergeCell ref="C4786:C4791"/>
    <mergeCell ref="D4786:D4791"/>
    <mergeCell ref="J4786:J4791"/>
    <mergeCell ref="B4792:B4797"/>
    <mergeCell ref="C4792:C4797"/>
    <mergeCell ref="D4792:D4797"/>
    <mergeCell ref="J4792:J4797"/>
    <mergeCell ref="B4822:B4827"/>
    <mergeCell ref="C4822:C4827"/>
    <mergeCell ref="D4822:D4827"/>
    <mergeCell ref="J4822:J4827"/>
    <mergeCell ref="B4828:B4833"/>
    <mergeCell ref="C4828:C4833"/>
    <mergeCell ref="D4828:D4833"/>
    <mergeCell ref="J4828:J4833"/>
    <mergeCell ref="B4810:B4815"/>
    <mergeCell ref="C4810:C4815"/>
    <mergeCell ref="D4810:D4815"/>
    <mergeCell ref="J4810:J4815"/>
    <mergeCell ref="B4816:B4821"/>
    <mergeCell ref="C4816:C4821"/>
    <mergeCell ref="D4816:D4821"/>
    <mergeCell ref="J4816:J4821"/>
    <mergeCell ref="B4846:B4851"/>
    <mergeCell ref="C4846:C4851"/>
    <mergeCell ref="D4846:D4851"/>
    <mergeCell ref="J4846:J4851"/>
    <mergeCell ref="B4852:B4857"/>
    <mergeCell ref="C4852:C4857"/>
    <mergeCell ref="D4852:D4857"/>
    <mergeCell ref="J4852:J4857"/>
    <mergeCell ref="B4834:B4839"/>
    <mergeCell ref="C4834:C4839"/>
    <mergeCell ref="D4834:D4839"/>
    <mergeCell ref="J4834:J4839"/>
    <mergeCell ref="B4840:B4845"/>
    <mergeCell ref="C4840:C4845"/>
    <mergeCell ref="D4840:D4845"/>
    <mergeCell ref="J4840:J4845"/>
    <mergeCell ref="B4870:B4875"/>
    <mergeCell ref="C4870:C4875"/>
    <mergeCell ref="D4870:D4875"/>
    <mergeCell ref="J4870:J4875"/>
    <mergeCell ref="B4876:B4881"/>
    <mergeCell ref="C4876:C4881"/>
    <mergeCell ref="D4876:D4881"/>
    <mergeCell ref="J4876:J4881"/>
    <mergeCell ref="B4858:B4863"/>
    <mergeCell ref="C4858:C4863"/>
    <mergeCell ref="D4858:D4863"/>
    <mergeCell ref="J4858:J4863"/>
    <mergeCell ref="B4864:B4869"/>
    <mergeCell ref="C4864:C4869"/>
    <mergeCell ref="D4864:D4869"/>
    <mergeCell ref="J4864:J4869"/>
    <mergeCell ref="B4894:B4899"/>
    <mergeCell ref="C4894:C4899"/>
    <mergeCell ref="D4894:D4899"/>
    <mergeCell ref="J4894:J4899"/>
    <mergeCell ref="B4900:B4905"/>
    <mergeCell ref="C4900:C4905"/>
    <mergeCell ref="D4900:D4905"/>
    <mergeCell ref="J4900:J4905"/>
    <mergeCell ref="B4882:B4887"/>
    <mergeCell ref="C4882:C4887"/>
    <mergeCell ref="D4882:D4887"/>
    <mergeCell ref="J4882:J4887"/>
    <mergeCell ref="B4888:B4893"/>
    <mergeCell ref="C4888:C4893"/>
    <mergeCell ref="D4888:D4893"/>
    <mergeCell ref="J4888:J4893"/>
    <mergeCell ref="B4918:B4923"/>
    <mergeCell ref="C4918:C4923"/>
    <mergeCell ref="D4918:D4923"/>
    <mergeCell ref="J4918:J4923"/>
    <mergeCell ref="B4924:B4929"/>
    <mergeCell ref="C4924:C4929"/>
    <mergeCell ref="D4924:D4929"/>
    <mergeCell ref="J4924:J4929"/>
    <mergeCell ref="B4906:B4911"/>
    <mergeCell ref="C4906:C4911"/>
    <mergeCell ref="D4906:D4911"/>
    <mergeCell ref="J4906:J4911"/>
    <mergeCell ref="B4912:B4917"/>
    <mergeCell ref="C4912:C4917"/>
    <mergeCell ref="D4912:D4917"/>
    <mergeCell ref="J4912:J4917"/>
    <mergeCell ref="B4942:B4947"/>
    <mergeCell ref="C4942:C4947"/>
    <mergeCell ref="D4942:D4947"/>
    <mergeCell ref="J4942:J4947"/>
    <mergeCell ref="B4948:B4953"/>
    <mergeCell ref="C4948:C4953"/>
    <mergeCell ref="D4948:D4953"/>
    <mergeCell ref="J4948:J4953"/>
    <mergeCell ref="B4930:B4935"/>
    <mergeCell ref="C4930:C4935"/>
    <mergeCell ref="D4930:D4935"/>
    <mergeCell ref="J4930:J4935"/>
    <mergeCell ref="B4936:B4941"/>
    <mergeCell ref="C4936:C4941"/>
    <mergeCell ref="D4936:D4941"/>
    <mergeCell ref="J4936:J4941"/>
    <mergeCell ref="B4966:B4971"/>
    <mergeCell ref="C4966:C4971"/>
    <mergeCell ref="D4966:D4971"/>
    <mergeCell ref="J4966:J4971"/>
    <mergeCell ref="B4972:B4977"/>
    <mergeCell ref="C4972:C4977"/>
    <mergeCell ref="D4972:D4977"/>
    <mergeCell ref="J4972:J4977"/>
    <mergeCell ref="B4954:B4959"/>
    <mergeCell ref="C4954:C4959"/>
    <mergeCell ref="D4954:D4959"/>
    <mergeCell ref="J4954:J4959"/>
    <mergeCell ref="B4960:B4965"/>
    <mergeCell ref="C4960:C4965"/>
    <mergeCell ref="D4960:D4965"/>
    <mergeCell ref="J4960:J4965"/>
    <mergeCell ref="B4990:B4995"/>
    <mergeCell ref="C4990:C4995"/>
    <mergeCell ref="D4990:D4995"/>
    <mergeCell ref="J4990:J4995"/>
    <mergeCell ref="B4996:B5001"/>
    <mergeCell ref="C4996:C5001"/>
    <mergeCell ref="D4996:D5001"/>
    <mergeCell ref="J4996:J5001"/>
    <mergeCell ref="B4978:B4983"/>
    <mergeCell ref="C4978:C4983"/>
    <mergeCell ref="D4978:D4983"/>
    <mergeCell ref="J4978:J4983"/>
    <mergeCell ref="B4984:B4989"/>
    <mergeCell ref="C4984:C4989"/>
    <mergeCell ref="D4984:D4989"/>
    <mergeCell ref="J4984:J4989"/>
    <mergeCell ref="B5014:B5019"/>
    <mergeCell ref="C5014:C5019"/>
    <mergeCell ref="D5014:D5019"/>
    <mergeCell ref="J5014:J5019"/>
    <mergeCell ref="B5020:B5025"/>
    <mergeCell ref="C5020:C5025"/>
    <mergeCell ref="D5020:D5025"/>
    <mergeCell ref="J5020:J5025"/>
    <mergeCell ref="B5002:B5007"/>
    <mergeCell ref="C5002:C5007"/>
    <mergeCell ref="D5002:D5007"/>
    <mergeCell ref="J5002:J5007"/>
    <mergeCell ref="B5008:B5013"/>
    <mergeCell ref="C5008:C5013"/>
    <mergeCell ref="D5008:D5013"/>
    <mergeCell ref="J5008:J5013"/>
    <mergeCell ref="B5038:B5043"/>
    <mergeCell ref="C5038:C5043"/>
    <mergeCell ref="D5038:D5043"/>
    <mergeCell ref="J5038:J5043"/>
    <mergeCell ref="B5044:B5049"/>
    <mergeCell ref="C5044:C5049"/>
    <mergeCell ref="D5044:D5049"/>
    <mergeCell ref="J5044:J5049"/>
    <mergeCell ref="B5026:B5031"/>
    <mergeCell ref="C5026:C5031"/>
    <mergeCell ref="D5026:D5031"/>
    <mergeCell ref="J5026:J5031"/>
    <mergeCell ref="B5032:B5037"/>
    <mergeCell ref="C5032:C5037"/>
    <mergeCell ref="D5032:D5037"/>
    <mergeCell ref="J5032:J5037"/>
    <mergeCell ref="B5062:B5067"/>
    <mergeCell ref="C5062:C5067"/>
    <mergeCell ref="D5062:D5067"/>
    <mergeCell ref="J5062:J5067"/>
    <mergeCell ref="B5068:B5073"/>
    <mergeCell ref="C5068:C5073"/>
    <mergeCell ref="D5068:D5073"/>
    <mergeCell ref="J5068:J5073"/>
    <mergeCell ref="B5050:B5055"/>
    <mergeCell ref="C5050:C5055"/>
    <mergeCell ref="D5050:D5055"/>
    <mergeCell ref="J5050:J5055"/>
    <mergeCell ref="B5056:B5061"/>
    <mergeCell ref="C5056:C5061"/>
    <mergeCell ref="D5056:D5061"/>
    <mergeCell ref="J5056:J5061"/>
    <mergeCell ref="B5086:B5091"/>
    <mergeCell ref="C5086:C5091"/>
    <mergeCell ref="D5086:D5091"/>
    <mergeCell ref="J5086:J5091"/>
    <mergeCell ref="B5092:B5097"/>
    <mergeCell ref="C5092:C5097"/>
    <mergeCell ref="D5092:D5097"/>
    <mergeCell ref="J5092:J5097"/>
    <mergeCell ref="B5074:B5079"/>
    <mergeCell ref="C5074:C5079"/>
    <mergeCell ref="D5074:D5079"/>
    <mergeCell ref="J5074:J5079"/>
    <mergeCell ref="B5080:B5085"/>
    <mergeCell ref="C5080:C5085"/>
    <mergeCell ref="D5080:D5085"/>
    <mergeCell ref="J5080:J5085"/>
    <mergeCell ref="B5110:B5115"/>
    <mergeCell ref="C5110:C5115"/>
    <mergeCell ref="D5110:D5115"/>
    <mergeCell ref="J5110:J5115"/>
    <mergeCell ref="B5116:B5121"/>
    <mergeCell ref="C5116:C5121"/>
    <mergeCell ref="D5116:D5121"/>
    <mergeCell ref="J5116:J5121"/>
    <mergeCell ref="B5098:B5103"/>
    <mergeCell ref="C5098:C5103"/>
    <mergeCell ref="D5098:D5103"/>
    <mergeCell ref="J5098:J5103"/>
    <mergeCell ref="B5104:B5109"/>
    <mergeCell ref="C5104:C5109"/>
    <mergeCell ref="D5104:D5109"/>
    <mergeCell ref="J5104:J5109"/>
    <mergeCell ref="B5134:B5139"/>
    <mergeCell ref="C5134:C5139"/>
    <mergeCell ref="D5134:D5139"/>
    <mergeCell ref="J5134:J5139"/>
    <mergeCell ref="B5140:B5145"/>
    <mergeCell ref="C5140:C5145"/>
    <mergeCell ref="D5140:D5145"/>
    <mergeCell ref="J5140:J5145"/>
    <mergeCell ref="B5122:B5127"/>
    <mergeCell ref="C5122:C5127"/>
    <mergeCell ref="D5122:D5127"/>
    <mergeCell ref="J5122:J5127"/>
    <mergeCell ref="B5128:B5133"/>
    <mergeCell ref="C5128:C5133"/>
    <mergeCell ref="D5128:D5133"/>
    <mergeCell ref="J5128:J5133"/>
    <mergeCell ref="B5158:B5163"/>
    <mergeCell ref="C5158:C5163"/>
    <mergeCell ref="D5158:D5163"/>
    <mergeCell ref="J5158:J5163"/>
    <mergeCell ref="B5164:B5169"/>
    <mergeCell ref="C5164:C5169"/>
    <mergeCell ref="D5164:D5169"/>
    <mergeCell ref="J5164:J5169"/>
    <mergeCell ref="B5146:B5151"/>
    <mergeCell ref="C5146:C5151"/>
    <mergeCell ref="D5146:D5151"/>
    <mergeCell ref="J5146:J5151"/>
    <mergeCell ref="B5152:B5157"/>
    <mergeCell ref="C5152:C5157"/>
    <mergeCell ref="D5152:D5157"/>
    <mergeCell ref="J5152:J5157"/>
    <mergeCell ref="B5182:B5187"/>
    <mergeCell ref="C5182:C5187"/>
    <mergeCell ref="D5182:D5187"/>
    <mergeCell ref="J5182:J5187"/>
    <mergeCell ref="B5188:B5193"/>
    <mergeCell ref="C5188:C5193"/>
    <mergeCell ref="D5188:D5193"/>
    <mergeCell ref="J5188:J5193"/>
    <mergeCell ref="B5170:B5175"/>
    <mergeCell ref="C5170:C5175"/>
    <mergeCell ref="D5170:D5175"/>
    <mergeCell ref="J5170:J5175"/>
    <mergeCell ref="B5176:B5181"/>
    <mergeCell ref="C5176:C5181"/>
    <mergeCell ref="D5176:D5181"/>
    <mergeCell ref="J5176:J5181"/>
    <mergeCell ref="B5206:B5211"/>
    <mergeCell ref="C5206:C5211"/>
    <mergeCell ref="D5206:D5211"/>
    <mergeCell ref="J5206:J5211"/>
    <mergeCell ref="B5212:B5217"/>
    <mergeCell ref="C5212:C5217"/>
    <mergeCell ref="D5212:D5217"/>
    <mergeCell ref="J5212:J5217"/>
    <mergeCell ref="B5194:B5199"/>
    <mergeCell ref="C5194:C5199"/>
    <mergeCell ref="D5194:D5199"/>
    <mergeCell ref="J5194:J5199"/>
    <mergeCell ref="B5200:B5205"/>
    <mergeCell ref="C5200:C5205"/>
    <mergeCell ref="D5200:D5205"/>
    <mergeCell ref="J5200:J5205"/>
    <mergeCell ref="B5230:B5235"/>
    <mergeCell ref="C5230:C5235"/>
    <mergeCell ref="D5230:D5235"/>
    <mergeCell ref="J5230:J5235"/>
    <mergeCell ref="B5236:B5241"/>
    <mergeCell ref="C5236:C5241"/>
    <mergeCell ref="D5236:D5241"/>
    <mergeCell ref="J5236:J5241"/>
    <mergeCell ref="B5218:B5223"/>
    <mergeCell ref="C5218:C5223"/>
    <mergeCell ref="D5218:D5223"/>
    <mergeCell ref="J5218:J5223"/>
    <mergeCell ref="B5224:B5229"/>
    <mergeCell ref="C5224:C5229"/>
    <mergeCell ref="D5224:D5229"/>
    <mergeCell ref="J5224:J5229"/>
    <mergeCell ref="B5254:B5259"/>
    <mergeCell ref="C5254:C5259"/>
    <mergeCell ref="D5254:D5259"/>
    <mergeCell ref="J5254:J5259"/>
    <mergeCell ref="B5260:B5265"/>
    <mergeCell ref="C5260:C5265"/>
    <mergeCell ref="D5260:D5265"/>
    <mergeCell ref="J5260:J5265"/>
    <mergeCell ref="B5242:B5247"/>
    <mergeCell ref="C5242:C5247"/>
    <mergeCell ref="D5242:D5247"/>
    <mergeCell ref="J5242:J5247"/>
    <mergeCell ref="B5248:B5253"/>
    <mergeCell ref="C5248:C5253"/>
    <mergeCell ref="D5248:D5253"/>
    <mergeCell ref="J5248:J5253"/>
    <mergeCell ref="B5278:B5283"/>
    <mergeCell ref="C5278:C5283"/>
    <mergeCell ref="D5278:D5283"/>
    <mergeCell ref="J5278:J5283"/>
    <mergeCell ref="B5284:B5289"/>
    <mergeCell ref="C5284:C5289"/>
    <mergeCell ref="D5284:D5289"/>
    <mergeCell ref="J5284:J5289"/>
    <mergeCell ref="B5266:B5271"/>
    <mergeCell ref="C5266:C5271"/>
    <mergeCell ref="D5266:D5271"/>
    <mergeCell ref="J5266:J5271"/>
    <mergeCell ref="B5272:B5277"/>
    <mergeCell ref="C5272:C5277"/>
    <mergeCell ref="D5272:D5277"/>
    <mergeCell ref="J5272:J5277"/>
    <mergeCell ref="B5302:B5307"/>
    <mergeCell ref="C5302:C5307"/>
    <mergeCell ref="D5302:D5307"/>
    <mergeCell ref="J5302:J5307"/>
    <mergeCell ref="B5308:B5313"/>
    <mergeCell ref="C5308:C5313"/>
    <mergeCell ref="D5308:D5313"/>
    <mergeCell ref="J5308:J5313"/>
    <mergeCell ref="B5290:B5295"/>
    <mergeCell ref="C5290:C5295"/>
    <mergeCell ref="D5290:D5295"/>
    <mergeCell ref="J5290:J5295"/>
    <mergeCell ref="B5296:B5301"/>
    <mergeCell ref="C5296:C5301"/>
    <mergeCell ref="D5296:D5301"/>
    <mergeCell ref="J5296:J5301"/>
    <mergeCell ref="B5326:B5331"/>
    <mergeCell ref="C5326:C5331"/>
    <mergeCell ref="D5326:D5331"/>
    <mergeCell ref="J5326:J5331"/>
    <mergeCell ref="B5332:B5337"/>
    <mergeCell ref="C5332:C5337"/>
    <mergeCell ref="D5332:D5337"/>
    <mergeCell ref="J5332:J5337"/>
    <mergeCell ref="B5314:B5319"/>
    <mergeCell ref="C5314:C5319"/>
    <mergeCell ref="D5314:D5319"/>
    <mergeCell ref="J5314:J5319"/>
    <mergeCell ref="B5320:B5325"/>
    <mergeCell ref="C5320:C5325"/>
    <mergeCell ref="D5320:D5325"/>
    <mergeCell ref="J5320:J5325"/>
    <mergeCell ref="B5350:B5355"/>
    <mergeCell ref="C5350:C5355"/>
    <mergeCell ref="D5350:D5355"/>
    <mergeCell ref="J5350:J5355"/>
    <mergeCell ref="B5356:B5361"/>
    <mergeCell ref="C5356:C5361"/>
    <mergeCell ref="D5356:D5361"/>
    <mergeCell ref="J5356:J5361"/>
    <mergeCell ref="B5338:B5343"/>
    <mergeCell ref="C5338:C5343"/>
    <mergeCell ref="D5338:D5343"/>
    <mergeCell ref="J5338:J5343"/>
    <mergeCell ref="B5344:B5349"/>
    <mergeCell ref="C5344:C5349"/>
    <mergeCell ref="D5344:D5349"/>
    <mergeCell ref="J5344:J5349"/>
    <mergeCell ref="B5374:B5379"/>
    <mergeCell ref="C5374:C5379"/>
    <mergeCell ref="D5374:D5379"/>
    <mergeCell ref="J5374:J5379"/>
    <mergeCell ref="B5380:B5385"/>
    <mergeCell ref="C5380:C5385"/>
    <mergeCell ref="D5380:D5385"/>
    <mergeCell ref="J5380:J5385"/>
    <mergeCell ref="B5362:B5367"/>
    <mergeCell ref="C5362:C5367"/>
    <mergeCell ref="D5362:D5367"/>
    <mergeCell ref="J5362:J5367"/>
    <mergeCell ref="B5368:B5373"/>
    <mergeCell ref="C5368:C5373"/>
    <mergeCell ref="D5368:D5373"/>
    <mergeCell ref="J5368:J5373"/>
    <mergeCell ref="B5398:B5403"/>
    <mergeCell ref="C5398:C5403"/>
    <mergeCell ref="D5398:D5403"/>
    <mergeCell ref="J5398:J5403"/>
    <mergeCell ref="B5404:B5409"/>
    <mergeCell ref="C5404:C5409"/>
    <mergeCell ref="D5404:D5409"/>
    <mergeCell ref="J5404:J5409"/>
    <mergeCell ref="B5386:B5391"/>
    <mergeCell ref="C5386:C5391"/>
    <mergeCell ref="D5386:D5391"/>
    <mergeCell ref="J5386:J5391"/>
    <mergeCell ref="B5392:B5397"/>
    <mergeCell ref="C5392:C5397"/>
    <mergeCell ref="D5392:D5397"/>
    <mergeCell ref="J5392:J5397"/>
    <mergeCell ref="B5422:B5427"/>
    <mergeCell ref="C5422:C5427"/>
    <mergeCell ref="D5422:D5427"/>
    <mergeCell ref="J5422:J5427"/>
    <mergeCell ref="B5428:B5433"/>
    <mergeCell ref="C5428:C5433"/>
    <mergeCell ref="D5428:D5433"/>
    <mergeCell ref="J5428:J5433"/>
    <mergeCell ref="B5410:B5415"/>
    <mergeCell ref="C5410:C5415"/>
    <mergeCell ref="D5410:D5415"/>
    <mergeCell ref="J5410:J5415"/>
    <mergeCell ref="B5416:B5421"/>
    <mergeCell ref="C5416:C5421"/>
    <mergeCell ref="D5416:D5421"/>
    <mergeCell ref="J5416:J5421"/>
    <mergeCell ref="B5446:B5451"/>
    <mergeCell ref="C5446:C5451"/>
    <mergeCell ref="D5446:D5451"/>
    <mergeCell ref="J5446:J5451"/>
    <mergeCell ref="B5452:B5457"/>
    <mergeCell ref="C5452:C5457"/>
    <mergeCell ref="D5452:D5457"/>
    <mergeCell ref="J5452:J5457"/>
    <mergeCell ref="B5434:B5439"/>
    <mergeCell ref="C5434:C5439"/>
    <mergeCell ref="D5434:D5439"/>
    <mergeCell ref="J5434:J5439"/>
    <mergeCell ref="B5440:B5445"/>
    <mergeCell ref="C5440:C5445"/>
    <mergeCell ref="D5440:D5445"/>
    <mergeCell ref="J5440:J5445"/>
    <mergeCell ref="B5470:B5475"/>
    <mergeCell ref="C5470:C5475"/>
    <mergeCell ref="D5470:D5475"/>
    <mergeCell ref="J5470:J5475"/>
    <mergeCell ref="B5476:B5481"/>
    <mergeCell ref="C5476:C5481"/>
    <mergeCell ref="D5476:D5481"/>
    <mergeCell ref="J5476:J5481"/>
    <mergeCell ref="B5458:B5463"/>
    <mergeCell ref="C5458:C5463"/>
    <mergeCell ref="D5458:D5463"/>
    <mergeCell ref="J5458:J5463"/>
    <mergeCell ref="B5464:B5469"/>
    <mergeCell ref="C5464:C5469"/>
    <mergeCell ref="D5464:D5469"/>
    <mergeCell ref="J5464:J5469"/>
    <mergeCell ref="B5494:B5499"/>
    <mergeCell ref="C5494:C5499"/>
    <mergeCell ref="D5494:D5499"/>
    <mergeCell ref="J5494:J5499"/>
    <mergeCell ref="B5500:B5505"/>
    <mergeCell ref="C5500:C5505"/>
    <mergeCell ref="D5500:D5505"/>
    <mergeCell ref="J5500:J5505"/>
    <mergeCell ref="B5482:B5487"/>
    <mergeCell ref="C5482:C5487"/>
    <mergeCell ref="D5482:D5487"/>
    <mergeCell ref="J5482:J5487"/>
    <mergeCell ref="B5488:B5493"/>
    <mergeCell ref="C5488:C5493"/>
    <mergeCell ref="D5488:D5493"/>
    <mergeCell ref="J5488:J5493"/>
    <mergeCell ref="B5518:B5523"/>
    <mergeCell ref="C5518:C5523"/>
    <mergeCell ref="D5518:D5523"/>
    <mergeCell ref="J5518:J5523"/>
    <mergeCell ref="B5524:B5529"/>
    <mergeCell ref="C5524:C5529"/>
    <mergeCell ref="D5524:D5529"/>
    <mergeCell ref="J5524:J5529"/>
    <mergeCell ref="B5506:B5511"/>
    <mergeCell ref="C5506:C5511"/>
    <mergeCell ref="D5506:D5511"/>
    <mergeCell ref="J5506:J5511"/>
    <mergeCell ref="B5512:B5517"/>
    <mergeCell ref="C5512:C5517"/>
    <mergeCell ref="D5512:D5517"/>
    <mergeCell ref="J5512:J5517"/>
    <mergeCell ref="B5542:B5547"/>
    <mergeCell ref="C5542:C5547"/>
    <mergeCell ref="D5542:D5547"/>
    <mergeCell ref="J5542:J5547"/>
    <mergeCell ref="B5548:B5553"/>
    <mergeCell ref="C5548:C5553"/>
    <mergeCell ref="D5548:D5553"/>
    <mergeCell ref="J5548:J5553"/>
    <mergeCell ref="B5530:B5535"/>
    <mergeCell ref="C5530:C5535"/>
    <mergeCell ref="D5530:D5535"/>
    <mergeCell ref="J5530:J5535"/>
    <mergeCell ref="B5536:B5541"/>
    <mergeCell ref="C5536:C5541"/>
    <mergeCell ref="D5536:D5541"/>
    <mergeCell ref="J5536:J5541"/>
    <mergeCell ref="B5566:B5571"/>
    <mergeCell ref="C5566:C5571"/>
    <mergeCell ref="D5566:D5571"/>
    <mergeCell ref="J5566:J5571"/>
    <mergeCell ref="B5572:B5577"/>
    <mergeCell ref="C5572:C5577"/>
    <mergeCell ref="D5572:D5577"/>
    <mergeCell ref="J5572:J5577"/>
    <mergeCell ref="B5554:B5559"/>
    <mergeCell ref="C5554:C5559"/>
    <mergeCell ref="D5554:D5559"/>
    <mergeCell ref="J5554:J5559"/>
    <mergeCell ref="B5560:B5565"/>
    <mergeCell ref="C5560:C5565"/>
    <mergeCell ref="D5560:D5565"/>
    <mergeCell ref="J5560:J5565"/>
    <mergeCell ref="B5590:B5595"/>
    <mergeCell ref="C5590:C5595"/>
    <mergeCell ref="D5590:D5595"/>
    <mergeCell ref="J5590:J5595"/>
    <mergeCell ref="B5596:B5601"/>
    <mergeCell ref="C5596:C5601"/>
    <mergeCell ref="D5596:D5601"/>
    <mergeCell ref="J5596:J5601"/>
    <mergeCell ref="B5578:B5583"/>
    <mergeCell ref="C5578:C5583"/>
    <mergeCell ref="D5578:D5583"/>
    <mergeCell ref="J5578:J5583"/>
    <mergeCell ref="B5584:B5589"/>
    <mergeCell ref="C5584:C5589"/>
    <mergeCell ref="D5584:D5589"/>
    <mergeCell ref="J5584:J5589"/>
    <mergeCell ref="B5614:B5619"/>
    <mergeCell ref="C5614:C5619"/>
    <mergeCell ref="D5614:D5619"/>
    <mergeCell ref="J5614:J5619"/>
    <mergeCell ref="B5620:B5625"/>
    <mergeCell ref="C5620:C5625"/>
    <mergeCell ref="D5620:D5625"/>
    <mergeCell ref="J5620:J5625"/>
    <mergeCell ref="B5602:B5607"/>
    <mergeCell ref="C5602:C5607"/>
    <mergeCell ref="D5602:D5607"/>
    <mergeCell ref="J5602:J5607"/>
    <mergeCell ref="B5608:B5613"/>
    <mergeCell ref="C5608:C5613"/>
    <mergeCell ref="D5608:D5613"/>
    <mergeCell ref="J5608:J5613"/>
    <mergeCell ref="B5638:B5643"/>
    <mergeCell ref="C5638:C5643"/>
    <mergeCell ref="D5638:D5643"/>
    <mergeCell ref="J5638:J5643"/>
    <mergeCell ref="B5644:B5649"/>
    <mergeCell ref="C5644:C5649"/>
    <mergeCell ref="D5644:D5649"/>
    <mergeCell ref="J5644:J5649"/>
    <mergeCell ref="B5626:B5631"/>
    <mergeCell ref="C5626:C5631"/>
    <mergeCell ref="D5626:D5631"/>
    <mergeCell ref="J5626:J5631"/>
    <mergeCell ref="B5632:B5637"/>
    <mergeCell ref="C5632:C5637"/>
    <mergeCell ref="D5632:D5637"/>
    <mergeCell ref="J5632:J5637"/>
    <mergeCell ref="B5662:B5667"/>
    <mergeCell ref="C5662:C5667"/>
    <mergeCell ref="D5662:D5667"/>
    <mergeCell ref="J5662:J5667"/>
    <mergeCell ref="B5668:B5673"/>
    <mergeCell ref="C5668:C5673"/>
    <mergeCell ref="D5668:D5673"/>
    <mergeCell ref="J5668:J5673"/>
    <mergeCell ref="B5650:B5655"/>
    <mergeCell ref="C5650:C5655"/>
    <mergeCell ref="D5650:D5655"/>
    <mergeCell ref="J5650:J5655"/>
    <mergeCell ref="B5656:B5661"/>
    <mergeCell ref="C5656:C5661"/>
    <mergeCell ref="D5656:D5661"/>
    <mergeCell ref="J5656:J5661"/>
    <mergeCell ref="B5686:B5691"/>
    <mergeCell ref="C5686:C5691"/>
    <mergeCell ref="D5686:D5691"/>
    <mergeCell ref="J5686:J5691"/>
    <mergeCell ref="B5692:B5697"/>
    <mergeCell ref="C5692:C5697"/>
    <mergeCell ref="D5692:D5697"/>
    <mergeCell ref="J5692:J5697"/>
    <mergeCell ref="B5674:B5679"/>
    <mergeCell ref="C5674:C5679"/>
    <mergeCell ref="D5674:D5679"/>
    <mergeCell ref="J5674:J5679"/>
    <mergeCell ref="B5680:B5685"/>
    <mergeCell ref="C5680:C5685"/>
    <mergeCell ref="D5680:D5685"/>
    <mergeCell ref="J5680:J5685"/>
    <mergeCell ref="B5710:B5715"/>
    <mergeCell ref="C5710:C5715"/>
    <mergeCell ref="D5710:D5715"/>
    <mergeCell ref="J5710:J5715"/>
    <mergeCell ref="B5716:B5721"/>
    <mergeCell ref="C5716:C5721"/>
    <mergeCell ref="D5716:D5721"/>
    <mergeCell ref="J5716:J5721"/>
    <mergeCell ref="B5698:B5703"/>
    <mergeCell ref="C5698:C5703"/>
    <mergeCell ref="D5698:D5703"/>
    <mergeCell ref="J5698:J5703"/>
    <mergeCell ref="B5704:B5709"/>
    <mergeCell ref="C5704:C5709"/>
    <mergeCell ref="D5704:D5709"/>
    <mergeCell ref="J5704:J5709"/>
    <mergeCell ref="B5734:B5739"/>
    <mergeCell ref="C5734:C5739"/>
    <mergeCell ref="D5734:D5739"/>
    <mergeCell ref="J5734:J5739"/>
    <mergeCell ref="B5740:B5745"/>
    <mergeCell ref="C5740:C5745"/>
    <mergeCell ref="D5740:D5745"/>
    <mergeCell ref="J5740:J5745"/>
    <mergeCell ref="B5722:B5727"/>
    <mergeCell ref="C5722:C5727"/>
    <mergeCell ref="D5722:D5727"/>
    <mergeCell ref="J5722:J5727"/>
    <mergeCell ref="B5728:B5733"/>
    <mergeCell ref="C5728:C5733"/>
    <mergeCell ref="D5728:D5733"/>
    <mergeCell ref="J5728:J5733"/>
    <mergeCell ref="B5758:B5763"/>
    <mergeCell ref="C5758:C5763"/>
    <mergeCell ref="D5758:D5763"/>
    <mergeCell ref="J5758:J5763"/>
    <mergeCell ref="B5764:B5769"/>
    <mergeCell ref="C5764:C5769"/>
    <mergeCell ref="D5764:D5769"/>
    <mergeCell ref="J5764:J5769"/>
    <mergeCell ref="B5746:B5751"/>
    <mergeCell ref="C5746:C5751"/>
    <mergeCell ref="D5746:D5751"/>
    <mergeCell ref="J5746:J5751"/>
    <mergeCell ref="B5752:B5757"/>
    <mergeCell ref="C5752:C5757"/>
    <mergeCell ref="D5752:D5757"/>
    <mergeCell ref="J5752:J5757"/>
    <mergeCell ref="B5782:B5787"/>
    <mergeCell ref="C5782:C5787"/>
    <mergeCell ref="D5782:D5787"/>
    <mergeCell ref="J5782:J5787"/>
    <mergeCell ref="B5788:B5793"/>
    <mergeCell ref="C5788:C5793"/>
    <mergeCell ref="D5788:D5793"/>
    <mergeCell ref="J5788:J5793"/>
    <mergeCell ref="B5770:B5775"/>
    <mergeCell ref="C5770:C5775"/>
    <mergeCell ref="D5770:D5775"/>
    <mergeCell ref="J5770:J5775"/>
    <mergeCell ref="B5776:B5781"/>
    <mergeCell ref="C5776:C5781"/>
    <mergeCell ref="D5776:D5781"/>
    <mergeCell ref="J5776:J5781"/>
    <mergeCell ref="B5806:B5811"/>
    <mergeCell ref="C5806:C5811"/>
    <mergeCell ref="D5806:D5811"/>
    <mergeCell ref="J5806:J5811"/>
    <mergeCell ref="B5812:B5817"/>
    <mergeCell ref="C5812:C5817"/>
    <mergeCell ref="D5812:D5817"/>
    <mergeCell ref="J5812:J5817"/>
    <mergeCell ref="B5794:B5799"/>
    <mergeCell ref="C5794:C5799"/>
    <mergeCell ref="D5794:D5799"/>
    <mergeCell ref="J5794:J5799"/>
    <mergeCell ref="B5800:B5805"/>
    <mergeCell ref="C5800:C5805"/>
    <mergeCell ref="D5800:D5805"/>
    <mergeCell ref="J5800:J5805"/>
    <mergeCell ref="B5830:B5835"/>
    <mergeCell ref="C5830:C5835"/>
    <mergeCell ref="D5830:D5835"/>
    <mergeCell ref="J5830:J5835"/>
    <mergeCell ref="B5836:B5841"/>
    <mergeCell ref="C5836:C5841"/>
    <mergeCell ref="D5836:D5841"/>
    <mergeCell ref="J5836:J5841"/>
    <mergeCell ref="B5818:B5823"/>
    <mergeCell ref="C5818:C5823"/>
    <mergeCell ref="D5818:D5823"/>
    <mergeCell ref="J5818:J5823"/>
    <mergeCell ref="B5824:B5829"/>
    <mergeCell ref="C5824:C5829"/>
    <mergeCell ref="D5824:D5829"/>
    <mergeCell ref="J5824:J5829"/>
    <mergeCell ref="B5854:B5859"/>
    <mergeCell ref="C5854:C5859"/>
    <mergeCell ref="D5854:D5859"/>
    <mergeCell ref="J5854:J5859"/>
    <mergeCell ref="B5860:B5865"/>
    <mergeCell ref="C5860:C5865"/>
    <mergeCell ref="D5860:D5865"/>
    <mergeCell ref="J5860:J5865"/>
    <mergeCell ref="B5842:B5847"/>
    <mergeCell ref="C5842:C5847"/>
    <mergeCell ref="D5842:D5847"/>
    <mergeCell ref="J5842:J5847"/>
    <mergeCell ref="B5848:B5853"/>
    <mergeCell ref="C5848:C5853"/>
    <mergeCell ref="D5848:D5853"/>
    <mergeCell ref="J5848:J5853"/>
    <mergeCell ref="B5878:B5883"/>
    <mergeCell ref="C5878:C5883"/>
    <mergeCell ref="D5878:D5883"/>
    <mergeCell ref="J5878:J5883"/>
    <mergeCell ref="B5884:B5889"/>
    <mergeCell ref="C5884:C5889"/>
    <mergeCell ref="D5884:D5889"/>
    <mergeCell ref="J5884:J5889"/>
    <mergeCell ref="B5866:B5871"/>
    <mergeCell ref="C5866:C5871"/>
    <mergeCell ref="D5866:D5871"/>
    <mergeCell ref="J5866:J5871"/>
    <mergeCell ref="B5872:B5877"/>
    <mergeCell ref="C5872:C5877"/>
    <mergeCell ref="D5872:D5877"/>
    <mergeCell ref="J5872:J5877"/>
    <mergeCell ref="B5902:B5907"/>
    <mergeCell ref="C5902:C5907"/>
    <mergeCell ref="D5902:D5907"/>
    <mergeCell ref="J5902:J5907"/>
    <mergeCell ref="B5908:B5913"/>
    <mergeCell ref="C5908:C5913"/>
    <mergeCell ref="D5908:D5913"/>
    <mergeCell ref="J5908:J5913"/>
    <mergeCell ref="B5890:B5895"/>
    <mergeCell ref="C5890:C5895"/>
    <mergeCell ref="D5890:D5895"/>
    <mergeCell ref="J5890:J5895"/>
    <mergeCell ref="B5896:B5901"/>
    <mergeCell ref="C5896:C5901"/>
    <mergeCell ref="D5896:D5901"/>
    <mergeCell ref="J5896:J5901"/>
    <mergeCell ref="B5926:B5931"/>
    <mergeCell ref="C5926:C5931"/>
    <mergeCell ref="D5926:D5931"/>
    <mergeCell ref="J5926:J5931"/>
    <mergeCell ref="B5932:B5937"/>
    <mergeCell ref="C5932:C5937"/>
    <mergeCell ref="D5932:D5937"/>
    <mergeCell ref="J5932:J5937"/>
    <mergeCell ref="B5914:B5919"/>
    <mergeCell ref="C5914:C5919"/>
    <mergeCell ref="D5914:D5919"/>
    <mergeCell ref="J5914:J5919"/>
    <mergeCell ref="B5920:B5925"/>
    <mergeCell ref="C5920:C5925"/>
    <mergeCell ref="D5920:D5925"/>
    <mergeCell ref="J5920:J5925"/>
    <mergeCell ref="B5950:B5955"/>
    <mergeCell ref="C5950:C5955"/>
    <mergeCell ref="D5950:D5955"/>
    <mergeCell ref="J5950:J5955"/>
    <mergeCell ref="B5956:B5961"/>
    <mergeCell ref="C5956:C5961"/>
    <mergeCell ref="D5956:D5961"/>
    <mergeCell ref="J5956:J5961"/>
    <mergeCell ref="B5938:B5943"/>
    <mergeCell ref="C5938:C5943"/>
    <mergeCell ref="D5938:D5943"/>
    <mergeCell ref="J5938:J5943"/>
    <mergeCell ref="B5944:B5949"/>
    <mergeCell ref="C5944:C5949"/>
    <mergeCell ref="D5944:D5949"/>
    <mergeCell ref="J5944:J5949"/>
    <mergeCell ref="B5974:B5979"/>
    <mergeCell ref="C5974:C5979"/>
    <mergeCell ref="D5974:D5979"/>
    <mergeCell ref="J5974:J5979"/>
    <mergeCell ref="B5980:B5985"/>
    <mergeCell ref="C5980:C5985"/>
    <mergeCell ref="D5980:D5985"/>
    <mergeCell ref="J5980:J5985"/>
    <mergeCell ref="B5962:B5967"/>
    <mergeCell ref="C5962:C5967"/>
    <mergeCell ref="D5962:D5967"/>
    <mergeCell ref="J5962:J5967"/>
    <mergeCell ref="B5968:B5973"/>
    <mergeCell ref="C5968:C5973"/>
    <mergeCell ref="D5968:D5973"/>
    <mergeCell ref="J5968:J5973"/>
    <mergeCell ref="B5998:B6003"/>
    <mergeCell ref="C5998:C6003"/>
    <mergeCell ref="D5998:D6003"/>
    <mergeCell ref="J5998:J6003"/>
    <mergeCell ref="B5986:B5991"/>
    <mergeCell ref="C5986:C5991"/>
    <mergeCell ref="D5986:D5991"/>
    <mergeCell ref="J5986:J5991"/>
    <mergeCell ref="B5992:B5997"/>
    <mergeCell ref="C5992:C5997"/>
    <mergeCell ref="D5992:D5997"/>
    <mergeCell ref="J5992:J5997"/>
  </mergeCells>
  <phoneticPr fontId="5" type="noConversion"/>
  <pageMargins left="0.23622047244094491" right="0.23622047244094491" top="0.74803149606299213" bottom="0.74803149606299213" header="0.31496062992125984" footer="0.31496062992125984"/>
  <pageSetup paperSize="9" scale="60" orientation="portrait" r:id="rId1"/>
  <headerFooter alignWithMargins="0">
    <oddFooter>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FFFF66"/>
    <pageSetUpPr fitToPage="1"/>
  </sheetPr>
  <dimension ref="A1:IG40"/>
  <sheetViews>
    <sheetView showGridLines="0" zoomScaleNormal="100" zoomScaleSheetLayoutView="75" workbookViewId="0">
      <selection activeCell="D10" sqref="D10"/>
    </sheetView>
  </sheetViews>
  <sheetFormatPr defaultColWidth="9.140625" defaultRowHeight="12.75"/>
  <cols>
    <col min="1" max="1" width="9.140625" style="5"/>
    <col min="2" max="3" width="7.140625" style="5" customWidth="1"/>
    <col min="4" max="4" width="64.5703125" style="5" customWidth="1"/>
    <col min="5" max="5" width="14.28515625" style="5" bestFit="1" customWidth="1"/>
    <col min="6" max="6" width="17.7109375" style="5" customWidth="1"/>
    <col min="7" max="7" width="7.140625" style="107" customWidth="1"/>
    <col min="8" max="8" width="50.7109375" style="107" customWidth="1"/>
    <col min="9" max="11" width="18.7109375" style="107" customWidth="1"/>
    <col min="12" max="16384" width="9.140625" style="5"/>
  </cols>
  <sheetData>
    <row r="1" spans="1:11" ht="15.75">
      <c r="A1" s="136" t="s">
        <v>65</v>
      </c>
      <c r="C1" s="136"/>
      <c r="D1" s="136"/>
      <c r="E1" s="136"/>
      <c r="F1" s="136"/>
      <c r="G1" s="136"/>
      <c r="H1" s="462"/>
      <c r="K1" s="5"/>
    </row>
    <row r="2" spans="1:11">
      <c r="F2" s="107"/>
      <c r="K2" s="5"/>
    </row>
    <row r="3" spans="1:11">
      <c r="C3" s="4"/>
      <c r="F3" s="107"/>
      <c r="H3" s="253"/>
      <c r="K3" s="5"/>
    </row>
    <row r="4" spans="1:11" s="30" customFormat="1">
      <c r="B4" s="104" t="s">
        <v>101</v>
      </c>
      <c r="D4" s="835">
        <f>รายชื่อแบบฟอร์ม!C3</f>
        <v>0</v>
      </c>
      <c r="E4" s="966"/>
      <c r="F4" s="250"/>
      <c r="G4" s="250"/>
      <c r="H4" s="92"/>
      <c r="I4" s="258"/>
      <c r="J4" s="35"/>
    </row>
    <row r="5" spans="1:11" s="30" customFormat="1">
      <c r="B5" s="105" t="s">
        <v>102</v>
      </c>
      <c r="D5" s="842">
        <f>รายชื่อแบบฟอร์ม!C4</f>
        <v>0</v>
      </c>
      <c r="E5" s="966"/>
      <c r="F5" s="250"/>
      <c r="G5" s="250"/>
      <c r="H5" s="93"/>
      <c r="I5" s="258"/>
      <c r="J5" s="35"/>
    </row>
    <row r="6" spans="1:11" s="30" customFormat="1">
      <c r="D6" s="32"/>
      <c r="E6" s="50"/>
      <c r="F6" s="50"/>
      <c r="G6" s="50"/>
      <c r="H6" s="226"/>
      <c r="I6" s="226"/>
      <c r="J6" s="35"/>
    </row>
    <row r="7" spans="1:11">
      <c r="B7" s="39" t="s">
        <v>66</v>
      </c>
      <c r="C7" s="9"/>
      <c r="D7" s="10"/>
      <c r="E7" s="9"/>
      <c r="F7" s="9"/>
      <c r="G7" s="9"/>
      <c r="H7" s="50"/>
      <c r="I7" s="50"/>
      <c r="J7" s="253"/>
      <c r="K7" s="5"/>
    </row>
    <row r="8" spans="1:11" s="51" customFormat="1" ht="12.95" customHeight="1">
      <c r="B8" s="439" t="s">
        <v>23</v>
      </c>
      <c r="C8" s="1054" t="s">
        <v>549</v>
      </c>
      <c r="D8" s="1054"/>
      <c r="E8" s="94" t="s">
        <v>103</v>
      </c>
    </row>
    <row r="9" spans="1:11" ht="29.25" customHeight="1">
      <c r="B9" s="1057">
        <v>1</v>
      </c>
      <c r="C9" s="1055" t="s">
        <v>262</v>
      </c>
      <c r="D9" s="1056"/>
      <c r="E9" s="340">
        <f>SUM(E10:E21)</f>
        <v>0</v>
      </c>
      <c r="G9" s="5"/>
      <c r="H9" s="5"/>
      <c r="I9" s="5"/>
      <c r="J9" s="5"/>
      <c r="K9" s="5"/>
    </row>
    <row r="10" spans="1:11" ht="44.25" customHeight="1">
      <c r="B10" s="1058"/>
      <c r="C10" s="538" t="s">
        <v>30</v>
      </c>
      <c r="D10" s="297" t="s">
        <v>430</v>
      </c>
      <c r="E10" s="281">
        <f>'แบบฟอร์มที่ 6 - 6.2-6.7'!I10</f>
        <v>0</v>
      </c>
      <c r="G10" s="5"/>
      <c r="H10" s="5"/>
      <c r="I10" s="5"/>
      <c r="J10" s="5"/>
      <c r="K10" s="5"/>
    </row>
    <row r="11" spans="1:11" s="36" customFormat="1" ht="42" customHeight="1">
      <c r="B11" s="1058"/>
      <c r="C11" s="538" t="s">
        <v>36</v>
      </c>
      <c r="D11" s="479" t="s">
        <v>409</v>
      </c>
      <c r="E11" s="282">
        <f>SUM('แบบฟอร์มที่ 6 - 6.2-6.7'!I12:I18)</f>
        <v>0</v>
      </c>
    </row>
    <row r="12" spans="1:11" s="36" customFormat="1" ht="42" customHeight="1">
      <c r="B12" s="1058"/>
      <c r="C12" s="538" t="s">
        <v>37</v>
      </c>
      <c r="D12" s="479" t="s">
        <v>612</v>
      </c>
      <c r="E12" s="282">
        <f>'แบบฟอร์มที่ 6 - 6.2-6.7'!I19</f>
        <v>0</v>
      </c>
    </row>
    <row r="13" spans="1:11" ht="43.5" customHeight="1">
      <c r="B13" s="1058"/>
      <c r="C13" s="538" t="s">
        <v>39</v>
      </c>
      <c r="D13" s="295" t="s">
        <v>461</v>
      </c>
      <c r="E13" s="269">
        <f>SUM('แบบฟอร์มที่ 6 - 6.2-6.7'!I21:I22)</f>
        <v>0</v>
      </c>
      <c r="G13" s="5"/>
      <c r="H13" s="5"/>
      <c r="I13" s="5"/>
      <c r="J13" s="5"/>
      <c r="K13" s="5"/>
    </row>
    <row r="14" spans="1:11" s="36" customFormat="1" ht="19.7" customHeight="1">
      <c r="B14" s="1058"/>
      <c r="C14" s="260" t="s">
        <v>38</v>
      </c>
      <c r="D14" s="430" t="s">
        <v>410</v>
      </c>
      <c r="E14" s="269">
        <f>SUM('แบบฟอร์มที่ 6 - 6.2-6.7'!I24:I30)</f>
        <v>0</v>
      </c>
    </row>
    <row r="15" spans="1:11" s="36" customFormat="1" ht="29.25" customHeight="1">
      <c r="B15" s="1058"/>
      <c r="C15" s="261" t="s">
        <v>45</v>
      </c>
      <c r="D15" s="295" t="s">
        <v>412</v>
      </c>
      <c r="E15" s="269">
        <f>SUM('แบบฟอร์มที่ 6 - 6.2-6.7'!I32:I38)</f>
        <v>0</v>
      </c>
    </row>
    <row r="16" spans="1:11" s="36" customFormat="1" ht="19.7" customHeight="1">
      <c r="B16" s="1058"/>
      <c r="C16" s="261" t="s">
        <v>46</v>
      </c>
      <c r="D16" s="430" t="s">
        <v>613</v>
      </c>
      <c r="E16" s="281">
        <f>SUM('แบบฟอร์มที่ 6 - 6.2-6.7'!I40:I46)</f>
        <v>0</v>
      </c>
    </row>
    <row r="17" spans="2:11" ht="19.7" customHeight="1">
      <c r="B17" s="1058"/>
      <c r="C17" s="261" t="s">
        <v>47</v>
      </c>
      <c r="D17" s="430" t="s">
        <v>440</v>
      </c>
      <c r="E17" s="281">
        <f>SUM('แบบฟอร์มที่ 6 - 6.2-6.7'!I48:I54)</f>
        <v>0</v>
      </c>
      <c r="G17" s="5"/>
      <c r="H17" s="5"/>
      <c r="I17" s="5"/>
      <c r="J17" s="5"/>
      <c r="K17" s="5"/>
    </row>
    <row r="18" spans="2:11" s="36" customFormat="1" ht="19.7" customHeight="1">
      <c r="B18" s="1058"/>
      <c r="C18" s="261" t="s">
        <v>48</v>
      </c>
      <c r="D18" s="430" t="s">
        <v>448</v>
      </c>
      <c r="E18" s="416">
        <f>SUM('แบบฟอร์มที่ 6 - 6.2-6.7'!I56:I62)</f>
        <v>0</v>
      </c>
    </row>
    <row r="19" spans="2:11" s="36" customFormat="1" ht="19.7" customHeight="1">
      <c r="B19" s="1058"/>
      <c r="C19" s="261" t="s">
        <v>49</v>
      </c>
      <c r="D19" s="430" t="s">
        <v>616</v>
      </c>
      <c r="E19" s="281">
        <f>'แบบฟอร์มที่ 6 - 6.2-6.7'!J81</f>
        <v>0</v>
      </c>
    </row>
    <row r="20" spans="2:11" ht="19.7" customHeight="1">
      <c r="B20" s="1058"/>
      <c r="C20" s="261" t="s">
        <v>50</v>
      </c>
      <c r="D20" s="430" t="s">
        <v>137</v>
      </c>
      <c r="E20" s="281">
        <f>'แบบฟอร์มที่ 6 - 6.2-6.7'!J83+'แบบฟอร์มที่ 6 - 6.2-6.7'!J84</f>
        <v>0</v>
      </c>
      <c r="G20" s="5"/>
      <c r="H20" s="5"/>
      <c r="I20" s="5"/>
      <c r="J20" s="5"/>
      <c r="K20" s="5"/>
    </row>
    <row r="21" spans="2:11" ht="19.7" customHeight="1">
      <c r="B21" s="1058"/>
      <c r="C21" s="539" t="s">
        <v>71</v>
      </c>
      <c r="D21" s="296" t="s">
        <v>263</v>
      </c>
      <c r="E21" s="281">
        <f>'แบบฟอร์มที่ 6 - 6.2-6.7'!J85</f>
        <v>0</v>
      </c>
      <c r="G21" s="5"/>
      <c r="H21" s="5"/>
      <c r="I21" s="5"/>
      <c r="J21" s="5"/>
      <c r="K21" s="5"/>
    </row>
    <row r="22" spans="2:11" s="36" customFormat="1" ht="19.7" customHeight="1">
      <c r="B22" s="1004">
        <v>2</v>
      </c>
      <c r="C22" s="291" t="s">
        <v>264</v>
      </c>
      <c r="D22" s="458"/>
      <c r="E22" s="350">
        <f>SUM(E23:E24)</f>
        <v>0</v>
      </c>
    </row>
    <row r="23" spans="2:11" s="36" customFormat="1" ht="18.75" customHeight="1">
      <c r="B23" s="1005"/>
      <c r="C23" s="540" t="s">
        <v>30</v>
      </c>
      <c r="D23" s="259" t="s">
        <v>135</v>
      </c>
      <c r="E23" s="281">
        <f>SUM('แบบฟอร์มที่ 6 - 6.2-6.7'!J69:J71)</f>
        <v>0</v>
      </c>
    </row>
    <row r="24" spans="2:11" s="36" customFormat="1" ht="18.75" customHeight="1">
      <c r="B24" s="1006"/>
      <c r="C24" s="540" t="s">
        <v>36</v>
      </c>
      <c r="D24" s="259" t="s">
        <v>136</v>
      </c>
      <c r="E24" s="281">
        <f>SUM('แบบฟอร์มที่ 6 - 6.2-6.7'!J73:J75)</f>
        <v>0</v>
      </c>
    </row>
    <row r="25" spans="2:11" s="36" customFormat="1" ht="17.25" customHeight="1">
      <c r="B25" s="290">
        <v>3</v>
      </c>
      <c r="C25" s="541" t="s">
        <v>265</v>
      </c>
      <c r="D25" s="291"/>
      <c r="E25" s="340">
        <f>'แบบฟอร์มที่ 6 - 6.2-6.7'!H101</f>
        <v>0</v>
      </c>
    </row>
    <row r="26" spans="2:11" s="36" customFormat="1" ht="17.25" customHeight="1">
      <c r="B26" s="1057">
        <v>4</v>
      </c>
      <c r="C26" s="541" t="s">
        <v>168</v>
      </c>
      <c r="D26" s="291"/>
      <c r="E26" s="340">
        <f>SUM(E27:E35)</f>
        <v>0</v>
      </c>
    </row>
    <row r="27" spans="2:11" s="36" customFormat="1" ht="17.25" customHeight="1">
      <c r="B27" s="1058"/>
      <c r="C27" s="538" t="s">
        <v>30</v>
      </c>
      <c r="D27" s="259" t="s">
        <v>266</v>
      </c>
      <c r="E27" s="281">
        <f>'แบบฟอร์มที่ 6 - 6.2-6.7'!J106</f>
        <v>0</v>
      </c>
    </row>
    <row r="28" spans="2:11" s="36" customFormat="1" ht="30" customHeight="1">
      <c r="B28" s="1058"/>
      <c r="C28" s="538" t="s">
        <v>36</v>
      </c>
      <c r="D28" s="259" t="s">
        <v>626</v>
      </c>
      <c r="E28" s="281">
        <f>'แบบฟอร์มที่ 6 - 6.2-6.7'!J107</f>
        <v>0</v>
      </c>
    </row>
    <row r="29" spans="2:11" s="36" customFormat="1" ht="30" customHeight="1">
      <c r="B29" s="1058"/>
      <c r="C29" s="538" t="s">
        <v>37</v>
      </c>
      <c r="D29" s="259" t="s">
        <v>628</v>
      </c>
      <c r="E29" s="281">
        <f>SUM('แบบฟอร์มที่ 6 - 6.2-6.7'!J109:J121)</f>
        <v>0</v>
      </c>
    </row>
    <row r="30" spans="2:11" s="36" customFormat="1" ht="18" customHeight="1">
      <c r="B30" s="1058"/>
      <c r="C30" s="538" t="s">
        <v>39</v>
      </c>
      <c r="D30" s="259" t="s">
        <v>171</v>
      </c>
      <c r="E30" s="281">
        <f>'แบบฟอร์มที่ 6 - 6.2-6.7'!J122</f>
        <v>0</v>
      </c>
    </row>
    <row r="31" spans="2:11" s="36" customFormat="1" ht="17.25" customHeight="1">
      <c r="B31" s="1058"/>
      <c r="C31" s="538" t="s">
        <v>38</v>
      </c>
      <c r="D31" s="259" t="s">
        <v>93</v>
      </c>
      <c r="E31" s="281">
        <f>'แบบฟอร์มที่ 6 - 6.2-6.7'!J123</f>
        <v>0</v>
      </c>
    </row>
    <row r="32" spans="2:11" ht="19.7" customHeight="1">
      <c r="B32" s="1058"/>
      <c r="C32" s="538" t="s">
        <v>45</v>
      </c>
      <c r="D32" s="259" t="s">
        <v>161</v>
      </c>
      <c r="E32" s="281">
        <f>'แบบฟอร์มที่ 6 - 6.2-6.7'!J124</f>
        <v>0</v>
      </c>
      <c r="G32" s="5"/>
      <c r="H32" s="5"/>
      <c r="I32" s="5"/>
      <c r="J32" s="5"/>
      <c r="K32" s="5"/>
    </row>
    <row r="33" spans="1:241" s="57" customFormat="1" ht="41.25" customHeight="1">
      <c r="A33" s="33"/>
      <c r="B33" s="1058"/>
      <c r="C33" s="538" t="s">
        <v>46</v>
      </c>
      <c r="D33" s="259" t="s">
        <v>644</v>
      </c>
      <c r="E33" s="281">
        <f>'แบบฟอร์มที่ 6 - 6.2-6.7'!J125</f>
        <v>0</v>
      </c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</row>
    <row r="34" spans="1:241" s="12" customFormat="1" ht="15" customHeight="1">
      <c r="B34" s="1058"/>
      <c r="C34" s="538" t="s">
        <v>47</v>
      </c>
      <c r="D34" s="259" t="s">
        <v>162</v>
      </c>
      <c r="E34" s="281">
        <f>SUM('แบบฟอร์มที่ 6 - 6.2-6.7'!J127:J136)</f>
        <v>0</v>
      </c>
      <c r="F34" s="37"/>
      <c r="G34" s="37"/>
      <c r="H34" s="37"/>
      <c r="I34" s="58"/>
      <c r="J34" s="58"/>
      <c r="K34" s="58"/>
    </row>
    <row r="35" spans="1:241" s="38" customFormat="1" ht="15" customHeight="1">
      <c r="B35" s="1059"/>
      <c r="C35" s="540" t="s">
        <v>48</v>
      </c>
      <c r="D35" s="259" t="s">
        <v>118</v>
      </c>
      <c r="E35" s="281">
        <f>'แบบฟอร์มที่ 6 - 6.2-6.7'!J137</f>
        <v>0</v>
      </c>
      <c r="F35" s="867"/>
      <c r="G35" s="867"/>
      <c r="H35" s="867"/>
      <c r="I35" s="867"/>
      <c r="J35" s="867"/>
      <c r="K35" s="867"/>
    </row>
    <row r="36" spans="1:241" s="38" customFormat="1">
      <c r="B36" s="145">
        <v>5</v>
      </c>
      <c r="C36" s="541" t="s">
        <v>170</v>
      </c>
      <c r="D36" s="291"/>
      <c r="E36" s="255">
        <f>'แบบฟอร์มที่ 6 - 6.2-6.7'!J1144</f>
        <v>0</v>
      </c>
      <c r="F36" s="866"/>
      <c r="G36" s="866"/>
      <c r="H36" s="866"/>
      <c r="I36" s="866"/>
      <c r="J36" s="866"/>
      <c r="K36" s="866"/>
    </row>
    <row r="37" spans="1:241" s="12" customFormat="1">
      <c r="B37" s="480">
        <v>6</v>
      </c>
      <c r="C37" s="501" t="s">
        <v>358</v>
      </c>
      <c r="D37" s="455"/>
      <c r="E37" s="340">
        <f>E9+E22+E25+E26+E36</f>
        <v>0</v>
      </c>
      <c r="F37" s="866"/>
      <c r="G37" s="866"/>
      <c r="H37" s="866"/>
      <c r="I37" s="866"/>
      <c r="J37" s="866"/>
      <c r="K37" s="866"/>
    </row>
    <row r="38" spans="1:241" s="12" customFormat="1" ht="15" customHeight="1">
      <c r="L38" s="867"/>
      <c r="M38" s="1060"/>
      <c r="N38" s="1060"/>
      <c r="O38" s="1060"/>
      <c r="P38" s="1060"/>
      <c r="Q38" s="1060"/>
    </row>
    <row r="39" spans="1:241" s="12" customFormat="1" ht="44.25" customHeight="1">
      <c r="G39" s="107"/>
      <c r="H39" s="107"/>
      <c r="L39" s="867"/>
      <c r="M39" s="1060"/>
      <c r="N39" s="1060"/>
      <c r="O39" s="1060"/>
      <c r="P39" s="1060"/>
      <c r="Q39" s="1060"/>
    </row>
    <row r="40" spans="1:241" s="12" customFormat="1" ht="31.5" customHeight="1">
      <c r="G40" s="107"/>
      <c r="H40" s="107"/>
      <c r="L40" s="869"/>
      <c r="M40" s="870"/>
      <c r="N40" s="870"/>
      <c r="O40" s="870"/>
      <c r="P40" s="870"/>
      <c r="Q40" s="870"/>
    </row>
  </sheetData>
  <sheetProtection algorithmName="SHA-512" hashValue="giNwF6Utsxuo8C+1o5Xx540JDdRKUY4vFAHguHBN6plRNz2oY336jguYYukpwHIGBOpXem2dEfEc0rVZvN8GVw==" saltValue="csVVU8VtJlZ+xYBDjvx1Vw==" spinCount="100000" sheet="1" formatCells="0" formatColumns="0" formatRows="0"/>
  <mergeCells count="13">
    <mergeCell ref="B9:B21"/>
    <mergeCell ref="B22:B24"/>
    <mergeCell ref="B26:B35"/>
    <mergeCell ref="L39:Q39"/>
    <mergeCell ref="L40:Q40"/>
    <mergeCell ref="F36:K36"/>
    <mergeCell ref="L38:Q38"/>
    <mergeCell ref="F37:K37"/>
    <mergeCell ref="D4:E4"/>
    <mergeCell ref="D5:E5"/>
    <mergeCell ref="C8:D8"/>
    <mergeCell ref="C9:D9"/>
    <mergeCell ref="F35:K35"/>
  </mergeCells>
  <phoneticPr fontId="5" type="noConversion"/>
  <pageMargins left="0.23622047244094491" right="0.23622047244094491" top="0.74803149606299213" bottom="0.74803149606299213" header="0.31496062992125984" footer="0.31496062992125984"/>
  <pageSetup paperSize="9" scale="91" orientation="portrait" r:id="rId1"/>
  <headerFooter alignWithMargins="0">
    <oddFooter>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5">
    <tabColor rgb="FFFFFF66"/>
  </sheetPr>
  <dimension ref="A1:X1151"/>
  <sheetViews>
    <sheetView showGridLines="0" zoomScaleNormal="100" zoomScaleSheetLayoutView="100" workbookViewId="0">
      <selection activeCell="K12" sqref="K12"/>
    </sheetView>
  </sheetViews>
  <sheetFormatPr defaultColWidth="9.140625" defaultRowHeight="12.75"/>
  <cols>
    <col min="1" max="1" width="6.5703125" style="5" customWidth="1"/>
    <col min="2" max="2" width="7.85546875" style="5" customWidth="1"/>
    <col min="3" max="3" width="4.7109375" style="5" customWidth="1"/>
    <col min="4" max="4" width="5.140625" style="5" customWidth="1"/>
    <col min="5" max="5" width="21.42578125" style="5" customWidth="1"/>
    <col min="6" max="6" width="26.5703125" style="5" customWidth="1"/>
    <col min="7" max="7" width="23.5703125" style="5" customWidth="1"/>
    <col min="8" max="8" width="19" style="5" customWidth="1"/>
    <col min="9" max="9" width="15.7109375" style="5" customWidth="1"/>
    <col min="10" max="10" width="21.5703125" style="5" customWidth="1"/>
    <col min="11" max="11" width="18.7109375" style="5" customWidth="1"/>
    <col min="12" max="12" width="20.7109375" style="5" customWidth="1"/>
    <col min="13" max="13" width="21.5703125" style="107" customWidth="1"/>
    <col min="14" max="14" width="13.7109375" style="107" customWidth="1"/>
    <col min="15" max="15" width="21.5703125" style="107" customWidth="1"/>
    <col min="16" max="16" width="16.5703125" style="107" customWidth="1"/>
    <col min="17" max="17" width="21.5703125" style="107" customWidth="1"/>
    <col min="18" max="18" width="19" style="107" customWidth="1"/>
    <col min="19" max="19" width="13.7109375" style="107" customWidth="1"/>
    <col min="20" max="20" width="21.5703125" style="107" customWidth="1"/>
    <col min="21" max="21" width="13.7109375" style="107" customWidth="1"/>
    <col min="22" max="22" width="21.5703125" style="107" customWidth="1"/>
    <col min="23" max="23" width="13.7109375" style="107" customWidth="1"/>
    <col min="24" max="24" width="21.5703125" style="107" customWidth="1"/>
    <col min="25" max="16384" width="9.140625" style="5"/>
  </cols>
  <sheetData>
    <row r="1" spans="1:20" ht="15.75">
      <c r="A1" s="136" t="s">
        <v>65</v>
      </c>
      <c r="B1" s="136"/>
      <c r="C1" s="136"/>
      <c r="D1" s="136"/>
      <c r="E1" s="136"/>
      <c r="F1" s="136"/>
      <c r="G1" s="136"/>
      <c r="H1" s="136"/>
      <c r="I1" s="136"/>
      <c r="J1" s="59"/>
      <c r="M1" s="262"/>
      <c r="N1" s="262"/>
      <c r="O1" s="262"/>
      <c r="P1" s="262"/>
      <c r="Q1" s="262"/>
    </row>
    <row r="2" spans="1:20">
      <c r="I2" s="60"/>
      <c r="J2" s="60"/>
      <c r="M2" s="263"/>
      <c r="N2" s="263"/>
      <c r="O2" s="263"/>
      <c r="P2" s="263"/>
      <c r="Q2" s="263"/>
    </row>
    <row r="3" spans="1:20">
      <c r="A3" s="3"/>
      <c r="G3" s="7"/>
      <c r="I3" s="187"/>
      <c r="J3" s="187"/>
      <c r="M3" s="264"/>
      <c r="N3" s="264"/>
      <c r="O3" s="264"/>
      <c r="P3" s="264"/>
      <c r="Q3" s="264"/>
    </row>
    <row r="4" spans="1:20">
      <c r="B4" s="104" t="s">
        <v>101</v>
      </c>
      <c r="E4" s="1095">
        <f>รายชื่อแบบฟอร์ม!C3</f>
        <v>0</v>
      </c>
      <c r="F4" s="1096"/>
      <c r="G4" s="78"/>
      <c r="I4" s="7"/>
      <c r="J4" s="61"/>
      <c r="M4" s="265"/>
      <c r="N4" s="265"/>
      <c r="O4" s="265"/>
      <c r="P4" s="265"/>
      <c r="Q4" s="265"/>
    </row>
    <row r="5" spans="1:20">
      <c r="B5" s="105" t="s">
        <v>102</v>
      </c>
      <c r="E5" s="1097">
        <f>รายชื่อแบบฟอร์ม!C4</f>
        <v>0</v>
      </c>
      <c r="F5" s="1098"/>
      <c r="G5" s="79"/>
      <c r="J5" s="61"/>
      <c r="M5" s="265"/>
      <c r="N5" s="265"/>
      <c r="O5" s="265"/>
      <c r="P5" s="265"/>
      <c r="Q5" s="265"/>
    </row>
    <row r="6" spans="1:20">
      <c r="G6" s="9"/>
      <c r="H6" s="9"/>
      <c r="I6" s="9"/>
      <c r="J6" s="7"/>
      <c r="M6" s="108"/>
      <c r="N6" s="108"/>
      <c r="O6" s="108"/>
      <c r="P6" s="108"/>
      <c r="Q6" s="108"/>
    </row>
    <row r="7" spans="1:20">
      <c r="E7" s="64"/>
      <c r="J7" s="59"/>
      <c r="M7" s="262"/>
      <c r="N7" s="262"/>
      <c r="O7" s="262"/>
      <c r="P7" s="262"/>
      <c r="Q7" s="262"/>
    </row>
    <row r="8" spans="1:20" s="51" customFormat="1" ht="12.75" customHeight="1">
      <c r="A8" s="46"/>
      <c r="B8" s="141" t="s">
        <v>473</v>
      </c>
      <c r="C8" s="141"/>
      <c r="D8" s="141"/>
      <c r="E8" s="141"/>
      <c r="F8" s="141"/>
      <c r="G8" s="141"/>
      <c r="H8" s="141"/>
      <c r="I8" s="118" t="s">
        <v>103</v>
      </c>
      <c r="J8" s="87"/>
      <c r="M8" s="262"/>
      <c r="N8" s="266"/>
      <c r="O8" s="266"/>
      <c r="P8" s="266"/>
      <c r="Q8" s="266"/>
      <c r="R8" s="267"/>
      <c r="S8" s="267"/>
      <c r="T8" s="262"/>
    </row>
    <row r="9" spans="1:20" s="51" customFormat="1" ht="76.5">
      <c r="B9" s="390" t="s">
        <v>23</v>
      </c>
      <c r="C9" s="759" t="s">
        <v>24</v>
      </c>
      <c r="D9" s="760"/>
      <c r="E9" s="760"/>
      <c r="F9" s="760"/>
      <c r="G9" s="506" t="s">
        <v>550</v>
      </c>
      <c r="H9" s="508" t="s">
        <v>528</v>
      </c>
      <c r="I9" s="508" t="s">
        <v>375</v>
      </c>
    </row>
    <row r="10" spans="1:20" s="65" customFormat="1" ht="42" customHeight="1">
      <c r="B10" s="456" t="s">
        <v>42</v>
      </c>
      <c r="C10" s="997" t="s">
        <v>408</v>
      </c>
      <c r="D10" s="997"/>
      <c r="E10" s="997"/>
      <c r="F10" s="997"/>
      <c r="G10" s="366"/>
      <c r="H10" s="268">
        <v>0</v>
      </c>
      <c r="I10" s="257">
        <f>G10*H10</f>
        <v>0</v>
      </c>
    </row>
    <row r="11" spans="1:20" s="65" customFormat="1" ht="29.25" customHeight="1">
      <c r="B11" s="1103" t="s">
        <v>43</v>
      </c>
      <c r="C11" s="997" t="s">
        <v>409</v>
      </c>
      <c r="D11" s="997"/>
      <c r="E11" s="997"/>
      <c r="F11" s="997"/>
      <c r="G11" s="576"/>
      <c r="H11" s="576"/>
      <c r="I11" s="490"/>
    </row>
    <row r="12" spans="1:20" s="65" customFormat="1" ht="14.25" customHeight="1">
      <c r="B12" s="1103"/>
      <c r="C12" s="997" t="s">
        <v>587</v>
      </c>
      <c r="D12" s="997"/>
      <c r="E12" s="997"/>
      <c r="F12" s="997"/>
      <c r="G12" s="303"/>
      <c r="H12" s="419">
        <v>1E-4</v>
      </c>
      <c r="I12" s="257">
        <f t="shared" ref="I12:I18" si="0">G12*H12</f>
        <v>0</v>
      </c>
    </row>
    <row r="13" spans="1:20" s="65" customFormat="1" ht="14.25" customHeight="1">
      <c r="B13" s="1103"/>
      <c r="C13" s="997" t="s">
        <v>588</v>
      </c>
      <c r="D13" s="997"/>
      <c r="E13" s="997"/>
      <c r="F13" s="997"/>
      <c r="G13" s="366"/>
      <c r="H13" s="419">
        <v>3.5000000000000001E-3</v>
      </c>
      <c r="I13" s="257">
        <f t="shared" si="0"/>
        <v>0</v>
      </c>
    </row>
    <row r="14" spans="1:20" s="65" customFormat="1" ht="12.6" customHeight="1">
      <c r="B14" s="1103"/>
      <c r="C14" s="997" t="s">
        <v>589</v>
      </c>
      <c r="D14" s="997"/>
      <c r="E14" s="997"/>
      <c r="F14" s="997"/>
      <c r="G14" s="315"/>
      <c r="H14" s="419">
        <v>4.0000000000000001E-3</v>
      </c>
      <c r="I14" s="257">
        <f t="shared" si="0"/>
        <v>0</v>
      </c>
    </row>
    <row r="15" spans="1:20" s="65" customFormat="1" ht="14.25" customHeight="1">
      <c r="B15" s="1103"/>
      <c r="C15" s="997" t="s">
        <v>590</v>
      </c>
      <c r="D15" s="997"/>
      <c r="E15" s="997"/>
      <c r="F15" s="997"/>
      <c r="G15" s="315"/>
      <c r="H15" s="419">
        <v>1.4999999999999999E-2</v>
      </c>
      <c r="I15" s="257">
        <f t="shared" si="0"/>
        <v>0</v>
      </c>
    </row>
    <row r="16" spans="1:20" s="65" customFormat="1" ht="14.25" customHeight="1">
      <c r="B16" s="1103"/>
      <c r="C16" s="997" t="s">
        <v>591</v>
      </c>
      <c r="D16" s="997"/>
      <c r="E16" s="997"/>
      <c r="F16" s="997"/>
      <c r="G16" s="315"/>
      <c r="H16" s="419">
        <v>0.04</v>
      </c>
      <c r="I16" s="257">
        <f t="shared" si="0"/>
        <v>0</v>
      </c>
    </row>
    <row r="17" spans="2:9" s="65" customFormat="1" ht="14.25" customHeight="1">
      <c r="B17" s="1103"/>
      <c r="C17" s="997" t="s">
        <v>592</v>
      </c>
      <c r="D17" s="997"/>
      <c r="E17" s="997"/>
      <c r="F17" s="997"/>
      <c r="G17" s="315"/>
      <c r="H17" s="419">
        <v>0.14000000000000001</v>
      </c>
      <c r="I17" s="257">
        <f t="shared" si="0"/>
        <v>0</v>
      </c>
    </row>
    <row r="18" spans="2:9" s="65" customFormat="1" ht="14.25" customHeight="1">
      <c r="B18" s="1103"/>
      <c r="C18" s="1002" t="s">
        <v>611</v>
      </c>
      <c r="D18" s="1002"/>
      <c r="E18" s="1002"/>
      <c r="F18" s="1002"/>
      <c r="G18" s="315"/>
      <c r="H18" s="419">
        <v>0.14000000000000001</v>
      </c>
      <c r="I18" s="257">
        <f t="shared" si="0"/>
        <v>0</v>
      </c>
    </row>
    <row r="19" spans="2:9" s="65" customFormat="1" ht="57" customHeight="1">
      <c r="B19" s="456" t="s">
        <v>44</v>
      </c>
      <c r="C19" s="997" t="s">
        <v>455</v>
      </c>
      <c r="D19" s="997"/>
      <c r="E19" s="997"/>
      <c r="F19" s="997"/>
      <c r="G19" s="315"/>
      <c r="H19" s="419">
        <v>3.5000000000000001E-3</v>
      </c>
      <c r="I19" s="257">
        <f>G19*H19</f>
        <v>0</v>
      </c>
    </row>
    <row r="20" spans="2:9" s="65" customFormat="1" ht="45" customHeight="1">
      <c r="B20" s="998" t="s">
        <v>361</v>
      </c>
      <c r="C20" s="997" t="s">
        <v>456</v>
      </c>
      <c r="D20" s="997"/>
      <c r="E20" s="997"/>
      <c r="F20" s="997"/>
      <c r="G20" s="576"/>
      <c r="H20" s="576"/>
      <c r="I20" s="490"/>
    </row>
    <row r="21" spans="2:9" s="65" customFormat="1" ht="14.25" customHeight="1">
      <c r="B21" s="999"/>
      <c r="C21" s="997" t="s">
        <v>594</v>
      </c>
      <c r="D21" s="997"/>
      <c r="E21" s="997"/>
      <c r="F21" s="997"/>
      <c r="G21" s="315"/>
      <c r="H21" s="419">
        <v>1E-4</v>
      </c>
      <c r="I21" s="257">
        <f t="shared" ref="I21:I22" si="1">G21*H21</f>
        <v>0</v>
      </c>
    </row>
    <row r="22" spans="2:9" s="65" customFormat="1" ht="14.25" customHeight="1">
      <c r="B22" s="1000"/>
      <c r="C22" s="997" t="s">
        <v>595</v>
      </c>
      <c r="D22" s="997"/>
      <c r="E22" s="997"/>
      <c r="F22" s="997"/>
      <c r="G22" s="315"/>
      <c r="H22" s="419">
        <v>3.5000000000000001E-3</v>
      </c>
      <c r="I22" s="257">
        <f t="shared" si="1"/>
        <v>0</v>
      </c>
    </row>
    <row r="23" spans="2:9" s="65" customFormat="1" ht="12.75" customHeight="1">
      <c r="B23" s="998" t="s">
        <v>362</v>
      </c>
      <c r="C23" s="997" t="s">
        <v>453</v>
      </c>
      <c r="D23" s="997"/>
      <c r="E23" s="997"/>
      <c r="F23" s="997"/>
      <c r="G23" s="610"/>
      <c r="H23" s="492"/>
      <c r="I23" s="491"/>
    </row>
    <row r="24" spans="2:9" s="65" customFormat="1" ht="14.25" customHeight="1">
      <c r="B24" s="999"/>
      <c r="C24" s="997" t="s">
        <v>596</v>
      </c>
      <c r="D24" s="997"/>
      <c r="E24" s="997"/>
      <c r="F24" s="997"/>
      <c r="G24" s="315"/>
      <c r="H24" s="419">
        <v>1E-4</v>
      </c>
      <c r="I24" s="257">
        <f t="shared" ref="I24:I30" si="2">G24*H24</f>
        <v>0</v>
      </c>
    </row>
    <row r="25" spans="2:9" s="65" customFormat="1" ht="14.25" customHeight="1">
      <c r="B25" s="999"/>
      <c r="C25" s="997" t="s">
        <v>597</v>
      </c>
      <c r="D25" s="997"/>
      <c r="E25" s="997"/>
      <c r="F25" s="997"/>
      <c r="G25" s="315"/>
      <c r="H25" s="419">
        <v>3.5000000000000001E-3</v>
      </c>
      <c r="I25" s="257">
        <f t="shared" si="2"/>
        <v>0</v>
      </c>
    </row>
    <row r="26" spans="2:9" s="65" customFormat="1" ht="14.25" customHeight="1">
      <c r="B26" s="999"/>
      <c r="C26" s="997" t="s">
        <v>598</v>
      </c>
      <c r="D26" s="997"/>
      <c r="E26" s="997"/>
      <c r="F26" s="997"/>
      <c r="G26" s="315"/>
      <c r="H26" s="419">
        <v>4.0000000000000001E-3</v>
      </c>
      <c r="I26" s="257">
        <f t="shared" si="2"/>
        <v>0</v>
      </c>
    </row>
    <row r="27" spans="2:9" s="65" customFormat="1" ht="12.75" customHeight="1">
      <c r="B27" s="999"/>
      <c r="C27" s="997" t="s">
        <v>599</v>
      </c>
      <c r="D27" s="997"/>
      <c r="E27" s="997"/>
      <c r="F27" s="997"/>
      <c r="G27" s="315"/>
      <c r="H27" s="419">
        <v>1.4999999999999999E-2</v>
      </c>
      <c r="I27" s="257">
        <f t="shared" si="2"/>
        <v>0</v>
      </c>
    </row>
    <row r="28" spans="2:9" s="65" customFormat="1" ht="14.25" customHeight="1">
      <c r="B28" s="999"/>
      <c r="C28" s="997" t="s">
        <v>600</v>
      </c>
      <c r="D28" s="997"/>
      <c r="E28" s="997"/>
      <c r="F28" s="997"/>
      <c r="G28" s="315"/>
      <c r="H28" s="419">
        <v>0.04</v>
      </c>
      <c r="I28" s="257">
        <f t="shared" si="2"/>
        <v>0</v>
      </c>
    </row>
    <row r="29" spans="2:9" s="65" customFormat="1" ht="14.25" customHeight="1">
      <c r="B29" s="999"/>
      <c r="C29" s="997" t="s">
        <v>601</v>
      </c>
      <c r="D29" s="997"/>
      <c r="E29" s="997"/>
      <c r="F29" s="997"/>
      <c r="G29" s="315"/>
      <c r="H29" s="419">
        <v>0.14000000000000001</v>
      </c>
      <c r="I29" s="257">
        <f t="shared" si="2"/>
        <v>0</v>
      </c>
    </row>
    <row r="30" spans="2:9" s="65" customFormat="1" ht="18" customHeight="1">
      <c r="B30" s="1000"/>
      <c r="C30" s="997" t="s">
        <v>610</v>
      </c>
      <c r="D30" s="997"/>
      <c r="E30" s="997"/>
      <c r="F30" s="997"/>
      <c r="G30" s="315"/>
      <c r="H30" s="419">
        <v>0.14000000000000001</v>
      </c>
      <c r="I30" s="257">
        <f t="shared" si="2"/>
        <v>0</v>
      </c>
    </row>
    <row r="31" spans="2:9" s="65" customFormat="1" ht="12.75" customHeight="1">
      <c r="B31" s="998" t="s">
        <v>411</v>
      </c>
      <c r="C31" s="997" t="s">
        <v>412</v>
      </c>
      <c r="D31" s="997"/>
      <c r="E31" s="997"/>
      <c r="F31" s="997"/>
      <c r="G31" s="611"/>
      <c r="H31" s="576"/>
      <c r="I31" s="490"/>
    </row>
    <row r="32" spans="2:9" s="65" customFormat="1" ht="15" customHeight="1">
      <c r="B32" s="999"/>
      <c r="C32" s="997" t="s">
        <v>413</v>
      </c>
      <c r="D32" s="997"/>
      <c r="E32" s="997"/>
      <c r="F32" s="997"/>
      <c r="G32" s="315"/>
      <c r="H32" s="419">
        <v>1E-4</v>
      </c>
      <c r="I32" s="257">
        <f t="shared" ref="I32:I38" si="3">G32*H32</f>
        <v>0</v>
      </c>
    </row>
    <row r="33" spans="2:9" s="65" customFormat="1" ht="15" customHeight="1">
      <c r="B33" s="999"/>
      <c r="C33" s="997" t="s">
        <v>414</v>
      </c>
      <c r="D33" s="997"/>
      <c r="E33" s="997"/>
      <c r="F33" s="997"/>
      <c r="G33" s="315"/>
      <c r="H33" s="419">
        <v>3.5000000000000001E-3</v>
      </c>
      <c r="I33" s="257">
        <f t="shared" si="3"/>
        <v>0</v>
      </c>
    </row>
    <row r="34" spans="2:9" s="65" customFormat="1" ht="15" customHeight="1">
      <c r="B34" s="999"/>
      <c r="C34" s="997" t="s">
        <v>603</v>
      </c>
      <c r="D34" s="997"/>
      <c r="E34" s="997"/>
      <c r="F34" s="997"/>
      <c r="G34" s="476"/>
      <c r="H34" s="419">
        <v>4.0000000000000001E-3</v>
      </c>
      <c r="I34" s="257">
        <f t="shared" si="3"/>
        <v>0</v>
      </c>
    </row>
    <row r="35" spans="2:9" s="65" customFormat="1" ht="15" customHeight="1">
      <c r="B35" s="999"/>
      <c r="C35" s="997" t="s">
        <v>604</v>
      </c>
      <c r="D35" s="997"/>
      <c r="E35" s="997"/>
      <c r="F35" s="997"/>
      <c r="G35" s="303"/>
      <c r="H35" s="419">
        <v>1.4999999999999999E-2</v>
      </c>
      <c r="I35" s="257">
        <f t="shared" si="3"/>
        <v>0</v>
      </c>
    </row>
    <row r="36" spans="2:9" s="65" customFormat="1" ht="15" customHeight="1">
      <c r="B36" s="999"/>
      <c r="C36" s="997" t="s">
        <v>605</v>
      </c>
      <c r="D36" s="997"/>
      <c r="E36" s="997"/>
      <c r="F36" s="997"/>
      <c r="G36" s="303"/>
      <c r="H36" s="419">
        <v>0.04</v>
      </c>
      <c r="I36" s="257">
        <f t="shared" si="3"/>
        <v>0</v>
      </c>
    </row>
    <row r="37" spans="2:9" s="65" customFormat="1" ht="15" customHeight="1">
      <c r="B37" s="999"/>
      <c r="C37" s="997" t="s">
        <v>606</v>
      </c>
      <c r="D37" s="997"/>
      <c r="E37" s="997"/>
      <c r="F37" s="997"/>
      <c r="G37" s="303"/>
      <c r="H37" s="419">
        <v>0.14000000000000001</v>
      </c>
      <c r="I37" s="257">
        <f t="shared" si="3"/>
        <v>0</v>
      </c>
    </row>
    <row r="38" spans="2:9" s="65" customFormat="1" ht="15" customHeight="1">
      <c r="B38" s="1000"/>
      <c r="C38" s="997" t="s">
        <v>609</v>
      </c>
      <c r="D38" s="997"/>
      <c r="E38" s="997"/>
      <c r="F38" s="997"/>
      <c r="G38" s="303"/>
      <c r="H38" s="419">
        <v>0.14000000000000001</v>
      </c>
      <c r="I38" s="257">
        <f t="shared" si="3"/>
        <v>0</v>
      </c>
    </row>
    <row r="39" spans="2:9" s="65" customFormat="1" ht="15" customHeight="1">
      <c r="B39" s="998" t="s">
        <v>457</v>
      </c>
      <c r="C39" s="997" t="s">
        <v>608</v>
      </c>
      <c r="D39" s="997"/>
      <c r="E39" s="997"/>
      <c r="F39" s="997"/>
      <c r="G39" s="612"/>
      <c r="H39" s="492"/>
      <c r="I39" s="490"/>
    </row>
    <row r="40" spans="2:9" s="65" customFormat="1" ht="15" customHeight="1">
      <c r="B40" s="999"/>
      <c r="C40" s="997" t="s">
        <v>415</v>
      </c>
      <c r="D40" s="997"/>
      <c r="E40" s="997"/>
      <c r="F40" s="997"/>
      <c r="G40" s="303"/>
      <c r="H40" s="419">
        <v>1E-4</v>
      </c>
      <c r="I40" s="257">
        <f t="shared" ref="I40:I46" si="4">G40*H40</f>
        <v>0</v>
      </c>
    </row>
    <row r="41" spans="2:9" s="65" customFormat="1" ht="15" customHeight="1">
      <c r="B41" s="999"/>
      <c r="C41" s="997" t="s">
        <v>416</v>
      </c>
      <c r="D41" s="997"/>
      <c r="E41" s="997"/>
      <c r="F41" s="997"/>
      <c r="G41" s="303"/>
      <c r="H41" s="419">
        <v>3.5000000000000001E-3</v>
      </c>
      <c r="I41" s="257">
        <f t="shared" si="4"/>
        <v>0</v>
      </c>
    </row>
    <row r="42" spans="2:9" s="65" customFormat="1" ht="15" customHeight="1">
      <c r="B42" s="999"/>
      <c r="C42" s="997" t="s">
        <v>417</v>
      </c>
      <c r="D42" s="997"/>
      <c r="E42" s="997"/>
      <c r="F42" s="997"/>
      <c r="G42" s="303"/>
      <c r="H42" s="419">
        <v>4.0000000000000001E-3</v>
      </c>
      <c r="I42" s="257">
        <f t="shared" si="4"/>
        <v>0</v>
      </c>
    </row>
    <row r="43" spans="2:9" s="65" customFormat="1" ht="15" customHeight="1">
      <c r="B43" s="999"/>
      <c r="C43" s="997" t="s">
        <v>418</v>
      </c>
      <c r="D43" s="997"/>
      <c r="E43" s="997"/>
      <c r="F43" s="997"/>
      <c r="G43" s="315"/>
      <c r="H43" s="419">
        <v>1.4999999999999999E-2</v>
      </c>
      <c r="I43" s="257">
        <f t="shared" si="4"/>
        <v>0</v>
      </c>
    </row>
    <row r="44" spans="2:9" s="65" customFormat="1" ht="16.5" customHeight="1">
      <c r="B44" s="999"/>
      <c r="C44" s="997" t="s">
        <v>419</v>
      </c>
      <c r="D44" s="997"/>
      <c r="E44" s="997"/>
      <c r="F44" s="997"/>
      <c r="G44" s="315"/>
      <c r="H44" s="419">
        <v>0.04</v>
      </c>
      <c r="I44" s="257">
        <f t="shared" si="4"/>
        <v>0</v>
      </c>
    </row>
    <row r="45" spans="2:9" s="65" customFormat="1" ht="12.75" customHeight="1">
      <c r="B45" s="999"/>
      <c r="C45" s="997" t="s">
        <v>420</v>
      </c>
      <c r="D45" s="997"/>
      <c r="E45" s="997"/>
      <c r="F45" s="997"/>
      <c r="G45" s="315"/>
      <c r="H45" s="419">
        <v>0.14000000000000001</v>
      </c>
      <c r="I45" s="257">
        <f t="shared" si="4"/>
        <v>0</v>
      </c>
    </row>
    <row r="46" spans="2:9" s="65" customFormat="1" ht="15" customHeight="1">
      <c r="B46" s="1000"/>
      <c r="C46" s="997" t="s">
        <v>458</v>
      </c>
      <c r="D46" s="997"/>
      <c r="E46" s="997"/>
      <c r="F46" s="997"/>
      <c r="G46" s="315"/>
      <c r="H46" s="419">
        <v>0.14000000000000001</v>
      </c>
      <c r="I46" s="257">
        <f t="shared" si="4"/>
        <v>0</v>
      </c>
    </row>
    <row r="47" spans="2:9" s="65" customFormat="1" ht="15" customHeight="1">
      <c r="B47" s="998" t="s">
        <v>422</v>
      </c>
      <c r="C47" s="997" t="s">
        <v>440</v>
      </c>
      <c r="D47" s="997"/>
      <c r="E47" s="997"/>
      <c r="F47" s="997"/>
      <c r="G47" s="611"/>
      <c r="H47" s="143"/>
      <c r="I47" s="490"/>
    </row>
    <row r="48" spans="2:9" s="65" customFormat="1" ht="15" customHeight="1">
      <c r="B48" s="999"/>
      <c r="C48" s="997" t="s">
        <v>423</v>
      </c>
      <c r="D48" s="997"/>
      <c r="E48" s="997"/>
      <c r="F48" s="997"/>
      <c r="G48" s="315"/>
      <c r="H48" s="419">
        <v>1E-4</v>
      </c>
      <c r="I48" s="257">
        <f t="shared" ref="I48:I54" si="5">G48*H48</f>
        <v>0</v>
      </c>
    </row>
    <row r="49" spans="2:9" s="65" customFormat="1" ht="15" customHeight="1">
      <c r="B49" s="999"/>
      <c r="C49" s="997" t="s">
        <v>424</v>
      </c>
      <c r="D49" s="997"/>
      <c r="E49" s="997"/>
      <c r="F49" s="997"/>
      <c r="G49" s="315"/>
      <c r="H49" s="419">
        <v>3.5000000000000001E-3</v>
      </c>
      <c r="I49" s="257">
        <f t="shared" si="5"/>
        <v>0</v>
      </c>
    </row>
    <row r="50" spans="2:9" s="65" customFormat="1" ht="15" customHeight="1">
      <c r="B50" s="999"/>
      <c r="C50" s="997" t="s">
        <v>425</v>
      </c>
      <c r="D50" s="997"/>
      <c r="E50" s="997"/>
      <c r="F50" s="997"/>
      <c r="G50" s="315"/>
      <c r="H50" s="419">
        <v>4.0000000000000001E-3</v>
      </c>
      <c r="I50" s="257">
        <f t="shared" si="5"/>
        <v>0</v>
      </c>
    </row>
    <row r="51" spans="2:9" s="65" customFormat="1" ht="15" customHeight="1">
      <c r="B51" s="999"/>
      <c r="C51" s="997" t="s">
        <v>426</v>
      </c>
      <c r="D51" s="997"/>
      <c r="E51" s="997"/>
      <c r="F51" s="997"/>
      <c r="G51" s="315"/>
      <c r="H51" s="419">
        <v>1.4999999999999999E-2</v>
      </c>
      <c r="I51" s="257">
        <f t="shared" si="5"/>
        <v>0</v>
      </c>
    </row>
    <row r="52" spans="2:9" s="65" customFormat="1" ht="15" customHeight="1">
      <c r="B52" s="999"/>
      <c r="C52" s="997" t="s">
        <v>427</v>
      </c>
      <c r="D52" s="997"/>
      <c r="E52" s="997"/>
      <c r="F52" s="997"/>
      <c r="G52" s="315"/>
      <c r="H52" s="419">
        <v>0.04</v>
      </c>
      <c r="I52" s="257">
        <f t="shared" si="5"/>
        <v>0</v>
      </c>
    </row>
    <row r="53" spans="2:9" s="65" customFormat="1" ht="18.75" customHeight="1">
      <c r="B53" s="999"/>
      <c r="C53" s="997" t="s">
        <v>428</v>
      </c>
      <c r="D53" s="997"/>
      <c r="E53" s="997"/>
      <c r="F53" s="997"/>
      <c r="G53" s="315"/>
      <c r="H53" s="419">
        <v>0.14000000000000001</v>
      </c>
      <c r="I53" s="257">
        <f t="shared" si="5"/>
        <v>0</v>
      </c>
    </row>
    <row r="54" spans="2:9" s="65" customFormat="1" ht="17.25" customHeight="1">
      <c r="B54" s="1000"/>
      <c r="C54" s="997" t="s">
        <v>459</v>
      </c>
      <c r="D54" s="997"/>
      <c r="E54" s="997"/>
      <c r="F54" s="997"/>
      <c r="G54" s="315"/>
      <c r="H54" s="419">
        <v>0.14000000000000001</v>
      </c>
      <c r="I54" s="257">
        <f t="shared" si="5"/>
        <v>0</v>
      </c>
    </row>
    <row r="55" spans="2:9" s="65" customFormat="1" ht="17.25" customHeight="1">
      <c r="B55" s="998" t="s">
        <v>436</v>
      </c>
      <c r="C55" s="997" t="s">
        <v>448</v>
      </c>
      <c r="D55" s="997"/>
      <c r="E55" s="997"/>
      <c r="F55" s="997"/>
      <c r="G55" s="611"/>
      <c r="H55" s="492"/>
      <c r="I55" s="490"/>
    </row>
    <row r="56" spans="2:9" s="65" customFormat="1" ht="17.25" customHeight="1">
      <c r="B56" s="999"/>
      <c r="C56" s="997" t="s">
        <v>441</v>
      </c>
      <c r="D56" s="997"/>
      <c r="E56" s="997"/>
      <c r="F56" s="997"/>
      <c r="G56" s="315"/>
      <c r="H56" s="419">
        <v>1E-4</v>
      </c>
      <c r="I56" s="257">
        <f t="shared" ref="I56:I62" si="6">G56*H56</f>
        <v>0</v>
      </c>
    </row>
    <row r="57" spans="2:9" s="65" customFormat="1" ht="17.25" customHeight="1">
      <c r="B57" s="999"/>
      <c r="C57" s="997" t="s">
        <v>442</v>
      </c>
      <c r="D57" s="997"/>
      <c r="E57" s="997"/>
      <c r="F57" s="997"/>
      <c r="G57" s="315"/>
      <c r="H57" s="419">
        <v>3.5000000000000001E-3</v>
      </c>
      <c r="I57" s="257">
        <f t="shared" si="6"/>
        <v>0</v>
      </c>
    </row>
    <row r="58" spans="2:9" s="65" customFormat="1" ht="15" customHeight="1">
      <c r="B58" s="999"/>
      <c r="C58" s="997" t="s">
        <v>443</v>
      </c>
      <c r="D58" s="997"/>
      <c r="E58" s="997"/>
      <c r="F58" s="997"/>
      <c r="G58" s="315"/>
      <c r="H58" s="419">
        <v>4.0000000000000001E-3</v>
      </c>
      <c r="I58" s="257">
        <f t="shared" si="6"/>
        <v>0</v>
      </c>
    </row>
    <row r="59" spans="2:9" s="65" customFormat="1" ht="14.25" customHeight="1">
      <c r="B59" s="999"/>
      <c r="C59" s="997" t="s">
        <v>444</v>
      </c>
      <c r="D59" s="997"/>
      <c r="E59" s="997"/>
      <c r="F59" s="997"/>
      <c r="G59" s="315"/>
      <c r="H59" s="419">
        <v>1.4999999999999999E-2</v>
      </c>
      <c r="I59" s="257">
        <f t="shared" si="6"/>
        <v>0</v>
      </c>
    </row>
    <row r="60" spans="2:9" s="65" customFormat="1" ht="15" customHeight="1">
      <c r="B60" s="999"/>
      <c r="C60" s="997" t="s">
        <v>445</v>
      </c>
      <c r="D60" s="997"/>
      <c r="E60" s="997"/>
      <c r="F60" s="997"/>
      <c r="G60" s="315"/>
      <c r="H60" s="419">
        <v>0.04</v>
      </c>
      <c r="I60" s="257">
        <f t="shared" si="6"/>
        <v>0</v>
      </c>
    </row>
    <row r="61" spans="2:9" s="65" customFormat="1" ht="15" customHeight="1">
      <c r="B61" s="999"/>
      <c r="C61" s="997" t="s">
        <v>446</v>
      </c>
      <c r="D61" s="997"/>
      <c r="E61" s="997"/>
      <c r="F61" s="997"/>
      <c r="G61" s="315"/>
      <c r="H61" s="419">
        <v>0.14000000000000001</v>
      </c>
      <c r="I61" s="257">
        <f t="shared" si="6"/>
        <v>0</v>
      </c>
    </row>
    <row r="62" spans="2:9" s="65" customFormat="1" ht="15" customHeight="1">
      <c r="B62" s="1000"/>
      <c r="C62" s="997" t="s">
        <v>460</v>
      </c>
      <c r="D62" s="997"/>
      <c r="E62" s="997"/>
      <c r="F62" s="997"/>
      <c r="G62" s="315"/>
      <c r="H62" s="419">
        <v>0.14000000000000001</v>
      </c>
      <c r="I62" s="257">
        <f t="shared" si="6"/>
        <v>0</v>
      </c>
    </row>
    <row r="63" spans="2:9" s="65" customFormat="1" ht="15" customHeight="1">
      <c r="B63" s="480">
        <v>10</v>
      </c>
      <c r="C63" s="1099" t="s">
        <v>55</v>
      </c>
      <c r="D63" s="1100"/>
      <c r="E63" s="1100"/>
      <c r="F63" s="1101"/>
      <c r="G63" s="411">
        <f>SUM(G10:G62)</f>
        <v>0</v>
      </c>
      <c r="H63" s="429"/>
      <c r="I63" s="411">
        <f>SUM(I10:I62)</f>
        <v>0</v>
      </c>
    </row>
    <row r="64" spans="2:9" s="65" customFormat="1" ht="15" customHeight="1"/>
    <row r="65" spans="1:10" s="65" customFormat="1" ht="15" customHeight="1"/>
    <row r="66" spans="1:10" s="65" customFormat="1" ht="16.5" customHeight="1">
      <c r="A66" s="11"/>
      <c r="B66" s="141" t="s">
        <v>474</v>
      </c>
      <c r="C66" s="141"/>
      <c r="D66" s="141"/>
      <c r="E66" s="141"/>
      <c r="F66" s="141"/>
      <c r="G66" s="141"/>
      <c r="H66" s="141"/>
      <c r="I66" s="141"/>
      <c r="J66" s="118" t="s">
        <v>103</v>
      </c>
    </row>
    <row r="67" spans="1:10" s="65" customFormat="1" ht="89.25">
      <c r="A67" s="51"/>
      <c r="B67" s="390" t="s">
        <v>23</v>
      </c>
      <c r="C67" s="839" t="s">
        <v>24</v>
      </c>
      <c r="D67" s="882"/>
      <c r="E67" s="882"/>
      <c r="F67" s="882"/>
      <c r="G67" s="883"/>
      <c r="H67" s="506" t="s">
        <v>551</v>
      </c>
      <c r="I67" s="508" t="s">
        <v>528</v>
      </c>
      <c r="J67" s="508" t="s">
        <v>375</v>
      </c>
    </row>
    <row r="68" spans="1:10" s="65" customFormat="1" ht="18" customHeight="1">
      <c r="A68" s="5"/>
      <c r="B68" s="803">
        <v>1</v>
      </c>
      <c r="C68" s="110" t="s">
        <v>271</v>
      </c>
      <c r="D68" s="111"/>
      <c r="E68" s="111"/>
      <c r="F68" s="111"/>
      <c r="G68" s="111"/>
      <c r="H68" s="66"/>
      <c r="I68" s="67"/>
      <c r="J68" s="68"/>
    </row>
    <row r="69" spans="1:10" s="65" customFormat="1" ht="18" customHeight="1">
      <c r="A69" s="5"/>
      <c r="B69" s="804"/>
      <c r="C69" s="459" t="s">
        <v>30</v>
      </c>
      <c r="D69" s="111" t="s">
        <v>14</v>
      </c>
      <c r="E69" s="111"/>
      <c r="F69" s="111"/>
      <c r="G69" s="112"/>
      <c r="H69" s="303"/>
      <c r="I69" s="69">
        <v>2.8000000000000001E-2</v>
      </c>
      <c r="J69" s="355">
        <f>H69*I69</f>
        <v>0</v>
      </c>
    </row>
    <row r="70" spans="1:10" s="65" customFormat="1" ht="18" customHeight="1">
      <c r="A70" s="5"/>
      <c r="B70" s="804"/>
      <c r="C70" s="459" t="s">
        <v>36</v>
      </c>
      <c r="D70" s="111" t="s">
        <v>15</v>
      </c>
      <c r="E70" s="111"/>
      <c r="F70" s="111"/>
      <c r="G70" s="112"/>
      <c r="H70" s="303"/>
      <c r="I70" s="69">
        <v>0.06</v>
      </c>
      <c r="J70" s="355">
        <f>H70*I70</f>
        <v>0</v>
      </c>
    </row>
    <row r="71" spans="1:10" s="65" customFormat="1" ht="18" customHeight="1">
      <c r="A71" s="5"/>
      <c r="B71" s="805"/>
      <c r="C71" s="459" t="s">
        <v>37</v>
      </c>
      <c r="D71" s="765" t="s">
        <v>272</v>
      </c>
      <c r="E71" s="765"/>
      <c r="F71" s="765"/>
      <c r="G71" s="766"/>
      <c r="H71" s="303"/>
      <c r="I71" s="70">
        <v>0.08</v>
      </c>
      <c r="J71" s="355">
        <f>H71*I71</f>
        <v>0</v>
      </c>
    </row>
    <row r="72" spans="1:10" s="65" customFormat="1" ht="18" customHeight="1">
      <c r="A72" s="5"/>
      <c r="B72" s="1090">
        <v>2</v>
      </c>
      <c r="C72" s="110" t="s">
        <v>273</v>
      </c>
      <c r="D72" s="111"/>
      <c r="E72" s="111"/>
      <c r="F72" s="111"/>
      <c r="G72" s="111"/>
      <c r="H72" s="542"/>
      <c r="I72" s="67"/>
      <c r="J72" s="68"/>
    </row>
    <row r="73" spans="1:10" s="65" customFormat="1" ht="18" customHeight="1">
      <c r="A73" s="5"/>
      <c r="B73" s="1091"/>
      <c r="C73" s="459" t="s">
        <v>30</v>
      </c>
      <c r="D73" s="111" t="s">
        <v>14</v>
      </c>
      <c r="E73" s="111"/>
      <c r="F73" s="111"/>
      <c r="G73" s="112"/>
      <c r="H73" s="303"/>
      <c r="I73" s="69">
        <v>6.4000000000000001E-2</v>
      </c>
      <c r="J73" s="355">
        <f>H73*I73</f>
        <v>0</v>
      </c>
    </row>
    <row r="74" spans="1:10" s="65" customFormat="1" ht="18" customHeight="1">
      <c r="A74" s="5"/>
      <c r="B74" s="1091"/>
      <c r="C74" s="459" t="s">
        <v>36</v>
      </c>
      <c r="D74" s="111" t="s">
        <v>15</v>
      </c>
      <c r="E74" s="111"/>
      <c r="F74" s="111"/>
      <c r="G74" s="112"/>
      <c r="H74" s="303"/>
      <c r="I74" s="69">
        <v>0.08</v>
      </c>
      <c r="J74" s="355">
        <f>H74*I74</f>
        <v>0</v>
      </c>
    </row>
    <row r="75" spans="1:10" s="65" customFormat="1" ht="18" customHeight="1">
      <c r="A75" s="5"/>
      <c r="B75" s="1050"/>
      <c r="C75" s="459" t="s">
        <v>37</v>
      </c>
      <c r="D75" s="765" t="s">
        <v>272</v>
      </c>
      <c r="E75" s="765"/>
      <c r="F75" s="765"/>
      <c r="G75" s="766"/>
      <c r="H75" s="303"/>
      <c r="I75" s="69">
        <v>0.12</v>
      </c>
      <c r="J75" s="355">
        <f>H75*I75</f>
        <v>0</v>
      </c>
    </row>
    <row r="76" spans="1:10" s="65" customFormat="1" ht="18" customHeight="1">
      <c r="A76" s="5"/>
      <c r="B76" s="147" t="s">
        <v>44</v>
      </c>
      <c r="C76" s="996" t="s">
        <v>218</v>
      </c>
      <c r="D76" s="996"/>
      <c r="E76" s="996"/>
      <c r="F76" s="996"/>
      <c r="G76" s="996"/>
      <c r="H76" s="343">
        <f>SUM(H69:H75)</f>
        <v>0</v>
      </c>
      <c r="I76" s="140"/>
      <c r="J76" s="343">
        <f>SUM(J69:J75)</f>
        <v>0</v>
      </c>
    </row>
    <row r="77" spans="1:10" s="65" customFormat="1" ht="18" customHeight="1">
      <c r="B77" s="49"/>
      <c r="C77" s="149"/>
      <c r="D77" s="149"/>
      <c r="E77" s="149"/>
      <c r="F77" s="149"/>
      <c r="G77" s="149"/>
      <c r="H77" s="197"/>
      <c r="I77" s="150"/>
      <c r="J77" s="197"/>
    </row>
    <row r="78" spans="1:10" s="65" customFormat="1" ht="18" customHeight="1">
      <c r="B78" s="49"/>
      <c r="C78" s="149"/>
      <c r="D78" s="149"/>
      <c r="E78" s="149"/>
      <c r="F78" s="149"/>
      <c r="G78" s="149"/>
      <c r="H78" s="197"/>
      <c r="I78" s="150"/>
      <c r="J78" s="197"/>
    </row>
    <row r="79" spans="1:10" s="65" customFormat="1" ht="15" customHeight="1">
      <c r="B79" s="1082" t="s">
        <v>475</v>
      </c>
      <c r="C79" s="1082"/>
      <c r="D79" s="1082"/>
      <c r="E79" s="1082"/>
      <c r="F79" s="1082"/>
      <c r="G79" s="1082"/>
      <c r="H79" s="1082"/>
      <c r="I79" s="1082"/>
      <c r="J79" s="118" t="s">
        <v>103</v>
      </c>
    </row>
    <row r="80" spans="1:10" s="65" customFormat="1" ht="110.1" customHeight="1">
      <c r="B80" s="390" t="s">
        <v>23</v>
      </c>
      <c r="C80" s="839" t="s">
        <v>24</v>
      </c>
      <c r="D80" s="882"/>
      <c r="E80" s="882"/>
      <c r="F80" s="882"/>
      <c r="G80" s="883"/>
      <c r="H80" s="438" t="s">
        <v>551</v>
      </c>
      <c r="I80" s="508" t="s">
        <v>528</v>
      </c>
      <c r="J80" s="508" t="s">
        <v>375</v>
      </c>
    </row>
    <row r="81" spans="1:24" s="83" customFormat="1" ht="16.5" customHeight="1">
      <c r="B81" s="144" t="s">
        <v>42</v>
      </c>
      <c r="C81" s="1079" t="s">
        <v>274</v>
      </c>
      <c r="D81" s="1080"/>
      <c r="E81" s="1080"/>
      <c r="F81" s="1080"/>
      <c r="G81" s="1081"/>
      <c r="H81" s="303"/>
      <c r="I81" s="481">
        <v>0.14000000000000001</v>
      </c>
      <c r="J81" s="356">
        <f>H81*I81</f>
        <v>0</v>
      </c>
    </row>
    <row r="82" spans="1:24" ht="15" customHeight="1">
      <c r="B82" s="1083" t="s">
        <v>43</v>
      </c>
      <c r="C82" s="764" t="s">
        <v>137</v>
      </c>
      <c r="D82" s="765"/>
      <c r="E82" s="765"/>
      <c r="F82" s="765"/>
      <c r="G82" s="766"/>
      <c r="H82" s="281"/>
      <c r="I82" s="482"/>
      <c r="J82" s="33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</row>
    <row r="83" spans="1:24" ht="15" customHeight="1">
      <c r="B83" s="1084"/>
      <c r="C83" s="119" t="s">
        <v>30</v>
      </c>
      <c r="D83" s="764" t="s">
        <v>138</v>
      </c>
      <c r="E83" s="765"/>
      <c r="F83" s="765"/>
      <c r="G83" s="766"/>
      <c r="H83" s="303"/>
      <c r="I83" s="482">
        <v>7.0000000000000007E-2</v>
      </c>
      <c r="J83" s="355">
        <f>H83*I83</f>
        <v>0</v>
      </c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</row>
    <row r="84" spans="1:24" ht="15" customHeight="1">
      <c r="B84" s="1085"/>
      <c r="C84" s="119" t="s">
        <v>36</v>
      </c>
      <c r="D84" s="765" t="s">
        <v>139</v>
      </c>
      <c r="E84" s="765"/>
      <c r="F84" s="765"/>
      <c r="G84" s="766"/>
      <c r="H84" s="303"/>
      <c r="I84" s="482">
        <v>0.14000000000000001</v>
      </c>
      <c r="J84" s="355">
        <f>H84*I84</f>
        <v>0</v>
      </c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</row>
    <row r="85" spans="1:24" ht="15" customHeight="1">
      <c r="B85" s="185">
        <v>3</v>
      </c>
      <c r="C85" s="1072" t="s">
        <v>263</v>
      </c>
      <c r="D85" s="1073"/>
      <c r="E85" s="1073"/>
      <c r="F85" s="1073"/>
      <c r="G85" s="1074"/>
      <c r="H85" s="303"/>
      <c r="I85" s="482">
        <v>0.14000000000000001</v>
      </c>
      <c r="J85" s="355">
        <f>H85*I85</f>
        <v>0</v>
      </c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</row>
    <row r="86" spans="1:24" s="7" customFormat="1" ht="17.25" customHeight="1">
      <c r="B86" s="185">
        <v>4</v>
      </c>
      <c r="C86" s="996" t="s">
        <v>55</v>
      </c>
      <c r="D86" s="996"/>
      <c r="E86" s="996"/>
      <c r="F86" s="996"/>
      <c r="G86" s="996"/>
      <c r="H86" s="151">
        <f>SUM(H81:H85)</f>
        <v>0</v>
      </c>
      <c r="I86" s="152"/>
      <c r="J86" s="151">
        <f>SUM(J81:J85)</f>
        <v>0</v>
      </c>
    </row>
    <row r="87" spans="1:24" s="7" customFormat="1" ht="15" customHeight="1"/>
    <row r="88" spans="1:24" ht="15" customHeight="1">
      <c r="B88" s="7"/>
      <c r="C88" s="7"/>
      <c r="D88" s="7"/>
      <c r="E88" s="7"/>
      <c r="F88" s="7"/>
      <c r="G88" s="7"/>
      <c r="I88" s="71"/>
      <c r="J88" s="72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</row>
    <row r="89" spans="1:24" ht="12.75" customHeight="1">
      <c r="A89" s="11"/>
      <c r="B89" s="141" t="s">
        <v>476</v>
      </c>
      <c r="C89" s="141"/>
      <c r="D89" s="141"/>
      <c r="E89" s="141"/>
      <c r="F89" s="141"/>
      <c r="G89" s="141"/>
      <c r="I89" s="71"/>
      <c r="J89" s="72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1:24">
      <c r="A90" s="11"/>
      <c r="B90" s="453" t="s">
        <v>23</v>
      </c>
      <c r="C90" s="839" t="s">
        <v>24</v>
      </c>
      <c r="D90" s="882"/>
      <c r="E90" s="882"/>
      <c r="F90" s="882"/>
      <c r="G90" s="883"/>
      <c r="H90" s="506" t="s">
        <v>103</v>
      </c>
      <c r="I90" s="42"/>
      <c r="J90" s="42"/>
      <c r="K90" s="42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</row>
    <row r="91" spans="1:24" ht="18.75" customHeight="1">
      <c r="A91" s="11"/>
      <c r="B91" s="1075">
        <v>1</v>
      </c>
      <c r="C91" s="459" t="s">
        <v>30</v>
      </c>
      <c r="D91" s="806" t="s">
        <v>275</v>
      </c>
      <c r="E91" s="960"/>
      <c r="F91" s="960"/>
      <c r="G91" s="960"/>
      <c r="H91" s="357">
        <f>'แบบฟอร์มที่ 7'!ALU10+'แบบฟอร์มที่ 7'!ALU28</f>
        <v>0</v>
      </c>
      <c r="I91" s="131"/>
      <c r="J91" s="131"/>
      <c r="K91" s="131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</row>
    <row r="92" spans="1:24" ht="18.75" customHeight="1">
      <c r="A92" s="11"/>
      <c r="B92" s="1075"/>
      <c r="C92" s="459" t="s">
        <v>36</v>
      </c>
      <c r="D92" s="1092" t="s">
        <v>151</v>
      </c>
      <c r="E92" s="1093"/>
      <c r="F92" s="1093"/>
      <c r="G92" s="1093"/>
      <c r="H92" s="357">
        <f>'แบบฟอร์มที่ 7'!ALU11+'แบบฟอร์มที่ 7'!ALU29</f>
        <v>0</v>
      </c>
      <c r="I92" s="131"/>
      <c r="J92" s="131"/>
      <c r="K92" s="131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</row>
    <row r="93" spans="1:24" ht="29.25" customHeight="1">
      <c r="A93" s="11"/>
      <c r="B93" s="1075"/>
      <c r="C93" s="459" t="s">
        <v>37</v>
      </c>
      <c r="D93" s="780" t="s">
        <v>276</v>
      </c>
      <c r="E93" s="781"/>
      <c r="F93" s="781"/>
      <c r="G93" s="781"/>
      <c r="H93" s="357">
        <f>'แบบฟอร์มที่ 7'!ALU12+'แบบฟอร์มที่ 7'!ALU30</f>
        <v>0</v>
      </c>
      <c r="I93" s="131"/>
      <c r="J93" s="131"/>
      <c r="K93" s="131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</row>
    <row r="94" spans="1:24" ht="16.5" customHeight="1">
      <c r="A94" s="11"/>
      <c r="B94" s="1075"/>
      <c r="C94" s="459" t="s">
        <v>39</v>
      </c>
      <c r="D94" s="806" t="s">
        <v>153</v>
      </c>
      <c r="E94" s="960"/>
      <c r="F94" s="960"/>
      <c r="G94" s="807"/>
      <c r="H94" s="357">
        <f>'แบบฟอร์มที่ 7'!ALU13+'แบบฟอร์มที่ 7'!ALU31</f>
        <v>0</v>
      </c>
      <c r="I94" s="131"/>
      <c r="J94" s="131"/>
      <c r="K94" s="131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</row>
    <row r="95" spans="1:24" ht="15" customHeight="1">
      <c r="A95" s="11"/>
      <c r="B95" s="1075"/>
      <c r="C95" s="1087" t="s">
        <v>277</v>
      </c>
      <c r="D95" s="1088"/>
      <c r="E95" s="1088"/>
      <c r="F95" s="1088"/>
      <c r="G95" s="1088"/>
      <c r="H95" s="358">
        <f>'แบบฟอร์มที่ 7'!ALU14+'แบบฟอร์มที่ 7'!ALU32</f>
        <v>0</v>
      </c>
      <c r="I95" s="132"/>
      <c r="J95" s="132"/>
      <c r="K95" s="132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</row>
    <row r="96" spans="1:24" ht="17.25" customHeight="1">
      <c r="A96" s="11"/>
      <c r="B96" s="1075">
        <v>2</v>
      </c>
      <c r="C96" s="459" t="s">
        <v>30</v>
      </c>
      <c r="D96" s="806" t="s">
        <v>188</v>
      </c>
      <c r="E96" s="960"/>
      <c r="F96" s="960"/>
      <c r="G96" s="960"/>
      <c r="H96" s="357">
        <f>'แบบฟอร์มที่ 7'!ALU15+'แบบฟอร์มที่ 7'!ALU33</f>
        <v>0</v>
      </c>
      <c r="I96" s="131"/>
      <c r="J96" s="131"/>
      <c r="K96" s="131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</row>
    <row r="97" spans="1:24" ht="15.75" customHeight="1">
      <c r="A97" s="11"/>
      <c r="B97" s="1075"/>
      <c r="C97" s="459" t="s">
        <v>36</v>
      </c>
      <c r="D97" s="806" t="s">
        <v>189</v>
      </c>
      <c r="E97" s="960"/>
      <c r="F97" s="960"/>
      <c r="G97" s="960"/>
      <c r="H97" s="357">
        <f>'แบบฟอร์มที่ 7'!ALU16+'แบบฟอร์มที่ 7'!ALU34</f>
        <v>0</v>
      </c>
      <c r="I97" s="131"/>
      <c r="J97" s="131"/>
      <c r="K97" s="131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</row>
    <row r="98" spans="1:24" ht="16.5" customHeight="1">
      <c r="A98" s="11"/>
      <c r="B98" s="1075"/>
      <c r="C98" s="459" t="s">
        <v>37</v>
      </c>
      <c r="D98" s="806" t="s">
        <v>190</v>
      </c>
      <c r="E98" s="960"/>
      <c r="F98" s="960"/>
      <c r="G98" s="960"/>
      <c r="H98" s="357">
        <f>'แบบฟอร์มที่ 7'!ALU17+'แบบฟอร์มที่ 7'!ALU35</f>
        <v>0</v>
      </c>
      <c r="I98" s="131"/>
      <c r="J98" s="131"/>
      <c r="K98" s="131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1:24" ht="16.5" customHeight="1">
      <c r="A99" s="11"/>
      <c r="B99" s="1075"/>
      <c r="C99" s="1089" t="s">
        <v>278</v>
      </c>
      <c r="D99" s="838"/>
      <c r="E99" s="838"/>
      <c r="F99" s="838"/>
      <c r="G99" s="838"/>
      <c r="H99" s="358">
        <f>'แบบฟอร์มที่ 7'!ALU18+'แบบฟอร์มที่ 7'!ALU36</f>
        <v>0</v>
      </c>
      <c r="I99" s="132"/>
      <c r="J99" s="132"/>
      <c r="K99" s="132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1:24" ht="18.75" customHeight="1">
      <c r="A100" s="11"/>
      <c r="B100" s="459">
        <v>3</v>
      </c>
      <c r="C100" s="961" t="s">
        <v>279</v>
      </c>
      <c r="D100" s="962"/>
      <c r="E100" s="962"/>
      <c r="F100" s="962"/>
      <c r="G100" s="962"/>
      <c r="H100" s="358">
        <f>'แบบฟอร์มที่ 7'!ALU19+'แบบฟอร์มที่ 7'!ALU37</f>
        <v>0</v>
      </c>
      <c r="I100" s="132"/>
      <c r="J100" s="132"/>
      <c r="K100" s="132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</row>
    <row r="101" spans="1:24" ht="18" customHeight="1">
      <c r="A101" s="11"/>
      <c r="B101" s="459">
        <v>4</v>
      </c>
      <c r="C101" s="1067" t="s">
        <v>280</v>
      </c>
      <c r="D101" s="1068"/>
      <c r="E101" s="1068"/>
      <c r="F101" s="1068"/>
      <c r="G101" s="1068"/>
      <c r="H101" s="359">
        <f>'แบบฟอร์มที่ 7'!ALU21+'แบบฟอร์มที่ 7'!ALU39</f>
        <v>0</v>
      </c>
      <c r="I101" s="133"/>
      <c r="J101" s="133"/>
      <c r="K101" s="13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</row>
    <row r="102" spans="1:24" ht="15" customHeight="1">
      <c r="A102" s="11"/>
      <c r="B102" s="130"/>
      <c r="C102" s="130"/>
      <c r="D102" s="130"/>
      <c r="E102" s="130"/>
      <c r="F102" s="130"/>
      <c r="G102" s="130"/>
      <c r="I102" s="71"/>
      <c r="J102" s="72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</row>
    <row r="103" spans="1:24" ht="15" customHeight="1">
      <c r="I103" s="71"/>
      <c r="J103" s="7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</row>
    <row r="104" spans="1:24" ht="12.75" customHeight="1">
      <c r="A104" s="12"/>
      <c r="B104" s="12" t="s">
        <v>477</v>
      </c>
      <c r="I104" s="71"/>
      <c r="J104" s="87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</row>
    <row r="105" spans="1:24" s="51" customFormat="1" ht="110.1" customHeight="1">
      <c r="B105" s="453" t="s">
        <v>23</v>
      </c>
      <c r="C105" s="747" t="s">
        <v>24</v>
      </c>
      <c r="D105" s="1062"/>
      <c r="E105" s="1062"/>
      <c r="F105" s="1062"/>
      <c r="G105" s="1063"/>
      <c r="H105" s="438" t="s">
        <v>527</v>
      </c>
      <c r="I105" s="508" t="s">
        <v>528</v>
      </c>
      <c r="J105" s="508" t="s">
        <v>375</v>
      </c>
    </row>
    <row r="106" spans="1:24" ht="15.95" customHeight="1">
      <c r="B106" s="186">
        <v>1</v>
      </c>
      <c r="C106" s="1076" t="s">
        <v>266</v>
      </c>
      <c r="D106" s="1077"/>
      <c r="E106" s="1077"/>
      <c r="F106" s="1077"/>
      <c r="G106" s="1078"/>
      <c r="H106" s="365"/>
      <c r="I106" s="73">
        <v>0</v>
      </c>
      <c r="J106" s="355">
        <f>H106*I106</f>
        <v>0</v>
      </c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</row>
    <row r="107" spans="1:24" ht="15.95" customHeight="1">
      <c r="B107" s="445">
        <v>2</v>
      </c>
      <c r="C107" s="764" t="s">
        <v>552</v>
      </c>
      <c r="D107" s="765"/>
      <c r="E107" s="765"/>
      <c r="F107" s="765"/>
      <c r="G107" s="766"/>
      <c r="H107" s="365"/>
      <c r="I107" s="73">
        <v>0</v>
      </c>
      <c r="J107" s="355">
        <f>H107*I107</f>
        <v>0</v>
      </c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1:24" ht="12.6" customHeight="1">
      <c r="B108" s="1004">
        <v>3</v>
      </c>
      <c r="C108" s="806" t="s">
        <v>553</v>
      </c>
      <c r="D108" s="960"/>
      <c r="E108" s="960"/>
      <c r="F108" s="960"/>
      <c r="G108" s="960"/>
      <c r="H108" s="360"/>
      <c r="I108" s="74"/>
      <c r="J108" s="7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</row>
    <row r="109" spans="1:24" ht="15" customHeight="1">
      <c r="B109" s="1005"/>
      <c r="C109" s="459" t="s">
        <v>30</v>
      </c>
      <c r="D109" s="1061" t="s">
        <v>281</v>
      </c>
      <c r="E109" s="762"/>
      <c r="F109" s="762"/>
      <c r="G109" s="763"/>
      <c r="H109" s="365"/>
      <c r="I109" s="73">
        <v>0</v>
      </c>
      <c r="J109" s="355">
        <f>H109*I109</f>
        <v>0</v>
      </c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</row>
    <row r="110" spans="1:24" ht="16.5" customHeight="1">
      <c r="B110" s="1005"/>
      <c r="C110" s="1075" t="s">
        <v>36</v>
      </c>
      <c r="D110" s="764" t="s">
        <v>282</v>
      </c>
      <c r="E110" s="765"/>
      <c r="F110" s="765"/>
      <c r="G110" s="765"/>
      <c r="H110" s="360"/>
      <c r="I110" s="74"/>
      <c r="J110" s="7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</row>
    <row r="111" spans="1:24" ht="16.5" customHeight="1">
      <c r="B111" s="1005"/>
      <c r="C111" s="1075"/>
      <c r="D111" s="456" t="s">
        <v>11</v>
      </c>
      <c r="E111" s="1061" t="s">
        <v>283</v>
      </c>
      <c r="F111" s="762"/>
      <c r="G111" s="763"/>
      <c r="H111" s="365"/>
      <c r="I111" s="301">
        <v>0</v>
      </c>
      <c r="J111" s="355">
        <f>H111*I111</f>
        <v>0</v>
      </c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1:24" ht="18.75" customHeight="1">
      <c r="B112" s="1005"/>
      <c r="C112" s="1075"/>
      <c r="D112" s="456" t="s">
        <v>12</v>
      </c>
      <c r="E112" s="1061" t="s">
        <v>284</v>
      </c>
      <c r="F112" s="762"/>
      <c r="G112" s="763"/>
      <c r="H112" s="365"/>
      <c r="I112" s="546">
        <v>2.5000000000000001E-3</v>
      </c>
      <c r="J112" s="355">
        <f t="shared" ref="J112:J125" si="7">H112*I112</f>
        <v>0</v>
      </c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</row>
    <row r="113" spans="2:24" ht="18.75" customHeight="1">
      <c r="B113" s="1005"/>
      <c r="C113" s="1075"/>
      <c r="D113" s="456" t="s">
        <v>31</v>
      </c>
      <c r="E113" s="1061" t="s">
        <v>285</v>
      </c>
      <c r="F113" s="762"/>
      <c r="G113" s="763"/>
      <c r="H113" s="365"/>
      <c r="I113" s="546">
        <v>5.0000000000000001E-3</v>
      </c>
      <c r="J113" s="355">
        <f t="shared" si="7"/>
        <v>0</v>
      </c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</row>
    <row r="114" spans="2:24" ht="18.75" customHeight="1">
      <c r="B114" s="1005"/>
      <c r="C114" s="1075"/>
      <c r="D114" s="456" t="s">
        <v>32</v>
      </c>
      <c r="E114" s="1061" t="s">
        <v>286</v>
      </c>
      <c r="F114" s="762"/>
      <c r="G114" s="763"/>
      <c r="H114" s="365"/>
      <c r="I114" s="302">
        <v>1.6E-2</v>
      </c>
      <c r="J114" s="355">
        <f t="shared" si="7"/>
        <v>0</v>
      </c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</row>
    <row r="115" spans="2:24" ht="18.75" customHeight="1">
      <c r="B115" s="1005"/>
      <c r="C115" s="1075"/>
      <c r="D115" s="456" t="s">
        <v>33</v>
      </c>
      <c r="E115" s="1061" t="s">
        <v>287</v>
      </c>
      <c r="F115" s="762"/>
      <c r="G115" s="763"/>
      <c r="H115" s="365"/>
      <c r="I115" s="301">
        <v>0.04</v>
      </c>
      <c r="J115" s="355">
        <f t="shared" si="7"/>
        <v>0</v>
      </c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</row>
    <row r="116" spans="2:24" ht="18.75" customHeight="1">
      <c r="B116" s="1005"/>
      <c r="C116" s="1075"/>
      <c r="D116" s="456" t="s">
        <v>51</v>
      </c>
      <c r="E116" s="1061" t="s">
        <v>288</v>
      </c>
      <c r="F116" s="762"/>
      <c r="G116" s="763"/>
      <c r="H116" s="365"/>
      <c r="I116" s="301">
        <v>0.08</v>
      </c>
      <c r="J116" s="355">
        <f t="shared" si="7"/>
        <v>0</v>
      </c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</row>
    <row r="117" spans="2:24" ht="18.75" customHeight="1">
      <c r="B117" s="1005"/>
      <c r="C117" s="1075"/>
      <c r="D117" s="456" t="s">
        <v>35</v>
      </c>
      <c r="E117" s="1061" t="s">
        <v>289</v>
      </c>
      <c r="F117" s="762"/>
      <c r="G117" s="763"/>
      <c r="H117" s="365"/>
      <c r="I117" s="301">
        <v>0.08</v>
      </c>
      <c r="J117" s="355">
        <f t="shared" si="7"/>
        <v>0</v>
      </c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</row>
    <row r="118" spans="2:24" ht="18.75" customHeight="1">
      <c r="B118" s="1005"/>
      <c r="C118" s="1075"/>
      <c r="D118" s="456" t="s">
        <v>52</v>
      </c>
      <c r="E118" s="1061" t="s">
        <v>290</v>
      </c>
      <c r="F118" s="762"/>
      <c r="G118" s="763"/>
      <c r="H118" s="365"/>
      <c r="I118" s="301">
        <v>0.08</v>
      </c>
      <c r="J118" s="355">
        <f t="shared" si="7"/>
        <v>0</v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</row>
    <row r="119" spans="2:24" ht="18.75" customHeight="1">
      <c r="B119" s="1005"/>
      <c r="C119" s="1075"/>
      <c r="D119" s="456" t="s">
        <v>54</v>
      </c>
      <c r="E119" s="1061" t="s">
        <v>291</v>
      </c>
      <c r="F119" s="762"/>
      <c r="G119" s="763"/>
      <c r="H119" s="365"/>
      <c r="I119" s="301">
        <v>0.12</v>
      </c>
      <c r="J119" s="355">
        <f t="shared" si="7"/>
        <v>0</v>
      </c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</row>
    <row r="120" spans="2:24" ht="18.75" customHeight="1">
      <c r="B120" s="1005"/>
      <c r="C120" s="1075"/>
      <c r="D120" s="502" t="s">
        <v>53</v>
      </c>
      <c r="E120" s="764" t="s">
        <v>292</v>
      </c>
      <c r="F120" s="765"/>
      <c r="G120" s="766"/>
      <c r="H120" s="365"/>
      <c r="I120" s="301">
        <v>0.12</v>
      </c>
      <c r="J120" s="355">
        <f t="shared" ref="J120" si="8">H120*I120</f>
        <v>0</v>
      </c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</row>
    <row r="121" spans="2:24" ht="18" customHeight="1">
      <c r="B121" s="1086"/>
      <c r="C121" s="1075"/>
      <c r="D121" s="456" t="s">
        <v>554</v>
      </c>
      <c r="E121" s="761" t="s">
        <v>555</v>
      </c>
      <c r="F121" s="762"/>
      <c r="G121" s="763"/>
      <c r="H121" s="365"/>
      <c r="I121" s="302">
        <v>8.0000000000000002E-3</v>
      </c>
      <c r="J121" s="355">
        <f t="shared" si="7"/>
        <v>0</v>
      </c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</row>
    <row r="122" spans="2:24" ht="18.75" customHeight="1">
      <c r="B122" s="222">
        <v>4</v>
      </c>
      <c r="C122" s="832" t="s">
        <v>171</v>
      </c>
      <c r="D122" s="833"/>
      <c r="E122" s="833"/>
      <c r="F122" s="833"/>
      <c r="G122" s="834"/>
      <c r="H122" s="365"/>
      <c r="I122" s="301">
        <v>0</v>
      </c>
      <c r="J122" s="355">
        <f t="shared" si="7"/>
        <v>0</v>
      </c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</row>
    <row r="123" spans="2:24" ht="18.75" customHeight="1">
      <c r="B123" s="222">
        <v>5</v>
      </c>
      <c r="C123" s="832" t="s">
        <v>293</v>
      </c>
      <c r="D123" s="833"/>
      <c r="E123" s="833"/>
      <c r="F123" s="833"/>
      <c r="G123" s="834"/>
      <c r="H123" s="365"/>
      <c r="I123" s="301">
        <v>0</v>
      </c>
      <c r="J123" s="355">
        <f t="shared" si="7"/>
        <v>0</v>
      </c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</row>
    <row r="124" spans="2:24" ht="18.75" customHeight="1">
      <c r="B124" s="223">
        <v>6</v>
      </c>
      <c r="C124" s="832" t="s">
        <v>161</v>
      </c>
      <c r="D124" s="833"/>
      <c r="E124" s="833"/>
      <c r="F124" s="833"/>
      <c r="G124" s="834"/>
      <c r="H124" s="365"/>
      <c r="I124" s="301">
        <v>0</v>
      </c>
      <c r="J124" s="355">
        <f t="shared" si="7"/>
        <v>0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</row>
    <row r="125" spans="2:24" ht="33" customHeight="1">
      <c r="B125" s="314">
        <v>7</v>
      </c>
      <c r="C125" s="777" t="s">
        <v>644</v>
      </c>
      <c r="D125" s="778"/>
      <c r="E125" s="778"/>
      <c r="F125" s="778"/>
      <c r="G125" s="779"/>
      <c r="H125" s="365"/>
      <c r="I125" s="301">
        <v>0.12</v>
      </c>
      <c r="J125" s="336">
        <f t="shared" si="7"/>
        <v>0</v>
      </c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</row>
    <row r="126" spans="2:24" ht="15" customHeight="1">
      <c r="B126" s="1004">
        <v>8</v>
      </c>
      <c r="C126" s="884" t="s">
        <v>162</v>
      </c>
      <c r="D126" s="885"/>
      <c r="E126" s="885"/>
      <c r="F126" s="885"/>
      <c r="G126" s="886"/>
      <c r="H126" s="360"/>
      <c r="I126" s="45"/>
      <c r="J126" s="7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</row>
    <row r="127" spans="2:24" ht="54" customHeight="1">
      <c r="B127" s="1005"/>
      <c r="C127" s="614" t="s">
        <v>30</v>
      </c>
      <c r="D127" s="777" t="s">
        <v>649</v>
      </c>
      <c r="E127" s="778"/>
      <c r="F127" s="778"/>
      <c r="G127" s="779"/>
      <c r="H127" s="365"/>
      <c r="I127" s="73">
        <v>0</v>
      </c>
      <c r="J127" s="355">
        <f>H127*I127</f>
        <v>0</v>
      </c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</row>
    <row r="128" spans="2:24" ht="33" customHeight="1">
      <c r="B128" s="1005"/>
      <c r="C128" s="614" t="s">
        <v>36</v>
      </c>
      <c r="D128" s="777" t="s">
        <v>650</v>
      </c>
      <c r="E128" s="778"/>
      <c r="F128" s="778"/>
      <c r="G128" s="779"/>
      <c r="H128" s="365"/>
      <c r="I128" s="73">
        <v>1</v>
      </c>
      <c r="J128" s="355">
        <f>H128*I128</f>
        <v>0</v>
      </c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</row>
    <row r="129" spans="1:24">
      <c r="B129" s="1005"/>
      <c r="C129" s="1094" t="s">
        <v>37</v>
      </c>
      <c r="D129" s="806" t="s">
        <v>126</v>
      </c>
      <c r="E129" s="960"/>
      <c r="F129" s="960"/>
      <c r="G129" s="807"/>
      <c r="H129" s="543"/>
      <c r="I129" s="544"/>
      <c r="J129" s="54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</row>
    <row r="130" spans="1:24">
      <c r="B130" s="1005"/>
      <c r="C130" s="1094"/>
      <c r="D130" s="143" t="s">
        <v>11</v>
      </c>
      <c r="E130" s="1069" t="s">
        <v>267</v>
      </c>
      <c r="F130" s="1070"/>
      <c r="G130" s="1071"/>
      <c r="H130" s="365"/>
      <c r="I130" s="419">
        <v>1E-4</v>
      </c>
      <c r="J130" s="355">
        <f t="shared" ref="J130:J133" si="9">H130*I130</f>
        <v>0</v>
      </c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</row>
    <row r="131" spans="1:24">
      <c r="B131" s="1005"/>
      <c r="C131" s="1094"/>
      <c r="D131" s="143" t="s">
        <v>12</v>
      </c>
      <c r="E131" s="1069" t="s">
        <v>268</v>
      </c>
      <c r="F131" s="1070"/>
      <c r="G131" s="1071"/>
      <c r="H131" s="365"/>
      <c r="I131" s="419">
        <v>3.5000000000000001E-3</v>
      </c>
      <c r="J131" s="355">
        <f t="shared" si="9"/>
        <v>0</v>
      </c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</row>
    <row r="132" spans="1:24">
      <c r="B132" s="1005"/>
      <c r="C132" s="1094"/>
      <c r="D132" s="143" t="s">
        <v>31</v>
      </c>
      <c r="E132" s="1069" t="s">
        <v>269</v>
      </c>
      <c r="F132" s="1070"/>
      <c r="G132" s="1071"/>
      <c r="H132" s="365"/>
      <c r="I132" s="419">
        <v>4.0000000000000001E-3</v>
      </c>
      <c r="J132" s="355">
        <f t="shared" si="9"/>
        <v>0</v>
      </c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</row>
    <row r="133" spans="1:24">
      <c r="B133" s="1005"/>
      <c r="C133" s="1094"/>
      <c r="D133" s="143" t="s">
        <v>32</v>
      </c>
      <c r="E133" s="1069" t="s">
        <v>270</v>
      </c>
      <c r="F133" s="1070"/>
      <c r="G133" s="1071"/>
      <c r="H133" s="365"/>
      <c r="I133" s="419">
        <v>1.4999999999999999E-2</v>
      </c>
      <c r="J133" s="355">
        <f t="shared" si="9"/>
        <v>0</v>
      </c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</row>
    <row r="134" spans="1:24" s="107" customFormat="1" ht="12.75" customHeight="1">
      <c r="B134" s="1005"/>
      <c r="C134" s="1094"/>
      <c r="D134" s="143" t="s">
        <v>33</v>
      </c>
      <c r="E134" s="1069" t="s">
        <v>651</v>
      </c>
      <c r="F134" s="1070"/>
      <c r="G134" s="1071"/>
      <c r="H134" s="616"/>
      <c r="I134" s="419">
        <v>0.04</v>
      </c>
      <c r="J134" s="281">
        <f>H134*I134</f>
        <v>0</v>
      </c>
      <c r="K134" s="617"/>
      <c r="L134" s="408"/>
    </row>
    <row r="135" spans="1:24" s="107" customFormat="1" ht="12.75" customHeight="1">
      <c r="B135" s="1005"/>
      <c r="C135" s="1094"/>
      <c r="D135" s="143" t="s">
        <v>51</v>
      </c>
      <c r="E135" s="1069" t="s">
        <v>652</v>
      </c>
      <c r="F135" s="1070"/>
      <c r="G135" s="1071"/>
      <c r="H135" s="616"/>
      <c r="I135" s="419">
        <v>0.14000000000000001</v>
      </c>
      <c r="J135" s="281">
        <f t="shared" ref="J135" si="10">H135*I135</f>
        <v>0</v>
      </c>
      <c r="K135" s="617"/>
      <c r="L135" s="408"/>
    </row>
    <row r="136" spans="1:24" ht="12.75" customHeight="1">
      <c r="B136" s="1086"/>
      <c r="C136" s="1094"/>
      <c r="D136" s="143" t="s">
        <v>35</v>
      </c>
      <c r="E136" s="1069" t="s">
        <v>463</v>
      </c>
      <c r="F136" s="1070"/>
      <c r="G136" s="1071"/>
      <c r="H136" s="365"/>
      <c r="I136" s="419">
        <v>0.14000000000000001</v>
      </c>
      <c r="J136" s="355">
        <f>H136*I136</f>
        <v>0</v>
      </c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</row>
    <row r="137" spans="1:24" ht="18" customHeight="1">
      <c r="B137" s="459">
        <v>9</v>
      </c>
      <c r="C137" s="731" t="s">
        <v>118</v>
      </c>
      <c r="D137" s="732"/>
      <c r="E137" s="732"/>
      <c r="F137" s="732"/>
      <c r="G137" s="733"/>
      <c r="H137" s="365"/>
      <c r="I137" s="102">
        <v>0</v>
      </c>
      <c r="J137" s="355">
        <f>H137*I137</f>
        <v>0</v>
      </c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</row>
    <row r="138" spans="1:24" ht="18" customHeight="1">
      <c r="B138" s="459">
        <v>10</v>
      </c>
      <c r="C138" s="996" t="s">
        <v>55</v>
      </c>
      <c r="D138" s="996"/>
      <c r="E138" s="996"/>
      <c r="F138" s="996"/>
      <c r="G138" s="996"/>
      <c r="H138" s="361">
        <f>SUM(H106:H137)</f>
        <v>0</v>
      </c>
      <c r="I138" s="140"/>
      <c r="J138" s="361">
        <f>SUM(J106:J137)</f>
        <v>0</v>
      </c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</row>
    <row r="139" spans="1:24" ht="18" customHeight="1">
      <c r="B139" s="12"/>
      <c r="C139" s="107"/>
      <c r="D139" s="107"/>
      <c r="E139" s="107"/>
      <c r="F139" s="107"/>
      <c r="G139" s="107"/>
      <c r="H139" s="107"/>
      <c r="I139" s="12"/>
      <c r="J139" s="137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</row>
    <row r="140" spans="1:24" ht="18" customHeight="1">
      <c r="B140" s="12"/>
      <c r="C140" s="107"/>
      <c r="D140" s="107"/>
      <c r="E140" s="107"/>
      <c r="F140" s="107"/>
      <c r="G140" s="107"/>
      <c r="H140" s="107"/>
      <c r="I140" s="12"/>
      <c r="J140" s="137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</row>
    <row r="141" spans="1:24" ht="18" customHeight="1">
      <c r="B141" s="12"/>
      <c r="C141" s="107"/>
      <c r="D141" s="107"/>
      <c r="E141" s="107"/>
      <c r="F141" s="107"/>
      <c r="G141" s="107"/>
      <c r="H141" s="107"/>
      <c r="I141" s="12"/>
      <c r="J141" s="137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</row>
    <row r="142" spans="1:24">
      <c r="A142" s="12"/>
      <c r="B142" s="64" t="s">
        <v>478</v>
      </c>
      <c r="E142" s="64"/>
      <c r="F142" s="64"/>
      <c r="G142" s="64"/>
      <c r="H142" s="64"/>
      <c r="I142" s="64"/>
      <c r="J142" s="118"/>
    </row>
    <row r="143" spans="1:24" ht="83.25" customHeight="1">
      <c r="B143" s="500" t="s">
        <v>23</v>
      </c>
      <c r="C143" s="920" t="s">
        <v>479</v>
      </c>
      <c r="D143" s="918"/>
      <c r="E143" s="918"/>
      <c r="F143" s="919"/>
      <c r="G143" s="494" t="s">
        <v>556</v>
      </c>
      <c r="H143" s="494" t="s">
        <v>557</v>
      </c>
      <c r="I143" s="494" t="s">
        <v>558</v>
      </c>
      <c r="J143" s="494" t="s">
        <v>257</v>
      </c>
      <c r="K143" s="107"/>
      <c r="L143" s="107"/>
      <c r="R143" s="5"/>
      <c r="S143" s="5"/>
      <c r="T143" s="5"/>
      <c r="U143" s="5"/>
      <c r="V143" s="5"/>
      <c r="W143" s="5"/>
      <c r="X143" s="5"/>
    </row>
    <row r="144" spans="1:24" ht="51" customHeight="1">
      <c r="B144" s="185">
        <v>1</v>
      </c>
      <c r="C144" s="1064"/>
      <c r="D144" s="1065"/>
      <c r="E144" s="1065"/>
      <c r="F144" s="1066"/>
      <c r="G144" s="303"/>
      <c r="H144" s="303"/>
      <c r="I144" s="547"/>
      <c r="J144" s="362">
        <f>IFERROR($G144*I144,0)</f>
        <v>0</v>
      </c>
      <c r="K144" s="107"/>
      <c r="L144" s="107"/>
      <c r="R144" s="5"/>
      <c r="S144" s="5"/>
      <c r="T144" s="5"/>
      <c r="U144" s="5"/>
      <c r="V144" s="5"/>
      <c r="W144" s="5"/>
      <c r="X144" s="5"/>
    </row>
    <row r="145" spans="2:24" ht="51" customHeight="1">
      <c r="B145" s="185">
        <v>2</v>
      </c>
      <c r="C145" s="1064"/>
      <c r="D145" s="1065"/>
      <c r="E145" s="1065"/>
      <c r="F145" s="1066"/>
      <c r="G145" s="303"/>
      <c r="H145" s="303"/>
      <c r="I145" s="547"/>
      <c r="J145" s="362">
        <f t="shared" ref="J145:J1143" si="11">IFERROR($G145*I145,0)</f>
        <v>0</v>
      </c>
      <c r="K145" s="107"/>
      <c r="L145" s="107"/>
      <c r="R145" s="5"/>
      <c r="S145" s="5"/>
      <c r="T145" s="5"/>
      <c r="U145" s="5"/>
      <c r="V145" s="5"/>
      <c r="W145" s="5"/>
      <c r="X145" s="5"/>
    </row>
    <row r="146" spans="2:24" ht="51" customHeight="1">
      <c r="B146" s="185">
        <v>3</v>
      </c>
      <c r="C146" s="1064"/>
      <c r="D146" s="1065"/>
      <c r="E146" s="1065"/>
      <c r="F146" s="1066"/>
      <c r="G146" s="303"/>
      <c r="H146" s="303"/>
      <c r="I146" s="547"/>
      <c r="J146" s="362">
        <f t="shared" si="11"/>
        <v>0</v>
      </c>
      <c r="K146" s="107"/>
      <c r="L146" s="107"/>
      <c r="R146" s="5"/>
      <c r="S146" s="5"/>
      <c r="T146" s="5"/>
      <c r="U146" s="5"/>
      <c r="V146" s="5"/>
      <c r="W146" s="5"/>
      <c r="X146" s="5"/>
    </row>
    <row r="147" spans="2:24" ht="51" customHeight="1">
      <c r="B147" s="185">
        <v>4</v>
      </c>
      <c r="C147" s="1064"/>
      <c r="D147" s="1065"/>
      <c r="E147" s="1065"/>
      <c r="F147" s="1066"/>
      <c r="G147" s="303"/>
      <c r="H147" s="303"/>
      <c r="I147" s="547"/>
      <c r="J147" s="362">
        <f t="shared" si="11"/>
        <v>0</v>
      </c>
      <c r="K147" s="107"/>
      <c r="L147" s="107"/>
      <c r="R147" s="5"/>
      <c r="S147" s="5"/>
      <c r="T147" s="5"/>
      <c r="U147" s="5"/>
      <c r="V147" s="5"/>
      <c r="W147" s="5"/>
      <c r="X147" s="5"/>
    </row>
    <row r="148" spans="2:24" ht="51" customHeight="1">
      <c r="B148" s="185">
        <v>5</v>
      </c>
      <c r="C148" s="1064"/>
      <c r="D148" s="1065"/>
      <c r="E148" s="1065"/>
      <c r="F148" s="1066"/>
      <c r="G148" s="303"/>
      <c r="H148" s="303"/>
      <c r="I148" s="547"/>
      <c r="J148" s="362">
        <f t="shared" si="11"/>
        <v>0</v>
      </c>
      <c r="K148" s="107"/>
      <c r="L148" s="107"/>
      <c r="R148" s="5"/>
      <c r="S148" s="5"/>
      <c r="T148" s="5"/>
      <c r="U148" s="5"/>
      <c r="V148" s="5"/>
      <c r="W148" s="5"/>
      <c r="X148" s="5"/>
    </row>
    <row r="149" spans="2:24" ht="51" hidden="1" customHeight="1">
      <c r="B149" s="185">
        <v>6</v>
      </c>
      <c r="C149" s="1064"/>
      <c r="D149" s="1065"/>
      <c r="E149" s="1065"/>
      <c r="F149" s="1066"/>
      <c r="G149" s="303"/>
      <c r="H149" s="303"/>
      <c r="I149" s="547"/>
      <c r="J149" s="362">
        <f t="shared" si="11"/>
        <v>0</v>
      </c>
      <c r="K149" s="107"/>
      <c r="L149" s="107"/>
      <c r="R149" s="5"/>
      <c r="S149" s="5"/>
      <c r="T149" s="5"/>
      <c r="U149" s="5"/>
      <c r="V149" s="5"/>
      <c r="W149" s="5"/>
      <c r="X149" s="5"/>
    </row>
    <row r="150" spans="2:24" ht="51" hidden="1" customHeight="1">
      <c r="B150" s="185">
        <v>7</v>
      </c>
      <c r="C150" s="1064"/>
      <c r="D150" s="1065"/>
      <c r="E150" s="1065"/>
      <c r="F150" s="1066"/>
      <c r="G150" s="303"/>
      <c r="H150" s="303"/>
      <c r="I150" s="547"/>
      <c r="J150" s="362">
        <f t="shared" si="11"/>
        <v>0</v>
      </c>
      <c r="K150" s="107"/>
      <c r="L150" s="107"/>
      <c r="R150" s="5"/>
      <c r="S150" s="5"/>
      <c r="T150" s="5"/>
      <c r="U150" s="5"/>
      <c r="V150" s="5"/>
      <c r="W150" s="5"/>
      <c r="X150" s="5"/>
    </row>
    <row r="151" spans="2:24" ht="51" hidden="1" customHeight="1">
      <c r="B151" s="185">
        <v>8</v>
      </c>
      <c r="C151" s="1064"/>
      <c r="D151" s="1065"/>
      <c r="E151" s="1065"/>
      <c r="F151" s="1066"/>
      <c r="G151" s="303"/>
      <c r="H151" s="303"/>
      <c r="I151" s="547"/>
      <c r="J151" s="362">
        <f t="shared" si="11"/>
        <v>0</v>
      </c>
      <c r="K151" s="107"/>
      <c r="L151" s="107"/>
      <c r="R151" s="5"/>
      <c r="S151" s="5"/>
      <c r="T151" s="5"/>
      <c r="U151" s="5"/>
      <c r="V151" s="5"/>
      <c r="W151" s="5"/>
      <c r="X151" s="5"/>
    </row>
    <row r="152" spans="2:24" ht="51" hidden="1" customHeight="1">
      <c r="B152" s="185">
        <v>9</v>
      </c>
      <c r="C152" s="1064"/>
      <c r="D152" s="1065"/>
      <c r="E152" s="1065"/>
      <c r="F152" s="1066"/>
      <c r="G152" s="303"/>
      <c r="H152" s="303"/>
      <c r="I152" s="547"/>
      <c r="J152" s="362">
        <f t="shared" si="11"/>
        <v>0</v>
      </c>
      <c r="K152" s="107"/>
      <c r="L152" s="107"/>
      <c r="R152" s="5"/>
      <c r="S152" s="5"/>
      <c r="T152" s="5"/>
      <c r="U152" s="5"/>
      <c r="V152" s="5"/>
      <c r="W152" s="5"/>
      <c r="X152" s="5"/>
    </row>
    <row r="153" spans="2:24" ht="51" hidden="1" customHeight="1">
      <c r="B153" s="185">
        <v>10</v>
      </c>
      <c r="C153" s="1064"/>
      <c r="D153" s="1065"/>
      <c r="E153" s="1065"/>
      <c r="F153" s="1066"/>
      <c r="G153" s="303"/>
      <c r="H153" s="303"/>
      <c r="I153" s="547"/>
      <c r="J153" s="362">
        <f t="shared" si="11"/>
        <v>0</v>
      </c>
      <c r="K153" s="107"/>
      <c r="L153" s="107"/>
      <c r="R153" s="5"/>
      <c r="S153" s="5"/>
      <c r="T153" s="5"/>
      <c r="U153" s="5"/>
      <c r="V153" s="5"/>
      <c r="W153" s="5"/>
      <c r="X153" s="5"/>
    </row>
    <row r="154" spans="2:24" ht="51" hidden="1" customHeight="1">
      <c r="B154" s="185">
        <v>11</v>
      </c>
      <c r="C154" s="1064"/>
      <c r="D154" s="1065"/>
      <c r="E154" s="1065"/>
      <c r="F154" s="1066"/>
      <c r="G154" s="303"/>
      <c r="H154" s="303"/>
      <c r="I154" s="547"/>
      <c r="J154" s="362">
        <f t="shared" si="11"/>
        <v>0</v>
      </c>
      <c r="K154" s="107"/>
      <c r="L154" s="107"/>
      <c r="R154" s="5"/>
      <c r="S154" s="5"/>
      <c r="T154" s="5"/>
      <c r="U154" s="5"/>
      <c r="V154" s="5"/>
      <c r="W154" s="5"/>
      <c r="X154" s="5"/>
    </row>
    <row r="155" spans="2:24" ht="51" hidden="1" customHeight="1">
      <c r="B155" s="185">
        <v>12</v>
      </c>
      <c r="C155" s="1064"/>
      <c r="D155" s="1065"/>
      <c r="E155" s="1065"/>
      <c r="F155" s="1066"/>
      <c r="G155" s="303"/>
      <c r="H155" s="303"/>
      <c r="I155" s="547"/>
      <c r="J155" s="362">
        <f t="shared" si="11"/>
        <v>0</v>
      </c>
      <c r="K155" s="107"/>
      <c r="L155" s="107"/>
      <c r="R155" s="5"/>
      <c r="S155" s="5"/>
      <c r="T155" s="5"/>
      <c r="U155" s="5"/>
      <c r="V155" s="5"/>
      <c r="W155" s="5"/>
      <c r="X155" s="5"/>
    </row>
    <row r="156" spans="2:24" ht="51" hidden="1" customHeight="1">
      <c r="B156" s="185">
        <v>13</v>
      </c>
      <c r="C156" s="1064"/>
      <c r="D156" s="1065"/>
      <c r="E156" s="1065"/>
      <c r="F156" s="1066"/>
      <c r="G156" s="303"/>
      <c r="H156" s="303"/>
      <c r="I156" s="547"/>
      <c r="J156" s="362">
        <f t="shared" si="11"/>
        <v>0</v>
      </c>
      <c r="K156" s="107"/>
      <c r="L156" s="107"/>
      <c r="R156" s="5"/>
      <c r="S156" s="5"/>
      <c r="T156" s="5"/>
      <c r="U156" s="5"/>
      <c r="V156" s="5"/>
      <c r="W156" s="5"/>
      <c r="X156" s="5"/>
    </row>
    <row r="157" spans="2:24" ht="51" hidden="1" customHeight="1">
      <c r="B157" s="185">
        <v>14</v>
      </c>
      <c r="C157" s="1064"/>
      <c r="D157" s="1065"/>
      <c r="E157" s="1065"/>
      <c r="F157" s="1066"/>
      <c r="G157" s="303"/>
      <c r="H157" s="303"/>
      <c r="I157" s="547"/>
      <c r="J157" s="362">
        <f t="shared" si="11"/>
        <v>0</v>
      </c>
      <c r="K157" s="107"/>
      <c r="L157" s="107"/>
      <c r="R157" s="5"/>
      <c r="S157" s="5"/>
      <c r="T157" s="5"/>
      <c r="U157" s="5"/>
      <c r="V157" s="5"/>
      <c r="W157" s="5"/>
      <c r="X157" s="5"/>
    </row>
    <row r="158" spans="2:24" ht="51" hidden="1" customHeight="1">
      <c r="B158" s="185">
        <v>15</v>
      </c>
      <c r="C158" s="1064"/>
      <c r="D158" s="1065"/>
      <c r="E158" s="1065"/>
      <c r="F158" s="1066"/>
      <c r="G158" s="303"/>
      <c r="H158" s="303"/>
      <c r="I158" s="547"/>
      <c r="J158" s="362">
        <f t="shared" si="11"/>
        <v>0</v>
      </c>
      <c r="K158" s="107"/>
      <c r="L158" s="107"/>
      <c r="R158" s="5"/>
      <c r="S158" s="5"/>
      <c r="T158" s="5"/>
      <c r="U158" s="5"/>
      <c r="V158" s="5"/>
      <c r="W158" s="5"/>
      <c r="X158" s="5"/>
    </row>
    <row r="159" spans="2:24" ht="51" hidden="1" customHeight="1">
      <c r="B159" s="185">
        <v>16</v>
      </c>
      <c r="C159" s="1064"/>
      <c r="D159" s="1065"/>
      <c r="E159" s="1065"/>
      <c r="F159" s="1066"/>
      <c r="G159" s="303"/>
      <c r="H159" s="303"/>
      <c r="I159" s="547"/>
      <c r="J159" s="362">
        <f t="shared" si="11"/>
        <v>0</v>
      </c>
      <c r="K159" s="107"/>
      <c r="L159" s="107"/>
      <c r="R159" s="5"/>
      <c r="S159" s="5"/>
      <c r="T159" s="5"/>
      <c r="U159" s="5"/>
      <c r="V159" s="5"/>
      <c r="W159" s="5"/>
      <c r="X159" s="5"/>
    </row>
    <row r="160" spans="2:24" ht="51" hidden="1" customHeight="1">
      <c r="B160" s="185">
        <v>17</v>
      </c>
      <c r="C160" s="1064"/>
      <c r="D160" s="1065"/>
      <c r="E160" s="1065"/>
      <c r="F160" s="1066"/>
      <c r="G160" s="303"/>
      <c r="H160" s="303"/>
      <c r="I160" s="547"/>
      <c r="J160" s="362">
        <f t="shared" si="11"/>
        <v>0</v>
      </c>
      <c r="K160" s="107"/>
      <c r="L160" s="107"/>
      <c r="R160" s="5"/>
      <c r="S160" s="5"/>
      <c r="T160" s="5"/>
      <c r="U160" s="5"/>
      <c r="V160" s="5"/>
      <c r="W160" s="5"/>
      <c r="X160" s="5"/>
    </row>
    <row r="161" spans="2:24" ht="51" hidden="1" customHeight="1">
      <c r="B161" s="185">
        <v>18</v>
      </c>
      <c r="C161" s="1064"/>
      <c r="D161" s="1065"/>
      <c r="E161" s="1065"/>
      <c r="F161" s="1066"/>
      <c r="G161" s="303"/>
      <c r="H161" s="303"/>
      <c r="I161" s="547"/>
      <c r="J161" s="362">
        <f t="shared" si="11"/>
        <v>0</v>
      </c>
      <c r="K161" s="107"/>
      <c r="L161" s="107"/>
      <c r="R161" s="5"/>
      <c r="S161" s="5"/>
      <c r="T161" s="5"/>
      <c r="U161" s="5"/>
      <c r="V161" s="5"/>
      <c r="W161" s="5"/>
      <c r="X161" s="5"/>
    </row>
    <row r="162" spans="2:24" ht="51" hidden="1" customHeight="1">
      <c r="B162" s="185">
        <v>19</v>
      </c>
      <c r="C162" s="1064"/>
      <c r="D162" s="1065"/>
      <c r="E162" s="1065"/>
      <c r="F162" s="1066"/>
      <c r="G162" s="303"/>
      <c r="H162" s="303"/>
      <c r="I162" s="547"/>
      <c r="J162" s="362">
        <f t="shared" si="11"/>
        <v>0</v>
      </c>
      <c r="K162" s="107"/>
      <c r="L162" s="107"/>
      <c r="R162" s="5"/>
      <c r="S162" s="5"/>
      <c r="T162" s="5"/>
      <c r="U162" s="5"/>
      <c r="V162" s="5"/>
      <c r="W162" s="5"/>
      <c r="X162" s="5"/>
    </row>
    <row r="163" spans="2:24" ht="51" hidden="1" customHeight="1">
      <c r="B163" s="185">
        <v>20</v>
      </c>
      <c r="C163" s="1064"/>
      <c r="D163" s="1065"/>
      <c r="E163" s="1065"/>
      <c r="F163" s="1066"/>
      <c r="G163" s="303"/>
      <c r="H163" s="303"/>
      <c r="I163" s="547"/>
      <c r="J163" s="362">
        <f t="shared" si="11"/>
        <v>0</v>
      </c>
      <c r="K163" s="107"/>
      <c r="L163" s="107"/>
      <c r="R163" s="5"/>
      <c r="S163" s="5"/>
      <c r="T163" s="5"/>
      <c r="U163" s="5"/>
      <c r="V163" s="5"/>
      <c r="W163" s="5"/>
      <c r="X163" s="5"/>
    </row>
    <row r="164" spans="2:24" ht="51" hidden="1" customHeight="1">
      <c r="B164" s="185">
        <v>21</v>
      </c>
      <c r="C164" s="1064"/>
      <c r="D164" s="1065"/>
      <c r="E164" s="1065"/>
      <c r="F164" s="1066"/>
      <c r="G164" s="303"/>
      <c r="H164" s="303"/>
      <c r="I164" s="547"/>
      <c r="J164" s="362">
        <f t="shared" si="11"/>
        <v>0</v>
      </c>
      <c r="K164" s="107"/>
      <c r="L164" s="107"/>
      <c r="R164" s="5"/>
      <c r="S164" s="5"/>
      <c r="T164" s="5"/>
      <c r="U164" s="5"/>
      <c r="V164" s="5"/>
      <c r="W164" s="5"/>
      <c r="X164" s="5"/>
    </row>
    <row r="165" spans="2:24" ht="51" hidden="1" customHeight="1">
      <c r="B165" s="185">
        <v>22</v>
      </c>
      <c r="C165" s="1064"/>
      <c r="D165" s="1065"/>
      <c r="E165" s="1065"/>
      <c r="F165" s="1066"/>
      <c r="G165" s="303"/>
      <c r="H165" s="303"/>
      <c r="I165" s="547"/>
      <c r="J165" s="362">
        <f t="shared" si="11"/>
        <v>0</v>
      </c>
      <c r="K165" s="107"/>
      <c r="L165" s="107"/>
      <c r="R165" s="5"/>
      <c r="S165" s="5"/>
      <c r="T165" s="5"/>
      <c r="U165" s="5"/>
      <c r="V165" s="5"/>
      <c r="W165" s="5"/>
      <c r="X165" s="5"/>
    </row>
    <row r="166" spans="2:24" ht="51" hidden="1" customHeight="1">
      <c r="B166" s="185">
        <v>23</v>
      </c>
      <c r="C166" s="1064"/>
      <c r="D166" s="1065"/>
      <c r="E166" s="1065"/>
      <c r="F166" s="1066"/>
      <c r="G166" s="303"/>
      <c r="H166" s="303"/>
      <c r="I166" s="547"/>
      <c r="J166" s="362">
        <f t="shared" si="11"/>
        <v>0</v>
      </c>
      <c r="K166" s="107"/>
      <c r="L166" s="107"/>
      <c r="R166" s="5"/>
      <c r="S166" s="5"/>
      <c r="T166" s="5"/>
      <c r="U166" s="5"/>
      <c r="V166" s="5"/>
      <c r="W166" s="5"/>
      <c r="X166" s="5"/>
    </row>
    <row r="167" spans="2:24" ht="51" hidden="1" customHeight="1">
      <c r="B167" s="185">
        <v>24</v>
      </c>
      <c r="C167" s="1064"/>
      <c r="D167" s="1065"/>
      <c r="E167" s="1065"/>
      <c r="F167" s="1066"/>
      <c r="G167" s="303"/>
      <c r="H167" s="303"/>
      <c r="I167" s="547"/>
      <c r="J167" s="362">
        <f t="shared" si="11"/>
        <v>0</v>
      </c>
      <c r="K167" s="107"/>
      <c r="L167" s="107"/>
      <c r="R167" s="5"/>
      <c r="S167" s="5"/>
      <c r="T167" s="5"/>
      <c r="U167" s="5"/>
      <c r="V167" s="5"/>
      <c r="W167" s="5"/>
      <c r="X167" s="5"/>
    </row>
    <row r="168" spans="2:24" ht="51" hidden="1" customHeight="1">
      <c r="B168" s="185">
        <v>25</v>
      </c>
      <c r="C168" s="1064"/>
      <c r="D168" s="1065"/>
      <c r="E168" s="1065"/>
      <c r="F168" s="1066"/>
      <c r="G168" s="303"/>
      <c r="H168" s="303"/>
      <c r="I168" s="547"/>
      <c r="J168" s="362">
        <f t="shared" si="11"/>
        <v>0</v>
      </c>
      <c r="K168" s="107"/>
      <c r="L168" s="107"/>
      <c r="R168" s="5"/>
      <c r="S168" s="5"/>
      <c r="T168" s="5"/>
      <c r="U168" s="5"/>
      <c r="V168" s="5"/>
      <c r="W168" s="5"/>
      <c r="X168" s="5"/>
    </row>
    <row r="169" spans="2:24" ht="51" hidden="1" customHeight="1">
      <c r="B169" s="185">
        <v>26</v>
      </c>
      <c r="C169" s="1064"/>
      <c r="D169" s="1065"/>
      <c r="E169" s="1065"/>
      <c r="F169" s="1066"/>
      <c r="G169" s="303"/>
      <c r="H169" s="303"/>
      <c r="I169" s="547"/>
      <c r="J169" s="362">
        <f t="shared" si="11"/>
        <v>0</v>
      </c>
      <c r="K169" s="107"/>
      <c r="L169" s="107"/>
      <c r="R169" s="5"/>
      <c r="S169" s="5"/>
      <c r="T169" s="5"/>
      <c r="U169" s="5"/>
      <c r="V169" s="5"/>
      <c r="W169" s="5"/>
      <c r="X169" s="5"/>
    </row>
    <row r="170" spans="2:24" ht="51" hidden="1" customHeight="1">
      <c r="B170" s="185">
        <v>27</v>
      </c>
      <c r="C170" s="1064"/>
      <c r="D170" s="1065"/>
      <c r="E170" s="1065"/>
      <c r="F170" s="1066"/>
      <c r="G170" s="303"/>
      <c r="H170" s="303"/>
      <c r="I170" s="547"/>
      <c r="J170" s="362">
        <f t="shared" si="11"/>
        <v>0</v>
      </c>
      <c r="K170" s="107"/>
      <c r="L170" s="107"/>
      <c r="R170" s="5"/>
      <c r="S170" s="5"/>
      <c r="T170" s="5"/>
      <c r="U170" s="5"/>
      <c r="V170" s="5"/>
      <c r="W170" s="5"/>
      <c r="X170" s="5"/>
    </row>
    <row r="171" spans="2:24" ht="51" hidden="1" customHeight="1">
      <c r="B171" s="185">
        <v>28</v>
      </c>
      <c r="C171" s="1064"/>
      <c r="D171" s="1065"/>
      <c r="E171" s="1065"/>
      <c r="F171" s="1066"/>
      <c r="G171" s="303"/>
      <c r="H171" s="303"/>
      <c r="I171" s="547"/>
      <c r="J171" s="362">
        <f t="shared" si="11"/>
        <v>0</v>
      </c>
      <c r="K171" s="107"/>
      <c r="L171" s="107"/>
      <c r="R171" s="5"/>
      <c r="S171" s="5"/>
      <c r="T171" s="5"/>
      <c r="U171" s="5"/>
      <c r="V171" s="5"/>
      <c r="W171" s="5"/>
      <c r="X171" s="5"/>
    </row>
    <row r="172" spans="2:24" ht="51" hidden="1" customHeight="1">
      <c r="B172" s="185">
        <v>29</v>
      </c>
      <c r="C172" s="1064"/>
      <c r="D172" s="1065"/>
      <c r="E172" s="1065"/>
      <c r="F172" s="1066"/>
      <c r="G172" s="303"/>
      <c r="H172" s="303"/>
      <c r="I172" s="547"/>
      <c r="J172" s="362">
        <f t="shared" si="11"/>
        <v>0</v>
      </c>
      <c r="K172" s="107"/>
      <c r="L172" s="107"/>
      <c r="R172" s="5"/>
      <c r="S172" s="5"/>
      <c r="T172" s="5"/>
      <c r="U172" s="5"/>
      <c r="V172" s="5"/>
      <c r="W172" s="5"/>
      <c r="X172" s="5"/>
    </row>
    <row r="173" spans="2:24" ht="51" hidden="1" customHeight="1">
      <c r="B173" s="185">
        <v>30</v>
      </c>
      <c r="C173" s="1064"/>
      <c r="D173" s="1065"/>
      <c r="E173" s="1065"/>
      <c r="F173" s="1066"/>
      <c r="G173" s="303"/>
      <c r="H173" s="303"/>
      <c r="I173" s="547"/>
      <c r="J173" s="362">
        <f t="shared" si="11"/>
        <v>0</v>
      </c>
      <c r="K173" s="107"/>
      <c r="L173" s="107"/>
      <c r="R173" s="5"/>
      <c r="S173" s="5"/>
      <c r="T173" s="5"/>
      <c r="U173" s="5"/>
      <c r="V173" s="5"/>
      <c r="W173" s="5"/>
      <c r="X173" s="5"/>
    </row>
    <row r="174" spans="2:24" ht="51" hidden="1" customHeight="1">
      <c r="B174" s="185">
        <v>31</v>
      </c>
      <c r="C174" s="1064"/>
      <c r="D174" s="1065"/>
      <c r="E174" s="1065"/>
      <c r="F174" s="1066"/>
      <c r="G174" s="303"/>
      <c r="H174" s="303"/>
      <c r="I174" s="547"/>
      <c r="J174" s="362">
        <f t="shared" si="11"/>
        <v>0</v>
      </c>
      <c r="K174" s="107"/>
      <c r="L174" s="107"/>
      <c r="R174" s="5"/>
      <c r="S174" s="5"/>
      <c r="T174" s="5"/>
      <c r="U174" s="5"/>
      <c r="V174" s="5"/>
      <c r="W174" s="5"/>
      <c r="X174" s="5"/>
    </row>
    <row r="175" spans="2:24" ht="51" hidden="1" customHeight="1">
      <c r="B175" s="185">
        <v>32</v>
      </c>
      <c r="C175" s="1064"/>
      <c r="D175" s="1065"/>
      <c r="E175" s="1065"/>
      <c r="F175" s="1066"/>
      <c r="G175" s="303"/>
      <c r="H175" s="303"/>
      <c r="I175" s="547"/>
      <c r="J175" s="362">
        <f t="shared" si="11"/>
        <v>0</v>
      </c>
      <c r="K175" s="107"/>
      <c r="L175" s="107"/>
      <c r="R175" s="5"/>
      <c r="S175" s="5"/>
      <c r="T175" s="5"/>
      <c r="U175" s="5"/>
      <c r="V175" s="5"/>
      <c r="W175" s="5"/>
      <c r="X175" s="5"/>
    </row>
    <row r="176" spans="2:24" ht="51" hidden="1" customHeight="1">
      <c r="B176" s="185">
        <v>33</v>
      </c>
      <c r="C176" s="1064"/>
      <c r="D176" s="1065"/>
      <c r="E176" s="1065"/>
      <c r="F176" s="1066"/>
      <c r="G176" s="303"/>
      <c r="H176" s="303"/>
      <c r="I176" s="547"/>
      <c r="J176" s="362">
        <f t="shared" si="11"/>
        <v>0</v>
      </c>
      <c r="K176" s="107"/>
      <c r="L176" s="107"/>
      <c r="R176" s="5"/>
      <c r="S176" s="5"/>
      <c r="T176" s="5"/>
      <c r="U176" s="5"/>
      <c r="V176" s="5"/>
      <c r="W176" s="5"/>
      <c r="X176" s="5"/>
    </row>
    <row r="177" spans="2:24" ht="51" hidden="1" customHeight="1">
      <c r="B177" s="185">
        <v>34</v>
      </c>
      <c r="C177" s="1064"/>
      <c r="D177" s="1065"/>
      <c r="E177" s="1065"/>
      <c r="F177" s="1066"/>
      <c r="G177" s="303"/>
      <c r="H177" s="303"/>
      <c r="I177" s="547"/>
      <c r="J177" s="362">
        <f t="shared" si="11"/>
        <v>0</v>
      </c>
      <c r="K177" s="107"/>
      <c r="L177" s="107"/>
      <c r="R177" s="5"/>
      <c r="S177" s="5"/>
      <c r="T177" s="5"/>
      <c r="U177" s="5"/>
      <c r="V177" s="5"/>
      <c r="W177" s="5"/>
      <c r="X177" s="5"/>
    </row>
    <row r="178" spans="2:24" ht="51" hidden="1" customHeight="1">
      <c r="B178" s="185">
        <v>35</v>
      </c>
      <c r="C178" s="1064"/>
      <c r="D178" s="1065"/>
      <c r="E178" s="1065"/>
      <c r="F178" s="1066"/>
      <c r="G178" s="303"/>
      <c r="H178" s="303"/>
      <c r="I178" s="547"/>
      <c r="J178" s="362">
        <f t="shared" si="11"/>
        <v>0</v>
      </c>
      <c r="K178" s="107"/>
      <c r="L178" s="107"/>
      <c r="R178" s="5"/>
      <c r="S178" s="5"/>
      <c r="T178" s="5"/>
      <c r="U178" s="5"/>
      <c r="V178" s="5"/>
      <c r="W178" s="5"/>
      <c r="X178" s="5"/>
    </row>
    <row r="179" spans="2:24" ht="51" hidden="1" customHeight="1">
      <c r="B179" s="185">
        <v>36</v>
      </c>
      <c r="C179" s="1064"/>
      <c r="D179" s="1065"/>
      <c r="E179" s="1065"/>
      <c r="F179" s="1066"/>
      <c r="G179" s="303"/>
      <c r="H179" s="303"/>
      <c r="I179" s="547"/>
      <c r="J179" s="362">
        <f t="shared" si="11"/>
        <v>0</v>
      </c>
      <c r="K179" s="107"/>
      <c r="L179" s="107"/>
      <c r="R179" s="5"/>
      <c r="S179" s="5"/>
      <c r="T179" s="5"/>
      <c r="U179" s="5"/>
      <c r="V179" s="5"/>
      <c r="W179" s="5"/>
      <c r="X179" s="5"/>
    </row>
    <row r="180" spans="2:24" ht="51" hidden="1" customHeight="1">
      <c r="B180" s="185">
        <v>37</v>
      </c>
      <c r="C180" s="1064"/>
      <c r="D180" s="1065"/>
      <c r="E180" s="1065"/>
      <c r="F180" s="1066"/>
      <c r="G180" s="303"/>
      <c r="H180" s="303"/>
      <c r="I180" s="547"/>
      <c r="J180" s="362">
        <f t="shared" si="11"/>
        <v>0</v>
      </c>
      <c r="K180" s="107"/>
      <c r="L180" s="107"/>
      <c r="R180" s="5"/>
      <c r="S180" s="5"/>
      <c r="T180" s="5"/>
      <c r="U180" s="5"/>
      <c r="V180" s="5"/>
      <c r="W180" s="5"/>
      <c r="X180" s="5"/>
    </row>
    <row r="181" spans="2:24" ht="51" hidden="1" customHeight="1">
      <c r="B181" s="185">
        <v>38</v>
      </c>
      <c r="C181" s="1064"/>
      <c r="D181" s="1065"/>
      <c r="E181" s="1065"/>
      <c r="F181" s="1066"/>
      <c r="G181" s="303"/>
      <c r="H181" s="303"/>
      <c r="I181" s="547"/>
      <c r="J181" s="362">
        <f t="shared" si="11"/>
        <v>0</v>
      </c>
      <c r="K181" s="107"/>
      <c r="L181" s="107"/>
      <c r="R181" s="5"/>
      <c r="S181" s="5"/>
      <c r="T181" s="5"/>
      <c r="U181" s="5"/>
      <c r="V181" s="5"/>
      <c r="W181" s="5"/>
      <c r="X181" s="5"/>
    </row>
    <row r="182" spans="2:24" ht="51" hidden="1" customHeight="1">
      <c r="B182" s="185">
        <v>39</v>
      </c>
      <c r="C182" s="1064"/>
      <c r="D182" s="1065"/>
      <c r="E182" s="1065"/>
      <c r="F182" s="1066"/>
      <c r="G182" s="303"/>
      <c r="H182" s="303"/>
      <c r="I182" s="547"/>
      <c r="J182" s="362">
        <f t="shared" si="11"/>
        <v>0</v>
      </c>
      <c r="K182" s="107"/>
      <c r="L182" s="107"/>
      <c r="R182" s="5"/>
      <c r="S182" s="5"/>
      <c r="T182" s="5"/>
      <c r="U182" s="5"/>
      <c r="V182" s="5"/>
      <c r="W182" s="5"/>
      <c r="X182" s="5"/>
    </row>
    <row r="183" spans="2:24" ht="51" hidden="1" customHeight="1">
      <c r="B183" s="185">
        <v>40</v>
      </c>
      <c r="C183" s="1064"/>
      <c r="D183" s="1065"/>
      <c r="E183" s="1065"/>
      <c r="F183" s="1066"/>
      <c r="G183" s="303"/>
      <c r="H183" s="303"/>
      <c r="I183" s="547"/>
      <c r="J183" s="362">
        <f t="shared" si="11"/>
        <v>0</v>
      </c>
      <c r="K183" s="107"/>
      <c r="L183" s="107"/>
      <c r="R183" s="5"/>
      <c r="S183" s="5"/>
      <c r="T183" s="5"/>
      <c r="U183" s="5"/>
      <c r="V183" s="5"/>
      <c r="W183" s="5"/>
      <c r="X183" s="5"/>
    </row>
    <row r="184" spans="2:24" ht="51" hidden="1" customHeight="1">
      <c r="B184" s="185">
        <v>41</v>
      </c>
      <c r="C184" s="1064"/>
      <c r="D184" s="1065"/>
      <c r="E184" s="1065"/>
      <c r="F184" s="1066"/>
      <c r="G184" s="303"/>
      <c r="H184" s="303"/>
      <c r="I184" s="547"/>
      <c r="J184" s="362">
        <f t="shared" si="11"/>
        <v>0</v>
      </c>
      <c r="K184" s="107"/>
      <c r="L184" s="107"/>
      <c r="R184" s="5"/>
      <c r="S184" s="5"/>
      <c r="T184" s="5"/>
      <c r="U184" s="5"/>
      <c r="V184" s="5"/>
      <c r="W184" s="5"/>
      <c r="X184" s="5"/>
    </row>
    <row r="185" spans="2:24" ht="51" hidden="1" customHeight="1">
      <c r="B185" s="185">
        <v>42</v>
      </c>
      <c r="C185" s="1064"/>
      <c r="D185" s="1065"/>
      <c r="E185" s="1065"/>
      <c r="F185" s="1066"/>
      <c r="G185" s="303"/>
      <c r="H185" s="303"/>
      <c r="I185" s="547"/>
      <c r="J185" s="362">
        <f t="shared" si="11"/>
        <v>0</v>
      </c>
      <c r="K185" s="107"/>
      <c r="L185" s="107"/>
      <c r="R185" s="5"/>
      <c r="S185" s="5"/>
      <c r="T185" s="5"/>
      <c r="U185" s="5"/>
      <c r="V185" s="5"/>
      <c r="W185" s="5"/>
      <c r="X185" s="5"/>
    </row>
    <row r="186" spans="2:24" ht="51" hidden="1" customHeight="1">
      <c r="B186" s="185">
        <v>43</v>
      </c>
      <c r="C186" s="1064"/>
      <c r="D186" s="1065"/>
      <c r="E186" s="1065"/>
      <c r="F186" s="1066"/>
      <c r="G186" s="303"/>
      <c r="H186" s="303"/>
      <c r="I186" s="547"/>
      <c r="J186" s="362">
        <f t="shared" si="11"/>
        <v>0</v>
      </c>
      <c r="K186" s="107"/>
      <c r="L186" s="107"/>
      <c r="R186" s="5"/>
      <c r="S186" s="5"/>
      <c r="T186" s="5"/>
      <c r="U186" s="5"/>
      <c r="V186" s="5"/>
      <c r="W186" s="5"/>
      <c r="X186" s="5"/>
    </row>
    <row r="187" spans="2:24" ht="51" hidden="1" customHeight="1">
      <c r="B187" s="185">
        <v>44</v>
      </c>
      <c r="C187" s="1064"/>
      <c r="D187" s="1065"/>
      <c r="E187" s="1065"/>
      <c r="F187" s="1066"/>
      <c r="G187" s="303"/>
      <c r="H187" s="303"/>
      <c r="I187" s="547"/>
      <c r="J187" s="362">
        <f t="shared" si="11"/>
        <v>0</v>
      </c>
      <c r="K187" s="107"/>
      <c r="L187" s="107"/>
      <c r="R187" s="5"/>
      <c r="S187" s="5"/>
      <c r="T187" s="5"/>
      <c r="U187" s="5"/>
      <c r="V187" s="5"/>
      <c r="W187" s="5"/>
      <c r="X187" s="5"/>
    </row>
    <row r="188" spans="2:24" ht="51" hidden="1" customHeight="1">
      <c r="B188" s="185">
        <v>45</v>
      </c>
      <c r="C188" s="1064"/>
      <c r="D188" s="1065"/>
      <c r="E188" s="1065"/>
      <c r="F188" s="1066"/>
      <c r="G188" s="303"/>
      <c r="H188" s="303"/>
      <c r="I188" s="547"/>
      <c r="J188" s="362">
        <f t="shared" si="11"/>
        <v>0</v>
      </c>
      <c r="K188" s="107"/>
      <c r="L188" s="107"/>
      <c r="R188" s="5"/>
      <c r="S188" s="5"/>
      <c r="T188" s="5"/>
      <c r="U188" s="5"/>
      <c r="V188" s="5"/>
      <c r="W188" s="5"/>
      <c r="X188" s="5"/>
    </row>
    <row r="189" spans="2:24" ht="51" hidden="1" customHeight="1">
      <c r="B189" s="185">
        <v>46</v>
      </c>
      <c r="C189" s="1064"/>
      <c r="D189" s="1065"/>
      <c r="E189" s="1065"/>
      <c r="F189" s="1066"/>
      <c r="G189" s="303"/>
      <c r="H189" s="303"/>
      <c r="I189" s="547"/>
      <c r="J189" s="362">
        <f t="shared" si="11"/>
        <v>0</v>
      </c>
      <c r="K189" s="107"/>
      <c r="L189" s="107"/>
      <c r="R189" s="5"/>
      <c r="S189" s="5"/>
      <c r="T189" s="5"/>
      <c r="U189" s="5"/>
      <c r="V189" s="5"/>
      <c r="W189" s="5"/>
      <c r="X189" s="5"/>
    </row>
    <row r="190" spans="2:24" ht="51" hidden="1" customHeight="1">
      <c r="B190" s="185">
        <v>47</v>
      </c>
      <c r="C190" s="1064"/>
      <c r="D190" s="1065"/>
      <c r="E190" s="1065"/>
      <c r="F190" s="1066"/>
      <c r="G190" s="303"/>
      <c r="H190" s="303"/>
      <c r="I190" s="547"/>
      <c r="J190" s="362">
        <f t="shared" si="11"/>
        <v>0</v>
      </c>
      <c r="K190" s="107"/>
      <c r="L190" s="107"/>
      <c r="R190" s="5"/>
      <c r="S190" s="5"/>
      <c r="T190" s="5"/>
      <c r="U190" s="5"/>
      <c r="V190" s="5"/>
      <c r="W190" s="5"/>
      <c r="X190" s="5"/>
    </row>
    <row r="191" spans="2:24" ht="51" hidden="1" customHeight="1">
      <c r="B191" s="185">
        <v>48</v>
      </c>
      <c r="C191" s="1064"/>
      <c r="D191" s="1065"/>
      <c r="E191" s="1065"/>
      <c r="F191" s="1066"/>
      <c r="G191" s="303"/>
      <c r="H191" s="303"/>
      <c r="I191" s="547"/>
      <c r="J191" s="362">
        <f t="shared" si="11"/>
        <v>0</v>
      </c>
      <c r="K191" s="107"/>
      <c r="L191" s="107"/>
      <c r="R191" s="5"/>
      <c r="S191" s="5"/>
      <c r="T191" s="5"/>
      <c r="U191" s="5"/>
      <c r="V191" s="5"/>
      <c r="W191" s="5"/>
      <c r="X191" s="5"/>
    </row>
    <row r="192" spans="2:24" ht="51" hidden="1" customHeight="1">
      <c r="B192" s="185">
        <v>49</v>
      </c>
      <c r="C192" s="1064"/>
      <c r="D192" s="1065"/>
      <c r="E192" s="1065"/>
      <c r="F192" s="1066"/>
      <c r="G192" s="303"/>
      <c r="H192" s="303"/>
      <c r="I192" s="547"/>
      <c r="J192" s="362">
        <f t="shared" si="11"/>
        <v>0</v>
      </c>
      <c r="K192" s="107"/>
      <c r="L192" s="107"/>
      <c r="R192" s="5"/>
      <c r="S192" s="5"/>
      <c r="T192" s="5"/>
      <c r="U192" s="5"/>
      <c r="V192" s="5"/>
      <c r="W192" s="5"/>
      <c r="X192" s="5"/>
    </row>
    <row r="193" spans="2:24" ht="51" hidden="1" customHeight="1">
      <c r="B193" s="185">
        <v>50</v>
      </c>
      <c r="C193" s="1064"/>
      <c r="D193" s="1065"/>
      <c r="E193" s="1065"/>
      <c r="F193" s="1066"/>
      <c r="G193" s="303"/>
      <c r="H193" s="303"/>
      <c r="I193" s="547"/>
      <c r="J193" s="362">
        <f>IFERROR($G193*I193,0)</f>
        <v>0</v>
      </c>
      <c r="K193" s="107"/>
      <c r="L193" s="107"/>
      <c r="R193" s="5"/>
      <c r="S193" s="5"/>
      <c r="T193" s="5"/>
      <c r="U193" s="5"/>
      <c r="V193" s="5"/>
      <c r="W193" s="5"/>
      <c r="X193" s="5"/>
    </row>
    <row r="194" spans="2:24" ht="51" hidden="1" customHeight="1">
      <c r="B194" s="185">
        <v>51</v>
      </c>
      <c r="C194" s="1064"/>
      <c r="D194" s="1065"/>
      <c r="E194" s="1065"/>
      <c r="F194" s="1066"/>
      <c r="G194" s="303"/>
      <c r="H194" s="303"/>
      <c r="I194" s="547"/>
      <c r="J194" s="362">
        <f t="shared" ref="J194:J241" si="12">IFERROR($G194*I194,0)</f>
        <v>0</v>
      </c>
      <c r="K194" s="107"/>
      <c r="L194" s="107"/>
      <c r="R194" s="5"/>
      <c r="S194" s="5"/>
      <c r="T194" s="5"/>
      <c r="U194" s="5"/>
      <c r="V194" s="5"/>
      <c r="W194" s="5"/>
      <c r="X194" s="5"/>
    </row>
    <row r="195" spans="2:24" ht="51" hidden="1" customHeight="1">
      <c r="B195" s="185">
        <v>52</v>
      </c>
      <c r="C195" s="1064"/>
      <c r="D195" s="1065"/>
      <c r="E195" s="1065"/>
      <c r="F195" s="1066"/>
      <c r="G195" s="303"/>
      <c r="H195" s="303"/>
      <c r="I195" s="547"/>
      <c r="J195" s="362">
        <f t="shared" si="12"/>
        <v>0</v>
      </c>
      <c r="K195" s="107"/>
      <c r="L195" s="107"/>
      <c r="R195" s="5"/>
      <c r="S195" s="5"/>
      <c r="T195" s="5"/>
      <c r="U195" s="5"/>
      <c r="V195" s="5"/>
      <c r="W195" s="5"/>
      <c r="X195" s="5"/>
    </row>
    <row r="196" spans="2:24" ht="51" hidden="1" customHeight="1">
      <c r="B196" s="185">
        <v>53</v>
      </c>
      <c r="C196" s="1064"/>
      <c r="D196" s="1065"/>
      <c r="E196" s="1065"/>
      <c r="F196" s="1066"/>
      <c r="G196" s="303"/>
      <c r="H196" s="303"/>
      <c r="I196" s="547"/>
      <c r="J196" s="362">
        <f t="shared" si="12"/>
        <v>0</v>
      </c>
      <c r="K196" s="107"/>
      <c r="L196" s="107"/>
      <c r="R196" s="5"/>
      <c r="S196" s="5"/>
      <c r="T196" s="5"/>
      <c r="U196" s="5"/>
      <c r="V196" s="5"/>
      <c r="W196" s="5"/>
      <c r="X196" s="5"/>
    </row>
    <row r="197" spans="2:24" ht="51" hidden="1" customHeight="1">
      <c r="B197" s="185">
        <v>54</v>
      </c>
      <c r="C197" s="1064"/>
      <c r="D197" s="1065"/>
      <c r="E197" s="1065"/>
      <c r="F197" s="1066"/>
      <c r="G197" s="303"/>
      <c r="H197" s="303"/>
      <c r="I197" s="547"/>
      <c r="J197" s="362">
        <f t="shared" si="12"/>
        <v>0</v>
      </c>
      <c r="K197" s="107"/>
      <c r="L197" s="107"/>
      <c r="R197" s="5"/>
      <c r="S197" s="5"/>
      <c r="T197" s="5"/>
      <c r="U197" s="5"/>
      <c r="V197" s="5"/>
      <c r="W197" s="5"/>
      <c r="X197" s="5"/>
    </row>
    <row r="198" spans="2:24" ht="51" hidden="1" customHeight="1">
      <c r="B198" s="185">
        <v>55</v>
      </c>
      <c r="C198" s="1064"/>
      <c r="D198" s="1065"/>
      <c r="E198" s="1065"/>
      <c r="F198" s="1066"/>
      <c r="G198" s="303"/>
      <c r="H198" s="303"/>
      <c r="I198" s="547"/>
      <c r="J198" s="362">
        <f t="shared" si="12"/>
        <v>0</v>
      </c>
      <c r="K198" s="107"/>
      <c r="L198" s="107"/>
      <c r="R198" s="5"/>
      <c r="S198" s="5"/>
      <c r="T198" s="5"/>
      <c r="U198" s="5"/>
      <c r="V198" s="5"/>
      <c r="W198" s="5"/>
      <c r="X198" s="5"/>
    </row>
    <row r="199" spans="2:24" ht="51" hidden="1" customHeight="1">
      <c r="B199" s="185">
        <v>56</v>
      </c>
      <c r="C199" s="1064"/>
      <c r="D199" s="1065"/>
      <c r="E199" s="1065"/>
      <c r="F199" s="1066"/>
      <c r="G199" s="303"/>
      <c r="H199" s="303"/>
      <c r="I199" s="547"/>
      <c r="J199" s="362">
        <f t="shared" si="12"/>
        <v>0</v>
      </c>
      <c r="K199" s="107"/>
      <c r="L199" s="107"/>
      <c r="R199" s="5"/>
      <c r="S199" s="5"/>
      <c r="T199" s="5"/>
      <c r="U199" s="5"/>
      <c r="V199" s="5"/>
      <c r="W199" s="5"/>
      <c r="X199" s="5"/>
    </row>
    <row r="200" spans="2:24" ht="51" hidden="1" customHeight="1">
      <c r="B200" s="185">
        <v>57</v>
      </c>
      <c r="C200" s="1064"/>
      <c r="D200" s="1065"/>
      <c r="E200" s="1065"/>
      <c r="F200" s="1066"/>
      <c r="G200" s="303"/>
      <c r="H200" s="303"/>
      <c r="I200" s="547"/>
      <c r="J200" s="362">
        <f t="shared" si="12"/>
        <v>0</v>
      </c>
      <c r="K200" s="107"/>
      <c r="L200" s="107"/>
      <c r="R200" s="5"/>
      <c r="S200" s="5"/>
      <c r="T200" s="5"/>
      <c r="U200" s="5"/>
      <c r="V200" s="5"/>
      <c r="W200" s="5"/>
      <c r="X200" s="5"/>
    </row>
    <row r="201" spans="2:24" ht="51" hidden="1" customHeight="1">
      <c r="B201" s="185">
        <v>58</v>
      </c>
      <c r="C201" s="1064"/>
      <c r="D201" s="1065"/>
      <c r="E201" s="1065"/>
      <c r="F201" s="1066"/>
      <c r="G201" s="303"/>
      <c r="H201" s="303"/>
      <c r="I201" s="547"/>
      <c r="J201" s="362">
        <f t="shared" si="12"/>
        <v>0</v>
      </c>
      <c r="K201" s="107"/>
      <c r="L201" s="107"/>
      <c r="R201" s="5"/>
      <c r="S201" s="5"/>
      <c r="T201" s="5"/>
      <c r="U201" s="5"/>
      <c r="V201" s="5"/>
      <c r="W201" s="5"/>
      <c r="X201" s="5"/>
    </row>
    <row r="202" spans="2:24" ht="51" hidden="1" customHeight="1">
      <c r="B202" s="185">
        <v>59</v>
      </c>
      <c r="C202" s="1064"/>
      <c r="D202" s="1065"/>
      <c r="E202" s="1065"/>
      <c r="F202" s="1066"/>
      <c r="G202" s="303"/>
      <c r="H202" s="303"/>
      <c r="I202" s="547"/>
      <c r="J202" s="362">
        <f t="shared" si="12"/>
        <v>0</v>
      </c>
      <c r="K202" s="107"/>
      <c r="L202" s="107"/>
      <c r="R202" s="5"/>
      <c r="S202" s="5"/>
      <c r="T202" s="5"/>
      <c r="U202" s="5"/>
      <c r="V202" s="5"/>
      <c r="W202" s="5"/>
      <c r="X202" s="5"/>
    </row>
    <row r="203" spans="2:24" ht="51" hidden="1" customHeight="1">
      <c r="B203" s="185">
        <v>60</v>
      </c>
      <c r="C203" s="1064"/>
      <c r="D203" s="1065"/>
      <c r="E203" s="1065"/>
      <c r="F203" s="1066"/>
      <c r="G203" s="303"/>
      <c r="H203" s="303"/>
      <c r="I203" s="547"/>
      <c r="J203" s="362">
        <f t="shared" si="12"/>
        <v>0</v>
      </c>
      <c r="K203" s="107"/>
      <c r="L203" s="107"/>
      <c r="R203" s="5"/>
      <c r="S203" s="5"/>
      <c r="T203" s="5"/>
      <c r="U203" s="5"/>
      <c r="V203" s="5"/>
      <c r="W203" s="5"/>
      <c r="X203" s="5"/>
    </row>
    <row r="204" spans="2:24" ht="51" hidden="1" customHeight="1">
      <c r="B204" s="185">
        <v>61</v>
      </c>
      <c r="C204" s="1064"/>
      <c r="D204" s="1065"/>
      <c r="E204" s="1065"/>
      <c r="F204" s="1066"/>
      <c r="G204" s="303"/>
      <c r="H204" s="303"/>
      <c r="I204" s="547"/>
      <c r="J204" s="362">
        <f t="shared" si="12"/>
        <v>0</v>
      </c>
      <c r="K204" s="107"/>
      <c r="L204" s="107"/>
      <c r="R204" s="5"/>
      <c r="S204" s="5"/>
      <c r="T204" s="5"/>
      <c r="U204" s="5"/>
      <c r="V204" s="5"/>
      <c r="W204" s="5"/>
      <c r="X204" s="5"/>
    </row>
    <row r="205" spans="2:24" ht="51" hidden="1" customHeight="1">
      <c r="B205" s="185">
        <v>62</v>
      </c>
      <c r="C205" s="1064"/>
      <c r="D205" s="1065"/>
      <c r="E205" s="1065"/>
      <c r="F205" s="1066"/>
      <c r="G205" s="303"/>
      <c r="H205" s="303"/>
      <c r="I205" s="547"/>
      <c r="J205" s="362">
        <f t="shared" si="12"/>
        <v>0</v>
      </c>
      <c r="K205" s="107"/>
      <c r="L205" s="107"/>
      <c r="R205" s="5"/>
      <c r="S205" s="5"/>
      <c r="T205" s="5"/>
      <c r="U205" s="5"/>
      <c r="V205" s="5"/>
      <c r="W205" s="5"/>
      <c r="X205" s="5"/>
    </row>
    <row r="206" spans="2:24" ht="51" hidden="1" customHeight="1">
      <c r="B206" s="185">
        <v>63</v>
      </c>
      <c r="C206" s="1064"/>
      <c r="D206" s="1065"/>
      <c r="E206" s="1065"/>
      <c r="F206" s="1066"/>
      <c r="G206" s="303"/>
      <c r="H206" s="303"/>
      <c r="I206" s="547"/>
      <c r="J206" s="362">
        <f t="shared" si="12"/>
        <v>0</v>
      </c>
      <c r="K206" s="107"/>
      <c r="L206" s="107"/>
      <c r="R206" s="5"/>
      <c r="S206" s="5"/>
      <c r="T206" s="5"/>
      <c r="U206" s="5"/>
      <c r="V206" s="5"/>
      <c r="W206" s="5"/>
      <c r="X206" s="5"/>
    </row>
    <row r="207" spans="2:24" ht="51" hidden="1" customHeight="1">
      <c r="B207" s="185">
        <v>64</v>
      </c>
      <c r="C207" s="1064"/>
      <c r="D207" s="1065"/>
      <c r="E207" s="1065"/>
      <c r="F207" s="1066"/>
      <c r="G207" s="303"/>
      <c r="H207" s="303"/>
      <c r="I207" s="547"/>
      <c r="J207" s="362">
        <f t="shared" si="12"/>
        <v>0</v>
      </c>
      <c r="K207" s="107"/>
      <c r="L207" s="107"/>
      <c r="R207" s="5"/>
      <c r="S207" s="5"/>
      <c r="T207" s="5"/>
      <c r="U207" s="5"/>
      <c r="V207" s="5"/>
      <c r="W207" s="5"/>
      <c r="X207" s="5"/>
    </row>
    <row r="208" spans="2:24" ht="51" hidden="1" customHeight="1">
      <c r="B208" s="185">
        <v>65</v>
      </c>
      <c r="C208" s="1064"/>
      <c r="D208" s="1065"/>
      <c r="E208" s="1065"/>
      <c r="F208" s="1066"/>
      <c r="G208" s="303"/>
      <c r="H208" s="303"/>
      <c r="I208" s="547"/>
      <c r="J208" s="362">
        <f t="shared" si="12"/>
        <v>0</v>
      </c>
      <c r="K208" s="107"/>
      <c r="L208" s="107"/>
      <c r="R208" s="5"/>
      <c r="S208" s="5"/>
      <c r="T208" s="5"/>
      <c r="U208" s="5"/>
      <c r="V208" s="5"/>
      <c r="W208" s="5"/>
      <c r="X208" s="5"/>
    </row>
    <row r="209" spans="2:24" ht="51" hidden="1" customHeight="1">
      <c r="B209" s="185">
        <v>66</v>
      </c>
      <c r="C209" s="1064"/>
      <c r="D209" s="1065"/>
      <c r="E209" s="1065"/>
      <c r="F209" s="1066"/>
      <c r="G209" s="303"/>
      <c r="H209" s="303"/>
      <c r="I209" s="547"/>
      <c r="J209" s="362">
        <f t="shared" si="12"/>
        <v>0</v>
      </c>
      <c r="K209" s="107"/>
      <c r="L209" s="107"/>
      <c r="R209" s="5"/>
      <c r="S209" s="5"/>
      <c r="T209" s="5"/>
      <c r="U209" s="5"/>
      <c r="V209" s="5"/>
      <c r="W209" s="5"/>
      <c r="X209" s="5"/>
    </row>
    <row r="210" spans="2:24" ht="51" hidden="1" customHeight="1">
      <c r="B210" s="185">
        <v>67</v>
      </c>
      <c r="C210" s="1064"/>
      <c r="D210" s="1065"/>
      <c r="E210" s="1065"/>
      <c r="F210" s="1066"/>
      <c r="G210" s="303"/>
      <c r="H210" s="303"/>
      <c r="I210" s="547"/>
      <c r="J210" s="362">
        <f t="shared" si="12"/>
        <v>0</v>
      </c>
      <c r="K210" s="107"/>
      <c r="L210" s="107"/>
      <c r="R210" s="5"/>
      <c r="S210" s="5"/>
      <c r="T210" s="5"/>
      <c r="U210" s="5"/>
      <c r="V210" s="5"/>
      <c r="W210" s="5"/>
      <c r="X210" s="5"/>
    </row>
    <row r="211" spans="2:24" ht="51" hidden="1" customHeight="1">
      <c r="B211" s="185">
        <v>68</v>
      </c>
      <c r="C211" s="1064"/>
      <c r="D211" s="1065"/>
      <c r="E211" s="1065"/>
      <c r="F211" s="1066"/>
      <c r="G211" s="303"/>
      <c r="H211" s="303"/>
      <c r="I211" s="547"/>
      <c r="J211" s="362">
        <f t="shared" si="12"/>
        <v>0</v>
      </c>
      <c r="K211" s="107"/>
      <c r="L211" s="107"/>
      <c r="R211" s="5"/>
      <c r="S211" s="5"/>
      <c r="T211" s="5"/>
      <c r="U211" s="5"/>
      <c r="V211" s="5"/>
      <c r="W211" s="5"/>
      <c r="X211" s="5"/>
    </row>
    <row r="212" spans="2:24" ht="51" hidden="1" customHeight="1">
      <c r="B212" s="185">
        <v>69</v>
      </c>
      <c r="C212" s="1064"/>
      <c r="D212" s="1065"/>
      <c r="E212" s="1065"/>
      <c r="F212" s="1066"/>
      <c r="G212" s="303"/>
      <c r="H212" s="303"/>
      <c r="I212" s="547"/>
      <c r="J212" s="362">
        <f t="shared" si="12"/>
        <v>0</v>
      </c>
      <c r="K212" s="107"/>
      <c r="L212" s="107"/>
      <c r="R212" s="5"/>
      <c r="S212" s="5"/>
      <c r="T212" s="5"/>
      <c r="U212" s="5"/>
      <c r="V212" s="5"/>
      <c r="W212" s="5"/>
      <c r="X212" s="5"/>
    </row>
    <row r="213" spans="2:24" ht="51" hidden="1" customHeight="1">
      <c r="B213" s="185">
        <v>70</v>
      </c>
      <c r="C213" s="1064"/>
      <c r="D213" s="1065"/>
      <c r="E213" s="1065"/>
      <c r="F213" s="1066"/>
      <c r="G213" s="303"/>
      <c r="H213" s="303"/>
      <c r="I213" s="547"/>
      <c r="J213" s="362">
        <f t="shared" si="12"/>
        <v>0</v>
      </c>
      <c r="K213" s="107"/>
      <c r="L213" s="107"/>
      <c r="R213" s="5"/>
      <c r="S213" s="5"/>
      <c r="T213" s="5"/>
      <c r="U213" s="5"/>
      <c r="V213" s="5"/>
      <c r="W213" s="5"/>
      <c r="X213" s="5"/>
    </row>
    <row r="214" spans="2:24" ht="51" hidden="1" customHeight="1">
      <c r="B214" s="185">
        <v>71</v>
      </c>
      <c r="C214" s="1064"/>
      <c r="D214" s="1065"/>
      <c r="E214" s="1065"/>
      <c r="F214" s="1066"/>
      <c r="G214" s="303"/>
      <c r="H214" s="303"/>
      <c r="I214" s="547"/>
      <c r="J214" s="362">
        <f t="shared" si="12"/>
        <v>0</v>
      </c>
      <c r="K214" s="107"/>
      <c r="L214" s="107"/>
      <c r="R214" s="5"/>
      <c r="S214" s="5"/>
      <c r="T214" s="5"/>
      <c r="U214" s="5"/>
      <c r="V214" s="5"/>
      <c r="W214" s="5"/>
      <c r="X214" s="5"/>
    </row>
    <row r="215" spans="2:24" ht="51" hidden="1" customHeight="1">
      <c r="B215" s="185">
        <v>72</v>
      </c>
      <c r="C215" s="1064"/>
      <c r="D215" s="1065"/>
      <c r="E215" s="1065"/>
      <c r="F215" s="1066"/>
      <c r="G215" s="303"/>
      <c r="H215" s="303"/>
      <c r="I215" s="547"/>
      <c r="J215" s="362">
        <f t="shared" si="12"/>
        <v>0</v>
      </c>
      <c r="K215" s="107"/>
      <c r="L215" s="107"/>
      <c r="R215" s="5"/>
      <c r="S215" s="5"/>
      <c r="T215" s="5"/>
      <c r="U215" s="5"/>
      <c r="V215" s="5"/>
      <c r="W215" s="5"/>
      <c r="X215" s="5"/>
    </row>
    <row r="216" spans="2:24" ht="51" hidden="1" customHeight="1">
      <c r="B216" s="185">
        <v>73</v>
      </c>
      <c r="C216" s="1064"/>
      <c r="D216" s="1065"/>
      <c r="E216" s="1065"/>
      <c r="F216" s="1066"/>
      <c r="G216" s="303"/>
      <c r="H216" s="303"/>
      <c r="I216" s="547"/>
      <c r="J216" s="362">
        <f t="shared" si="12"/>
        <v>0</v>
      </c>
      <c r="K216" s="107"/>
      <c r="L216" s="107"/>
      <c r="R216" s="5"/>
      <c r="S216" s="5"/>
      <c r="T216" s="5"/>
      <c r="U216" s="5"/>
      <c r="V216" s="5"/>
      <c r="W216" s="5"/>
      <c r="X216" s="5"/>
    </row>
    <row r="217" spans="2:24" ht="51" hidden="1" customHeight="1">
      <c r="B217" s="185">
        <v>74</v>
      </c>
      <c r="C217" s="1064"/>
      <c r="D217" s="1065"/>
      <c r="E217" s="1065"/>
      <c r="F217" s="1066"/>
      <c r="G217" s="303"/>
      <c r="H217" s="303"/>
      <c r="I217" s="547"/>
      <c r="J217" s="362">
        <f t="shared" si="12"/>
        <v>0</v>
      </c>
      <c r="K217" s="107"/>
      <c r="L217" s="107"/>
      <c r="R217" s="5"/>
      <c r="S217" s="5"/>
      <c r="T217" s="5"/>
      <c r="U217" s="5"/>
      <c r="V217" s="5"/>
      <c r="W217" s="5"/>
      <c r="X217" s="5"/>
    </row>
    <row r="218" spans="2:24" ht="51" hidden="1" customHeight="1">
      <c r="B218" s="185">
        <v>75</v>
      </c>
      <c r="C218" s="1064"/>
      <c r="D218" s="1065"/>
      <c r="E218" s="1065"/>
      <c r="F218" s="1066"/>
      <c r="G218" s="303"/>
      <c r="H218" s="303"/>
      <c r="I218" s="547"/>
      <c r="J218" s="362">
        <f t="shared" si="12"/>
        <v>0</v>
      </c>
      <c r="K218" s="107"/>
      <c r="L218" s="107"/>
      <c r="R218" s="5"/>
      <c r="S218" s="5"/>
      <c r="T218" s="5"/>
      <c r="U218" s="5"/>
      <c r="V218" s="5"/>
      <c r="W218" s="5"/>
      <c r="X218" s="5"/>
    </row>
    <row r="219" spans="2:24" ht="51" hidden="1" customHeight="1">
      <c r="B219" s="185">
        <v>76</v>
      </c>
      <c r="C219" s="1064"/>
      <c r="D219" s="1065"/>
      <c r="E219" s="1065"/>
      <c r="F219" s="1066"/>
      <c r="G219" s="303"/>
      <c r="H219" s="303"/>
      <c r="I219" s="547"/>
      <c r="J219" s="362">
        <f t="shared" si="12"/>
        <v>0</v>
      </c>
      <c r="K219" s="107"/>
      <c r="L219" s="107"/>
      <c r="R219" s="5"/>
      <c r="S219" s="5"/>
      <c r="T219" s="5"/>
      <c r="U219" s="5"/>
      <c r="V219" s="5"/>
      <c r="W219" s="5"/>
      <c r="X219" s="5"/>
    </row>
    <row r="220" spans="2:24" ht="51" hidden="1" customHeight="1">
      <c r="B220" s="185">
        <v>77</v>
      </c>
      <c r="C220" s="1064"/>
      <c r="D220" s="1065"/>
      <c r="E220" s="1065"/>
      <c r="F220" s="1066"/>
      <c r="G220" s="303"/>
      <c r="H220" s="303"/>
      <c r="I220" s="547"/>
      <c r="J220" s="362">
        <f t="shared" si="12"/>
        <v>0</v>
      </c>
      <c r="K220" s="107"/>
      <c r="L220" s="107"/>
      <c r="R220" s="5"/>
      <c r="S220" s="5"/>
      <c r="T220" s="5"/>
      <c r="U220" s="5"/>
      <c r="V220" s="5"/>
      <c r="W220" s="5"/>
      <c r="X220" s="5"/>
    </row>
    <row r="221" spans="2:24" ht="51" hidden="1" customHeight="1">
      <c r="B221" s="185">
        <v>78</v>
      </c>
      <c r="C221" s="1064"/>
      <c r="D221" s="1065"/>
      <c r="E221" s="1065"/>
      <c r="F221" s="1066"/>
      <c r="G221" s="303"/>
      <c r="H221" s="303"/>
      <c r="I221" s="547"/>
      <c r="J221" s="362">
        <f t="shared" si="12"/>
        <v>0</v>
      </c>
      <c r="K221" s="107"/>
      <c r="L221" s="107"/>
      <c r="R221" s="5"/>
      <c r="S221" s="5"/>
      <c r="T221" s="5"/>
      <c r="U221" s="5"/>
      <c r="V221" s="5"/>
      <c r="W221" s="5"/>
      <c r="X221" s="5"/>
    </row>
    <row r="222" spans="2:24" ht="51" hidden="1" customHeight="1">
      <c r="B222" s="185">
        <v>79</v>
      </c>
      <c r="C222" s="1064"/>
      <c r="D222" s="1065"/>
      <c r="E222" s="1065"/>
      <c r="F222" s="1066"/>
      <c r="G222" s="303"/>
      <c r="H222" s="303"/>
      <c r="I222" s="547"/>
      <c r="J222" s="362">
        <f t="shared" si="12"/>
        <v>0</v>
      </c>
      <c r="K222" s="107"/>
      <c r="L222" s="107"/>
      <c r="R222" s="5"/>
      <c r="S222" s="5"/>
      <c r="T222" s="5"/>
      <c r="U222" s="5"/>
      <c r="V222" s="5"/>
      <c r="W222" s="5"/>
      <c r="X222" s="5"/>
    </row>
    <row r="223" spans="2:24" ht="51" hidden="1" customHeight="1">
      <c r="B223" s="185">
        <v>80</v>
      </c>
      <c r="C223" s="1064"/>
      <c r="D223" s="1065"/>
      <c r="E223" s="1065"/>
      <c r="F223" s="1066"/>
      <c r="G223" s="303"/>
      <c r="H223" s="303"/>
      <c r="I223" s="547"/>
      <c r="J223" s="362">
        <f t="shared" si="12"/>
        <v>0</v>
      </c>
      <c r="K223" s="107"/>
      <c r="L223" s="107"/>
      <c r="R223" s="5"/>
      <c r="S223" s="5"/>
      <c r="T223" s="5"/>
      <c r="U223" s="5"/>
      <c r="V223" s="5"/>
      <c r="W223" s="5"/>
      <c r="X223" s="5"/>
    </row>
    <row r="224" spans="2:24" ht="51" hidden="1" customHeight="1">
      <c r="B224" s="185">
        <v>81</v>
      </c>
      <c r="C224" s="1064"/>
      <c r="D224" s="1065"/>
      <c r="E224" s="1065"/>
      <c r="F224" s="1066"/>
      <c r="G224" s="303"/>
      <c r="H224" s="303"/>
      <c r="I224" s="547"/>
      <c r="J224" s="362">
        <f t="shared" si="12"/>
        <v>0</v>
      </c>
      <c r="K224" s="107"/>
      <c r="L224" s="107"/>
      <c r="R224" s="5"/>
      <c r="S224" s="5"/>
      <c r="T224" s="5"/>
      <c r="U224" s="5"/>
      <c r="V224" s="5"/>
      <c r="W224" s="5"/>
      <c r="X224" s="5"/>
    </row>
    <row r="225" spans="2:24" ht="51" hidden="1" customHeight="1">
      <c r="B225" s="185">
        <v>82</v>
      </c>
      <c r="C225" s="1064"/>
      <c r="D225" s="1065"/>
      <c r="E225" s="1065"/>
      <c r="F225" s="1066"/>
      <c r="G225" s="303"/>
      <c r="H225" s="303"/>
      <c r="I225" s="547"/>
      <c r="J225" s="362">
        <f t="shared" si="12"/>
        <v>0</v>
      </c>
      <c r="K225" s="107"/>
      <c r="L225" s="107"/>
      <c r="R225" s="5"/>
      <c r="S225" s="5"/>
      <c r="T225" s="5"/>
      <c r="U225" s="5"/>
      <c r="V225" s="5"/>
      <c r="W225" s="5"/>
      <c r="X225" s="5"/>
    </row>
    <row r="226" spans="2:24" ht="51" hidden="1" customHeight="1">
      <c r="B226" s="185">
        <v>83</v>
      </c>
      <c r="C226" s="1064"/>
      <c r="D226" s="1065"/>
      <c r="E226" s="1065"/>
      <c r="F226" s="1066"/>
      <c r="G226" s="303"/>
      <c r="H226" s="303"/>
      <c r="I226" s="547"/>
      <c r="J226" s="362">
        <f t="shared" si="12"/>
        <v>0</v>
      </c>
      <c r="K226" s="107"/>
      <c r="L226" s="107"/>
      <c r="R226" s="5"/>
      <c r="S226" s="5"/>
      <c r="T226" s="5"/>
      <c r="U226" s="5"/>
      <c r="V226" s="5"/>
      <c r="W226" s="5"/>
      <c r="X226" s="5"/>
    </row>
    <row r="227" spans="2:24" ht="51" hidden="1" customHeight="1">
      <c r="B227" s="185">
        <v>84</v>
      </c>
      <c r="C227" s="1064"/>
      <c r="D227" s="1065"/>
      <c r="E227" s="1065"/>
      <c r="F227" s="1066"/>
      <c r="G227" s="303"/>
      <c r="H227" s="303"/>
      <c r="I227" s="547"/>
      <c r="J227" s="362">
        <f t="shared" si="12"/>
        <v>0</v>
      </c>
      <c r="K227" s="107"/>
      <c r="L227" s="107"/>
      <c r="R227" s="5"/>
      <c r="S227" s="5"/>
      <c r="T227" s="5"/>
      <c r="U227" s="5"/>
      <c r="V227" s="5"/>
      <c r="W227" s="5"/>
      <c r="X227" s="5"/>
    </row>
    <row r="228" spans="2:24" ht="51" hidden="1" customHeight="1">
      <c r="B228" s="185">
        <v>85</v>
      </c>
      <c r="C228" s="1064"/>
      <c r="D228" s="1065"/>
      <c r="E228" s="1065"/>
      <c r="F228" s="1066"/>
      <c r="G228" s="303"/>
      <c r="H228" s="303"/>
      <c r="I228" s="547"/>
      <c r="J228" s="362">
        <f t="shared" si="12"/>
        <v>0</v>
      </c>
      <c r="K228" s="107"/>
      <c r="L228" s="107"/>
      <c r="R228" s="5"/>
      <c r="S228" s="5"/>
      <c r="T228" s="5"/>
      <c r="U228" s="5"/>
      <c r="V228" s="5"/>
      <c r="W228" s="5"/>
      <c r="X228" s="5"/>
    </row>
    <row r="229" spans="2:24" ht="51" hidden="1" customHeight="1">
      <c r="B229" s="185">
        <v>86</v>
      </c>
      <c r="C229" s="1064"/>
      <c r="D229" s="1065"/>
      <c r="E229" s="1065"/>
      <c r="F229" s="1066"/>
      <c r="G229" s="303"/>
      <c r="H229" s="303"/>
      <c r="I229" s="547"/>
      <c r="J229" s="362">
        <f t="shared" si="12"/>
        <v>0</v>
      </c>
      <c r="K229" s="107"/>
      <c r="L229" s="107"/>
      <c r="R229" s="5"/>
      <c r="S229" s="5"/>
      <c r="T229" s="5"/>
      <c r="U229" s="5"/>
      <c r="V229" s="5"/>
      <c r="W229" s="5"/>
      <c r="X229" s="5"/>
    </row>
    <row r="230" spans="2:24" ht="51" hidden="1" customHeight="1">
      <c r="B230" s="185">
        <v>87</v>
      </c>
      <c r="C230" s="1064"/>
      <c r="D230" s="1065"/>
      <c r="E230" s="1065"/>
      <c r="F230" s="1066"/>
      <c r="G230" s="303"/>
      <c r="H230" s="303"/>
      <c r="I230" s="547"/>
      <c r="J230" s="362">
        <f t="shared" si="12"/>
        <v>0</v>
      </c>
      <c r="K230" s="107"/>
      <c r="L230" s="107"/>
      <c r="R230" s="5"/>
      <c r="S230" s="5"/>
      <c r="T230" s="5"/>
      <c r="U230" s="5"/>
      <c r="V230" s="5"/>
      <c r="W230" s="5"/>
      <c r="X230" s="5"/>
    </row>
    <row r="231" spans="2:24" ht="51" hidden="1" customHeight="1">
      <c r="B231" s="185">
        <v>88</v>
      </c>
      <c r="C231" s="1064"/>
      <c r="D231" s="1065"/>
      <c r="E231" s="1065"/>
      <c r="F231" s="1066"/>
      <c r="G231" s="303"/>
      <c r="H231" s="303"/>
      <c r="I231" s="547"/>
      <c r="J231" s="362">
        <f t="shared" si="12"/>
        <v>0</v>
      </c>
      <c r="K231" s="107"/>
      <c r="L231" s="107"/>
      <c r="R231" s="5"/>
      <c r="S231" s="5"/>
      <c r="T231" s="5"/>
      <c r="U231" s="5"/>
      <c r="V231" s="5"/>
      <c r="W231" s="5"/>
      <c r="X231" s="5"/>
    </row>
    <row r="232" spans="2:24" ht="51" hidden="1" customHeight="1">
      <c r="B232" s="185">
        <v>89</v>
      </c>
      <c r="C232" s="1064"/>
      <c r="D232" s="1065"/>
      <c r="E232" s="1065"/>
      <c r="F232" s="1066"/>
      <c r="G232" s="303"/>
      <c r="H232" s="303"/>
      <c r="I232" s="547"/>
      <c r="J232" s="362">
        <f t="shared" si="12"/>
        <v>0</v>
      </c>
      <c r="K232" s="107"/>
      <c r="L232" s="107"/>
      <c r="R232" s="5"/>
      <c r="S232" s="5"/>
      <c r="T232" s="5"/>
      <c r="U232" s="5"/>
      <c r="V232" s="5"/>
      <c r="W232" s="5"/>
      <c r="X232" s="5"/>
    </row>
    <row r="233" spans="2:24" ht="51" hidden="1" customHeight="1">
      <c r="B233" s="185">
        <v>90</v>
      </c>
      <c r="C233" s="1064"/>
      <c r="D233" s="1065"/>
      <c r="E233" s="1065"/>
      <c r="F233" s="1066"/>
      <c r="G233" s="303"/>
      <c r="H233" s="303"/>
      <c r="I233" s="547"/>
      <c r="J233" s="362">
        <f t="shared" si="12"/>
        <v>0</v>
      </c>
      <c r="K233" s="107"/>
      <c r="L233" s="107"/>
      <c r="R233" s="5"/>
      <c r="S233" s="5"/>
      <c r="T233" s="5"/>
      <c r="U233" s="5"/>
      <c r="V233" s="5"/>
      <c r="W233" s="5"/>
      <c r="X233" s="5"/>
    </row>
    <row r="234" spans="2:24" ht="51" hidden="1" customHeight="1">
      <c r="B234" s="185">
        <v>91</v>
      </c>
      <c r="C234" s="1064"/>
      <c r="D234" s="1065"/>
      <c r="E234" s="1065"/>
      <c r="F234" s="1066"/>
      <c r="G234" s="303"/>
      <c r="H234" s="303"/>
      <c r="I234" s="547"/>
      <c r="J234" s="362">
        <f t="shared" si="12"/>
        <v>0</v>
      </c>
      <c r="K234" s="107"/>
      <c r="L234" s="107"/>
      <c r="R234" s="5"/>
      <c r="S234" s="5"/>
      <c r="T234" s="5"/>
      <c r="U234" s="5"/>
      <c r="V234" s="5"/>
      <c r="W234" s="5"/>
      <c r="X234" s="5"/>
    </row>
    <row r="235" spans="2:24" ht="51" hidden="1" customHeight="1">
      <c r="B235" s="185">
        <v>92</v>
      </c>
      <c r="C235" s="1064"/>
      <c r="D235" s="1065"/>
      <c r="E235" s="1065"/>
      <c r="F235" s="1066"/>
      <c r="G235" s="303"/>
      <c r="H235" s="303"/>
      <c r="I235" s="547"/>
      <c r="J235" s="362">
        <f t="shared" si="12"/>
        <v>0</v>
      </c>
      <c r="K235" s="107"/>
      <c r="L235" s="107"/>
      <c r="R235" s="5"/>
      <c r="S235" s="5"/>
      <c r="T235" s="5"/>
      <c r="U235" s="5"/>
      <c r="V235" s="5"/>
      <c r="W235" s="5"/>
      <c r="X235" s="5"/>
    </row>
    <row r="236" spans="2:24" ht="51" hidden="1" customHeight="1">
      <c r="B236" s="185">
        <v>93</v>
      </c>
      <c r="C236" s="1064"/>
      <c r="D236" s="1065"/>
      <c r="E236" s="1065"/>
      <c r="F236" s="1066"/>
      <c r="G236" s="303"/>
      <c r="H236" s="303"/>
      <c r="I236" s="547"/>
      <c r="J236" s="362">
        <f t="shared" si="12"/>
        <v>0</v>
      </c>
      <c r="K236" s="107"/>
      <c r="L236" s="107"/>
      <c r="R236" s="5"/>
      <c r="S236" s="5"/>
      <c r="T236" s="5"/>
      <c r="U236" s="5"/>
      <c r="V236" s="5"/>
      <c r="W236" s="5"/>
      <c r="X236" s="5"/>
    </row>
    <row r="237" spans="2:24" ht="51" hidden="1" customHeight="1">
      <c r="B237" s="185">
        <v>94</v>
      </c>
      <c r="C237" s="1064"/>
      <c r="D237" s="1065"/>
      <c r="E237" s="1065"/>
      <c r="F237" s="1066"/>
      <c r="G237" s="303"/>
      <c r="H237" s="303"/>
      <c r="I237" s="547"/>
      <c r="J237" s="362">
        <f t="shared" si="12"/>
        <v>0</v>
      </c>
      <c r="K237" s="107"/>
      <c r="L237" s="107"/>
      <c r="R237" s="5"/>
      <c r="S237" s="5"/>
      <c r="T237" s="5"/>
      <c r="U237" s="5"/>
      <c r="V237" s="5"/>
      <c r="W237" s="5"/>
      <c r="X237" s="5"/>
    </row>
    <row r="238" spans="2:24" ht="51" hidden="1" customHeight="1">
      <c r="B238" s="185">
        <v>95</v>
      </c>
      <c r="C238" s="1064"/>
      <c r="D238" s="1065"/>
      <c r="E238" s="1065"/>
      <c r="F238" s="1066"/>
      <c r="G238" s="303"/>
      <c r="H238" s="303"/>
      <c r="I238" s="547"/>
      <c r="J238" s="362">
        <f t="shared" si="12"/>
        <v>0</v>
      </c>
      <c r="K238" s="107"/>
      <c r="L238" s="107"/>
      <c r="R238" s="5"/>
      <c r="S238" s="5"/>
      <c r="T238" s="5"/>
      <c r="U238" s="5"/>
      <c r="V238" s="5"/>
      <c r="W238" s="5"/>
      <c r="X238" s="5"/>
    </row>
    <row r="239" spans="2:24" ht="51" hidden="1" customHeight="1">
      <c r="B239" s="185">
        <v>96</v>
      </c>
      <c r="C239" s="1064"/>
      <c r="D239" s="1065"/>
      <c r="E239" s="1065"/>
      <c r="F239" s="1066"/>
      <c r="G239" s="303"/>
      <c r="H239" s="303"/>
      <c r="I239" s="547"/>
      <c r="J239" s="362">
        <f t="shared" si="12"/>
        <v>0</v>
      </c>
      <c r="K239" s="107"/>
      <c r="L239" s="107"/>
      <c r="R239" s="5"/>
      <c r="S239" s="5"/>
      <c r="T239" s="5"/>
      <c r="U239" s="5"/>
      <c r="V239" s="5"/>
      <c r="W239" s="5"/>
      <c r="X239" s="5"/>
    </row>
    <row r="240" spans="2:24" ht="51" hidden="1" customHeight="1">
      <c r="B240" s="185">
        <v>97</v>
      </c>
      <c r="C240" s="1064"/>
      <c r="D240" s="1065"/>
      <c r="E240" s="1065"/>
      <c r="F240" s="1066"/>
      <c r="G240" s="303"/>
      <c r="H240" s="303"/>
      <c r="I240" s="547"/>
      <c r="J240" s="362">
        <f t="shared" si="12"/>
        <v>0</v>
      </c>
      <c r="K240" s="107"/>
      <c r="L240" s="107"/>
      <c r="R240" s="5"/>
      <c r="S240" s="5"/>
      <c r="T240" s="5"/>
      <c r="U240" s="5"/>
      <c r="V240" s="5"/>
      <c r="W240" s="5"/>
      <c r="X240" s="5"/>
    </row>
    <row r="241" spans="2:24" ht="51" hidden="1" customHeight="1">
      <c r="B241" s="185">
        <v>98</v>
      </c>
      <c r="C241" s="1064"/>
      <c r="D241" s="1065"/>
      <c r="E241" s="1065"/>
      <c r="F241" s="1066"/>
      <c r="G241" s="303"/>
      <c r="H241" s="303"/>
      <c r="I241" s="547"/>
      <c r="J241" s="362">
        <f t="shared" si="12"/>
        <v>0</v>
      </c>
      <c r="K241" s="107"/>
      <c r="L241" s="107"/>
      <c r="R241" s="5"/>
      <c r="S241" s="5"/>
      <c r="T241" s="5"/>
      <c r="U241" s="5"/>
      <c r="V241" s="5"/>
      <c r="W241" s="5"/>
      <c r="X241" s="5"/>
    </row>
    <row r="242" spans="2:24" ht="51" hidden="1" customHeight="1">
      <c r="B242" s="185">
        <v>99</v>
      </c>
      <c r="C242" s="1064"/>
      <c r="D242" s="1065"/>
      <c r="E242" s="1065"/>
      <c r="F242" s="1066"/>
      <c r="G242" s="303"/>
      <c r="H242" s="303"/>
      <c r="I242" s="547"/>
      <c r="J242" s="362">
        <f>IFERROR($G242*I242,0)</f>
        <v>0</v>
      </c>
      <c r="K242" s="107"/>
      <c r="L242" s="107"/>
      <c r="R242" s="5"/>
      <c r="S242" s="5"/>
      <c r="T242" s="5"/>
      <c r="U242" s="5"/>
      <c r="V242" s="5"/>
      <c r="W242" s="5"/>
      <c r="X242" s="5"/>
    </row>
    <row r="243" spans="2:24" ht="51" hidden="1" customHeight="1">
      <c r="B243" s="185">
        <v>100</v>
      </c>
      <c r="C243" s="1064"/>
      <c r="D243" s="1065"/>
      <c r="E243" s="1065"/>
      <c r="F243" s="1066"/>
      <c r="G243" s="303"/>
      <c r="H243" s="303"/>
      <c r="I243" s="547"/>
      <c r="J243" s="362">
        <f t="shared" ref="J243:J290" si="13">IFERROR($G243*I243,0)</f>
        <v>0</v>
      </c>
      <c r="K243" s="107"/>
      <c r="L243" s="107"/>
      <c r="R243" s="5"/>
      <c r="S243" s="5"/>
      <c r="T243" s="5"/>
      <c r="U243" s="5"/>
      <c r="V243" s="5"/>
      <c r="W243" s="5"/>
      <c r="X243" s="5"/>
    </row>
    <row r="244" spans="2:24" ht="51" hidden="1" customHeight="1">
      <c r="B244" s="185">
        <v>101</v>
      </c>
      <c r="C244" s="1064"/>
      <c r="D244" s="1065"/>
      <c r="E244" s="1065"/>
      <c r="F244" s="1066"/>
      <c r="G244" s="303"/>
      <c r="H244" s="303"/>
      <c r="I244" s="547"/>
      <c r="J244" s="362">
        <f t="shared" si="13"/>
        <v>0</v>
      </c>
      <c r="K244" s="107"/>
      <c r="L244" s="107"/>
      <c r="R244" s="5"/>
      <c r="S244" s="5"/>
      <c r="T244" s="5"/>
      <c r="U244" s="5"/>
      <c r="V244" s="5"/>
      <c r="W244" s="5"/>
      <c r="X244" s="5"/>
    </row>
    <row r="245" spans="2:24" ht="51" hidden="1" customHeight="1">
      <c r="B245" s="185">
        <v>102</v>
      </c>
      <c r="C245" s="1064"/>
      <c r="D245" s="1065"/>
      <c r="E245" s="1065"/>
      <c r="F245" s="1066"/>
      <c r="G245" s="303"/>
      <c r="H245" s="303"/>
      <c r="I245" s="547"/>
      <c r="J245" s="362">
        <f t="shared" si="13"/>
        <v>0</v>
      </c>
      <c r="K245" s="107"/>
      <c r="L245" s="107"/>
      <c r="R245" s="5"/>
      <c r="S245" s="5"/>
      <c r="T245" s="5"/>
      <c r="U245" s="5"/>
      <c r="V245" s="5"/>
      <c r="W245" s="5"/>
      <c r="X245" s="5"/>
    </row>
    <row r="246" spans="2:24" ht="51" hidden="1" customHeight="1">
      <c r="B246" s="185">
        <v>103</v>
      </c>
      <c r="C246" s="1064"/>
      <c r="D246" s="1065"/>
      <c r="E246" s="1065"/>
      <c r="F246" s="1066"/>
      <c r="G246" s="303"/>
      <c r="H246" s="303"/>
      <c r="I246" s="547"/>
      <c r="J246" s="362">
        <f t="shared" si="13"/>
        <v>0</v>
      </c>
      <c r="K246" s="107"/>
      <c r="L246" s="107"/>
      <c r="R246" s="5"/>
      <c r="S246" s="5"/>
      <c r="T246" s="5"/>
      <c r="U246" s="5"/>
      <c r="V246" s="5"/>
      <c r="W246" s="5"/>
      <c r="X246" s="5"/>
    </row>
    <row r="247" spans="2:24" ht="51" hidden="1" customHeight="1">
      <c r="B247" s="185">
        <v>104</v>
      </c>
      <c r="C247" s="1064"/>
      <c r="D247" s="1065"/>
      <c r="E247" s="1065"/>
      <c r="F247" s="1066"/>
      <c r="G247" s="303"/>
      <c r="H247" s="303"/>
      <c r="I247" s="547"/>
      <c r="J247" s="362">
        <f t="shared" si="13"/>
        <v>0</v>
      </c>
      <c r="K247" s="107"/>
      <c r="L247" s="107"/>
      <c r="R247" s="5"/>
      <c r="S247" s="5"/>
      <c r="T247" s="5"/>
      <c r="U247" s="5"/>
      <c r="V247" s="5"/>
      <c r="W247" s="5"/>
      <c r="X247" s="5"/>
    </row>
    <row r="248" spans="2:24" ht="51" hidden="1" customHeight="1">
      <c r="B248" s="185">
        <v>105</v>
      </c>
      <c r="C248" s="1064"/>
      <c r="D248" s="1065"/>
      <c r="E248" s="1065"/>
      <c r="F248" s="1066"/>
      <c r="G248" s="303"/>
      <c r="H248" s="303"/>
      <c r="I248" s="547"/>
      <c r="J248" s="362">
        <f t="shared" si="13"/>
        <v>0</v>
      </c>
      <c r="K248" s="107"/>
      <c r="L248" s="107"/>
      <c r="R248" s="5"/>
      <c r="S248" s="5"/>
      <c r="T248" s="5"/>
      <c r="U248" s="5"/>
      <c r="V248" s="5"/>
      <c r="W248" s="5"/>
      <c r="X248" s="5"/>
    </row>
    <row r="249" spans="2:24" ht="51" hidden="1" customHeight="1">
      <c r="B249" s="185">
        <v>106</v>
      </c>
      <c r="C249" s="1064"/>
      <c r="D249" s="1065"/>
      <c r="E249" s="1065"/>
      <c r="F249" s="1066"/>
      <c r="G249" s="303"/>
      <c r="H249" s="303"/>
      <c r="I249" s="547"/>
      <c r="J249" s="362">
        <f t="shared" si="13"/>
        <v>0</v>
      </c>
      <c r="K249" s="107"/>
      <c r="L249" s="107"/>
      <c r="R249" s="5"/>
      <c r="S249" s="5"/>
      <c r="T249" s="5"/>
      <c r="U249" s="5"/>
      <c r="V249" s="5"/>
      <c r="W249" s="5"/>
      <c r="X249" s="5"/>
    </row>
    <row r="250" spans="2:24" ht="51" hidden="1" customHeight="1">
      <c r="B250" s="185">
        <v>107</v>
      </c>
      <c r="C250" s="1064"/>
      <c r="D250" s="1065"/>
      <c r="E250" s="1065"/>
      <c r="F250" s="1066"/>
      <c r="G250" s="303"/>
      <c r="H250" s="303"/>
      <c r="I250" s="547"/>
      <c r="J250" s="362">
        <f t="shared" si="13"/>
        <v>0</v>
      </c>
      <c r="K250" s="107"/>
      <c r="L250" s="107"/>
      <c r="R250" s="5"/>
      <c r="S250" s="5"/>
      <c r="T250" s="5"/>
      <c r="U250" s="5"/>
      <c r="V250" s="5"/>
      <c r="W250" s="5"/>
      <c r="X250" s="5"/>
    </row>
    <row r="251" spans="2:24" ht="51" hidden="1" customHeight="1">
      <c r="B251" s="185">
        <v>108</v>
      </c>
      <c r="C251" s="1064"/>
      <c r="D251" s="1065"/>
      <c r="E251" s="1065"/>
      <c r="F251" s="1066"/>
      <c r="G251" s="303"/>
      <c r="H251" s="303"/>
      <c r="I251" s="547"/>
      <c r="J251" s="362">
        <f t="shared" si="13"/>
        <v>0</v>
      </c>
      <c r="K251" s="107"/>
      <c r="L251" s="107"/>
      <c r="R251" s="5"/>
      <c r="S251" s="5"/>
      <c r="T251" s="5"/>
      <c r="U251" s="5"/>
      <c r="V251" s="5"/>
      <c r="W251" s="5"/>
      <c r="X251" s="5"/>
    </row>
    <row r="252" spans="2:24" ht="51" hidden="1" customHeight="1">
      <c r="B252" s="185">
        <v>109</v>
      </c>
      <c r="C252" s="1064"/>
      <c r="D252" s="1065"/>
      <c r="E252" s="1065"/>
      <c r="F252" s="1066"/>
      <c r="G252" s="303"/>
      <c r="H252" s="303"/>
      <c r="I252" s="547"/>
      <c r="J252" s="362">
        <f t="shared" si="13"/>
        <v>0</v>
      </c>
      <c r="K252" s="107"/>
      <c r="L252" s="107"/>
      <c r="R252" s="5"/>
      <c r="S252" s="5"/>
      <c r="T252" s="5"/>
      <c r="U252" s="5"/>
      <c r="V252" s="5"/>
      <c r="W252" s="5"/>
      <c r="X252" s="5"/>
    </row>
    <row r="253" spans="2:24" ht="51" hidden="1" customHeight="1">
      <c r="B253" s="185">
        <v>110</v>
      </c>
      <c r="C253" s="1064"/>
      <c r="D253" s="1065"/>
      <c r="E253" s="1065"/>
      <c r="F253" s="1066"/>
      <c r="G253" s="303"/>
      <c r="H253" s="303"/>
      <c r="I253" s="547"/>
      <c r="J253" s="362">
        <f t="shared" si="13"/>
        <v>0</v>
      </c>
      <c r="K253" s="107"/>
      <c r="L253" s="107"/>
      <c r="R253" s="5"/>
      <c r="S253" s="5"/>
      <c r="T253" s="5"/>
      <c r="U253" s="5"/>
      <c r="V253" s="5"/>
      <c r="W253" s="5"/>
      <c r="X253" s="5"/>
    </row>
    <row r="254" spans="2:24" ht="51" hidden="1" customHeight="1">
      <c r="B254" s="185">
        <v>111</v>
      </c>
      <c r="C254" s="1064"/>
      <c r="D254" s="1065"/>
      <c r="E254" s="1065"/>
      <c r="F254" s="1066"/>
      <c r="G254" s="303"/>
      <c r="H254" s="303"/>
      <c r="I254" s="547"/>
      <c r="J254" s="362">
        <f t="shared" si="13"/>
        <v>0</v>
      </c>
      <c r="K254" s="107"/>
      <c r="L254" s="107"/>
      <c r="R254" s="5"/>
      <c r="S254" s="5"/>
      <c r="T254" s="5"/>
      <c r="U254" s="5"/>
      <c r="V254" s="5"/>
      <c r="W254" s="5"/>
      <c r="X254" s="5"/>
    </row>
    <row r="255" spans="2:24" ht="51" hidden="1" customHeight="1">
      <c r="B255" s="185">
        <v>112</v>
      </c>
      <c r="C255" s="1064"/>
      <c r="D255" s="1065"/>
      <c r="E255" s="1065"/>
      <c r="F255" s="1066"/>
      <c r="G255" s="303"/>
      <c r="H255" s="303"/>
      <c r="I255" s="547"/>
      <c r="J255" s="362">
        <f t="shared" si="13"/>
        <v>0</v>
      </c>
      <c r="K255" s="107"/>
      <c r="L255" s="107"/>
      <c r="R255" s="5"/>
      <c r="S255" s="5"/>
      <c r="T255" s="5"/>
      <c r="U255" s="5"/>
      <c r="V255" s="5"/>
      <c r="W255" s="5"/>
      <c r="X255" s="5"/>
    </row>
    <row r="256" spans="2:24" ht="51" hidden="1" customHeight="1">
      <c r="B256" s="185">
        <v>113</v>
      </c>
      <c r="C256" s="1064"/>
      <c r="D256" s="1065"/>
      <c r="E256" s="1065"/>
      <c r="F256" s="1066"/>
      <c r="G256" s="303"/>
      <c r="H256" s="303"/>
      <c r="I256" s="547"/>
      <c r="J256" s="362">
        <f t="shared" si="13"/>
        <v>0</v>
      </c>
      <c r="K256" s="107"/>
      <c r="L256" s="107"/>
      <c r="R256" s="5"/>
      <c r="S256" s="5"/>
      <c r="T256" s="5"/>
      <c r="U256" s="5"/>
      <c r="V256" s="5"/>
      <c r="W256" s="5"/>
      <c r="X256" s="5"/>
    </row>
    <row r="257" spans="2:24" ht="51" hidden="1" customHeight="1">
      <c r="B257" s="185">
        <v>114</v>
      </c>
      <c r="C257" s="1064"/>
      <c r="D257" s="1065"/>
      <c r="E257" s="1065"/>
      <c r="F257" s="1066"/>
      <c r="G257" s="303"/>
      <c r="H257" s="303"/>
      <c r="I257" s="547"/>
      <c r="J257" s="362">
        <f t="shared" si="13"/>
        <v>0</v>
      </c>
      <c r="K257" s="107"/>
      <c r="L257" s="107"/>
      <c r="R257" s="5"/>
      <c r="S257" s="5"/>
      <c r="T257" s="5"/>
      <c r="U257" s="5"/>
      <c r="V257" s="5"/>
      <c r="W257" s="5"/>
      <c r="X257" s="5"/>
    </row>
    <row r="258" spans="2:24" ht="51" hidden="1" customHeight="1">
      <c r="B258" s="185">
        <v>115</v>
      </c>
      <c r="C258" s="1064"/>
      <c r="D258" s="1065"/>
      <c r="E258" s="1065"/>
      <c r="F258" s="1066"/>
      <c r="G258" s="303"/>
      <c r="H258" s="303"/>
      <c r="I258" s="547"/>
      <c r="J258" s="362">
        <f t="shared" si="13"/>
        <v>0</v>
      </c>
      <c r="K258" s="107"/>
      <c r="L258" s="107"/>
      <c r="R258" s="5"/>
      <c r="S258" s="5"/>
      <c r="T258" s="5"/>
      <c r="U258" s="5"/>
      <c r="V258" s="5"/>
      <c r="W258" s="5"/>
      <c r="X258" s="5"/>
    </row>
    <row r="259" spans="2:24" ht="51" hidden="1" customHeight="1">
      <c r="B259" s="185">
        <v>116</v>
      </c>
      <c r="C259" s="1064"/>
      <c r="D259" s="1065"/>
      <c r="E259" s="1065"/>
      <c r="F259" s="1066"/>
      <c r="G259" s="303"/>
      <c r="H259" s="303"/>
      <c r="I259" s="547"/>
      <c r="J259" s="362">
        <f t="shared" si="13"/>
        <v>0</v>
      </c>
      <c r="K259" s="107"/>
      <c r="L259" s="107"/>
      <c r="R259" s="5"/>
      <c r="S259" s="5"/>
      <c r="T259" s="5"/>
      <c r="U259" s="5"/>
      <c r="V259" s="5"/>
      <c r="W259" s="5"/>
      <c r="X259" s="5"/>
    </row>
    <row r="260" spans="2:24" ht="51" hidden="1" customHeight="1">
      <c r="B260" s="185">
        <v>117</v>
      </c>
      <c r="C260" s="1064"/>
      <c r="D260" s="1065"/>
      <c r="E260" s="1065"/>
      <c r="F260" s="1066"/>
      <c r="G260" s="303"/>
      <c r="H260" s="303"/>
      <c r="I260" s="547"/>
      <c r="J260" s="362">
        <f t="shared" si="13"/>
        <v>0</v>
      </c>
      <c r="K260" s="107"/>
      <c r="L260" s="107"/>
      <c r="R260" s="5"/>
      <c r="S260" s="5"/>
      <c r="T260" s="5"/>
      <c r="U260" s="5"/>
      <c r="V260" s="5"/>
      <c r="W260" s="5"/>
      <c r="X260" s="5"/>
    </row>
    <row r="261" spans="2:24" ht="51" hidden="1" customHeight="1">
      <c r="B261" s="185">
        <v>118</v>
      </c>
      <c r="C261" s="1064"/>
      <c r="D261" s="1065"/>
      <c r="E261" s="1065"/>
      <c r="F261" s="1066"/>
      <c r="G261" s="303"/>
      <c r="H261" s="303"/>
      <c r="I261" s="547"/>
      <c r="J261" s="362">
        <f t="shared" si="13"/>
        <v>0</v>
      </c>
      <c r="K261" s="107"/>
      <c r="L261" s="107"/>
      <c r="R261" s="5"/>
      <c r="S261" s="5"/>
      <c r="T261" s="5"/>
      <c r="U261" s="5"/>
      <c r="V261" s="5"/>
      <c r="W261" s="5"/>
      <c r="X261" s="5"/>
    </row>
    <row r="262" spans="2:24" ht="51" hidden="1" customHeight="1">
      <c r="B262" s="185">
        <v>119</v>
      </c>
      <c r="C262" s="1064"/>
      <c r="D262" s="1065"/>
      <c r="E262" s="1065"/>
      <c r="F262" s="1066"/>
      <c r="G262" s="303"/>
      <c r="H262" s="303"/>
      <c r="I262" s="547"/>
      <c r="J262" s="362">
        <f t="shared" si="13"/>
        <v>0</v>
      </c>
      <c r="K262" s="107"/>
      <c r="L262" s="107"/>
      <c r="R262" s="5"/>
      <c r="S262" s="5"/>
      <c r="T262" s="5"/>
      <c r="U262" s="5"/>
      <c r="V262" s="5"/>
      <c r="W262" s="5"/>
      <c r="X262" s="5"/>
    </row>
    <row r="263" spans="2:24" ht="51" hidden="1" customHeight="1">
      <c r="B263" s="185">
        <v>120</v>
      </c>
      <c r="C263" s="1064"/>
      <c r="D263" s="1065"/>
      <c r="E263" s="1065"/>
      <c r="F263" s="1066"/>
      <c r="G263" s="303"/>
      <c r="H263" s="303"/>
      <c r="I263" s="547"/>
      <c r="J263" s="362">
        <f t="shared" si="13"/>
        <v>0</v>
      </c>
      <c r="K263" s="107"/>
      <c r="L263" s="107"/>
      <c r="R263" s="5"/>
      <c r="S263" s="5"/>
      <c r="T263" s="5"/>
      <c r="U263" s="5"/>
      <c r="V263" s="5"/>
      <c r="W263" s="5"/>
      <c r="X263" s="5"/>
    </row>
    <row r="264" spans="2:24" ht="51" hidden="1" customHeight="1">
      <c r="B264" s="185">
        <v>121</v>
      </c>
      <c r="C264" s="1064"/>
      <c r="D264" s="1065"/>
      <c r="E264" s="1065"/>
      <c r="F264" s="1066"/>
      <c r="G264" s="303"/>
      <c r="H264" s="303"/>
      <c r="I264" s="547"/>
      <c r="J264" s="362">
        <f t="shared" si="13"/>
        <v>0</v>
      </c>
      <c r="K264" s="107"/>
      <c r="L264" s="107"/>
      <c r="R264" s="5"/>
      <c r="S264" s="5"/>
      <c r="T264" s="5"/>
      <c r="U264" s="5"/>
      <c r="V264" s="5"/>
      <c r="W264" s="5"/>
      <c r="X264" s="5"/>
    </row>
    <row r="265" spans="2:24" ht="51" hidden="1" customHeight="1">
      <c r="B265" s="185">
        <v>122</v>
      </c>
      <c r="C265" s="1064"/>
      <c r="D265" s="1065"/>
      <c r="E265" s="1065"/>
      <c r="F265" s="1066"/>
      <c r="G265" s="303"/>
      <c r="H265" s="303"/>
      <c r="I265" s="547"/>
      <c r="J265" s="362">
        <f t="shared" si="13"/>
        <v>0</v>
      </c>
      <c r="K265" s="107"/>
      <c r="L265" s="107"/>
      <c r="R265" s="5"/>
      <c r="S265" s="5"/>
      <c r="T265" s="5"/>
      <c r="U265" s="5"/>
      <c r="V265" s="5"/>
      <c r="W265" s="5"/>
      <c r="X265" s="5"/>
    </row>
    <row r="266" spans="2:24" ht="51" hidden="1" customHeight="1">
      <c r="B266" s="185">
        <v>123</v>
      </c>
      <c r="C266" s="1064"/>
      <c r="D266" s="1065"/>
      <c r="E266" s="1065"/>
      <c r="F266" s="1066"/>
      <c r="G266" s="303"/>
      <c r="H266" s="303"/>
      <c r="I266" s="547"/>
      <c r="J266" s="362">
        <f t="shared" si="13"/>
        <v>0</v>
      </c>
      <c r="K266" s="107"/>
      <c r="L266" s="107"/>
      <c r="R266" s="5"/>
      <c r="S266" s="5"/>
      <c r="T266" s="5"/>
      <c r="U266" s="5"/>
      <c r="V266" s="5"/>
      <c r="W266" s="5"/>
      <c r="X266" s="5"/>
    </row>
    <row r="267" spans="2:24" ht="51" hidden="1" customHeight="1">
      <c r="B267" s="185">
        <v>124</v>
      </c>
      <c r="C267" s="1064"/>
      <c r="D267" s="1065"/>
      <c r="E267" s="1065"/>
      <c r="F267" s="1066"/>
      <c r="G267" s="303"/>
      <c r="H267" s="303"/>
      <c r="I267" s="547"/>
      <c r="J267" s="362">
        <f t="shared" si="13"/>
        <v>0</v>
      </c>
      <c r="K267" s="107"/>
      <c r="L267" s="107"/>
      <c r="R267" s="5"/>
      <c r="S267" s="5"/>
      <c r="T267" s="5"/>
      <c r="U267" s="5"/>
      <c r="V267" s="5"/>
      <c r="W267" s="5"/>
      <c r="X267" s="5"/>
    </row>
    <row r="268" spans="2:24" ht="51" hidden="1" customHeight="1">
      <c r="B268" s="185">
        <v>125</v>
      </c>
      <c r="C268" s="1064"/>
      <c r="D268" s="1065"/>
      <c r="E268" s="1065"/>
      <c r="F268" s="1066"/>
      <c r="G268" s="303"/>
      <c r="H268" s="303"/>
      <c r="I268" s="547"/>
      <c r="J268" s="362">
        <f t="shared" si="13"/>
        <v>0</v>
      </c>
      <c r="K268" s="107"/>
      <c r="L268" s="107"/>
      <c r="R268" s="5"/>
      <c r="S268" s="5"/>
      <c r="T268" s="5"/>
      <c r="U268" s="5"/>
      <c r="V268" s="5"/>
      <c r="W268" s="5"/>
      <c r="X268" s="5"/>
    </row>
    <row r="269" spans="2:24" ht="51" hidden="1" customHeight="1">
      <c r="B269" s="185">
        <v>126</v>
      </c>
      <c r="C269" s="1064"/>
      <c r="D269" s="1065"/>
      <c r="E269" s="1065"/>
      <c r="F269" s="1066"/>
      <c r="G269" s="303"/>
      <c r="H269" s="303"/>
      <c r="I269" s="547"/>
      <c r="J269" s="362">
        <f t="shared" si="13"/>
        <v>0</v>
      </c>
      <c r="K269" s="107"/>
      <c r="L269" s="107"/>
      <c r="R269" s="5"/>
      <c r="S269" s="5"/>
      <c r="T269" s="5"/>
      <c r="U269" s="5"/>
      <c r="V269" s="5"/>
      <c r="W269" s="5"/>
      <c r="X269" s="5"/>
    </row>
    <row r="270" spans="2:24" ht="51" hidden="1" customHeight="1">
      <c r="B270" s="185">
        <v>127</v>
      </c>
      <c r="C270" s="1064"/>
      <c r="D270" s="1065"/>
      <c r="E270" s="1065"/>
      <c r="F270" s="1066"/>
      <c r="G270" s="303"/>
      <c r="H270" s="303"/>
      <c r="I270" s="547"/>
      <c r="J270" s="362">
        <f t="shared" si="13"/>
        <v>0</v>
      </c>
      <c r="K270" s="107"/>
      <c r="L270" s="107"/>
      <c r="R270" s="5"/>
      <c r="S270" s="5"/>
      <c r="T270" s="5"/>
      <c r="U270" s="5"/>
      <c r="V270" s="5"/>
      <c r="W270" s="5"/>
      <c r="X270" s="5"/>
    </row>
    <row r="271" spans="2:24" ht="51" hidden="1" customHeight="1">
      <c r="B271" s="185">
        <v>128</v>
      </c>
      <c r="C271" s="1064"/>
      <c r="D271" s="1065"/>
      <c r="E271" s="1065"/>
      <c r="F271" s="1066"/>
      <c r="G271" s="303"/>
      <c r="H271" s="303"/>
      <c r="I271" s="547"/>
      <c r="J271" s="362">
        <f t="shared" si="13"/>
        <v>0</v>
      </c>
      <c r="K271" s="107"/>
      <c r="L271" s="107"/>
      <c r="R271" s="5"/>
      <c r="S271" s="5"/>
      <c r="T271" s="5"/>
      <c r="U271" s="5"/>
      <c r="V271" s="5"/>
      <c r="W271" s="5"/>
      <c r="X271" s="5"/>
    </row>
    <row r="272" spans="2:24" ht="51" hidden="1" customHeight="1">
      <c r="B272" s="185">
        <v>129</v>
      </c>
      <c r="C272" s="1064"/>
      <c r="D272" s="1065"/>
      <c r="E272" s="1065"/>
      <c r="F272" s="1066"/>
      <c r="G272" s="303"/>
      <c r="H272" s="303"/>
      <c r="I272" s="547"/>
      <c r="J272" s="362">
        <f t="shared" si="13"/>
        <v>0</v>
      </c>
      <c r="K272" s="107"/>
      <c r="L272" s="107"/>
      <c r="R272" s="5"/>
      <c r="S272" s="5"/>
      <c r="T272" s="5"/>
      <c r="U272" s="5"/>
      <c r="V272" s="5"/>
      <c r="W272" s="5"/>
      <c r="X272" s="5"/>
    </row>
    <row r="273" spans="2:24" ht="51" hidden="1" customHeight="1">
      <c r="B273" s="185">
        <v>130</v>
      </c>
      <c r="C273" s="1064"/>
      <c r="D273" s="1065"/>
      <c r="E273" s="1065"/>
      <c r="F273" s="1066"/>
      <c r="G273" s="303"/>
      <c r="H273" s="303"/>
      <c r="I273" s="547"/>
      <c r="J273" s="362">
        <f t="shared" si="13"/>
        <v>0</v>
      </c>
      <c r="K273" s="107"/>
      <c r="L273" s="107"/>
      <c r="R273" s="5"/>
      <c r="S273" s="5"/>
      <c r="T273" s="5"/>
      <c r="U273" s="5"/>
      <c r="V273" s="5"/>
      <c r="W273" s="5"/>
      <c r="X273" s="5"/>
    </row>
    <row r="274" spans="2:24" ht="51" hidden="1" customHeight="1">
      <c r="B274" s="185">
        <v>131</v>
      </c>
      <c r="C274" s="1064"/>
      <c r="D274" s="1065"/>
      <c r="E274" s="1065"/>
      <c r="F274" s="1066"/>
      <c r="G274" s="303"/>
      <c r="H274" s="303"/>
      <c r="I274" s="547"/>
      <c r="J274" s="362">
        <f t="shared" si="13"/>
        <v>0</v>
      </c>
      <c r="K274" s="107"/>
      <c r="L274" s="107"/>
      <c r="R274" s="5"/>
      <c r="S274" s="5"/>
      <c r="T274" s="5"/>
      <c r="U274" s="5"/>
      <c r="V274" s="5"/>
      <c r="W274" s="5"/>
      <c r="X274" s="5"/>
    </row>
    <row r="275" spans="2:24" ht="51" hidden="1" customHeight="1">
      <c r="B275" s="185">
        <v>132</v>
      </c>
      <c r="C275" s="1064"/>
      <c r="D275" s="1065"/>
      <c r="E275" s="1065"/>
      <c r="F275" s="1066"/>
      <c r="G275" s="303"/>
      <c r="H275" s="303"/>
      <c r="I275" s="547"/>
      <c r="J275" s="362">
        <f t="shared" si="13"/>
        <v>0</v>
      </c>
      <c r="K275" s="107"/>
      <c r="L275" s="107"/>
      <c r="R275" s="5"/>
      <c r="S275" s="5"/>
      <c r="T275" s="5"/>
      <c r="U275" s="5"/>
      <c r="V275" s="5"/>
      <c r="W275" s="5"/>
      <c r="X275" s="5"/>
    </row>
    <row r="276" spans="2:24" ht="51" hidden="1" customHeight="1">
      <c r="B276" s="185">
        <v>133</v>
      </c>
      <c r="C276" s="1064"/>
      <c r="D276" s="1065"/>
      <c r="E276" s="1065"/>
      <c r="F276" s="1066"/>
      <c r="G276" s="303"/>
      <c r="H276" s="303"/>
      <c r="I276" s="547"/>
      <c r="J276" s="362">
        <f t="shared" si="13"/>
        <v>0</v>
      </c>
      <c r="K276" s="107"/>
      <c r="L276" s="107"/>
      <c r="R276" s="5"/>
      <c r="S276" s="5"/>
      <c r="T276" s="5"/>
      <c r="U276" s="5"/>
      <c r="V276" s="5"/>
      <c r="W276" s="5"/>
      <c r="X276" s="5"/>
    </row>
    <row r="277" spans="2:24" ht="51" hidden="1" customHeight="1">
      <c r="B277" s="185">
        <v>134</v>
      </c>
      <c r="C277" s="1064"/>
      <c r="D277" s="1065"/>
      <c r="E277" s="1065"/>
      <c r="F277" s="1066"/>
      <c r="G277" s="303"/>
      <c r="H277" s="303"/>
      <c r="I277" s="547"/>
      <c r="J277" s="362">
        <f t="shared" si="13"/>
        <v>0</v>
      </c>
      <c r="K277" s="107"/>
      <c r="L277" s="107"/>
      <c r="R277" s="5"/>
      <c r="S277" s="5"/>
      <c r="T277" s="5"/>
      <c r="U277" s="5"/>
      <c r="V277" s="5"/>
      <c r="W277" s="5"/>
      <c r="X277" s="5"/>
    </row>
    <row r="278" spans="2:24" ht="51" hidden="1" customHeight="1">
      <c r="B278" s="185">
        <v>135</v>
      </c>
      <c r="C278" s="1064"/>
      <c r="D278" s="1065"/>
      <c r="E278" s="1065"/>
      <c r="F278" s="1066"/>
      <c r="G278" s="303"/>
      <c r="H278" s="303"/>
      <c r="I278" s="547"/>
      <c r="J278" s="362">
        <f t="shared" si="13"/>
        <v>0</v>
      </c>
      <c r="K278" s="107"/>
      <c r="L278" s="107"/>
      <c r="R278" s="5"/>
      <c r="S278" s="5"/>
      <c r="T278" s="5"/>
      <c r="U278" s="5"/>
      <c r="V278" s="5"/>
      <c r="W278" s="5"/>
      <c r="X278" s="5"/>
    </row>
    <row r="279" spans="2:24" ht="51" hidden="1" customHeight="1">
      <c r="B279" s="185">
        <v>136</v>
      </c>
      <c r="C279" s="1064"/>
      <c r="D279" s="1065"/>
      <c r="E279" s="1065"/>
      <c r="F279" s="1066"/>
      <c r="G279" s="303"/>
      <c r="H279" s="303"/>
      <c r="I279" s="547"/>
      <c r="J279" s="362">
        <f t="shared" si="13"/>
        <v>0</v>
      </c>
      <c r="K279" s="107"/>
      <c r="L279" s="107"/>
      <c r="R279" s="5"/>
      <c r="S279" s="5"/>
      <c r="T279" s="5"/>
      <c r="U279" s="5"/>
      <c r="V279" s="5"/>
      <c r="W279" s="5"/>
      <c r="X279" s="5"/>
    </row>
    <row r="280" spans="2:24" ht="51" hidden="1" customHeight="1">
      <c r="B280" s="185">
        <v>137</v>
      </c>
      <c r="C280" s="1064"/>
      <c r="D280" s="1065"/>
      <c r="E280" s="1065"/>
      <c r="F280" s="1066"/>
      <c r="G280" s="303"/>
      <c r="H280" s="303"/>
      <c r="I280" s="547"/>
      <c r="J280" s="362">
        <f t="shared" si="13"/>
        <v>0</v>
      </c>
      <c r="K280" s="107"/>
      <c r="L280" s="107"/>
      <c r="R280" s="5"/>
      <c r="S280" s="5"/>
      <c r="T280" s="5"/>
      <c r="U280" s="5"/>
      <c r="V280" s="5"/>
      <c r="W280" s="5"/>
      <c r="X280" s="5"/>
    </row>
    <row r="281" spans="2:24" ht="51" hidden="1" customHeight="1">
      <c r="B281" s="185">
        <v>138</v>
      </c>
      <c r="C281" s="1064"/>
      <c r="D281" s="1065"/>
      <c r="E281" s="1065"/>
      <c r="F281" s="1066"/>
      <c r="G281" s="303"/>
      <c r="H281" s="303"/>
      <c r="I281" s="547"/>
      <c r="J281" s="362">
        <f t="shared" si="13"/>
        <v>0</v>
      </c>
      <c r="K281" s="107"/>
      <c r="L281" s="107"/>
      <c r="R281" s="5"/>
      <c r="S281" s="5"/>
      <c r="T281" s="5"/>
      <c r="U281" s="5"/>
      <c r="V281" s="5"/>
      <c r="W281" s="5"/>
      <c r="X281" s="5"/>
    </row>
    <row r="282" spans="2:24" ht="51" hidden="1" customHeight="1">
      <c r="B282" s="185">
        <v>139</v>
      </c>
      <c r="C282" s="1064"/>
      <c r="D282" s="1065"/>
      <c r="E282" s="1065"/>
      <c r="F282" s="1066"/>
      <c r="G282" s="303"/>
      <c r="H282" s="303"/>
      <c r="I282" s="547"/>
      <c r="J282" s="362">
        <f t="shared" si="13"/>
        <v>0</v>
      </c>
      <c r="K282" s="107"/>
      <c r="L282" s="107"/>
      <c r="R282" s="5"/>
      <c r="S282" s="5"/>
      <c r="T282" s="5"/>
      <c r="U282" s="5"/>
      <c r="V282" s="5"/>
      <c r="W282" s="5"/>
      <c r="X282" s="5"/>
    </row>
    <row r="283" spans="2:24" ht="51" hidden="1" customHeight="1">
      <c r="B283" s="185">
        <v>140</v>
      </c>
      <c r="C283" s="1064"/>
      <c r="D283" s="1065"/>
      <c r="E283" s="1065"/>
      <c r="F283" s="1066"/>
      <c r="G283" s="303"/>
      <c r="H283" s="303"/>
      <c r="I283" s="547"/>
      <c r="J283" s="362">
        <f t="shared" si="13"/>
        <v>0</v>
      </c>
      <c r="K283" s="107"/>
      <c r="L283" s="107"/>
      <c r="R283" s="5"/>
      <c r="S283" s="5"/>
      <c r="T283" s="5"/>
      <c r="U283" s="5"/>
      <c r="V283" s="5"/>
      <c r="W283" s="5"/>
      <c r="X283" s="5"/>
    </row>
    <row r="284" spans="2:24" ht="51" hidden="1" customHeight="1">
      <c r="B284" s="185">
        <v>141</v>
      </c>
      <c r="C284" s="1064"/>
      <c r="D284" s="1065"/>
      <c r="E284" s="1065"/>
      <c r="F284" s="1066"/>
      <c r="G284" s="303"/>
      <c r="H284" s="303"/>
      <c r="I284" s="547"/>
      <c r="J284" s="362">
        <f t="shared" si="13"/>
        <v>0</v>
      </c>
      <c r="K284" s="107"/>
      <c r="L284" s="107"/>
      <c r="R284" s="5"/>
      <c r="S284" s="5"/>
      <c r="T284" s="5"/>
      <c r="U284" s="5"/>
      <c r="V284" s="5"/>
      <c r="W284" s="5"/>
      <c r="X284" s="5"/>
    </row>
    <row r="285" spans="2:24" ht="51" hidden="1" customHeight="1">
      <c r="B285" s="185">
        <v>142</v>
      </c>
      <c r="C285" s="1064"/>
      <c r="D285" s="1065"/>
      <c r="E285" s="1065"/>
      <c r="F285" s="1066"/>
      <c r="G285" s="303"/>
      <c r="H285" s="303"/>
      <c r="I285" s="547"/>
      <c r="J285" s="362">
        <f t="shared" si="13"/>
        <v>0</v>
      </c>
      <c r="K285" s="107"/>
      <c r="L285" s="107"/>
      <c r="R285" s="5"/>
      <c r="S285" s="5"/>
      <c r="T285" s="5"/>
      <c r="U285" s="5"/>
      <c r="V285" s="5"/>
      <c r="W285" s="5"/>
      <c r="X285" s="5"/>
    </row>
    <row r="286" spans="2:24" ht="51" hidden="1" customHeight="1">
      <c r="B286" s="185">
        <v>143</v>
      </c>
      <c r="C286" s="1064"/>
      <c r="D286" s="1065"/>
      <c r="E286" s="1065"/>
      <c r="F286" s="1066"/>
      <c r="G286" s="303"/>
      <c r="H286" s="303"/>
      <c r="I286" s="547"/>
      <c r="J286" s="362">
        <f t="shared" si="13"/>
        <v>0</v>
      </c>
      <c r="K286" s="107"/>
      <c r="L286" s="107"/>
      <c r="R286" s="5"/>
      <c r="S286" s="5"/>
      <c r="T286" s="5"/>
      <c r="U286" s="5"/>
      <c r="V286" s="5"/>
      <c r="W286" s="5"/>
      <c r="X286" s="5"/>
    </row>
    <row r="287" spans="2:24" ht="51" hidden="1" customHeight="1">
      <c r="B287" s="185">
        <v>144</v>
      </c>
      <c r="C287" s="1064"/>
      <c r="D287" s="1065"/>
      <c r="E287" s="1065"/>
      <c r="F287" s="1066"/>
      <c r="G287" s="303"/>
      <c r="H287" s="303"/>
      <c r="I287" s="547"/>
      <c r="J287" s="362">
        <f t="shared" si="13"/>
        <v>0</v>
      </c>
      <c r="K287" s="107"/>
      <c r="L287" s="107"/>
      <c r="R287" s="5"/>
      <c r="S287" s="5"/>
      <c r="T287" s="5"/>
      <c r="U287" s="5"/>
      <c r="V287" s="5"/>
      <c r="W287" s="5"/>
      <c r="X287" s="5"/>
    </row>
    <row r="288" spans="2:24" ht="51" hidden="1" customHeight="1">
      <c r="B288" s="185">
        <v>145</v>
      </c>
      <c r="C288" s="1064"/>
      <c r="D288" s="1065"/>
      <c r="E288" s="1065"/>
      <c r="F288" s="1066"/>
      <c r="G288" s="303"/>
      <c r="H288" s="303"/>
      <c r="I288" s="547"/>
      <c r="J288" s="362">
        <f t="shared" si="13"/>
        <v>0</v>
      </c>
      <c r="K288" s="107"/>
      <c r="L288" s="107"/>
      <c r="R288" s="5"/>
      <c r="S288" s="5"/>
      <c r="T288" s="5"/>
      <c r="U288" s="5"/>
      <c r="V288" s="5"/>
      <c r="W288" s="5"/>
      <c r="X288" s="5"/>
    </row>
    <row r="289" spans="2:24" ht="51" hidden="1" customHeight="1">
      <c r="B289" s="185">
        <v>146</v>
      </c>
      <c r="C289" s="1064"/>
      <c r="D289" s="1065"/>
      <c r="E289" s="1065"/>
      <c r="F289" s="1066"/>
      <c r="G289" s="303"/>
      <c r="H289" s="303"/>
      <c r="I289" s="547"/>
      <c r="J289" s="362">
        <f t="shared" si="13"/>
        <v>0</v>
      </c>
      <c r="K289" s="107"/>
      <c r="L289" s="107"/>
      <c r="R289" s="5"/>
      <c r="S289" s="5"/>
      <c r="T289" s="5"/>
      <c r="U289" s="5"/>
      <c r="V289" s="5"/>
      <c r="W289" s="5"/>
      <c r="X289" s="5"/>
    </row>
    <row r="290" spans="2:24" ht="51" hidden="1" customHeight="1">
      <c r="B290" s="185">
        <v>147</v>
      </c>
      <c r="C290" s="1064"/>
      <c r="D290" s="1065"/>
      <c r="E290" s="1065"/>
      <c r="F290" s="1066"/>
      <c r="G290" s="303"/>
      <c r="H290" s="303"/>
      <c r="I290" s="547"/>
      <c r="J290" s="362">
        <f t="shared" si="13"/>
        <v>0</v>
      </c>
      <c r="K290" s="107"/>
      <c r="L290" s="107"/>
      <c r="R290" s="5"/>
      <c r="S290" s="5"/>
      <c r="T290" s="5"/>
      <c r="U290" s="5"/>
      <c r="V290" s="5"/>
      <c r="W290" s="5"/>
      <c r="X290" s="5"/>
    </row>
    <row r="291" spans="2:24" ht="51" hidden="1" customHeight="1">
      <c r="B291" s="185">
        <v>148</v>
      </c>
      <c r="C291" s="1064"/>
      <c r="D291" s="1065"/>
      <c r="E291" s="1065"/>
      <c r="F291" s="1066"/>
      <c r="G291" s="303"/>
      <c r="H291" s="303"/>
      <c r="I291" s="547"/>
      <c r="J291" s="362">
        <f>IFERROR($G291*I291,0)</f>
        <v>0</v>
      </c>
      <c r="K291" s="107"/>
      <c r="L291" s="107"/>
      <c r="R291" s="5"/>
      <c r="S291" s="5"/>
      <c r="T291" s="5"/>
      <c r="U291" s="5"/>
      <c r="V291" s="5"/>
      <c r="W291" s="5"/>
      <c r="X291" s="5"/>
    </row>
    <row r="292" spans="2:24" ht="51" hidden="1" customHeight="1">
      <c r="B292" s="185">
        <v>149</v>
      </c>
      <c r="C292" s="1064"/>
      <c r="D292" s="1065"/>
      <c r="E292" s="1065"/>
      <c r="F292" s="1066"/>
      <c r="G292" s="303"/>
      <c r="H292" s="303"/>
      <c r="I292" s="547"/>
      <c r="J292" s="362">
        <f t="shared" ref="J292:J339" si="14">IFERROR($G292*I292,0)</f>
        <v>0</v>
      </c>
      <c r="K292" s="107"/>
      <c r="L292" s="107"/>
      <c r="R292" s="5"/>
      <c r="S292" s="5"/>
      <c r="T292" s="5"/>
      <c r="U292" s="5"/>
      <c r="V292" s="5"/>
      <c r="W292" s="5"/>
      <c r="X292" s="5"/>
    </row>
    <row r="293" spans="2:24" ht="51" hidden="1" customHeight="1">
      <c r="B293" s="185">
        <v>150</v>
      </c>
      <c r="C293" s="1064"/>
      <c r="D293" s="1065"/>
      <c r="E293" s="1065"/>
      <c r="F293" s="1066"/>
      <c r="G293" s="303"/>
      <c r="H293" s="303"/>
      <c r="I293" s="547"/>
      <c r="J293" s="362">
        <f t="shared" si="14"/>
        <v>0</v>
      </c>
      <c r="K293" s="107"/>
      <c r="L293" s="107"/>
      <c r="R293" s="5"/>
      <c r="S293" s="5"/>
      <c r="T293" s="5"/>
      <c r="U293" s="5"/>
      <c r="V293" s="5"/>
      <c r="W293" s="5"/>
      <c r="X293" s="5"/>
    </row>
    <row r="294" spans="2:24" ht="51" hidden="1" customHeight="1">
      <c r="B294" s="185">
        <v>151</v>
      </c>
      <c r="C294" s="1064"/>
      <c r="D294" s="1065"/>
      <c r="E294" s="1065"/>
      <c r="F294" s="1066"/>
      <c r="G294" s="303"/>
      <c r="H294" s="303"/>
      <c r="I294" s="547"/>
      <c r="J294" s="362">
        <f t="shared" si="14"/>
        <v>0</v>
      </c>
      <c r="K294" s="107"/>
      <c r="L294" s="107"/>
      <c r="R294" s="5"/>
      <c r="S294" s="5"/>
      <c r="T294" s="5"/>
      <c r="U294" s="5"/>
      <c r="V294" s="5"/>
      <c r="W294" s="5"/>
      <c r="X294" s="5"/>
    </row>
    <row r="295" spans="2:24" ht="51" hidden="1" customHeight="1">
      <c r="B295" s="185">
        <v>152</v>
      </c>
      <c r="C295" s="1064"/>
      <c r="D295" s="1065"/>
      <c r="E295" s="1065"/>
      <c r="F295" s="1066"/>
      <c r="G295" s="303"/>
      <c r="H295" s="303"/>
      <c r="I295" s="547"/>
      <c r="J295" s="362">
        <f t="shared" si="14"/>
        <v>0</v>
      </c>
      <c r="K295" s="107"/>
      <c r="L295" s="107"/>
      <c r="R295" s="5"/>
      <c r="S295" s="5"/>
      <c r="T295" s="5"/>
      <c r="U295" s="5"/>
      <c r="V295" s="5"/>
      <c r="W295" s="5"/>
      <c r="X295" s="5"/>
    </row>
    <row r="296" spans="2:24" ht="51" hidden="1" customHeight="1">
      <c r="B296" s="185">
        <v>153</v>
      </c>
      <c r="C296" s="1064"/>
      <c r="D296" s="1065"/>
      <c r="E296" s="1065"/>
      <c r="F296" s="1066"/>
      <c r="G296" s="303"/>
      <c r="H296" s="303"/>
      <c r="I296" s="547"/>
      <c r="J296" s="362">
        <f t="shared" si="14"/>
        <v>0</v>
      </c>
      <c r="K296" s="107"/>
      <c r="L296" s="107"/>
      <c r="R296" s="5"/>
      <c r="S296" s="5"/>
      <c r="T296" s="5"/>
      <c r="U296" s="5"/>
      <c r="V296" s="5"/>
      <c r="W296" s="5"/>
      <c r="X296" s="5"/>
    </row>
    <row r="297" spans="2:24" ht="51" hidden="1" customHeight="1">
      <c r="B297" s="185">
        <v>154</v>
      </c>
      <c r="C297" s="1064"/>
      <c r="D297" s="1065"/>
      <c r="E297" s="1065"/>
      <c r="F297" s="1066"/>
      <c r="G297" s="303"/>
      <c r="H297" s="303"/>
      <c r="I297" s="547"/>
      <c r="J297" s="362">
        <f t="shared" si="14"/>
        <v>0</v>
      </c>
      <c r="K297" s="107"/>
      <c r="L297" s="107"/>
      <c r="R297" s="5"/>
      <c r="S297" s="5"/>
      <c r="T297" s="5"/>
      <c r="U297" s="5"/>
      <c r="V297" s="5"/>
      <c r="W297" s="5"/>
      <c r="X297" s="5"/>
    </row>
    <row r="298" spans="2:24" ht="51" hidden="1" customHeight="1">
      <c r="B298" s="185">
        <v>155</v>
      </c>
      <c r="C298" s="1064"/>
      <c r="D298" s="1065"/>
      <c r="E298" s="1065"/>
      <c r="F298" s="1066"/>
      <c r="G298" s="303"/>
      <c r="H298" s="303"/>
      <c r="I298" s="547"/>
      <c r="J298" s="362">
        <f t="shared" si="14"/>
        <v>0</v>
      </c>
      <c r="K298" s="107"/>
      <c r="L298" s="107"/>
      <c r="R298" s="5"/>
      <c r="S298" s="5"/>
      <c r="T298" s="5"/>
      <c r="U298" s="5"/>
      <c r="V298" s="5"/>
      <c r="W298" s="5"/>
      <c r="X298" s="5"/>
    </row>
    <row r="299" spans="2:24" ht="51" hidden="1" customHeight="1">
      <c r="B299" s="185">
        <v>156</v>
      </c>
      <c r="C299" s="1064"/>
      <c r="D299" s="1065"/>
      <c r="E299" s="1065"/>
      <c r="F299" s="1066"/>
      <c r="G299" s="303"/>
      <c r="H299" s="303"/>
      <c r="I299" s="547"/>
      <c r="J299" s="362">
        <f t="shared" si="14"/>
        <v>0</v>
      </c>
      <c r="K299" s="107"/>
      <c r="L299" s="107"/>
      <c r="R299" s="5"/>
      <c r="S299" s="5"/>
      <c r="T299" s="5"/>
      <c r="U299" s="5"/>
      <c r="V299" s="5"/>
      <c r="W299" s="5"/>
      <c r="X299" s="5"/>
    </row>
    <row r="300" spans="2:24" ht="51" hidden="1" customHeight="1">
      <c r="B300" s="185">
        <v>157</v>
      </c>
      <c r="C300" s="1064"/>
      <c r="D300" s="1065"/>
      <c r="E300" s="1065"/>
      <c r="F300" s="1066"/>
      <c r="G300" s="303"/>
      <c r="H300" s="303"/>
      <c r="I300" s="547"/>
      <c r="J300" s="362">
        <f t="shared" si="14"/>
        <v>0</v>
      </c>
      <c r="K300" s="107"/>
      <c r="L300" s="107"/>
      <c r="R300" s="5"/>
      <c r="S300" s="5"/>
      <c r="T300" s="5"/>
      <c r="U300" s="5"/>
      <c r="V300" s="5"/>
      <c r="W300" s="5"/>
      <c r="X300" s="5"/>
    </row>
    <row r="301" spans="2:24" ht="51" hidden="1" customHeight="1">
      <c r="B301" s="185">
        <v>158</v>
      </c>
      <c r="C301" s="1064"/>
      <c r="D301" s="1065"/>
      <c r="E301" s="1065"/>
      <c r="F301" s="1066"/>
      <c r="G301" s="303"/>
      <c r="H301" s="303"/>
      <c r="I301" s="547"/>
      <c r="J301" s="362">
        <f t="shared" si="14"/>
        <v>0</v>
      </c>
      <c r="K301" s="107"/>
      <c r="L301" s="107"/>
      <c r="R301" s="5"/>
      <c r="S301" s="5"/>
      <c r="T301" s="5"/>
      <c r="U301" s="5"/>
      <c r="V301" s="5"/>
      <c r="W301" s="5"/>
      <c r="X301" s="5"/>
    </row>
    <row r="302" spans="2:24" ht="51" hidden="1" customHeight="1">
      <c r="B302" s="185">
        <v>159</v>
      </c>
      <c r="C302" s="1064"/>
      <c r="D302" s="1065"/>
      <c r="E302" s="1065"/>
      <c r="F302" s="1066"/>
      <c r="G302" s="303"/>
      <c r="H302" s="303"/>
      <c r="I302" s="547"/>
      <c r="J302" s="362">
        <f t="shared" si="14"/>
        <v>0</v>
      </c>
      <c r="K302" s="107"/>
      <c r="L302" s="107"/>
      <c r="R302" s="5"/>
      <c r="S302" s="5"/>
      <c r="T302" s="5"/>
      <c r="U302" s="5"/>
      <c r="V302" s="5"/>
      <c r="W302" s="5"/>
      <c r="X302" s="5"/>
    </row>
    <row r="303" spans="2:24" ht="51" hidden="1" customHeight="1">
      <c r="B303" s="185">
        <v>160</v>
      </c>
      <c r="C303" s="1064"/>
      <c r="D303" s="1065"/>
      <c r="E303" s="1065"/>
      <c r="F303" s="1066"/>
      <c r="G303" s="303"/>
      <c r="H303" s="303"/>
      <c r="I303" s="547"/>
      <c r="J303" s="362">
        <f t="shared" si="14"/>
        <v>0</v>
      </c>
      <c r="K303" s="107"/>
      <c r="L303" s="107"/>
      <c r="R303" s="5"/>
      <c r="S303" s="5"/>
      <c r="T303" s="5"/>
      <c r="U303" s="5"/>
      <c r="V303" s="5"/>
      <c r="W303" s="5"/>
      <c r="X303" s="5"/>
    </row>
    <row r="304" spans="2:24" ht="51" hidden="1" customHeight="1">
      <c r="B304" s="185">
        <v>161</v>
      </c>
      <c r="C304" s="1064"/>
      <c r="D304" s="1065"/>
      <c r="E304" s="1065"/>
      <c r="F304" s="1066"/>
      <c r="G304" s="303"/>
      <c r="H304" s="303"/>
      <c r="I304" s="547"/>
      <c r="J304" s="362">
        <f t="shared" si="14"/>
        <v>0</v>
      </c>
      <c r="K304" s="107"/>
      <c r="L304" s="107"/>
      <c r="R304" s="5"/>
      <c r="S304" s="5"/>
      <c r="T304" s="5"/>
      <c r="U304" s="5"/>
      <c r="V304" s="5"/>
      <c r="W304" s="5"/>
      <c r="X304" s="5"/>
    </row>
    <row r="305" spans="2:24" ht="51" hidden="1" customHeight="1">
      <c r="B305" s="185">
        <v>162</v>
      </c>
      <c r="C305" s="1064"/>
      <c r="D305" s="1065"/>
      <c r="E305" s="1065"/>
      <c r="F305" s="1066"/>
      <c r="G305" s="303"/>
      <c r="H305" s="303"/>
      <c r="I305" s="547"/>
      <c r="J305" s="362">
        <f t="shared" si="14"/>
        <v>0</v>
      </c>
      <c r="K305" s="107"/>
      <c r="L305" s="107"/>
      <c r="R305" s="5"/>
      <c r="S305" s="5"/>
      <c r="T305" s="5"/>
      <c r="U305" s="5"/>
      <c r="V305" s="5"/>
      <c r="W305" s="5"/>
      <c r="X305" s="5"/>
    </row>
    <row r="306" spans="2:24" ht="51" hidden="1" customHeight="1">
      <c r="B306" s="185">
        <v>163</v>
      </c>
      <c r="C306" s="1064"/>
      <c r="D306" s="1065"/>
      <c r="E306" s="1065"/>
      <c r="F306" s="1066"/>
      <c r="G306" s="303"/>
      <c r="H306" s="303"/>
      <c r="I306" s="547"/>
      <c r="J306" s="362">
        <f t="shared" si="14"/>
        <v>0</v>
      </c>
      <c r="K306" s="107"/>
      <c r="L306" s="107"/>
      <c r="R306" s="5"/>
      <c r="S306" s="5"/>
      <c r="T306" s="5"/>
      <c r="U306" s="5"/>
      <c r="V306" s="5"/>
      <c r="W306" s="5"/>
      <c r="X306" s="5"/>
    </row>
    <row r="307" spans="2:24" ht="51" hidden="1" customHeight="1">
      <c r="B307" s="185">
        <v>164</v>
      </c>
      <c r="C307" s="1064"/>
      <c r="D307" s="1065"/>
      <c r="E307" s="1065"/>
      <c r="F307" s="1066"/>
      <c r="G307" s="303"/>
      <c r="H307" s="303"/>
      <c r="I307" s="547"/>
      <c r="J307" s="362">
        <f t="shared" si="14"/>
        <v>0</v>
      </c>
      <c r="K307" s="107"/>
      <c r="L307" s="107"/>
      <c r="R307" s="5"/>
      <c r="S307" s="5"/>
      <c r="T307" s="5"/>
      <c r="U307" s="5"/>
      <c r="V307" s="5"/>
      <c r="W307" s="5"/>
      <c r="X307" s="5"/>
    </row>
    <row r="308" spans="2:24" ht="51" hidden="1" customHeight="1">
      <c r="B308" s="185">
        <v>165</v>
      </c>
      <c r="C308" s="1064"/>
      <c r="D308" s="1065"/>
      <c r="E308" s="1065"/>
      <c r="F308" s="1066"/>
      <c r="G308" s="303"/>
      <c r="H308" s="303"/>
      <c r="I308" s="547"/>
      <c r="J308" s="362">
        <f t="shared" si="14"/>
        <v>0</v>
      </c>
      <c r="K308" s="107"/>
      <c r="L308" s="107"/>
      <c r="R308" s="5"/>
      <c r="S308" s="5"/>
      <c r="T308" s="5"/>
      <c r="U308" s="5"/>
      <c r="V308" s="5"/>
      <c r="W308" s="5"/>
      <c r="X308" s="5"/>
    </row>
    <row r="309" spans="2:24" ht="51" hidden="1" customHeight="1">
      <c r="B309" s="185">
        <v>166</v>
      </c>
      <c r="C309" s="1064"/>
      <c r="D309" s="1065"/>
      <c r="E309" s="1065"/>
      <c r="F309" s="1066"/>
      <c r="G309" s="303"/>
      <c r="H309" s="303"/>
      <c r="I309" s="547"/>
      <c r="J309" s="362">
        <f t="shared" si="14"/>
        <v>0</v>
      </c>
      <c r="K309" s="107"/>
      <c r="L309" s="107"/>
      <c r="R309" s="5"/>
      <c r="S309" s="5"/>
      <c r="T309" s="5"/>
      <c r="U309" s="5"/>
      <c r="V309" s="5"/>
      <c r="W309" s="5"/>
      <c r="X309" s="5"/>
    </row>
    <row r="310" spans="2:24" ht="51" hidden="1" customHeight="1">
      <c r="B310" s="185">
        <v>167</v>
      </c>
      <c r="C310" s="1064"/>
      <c r="D310" s="1065"/>
      <c r="E310" s="1065"/>
      <c r="F310" s="1066"/>
      <c r="G310" s="303"/>
      <c r="H310" s="303"/>
      <c r="I310" s="547"/>
      <c r="J310" s="362">
        <f t="shared" si="14"/>
        <v>0</v>
      </c>
      <c r="K310" s="107"/>
      <c r="L310" s="107"/>
      <c r="R310" s="5"/>
      <c r="S310" s="5"/>
      <c r="T310" s="5"/>
      <c r="U310" s="5"/>
      <c r="V310" s="5"/>
      <c r="W310" s="5"/>
      <c r="X310" s="5"/>
    </row>
    <row r="311" spans="2:24" ht="51" hidden="1" customHeight="1">
      <c r="B311" s="185">
        <v>168</v>
      </c>
      <c r="C311" s="1064"/>
      <c r="D311" s="1065"/>
      <c r="E311" s="1065"/>
      <c r="F311" s="1066"/>
      <c r="G311" s="303"/>
      <c r="H311" s="303"/>
      <c r="I311" s="547"/>
      <c r="J311" s="362">
        <f t="shared" si="14"/>
        <v>0</v>
      </c>
      <c r="K311" s="107"/>
      <c r="L311" s="107"/>
      <c r="R311" s="5"/>
      <c r="S311" s="5"/>
      <c r="T311" s="5"/>
      <c r="U311" s="5"/>
      <c r="V311" s="5"/>
      <c r="W311" s="5"/>
      <c r="X311" s="5"/>
    </row>
    <row r="312" spans="2:24" ht="51" hidden="1" customHeight="1">
      <c r="B312" s="185">
        <v>169</v>
      </c>
      <c r="C312" s="1064"/>
      <c r="D312" s="1065"/>
      <c r="E312" s="1065"/>
      <c r="F312" s="1066"/>
      <c r="G312" s="303"/>
      <c r="H312" s="303"/>
      <c r="I312" s="547"/>
      <c r="J312" s="362">
        <f t="shared" si="14"/>
        <v>0</v>
      </c>
      <c r="K312" s="107"/>
      <c r="L312" s="107"/>
      <c r="R312" s="5"/>
      <c r="S312" s="5"/>
      <c r="T312" s="5"/>
      <c r="U312" s="5"/>
      <c r="V312" s="5"/>
      <c r="W312" s="5"/>
      <c r="X312" s="5"/>
    </row>
    <row r="313" spans="2:24" ht="51" hidden="1" customHeight="1">
      <c r="B313" s="185">
        <v>170</v>
      </c>
      <c r="C313" s="1064"/>
      <c r="D313" s="1065"/>
      <c r="E313" s="1065"/>
      <c r="F313" s="1066"/>
      <c r="G313" s="303"/>
      <c r="H313" s="303"/>
      <c r="I313" s="547"/>
      <c r="J313" s="362">
        <f t="shared" si="14"/>
        <v>0</v>
      </c>
      <c r="K313" s="107"/>
      <c r="L313" s="107"/>
      <c r="R313" s="5"/>
      <c r="S313" s="5"/>
      <c r="T313" s="5"/>
      <c r="U313" s="5"/>
      <c r="V313" s="5"/>
      <c r="W313" s="5"/>
      <c r="X313" s="5"/>
    </row>
    <row r="314" spans="2:24" ht="51" hidden="1" customHeight="1">
      <c r="B314" s="185">
        <v>171</v>
      </c>
      <c r="C314" s="1064"/>
      <c r="D314" s="1065"/>
      <c r="E314" s="1065"/>
      <c r="F314" s="1066"/>
      <c r="G314" s="303"/>
      <c r="H314" s="303"/>
      <c r="I314" s="547"/>
      <c r="J314" s="362">
        <f t="shared" si="14"/>
        <v>0</v>
      </c>
      <c r="K314" s="107"/>
      <c r="L314" s="107"/>
      <c r="R314" s="5"/>
      <c r="S314" s="5"/>
      <c r="T314" s="5"/>
      <c r="U314" s="5"/>
      <c r="V314" s="5"/>
      <c r="W314" s="5"/>
      <c r="X314" s="5"/>
    </row>
    <row r="315" spans="2:24" ht="51" hidden="1" customHeight="1">
      <c r="B315" s="185">
        <v>172</v>
      </c>
      <c r="C315" s="1064"/>
      <c r="D315" s="1065"/>
      <c r="E315" s="1065"/>
      <c r="F315" s="1066"/>
      <c r="G315" s="303"/>
      <c r="H315" s="303"/>
      <c r="I315" s="547"/>
      <c r="J315" s="362">
        <f t="shared" si="14"/>
        <v>0</v>
      </c>
      <c r="K315" s="107"/>
      <c r="L315" s="107"/>
      <c r="R315" s="5"/>
      <c r="S315" s="5"/>
      <c r="T315" s="5"/>
      <c r="U315" s="5"/>
      <c r="V315" s="5"/>
      <c r="W315" s="5"/>
      <c r="X315" s="5"/>
    </row>
    <row r="316" spans="2:24" ht="51" hidden="1" customHeight="1">
      <c r="B316" s="185">
        <v>173</v>
      </c>
      <c r="C316" s="1064"/>
      <c r="D316" s="1065"/>
      <c r="E316" s="1065"/>
      <c r="F316" s="1066"/>
      <c r="G316" s="303"/>
      <c r="H316" s="303"/>
      <c r="I316" s="547"/>
      <c r="J316" s="362">
        <f t="shared" si="14"/>
        <v>0</v>
      </c>
      <c r="K316" s="107"/>
      <c r="L316" s="107"/>
      <c r="R316" s="5"/>
      <c r="S316" s="5"/>
      <c r="T316" s="5"/>
      <c r="U316" s="5"/>
      <c r="V316" s="5"/>
      <c r="W316" s="5"/>
      <c r="X316" s="5"/>
    </row>
    <row r="317" spans="2:24" ht="51" hidden="1" customHeight="1">
      <c r="B317" s="185">
        <v>174</v>
      </c>
      <c r="C317" s="1064"/>
      <c r="D317" s="1065"/>
      <c r="E317" s="1065"/>
      <c r="F317" s="1066"/>
      <c r="G317" s="303"/>
      <c r="H317" s="303"/>
      <c r="I317" s="547"/>
      <c r="J317" s="362">
        <f t="shared" si="14"/>
        <v>0</v>
      </c>
      <c r="K317" s="107"/>
      <c r="L317" s="107"/>
      <c r="R317" s="5"/>
      <c r="S317" s="5"/>
      <c r="T317" s="5"/>
      <c r="U317" s="5"/>
      <c r="V317" s="5"/>
      <c r="W317" s="5"/>
      <c r="X317" s="5"/>
    </row>
    <row r="318" spans="2:24" ht="51" hidden="1" customHeight="1">
      <c r="B318" s="185">
        <v>175</v>
      </c>
      <c r="C318" s="1064"/>
      <c r="D318" s="1065"/>
      <c r="E318" s="1065"/>
      <c r="F318" s="1066"/>
      <c r="G318" s="303"/>
      <c r="H318" s="303"/>
      <c r="I318" s="547"/>
      <c r="J318" s="362">
        <f t="shared" si="14"/>
        <v>0</v>
      </c>
      <c r="K318" s="107"/>
      <c r="L318" s="107"/>
      <c r="R318" s="5"/>
      <c r="S318" s="5"/>
      <c r="T318" s="5"/>
      <c r="U318" s="5"/>
      <c r="V318" s="5"/>
      <c r="W318" s="5"/>
      <c r="X318" s="5"/>
    </row>
    <row r="319" spans="2:24" ht="51" hidden="1" customHeight="1">
      <c r="B319" s="185">
        <v>176</v>
      </c>
      <c r="C319" s="1064"/>
      <c r="D319" s="1065"/>
      <c r="E319" s="1065"/>
      <c r="F319" s="1066"/>
      <c r="G319" s="303"/>
      <c r="H319" s="303"/>
      <c r="I319" s="547"/>
      <c r="J319" s="362">
        <f t="shared" si="14"/>
        <v>0</v>
      </c>
      <c r="K319" s="107"/>
      <c r="L319" s="107"/>
      <c r="R319" s="5"/>
      <c r="S319" s="5"/>
      <c r="T319" s="5"/>
      <c r="U319" s="5"/>
      <c r="V319" s="5"/>
      <c r="W319" s="5"/>
      <c r="X319" s="5"/>
    </row>
    <row r="320" spans="2:24" ht="51" hidden="1" customHeight="1">
      <c r="B320" s="185">
        <v>177</v>
      </c>
      <c r="C320" s="1064"/>
      <c r="D320" s="1065"/>
      <c r="E320" s="1065"/>
      <c r="F320" s="1066"/>
      <c r="G320" s="303"/>
      <c r="H320" s="303"/>
      <c r="I320" s="547"/>
      <c r="J320" s="362">
        <f t="shared" si="14"/>
        <v>0</v>
      </c>
      <c r="K320" s="107"/>
      <c r="L320" s="107"/>
      <c r="R320" s="5"/>
      <c r="S320" s="5"/>
      <c r="T320" s="5"/>
      <c r="U320" s="5"/>
      <c r="V320" s="5"/>
      <c r="W320" s="5"/>
      <c r="X320" s="5"/>
    </row>
    <row r="321" spans="2:24" ht="51" hidden="1" customHeight="1">
      <c r="B321" s="185">
        <v>178</v>
      </c>
      <c r="C321" s="1064"/>
      <c r="D321" s="1065"/>
      <c r="E321" s="1065"/>
      <c r="F321" s="1066"/>
      <c r="G321" s="303"/>
      <c r="H321" s="303"/>
      <c r="I321" s="547"/>
      <c r="J321" s="362">
        <f t="shared" si="14"/>
        <v>0</v>
      </c>
      <c r="K321" s="107"/>
      <c r="L321" s="107"/>
      <c r="R321" s="5"/>
      <c r="S321" s="5"/>
      <c r="T321" s="5"/>
      <c r="U321" s="5"/>
      <c r="V321" s="5"/>
      <c r="W321" s="5"/>
      <c r="X321" s="5"/>
    </row>
    <row r="322" spans="2:24" ht="51" hidden="1" customHeight="1">
      <c r="B322" s="185">
        <v>179</v>
      </c>
      <c r="C322" s="1064"/>
      <c r="D322" s="1065"/>
      <c r="E322" s="1065"/>
      <c r="F322" s="1066"/>
      <c r="G322" s="303"/>
      <c r="H322" s="303"/>
      <c r="I322" s="547"/>
      <c r="J322" s="362">
        <f t="shared" si="14"/>
        <v>0</v>
      </c>
      <c r="K322" s="107"/>
      <c r="L322" s="107"/>
      <c r="R322" s="5"/>
      <c r="S322" s="5"/>
      <c r="T322" s="5"/>
      <c r="U322" s="5"/>
      <c r="V322" s="5"/>
      <c r="W322" s="5"/>
      <c r="X322" s="5"/>
    </row>
    <row r="323" spans="2:24" ht="51" hidden="1" customHeight="1">
      <c r="B323" s="185">
        <v>180</v>
      </c>
      <c r="C323" s="1064"/>
      <c r="D323" s="1065"/>
      <c r="E323" s="1065"/>
      <c r="F323" s="1066"/>
      <c r="G323" s="303"/>
      <c r="H323" s="303"/>
      <c r="I323" s="547"/>
      <c r="J323" s="362">
        <f t="shared" si="14"/>
        <v>0</v>
      </c>
      <c r="K323" s="107"/>
      <c r="L323" s="107"/>
      <c r="R323" s="5"/>
      <c r="S323" s="5"/>
      <c r="T323" s="5"/>
      <c r="U323" s="5"/>
      <c r="V323" s="5"/>
      <c r="W323" s="5"/>
      <c r="X323" s="5"/>
    </row>
    <row r="324" spans="2:24" ht="51" hidden="1" customHeight="1">
      <c r="B324" s="185">
        <v>181</v>
      </c>
      <c r="C324" s="1064"/>
      <c r="D324" s="1065"/>
      <c r="E324" s="1065"/>
      <c r="F324" s="1066"/>
      <c r="G324" s="303"/>
      <c r="H324" s="303"/>
      <c r="I324" s="547"/>
      <c r="J324" s="362">
        <f t="shared" si="14"/>
        <v>0</v>
      </c>
      <c r="K324" s="107"/>
      <c r="L324" s="107"/>
      <c r="R324" s="5"/>
      <c r="S324" s="5"/>
      <c r="T324" s="5"/>
      <c r="U324" s="5"/>
      <c r="V324" s="5"/>
      <c r="W324" s="5"/>
      <c r="X324" s="5"/>
    </row>
    <row r="325" spans="2:24" ht="51" hidden="1" customHeight="1">
      <c r="B325" s="185">
        <v>182</v>
      </c>
      <c r="C325" s="1064"/>
      <c r="D325" s="1065"/>
      <c r="E325" s="1065"/>
      <c r="F325" s="1066"/>
      <c r="G325" s="303"/>
      <c r="H325" s="303"/>
      <c r="I325" s="547"/>
      <c r="J325" s="362">
        <f t="shared" si="14"/>
        <v>0</v>
      </c>
      <c r="K325" s="107"/>
      <c r="L325" s="107"/>
      <c r="R325" s="5"/>
      <c r="S325" s="5"/>
      <c r="T325" s="5"/>
      <c r="U325" s="5"/>
      <c r="V325" s="5"/>
      <c r="W325" s="5"/>
      <c r="X325" s="5"/>
    </row>
    <row r="326" spans="2:24" ht="51" hidden="1" customHeight="1">
      <c r="B326" s="185">
        <v>183</v>
      </c>
      <c r="C326" s="1064"/>
      <c r="D326" s="1065"/>
      <c r="E326" s="1065"/>
      <c r="F326" s="1066"/>
      <c r="G326" s="303"/>
      <c r="H326" s="303"/>
      <c r="I326" s="547"/>
      <c r="J326" s="362">
        <f t="shared" si="14"/>
        <v>0</v>
      </c>
      <c r="K326" s="107"/>
      <c r="L326" s="107"/>
      <c r="R326" s="5"/>
      <c r="S326" s="5"/>
      <c r="T326" s="5"/>
      <c r="U326" s="5"/>
      <c r="V326" s="5"/>
      <c r="W326" s="5"/>
      <c r="X326" s="5"/>
    </row>
    <row r="327" spans="2:24" ht="51" hidden="1" customHeight="1">
      <c r="B327" s="185">
        <v>184</v>
      </c>
      <c r="C327" s="1064"/>
      <c r="D327" s="1065"/>
      <c r="E327" s="1065"/>
      <c r="F327" s="1066"/>
      <c r="G327" s="303"/>
      <c r="H327" s="303"/>
      <c r="I327" s="547"/>
      <c r="J327" s="362">
        <f t="shared" si="14"/>
        <v>0</v>
      </c>
      <c r="K327" s="107"/>
      <c r="L327" s="107"/>
      <c r="R327" s="5"/>
      <c r="S327" s="5"/>
      <c r="T327" s="5"/>
      <c r="U327" s="5"/>
      <c r="V327" s="5"/>
      <c r="W327" s="5"/>
      <c r="X327" s="5"/>
    </row>
    <row r="328" spans="2:24" ht="51" hidden="1" customHeight="1">
      <c r="B328" s="185">
        <v>185</v>
      </c>
      <c r="C328" s="1064"/>
      <c r="D328" s="1065"/>
      <c r="E328" s="1065"/>
      <c r="F328" s="1066"/>
      <c r="G328" s="303"/>
      <c r="H328" s="303"/>
      <c r="I328" s="547"/>
      <c r="J328" s="362">
        <f t="shared" si="14"/>
        <v>0</v>
      </c>
      <c r="K328" s="107"/>
      <c r="L328" s="107"/>
      <c r="R328" s="5"/>
      <c r="S328" s="5"/>
      <c r="T328" s="5"/>
      <c r="U328" s="5"/>
      <c r="V328" s="5"/>
      <c r="W328" s="5"/>
      <c r="X328" s="5"/>
    </row>
    <row r="329" spans="2:24" ht="51" hidden="1" customHeight="1">
      <c r="B329" s="185">
        <v>186</v>
      </c>
      <c r="C329" s="1064"/>
      <c r="D329" s="1065"/>
      <c r="E329" s="1065"/>
      <c r="F329" s="1066"/>
      <c r="G329" s="303"/>
      <c r="H329" s="303"/>
      <c r="I329" s="547"/>
      <c r="J329" s="362">
        <f t="shared" si="14"/>
        <v>0</v>
      </c>
      <c r="K329" s="107"/>
      <c r="L329" s="107"/>
      <c r="R329" s="5"/>
      <c r="S329" s="5"/>
      <c r="T329" s="5"/>
      <c r="U329" s="5"/>
      <c r="V329" s="5"/>
      <c r="W329" s="5"/>
      <c r="X329" s="5"/>
    </row>
    <row r="330" spans="2:24" ht="51" hidden="1" customHeight="1">
      <c r="B330" s="185">
        <v>187</v>
      </c>
      <c r="C330" s="1064"/>
      <c r="D330" s="1065"/>
      <c r="E330" s="1065"/>
      <c r="F330" s="1066"/>
      <c r="G330" s="303"/>
      <c r="H330" s="303"/>
      <c r="I330" s="547"/>
      <c r="J330" s="362">
        <f t="shared" si="14"/>
        <v>0</v>
      </c>
      <c r="K330" s="107"/>
      <c r="L330" s="107"/>
      <c r="R330" s="5"/>
      <c r="S330" s="5"/>
      <c r="T330" s="5"/>
      <c r="U330" s="5"/>
      <c r="V330" s="5"/>
      <c r="W330" s="5"/>
      <c r="X330" s="5"/>
    </row>
    <row r="331" spans="2:24" ht="51" hidden="1" customHeight="1">
      <c r="B331" s="185">
        <v>188</v>
      </c>
      <c r="C331" s="1064"/>
      <c r="D331" s="1065"/>
      <c r="E331" s="1065"/>
      <c r="F331" s="1066"/>
      <c r="G331" s="303"/>
      <c r="H331" s="303"/>
      <c r="I331" s="547"/>
      <c r="J331" s="362">
        <f t="shared" si="14"/>
        <v>0</v>
      </c>
      <c r="K331" s="107"/>
      <c r="L331" s="107"/>
      <c r="R331" s="5"/>
      <c r="S331" s="5"/>
      <c r="T331" s="5"/>
      <c r="U331" s="5"/>
      <c r="V331" s="5"/>
      <c r="W331" s="5"/>
      <c r="X331" s="5"/>
    </row>
    <row r="332" spans="2:24" ht="51" hidden="1" customHeight="1">
      <c r="B332" s="185">
        <v>189</v>
      </c>
      <c r="C332" s="1064"/>
      <c r="D332" s="1065"/>
      <c r="E332" s="1065"/>
      <c r="F332" s="1066"/>
      <c r="G332" s="303"/>
      <c r="H332" s="303"/>
      <c r="I332" s="547"/>
      <c r="J332" s="362">
        <f t="shared" si="14"/>
        <v>0</v>
      </c>
      <c r="K332" s="107"/>
      <c r="L332" s="107"/>
      <c r="R332" s="5"/>
      <c r="S332" s="5"/>
      <c r="T332" s="5"/>
      <c r="U332" s="5"/>
      <c r="V332" s="5"/>
      <c r="W332" s="5"/>
      <c r="X332" s="5"/>
    </row>
    <row r="333" spans="2:24" ht="51" hidden="1" customHeight="1">
      <c r="B333" s="185">
        <v>190</v>
      </c>
      <c r="C333" s="1064"/>
      <c r="D333" s="1065"/>
      <c r="E333" s="1065"/>
      <c r="F333" s="1066"/>
      <c r="G333" s="303"/>
      <c r="H333" s="303"/>
      <c r="I333" s="547"/>
      <c r="J333" s="362">
        <f t="shared" si="14"/>
        <v>0</v>
      </c>
      <c r="K333" s="107"/>
      <c r="L333" s="107"/>
      <c r="R333" s="5"/>
      <c r="S333" s="5"/>
      <c r="T333" s="5"/>
      <c r="U333" s="5"/>
      <c r="V333" s="5"/>
      <c r="W333" s="5"/>
      <c r="X333" s="5"/>
    </row>
    <row r="334" spans="2:24" ht="51" hidden="1" customHeight="1">
      <c r="B334" s="185">
        <v>191</v>
      </c>
      <c r="C334" s="1064"/>
      <c r="D334" s="1065"/>
      <c r="E334" s="1065"/>
      <c r="F334" s="1066"/>
      <c r="G334" s="303"/>
      <c r="H334" s="303"/>
      <c r="I334" s="547"/>
      <c r="J334" s="362">
        <f t="shared" si="14"/>
        <v>0</v>
      </c>
      <c r="K334" s="107"/>
      <c r="L334" s="107"/>
      <c r="R334" s="5"/>
      <c r="S334" s="5"/>
      <c r="T334" s="5"/>
      <c r="U334" s="5"/>
      <c r="V334" s="5"/>
      <c r="W334" s="5"/>
      <c r="X334" s="5"/>
    </row>
    <row r="335" spans="2:24" ht="51" hidden="1" customHeight="1">
      <c r="B335" s="185">
        <v>192</v>
      </c>
      <c r="C335" s="1064"/>
      <c r="D335" s="1065"/>
      <c r="E335" s="1065"/>
      <c r="F335" s="1066"/>
      <c r="G335" s="303"/>
      <c r="H335" s="303"/>
      <c r="I335" s="547"/>
      <c r="J335" s="362">
        <f t="shared" si="14"/>
        <v>0</v>
      </c>
      <c r="K335" s="107"/>
      <c r="L335" s="107"/>
      <c r="R335" s="5"/>
      <c r="S335" s="5"/>
      <c r="T335" s="5"/>
      <c r="U335" s="5"/>
      <c r="V335" s="5"/>
      <c r="W335" s="5"/>
      <c r="X335" s="5"/>
    </row>
    <row r="336" spans="2:24" ht="51" hidden="1" customHeight="1">
      <c r="B336" s="185">
        <v>193</v>
      </c>
      <c r="C336" s="1064"/>
      <c r="D336" s="1065"/>
      <c r="E336" s="1065"/>
      <c r="F336" s="1066"/>
      <c r="G336" s="303"/>
      <c r="H336" s="303"/>
      <c r="I336" s="547"/>
      <c r="J336" s="362">
        <f t="shared" si="14"/>
        <v>0</v>
      </c>
      <c r="K336" s="107"/>
      <c r="L336" s="107"/>
      <c r="R336" s="5"/>
      <c r="S336" s="5"/>
      <c r="T336" s="5"/>
      <c r="U336" s="5"/>
      <c r="V336" s="5"/>
      <c r="W336" s="5"/>
      <c r="X336" s="5"/>
    </row>
    <row r="337" spans="2:24" ht="51" hidden="1" customHeight="1">
      <c r="B337" s="185">
        <v>194</v>
      </c>
      <c r="C337" s="1064"/>
      <c r="D337" s="1065"/>
      <c r="E337" s="1065"/>
      <c r="F337" s="1066"/>
      <c r="G337" s="303"/>
      <c r="H337" s="303"/>
      <c r="I337" s="547"/>
      <c r="J337" s="362">
        <f t="shared" si="14"/>
        <v>0</v>
      </c>
      <c r="K337" s="107"/>
      <c r="L337" s="107"/>
      <c r="R337" s="5"/>
      <c r="S337" s="5"/>
      <c r="T337" s="5"/>
      <c r="U337" s="5"/>
      <c r="V337" s="5"/>
      <c r="W337" s="5"/>
      <c r="X337" s="5"/>
    </row>
    <row r="338" spans="2:24" ht="51" hidden="1" customHeight="1">
      <c r="B338" s="185">
        <v>195</v>
      </c>
      <c r="C338" s="1064"/>
      <c r="D338" s="1065"/>
      <c r="E338" s="1065"/>
      <c r="F338" s="1066"/>
      <c r="G338" s="303"/>
      <c r="H338" s="303"/>
      <c r="I338" s="547"/>
      <c r="J338" s="362">
        <f t="shared" si="14"/>
        <v>0</v>
      </c>
      <c r="K338" s="107"/>
      <c r="L338" s="107"/>
      <c r="R338" s="5"/>
      <c r="S338" s="5"/>
      <c r="T338" s="5"/>
      <c r="U338" s="5"/>
      <c r="V338" s="5"/>
      <c r="W338" s="5"/>
      <c r="X338" s="5"/>
    </row>
    <row r="339" spans="2:24" ht="51" hidden="1" customHeight="1">
      <c r="B339" s="185">
        <v>196</v>
      </c>
      <c r="C339" s="1064"/>
      <c r="D339" s="1065"/>
      <c r="E339" s="1065"/>
      <c r="F339" s="1066"/>
      <c r="G339" s="303"/>
      <c r="H339" s="303"/>
      <c r="I339" s="547"/>
      <c r="J339" s="362">
        <f t="shared" si="14"/>
        <v>0</v>
      </c>
      <c r="K339" s="107"/>
      <c r="L339" s="107"/>
      <c r="R339" s="5"/>
      <c r="S339" s="5"/>
      <c r="T339" s="5"/>
      <c r="U339" s="5"/>
      <c r="V339" s="5"/>
      <c r="W339" s="5"/>
      <c r="X339" s="5"/>
    </row>
    <row r="340" spans="2:24" ht="51" hidden="1" customHeight="1">
      <c r="B340" s="185">
        <v>197</v>
      </c>
      <c r="C340" s="1064"/>
      <c r="D340" s="1065"/>
      <c r="E340" s="1065"/>
      <c r="F340" s="1066"/>
      <c r="G340" s="303"/>
      <c r="H340" s="303"/>
      <c r="I340" s="547"/>
      <c r="J340" s="362">
        <f>IFERROR($G340*I340,0)</f>
        <v>0</v>
      </c>
      <c r="K340" s="107"/>
      <c r="L340" s="107"/>
      <c r="R340" s="5"/>
      <c r="S340" s="5"/>
      <c r="T340" s="5"/>
      <c r="U340" s="5"/>
      <c r="V340" s="5"/>
      <c r="W340" s="5"/>
      <c r="X340" s="5"/>
    </row>
    <row r="341" spans="2:24" ht="51" hidden="1" customHeight="1">
      <c r="B341" s="185">
        <v>198</v>
      </c>
      <c r="C341" s="1064"/>
      <c r="D341" s="1065"/>
      <c r="E341" s="1065"/>
      <c r="F341" s="1066"/>
      <c r="G341" s="303"/>
      <c r="H341" s="303"/>
      <c r="I341" s="547"/>
      <c r="J341" s="362">
        <f t="shared" ref="J341:J388" si="15">IFERROR($G341*I341,0)</f>
        <v>0</v>
      </c>
      <c r="K341" s="107"/>
      <c r="L341" s="107"/>
      <c r="R341" s="5"/>
      <c r="S341" s="5"/>
      <c r="T341" s="5"/>
      <c r="U341" s="5"/>
      <c r="V341" s="5"/>
      <c r="W341" s="5"/>
      <c r="X341" s="5"/>
    </row>
    <row r="342" spans="2:24" ht="51" hidden="1" customHeight="1">
      <c r="B342" s="185">
        <v>199</v>
      </c>
      <c r="C342" s="1064"/>
      <c r="D342" s="1065"/>
      <c r="E342" s="1065"/>
      <c r="F342" s="1066"/>
      <c r="G342" s="303"/>
      <c r="H342" s="303"/>
      <c r="I342" s="547"/>
      <c r="J342" s="362">
        <f t="shared" si="15"/>
        <v>0</v>
      </c>
      <c r="K342" s="107"/>
      <c r="L342" s="107"/>
      <c r="R342" s="5"/>
      <c r="S342" s="5"/>
      <c r="T342" s="5"/>
      <c r="U342" s="5"/>
      <c r="V342" s="5"/>
      <c r="W342" s="5"/>
      <c r="X342" s="5"/>
    </row>
    <row r="343" spans="2:24" ht="51" hidden="1" customHeight="1">
      <c r="B343" s="185">
        <v>200</v>
      </c>
      <c r="C343" s="1064"/>
      <c r="D343" s="1065"/>
      <c r="E343" s="1065"/>
      <c r="F343" s="1066"/>
      <c r="G343" s="303"/>
      <c r="H343" s="303"/>
      <c r="I343" s="547"/>
      <c r="J343" s="362">
        <f t="shared" si="15"/>
        <v>0</v>
      </c>
      <c r="K343" s="107"/>
      <c r="L343" s="107"/>
      <c r="R343" s="5"/>
      <c r="S343" s="5"/>
      <c r="T343" s="5"/>
      <c r="U343" s="5"/>
      <c r="V343" s="5"/>
      <c r="W343" s="5"/>
      <c r="X343" s="5"/>
    </row>
    <row r="344" spans="2:24" ht="51" hidden="1" customHeight="1">
      <c r="B344" s="185">
        <v>201</v>
      </c>
      <c r="C344" s="1064"/>
      <c r="D344" s="1065"/>
      <c r="E344" s="1065"/>
      <c r="F344" s="1066"/>
      <c r="G344" s="303"/>
      <c r="H344" s="303"/>
      <c r="I344" s="547"/>
      <c r="J344" s="362">
        <f t="shared" si="15"/>
        <v>0</v>
      </c>
      <c r="K344" s="107"/>
      <c r="L344" s="107"/>
      <c r="R344" s="5"/>
      <c r="S344" s="5"/>
      <c r="T344" s="5"/>
      <c r="U344" s="5"/>
      <c r="V344" s="5"/>
      <c r="W344" s="5"/>
      <c r="X344" s="5"/>
    </row>
    <row r="345" spans="2:24" ht="51" hidden="1" customHeight="1">
      <c r="B345" s="185">
        <v>202</v>
      </c>
      <c r="C345" s="1064"/>
      <c r="D345" s="1065"/>
      <c r="E345" s="1065"/>
      <c r="F345" s="1066"/>
      <c r="G345" s="303"/>
      <c r="H345" s="303"/>
      <c r="I345" s="547"/>
      <c r="J345" s="362">
        <f t="shared" si="15"/>
        <v>0</v>
      </c>
      <c r="K345" s="107"/>
      <c r="L345" s="107"/>
      <c r="R345" s="5"/>
      <c r="S345" s="5"/>
      <c r="T345" s="5"/>
      <c r="U345" s="5"/>
      <c r="V345" s="5"/>
      <c r="W345" s="5"/>
      <c r="X345" s="5"/>
    </row>
    <row r="346" spans="2:24" ht="51" hidden="1" customHeight="1">
      <c r="B346" s="185">
        <v>203</v>
      </c>
      <c r="C346" s="1064"/>
      <c r="D346" s="1065"/>
      <c r="E346" s="1065"/>
      <c r="F346" s="1066"/>
      <c r="G346" s="303"/>
      <c r="H346" s="303"/>
      <c r="I346" s="547"/>
      <c r="J346" s="362">
        <f t="shared" si="15"/>
        <v>0</v>
      </c>
      <c r="K346" s="107"/>
      <c r="L346" s="107"/>
      <c r="R346" s="5"/>
      <c r="S346" s="5"/>
      <c r="T346" s="5"/>
      <c r="U346" s="5"/>
      <c r="V346" s="5"/>
      <c r="W346" s="5"/>
      <c r="X346" s="5"/>
    </row>
    <row r="347" spans="2:24" ht="51" hidden="1" customHeight="1">
      <c r="B347" s="185">
        <v>204</v>
      </c>
      <c r="C347" s="1064"/>
      <c r="D347" s="1065"/>
      <c r="E347" s="1065"/>
      <c r="F347" s="1066"/>
      <c r="G347" s="303"/>
      <c r="H347" s="303"/>
      <c r="I347" s="547"/>
      <c r="J347" s="362">
        <f t="shared" si="15"/>
        <v>0</v>
      </c>
      <c r="K347" s="107"/>
      <c r="L347" s="107"/>
      <c r="R347" s="5"/>
      <c r="S347" s="5"/>
      <c r="T347" s="5"/>
      <c r="U347" s="5"/>
      <c r="V347" s="5"/>
      <c r="W347" s="5"/>
      <c r="X347" s="5"/>
    </row>
    <row r="348" spans="2:24" ht="51" hidden="1" customHeight="1">
      <c r="B348" s="185">
        <v>205</v>
      </c>
      <c r="C348" s="1064"/>
      <c r="D348" s="1065"/>
      <c r="E348" s="1065"/>
      <c r="F348" s="1066"/>
      <c r="G348" s="303"/>
      <c r="H348" s="303"/>
      <c r="I348" s="547"/>
      <c r="J348" s="362">
        <f t="shared" si="15"/>
        <v>0</v>
      </c>
      <c r="K348" s="107"/>
      <c r="L348" s="107"/>
      <c r="R348" s="5"/>
      <c r="S348" s="5"/>
      <c r="T348" s="5"/>
      <c r="U348" s="5"/>
      <c r="V348" s="5"/>
      <c r="W348" s="5"/>
      <c r="X348" s="5"/>
    </row>
    <row r="349" spans="2:24" ht="51" hidden="1" customHeight="1">
      <c r="B349" s="185">
        <v>206</v>
      </c>
      <c r="C349" s="1064"/>
      <c r="D349" s="1065"/>
      <c r="E349" s="1065"/>
      <c r="F349" s="1066"/>
      <c r="G349" s="303"/>
      <c r="H349" s="303"/>
      <c r="I349" s="547"/>
      <c r="J349" s="362">
        <f t="shared" si="15"/>
        <v>0</v>
      </c>
      <c r="K349" s="107"/>
      <c r="L349" s="107"/>
      <c r="R349" s="5"/>
      <c r="S349" s="5"/>
      <c r="T349" s="5"/>
      <c r="U349" s="5"/>
      <c r="V349" s="5"/>
      <c r="W349" s="5"/>
      <c r="X349" s="5"/>
    </row>
    <row r="350" spans="2:24" ht="51" hidden="1" customHeight="1">
      <c r="B350" s="185">
        <v>207</v>
      </c>
      <c r="C350" s="1064"/>
      <c r="D350" s="1065"/>
      <c r="E350" s="1065"/>
      <c r="F350" s="1066"/>
      <c r="G350" s="303"/>
      <c r="H350" s="303"/>
      <c r="I350" s="547"/>
      <c r="J350" s="362">
        <f t="shared" si="15"/>
        <v>0</v>
      </c>
      <c r="K350" s="107"/>
      <c r="L350" s="107"/>
      <c r="R350" s="5"/>
      <c r="S350" s="5"/>
      <c r="T350" s="5"/>
      <c r="U350" s="5"/>
      <c r="V350" s="5"/>
      <c r="W350" s="5"/>
      <c r="X350" s="5"/>
    </row>
    <row r="351" spans="2:24" ht="51" hidden="1" customHeight="1">
      <c r="B351" s="185">
        <v>208</v>
      </c>
      <c r="C351" s="1064"/>
      <c r="D351" s="1065"/>
      <c r="E351" s="1065"/>
      <c r="F351" s="1066"/>
      <c r="G351" s="303"/>
      <c r="H351" s="303"/>
      <c r="I351" s="547"/>
      <c r="J351" s="362">
        <f t="shared" si="15"/>
        <v>0</v>
      </c>
      <c r="K351" s="107"/>
      <c r="L351" s="107"/>
      <c r="R351" s="5"/>
      <c r="S351" s="5"/>
      <c r="T351" s="5"/>
      <c r="U351" s="5"/>
      <c r="V351" s="5"/>
      <c r="W351" s="5"/>
      <c r="X351" s="5"/>
    </row>
    <row r="352" spans="2:24" ht="51" hidden="1" customHeight="1">
      <c r="B352" s="185">
        <v>209</v>
      </c>
      <c r="C352" s="1064"/>
      <c r="D352" s="1065"/>
      <c r="E352" s="1065"/>
      <c r="F352" s="1066"/>
      <c r="G352" s="303"/>
      <c r="H352" s="303"/>
      <c r="I352" s="547"/>
      <c r="J352" s="362">
        <f t="shared" si="15"/>
        <v>0</v>
      </c>
      <c r="K352" s="107"/>
      <c r="L352" s="107"/>
      <c r="R352" s="5"/>
      <c r="S352" s="5"/>
      <c r="T352" s="5"/>
      <c r="U352" s="5"/>
      <c r="V352" s="5"/>
      <c r="W352" s="5"/>
      <c r="X352" s="5"/>
    </row>
    <row r="353" spans="2:24" ht="51" hidden="1" customHeight="1">
      <c r="B353" s="185">
        <v>210</v>
      </c>
      <c r="C353" s="1064"/>
      <c r="D353" s="1065"/>
      <c r="E353" s="1065"/>
      <c r="F353" s="1066"/>
      <c r="G353" s="303"/>
      <c r="H353" s="303"/>
      <c r="I353" s="547"/>
      <c r="J353" s="362">
        <f t="shared" si="15"/>
        <v>0</v>
      </c>
      <c r="K353" s="107"/>
      <c r="L353" s="107"/>
      <c r="R353" s="5"/>
      <c r="S353" s="5"/>
      <c r="T353" s="5"/>
      <c r="U353" s="5"/>
      <c r="V353" s="5"/>
      <c r="W353" s="5"/>
      <c r="X353" s="5"/>
    </row>
    <row r="354" spans="2:24" ht="51" hidden="1" customHeight="1">
      <c r="B354" s="185">
        <v>211</v>
      </c>
      <c r="C354" s="1064"/>
      <c r="D354" s="1065"/>
      <c r="E354" s="1065"/>
      <c r="F354" s="1066"/>
      <c r="G354" s="303"/>
      <c r="H354" s="303"/>
      <c r="I354" s="547"/>
      <c r="J354" s="362">
        <f t="shared" si="15"/>
        <v>0</v>
      </c>
      <c r="K354" s="107"/>
      <c r="L354" s="107"/>
      <c r="R354" s="5"/>
      <c r="S354" s="5"/>
      <c r="T354" s="5"/>
      <c r="U354" s="5"/>
      <c r="V354" s="5"/>
      <c r="W354" s="5"/>
      <c r="X354" s="5"/>
    </row>
    <row r="355" spans="2:24" ht="51" hidden="1" customHeight="1">
      <c r="B355" s="185">
        <v>212</v>
      </c>
      <c r="C355" s="1064"/>
      <c r="D355" s="1065"/>
      <c r="E355" s="1065"/>
      <c r="F355" s="1066"/>
      <c r="G355" s="303"/>
      <c r="H355" s="303"/>
      <c r="I355" s="547"/>
      <c r="J355" s="362">
        <f t="shared" si="15"/>
        <v>0</v>
      </c>
      <c r="K355" s="107"/>
      <c r="L355" s="107"/>
      <c r="R355" s="5"/>
      <c r="S355" s="5"/>
      <c r="T355" s="5"/>
      <c r="U355" s="5"/>
      <c r="V355" s="5"/>
      <c r="W355" s="5"/>
      <c r="X355" s="5"/>
    </row>
    <row r="356" spans="2:24" ht="51" hidden="1" customHeight="1">
      <c r="B356" s="185">
        <v>213</v>
      </c>
      <c r="C356" s="1064"/>
      <c r="D356" s="1065"/>
      <c r="E356" s="1065"/>
      <c r="F356" s="1066"/>
      <c r="G356" s="303"/>
      <c r="H356" s="303"/>
      <c r="I356" s="547"/>
      <c r="J356" s="362">
        <f t="shared" si="15"/>
        <v>0</v>
      </c>
      <c r="K356" s="107"/>
      <c r="L356" s="107"/>
      <c r="R356" s="5"/>
      <c r="S356" s="5"/>
      <c r="T356" s="5"/>
      <c r="U356" s="5"/>
      <c r="V356" s="5"/>
      <c r="W356" s="5"/>
      <c r="X356" s="5"/>
    </row>
    <row r="357" spans="2:24" ht="51" hidden="1" customHeight="1">
      <c r="B357" s="185">
        <v>214</v>
      </c>
      <c r="C357" s="1064"/>
      <c r="D357" s="1065"/>
      <c r="E357" s="1065"/>
      <c r="F357" s="1066"/>
      <c r="G357" s="303"/>
      <c r="H357" s="303"/>
      <c r="I357" s="547"/>
      <c r="J357" s="362">
        <f t="shared" si="15"/>
        <v>0</v>
      </c>
      <c r="K357" s="107"/>
      <c r="L357" s="107"/>
      <c r="R357" s="5"/>
      <c r="S357" s="5"/>
      <c r="T357" s="5"/>
      <c r="U357" s="5"/>
      <c r="V357" s="5"/>
      <c r="W357" s="5"/>
      <c r="X357" s="5"/>
    </row>
    <row r="358" spans="2:24" ht="51" hidden="1" customHeight="1">
      <c r="B358" s="185">
        <v>215</v>
      </c>
      <c r="C358" s="1064"/>
      <c r="D358" s="1065"/>
      <c r="E358" s="1065"/>
      <c r="F358" s="1066"/>
      <c r="G358" s="303"/>
      <c r="H358" s="303"/>
      <c r="I358" s="547"/>
      <c r="J358" s="362">
        <f t="shared" si="15"/>
        <v>0</v>
      </c>
      <c r="K358" s="107"/>
      <c r="L358" s="107"/>
      <c r="R358" s="5"/>
      <c r="S358" s="5"/>
      <c r="T358" s="5"/>
      <c r="U358" s="5"/>
      <c r="V358" s="5"/>
      <c r="W358" s="5"/>
      <c r="X358" s="5"/>
    </row>
    <row r="359" spans="2:24" ht="51" hidden="1" customHeight="1">
      <c r="B359" s="185">
        <v>216</v>
      </c>
      <c r="C359" s="1064"/>
      <c r="D359" s="1065"/>
      <c r="E359" s="1065"/>
      <c r="F359" s="1066"/>
      <c r="G359" s="303"/>
      <c r="H359" s="303"/>
      <c r="I359" s="547"/>
      <c r="J359" s="362">
        <f t="shared" si="15"/>
        <v>0</v>
      </c>
      <c r="K359" s="107"/>
      <c r="L359" s="107"/>
      <c r="R359" s="5"/>
      <c r="S359" s="5"/>
      <c r="T359" s="5"/>
      <c r="U359" s="5"/>
      <c r="V359" s="5"/>
      <c r="W359" s="5"/>
      <c r="X359" s="5"/>
    </row>
    <row r="360" spans="2:24" ht="51" hidden="1" customHeight="1">
      <c r="B360" s="185">
        <v>217</v>
      </c>
      <c r="C360" s="1064"/>
      <c r="D360" s="1065"/>
      <c r="E360" s="1065"/>
      <c r="F360" s="1066"/>
      <c r="G360" s="303"/>
      <c r="H360" s="303"/>
      <c r="I360" s="547"/>
      <c r="J360" s="362">
        <f t="shared" si="15"/>
        <v>0</v>
      </c>
      <c r="K360" s="107"/>
      <c r="L360" s="107"/>
      <c r="R360" s="5"/>
      <c r="S360" s="5"/>
      <c r="T360" s="5"/>
      <c r="U360" s="5"/>
      <c r="V360" s="5"/>
      <c r="W360" s="5"/>
      <c r="X360" s="5"/>
    </row>
    <row r="361" spans="2:24" ht="51" hidden="1" customHeight="1">
      <c r="B361" s="185">
        <v>218</v>
      </c>
      <c r="C361" s="1064"/>
      <c r="D361" s="1065"/>
      <c r="E361" s="1065"/>
      <c r="F361" s="1066"/>
      <c r="G361" s="303"/>
      <c r="H361" s="303"/>
      <c r="I361" s="547"/>
      <c r="J361" s="362">
        <f t="shared" si="15"/>
        <v>0</v>
      </c>
      <c r="K361" s="107"/>
      <c r="L361" s="107"/>
      <c r="R361" s="5"/>
      <c r="S361" s="5"/>
      <c r="T361" s="5"/>
      <c r="U361" s="5"/>
      <c r="V361" s="5"/>
      <c r="W361" s="5"/>
      <c r="X361" s="5"/>
    </row>
    <row r="362" spans="2:24" ht="51" hidden="1" customHeight="1">
      <c r="B362" s="185">
        <v>219</v>
      </c>
      <c r="C362" s="1064"/>
      <c r="D362" s="1065"/>
      <c r="E362" s="1065"/>
      <c r="F362" s="1066"/>
      <c r="G362" s="303"/>
      <c r="H362" s="303"/>
      <c r="I362" s="547"/>
      <c r="J362" s="362">
        <f t="shared" si="15"/>
        <v>0</v>
      </c>
      <c r="K362" s="107"/>
      <c r="L362" s="107"/>
      <c r="R362" s="5"/>
      <c r="S362" s="5"/>
      <c r="T362" s="5"/>
      <c r="U362" s="5"/>
      <c r="V362" s="5"/>
      <c r="W362" s="5"/>
      <c r="X362" s="5"/>
    </row>
    <row r="363" spans="2:24" ht="51" hidden="1" customHeight="1">
      <c r="B363" s="185">
        <v>220</v>
      </c>
      <c r="C363" s="1064"/>
      <c r="D363" s="1065"/>
      <c r="E363" s="1065"/>
      <c r="F363" s="1066"/>
      <c r="G363" s="303"/>
      <c r="H363" s="303"/>
      <c r="I363" s="547"/>
      <c r="J363" s="362">
        <f t="shared" si="15"/>
        <v>0</v>
      </c>
      <c r="K363" s="107"/>
      <c r="L363" s="107"/>
      <c r="R363" s="5"/>
      <c r="S363" s="5"/>
      <c r="T363" s="5"/>
      <c r="U363" s="5"/>
      <c r="V363" s="5"/>
      <c r="W363" s="5"/>
      <c r="X363" s="5"/>
    </row>
    <row r="364" spans="2:24" ht="51" hidden="1" customHeight="1">
      <c r="B364" s="185">
        <v>221</v>
      </c>
      <c r="C364" s="1064"/>
      <c r="D364" s="1065"/>
      <c r="E364" s="1065"/>
      <c r="F364" s="1066"/>
      <c r="G364" s="303"/>
      <c r="H364" s="303"/>
      <c r="I364" s="547"/>
      <c r="J364" s="362">
        <f t="shared" si="15"/>
        <v>0</v>
      </c>
      <c r="K364" s="107"/>
      <c r="L364" s="107"/>
      <c r="R364" s="5"/>
      <c r="S364" s="5"/>
      <c r="T364" s="5"/>
      <c r="U364" s="5"/>
      <c r="V364" s="5"/>
      <c r="W364" s="5"/>
      <c r="X364" s="5"/>
    </row>
    <row r="365" spans="2:24" ht="51" hidden="1" customHeight="1">
      <c r="B365" s="185">
        <v>222</v>
      </c>
      <c r="C365" s="1064"/>
      <c r="D365" s="1065"/>
      <c r="E365" s="1065"/>
      <c r="F365" s="1066"/>
      <c r="G365" s="303"/>
      <c r="H365" s="303"/>
      <c r="I365" s="547"/>
      <c r="J365" s="362">
        <f t="shared" si="15"/>
        <v>0</v>
      </c>
      <c r="K365" s="107"/>
      <c r="L365" s="107"/>
      <c r="R365" s="5"/>
      <c r="S365" s="5"/>
      <c r="T365" s="5"/>
      <c r="U365" s="5"/>
      <c r="V365" s="5"/>
      <c r="W365" s="5"/>
      <c r="X365" s="5"/>
    </row>
    <row r="366" spans="2:24" ht="51" hidden="1" customHeight="1">
      <c r="B366" s="185">
        <v>223</v>
      </c>
      <c r="C366" s="1064"/>
      <c r="D366" s="1065"/>
      <c r="E366" s="1065"/>
      <c r="F366" s="1066"/>
      <c r="G366" s="303"/>
      <c r="H366" s="303"/>
      <c r="I366" s="547"/>
      <c r="J366" s="362">
        <f t="shared" si="15"/>
        <v>0</v>
      </c>
      <c r="K366" s="107"/>
      <c r="L366" s="107"/>
      <c r="R366" s="5"/>
      <c r="S366" s="5"/>
      <c r="T366" s="5"/>
      <c r="U366" s="5"/>
      <c r="V366" s="5"/>
      <c r="W366" s="5"/>
      <c r="X366" s="5"/>
    </row>
    <row r="367" spans="2:24" ht="51" hidden="1" customHeight="1">
      <c r="B367" s="185">
        <v>224</v>
      </c>
      <c r="C367" s="1064"/>
      <c r="D367" s="1065"/>
      <c r="E367" s="1065"/>
      <c r="F367" s="1066"/>
      <c r="G367" s="303"/>
      <c r="H367" s="303"/>
      <c r="I367" s="547"/>
      <c r="J367" s="362">
        <f t="shared" si="15"/>
        <v>0</v>
      </c>
      <c r="K367" s="107"/>
      <c r="L367" s="107"/>
      <c r="R367" s="5"/>
      <c r="S367" s="5"/>
      <c r="T367" s="5"/>
      <c r="U367" s="5"/>
      <c r="V367" s="5"/>
      <c r="W367" s="5"/>
      <c r="X367" s="5"/>
    </row>
    <row r="368" spans="2:24" ht="51" hidden="1" customHeight="1">
      <c r="B368" s="185">
        <v>225</v>
      </c>
      <c r="C368" s="1064"/>
      <c r="D368" s="1065"/>
      <c r="E368" s="1065"/>
      <c r="F368" s="1066"/>
      <c r="G368" s="303"/>
      <c r="H368" s="303"/>
      <c r="I368" s="547"/>
      <c r="J368" s="362">
        <f t="shared" si="15"/>
        <v>0</v>
      </c>
      <c r="K368" s="107"/>
      <c r="L368" s="107"/>
      <c r="R368" s="5"/>
      <c r="S368" s="5"/>
      <c r="T368" s="5"/>
      <c r="U368" s="5"/>
      <c r="V368" s="5"/>
      <c r="W368" s="5"/>
      <c r="X368" s="5"/>
    </row>
    <row r="369" spans="2:24" ht="51" hidden="1" customHeight="1">
      <c r="B369" s="185">
        <v>226</v>
      </c>
      <c r="C369" s="1064"/>
      <c r="D369" s="1065"/>
      <c r="E369" s="1065"/>
      <c r="F369" s="1066"/>
      <c r="G369" s="303"/>
      <c r="H369" s="303"/>
      <c r="I369" s="547"/>
      <c r="J369" s="362">
        <f t="shared" si="15"/>
        <v>0</v>
      </c>
      <c r="K369" s="107"/>
      <c r="L369" s="107"/>
      <c r="R369" s="5"/>
      <c r="S369" s="5"/>
      <c r="T369" s="5"/>
      <c r="U369" s="5"/>
      <c r="V369" s="5"/>
      <c r="W369" s="5"/>
      <c r="X369" s="5"/>
    </row>
    <row r="370" spans="2:24" ht="51" hidden="1" customHeight="1">
      <c r="B370" s="185">
        <v>227</v>
      </c>
      <c r="C370" s="1064"/>
      <c r="D370" s="1065"/>
      <c r="E370" s="1065"/>
      <c r="F370" s="1066"/>
      <c r="G370" s="303"/>
      <c r="H370" s="303"/>
      <c r="I370" s="547"/>
      <c r="J370" s="362">
        <f t="shared" si="15"/>
        <v>0</v>
      </c>
      <c r="K370" s="107"/>
      <c r="L370" s="107"/>
      <c r="R370" s="5"/>
      <c r="S370" s="5"/>
      <c r="T370" s="5"/>
      <c r="U370" s="5"/>
      <c r="V370" s="5"/>
      <c r="W370" s="5"/>
      <c r="X370" s="5"/>
    </row>
    <row r="371" spans="2:24" ht="51" hidden="1" customHeight="1">
      <c r="B371" s="185">
        <v>228</v>
      </c>
      <c r="C371" s="1064"/>
      <c r="D371" s="1065"/>
      <c r="E371" s="1065"/>
      <c r="F371" s="1066"/>
      <c r="G371" s="303"/>
      <c r="H371" s="303"/>
      <c r="I371" s="547"/>
      <c r="J371" s="362">
        <f t="shared" si="15"/>
        <v>0</v>
      </c>
      <c r="K371" s="107"/>
      <c r="L371" s="107"/>
      <c r="R371" s="5"/>
      <c r="S371" s="5"/>
      <c r="T371" s="5"/>
      <c r="U371" s="5"/>
      <c r="V371" s="5"/>
      <c r="W371" s="5"/>
      <c r="X371" s="5"/>
    </row>
    <row r="372" spans="2:24" ht="51" hidden="1" customHeight="1">
      <c r="B372" s="185">
        <v>229</v>
      </c>
      <c r="C372" s="1064"/>
      <c r="D372" s="1065"/>
      <c r="E372" s="1065"/>
      <c r="F372" s="1066"/>
      <c r="G372" s="303"/>
      <c r="H372" s="303"/>
      <c r="I372" s="547"/>
      <c r="J372" s="362">
        <f t="shared" si="15"/>
        <v>0</v>
      </c>
      <c r="K372" s="107"/>
      <c r="L372" s="107"/>
      <c r="R372" s="5"/>
      <c r="S372" s="5"/>
      <c r="T372" s="5"/>
      <c r="U372" s="5"/>
      <c r="V372" s="5"/>
      <c r="W372" s="5"/>
      <c r="X372" s="5"/>
    </row>
    <row r="373" spans="2:24" ht="51" hidden="1" customHeight="1">
      <c r="B373" s="185">
        <v>230</v>
      </c>
      <c r="C373" s="1064"/>
      <c r="D373" s="1065"/>
      <c r="E373" s="1065"/>
      <c r="F373" s="1066"/>
      <c r="G373" s="303"/>
      <c r="H373" s="303"/>
      <c r="I373" s="547"/>
      <c r="J373" s="362">
        <f t="shared" si="15"/>
        <v>0</v>
      </c>
      <c r="K373" s="107"/>
      <c r="L373" s="107"/>
      <c r="R373" s="5"/>
      <c r="S373" s="5"/>
      <c r="T373" s="5"/>
      <c r="U373" s="5"/>
      <c r="V373" s="5"/>
      <c r="W373" s="5"/>
      <c r="X373" s="5"/>
    </row>
    <row r="374" spans="2:24" ht="51" hidden="1" customHeight="1">
      <c r="B374" s="185">
        <v>231</v>
      </c>
      <c r="C374" s="1064"/>
      <c r="D374" s="1065"/>
      <c r="E374" s="1065"/>
      <c r="F374" s="1066"/>
      <c r="G374" s="303"/>
      <c r="H374" s="303"/>
      <c r="I374" s="547"/>
      <c r="J374" s="362">
        <f t="shared" si="15"/>
        <v>0</v>
      </c>
      <c r="K374" s="107"/>
      <c r="L374" s="107"/>
      <c r="R374" s="5"/>
      <c r="S374" s="5"/>
      <c r="T374" s="5"/>
      <c r="U374" s="5"/>
      <c r="V374" s="5"/>
      <c r="W374" s="5"/>
      <c r="X374" s="5"/>
    </row>
    <row r="375" spans="2:24" ht="51" hidden="1" customHeight="1">
      <c r="B375" s="185">
        <v>232</v>
      </c>
      <c r="C375" s="1064"/>
      <c r="D375" s="1065"/>
      <c r="E375" s="1065"/>
      <c r="F375" s="1066"/>
      <c r="G375" s="303"/>
      <c r="H375" s="303"/>
      <c r="I375" s="547"/>
      <c r="J375" s="362">
        <f t="shared" si="15"/>
        <v>0</v>
      </c>
      <c r="K375" s="107"/>
      <c r="L375" s="107"/>
      <c r="R375" s="5"/>
      <c r="S375" s="5"/>
      <c r="T375" s="5"/>
      <c r="U375" s="5"/>
      <c r="V375" s="5"/>
      <c r="W375" s="5"/>
      <c r="X375" s="5"/>
    </row>
    <row r="376" spans="2:24" ht="51" hidden="1" customHeight="1">
      <c r="B376" s="185">
        <v>233</v>
      </c>
      <c r="C376" s="1064"/>
      <c r="D376" s="1065"/>
      <c r="E376" s="1065"/>
      <c r="F376" s="1066"/>
      <c r="G376" s="303"/>
      <c r="H376" s="303"/>
      <c r="I376" s="547"/>
      <c r="J376" s="362">
        <f t="shared" si="15"/>
        <v>0</v>
      </c>
      <c r="K376" s="107"/>
      <c r="L376" s="107"/>
      <c r="R376" s="5"/>
      <c r="S376" s="5"/>
      <c r="T376" s="5"/>
      <c r="U376" s="5"/>
      <c r="V376" s="5"/>
      <c r="W376" s="5"/>
      <c r="X376" s="5"/>
    </row>
    <row r="377" spans="2:24" ht="51" hidden="1" customHeight="1">
      <c r="B377" s="185">
        <v>234</v>
      </c>
      <c r="C377" s="1064"/>
      <c r="D377" s="1065"/>
      <c r="E377" s="1065"/>
      <c r="F377" s="1066"/>
      <c r="G377" s="303"/>
      <c r="H377" s="303"/>
      <c r="I377" s="547"/>
      <c r="J377" s="362">
        <f t="shared" si="15"/>
        <v>0</v>
      </c>
      <c r="K377" s="107"/>
      <c r="L377" s="107"/>
      <c r="R377" s="5"/>
      <c r="S377" s="5"/>
      <c r="T377" s="5"/>
      <c r="U377" s="5"/>
      <c r="V377" s="5"/>
      <c r="W377" s="5"/>
      <c r="X377" s="5"/>
    </row>
    <row r="378" spans="2:24" ht="51" hidden="1" customHeight="1">
      <c r="B378" s="185">
        <v>235</v>
      </c>
      <c r="C378" s="1064"/>
      <c r="D378" s="1065"/>
      <c r="E378" s="1065"/>
      <c r="F378" s="1066"/>
      <c r="G378" s="303"/>
      <c r="H378" s="303"/>
      <c r="I378" s="547"/>
      <c r="J378" s="362">
        <f t="shared" si="15"/>
        <v>0</v>
      </c>
      <c r="K378" s="107"/>
      <c r="L378" s="107"/>
      <c r="R378" s="5"/>
      <c r="S378" s="5"/>
      <c r="T378" s="5"/>
      <c r="U378" s="5"/>
      <c r="V378" s="5"/>
      <c r="W378" s="5"/>
      <c r="X378" s="5"/>
    </row>
    <row r="379" spans="2:24" ht="51" hidden="1" customHeight="1">
      <c r="B379" s="185">
        <v>236</v>
      </c>
      <c r="C379" s="1064"/>
      <c r="D379" s="1065"/>
      <c r="E379" s="1065"/>
      <c r="F379" s="1066"/>
      <c r="G379" s="303"/>
      <c r="H379" s="303"/>
      <c r="I379" s="547"/>
      <c r="J379" s="362">
        <f t="shared" si="15"/>
        <v>0</v>
      </c>
      <c r="K379" s="107"/>
      <c r="L379" s="107"/>
      <c r="R379" s="5"/>
      <c r="S379" s="5"/>
      <c r="T379" s="5"/>
      <c r="U379" s="5"/>
      <c r="V379" s="5"/>
      <c r="W379" s="5"/>
      <c r="X379" s="5"/>
    </row>
    <row r="380" spans="2:24" ht="51" hidden="1" customHeight="1">
      <c r="B380" s="185">
        <v>237</v>
      </c>
      <c r="C380" s="1064"/>
      <c r="D380" s="1065"/>
      <c r="E380" s="1065"/>
      <c r="F380" s="1066"/>
      <c r="G380" s="303"/>
      <c r="H380" s="303"/>
      <c r="I380" s="547"/>
      <c r="J380" s="362">
        <f t="shared" si="15"/>
        <v>0</v>
      </c>
      <c r="K380" s="107"/>
      <c r="L380" s="107"/>
      <c r="R380" s="5"/>
      <c r="S380" s="5"/>
      <c r="T380" s="5"/>
      <c r="U380" s="5"/>
      <c r="V380" s="5"/>
      <c r="W380" s="5"/>
      <c r="X380" s="5"/>
    </row>
    <row r="381" spans="2:24" ht="51" hidden="1" customHeight="1">
      <c r="B381" s="185">
        <v>238</v>
      </c>
      <c r="C381" s="1064"/>
      <c r="D381" s="1065"/>
      <c r="E381" s="1065"/>
      <c r="F381" s="1066"/>
      <c r="G381" s="303"/>
      <c r="H381" s="303"/>
      <c r="I381" s="547"/>
      <c r="J381" s="362">
        <f t="shared" si="15"/>
        <v>0</v>
      </c>
      <c r="K381" s="107"/>
      <c r="L381" s="107"/>
      <c r="R381" s="5"/>
      <c r="S381" s="5"/>
      <c r="T381" s="5"/>
      <c r="U381" s="5"/>
      <c r="V381" s="5"/>
      <c r="W381" s="5"/>
      <c r="X381" s="5"/>
    </row>
    <row r="382" spans="2:24" ht="51" hidden="1" customHeight="1">
      <c r="B382" s="185">
        <v>239</v>
      </c>
      <c r="C382" s="1064"/>
      <c r="D382" s="1065"/>
      <c r="E382" s="1065"/>
      <c r="F382" s="1066"/>
      <c r="G382" s="303"/>
      <c r="H382" s="303"/>
      <c r="I382" s="547"/>
      <c r="J382" s="362">
        <f t="shared" si="15"/>
        <v>0</v>
      </c>
      <c r="K382" s="107"/>
      <c r="L382" s="107"/>
      <c r="R382" s="5"/>
      <c r="S382" s="5"/>
      <c r="T382" s="5"/>
      <c r="U382" s="5"/>
      <c r="V382" s="5"/>
      <c r="W382" s="5"/>
      <c r="X382" s="5"/>
    </row>
    <row r="383" spans="2:24" ht="51" hidden="1" customHeight="1">
      <c r="B383" s="185">
        <v>240</v>
      </c>
      <c r="C383" s="1064"/>
      <c r="D383" s="1065"/>
      <c r="E383" s="1065"/>
      <c r="F383" s="1066"/>
      <c r="G383" s="303"/>
      <c r="H383" s="303"/>
      <c r="I383" s="547"/>
      <c r="J383" s="362">
        <f t="shared" si="15"/>
        <v>0</v>
      </c>
      <c r="K383" s="107"/>
      <c r="L383" s="107"/>
      <c r="R383" s="5"/>
      <c r="S383" s="5"/>
      <c r="T383" s="5"/>
      <c r="U383" s="5"/>
      <c r="V383" s="5"/>
      <c r="W383" s="5"/>
      <c r="X383" s="5"/>
    </row>
    <row r="384" spans="2:24" ht="51" hidden="1" customHeight="1">
      <c r="B384" s="185">
        <v>241</v>
      </c>
      <c r="C384" s="1064"/>
      <c r="D384" s="1065"/>
      <c r="E384" s="1065"/>
      <c r="F384" s="1066"/>
      <c r="G384" s="303"/>
      <c r="H384" s="303"/>
      <c r="I384" s="547"/>
      <c r="J384" s="362">
        <f t="shared" si="15"/>
        <v>0</v>
      </c>
      <c r="K384" s="107"/>
      <c r="L384" s="107"/>
      <c r="R384" s="5"/>
      <c r="S384" s="5"/>
      <c r="T384" s="5"/>
      <c r="U384" s="5"/>
      <c r="V384" s="5"/>
      <c r="W384" s="5"/>
      <c r="X384" s="5"/>
    </row>
    <row r="385" spans="2:24" ht="51" hidden="1" customHeight="1">
      <c r="B385" s="185">
        <v>242</v>
      </c>
      <c r="C385" s="1064"/>
      <c r="D385" s="1065"/>
      <c r="E385" s="1065"/>
      <c r="F385" s="1066"/>
      <c r="G385" s="303"/>
      <c r="H385" s="303"/>
      <c r="I385" s="547"/>
      <c r="J385" s="362">
        <f t="shared" si="15"/>
        <v>0</v>
      </c>
      <c r="K385" s="107"/>
      <c r="L385" s="107"/>
      <c r="R385" s="5"/>
      <c r="S385" s="5"/>
      <c r="T385" s="5"/>
      <c r="U385" s="5"/>
      <c r="V385" s="5"/>
      <c r="W385" s="5"/>
      <c r="X385" s="5"/>
    </row>
    <row r="386" spans="2:24" ht="51" hidden="1" customHeight="1">
      <c r="B386" s="185">
        <v>243</v>
      </c>
      <c r="C386" s="1064"/>
      <c r="D386" s="1065"/>
      <c r="E386" s="1065"/>
      <c r="F386" s="1066"/>
      <c r="G386" s="303"/>
      <c r="H386" s="303"/>
      <c r="I386" s="547"/>
      <c r="J386" s="362">
        <f t="shared" si="15"/>
        <v>0</v>
      </c>
      <c r="K386" s="107"/>
      <c r="L386" s="107"/>
      <c r="R386" s="5"/>
      <c r="S386" s="5"/>
      <c r="T386" s="5"/>
      <c r="U386" s="5"/>
      <c r="V386" s="5"/>
      <c r="W386" s="5"/>
      <c r="X386" s="5"/>
    </row>
    <row r="387" spans="2:24" ht="51" hidden="1" customHeight="1">
      <c r="B387" s="185">
        <v>244</v>
      </c>
      <c r="C387" s="1064"/>
      <c r="D387" s="1065"/>
      <c r="E387" s="1065"/>
      <c r="F387" s="1066"/>
      <c r="G387" s="303"/>
      <c r="H387" s="303"/>
      <c r="I387" s="547"/>
      <c r="J387" s="362">
        <f t="shared" si="15"/>
        <v>0</v>
      </c>
      <c r="K387" s="107"/>
      <c r="L387" s="107"/>
      <c r="R387" s="5"/>
      <c r="S387" s="5"/>
      <c r="T387" s="5"/>
      <c r="U387" s="5"/>
      <c r="V387" s="5"/>
      <c r="W387" s="5"/>
      <c r="X387" s="5"/>
    </row>
    <row r="388" spans="2:24" ht="51" hidden="1" customHeight="1">
      <c r="B388" s="185">
        <v>245</v>
      </c>
      <c r="C388" s="1064"/>
      <c r="D388" s="1065"/>
      <c r="E388" s="1065"/>
      <c r="F388" s="1066"/>
      <c r="G388" s="303"/>
      <c r="H388" s="303"/>
      <c r="I388" s="547"/>
      <c r="J388" s="362">
        <f t="shared" si="15"/>
        <v>0</v>
      </c>
      <c r="K388" s="107"/>
      <c r="L388" s="107"/>
      <c r="R388" s="5"/>
      <c r="S388" s="5"/>
      <c r="T388" s="5"/>
      <c r="U388" s="5"/>
      <c r="V388" s="5"/>
      <c r="W388" s="5"/>
      <c r="X388" s="5"/>
    </row>
    <row r="389" spans="2:24" ht="51" hidden="1" customHeight="1">
      <c r="B389" s="185">
        <v>246</v>
      </c>
      <c r="C389" s="1064"/>
      <c r="D389" s="1065"/>
      <c r="E389" s="1065"/>
      <c r="F389" s="1066"/>
      <c r="G389" s="303"/>
      <c r="H389" s="303"/>
      <c r="I389" s="547"/>
      <c r="J389" s="362">
        <f>IFERROR($G389*I389,0)</f>
        <v>0</v>
      </c>
      <c r="K389" s="107"/>
      <c r="L389" s="107"/>
      <c r="R389" s="5"/>
      <c r="S389" s="5"/>
      <c r="T389" s="5"/>
      <c r="U389" s="5"/>
      <c r="V389" s="5"/>
      <c r="W389" s="5"/>
      <c r="X389" s="5"/>
    </row>
    <row r="390" spans="2:24" ht="51" hidden="1" customHeight="1">
      <c r="B390" s="185">
        <v>247</v>
      </c>
      <c r="C390" s="1064"/>
      <c r="D390" s="1065"/>
      <c r="E390" s="1065"/>
      <c r="F390" s="1066"/>
      <c r="G390" s="303"/>
      <c r="H390" s="303"/>
      <c r="I390" s="547"/>
      <c r="J390" s="362">
        <f t="shared" ref="J390:J437" si="16">IFERROR($G390*I390,0)</f>
        <v>0</v>
      </c>
      <c r="K390" s="107"/>
      <c r="L390" s="107"/>
      <c r="R390" s="5"/>
      <c r="S390" s="5"/>
      <c r="T390" s="5"/>
      <c r="U390" s="5"/>
      <c r="V390" s="5"/>
      <c r="W390" s="5"/>
      <c r="X390" s="5"/>
    </row>
    <row r="391" spans="2:24" ht="51" hidden="1" customHeight="1">
      <c r="B391" s="185">
        <v>248</v>
      </c>
      <c r="C391" s="1064"/>
      <c r="D391" s="1065"/>
      <c r="E391" s="1065"/>
      <c r="F391" s="1066"/>
      <c r="G391" s="303"/>
      <c r="H391" s="303"/>
      <c r="I391" s="547"/>
      <c r="J391" s="362">
        <f t="shared" si="16"/>
        <v>0</v>
      </c>
      <c r="K391" s="107"/>
      <c r="L391" s="107"/>
      <c r="R391" s="5"/>
      <c r="S391" s="5"/>
      <c r="T391" s="5"/>
      <c r="U391" s="5"/>
      <c r="V391" s="5"/>
      <c r="W391" s="5"/>
      <c r="X391" s="5"/>
    </row>
    <row r="392" spans="2:24" ht="51" hidden="1" customHeight="1">
      <c r="B392" s="185">
        <v>249</v>
      </c>
      <c r="C392" s="1064"/>
      <c r="D392" s="1065"/>
      <c r="E392" s="1065"/>
      <c r="F392" s="1066"/>
      <c r="G392" s="303"/>
      <c r="H392" s="303"/>
      <c r="I392" s="547"/>
      <c r="J392" s="362">
        <f t="shared" si="16"/>
        <v>0</v>
      </c>
      <c r="K392" s="107"/>
      <c r="L392" s="107"/>
      <c r="R392" s="5"/>
      <c r="S392" s="5"/>
      <c r="T392" s="5"/>
      <c r="U392" s="5"/>
      <c r="V392" s="5"/>
      <c r="W392" s="5"/>
      <c r="X392" s="5"/>
    </row>
    <row r="393" spans="2:24" ht="51" hidden="1" customHeight="1">
      <c r="B393" s="185">
        <v>250</v>
      </c>
      <c r="C393" s="1064"/>
      <c r="D393" s="1065"/>
      <c r="E393" s="1065"/>
      <c r="F393" s="1066"/>
      <c r="G393" s="303"/>
      <c r="H393" s="303"/>
      <c r="I393" s="547"/>
      <c r="J393" s="362">
        <f t="shared" si="16"/>
        <v>0</v>
      </c>
      <c r="K393" s="107"/>
      <c r="L393" s="107"/>
      <c r="R393" s="5"/>
      <c r="S393" s="5"/>
      <c r="T393" s="5"/>
      <c r="U393" s="5"/>
      <c r="V393" s="5"/>
      <c r="W393" s="5"/>
      <c r="X393" s="5"/>
    </row>
    <row r="394" spans="2:24" ht="51" hidden="1" customHeight="1">
      <c r="B394" s="185">
        <v>251</v>
      </c>
      <c r="C394" s="1064"/>
      <c r="D394" s="1065"/>
      <c r="E394" s="1065"/>
      <c r="F394" s="1066"/>
      <c r="G394" s="303"/>
      <c r="H394" s="303"/>
      <c r="I394" s="547"/>
      <c r="J394" s="362">
        <f t="shared" si="16"/>
        <v>0</v>
      </c>
      <c r="K394" s="107"/>
      <c r="L394" s="107"/>
      <c r="R394" s="5"/>
      <c r="S394" s="5"/>
      <c r="T394" s="5"/>
      <c r="U394" s="5"/>
      <c r="V394" s="5"/>
      <c r="W394" s="5"/>
      <c r="X394" s="5"/>
    </row>
    <row r="395" spans="2:24" ht="51" hidden="1" customHeight="1">
      <c r="B395" s="185">
        <v>252</v>
      </c>
      <c r="C395" s="1064"/>
      <c r="D395" s="1065"/>
      <c r="E395" s="1065"/>
      <c r="F395" s="1066"/>
      <c r="G395" s="303"/>
      <c r="H395" s="303"/>
      <c r="I395" s="547"/>
      <c r="J395" s="362">
        <f t="shared" si="16"/>
        <v>0</v>
      </c>
      <c r="K395" s="107"/>
      <c r="L395" s="107"/>
      <c r="R395" s="5"/>
      <c r="S395" s="5"/>
      <c r="T395" s="5"/>
      <c r="U395" s="5"/>
      <c r="V395" s="5"/>
      <c r="W395" s="5"/>
      <c r="X395" s="5"/>
    </row>
    <row r="396" spans="2:24" ht="51" hidden="1" customHeight="1">
      <c r="B396" s="185">
        <v>253</v>
      </c>
      <c r="C396" s="1064"/>
      <c r="D396" s="1065"/>
      <c r="E396" s="1065"/>
      <c r="F396" s="1066"/>
      <c r="G396" s="303"/>
      <c r="H396" s="303"/>
      <c r="I396" s="547"/>
      <c r="J396" s="362">
        <f t="shared" si="16"/>
        <v>0</v>
      </c>
      <c r="K396" s="107"/>
      <c r="L396" s="107"/>
      <c r="R396" s="5"/>
      <c r="S396" s="5"/>
      <c r="T396" s="5"/>
      <c r="U396" s="5"/>
      <c r="V396" s="5"/>
      <c r="W396" s="5"/>
      <c r="X396" s="5"/>
    </row>
    <row r="397" spans="2:24" ht="51" hidden="1" customHeight="1">
      <c r="B397" s="185">
        <v>254</v>
      </c>
      <c r="C397" s="1064"/>
      <c r="D397" s="1065"/>
      <c r="E397" s="1065"/>
      <c r="F397" s="1066"/>
      <c r="G397" s="303"/>
      <c r="H397" s="303"/>
      <c r="I397" s="547"/>
      <c r="J397" s="362">
        <f t="shared" si="16"/>
        <v>0</v>
      </c>
      <c r="K397" s="107"/>
      <c r="L397" s="107"/>
      <c r="R397" s="5"/>
      <c r="S397" s="5"/>
      <c r="T397" s="5"/>
      <c r="U397" s="5"/>
      <c r="V397" s="5"/>
      <c r="W397" s="5"/>
      <c r="X397" s="5"/>
    </row>
    <row r="398" spans="2:24" ht="51" hidden="1" customHeight="1">
      <c r="B398" s="185">
        <v>255</v>
      </c>
      <c r="C398" s="1064"/>
      <c r="D398" s="1065"/>
      <c r="E398" s="1065"/>
      <c r="F398" s="1066"/>
      <c r="G398" s="303"/>
      <c r="H398" s="303"/>
      <c r="I398" s="547"/>
      <c r="J398" s="362">
        <f t="shared" si="16"/>
        <v>0</v>
      </c>
      <c r="K398" s="107"/>
      <c r="L398" s="107"/>
      <c r="R398" s="5"/>
      <c r="S398" s="5"/>
      <c r="T398" s="5"/>
      <c r="U398" s="5"/>
      <c r="V398" s="5"/>
      <c r="W398" s="5"/>
      <c r="X398" s="5"/>
    </row>
    <row r="399" spans="2:24" ht="51" hidden="1" customHeight="1">
      <c r="B399" s="185">
        <v>256</v>
      </c>
      <c r="C399" s="1064"/>
      <c r="D399" s="1065"/>
      <c r="E399" s="1065"/>
      <c r="F399" s="1066"/>
      <c r="G399" s="303"/>
      <c r="H399" s="303"/>
      <c r="I399" s="547"/>
      <c r="J399" s="362">
        <f t="shared" si="16"/>
        <v>0</v>
      </c>
      <c r="K399" s="107"/>
      <c r="L399" s="107"/>
      <c r="R399" s="5"/>
      <c r="S399" s="5"/>
      <c r="T399" s="5"/>
      <c r="U399" s="5"/>
      <c r="V399" s="5"/>
      <c r="W399" s="5"/>
      <c r="X399" s="5"/>
    </row>
    <row r="400" spans="2:24" ht="51" hidden="1" customHeight="1">
      <c r="B400" s="185">
        <v>257</v>
      </c>
      <c r="C400" s="1064"/>
      <c r="D400" s="1065"/>
      <c r="E400" s="1065"/>
      <c r="F400" s="1066"/>
      <c r="G400" s="303"/>
      <c r="H400" s="303"/>
      <c r="I400" s="547"/>
      <c r="J400" s="362">
        <f t="shared" si="16"/>
        <v>0</v>
      </c>
      <c r="K400" s="107"/>
      <c r="L400" s="107"/>
      <c r="R400" s="5"/>
      <c r="S400" s="5"/>
      <c r="T400" s="5"/>
      <c r="U400" s="5"/>
      <c r="V400" s="5"/>
      <c r="W400" s="5"/>
      <c r="X400" s="5"/>
    </row>
    <row r="401" spans="2:24" ht="51" hidden="1" customHeight="1">
      <c r="B401" s="185">
        <v>258</v>
      </c>
      <c r="C401" s="1064"/>
      <c r="D401" s="1065"/>
      <c r="E401" s="1065"/>
      <c r="F401" s="1066"/>
      <c r="G401" s="303"/>
      <c r="H401" s="303"/>
      <c r="I401" s="547"/>
      <c r="J401" s="362">
        <f t="shared" si="16"/>
        <v>0</v>
      </c>
      <c r="K401" s="107"/>
      <c r="L401" s="107"/>
      <c r="R401" s="5"/>
      <c r="S401" s="5"/>
      <c r="T401" s="5"/>
      <c r="U401" s="5"/>
      <c r="V401" s="5"/>
      <c r="W401" s="5"/>
      <c r="X401" s="5"/>
    </row>
    <row r="402" spans="2:24" ht="51" hidden="1" customHeight="1">
      <c r="B402" s="185">
        <v>259</v>
      </c>
      <c r="C402" s="1064"/>
      <c r="D402" s="1065"/>
      <c r="E402" s="1065"/>
      <c r="F402" s="1066"/>
      <c r="G402" s="303"/>
      <c r="H402" s="303"/>
      <c r="I402" s="547"/>
      <c r="J402" s="362">
        <f t="shared" si="16"/>
        <v>0</v>
      </c>
      <c r="K402" s="107"/>
      <c r="L402" s="107"/>
      <c r="R402" s="5"/>
      <c r="S402" s="5"/>
      <c r="T402" s="5"/>
      <c r="U402" s="5"/>
      <c r="V402" s="5"/>
      <c r="W402" s="5"/>
      <c r="X402" s="5"/>
    </row>
    <row r="403" spans="2:24" ht="51" hidden="1" customHeight="1">
      <c r="B403" s="185">
        <v>260</v>
      </c>
      <c r="C403" s="1064"/>
      <c r="D403" s="1065"/>
      <c r="E403" s="1065"/>
      <c r="F403" s="1066"/>
      <c r="G403" s="303"/>
      <c r="H403" s="303"/>
      <c r="I403" s="547"/>
      <c r="J403" s="362">
        <f t="shared" si="16"/>
        <v>0</v>
      </c>
      <c r="K403" s="107"/>
      <c r="L403" s="107"/>
      <c r="R403" s="5"/>
      <c r="S403" s="5"/>
      <c r="T403" s="5"/>
      <c r="U403" s="5"/>
      <c r="V403" s="5"/>
      <c r="W403" s="5"/>
      <c r="X403" s="5"/>
    </row>
    <row r="404" spans="2:24" ht="51" hidden="1" customHeight="1">
      <c r="B404" s="185">
        <v>261</v>
      </c>
      <c r="C404" s="1064"/>
      <c r="D404" s="1065"/>
      <c r="E404" s="1065"/>
      <c r="F404" s="1066"/>
      <c r="G404" s="303"/>
      <c r="H404" s="303"/>
      <c r="I404" s="547"/>
      <c r="J404" s="362">
        <f t="shared" si="16"/>
        <v>0</v>
      </c>
      <c r="K404" s="107"/>
      <c r="L404" s="107"/>
      <c r="R404" s="5"/>
      <c r="S404" s="5"/>
      <c r="T404" s="5"/>
      <c r="U404" s="5"/>
      <c r="V404" s="5"/>
      <c r="W404" s="5"/>
      <c r="X404" s="5"/>
    </row>
    <row r="405" spans="2:24" ht="51" hidden="1" customHeight="1">
      <c r="B405" s="185">
        <v>262</v>
      </c>
      <c r="C405" s="1064"/>
      <c r="D405" s="1065"/>
      <c r="E405" s="1065"/>
      <c r="F405" s="1066"/>
      <c r="G405" s="303"/>
      <c r="H405" s="303"/>
      <c r="I405" s="547"/>
      <c r="J405" s="362">
        <f t="shared" si="16"/>
        <v>0</v>
      </c>
      <c r="K405" s="107"/>
      <c r="L405" s="107"/>
      <c r="R405" s="5"/>
      <c r="S405" s="5"/>
      <c r="T405" s="5"/>
      <c r="U405" s="5"/>
      <c r="V405" s="5"/>
      <c r="W405" s="5"/>
      <c r="X405" s="5"/>
    </row>
    <row r="406" spans="2:24" ht="51" hidden="1" customHeight="1">
      <c r="B406" s="185">
        <v>263</v>
      </c>
      <c r="C406" s="1064"/>
      <c r="D406" s="1065"/>
      <c r="E406" s="1065"/>
      <c r="F406" s="1066"/>
      <c r="G406" s="303"/>
      <c r="H406" s="303"/>
      <c r="I406" s="547"/>
      <c r="J406" s="362">
        <f t="shared" si="16"/>
        <v>0</v>
      </c>
      <c r="K406" s="107"/>
      <c r="L406" s="107"/>
      <c r="R406" s="5"/>
      <c r="S406" s="5"/>
      <c r="T406" s="5"/>
      <c r="U406" s="5"/>
      <c r="V406" s="5"/>
      <c r="W406" s="5"/>
      <c r="X406" s="5"/>
    </row>
    <row r="407" spans="2:24" ht="51" hidden="1" customHeight="1">
      <c r="B407" s="185">
        <v>264</v>
      </c>
      <c r="C407" s="1064"/>
      <c r="D407" s="1065"/>
      <c r="E407" s="1065"/>
      <c r="F407" s="1066"/>
      <c r="G407" s="303"/>
      <c r="H407" s="303"/>
      <c r="I407" s="547"/>
      <c r="J407" s="362">
        <f t="shared" si="16"/>
        <v>0</v>
      </c>
      <c r="K407" s="107"/>
      <c r="L407" s="107"/>
      <c r="R407" s="5"/>
      <c r="S407" s="5"/>
      <c r="T407" s="5"/>
      <c r="U407" s="5"/>
      <c r="V407" s="5"/>
      <c r="W407" s="5"/>
      <c r="X407" s="5"/>
    </row>
    <row r="408" spans="2:24" ht="51" hidden="1" customHeight="1">
      <c r="B408" s="185">
        <v>265</v>
      </c>
      <c r="C408" s="1064"/>
      <c r="D408" s="1065"/>
      <c r="E408" s="1065"/>
      <c r="F408" s="1066"/>
      <c r="G408" s="303"/>
      <c r="H408" s="303"/>
      <c r="I408" s="547"/>
      <c r="J408" s="362">
        <f t="shared" si="16"/>
        <v>0</v>
      </c>
      <c r="K408" s="107"/>
      <c r="L408" s="107"/>
      <c r="R408" s="5"/>
      <c r="S408" s="5"/>
      <c r="T408" s="5"/>
      <c r="U408" s="5"/>
      <c r="V408" s="5"/>
      <c r="W408" s="5"/>
      <c r="X408" s="5"/>
    </row>
    <row r="409" spans="2:24" ht="51" hidden="1" customHeight="1">
      <c r="B409" s="185">
        <v>266</v>
      </c>
      <c r="C409" s="1064"/>
      <c r="D409" s="1065"/>
      <c r="E409" s="1065"/>
      <c r="F409" s="1066"/>
      <c r="G409" s="303"/>
      <c r="H409" s="303"/>
      <c r="I409" s="547"/>
      <c r="J409" s="362">
        <f t="shared" si="16"/>
        <v>0</v>
      </c>
      <c r="K409" s="107"/>
      <c r="L409" s="107"/>
      <c r="R409" s="5"/>
      <c r="S409" s="5"/>
      <c r="T409" s="5"/>
      <c r="U409" s="5"/>
      <c r="V409" s="5"/>
      <c r="W409" s="5"/>
      <c r="X409" s="5"/>
    </row>
    <row r="410" spans="2:24" ht="51" hidden="1" customHeight="1">
      <c r="B410" s="185">
        <v>267</v>
      </c>
      <c r="C410" s="1064"/>
      <c r="D410" s="1065"/>
      <c r="E410" s="1065"/>
      <c r="F410" s="1066"/>
      <c r="G410" s="303"/>
      <c r="H410" s="303"/>
      <c r="I410" s="547"/>
      <c r="J410" s="362">
        <f t="shared" si="16"/>
        <v>0</v>
      </c>
      <c r="K410" s="107"/>
      <c r="L410" s="107"/>
      <c r="R410" s="5"/>
      <c r="S410" s="5"/>
      <c r="T410" s="5"/>
      <c r="U410" s="5"/>
      <c r="V410" s="5"/>
      <c r="W410" s="5"/>
      <c r="X410" s="5"/>
    </row>
    <row r="411" spans="2:24" ht="51" hidden="1" customHeight="1">
      <c r="B411" s="185">
        <v>268</v>
      </c>
      <c r="C411" s="1064"/>
      <c r="D411" s="1065"/>
      <c r="E411" s="1065"/>
      <c r="F411" s="1066"/>
      <c r="G411" s="303"/>
      <c r="H411" s="303"/>
      <c r="I411" s="547"/>
      <c r="J411" s="362">
        <f t="shared" si="16"/>
        <v>0</v>
      </c>
      <c r="K411" s="107"/>
      <c r="L411" s="107"/>
      <c r="R411" s="5"/>
      <c r="S411" s="5"/>
      <c r="T411" s="5"/>
      <c r="U411" s="5"/>
      <c r="V411" s="5"/>
      <c r="W411" s="5"/>
      <c r="X411" s="5"/>
    </row>
    <row r="412" spans="2:24" ht="51" hidden="1" customHeight="1">
      <c r="B412" s="185">
        <v>269</v>
      </c>
      <c r="C412" s="1064"/>
      <c r="D412" s="1065"/>
      <c r="E412" s="1065"/>
      <c r="F412" s="1066"/>
      <c r="G412" s="303"/>
      <c r="H412" s="303"/>
      <c r="I412" s="547"/>
      <c r="J412" s="362">
        <f t="shared" si="16"/>
        <v>0</v>
      </c>
      <c r="K412" s="107"/>
      <c r="L412" s="107"/>
      <c r="R412" s="5"/>
      <c r="S412" s="5"/>
      <c r="T412" s="5"/>
      <c r="U412" s="5"/>
      <c r="V412" s="5"/>
      <c r="W412" s="5"/>
      <c r="X412" s="5"/>
    </row>
    <row r="413" spans="2:24" ht="51" hidden="1" customHeight="1">
      <c r="B413" s="185">
        <v>270</v>
      </c>
      <c r="C413" s="1064"/>
      <c r="D413" s="1065"/>
      <c r="E413" s="1065"/>
      <c r="F413" s="1066"/>
      <c r="G413" s="303"/>
      <c r="H413" s="303"/>
      <c r="I413" s="547"/>
      <c r="J413" s="362">
        <f t="shared" si="16"/>
        <v>0</v>
      </c>
      <c r="K413" s="107"/>
      <c r="L413" s="107"/>
      <c r="R413" s="5"/>
      <c r="S413" s="5"/>
      <c r="T413" s="5"/>
      <c r="U413" s="5"/>
      <c r="V413" s="5"/>
      <c r="W413" s="5"/>
      <c r="X413" s="5"/>
    </row>
    <row r="414" spans="2:24" ht="51" hidden="1" customHeight="1">
      <c r="B414" s="185">
        <v>271</v>
      </c>
      <c r="C414" s="1064"/>
      <c r="D414" s="1065"/>
      <c r="E414" s="1065"/>
      <c r="F414" s="1066"/>
      <c r="G414" s="303"/>
      <c r="H414" s="303"/>
      <c r="I414" s="547"/>
      <c r="J414" s="362">
        <f t="shared" si="16"/>
        <v>0</v>
      </c>
      <c r="K414" s="107"/>
      <c r="L414" s="107"/>
      <c r="R414" s="5"/>
      <c r="S414" s="5"/>
      <c r="T414" s="5"/>
      <c r="U414" s="5"/>
      <c r="V414" s="5"/>
      <c r="W414" s="5"/>
      <c r="X414" s="5"/>
    </row>
    <row r="415" spans="2:24" ht="51" hidden="1" customHeight="1">
      <c r="B415" s="185">
        <v>272</v>
      </c>
      <c r="C415" s="1064"/>
      <c r="D415" s="1065"/>
      <c r="E415" s="1065"/>
      <c r="F415" s="1066"/>
      <c r="G415" s="303"/>
      <c r="H415" s="303"/>
      <c r="I415" s="547"/>
      <c r="J415" s="362">
        <f t="shared" si="16"/>
        <v>0</v>
      </c>
      <c r="K415" s="107"/>
      <c r="L415" s="107"/>
      <c r="R415" s="5"/>
      <c r="S415" s="5"/>
      <c r="T415" s="5"/>
      <c r="U415" s="5"/>
      <c r="V415" s="5"/>
      <c r="W415" s="5"/>
      <c r="X415" s="5"/>
    </row>
    <row r="416" spans="2:24" ht="51" hidden="1" customHeight="1">
      <c r="B416" s="185">
        <v>273</v>
      </c>
      <c r="C416" s="1064"/>
      <c r="D416" s="1065"/>
      <c r="E416" s="1065"/>
      <c r="F416" s="1066"/>
      <c r="G416" s="303"/>
      <c r="H416" s="303"/>
      <c r="I416" s="547"/>
      <c r="J416" s="362">
        <f t="shared" si="16"/>
        <v>0</v>
      </c>
      <c r="K416" s="107"/>
      <c r="L416" s="107"/>
      <c r="R416" s="5"/>
      <c r="S416" s="5"/>
      <c r="T416" s="5"/>
      <c r="U416" s="5"/>
      <c r="V416" s="5"/>
      <c r="W416" s="5"/>
      <c r="X416" s="5"/>
    </row>
    <row r="417" spans="2:24" ht="51" hidden="1" customHeight="1">
      <c r="B417" s="185">
        <v>274</v>
      </c>
      <c r="C417" s="1064"/>
      <c r="D417" s="1065"/>
      <c r="E417" s="1065"/>
      <c r="F417" s="1066"/>
      <c r="G417" s="303"/>
      <c r="H417" s="303"/>
      <c r="I417" s="547"/>
      <c r="J417" s="362">
        <f t="shared" si="16"/>
        <v>0</v>
      </c>
      <c r="K417" s="107"/>
      <c r="L417" s="107"/>
      <c r="R417" s="5"/>
      <c r="S417" s="5"/>
      <c r="T417" s="5"/>
      <c r="U417" s="5"/>
      <c r="V417" s="5"/>
      <c r="W417" s="5"/>
      <c r="X417" s="5"/>
    </row>
    <row r="418" spans="2:24" ht="51" hidden="1" customHeight="1">
      <c r="B418" s="185">
        <v>275</v>
      </c>
      <c r="C418" s="1064"/>
      <c r="D418" s="1065"/>
      <c r="E418" s="1065"/>
      <c r="F418" s="1066"/>
      <c r="G418" s="303"/>
      <c r="H418" s="303"/>
      <c r="I418" s="547"/>
      <c r="J418" s="362">
        <f t="shared" si="16"/>
        <v>0</v>
      </c>
      <c r="K418" s="107"/>
      <c r="L418" s="107"/>
      <c r="R418" s="5"/>
      <c r="S418" s="5"/>
      <c r="T418" s="5"/>
      <c r="U418" s="5"/>
      <c r="V418" s="5"/>
      <c r="W418" s="5"/>
      <c r="X418" s="5"/>
    </row>
    <row r="419" spans="2:24" ht="51" hidden="1" customHeight="1">
      <c r="B419" s="185">
        <v>276</v>
      </c>
      <c r="C419" s="1064"/>
      <c r="D419" s="1065"/>
      <c r="E419" s="1065"/>
      <c r="F419" s="1066"/>
      <c r="G419" s="303"/>
      <c r="H419" s="303"/>
      <c r="I419" s="547"/>
      <c r="J419" s="362">
        <f t="shared" si="16"/>
        <v>0</v>
      </c>
      <c r="K419" s="107"/>
      <c r="L419" s="107"/>
      <c r="R419" s="5"/>
      <c r="S419" s="5"/>
      <c r="T419" s="5"/>
      <c r="U419" s="5"/>
      <c r="V419" s="5"/>
      <c r="W419" s="5"/>
      <c r="X419" s="5"/>
    </row>
    <row r="420" spans="2:24" ht="51" hidden="1" customHeight="1">
      <c r="B420" s="185">
        <v>277</v>
      </c>
      <c r="C420" s="1064"/>
      <c r="D420" s="1065"/>
      <c r="E420" s="1065"/>
      <c r="F420" s="1066"/>
      <c r="G420" s="303"/>
      <c r="H420" s="303"/>
      <c r="I420" s="547"/>
      <c r="J420" s="362">
        <f t="shared" si="16"/>
        <v>0</v>
      </c>
      <c r="K420" s="107"/>
      <c r="L420" s="107"/>
      <c r="R420" s="5"/>
      <c r="S420" s="5"/>
      <c r="T420" s="5"/>
      <c r="U420" s="5"/>
      <c r="V420" s="5"/>
      <c r="W420" s="5"/>
      <c r="X420" s="5"/>
    </row>
    <row r="421" spans="2:24" ht="51" hidden="1" customHeight="1">
      <c r="B421" s="185">
        <v>278</v>
      </c>
      <c r="C421" s="1064"/>
      <c r="D421" s="1065"/>
      <c r="E421" s="1065"/>
      <c r="F421" s="1066"/>
      <c r="G421" s="303"/>
      <c r="H421" s="303"/>
      <c r="I421" s="547"/>
      <c r="J421" s="362">
        <f t="shared" si="16"/>
        <v>0</v>
      </c>
      <c r="K421" s="107"/>
      <c r="L421" s="107"/>
      <c r="R421" s="5"/>
      <c r="S421" s="5"/>
      <c r="T421" s="5"/>
      <c r="U421" s="5"/>
      <c r="V421" s="5"/>
      <c r="W421" s="5"/>
      <c r="X421" s="5"/>
    </row>
    <row r="422" spans="2:24" ht="51" hidden="1" customHeight="1">
      <c r="B422" s="185">
        <v>279</v>
      </c>
      <c r="C422" s="1064"/>
      <c r="D422" s="1065"/>
      <c r="E422" s="1065"/>
      <c r="F422" s="1066"/>
      <c r="G422" s="303"/>
      <c r="H422" s="303"/>
      <c r="I422" s="547"/>
      <c r="J422" s="362">
        <f t="shared" si="16"/>
        <v>0</v>
      </c>
      <c r="K422" s="107"/>
      <c r="L422" s="107"/>
      <c r="R422" s="5"/>
      <c r="S422" s="5"/>
      <c r="T422" s="5"/>
      <c r="U422" s="5"/>
      <c r="V422" s="5"/>
      <c r="W422" s="5"/>
      <c r="X422" s="5"/>
    </row>
    <row r="423" spans="2:24" ht="51" hidden="1" customHeight="1">
      <c r="B423" s="185">
        <v>280</v>
      </c>
      <c r="C423" s="1064"/>
      <c r="D423" s="1065"/>
      <c r="E423" s="1065"/>
      <c r="F423" s="1066"/>
      <c r="G423" s="303"/>
      <c r="H423" s="303"/>
      <c r="I423" s="547"/>
      <c r="J423" s="362">
        <f t="shared" si="16"/>
        <v>0</v>
      </c>
      <c r="K423" s="107"/>
      <c r="L423" s="107"/>
      <c r="R423" s="5"/>
      <c r="S423" s="5"/>
      <c r="T423" s="5"/>
      <c r="U423" s="5"/>
      <c r="V423" s="5"/>
      <c r="W423" s="5"/>
      <c r="X423" s="5"/>
    </row>
    <row r="424" spans="2:24" ht="51" hidden="1" customHeight="1">
      <c r="B424" s="185">
        <v>281</v>
      </c>
      <c r="C424" s="1064"/>
      <c r="D424" s="1065"/>
      <c r="E424" s="1065"/>
      <c r="F424" s="1066"/>
      <c r="G424" s="303"/>
      <c r="H424" s="303"/>
      <c r="I424" s="547"/>
      <c r="J424" s="362">
        <f t="shared" si="16"/>
        <v>0</v>
      </c>
      <c r="K424" s="107"/>
      <c r="L424" s="107"/>
      <c r="R424" s="5"/>
      <c r="S424" s="5"/>
      <c r="T424" s="5"/>
      <c r="U424" s="5"/>
      <c r="V424" s="5"/>
      <c r="W424" s="5"/>
      <c r="X424" s="5"/>
    </row>
    <row r="425" spans="2:24" ht="51" hidden="1" customHeight="1">
      <c r="B425" s="185">
        <v>282</v>
      </c>
      <c r="C425" s="1064"/>
      <c r="D425" s="1065"/>
      <c r="E425" s="1065"/>
      <c r="F425" s="1066"/>
      <c r="G425" s="303"/>
      <c r="H425" s="303"/>
      <c r="I425" s="547"/>
      <c r="J425" s="362">
        <f t="shared" si="16"/>
        <v>0</v>
      </c>
      <c r="K425" s="107"/>
      <c r="L425" s="107"/>
      <c r="R425" s="5"/>
      <c r="S425" s="5"/>
      <c r="T425" s="5"/>
      <c r="U425" s="5"/>
      <c r="V425" s="5"/>
      <c r="W425" s="5"/>
      <c r="X425" s="5"/>
    </row>
    <row r="426" spans="2:24" ht="51" hidden="1" customHeight="1">
      <c r="B426" s="185">
        <v>283</v>
      </c>
      <c r="C426" s="1064"/>
      <c r="D426" s="1065"/>
      <c r="E426" s="1065"/>
      <c r="F426" s="1066"/>
      <c r="G426" s="303"/>
      <c r="H426" s="303"/>
      <c r="I426" s="547"/>
      <c r="J426" s="362">
        <f t="shared" si="16"/>
        <v>0</v>
      </c>
      <c r="K426" s="107"/>
      <c r="L426" s="107"/>
      <c r="R426" s="5"/>
      <c r="S426" s="5"/>
      <c r="T426" s="5"/>
      <c r="U426" s="5"/>
      <c r="V426" s="5"/>
      <c r="W426" s="5"/>
      <c r="X426" s="5"/>
    </row>
    <row r="427" spans="2:24" ht="51" hidden="1" customHeight="1">
      <c r="B427" s="185">
        <v>284</v>
      </c>
      <c r="C427" s="1064"/>
      <c r="D427" s="1065"/>
      <c r="E427" s="1065"/>
      <c r="F427" s="1066"/>
      <c r="G427" s="303"/>
      <c r="H427" s="303"/>
      <c r="I427" s="547"/>
      <c r="J427" s="362">
        <f t="shared" si="16"/>
        <v>0</v>
      </c>
      <c r="K427" s="107"/>
      <c r="L427" s="107"/>
      <c r="R427" s="5"/>
      <c r="S427" s="5"/>
      <c r="T427" s="5"/>
      <c r="U427" s="5"/>
      <c r="V427" s="5"/>
      <c r="W427" s="5"/>
      <c r="X427" s="5"/>
    </row>
    <row r="428" spans="2:24" ht="51" hidden="1" customHeight="1">
      <c r="B428" s="185">
        <v>285</v>
      </c>
      <c r="C428" s="1064"/>
      <c r="D428" s="1065"/>
      <c r="E428" s="1065"/>
      <c r="F428" s="1066"/>
      <c r="G428" s="303"/>
      <c r="H428" s="303"/>
      <c r="I428" s="547"/>
      <c r="J428" s="362">
        <f t="shared" si="16"/>
        <v>0</v>
      </c>
      <c r="K428" s="107"/>
      <c r="L428" s="107"/>
      <c r="R428" s="5"/>
      <c r="S428" s="5"/>
      <c r="T428" s="5"/>
      <c r="U428" s="5"/>
      <c r="V428" s="5"/>
      <c r="W428" s="5"/>
      <c r="X428" s="5"/>
    </row>
    <row r="429" spans="2:24" ht="51" hidden="1" customHeight="1">
      <c r="B429" s="185">
        <v>286</v>
      </c>
      <c r="C429" s="1064"/>
      <c r="D429" s="1065"/>
      <c r="E429" s="1065"/>
      <c r="F429" s="1066"/>
      <c r="G429" s="303"/>
      <c r="H429" s="303"/>
      <c r="I429" s="547"/>
      <c r="J429" s="362">
        <f t="shared" si="16"/>
        <v>0</v>
      </c>
      <c r="K429" s="107"/>
      <c r="L429" s="107"/>
      <c r="R429" s="5"/>
      <c r="S429" s="5"/>
      <c r="T429" s="5"/>
      <c r="U429" s="5"/>
      <c r="V429" s="5"/>
      <c r="W429" s="5"/>
      <c r="X429" s="5"/>
    </row>
    <row r="430" spans="2:24" ht="51" hidden="1" customHeight="1">
      <c r="B430" s="185">
        <v>287</v>
      </c>
      <c r="C430" s="1064"/>
      <c r="D430" s="1065"/>
      <c r="E430" s="1065"/>
      <c r="F430" s="1066"/>
      <c r="G430" s="303"/>
      <c r="H430" s="303"/>
      <c r="I430" s="547"/>
      <c r="J430" s="362">
        <f t="shared" si="16"/>
        <v>0</v>
      </c>
      <c r="K430" s="107"/>
      <c r="L430" s="107"/>
      <c r="R430" s="5"/>
      <c r="S430" s="5"/>
      <c r="T430" s="5"/>
      <c r="U430" s="5"/>
      <c r="V430" s="5"/>
      <c r="W430" s="5"/>
      <c r="X430" s="5"/>
    </row>
    <row r="431" spans="2:24" ht="51" hidden="1" customHeight="1">
      <c r="B431" s="185">
        <v>288</v>
      </c>
      <c r="C431" s="1064"/>
      <c r="D431" s="1065"/>
      <c r="E431" s="1065"/>
      <c r="F431" s="1066"/>
      <c r="G431" s="303"/>
      <c r="H431" s="303"/>
      <c r="I431" s="547"/>
      <c r="J431" s="362">
        <f t="shared" si="16"/>
        <v>0</v>
      </c>
      <c r="K431" s="107"/>
      <c r="L431" s="107"/>
      <c r="R431" s="5"/>
      <c r="S431" s="5"/>
      <c r="T431" s="5"/>
      <c r="U431" s="5"/>
      <c r="V431" s="5"/>
      <c r="W431" s="5"/>
      <c r="X431" s="5"/>
    </row>
    <row r="432" spans="2:24" ht="51" hidden="1" customHeight="1">
      <c r="B432" s="185">
        <v>289</v>
      </c>
      <c r="C432" s="1064"/>
      <c r="D432" s="1065"/>
      <c r="E432" s="1065"/>
      <c r="F432" s="1066"/>
      <c r="G432" s="303"/>
      <c r="H432" s="303"/>
      <c r="I432" s="547"/>
      <c r="J432" s="362">
        <f t="shared" si="16"/>
        <v>0</v>
      </c>
      <c r="K432" s="107"/>
      <c r="L432" s="107"/>
      <c r="R432" s="5"/>
      <c r="S432" s="5"/>
      <c r="T432" s="5"/>
      <c r="U432" s="5"/>
      <c r="V432" s="5"/>
      <c r="W432" s="5"/>
      <c r="X432" s="5"/>
    </row>
    <row r="433" spans="2:24" ht="51" hidden="1" customHeight="1">
      <c r="B433" s="185">
        <v>290</v>
      </c>
      <c r="C433" s="1064"/>
      <c r="D433" s="1065"/>
      <c r="E433" s="1065"/>
      <c r="F433" s="1066"/>
      <c r="G433" s="303"/>
      <c r="H433" s="303"/>
      <c r="I433" s="547"/>
      <c r="J433" s="362">
        <f t="shared" si="16"/>
        <v>0</v>
      </c>
      <c r="K433" s="107"/>
      <c r="L433" s="107"/>
      <c r="R433" s="5"/>
      <c r="S433" s="5"/>
      <c r="T433" s="5"/>
      <c r="U433" s="5"/>
      <c r="V433" s="5"/>
      <c r="W433" s="5"/>
      <c r="X433" s="5"/>
    </row>
    <row r="434" spans="2:24" ht="51" hidden="1" customHeight="1">
      <c r="B434" s="185">
        <v>291</v>
      </c>
      <c r="C434" s="1064"/>
      <c r="D434" s="1065"/>
      <c r="E434" s="1065"/>
      <c r="F434" s="1066"/>
      <c r="G434" s="303"/>
      <c r="H434" s="303"/>
      <c r="I434" s="547"/>
      <c r="J434" s="362">
        <f t="shared" si="16"/>
        <v>0</v>
      </c>
      <c r="K434" s="107"/>
      <c r="L434" s="107"/>
      <c r="R434" s="5"/>
      <c r="S434" s="5"/>
      <c r="T434" s="5"/>
      <c r="U434" s="5"/>
      <c r="V434" s="5"/>
      <c r="W434" s="5"/>
      <c r="X434" s="5"/>
    </row>
    <row r="435" spans="2:24" ht="51" hidden="1" customHeight="1">
      <c r="B435" s="185">
        <v>292</v>
      </c>
      <c r="C435" s="1064"/>
      <c r="D435" s="1065"/>
      <c r="E435" s="1065"/>
      <c r="F435" s="1066"/>
      <c r="G435" s="303"/>
      <c r="H435" s="303"/>
      <c r="I435" s="547"/>
      <c r="J435" s="362">
        <f t="shared" si="16"/>
        <v>0</v>
      </c>
      <c r="K435" s="107"/>
      <c r="L435" s="107"/>
      <c r="R435" s="5"/>
      <c r="S435" s="5"/>
      <c r="T435" s="5"/>
      <c r="U435" s="5"/>
      <c r="V435" s="5"/>
      <c r="W435" s="5"/>
      <c r="X435" s="5"/>
    </row>
    <row r="436" spans="2:24" ht="51" hidden="1" customHeight="1">
      <c r="B436" s="185">
        <v>293</v>
      </c>
      <c r="C436" s="1064"/>
      <c r="D436" s="1065"/>
      <c r="E436" s="1065"/>
      <c r="F436" s="1066"/>
      <c r="G436" s="303"/>
      <c r="H436" s="303"/>
      <c r="I436" s="547"/>
      <c r="J436" s="362">
        <f t="shared" si="16"/>
        <v>0</v>
      </c>
      <c r="K436" s="107"/>
      <c r="L436" s="107"/>
      <c r="R436" s="5"/>
      <c r="S436" s="5"/>
      <c r="T436" s="5"/>
      <c r="U436" s="5"/>
      <c r="V436" s="5"/>
      <c r="W436" s="5"/>
      <c r="X436" s="5"/>
    </row>
    <row r="437" spans="2:24" ht="51" hidden="1" customHeight="1">
      <c r="B437" s="185">
        <v>294</v>
      </c>
      <c r="C437" s="1064"/>
      <c r="D437" s="1065"/>
      <c r="E437" s="1065"/>
      <c r="F437" s="1066"/>
      <c r="G437" s="303"/>
      <c r="H437" s="303"/>
      <c r="I437" s="547"/>
      <c r="J437" s="362">
        <f t="shared" si="16"/>
        <v>0</v>
      </c>
      <c r="K437" s="107"/>
      <c r="L437" s="107"/>
      <c r="R437" s="5"/>
      <c r="S437" s="5"/>
      <c r="T437" s="5"/>
      <c r="U437" s="5"/>
      <c r="V437" s="5"/>
      <c r="W437" s="5"/>
      <c r="X437" s="5"/>
    </row>
    <row r="438" spans="2:24" ht="51" hidden="1" customHeight="1">
      <c r="B438" s="185">
        <v>295</v>
      </c>
      <c r="C438" s="1064"/>
      <c r="D438" s="1065"/>
      <c r="E438" s="1065"/>
      <c r="F438" s="1066"/>
      <c r="G438" s="303"/>
      <c r="H438" s="303"/>
      <c r="I438" s="547"/>
      <c r="J438" s="362">
        <f>IFERROR($G438*I438,0)</f>
        <v>0</v>
      </c>
      <c r="K438" s="107"/>
      <c r="L438" s="107"/>
      <c r="R438" s="5"/>
      <c r="S438" s="5"/>
      <c r="T438" s="5"/>
      <c r="U438" s="5"/>
      <c r="V438" s="5"/>
      <c r="W438" s="5"/>
      <c r="X438" s="5"/>
    </row>
    <row r="439" spans="2:24" ht="51" hidden="1" customHeight="1">
      <c r="B439" s="185">
        <v>296</v>
      </c>
      <c r="C439" s="1064"/>
      <c r="D439" s="1065"/>
      <c r="E439" s="1065"/>
      <c r="F439" s="1066"/>
      <c r="G439" s="303"/>
      <c r="H439" s="303"/>
      <c r="I439" s="547"/>
      <c r="J439" s="362">
        <f t="shared" ref="J439:J486" si="17">IFERROR($G439*I439,0)</f>
        <v>0</v>
      </c>
      <c r="K439" s="107"/>
      <c r="L439" s="107"/>
      <c r="R439" s="5"/>
      <c r="S439" s="5"/>
      <c r="T439" s="5"/>
      <c r="U439" s="5"/>
      <c r="V439" s="5"/>
      <c r="W439" s="5"/>
      <c r="X439" s="5"/>
    </row>
    <row r="440" spans="2:24" ht="51" hidden="1" customHeight="1">
      <c r="B440" s="185">
        <v>297</v>
      </c>
      <c r="C440" s="1064"/>
      <c r="D440" s="1065"/>
      <c r="E440" s="1065"/>
      <c r="F440" s="1066"/>
      <c r="G440" s="303"/>
      <c r="H440" s="303"/>
      <c r="I440" s="547"/>
      <c r="J440" s="362">
        <f t="shared" si="17"/>
        <v>0</v>
      </c>
      <c r="K440" s="107"/>
      <c r="L440" s="107"/>
      <c r="R440" s="5"/>
      <c r="S440" s="5"/>
      <c r="T440" s="5"/>
      <c r="U440" s="5"/>
      <c r="V440" s="5"/>
      <c r="W440" s="5"/>
      <c r="X440" s="5"/>
    </row>
    <row r="441" spans="2:24" ht="51" hidden="1" customHeight="1">
      <c r="B441" s="185">
        <v>298</v>
      </c>
      <c r="C441" s="1064"/>
      <c r="D441" s="1065"/>
      <c r="E441" s="1065"/>
      <c r="F441" s="1066"/>
      <c r="G441" s="303"/>
      <c r="H441" s="303"/>
      <c r="I441" s="547"/>
      <c r="J441" s="362">
        <f t="shared" si="17"/>
        <v>0</v>
      </c>
      <c r="K441" s="107"/>
      <c r="L441" s="107"/>
      <c r="R441" s="5"/>
      <c r="S441" s="5"/>
      <c r="T441" s="5"/>
      <c r="U441" s="5"/>
      <c r="V441" s="5"/>
      <c r="W441" s="5"/>
      <c r="X441" s="5"/>
    </row>
    <row r="442" spans="2:24" ht="51" hidden="1" customHeight="1">
      <c r="B442" s="185">
        <v>299</v>
      </c>
      <c r="C442" s="1064"/>
      <c r="D442" s="1065"/>
      <c r="E442" s="1065"/>
      <c r="F442" s="1066"/>
      <c r="G442" s="303"/>
      <c r="H442" s="303"/>
      <c r="I442" s="547"/>
      <c r="J442" s="362">
        <f t="shared" si="17"/>
        <v>0</v>
      </c>
      <c r="K442" s="107"/>
      <c r="L442" s="107"/>
      <c r="R442" s="5"/>
      <c r="S442" s="5"/>
      <c r="T442" s="5"/>
      <c r="U442" s="5"/>
      <c r="V442" s="5"/>
      <c r="W442" s="5"/>
      <c r="X442" s="5"/>
    </row>
    <row r="443" spans="2:24" ht="51" hidden="1" customHeight="1">
      <c r="B443" s="185">
        <v>300</v>
      </c>
      <c r="C443" s="1064"/>
      <c r="D443" s="1065"/>
      <c r="E443" s="1065"/>
      <c r="F443" s="1066"/>
      <c r="G443" s="303"/>
      <c r="H443" s="303"/>
      <c r="I443" s="547"/>
      <c r="J443" s="362">
        <f t="shared" si="17"/>
        <v>0</v>
      </c>
      <c r="K443" s="107"/>
      <c r="L443" s="107"/>
      <c r="R443" s="5"/>
      <c r="S443" s="5"/>
      <c r="T443" s="5"/>
      <c r="U443" s="5"/>
      <c r="V443" s="5"/>
      <c r="W443" s="5"/>
      <c r="X443" s="5"/>
    </row>
    <row r="444" spans="2:24" ht="51" hidden="1" customHeight="1">
      <c r="B444" s="185">
        <v>301</v>
      </c>
      <c r="C444" s="1064"/>
      <c r="D444" s="1065"/>
      <c r="E444" s="1065"/>
      <c r="F444" s="1066"/>
      <c r="G444" s="303"/>
      <c r="H444" s="303"/>
      <c r="I444" s="547"/>
      <c r="J444" s="362">
        <f t="shared" si="17"/>
        <v>0</v>
      </c>
      <c r="K444" s="107"/>
      <c r="L444" s="107"/>
      <c r="R444" s="5"/>
      <c r="S444" s="5"/>
      <c r="T444" s="5"/>
      <c r="U444" s="5"/>
      <c r="V444" s="5"/>
      <c r="W444" s="5"/>
      <c r="X444" s="5"/>
    </row>
    <row r="445" spans="2:24" ht="51" hidden="1" customHeight="1">
      <c r="B445" s="185">
        <v>302</v>
      </c>
      <c r="C445" s="1064"/>
      <c r="D445" s="1065"/>
      <c r="E445" s="1065"/>
      <c r="F445" s="1066"/>
      <c r="G445" s="303"/>
      <c r="H445" s="303"/>
      <c r="I445" s="547"/>
      <c r="J445" s="362">
        <f t="shared" si="17"/>
        <v>0</v>
      </c>
      <c r="K445" s="107"/>
      <c r="L445" s="107"/>
      <c r="R445" s="5"/>
      <c r="S445" s="5"/>
      <c r="T445" s="5"/>
      <c r="U445" s="5"/>
      <c r="V445" s="5"/>
      <c r="W445" s="5"/>
      <c r="X445" s="5"/>
    </row>
    <row r="446" spans="2:24" ht="51" hidden="1" customHeight="1">
      <c r="B446" s="185">
        <v>303</v>
      </c>
      <c r="C446" s="1064"/>
      <c r="D446" s="1065"/>
      <c r="E446" s="1065"/>
      <c r="F446" s="1066"/>
      <c r="G446" s="303"/>
      <c r="H446" s="303"/>
      <c r="I446" s="547"/>
      <c r="J446" s="362">
        <f t="shared" si="17"/>
        <v>0</v>
      </c>
      <c r="K446" s="107"/>
      <c r="L446" s="107"/>
      <c r="R446" s="5"/>
      <c r="S446" s="5"/>
      <c r="T446" s="5"/>
      <c r="U446" s="5"/>
      <c r="V446" s="5"/>
      <c r="W446" s="5"/>
      <c r="X446" s="5"/>
    </row>
    <row r="447" spans="2:24" ht="51" hidden="1" customHeight="1">
      <c r="B447" s="185">
        <v>304</v>
      </c>
      <c r="C447" s="1064"/>
      <c r="D447" s="1065"/>
      <c r="E447" s="1065"/>
      <c r="F447" s="1066"/>
      <c r="G447" s="303"/>
      <c r="H447" s="303"/>
      <c r="I447" s="547"/>
      <c r="J447" s="362">
        <f t="shared" si="17"/>
        <v>0</v>
      </c>
      <c r="K447" s="107"/>
      <c r="L447" s="107"/>
      <c r="R447" s="5"/>
      <c r="S447" s="5"/>
      <c r="T447" s="5"/>
      <c r="U447" s="5"/>
      <c r="V447" s="5"/>
      <c r="W447" s="5"/>
      <c r="X447" s="5"/>
    </row>
    <row r="448" spans="2:24" ht="51" hidden="1" customHeight="1">
      <c r="B448" s="185">
        <v>305</v>
      </c>
      <c r="C448" s="1064"/>
      <c r="D448" s="1065"/>
      <c r="E448" s="1065"/>
      <c r="F448" s="1066"/>
      <c r="G448" s="303"/>
      <c r="H448" s="303"/>
      <c r="I448" s="547"/>
      <c r="J448" s="362">
        <f t="shared" si="17"/>
        <v>0</v>
      </c>
      <c r="K448" s="107"/>
      <c r="L448" s="107"/>
      <c r="R448" s="5"/>
      <c r="S448" s="5"/>
      <c r="T448" s="5"/>
      <c r="U448" s="5"/>
      <c r="V448" s="5"/>
      <c r="W448" s="5"/>
      <c r="X448" s="5"/>
    </row>
    <row r="449" spans="2:24" ht="51" hidden="1" customHeight="1">
      <c r="B449" s="185">
        <v>306</v>
      </c>
      <c r="C449" s="1064"/>
      <c r="D449" s="1065"/>
      <c r="E449" s="1065"/>
      <c r="F449" s="1066"/>
      <c r="G449" s="303"/>
      <c r="H449" s="303"/>
      <c r="I449" s="547"/>
      <c r="J449" s="362">
        <f t="shared" si="17"/>
        <v>0</v>
      </c>
      <c r="K449" s="107"/>
      <c r="L449" s="107"/>
      <c r="R449" s="5"/>
      <c r="S449" s="5"/>
      <c r="T449" s="5"/>
      <c r="U449" s="5"/>
      <c r="V449" s="5"/>
      <c r="W449" s="5"/>
      <c r="X449" s="5"/>
    </row>
    <row r="450" spans="2:24" ht="51" hidden="1" customHeight="1">
      <c r="B450" s="185">
        <v>307</v>
      </c>
      <c r="C450" s="1064"/>
      <c r="D450" s="1065"/>
      <c r="E450" s="1065"/>
      <c r="F450" s="1066"/>
      <c r="G450" s="303"/>
      <c r="H450" s="303"/>
      <c r="I450" s="547"/>
      <c r="J450" s="362">
        <f t="shared" si="17"/>
        <v>0</v>
      </c>
      <c r="K450" s="107"/>
      <c r="L450" s="107"/>
      <c r="R450" s="5"/>
      <c r="S450" s="5"/>
      <c r="T450" s="5"/>
      <c r="U450" s="5"/>
      <c r="V450" s="5"/>
      <c r="W450" s="5"/>
      <c r="X450" s="5"/>
    </row>
    <row r="451" spans="2:24" ht="51" hidden="1" customHeight="1">
      <c r="B451" s="185">
        <v>308</v>
      </c>
      <c r="C451" s="1064"/>
      <c r="D451" s="1065"/>
      <c r="E451" s="1065"/>
      <c r="F451" s="1066"/>
      <c r="G451" s="303"/>
      <c r="H451" s="303"/>
      <c r="I451" s="547"/>
      <c r="J451" s="362">
        <f t="shared" si="17"/>
        <v>0</v>
      </c>
      <c r="K451" s="107"/>
      <c r="L451" s="107"/>
      <c r="R451" s="5"/>
      <c r="S451" s="5"/>
      <c r="T451" s="5"/>
      <c r="U451" s="5"/>
      <c r="V451" s="5"/>
      <c r="W451" s="5"/>
      <c r="X451" s="5"/>
    </row>
    <row r="452" spans="2:24" ht="51" hidden="1" customHeight="1">
      <c r="B452" s="185">
        <v>309</v>
      </c>
      <c r="C452" s="1064"/>
      <c r="D452" s="1065"/>
      <c r="E452" s="1065"/>
      <c r="F452" s="1066"/>
      <c r="G452" s="303"/>
      <c r="H452" s="303"/>
      <c r="I452" s="547"/>
      <c r="J452" s="362">
        <f t="shared" si="17"/>
        <v>0</v>
      </c>
      <c r="K452" s="107"/>
      <c r="L452" s="107"/>
      <c r="R452" s="5"/>
      <c r="S452" s="5"/>
      <c r="T452" s="5"/>
      <c r="U452" s="5"/>
      <c r="V452" s="5"/>
      <c r="W452" s="5"/>
      <c r="X452" s="5"/>
    </row>
    <row r="453" spans="2:24" ht="51" hidden="1" customHeight="1">
      <c r="B453" s="185">
        <v>310</v>
      </c>
      <c r="C453" s="1064"/>
      <c r="D453" s="1065"/>
      <c r="E453" s="1065"/>
      <c r="F453" s="1066"/>
      <c r="G453" s="303"/>
      <c r="H453" s="303"/>
      <c r="I453" s="547"/>
      <c r="J453" s="362">
        <f t="shared" si="17"/>
        <v>0</v>
      </c>
      <c r="K453" s="107"/>
      <c r="L453" s="107"/>
      <c r="R453" s="5"/>
      <c r="S453" s="5"/>
      <c r="T453" s="5"/>
      <c r="U453" s="5"/>
      <c r="V453" s="5"/>
      <c r="W453" s="5"/>
      <c r="X453" s="5"/>
    </row>
    <row r="454" spans="2:24" ht="51" hidden="1" customHeight="1">
      <c r="B454" s="185">
        <v>311</v>
      </c>
      <c r="C454" s="1064"/>
      <c r="D454" s="1065"/>
      <c r="E454" s="1065"/>
      <c r="F454" s="1066"/>
      <c r="G454" s="303"/>
      <c r="H454" s="303"/>
      <c r="I454" s="547"/>
      <c r="J454" s="362">
        <f t="shared" si="17"/>
        <v>0</v>
      </c>
      <c r="K454" s="107"/>
      <c r="L454" s="107"/>
      <c r="R454" s="5"/>
      <c r="S454" s="5"/>
      <c r="T454" s="5"/>
      <c r="U454" s="5"/>
      <c r="V454" s="5"/>
      <c r="W454" s="5"/>
      <c r="X454" s="5"/>
    </row>
    <row r="455" spans="2:24" ht="51" hidden="1" customHeight="1">
      <c r="B455" s="185">
        <v>312</v>
      </c>
      <c r="C455" s="1064"/>
      <c r="D455" s="1065"/>
      <c r="E455" s="1065"/>
      <c r="F455" s="1066"/>
      <c r="G455" s="303"/>
      <c r="H455" s="303"/>
      <c r="I455" s="547"/>
      <c r="J455" s="362">
        <f t="shared" si="17"/>
        <v>0</v>
      </c>
      <c r="K455" s="107"/>
      <c r="L455" s="107"/>
      <c r="R455" s="5"/>
      <c r="S455" s="5"/>
      <c r="T455" s="5"/>
      <c r="U455" s="5"/>
      <c r="V455" s="5"/>
      <c r="W455" s="5"/>
      <c r="X455" s="5"/>
    </row>
    <row r="456" spans="2:24" ht="51" hidden="1" customHeight="1">
      <c r="B456" s="185">
        <v>313</v>
      </c>
      <c r="C456" s="1064"/>
      <c r="D456" s="1065"/>
      <c r="E456" s="1065"/>
      <c r="F456" s="1066"/>
      <c r="G456" s="303"/>
      <c r="H456" s="303"/>
      <c r="I456" s="547"/>
      <c r="J456" s="362">
        <f t="shared" si="17"/>
        <v>0</v>
      </c>
      <c r="K456" s="107"/>
      <c r="L456" s="107"/>
      <c r="R456" s="5"/>
      <c r="S456" s="5"/>
      <c r="T456" s="5"/>
      <c r="U456" s="5"/>
      <c r="V456" s="5"/>
      <c r="W456" s="5"/>
      <c r="X456" s="5"/>
    </row>
    <row r="457" spans="2:24" ht="51" hidden="1" customHeight="1">
      <c r="B457" s="185">
        <v>314</v>
      </c>
      <c r="C457" s="1064"/>
      <c r="D457" s="1065"/>
      <c r="E457" s="1065"/>
      <c r="F457" s="1066"/>
      <c r="G457" s="303"/>
      <c r="H457" s="303"/>
      <c r="I457" s="547"/>
      <c r="J457" s="362">
        <f t="shared" si="17"/>
        <v>0</v>
      </c>
      <c r="K457" s="107"/>
      <c r="L457" s="107"/>
      <c r="R457" s="5"/>
      <c r="S457" s="5"/>
      <c r="T457" s="5"/>
      <c r="U457" s="5"/>
      <c r="V457" s="5"/>
      <c r="W457" s="5"/>
      <c r="X457" s="5"/>
    </row>
    <row r="458" spans="2:24" ht="51" hidden="1" customHeight="1">
      <c r="B458" s="185">
        <v>315</v>
      </c>
      <c r="C458" s="1064"/>
      <c r="D458" s="1065"/>
      <c r="E458" s="1065"/>
      <c r="F458" s="1066"/>
      <c r="G458" s="303"/>
      <c r="H458" s="303"/>
      <c r="I458" s="547"/>
      <c r="J458" s="362">
        <f t="shared" si="17"/>
        <v>0</v>
      </c>
      <c r="K458" s="107"/>
      <c r="L458" s="107"/>
      <c r="R458" s="5"/>
      <c r="S458" s="5"/>
      <c r="T458" s="5"/>
      <c r="U458" s="5"/>
      <c r="V458" s="5"/>
      <c r="W458" s="5"/>
      <c r="X458" s="5"/>
    </row>
    <row r="459" spans="2:24" ht="51" hidden="1" customHeight="1">
      <c r="B459" s="185">
        <v>316</v>
      </c>
      <c r="C459" s="1064"/>
      <c r="D459" s="1065"/>
      <c r="E459" s="1065"/>
      <c r="F459" s="1066"/>
      <c r="G459" s="303"/>
      <c r="H459" s="303"/>
      <c r="I459" s="547"/>
      <c r="J459" s="362">
        <f t="shared" si="17"/>
        <v>0</v>
      </c>
      <c r="K459" s="107"/>
      <c r="L459" s="107"/>
      <c r="R459" s="5"/>
      <c r="S459" s="5"/>
      <c r="T459" s="5"/>
      <c r="U459" s="5"/>
      <c r="V459" s="5"/>
      <c r="W459" s="5"/>
      <c r="X459" s="5"/>
    </row>
    <row r="460" spans="2:24" ht="51" hidden="1" customHeight="1">
      <c r="B460" s="185">
        <v>317</v>
      </c>
      <c r="C460" s="1064"/>
      <c r="D460" s="1065"/>
      <c r="E460" s="1065"/>
      <c r="F460" s="1066"/>
      <c r="G460" s="303"/>
      <c r="H460" s="303"/>
      <c r="I460" s="547"/>
      <c r="J460" s="362">
        <f t="shared" si="17"/>
        <v>0</v>
      </c>
      <c r="K460" s="107"/>
      <c r="L460" s="107"/>
      <c r="R460" s="5"/>
      <c r="S460" s="5"/>
      <c r="T460" s="5"/>
      <c r="U460" s="5"/>
      <c r="V460" s="5"/>
      <c r="W460" s="5"/>
      <c r="X460" s="5"/>
    </row>
    <row r="461" spans="2:24" ht="51" hidden="1" customHeight="1">
      <c r="B461" s="185">
        <v>318</v>
      </c>
      <c r="C461" s="1064"/>
      <c r="D461" s="1065"/>
      <c r="E461" s="1065"/>
      <c r="F461" s="1066"/>
      <c r="G461" s="303"/>
      <c r="H461" s="303"/>
      <c r="I461" s="547"/>
      <c r="J461" s="362">
        <f t="shared" si="17"/>
        <v>0</v>
      </c>
      <c r="K461" s="107"/>
      <c r="L461" s="107"/>
      <c r="R461" s="5"/>
      <c r="S461" s="5"/>
      <c r="T461" s="5"/>
      <c r="U461" s="5"/>
      <c r="V461" s="5"/>
      <c r="W461" s="5"/>
      <c r="X461" s="5"/>
    </row>
    <row r="462" spans="2:24" ht="51" hidden="1" customHeight="1">
      <c r="B462" s="185">
        <v>319</v>
      </c>
      <c r="C462" s="1064"/>
      <c r="D462" s="1065"/>
      <c r="E462" s="1065"/>
      <c r="F462" s="1066"/>
      <c r="G462" s="303"/>
      <c r="H462" s="303"/>
      <c r="I462" s="547"/>
      <c r="J462" s="362">
        <f t="shared" si="17"/>
        <v>0</v>
      </c>
      <c r="K462" s="107"/>
      <c r="L462" s="107"/>
      <c r="R462" s="5"/>
      <c r="S462" s="5"/>
      <c r="T462" s="5"/>
      <c r="U462" s="5"/>
      <c r="V462" s="5"/>
      <c r="W462" s="5"/>
      <c r="X462" s="5"/>
    </row>
    <row r="463" spans="2:24" ht="51" hidden="1" customHeight="1">
      <c r="B463" s="185">
        <v>320</v>
      </c>
      <c r="C463" s="1064"/>
      <c r="D463" s="1065"/>
      <c r="E463" s="1065"/>
      <c r="F463" s="1066"/>
      <c r="G463" s="303"/>
      <c r="H463" s="303"/>
      <c r="I463" s="547"/>
      <c r="J463" s="362">
        <f t="shared" si="17"/>
        <v>0</v>
      </c>
      <c r="K463" s="107"/>
      <c r="L463" s="107"/>
      <c r="R463" s="5"/>
      <c r="S463" s="5"/>
      <c r="T463" s="5"/>
      <c r="U463" s="5"/>
      <c r="V463" s="5"/>
      <c r="W463" s="5"/>
      <c r="X463" s="5"/>
    </row>
    <row r="464" spans="2:24" ht="51" hidden="1" customHeight="1">
      <c r="B464" s="185">
        <v>321</v>
      </c>
      <c r="C464" s="1064"/>
      <c r="D464" s="1065"/>
      <c r="E464" s="1065"/>
      <c r="F464" s="1066"/>
      <c r="G464" s="303"/>
      <c r="H464" s="303"/>
      <c r="I464" s="547"/>
      <c r="J464" s="362">
        <f t="shared" si="17"/>
        <v>0</v>
      </c>
      <c r="K464" s="107"/>
      <c r="L464" s="107"/>
      <c r="R464" s="5"/>
      <c r="S464" s="5"/>
      <c r="T464" s="5"/>
      <c r="U464" s="5"/>
      <c r="V464" s="5"/>
      <c r="W464" s="5"/>
      <c r="X464" s="5"/>
    </row>
    <row r="465" spans="2:24" ht="51" hidden="1" customHeight="1">
      <c r="B465" s="185">
        <v>322</v>
      </c>
      <c r="C465" s="1064"/>
      <c r="D465" s="1065"/>
      <c r="E465" s="1065"/>
      <c r="F465" s="1066"/>
      <c r="G465" s="303"/>
      <c r="H465" s="303"/>
      <c r="I465" s="547"/>
      <c r="J465" s="362">
        <f t="shared" si="17"/>
        <v>0</v>
      </c>
      <c r="K465" s="107"/>
      <c r="L465" s="107"/>
      <c r="R465" s="5"/>
      <c r="S465" s="5"/>
      <c r="T465" s="5"/>
      <c r="U465" s="5"/>
      <c r="V465" s="5"/>
      <c r="W465" s="5"/>
      <c r="X465" s="5"/>
    </row>
    <row r="466" spans="2:24" ht="51" hidden="1" customHeight="1">
      <c r="B466" s="185">
        <v>323</v>
      </c>
      <c r="C466" s="1064"/>
      <c r="D466" s="1065"/>
      <c r="E466" s="1065"/>
      <c r="F466" s="1066"/>
      <c r="G466" s="303"/>
      <c r="H466" s="303"/>
      <c r="I466" s="547"/>
      <c r="J466" s="362">
        <f t="shared" si="17"/>
        <v>0</v>
      </c>
      <c r="K466" s="107"/>
      <c r="L466" s="107"/>
      <c r="R466" s="5"/>
      <c r="S466" s="5"/>
      <c r="T466" s="5"/>
      <c r="U466" s="5"/>
      <c r="V466" s="5"/>
      <c r="W466" s="5"/>
      <c r="X466" s="5"/>
    </row>
    <row r="467" spans="2:24" ht="51" hidden="1" customHeight="1">
      <c r="B467" s="185">
        <v>324</v>
      </c>
      <c r="C467" s="1064"/>
      <c r="D467" s="1065"/>
      <c r="E467" s="1065"/>
      <c r="F467" s="1066"/>
      <c r="G467" s="303"/>
      <c r="H467" s="303"/>
      <c r="I467" s="547"/>
      <c r="J467" s="362">
        <f t="shared" si="17"/>
        <v>0</v>
      </c>
      <c r="K467" s="107"/>
      <c r="L467" s="107"/>
      <c r="R467" s="5"/>
      <c r="S467" s="5"/>
      <c r="T467" s="5"/>
      <c r="U467" s="5"/>
      <c r="V467" s="5"/>
      <c r="W467" s="5"/>
      <c r="X467" s="5"/>
    </row>
    <row r="468" spans="2:24" ht="51" hidden="1" customHeight="1">
      <c r="B468" s="185">
        <v>325</v>
      </c>
      <c r="C468" s="1064"/>
      <c r="D468" s="1065"/>
      <c r="E468" s="1065"/>
      <c r="F468" s="1066"/>
      <c r="G468" s="303"/>
      <c r="H468" s="303"/>
      <c r="I468" s="547"/>
      <c r="J468" s="362">
        <f t="shared" si="17"/>
        <v>0</v>
      </c>
      <c r="K468" s="107"/>
      <c r="L468" s="107"/>
      <c r="R468" s="5"/>
      <c r="S468" s="5"/>
      <c r="T468" s="5"/>
      <c r="U468" s="5"/>
      <c r="V468" s="5"/>
      <c r="W468" s="5"/>
      <c r="X468" s="5"/>
    </row>
    <row r="469" spans="2:24" ht="51" hidden="1" customHeight="1">
      <c r="B469" s="185">
        <v>326</v>
      </c>
      <c r="C469" s="1064"/>
      <c r="D469" s="1065"/>
      <c r="E469" s="1065"/>
      <c r="F469" s="1066"/>
      <c r="G469" s="303"/>
      <c r="H469" s="303"/>
      <c r="I469" s="547"/>
      <c r="J469" s="362">
        <f t="shared" si="17"/>
        <v>0</v>
      </c>
      <c r="K469" s="107"/>
      <c r="L469" s="107"/>
      <c r="R469" s="5"/>
      <c r="S469" s="5"/>
      <c r="T469" s="5"/>
      <c r="U469" s="5"/>
      <c r="V469" s="5"/>
      <c r="W469" s="5"/>
      <c r="X469" s="5"/>
    </row>
    <row r="470" spans="2:24" ht="51" hidden="1" customHeight="1">
      <c r="B470" s="185">
        <v>327</v>
      </c>
      <c r="C470" s="1064"/>
      <c r="D470" s="1065"/>
      <c r="E470" s="1065"/>
      <c r="F470" s="1066"/>
      <c r="G470" s="303"/>
      <c r="H470" s="303"/>
      <c r="I470" s="547"/>
      <c r="J470" s="362">
        <f t="shared" si="17"/>
        <v>0</v>
      </c>
      <c r="K470" s="107"/>
      <c r="L470" s="107"/>
      <c r="R470" s="5"/>
      <c r="S470" s="5"/>
      <c r="T470" s="5"/>
      <c r="U470" s="5"/>
      <c r="V470" s="5"/>
      <c r="W470" s="5"/>
      <c r="X470" s="5"/>
    </row>
    <row r="471" spans="2:24" ht="51" hidden="1" customHeight="1">
      <c r="B471" s="185">
        <v>328</v>
      </c>
      <c r="C471" s="1064"/>
      <c r="D471" s="1065"/>
      <c r="E471" s="1065"/>
      <c r="F471" s="1066"/>
      <c r="G471" s="303"/>
      <c r="H471" s="303"/>
      <c r="I471" s="547"/>
      <c r="J471" s="362">
        <f t="shared" si="17"/>
        <v>0</v>
      </c>
      <c r="K471" s="107"/>
      <c r="L471" s="107"/>
      <c r="R471" s="5"/>
      <c r="S471" s="5"/>
      <c r="T471" s="5"/>
      <c r="U471" s="5"/>
      <c r="V471" s="5"/>
      <c r="W471" s="5"/>
      <c r="X471" s="5"/>
    </row>
    <row r="472" spans="2:24" ht="51" hidden="1" customHeight="1">
      <c r="B472" s="185">
        <v>329</v>
      </c>
      <c r="C472" s="1064"/>
      <c r="D472" s="1065"/>
      <c r="E472" s="1065"/>
      <c r="F472" s="1066"/>
      <c r="G472" s="303"/>
      <c r="H472" s="303"/>
      <c r="I472" s="547"/>
      <c r="J472" s="362">
        <f t="shared" si="17"/>
        <v>0</v>
      </c>
      <c r="K472" s="107"/>
      <c r="L472" s="107"/>
      <c r="R472" s="5"/>
      <c r="S472" s="5"/>
      <c r="T472" s="5"/>
      <c r="U472" s="5"/>
      <c r="V472" s="5"/>
      <c r="W472" s="5"/>
      <c r="X472" s="5"/>
    </row>
    <row r="473" spans="2:24" ht="51" hidden="1" customHeight="1">
      <c r="B473" s="185">
        <v>330</v>
      </c>
      <c r="C473" s="1064"/>
      <c r="D473" s="1065"/>
      <c r="E473" s="1065"/>
      <c r="F473" s="1066"/>
      <c r="G473" s="303"/>
      <c r="H473" s="303"/>
      <c r="I473" s="547"/>
      <c r="J473" s="362">
        <f t="shared" si="17"/>
        <v>0</v>
      </c>
      <c r="K473" s="107"/>
      <c r="L473" s="107"/>
      <c r="R473" s="5"/>
      <c r="S473" s="5"/>
      <c r="T473" s="5"/>
      <c r="U473" s="5"/>
      <c r="V473" s="5"/>
      <c r="W473" s="5"/>
      <c r="X473" s="5"/>
    </row>
    <row r="474" spans="2:24" ht="51" hidden="1" customHeight="1">
      <c r="B474" s="185">
        <v>331</v>
      </c>
      <c r="C474" s="1064"/>
      <c r="D474" s="1065"/>
      <c r="E474" s="1065"/>
      <c r="F474" s="1066"/>
      <c r="G474" s="303"/>
      <c r="H474" s="303"/>
      <c r="I474" s="547"/>
      <c r="J474" s="362">
        <f t="shared" si="17"/>
        <v>0</v>
      </c>
      <c r="K474" s="107"/>
      <c r="L474" s="107"/>
      <c r="R474" s="5"/>
      <c r="S474" s="5"/>
      <c r="T474" s="5"/>
      <c r="U474" s="5"/>
      <c r="V474" s="5"/>
      <c r="W474" s="5"/>
      <c r="X474" s="5"/>
    </row>
    <row r="475" spans="2:24" ht="51" hidden="1" customHeight="1">
      <c r="B475" s="185">
        <v>332</v>
      </c>
      <c r="C475" s="1064"/>
      <c r="D475" s="1065"/>
      <c r="E475" s="1065"/>
      <c r="F475" s="1066"/>
      <c r="G475" s="303"/>
      <c r="H475" s="303"/>
      <c r="I475" s="547"/>
      <c r="J475" s="362">
        <f t="shared" si="17"/>
        <v>0</v>
      </c>
      <c r="K475" s="107"/>
      <c r="L475" s="107"/>
      <c r="R475" s="5"/>
      <c r="S475" s="5"/>
      <c r="T475" s="5"/>
      <c r="U475" s="5"/>
      <c r="V475" s="5"/>
      <c r="W475" s="5"/>
      <c r="X475" s="5"/>
    </row>
    <row r="476" spans="2:24" ht="51" hidden="1" customHeight="1">
      <c r="B476" s="185">
        <v>333</v>
      </c>
      <c r="C476" s="1064"/>
      <c r="D476" s="1065"/>
      <c r="E476" s="1065"/>
      <c r="F476" s="1066"/>
      <c r="G476" s="303"/>
      <c r="H476" s="303"/>
      <c r="I476" s="547"/>
      <c r="J476" s="362">
        <f t="shared" si="17"/>
        <v>0</v>
      </c>
      <c r="K476" s="107"/>
      <c r="L476" s="107"/>
      <c r="R476" s="5"/>
      <c r="S476" s="5"/>
      <c r="T476" s="5"/>
      <c r="U476" s="5"/>
      <c r="V476" s="5"/>
      <c r="W476" s="5"/>
      <c r="X476" s="5"/>
    </row>
    <row r="477" spans="2:24" ht="51" hidden="1" customHeight="1">
      <c r="B477" s="185">
        <v>334</v>
      </c>
      <c r="C477" s="1064"/>
      <c r="D477" s="1065"/>
      <c r="E477" s="1065"/>
      <c r="F477" s="1066"/>
      <c r="G477" s="303"/>
      <c r="H477" s="303"/>
      <c r="I477" s="547"/>
      <c r="J477" s="362">
        <f t="shared" si="17"/>
        <v>0</v>
      </c>
      <c r="K477" s="107"/>
      <c r="L477" s="107"/>
      <c r="R477" s="5"/>
      <c r="S477" s="5"/>
      <c r="T477" s="5"/>
      <c r="U477" s="5"/>
      <c r="V477" s="5"/>
      <c r="W477" s="5"/>
      <c r="X477" s="5"/>
    </row>
    <row r="478" spans="2:24" ht="51" hidden="1" customHeight="1">
      <c r="B478" s="185">
        <v>335</v>
      </c>
      <c r="C478" s="1064"/>
      <c r="D478" s="1065"/>
      <c r="E478" s="1065"/>
      <c r="F478" s="1066"/>
      <c r="G478" s="303"/>
      <c r="H478" s="303"/>
      <c r="I478" s="547"/>
      <c r="J478" s="362">
        <f t="shared" si="17"/>
        <v>0</v>
      </c>
      <c r="K478" s="107"/>
      <c r="L478" s="107"/>
      <c r="R478" s="5"/>
      <c r="S478" s="5"/>
      <c r="T478" s="5"/>
      <c r="U478" s="5"/>
      <c r="V478" s="5"/>
      <c r="W478" s="5"/>
      <c r="X478" s="5"/>
    </row>
    <row r="479" spans="2:24" ht="51" hidden="1" customHeight="1">
      <c r="B479" s="185">
        <v>336</v>
      </c>
      <c r="C479" s="1064"/>
      <c r="D479" s="1065"/>
      <c r="E479" s="1065"/>
      <c r="F479" s="1066"/>
      <c r="G479" s="303"/>
      <c r="H479" s="303"/>
      <c r="I479" s="547"/>
      <c r="J479" s="362">
        <f t="shared" si="17"/>
        <v>0</v>
      </c>
      <c r="K479" s="107"/>
      <c r="L479" s="107"/>
      <c r="R479" s="5"/>
      <c r="S479" s="5"/>
      <c r="T479" s="5"/>
      <c r="U479" s="5"/>
      <c r="V479" s="5"/>
      <c r="W479" s="5"/>
      <c r="X479" s="5"/>
    </row>
    <row r="480" spans="2:24" ht="51" hidden="1" customHeight="1">
      <c r="B480" s="185">
        <v>337</v>
      </c>
      <c r="C480" s="1064"/>
      <c r="D480" s="1065"/>
      <c r="E480" s="1065"/>
      <c r="F480" s="1066"/>
      <c r="G480" s="303"/>
      <c r="H480" s="303"/>
      <c r="I480" s="547"/>
      <c r="J480" s="362">
        <f t="shared" si="17"/>
        <v>0</v>
      </c>
      <c r="K480" s="107"/>
      <c r="L480" s="107"/>
      <c r="R480" s="5"/>
      <c r="S480" s="5"/>
      <c r="T480" s="5"/>
      <c r="U480" s="5"/>
      <c r="V480" s="5"/>
      <c r="W480" s="5"/>
      <c r="X480" s="5"/>
    </row>
    <row r="481" spans="2:24" ht="51" hidden="1" customHeight="1">
      <c r="B481" s="185">
        <v>338</v>
      </c>
      <c r="C481" s="1064"/>
      <c r="D481" s="1065"/>
      <c r="E481" s="1065"/>
      <c r="F481" s="1066"/>
      <c r="G481" s="303"/>
      <c r="H481" s="303"/>
      <c r="I481" s="547"/>
      <c r="J481" s="362">
        <f t="shared" si="17"/>
        <v>0</v>
      </c>
      <c r="K481" s="107"/>
      <c r="L481" s="107"/>
      <c r="R481" s="5"/>
      <c r="S481" s="5"/>
      <c r="T481" s="5"/>
      <c r="U481" s="5"/>
      <c r="V481" s="5"/>
      <c r="W481" s="5"/>
      <c r="X481" s="5"/>
    </row>
    <row r="482" spans="2:24" ht="51" hidden="1" customHeight="1">
      <c r="B482" s="185">
        <v>339</v>
      </c>
      <c r="C482" s="1064"/>
      <c r="D482" s="1065"/>
      <c r="E482" s="1065"/>
      <c r="F482" s="1066"/>
      <c r="G482" s="303"/>
      <c r="H482" s="303"/>
      <c r="I482" s="547"/>
      <c r="J482" s="362">
        <f t="shared" si="17"/>
        <v>0</v>
      </c>
      <c r="K482" s="107"/>
      <c r="L482" s="107"/>
      <c r="R482" s="5"/>
      <c r="S482" s="5"/>
      <c r="T482" s="5"/>
      <c r="U482" s="5"/>
      <c r="V482" s="5"/>
      <c r="W482" s="5"/>
      <c r="X482" s="5"/>
    </row>
    <row r="483" spans="2:24" ht="51" hidden="1" customHeight="1">
      <c r="B483" s="185">
        <v>340</v>
      </c>
      <c r="C483" s="1064"/>
      <c r="D483" s="1065"/>
      <c r="E483" s="1065"/>
      <c r="F483" s="1066"/>
      <c r="G483" s="303"/>
      <c r="H483" s="303"/>
      <c r="I483" s="547"/>
      <c r="J483" s="362">
        <f t="shared" si="17"/>
        <v>0</v>
      </c>
      <c r="K483" s="107"/>
      <c r="L483" s="107"/>
      <c r="R483" s="5"/>
      <c r="S483" s="5"/>
      <c r="T483" s="5"/>
      <c r="U483" s="5"/>
      <c r="V483" s="5"/>
      <c r="W483" s="5"/>
      <c r="X483" s="5"/>
    </row>
    <row r="484" spans="2:24" ht="51" hidden="1" customHeight="1">
      <c r="B484" s="185">
        <v>341</v>
      </c>
      <c r="C484" s="1064"/>
      <c r="D484" s="1065"/>
      <c r="E484" s="1065"/>
      <c r="F484" s="1066"/>
      <c r="G484" s="303"/>
      <c r="H484" s="303"/>
      <c r="I484" s="547"/>
      <c r="J484" s="362">
        <f t="shared" si="17"/>
        <v>0</v>
      </c>
      <c r="K484" s="107"/>
      <c r="L484" s="107"/>
      <c r="R484" s="5"/>
      <c r="S484" s="5"/>
      <c r="T484" s="5"/>
      <c r="U484" s="5"/>
      <c r="V484" s="5"/>
      <c r="W484" s="5"/>
      <c r="X484" s="5"/>
    </row>
    <row r="485" spans="2:24" ht="51" hidden="1" customHeight="1">
      <c r="B485" s="185">
        <v>342</v>
      </c>
      <c r="C485" s="1064"/>
      <c r="D485" s="1065"/>
      <c r="E485" s="1065"/>
      <c r="F485" s="1066"/>
      <c r="G485" s="303"/>
      <c r="H485" s="303"/>
      <c r="I485" s="547"/>
      <c r="J485" s="362">
        <f t="shared" si="17"/>
        <v>0</v>
      </c>
      <c r="K485" s="107"/>
      <c r="L485" s="107"/>
      <c r="R485" s="5"/>
      <c r="S485" s="5"/>
      <c r="T485" s="5"/>
      <c r="U485" s="5"/>
      <c r="V485" s="5"/>
      <c r="W485" s="5"/>
      <c r="X485" s="5"/>
    </row>
    <row r="486" spans="2:24" ht="51" hidden="1" customHeight="1">
      <c r="B486" s="185">
        <v>343</v>
      </c>
      <c r="C486" s="1064"/>
      <c r="D486" s="1065"/>
      <c r="E486" s="1065"/>
      <c r="F486" s="1066"/>
      <c r="G486" s="303"/>
      <c r="H486" s="303"/>
      <c r="I486" s="547"/>
      <c r="J486" s="362">
        <f t="shared" si="17"/>
        <v>0</v>
      </c>
      <c r="K486" s="107"/>
      <c r="L486" s="107"/>
      <c r="R486" s="5"/>
      <c r="S486" s="5"/>
      <c r="T486" s="5"/>
      <c r="U486" s="5"/>
      <c r="V486" s="5"/>
      <c r="W486" s="5"/>
      <c r="X486" s="5"/>
    </row>
    <row r="487" spans="2:24" ht="51" hidden="1" customHeight="1">
      <c r="B487" s="185">
        <v>344</v>
      </c>
      <c r="C487" s="1064"/>
      <c r="D487" s="1065"/>
      <c r="E487" s="1065"/>
      <c r="F487" s="1066"/>
      <c r="G487" s="303"/>
      <c r="H487" s="303"/>
      <c r="I487" s="547"/>
      <c r="J487" s="362">
        <f>IFERROR($G487*I487,0)</f>
        <v>0</v>
      </c>
      <c r="K487" s="107"/>
      <c r="L487" s="107"/>
      <c r="R487" s="5"/>
      <c r="S487" s="5"/>
      <c r="T487" s="5"/>
      <c r="U487" s="5"/>
      <c r="V487" s="5"/>
      <c r="W487" s="5"/>
      <c r="X487" s="5"/>
    </row>
    <row r="488" spans="2:24" ht="51" hidden="1" customHeight="1">
      <c r="B488" s="185">
        <v>345</v>
      </c>
      <c r="C488" s="1064"/>
      <c r="D488" s="1065"/>
      <c r="E488" s="1065"/>
      <c r="F488" s="1066"/>
      <c r="G488" s="303"/>
      <c r="H488" s="303"/>
      <c r="I488" s="547"/>
      <c r="J488" s="362">
        <f t="shared" ref="J488:J535" si="18">IFERROR($G488*I488,0)</f>
        <v>0</v>
      </c>
      <c r="K488" s="107"/>
      <c r="L488" s="107"/>
      <c r="R488" s="5"/>
      <c r="S488" s="5"/>
      <c r="T488" s="5"/>
      <c r="U488" s="5"/>
      <c r="V488" s="5"/>
      <c r="W488" s="5"/>
      <c r="X488" s="5"/>
    </row>
    <row r="489" spans="2:24" ht="51" hidden="1" customHeight="1">
      <c r="B489" s="185">
        <v>346</v>
      </c>
      <c r="C489" s="1064"/>
      <c r="D489" s="1065"/>
      <c r="E489" s="1065"/>
      <c r="F489" s="1066"/>
      <c r="G489" s="303"/>
      <c r="H489" s="303"/>
      <c r="I489" s="547"/>
      <c r="J489" s="362">
        <f t="shared" si="18"/>
        <v>0</v>
      </c>
      <c r="K489" s="107"/>
      <c r="L489" s="107"/>
      <c r="R489" s="5"/>
      <c r="S489" s="5"/>
      <c r="T489" s="5"/>
      <c r="U489" s="5"/>
      <c r="V489" s="5"/>
      <c r="W489" s="5"/>
      <c r="X489" s="5"/>
    </row>
    <row r="490" spans="2:24" ht="51" hidden="1" customHeight="1">
      <c r="B490" s="185">
        <v>347</v>
      </c>
      <c r="C490" s="1064"/>
      <c r="D490" s="1065"/>
      <c r="E490" s="1065"/>
      <c r="F490" s="1066"/>
      <c r="G490" s="303"/>
      <c r="H490" s="303"/>
      <c r="I490" s="547"/>
      <c r="J490" s="362">
        <f t="shared" si="18"/>
        <v>0</v>
      </c>
      <c r="K490" s="107"/>
      <c r="L490" s="107"/>
      <c r="R490" s="5"/>
      <c r="S490" s="5"/>
      <c r="T490" s="5"/>
      <c r="U490" s="5"/>
      <c r="V490" s="5"/>
      <c r="W490" s="5"/>
      <c r="X490" s="5"/>
    </row>
    <row r="491" spans="2:24" ht="51" hidden="1" customHeight="1">
      <c r="B491" s="185">
        <v>348</v>
      </c>
      <c r="C491" s="1064"/>
      <c r="D491" s="1065"/>
      <c r="E491" s="1065"/>
      <c r="F491" s="1066"/>
      <c r="G491" s="303"/>
      <c r="H491" s="303"/>
      <c r="I491" s="547"/>
      <c r="J491" s="362">
        <f t="shared" si="18"/>
        <v>0</v>
      </c>
      <c r="K491" s="107"/>
      <c r="L491" s="107"/>
      <c r="R491" s="5"/>
      <c r="S491" s="5"/>
      <c r="T491" s="5"/>
      <c r="U491" s="5"/>
      <c r="V491" s="5"/>
      <c r="W491" s="5"/>
      <c r="X491" s="5"/>
    </row>
    <row r="492" spans="2:24" ht="51" hidden="1" customHeight="1">
      <c r="B492" s="185">
        <v>349</v>
      </c>
      <c r="C492" s="1064"/>
      <c r="D492" s="1065"/>
      <c r="E492" s="1065"/>
      <c r="F492" s="1066"/>
      <c r="G492" s="303"/>
      <c r="H492" s="303"/>
      <c r="I492" s="547"/>
      <c r="J492" s="362">
        <f t="shared" si="18"/>
        <v>0</v>
      </c>
      <c r="K492" s="107"/>
      <c r="L492" s="107"/>
      <c r="R492" s="5"/>
      <c r="S492" s="5"/>
      <c r="T492" s="5"/>
      <c r="U492" s="5"/>
      <c r="V492" s="5"/>
      <c r="W492" s="5"/>
      <c r="X492" s="5"/>
    </row>
    <row r="493" spans="2:24" ht="51" hidden="1" customHeight="1">
      <c r="B493" s="185">
        <v>350</v>
      </c>
      <c r="C493" s="1064"/>
      <c r="D493" s="1065"/>
      <c r="E493" s="1065"/>
      <c r="F493" s="1066"/>
      <c r="G493" s="303"/>
      <c r="H493" s="303"/>
      <c r="I493" s="547"/>
      <c r="J493" s="362">
        <f t="shared" si="18"/>
        <v>0</v>
      </c>
      <c r="K493" s="107"/>
      <c r="L493" s="107"/>
      <c r="R493" s="5"/>
      <c r="S493" s="5"/>
      <c r="T493" s="5"/>
      <c r="U493" s="5"/>
      <c r="V493" s="5"/>
      <c r="W493" s="5"/>
      <c r="X493" s="5"/>
    </row>
    <row r="494" spans="2:24" ht="51" hidden="1" customHeight="1">
      <c r="B494" s="185">
        <v>351</v>
      </c>
      <c r="C494" s="1064"/>
      <c r="D494" s="1065"/>
      <c r="E494" s="1065"/>
      <c r="F494" s="1066"/>
      <c r="G494" s="303"/>
      <c r="H494" s="303"/>
      <c r="I494" s="547"/>
      <c r="J494" s="362">
        <f t="shared" si="18"/>
        <v>0</v>
      </c>
      <c r="K494" s="107"/>
      <c r="L494" s="107"/>
      <c r="R494" s="5"/>
      <c r="S494" s="5"/>
      <c r="T494" s="5"/>
      <c r="U494" s="5"/>
      <c r="V494" s="5"/>
      <c r="W494" s="5"/>
      <c r="X494" s="5"/>
    </row>
    <row r="495" spans="2:24" ht="51" hidden="1" customHeight="1">
      <c r="B495" s="185">
        <v>352</v>
      </c>
      <c r="C495" s="1064"/>
      <c r="D495" s="1065"/>
      <c r="E495" s="1065"/>
      <c r="F495" s="1066"/>
      <c r="G495" s="303"/>
      <c r="H495" s="303"/>
      <c r="I495" s="547"/>
      <c r="J495" s="362">
        <f t="shared" si="18"/>
        <v>0</v>
      </c>
      <c r="K495" s="107"/>
      <c r="L495" s="107"/>
      <c r="R495" s="5"/>
      <c r="S495" s="5"/>
      <c r="T495" s="5"/>
      <c r="U495" s="5"/>
      <c r="V495" s="5"/>
      <c r="W495" s="5"/>
      <c r="X495" s="5"/>
    </row>
    <row r="496" spans="2:24" ht="51" hidden="1" customHeight="1">
      <c r="B496" s="185">
        <v>353</v>
      </c>
      <c r="C496" s="1064"/>
      <c r="D496" s="1065"/>
      <c r="E496" s="1065"/>
      <c r="F496" s="1066"/>
      <c r="G496" s="303"/>
      <c r="H496" s="303"/>
      <c r="I496" s="547"/>
      <c r="J496" s="362">
        <f t="shared" si="18"/>
        <v>0</v>
      </c>
      <c r="K496" s="107"/>
      <c r="L496" s="107"/>
      <c r="R496" s="5"/>
      <c r="S496" s="5"/>
      <c r="T496" s="5"/>
      <c r="U496" s="5"/>
      <c r="V496" s="5"/>
      <c r="W496" s="5"/>
      <c r="X496" s="5"/>
    </row>
    <row r="497" spans="2:24" ht="51" hidden="1" customHeight="1">
      <c r="B497" s="185">
        <v>354</v>
      </c>
      <c r="C497" s="1064"/>
      <c r="D497" s="1065"/>
      <c r="E497" s="1065"/>
      <c r="F497" s="1066"/>
      <c r="G497" s="303"/>
      <c r="H497" s="303"/>
      <c r="I497" s="547"/>
      <c r="J497" s="362">
        <f t="shared" si="18"/>
        <v>0</v>
      </c>
      <c r="K497" s="107"/>
      <c r="L497" s="107"/>
      <c r="R497" s="5"/>
      <c r="S497" s="5"/>
      <c r="T497" s="5"/>
      <c r="U497" s="5"/>
      <c r="V497" s="5"/>
      <c r="W497" s="5"/>
      <c r="X497" s="5"/>
    </row>
    <row r="498" spans="2:24" ht="51" hidden="1" customHeight="1">
      <c r="B498" s="185">
        <v>355</v>
      </c>
      <c r="C498" s="1064"/>
      <c r="D498" s="1065"/>
      <c r="E498" s="1065"/>
      <c r="F498" s="1066"/>
      <c r="G498" s="303"/>
      <c r="H498" s="303"/>
      <c r="I498" s="547"/>
      <c r="J498" s="362">
        <f t="shared" si="18"/>
        <v>0</v>
      </c>
      <c r="K498" s="107"/>
      <c r="L498" s="107"/>
      <c r="R498" s="5"/>
      <c r="S498" s="5"/>
      <c r="T498" s="5"/>
      <c r="U498" s="5"/>
      <c r="V498" s="5"/>
      <c r="W498" s="5"/>
      <c r="X498" s="5"/>
    </row>
    <row r="499" spans="2:24" ht="51" hidden="1" customHeight="1">
      <c r="B499" s="185">
        <v>356</v>
      </c>
      <c r="C499" s="1064"/>
      <c r="D499" s="1065"/>
      <c r="E499" s="1065"/>
      <c r="F499" s="1066"/>
      <c r="G499" s="303"/>
      <c r="H499" s="303"/>
      <c r="I499" s="547"/>
      <c r="J499" s="362">
        <f t="shared" si="18"/>
        <v>0</v>
      </c>
      <c r="K499" s="107"/>
      <c r="L499" s="107"/>
      <c r="R499" s="5"/>
      <c r="S499" s="5"/>
      <c r="T499" s="5"/>
      <c r="U499" s="5"/>
      <c r="V499" s="5"/>
      <c r="W499" s="5"/>
      <c r="X499" s="5"/>
    </row>
    <row r="500" spans="2:24" ht="51" hidden="1" customHeight="1">
      <c r="B500" s="185">
        <v>357</v>
      </c>
      <c r="C500" s="1064"/>
      <c r="D500" s="1065"/>
      <c r="E500" s="1065"/>
      <c r="F500" s="1066"/>
      <c r="G500" s="303"/>
      <c r="H500" s="303"/>
      <c r="I500" s="547"/>
      <c r="J500" s="362">
        <f t="shared" si="18"/>
        <v>0</v>
      </c>
      <c r="K500" s="107"/>
      <c r="L500" s="107"/>
      <c r="R500" s="5"/>
      <c r="S500" s="5"/>
      <c r="T500" s="5"/>
      <c r="U500" s="5"/>
      <c r="V500" s="5"/>
      <c r="W500" s="5"/>
      <c r="X500" s="5"/>
    </row>
    <row r="501" spans="2:24" ht="51" hidden="1" customHeight="1">
      <c r="B501" s="185">
        <v>358</v>
      </c>
      <c r="C501" s="1064"/>
      <c r="D501" s="1065"/>
      <c r="E501" s="1065"/>
      <c r="F501" s="1066"/>
      <c r="G501" s="303"/>
      <c r="H501" s="303"/>
      <c r="I501" s="547"/>
      <c r="J501" s="362">
        <f t="shared" si="18"/>
        <v>0</v>
      </c>
      <c r="K501" s="107"/>
      <c r="L501" s="107"/>
      <c r="R501" s="5"/>
      <c r="S501" s="5"/>
      <c r="T501" s="5"/>
      <c r="U501" s="5"/>
      <c r="V501" s="5"/>
      <c r="W501" s="5"/>
      <c r="X501" s="5"/>
    </row>
    <row r="502" spans="2:24" ht="51" hidden="1" customHeight="1">
      <c r="B502" s="185">
        <v>359</v>
      </c>
      <c r="C502" s="1064"/>
      <c r="D502" s="1065"/>
      <c r="E502" s="1065"/>
      <c r="F502" s="1066"/>
      <c r="G502" s="303"/>
      <c r="H502" s="303"/>
      <c r="I502" s="547"/>
      <c r="J502" s="362">
        <f t="shared" si="18"/>
        <v>0</v>
      </c>
      <c r="K502" s="107"/>
      <c r="L502" s="107"/>
      <c r="R502" s="5"/>
      <c r="S502" s="5"/>
      <c r="T502" s="5"/>
      <c r="U502" s="5"/>
      <c r="V502" s="5"/>
      <c r="W502" s="5"/>
      <c r="X502" s="5"/>
    </row>
    <row r="503" spans="2:24" ht="51" hidden="1" customHeight="1">
      <c r="B503" s="185">
        <v>360</v>
      </c>
      <c r="C503" s="1064"/>
      <c r="D503" s="1065"/>
      <c r="E503" s="1065"/>
      <c r="F503" s="1066"/>
      <c r="G503" s="303"/>
      <c r="H503" s="303"/>
      <c r="I503" s="547"/>
      <c r="J503" s="362">
        <f t="shared" si="18"/>
        <v>0</v>
      </c>
      <c r="K503" s="107"/>
      <c r="L503" s="107"/>
      <c r="R503" s="5"/>
      <c r="S503" s="5"/>
      <c r="T503" s="5"/>
      <c r="U503" s="5"/>
      <c r="V503" s="5"/>
      <c r="W503" s="5"/>
      <c r="X503" s="5"/>
    </row>
    <row r="504" spans="2:24" ht="51" hidden="1" customHeight="1">
      <c r="B504" s="185">
        <v>361</v>
      </c>
      <c r="C504" s="1064"/>
      <c r="D504" s="1065"/>
      <c r="E504" s="1065"/>
      <c r="F504" s="1066"/>
      <c r="G504" s="303"/>
      <c r="H504" s="303"/>
      <c r="I504" s="547"/>
      <c r="J504" s="362">
        <f t="shared" si="18"/>
        <v>0</v>
      </c>
      <c r="K504" s="107"/>
      <c r="L504" s="107"/>
      <c r="R504" s="5"/>
      <c r="S504" s="5"/>
      <c r="T504" s="5"/>
      <c r="U504" s="5"/>
      <c r="V504" s="5"/>
      <c r="W504" s="5"/>
      <c r="X504" s="5"/>
    </row>
    <row r="505" spans="2:24" ht="51" hidden="1" customHeight="1">
      <c r="B505" s="185">
        <v>362</v>
      </c>
      <c r="C505" s="1064"/>
      <c r="D505" s="1065"/>
      <c r="E505" s="1065"/>
      <c r="F505" s="1066"/>
      <c r="G505" s="303"/>
      <c r="H505" s="303"/>
      <c r="I505" s="547"/>
      <c r="J505" s="362">
        <f t="shared" si="18"/>
        <v>0</v>
      </c>
      <c r="K505" s="107"/>
      <c r="L505" s="107"/>
      <c r="R505" s="5"/>
      <c r="S505" s="5"/>
      <c r="T505" s="5"/>
      <c r="U505" s="5"/>
      <c r="V505" s="5"/>
      <c r="W505" s="5"/>
      <c r="X505" s="5"/>
    </row>
    <row r="506" spans="2:24" ht="51" hidden="1" customHeight="1">
      <c r="B506" s="185">
        <v>363</v>
      </c>
      <c r="C506" s="1064"/>
      <c r="D506" s="1065"/>
      <c r="E506" s="1065"/>
      <c r="F506" s="1066"/>
      <c r="G506" s="303"/>
      <c r="H506" s="303"/>
      <c r="I506" s="547"/>
      <c r="J506" s="362">
        <f t="shared" si="18"/>
        <v>0</v>
      </c>
      <c r="K506" s="107"/>
      <c r="L506" s="107"/>
      <c r="R506" s="5"/>
      <c r="S506" s="5"/>
      <c r="T506" s="5"/>
      <c r="U506" s="5"/>
      <c r="V506" s="5"/>
      <c r="W506" s="5"/>
      <c r="X506" s="5"/>
    </row>
    <row r="507" spans="2:24" ht="51" hidden="1" customHeight="1">
      <c r="B507" s="185">
        <v>364</v>
      </c>
      <c r="C507" s="1064"/>
      <c r="D507" s="1065"/>
      <c r="E507" s="1065"/>
      <c r="F507" s="1066"/>
      <c r="G507" s="303"/>
      <c r="H507" s="303"/>
      <c r="I507" s="547"/>
      <c r="J507" s="362">
        <f t="shared" si="18"/>
        <v>0</v>
      </c>
      <c r="K507" s="107"/>
      <c r="L507" s="107"/>
      <c r="R507" s="5"/>
      <c r="S507" s="5"/>
      <c r="T507" s="5"/>
      <c r="U507" s="5"/>
      <c r="V507" s="5"/>
      <c r="W507" s="5"/>
      <c r="X507" s="5"/>
    </row>
    <row r="508" spans="2:24" ht="51" hidden="1" customHeight="1">
      <c r="B508" s="185">
        <v>365</v>
      </c>
      <c r="C508" s="1064"/>
      <c r="D508" s="1065"/>
      <c r="E508" s="1065"/>
      <c r="F508" s="1066"/>
      <c r="G508" s="303"/>
      <c r="H508" s="303"/>
      <c r="I508" s="547"/>
      <c r="J508" s="362">
        <f t="shared" si="18"/>
        <v>0</v>
      </c>
      <c r="K508" s="107"/>
      <c r="L508" s="107"/>
      <c r="R508" s="5"/>
      <c r="S508" s="5"/>
      <c r="T508" s="5"/>
      <c r="U508" s="5"/>
      <c r="V508" s="5"/>
      <c r="W508" s="5"/>
      <c r="X508" s="5"/>
    </row>
    <row r="509" spans="2:24" ht="51" hidden="1" customHeight="1">
      <c r="B509" s="185">
        <v>366</v>
      </c>
      <c r="C509" s="1064"/>
      <c r="D509" s="1065"/>
      <c r="E509" s="1065"/>
      <c r="F509" s="1066"/>
      <c r="G509" s="303"/>
      <c r="H509" s="303"/>
      <c r="I509" s="547"/>
      <c r="J509" s="362">
        <f t="shared" si="18"/>
        <v>0</v>
      </c>
      <c r="K509" s="107"/>
      <c r="L509" s="107"/>
      <c r="R509" s="5"/>
      <c r="S509" s="5"/>
      <c r="T509" s="5"/>
      <c r="U509" s="5"/>
      <c r="V509" s="5"/>
      <c r="W509" s="5"/>
      <c r="X509" s="5"/>
    </row>
    <row r="510" spans="2:24" ht="51" hidden="1" customHeight="1">
      <c r="B510" s="185">
        <v>367</v>
      </c>
      <c r="C510" s="1064"/>
      <c r="D510" s="1065"/>
      <c r="E510" s="1065"/>
      <c r="F510" s="1066"/>
      <c r="G510" s="303"/>
      <c r="H510" s="303"/>
      <c r="I510" s="547"/>
      <c r="J510" s="362">
        <f t="shared" si="18"/>
        <v>0</v>
      </c>
      <c r="K510" s="107"/>
      <c r="L510" s="107"/>
      <c r="R510" s="5"/>
      <c r="S510" s="5"/>
      <c r="T510" s="5"/>
      <c r="U510" s="5"/>
      <c r="V510" s="5"/>
      <c r="W510" s="5"/>
      <c r="X510" s="5"/>
    </row>
    <row r="511" spans="2:24" ht="51" hidden="1" customHeight="1">
      <c r="B511" s="185">
        <v>368</v>
      </c>
      <c r="C511" s="1064"/>
      <c r="D511" s="1065"/>
      <c r="E511" s="1065"/>
      <c r="F511" s="1066"/>
      <c r="G511" s="303"/>
      <c r="H511" s="303"/>
      <c r="I511" s="547"/>
      <c r="J511" s="362">
        <f t="shared" si="18"/>
        <v>0</v>
      </c>
      <c r="K511" s="107"/>
      <c r="L511" s="107"/>
      <c r="R511" s="5"/>
      <c r="S511" s="5"/>
      <c r="T511" s="5"/>
      <c r="U511" s="5"/>
      <c r="V511" s="5"/>
      <c r="W511" s="5"/>
      <c r="X511" s="5"/>
    </row>
    <row r="512" spans="2:24" ht="51" hidden="1" customHeight="1">
      <c r="B512" s="185">
        <v>369</v>
      </c>
      <c r="C512" s="1064"/>
      <c r="D512" s="1065"/>
      <c r="E512" s="1065"/>
      <c r="F512" s="1066"/>
      <c r="G512" s="303"/>
      <c r="H512" s="303"/>
      <c r="I512" s="547"/>
      <c r="J512" s="362">
        <f t="shared" si="18"/>
        <v>0</v>
      </c>
      <c r="K512" s="107"/>
      <c r="L512" s="107"/>
      <c r="R512" s="5"/>
      <c r="S512" s="5"/>
      <c r="T512" s="5"/>
      <c r="U512" s="5"/>
      <c r="V512" s="5"/>
      <c r="W512" s="5"/>
      <c r="X512" s="5"/>
    </row>
    <row r="513" spans="2:24" ht="51" hidden="1" customHeight="1">
      <c r="B513" s="185">
        <v>370</v>
      </c>
      <c r="C513" s="1064"/>
      <c r="D513" s="1065"/>
      <c r="E513" s="1065"/>
      <c r="F513" s="1066"/>
      <c r="G513" s="303"/>
      <c r="H513" s="303"/>
      <c r="I513" s="547"/>
      <c r="J513" s="362">
        <f t="shared" si="18"/>
        <v>0</v>
      </c>
      <c r="K513" s="107"/>
      <c r="L513" s="107"/>
      <c r="R513" s="5"/>
      <c r="S513" s="5"/>
      <c r="T513" s="5"/>
      <c r="U513" s="5"/>
      <c r="V513" s="5"/>
      <c r="W513" s="5"/>
      <c r="X513" s="5"/>
    </row>
    <row r="514" spans="2:24" ht="51" hidden="1" customHeight="1">
      <c r="B514" s="185">
        <v>371</v>
      </c>
      <c r="C514" s="1064"/>
      <c r="D514" s="1065"/>
      <c r="E514" s="1065"/>
      <c r="F514" s="1066"/>
      <c r="G514" s="303"/>
      <c r="H514" s="303"/>
      <c r="I514" s="547"/>
      <c r="J514" s="362">
        <f t="shared" si="18"/>
        <v>0</v>
      </c>
      <c r="K514" s="107"/>
      <c r="L514" s="107"/>
      <c r="R514" s="5"/>
      <c r="S514" s="5"/>
      <c r="T514" s="5"/>
      <c r="U514" s="5"/>
      <c r="V514" s="5"/>
      <c r="W514" s="5"/>
      <c r="X514" s="5"/>
    </row>
    <row r="515" spans="2:24" ht="51" hidden="1" customHeight="1">
      <c r="B515" s="185">
        <v>372</v>
      </c>
      <c r="C515" s="1064"/>
      <c r="D515" s="1065"/>
      <c r="E515" s="1065"/>
      <c r="F515" s="1066"/>
      <c r="G515" s="303"/>
      <c r="H515" s="303"/>
      <c r="I515" s="547"/>
      <c r="J515" s="362">
        <f t="shared" si="18"/>
        <v>0</v>
      </c>
      <c r="K515" s="107"/>
      <c r="L515" s="107"/>
      <c r="R515" s="5"/>
      <c r="S515" s="5"/>
      <c r="T515" s="5"/>
      <c r="U515" s="5"/>
      <c r="V515" s="5"/>
      <c r="W515" s="5"/>
      <c r="X515" s="5"/>
    </row>
    <row r="516" spans="2:24" ht="51" hidden="1" customHeight="1">
      <c r="B516" s="185">
        <v>373</v>
      </c>
      <c r="C516" s="1064"/>
      <c r="D516" s="1065"/>
      <c r="E516" s="1065"/>
      <c r="F516" s="1066"/>
      <c r="G516" s="303"/>
      <c r="H516" s="303"/>
      <c r="I516" s="547"/>
      <c r="J516" s="362">
        <f t="shared" si="18"/>
        <v>0</v>
      </c>
      <c r="K516" s="107"/>
      <c r="L516" s="107"/>
      <c r="R516" s="5"/>
      <c r="S516" s="5"/>
      <c r="T516" s="5"/>
      <c r="U516" s="5"/>
      <c r="V516" s="5"/>
      <c r="W516" s="5"/>
      <c r="X516" s="5"/>
    </row>
    <row r="517" spans="2:24" ht="51" hidden="1" customHeight="1">
      <c r="B517" s="185">
        <v>374</v>
      </c>
      <c r="C517" s="1064"/>
      <c r="D517" s="1065"/>
      <c r="E517" s="1065"/>
      <c r="F517" s="1066"/>
      <c r="G517" s="303"/>
      <c r="H517" s="303"/>
      <c r="I517" s="547"/>
      <c r="J517" s="362">
        <f t="shared" si="18"/>
        <v>0</v>
      </c>
      <c r="K517" s="107"/>
      <c r="L517" s="107"/>
      <c r="R517" s="5"/>
      <c r="S517" s="5"/>
      <c r="T517" s="5"/>
      <c r="U517" s="5"/>
      <c r="V517" s="5"/>
      <c r="W517" s="5"/>
      <c r="X517" s="5"/>
    </row>
    <row r="518" spans="2:24" ht="51" hidden="1" customHeight="1">
      <c r="B518" s="185">
        <v>375</v>
      </c>
      <c r="C518" s="1064"/>
      <c r="D518" s="1065"/>
      <c r="E518" s="1065"/>
      <c r="F518" s="1066"/>
      <c r="G518" s="303"/>
      <c r="H518" s="303"/>
      <c r="I518" s="547"/>
      <c r="J518" s="362">
        <f t="shared" si="18"/>
        <v>0</v>
      </c>
      <c r="K518" s="107"/>
      <c r="L518" s="107"/>
      <c r="R518" s="5"/>
      <c r="S518" s="5"/>
      <c r="T518" s="5"/>
      <c r="U518" s="5"/>
      <c r="V518" s="5"/>
      <c r="W518" s="5"/>
      <c r="X518" s="5"/>
    </row>
    <row r="519" spans="2:24" ht="51" hidden="1" customHeight="1">
      <c r="B519" s="185">
        <v>376</v>
      </c>
      <c r="C519" s="1064"/>
      <c r="D519" s="1065"/>
      <c r="E519" s="1065"/>
      <c r="F519" s="1066"/>
      <c r="G519" s="303"/>
      <c r="H519" s="303"/>
      <c r="I519" s="547"/>
      <c r="J519" s="362">
        <f t="shared" si="18"/>
        <v>0</v>
      </c>
      <c r="K519" s="107"/>
      <c r="L519" s="107"/>
      <c r="R519" s="5"/>
      <c r="S519" s="5"/>
      <c r="T519" s="5"/>
      <c r="U519" s="5"/>
      <c r="V519" s="5"/>
      <c r="W519" s="5"/>
      <c r="X519" s="5"/>
    </row>
    <row r="520" spans="2:24" ht="51" hidden="1" customHeight="1">
      <c r="B520" s="185">
        <v>377</v>
      </c>
      <c r="C520" s="1064"/>
      <c r="D520" s="1065"/>
      <c r="E520" s="1065"/>
      <c r="F520" s="1066"/>
      <c r="G520" s="303"/>
      <c r="H520" s="303"/>
      <c r="I520" s="547"/>
      <c r="J520" s="362">
        <f t="shared" si="18"/>
        <v>0</v>
      </c>
      <c r="K520" s="107"/>
      <c r="L520" s="107"/>
      <c r="R520" s="5"/>
      <c r="S520" s="5"/>
      <c r="T520" s="5"/>
      <c r="U520" s="5"/>
      <c r="V520" s="5"/>
      <c r="W520" s="5"/>
      <c r="X520" s="5"/>
    </row>
    <row r="521" spans="2:24" ht="51" hidden="1" customHeight="1">
      <c r="B521" s="185">
        <v>378</v>
      </c>
      <c r="C521" s="1064"/>
      <c r="D521" s="1065"/>
      <c r="E521" s="1065"/>
      <c r="F521" s="1066"/>
      <c r="G521" s="303"/>
      <c r="H521" s="303"/>
      <c r="I521" s="547"/>
      <c r="J521" s="362">
        <f t="shared" si="18"/>
        <v>0</v>
      </c>
      <c r="K521" s="107"/>
      <c r="L521" s="107"/>
      <c r="R521" s="5"/>
      <c r="S521" s="5"/>
      <c r="T521" s="5"/>
      <c r="U521" s="5"/>
      <c r="V521" s="5"/>
      <c r="W521" s="5"/>
      <c r="X521" s="5"/>
    </row>
    <row r="522" spans="2:24" ht="51" hidden="1" customHeight="1">
      <c r="B522" s="185">
        <v>379</v>
      </c>
      <c r="C522" s="1064"/>
      <c r="D522" s="1065"/>
      <c r="E522" s="1065"/>
      <c r="F522" s="1066"/>
      <c r="G522" s="303"/>
      <c r="H522" s="303"/>
      <c r="I522" s="547"/>
      <c r="J522" s="362">
        <f t="shared" si="18"/>
        <v>0</v>
      </c>
      <c r="K522" s="107"/>
      <c r="L522" s="107"/>
      <c r="R522" s="5"/>
      <c r="S522" s="5"/>
      <c r="T522" s="5"/>
      <c r="U522" s="5"/>
      <c r="V522" s="5"/>
      <c r="W522" s="5"/>
      <c r="X522" s="5"/>
    </row>
    <row r="523" spans="2:24" ht="51" hidden="1" customHeight="1">
      <c r="B523" s="185">
        <v>380</v>
      </c>
      <c r="C523" s="1064"/>
      <c r="D523" s="1065"/>
      <c r="E523" s="1065"/>
      <c r="F523" s="1066"/>
      <c r="G523" s="303"/>
      <c r="H523" s="303"/>
      <c r="I523" s="547"/>
      <c r="J523" s="362">
        <f t="shared" si="18"/>
        <v>0</v>
      </c>
      <c r="K523" s="107"/>
      <c r="L523" s="107"/>
      <c r="R523" s="5"/>
      <c r="S523" s="5"/>
      <c r="T523" s="5"/>
      <c r="U523" s="5"/>
      <c r="V523" s="5"/>
      <c r="W523" s="5"/>
      <c r="X523" s="5"/>
    </row>
    <row r="524" spans="2:24" ht="51" hidden="1" customHeight="1">
      <c r="B524" s="185">
        <v>381</v>
      </c>
      <c r="C524" s="1064"/>
      <c r="D524" s="1065"/>
      <c r="E524" s="1065"/>
      <c r="F524" s="1066"/>
      <c r="G524" s="303"/>
      <c r="H524" s="303"/>
      <c r="I524" s="547"/>
      <c r="J524" s="362">
        <f t="shared" si="18"/>
        <v>0</v>
      </c>
      <c r="K524" s="107"/>
      <c r="L524" s="107"/>
      <c r="R524" s="5"/>
      <c r="S524" s="5"/>
      <c r="T524" s="5"/>
      <c r="U524" s="5"/>
      <c r="V524" s="5"/>
      <c r="W524" s="5"/>
      <c r="X524" s="5"/>
    </row>
    <row r="525" spans="2:24" ht="51" hidden="1" customHeight="1">
      <c r="B525" s="185">
        <v>382</v>
      </c>
      <c r="C525" s="1064"/>
      <c r="D525" s="1065"/>
      <c r="E525" s="1065"/>
      <c r="F525" s="1066"/>
      <c r="G525" s="303"/>
      <c r="H525" s="303"/>
      <c r="I525" s="547"/>
      <c r="J525" s="362">
        <f t="shared" si="18"/>
        <v>0</v>
      </c>
      <c r="K525" s="107"/>
      <c r="L525" s="107"/>
      <c r="R525" s="5"/>
      <c r="S525" s="5"/>
      <c r="T525" s="5"/>
      <c r="U525" s="5"/>
      <c r="V525" s="5"/>
      <c r="W525" s="5"/>
      <c r="X525" s="5"/>
    </row>
    <row r="526" spans="2:24" ht="51" hidden="1" customHeight="1">
      <c r="B526" s="185">
        <v>383</v>
      </c>
      <c r="C526" s="1064"/>
      <c r="D526" s="1065"/>
      <c r="E526" s="1065"/>
      <c r="F526" s="1066"/>
      <c r="G526" s="303"/>
      <c r="H526" s="303"/>
      <c r="I526" s="547"/>
      <c r="J526" s="362">
        <f t="shared" si="18"/>
        <v>0</v>
      </c>
      <c r="K526" s="107"/>
      <c r="L526" s="107"/>
      <c r="R526" s="5"/>
      <c r="S526" s="5"/>
      <c r="T526" s="5"/>
      <c r="U526" s="5"/>
      <c r="V526" s="5"/>
      <c r="W526" s="5"/>
      <c r="X526" s="5"/>
    </row>
    <row r="527" spans="2:24" ht="51" hidden="1" customHeight="1">
      <c r="B527" s="185">
        <v>384</v>
      </c>
      <c r="C527" s="1064"/>
      <c r="D527" s="1065"/>
      <c r="E527" s="1065"/>
      <c r="F527" s="1066"/>
      <c r="G527" s="303"/>
      <c r="H527" s="303"/>
      <c r="I527" s="547"/>
      <c r="J527" s="362">
        <f t="shared" si="18"/>
        <v>0</v>
      </c>
      <c r="K527" s="107"/>
      <c r="L527" s="107"/>
      <c r="R527" s="5"/>
      <c r="S527" s="5"/>
      <c r="T527" s="5"/>
      <c r="U527" s="5"/>
      <c r="V527" s="5"/>
      <c r="W527" s="5"/>
      <c r="X527" s="5"/>
    </row>
    <row r="528" spans="2:24" ht="51" hidden="1" customHeight="1">
      <c r="B528" s="185">
        <v>385</v>
      </c>
      <c r="C528" s="1064"/>
      <c r="D528" s="1065"/>
      <c r="E528" s="1065"/>
      <c r="F528" s="1066"/>
      <c r="G528" s="303"/>
      <c r="H528" s="303"/>
      <c r="I528" s="547"/>
      <c r="J528" s="362">
        <f t="shared" si="18"/>
        <v>0</v>
      </c>
      <c r="K528" s="107"/>
      <c r="L528" s="107"/>
      <c r="R528" s="5"/>
      <c r="S528" s="5"/>
      <c r="T528" s="5"/>
      <c r="U528" s="5"/>
      <c r="V528" s="5"/>
      <c r="W528" s="5"/>
      <c r="X528" s="5"/>
    </row>
    <row r="529" spans="2:24" ht="51" hidden="1" customHeight="1">
      <c r="B529" s="185">
        <v>386</v>
      </c>
      <c r="C529" s="1064"/>
      <c r="D529" s="1065"/>
      <c r="E529" s="1065"/>
      <c r="F529" s="1066"/>
      <c r="G529" s="303"/>
      <c r="H529" s="303"/>
      <c r="I529" s="547"/>
      <c r="J529" s="362">
        <f t="shared" si="18"/>
        <v>0</v>
      </c>
      <c r="K529" s="107"/>
      <c r="L529" s="107"/>
      <c r="R529" s="5"/>
      <c r="S529" s="5"/>
      <c r="T529" s="5"/>
      <c r="U529" s="5"/>
      <c r="V529" s="5"/>
      <c r="W529" s="5"/>
      <c r="X529" s="5"/>
    </row>
    <row r="530" spans="2:24" ht="51" hidden="1" customHeight="1">
      <c r="B530" s="185">
        <v>387</v>
      </c>
      <c r="C530" s="1064"/>
      <c r="D530" s="1065"/>
      <c r="E530" s="1065"/>
      <c r="F530" s="1066"/>
      <c r="G530" s="303"/>
      <c r="H530" s="303"/>
      <c r="I530" s="547"/>
      <c r="J530" s="362">
        <f t="shared" si="18"/>
        <v>0</v>
      </c>
      <c r="K530" s="107"/>
      <c r="L530" s="107"/>
      <c r="R530" s="5"/>
      <c r="S530" s="5"/>
      <c r="T530" s="5"/>
      <c r="U530" s="5"/>
      <c r="V530" s="5"/>
      <c r="W530" s="5"/>
      <c r="X530" s="5"/>
    </row>
    <row r="531" spans="2:24" ht="51" hidden="1" customHeight="1">
      <c r="B531" s="185">
        <v>388</v>
      </c>
      <c r="C531" s="1064"/>
      <c r="D531" s="1065"/>
      <c r="E531" s="1065"/>
      <c r="F531" s="1066"/>
      <c r="G531" s="303"/>
      <c r="H531" s="303"/>
      <c r="I531" s="547"/>
      <c r="J531" s="362">
        <f t="shared" si="18"/>
        <v>0</v>
      </c>
      <c r="K531" s="107"/>
      <c r="L531" s="107"/>
      <c r="R531" s="5"/>
      <c r="S531" s="5"/>
      <c r="T531" s="5"/>
      <c r="U531" s="5"/>
      <c r="V531" s="5"/>
      <c r="W531" s="5"/>
      <c r="X531" s="5"/>
    </row>
    <row r="532" spans="2:24" ht="51" hidden="1" customHeight="1">
      <c r="B532" s="185">
        <v>389</v>
      </c>
      <c r="C532" s="1064"/>
      <c r="D532" s="1065"/>
      <c r="E532" s="1065"/>
      <c r="F532" s="1066"/>
      <c r="G532" s="303"/>
      <c r="H532" s="303"/>
      <c r="I532" s="547"/>
      <c r="J532" s="362">
        <f t="shared" si="18"/>
        <v>0</v>
      </c>
      <c r="K532" s="107"/>
      <c r="L532" s="107"/>
      <c r="R532" s="5"/>
      <c r="S532" s="5"/>
      <c r="T532" s="5"/>
      <c r="U532" s="5"/>
      <c r="V532" s="5"/>
      <c r="W532" s="5"/>
      <c r="X532" s="5"/>
    </row>
    <row r="533" spans="2:24" ht="51" hidden="1" customHeight="1">
      <c r="B533" s="185">
        <v>390</v>
      </c>
      <c r="C533" s="1064"/>
      <c r="D533" s="1065"/>
      <c r="E533" s="1065"/>
      <c r="F533" s="1066"/>
      <c r="G533" s="303"/>
      <c r="H533" s="303"/>
      <c r="I533" s="547"/>
      <c r="J533" s="362">
        <f t="shared" si="18"/>
        <v>0</v>
      </c>
      <c r="K533" s="107"/>
      <c r="L533" s="107"/>
      <c r="R533" s="5"/>
      <c r="S533" s="5"/>
      <c r="T533" s="5"/>
      <c r="U533" s="5"/>
      <c r="V533" s="5"/>
      <c r="W533" s="5"/>
      <c r="X533" s="5"/>
    </row>
    <row r="534" spans="2:24" ht="51" hidden="1" customHeight="1">
      <c r="B534" s="185">
        <v>391</v>
      </c>
      <c r="C534" s="1064"/>
      <c r="D534" s="1065"/>
      <c r="E534" s="1065"/>
      <c r="F534" s="1066"/>
      <c r="G534" s="303"/>
      <c r="H534" s="303"/>
      <c r="I534" s="547"/>
      <c r="J534" s="362">
        <f t="shared" si="18"/>
        <v>0</v>
      </c>
      <c r="K534" s="107"/>
      <c r="L534" s="107"/>
      <c r="R534" s="5"/>
      <c r="S534" s="5"/>
      <c r="T534" s="5"/>
      <c r="U534" s="5"/>
      <c r="V534" s="5"/>
      <c r="W534" s="5"/>
      <c r="X534" s="5"/>
    </row>
    <row r="535" spans="2:24" ht="51" hidden="1" customHeight="1">
      <c r="B535" s="185">
        <v>392</v>
      </c>
      <c r="C535" s="1064"/>
      <c r="D535" s="1065"/>
      <c r="E535" s="1065"/>
      <c r="F535" s="1066"/>
      <c r="G535" s="303"/>
      <c r="H535" s="303"/>
      <c r="I535" s="547"/>
      <c r="J535" s="362">
        <f t="shared" si="18"/>
        <v>0</v>
      </c>
      <c r="K535" s="107"/>
      <c r="L535" s="107"/>
      <c r="R535" s="5"/>
      <c r="S535" s="5"/>
      <c r="T535" s="5"/>
      <c r="U535" s="5"/>
      <c r="V535" s="5"/>
      <c r="W535" s="5"/>
      <c r="X535" s="5"/>
    </row>
    <row r="536" spans="2:24" ht="51" hidden="1" customHeight="1">
      <c r="B536" s="185">
        <v>393</v>
      </c>
      <c r="C536" s="1064"/>
      <c r="D536" s="1065"/>
      <c r="E536" s="1065"/>
      <c r="F536" s="1066"/>
      <c r="G536" s="303"/>
      <c r="H536" s="303"/>
      <c r="I536" s="547"/>
      <c r="J536" s="362">
        <f>IFERROR($G536*I536,0)</f>
        <v>0</v>
      </c>
      <c r="K536" s="107"/>
      <c r="L536" s="107"/>
      <c r="R536" s="5"/>
      <c r="S536" s="5"/>
      <c r="T536" s="5"/>
      <c r="U536" s="5"/>
      <c r="V536" s="5"/>
      <c r="W536" s="5"/>
      <c r="X536" s="5"/>
    </row>
    <row r="537" spans="2:24" ht="51" hidden="1" customHeight="1">
      <c r="B537" s="185">
        <v>394</v>
      </c>
      <c r="C537" s="1064"/>
      <c r="D537" s="1065"/>
      <c r="E537" s="1065"/>
      <c r="F537" s="1066"/>
      <c r="G537" s="303"/>
      <c r="H537" s="303"/>
      <c r="I537" s="547"/>
      <c r="J537" s="362">
        <f t="shared" ref="J537:J584" si="19">IFERROR($G537*I537,0)</f>
        <v>0</v>
      </c>
      <c r="K537" s="107"/>
      <c r="L537" s="107"/>
      <c r="R537" s="5"/>
      <c r="S537" s="5"/>
      <c r="T537" s="5"/>
      <c r="U537" s="5"/>
      <c r="V537" s="5"/>
      <c r="W537" s="5"/>
      <c r="X537" s="5"/>
    </row>
    <row r="538" spans="2:24" ht="51" hidden="1" customHeight="1">
      <c r="B538" s="185">
        <v>395</v>
      </c>
      <c r="C538" s="1064"/>
      <c r="D538" s="1065"/>
      <c r="E538" s="1065"/>
      <c r="F538" s="1066"/>
      <c r="G538" s="303"/>
      <c r="H538" s="303"/>
      <c r="I538" s="547"/>
      <c r="J538" s="362">
        <f t="shared" si="19"/>
        <v>0</v>
      </c>
      <c r="K538" s="107"/>
      <c r="L538" s="107"/>
      <c r="R538" s="5"/>
      <c r="S538" s="5"/>
      <c r="T538" s="5"/>
      <c r="U538" s="5"/>
      <c r="V538" s="5"/>
      <c r="W538" s="5"/>
      <c r="X538" s="5"/>
    </row>
    <row r="539" spans="2:24" ht="51" hidden="1" customHeight="1">
      <c r="B539" s="185">
        <v>396</v>
      </c>
      <c r="C539" s="1064"/>
      <c r="D539" s="1065"/>
      <c r="E539" s="1065"/>
      <c r="F539" s="1066"/>
      <c r="G539" s="303"/>
      <c r="H539" s="303"/>
      <c r="I539" s="547"/>
      <c r="J539" s="362">
        <f t="shared" si="19"/>
        <v>0</v>
      </c>
      <c r="K539" s="107"/>
      <c r="L539" s="107"/>
      <c r="R539" s="5"/>
      <c r="S539" s="5"/>
      <c r="T539" s="5"/>
      <c r="U539" s="5"/>
      <c r="V539" s="5"/>
      <c r="W539" s="5"/>
      <c r="X539" s="5"/>
    </row>
    <row r="540" spans="2:24" ht="51" hidden="1" customHeight="1">
      <c r="B540" s="185">
        <v>397</v>
      </c>
      <c r="C540" s="1064"/>
      <c r="D540" s="1065"/>
      <c r="E540" s="1065"/>
      <c r="F540" s="1066"/>
      <c r="G540" s="303"/>
      <c r="H540" s="303"/>
      <c r="I540" s="547"/>
      <c r="J540" s="362">
        <f t="shared" si="19"/>
        <v>0</v>
      </c>
      <c r="K540" s="107"/>
      <c r="L540" s="107"/>
      <c r="R540" s="5"/>
      <c r="S540" s="5"/>
      <c r="T540" s="5"/>
      <c r="U540" s="5"/>
      <c r="V540" s="5"/>
      <c r="W540" s="5"/>
      <c r="X540" s="5"/>
    </row>
    <row r="541" spans="2:24" ht="51" hidden="1" customHeight="1">
      <c r="B541" s="185">
        <v>398</v>
      </c>
      <c r="C541" s="1064"/>
      <c r="D541" s="1065"/>
      <c r="E541" s="1065"/>
      <c r="F541" s="1066"/>
      <c r="G541" s="303"/>
      <c r="H541" s="303"/>
      <c r="I541" s="547"/>
      <c r="J541" s="362">
        <f t="shared" si="19"/>
        <v>0</v>
      </c>
      <c r="K541" s="107"/>
      <c r="L541" s="107"/>
      <c r="R541" s="5"/>
      <c r="S541" s="5"/>
      <c r="T541" s="5"/>
      <c r="U541" s="5"/>
      <c r="V541" s="5"/>
      <c r="W541" s="5"/>
      <c r="X541" s="5"/>
    </row>
    <row r="542" spans="2:24" ht="51" hidden="1" customHeight="1">
      <c r="B542" s="185">
        <v>399</v>
      </c>
      <c r="C542" s="1064"/>
      <c r="D542" s="1065"/>
      <c r="E542" s="1065"/>
      <c r="F542" s="1066"/>
      <c r="G542" s="303"/>
      <c r="H542" s="303"/>
      <c r="I542" s="547"/>
      <c r="J542" s="362">
        <f t="shared" si="19"/>
        <v>0</v>
      </c>
      <c r="K542" s="107"/>
      <c r="L542" s="107"/>
      <c r="R542" s="5"/>
      <c r="S542" s="5"/>
      <c r="T542" s="5"/>
      <c r="U542" s="5"/>
      <c r="V542" s="5"/>
      <c r="W542" s="5"/>
      <c r="X542" s="5"/>
    </row>
    <row r="543" spans="2:24" ht="51" hidden="1" customHeight="1">
      <c r="B543" s="185">
        <v>400</v>
      </c>
      <c r="C543" s="1064"/>
      <c r="D543" s="1065"/>
      <c r="E543" s="1065"/>
      <c r="F543" s="1066"/>
      <c r="G543" s="303"/>
      <c r="H543" s="303"/>
      <c r="I543" s="547"/>
      <c r="J543" s="362">
        <f t="shared" si="19"/>
        <v>0</v>
      </c>
      <c r="K543" s="107"/>
      <c r="L543" s="107"/>
      <c r="R543" s="5"/>
      <c r="S543" s="5"/>
      <c r="T543" s="5"/>
      <c r="U543" s="5"/>
      <c r="V543" s="5"/>
      <c r="W543" s="5"/>
      <c r="X543" s="5"/>
    </row>
    <row r="544" spans="2:24" ht="51" hidden="1" customHeight="1">
      <c r="B544" s="185">
        <v>401</v>
      </c>
      <c r="C544" s="1064"/>
      <c r="D544" s="1065"/>
      <c r="E544" s="1065"/>
      <c r="F544" s="1066"/>
      <c r="G544" s="303"/>
      <c r="H544" s="303"/>
      <c r="I544" s="547"/>
      <c r="J544" s="362">
        <f t="shared" si="19"/>
        <v>0</v>
      </c>
      <c r="K544" s="107"/>
      <c r="L544" s="107"/>
      <c r="R544" s="5"/>
      <c r="S544" s="5"/>
      <c r="T544" s="5"/>
      <c r="U544" s="5"/>
      <c r="V544" s="5"/>
      <c r="W544" s="5"/>
      <c r="X544" s="5"/>
    </row>
    <row r="545" spans="2:24" ht="51" hidden="1" customHeight="1">
      <c r="B545" s="185">
        <v>402</v>
      </c>
      <c r="C545" s="1064"/>
      <c r="D545" s="1065"/>
      <c r="E545" s="1065"/>
      <c r="F545" s="1066"/>
      <c r="G545" s="303"/>
      <c r="H545" s="303"/>
      <c r="I545" s="547"/>
      <c r="J545" s="362">
        <f t="shared" si="19"/>
        <v>0</v>
      </c>
      <c r="K545" s="107"/>
      <c r="L545" s="107"/>
      <c r="R545" s="5"/>
      <c r="S545" s="5"/>
      <c r="T545" s="5"/>
      <c r="U545" s="5"/>
      <c r="V545" s="5"/>
      <c r="W545" s="5"/>
      <c r="X545" s="5"/>
    </row>
    <row r="546" spans="2:24" ht="51" hidden="1" customHeight="1">
      <c r="B546" s="185">
        <v>403</v>
      </c>
      <c r="C546" s="1064"/>
      <c r="D546" s="1065"/>
      <c r="E546" s="1065"/>
      <c r="F546" s="1066"/>
      <c r="G546" s="303"/>
      <c r="H546" s="303"/>
      <c r="I546" s="547"/>
      <c r="J546" s="362">
        <f t="shared" si="19"/>
        <v>0</v>
      </c>
      <c r="K546" s="107"/>
      <c r="L546" s="107"/>
      <c r="R546" s="5"/>
      <c r="S546" s="5"/>
      <c r="T546" s="5"/>
      <c r="U546" s="5"/>
      <c r="V546" s="5"/>
      <c r="W546" s="5"/>
      <c r="X546" s="5"/>
    </row>
    <row r="547" spans="2:24" ht="51" hidden="1" customHeight="1">
      <c r="B547" s="185">
        <v>404</v>
      </c>
      <c r="C547" s="1064"/>
      <c r="D547" s="1065"/>
      <c r="E547" s="1065"/>
      <c r="F547" s="1066"/>
      <c r="G547" s="303"/>
      <c r="H547" s="303"/>
      <c r="I547" s="547"/>
      <c r="J547" s="362">
        <f t="shared" si="19"/>
        <v>0</v>
      </c>
      <c r="K547" s="107"/>
      <c r="L547" s="107"/>
      <c r="R547" s="5"/>
      <c r="S547" s="5"/>
      <c r="T547" s="5"/>
      <c r="U547" s="5"/>
      <c r="V547" s="5"/>
      <c r="W547" s="5"/>
      <c r="X547" s="5"/>
    </row>
    <row r="548" spans="2:24" ht="51" hidden="1" customHeight="1">
      <c r="B548" s="185">
        <v>405</v>
      </c>
      <c r="C548" s="1064"/>
      <c r="D548" s="1065"/>
      <c r="E548" s="1065"/>
      <c r="F548" s="1066"/>
      <c r="G548" s="303"/>
      <c r="H548" s="303"/>
      <c r="I548" s="547"/>
      <c r="J548" s="362">
        <f t="shared" si="19"/>
        <v>0</v>
      </c>
      <c r="K548" s="107"/>
      <c r="L548" s="107"/>
      <c r="R548" s="5"/>
      <c r="S548" s="5"/>
      <c r="T548" s="5"/>
      <c r="U548" s="5"/>
      <c r="V548" s="5"/>
      <c r="W548" s="5"/>
      <c r="X548" s="5"/>
    </row>
    <row r="549" spans="2:24" ht="51" hidden="1" customHeight="1">
      <c r="B549" s="185">
        <v>406</v>
      </c>
      <c r="C549" s="1064"/>
      <c r="D549" s="1065"/>
      <c r="E549" s="1065"/>
      <c r="F549" s="1066"/>
      <c r="G549" s="303"/>
      <c r="H549" s="303"/>
      <c r="I549" s="547"/>
      <c r="J549" s="362">
        <f t="shared" si="19"/>
        <v>0</v>
      </c>
      <c r="K549" s="107"/>
      <c r="L549" s="107"/>
      <c r="R549" s="5"/>
      <c r="S549" s="5"/>
      <c r="T549" s="5"/>
      <c r="U549" s="5"/>
      <c r="V549" s="5"/>
      <c r="W549" s="5"/>
      <c r="X549" s="5"/>
    </row>
    <row r="550" spans="2:24" ht="51" hidden="1" customHeight="1">
      <c r="B550" s="185">
        <v>407</v>
      </c>
      <c r="C550" s="1064"/>
      <c r="D550" s="1065"/>
      <c r="E550" s="1065"/>
      <c r="F550" s="1066"/>
      <c r="G550" s="303"/>
      <c r="H550" s="303"/>
      <c r="I550" s="547"/>
      <c r="J550" s="362">
        <f t="shared" si="19"/>
        <v>0</v>
      </c>
      <c r="K550" s="107"/>
      <c r="L550" s="107"/>
      <c r="R550" s="5"/>
      <c r="S550" s="5"/>
      <c r="T550" s="5"/>
      <c r="U550" s="5"/>
      <c r="V550" s="5"/>
      <c r="W550" s="5"/>
      <c r="X550" s="5"/>
    </row>
    <row r="551" spans="2:24" ht="51" hidden="1" customHeight="1">
      <c r="B551" s="185">
        <v>408</v>
      </c>
      <c r="C551" s="1064"/>
      <c r="D551" s="1065"/>
      <c r="E551" s="1065"/>
      <c r="F551" s="1066"/>
      <c r="G551" s="303"/>
      <c r="H551" s="303"/>
      <c r="I551" s="547"/>
      <c r="J551" s="362">
        <f t="shared" si="19"/>
        <v>0</v>
      </c>
      <c r="K551" s="107"/>
      <c r="L551" s="107"/>
      <c r="R551" s="5"/>
      <c r="S551" s="5"/>
      <c r="T551" s="5"/>
      <c r="U551" s="5"/>
      <c r="V551" s="5"/>
      <c r="W551" s="5"/>
      <c r="X551" s="5"/>
    </row>
    <row r="552" spans="2:24" ht="51" hidden="1" customHeight="1">
      <c r="B552" s="185">
        <v>409</v>
      </c>
      <c r="C552" s="1064"/>
      <c r="D552" s="1065"/>
      <c r="E552" s="1065"/>
      <c r="F552" s="1066"/>
      <c r="G552" s="303"/>
      <c r="H552" s="303"/>
      <c r="I552" s="547"/>
      <c r="J552" s="362">
        <f t="shared" si="19"/>
        <v>0</v>
      </c>
      <c r="K552" s="107"/>
      <c r="L552" s="107"/>
      <c r="R552" s="5"/>
      <c r="S552" s="5"/>
      <c r="T552" s="5"/>
      <c r="U552" s="5"/>
      <c r="V552" s="5"/>
      <c r="W552" s="5"/>
      <c r="X552" s="5"/>
    </row>
    <row r="553" spans="2:24" ht="51" hidden="1" customHeight="1">
      <c r="B553" s="185">
        <v>410</v>
      </c>
      <c r="C553" s="1064"/>
      <c r="D553" s="1065"/>
      <c r="E553" s="1065"/>
      <c r="F553" s="1066"/>
      <c r="G553" s="303"/>
      <c r="H553" s="303"/>
      <c r="I553" s="547"/>
      <c r="J553" s="362">
        <f t="shared" si="19"/>
        <v>0</v>
      </c>
      <c r="K553" s="107"/>
      <c r="L553" s="107"/>
      <c r="R553" s="5"/>
      <c r="S553" s="5"/>
      <c r="T553" s="5"/>
      <c r="U553" s="5"/>
      <c r="V553" s="5"/>
      <c r="W553" s="5"/>
      <c r="X553" s="5"/>
    </row>
    <row r="554" spans="2:24" ht="51" hidden="1" customHeight="1">
      <c r="B554" s="185">
        <v>411</v>
      </c>
      <c r="C554" s="1064"/>
      <c r="D554" s="1065"/>
      <c r="E554" s="1065"/>
      <c r="F554" s="1066"/>
      <c r="G554" s="303"/>
      <c r="H554" s="303"/>
      <c r="I554" s="547"/>
      <c r="J554" s="362">
        <f t="shared" si="19"/>
        <v>0</v>
      </c>
      <c r="K554" s="107"/>
      <c r="L554" s="107"/>
      <c r="R554" s="5"/>
      <c r="S554" s="5"/>
      <c r="T554" s="5"/>
      <c r="U554" s="5"/>
      <c r="V554" s="5"/>
      <c r="W554" s="5"/>
      <c r="X554" s="5"/>
    </row>
    <row r="555" spans="2:24" ht="51" hidden="1" customHeight="1">
      <c r="B555" s="185">
        <v>412</v>
      </c>
      <c r="C555" s="1064"/>
      <c r="D555" s="1065"/>
      <c r="E555" s="1065"/>
      <c r="F555" s="1066"/>
      <c r="G555" s="303"/>
      <c r="H555" s="303"/>
      <c r="I555" s="547"/>
      <c r="J555" s="362">
        <f t="shared" si="19"/>
        <v>0</v>
      </c>
      <c r="K555" s="107"/>
      <c r="L555" s="107"/>
      <c r="R555" s="5"/>
      <c r="S555" s="5"/>
      <c r="T555" s="5"/>
      <c r="U555" s="5"/>
      <c r="V555" s="5"/>
      <c r="W555" s="5"/>
      <c r="X555" s="5"/>
    </row>
    <row r="556" spans="2:24" ht="51" hidden="1" customHeight="1">
      <c r="B556" s="185">
        <v>413</v>
      </c>
      <c r="C556" s="1064"/>
      <c r="D556" s="1065"/>
      <c r="E556" s="1065"/>
      <c r="F556" s="1066"/>
      <c r="G556" s="303"/>
      <c r="H556" s="303"/>
      <c r="I556" s="547"/>
      <c r="J556" s="362">
        <f t="shared" si="19"/>
        <v>0</v>
      </c>
      <c r="K556" s="107"/>
      <c r="L556" s="107"/>
      <c r="R556" s="5"/>
      <c r="S556" s="5"/>
      <c r="T556" s="5"/>
      <c r="U556" s="5"/>
      <c r="V556" s="5"/>
      <c r="W556" s="5"/>
      <c r="X556" s="5"/>
    </row>
    <row r="557" spans="2:24" ht="51" hidden="1" customHeight="1">
      <c r="B557" s="185">
        <v>414</v>
      </c>
      <c r="C557" s="1064"/>
      <c r="D557" s="1065"/>
      <c r="E557" s="1065"/>
      <c r="F557" s="1066"/>
      <c r="G557" s="303"/>
      <c r="H557" s="303"/>
      <c r="I557" s="547"/>
      <c r="J557" s="362">
        <f t="shared" si="19"/>
        <v>0</v>
      </c>
      <c r="K557" s="107"/>
      <c r="L557" s="107"/>
      <c r="R557" s="5"/>
      <c r="S557" s="5"/>
      <c r="T557" s="5"/>
      <c r="U557" s="5"/>
      <c r="V557" s="5"/>
      <c r="W557" s="5"/>
      <c r="X557" s="5"/>
    </row>
    <row r="558" spans="2:24" ht="51" hidden="1" customHeight="1">
      <c r="B558" s="185">
        <v>415</v>
      </c>
      <c r="C558" s="1064"/>
      <c r="D558" s="1065"/>
      <c r="E558" s="1065"/>
      <c r="F558" s="1066"/>
      <c r="G558" s="303"/>
      <c r="H558" s="303"/>
      <c r="I558" s="547"/>
      <c r="J558" s="362">
        <f t="shared" si="19"/>
        <v>0</v>
      </c>
      <c r="K558" s="107"/>
      <c r="L558" s="107"/>
      <c r="R558" s="5"/>
      <c r="S558" s="5"/>
      <c r="T558" s="5"/>
      <c r="U558" s="5"/>
      <c r="V558" s="5"/>
      <c r="W558" s="5"/>
      <c r="X558" s="5"/>
    </row>
    <row r="559" spans="2:24" ht="51" hidden="1" customHeight="1">
      <c r="B559" s="185">
        <v>416</v>
      </c>
      <c r="C559" s="1064"/>
      <c r="D559" s="1065"/>
      <c r="E559" s="1065"/>
      <c r="F559" s="1066"/>
      <c r="G559" s="303"/>
      <c r="H559" s="303"/>
      <c r="I559" s="547"/>
      <c r="J559" s="362">
        <f t="shared" si="19"/>
        <v>0</v>
      </c>
      <c r="K559" s="107"/>
      <c r="L559" s="107"/>
      <c r="R559" s="5"/>
      <c r="S559" s="5"/>
      <c r="T559" s="5"/>
      <c r="U559" s="5"/>
      <c r="V559" s="5"/>
      <c r="W559" s="5"/>
      <c r="X559" s="5"/>
    </row>
    <row r="560" spans="2:24" ht="51" hidden="1" customHeight="1">
      <c r="B560" s="185">
        <v>417</v>
      </c>
      <c r="C560" s="1064"/>
      <c r="D560" s="1065"/>
      <c r="E560" s="1065"/>
      <c r="F560" s="1066"/>
      <c r="G560" s="303"/>
      <c r="H560" s="303"/>
      <c r="I560" s="547"/>
      <c r="J560" s="362">
        <f t="shared" si="19"/>
        <v>0</v>
      </c>
      <c r="K560" s="107"/>
      <c r="L560" s="107"/>
      <c r="R560" s="5"/>
      <c r="S560" s="5"/>
      <c r="T560" s="5"/>
      <c r="U560" s="5"/>
      <c r="V560" s="5"/>
      <c r="W560" s="5"/>
      <c r="X560" s="5"/>
    </row>
    <row r="561" spans="2:24" ht="51" hidden="1" customHeight="1">
      <c r="B561" s="185">
        <v>418</v>
      </c>
      <c r="C561" s="1064"/>
      <c r="D561" s="1065"/>
      <c r="E561" s="1065"/>
      <c r="F561" s="1066"/>
      <c r="G561" s="303"/>
      <c r="H561" s="303"/>
      <c r="I561" s="547"/>
      <c r="J561" s="362">
        <f t="shared" si="19"/>
        <v>0</v>
      </c>
      <c r="K561" s="107"/>
      <c r="L561" s="107"/>
      <c r="R561" s="5"/>
      <c r="S561" s="5"/>
      <c r="T561" s="5"/>
      <c r="U561" s="5"/>
      <c r="V561" s="5"/>
      <c r="W561" s="5"/>
      <c r="X561" s="5"/>
    </row>
    <row r="562" spans="2:24" ht="51" hidden="1" customHeight="1">
      <c r="B562" s="185">
        <v>419</v>
      </c>
      <c r="C562" s="1064"/>
      <c r="D562" s="1065"/>
      <c r="E562" s="1065"/>
      <c r="F562" s="1066"/>
      <c r="G562" s="303"/>
      <c r="H562" s="303"/>
      <c r="I562" s="547"/>
      <c r="J562" s="362">
        <f t="shared" si="19"/>
        <v>0</v>
      </c>
      <c r="K562" s="107"/>
      <c r="L562" s="107"/>
      <c r="R562" s="5"/>
      <c r="S562" s="5"/>
      <c r="T562" s="5"/>
      <c r="U562" s="5"/>
      <c r="V562" s="5"/>
      <c r="W562" s="5"/>
      <c r="X562" s="5"/>
    </row>
    <row r="563" spans="2:24" ht="51" hidden="1" customHeight="1">
      <c r="B563" s="185">
        <v>420</v>
      </c>
      <c r="C563" s="1064"/>
      <c r="D563" s="1065"/>
      <c r="E563" s="1065"/>
      <c r="F563" s="1066"/>
      <c r="G563" s="303"/>
      <c r="H563" s="303"/>
      <c r="I563" s="547"/>
      <c r="J563" s="362">
        <f t="shared" si="19"/>
        <v>0</v>
      </c>
      <c r="K563" s="107"/>
      <c r="L563" s="107"/>
      <c r="R563" s="5"/>
      <c r="S563" s="5"/>
      <c r="T563" s="5"/>
      <c r="U563" s="5"/>
      <c r="V563" s="5"/>
      <c r="W563" s="5"/>
      <c r="X563" s="5"/>
    </row>
    <row r="564" spans="2:24" ht="51" hidden="1" customHeight="1">
      <c r="B564" s="185">
        <v>421</v>
      </c>
      <c r="C564" s="1064"/>
      <c r="D564" s="1065"/>
      <c r="E564" s="1065"/>
      <c r="F564" s="1066"/>
      <c r="G564" s="303"/>
      <c r="H564" s="303"/>
      <c r="I564" s="547"/>
      <c r="J564" s="362">
        <f t="shared" si="19"/>
        <v>0</v>
      </c>
      <c r="K564" s="107"/>
      <c r="L564" s="107"/>
      <c r="R564" s="5"/>
      <c r="S564" s="5"/>
      <c r="T564" s="5"/>
      <c r="U564" s="5"/>
      <c r="V564" s="5"/>
      <c r="W564" s="5"/>
      <c r="X564" s="5"/>
    </row>
    <row r="565" spans="2:24" ht="51" hidden="1" customHeight="1">
      <c r="B565" s="185">
        <v>422</v>
      </c>
      <c r="C565" s="1064"/>
      <c r="D565" s="1065"/>
      <c r="E565" s="1065"/>
      <c r="F565" s="1066"/>
      <c r="G565" s="303"/>
      <c r="H565" s="303"/>
      <c r="I565" s="547"/>
      <c r="J565" s="362">
        <f t="shared" si="19"/>
        <v>0</v>
      </c>
      <c r="K565" s="107"/>
      <c r="L565" s="107"/>
      <c r="R565" s="5"/>
      <c r="S565" s="5"/>
      <c r="T565" s="5"/>
      <c r="U565" s="5"/>
      <c r="V565" s="5"/>
      <c r="W565" s="5"/>
      <c r="X565" s="5"/>
    </row>
    <row r="566" spans="2:24" ht="51" hidden="1" customHeight="1">
      <c r="B566" s="185">
        <v>423</v>
      </c>
      <c r="C566" s="1064"/>
      <c r="D566" s="1065"/>
      <c r="E566" s="1065"/>
      <c r="F566" s="1066"/>
      <c r="G566" s="303"/>
      <c r="H566" s="303"/>
      <c r="I566" s="547"/>
      <c r="J566" s="362">
        <f t="shared" si="19"/>
        <v>0</v>
      </c>
      <c r="K566" s="107"/>
      <c r="L566" s="107"/>
      <c r="R566" s="5"/>
      <c r="S566" s="5"/>
      <c r="T566" s="5"/>
      <c r="U566" s="5"/>
      <c r="V566" s="5"/>
      <c r="W566" s="5"/>
      <c r="X566" s="5"/>
    </row>
    <row r="567" spans="2:24" ht="51" hidden="1" customHeight="1">
      <c r="B567" s="185">
        <v>424</v>
      </c>
      <c r="C567" s="1064"/>
      <c r="D567" s="1065"/>
      <c r="E567" s="1065"/>
      <c r="F567" s="1066"/>
      <c r="G567" s="303"/>
      <c r="H567" s="303"/>
      <c r="I567" s="547"/>
      <c r="J567" s="362">
        <f t="shared" si="19"/>
        <v>0</v>
      </c>
      <c r="K567" s="107"/>
      <c r="L567" s="107"/>
      <c r="R567" s="5"/>
      <c r="S567" s="5"/>
      <c r="T567" s="5"/>
      <c r="U567" s="5"/>
      <c r="V567" s="5"/>
      <c r="W567" s="5"/>
      <c r="X567" s="5"/>
    </row>
    <row r="568" spans="2:24" ht="51" hidden="1" customHeight="1">
      <c r="B568" s="185">
        <v>425</v>
      </c>
      <c r="C568" s="1064"/>
      <c r="D568" s="1065"/>
      <c r="E568" s="1065"/>
      <c r="F568" s="1066"/>
      <c r="G568" s="303"/>
      <c r="H568" s="303"/>
      <c r="I568" s="547"/>
      <c r="J568" s="362">
        <f t="shared" si="19"/>
        <v>0</v>
      </c>
      <c r="K568" s="107"/>
      <c r="L568" s="107"/>
      <c r="R568" s="5"/>
      <c r="S568" s="5"/>
      <c r="T568" s="5"/>
      <c r="U568" s="5"/>
      <c r="V568" s="5"/>
      <c r="W568" s="5"/>
      <c r="X568" s="5"/>
    </row>
    <row r="569" spans="2:24" ht="51" hidden="1" customHeight="1">
      <c r="B569" s="185">
        <v>426</v>
      </c>
      <c r="C569" s="1064"/>
      <c r="D569" s="1065"/>
      <c r="E569" s="1065"/>
      <c r="F569" s="1066"/>
      <c r="G569" s="303"/>
      <c r="H569" s="303"/>
      <c r="I569" s="547"/>
      <c r="J569" s="362">
        <f t="shared" si="19"/>
        <v>0</v>
      </c>
      <c r="K569" s="107"/>
      <c r="L569" s="107"/>
      <c r="R569" s="5"/>
      <c r="S569" s="5"/>
      <c r="T569" s="5"/>
      <c r="U569" s="5"/>
      <c r="V569" s="5"/>
      <c r="W569" s="5"/>
      <c r="X569" s="5"/>
    </row>
    <row r="570" spans="2:24" ht="51" hidden="1" customHeight="1">
      <c r="B570" s="185">
        <v>427</v>
      </c>
      <c r="C570" s="1064"/>
      <c r="D570" s="1065"/>
      <c r="E570" s="1065"/>
      <c r="F570" s="1066"/>
      <c r="G570" s="303"/>
      <c r="H570" s="303"/>
      <c r="I570" s="547"/>
      <c r="J570" s="362">
        <f t="shared" si="19"/>
        <v>0</v>
      </c>
      <c r="K570" s="107"/>
      <c r="L570" s="107"/>
      <c r="R570" s="5"/>
      <c r="S570" s="5"/>
      <c r="T570" s="5"/>
      <c r="U570" s="5"/>
      <c r="V570" s="5"/>
      <c r="W570" s="5"/>
      <c r="X570" s="5"/>
    </row>
    <row r="571" spans="2:24" ht="51" hidden="1" customHeight="1">
      <c r="B571" s="185">
        <v>428</v>
      </c>
      <c r="C571" s="1064"/>
      <c r="D571" s="1065"/>
      <c r="E571" s="1065"/>
      <c r="F571" s="1066"/>
      <c r="G571" s="303"/>
      <c r="H571" s="303"/>
      <c r="I571" s="547"/>
      <c r="J571" s="362">
        <f t="shared" si="19"/>
        <v>0</v>
      </c>
      <c r="K571" s="107"/>
      <c r="L571" s="107"/>
      <c r="R571" s="5"/>
      <c r="S571" s="5"/>
      <c r="T571" s="5"/>
      <c r="U571" s="5"/>
      <c r="V571" s="5"/>
      <c r="W571" s="5"/>
      <c r="X571" s="5"/>
    </row>
    <row r="572" spans="2:24" ht="51" hidden="1" customHeight="1">
      <c r="B572" s="185">
        <v>429</v>
      </c>
      <c r="C572" s="1064"/>
      <c r="D572" s="1065"/>
      <c r="E572" s="1065"/>
      <c r="F572" s="1066"/>
      <c r="G572" s="303"/>
      <c r="H572" s="303"/>
      <c r="I572" s="547"/>
      <c r="J572" s="362">
        <f t="shared" si="19"/>
        <v>0</v>
      </c>
      <c r="K572" s="107"/>
      <c r="L572" s="107"/>
      <c r="R572" s="5"/>
      <c r="S572" s="5"/>
      <c r="T572" s="5"/>
      <c r="U572" s="5"/>
      <c r="V572" s="5"/>
      <c r="W572" s="5"/>
      <c r="X572" s="5"/>
    </row>
    <row r="573" spans="2:24" ht="51" hidden="1" customHeight="1">
      <c r="B573" s="185">
        <v>430</v>
      </c>
      <c r="C573" s="1064"/>
      <c r="D573" s="1065"/>
      <c r="E573" s="1065"/>
      <c r="F573" s="1066"/>
      <c r="G573" s="303"/>
      <c r="H573" s="303"/>
      <c r="I573" s="547"/>
      <c r="J573" s="362">
        <f t="shared" si="19"/>
        <v>0</v>
      </c>
      <c r="K573" s="107"/>
      <c r="L573" s="107"/>
      <c r="R573" s="5"/>
      <c r="S573" s="5"/>
      <c r="T573" s="5"/>
      <c r="U573" s="5"/>
      <c r="V573" s="5"/>
      <c r="W573" s="5"/>
      <c r="X573" s="5"/>
    </row>
    <row r="574" spans="2:24" ht="51" hidden="1" customHeight="1">
      <c r="B574" s="185">
        <v>431</v>
      </c>
      <c r="C574" s="1064"/>
      <c r="D574" s="1065"/>
      <c r="E574" s="1065"/>
      <c r="F574" s="1066"/>
      <c r="G574" s="303"/>
      <c r="H574" s="303"/>
      <c r="I574" s="547"/>
      <c r="J574" s="362">
        <f t="shared" si="19"/>
        <v>0</v>
      </c>
      <c r="K574" s="107"/>
      <c r="L574" s="107"/>
      <c r="R574" s="5"/>
      <c r="S574" s="5"/>
      <c r="T574" s="5"/>
      <c r="U574" s="5"/>
      <c r="V574" s="5"/>
      <c r="W574" s="5"/>
      <c r="X574" s="5"/>
    </row>
    <row r="575" spans="2:24" ht="51" hidden="1" customHeight="1">
      <c r="B575" s="185">
        <v>432</v>
      </c>
      <c r="C575" s="1064"/>
      <c r="D575" s="1065"/>
      <c r="E575" s="1065"/>
      <c r="F575" s="1066"/>
      <c r="G575" s="303"/>
      <c r="H575" s="303"/>
      <c r="I575" s="547"/>
      <c r="J575" s="362">
        <f t="shared" si="19"/>
        <v>0</v>
      </c>
      <c r="K575" s="107"/>
      <c r="L575" s="107"/>
      <c r="R575" s="5"/>
      <c r="S575" s="5"/>
      <c r="T575" s="5"/>
      <c r="U575" s="5"/>
      <c r="V575" s="5"/>
      <c r="W575" s="5"/>
      <c r="X575" s="5"/>
    </row>
    <row r="576" spans="2:24" ht="51" hidden="1" customHeight="1">
      <c r="B576" s="185">
        <v>433</v>
      </c>
      <c r="C576" s="1064"/>
      <c r="D576" s="1065"/>
      <c r="E576" s="1065"/>
      <c r="F576" s="1066"/>
      <c r="G576" s="303"/>
      <c r="H576" s="303"/>
      <c r="I576" s="547"/>
      <c r="J576" s="362">
        <f t="shared" si="19"/>
        <v>0</v>
      </c>
      <c r="K576" s="107"/>
      <c r="L576" s="107"/>
      <c r="R576" s="5"/>
      <c r="S576" s="5"/>
      <c r="T576" s="5"/>
      <c r="U576" s="5"/>
      <c r="V576" s="5"/>
      <c r="W576" s="5"/>
      <c r="X576" s="5"/>
    </row>
    <row r="577" spans="2:24" ht="51" hidden="1" customHeight="1">
      <c r="B577" s="185">
        <v>434</v>
      </c>
      <c r="C577" s="1064"/>
      <c r="D577" s="1065"/>
      <c r="E577" s="1065"/>
      <c r="F577" s="1066"/>
      <c r="G577" s="303"/>
      <c r="H577" s="303"/>
      <c r="I577" s="547"/>
      <c r="J577" s="362">
        <f t="shared" si="19"/>
        <v>0</v>
      </c>
      <c r="K577" s="107"/>
      <c r="L577" s="107"/>
      <c r="R577" s="5"/>
      <c r="S577" s="5"/>
      <c r="T577" s="5"/>
      <c r="U577" s="5"/>
      <c r="V577" s="5"/>
      <c r="W577" s="5"/>
      <c r="X577" s="5"/>
    </row>
    <row r="578" spans="2:24" ht="51" hidden="1" customHeight="1">
      <c r="B578" s="185">
        <v>435</v>
      </c>
      <c r="C578" s="1064"/>
      <c r="D578" s="1065"/>
      <c r="E578" s="1065"/>
      <c r="F578" s="1066"/>
      <c r="G578" s="303"/>
      <c r="H578" s="303"/>
      <c r="I578" s="547"/>
      <c r="J578" s="362">
        <f t="shared" si="19"/>
        <v>0</v>
      </c>
      <c r="K578" s="107"/>
      <c r="L578" s="107"/>
      <c r="R578" s="5"/>
      <c r="S578" s="5"/>
      <c r="T578" s="5"/>
      <c r="U578" s="5"/>
      <c r="V578" s="5"/>
      <c r="W578" s="5"/>
      <c r="X578" s="5"/>
    </row>
    <row r="579" spans="2:24" ht="51" hidden="1" customHeight="1">
      <c r="B579" s="185">
        <v>436</v>
      </c>
      <c r="C579" s="1064"/>
      <c r="D579" s="1065"/>
      <c r="E579" s="1065"/>
      <c r="F579" s="1066"/>
      <c r="G579" s="303"/>
      <c r="H579" s="303"/>
      <c r="I579" s="547"/>
      <c r="J579" s="362">
        <f t="shared" si="19"/>
        <v>0</v>
      </c>
      <c r="K579" s="107"/>
      <c r="L579" s="107"/>
      <c r="R579" s="5"/>
      <c r="S579" s="5"/>
      <c r="T579" s="5"/>
      <c r="U579" s="5"/>
      <c r="V579" s="5"/>
      <c r="W579" s="5"/>
      <c r="X579" s="5"/>
    </row>
    <row r="580" spans="2:24" ht="51" hidden="1" customHeight="1">
      <c r="B580" s="185">
        <v>437</v>
      </c>
      <c r="C580" s="1064"/>
      <c r="D580" s="1065"/>
      <c r="E580" s="1065"/>
      <c r="F580" s="1066"/>
      <c r="G580" s="303"/>
      <c r="H580" s="303"/>
      <c r="I580" s="547"/>
      <c r="J580" s="362">
        <f t="shared" si="19"/>
        <v>0</v>
      </c>
      <c r="K580" s="107"/>
      <c r="L580" s="107"/>
      <c r="R580" s="5"/>
      <c r="S580" s="5"/>
      <c r="T580" s="5"/>
      <c r="U580" s="5"/>
      <c r="V580" s="5"/>
      <c r="W580" s="5"/>
      <c r="X580" s="5"/>
    </row>
    <row r="581" spans="2:24" ht="51" hidden="1" customHeight="1">
      <c r="B581" s="185">
        <v>438</v>
      </c>
      <c r="C581" s="1064"/>
      <c r="D581" s="1065"/>
      <c r="E581" s="1065"/>
      <c r="F581" s="1066"/>
      <c r="G581" s="303"/>
      <c r="H581" s="303"/>
      <c r="I581" s="547"/>
      <c r="J581" s="362">
        <f t="shared" si="19"/>
        <v>0</v>
      </c>
      <c r="K581" s="107"/>
      <c r="L581" s="107"/>
      <c r="R581" s="5"/>
      <c r="S581" s="5"/>
      <c r="T581" s="5"/>
      <c r="U581" s="5"/>
      <c r="V581" s="5"/>
      <c r="W581" s="5"/>
      <c r="X581" s="5"/>
    </row>
    <row r="582" spans="2:24" ht="51" hidden="1" customHeight="1">
      <c r="B582" s="185">
        <v>439</v>
      </c>
      <c r="C582" s="1064"/>
      <c r="D582" s="1065"/>
      <c r="E582" s="1065"/>
      <c r="F582" s="1066"/>
      <c r="G582" s="303"/>
      <c r="H582" s="303"/>
      <c r="I582" s="547"/>
      <c r="J582" s="362">
        <f t="shared" si="19"/>
        <v>0</v>
      </c>
      <c r="K582" s="107"/>
      <c r="L582" s="107"/>
      <c r="R582" s="5"/>
      <c r="S582" s="5"/>
      <c r="T582" s="5"/>
      <c r="U582" s="5"/>
      <c r="V582" s="5"/>
      <c r="W582" s="5"/>
      <c r="X582" s="5"/>
    </row>
    <row r="583" spans="2:24" ht="51" hidden="1" customHeight="1">
      <c r="B583" s="185">
        <v>440</v>
      </c>
      <c r="C583" s="1064"/>
      <c r="D583" s="1065"/>
      <c r="E583" s="1065"/>
      <c r="F583" s="1066"/>
      <c r="G583" s="303"/>
      <c r="H583" s="303"/>
      <c r="I583" s="547"/>
      <c r="J583" s="362">
        <f t="shared" si="19"/>
        <v>0</v>
      </c>
      <c r="K583" s="107"/>
      <c r="L583" s="107"/>
      <c r="R583" s="5"/>
      <c r="S583" s="5"/>
      <c r="T583" s="5"/>
      <c r="U583" s="5"/>
      <c r="V583" s="5"/>
      <c r="W583" s="5"/>
      <c r="X583" s="5"/>
    </row>
    <row r="584" spans="2:24" ht="51" hidden="1" customHeight="1">
      <c r="B584" s="185">
        <v>441</v>
      </c>
      <c r="C584" s="1064"/>
      <c r="D584" s="1065"/>
      <c r="E584" s="1065"/>
      <c r="F584" s="1066"/>
      <c r="G584" s="303"/>
      <c r="H584" s="303"/>
      <c r="I584" s="547"/>
      <c r="J584" s="362">
        <f t="shared" si="19"/>
        <v>0</v>
      </c>
      <c r="K584" s="107"/>
      <c r="L584" s="107"/>
      <c r="R584" s="5"/>
      <c r="S584" s="5"/>
      <c r="T584" s="5"/>
      <c r="U584" s="5"/>
      <c r="V584" s="5"/>
      <c r="W584" s="5"/>
      <c r="X584" s="5"/>
    </row>
    <row r="585" spans="2:24" ht="51" hidden="1" customHeight="1">
      <c r="B585" s="185">
        <v>442</v>
      </c>
      <c r="C585" s="1064"/>
      <c r="D585" s="1065"/>
      <c r="E585" s="1065"/>
      <c r="F585" s="1066"/>
      <c r="G585" s="303"/>
      <c r="H585" s="303"/>
      <c r="I585" s="547"/>
      <c r="J585" s="362">
        <f>IFERROR($G585*I585,0)</f>
        <v>0</v>
      </c>
      <c r="K585" s="107"/>
      <c r="L585" s="107"/>
      <c r="R585" s="5"/>
      <c r="S585" s="5"/>
      <c r="T585" s="5"/>
      <c r="U585" s="5"/>
      <c r="V585" s="5"/>
      <c r="W585" s="5"/>
      <c r="X585" s="5"/>
    </row>
    <row r="586" spans="2:24" ht="51" hidden="1" customHeight="1">
      <c r="B586" s="185">
        <v>443</v>
      </c>
      <c r="C586" s="1064"/>
      <c r="D586" s="1065"/>
      <c r="E586" s="1065"/>
      <c r="F586" s="1066"/>
      <c r="G586" s="303"/>
      <c r="H586" s="303"/>
      <c r="I586" s="547"/>
      <c r="J586" s="362">
        <f t="shared" ref="J586:J633" si="20">IFERROR($G586*I586,0)</f>
        <v>0</v>
      </c>
      <c r="K586" s="107"/>
      <c r="L586" s="107"/>
      <c r="R586" s="5"/>
      <c r="S586" s="5"/>
      <c r="T586" s="5"/>
      <c r="U586" s="5"/>
      <c r="V586" s="5"/>
      <c r="W586" s="5"/>
      <c r="X586" s="5"/>
    </row>
    <row r="587" spans="2:24" ht="51" hidden="1" customHeight="1">
      <c r="B587" s="185">
        <v>444</v>
      </c>
      <c r="C587" s="1064"/>
      <c r="D587" s="1065"/>
      <c r="E587" s="1065"/>
      <c r="F587" s="1066"/>
      <c r="G587" s="303"/>
      <c r="H587" s="303"/>
      <c r="I587" s="547"/>
      <c r="J587" s="362">
        <f t="shared" si="20"/>
        <v>0</v>
      </c>
      <c r="K587" s="107"/>
      <c r="L587" s="107"/>
      <c r="R587" s="5"/>
      <c r="S587" s="5"/>
      <c r="T587" s="5"/>
      <c r="U587" s="5"/>
      <c r="V587" s="5"/>
      <c r="W587" s="5"/>
      <c r="X587" s="5"/>
    </row>
    <row r="588" spans="2:24" ht="51" hidden="1" customHeight="1">
      <c r="B588" s="185">
        <v>445</v>
      </c>
      <c r="C588" s="1064"/>
      <c r="D588" s="1065"/>
      <c r="E588" s="1065"/>
      <c r="F588" s="1066"/>
      <c r="G588" s="303"/>
      <c r="H588" s="303"/>
      <c r="I588" s="547"/>
      <c r="J588" s="362">
        <f t="shared" si="20"/>
        <v>0</v>
      </c>
      <c r="K588" s="107"/>
      <c r="L588" s="107"/>
      <c r="R588" s="5"/>
      <c r="S588" s="5"/>
      <c r="T588" s="5"/>
      <c r="U588" s="5"/>
      <c r="V588" s="5"/>
      <c r="W588" s="5"/>
      <c r="X588" s="5"/>
    </row>
    <row r="589" spans="2:24" ht="51" hidden="1" customHeight="1">
      <c r="B589" s="185">
        <v>446</v>
      </c>
      <c r="C589" s="1064"/>
      <c r="D589" s="1065"/>
      <c r="E589" s="1065"/>
      <c r="F589" s="1066"/>
      <c r="G589" s="303"/>
      <c r="H589" s="303"/>
      <c r="I589" s="547"/>
      <c r="J589" s="362">
        <f t="shared" si="20"/>
        <v>0</v>
      </c>
      <c r="K589" s="107"/>
      <c r="L589" s="107"/>
      <c r="R589" s="5"/>
      <c r="S589" s="5"/>
      <c r="T589" s="5"/>
      <c r="U589" s="5"/>
      <c r="V589" s="5"/>
      <c r="W589" s="5"/>
      <c r="X589" s="5"/>
    </row>
    <row r="590" spans="2:24" ht="51" hidden="1" customHeight="1">
      <c r="B590" s="185">
        <v>447</v>
      </c>
      <c r="C590" s="1064"/>
      <c r="D590" s="1065"/>
      <c r="E590" s="1065"/>
      <c r="F590" s="1066"/>
      <c r="G590" s="303"/>
      <c r="H590" s="303"/>
      <c r="I590" s="547"/>
      <c r="J590" s="362">
        <f t="shared" si="20"/>
        <v>0</v>
      </c>
      <c r="K590" s="107"/>
      <c r="L590" s="107"/>
      <c r="R590" s="5"/>
      <c r="S590" s="5"/>
      <c r="T590" s="5"/>
      <c r="U590" s="5"/>
      <c r="V590" s="5"/>
      <c r="W590" s="5"/>
      <c r="X590" s="5"/>
    </row>
    <row r="591" spans="2:24" ht="51" hidden="1" customHeight="1">
      <c r="B591" s="185">
        <v>448</v>
      </c>
      <c r="C591" s="1064"/>
      <c r="D591" s="1065"/>
      <c r="E591" s="1065"/>
      <c r="F591" s="1066"/>
      <c r="G591" s="303"/>
      <c r="H591" s="303"/>
      <c r="I591" s="547"/>
      <c r="J591" s="362">
        <f t="shared" si="20"/>
        <v>0</v>
      </c>
      <c r="K591" s="107"/>
      <c r="L591" s="107"/>
      <c r="R591" s="5"/>
      <c r="S591" s="5"/>
      <c r="T591" s="5"/>
      <c r="U591" s="5"/>
      <c r="V591" s="5"/>
      <c r="W591" s="5"/>
      <c r="X591" s="5"/>
    </row>
    <row r="592" spans="2:24" ht="51" hidden="1" customHeight="1">
      <c r="B592" s="185">
        <v>449</v>
      </c>
      <c r="C592" s="1064"/>
      <c r="D592" s="1065"/>
      <c r="E592" s="1065"/>
      <c r="F592" s="1066"/>
      <c r="G592" s="303"/>
      <c r="H592" s="303"/>
      <c r="I592" s="547"/>
      <c r="J592" s="362">
        <f t="shared" si="20"/>
        <v>0</v>
      </c>
      <c r="K592" s="107"/>
      <c r="L592" s="107"/>
      <c r="R592" s="5"/>
      <c r="S592" s="5"/>
      <c r="T592" s="5"/>
      <c r="U592" s="5"/>
      <c r="V592" s="5"/>
      <c r="W592" s="5"/>
      <c r="X592" s="5"/>
    </row>
    <row r="593" spans="2:24" ht="51" hidden="1" customHeight="1">
      <c r="B593" s="185">
        <v>450</v>
      </c>
      <c r="C593" s="1064"/>
      <c r="D593" s="1065"/>
      <c r="E593" s="1065"/>
      <c r="F593" s="1066"/>
      <c r="G593" s="303"/>
      <c r="H593" s="303"/>
      <c r="I593" s="547"/>
      <c r="J593" s="362">
        <f t="shared" si="20"/>
        <v>0</v>
      </c>
      <c r="K593" s="107"/>
      <c r="L593" s="107"/>
      <c r="R593" s="5"/>
      <c r="S593" s="5"/>
      <c r="T593" s="5"/>
      <c r="U593" s="5"/>
      <c r="V593" s="5"/>
      <c r="W593" s="5"/>
      <c r="X593" s="5"/>
    </row>
    <row r="594" spans="2:24" ht="51" hidden="1" customHeight="1">
      <c r="B594" s="185">
        <v>451</v>
      </c>
      <c r="C594" s="1064"/>
      <c r="D594" s="1065"/>
      <c r="E594" s="1065"/>
      <c r="F594" s="1066"/>
      <c r="G594" s="303"/>
      <c r="H594" s="303"/>
      <c r="I594" s="547"/>
      <c r="J594" s="362">
        <f t="shared" si="20"/>
        <v>0</v>
      </c>
      <c r="K594" s="107"/>
      <c r="L594" s="107"/>
      <c r="R594" s="5"/>
      <c r="S594" s="5"/>
      <c r="T594" s="5"/>
      <c r="U594" s="5"/>
      <c r="V594" s="5"/>
      <c r="W594" s="5"/>
      <c r="X594" s="5"/>
    </row>
    <row r="595" spans="2:24" ht="51" hidden="1" customHeight="1">
      <c r="B595" s="185">
        <v>452</v>
      </c>
      <c r="C595" s="1064"/>
      <c r="D595" s="1065"/>
      <c r="E595" s="1065"/>
      <c r="F595" s="1066"/>
      <c r="G595" s="303"/>
      <c r="H595" s="303"/>
      <c r="I595" s="547"/>
      <c r="J595" s="362">
        <f t="shared" si="20"/>
        <v>0</v>
      </c>
      <c r="K595" s="107"/>
      <c r="L595" s="107"/>
      <c r="R595" s="5"/>
      <c r="S595" s="5"/>
      <c r="T595" s="5"/>
      <c r="U595" s="5"/>
      <c r="V595" s="5"/>
      <c r="W595" s="5"/>
      <c r="X595" s="5"/>
    </row>
    <row r="596" spans="2:24" ht="51" hidden="1" customHeight="1">
      <c r="B596" s="185">
        <v>453</v>
      </c>
      <c r="C596" s="1064"/>
      <c r="D596" s="1065"/>
      <c r="E596" s="1065"/>
      <c r="F596" s="1066"/>
      <c r="G596" s="303"/>
      <c r="H596" s="303"/>
      <c r="I596" s="547"/>
      <c r="J596" s="362">
        <f t="shared" si="20"/>
        <v>0</v>
      </c>
      <c r="K596" s="107"/>
      <c r="L596" s="107"/>
      <c r="R596" s="5"/>
      <c r="S596" s="5"/>
      <c r="T596" s="5"/>
      <c r="U596" s="5"/>
      <c r="V596" s="5"/>
      <c r="W596" s="5"/>
      <c r="X596" s="5"/>
    </row>
    <row r="597" spans="2:24" ht="51" hidden="1" customHeight="1">
      <c r="B597" s="185">
        <v>454</v>
      </c>
      <c r="C597" s="1064"/>
      <c r="D597" s="1065"/>
      <c r="E597" s="1065"/>
      <c r="F597" s="1066"/>
      <c r="G597" s="303"/>
      <c r="H597" s="303"/>
      <c r="I597" s="547"/>
      <c r="J597" s="362">
        <f t="shared" si="20"/>
        <v>0</v>
      </c>
      <c r="K597" s="107"/>
      <c r="L597" s="107"/>
      <c r="R597" s="5"/>
      <c r="S597" s="5"/>
      <c r="T597" s="5"/>
      <c r="U597" s="5"/>
      <c r="V597" s="5"/>
      <c r="W597" s="5"/>
      <c r="X597" s="5"/>
    </row>
    <row r="598" spans="2:24" ht="51" hidden="1" customHeight="1">
      <c r="B598" s="185">
        <v>455</v>
      </c>
      <c r="C598" s="1064"/>
      <c r="D598" s="1065"/>
      <c r="E598" s="1065"/>
      <c r="F598" s="1066"/>
      <c r="G598" s="303"/>
      <c r="H598" s="303"/>
      <c r="I598" s="547"/>
      <c r="J598" s="362">
        <f t="shared" si="20"/>
        <v>0</v>
      </c>
      <c r="K598" s="107"/>
      <c r="L598" s="107"/>
      <c r="R598" s="5"/>
      <c r="S598" s="5"/>
      <c r="T598" s="5"/>
      <c r="U598" s="5"/>
      <c r="V598" s="5"/>
      <c r="W598" s="5"/>
      <c r="X598" s="5"/>
    </row>
    <row r="599" spans="2:24" ht="51" hidden="1" customHeight="1">
      <c r="B599" s="185">
        <v>456</v>
      </c>
      <c r="C599" s="1064"/>
      <c r="D599" s="1065"/>
      <c r="E599" s="1065"/>
      <c r="F599" s="1066"/>
      <c r="G599" s="303"/>
      <c r="H599" s="303"/>
      <c r="I599" s="547"/>
      <c r="J599" s="362">
        <f t="shared" si="20"/>
        <v>0</v>
      </c>
      <c r="K599" s="107"/>
      <c r="L599" s="107"/>
      <c r="R599" s="5"/>
      <c r="S599" s="5"/>
      <c r="T599" s="5"/>
      <c r="U599" s="5"/>
      <c r="V599" s="5"/>
      <c r="W599" s="5"/>
      <c r="X599" s="5"/>
    </row>
    <row r="600" spans="2:24" ht="51" hidden="1" customHeight="1">
      <c r="B600" s="185">
        <v>457</v>
      </c>
      <c r="C600" s="1064"/>
      <c r="D600" s="1065"/>
      <c r="E600" s="1065"/>
      <c r="F600" s="1066"/>
      <c r="G600" s="303"/>
      <c r="H600" s="303"/>
      <c r="I600" s="547"/>
      <c r="J600" s="362">
        <f t="shared" si="20"/>
        <v>0</v>
      </c>
      <c r="K600" s="107"/>
      <c r="L600" s="107"/>
      <c r="R600" s="5"/>
      <c r="S600" s="5"/>
      <c r="T600" s="5"/>
      <c r="U600" s="5"/>
      <c r="V600" s="5"/>
      <c r="W600" s="5"/>
      <c r="X600" s="5"/>
    </row>
    <row r="601" spans="2:24" ht="51" hidden="1" customHeight="1">
      <c r="B601" s="185">
        <v>458</v>
      </c>
      <c r="C601" s="1064"/>
      <c r="D601" s="1065"/>
      <c r="E601" s="1065"/>
      <c r="F601" s="1066"/>
      <c r="G601" s="303"/>
      <c r="H601" s="303"/>
      <c r="I601" s="547"/>
      <c r="J601" s="362">
        <f t="shared" si="20"/>
        <v>0</v>
      </c>
      <c r="K601" s="107"/>
      <c r="L601" s="107"/>
      <c r="R601" s="5"/>
      <c r="S601" s="5"/>
      <c r="T601" s="5"/>
      <c r="U601" s="5"/>
      <c r="V601" s="5"/>
      <c r="W601" s="5"/>
      <c r="X601" s="5"/>
    </row>
    <row r="602" spans="2:24" ht="51" hidden="1" customHeight="1">
      <c r="B602" s="185">
        <v>459</v>
      </c>
      <c r="C602" s="1064"/>
      <c r="D602" s="1065"/>
      <c r="E602" s="1065"/>
      <c r="F602" s="1066"/>
      <c r="G602" s="303"/>
      <c r="H602" s="303"/>
      <c r="I602" s="547"/>
      <c r="J602" s="362">
        <f t="shared" si="20"/>
        <v>0</v>
      </c>
      <c r="K602" s="107"/>
      <c r="L602" s="107"/>
      <c r="R602" s="5"/>
      <c r="S602" s="5"/>
      <c r="T602" s="5"/>
      <c r="U602" s="5"/>
      <c r="V602" s="5"/>
      <c r="W602" s="5"/>
      <c r="X602" s="5"/>
    </row>
    <row r="603" spans="2:24" ht="51" hidden="1" customHeight="1">
      <c r="B603" s="185">
        <v>460</v>
      </c>
      <c r="C603" s="1064"/>
      <c r="D603" s="1065"/>
      <c r="E603" s="1065"/>
      <c r="F603" s="1066"/>
      <c r="G603" s="303"/>
      <c r="H603" s="303"/>
      <c r="I603" s="547"/>
      <c r="J603" s="362">
        <f t="shared" si="20"/>
        <v>0</v>
      </c>
      <c r="K603" s="107"/>
      <c r="L603" s="107"/>
      <c r="R603" s="5"/>
      <c r="S603" s="5"/>
      <c r="T603" s="5"/>
      <c r="U603" s="5"/>
      <c r="V603" s="5"/>
      <c r="W603" s="5"/>
      <c r="X603" s="5"/>
    </row>
    <row r="604" spans="2:24" ht="51" hidden="1" customHeight="1">
      <c r="B604" s="185">
        <v>461</v>
      </c>
      <c r="C604" s="1064"/>
      <c r="D604" s="1065"/>
      <c r="E604" s="1065"/>
      <c r="F604" s="1066"/>
      <c r="G604" s="303"/>
      <c r="H604" s="303"/>
      <c r="I604" s="547"/>
      <c r="J604" s="362">
        <f t="shared" si="20"/>
        <v>0</v>
      </c>
      <c r="K604" s="107"/>
      <c r="L604" s="107"/>
      <c r="R604" s="5"/>
      <c r="S604" s="5"/>
      <c r="T604" s="5"/>
      <c r="U604" s="5"/>
      <c r="V604" s="5"/>
      <c r="W604" s="5"/>
      <c r="X604" s="5"/>
    </row>
    <row r="605" spans="2:24" ht="51" hidden="1" customHeight="1">
      <c r="B605" s="185">
        <v>462</v>
      </c>
      <c r="C605" s="1064"/>
      <c r="D605" s="1065"/>
      <c r="E605" s="1065"/>
      <c r="F605" s="1066"/>
      <c r="G605" s="303"/>
      <c r="H605" s="303"/>
      <c r="I605" s="547"/>
      <c r="J605" s="362">
        <f t="shared" si="20"/>
        <v>0</v>
      </c>
      <c r="K605" s="107"/>
      <c r="L605" s="107"/>
      <c r="R605" s="5"/>
      <c r="S605" s="5"/>
      <c r="T605" s="5"/>
      <c r="U605" s="5"/>
      <c r="V605" s="5"/>
      <c r="W605" s="5"/>
      <c r="X605" s="5"/>
    </row>
    <row r="606" spans="2:24" ht="51" hidden="1" customHeight="1">
      <c r="B606" s="185">
        <v>463</v>
      </c>
      <c r="C606" s="1064"/>
      <c r="D606" s="1065"/>
      <c r="E606" s="1065"/>
      <c r="F606" s="1066"/>
      <c r="G606" s="303"/>
      <c r="H606" s="303"/>
      <c r="I606" s="547"/>
      <c r="J606" s="362">
        <f t="shared" si="20"/>
        <v>0</v>
      </c>
      <c r="K606" s="107"/>
      <c r="L606" s="107"/>
      <c r="R606" s="5"/>
      <c r="S606" s="5"/>
      <c r="T606" s="5"/>
      <c r="U606" s="5"/>
      <c r="V606" s="5"/>
      <c r="W606" s="5"/>
      <c r="X606" s="5"/>
    </row>
    <row r="607" spans="2:24" ht="51" hidden="1" customHeight="1">
      <c r="B607" s="185">
        <v>464</v>
      </c>
      <c r="C607" s="1064"/>
      <c r="D607" s="1065"/>
      <c r="E607" s="1065"/>
      <c r="F607" s="1066"/>
      <c r="G607" s="303"/>
      <c r="H607" s="303"/>
      <c r="I607" s="547"/>
      <c r="J607" s="362">
        <f t="shared" si="20"/>
        <v>0</v>
      </c>
      <c r="K607" s="107"/>
      <c r="L607" s="107"/>
      <c r="R607" s="5"/>
      <c r="S607" s="5"/>
      <c r="T607" s="5"/>
      <c r="U607" s="5"/>
      <c r="V607" s="5"/>
      <c r="W607" s="5"/>
      <c r="X607" s="5"/>
    </row>
    <row r="608" spans="2:24" ht="51" hidden="1" customHeight="1">
      <c r="B608" s="185">
        <v>465</v>
      </c>
      <c r="C608" s="1064"/>
      <c r="D608" s="1065"/>
      <c r="E608" s="1065"/>
      <c r="F608" s="1066"/>
      <c r="G608" s="303"/>
      <c r="H608" s="303"/>
      <c r="I608" s="547"/>
      <c r="J608" s="362">
        <f t="shared" si="20"/>
        <v>0</v>
      </c>
      <c r="K608" s="107"/>
      <c r="L608" s="107"/>
      <c r="R608" s="5"/>
      <c r="S608" s="5"/>
      <c r="T608" s="5"/>
      <c r="U608" s="5"/>
      <c r="V608" s="5"/>
      <c r="W608" s="5"/>
      <c r="X608" s="5"/>
    </row>
    <row r="609" spans="2:24" ht="51" hidden="1" customHeight="1">
      <c r="B609" s="185">
        <v>466</v>
      </c>
      <c r="C609" s="1064"/>
      <c r="D609" s="1065"/>
      <c r="E609" s="1065"/>
      <c r="F609" s="1066"/>
      <c r="G609" s="303"/>
      <c r="H609" s="303"/>
      <c r="I609" s="547"/>
      <c r="J609" s="362">
        <f t="shared" si="20"/>
        <v>0</v>
      </c>
      <c r="K609" s="107"/>
      <c r="L609" s="107"/>
      <c r="R609" s="5"/>
      <c r="S609" s="5"/>
      <c r="T609" s="5"/>
      <c r="U609" s="5"/>
      <c r="V609" s="5"/>
      <c r="W609" s="5"/>
      <c r="X609" s="5"/>
    </row>
    <row r="610" spans="2:24" ht="51" hidden="1" customHeight="1">
      <c r="B610" s="185">
        <v>467</v>
      </c>
      <c r="C610" s="1064"/>
      <c r="D610" s="1065"/>
      <c r="E610" s="1065"/>
      <c r="F610" s="1066"/>
      <c r="G610" s="303"/>
      <c r="H610" s="303"/>
      <c r="I610" s="547"/>
      <c r="J610" s="362">
        <f t="shared" si="20"/>
        <v>0</v>
      </c>
      <c r="K610" s="107"/>
      <c r="L610" s="107"/>
      <c r="R610" s="5"/>
      <c r="S610" s="5"/>
      <c r="T610" s="5"/>
      <c r="U610" s="5"/>
      <c r="V610" s="5"/>
      <c r="W610" s="5"/>
      <c r="X610" s="5"/>
    </row>
    <row r="611" spans="2:24" ht="51" hidden="1" customHeight="1">
      <c r="B611" s="185">
        <v>468</v>
      </c>
      <c r="C611" s="1064"/>
      <c r="D611" s="1065"/>
      <c r="E611" s="1065"/>
      <c r="F611" s="1066"/>
      <c r="G611" s="303"/>
      <c r="H611" s="303"/>
      <c r="I611" s="547"/>
      <c r="J611" s="362">
        <f t="shared" si="20"/>
        <v>0</v>
      </c>
      <c r="K611" s="107"/>
      <c r="L611" s="107"/>
      <c r="R611" s="5"/>
      <c r="S611" s="5"/>
      <c r="T611" s="5"/>
      <c r="U611" s="5"/>
      <c r="V611" s="5"/>
      <c r="W611" s="5"/>
      <c r="X611" s="5"/>
    </row>
    <row r="612" spans="2:24" ht="51" hidden="1" customHeight="1">
      <c r="B612" s="185">
        <v>469</v>
      </c>
      <c r="C612" s="1064"/>
      <c r="D612" s="1065"/>
      <c r="E612" s="1065"/>
      <c r="F612" s="1066"/>
      <c r="G612" s="303"/>
      <c r="H612" s="303"/>
      <c r="I612" s="547"/>
      <c r="J612" s="362">
        <f t="shared" si="20"/>
        <v>0</v>
      </c>
      <c r="K612" s="107"/>
      <c r="L612" s="107"/>
      <c r="R612" s="5"/>
      <c r="S612" s="5"/>
      <c r="T612" s="5"/>
      <c r="U612" s="5"/>
      <c r="V612" s="5"/>
      <c r="W612" s="5"/>
      <c r="X612" s="5"/>
    </row>
    <row r="613" spans="2:24" ht="51" hidden="1" customHeight="1">
      <c r="B613" s="185">
        <v>470</v>
      </c>
      <c r="C613" s="1064"/>
      <c r="D613" s="1065"/>
      <c r="E613" s="1065"/>
      <c r="F613" s="1066"/>
      <c r="G613" s="303"/>
      <c r="H613" s="303"/>
      <c r="I613" s="547"/>
      <c r="J613" s="362">
        <f t="shared" si="20"/>
        <v>0</v>
      </c>
      <c r="K613" s="107"/>
      <c r="L613" s="107"/>
      <c r="R613" s="5"/>
      <c r="S613" s="5"/>
      <c r="T613" s="5"/>
      <c r="U613" s="5"/>
      <c r="V613" s="5"/>
      <c r="W613" s="5"/>
      <c r="X613" s="5"/>
    </row>
    <row r="614" spans="2:24" ht="51" hidden="1" customHeight="1">
      <c r="B614" s="185">
        <v>471</v>
      </c>
      <c r="C614" s="1064"/>
      <c r="D614" s="1065"/>
      <c r="E614" s="1065"/>
      <c r="F614" s="1066"/>
      <c r="G614" s="303"/>
      <c r="H614" s="303"/>
      <c r="I614" s="547"/>
      <c r="J614" s="362">
        <f t="shared" si="20"/>
        <v>0</v>
      </c>
      <c r="K614" s="107"/>
      <c r="L614" s="107"/>
      <c r="R614" s="5"/>
      <c r="S614" s="5"/>
      <c r="T614" s="5"/>
      <c r="U614" s="5"/>
      <c r="V614" s="5"/>
      <c r="W614" s="5"/>
      <c r="X614" s="5"/>
    </row>
    <row r="615" spans="2:24" ht="51" hidden="1" customHeight="1">
      <c r="B615" s="185">
        <v>472</v>
      </c>
      <c r="C615" s="1064"/>
      <c r="D615" s="1065"/>
      <c r="E615" s="1065"/>
      <c r="F615" s="1066"/>
      <c r="G615" s="303"/>
      <c r="H615" s="303"/>
      <c r="I615" s="547"/>
      <c r="J615" s="362">
        <f t="shared" si="20"/>
        <v>0</v>
      </c>
      <c r="K615" s="107"/>
      <c r="L615" s="107"/>
      <c r="R615" s="5"/>
      <c r="S615" s="5"/>
      <c r="T615" s="5"/>
      <c r="U615" s="5"/>
      <c r="V615" s="5"/>
      <c r="W615" s="5"/>
      <c r="X615" s="5"/>
    </row>
    <row r="616" spans="2:24" ht="51" hidden="1" customHeight="1">
      <c r="B616" s="185">
        <v>473</v>
      </c>
      <c r="C616" s="1064"/>
      <c r="D616" s="1065"/>
      <c r="E616" s="1065"/>
      <c r="F616" s="1066"/>
      <c r="G616" s="303"/>
      <c r="H616" s="303"/>
      <c r="I616" s="547"/>
      <c r="J616" s="362">
        <f t="shared" si="20"/>
        <v>0</v>
      </c>
      <c r="K616" s="107"/>
      <c r="L616" s="107"/>
      <c r="R616" s="5"/>
      <c r="S616" s="5"/>
      <c r="T616" s="5"/>
      <c r="U616" s="5"/>
      <c r="V616" s="5"/>
      <c r="W616" s="5"/>
      <c r="X616" s="5"/>
    </row>
    <row r="617" spans="2:24" ht="51" hidden="1" customHeight="1">
      <c r="B617" s="185">
        <v>474</v>
      </c>
      <c r="C617" s="1064"/>
      <c r="D617" s="1065"/>
      <c r="E617" s="1065"/>
      <c r="F617" s="1066"/>
      <c r="G617" s="303"/>
      <c r="H617" s="303"/>
      <c r="I617" s="547"/>
      <c r="J617" s="362">
        <f t="shared" si="20"/>
        <v>0</v>
      </c>
      <c r="K617" s="107"/>
      <c r="L617" s="107"/>
      <c r="R617" s="5"/>
      <c r="S617" s="5"/>
      <c r="T617" s="5"/>
      <c r="U617" s="5"/>
      <c r="V617" s="5"/>
      <c r="W617" s="5"/>
      <c r="X617" s="5"/>
    </row>
    <row r="618" spans="2:24" ht="51" hidden="1" customHeight="1">
      <c r="B618" s="185">
        <v>475</v>
      </c>
      <c r="C618" s="1064"/>
      <c r="D618" s="1065"/>
      <c r="E618" s="1065"/>
      <c r="F618" s="1066"/>
      <c r="G618" s="303"/>
      <c r="H618" s="303"/>
      <c r="I618" s="547"/>
      <c r="J618" s="362">
        <f t="shared" si="20"/>
        <v>0</v>
      </c>
      <c r="K618" s="107"/>
      <c r="L618" s="107"/>
      <c r="R618" s="5"/>
      <c r="S618" s="5"/>
      <c r="T618" s="5"/>
      <c r="U618" s="5"/>
      <c r="V618" s="5"/>
      <c r="W618" s="5"/>
      <c r="X618" s="5"/>
    </row>
    <row r="619" spans="2:24" ht="51" hidden="1" customHeight="1">
      <c r="B619" s="185">
        <v>476</v>
      </c>
      <c r="C619" s="1064"/>
      <c r="D619" s="1065"/>
      <c r="E619" s="1065"/>
      <c r="F619" s="1066"/>
      <c r="G619" s="303"/>
      <c r="H619" s="303"/>
      <c r="I619" s="547"/>
      <c r="J619" s="362">
        <f t="shared" si="20"/>
        <v>0</v>
      </c>
      <c r="K619" s="107"/>
      <c r="L619" s="107"/>
      <c r="R619" s="5"/>
      <c r="S619" s="5"/>
      <c r="T619" s="5"/>
      <c r="U619" s="5"/>
      <c r="V619" s="5"/>
      <c r="W619" s="5"/>
      <c r="X619" s="5"/>
    </row>
    <row r="620" spans="2:24" ht="51" hidden="1" customHeight="1">
      <c r="B620" s="185">
        <v>477</v>
      </c>
      <c r="C620" s="1064"/>
      <c r="D620" s="1065"/>
      <c r="E620" s="1065"/>
      <c r="F620" s="1066"/>
      <c r="G620" s="303"/>
      <c r="H620" s="303"/>
      <c r="I620" s="547"/>
      <c r="J620" s="362">
        <f t="shared" si="20"/>
        <v>0</v>
      </c>
      <c r="K620" s="107"/>
      <c r="L620" s="107"/>
      <c r="R620" s="5"/>
      <c r="S620" s="5"/>
      <c r="T620" s="5"/>
      <c r="U620" s="5"/>
      <c r="V620" s="5"/>
      <c r="W620" s="5"/>
      <c r="X620" s="5"/>
    </row>
    <row r="621" spans="2:24" ht="51" hidden="1" customHeight="1">
      <c r="B621" s="185">
        <v>478</v>
      </c>
      <c r="C621" s="1064"/>
      <c r="D621" s="1065"/>
      <c r="E621" s="1065"/>
      <c r="F621" s="1066"/>
      <c r="G621" s="303"/>
      <c r="H621" s="303"/>
      <c r="I621" s="547"/>
      <c r="J621" s="362">
        <f t="shared" si="20"/>
        <v>0</v>
      </c>
      <c r="K621" s="107"/>
      <c r="L621" s="107"/>
      <c r="R621" s="5"/>
      <c r="S621" s="5"/>
      <c r="T621" s="5"/>
      <c r="U621" s="5"/>
      <c r="V621" s="5"/>
      <c r="W621" s="5"/>
      <c r="X621" s="5"/>
    </row>
    <row r="622" spans="2:24" ht="51" hidden="1" customHeight="1">
      <c r="B622" s="185">
        <v>479</v>
      </c>
      <c r="C622" s="1064"/>
      <c r="D622" s="1065"/>
      <c r="E622" s="1065"/>
      <c r="F622" s="1066"/>
      <c r="G622" s="303"/>
      <c r="H622" s="303"/>
      <c r="I622" s="547"/>
      <c r="J622" s="362">
        <f t="shared" si="20"/>
        <v>0</v>
      </c>
      <c r="K622" s="107"/>
      <c r="L622" s="107"/>
      <c r="R622" s="5"/>
      <c r="S622" s="5"/>
      <c r="T622" s="5"/>
      <c r="U622" s="5"/>
      <c r="V622" s="5"/>
      <c r="W622" s="5"/>
      <c r="X622" s="5"/>
    </row>
    <row r="623" spans="2:24" ht="51" hidden="1" customHeight="1">
      <c r="B623" s="185">
        <v>480</v>
      </c>
      <c r="C623" s="1064"/>
      <c r="D623" s="1065"/>
      <c r="E623" s="1065"/>
      <c r="F623" s="1066"/>
      <c r="G623" s="303"/>
      <c r="H623" s="303"/>
      <c r="I623" s="547"/>
      <c r="J623" s="362">
        <f t="shared" si="20"/>
        <v>0</v>
      </c>
      <c r="K623" s="107"/>
      <c r="L623" s="107"/>
      <c r="R623" s="5"/>
      <c r="S623" s="5"/>
      <c r="T623" s="5"/>
      <c r="U623" s="5"/>
      <c r="V623" s="5"/>
      <c r="W623" s="5"/>
      <c r="X623" s="5"/>
    </row>
    <row r="624" spans="2:24" ht="51" hidden="1" customHeight="1">
      <c r="B624" s="185">
        <v>481</v>
      </c>
      <c r="C624" s="1064"/>
      <c r="D624" s="1065"/>
      <c r="E624" s="1065"/>
      <c r="F624" s="1066"/>
      <c r="G624" s="303"/>
      <c r="H624" s="303"/>
      <c r="I624" s="547"/>
      <c r="J624" s="362">
        <f t="shared" si="20"/>
        <v>0</v>
      </c>
      <c r="K624" s="107"/>
      <c r="L624" s="107"/>
      <c r="R624" s="5"/>
      <c r="S624" s="5"/>
      <c r="T624" s="5"/>
      <c r="U624" s="5"/>
      <c r="V624" s="5"/>
      <c r="W624" s="5"/>
      <c r="X624" s="5"/>
    </row>
    <row r="625" spans="2:24" ht="51" hidden="1" customHeight="1">
      <c r="B625" s="185">
        <v>482</v>
      </c>
      <c r="C625" s="1064"/>
      <c r="D625" s="1065"/>
      <c r="E625" s="1065"/>
      <c r="F625" s="1066"/>
      <c r="G625" s="303"/>
      <c r="H625" s="303"/>
      <c r="I625" s="547"/>
      <c r="J625" s="362">
        <f t="shared" si="20"/>
        <v>0</v>
      </c>
      <c r="K625" s="107"/>
      <c r="L625" s="107"/>
      <c r="R625" s="5"/>
      <c r="S625" s="5"/>
      <c r="T625" s="5"/>
      <c r="U625" s="5"/>
      <c r="V625" s="5"/>
      <c r="W625" s="5"/>
      <c r="X625" s="5"/>
    </row>
    <row r="626" spans="2:24" ht="51" hidden="1" customHeight="1">
      <c r="B626" s="185">
        <v>483</v>
      </c>
      <c r="C626" s="1064"/>
      <c r="D626" s="1065"/>
      <c r="E626" s="1065"/>
      <c r="F626" s="1066"/>
      <c r="G626" s="303"/>
      <c r="H626" s="303"/>
      <c r="I626" s="547"/>
      <c r="J626" s="362">
        <f t="shared" si="20"/>
        <v>0</v>
      </c>
      <c r="K626" s="107"/>
      <c r="L626" s="107"/>
      <c r="R626" s="5"/>
      <c r="S626" s="5"/>
      <c r="T626" s="5"/>
      <c r="U626" s="5"/>
      <c r="V626" s="5"/>
      <c r="W626" s="5"/>
      <c r="X626" s="5"/>
    </row>
    <row r="627" spans="2:24" ht="51" hidden="1" customHeight="1">
      <c r="B627" s="185">
        <v>484</v>
      </c>
      <c r="C627" s="1064"/>
      <c r="D627" s="1065"/>
      <c r="E627" s="1065"/>
      <c r="F627" s="1066"/>
      <c r="G627" s="303"/>
      <c r="H627" s="303"/>
      <c r="I627" s="547"/>
      <c r="J627" s="362">
        <f t="shared" si="20"/>
        <v>0</v>
      </c>
      <c r="K627" s="107"/>
      <c r="L627" s="107"/>
      <c r="R627" s="5"/>
      <c r="S627" s="5"/>
      <c r="T627" s="5"/>
      <c r="U627" s="5"/>
      <c r="V627" s="5"/>
      <c r="W627" s="5"/>
      <c r="X627" s="5"/>
    </row>
    <row r="628" spans="2:24" ht="51" hidden="1" customHeight="1">
      <c r="B628" s="185">
        <v>485</v>
      </c>
      <c r="C628" s="1064"/>
      <c r="D628" s="1065"/>
      <c r="E628" s="1065"/>
      <c r="F628" s="1066"/>
      <c r="G628" s="303"/>
      <c r="H628" s="303"/>
      <c r="I628" s="547"/>
      <c r="J628" s="362">
        <f t="shared" si="20"/>
        <v>0</v>
      </c>
      <c r="K628" s="107"/>
      <c r="L628" s="107"/>
      <c r="R628" s="5"/>
      <c r="S628" s="5"/>
      <c r="T628" s="5"/>
      <c r="U628" s="5"/>
      <c r="V628" s="5"/>
      <c r="W628" s="5"/>
      <c r="X628" s="5"/>
    </row>
    <row r="629" spans="2:24" ht="51" hidden="1" customHeight="1">
      <c r="B629" s="185">
        <v>486</v>
      </c>
      <c r="C629" s="1064"/>
      <c r="D629" s="1065"/>
      <c r="E629" s="1065"/>
      <c r="F629" s="1066"/>
      <c r="G629" s="303"/>
      <c r="H629" s="303"/>
      <c r="I629" s="547"/>
      <c r="J629" s="362">
        <f t="shared" si="20"/>
        <v>0</v>
      </c>
      <c r="K629" s="107"/>
      <c r="L629" s="107"/>
      <c r="R629" s="5"/>
      <c r="S629" s="5"/>
      <c r="T629" s="5"/>
      <c r="U629" s="5"/>
      <c r="V629" s="5"/>
      <c r="W629" s="5"/>
      <c r="X629" s="5"/>
    </row>
    <row r="630" spans="2:24" ht="51" hidden="1" customHeight="1">
      <c r="B630" s="185">
        <v>487</v>
      </c>
      <c r="C630" s="1064"/>
      <c r="D630" s="1065"/>
      <c r="E630" s="1065"/>
      <c r="F630" s="1066"/>
      <c r="G630" s="303"/>
      <c r="H630" s="303"/>
      <c r="I630" s="547"/>
      <c r="J630" s="362">
        <f t="shared" si="20"/>
        <v>0</v>
      </c>
      <c r="K630" s="107"/>
      <c r="L630" s="107"/>
      <c r="R630" s="5"/>
      <c r="S630" s="5"/>
      <c r="T630" s="5"/>
      <c r="U630" s="5"/>
      <c r="V630" s="5"/>
      <c r="W630" s="5"/>
      <c r="X630" s="5"/>
    </row>
    <row r="631" spans="2:24" ht="51" hidden="1" customHeight="1">
      <c r="B631" s="185">
        <v>488</v>
      </c>
      <c r="C631" s="1064"/>
      <c r="D631" s="1065"/>
      <c r="E631" s="1065"/>
      <c r="F631" s="1066"/>
      <c r="G631" s="303"/>
      <c r="H631" s="303"/>
      <c r="I631" s="547"/>
      <c r="J631" s="362">
        <f t="shared" si="20"/>
        <v>0</v>
      </c>
      <c r="K631" s="107"/>
      <c r="L631" s="107"/>
      <c r="R631" s="5"/>
      <c r="S631" s="5"/>
      <c r="T631" s="5"/>
      <c r="U631" s="5"/>
      <c r="V631" s="5"/>
      <c r="W631" s="5"/>
      <c r="X631" s="5"/>
    </row>
    <row r="632" spans="2:24" ht="51" hidden="1" customHeight="1">
      <c r="B632" s="185">
        <v>489</v>
      </c>
      <c r="C632" s="1064"/>
      <c r="D632" s="1065"/>
      <c r="E632" s="1065"/>
      <c r="F632" s="1066"/>
      <c r="G632" s="303"/>
      <c r="H632" s="303"/>
      <c r="I632" s="547"/>
      <c r="J632" s="362">
        <f t="shared" si="20"/>
        <v>0</v>
      </c>
      <c r="K632" s="107"/>
      <c r="L632" s="107"/>
      <c r="R632" s="5"/>
      <c r="S632" s="5"/>
      <c r="T632" s="5"/>
      <c r="U632" s="5"/>
      <c r="V632" s="5"/>
      <c r="W632" s="5"/>
      <c r="X632" s="5"/>
    </row>
    <row r="633" spans="2:24" ht="51" hidden="1" customHeight="1">
      <c r="B633" s="185">
        <v>490</v>
      </c>
      <c r="C633" s="1064"/>
      <c r="D633" s="1065"/>
      <c r="E633" s="1065"/>
      <c r="F633" s="1066"/>
      <c r="G633" s="303"/>
      <c r="H633" s="303"/>
      <c r="I633" s="547"/>
      <c r="J633" s="362">
        <f t="shared" si="20"/>
        <v>0</v>
      </c>
      <c r="K633" s="107"/>
      <c r="L633" s="107"/>
      <c r="R633" s="5"/>
      <c r="S633" s="5"/>
      <c r="T633" s="5"/>
      <c r="U633" s="5"/>
      <c r="V633" s="5"/>
      <c r="W633" s="5"/>
      <c r="X633" s="5"/>
    </row>
    <row r="634" spans="2:24" ht="51" hidden="1" customHeight="1">
      <c r="B634" s="185">
        <v>491</v>
      </c>
      <c r="C634" s="1064"/>
      <c r="D634" s="1065"/>
      <c r="E634" s="1065"/>
      <c r="F634" s="1066"/>
      <c r="G634" s="303"/>
      <c r="H634" s="303"/>
      <c r="I634" s="547"/>
      <c r="J634" s="362">
        <f>IFERROR($G634*I634,0)</f>
        <v>0</v>
      </c>
      <c r="K634" s="107"/>
      <c r="L634" s="107"/>
      <c r="R634" s="5"/>
      <c r="S634" s="5"/>
      <c r="T634" s="5"/>
      <c r="U634" s="5"/>
      <c r="V634" s="5"/>
      <c r="W634" s="5"/>
      <c r="X634" s="5"/>
    </row>
    <row r="635" spans="2:24" ht="51" hidden="1" customHeight="1">
      <c r="B635" s="185">
        <v>492</v>
      </c>
      <c r="C635" s="1064"/>
      <c r="D635" s="1065"/>
      <c r="E635" s="1065"/>
      <c r="F635" s="1066"/>
      <c r="G635" s="303"/>
      <c r="H635" s="303"/>
      <c r="I635" s="547"/>
      <c r="J635" s="362">
        <f t="shared" ref="J635:J682" si="21">IFERROR($G635*I635,0)</f>
        <v>0</v>
      </c>
      <c r="K635" s="107"/>
      <c r="L635" s="107"/>
      <c r="R635" s="5"/>
      <c r="S635" s="5"/>
      <c r="T635" s="5"/>
      <c r="U635" s="5"/>
      <c r="V635" s="5"/>
      <c r="W635" s="5"/>
      <c r="X635" s="5"/>
    </row>
    <row r="636" spans="2:24" ht="51" hidden="1" customHeight="1">
      <c r="B636" s="185">
        <v>493</v>
      </c>
      <c r="C636" s="1064"/>
      <c r="D636" s="1065"/>
      <c r="E636" s="1065"/>
      <c r="F636" s="1066"/>
      <c r="G636" s="303"/>
      <c r="H636" s="303"/>
      <c r="I636" s="547"/>
      <c r="J636" s="362">
        <f t="shared" si="21"/>
        <v>0</v>
      </c>
      <c r="K636" s="107"/>
      <c r="L636" s="107"/>
      <c r="R636" s="5"/>
      <c r="S636" s="5"/>
      <c r="T636" s="5"/>
      <c r="U636" s="5"/>
      <c r="V636" s="5"/>
      <c r="W636" s="5"/>
      <c r="X636" s="5"/>
    </row>
    <row r="637" spans="2:24" ht="51" hidden="1" customHeight="1">
      <c r="B637" s="185">
        <v>494</v>
      </c>
      <c r="C637" s="1064"/>
      <c r="D637" s="1065"/>
      <c r="E637" s="1065"/>
      <c r="F637" s="1066"/>
      <c r="G637" s="303"/>
      <c r="H637" s="303"/>
      <c r="I637" s="547"/>
      <c r="J637" s="362">
        <f t="shared" si="21"/>
        <v>0</v>
      </c>
      <c r="K637" s="107"/>
      <c r="L637" s="107"/>
      <c r="R637" s="5"/>
      <c r="S637" s="5"/>
      <c r="T637" s="5"/>
      <c r="U637" s="5"/>
      <c r="V637" s="5"/>
      <c r="W637" s="5"/>
      <c r="X637" s="5"/>
    </row>
    <row r="638" spans="2:24" ht="51" hidden="1" customHeight="1">
      <c r="B638" s="185">
        <v>495</v>
      </c>
      <c r="C638" s="1064"/>
      <c r="D638" s="1065"/>
      <c r="E638" s="1065"/>
      <c r="F638" s="1066"/>
      <c r="G638" s="303"/>
      <c r="H638" s="303"/>
      <c r="I638" s="547"/>
      <c r="J638" s="362">
        <f t="shared" si="21"/>
        <v>0</v>
      </c>
      <c r="K638" s="107"/>
      <c r="L638" s="107"/>
      <c r="R638" s="5"/>
      <c r="S638" s="5"/>
      <c r="T638" s="5"/>
      <c r="U638" s="5"/>
      <c r="V638" s="5"/>
      <c r="W638" s="5"/>
      <c r="X638" s="5"/>
    </row>
    <row r="639" spans="2:24" ht="51" hidden="1" customHeight="1">
      <c r="B639" s="185">
        <v>496</v>
      </c>
      <c r="C639" s="1064"/>
      <c r="D639" s="1065"/>
      <c r="E639" s="1065"/>
      <c r="F639" s="1066"/>
      <c r="G639" s="303"/>
      <c r="H639" s="303"/>
      <c r="I639" s="547"/>
      <c r="J639" s="362">
        <f t="shared" si="21"/>
        <v>0</v>
      </c>
      <c r="K639" s="107"/>
      <c r="L639" s="107"/>
      <c r="R639" s="5"/>
      <c r="S639" s="5"/>
      <c r="T639" s="5"/>
      <c r="U639" s="5"/>
      <c r="V639" s="5"/>
      <c r="W639" s="5"/>
      <c r="X639" s="5"/>
    </row>
    <row r="640" spans="2:24" ht="51" hidden="1" customHeight="1">
      <c r="B640" s="185">
        <v>497</v>
      </c>
      <c r="C640" s="1064"/>
      <c r="D640" s="1065"/>
      <c r="E640" s="1065"/>
      <c r="F640" s="1066"/>
      <c r="G640" s="303"/>
      <c r="H640" s="303"/>
      <c r="I640" s="547"/>
      <c r="J640" s="362">
        <f t="shared" si="21"/>
        <v>0</v>
      </c>
      <c r="K640" s="107"/>
      <c r="L640" s="107"/>
      <c r="R640" s="5"/>
      <c r="S640" s="5"/>
      <c r="T640" s="5"/>
      <c r="U640" s="5"/>
      <c r="V640" s="5"/>
      <c r="W640" s="5"/>
      <c r="X640" s="5"/>
    </row>
    <row r="641" spans="2:24" ht="51" hidden="1" customHeight="1">
      <c r="B641" s="185">
        <v>498</v>
      </c>
      <c r="C641" s="1064"/>
      <c r="D641" s="1065"/>
      <c r="E641" s="1065"/>
      <c r="F641" s="1066"/>
      <c r="G641" s="303"/>
      <c r="H641" s="303"/>
      <c r="I641" s="547"/>
      <c r="J641" s="362">
        <f t="shared" si="21"/>
        <v>0</v>
      </c>
      <c r="K641" s="107"/>
      <c r="L641" s="107"/>
      <c r="R641" s="5"/>
      <c r="S641" s="5"/>
      <c r="T641" s="5"/>
      <c r="U641" s="5"/>
      <c r="V641" s="5"/>
      <c r="W641" s="5"/>
      <c r="X641" s="5"/>
    </row>
    <row r="642" spans="2:24" ht="51" hidden="1" customHeight="1">
      <c r="B642" s="185">
        <v>499</v>
      </c>
      <c r="C642" s="1064"/>
      <c r="D642" s="1065"/>
      <c r="E642" s="1065"/>
      <c r="F642" s="1066"/>
      <c r="G642" s="303"/>
      <c r="H642" s="303"/>
      <c r="I642" s="547"/>
      <c r="J642" s="362">
        <f t="shared" si="21"/>
        <v>0</v>
      </c>
      <c r="K642" s="107"/>
      <c r="L642" s="107"/>
      <c r="R642" s="5"/>
      <c r="S642" s="5"/>
      <c r="T642" s="5"/>
      <c r="U642" s="5"/>
      <c r="V642" s="5"/>
      <c r="W642" s="5"/>
      <c r="X642" s="5"/>
    </row>
    <row r="643" spans="2:24" ht="51" hidden="1" customHeight="1">
      <c r="B643" s="185">
        <v>500</v>
      </c>
      <c r="C643" s="1064"/>
      <c r="D643" s="1065"/>
      <c r="E643" s="1065"/>
      <c r="F643" s="1066"/>
      <c r="G643" s="303"/>
      <c r="H643" s="303"/>
      <c r="I643" s="547"/>
      <c r="J643" s="362">
        <f t="shared" si="21"/>
        <v>0</v>
      </c>
      <c r="K643" s="107"/>
      <c r="L643" s="107"/>
      <c r="R643" s="5"/>
      <c r="S643" s="5"/>
      <c r="T643" s="5"/>
      <c r="U643" s="5"/>
      <c r="V643" s="5"/>
      <c r="W643" s="5"/>
      <c r="X643" s="5"/>
    </row>
    <row r="644" spans="2:24" ht="51" hidden="1" customHeight="1">
      <c r="B644" s="185">
        <v>501</v>
      </c>
      <c r="C644" s="1064"/>
      <c r="D644" s="1065"/>
      <c r="E644" s="1065"/>
      <c r="F644" s="1066"/>
      <c r="G644" s="303"/>
      <c r="H644" s="303"/>
      <c r="I644" s="547"/>
      <c r="J644" s="362">
        <f t="shared" si="21"/>
        <v>0</v>
      </c>
      <c r="K644" s="107"/>
      <c r="L644" s="107"/>
      <c r="R644" s="5"/>
      <c r="S644" s="5"/>
      <c r="T644" s="5"/>
      <c r="U644" s="5"/>
      <c r="V644" s="5"/>
      <c r="W644" s="5"/>
      <c r="X644" s="5"/>
    </row>
    <row r="645" spans="2:24" ht="51" hidden="1" customHeight="1">
      <c r="B645" s="185">
        <v>502</v>
      </c>
      <c r="C645" s="1064"/>
      <c r="D645" s="1065"/>
      <c r="E645" s="1065"/>
      <c r="F645" s="1066"/>
      <c r="G645" s="303"/>
      <c r="H645" s="303"/>
      <c r="I645" s="547"/>
      <c r="J645" s="362">
        <f t="shared" si="21"/>
        <v>0</v>
      </c>
      <c r="K645" s="107"/>
      <c r="L645" s="107"/>
      <c r="R645" s="5"/>
      <c r="S645" s="5"/>
      <c r="T645" s="5"/>
      <c r="U645" s="5"/>
      <c r="V645" s="5"/>
      <c r="W645" s="5"/>
      <c r="X645" s="5"/>
    </row>
    <row r="646" spans="2:24" ht="51" hidden="1" customHeight="1">
      <c r="B646" s="185">
        <v>503</v>
      </c>
      <c r="C646" s="1064"/>
      <c r="D646" s="1065"/>
      <c r="E646" s="1065"/>
      <c r="F646" s="1066"/>
      <c r="G646" s="303"/>
      <c r="H646" s="303"/>
      <c r="I646" s="547"/>
      <c r="J646" s="362">
        <f t="shared" si="21"/>
        <v>0</v>
      </c>
      <c r="K646" s="107"/>
      <c r="L646" s="107"/>
      <c r="R646" s="5"/>
      <c r="S646" s="5"/>
      <c r="T646" s="5"/>
      <c r="U646" s="5"/>
      <c r="V646" s="5"/>
      <c r="W646" s="5"/>
      <c r="X646" s="5"/>
    </row>
    <row r="647" spans="2:24" ht="51" hidden="1" customHeight="1">
      <c r="B647" s="185">
        <v>504</v>
      </c>
      <c r="C647" s="1064"/>
      <c r="D647" s="1065"/>
      <c r="E647" s="1065"/>
      <c r="F647" s="1066"/>
      <c r="G647" s="303"/>
      <c r="H647" s="303"/>
      <c r="I647" s="547"/>
      <c r="J647" s="362">
        <f t="shared" si="21"/>
        <v>0</v>
      </c>
      <c r="K647" s="107"/>
      <c r="L647" s="107"/>
      <c r="R647" s="5"/>
      <c r="S647" s="5"/>
      <c r="T647" s="5"/>
      <c r="U647" s="5"/>
      <c r="V647" s="5"/>
      <c r="W647" s="5"/>
      <c r="X647" s="5"/>
    </row>
    <row r="648" spans="2:24" ht="51" hidden="1" customHeight="1">
      <c r="B648" s="185">
        <v>505</v>
      </c>
      <c r="C648" s="1064"/>
      <c r="D648" s="1065"/>
      <c r="E648" s="1065"/>
      <c r="F648" s="1066"/>
      <c r="G648" s="303"/>
      <c r="H648" s="303"/>
      <c r="I648" s="547"/>
      <c r="J648" s="362">
        <f t="shared" si="21"/>
        <v>0</v>
      </c>
      <c r="K648" s="107"/>
      <c r="L648" s="107"/>
      <c r="R648" s="5"/>
      <c r="S648" s="5"/>
      <c r="T648" s="5"/>
      <c r="U648" s="5"/>
      <c r="V648" s="5"/>
      <c r="W648" s="5"/>
      <c r="X648" s="5"/>
    </row>
    <row r="649" spans="2:24" ht="51" hidden="1" customHeight="1">
      <c r="B649" s="185">
        <v>506</v>
      </c>
      <c r="C649" s="1064"/>
      <c r="D649" s="1065"/>
      <c r="E649" s="1065"/>
      <c r="F649" s="1066"/>
      <c r="G649" s="303"/>
      <c r="H649" s="303"/>
      <c r="I649" s="547"/>
      <c r="J649" s="362">
        <f t="shared" si="21"/>
        <v>0</v>
      </c>
      <c r="K649" s="107"/>
      <c r="L649" s="107"/>
      <c r="R649" s="5"/>
      <c r="S649" s="5"/>
      <c r="T649" s="5"/>
      <c r="U649" s="5"/>
      <c r="V649" s="5"/>
      <c r="W649" s="5"/>
      <c r="X649" s="5"/>
    </row>
    <row r="650" spans="2:24" ht="51" hidden="1" customHeight="1">
      <c r="B650" s="185">
        <v>507</v>
      </c>
      <c r="C650" s="1064"/>
      <c r="D650" s="1065"/>
      <c r="E650" s="1065"/>
      <c r="F650" s="1066"/>
      <c r="G650" s="303"/>
      <c r="H650" s="303"/>
      <c r="I650" s="547"/>
      <c r="J650" s="362">
        <f t="shared" si="21"/>
        <v>0</v>
      </c>
      <c r="K650" s="107"/>
      <c r="L650" s="107"/>
      <c r="R650" s="5"/>
      <c r="S650" s="5"/>
      <c r="T650" s="5"/>
      <c r="U650" s="5"/>
      <c r="V650" s="5"/>
      <c r="W650" s="5"/>
      <c r="X650" s="5"/>
    </row>
    <row r="651" spans="2:24" ht="51" hidden="1" customHeight="1">
      <c r="B651" s="185">
        <v>508</v>
      </c>
      <c r="C651" s="1064"/>
      <c r="D651" s="1065"/>
      <c r="E651" s="1065"/>
      <c r="F651" s="1066"/>
      <c r="G651" s="303"/>
      <c r="H651" s="303"/>
      <c r="I651" s="547"/>
      <c r="J651" s="362">
        <f t="shared" si="21"/>
        <v>0</v>
      </c>
      <c r="K651" s="107"/>
      <c r="L651" s="107"/>
      <c r="R651" s="5"/>
      <c r="S651" s="5"/>
      <c r="T651" s="5"/>
      <c r="U651" s="5"/>
      <c r="V651" s="5"/>
      <c r="W651" s="5"/>
      <c r="X651" s="5"/>
    </row>
    <row r="652" spans="2:24" ht="51" hidden="1" customHeight="1">
      <c r="B652" s="185">
        <v>509</v>
      </c>
      <c r="C652" s="1064"/>
      <c r="D652" s="1065"/>
      <c r="E652" s="1065"/>
      <c r="F652" s="1066"/>
      <c r="G652" s="303"/>
      <c r="H652" s="303"/>
      <c r="I652" s="547"/>
      <c r="J652" s="362">
        <f t="shared" si="21"/>
        <v>0</v>
      </c>
      <c r="K652" s="107"/>
      <c r="L652" s="107"/>
      <c r="R652" s="5"/>
      <c r="S652" s="5"/>
      <c r="T652" s="5"/>
      <c r="U652" s="5"/>
      <c r="V652" s="5"/>
      <c r="W652" s="5"/>
      <c r="X652" s="5"/>
    </row>
    <row r="653" spans="2:24" ht="51" hidden="1" customHeight="1">
      <c r="B653" s="185">
        <v>510</v>
      </c>
      <c r="C653" s="1064"/>
      <c r="D653" s="1065"/>
      <c r="E653" s="1065"/>
      <c r="F653" s="1066"/>
      <c r="G653" s="303"/>
      <c r="H653" s="303"/>
      <c r="I653" s="547"/>
      <c r="J653" s="362">
        <f t="shared" si="21"/>
        <v>0</v>
      </c>
      <c r="K653" s="107"/>
      <c r="L653" s="107"/>
      <c r="R653" s="5"/>
      <c r="S653" s="5"/>
      <c r="T653" s="5"/>
      <c r="U653" s="5"/>
      <c r="V653" s="5"/>
      <c r="W653" s="5"/>
      <c r="X653" s="5"/>
    </row>
    <row r="654" spans="2:24" ht="51" hidden="1" customHeight="1">
      <c r="B654" s="185">
        <v>511</v>
      </c>
      <c r="C654" s="1064"/>
      <c r="D654" s="1065"/>
      <c r="E654" s="1065"/>
      <c r="F654" s="1066"/>
      <c r="G654" s="303"/>
      <c r="H654" s="303"/>
      <c r="I654" s="547"/>
      <c r="J654" s="362">
        <f t="shared" si="21"/>
        <v>0</v>
      </c>
      <c r="K654" s="107"/>
      <c r="L654" s="107"/>
      <c r="R654" s="5"/>
      <c r="S654" s="5"/>
      <c r="T654" s="5"/>
      <c r="U654" s="5"/>
      <c r="V654" s="5"/>
      <c r="W654" s="5"/>
      <c r="X654" s="5"/>
    </row>
    <row r="655" spans="2:24" ht="51" hidden="1" customHeight="1">
      <c r="B655" s="185">
        <v>512</v>
      </c>
      <c r="C655" s="1064"/>
      <c r="D655" s="1065"/>
      <c r="E655" s="1065"/>
      <c r="F655" s="1066"/>
      <c r="G655" s="303"/>
      <c r="H655" s="303"/>
      <c r="I655" s="547"/>
      <c r="J655" s="362">
        <f t="shared" si="21"/>
        <v>0</v>
      </c>
      <c r="K655" s="107"/>
      <c r="L655" s="107"/>
      <c r="R655" s="5"/>
      <c r="S655" s="5"/>
      <c r="T655" s="5"/>
      <c r="U655" s="5"/>
      <c r="V655" s="5"/>
      <c r="W655" s="5"/>
      <c r="X655" s="5"/>
    </row>
    <row r="656" spans="2:24" ht="51" hidden="1" customHeight="1">
      <c r="B656" s="185">
        <v>513</v>
      </c>
      <c r="C656" s="1064"/>
      <c r="D656" s="1065"/>
      <c r="E656" s="1065"/>
      <c r="F656" s="1066"/>
      <c r="G656" s="303"/>
      <c r="H656" s="303"/>
      <c r="I656" s="547"/>
      <c r="J656" s="362">
        <f t="shared" si="21"/>
        <v>0</v>
      </c>
      <c r="K656" s="107"/>
      <c r="L656" s="107"/>
      <c r="R656" s="5"/>
      <c r="S656" s="5"/>
      <c r="T656" s="5"/>
      <c r="U656" s="5"/>
      <c r="V656" s="5"/>
      <c r="W656" s="5"/>
      <c r="X656" s="5"/>
    </row>
    <row r="657" spans="2:24" ht="51" hidden="1" customHeight="1">
      <c r="B657" s="185">
        <v>514</v>
      </c>
      <c r="C657" s="1064"/>
      <c r="D657" s="1065"/>
      <c r="E657" s="1065"/>
      <c r="F657" s="1066"/>
      <c r="G657" s="303"/>
      <c r="H657" s="303"/>
      <c r="I657" s="547"/>
      <c r="J657" s="362">
        <f t="shared" si="21"/>
        <v>0</v>
      </c>
      <c r="K657" s="107"/>
      <c r="L657" s="107"/>
      <c r="R657" s="5"/>
      <c r="S657" s="5"/>
      <c r="T657" s="5"/>
      <c r="U657" s="5"/>
      <c r="V657" s="5"/>
      <c r="W657" s="5"/>
      <c r="X657" s="5"/>
    </row>
    <row r="658" spans="2:24" ht="51" hidden="1" customHeight="1">
      <c r="B658" s="185">
        <v>515</v>
      </c>
      <c r="C658" s="1064"/>
      <c r="D658" s="1065"/>
      <c r="E658" s="1065"/>
      <c r="F658" s="1066"/>
      <c r="G658" s="303"/>
      <c r="H658" s="303"/>
      <c r="I658" s="547"/>
      <c r="J658" s="362">
        <f t="shared" si="21"/>
        <v>0</v>
      </c>
      <c r="K658" s="107"/>
      <c r="L658" s="107"/>
      <c r="R658" s="5"/>
      <c r="S658" s="5"/>
      <c r="T658" s="5"/>
      <c r="U658" s="5"/>
      <c r="V658" s="5"/>
      <c r="W658" s="5"/>
      <c r="X658" s="5"/>
    </row>
    <row r="659" spans="2:24" ht="51" hidden="1" customHeight="1">
      <c r="B659" s="185">
        <v>516</v>
      </c>
      <c r="C659" s="1064"/>
      <c r="D659" s="1065"/>
      <c r="E659" s="1065"/>
      <c r="F659" s="1066"/>
      <c r="G659" s="303"/>
      <c r="H659" s="303"/>
      <c r="I659" s="547"/>
      <c r="J659" s="362">
        <f t="shared" si="21"/>
        <v>0</v>
      </c>
      <c r="K659" s="107"/>
      <c r="L659" s="107"/>
      <c r="R659" s="5"/>
      <c r="S659" s="5"/>
      <c r="T659" s="5"/>
      <c r="U659" s="5"/>
      <c r="V659" s="5"/>
      <c r="W659" s="5"/>
      <c r="X659" s="5"/>
    </row>
    <row r="660" spans="2:24" ht="51" hidden="1" customHeight="1">
      <c r="B660" s="185">
        <v>517</v>
      </c>
      <c r="C660" s="1064"/>
      <c r="D660" s="1065"/>
      <c r="E660" s="1065"/>
      <c r="F660" s="1066"/>
      <c r="G660" s="303"/>
      <c r="H660" s="303"/>
      <c r="I660" s="547"/>
      <c r="J660" s="362">
        <f t="shared" si="21"/>
        <v>0</v>
      </c>
      <c r="K660" s="107"/>
      <c r="L660" s="107"/>
      <c r="R660" s="5"/>
      <c r="S660" s="5"/>
      <c r="T660" s="5"/>
      <c r="U660" s="5"/>
      <c r="V660" s="5"/>
      <c r="W660" s="5"/>
      <c r="X660" s="5"/>
    </row>
    <row r="661" spans="2:24" ht="51" hidden="1" customHeight="1">
      <c r="B661" s="185">
        <v>518</v>
      </c>
      <c r="C661" s="1064"/>
      <c r="D661" s="1065"/>
      <c r="E661" s="1065"/>
      <c r="F661" s="1066"/>
      <c r="G661" s="303"/>
      <c r="H661" s="303"/>
      <c r="I661" s="547"/>
      <c r="J661" s="362">
        <f t="shared" si="21"/>
        <v>0</v>
      </c>
      <c r="K661" s="107"/>
      <c r="L661" s="107"/>
      <c r="R661" s="5"/>
      <c r="S661" s="5"/>
      <c r="T661" s="5"/>
      <c r="U661" s="5"/>
      <c r="V661" s="5"/>
      <c r="W661" s="5"/>
      <c r="X661" s="5"/>
    </row>
    <row r="662" spans="2:24" ht="51" hidden="1" customHeight="1">
      <c r="B662" s="185">
        <v>519</v>
      </c>
      <c r="C662" s="1064"/>
      <c r="D662" s="1065"/>
      <c r="E662" s="1065"/>
      <c r="F662" s="1066"/>
      <c r="G662" s="303"/>
      <c r="H662" s="303"/>
      <c r="I662" s="547"/>
      <c r="J662" s="362">
        <f t="shared" si="21"/>
        <v>0</v>
      </c>
      <c r="K662" s="107"/>
      <c r="L662" s="107"/>
      <c r="R662" s="5"/>
      <c r="S662" s="5"/>
      <c r="T662" s="5"/>
      <c r="U662" s="5"/>
      <c r="V662" s="5"/>
      <c r="W662" s="5"/>
      <c r="X662" s="5"/>
    </row>
    <row r="663" spans="2:24" ht="51" hidden="1" customHeight="1">
      <c r="B663" s="185">
        <v>520</v>
      </c>
      <c r="C663" s="1064"/>
      <c r="D663" s="1065"/>
      <c r="E663" s="1065"/>
      <c r="F663" s="1066"/>
      <c r="G663" s="303"/>
      <c r="H663" s="303"/>
      <c r="I663" s="547"/>
      <c r="J663" s="362">
        <f t="shared" si="21"/>
        <v>0</v>
      </c>
      <c r="K663" s="107"/>
      <c r="L663" s="107"/>
      <c r="R663" s="5"/>
      <c r="S663" s="5"/>
      <c r="T663" s="5"/>
      <c r="U663" s="5"/>
      <c r="V663" s="5"/>
      <c r="W663" s="5"/>
      <c r="X663" s="5"/>
    </row>
    <row r="664" spans="2:24" ht="51" hidden="1" customHeight="1">
      <c r="B664" s="185">
        <v>521</v>
      </c>
      <c r="C664" s="1064"/>
      <c r="D664" s="1065"/>
      <c r="E664" s="1065"/>
      <c r="F664" s="1066"/>
      <c r="G664" s="303"/>
      <c r="H664" s="303"/>
      <c r="I664" s="547"/>
      <c r="J664" s="362">
        <f t="shared" si="21"/>
        <v>0</v>
      </c>
      <c r="K664" s="107"/>
      <c r="L664" s="107"/>
      <c r="R664" s="5"/>
      <c r="S664" s="5"/>
      <c r="T664" s="5"/>
      <c r="U664" s="5"/>
      <c r="V664" s="5"/>
      <c r="W664" s="5"/>
      <c r="X664" s="5"/>
    </row>
    <row r="665" spans="2:24" ht="51" hidden="1" customHeight="1">
      <c r="B665" s="185">
        <v>522</v>
      </c>
      <c r="C665" s="1064"/>
      <c r="D665" s="1065"/>
      <c r="E665" s="1065"/>
      <c r="F665" s="1066"/>
      <c r="G665" s="303"/>
      <c r="H665" s="303"/>
      <c r="I665" s="547"/>
      <c r="J665" s="362">
        <f t="shared" si="21"/>
        <v>0</v>
      </c>
      <c r="K665" s="107"/>
      <c r="L665" s="107"/>
      <c r="R665" s="5"/>
      <c r="S665" s="5"/>
      <c r="T665" s="5"/>
      <c r="U665" s="5"/>
      <c r="V665" s="5"/>
      <c r="W665" s="5"/>
      <c r="X665" s="5"/>
    </row>
    <row r="666" spans="2:24" ht="51" hidden="1" customHeight="1">
      <c r="B666" s="185">
        <v>523</v>
      </c>
      <c r="C666" s="1064"/>
      <c r="D666" s="1065"/>
      <c r="E666" s="1065"/>
      <c r="F666" s="1066"/>
      <c r="G666" s="303"/>
      <c r="H666" s="303"/>
      <c r="I666" s="547"/>
      <c r="J666" s="362">
        <f t="shared" si="21"/>
        <v>0</v>
      </c>
      <c r="K666" s="107"/>
      <c r="L666" s="107"/>
      <c r="R666" s="5"/>
      <c r="S666" s="5"/>
      <c r="T666" s="5"/>
      <c r="U666" s="5"/>
      <c r="V666" s="5"/>
      <c r="W666" s="5"/>
      <c r="X666" s="5"/>
    </row>
    <row r="667" spans="2:24" ht="51" hidden="1" customHeight="1">
      <c r="B667" s="185">
        <v>524</v>
      </c>
      <c r="C667" s="1064"/>
      <c r="D667" s="1065"/>
      <c r="E667" s="1065"/>
      <c r="F667" s="1066"/>
      <c r="G667" s="303"/>
      <c r="H667" s="303"/>
      <c r="I667" s="547"/>
      <c r="J667" s="362">
        <f t="shared" si="21"/>
        <v>0</v>
      </c>
      <c r="K667" s="107"/>
      <c r="L667" s="107"/>
      <c r="R667" s="5"/>
      <c r="S667" s="5"/>
      <c r="T667" s="5"/>
      <c r="U667" s="5"/>
      <c r="V667" s="5"/>
      <c r="W667" s="5"/>
      <c r="X667" s="5"/>
    </row>
    <row r="668" spans="2:24" ht="51" hidden="1" customHeight="1">
      <c r="B668" s="185">
        <v>525</v>
      </c>
      <c r="C668" s="1064"/>
      <c r="D668" s="1065"/>
      <c r="E668" s="1065"/>
      <c r="F668" s="1066"/>
      <c r="G668" s="303"/>
      <c r="H668" s="303"/>
      <c r="I668" s="547"/>
      <c r="J668" s="362">
        <f t="shared" si="21"/>
        <v>0</v>
      </c>
      <c r="K668" s="107"/>
      <c r="L668" s="107"/>
      <c r="R668" s="5"/>
      <c r="S668" s="5"/>
      <c r="T668" s="5"/>
      <c r="U668" s="5"/>
      <c r="V668" s="5"/>
      <c r="W668" s="5"/>
      <c r="X668" s="5"/>
    </row>
    <row r="669" spans="2:24" ht="51" hidden="1" customHeight="1">
      <c r="B669" s="185">
        <v>526</v>
      </c>
      <c r="C669" s="1064"/>
      <c r="D669" s="1065"/>
      <c r="E669" s="1065"/>
      <c r="F669" s="1066"/>
      <c r="G669" s="303"/>
      <c r="H669" s="303"/>
      <c r="I669" s="547"/>
      <c r="J669" s="362">
        <f t="shared" si="21"/>
        <v>0</v>
      </c>
      <c r="K669" s="107"/>
      <c r="L669" s="107"/>
      <c r="R669" s="5"/>
      <c r="S669" s="5"/>
      <c r="T669" s="5"/>
      <c r="U669" s="5"/>
      <c r="V669" s="5"/>
      <c r="W669" s="5"/>
      <c r="X669" s="5"/>
    </row>
    <row r="670" spans="2:24" ht="51" hidden="1" customHeight="1">
      <c r="B670" s="185">
        <v>527</v>
      </c>
      <c r="C670" s="1064"/>
      <c r="D670" s="1065"/>
      <c r="E670" s="1065"/>
      <c r="F670" s="1066"/>
      <c r="G670" s="303"/>
      <c r="H670" s="303"/>
      <c r="I670" s="547"/>
      <c r="J670" s="362">
        <f t="shared" si="21"/>
        <v>0</v>
      </c>
      <c r="K670" s="107"/>
      <c r="L670" s="107"/>
      <c r="R670" s="5"/>
      <c r="S670" s="5"/>
      <c r="T670" s="5"/>
      <c r="U670" s="5"/>
      <c r="V670" s="5"/>
      <c r="W670" s="5"/>
      <c r="X670" s="5"/>
    </row>
    <row r="671" spans="2:24" ht="51" hidden="1" customHeight="1">
      <c r="B671" s="185">
        <v>528</v>
      </c>
      <c r="C671" s="1064"/>
      <c r="D671" s="1065"/>
      <c r="E671" s="1065"/>
      <c r="F671" s="1066"/>
      <c r="G671" s="303"/>
      <c r="H671" s="303"/>
      <c r="I671" s="547"/>
      <c r="J671" s="362">
        <f t="shared" si="21"/>
        <v>0</v>
      </c>
      <c r="K671" s="107"/>
      <c r="L671" s="107"/>
      <c r="R671" s="5"/>
      <c r="S671" s="5"/>
      <c r="T671" s="5"/>
      <c r="U671" s="5"/>
      <c r="V671" s="5"/>
      <c r="W671" s="5"/>
      <c r="X671" s="5"/>
    </row>
    <row r="672" spans="2:24" ht="51" hidden="1" customHeight="1">
      <c r="B672" s="185">
        <v>529</v>
      </c>
      <c r="C672" s="1064"/>
      <c r="D672" s="1065"/>
      <c r="E672" s="1065"/>
      <c r="F672" s="1066"/>
      <c r="G672" s="303"/>
      <c r="H672" s="303"/>
      <c r="I672" s="547"/>
      <c r="J672" s="362">
        <f t="shared" si="21"/>
        <v>0</v>
      </c>
      <c r="K672" s="107"/>
      <c r="L672" s="107"/>
      <c r="R672" s="5"/>
      <c r="S672" s="5"/>
      <c r="T672" s="5"/>
      <c r="U672" s="5"/>
      <c r="V672" s="5"/>
      <c r="W672" s="5"/>
      <c r="X672" s="5"/>
    </row>
    <row r="673" spans="2:24" ht="51" hidden="1" customHeight="1">
      <c r="B673" s="185">
        <v>530</v>
      </c>
      <c r="C673" s="1064"/>
      <c r="D673" s="1065"/>
      <c r="E673" s="1065"/>
      <c r="F673" s="1066"/>
      <c r="G673" s="303"/>
      <c r="H673" s="303"/>
      <c r="I673" s="547"/>
      <c r="J673" s="362">
        <f t="shared" si="21"/>
        <v>0</v>
      </c>
      <c r="K673" s="107"/>
      <c r="L673" s="107"/>
      <c r="R673" s="5"/>
      <c r="S673" s="5"/>
      <c r="T673" s="5"/>
      <c r="U673" s="5"/>
      <c r="V673" s="5"/>
      <c r="W673" s="5"/>
      <c r="X673" s="5"/>
    </row>
    <row r="674" spans="2:24" ht="51" hidden="1" customHeight="1">
      <c r="B674" s="185">
        <v>531</v>
      </c>
      <c r="C674" s="1064"/>
      <c r="D674" s="1065"/>
      <c r="E674" s="1065"/>
      <c r="F674" s="1066"/>
      <c r="G674" s="303"/>
      <c r="H674" s="303"/>
      <c r="I674" s="547"/>
      <c r="J674" s="362">
        <f t="shared" si="21"/>
        <v>0</v>
      </c>
      <c r="K674" s="107"/>
      <c r="L674" s="107"/>
      <c r="R674" s="5"/>
      <c r="S674" s="5"/>
      <c r="T674" s="5"/>
      <c r="U674" s="5"/>
      <c r="V674" s="5"/>
      <c r="W674" s="5"/>
      <c r="X674" s="5"/>
    </row>
    <row r="675" spans="2:24" ht="51" hidden="1" customHeight="1">
      <c r="B675" s="185">
        <v>532</v>
      </c>
      <c r="C675" s="1064"/>
      <c r="D675" s="1065"/>
      <c r="E675" s="1065"/>
      <c r="F675" s="1066"/>
      <c r="G675" s="303"/>
      <c r="H675" s="303"/>
      <c r="I675" s="547"/>
      <c r="J675" s="362">
        <f t="shared" si="21"/>
        <v>0</v>
      </c>
      <c r="K675" s="107"/>
      <c r="L675" s="107"/>
      <c r="R675" s="5"/>
      <c r="S675" s="5"/>
      <c r="T675" s="5"/>
      <c r="U675" s="5"/>
      <c r="V675" s="5"/>
      <c r="W675" s="5"/>
      <c r="X675" s="5"/>
    </row>
    <row r="676" spans="2:24" ht="51" hidden="1" customHeight="1">
      <c r="B676" s="185">
        <v>533</v>
      </c>
      <c r="C676" s="1064"/>
      <c r="D676" s="1065"/>
      <c r="E676" s="1065"/>
      <c r="F676" s="1066"/>
      <c r="G676" s="303"/>
      <c r="H676" s="303"/>
      <c r="I676" s="547"/>
      <c r="J676" s="362">
        <f t="shared" si="21"/>
        <v>0</v>
      </c>
      <c r="K676" s="107"/>
      <c r="L676" s="107"/>
      <c r="R676" s="5"/>
      <c r="S676" s="5"/>
      <c r="T676" s="5"/>
      <c r="U676" s="5"/>
      <c r="V676" s="5"/>
      <c r="W676" s="5"/>
      <c r="X676" s="5"/>
    </row>
    <row r="677" spans="2:24" ht="51" hidden="1" customHeight="1">
      <c r="B677" s="185">
        <v>534</v>
      </c>
      <c r="C677" s="1064"/>
      <c r="D677" s="1065"/>
      <c r="E677" s="1065"/>
      <c r="F677" s="1066"/>
      <c r="G677" s="303"/>
      <c r="H677" s="303"/>
      <c r="I677" s="547"/>
      <c r="J677" s="362">
        <f t="shared" si="21"/>
        <v>0</v>
      </c>
      <c r="K677" s="107"/>
      <c r="L677" s="107"/>
      <c r="R677" s="5"/>
      <c r="S677" s="5"/>
      <c r="T677" s="5"/>
      <c r="U677" s="5"/>
      <c r="V677" s="5"/>
      <c r="W677" s="5"/>
      <c r="X677" s="5"/>
    </row>
    <row r="678" spans="2:24" ht="51" hidden="1" customHeight="1">
      <c r="B678" s="185">
        <v>535</v>
      </c>
      <c r="C678" s="1064"/>
      <c r="D678" s="1065"/>
      <c r="E678" s="1065"/>
      <c r="F678" s="1066"/>
      <c r="G678" s="303"/>
      <c r="H678" s="303"/>
      <c r="I678" s="547"/>
      <c r="J678" s="362">
        <f t="shared" si="21"/>
        <v>0</v>
      </c>
      <c r="K678" s="107"/>
      <c r="L678" s="107"/>
      <c r="R678" s="5"/>
      <c r="S678" s="5"/>
      <c r="T678" s="5"/>
      <c r="U678" s="5"/>
      <c r="V678" s="5"/>
      <c r="W678" s="5"/>
      <c r="X678" s="5"/>
    </row>
    <row r="679" spans="2:24" ht="51" hidden="1" customHeight="1">
      <c r="B679" s="185">
        <v>536</v>
      </c>
      <c r="C679" s="1064"/>
      <c r="D679" s="1065"/>
      <c r="E679" s="1065"/>
      <c r="F679" s="1066"/>
      <c r="G679" s="303"/>
      <c r="H679" s="303"/>
      <c r="I679" s="547"/>
      <c r="J679" s="362">
        <f t="shared" si="21"/>
        <v>0</v>
      </c>
      <c r="K679" s="107"/>
      <c r="L679" s="107"/>
      <c r="R679" s="5"/>
      <c r="S679" s="5"/>
      <c r="T679" s="5"/>
      <c r="U679" s="5"/>
      <c r="V679" s="5"/>
      <c r="W679" s="5"/>
      <c r="X679" s="5"/>
    </row>
    <row r="680" spans="2:24" ht="51" hidden="1" customHeight="1">
      <c r="B680" s="185">
        <v>537</v>
      </c>
      <c r="C680" s="1064"/>
      <c r="D680" s="1065"/>
      <c r="E680" s="1065"/>
      <c r="F680" s="1066"/>
      <c r="G680" s="303"/>
      <c r="H680" s="303"/>
      <c r="I680" s="547"/>
      <c r="J680" s="362">
        <f t="shared" si="21"/>
        <v>0</v>
      </c>
      <c r="K680" s="107"/>
      <c r="L680" s="107"/>
      <c r="R680" s="5"/>
      <c r="S680" s="5"/>
      <c r="T680" s="5"/>
      <c r="U680" s="5"/>
      <c r="V680" s="5"/>
      <c r="W680" s="5"/>
      <c r="X680" s="5"/>
    </row>
    <row r="681" spans="2:24" ht="51" hidden="1" customHeight="1">
      <c r="B681" s="185">
        <v>538</v>
      </c>
      <c r="C681" s="1064"/>
      <c r="D681" s="1065"/>
      <c r="E681" s="1065"/>
      <c r="F681" s="1066"/>
      <c r="G681" s="303"/>
      <c r="H681" s="303"/>
      <c r="I681" s="547"/>
      <c r="J681" s="362">
        <f t="shared" si="21"/>
        <v>0</v>
      </c>
      <c r="K681" s="107"/>
      <c r="L681" s="107"/>
      <c r="R681" s="5"/>
      <c r="S681" s="5"/>
      <c r="T681" s="5"/>
      <c r="U681" s="5"/>
      <c r="V681" s="5"/>
      <c r="W681" s="5"/>
      <c r="X681" s="5"/>
    </row>
    <row r="682" spans="2:24" ht="51" hidden="1" customHeight="1">
      <c r="B682" s="185">
        <v>539</v>
      </c>
      <c r="C682" s="1064"/>
      <c r="D682" s="1065"/>
      <c r="E682" s="1065"/>
      <c r="F682" s="1066"/>
      <c r="G682" s="303"/>
      <c r="H682" s="303"/>
      <c r="I682" s="547"/>
      <c r="J682" s="362">
        <f t="shared" si="21"/>
        <v>0</v>
      </c>
      <c r="K682" s="107"/>
      <c r="L682" s="107"/>
      <c r="R682" s="5"/>
      <c r="S682" s="5"/>
      <c r="T682" s="5"/>
      <c r="U682" s="5"/>
      <c r="V682" s="5"/>
      <c r="W682" s="5"/>
      <c r="X682" s="5"/>
    </row>
    <row r="683" spans="2:24" ht="51" hidden="1" customHeight="1">
      <c r="B683" s="185">
        <v>540</v>
      </c>
      <c r="C683" s="1064"/>
      <c r="D683" s="1065"/>
      <c r="E683" s="1065"/>
      <c r="F683" s="1066"/>
      <c r="G683" s="303"/>
      <c r="H683" s="303"/>
      <c r="I683" s="547"/>
      <c r="J683" s="362">
        <f>IFERROR($G683*I683,0)</f>
        <v>0</v>
      </c>
      <c r="K683" s="107"/>
      <c r="L683" s="107"/>
      <c r="R683" s="5"/>
      <c r="S683" s="5"/>
      <c r="T683" s="5"/>
      <c r="U683" s="5"/>
      <c r="V683" s="5"/>
      <c r="W683" s="5"/>
      <c r="X683" s="5"/>
    </row>
    <row r="684" spans="2:24" ht="51" hidden="1" customHeight="1">
      <c r="B684" s="185">
        <v>541</v>
      </c>
      <c r="C684" s="1064"/>
      <c r="D684" s="1065"/>
      <c r="E684" s="1065"/>
      <c r="F684" s="1066"/>
      <c r="G684" s="303"/>
      <c r="H684" s="303"/>
      <c r="I684" s="547"/>
      <c r="J684" s="362">
        <f t="shared" ref="J684:J731" si="22">IFERROR($G684*I684,0)</f>
        <v>0</v>
      </c>
      <c r="K684" s="107"/>
      <c r="L684" s="107"/>
      <c r="R684" s="5"/>
      <c r="S684" s="5"/>
      <c r="T684" s="5"/>
      <c r="U684" s="5"/>
      <c r="V684" s="5"/>
      <c r="W684" s="5"/>
      <c r="X684" s="5"/>
    </row>
    <row r="685" spans="2:24" ht="51" hidden="1" customHeight="1">
      <c r="B685" s="185">
        <v>542</v>
      </c>
      <c r="C685" s="1064"/>
      <c r="D685" s="1065"/>
      <c r="E685" s="1065"/>
      <c r="F685" s="1066"/>
      <c r="G685" s="303"/>
      <c r="H685" s="303"/>
      <c r="I685" s="547"/>
      <c r="J685" s="362">
        <f t="shared" si="22"/>
        <v>0</v>
      </c>
      <c r="K685" s="107"/>
      <c r="L685" s="107"/>
      <c r="R685" s="5"/>
      <c r="S685" s="5"/>
      <c r="T685" s="5"/>
      <c r="U685" s="5"/>
      <c r="V685" s="5"/>
      <c r="W685" s="5"/>
      <c r="X685" s="5"/>
    </row>
    <row r="686" spans="2:24" ht="51" hidden="1" customHeight="1">
      <c r="B686" s="185">
        <v>543</v>
      </c>
      <c r="C686" s="1064"/>
      <c r="D686" s="1065"/>
      <c r="E686" s="1065"/>
      <c r="F686" s="1066"/>
      <c r="G686" s="303"/>
      <c r="H686" s="303"/>
      <c r="I686" s="547"/>
      <c r="J686" s="362">
        <f t="shared" si="22"/>
        <v>0</v>
      </c>
      <c r="K686" s="107"/>
      <c r="L686" s="107"/>
      <c r="R686" s="5"/>
      <c r="S686" s="5"/>
      <c r="T686" s="5"/>
      <c r="U686" s="5"/>
      <c r="V686" s="5"/>
      <c r="W686" s="5"/>
      <c r="X686" s="5"/>
    </row>
    <row r="687" spans="2:24" ht="51" hidden="1" customHeight="1">
      <c r="B687" s="185">
        <v>544</v>
      </c>
      <c r="C687" s="1064"/>
      <c r="D687" s="1065"/>
      <c r="E687" s="1065"/>
      <c r="F687" s="1066"/>
      <c r="G687" s="303"/>
      <c r="H687" s="303"/>
      <c r="I687" s="547"/>
      <c r="J687" s="362">
        <f t="shared" si="22"/>
        <v>0</v>
      </c>
      <c r="K687" s="107"/>
      <c r="L687" s="107"/>
      <c r="R687" s="5"/>
      <c r="S687" s="5"/>
      <c r="T687" s="5"/>
      <c r="U687" s="5"/>
      <c r="V687" s="5"/>
      <c r="W687" s="5"/>
      <c r="X687" s="5"/>
    </row>
    <row r="688" spans="2:24" ht="51" hidden="1" customHeight="1">
      <c r="B688" s="185">
        <v>545</v>
      </c>
      <c r="C688" s="1064"/>
      <c r="D688" s="1065"/>
      <c r="E688" s="1065"/>
      <c r="F688" s="1066"/>
      <c r="G688" s="303"/>
      <c r="H688" s="303"/>
      <c r="I688" s="547"/>
      <c r="J688" s="362">
        <f t="shared" si="22"/>
        <v>0</v>
      </c>
      <c r="K688" s="107"/>
      <c r="L688" s="107"/>
      <c r="R688" s="5"/>
      <c r="S688" s="5"/>
      <c r="T688" s="5"/>
      <c r="U688" s="5"/>
      <c r="V688" s="5"/>
      <c r="W688" s="5"/>
      <c r="X688" s="5"/>
    </row>
    <row r="689" spans="2:24" ht="51" hidden="1" customHeight="1">
      <c r="B689" s="185">
        <v>546</v>
      </c>
      <c r="C689" s="1064"/>
      <c r="D689" s="1065"/>
      <c r="E689" s="1065"/>
      <c r="F689" s="1066"/>
      <c r="G689" s="303"/>
      <c r="H689" s="303"/>
      <c r="I689" s="547"/>
      <c r="J689" s="362">
        <f t="shared" si="22"/>
        <v>0</v>
      </c>
      <c r="K689" s="107"/>
      <c r="L689" s="107"/>
      <c r="R689" s="5"/>
      <c r="S689" s="5"/>
      <c r="T689" s="5"/>
      <c r="U689" s="5"/>
      <c r="V689" s="5"/>
      <c r="W689" s="5"/>
      <c r="X689" s="5"/>
    </row>
    <row r="690" spans="2:24" ht="51" hidden="1" customHeight="1">
      <c r="B690" s="185">
        <v>547</v>
      </c>
      <c r="C690" s="1064"/>
      <c r="D690" s="1065"/>
      <c r="E690" s="1065"/>
      <c r="F690" s="1066"/>
      <c r="G690" s="303"/>
      <c r="H690" s="303"/>
      <c r="I690" s="547"/>
      <c r="J690" s="362">
        <f t="shared" si="22"/>
        <v>0</v>
      </c>
      <c r="K690" s="107"/>
      <c r="L690" s="107"/>
      <c r="R690" s="5"/>
      <c r="S690" s="5"/>
      <c r="T690" s="5"/>
      <c r="U690" s="5"/>
      <c r="V690" s="5"/>
      <c r="W690" s="5"/>
      <c r="X690" s="5"/>
    </row>
    <row r="691" spans="2:24" ht="51" hidden="1" customHeight="1">
      <c r="B691" s="185">
        <v>548</v>
      </c>
      <c r="C691" s="1064"/>
      <c r="D691" s="1065"/>
      <c r="E691" s="1065"/>
      <c r="F691" s="1066"/>
      <c r="G691" s="303"/>
      <c r="H691" s="303"/>
      <c r="I691" s="547"/>
      <c r="J691" s="362">
        <f t="shared" si="22"/>
        <v>0</v>
      </c>
      <c r="K691" s="107"/>
      <c r="L691" s="107"/>
      <c r="R691" s="5"/>
      <c r="S691" s="5"/>
      <c r="T691" s="5"/>
      <c r="U691" s="5"/>
      <c r="V691" s="5"/>
      <c r="W691" s="5"/>
      <c r="X691" s="5"/>
    </row>
    <row r="692" spans="2:24" ht="51" hidden="1" customHeight="1">
      <c r="B692" s="185">
        <v>549</v>
      </c>
      <c r="C692" s="1064"/>
      <c r="D692" s="1065"/>
      <c r="E692" s="1065"/>
      <c r="F692" s="1066"/>
      <c r="G692" s="303"/>
      <c r="H692" s="303"/>
      <c r="I692" s="547"/>
      <c r="J692" s="362">
        <f t="shared" si="22"/>
        <v>0</v>
      </c>
      <c r="K692" s="107"/>
      <c r="L692" s="107"/>
      <c r="R692" s="5"/>
      <c r="S692" s="5"/>
      <c r="T692" s="5"/>
      <c r="U692" s="5"/>
      <c r="V692" s="5"/>
      <c r="W692" s="5"/>
      <c r="X692" s="5"/>
    </row>
    <row r="693" spans="2:24" ht="51" hidden="1" customHeight="1">
      <c r="B693" s="185">
        <v>550</v>
      </c>
      <c r="C693" s="1064"/>
      <c r="D693" s="1065"/>
      <c r="E693" s="1065"/>
      <c r="F693" s="1066"/>
      <c r="G693" s="303"/>
      <c r="H693" s="303"/>
      <c r="I693" s="547"/>
      <c r="J693" s="362">
        <f t="shared" si="22"/>
        <v>0</v>
      </c>
      <c r="K693" s="107"/>
      <c r="L693" s="107"/>
      <c r="R693" s="5"/>
      <c r="S693" s="5"/>
      <c r="T693" s="5"/>
      <c r="U693" s="5"/>
      <c r="V693" s="5"/>
      <c r="W693" s="5"/>
      <c r="X693" s="5"/>
    </row>
    <row r="694" spans="2:24" ht="51" hidden="1" customHeight="1">
      <c r="B694" s="185">
        <v>551</v>
      </c>
      <c r="C694" s="1064"/>
      <c r="D694" s="1065"/>
      <c r="E694" s="1065"/>
      <c r="F694" s="1066"/>
      <c r="G694" s="303"/>
      <c r="H694" s="303"/>
      <c r="I694" s="547"/>
      <c r="J694" s="362">
        <f t="shared" si="22"/>
        <v>0</v>
      </c>
      <c r="K694" s="107"/>
      <c r="L694" s="107"/>
      <c r="R694" s="5"/>
      <c r="S694" s="5"/>
      <c r="T694" s="5"/>
      <c r="U694" s="5"/>
      <c r="V694" s="5"/>
      <c r="W694" s="5"/>
      <c r="X694" s="5"/>
    </row>
    <row r="695" spans="2:24" ht="51" hidden="1" customHeight="1">
      <c r="B695" s="185">
        <v>552</v>
      </c>
      <c r="C695" s="1064"/>
      <c r="D695" s="1065"/>
      <c r="E695" s="1065"/>
      <c r="F695" s="1066"/>
      <c r="G695" s="303"/>
      <c r="H695" s="303"/>
      <c r="I695" s="547"/>
      <c r="J695" s="362">
        <f t="shared" si="22"/>
        <v>0</v>
      </c>
      <c r="K695" s="107"/>
      <c r="L695" s="107"/>
      <c r="R695" s="5"/>
      <c r="S695" s="5"/>
      <c r="T695" s="5"/>
      <c r="U695" s="5"/>
      <c r="V695" s="5"/>
      <c r="W695" s="5"/>
      <c r="X695" s="5"/>
    </row>
    <row r="696" spans="2:24" ht="51" hidden="1" customHeight="1">
      <c r="B696" s="185">
        <v>553</v>
      </c>
      <c r="C696" s="1064"/>
      <c r="D696" s="1065"/>
      <c r="E696" s="1065"/>
      <c r="F696" s="1066"/>
      <c r="G696" s="303"/>
      <c r="H696" s="303"/>
      <c r="I696" s="547"/>
      <c r="J696" s="362">
        <f t="shared" si="22"/>
        <v>0</v>
      </c>
      <c r="K696" s="107"/>
      <c r="L696" s="107"/>
      <c r="R696" s="5"/>
      <c r="S696" s="5"/>
      <c r="T696" s="5"/>
      <c r="U696" s="5"/>
      <c r="V696" s="5"/>
      <c r="W696" s="5"/>
      <c r="X696" s="5"/>
    </row>
    <row r="697" spans="2:24" ht="51" hidden="1" customHeight="1">
      <c r="B697" s="185">
        <v>554</v>
      </c>
      <c r="C697" s="1064"/>
      <c r="D697" s="1065"/>
      <c r="E697" s="1065"/>
      <c r="F697" s="1066"/>
      <c r="G697" s="303"/>
      <c r="H697" s="303"/>
      <c r="I697" s="547"/>
      <c r="J697" s="362">
        <f t="shared" si="22"/>
        <v>0</v>
      </c>
      <c r="K697" s="107"/>
      <c r="L697" s="107"/>
      <c r="R697" s="5"/>
      <c r="S697" s="5"/>
      <c r="T697" s="5"/>
      <c r="U697" s="5"/>
      <c r="V697" s="5"/>
      <c r="W697" s="5"/>
      <c r="X697" s="5"/>
    </row>
    <row r="698" spans="2:24" ht="51" hidden="1" customHeight="1">
      <c r="B698" s="185">
        <v>555</v>
      </c>
      <c r="C698" s="1064"/>
      <c r="D698" s="1065"/>
      <c r="E698" s="1065"/>
      <c r="F698" s="1066"/>
      <c r="G698" s="303"/>
      <c r="H698" s="303"/>
      <c r="I698" s="547"/>
      <c r="J698" s="362">
        <f t="shared" si="22"/>
        <v>0</v>
      </c>
      <c r="K698" s="107"/>
      <c r="L698" s="107"/>
      <c r="R698" s="5"/>
      <c r="S698" s="5"/>
      <c r="T698" s="5"/>
      <c r="U698" s="5"/>
      <c r="V698" s="5"/>
      <c r="W698" s="5"/>
      <c r="X698" s="5"/>
    </row>
    <row r="699" spans="2:24" ht="51" hidden="1" customHeight="1">
      <c r="B699" s="185">
        <v>556</v>
      </c>
      <c r="C699" s="1064"/>
      <c r="D699" s="1065"/>
      <c r="E699" s="1065"/>
      <c r="F699" s="1066"/>
      <c r="G699" s="303"/>
      <c r="H699" s="303"/>
      <c r="I699" s="547"/>
      <c r="J699" s="362">
        <f t="shared" si="22"/>
        <v>0</v>
      </c>
      <c r="K699" s="107"/>
      <c r="L699" s="107"/>
      <c r="R699" s="5"/>
      <c r="S699" s="5"/>
      <c r="T699" s="5"/>
      <c r="U699" s="5"/>
      <c r="V699" s="5"/>
      <c r="W699" s="5"/>
      <c r="X699" s="5"/>
    </row>
    <row r="700" spans="2:24" ht="51" hidden="1" customHeight="1">
      <c r="B700" s="185">
        <v>557</v>
      </c>
      <c r="C700" s="1064"/>
      <c r="D700" s="1065"/>
      <c r="E700" s="1065"/>
      <c r="F700" s="1066"/>
      <c r="G700" s="303"/>
      <c r="H700" s="303"/>
      <c r="I700" s="547"/>
      <c r="J700" s="362">
        <f t="shared" si="22"/>
        <v>0</v>
      </c>
      <c r="K700" s="107"/>
      <c r="L700" s="107"/>
      <c r="R700" s="5"/>
      <c r="S700" s="5"/>
      <c r="T700" s="5"/>
      <c r="U700" s="5"/>
      <c r="V700" s="5"/>
      <c r="W700" s="5"/>
      <c r="X700" s="5"/>
    </row>
    <row r="701" spans="2:24" ht="51" hidden="1" customHeight="1">
      <c r="B701" s="185">
        <v>558</v>
      </c>
      <c r="C701" s="1064"/>
      <c r="D701" s="1065"/>
      <c r="E701" s="1065"/>
      <c r="F701" s="1066"/>
      <c r="G701" s="303"/>
      <c r="H701" s="303"/>
      <c r="I701" s="547"/>
      <c r="J701" s="362">
        <f t="shared" si="22"/>
        <v>0</v>
      </c>
      <c r="K701" s="107"/>
      <c r="L701" s="107"/>
      <c r="R701" s="5"/>
      <c r="S701" s="5"/>
      <c r="T701" s="5"/>
      <c r="U701" s="5"/>
      <c r="V701" s="5"/>
      <c r="W701" s="5"/>
      <c r="X701" s="5"/>
    </row>
    <row r="702" spans="2:24" ht="51" hidden="1" customHeight="1">
      <c r="B702" s="185">
        <v>559</v>
      </c>
      <c r="C702" s="1064"/>
      <c r="D702" s="1065"/>
      <c r="E702" s="1065"/>
      <c r="F702" s="1066"/>
      <c r="G702" s="303"/>
      <c r="H702" s="303"/>
      <c r="I702" s="547"/>
      <c r="J702" s="362">
        <f t="shared" si="22"/>
        <v>0</v>
      </c>
      <c r="K702" s="107"/>
      <c r="L702" s="107"/>
      <c r="R702" s="5"/>
      <c r="S702" s="5"/>
      <c r="T702" s="5"/>
      <c r="U702" s="5"/>
      <c r="V702" s="5"/>
      <c r="W702" s="5"/>
      <c r="X702" s="5"/>
    </row>
    <row r="703" spans="2:24" ht="51" hidden="1" customHeight="1">
      <c r="B703" s="185">
        <v>560</v>
      </c>
      <c r="C703" s="1064"/>
      <c r="D703" s="1065"/>
      <c r="E703" s="1065"/>
      <c r="F703" s="1066"/>
      <c r="G703" s="303"/>
      <c r="H703" s="303"/>
      <c r="I703" s="547"/>
      <c r="J703" s="362">
        <f t="shared" si="22"/>
        <v>0</v>
      </c>
      <c r="K703" s="107"/>
      <c r="L703" s="107"/>
      <c r="R703" s="5"/>
      <c r="S703" s="5"/>
      <c r="T703" s="5"/>
      <c r="U703" s="5"/>
      <c r="V703" s="5"/>
      <c r="W703" s="5"/>
      <c r="X703" s="5"/>
    </row>
    <row r="704" spans="2:24" ht="51" hidden="1" customHeight="1">
      <c r="B704" s="185">
        <v>561</v>
      </c>
      <c r="C704" s="1064"/>
      <c r="D704" s="1065"/>
      <c r="E704" s="1065"/>
      <c r="F704" s="1066"/>
      <c r="G704" s="303"/>
      <c r="H704" s="303"/>
      <c r="I704" s="547"/>
      <c r="J704" s="362">
        <f t="shared" si="22"/>
        <v>0</v>
      </c>
      <c r="K704" s="107"/>
      <c r="L704" s="107"/>
      <c r="R704" s="5"/>
      <c r="S704" s="5"/>
      <c r="T704" s="5"/>
      <c r="U704" s="5"/>
      <c r="V704" s="5"/>
      <c r="W704" s="5"/>
      <c r="X704" s="5"/>
    </row>
    <row r="705" spans="2:24" ht="51" hidden="1" customHeight="1">
      <c r="B705" s="185">
        <v>562</v>
      </c>
      <c r="C705" s="1064"/>
      <c r="D705" s="1065"/>
      <c r="E705" s="1065"/>
      <c r="F705" s="1066"/>
      <c r="G705" s="303"/>
      <c r="H705" s="303"/>
      <c r="I705" s="547"/>
      <c r="J705" s="362">
        <f t="shared" si="22"/>
        <v>0</v>
      </c>
      <c r="K705" s="107"/>
      <c r="L705" s="107"/>
      <c r="R705" s="5"/>
      <c r="S705" s="5"/>
      <c r="T705" s="5"/>
      <c r="U705" s="5"/>
      <c r="V705" s="5"/>
      <c r="W705" s="5"/>
      <c r="X705" s="5"/>
    </row>
    <row r="706" spans="2:24" ht="51" hidden="1" customHeight="1">
      <c r="B706" s="185">
        <v>563</v>
      </c>
      <c r="C706" s="1064"/>
      <c r="D706" s="1065"/>
      <c r="E706" s="1065"/>
      <c r="F706" s="1066"/>
      <c r="G706" s="303"/>
      <c r="H706" s="303"/>
      <c r="I706" s="547"/>
      <c r="J706" s="362">
        <f t="shared" si="22"/>
        <v>0</v>
      </c>
      <c r="K706" s="107"/>
      <c r="L706" s="107"/>
      <c r="R706" s="5"/>
      <c r="S706" s="5"/>
      <c r="T706" s="5"/>
      <c r="U706" s="5"/>
      <c r="V706" s="5"/>
      <c r="W706" s="5"/>
      <c r="X706" s="5"/>
    </row>
    <row r="707" spans="2:24" ht="51" hidden="1" customHeight="1">
      <c r="B707" s="185">
        <v>564</v>
      </c>
      <c r="C707" s="1064"/>
      <c r="D707" s="1065"/>
      <c r="E707" s="1065"/>
      <c r="F707" s="1066"/>
      <c r="G707" s="303"/>
      <c r="H707" s="303"/>
      <c r="I707" s="547"/>
      <c r="J707" s="362">
        <f t="shared" si="22"/>
        <v>0</v>
      </c>
      <c r="K707" s="107"/>
      <c r="L707" s="107"/>
      <c r="R707" s="5"/>
      <c r="S707" s="5"/>
      <c r="T707" s="5"/>
      <c r="U707" s="5"/>
      <c r="V707" s="5"/>
      <c r="W707" s="5"/>
      <c r="X707" s="5"/>
    </row>
    <row r="708" spans="2:24" ht="51" hidden="1" customHeight="1">
      <c r="B708" s="185">
        <v>565</v>
      </c>
      <c r="C708" s="1064"/>
      <c r="D708" s="1065"/>
      <c r="E708" s="1065"/>
      <c r="F708" s="1066"/>
      <c r="G708" s="303"/>
      <c r="H708" s="303"/>
      <c r="I708" s="547"/>
      <c r="J708" s="362">
        <f t="shared" si="22"/>
        <v>0</v>
      </c>
      <c r="K708" s="107"/>
      <c r="L708" s="107"/>
      <c r="R708" s="5"/>
      <c r="S708" s="5"/>
      <c r="T708" s="5"/>
      <c r="U708" s="5"/>
      <c r="V708" s="5"/>
      <c r="W708" s="5"/>
      <c r="X708" s="5"/>
    </row>
    <row r="709" spans="2:24" ht="51" hidden="1" customHeight="1">
      <c r="B709" s="185">
        <v>566</v>
      </c>
      <c r="C709" s="1064"/>
      <c r="D709" s="1065"/>
      <c r="E709" s="1065"/>
      <c r="F709" s="1066"/>
      <c r="G709" s="303"/>
      <c r="H709" s="303"/>
      <c r="I709" s="547"/>
      <c r="J709" s="362">
        <f t="shared" si="22"/>
        <v>0</v>
      </c>
      <c r="K709" s="107"/>
      <c r="L709" s="107"/>
      <c r="R709" s="5"/>
      <c r="S709" s="5"/>
      <c r="T709" s="5"/>
      <c r="U709" s="5"/>
      <c r="V709" s="5"/>
      <c r="W709" s="5"/>
      <c r="X709" s="5"/>
    </row>
    <row r="710" spans="2:24" ht="51" hidden="1" customHeight="1">
      <c r="B710" s="185">
        <v>567</v>
      </c>
      <c r="C710" s="1064"/>
      <c r="D710" s="1065"/>
      <c r="E710" s="1065"/>
      <c r="F710" s="1066"/>
      <c r="G710" s="303"/>
      <c r="H710" s="303"/>
      <c r="I710" s="547"/>
      <c r="J710" s="362">
        <f t="shared" si="22"/>
        <v>0</v>
      </c>
      <c r="K710" s="107"/>
      <c r="L710" s="107"/>
      <c r="R710" s="5"/>
      <c r="S710" s="5"/>
      <c r="T710" s="5"/>
      <c r="U710" s="5"/>
      <c r="V710" s="5"/>
      <c r="W710" s="5"/>
      <c r="X710" s="5"/>
    </row>
    <row r="711" spans="2:24" ht="51" hidden="1" customHeight="1">
      <c r="B711" s="185">
        <v>568</v>
      </c>
      <c r="C711" s="1064"/>
      <c r="D711" s="1065"/>
      <c r="E711" s="1065"/>
      <c r="F711" s="1066"/>
      <c r="G711" s="303"/>
      <c r="H711" s="303"/>
      <c r="I711" s="547"/>
      <c r="J711" s="362">
        <f t="shared" si="22"/>
        <v>0</v>
      </c>
      <c r="K711" s="107"/>
      <c r="L711" s="107"/>
      <c r="R711" s="5"/>
      <c r="S711" s="5"/>
      <c r="T711" s="5"/>
      <c r="U711" s="5"/>
      <c r="V711" s="5"/>
      <c r="W711" s="5"/>
      <c r="X711" s="5"/>
    </row>
    <row r="712" spans="2:24" ht="51" hidden="1" customHeight="1">
      <c r="B712" s="185">
        <v>569</v>
      </c>
      <c r="C712" s="1064"/>
      <c r="D712" s="1065"/>
      <c r="E712" s="1065"/>
      <c r="F712" s="1066"/>
      <c r="G712" s="303"/>
      <c r="H712" s="303"/>
      <c r="I712" s="547"/>
      <c r="J712" s="362">
        <f t="shared" si="22"/>
        <v>0</v>
      </c>
      <c r="K712" s="107"/>
      <c r="L712" s="107"/>
      <c r="R712" s="5"/>
      <c r="S712" s="5"/>
      <c r="T712" s="5"/>
      <c r="U712" s="5"/>
      <c r="V712" s="5"/>
      <c r="W712" s="5"/>
      <c r="X712" s="5"/>
    </row>
    <row r="713" spans="2:24" ht="51" hidden="1" customHeight="1">
      <c r="B713" s="185">
        <v>570</v>
      </c>
      <c r="C713" s="1064"/>
      <c r="D713" s="1065"/>
      <c r="E713" s="1065"/>
      <c r="F713" s="1066"/>
      <c r="G713" s="303"/>
      <c r="H713" s="303"/>
      <c r="I713" s="547"/>
      <c r="J713" s="362">
        <f t="shared" si="22"/>
        <v>0</v>
      </c>
      <c r="K713" s="107"/>
      <c r="L713" s="107"/>
      <c r="R713" s="5"/>
      <c r="S713" s="5"/>
      <c r="T713" s="5"/>
      <c r="U713" s="5"/>
      <c r="V713" s="5"/>
      <c r="W713" s="5"/>
      <c r="X713" s="5"/>
    </row>
    <row r="714" spans="2:24" ht="51" hidden="1" customHeight="1">
      <c r="B714" s="185">
        <v>571</v>
      </c>
      <c r="C714" s="1064"/>
      <c r="D714" s="1065"/>
      <c r="E714" s="1065"/>
      <c r="F714" s="1066"/>
      <c r="G714" s="303"/>
      <c r="H714" s="303"/>
      <c r="I714" s="547"/>
      <c r="J714" s="362">
        <f t="shared" si="22"/>
        <v>0</v>
      </c>
      <c r="K714" s="107"/>
      <c r="L714" s="107"/>
      <c r="R714" s="5"/>
      <c r="S714" s="5"/>
      <c r="T714" s="5"/>
      <c r="U714" s="5"/>
      <c r="V714" s="5"/>
      <c r="W714" s="5"/>
      <c r="X714" s="5"/>
    </row>
    <row r="715" spans="2:24" ht="51" hidden="1" customHeight="1">
      <c r="B715" s="185">
        <v>572</v>
      </c>
      <c r="C715" s="1064"/>
      <c r="D715" s="1065"/>
      <c r="E715" s="1065"/>
      <c r="F715" s="1066"/>
      <c r="G715" s="303"/>
      <c r="H715" s="303"/>
      <c r="I715" s="547"/>
      <c r="J715" s="362">
        <f t="shared" si="22"/>
        <v>0</v>
      </c>
      <c r="K715" s="107"/>
      <c r="L715" s="107"/>
      <c r="R715" s="5"/>
      <c r="S715" s="5"/>
      <c r="T715" s="5"/>
      <c r="U715" s="5"/>
      <c r="V715" s="5"/>
      <c r="W715" s="5"/>
      <c r="X715" s="5"/>
    </row>
    <row r="716" spans="2:24" ht="51" hidden="1" customHeight="1">
      <c r="B716" s="185">
        <v>573</v>
      </c>
      <c r="C716" s="1064"/>
      <c r="D716" s="1065"/>
      <c r="E716" s="1065"/>
      <c r="F716" s="1066"/>
      <c r="G716" s="303"/>
      <c r="H716" s="303"/>
      <c r="I716" s="547"/>
      <c r="J716" s="362">
        <f t="shared" si="22"/>
        <v>0</v>
      </c>
      <c r="K716" s="107"/>
      <c r="L716" s="107"/>
      <c r="R716" s="5"/>
      <c r="S716" s="5"/>
      <c r="T716" s="5"/>
      <c r="U716" s="5"/>
      <c r="V716" s="5"/>
      <c r="W716" s="5"/>
      <c r="X716" s="5"/>
    </row>
    <row r="717" spans="2:24" ht="51" hidden="1" customHeight="1">
      <c r="B717" s="185">
        <v>574</v>
      </c>
      <c r="C717" s="1064"/>
      <c r="D717" s="1065"/>
      <c r="E717" s="1065"/>
      <c r="F717" s="1066"/>
      <c r="G717" s="303"/>
      <c r="H717" s="303"/>
      <c r="I717" s="547"/>
      <c r="J717" s="362">
        <f t="shared" si="22"/>
        <v>0</v>
      </c>
      <c r="K717" s="107"/>
      <c r="L717" s="107"/>
      <c r="R717" s="5"/>
      <c r="S717" s="5"/>
      <c r="T717" s="5"/>
      <c r="U717" s="5"/>
      <c r="V717" s="5"/>
      <c r="W717" s="5"/>
      <c r="X717" s="5"/>
    </row>
    <row r="718" spans="2:24" ht="51" hidden="1" customHeight="1">
      <c r="B718" s="185">
        <v>575</v>
      </c>
      <c r="C718" s="1064"/>
      <c r="D718" s="1065"/>
      <c r="E718" s="1065"/>
      <c r="F718" s="1066"/>
      <c r="G718" s="303"/>
      <c r="H718" s="303"/>
      <c r="I718" s="547"/>
      <c r="J718" s="362">
        <f t="shared" si="22"/>
        <v>0</v>
      </c>
      <c r="K718" s="107"/>
      <c r="L718" s="107"/>
      <c r="R718" s="5"/>
      <c r="S718" s="5"/>
      <c r="T718" s="5"/>
      <c r="U718" s="5"/>
      <c r="V718" s="5"/>
      <c r="W718" s="5"/>
      <c r="X718" s="5"/>
    </row>
    <row r="719" spans="2:24" ht="51" hidden="1" customHeight="1">
      <c r="B719" s="185">
        <v>576</v>
      </c>
      <c r="C719" s="1064"/>
      <c r="D719" s="1065"/>
      <c r="E719" s="1065"/>
      <c r="F719" s="1066"/>
      <c r="G719" s="303"/>
      <c r="H719" s="303"/>
      <c r="I719" s="547"/>
      <c r="J719" s="362">
        <f t="shared" si="22"/>
        <v>0</v>
      </c>
      <c r="K719" s="107"/>
      <c r="L719" s="107"/>
      <c r="R719" s="5"/>
      <c r="S719" s="5"/>
      <c r="T719" s="5"/>
      <c r="U719" s="5"/>
      <c r="V719" s="5"/>
      <c r="W719" s="5"/>
      <c r="X719" s="5"/>
    </row>
    <row r="720" spans="2:24" ht="51" hidden="1" customHeight="1">
      <c r="B720" s="185">
        <v>577</v>
      </c>
      <c r="C720" s="1064"/>
      <c r="D720" s="1065"/>
      <c r="E720" s="1065"/>
      <c r="F720" s="1066"/>
      <c r="G720" s="303"/>
      <c r="H720" s="303"/>
      <c r="I720" s="547"/>
      <c r="J720" s="362">
        <f t="shared" si="22"/>
        <v>0</v>
      </c>
      <c r="K720" s="107"/>
      <c r="L720" s="107"/>
      <c r="R720" s="5"/>
      <c r="S720" s="5"/>
      <c r="T720" s="5"/>
      <c r="U720" s="5"/>
      <c r="V720" s="5"/>
      <c r="W720" s="5"/>
      <c r="X720" s="5"/>
    </row>
    <row r="721" spans="2:24" ht="51" hidden="1" customHeight="1">
      <c r="B721" s="185">
        <v>578</v>
      </c>
      <c r="C721" s="1064"/>
      <c r="D721" s="1065"/>
      <c r="E721" s="1065"/>
      <c r="F721" s="1066"/>
      <c r="G721" s="303"/>
      <c r="H721" s="303"/>
      <c r="I721" s="547"/>
      <c r="J721" s="362">
        <f t="shared" si="22"/>
        <v>0</v>
      </c>
      <c r="K721" s="107"/>
      <c r="L721" s="107"/>
      <c r="R721" s="5"/>
      <c r="S721" s="5"/>
      <c r="T721" s="5"/>
      <c r="U721" s="5"/>
      <c r="V721" s="5"/>
      <c r="W721" s="5"/>
      <c r="X721" s="5"/>
    </row>
    <row r="722" spans="2:24" ht="51" hidden="1" customHeight="1">
      <c r="B722" s="185">
        <v>579</v>
      </c>
      <c r="C722" s="1064"/>
      <c r="D722" s="1065"/>
      <c r="E722" s="1065"/>
      <c r="F722" s="1066"/>
      <c r="G722" s="303"/>
      <c r="H722" s="303"/>
      <c r="I722" s="547"/>
      <c r="J722" s="362">
        <f t="shared" si="22"/>
        <v>0</v>
      </c>
      <c r="K722" s="107"/>
      <c r="L722" s="107"/>
      <c r="R722" s="5"/>
      <c r="S722" s="5"/>
      <c r="T722" s="5"/>
      <c r="U722" s="5"/>
      <c r="V722" s="5"/>
      <c r="W722" s="5"/>
      <c r="X722" s="5"/>
    </row>
    <row r="723" spans="2:24" ht="51" hidden="1" customHeight="1">
      <c r="B723" s="185">
        <v>580</v>
      </c>
      <c r="C723" s="1064"/>
      <c r="D723" s="1065"/>
      <c r="E723" s="1065"/>
      <c r="F723" s="1066"/>
      <c r="G723" s="303"/>
      <c r="H723" s="303"/>
      <c r="I723" s="547"/>
      <c r="J723" s="362">
        <f t="shared" si="22"/>
        <v>0</v>
      </c>
      <c r="K723" s="107"/>
      <c r="L723" s="107"/>
      <c r="R723" s="5"/>
      <c r="S723" s="5"/>
      <c r="T723" s="5"/>
      <c r="U723" s="5"/>
      <c r="V723" s="5"/>
      <c r="W723" s="5"/>
      <c r="X723" s="5"/>
    </row>
    <row r="724" spans="2:24" ht="51" hidden="1" customHeight="1">
      <c r="B724" s="185">
        <v>581</v>
      </c>
      <c r="C724" s="1064"/>
      <c r="D724" s="1065"/>
      <c r="E724" s="1065"/>
      <c r="F724" s="1066"/>
      <c r="G724" s="303"/>
      <c r="H724" s="303"/>
      <c r="I724" s="547"/>
      <c r="J724" s="362">
        <f t="shared" si="22"/>
        <v>0</v>
      </c>
      <c r="K724" s="107"/>
      <c r="L724" s="107"/>
      <c r="R724" s="5"/>
      <c r="S724" s="5"/>
      <c r="T724" s="5"/>
      <c r="U724" s="5"/>
      <c r="V724" s="5"/>
      <c r="W724" s="5"/>
      <c r="X724" s="5"/>
    </row>
    <row r="725" spans="2:24" ht="51" hidden="1" customHeight="1">
      <c r="B725" s="185">
        <v>582</v>
      </c>
      <c r="C725" s="1064"/>
      <c r="D725" s="1065"/>
      <c r="E725" s="1065"/>
      <c r="F725" s="1066"/>
      <c r="G725" s="303"/>
      <c r="H725" s="303"/>
      <c r="I725" s="547"/>
      <c r="J725" s="362">
        <f t="shared" si="22"/>
        <v>0</v>
      </c>
      <c r="K725" s="107"/>
      <c r="L725" s="107"/>
      <c r="R725" s="5"/>
      <c r="S725" s="5"/>
      <c r="T725" s="5"/>
      <c r="U725" s="5"/>
      <c r="V725" s="5"/>
      <c r="W725" s="5"/>
      <c r="X725" s="5"/>
    </row>
    <row r="726" spans="2:24" ht="51" hidden="1" customHeight="1">
      <c r="B726" s="185">
        <v>583</v>
      </c>
      <c r="C726" s="1064"/>
      <c r="D726" s="1065"/>
      <c r="E726" s="1065"/>
      <c r="F726" s="1066"/>
      <c r="G726" s="303"/>
      <c r="H726" s="303"/>
      <c r="I726" s="547"/>
      <c r="J726" s="362">
        <f t="shared" si="22"/>
        <v>0</v>
      </c>
      <c r="K726" s="107"/>
      <c r="L726" s="107"/>
      <c r="R726" s="5"/>
      <c r="S726" s="5"/>
      <c r="T726" s="5"/>
      <c r="U726" s="5"/>
      <c r="V726" s="5"/>
      <c r="W726" s="5"/>
      <c r="X726" s="5"/>
    </row>
    <row r="727" spans="2:24" ht="51" hidden="1" customHeight="1">
      <c r="B727" s="185">
        <v>584</v>
      </c>
      <c r="C727" s="1064"/>
      <c r="D727" s="1065"/>
      <c r="E727" s="1065"/>
      <c r="F727" s="1066"/>
      <c r="G727" s="303"/>
      <c r="H727" s="303"/>
      <c r="I727" s="547"/>
      <c r="J727" s="362">
        <f t="shared" si="22"/>
        <v>0</v>
      </c>
      <c r="K727" s="107"/>
      <c r="L727" s="107"/>
      <c r="R727" s="5"/>
      <c r="S727" s="5"/>
      <c r="T727" s="5"/>
      <c r="U727" s="5"/>
      <c r="V727" s="5"/>
      <c r="W727" s="5"/>
      <c r="X727" s="5"/>
    </row>
    <row r="728" spans="2:24" ht="51" hidden="1" customHeight="1">
      <c r="B728" s="185">
        <v>585</v>
      </c>
      <c r="C728" s="1064"/>
      <c r="D728" s="1065"/>
      <c r="E728" s="1065"/>
      <c r="F728" s="1066"/>
      <c r="G728" s="303"/>
      <c r="H728" s="303"/>
      <c r="I728" s="547"/>
      <c r="J728" s="362">
        <f t="shared" si="22"/>
        <v>0</v>
      </c>
      <c r="K728" s="107"/>
      <c r="L728" s="107"/>
      <c r="R728" s="5"/>
      <c r="S728" s="5"/>
      <c r="T728" s="5"/>
      <c r="U728" s="5"/>
      <c r="V728" s="5"/>
      <c r="W728" s="5"/>
      <c r="X728" s="5"/>
    </row>
    <row r="729" spans="2:24" ht="51" hidden="1" customHeight="1">
      <c r="B729" s="185">
        <v>586</v>
      </c>
      <c r="C729" s="1064"/>
      <c r="D729" s="1065"/>
      <c r="E729" s="1065"/>
      <c r="F729" s="1066"/>
      <c r="G729" s="303"/>
      <c r="H729" s="303"/>
      <c r="I729" s="547"/>
      <c r="J729" s="362">
        <f t="shared" si="22"/>
        <v>0</v>
      </c>
      <c r="K729" s="107"/>
      <c r="L729" s="107"/>
      <c r="R729" s="5"/>
      <c r="S729" s="5"/>
      <c r="T729" s="5"/>
      <c r="U729" s="5"/>
      <c r="V729" s="5"/>
      <c r="W729" s="5"/>
      <c r="X729" s="5"/>
    </row>
    <row r="730" spans="2:24" ht="51" hidden="1" customHeight="1">
      <c r="B730" s="185">
        <v>587</v>
      </c>
      <c r="C730" s="1064"/>
      <c r="D730" s="1065"/>
      <c r="E730" s="1065"/>
      <c r="F730" s="1066"/>
      <c r="G730" s="303"/>
      <c r="H730" s="303"/>
      <c r="I730" s="547"/>
      <c r="J730" s="362">
        <f t="shared" si="22"/>
        <v>0</v>
      </c>
      <c r="K730" s="107"/>
      <c r="L730" s="107"/>
      <c r="R730" s="5"/>
      <c r="S730" s="5"/>
      <c r="T730" s="5"/>
      <c r="U730" s="5"/>
      <c r="V730" s="5"/>
      <c r="W730" s="5"/>
      <c r="X730" s="5"/>
    </row>
    <row r="731" spans="2:24" ht="51" hidden="1" customHeight="1">
      <c r="B731" s="185">
        <v>588</v>
      </c>
      <c r="C731" s="1064"/>
      <c r="D731" s="1065"/>
      <c r="E731" s="1065"/>
      <c r="F731" s="1066"/>
      <c r="G731" s="303"/>
      <c r="H731" s="303"/>
      <c r="I731" s="547"/>
      <c r="J731" s="362">
        <f t="shared" si="22"/>
        <v>0</v>
      </c>
      <c r="K731" s="107"/>
      <c r="L731" s="107"/>
      <c r="R731" s="5"/>
      <c r="S731" s="5"/>
      <c r="T731" s="5"/>
      <c r="U731" s="5"/>
      <c r="V731" s="5"/>
      <c r="W731" s="5"/>
      <c r="X731" s="5"/>
    </row>
    <row r="732" spans="2:24" ht="51" hidden="1" customHeight="1">
      <c r="B732" s="185">
        <v>589</v>
      </c>
      <c r="C732" s="1064"/>
      <c r="D732" s="1065"/>
      <c r="E732" s="1065"/>
      <c r="F732" s="1066"/>
      <c r="G732" s="303"/>
      <c r="H732" s="303"/>
      <c r="I732" s="547"/>
      <c r="J732" s="362">
        <f>IFERROR($G732*I732,0)</f>
        <v>0</v>
      </c>
      <c r="K732" s="107"/>
      <c r="L732" s="107"/>
      <c r="R732" s="5"/>
      <c r="S732" s="5"/>
      <c r="T732" s="5"/>
      <c r="U732" s="5"/>
      <c r="V732" s="5"/>
      <c r="W732" s="5"/>
      <c r="X732" s="5"/>
    </row>
    <row r="733" spans="2:24" ht="51" hidden="1" customHeight="1">
      <c r="B733" s="185">
        <v>590</v>
      </c>
      <c r="C733" s="1064"/>
      <c r="D733" s="1065"/>
      <c r="E733" s="1065"/>
      <c r="F733" s="1066"/>
      <c r="G733" s="303"/>
      <c r="H733" s="303"/>
      <c r="I733" s="547"/>
      <c r="J733" s="362">
        <f t="shared" ref="J733:J780" si="23">IFERROR($G733*I733,0)</f>
        <v>0</v>
      </c>
      <c r="K733" s="107"/>
      <c r="L733" s="107"/>
      <c r="R733" s="5"/>
      <c r="S733" s="5"/>
      <c r="T733" s="5"/>
      <c r="U733" s="5"/>
      <c r="V733" s="5"/>
      <c r="W733" s="5"/>
      <c r="X733" s="5"/>
    </row>
    <row r="734" spans="2:24" ht="51" hidden="1" customHeight="1">
      <c r="B734" s="185">
        <v>591</v>
      </c>
      <c r="C734" s="1064"/>
      <c r="D734" s="1065"/>
      <c r="E734" s="1065"/>
      <c r="F734" s="1066"/>
      <c r="G734" s="303"/>
      <c r="H734" s="303"/>
      <c r="I734" s="547"/>
      <c r="J734" s="362">
        <f t="shared" si="23"/>
        <v>0</v>
      </c>
      <c r="K734" s="107"/>
      <c r="L734" s="107"/>
      <c r="R734" s="5"/>
      <c r="S734" s="5"/>
      <c r="T734" s="5"/>
      <c r="U734" s="5"/>
      <c r="V734" s="5"/>
      <c r="W734" s="5"/>
      <c r="X734" s="5"/>
    </row>
    <row r="735" spans="2:24" ht="51" hidden="1" customHeight="1">
      <c r="B735" s="185">
        <v>592</v>
      </c>
      <c r="C735" s="1064"/>
      <c r="D735" s="1065"/>
      <c r="E735" s="1065"/>
      <c r="F735" s="1066"/>
      <c r="G735" s="303"/>
      <c r="H735" s="303"/>
      <c r="I735" s="547"/>
      <c r="J735" s="362">
        <f t="shared" si="23"/>
        <v>0</v>
      </c>
      <c r="K735" s="107"/>
      <c r="L735" s="107"/>
      <c r="R735" s="5"/>
      <c r="S735" s="5"/>
      <c r="T735" s="5"/>
      <c r="U735" s="5"/>
      <c r="V735" s="5"/>
      <c r="W735" s="5"/>
      <c r="X735" s="5"/>
    </row>
    <row r="736" spans="2:24" ht="51" hidden="1" customHeight="1">
      <c r="B736" s="185">
        <v>593</v>
      </c>
      <c r="C736" s="1064"/>
      <c r="D736" s="1065"/>
      <c r="E736" s="1065"/>
      <c r="F736" s="1066"/>
      <c r="G736" s="303"/>
      <c r="H736" s="303"/>
      <c r="I736" s="547"/>
      <c r="J736" s="362">
        <f t="shared" si="23"/>
        <v>0</v>
      </c>
      <c r="K736" s="107"/>
      <c r="L736" s="107"/>
      <c r="R736" s="5"/>
      <c r="S736" s="5"/>
      <c r="T736" s="5"/>
      <c r="U736" s="5"/>
      <c r="V736" s="5"/>
      <c r="W736" s="5"/>
      <c r="X736" s="5"/>
    </row>
    <row r="737" spans="2:24" ht="51" hidden="1" customHeight="1">
      <c r="B737" s="185">
        <v>594</v>
      </c>
      <c r="C737" s="1064"/>
      <c r="D737" s="1065"/>
      <c r="E737" s="1065"/>
      <c r="F737" s="1066"/>
      <c r="G737" s="303"/>
      <c r="H737" s="303"/>
      <c r="I737" s="547"/>
      <c r="J737" s="362">
        <f t="shared" si="23"/>
        <v>0</v>
      </c>
      <c r="K737" s="107"/>
      <c r="L737" s="107"/>
      <c r="R737" s="5"/>
      <c r="S737" s="5"/>
      <c r="T737" s="5"/>
      <c r="U737" s="5"/>
      <c r="V737" s="5"/>
      <c r="W737" s="5"/>
      <c r="X737" s="5"/>
    </row>
    <row r="738" spans="2:24" ht="51" hidden="1" customHeight="1">
      <c r="B738" s="185">
        <v>595</v>
      </c>
      <c r="C738" s="1064"/>
      <c r="D738" s="1065"/>
      <c r="E738" s="1065"/>
      <c r="F738" s="1066"/>
      <c r="G738" s="303"/>
      <c r="H738" s="303"/>
      <c r="I738" s="547"/>
      <c r="J738" s="362">
        <f t="shared" si="23"/>
        <v>0</v>
      </c>
      <c r="K738" s="107"/>
      <c r="L738" s="107"/>
      <c r="R738" s="5"/>
      <c r="S738" s="5"/>
      <c r="T738" s="5"/>
      <c r="U738" s="5"/>
      <c r="V738" s="5"/>
      <c r="W738" s="5"/>
      <c r="X738" s="5"/>
    </row>
    <row r="739" spans="2:24" ht="51" hidden="1" customHeight="1">
      <c r="B739" s="185">
        <v>596</v>
      </c>
      <c r="C739" s="1064"/>
      <c r="D739" s="1065"/>
      <c r="E739" s="1065"/>
      <c r="F739" s="1066"/>
      <c r="G739" s="303"/>
      <c r="H739" s="303"/>
      <c r="I739" s="547"/>
      <c r="J739" s="362">
        <f t="shared" si="23"/>
        <v>0</v>
      </c>
      <c r="K739" s="107"/>
      <c r="L739" s="107"/>
      <c r="R739" s="5"/>
      <c r="S739" s="5"/>
      <c r="T739" s="5"/>
      <c r="U739" s="5"/>
      <c r="V739" s="5"/>
      <c r="W739" s="5"/>
      <c r="X739" s="5"/>
    </row>
    <row r="740" spans="2:24" ht="51" hidden="1" customHeight="1">
      <c r="B740" s="185">
        <v>597</v>
      </c>
      <c r="C740" s="1064"/>
      <c r="D740" s="1065"/>
      <c r="E740" s="1065"/>
      <c r="F740" s="1066"/>
      <c r="G740" s="303"/>
      <c r="H740" s="303"/>
      <c r="I740" s="547"/>
      <c r="J740" s="362">
        <f t="shared" si="23"/>
        <v>0</v>
      </c>
      <c r="K740" s="107"/>
      <c r="L740" s="107"/>
      <c r="R740" s="5"/>
      <c r="S740" s="5"/>
      <c r="T740" s="5"/>
      <c r="U740" s="5"/>
      <c r="V740" s="5"/>
      <c r="W740" s="5"/>
      <c r="X740" s="5"/>
    </row>
    <row r="741" spans="2:24" ht="51" hidden="1" customHeight="1">
      <c r="B741" s="185">
        <v>598</v>
      </c>
      <c r="C741" s="1064"/>
      <c r="D741" s="1065"/>
      <c r="E741" s="1065"/>
      <c r="F741" s="1066"/>
      <c r="G741" s="303"/>
      <c r="H741" s="303"/>
      <c r="I741" s="547"/>
      <c r="J741" s="362">
        <f t="shared" si="23"/>
        <v>0</v>
      </c>
      <c r="K741" s="107"/>
      <c r="L741" s="107"/>
      <c r="R741" s="5"/>
      <c r="S741" s="5"/>
      <c r="T741" s="5"/>
      <c r="U741" s="5"/>
      <c r="V741" s="5"/>
      <c r="W741" s="5"/>
      <c r="X741" s="5"/>
    </row>
    <row r="742" spans="2:24" ht="51" hidden="1" customHeight="1">
      <c r="B742" s="185">
        <v>599</v>
      </c>
      <c r="C742" s="1064"/>
      <c r="D742" s="1065"/>
      <c r="E742" s="1065"/>
      <c r="F742" s="1066"/>
      <c r="G742" s="303"/>
      <c r="H742" s="303"/>
      <c r="I742" s="547"/>
      <c r="J742" s="362">
        <f t="shared" si="23"/>
        <v>0</v>
      </c>
      <c r="K742" s="107"/>
      <c r="L742" s="107"/>
      <c r="R742" s="5"/>
      <c r="S742" s="5"/>
      <c r="T742" s="5"/>
      <c r="U742" s="5"/>
      <c r="V742" s="5"/>
      <c r="W742" s="5"/>
      <c r="X742" s="5"/>
    </row>
    <row r="743" spans="2:24" ht="51" hidden="1" customHeight="1">
      <c r="B743" s="185">
        <v>600</v>
      </c>
      <c r="C743" s="1064"/>
      <c r="D743" s="1065"/>
      <c r="E743" s="1065"/>
      <c r="F743" s="1066"/>
      <c r="G743" s="303"/>
      <c r="H743" s="303"/>
      <c r="I743" s="547"/>
      <c r="J743" s="362">
        <f t="shared" si="23"/>
        <v>0</v>
      </c>
      <c r="K743" s="107"/>
      <c r="L743" s="107"/>
      <c r="R743" s="5"/>
      <c r="S743" s="5"/>
      <c r="T743" s="5"/>
      <c r="U743" s="5"/>
      <c r="V743" s="5"/>
      <c r="W743" s="5"/>
      <c r="X743" s="5"/>
    </row>
    <row r="744" spans="2:24" ht="51" hidden="1" customHeight="1">
      <c r="B744" s="185">
        <v>601</v>
      </c>
      <c r="C744" s="1064"/>
      <c r="D744" s="1065"/>
      <c r="E744" s="1065"/>
      <c r="F744" s="1066"/>
      <c r="G744" s="303"/>
      <c r="H744" s="303"/>
      <c r="I744" s="547"/>
      <c r="J744" s="362">
        <f t="shared" si="23"/>
        <v>0</v>
      </c>
      <c r="K744" s="107"/>
      <c r="L744" s="107"/>
      <c r="R744" s="5"/>
      <c r="S744" s="5"/>
      <c r="T744" s="5"/>
      <c r="U744" s="5"/>
      <c r="V744" s="5"/>
      <c r="W744" s="5"/>
      <c r="X744" s="5"/>
    </row>
    <row r="745" spans="2:24" ht="51" hidden="1" customHeight="1">
      <c r="B745" s="185">
        <v>602</v>
      </c>
      <c r="C745" s="1064"/>
      <c r="D745" s="1065"/>
      <c r="E745" s="1065"/>
      <c r="F745" s="1066"/>
      <c r="G745" s="303"/>
      <c r="H745" s="303"/>
      <c r="I745" s="547"/>
      <c r="J745" s="362">
        <f t="shared" si="23"/>
        <v>0</v>
      </c>
      <c r="K745" s="107"/>
      <c r="L745" s="107"/>
      <c r="R745" s="5"/>
      <c r="S745" s="5"/>
      <c r="T745" s="5"/>
      <c r="U745" s="5"/>
      <c r="V745" s="5"/>
      <c r="W745" s="5"/>
      <c r="X745" s="5"/>
    </row>
    <row r="746" spans="2:24" ht="51" hidden="1" customHeight="1">
      <c r="B746" s="185">
        <v>603</v>
      </c>
      <c r="C746" s="1064"/>
      <c r="D746" s="1065"/>
      <c r="E746" s="1065"/>
      <c r="F746" s="1066"/>
      <c r="G746" s="303"/>
      <c r="H746" s="303"/>
      <c r="I746" s="547"/>
      <c r="J746" s="362">
        <f t="shared" si="23"/>
        <v>0</v>
      </c>
      <c r="K746" s="107"/>
      <c r="L746" s="107"/>
      <c r="R746" s="5"/>
      <c r="S746" s="5"/>
      <c r="T746" s="5"/>
      <c r="U746" s="5"/>
      <c r="V746" s="5"/>
      <c r="W746" s="5"/>
      <c r="X746" s="5"/>
    </row>
    <row r="747" spans="2:24" ht="51" hidden="1" customHeight="1">
      <c r="B747" s="185">
        <v>604</v>
      </c>
      <c r="C747" s="1064"/>
      <c r="D747" s="1065"/>
      <c r="E747" s="1065"/>
      <c r="F747" s="1066"/>
      <c r="G747" s="303"/>
      <c r="H747" s="303"/>
      <c r="I747" s="547"/>
      <c r="J747" s="362">
        <f t="shared" si="23"/>
        <v>0</v>
      </c>
      <c r="K747" s="107"/>
      <c r="L747" s="107"/>
      <c r="R747" s="5"/>
      <c r="S747" s="5"/>
      <c r="T747" s="5"/>
      <c r="U747" s="5"/>
      <c r="V747" s="5"/>
      <c r="W747" s="5"/>
      <c r="X747" s="5"/>
    </row>
    <row r="748" spans="2:24" ht="51" hidden="1" customHeight="1">
      <c r="B748" s="185">
        <v>605</v>
      </c>
      <c r="C748" s="1064"/>
      <c r="D748" s="1065"/>
      <c r="E748" s="1065"/>
      <c r="F748" s="1066"/>
      <c r="G748" s="303"/>
      <c r="H748" s="303"/>
      <c r="I748" s="547"/>
      <c r="J748" s="362">
        <f t="shared" si="23"/>
        <v>0</v>
      </c>
      <c r="K748" s="107"/>
      <c r="L748" s="107"/>
      <c r="R748" s="5"/>
      <c r="S748" s="5"/>
      <c r="T748" s="5"/>
      <c r="U748" s="5"/>
      <c r="V748" s="5"/>
      <c r="W748" s="5"/>
      <c r="X748" s="5"/>
    </row>
    <row r="749" spans="2:24" ht="51" hidden="1" customHeight="1">
      <c r="B749" s="185">
        <v>606</v>
      </c>
      <c r="C749" s="1064"/>
      <c r="D749" s="1065"/>
      <c r="E749" s="1065"/>
      <c r="F749" s="1066"/>
      <c r="G749" s="303"/>
      <c r="H749" s="303"/>
      <c r="I749" s="547"/>
      <c r="J749" s="362">
        <f t="shared" si="23"/>
        <v>0</v>
      </c>
      <c r="K749" s="107"/>
      <c r="L749" s="107"/>
      <c r="R749" s="5"/>
      <c r="S749" s="5"/>
      <c r="T749" s="5"/>
      <c r="U749" s="5"/>
      <c r="V749" s="5"/>
      <c r="W749" s="5"/>
      <c r="X749" s="5"/>
    </row>
    <row r="750" spans="2:24" ht="51" hidden="1" customHeight="1">
      <c r="B750" s="185">
        <v>607</v>
      </c>
      <c r="C750" s="1064"/>
      <c r="D750" s="1065"/>
      <c r="E750" s="1065"/>
      <c r="F750" s="1066"/>
      <c r="G750" s="303"/>
      <c r="H750" s="303"/>
      <c r="I750" s="547"/>
      <c r="J750" s="362">
        <f t="shared" si="23"/>
        <v>0</v>
      </c>
      <c r="K750" s="107"/>
      <c r="L750" s="107"/>
      <c r="R750" s="5"/>
      <c r="S750" s="5"/>
      <c r="T750" s="5"/>
      <c r="U750" s="5"/>
      <c r="V750" s="5"/>
      <c r="W750" s="5"/>
      <c r="X750" s="5"/>
    </row>
    <row r="751" spans="2:24" ht="51" hidden="1" customHeight="1">
      <c r="B751" s="185">
        <v>608</v>
      </c>
      <c r="C751" s="1064"/>
      <c r="D751" s="1065"/>
      <c r="E751" s="1065"/>
      <c r="F751" s="1066"/>
      <c r="G751" s="303"/>
      <c r="H751" s="303"/>
      <c r="I751" s="547"/>
      <c r="J751" s="362">
        <f t="shared" si="23"/>
        <v>0</v>
      </c>
      <c r="K751" s="107"/>
      <c r="L751" s="107"/>
      <c r="R751" s="5"/>
      <c r="S751" s="5"/>
      <c r="T751" s="5"/>
      <c r="U751" s="5"/>
      <c r="V751" s="5"/>
      <c r="W751" s="5"/>
      <c r="X751" s="5"/>
    </row>
    <row r="752" spans="2:24" ht="51" hidden="1" customHeight="1">
      <c r="B752" s="185">
        <v>609</v>
      </c>
      <c r="C752" s="1064"/>
      <c r="D752" s="1065"/>
      <c r="E752" s="1065"/>
      <c r="F752" s="1066"/>
      <c r="G752" s="303"/>
      <c r="H752" s="303"/>
      <c r="I752" s="547"/>
      <c r="J752" s="362">
        <f t="shared" si="23"/>
        <v>0</v>
      </c>
      <c r="K752" s="107"/>
      <c r="L752" s="107"/>
      <c r="R752" s="5"/>
      <c r="S752" s="5"/>
      <c r="T752" s="5"/>
      <c r="U752" s="5"/>
      <c r="V752" s="5"/>
      <c r="W752" s="5"/>
      <c r="X752" s="5"/>
    </row>
    <row r="753" spans="2:24" ht="51" hidden="1" customHeight="1">
      <c r="B753" s="185">
        <v>610</v>
      </c>
      <c r="C753" s="1064"/>
      <c r="D753" s="1065"/>
      <c r="E753" s="1065"/>
      <c r="F753" s="1066"/>
      <c r="G753" s="303"/>
      <c r="H753" s="303"/>
      <c r="I753" s="547"/>
      <c r="J753" s="362">
        <f t="shared" si="23"/>
        <v>0</v>
      </c>
      <c r="K753" s="107"/>
      <c r="L753" s="107"/>
      <c r="R753" s="5"/>
      <c r="S753" s="5"/>
      <c r="T753" s="5"/>
      <c r="U753" s="5"/>
      <c r="V753" s="5"/>
      <c r="W753" s="5"/>
      <c r="X753" s="5"/>
    </row>
    <row r="754" spans="2:24" ht="51" hidden="1" customHeight="1">
      <c r="B754" s="185">
        <v>611</v>
      </c>
      <c r="C754" s="1064"/>
      <c r="D754" s="1065"/>
      <c r="E754" s="1065"/>
      <c r="F754" s="1066"/>
      <c r="G754" s="303"/>
      <c r="H754" s="303"/>
      <c r="I754" s="547"/>
      <c r="J754" s="362">
        <f t="shared" si="23"/>
        <v>0</v>
      </c>
      <c r="K754" s="107"/>
      <c r="L754" s="107"/>
      <c r="R754" s="5"/>
      <c r="S754" s="5"/>
      <c r="T754" s="5"/>
      <c r="U754" s="5"/>
      <c r="V754" s="5"/>
      <c r="W754" s="5"/>
      <c r="X754" s="5"/>
    </row>
    <row r="755" spans="2:24" ht="51" hidden="1" customHeight="1">
      <c r="B755" s="185">
        <v>612</v>
      </c>
      <c r="C755" s="1064"/>
      <c r="D755" s="1065"/>
      <c r="E755" s="1065"/>
      <c r="F755" s="1066"/>
      <c r="G755" s="303"/>
      <c r="H755" s="303"/>
      <c r="I755" s="547"/>
      <c r="J755" s="362">
        <f t="shared" si="23"/>
        <v>0</v>
      </c>
      <c r="K755" s="107"/>
      <c r="L755" s="107"/>
      <c r="R755" s="5"/>
      <c r="S755" s="5"/>
      <c r="T755" s="5"/>
      <c r="U755" s="5"/>
      <c r="V755" s="5"/>
      <c r="W755" s="5"/>
      <c r="X755" s="5"/>
    </row>
    <row r="756" spans="2:24" ht="51" hidden="1" customHeight="1">
      <c r="B756" s="185">
        <v>613</v>
      </c>
      <c r="C756" s="1064"/>
      <c r="D756" s="1065"/>
      <c r="E756" s="1065"/>
      <c r="F756" s="1066"/>
      <c r="G756" s="303"/>
      <c r="H756" s="303"/>
      <c r="I756" s="547"/>
      <c r="J756" s="362">
        <f t="shared" si="23"/>
        <v>0</v>
      </c>
      <c r="K756" s="107"/>
      <c r="L756" s="107"/>
      <c r="R756" s="5"/>
      <c r="S756" s="5"/>
      <c r="T756" s="5"/>
      <c r="U756" s="5"/>
      <c r="V756" s="5"/>
      <c r="W756" s="5"/>
      <c r="X756" s="5"/>
    </row>
    <row r="757" spans="2:24" ht="51" hidden="1" customHeight="1">
      <c r="B757" s="185">
        <v>614</v>
      </c>
      <c r="C757" s="1064"/>
      <c r="D757" s="1065"/>
      <c r="E757" s="1065"/>
      <c r="F757" s="1066"/>
      <c r="G757" s="303"/>
      <c r="H757" s="303"/>
      <c r="I757" s="547"/>
      <c r="J757" s="362">
        <f t="shared" si="23"/>
        <v>0</v>
      </c>
      <c r="K757" s="107"/>
      <c r="L757" s="107"/>
      <c r="R757" s="5"/>
      <c r="S757" s="5"/>
      <c r="T757" s="5"/>
      <c r="U757" s="5"/>
      <c r="V757" s="5"/>
      <c r="W757" s="5"/>
      <c r="X757" s="5"/>
    </row>
    <row r="758" spans="2:24" ht="51" hidden="1" customHeight="1">
      <c r="B758" s="185">
        <v>615</v>
      </c>
      <c r="C758" s="1064"/>
      <c r="D758" s="1065"/>
      <c r="E758" s="1065"/>
      <c r="F758" s="1066"/>
      <c r="G758" s="303"/>
      <c r="H758" s="303"/>
      <c r="I758" s="547"/>
      <c r="J758" s="362">
        <f t="shared" si="23"/>
        <v>0</v>
      </c>
      <c r="K758" s="107"/>
      <c r="L758" s="107"/>
      <c r="R758" s="5"/>
      <c r="S758" s="5"/>
      <c r="T758" s="5"/>
      <c r="U758" s="5"/>
      <c r="V758" s="5"/>
      <c r="W758" s="5"/>
      <c r="X758" s="5"/>
    </row>
    <row r="759" spans="2:24" ht="51" hidden="1" customHeight="1">
      <c r="B759" s="185">
        <v>616</v>
      </c>
      <c r="C759" s="1064"/>
      <c r="D759" s="1065"/>
      <c r="E759" s="1065"/>
      <c r="F759" s="1066"/>
      <c r="G759" s="303"/>
      <c r="H759" s="303"/>
      <c r="I759" s="547"/>
      <c r="J759" s="362">
        <f t="shared" si="23"/>
        <v>0</v>
      </c>
      <c r="K759" s="107"/>
      <c r="L759" s="107"/>
      <c r="R759" s="5"/>
      <c r="S759" s="5"/>
      <c r="T759" s="5"/>
      <c r="U759" s="5"/>
      <c r="V759" s="5"/>
      <c r="W759" s="5"/>
      <c r="X759" s="5"/>
    </row>
    <row r="760" spans="2:24" ht="51" hidden="1" customHeight="1">
      <c r="B760" s="185">
        <v>617</v>
      </c>
      <c r="C760" s="1064"/>
      <c r="D760" s="1065"/>
      <c r="E760" s="1065"/>
      <c r="F760" s="1066"/>
      <c r="G760" s="303"/>
      <c r="H760" s="303"/>
      <c r="I760" s="547"/>
      <c r="J760" s="362">
        <f t="shared" si="23"/>
        <v>0</v>
      </c>
      <c r="K760" s="107"/>
      <c r="L760" s="107"/>
      <c r="R760" s="5"/>
      <c r="S760" s="5"/>
      <c r="T760" s="5"/>
      <c r="U760" s="5"/>
      <c r="V760" s="5"/>
      <c r="W760" s="5"/>
      <c r="X760" s="5"/>
    </row>
    <row r="761" spans="2:24" ht="51" hidden="1" customHeight="1">
      <c r="B761" s="185">
        <v>618</v>
      </c>
      <c r="C761" s="1064"/>
      <c r="D761" s="1065"/>
      <c r="E761" s="1065"/>
      <c r="F761" s="1066"/>
      <c r="G761" s="303"/>
      <c r="H761" s="303"/>
      <c r="I761" s="547"/>
      <c r="J761" s="362">
        <f t="shared" si="23"/>
        <v>0</v>
      </c>
      <c r="K761" s="107"/>
      <c r="L761" s="107"/>
      <c r="R761" s="5"/>
      <c r="S761" s="5"/>
      <c r="T761" s="5"/>
      <c r="U761" s="5"/>
      <c r="V761" s="5"/>
      <c r="W761" s="5"/>
      <c r="X761" s="5"/>
    </row>
    <row r="762" spans="2:24" ht="51" hidden="1" customHeight="1">
      <c r="B762" s="185">
        <v>619</v>
      </c>
      <c r="C762" s="1064"/>
      <c r="D762" s="1065"/>
      <c r="E762" s="1065"/>
      <c r="F762" s="1066"/>
      <c r="G762" s="303"/>
      <c r="H762" s="303"/>
      <c r="I762" s="547"/>
      <c r="J762" s="362">
        <f t="shared" si="23"/>
        <v>0</v>
      </c>
      <c r="K762" s="107"/>
      <c r="L762" s="107"/>
      <c r="R762" s="5"/>
      <c r="S762" s="5"/>
      <c r="T762" s="5"/>
      <c r="U762" s="5"/>
      <c r="V762" s="5"/>
      <c r="W762" s="5"/>
      <c r="X762" s="5"/>
    </row>
    <row r="763" spans="2:24" ht="51" hidden="1" customHeight="1">
      <c r="B763" s="185">
        <v>620</v>
      </c>
      <c r="C763" s="1064"/>
      <c r="D763" s="1065"/>
      <c r="E763" s="1065"/>
      <c r="F763" s="1066"/>
      <c r="G763" s="303"/>
      <c r="H763" s="303"/>
      <c r="I763" s="547"/>
      <c r="J763" s="362">
        <f t="shared" si="23"/>
        <v>0</v>
      </c>
      <c r="K763" s="107"/>
      <c r="L763" s="107"/>
      <c r="R763" s="5"/>
      <c r="S763" s="5"/>
      <c r="T763" s="5"/>
      <c r="U763" s="5"/>
      <c r="V763" s="5"/>
      <c r="W763" s="5"/>
      <c r="X763" s="5"/>
    </row>
    <row r="764" spans="2:24" ht="51" hidden="1" customHeight="1">
      <c r="B764" s="185">
        <v>621</v>
      </c>
      <c r="C764" s="1064"/>
      <c r="D764" s="1065"/>
      <c r="E764" s="1065"/>
      <c r="F764" s="1066"/>
      <c r="G764" s="303"/>
      <c r="H764" s="303"/>
      <c r="I764" s="547"/>
      <c r="J764" s="362">
        <f t="shared" si="23"/>
        <v>0</v>
      </c>
      <c r="K764" s="107"/>
      <c r="L764" s="107"/>
      <c r="R764" s="5"/>
      <c r="S764" s="5"/>
      <c r="T764" s="5"/>
      <c r="U764" s="5"/>
      <c r="V764" s="5"/>
      <c r="W764" s="5"/>
      <c r="X764" s="5"/>
    </row>
    <row r="765" spans="2:24" ht="51" hidden="1" customHeight="1">
      <c r="B765" s="185">
        <v>622</v>
      </c>
      <c r="C765" s="1064"/>
      <c r="D765" s="1065"/>
      <c r="E765" s="1065"/>
      <c r="F765" s="1066"/>
      <c r="G765" s="303"/>
      <c r="H765" s="303"/>
      <c r="I765" s="547"/>
      <c r="J765" s="362">
        <f t="shared" si="23"/>
        <v>0</v>
      </c>
      <c r="K765" s="107"/>
      <c r="L765" s="107"/>
      <c r="R765" s="5"/>
      <c r="S765" s="5"/>
      <c r="T765" s="5"/>
      <c r="U765" s="5"/>
      <c r="V765" s="5"/>
      <c r="W765" s="5"/>
      <c r="X765" s="5"/>
    </row>
    <row r="766" spans="2:24" ht="51" hidden="1" customHeight="1">
      <c r="B766" s="185">
        <v>623</v>
      </c>
      <c r="C766" s="1064"/>
      <c r="D766" s="1065"/>
      <c r="E766" s="1065"/>
      <c r="F766" s="1066"/>
      <c r="G766" s="303"/>
      <c r="H766" s="303"/>
      <c r="I766" s="547"/>
      <c r="J766" s="362">
        <f t="shared" si="23"/>
        <v>0</v>
      </c>
      <c r="K766" s="107"/>
      <c r="L766" s="107"/>
      <c r="R766" s="5"/>
      <c r="S766" s="5"/>
      <c r="T766" s="5"/>
      <c r="U766" s="5"/>
      <c r="V766" s="5"/>
      <c r="W766" s="5"/>
      <c r="X766" s="5"/>
    </row>
    <row r="767" spans="2:24" ht="51" hidden="1" customHeight="1">
      <c r="B767" s="185">
        <v>624</v>
      </c>
      <c r="C767" s="1064"/>
      <c r="D767" s="1065"/>
      <c r="E767" s="1065"/>
      <c r="F767" s="1066"/>
      <c r="G767" s="303"/>
      <c r="H767" s="303"/>
      <c r="I767" s="547"/>
      <c r="J767" s="362">
        <f t="shared" si="23"/>
        <v>0</v>
      </c>
      <c r="K767" s="107"/>
      <c r="L767" s="107"/>
      <c r="R767" s="5"/>
      <c r="S767" s="5"/>
      <c r="T767" s="5"/>
      <c r="U767" s="5"/>
      <c r="V767" s="5"/>
      <c r="W767" s="5"/>
      <c r="X767" s="5"/>
    </row>
    <row r="768" spans="2:24" ht="51" hidden="1" customHeight="1">
      <c r="B768" s="185">
        <v>625</v>
      </c>
      <c r="C768" s="1064"/>
      <c r="D768" s="1065"/>
      <c r="E768" s="1065"/>
      <c r="F768" s="1066"/>
      <c r="G768" s="303"/>
      <c r="H768" s="303"/>
      <c r="I768" s="547"/>
      <c r="J768" s="362">
        <f t="shared" si="23"/>
        <v>0</v>
      </c>
      <c r="K768" s="107"/>
      <c r="L768" s="107"/>
      <c r="R768" s="5"/>
      <c r="S768" s="5"/>
      <c r="T768" s="5"/>
      <c r="U768" s="5"/>
      <c r="V768" s="5"/>
      <c r="W768" s="5"/>
      <c r="X768" s="5"/>
    </row>
    <row r="769" spans="2:24" ht="51" hidden="1" customHeight="1">
      <c r="B769" s="185">
        <v>626</v>
      </c>
      <c r="C769" s="1064"/>
      <c r="D769" s="1065"/>
      <c r="E769" s="1065"/>
      <c r="F769" s="1066"/>
      <c r="G769" s="303"/>
      <c r="H769" s="303"/>
      <c r="I769" s="547"/>
      <c r="J769" s="362">
        <f t="shared" si="23"/>
        <v>0</v>
      </c>
      <c r="K769" s="107"/>
      <c r="L769" s="107"/>
      <c r="R769" s="5"/>
      <c r="S769" s="5"/>
      <c r="T769" s="5"/>
      <c r="U769" s="5"/>
      <c r="V769" s="5"/>
      <c r="W769" s="5"/>
      <c r="X769" s="5"/>
    </row>
    <row r="770" spans="2:24" ht="51" hidden="1" customHeight="1">
      <c r="B770" s="185">
        <v>627</v>
      </c>
      <c r="C770" s="1064"/>
      <c r="D770" s="1065"/>
      <c r="E770" s="1065"/>
      <c r="F770" s="1066"/>
      <c r="G770" s="303"/>
      <c r="H770" s="303"/>
      <c r="I770" s="547"/>
      <c r="J770" s="362">
        <f t="shared" si="23"/>
        <v>0</v>
      </c>
      <c r="K770" s="107"/>
      <c r="L770" s="107"/>
      <c r="R770" s="5"/>
      <c r="S770" s="5"/>
      <c r="T770" s="5"/>
      <c r="U770" s="5"/>
      <c r="V770" s="5"/>
      <c r="W770" s="5"/>
      <c r="X770" s="5"/>
    </row>
    <row r="771" spans="2:24" ht="51" hidden="1" customHeight="1">
      <c r="B771" s="185">
        <v>628</v>
      </c>
      <c r="C771" s="1064"/>
      <c r="D771" s="1065"/>
      <c r="E771" s="1065"/>
      <c r="F771" s="1066"/>
      <c r="G771" s="303"/>
      <c r="H771" s="303"/>
      <c r="I771" s="547"/>
      <c r="J771" s="362">
        <f t="shared" si="23"/>
        <v>0</v>
      </c>
      <c r="K771" s="107"/>
      <c r="L771" s="107"/>
      <c r="R771" s="5"/>
      <c r="S771" s="5"/>
      <c r="T771" s="5"/>
      <c r="U771" s="5"/>
      <c r="V771" s="5"/>
      <c r="W771" s="5"/>
      <c r="X771" s="5"/>
    </row>
    <row r="772" spans="2:24" ht="51" hidden="1" customHeight="1">
      <c r="B772" s="185">
        <v>629</v>
      </c>
      <c r="C772" s="1064"/>
      <c r="D772" s="1065"/>
      <c r="E772" s="1065"/>
      <c r="F772" s="1066"/>
      <c r="G772" s="303"/>
      <c r="H772" s="303"/>
      <c r="I772" s="547"/>
      <c r="J772" s="362">
        <f t="shared" si="23"/>
        <v>0</v>
      </c>
      <c r="K772" s="107"/>
      <c r="L772" s="107"/>
      <c r="R772" s="5"/>
      <c r="S772" s="5"/>
      <c r="T772" s="5"/>
      <c r="U772" s="5"/>
      <c r="V772" s="5"/>
      <c r="W772" s="5"/>
      <c r="X772" s="5"/>
    </row>
    <row r="773" spans="2:24" ht="51" hidden="1" customHeight="1">
      <c r="B773" s="185">
        <v>630</v>
      </c>
      <c r="C773" s="1064"/>
      <c r="D773" s="1065"/>
      <c r="E773" s="1065"/>
      <c r="F773" s="1066"/>
      <c r="G773" s="303"/>
      <c r="H773" s="303"/>
      <c r="I773" s="547"/>
      <c r="J773" s="362">
        <f t="shared" si="23"/>
        <v>0</v>
      </c>
      <c r="K773" s="107"/>
      <c r="L773" s="107"/>
      <c r="R773" s="5"/>
      <c r="S773" s="5"/>
      <c r="T773" s="5"/>
      <c r="U773" s="5"/>
      <c r="V773" s="5"/>
      <c r="W773" s="5"/>
      <c r="X773" s="5"/>
    </row>
    <row r="774" spans="2:24" ht="51" hidden="1" customHeight="1">
      <c r="B774" s="185">
        <v>631</v>
      </c>
      <c r="C774" s="1064"/>
      <c r="D774" s="1065"/>
      <c r="E774" s="1065"/>
      <c r="F774" s="1066"/>
      <c r="G774" s="303"/>
      <c r="H774" s="303"/>
      <c r="I774" s="547"/>
      <c r="J774" s="362">
        <f t="shared" si="23"/>
        <v>0</v>
      </c>
      <c r="K774" s="107"/>
      <c r="L774" s="107"/>
      <c r="R774" s="5"/>
      <c r="S774" s="5"/>
      <c r="T774" s="5"/>
      <c r="U774" s="5"/>
      <c r="V774" s="5"/>
      <c r="W774" s="5"/>
      <c r="X774" s="5"/>
    </row>
    <row r="775" spans="2:24" ht="51" hidden="1" customHeight="1">
      <c r="B775" s="185">
        <v>632</v>
      </c>
      <c r="C775" s="1064"/>
      <c r="D775" s="1065"/>
      <c r="E775" s="1065"/>
      <c r="F775" s="1066"/>
      <c r="G775" s="303"/>
      <c r="H775" s="303"/>
      <c r="I775" s="547"/>
      <c r="J775" s="362">
        <f t="shared" si="23"/>
        <v>0</v>
      </c>
      <c r="K775" s="107"/>
      <c r="L775" s="107"/>
      <c r="R775" s="5"/>
      <c r="S775" s="5"/>
      <c r="T775" s="5"/>
      <c r="U775" s="5"/>
      <c r="V775" s="5"/>
      <c r="W775" s="5"/>
      <c r="X775" s="5"/>
    </row>
    <row r="776" spans="2:24" ht="51" hidden="1" customHeight="1">
      <c r="B776" s="185">
        <v>633</v>
      </c>
      <c r="C776" s="1064"/>
      <c r="D776" s="1065"/>
      <c r="E776" s="1065"/>
      <c r="F776" s="1066"/>
      <c r="G776" s="303"/>
      <c r="H776" s="303"/>
      <c r="I776" s="547"/>
      <c r="J776" s="362">
        <f t="shared" si="23"/>
        <v>0</v>
      </c>
      <c r="K776" s="107"/>
      <c r="L776" s="107"/>
      <c r="R776" s="5"/>
      <c r="S776" s="5"/>
      <c r="T776" s="5"/>
      <c r="U776" s="5"/>
      <c r="V776" s="5"/>
      <c r="W776" s="5"/>
      <c r="X776" s="5"/>
    </row>
    <row r="777" spans="2:24" ht="51" hidden="1" customHeight="1">
      <c r="B777" s="185">
        <v>634</v>
      </c>
      <c r="C777" s="1064"/>
      <c r="D777" s="1065"/>
      <c r="E777" s="1065"/>
      <c r="F777" s="1066"/>
      <c r="G777" s="303"/>
      <c r="H777" s="303"/>
      <c r="I777" s="547"/>
      <c r="J777" s="362">
        <f t="shared" si="23"/>
        <v>0</v>
      </c>
      <c r="K777" s="107"/>
      <c r="L777" s="107"/>
      <c r="R777" s="5"/>
      <c r="S777" s="5"/>
      <c r="T777" s="5"/>
      <c r="U777" s="5"/>
      <c r="V777" s="5"/>
      <c r="W777" s="5"/>
      <c r="X777" s="5"/>
    </row>
    <row r="778" spans="2:24" ht="51" hidden="1" customHeight="1">
      <c r="B778" s="185">
        <v>635</v>
      </c>
      <c r="C778" s="1064"/>
      <c r="D778" s="1065"/>
      <c r="E778" s="1065"/>
      <c r="F778" s="1066"/>
      <c r="G778" s="303"/>
      <c r="H778" s="303"/>
      <c r="I778" s="547"/>
      <c r="J778" s="362">
        <f t="shared" si="23"/>
        <v>0</v>
      </c>
      <c r="K778" s="107"/>
      <c r="L778" s="107"/>
      <c r="R778" s="5"/>
      <c r="S778" s="5"/>
      <c r="T778" s="5"/>
      <c r="U778" s="5"/>
      <c r="V778" s="5"/>
      <c r="W778" s="5"/>
      <c r="X778" s="5"/>
    </row>
    <row r="779" spans="2:24" ht="51" hidden="1" customHeight="1">
      <c r="B779" s="185">
        <v>636</v>
      </c>
      <c r="C779" s="1064"/>
      <c r="D779" s="1065"/>
      <c r="E779" s="1065"/>
      <c r="F779" s="1066"/>
      <c r="G779" s="303"/>
      <c r="H779" s="303"/>
      <c r="I779" s="547"/>
      <c r="J779" s="362">
        <f t="shared" si="23"/>
        <v>0</v>
      </c>
      <c r="K779" s="107"/>
      <c r="L779" s="107"/>
      <c r="R779" s="5"/>
      <c r="S779" s="5"/>
      <c r="T779" s="5"/>
      <c r="U779" s="5"/>
      <c r="V779" s="5"/>
      <c r="W779" s="5"/>
      <c r="X779" s="5"/>
    </row>
    <row r="780" spans="2:24" ht="51" hidden="1" customHeight="1">
      <c r="B780" s="185">
        <v>637</v>
      </c>
      <c r="C780" s="1064"/>
      <c r="D780" s="1065"/>
      <c r="E780" s="1065"/>
      <c r="F780" s="1066"/>
      <c r="G780" s="303"/>
      <c r="H780" s="303"/>
      <c r="I780" s="547"/>
      <c r="J780" s="362">
        <f t="shared" si="23"/>
        <v>0</v>
      </c>
      <c r="K780" s="107"/>
      <c r="L780" s="107"/>
      <c r="R780" s="5"/>
      <c r="S780" s="5"/>
      <c r="T780" s="5"/>
      <c r="U780" s="5"/>
      <c r="V780" s="5"/>
      <c r="W780" s="5"/>
      <c r="X780" s="5"/>
    </row>
    <row r="781" spans="2:24" ht="51" hidden="1" customHeight="1">
      <c r="B781" s="185">
        <v>638</v>
      </c>
      <c r="C781" s="1064"/>
      <c r="D781" s="1065"/>
      <c r="E781" s="1065"/>
      <c r="F781" s="1066"/>
      <c r="G781" s="303"/>
      <c r="H781" s="303"/>
      <c r="I781" s="547"/>
      <c r="J781" s="362">
        <f>IFERROR($G781*I781,0)</f>
        <v>0</v>
      </c>
      <c r="K781" s="107"/>
      <c r="L781" s="107"/>
      <c r="R781" s="5"/>
      <c r="S781" s="5"/>
      <c r="T781" s="5"/>
      <c r="U781" s="5"/>
      <c r="V781" s="5"/>
      <c r="W781" s="5"/>
      <c r="X781" s="5"/>
    </row>
    <row r="782" spans="2:24" ht="51" hidden="1" customHeight="1">
      <c r="B782" s="185">
        <v>639</v>
      </c>
      <c r="C782" s="1064"/>
      <c r="D782" s="1065"/>
      <c r="E782" s="1065"/>
      <c r="F782" s="1066"/>
      <c r="G782" s="303"/>
      <c r="H782" s="303"/>
      <c r="I782" s="547"/>
      <c r="J782" s="362">
        <f t="shared" ref="J782:J829" si="24">IFERROR($G782*I782,0)</f>
        <v>0</v>
      </c>
      <c r="K782" s="107"/>
      <c r="L782" s="107"/>
      <c r="R782" s="5"/>
      <c r="S782" s="5"/>
      <c r="T782" s="5"/>
      <c r="U782" s="5"/>
      <c r="V782" s="5"/>
      <c r="W782" s="5"/>
      <c r="X782" s="5"/>
    </row>
    <row r="783" spans="2:24" ht="51" hidden="1" customHeight="1">
      <c r="B783" s="185">
        <v>640</v>
      </c>
      <c r="C783" s="1064"/>
      <c r="D783" s="1065"/>
      <c r="E783" s="1065"/>
      <c r="F783" s="1066"/>
      <c r="G783" s="303"/>
      <c r="H783" s="303"/>
      <c r="I783" s="547"/>
      <c r="J783" s="362">
        <f t="shared" si="24"/>
        <v>0</v>
      </c>
      <c r="K783" s="107"/>
      <c r="L783" s="107"/>
      <c r="R783" s="5"/>
      <c r="S783" s="5"/>
      <c r="T783" s="5"/>
      <c r="U783" s="5"/>
      <c r="V783" s="5"/>
      <c r="W783" s="5"/>
      <c r="X783" s="5"/>
    </row>
    <row r="784" spans="2:24" ht="51" hidden="1" customHeight="1">
      <c r="B784" s="185">
        <v>641</v>
      </c>
      <c r="C784" s="1064"/>
      <c r="D784" s="1065"/>
      <c r="E784" s="1065"/>
      <c r="F784" s="1066"/>
      <c r="G784" s="303"/>
      <c r="H784" s="303"/>
      <c r="I784" s="547"/>
      <c r="J784" s="362">
        <f t="shared" si="24"/>
        <v>0</v>
      </c>
      <c r="K784" s="107"/>
      <c r="L784" s="107"/>
      <c r="R784" s="5"/>
      <c r="S784" s="5"/>
      <c r="T784" s="5"/>
      <c r="U784" s="5"/>
      <c r="V784" s="5"/>
      <c r="W784" s="5"/>
      <c r="X784" s="5"/>
    </row>
    <row r="785" spans="2:24" ht="51" hidden="1" customHeight="1">
      <c r="B785" s="185">
        <v>642</v>
      </c>
      <c r="C785" s="1064"/>
      <c r="D785" s="1065"/>
      <c r="E785" s="1065"/>
      <c r="F785" s="1066"/>
      <c r="G785" s="303"/>
      <c r="H785" s="303"/>
      <c r="I785" s="547"/>
      <c r="J785" s="362">
        <f t="shared" si="24"/>
        <v>0</v>
      </c>
      <c r="K785" s="107"/>
      <c r="L785" s="107"/>
      <c r="R785" s="5"/>
      <c r="S785" s="5"/>
      <c r="T785" s="5"/>
      <c r="U785" s="5"/>
      <c r="V785" s="5"/>
      <c r="W785" s="5"/>
      <c r="X785" s="5"/>
    </row>
    <row r="786" spans="2:24" ht="51" hidden="1" customHeight="1">
      <c r="B786" s="185">
        <v>643</v>
      </c>
      <c r="C786" s="1064"/>
      <c r="D786" s="1065"/>
      <c r="E786" s="1065"/>
      <c r="F786" s="1066"/>
      <c r="G786" s="303"/>
      <c r="H786" s="303"/>
      <c r="I786" s="547"/>
      <c r="J786" s="362">
        <f t="shared" si="24"/>
        <v>0</v>
      </c>
      <c r="K786" s="107"/>
      <c r="L786" s="107"/>
      <c r="R786" s="5"/>
      <c r="S786" s="5"/>
      <c r="T786" s="5"/>
      <c r="U786" s="5"/>
      <c r="V786" s="5"/>
      <c r="W786" s="5"/>
      <c r="X786" s="5"/>
    </row>
    <row r="787" spans="2:24" ht="51" hidden="1" customHeight="1">
      <c r="B787" s="185">
        <v>644</v>
      </c>
      <c r="C787" s="1064"/>
      <c r="D787" s="1065"/>
      <c r="E787" s="1065"/>
      <c r="F787" s="1066"/>
      <c r="G787" s="303"/>
      <c r="H787" s="303"/>
      <c r="I787" s="547"/>
      <c r="J787" s="362">
        <f t="shared" si="24"/>
        <v>0</v>
      </c>
      <c r="K787" s="107"/>
      <c r="L787" s="107"/>
      <c r="R787" s="5"/>
      <c r="S787" s="5"/>
      <c r="T787" s="5"/>
      <c r="U787" s="5"/>
      <c r="V787" s="5"/>
      <c r="W787" s="5"/>
      <c r="X787" s="5"/>
    </row>
    <row r="788" spans="2:24" ht="51" hidden="1" customHeight="1">
      <c r="B788" s="185">
        <v>645</v>
      </c>
      <c r="C788" s="1064"/>
      <c r="D788" s="1065"/>
      <c r="E788" s="1065"/>
      <c r="F788" s="1066"/>
      <c r="G788" s="303"/>
      <c r="H788" s="303"/>
      <c r="I788" s="547"/>
      <c r="J788" s="362">
        <f t="shared" si="24"/>
        <v>0</v>
      </c>
      <c r="K788" s="107"/>
      <c r="L788" s="107"/>
      <c r="R788" s="5"/>
      <c r="S788" s="5"/>
      <c r="T788" s="5"/>
      <c r="U788" s="5"/>
      <c r="V788" s="5"/>
      <c r="W788" s="5"/>
      <c r="X788" s="5"/>
    </row>
    <row r="789" spans="2:24" ht="51" hidden="1" customHeight="1">
      <c r="B789" s="185">
        <v>646</v>
      </c>
      <c r="C789" s="1064"/>
      <c r="D789" s="1065"/>
      <c r="E789" s="1065"/>
      <c r="F789" s="1066"/>
      <c r="G789" s="303"/>
      <c r="H789" s="303"/>
      <c r="I789" s="547"/>
      <c r="J789" s="362">
        <f t="shared" si="24"/>
        <v>0</v>
      </c>
      <c r="K789" s="107"/>
      <c r="L789" s="107"/>
      <c r="R789" s="5"/>
      <c r="S789" s="5"/>
      <c r="T789" s="5"/>
      <c r="U789" s="5"/>
      <c r="V789" s="5"/>
      <c r="W789" s="5"/>
      <c r="X789" s="5"/>
    </row>
    <row r="790" spans="2:24" ht="51" hidden="1" customHeight="1">
      <c r="B790" s="185">
        <v>647</v>
      </c>
      <c r="C790" s="1064"/>
      <c r="D790" s="1065"/>
      <c r="E790" s="1065"/>
      <c r="F790" s="1066"/>
      <c r="G790" s="303"/>
      <c r="H790" s="303"/>
      <c r="I790" s="547"/>
      <c r="J790" s="362">
        <f t="shared" si="24"/>
        <v>0</v>
      </c>
      <c r="K790" s="107"/>
      <c r="L790" s="107"/>
      <c r="R790" s="5"/>
      <c r="S790" s="5"/>
      <c r="T790" s="5"/>
      <c r="U790" s="5"/>
      <c r="V790" s="5"/>
      <c r="W790" s="5"/>
      <c r="X790" s="5"/>
    </row>
    <row r="791" spans="2:24" ht="51" hidden="1" customHeight="1">
      <c r="B791" s="185">
        <v>648</v>
      </c>
      <c r="C791" s="1064"/>
      <c r="D791" s="1065"/>
      <c r="E791" s="1065"/>
      <c r="F791" s="1066"/>
      <c r="G791" s="303"/>
      <c r="H791" s="303"/>
      <c r="I791" s="547"/>
      <c r="J791" s="362">
        <f t="shared" si="24"/>
        <v>0</v>
      </c>
      <c r="K791" s="107"/>
      <c r="L791" s="107"/>
      <c r="R791" s="5"/>
      <c r="S791" s="5"/>
      <c r="T791" s="5"/>
      <c r="U791" s="5"/>
      <c r="V791" s="5"/>
      <c r="W791" s="5"/>
      <c r="X791" s="5"/>
    </row>
    <row r="792" spans="2:24" ht="51" hidden="1" customHeight="1">
      <c r="B792" s="185">
        <v>649</v>
      </c>
      <c r="C792" s="1064"/>
      <c r="D792" s="1065"/>
      <c r="E792" s="1065"/>
      <c r="F792" s="1066"/>
      <c r="G792" s="303"/>
      <c r="H792" s="303"/>
      <c r="I792" s="547"/>
      <c r="J792" s="362">
        <f t="shared" si="24"/>
        <v>0</v>
      </c>
      <c r="K792" s="107"/>
      <c r="L792" s="107"/>
      <c r="R792" s="5"/>
      <c r="S792" s="5"/>
      <c r="T792" s="5"/>
      <c r="U792" s="5"/>
      <c r="V792" s="5"/>
      <c r="W792" s="5"/>
      <c r="X792" s="5"/>
    </row>
    <row r="793" spans="2:24" ht="51" hidden="1" customHeight="1">
      <c r="B793" s="185">
        <v>650</v>
      </c>
      <c r="C793" s="1064"/>
      <c r="D793" s="1065"/>
      <c r="E793" s="1065"/>
      <c r="F793" s="1066"/>
      <c r="G793" s="303"/>
      <c r="H793" s="303"/>
      <c r="I793" s="547"/>
      <c r="J793" s="362">
        <f t="shared" si="24"/>
        <v>0</v>
      </c>
      <c r="K793" s="107"/>
      <c r="L793" s="107"/>
      <c r="R793" s="5"/>
      <c r="S793" s="5"/>
      <c r="T793" s="5"/>
      <c r="U793" s="5"/>
      <c r="V793" s="5"/>
      <c r="W793" s="5"/>
      <c r="X793" s="5"/>
    </row>
    <row r="794" spans="2:24" ht="51" hidden="1" customHeight="1">
      <c r="B794" s="185">
        <v>651</v>
      </c>
      <c r="C794" s="1064"/>
      <c r="D794" s="1065"/>
      <c r="E794" s="1065"/>
      <c r="F794" s="1066"/>
      <c r="G794" s="303"/>
      <c r="H794" s="303"/>
      <c r="I794" s="547"/>
      <c r="J794" s="362">
        <f t="shared" si="24"/>
        <v>0</v>
      </c>
      <c r="K794" s="107"/>
      <c r="L794" s="107"/>
      <c r="R794" s="5"/>
      <c r="S794" s="5"/>
      <c r="T794" s="5"/>
      <c r="U794" s="5"/>
      <c r="V794" s="5"/>
      <c r="W794" s="5"/>
      <c r="X794" s="5"/>
    </row>
    <row r="795" spans="2:24" ht="51" hidden="1" customHeight="1">
      <c r="B795" s="185">
        <v>652</v>
      </c>
      <c r="C795" s="1064"/>
      <c r="D795" s="1065"/>
      <c r="E795" s="1065"/>
      <c r="F795" s="1066"/>
      <c r="G795" s="303"/>
      <c r="H795" s="303"/>
      <c r="I795" s="547"/>
      <c r="J795" s="362">
        <f t="shared" si="24"/>
        <v>0</v>
      </c>
      <c r="K795" s="107"/>
      <c r="L795" s="107"/>
      <c r="R795" s="5"/>
      <c r="S795" s="5"/>
      <c r="T795" s="5"/>
      <c r="U795" s="5"/>
      <c r="V795" s="5"/>
      <c r="W795" s="5"/>
      <c r="X795" s="5"/>
    </row>
    <row r="796" spans="2:24" ht="51" hidden="1" customHeight="1">
      <c r="B796" s="185">
        <v>653</v>
      </c>
      <c r="C796" s="1064"/>
      <c r="D796" s="1065"/>
      <c r="E796" s="1065"/>
      <c r="F796" s="1066"/>
      <c r="G796" s="303"/>
      <c r="H796" s="303"/>
      <c r="I796" s="547"/>
      <c r="J796" s="362">
        <f t="shared" si="24"/>
        <v>0</v>
      </c>
      <c r="K796" s="107"/>
      <c r="L796" s="107"/>
      <c r="R796" s="5"/>
      <c r="S796" s="5"/>
      <c r="T796" s="5"/>
      <c r="U796" s="5"/>
      <c r="V796" s="5"/>
      <c r="W796" s="5"/>
      <c r="X796" s="5"/>
    </row>
    <row r="797" spans="2:24" ht="51" hidden="1" customHeight="1">
      <c r="B797" s="185">
        <v>654</v>
      </c>
      <c r="C797" s="1064"/>
      <c r="D797" s="1065"/>
      <c r="E797" s="1065"/>
      <c r="F797" s="1066"/>
      <c r="G797" s="303"/>
      <c r="H797" s="303"/>
      <c r="I797" s="547"/>
      <c r="J797" s="362">
        <f t="shared" si="24"/>
        <v>0</v>
      </c>
      <c r="K797" s="107"/>
      <c r="L797" s="107"/>
      <c r="R797" s="5"/>
      <c r="S797" s="5"/>
      <c r="T797" s="5"/>
      <c r="U797" s="5"/>
      <c r="V797" s="5"/>
      <c r="W797" s="5"/>
      <c r="X797" s="5"/>
    </row>
    <row r="798" spans="2:24" ht="51" hidden="1" customHeight="1">
      <c r="B798" s="185">
        <v>655</v>
      </c>
      <c r="C798" s="1064"/>
      <c r="D798" s="1065"/>
      <c r="E798" s="1065"/>
      <c r="F798" s="1066"/>
      <c r="G798" s="303"/>
      <c r="H798" s="303"/>
      <c r="I798" s="547"/>
      <c r="J798" s="362">
        <f t="shared" si="24"/>
        <v>0</v>
      </c>
      <c r="K798" s="107"/>
      <c r="L798" s="107"/>
      <c r="R798" s="5"/>
      <c r="S798" s="5"/>
      <c r="T798" s="5"/>
      <c r="U798" s="5"/>
      <c r="V798" s="5"/>
      <c r="W798" s="5"/>
      <c r="X798" s="5"/>
    </row>
    <row r="799" spans="2:24" ht="51" hidden="1" customHeight="1">
      <c r="B799" s="185">
        <v>656</v>
      </c>
      <c r="C799" s="1064"/>
      <c r="D799" s="1065"/>
      <c r="E799" s="1065"/>
      <c r="F799" s="1066"/>
      <c r="G799" s="303"/>
      <c r="H799" s="303"/>
      <c r="I799" s="547"/>
      <c r="J799" s="362">
        <f t="shared" si="24"/>
        <v>0</v>
      </c>
      <c r="K799" s="107"/>
      <c r="L799" s="107"/>
      <c r="R799" s="5"/>
      <c r="S799" s="5"/>
      <c r="T799" s="5"/>
      <c r="U799" s="5"/>
      <c r="V799" s="5"/>
      <c r="W799" s="5"/>
      <c r="X799" s="5"/>
    </row>
    <row r="800" spans="2:24" ht="51" hidden="1" customHeight="1">
      <c r="B800" s="185">
        <v>657</v>
      </c>
      <c r="C800" s="1064"/>
      <c r="D800" s="1065"/>
      <c r="E800" s="1065"/>
      <c r="F800" s="1066"/>
      <c r="G800" s="303"/>
      <c r="H800" s="303"/>
      <c r="I800" s="547"/>
      <c r="J800" s="362">
        <f t="shared" si="24"/>
        <v>0</v>
      </c>
      <c r="K800" s="107"/>
      <c r="L800" s="107"/>
      <c r="R800" s="5"/>
      <c r="S800" s="5"/>
      <c r="T800" s="5"/>
      <c r="U800" s="5"/>
      <c r="V800" s="5"/>
      <c r="W800" s="5"/>
      <c r="X800" s="5"/>
    </row>
    <row r="801" spans="2:24" ht="51" hidden="1" customHeight="1">
      <c r="B801" s="185">
        <v>658</v>
      </c>
      <c r="C801" s="1064"/>
      <c r="D801" s="1065"/>
      <c r="E801" s="1065"/>
      <c r="F801" s="1066"/>
      <c r="G801" s="303"/>
      <c r="H801" s="303"/>
      <c r="I801" s="547"/>
      <c r="J801" s="362">
        <f t="shared" si="24"/>
        <v>0</v>
      </c>
      <c r="K801" s="107"/>
      <c r="L801" s="107"/>
      <c r="R801" s="5"/>
      <c r="S801" s="5"/>
      <c r="T801" s="5"/>
      <c r="U801" s="5"/>
      <c r="V801" s="5"/>
      <c r="W801" s="5"/>
      <c r="X801" s="5"/>
    </row>
    <row r="802" spans="2:24" ht="51" hidden="1" customHeight="1">
      <c r="B802" s="185">
        <v>659</v>
      </c>
      <c r="C802" s="1064"/>
      <c r="D802" s="1065"/>
      <c r="E802" s="1065"/>
      <c r="F802" s="1066"/>
      <c r="G802" s="303"/>
      <c r="H802" s="303"/>
      <c r="I802" s="547"/>
      <c r="J802" s="362">
        <f t="shared" si="24"/>
        <v>0</v>
      </c>
      <c r="K802" s="107"/>
      <c r="L802" s="107"/>
      <c r="R802" s="5"/>
      <c r="S802" s="5"/>
      <c r="T802" s="5"/>
      <c r="U802" s="5"/>
      <c r="V802" s="5"/>
      <c r="W802" s="5"/>
      <c r="X802" s="5"/>
    </row>
    <row r="803" spans="2:24" ht="51" hidden="1" customHeight="1">
      <c r="B803" s="185">
        <v>660</v>
      </c>
      <c r="C803" s="1064"/>
      <c r="D803" s="1065"/>
      <c r="E803" s="1065"/>
      <c r="F803" s="1066"/>
      <c r="G803" s="303"/>
      <c r="H803" s="303"/>
      <c r="I803" s="547"/>
      <c r="J803" s="362">
        <f t="shared" si="24"/>
        <v>0</v>
      </c>
      <c r="K803" s="107"/>
      <c r="L803" s="107"/>
      <c r="R803" s="5"/>
      <c r="S803" s="5"/>
      <c r="T803" s="5"/>
      <c r="U803" s="5"/>
      <c r="V803" s="5"/>
      <c r="W803" s="5"/>
      <c r="X803" s="5"/>
    </row>
    <row r="804" spans="2:24" ht="51" hidden="1" customHeight="1">
      <c r="B804" s="185">
        <v>661</v>
      </c>
      <c r="C804" s="1064"/>
      <c r="D804" s="1065"/>
      <c r="E804" s="1065"/>
      <c r="F804" s="1066"/>
      <c r="G804" s="303"/>
      <c r="H804" s="303"/>
      <c r="I804" s="547"/>
      <c r="J804" s="362">
        <f t="shared" si="24"/>
        <v>0</v>
      </c>
      <c r="K804" s="107"/>
      <c r="L804" s="107"/>
      <c r="R804" s="5"/>
      <c r="S804" s="5"/>
      <c r="T804" s="5"/>
      <c r="U804" s="5"/>
      <c r="V804" s="5"/>
      <c r="W804" s="5"/>
      <c r="X804" s="5"/>
    </row>
    <row r="805" spans="2:24" ht="51" hidden="1" customHeight="1">
      <c r="B805" s="185">
        <v>662</v>
      </c>
      <c r="C805" s="1064"/>
      <c r="D805" s="1065"/>
      <c r="E805" s="1065"/>
      <c r="F805" s="1066"/>
      <c r="G805" s="303"/>
      <c r="H805" s="303"/>
      <c r="I805" s="547"/>
      <c r="J805" s="362">
        <f t="shared" si="24"/>
        <v>0</v>
      </c>
      <c r="K805" s="107"/>
      <c r="L805" s="107"/>
      <c r="R805" s="5"/>
      <c r="S805" s="5"/>
      <c r="T805" s="5"/>
      <c r="U805" s="5"/>
      <c r="V805" s="5"/>
      <c r="W805" s="5"/>
      <c r="X805" s="5"/>
    </row>
    <row r="806" spans="2:24" ht="51" hidden="1" customHeight="1">
      <c r="B806" s="185">
        <v>663</v>
      </c>
      <c r="C806" s="1064"/>
      <c r="D806" s="1065"/>
      <c r="E806" s="1065"/>
      <c r="F806" s="1066"/>
      <c r="G806" s="303"/>
      <c r="H806" s="303"/>
      <c r="I806" s="547"/>
      <c r="J806" s="362">
        <f t="shared" si="24"/>
        <v>0</v>
      </c>
      <c r="K806" s="107"/>
      <c r="L806" s="107"/>
      <c r="R806" s="5"/>
      <c r="S806" s="5"/>
      <c r="T806" s="5"/>
      <c r="U806" s="5"/>
      <c r="V806" s="5"/>
      <c r="W806" s="5"/>
      <c r="X806" s="5"/>
    </row>
    <row r="807" spans="2:24" ht="51" hidden="1" customHeight="1">
      <c r="B807" s="185">
        <v>664</v>
      </c>
      <c r="C807" s="1064"/>
      <c r="D807" s="1065"/>
      <c r="E807" s="1065"/>
      <c r="F807" s="1066"/>
      <c r="G807" s="303"/>
      <c r="H807" s="303"/>
      <c r="I807" s="547"/>
      <c r="J807" s="362">
        <f t="shared" si="24"/>
        <v>0</v>
      </c>
      <c r="K807" s="107"/>
      <c r="L807" s="107"/>
      <c r="R807" s="5"/>
      <c r="S807" s="5"/>
      <c r="T807" s="5"/>
      <c r="U807" s="5"/>
      <c r="V807" s="5"/>
      <c r="W807" s="5"/>
      <c r="X807" s="5"/>
    </row>
    <row r="808" spans="2:24" ht="51" hidden="1" customHeight="1">
      <c r="B808" s="185">
        <v>665</v>
      </c>
      <c r="C808" s="1064"/>
      <c r="D808" s="1065"/>
      <c r="E808" s="1065"/>
      <c r="F808" s="1066"/>
      <c r="G808" s="303"/>
      <c r="H808" s="303"/>
      <c r="I808" s="547"/>
      <c r="J808" s="362">
        <f t="shared" si="24"/>
        <v>0</v>
      </c>
      <c r="K808" s="107"/>
      <c r="L808" s="107"/>
      <c r="R808" s="5"/>
      <c r="S808" s="5"/>
      <c r="T808" s="5"/>
      <c r="U808" s="5"/>
      <c r="V808" s="5"/>
      <c r="W808" s="5"/>
      <c r="X808" s="5"/>
    </row>
    <row r="809" spans="2:24" ht="51" hidden="1" customHeight="1">
      <c r="B809" s="185">
        <v>666</v>
      </c>
      <c r="C809" s="1064"/>
      <c r="D809" s="1065"/>
      <c r="E809" s="1065"/>
      <c r="F809" s="1066"/>
      <c r="G809" s="303"/>
      <c r="H809" s="303"/>
      <c r="I809" s="547"/>
      <c r="J809" s="362">
        <f t="shared" si="24"/>
        <v>0</v>
      </c>
      <c r="K809" s="107"/>
      <c r="L809" s="107"/>
      <c r="R809" s="5"/>
      <c r="S809" s="5"/>
      <c r="T809" s="5"/>
      <c r="U809" s="5"/>
      <c r="V809" s="5"/>
      <c r="W809" s="5"/>
      <c r="X809" s="5"/>
    </row>
    <row r="810" spans="2:24" ht="51" hidden="1" customHeight="1">
      <c r="B810" s="185">
        <v>667</v>
      </c>
      <c r="C810" s="1064"/>
      <c r="D810" s="1065"/>
      <c r="E810" s="1065"/>
      <c r="F810" s="1066"/>
      <c r="G810" s="303"/>
      <c r="H810" s="303"/>
      <c r="I810" s="547"/>
      <c r="J810" s="362">
        <f t="shared" si="24"/>
        <v>0</v>
      </c>
      <c r="K810" s="107"/>
      <c r="L810" s="107"/>
      <c r="R810" s="5"/>
      <c r="S810" s="5"/>
      <c r="T810" s="5"/>
      <c r="U810" s="5"/>
      <c r="V810" s="5"/>
      <c r="W810" s="5"/>
      <c r="X810" s="5"/>
    </row>
    <row r="811" spans="2:24" ht="51" hidden="1" customHeight="1">
      <c r="B811" s="185">
        <v>668</v>
      </c>
      <c r="C811" s="1064"/>
      <c r="D811" s="1065"/>
      <c r="E811" s="1065"/>
      <c r="F811" s="1066"/>
      <c r="G811" s="303"/>
      <c r="H811" s="303"/>
      <c r="I811" s="547"/>
      <c r="J811" s="362">
        <f t="shared" si="24"/>
        <v>0</v>
      </c>
      <c r="K811" s="107"/>
      <c r="L811" s="107"/>
      <c r="R811" s="5"/>
      <c r="S811" s="5"/>
      <c r="T811" s="5"/>
      <c r="U811" s="5"/>
      <c r="V811" s="5"/>
      <c r="W811" s="5"/>
      <c r="X811" s="5"/>
    </row>
    <row r="812" spans="2:24" ht="51" hidden="1" customHeight="1">
      <c r="B812" s="185">
        <v>669</v>
      </c>
      <c r="C812" s="1064"/>
      <c r="D812" s="1065"/>
      <c r="E812" s="1065"/>
      <c r="F812" s="1066"/>
      <c r="G812" s="303"/>
      <c r="H812" s="303"/>
      <c r="I812" s="547"/>
      <c r="J812" s="362">
        <f t="shared" si="24"/>
        <v>0</v>
      </c>
      <c r="K812" s="107"/>
      <c r="L812" s="107"/>
      <c r="R812" s="5"/>
      <c r="S812" s="5"/>
      <c r="T812" s="5"/>
      <c r="U812" s="5"/>
      <c r="V812" s="5"/>
      <c r="W812" s="5"/>
      <c r="X812" s="5"/>
    </row>
    <row r="813" spans="2:24" ht="51" hidden="1" customHeight="1">
      <c r="B813" s="185">
        <v>670</v>
      </c>
      <c r="C813" s="1064"/>
      <c r="D813" s="1065"/>
      <c r="E813" s="1065"/>
      <c r="F813" s="1066"/>
      <c r="G813" s="303"/>
      <c r="H813" s="303"/>
      <c r="I813" s="547"/>
      <c r="J813" s="362">
        <f t="shared" si="24"/>
        <v>0</v>
      </c>
      <c r="K813" s="107"/>
      <c r="L813" s="107"/>
      <c r="R813" s="5"/>
      <c r="S813" s="5"/>
      <c r="T813" s="5"/>
      <c r="U813" s="5"/>
      <c r="V813" s="5"/>
      <c r="W813" s="5"/>
      <c r="X813" s="5"/>
    </row>
    <row r="814" spans="2:24" ht="51" hidden="1" customHeight="1">
      <c r="B814" s="185">
        <v>671</v>
      </c>
      <c r="C814" s="1064"/>
      <c r="D814" s="1065"/>
      <c r="E814" s="1065"/>
      <c r="F814" s="1066"/>
      <c r="G814" s="303"/>
      <c r="H814" s="303"/>
      <c r="I814" s="547"/>
      <c r="J814" s="362">
        <f t="shared" si="24"/>
        <v>0</v>
      </c>
      <c r="K814" s="107"/>
      <c r="L814" s="107"/>
      <c r="R814" s="5"/>
      <c r="S814" s="5"/>
      <c r="T814" s="5"/>
      <c r="U814" s="5"/>
      <c r="V814" s="5"/>
      <c r="W814" s="5"/>
      <c r="X814" s="5"/>
    </row>
    <row r="815" spans="2:24" ht="51" hidden="1" customHeight="1">
      <c r="B815" s="185">
        <v>672</v>
      </c>
      <c r="C815" s="1064"/>
      <c r="D815" s="1065"/>
      <c r="E815" s="1065"/>
      <c r="F815" s="1066"/>
      <c r="G815" s="303"/>
      <c r="H815" s="303"/>
      <c r="I815" s="547"/>
      <c r="J815" s="362">
        <f t="shared" si="24"/>
        <v>0</v>
      </c>
      <c r="K815" s="107"/>
      <c r="L815" s="107"/>
      <c r="R815" s="5"/>
      <c r="S815" s="5"/>
      <c r="T815" s="5"/>
      <c r="U815" s="5"/>
      <c r="V815" s="5"/>
      <c r="W815" s="5"/>
      <c r="X815" s="5"/>
    </row>
    <row r="816" spans="2:24" ht="51" hidden="1" customHeight="1">
      <c r="B816" s="185">
        <v>673</v>
      </c>
      <c r="C816" s="1064"/>
      <c r="D816" s="1065"/>
      <c r="E816" s="1065"/>
      <c r="F816" s="1066"/>
      <c r="G816" s="303"/>
      <c r="H816" s="303"/>
      <c r="I816" s="547"/>
      <c r="J816" s="362">
        <f t="shared" si="24"/>
        <v>0</v>
      </c>
      <c r="K816" s="107"/>
      <c r="L816" s="107"/>
      <c r="R816" s="5"/>
      <c r="S816" s="5"/>
      <c r="T816" s="5"/>
      <c r="U816" s="5"/>
      <c r="V816" s="5"/>
      <c r="W816" s="5"/>
      <c r="X816" s="5"/>
    </row>
    <row r="817" spans="2:24" ht="51" hidden="1" customHeight="1">
      <c r="B817" s="185">
        <v>674</v>
      </c>
      <c r="C817" s="1064"/>
      <c r="D817" s="1065"/>
      <c r="E817" s="1065"/>
      <c r="F817" s="1066"/>
      <c r="G817" s="303"/>
      <c r="H817" s="303"/>
      <c r="I817" s="547"/>
      <c r="J817" s="362">
        <f t="shared" si="24"/>
        <v>0</v>
      </c>
      <c r="K817" s="107"/>
      <c r="L817" s="107"/>
      <c r="R817" s="5"/>
      <c r="S817" s="5"/>
      <c r="T817" s="5"/>
      <c r="U817" s="5"/>
      <c r="V817" s="5"/>
      <c r="W817" s="5"/>
      <c r="X817" s="5"/>
    </row>
    <row r="818" spans="2:24" ht="51" hidden="1" customHeight="1">
      <c r="B818" s="185">
        <v>675</v>
      </c>
      <c r="C818" s="1064"/>
      <c r="D818" s="1065"/>
      <c r="E818" s="1065"/>
      <c r="F818" s="1066"/>
      <c r="G818" s="303"/>
      <c r="H818" s="303"/>
      <c r="I818" s="547"/>
      <c r="J818" s="362">
        <f t="shared" si="24"/>
        <v>0</v>
      </c>
      <c r="K818" s="107"/>
      <c r="L818" s="107"/>
      <c r="R818" s="5"/>
      <c r="S818" s="5"/>
      <c r="T818" s="5"/>
      <c r="U818" s="5"/>
      <c r="V818" s="5"/>
      <c r="W818" s="5"/>
      <c r="X818" s="5"/>
    </row>
    <row r="819" spans="2:24" ht="51" hidden="1" customHeight="1">
      <c r="B819" s="185">
        <v>676</v>
      </c>
      <c r="C819" s="1064"/>
      <c r="D819" s="1065"/>
      <c r="E819" s="1065"/>
      <c r="F819" s="1066"/>
      <c r="G819" s="303"/>
      <c r="H819" s="303"/>
      <c r="I819" s="547"/>
      <c r="J819" s="362">
        <f t="shared" si="24"/>
        <v>0</v>
      </c>
      <c r="K819" s="107"/>
      <c r="L819" s="107"/>
      <c r="R819" s="5"/>
      <c r="S819" s="5"/>
      <c r="T819" s="5"/>
      <c r="U819" s="5"/>
      <c r="V819" s="5"/>
      <c r="W819" s="5"/>
      <c r="X819" s="5"/>
    </row>
    <row r="820" spans="2:24" ht="51" hidden="1" customHeight="1">
      <c r="B820" s="185">
        <v>677</v>
      </c>
      <c r="C820" s="1064"/>
      <c r="D820" s="1065"/>
      <c r="E820" s="1065"/>
      <c r="F820" s="1066"/>
      <c r="G820" s="303"/>
      <c r="H820" s="303"/>
      <c r="I820" s="547"/>
      <c r="J820" s="362">
        <f t="shared" si="24"/>
        <v>0</v>
      </c>
      <c r="K820" s="107"/>
      <c r="L820" s="107"/>
      <c r="R820" s="5"/>
      <c r="S820" s="5"/>
      <c r="T820" s="5"/>
      <c r="U820" s="5"/>
      <c r="V820" s="5"/>
      <c r="W820" s="5"/>
      <c r="X820" s="5"/>
    </row>
    <row r="821" spans="2:24" ht="51" hidden="1" customHeight="1">
      <c r="B821" s="185">
        <v>678</v>
      </c>
      <c r="C821" s="1064"/>
      <c r="D821" s="1065"/>
      <c r="E821" s="1065"/>
      <c r="F821" s="1066"/>
      <c r="G821" s="303"/>
      <c r="H821" s="303"/>
      <c r="I821" s="547"/>
      <c r="J821" s="362">
        <f t="shared" si="24"/>
        <v>0</v>
      </c>
      <c r="K821" s="107"/>
      <c r="L821" s="107"/>
      <c r="R821" s="5"/>
      <c r="S821" s="5"/>
      <c r="T821" s="5"/>
      <c r="U821" s="5"/>
      <c r="V821" s="5"/>
      <c r="W821" s="5"/>
      <c r="X821" s="5"/>
    </row>
    <row r="822" spans="2:24" ht="51" hidden="1" customHeight="1">
      <c r="B822" s="185">
        <v>679</v>
      </c>
      <c r="C822" s="1064"/>
      <c r="D822" s="1065"/>
      <c r="E822" s="1065"/>
      <c r="F822" s="1066"/>
      <c r="G822" s="303"/>
      <c r="H822" s="303"/>
      <c r="I822" s="547"/>
      <c r="J822" s="362">
        <f t="shared" si="24"/>
        <v>0</v>
      </c>
      <c r="K822" s="107"/>
      <c r="L822" s="107"/>
      <c r="R822" s="5"/>
      <c r="S822" s="5"/>
      <c r="T822" s="5"/>
      <c r="U822" s="5"/>
      <c r="V822" s="5"/>
      <c r="W822" s="5"/>
      <c r="X822" s="5"/>
    </row>
    <row r="823" spans="2:24" ht="51" hidden="1" customHeight="1">
      <c r="B823" s="185">
        <v>680</v>
      </c>
      <c r="C823" s="1064"/>
      <c r="D823" s="1065"/>
      <c r="E823" s="1065"/>
      <c r="F823" s="1066"/>
      <c r="G823" s="303"/>
      <c r="H823" s="303"/>
      <c r="I823" s="547"/>
      <c r="J823" s="362">
        <f t="shared" si="24"/>
        <v>0</v>
      </c>
      <c r="K823" s="107"/>
      <c r="L823" s="107"/>
      <c r="R823" s="5"/>
      <c r="S823" s="5"/>
      <c r="T823" s="5"/>
      <c r="U823" s="5"/>
      <c r="V823" s="5"/>
      <c r="W823" s="5"/>
      <c r="X823" s="5"/>
    </row>
    <row r="824" spans="2:24" ht="51" hidden="1" customHeight="1">
      <c r="B824" s="185">
        <v>681</v>
      </c>
      <c r="C824" s="1064"/>
      <c r="D824" s="1065"/>
      <c r="E824" s="1065"/>
      <c r="F824" s="1066"/>
      <c r="G824" s="303"/>
      <c r="H824" s="303"/>
      <c r="I824" s="547"/>
      <c r="J824" s="362">
        <f t="shared" si="24"/>
        <v>0</v>
      </c>
      <c r="K824" s="107"/>
      <c r="L824" s="107"/>
      <c r="R824" s="5"/>
      <c r="S824" s="5"/>
      <c r="T824" s="5"/>
      <c r="U824" s="5"/>
      <c r="V824" s="5"/>
      <c r="W824" s="5"/>
      <c r="X824" s="5"/>
    </row>
    <row r="825" spans="2:24" ht="51" hidden="1" customHeight="1">
      <c r="B825" s="185">
        <v>682</v>
      </c>
      <c r="C825" s="1064"/>
      <c r="D825" s="1065"/>
      <c r="E825" s="1065"/>
      <c r="F825" s="1066"/>
      <c r="G825" s="303"/>
      <c r="H825" s="303"/>
      <c r="I825" s="547"/>
      <c r="J825" s="362">
        <f t="shared" si="24"/>
        <v>0</v>
      </c>
      <c r="K825" s="107"/>
      <c r="L825" s="107"/>
      <c r="R825" s="5"/>
      <c r="S825" s="5"/>
      <c r="T825" s="5"/>
      <c r="U825" s="5"/>
      <c r="V825" s="5"/>
      <c r="W825" s="5"/>
      <c r="X825" s="5"/>
    </row>
    <row r="826" spans="2:24" ht="51" hidden="1" customHeight="1">
      <c r="B826" s="185">
        <v>683</v>
      </c>
      <c r="C826" s="1064"/>
      <c r="D826" s="1065"/>
      <c r="E826" s="1065"/>
      <c r="F826" s="1066"/>
      <c r="G826" s="303"/>
      <c r="H826" s="303"/>
      <c r="I826" s="547"/>
      <c r="J826" s="362">
        <f t="shared" si="24"/>
        <v>0</v>
      </c>
      <c r="K826" s="107"/>
      <c r="L826" s="107"/>
      <c r="R826" s="5"/>
      <c r="S826" s="5"/>
      <c r="T826" s="5"/>
      <c r="U826" s="5"/>
      <c r="V826" s="5"/>
      <c r="W826" s="5"/>
      <c r="X826" s="5"/>
    </row>
    <row r="827" spans="2:24" ht="51" hidden="1" customHeight="1">
      <c r="B827" s="185">
        <v>684</v>
      </c>
      <c r="C827" s="1064"/>
      <c r="D827" s="1065"/>
      <c r="E827" s="1065"/>
      <c r="F827" s="1066"/>
      <c r="G827" s="303"/>
      <c r="H827" s="303"/>
      <c r="I827" s="547"/>
      <c r="J827" s="362">
        <f t="shared" si="24"/>
        <v>0</v>
      </c>
      <c r="K827" s="107"/>
      <c r="L827" s="107"/>
      <c r="R827" s="5"/>
      <c r="S827" s="5"/>
      <c r="T827" s="5"/>
      <c r="U827" s="5"/>
      <c r="V827" s="5"/>
      <c r="W827" s="5"/>
      <c r="X827" s="5"/>
    </row>
    <row r="828" spans="2:24" ht="51" hidden="1" customHeight="1">
      <c r="B828" s="185">
        <v>685</v>
      </c>
      <c r="C828" s="1064"/>
      <c r="D828" s="1065"/>
      <c r="E828" s="1065"/>
      <c r="F828" s="1066"/>
      <c r="G828" s="303"/>
      <c r="H828" s="303"/>
      <c r="I828" s="547"/>
      <c r="J828" s="362">
        <f t="shared" si="24"/>
        <v>0</v>
      </c>
      <c r="K828" s="107"/>
      <c r="L828" s="107"/>
      <c r="R828" s="5"/>
      <c r="S828" s="5"/>
      <c r="T828" s="5"/>
      <c r="U828" s="5"/>
      <c r="V828" s="5"/>
      <c r="W828" s="5"/>
      <c r="X828" s="5"/>
    </row>
    <row r="829" spans="2:24" ht="51" hidden="1" customHeight="1">
      <c r="B829" s="185">
        <v>686</v>
      </c>
      <c r="C829" s="1064"/>
      <c r="D829" s="1065"/>
      <c r="E829" s="1065"/>
      <c r="F829" s="1066"/>
      <c r="G829" s="303"/>
      <c r="H829" s="303"/>
      <c r="I829" s="547"/>
      <c r="J829" s="362">
        <f t="shared" si="24"/>
        <v>0</v>
      </c>
      <c r="K829" s="107"/>
      <c r="L829" s="107"/>
      <c r="R829" s="5"/>
      <c r="S829" s="5"/>
      <c r="T829" s="5"/>
      <c r="U829" s="5"/>
      <c r="V829" s="5"/>
      <c r="W829" s="5"/>
      <c r="X829" s="5"/>
    </row>
    <row r="830" spans="2:24" ht="51" hidden="1" customHeight="1">
      <c r="B830" s="185">
        <v>687</v>
      </c>
      <c r="C830" s="1064"/>
      <c r="D830" s="1065"/>
      <c r="E830" s="1065"/>
      <c r="F830" s="1066"/>
      <c r="G830" s="303"/>
      <c r="H830" s="303"/>
      <c r="I830" s="547"/>
      <c r="J830" s="362">
        <f>IFERROR($G830*I830,0)</f>
        <v>0</v>
      </c>
      <c r="K830" s="107"/>
      <c r="L830" s="107"/>
      <c r="R830" s="5"/>
      <c r="S830" s="5"/>
      <c r="T830" s="5"/>
      <c r="U830" s="5"/>
      <c r="V830" s="5"/>
      <c r="W830" s="5"/>
      <c r="X830" s="5"/>
    </row>
    <row r="831" spans="2:24" ht="51" hidden="1" customHeight="1">
      <c r="B831" s="185">
        <v>688</v>
      </c>
      <c r="C831" s="1064"/>
      <c r="D831" s="1065"/>
      <c r="E831" s="1065"/>
      <c r="F831" s="1066"/>
      <c r="G831" s="303"/>
      <c r="H831" s="303"/>
      <c r="I831" s="547"/>
      <c r="J831" s="362">
        <f t="shared" ref="J831:J878" si="25">IFERROR($G831*I831,0)</f>
        <v>0</v>
      </c>
      <c r="K831" s="107"/>
      <c r="L831" s="107"/>
      <c r="R831" s="5"/>
      <c r="S831" s="5"/>
      <c r="T831" s="5"/>
      <c r="U831" s="5"/>
      <c r="V831" s="5"/>
      <c r="W831" s="5"/>
      <c r="X831" s="5"/>
    </row>
    <row r="832" spans="2:24" ht="51" hidden="1" customHeight="1">
      <c r="B832" s="185">
        <v>689</v>
      </c>
      <c r="C832" s="1064"/>
      <c r="D832" s="1065"/>
      <c r="E832" s="1065"/>
      <c r="F832" s="1066"/>
      <c r="G832" s="303"/>
      <c r="H832" s="303"/>
      <c r="I832" s="547"/>
      <c r="J832" s="362">
        <f t="shared" si="25"/>
        <v>0</v>
      </c>
      <c r="K832" s="107"/>
      <c r="L832" s="107"/>
      <c r="R832" s="5"/>
      <c r="S832" s="5"/>
      <c r="T832" s="5"/>
      <c r="U832" s="5"/>
      <c r="V832" s="5"/>
      <c r="W832" s="5"/>
      <c r="X832" s="5"/>
    </row>
    <row r="833" spans="2:24" ht="51" hidden="1" customHeight="1">
      <c r="B833" s="185">
        <v>690</v>
      </c>
      <c r="C833" s="1064"/>
      <c r="D833" s="1065"/>
      <c r="E833" s="1065"/>
      <c r="F833" s="1066"/>
      <c r="G833" s="303"/>
      <c r="H833" s="303"/>
      <c r="I833" s="547"/>
      <c r="J833" s="362">
        <f t="shared" si="25"/>
        <v>0</v>
      </c>
      <c r="K833" s="107"/>
      <c r="L833" s="107"/>
      <c r="R833" s="5"/>
      <c r="S833" s="5"/>
      <c r="T833" s="5"/>
      <c r="U833" s="5"/>
      <c r="V833" s="5"/>
      <c r="W833" s="5"/>
      <c r="X833" s="5"/>
    </row>
    <row r="834" spans="2:24" ht="51" hidden="1" customHeight="1">
      <c r="B834" s="185">
        <v>691</v>
      </c>
      <c r="C834" s="1064"/>
      <c r="D834" s="1065"/>
      <c r="E834" s="1065"/>
      <c r="F834" s="1066"/>
      <c r="G834" s="303"/>
      <c r="H834" s="303"/>
      <c r="I834" s="547"/>
      <c r="J834" s="362">
        <f t="shared" si="25"/>
        <v>0</v>
      </c>
      <c r="K834" s="107"/>
      <c r="L834" s="107"/>
      <c r="R834" s="5"/>
      <c r="S834" s="5"/>
      <c r="T834" s="5"/>
      <c r="U834" s="5"/>
      <c r="V834" s="5"/>
      <c r="W834" s="5"/>
      <c r="X834" s="5"/>
    </row>
    <row r="835" spans="2:24" ht="51" hidden="1" customHeight="1">
      <c r="B835" s="185">
        <v>692</v>
      </c>
      <c r="C835" s="1064"/>
      <c r="D835" s="1065"/>
      <c r="E835" s="1065"/>
      <c r="F835" s="1066"/>
      <c r="G835" s="303"/>
      <c r="H835" s="303"/>
      <c r="I835" s="547"/>
      <c r="J835" s="362">
        <f t="shared" si="25"/>
        <v>0</v>
      </c>
      <c r="K835" s="107"/>
      <c r="L835" s="107"/>
      <c r="R835" s="5"/>
      <c r="S835" s="5"/>
      <c r="T835" s="5"/>
      <c r="U835" s="5"/>
      <c r="V835" s="5"/>
      <c r="W835" s="5"/>
      <c r="X835" s="5"/>
    </row>
    <row r="836" spans="2:24" ht="51" hidden="1" customHeight="1">
      <c r="B836" s="185">
        <v>693</v>
      </c>
      <c r="C836" s="1064"/>
      <c r="D836" s="1065"/>
      <c r="E836" s="1065"/>
      <c r="F836" s="1066"/>
      <c r="G836" s="303"/>
      <c r="H836" s="303"/>
      <c r="I836" s="547"/>
      <c r="J836" s="362">
        <f t="shared" si="25"/>
        <v>0</v>
      </c>
      <c r="K836" s="107"/>
      <c r="L836" s="107"/>
      <c r="R836" s="5"/>
      <c r="S836" s="5"/>
      <c r="T836" s="5"/>
      <c r="U836" s="5"/>
      <c r="V836" s="5"/>
      <c r="W836" s="5"/>
      <c r="X836" s="5"/>
    </row>
    <row r="837" spans="2:24" ht="51" hidden="1" customHeight="1">
      <c r="B837" s="185">
        <v>694</v>
      </c>
      <c r="C837" s="1064"/>
      <c r="D837" s="1065"/>
      <c r="E837" s="1065"/>
      <c r="F837" s="1066"/>
      <c r="G837" s="303"/>
      <c r="H837" s="303"/>
      <c r="I837" s="547"/>
      <c r="J837" s="362">
        <f t="shared" si="25"/>
        <v>0</v>
      </c>
      <c r="K837" s="107"/>
      <c r="L837" s="107"/>
      <c r="R837" s="5"/>
      <c r="S837" s="5"/>
      <c r="T837" s="5"/>
      <c r="U837" s="5"/>
      <c r="V837" s="5"/>
      <c r="W837" s="5"/>
      <c r="X837" s="5"/>
    </row>
    <row r="838" spans="2:24" ht="51" hidden="1" customHeight="1">
      <c r="B838" s="185">
        <v>695</v>
      </c>
      <c r="C838" s="1064"/>
      <c r="D838" s="1065"/>
      <c r="E838" s="1065"/>
      <c r="F838" s="1066"/>
      <c r="G838" s="303"/>
      <c r="H838" s="303"/>
      <c r="I838" s="547"/>
      <c r="J838" s="362">
        <f t="shared" si="25"/>
        <v>0</v>
      </c>
      <c r="K838" s="107"/>
      <c r="L838" s="107"/>
      <c r="R838" s="5"/>
      <c r="S838" s="5"/>
      <c r="T838" s="5"/>
      <c r="U838" s="5"/>
      <c r="V838" s="5"/>
      <c r="W838" s="5"/>
      <c r="X838" s="5"/>
    </row>
    <row r="839" spans="2:24" ht="51" hidden="1" customHeight="1">
      <c r="B839" s="185">
        <v>696</v>
      </c>
      <c r="C839" s="1064"/>
      <c r="D839" s="1065"/>
      <c r="E839" s="1065"/>
      <c r="F839" s="1066"/>
      <c r="G839" s="303"/>
      <c r="H839" s="303"/>
      <c r="I839" s="547"/>
      <c r="J839" s="362">
        <f t="shared" si="25"/>
        <v>0</v>
      </c>
      <c r="K839" s="107"/>
      <c r="L839" s="107"/>
      <c r="R839" s="5"/>
      <c r="S839" s="5"/>
      <c r="T839" s="5"/>
      <c r="U839" s="5"/>
      <c r="V839" s="5"/>
      <c r="W839" s="5"/>
      <c r="X839" s="5"/>
    </row>
    <row r="840" spans="2:24" ht="51" hidden="1" customHeight="1">
      <c r="B840" s="185">
        <v>697</v>
      </c>
      <c r="C840" s="1064"/>
      <c r="D840" s="1065"/>
      <c r="E840" s="1065"/>
      <c r="F840" s="1066"/>
      <c r="G840" s="303"/>
      <c r="H840" s="303"/>
      <c r="I840" s="547"/>
      <c r="J840" s="362">
        <f t="shared" si="25"/>
        <v>0</v>
      </c>
      <c r="K840" s="107"/>
      <c r="L840" s="107"/>
      <c r="R840" s="5"/>
      <c r="S840" s="5"/>
      <c r="T840" s="5"/>
      <c r="U840" s="5"/>
      <c r="V840" s="5"/>
      <c r="W840" s="5"/>
      <c r="X840" s="5"/>
    </row>
    <row r="841" spans="2:24" ht="51" hidden="1" customHeight="1">
      <c r="B841" s="185">
        <v>698</v>
      </c>
      <c r="C841" s="1064"/>
      <c r="D841" s="1065"/>
      <c r="E841" s="1065"/>
      <c r="F841" s="1066"/>
      <c r="G841" s="303"/>
      <c r="H841" s="303"/>
      <c r="I841" s="547"/>
      <c r="J841" s="362">
        <f t="shared" si="25"/>
        <v>0</v>
      </c>
      <c r="K841" s="107"/>
      <c r="L841" s="107"/>
      <c r="R841" s="5"/>
      <c r="S841" s="5"/>
      <c r="T841" s="5"/>
      <c r="U841" s="5"/>
      <c r="V841" s="5"/>
      <c r="W841" s="5"/>
      <c r="X841" s="5"/>
    </row>
    <row r="842" spans="2:24" ht="51" hidden="1" customHeight="1">
      <c r="B842" s="185">
        <v>699</v>
      </c>
      <c r="C842" s="1064"/>
      <c r="D842" s="1065"/>
      <c r="E842" s="1065"/>
      <c r="F842" s="1066"/>
      <c r="G842" s="303"/>
      <c r="H842" s="303"/>
      <c r="I842" s="547"/>
      <c r="J842" s="362">
        <f t="shared" si="25"/>
        <v>0</v>
      </c>
      <c r="K842" s="107"/>
      <c r="L842" s="107"/>
      <c r="R842" s="5"/>
      <c r="S842" s="5"/>
      <c r="T842" s="5"/>
      <c r="U842" s="5"/>
      <c r="V842" s="5"/>
      <c r="W842" s="5"/>
      <c r="X842" s="5"/>
    </row>
    <row r="843" spans="2:24" ht="51" hidden="1" customHeight="1">
      <c r="B843" s="185">
        <v>700</v>
      </c>
      <c r="C843" s="1064"/>
      <c r="D843" s="1065"/>
      <c r="E843" s="1065"/>
      <c r="F843" s="1066"/>
      <c r="G843" s="303"/>
      <c r="H843" s="303"/>
      <c r="I843" s="547"/>
      <c r="J843" s="362">
        <f t="shared" si="25"/>
        <v>0</v>
      </c>
      <c r="K843" s="107"/>
      <c r="L843" s="107"/>
      <c r="R843" s="5"/>
      <c r="S843" s="5"/>
      <c r="T843" s="5"/>
      <c r="U843" s="5"/>
      <c r="V843" s="5"/>
      <c r="W843" s="5"/>
      <c r="X843" s="5"/>
    </row>
    <row r="844" spans="2:24" ht="51" hidden="1" customHeight="1">
      <c r="B844" s="185">
        <v>701</v>
      </c>
      <c r="C844" s="1064"/>
      <c r="D844" s="1065"/>
      <c r="E844" s="1065"/>
      <c r="F844" s="1066"/>
      <c r="G844" s="303"/>
      <c r="H844" s="303"/>
      <c r="I844" s="547"/>
      <c r="J844" s="362">
        <f t="shared" si="25"/>
        <v>0</v>
      </c>
      <c r="K844" s="107"/>
      <c r="L844" s="107"/>
      <c r="R844" s="5"/>
      <c r="S844" s="5"/>
      <c r="T844" s="5"/>
      <c r="U844" s="5"/>
      <c r="V844" s="5"/>
      <c r="W844" s="5"/>
      <c r="X844" s="5"/>
    </row>
    <row r="845" spans="2:24" ht="51" hidden="1" customHeight="1">
      <c r="B845" s="185">
        <v>702</v>
      </c>
      <c r="C845" s="1064"/>
      <c r="D845" s="1065"/>
      <c r="E845" s="1065"/>
      <c r="F845" s="1066"/>
      <c r="G845" s="303"/>
      <c r="H845" s="303"/>
      <c r="I845" s="547"/>
      <c r="J845" s="362">
        <f t="shared" si="25"/>
        <v>0</v>
      </c>
      <c r="K845" s="107"/>
      <c r="L845" s="107"/>
      <c r="R845" s="5"/>
      <c r="S845" s="5"/>
      <c r="T845" s="5"/>
      <c r="U845" s="5"/>
      <c r="V845" s="5"/>
      <c r="W845" s="5"/>
      <c r="X845" s="5"/>
    </row>
    <row r="846" spans="2:24" ht="51" hidden="1" customHeight="1">
      <c r="B846" s="185">
        <v>703</v>
      </c>
      <c r="C846" s="1064"/>
      <c r="D846" s="1065"/>
      <c r="E846" s="1065"/>
      <c r="F846" s="1066"/>
      <c r="G846" s="303"/>
      <c r="H846" s="303"/>
      <c r="I846" s="547"/>
      <c r="J846" s="362">
        <f t="shared" si="25"/>
        <v>0</v>
      </c>
      <c r="K846" s="107"/>
      <c r="L846" s="107"/>
      <c r="R846" s="5"/>
      <c r="S846" s="5"/>
      <c r="T846" s="5"/>
      <c r="U846" s="5"/>
      <c r="V846" s="5"/>
      <c r="W846" s="5"/>
      <c r="X846" s="5"/>
    </row>
    <row r="847" spans="2:24" ht="51" hidden="1" customHeight="1">
      <c r="B847" s="185">
        <v>704</v>
      </c>
      <c r="C847" s="1064"/>
      <c r="D847" s="1065"/>
      <c r="E847" s="1065"/>
      <c r="F847" s="1066"/>
      <c r="G847" s="303"/>
      <c r="H847" s="303"/>
      <c r="I847" s="547"/>
      <c r="J847" s="362">
        <f t="shared" si="25"/>
        <v>0</v>
      </c>
      <c r="K847" s="107"/>
      <c r="L847" s="107"/>
      <c r="R847" s="5"/>
      <c r="S847" s="5"/>
      <c r="T847" s="5"/>
      <c r="U847" s="5"/>
      <c r="V847" s="5"/>
      <c r="W847" s="5"/>
      <c r="X847" s="5"/>
    </row>
    <row r="848" spans="2:24" ht="51" hidden="1" customHeight="1">
      <c r="B848" s="185">
        <v>705</v>
      </c>
      <c r="C848" s="1064"/>
      <c r="D848" s="1065"/>
      <c r="E848" s="1065"/>
      <c r="F848" s="1066"/>
      <c r="G848" s="303"/>
      <c r="H848" s="303"/>
      <c r="I848" s="547"/>
      <c r="J848" s="362">
        <f t="shared" si="25"/>
        <v>0</v>
      </c>
      <c r="K848" s="107"/>
      <c r="L848" s="107"/>
      <c r="R848" s="5"/>
      <c r="S848" s="5"/>
      <c r="T848" s="5"/>
      <c r="U848" s="5"/>
      <c r="V848" s="5"/>
      <c r="W848" s="5"/>
      <c r="X848" s="5"/>
    </row>
    <row r="849" spans="2:24" ht="51" hidden="1" customHeight="1">
      <c r="B849" s="185">
        <v>706</v>
      </c>
      <c r="C849" s="1064"/>
      <c r="D849" s="1065"/>
      <c r="E849" s="1065"/>
      <c r="F849" s="1066"/>
      <c r="G849" s="303"/>
      <c r="H849" s="303"/>
      <c r="I849" s="547"/>
      <c r="J849" s="362">
        <f t="shared" si="25"/>
        <v>0</v>
      </c>
      <c r="K849" s="107"/>
      <c r="L849" s="107"/>
      <c r="R849" s="5"/>
      <c r="S849" s="5"/>
      <c r="T849" s="5"/>
      <c r="U849" s="5"/>
      <c r="V849" s="5"/>
      <c r="W849" s="5"/>
      <c r="X849" s="5"/>
    </row>
    <row r="850" spans="2:24" ht="51" hidden="1" customHeight="1">
      <c r="B850" s="185">
        <v>707</v>
      </c>
      <c r="C850" s="1064"/>
      <c r="D850" s="1065"/>
      <c r="E850" s="1065"/>
      <c r="F850" s="1066"/>
      <c r="G850" s="303"/>
      <c r="H850" s="303"/>
      <c r="I850" s="547"/>
      <c r="J850" s="362">
        <f t="shared" si="25"/>
        <v>0</v>
      </c>
      <c r="K850" s="107"/>
      <c r="L850" s="107"/>
      <c r="R850" s="5"/>
      <c r="S850" s="5"/>
      <c r="T850" s="5"/>
      <c r="U850" s="5"/>
      <c r="V850" s="5"/>
      <c r="W850" s="5"/>
      <c r="X850" s="5"/>
    </row>
    <row r="851" spans="2:24" ht="51" hidden="1" customHeight="1">
      <c r="B851" s="185">
        <v>708</v>
      </c>
      <c r="C851" s="1064"/>
      <c r="D851" s="1065"/>
      <c r="E851" s="1065"/>
      <c r="F851" s="1066"/>
      <c r="G851" s="303"/>
      <c r="H851" s="303"/>
      <c r="I851" s="547"/>
      <c r="J851" s="362">
        <f t="shared" si="25"/>
        <v>0</v>
      </c>
      <c r="K851" s="107"/>
      <c r="L851" s="107"/>
      <c r="R851" s="5"/>
      <c r="S851" s="5"/>
      <c r="T851" s="5"/>
      <c r="U851" s="5"/>
      <c r="V851" s="5"/>
      <c r="W851" s="5"/>
      <c r="X851" s="5"/>
    </row>
    <row r="852" spans="2:24" ht="51" hidden="1" customHeight="1">
      <c r="B852" s="185">
        <v>709</v>
      </c>
      <c r="C852" s="1064"/>
      <c r="D852" s="1065"/>
      <c r="E852" s="1065"/>
      <c r="F852" s="1066"/>
      <c r="G852" s="303"/>
      <c r="H852" s="303"/>
      <c r="I852" s="547"/>
      <c r="J852" s="362">
        <f t="shared" si="25"/>
        <v>0</v>
      </c>
      <c r="K852" s="107"/>
      <c r="L852" s="107"/>
      <c r="R852" s="5"/>
      <c r="S852" s="5"/>
      <c r="T852" s="5"/>
      <c r="U852" s="5"/>
      <c r="V852" s="5"/>
      <c r="W852" s="5"/>
      <c r="X852" s="5"/>
    </row>
    <row r="853" spans="2:24" ht="51" hidden="1" customHeight="1">
      <c r="B853" s="185">
        <v>710</v>
      </c>
      <c r="C853" s="1064"/>
      <c r="D853" s="1065"/>
      <c r="E853" s="1065"/>
      <c r="F853" s="1066"/>
      <c r="G853" s="303"/>
      <c r="H853" s="303"/>
      <c r="I853" s="547"/>
      <c r="J853" s="362">
        <f t="shared" si="25"/>
        <v>0</v>
      </c>
      <c r="K853" s="107"/>
      <c r="L853" s="107"/>
      <c r="R853" s="5"/>
      <c r="S853" s="5"/>
      <c r="T853" s="5"/>
      <c r="U853" s="5"/>
      <c r="V853" s="5"/>
      <c r="W853" s="5"/>
      <c r="X853" s="5"/>
    </row>
    <row r="854" spans="2:24" ht="51" hidden="1" customHeight="1">
      <c r="B854" s="185">
        <v>711</v>
      </c>
      <c r="C854" s="1064"/>
      <c r="D854" s="1065"/>
      <c r="E854" s="1065"/>
      <c r="F854" s="1066"/>
      <c r="G854" s="303"/>
      <c r="H854" s="303"/>
      <c r="I854" s="547"/>
      <c r="J854" s="362">
        <f t="shared" si="25"/>
        <v>0</v>
      </c>
      <c r="K854" s="107"/>
      <c r="L854" s="107"/>
      <c r="R854" s="5"/>
      <c r="S854" s="5"/>
      <c r="T854" s="5"/>
      <c r="U854" s="5"/>
      <c r="V854" s="5"/>
      <c r="W854" s="5"/>
      <c r="X854" s="5"/>
    </row>
    <row r="855" spans="2:24" ht="51" hidden="1" customHeight="1">
      <c r="B855" s="185">
        <v>712</v>
      </c>
      <c r="C855" s="1064"/>
      <c r="D855" s="1065"/>
      <c r="E855" s="1065"/>
      <c r="F855" s="1066"/>
      <c r="G855" s="303"/>
      <c r="H855" s="303"/>
      <c r="I855" s="547"/>
      <c r="J855" s="362">
        <f t="shared" si="25"/>
        <v>0</v>
      </c>
      <c r="K855" s="107"/>
      <c r="L855" s="107"/>
      <c r="R855" s="5"/>
      <c r="S855" s="5"/>
      <c r="T855" s="5"/>
      <c r="U855" s="5"/>
      <c r="V855" s="5"/>
      <c r="W855" s="5"/>
      <c r="X855" s="5"/>
    </row>
    <row r="856" spans="2:24" ht="51" hidden="1" customHeight="1">
      <c r="B856" s="185">
        <v>713</v>
      </c>
      <c r="C856" s="1064"/>
      <c r="D856" s="1065"/>
      <c r="E856" s="1065"/>
      <c r="F856" s="1066"/>
      <c r="G856" s="303"/>
      <c r="H856" s="303"/>
      <c r="I856" s="547"/>
      <c r="J856" s="362">
        <f t="shared" si="25"/>
        <v>0</v>
      </c>
      <c r="K856" s="107"/>
      <c r="L856" s="107"/>
      <c r="R856" s="5"/>
      <c r="S856" s="5"/>
      <c r="T856" s="5"/>
      <c r="U856" s="5"/>
      <c r="V856" s="5"/>
      <c r="W856" s="5"/>
      <c r="X856" s="5"/>
    </row>
    <row r="857" spans="2:24" ht="51" hidden="1" customHeight="1">
      <c r="B857" s="185">
        <v>714</v>
      </c>
      <c r="C857" s="1064"/>
      <c r="D857" s="1065"/>
      <c r="E857" s="1065"/>
      <c r="F857" s="1066"/>
      <c r="G857" s="303"/>
      <c r="H857" s="303"/>
      <c r="I857" s="547"/>
      <c r="J857" s="362">
        <f t="shared" si="25"/>
        <v>0</v>
      </c>
      <c r="K857" s="107"/>
      <c r="L857" s="107"/>
      <c r="R857" s="5"/>
      <c r="S857" s="5"/>
      <c r="T857" s="5"/>
      <c r="U857" s="5"/>
      <c r="V857" s="5"/>
      <c r="W857" s="5"/>
      <c r="X857" s="5"/>
    </row>
    <row r="858" spans="2:24" ht="51" hidden="1" customHeight="1">
      <c r="B858" s="185">
        <v>715</v>
      </c>
      <c r="C858" s="1064"/>
      <c r="D858" s="1065"/>
      <c r="E858" s="1065"/>
      <c r="F858" s="1066"/>
      <c r="G858" s="303"/>
      <c r="H858" s="303"/>
      <c r="I858" s="547"/>
      <c r="J858" s="362">
        <f t="shared" si="25"/>
        <v>0</v>
      </c>
      <c r="K858" s="107"/>
      <c r="L858" s="107"/>
      <c r="R858" s="5"/>
      <c r="S858" s="5"/>
      <c r="T858" s="5"/>
      <c r="U858" s="5"/>
      <c r="V858" s="5"/>
      <c r="W858" s="5"/>
      <c r="X858" s="5"/>
    </row>
    <row r="859" spans="2:24" ht="51" hidden="1" customHeight="1">
      <c r="B859" s="185">
        <v>716</v>
      </c>
      <c r="C859" s="1064"/>
      <c r="D859" s="1065"/>
      <c r="E859" s="1065"/>
      <c r="F859" s="1066"/>
      <c r="G859" s="303"/>
      <c r="H859" s="303"/>
      <c r="I859" s="547"/>
      <c r="J859" s="362">
        <f t="shared" si="25"/>
        <v>0</v>
      </c>
      <c r="K859" s="107"/>
      <c r="L859" s="107"/>
      <c r="R859" s="5"/>
      <c r="S859" s="5"/>
      <c r="T859" s="5"/>
      <c r="U859" s="5"/>
      <c r="V859" s="5"/>
      <c r="W859" s="5"/>
      <c r="X859" s="5"/>
    </row>
    <row r="860" spans="2:24" ht="51" hidden="1" customHeight="1">
      <c r="B860" s="185">
        <v>717</v>
      </c>
      <c r="C860" s="1064"/>
      <c r="D860" s="1065"/>
      <c r="E860" s="1065"/>
      <c r="F860" s="1066"/>
      <c r="G860" s="303"/>
      <c r="H860" s="303"/>
      <c r="I860" s="547"/>
      <c r="J860" s="362">
        <f t="shared" si="25"/>
        <v>0</v>
      </c>
      <c r="K860" s="107"/>
      <c r="L860" s="107"/>
      <c r="R860" s="5"/>
      <c r="S860" s="5"/>
      <c r="T860" s="5"/>
      <c r="U860" s="5"/>
      <c r="V860" s="5"/>
      <c r="W860" s="5"/>
      <c r="X860" s="5"/>
    </row>
    <row r="861" spans="2:24" ht="51" hidden="1" customHeight="1">
      <c r="B861" s="185">
        <v>718</v>
      </c>
      <c r="C861" s="1064"/>
      <c r="D861" s="1065"/>
      <c r="E861" s="1065"/>
      <c r="F861" s="1066"/>
      <c r="G861" s="303"/>
      <c r="H861" s="303"/>
      <c r="I861" s="547"/>
      <c r="J861" s="362">
        <f t="shared" si="25"/>
        <v>0</v>
      </c>
      <c r="K861" s="107"/>
      <c r="L861" s="107"/>
      <c r="R861" s="5"/>
      <c r="S861" s="5"/>
      <c r="T861" s="5"/>
      <c r="U861" s="5"/>
      <c r="V861" s="5"/>
      <c r="W861" s="5"/>
      <c r="X861" s="5"/>
    </row>
    <row r="862" spans="2:24" ht="51" hidden="1" customHeight="1">
      <c r="B862" s="185">
        <v>719</v>
      </c>
      <c r="C862" s="1064"/>
      <c r="D862" s="1065"/>
      <c r="E862" s="1065"/>
      <c r="F862" s="1066"/>
      <c r="G862" s="303"/>
      <c r="H862" s="303"/>
      <c r="I862" s="547"/>
      <c r="J862" s="362">
        <f t="shared" si="25"/>
        <v>0</v>
      </c>
      <c r="K862" s="107"/>
      <c r="L862" s="107"/>
      <c r="R862" s="5"/>
      <c r="S862" s="5"/>
      <c r="T862" s="5"/>
      <c r="U862" s="5"/>
      <c r="V862" s="5"/>
      <c r="W862" s="5"/>
      <c r="X862" s="5"/>
    </row>
    <row r="863" spans="2:24" ht="51" hidden="1" customHeight="1">
      <c r="B863" s="185">
        <v>720</v>
      </c>
      <c r="C863" s="1064"/>
      <c r="D863" s="1065"/>
      <c r="E863" s="1065"/>
      <c r="F863" s="1066"/>
      <c r="G863" s="303"/>
      <c r="H863" s="303"/>
      <c r="I863" s="547"/>
      <c r="J863" s="362">
        <f t="shared" si="25"/>
        <v>0</v>
      </c>
      <c r="K863" s="107"/>
      <c r="L863" s="107"/>
      <c r="R863" s="5"/>
      <c r="S863" s="5"/>
      <c r="T863" s="5"/>
      <c r="U863" s="5"/>
      <c r="V863" s="5"/>
      <c r="W863" s="5"/>
      <c r="X863" s="5"/>
    </row>
    <row r="864" spans="2:24" ht="51" hidden="1" customHeight="1">
      <c r="B864" s="185">
        <v>721</v>
      </c>
      <c r="C864" s="1064"/>
      <c r="D864" s="1065"/>
      <c r="E864" s="1065"/>
      <c r="F864" s="1066"/>
      <c r="G864" s="303"/>
      <c r="H864" s="303"/>
      <c r="I864" s="547"/>
      <c r="J864" s="362">
        <f t="shared" si="25"/>
        <v>0</v>
      </c>
      <c r="K864" s="107"/>
      <c r="L864" s="107"/>
      <c r="R864" s="5"/>
      <c r="S864" s="5"/>
      <c r="T864" s="5"/>
      <c r="U864" s="5"/>
      <c r="V864" s="5"/>
      <c r="W864" s="5"/>
      <c r="X864" s="5"/>
    </row>
    <row r="865" spans="2:24" ht="51" hidden="1" customHeight="1">
      <c r="B865" s="185">
        <v>722</v>
      </c>
      <c r="C865" s="1064"/>
      <c r="D865" s="1065"/>
      <c r="E865" s="1065"/>
      <c r="F865" s="1066"/>
      <c r="G865" s="303"/>
      <c r="H865" s="303"/>
      <c r="I865" s="547"/>
      <c r="J865" s="362">
        <f t="shared" si="25"/>
        <v>0</v>
      </c>
      <c r="K865" s="107"/>
      <c r="L865" s="107"/>
      <c r="R865" s="5"/>
      <c r="S865" s="5"/>
      <c r="T865" s="5"/>
      <c r="U865" s="5"/>
      <c r="V865" s="5"/>
      <c r="W865" s="5"/>
      <c r="X865" s="5"/>
    </row>
    <row r="866" spans="2:24" ht="51" hidden="1" customHeight="1">
      <c r="B866" s="185">
        <v>723</v>
      </c>
      <c r="C866" s="1064"/>
      <c r="D866" s="1065"/>
      <c r="E866" s="1065"/>
      <c r="F866" s="1066"/>
      <c r="G866" s="303"/>
      <c r="H866" s="303"/>
      <c r="I866" s="547"/>
      <c r="J866" s="362">
        <f t="shared" si="25"/>
        <v>0</v>
      </c>
      <c r="K866" s="107"/>
      <c r="L866" s="107"/>
      <c r="R866" s="5"/>
      <c r="S866" s="5"/>
      <c r="T866" s="5"/>
      <c r="U866" s="5"/>
      <c r="V866" s="5"/>
      <c r="W866" s="5"/>
      <c r="X866" s="5"/>
    </row>
    <row r="867" spans="2:24" ht="51" hidden="1" customHeight="1">
      <c r="B867" s="185">
        <v>724</v>
      </c>
      <c r="C867" s="1064"/>
      <c r="D867" s="1065"/>
      <c r="E867" s="1065"/>
      <c r="F867" s="1066"/>
      <c r="G867" s="303"/>
      <c r="H867" s="303"/>
      <c r="I867" s="547"/>
      <c r="J867" s="362">
        <f t="shared" si="25"/>
        <v>0</v>
      </c>
      <c r="K867" s="107"/>
      <c r="L867" s="107"/>
      <c r="R867" s="5"/>
      <c r="S867" s="5"/>
      <c r="T867" s="5"/>
      <c r="U867" s="5"/>
      <c r="V867" s="5"/>
      <c r="W867" s="5"/>
      <c r="X867" s="5"/>
    </row>
    <row r="868" spans="2:24" ht="51" hidden="1" customHeight="1">
      <c r="B868" s="185">
        <v>725</v>
      </c>
      <c r="C868" s="1064"/>
      <c r="D868" s="1065"/>
      <c r="E868" s="1065"/>
      <c r="F868" s="1066"/>
      <c r="G868" s="303"/>
      <c r="H868" s="303"/>
      <c r="I868" s="547"/>
      <c r="J868" s="362">
        <f t="shared" si="25"/>
        <v>0</v>
      </c>
      <c r="K868" s="107"/>
      <c r="L868" s="107"/>
      <c r="R868" s="5"/>
      <c r="S868" s="5"/>
      <c r="T868" s="5"/>
      <c r="U868" s="5"/>
      <c r="V868" s="5"/>
      <c r="W868" s="5"/>
      <c r="X868" s="5"/>
    </row>
    <row r="869" spans="2:24" ht="51" hidden="1" customHeight="1">
      <c r="B869" s="185">
        <v>726</v>
      </c>
      <c r="C869" s="1064"/>
      <c r="D869" s="1065"/>
      <c r="E869" s="1065"/>
      <c r="F869" s="1066"/>
      <c r="G869" s="303"/>
      <c r="H869" s="303"/>
      <c r="I869" s="547"/>
      <c r="J869" s="362">
        <f t="shared" si="25"/>
        <v>0</v>
      </c>
      <c r="K869" s="107"/>
      <c r="L869" s="107"/>
      <c r="R869" s="5"/>
      <c r="S869" s="5"/>
      <c r="T869" s="5"/>
      <c r="U869" s="5"/>
      <c r="V869" s="5"/>
      <c r="W869" s="5"/>
      <c r="X869" s="5"/>
    </row>
    <row r="870" spans="2:24" ht="51" hidden="1" customHeight="1">
      <c r="B870" s="185">
        <v>727</v>
      </c>
      <c r="C870" s="1064"/>
      <c r="D870" s="1065"/>
      <c r="E870" s="1065"/>
      <c r="F870" s="1066"/>
      <c r="G870" s="303"/>
      <c r="H870" s="303"/>
      <c r="I870" s="547"/>
      <c r="J870" s="362">
        <f t="shared" si="25"/>
        <v>0</v>
      </c>
      <c r="K870" s="107"/>
      <c r="L870" s="107"/>
      <c r="R870" s="5"/>
      <c r="S870" s="5"/>
      <c r="T870" s="5"/>
      <c r="U870" s="5"/>
      <c r="V870" s="5"/>
      <c r="W870" s="5"/>
      <c r="X870" s="5"/>
    </row>
    <row r="871" spans="2:24" ht="51" hidden="1" customHeight="1">
      <c r="B871" s="185">
        <v>728</v>
      </c>
      <c r="C871" s="1064"/>
      <c r="D871" s="1065"/>
      <c r="E871" s="1065"/>
      <c r="F871" s="1066"/>
      <c r="G871" s="303"/>
      <c r="H871" s="303"/>
      <c r="I871" s="547"/>
      <c r="J871" s="362">
        <f t="shared" si="25"/>
        <v>0</v>
      </c>
      <c r="K871" s="107"/>
      <c r="L871" s="107"/>
      <c r="R871" s="5"/>
      <c r="S871" s="5"/>
      <c r="T871" s="5"/>
      <c r="U871" s="5"/>
      <c r="V871" s="5"/>
      <c r="W871" s="5"/>
      <c r="X871" s="5"/>
    </row>
    <row r="872" spans="2:24" ht="51" hidden="1" customHeight="1">
      <c r="B872" s="185">
        <v>729</v>
      </c>
      <c r="C872" s="1064"/>
      <c r="D872" s="1065"/>
      <c r="E872" s="1065"/>
      <c r="F872" s="1066"/>
      <c r="G872" s="303"/>
      <c r="H872" s="303"/>
      <c r="I872" s="547"/>
      <c r="J872" s="362">
        <f t="shared" si="25"/>
        <v>0</v>
      </c>
      <c r="K872" s="107"/>
      <c r="L872" s="107"/>
      <c r="R872" s="5"/>
      <c r="S872" s="5"/>
      <c r="T872" s="5"/>
      <c r="U872" s="5"/>
      <c r="V872" s="5"/>
      <c r="W872" s="5"/>
      <c r="X872" s="5"/>
    </row>
    <row r="873" spans="2:24" ht="51" hidden="1" customHeight="1">
      <c r="B873" s="185">
        <v>730</v>
      </c>
      <c r="C873" s="1064"/>
      <c r="D873" s="1065"/>
      <c r="E873" s="1065"/>
      <c r="F873" s="1066"/>
      <c r="G873" s="303"/>
      <c r="H873" s="303"/>
      <c r="I873" s="547"/>
      <c r="J873" s="362">
        <f t="shared" si="25"/>
        <v>0</v>
      </c>
      <c r="K873" s="107"/>
      <c r="L873" s="107"/>
      <c r="R873" s="5"/>
      <c r="S873" s="5"/>
      <c r="T873" s="5"/>
      <c r="U873" s="5"/>
      <c r="V873" s="5"/>
      <c r="W873" s="5"/>
      <c r="X873" s="5"/>
    </row>
    <row r="874" spans="2:24" ht="51" hidden="1" customHeight="1">
      <c r="B874" s="185">
        <v>731</v>
      </c>
      <c r="C874" s="1064"/>
      <c r="D874" s="1065"/>
      <c r="E874" s="1065"/>
      <c r="F874" s="1066"/>
      <c r="G874" s="303"/>
      <c r="H874" s="303"/>
      <c r="I874" s="547"/>
      <c r="J874" s="362">
        <f t="shared" si="25"/>
        <v>0</v>
      </c>
      <c r="K874" s="107"/>
      <c r="L874" s="107"/>
      <c r="R874" s="5"/>
      <c r="S874" s="5"/>
      <c r="T874" s="5"/>
      <c r="U874" s="5"/>
      <c r="V874" s="5"/>
      <c r="W874" s="5"/>
      <c r="X874" s="5"/>
    </row>
    <row r="875" spans="2:24" ht="51" hidden="1" customHeight="1">
      <c r="B875" s="185">
        <v>732</v>
      </c>
      <c r="C875" s="1064"/>
      <c r="D875" s="1065"/>
      <c r="E875" s="1065"/>
      <c r="F875" s="1066"/>
      <c r="G875" s="303"/>
      <c r="H875" s="303"/>
      <c r="I875" s="547"/>
      <c r="J875" s="362">
        <f t="shared" si="25"/>
        <v>0</v>
      </c>
      <c r="K875" s="107"/>
      <c r="L875" s="107"/>
      <c r="R875" s="5"/>
      <c r="S875" s="5"/>
      <c r="T875" s="5"/>
      <c r="U875" s="5"/>
      <c r="V875" s="5"/>
      <c r="W875" s="5"/>
      <c r="X875" s="5"/>
    </row>
    <row r="876" spans="2:24" ht="51" hidden="1" customHeight="1">
      <c r="B876" s="185">
        <v>733</v>
      </c>
      <c r="C876" s="1064"/>
      <c r="D876" s="1065"/>
      <c r="E876" s="1065"/>
      <c r="F876" s="1066"/>
      <c r="G876" s="303"/>
      <c r="H876" s="303"/>
      <c r="I876" s="547"/>
      <c r="J876" s="362">
        <f t="shared" si="25"/>
        <v>0</v>
      </c>
      <c r="K876" s="107"/>
      <c r="L876" s="107"/>
      <c r="R876" s="5"/>
      <c r="S876" s="5"/>
      <c r="T876" s="5"/>
      <c r="U876" s="5"/>
      <c r="V876" s="5"/>
      <c r="W876" s="5"/>
      <c r="X876" s="5"/>
    </row>
    <row r="877" spans="2:24" ht="51" hidden="1" customHeight="1">
      <c r="B877" s="185">
        <v>734</v>
      </c>
      <c r="C877" s="1064"/>
      <c r="D877" s="1065"/>
      <c r="E877" s="1065"/>
      <c r="F877" s="1066"/>
      <c r="G877" s="303"/>
      <c r="H877" s="303"/>
      <c r="I877" s="547"/>
      <c r="J877" s="362">
        <f t="shared" si="25"/>
        <v>0</v>
      </c>
      <c r="K877" s="107"/>
      <c r="L877" s="107"/>
      <c r="R877" s="5"/>
      <c r="S877" s="5"/>
      <c r="T877" s="5"/>
      <c r="U877" s="5"/>
      <c r="V877" s="5"/>
      <c r="W877" s="5"/>
      <c r="X877" s="5"/>
    </row>
    <row r="878" spans="2:24" ht="51" hidden="1" customHeight="1">
      <c r="B878" s="185">
        <v>735</v>
      </c>
      <c r="C878" s="1064"/>
      <c r="D878" s="1065"/>
      <c r="E878" s="1065"/>
      <c r="F878" s="1066"/>
      <c r="G878" s="303"/>
      <c r="H878" s="303"/>
      <c r="I878" s="547"/>
      <c r="J878" s="362">
        <f t="shared" si="25"/>
        <v>0</v>
      </c>
      <c r="K878" s="107"/>
      <c r="L878" s="107"/>
      <c r="R878" s="5"/>
      <c r="S878" s="5"/>
      <c r="T878" s="5"/>
      <c r="U878" s="5"/>
      <c r="V878" s="5"/>
      <c r="W878" s="5"/>
      <c r="X878" s="5"/>
    </row>
    <row r="879" spans="2:24" ht="51" hidden="1" customHeight="1">
      <c r="B879" s="185">
        <v>736</v>
      </c>
      <c r="C879" s="1064"/>
      <c r="D879" s="1065"/>
      <c r="E879" s="1065"/>
      <c r="F879" s="1066"/>
      <c r="G879" s="303"/>
      <c r="H879" s="303"/>
      <c r="I879" s="547"/>
      <c r="J879" s="362">
        <f>IFERROR($G879*I879,0)</f>
        <v>0</v>
      </c>
      <c r="K879" s="107"/>
      <c r="L879" s="107"/>
      <c r="R879" s="5"/>
      <c r="S879" s="5"/>
      <c r="T879" s="5"/>
      <c r="U879" s="5"/>
      <c r="V879" s="5"/>
      <c r="W879" s="5"/>
      <c r="X879" s="5"/>
    </row>
    <row r="880" spans="2:24" ht="51" hidden="1" customHeight="1">
      <c r="B880" s="185">
        <v>737</v>
      </c>
      <c r="C880" s="1064"/>
      <c r="D880" s="1065"/>
      <c r="E880" s="1065"/>
      <c r="F880" s="1066"/>
      <c r="G880" s="303"/>
      <c r="H880" s="303"/>
      <c r="I880" s="547"/>
      <c r="J880" s="362">
        <f t="shared" ref="J880:J927" si="26">IFERROR($G880*I880,0)</f>
        <v>0</v>
      </c>
      <c r="K880" s="107"/>
      <c r="L880" s="107"/>
      <c r="R880" s="5"/>
      <c r="S880" s="5"/>
      <c r="T880" s="5"/>
      <c r="U880" s="5"/>
      <c r="V880" s="5"/>
      <c r="W880" s="5"/>
      <c r="X880" s="5"/>
    </row>
    <row r="881" spans="2:24" ht="51" hidden="1" customHeight="1">
      <c r="B881" s="185">
        <v>738</v>
      </c>
      <c r="C881" s="1064"/>
      <c r="D881" s="1065"/>
      <c r="E881" s="1065"/>
      <c r="F881" s="1066"/>
      <c r="G881" s="303"/>
      <c r="H881" s="303"/>
      <c r="I881" s="547"/>
      <c r="J881" s="362">
        <f t="shared" si="26"/>
        <v>0</v>
      </c>
      <c r="K881" s="107"/>
      <c r="L881" s="107"/>
      <c r="R881" s="5"/>
      <c r="S881" s="5"/>
      <c r="T881" s="5"/>
      <c r="U881" s="5"/>
      <c r="V881" s="5"/>
      <c r="W881" s="5"/>
      <c r="X881" s="5"/>
    </row>
    <row r="882" spans="2:24" ht="51" hidden="1" customHeight="1">
      <c r="B882" s="185">
        <v>739</v>
      </c>
      <c r="C882" s="1064"/>
      <c r="D882" s="1065"/>
      <c r="E882" s="1065"/>
      <c r="F882" s="1066"/>
      <c r="G882" s="303"/>
      <c r="H882" s="303"/>
      <c r="I882" s="547"/>
      <c r="J882" s="362">
        <f t="shared" si="26"/>
        <v>0</v>
      </c>
      <c r="K882" s="107"/>
      <c r="L882" s="107"/>
      <c r="R882" s="5"/>
      <c r="S882" s="5"/>
      <c r="T882" s="5"/>
      <c r="U882" s="5"/>
      <c r="V882" s="5"/>
      <c r="W882" s="5"/>
      <c r="X882" s="5"/>
    </row>
    <row r="883" spans="2:24" ht="51" hidden="1" customHeight="1">
      <c r="B883" s="185">
        <v>740</v>
      </c>
      <c r="C883" s="1064"/>
      <c r="D883" s="1065"/>
      <c r="E883" s="1065"/>
      <c r="F883" s="1066"/>
      <c r="G883" s="303"/>
      <c r="H883" s="303"/>
      <c r="I883" s="547"/>
      <c r="J883" s="362">
        <f t="shared" si="26"/>
        <v>0</v>
      </c>
      <c r="K883" s="107"/>
      <c r="L883" s="107"/>
      <c r="R883" s="5"/>
      <c r="S883" s="5"/>
      <c r="T883" s="5"/>
      <c r="U883" s="5"/>
      <c r="V883" s="5"/>
      <c r="W883" s="5"/>
      <c r="X883" s="5"/>
    </row>
    <row r="884" spans="2:24" ht="51" hidden="1" customHeight="1">
      <c r="B884" s="185">
        <v>741</v>
      </c>
      <c r="C884" s="1064"/>
      <c r="D884" s="1065"/>
      <c r="E884" s="1065"/>
      <c r="F884" s="1066"/>
      <c r="G884" s="303"/>
      <c r="H884" s="303"/>
      <c r="I884" s="547"/>
      <c r="J884" s="362">
        <f t="shared" si="26"/>
        <v>0</v>
      </c>
      <c r="K884" s="107"/>
      <c r="L884" s="107"/>
      <c r="R884" s="5"/>
      <c r="S884" s="5"/>
      <c r="T884" s="5"/>
      <c r="U884" s="5"/>
      <c r="V884" s="5"/>
      <c r="W884" s="5"/>
      <c r="X884" s="5"/>
    </row>
    <row r="885" spans="2:24" ht="51" hidden="1" customHeight="1">
      <c r="B885" s="185">
        <v>742</v>
      </c>
      <c r="C885" s="1064"/>
      <c r="D885" s="1065"/>
      <c r="E885" s="1065"/>
      <c r="F885" s="1066"/>
      <c r="G885" s="303"/>
      <c r="H885" s="303"/>
      <c r="I885" s="547"/>
      <c r="J885" s="362">
        <f t="shared" si="26"/>
        <v>0</v>
      </c>
      <c r="K885" s="107"/>
      <c r="L885" s="107"/>
      <c r="R885" s="5"/>
      <c r="S885" s="5"/>
      <c r="T885" s="5"/>
      <c r="U885" s="5"/>
      <c r="V885" s="5"/>
      <c r="W885" s="5"/>
      <c r="X885" s="5"/>
    </row>
    <row r="886" spans="2:24" ht="51" hidden="1" customHeight="1">
      <c r="B886" s="185">
        <v>743</v>
      </c>
      <c r="C886" s="1064"/>
      <c r="D886" s="1065"/>
      <c r="E886" s="1065"/>
      <c r="F886" s="1066"/>
      <c r="G886" s="303"/>
      <c r="H886" s="303"/>
      <c r="I886" s="547"/>
      <c r="J886" s="362">
        <f t="shared" si="26"/>
        <v>0</v>
      </c>
      <c r="K886" s="107"/>
      <c r="L886" s="107"/>
      <c r="R886" s="5"/>
      <c r="S886" s="5"/>
      <c r="T886" s="5"/>
      <c r="U886" s="5"/>
      <c r="V886" s="5"/>
      <c r="W886" s="5"/>
      <c r="X886" s="5"/>
    </row>
    <row r="887" spans="2:24" ht="51" hidden="1" customHeight="1">
      <c r="B887" s="185">
        <v>744</v>
      </c>
      <c r="C887" s="1064"/>
      <c r="D887" s="1065"/>
      <c r="E887" s="1065"/>
      <c r="F887" s="1066"/>
      <c r="G887" s="303"/>
      <c r="H887" s="303"/>
      <c r="I887" s="547"/>
      <c r="J887" s="362">
        <f t="shared" si="26"/>
        <v>0</v>
      </c>
      <c r="K887" s="107"/>
      <c r="L887" s="107"/>
      <c r="R887" s="5"/>
      <c r="S887" s="5"/>
      <c r="T887" s="5"/>
      <c r="U887" s="5"/>
      <c r="V887" s="5"/>
      <c r="W887" s="5"/>
      <c r="X887" s="5"/>
    </row>
    <row r="888" spans="2:24" ht="51" hidden="1" customHeight="1">
      <c r="B888" s="185">
        <v>745</v>
      </c>
      <c r="C888" s="1064"/>
      <c r="D888" s="1065"/>
      <c r="E888" s="1065"/>
      <c r="F888" s="1066"/>
      <c r="G888" s="303"/>
      <c r="H888" s="303"/>
      <c r="I888" s="547"/>
      <c r="J888" s="362">
        <f t="shared" si="26"/>
        <v>0</v>
      </c>
      <c r="K888" s="107"/>
      <c r="L888" s="107"/>
      <c r="R888" s="5"/>
      <c r="S888" s="5"/>
      <c r="T888" s="5"/>
      <c r="U888" s="5"/>
      <c r="V888" s="5"/>
      <c r="W888" s="5"/>
      <c r="X888" s="5"/>
    </row>
    <row r="889" spans="2:24" ht="51" hidden="1" customHeight="1">
      <c r="B889" s="185">
        <v>746</v>
      </c>
      <c r="C889" s="1064"/>
      <c r="D889" s="1065"/>
      <c r="E889" s="1065"/>
      <c r="F889" s="1066"/>
      <c r="G889" s="303"/>
      <c r="H889" s="303"/>
      <c r="I889" s="547"/>
      <c r="J889" s="362">
        <f t="shared" si="26"/>
        <v>0</v>
      </c>
      <c r="K889" s="107"/>
      <c r="L889" s="107"/>
      <c r="R889" s="5"/>
      <c r="S889" s="5"/>
      <c r="T889" s="5"/>
      <c r="U889" s="5"/>
      <c r="V889" s="5"/>
      <c r="W889" s="5"/>
      <c r="X889" s="5"/>
    </row>
    <row r="890" spans="2:24" ht="51" hidden="1" customHeight="1">
      <c r="B890" s="185">
        <v>747</v>
      </c>
      <c r="C890" s="1064"/>
      <c r="D890" s="1065"/>
      <c r="E890" s="1065"/>
      <c r="F890" s="1066"/>
      <c r="G890" s="303"/>
      <c r="H890" s="303"/>
      <c r="I890" s="547"/>
      <c r="J890" s="362">
        <f t="shared" si="26"/>
        <v>0</v>
      </c>
      <c r="K890" s="107"/>
      <c r="L890" s="107"/>
      <c r="R890" s="5"/>
      <c r="S890" s="5"/>
      <c r="T890" s="5"/>
      <c r="U890" s="5"/>
      <c r="V890" s="5"/>
      <c r="W890" s="5"/>
      <c r="X890" s="5"/>
    </row>
    <row r="891" spans="2:24" ht="51" hidden="1" customHeight="1">
      <c r="B891" s="185">
        <v>748</v>
      </c>
      <c r="C891" s="1064"/>
      <c r="D891" s="1065"/>
      <c r="E891" s="1065"/>
      <c r="F891" s="1066"/>
      <c r="G891" s="303"/>
      <c r="H891" s="303"/>
      <c r="I891" s="547"/>
      <c r="J891" s="362">
        <f t="shared" si="26"/>
        <v>0</v>
      </c>
      <c r="K891" s="107"/>
      <c r="L891" s="107"/>
      <c r="R891" s="5"/>
      <c r="S891" s="5"/>
      <c r="T891" s="5"/>
      <c r="U891" s="5"/>
      <c r="V891" s="5"/>
      <c r="W891" s="5"/>
      <c r="X891" s="5"/>
    </row>
    <row r="892" spans="2:24" ht="51" hidden="1" customHeight="1">
      <c r="B892" s="185">
        <v>749</v>
      </c>
      <c r="C892" s="1064"/>
      <c r="D892" s="1065"/>
      <c r="E892" s="1065"/>
      <c r="F892" s="1066"/>
      <c r="G892" s="303"/>
      <c r="H892" s="303"/>
      <c r="I892" s="547"/>
      <c r="J892" s="362">
        <f t="shared" si="26"/>
        <v>0</v>
      </c>
      <c r="K892" s="107"/>
      <c r="L892" s="107"/>
      <c r="R892" s="5"/>
      <c r="S892" s="5"/>
      <c r="T892" s="5"/>
      <c r="U892" s="5"/>
      <c r="V892" s="5"/>
      <c r="W892" s="5"/>
      <c r="X892" s="5"/>
    </row>
    <row r="893" spans="2:24" ht="51" hidden="1" customHeight="1">
      <c r="B893" s="185">
        <v>750</v>
      </c>
      <c r="C893" s="1064"/>
      <c r="D893" s="1065"/>
      <c r="E893" s="1065"/>
      <c r="F893" s="1066"/>
      <c r="G893" s="303"/>
      <c r="H893" s="303"/>
      <c r="I893" s="547"/>
      <c r="J893" s="362">
        <f t="shared" si="26"/>
        <v>0</v>
      </c>
      <c r="K893" s="107"/>
      <c r="L893" s="107"/>
      <c r="R893" s="5"/>
      <c r="S893" s="5"/>
      <c r="T893" s="5"/>
      <c r="U893" s="5"/>
      <c r="V893" s="5"/>
      <c r="W893" s="5"/>
      <c r="X893" s="5"/>
    </row>
    <row r="894" spans="2:24" ht="51" hidden="1" customHeight="1">
      <c r="B894" s="185">
        <v>751</v>
      </c>
      <c r="C894" s="1064"/>
      <c r="D894" s="1065"/>
      <c r="E894" s="1065"/>
      <c r="F894" s="1066"/>
      <c r="G894" s="303"/>
      <c r="H894" s="303"/>
      <c r="I894" s="547"/>
      <c r="J894" s="362">
        <f t="shared" si="26"/>
        <v>0</v>
      </c>
      <c r="K894" s="107"/>
      <c r="L894" s="107"/>
      <c r="R894" s="5"/>
      <c r="S894" s="5"/>
      <c r="T894" s="5"/>
      <c r="U894" s="5"/>
      <c r="V894" s="5"/>
      <c r="W894" s="5"/>
      <c r="X894" s="5"/>
    </row>
    <row r="895" spans="2:24" ht="51" hidden="1" customHeight="1">
      <c r="B895" s="185">
        <v>752</v>
      </c>
      <c r="C895" s="1064"/>
      <c r="D895" s="1065"/>
      <c r="E895" s="1065"/>
      <c r="F895" s="1066"/>
      <c r="G895" s="303"/>
      <c r="H895" s="303"/>
      <c r="I895" s="547"/>
      <c r="J895" s="362">
        <f t="shared" si="26"/>
        <v>0</v>
      </c>
      <c r="K895" s="107"/>
      <c r="L895" s="107"/>
      <c r="R895" s="5"/>
      <c r="S895" s="5"/>
      <c r="T895" s="5"/>
      <c r="U895" s="5"/>
      <c r="V895" s="5"/>
      <c r="W895" s="5"/>
      <c r="X895" s="5"/>
    </row>
    <row r="896" spans="2:24" ht="51" hidden="1" customHeight="1">
      <c r="B896" s="185">
        <v>753</v>
      </c>
      <c r="C896" s="1064"/>
      <c r="D896" s="1065"/>
      <c r="E896" s="1065"/>
      <c r="F896" s="1066"/>
      <c r="G896" s="303"/>
      <c r="H896" s="303"/>
      <c r="I896" s="547"/>
      <c r="J896" s="362">
        <f t="shared" si="26"/>
        <v>0</v>
      </c>
      <c r="K896" s="107"/>
      <c r="L896" s="107"/>
      <c r="R896" s="5"/>
      <c r="S896" s="5"/>
      <c r="T896" s="5"/>
      <c r="U896" s="5"/>
      <c r="V896" s="5"/>
      <c r="W896" s="5"/>
      <c r="X896" s="5"/>
    </row>
    <row r="897" spans="2:24" ht="51" hidden="1" customHeight="1">
      <c r="B897" s="185">
        <v>754</v>
      </c>
      <c r="C897" s="1064"/>
      <c r="D897" s="1065"/>
      <c r="E897" s="1065"/>
      <c r="F897" s="1066"/>
      <c r="G897" s="303"/>
      <c r="H897" s="303"/>
      <c r="I897" s="547"/>
      <c r="J897" s="362">
        <f t="shared" si="26"/>
        <v>0</v>
      </c>
      <c r="K897" s="107"/>
      <c r="L897" s="107"/>
      <c r="R897" s="5"/>
      <c r="S897" s="5"/>
      <c r="T897" s="5"/>
      <c r="U897" s="5"/>
      <c r="V897" s="5"/>
      <c r="W897" s="5"/>
      <c r="X897" s="5"/>
    </row>
    <row r="898" spans="2:24" ht="51" hidden="1" customHeight="1">
      <c r="B898" s="185">
        <v>755</v>
      </c>
      <c r="C898" s="1064"/>
      <c r="D898" s="1065"/>
      <c r="E898" s="1065"/>
      <c r="F898" s="1066"/>
      <c r="G898" s="303"/>
      <c r="H898" s="303"/>
      <c r="I898" s="547"/>
      <c r="J898" s="362">
        <f t="shared" si="26"/>
        <v>0</v>
      </c>
      <c r="K898" s="107"/>
      <c r="L898" s="107"/>
      <c r="R898" s="5"/>
      <c r="S898" s="5"/>
      <c r="T898" s="5"/>
      <c r="U898" s="5"/>
      <c r="V898" s="5"/>
      <c r="W898" s="5"/>
      <c r="X898" s="5"/>
    </row>
    <row r="899" spans="2:24" ht="51" hidden="1" customHeight="1">
      <c r="B899" s="185">
        <v>756</v>
      </c>
      <c r="C899" s="1064"/>
      <c r="D899" s="1065"/>
      <c r="E899" s="1065"/>
      <c r="F899" s="1066"/>
      <c r="G899" s="303"/>
      <c r="H899" s="303"/>
      <c r="I899" s="547"/>
      <c r="J899" s="362">
        <f t="shared" si="26"/>
        <v>0</v>
      </c>
      <c r="K899" s="107"/>
      <c r="L899" s="107"/>
      <c r="R899" s="5"/>
      <c r="S899" s="5"/>
      <c r="T899" s="5"/>
      <c r="U899" s="5"/>
      <c r="V899" s="5"/>
      <c r="W899" s="5"/>
      <c r="X899" s="5"/>
    </row>
    <row r="900" spans="2:24" ht="51" hidden="1" customHeight="1">
      <c r="B900" s="185">
        <v>757</v>
      </c>
      <c r="C900" s="1064"/>
      <c r="D900" s="1065"/>
      <c r="E900" s="1065"/>
      <c r="F900" s="1066"/>
      <c r="G900" s="303"/>
      <c r="H900" s="303"/>
      <c r="I900" s="547"/>
      <c r="J900" s="362">
        <f t="shared" si="26"/>
        <v>0</v>
      </c>
      <c r="K900" s="107"/>
      <c r="L900" s="107"/>
      <c r="R900" s="5"/>
      <c r="S900" s="5"/>
      <c r="T900" s="5"/>
      <c r="U900" s="5"/>
      <c r="V900" s="5"/>
      <c r="W900" s="5"/>
      <c r="X900" s="5"/>
    </row>
    <row r="901" spans="2:24" ht="51" hidden="1" customHeight="1">
      <c r="B901" s="185">
        <v>758</v>
      </c>
      <c r="C901" s="1064"/>
      <c r="D901" s="1065"/>
      <c r="E901" s="1065"/>
      <c r="F901" s="1066"/>
      <c r="G901" s="303"/>
      <c r="H901" s="303"/>
      <c r="I901" s="547"/>
      <c r="J901" s="362">
        <f t="shared" si="26"/>
        <v>0</v>
      </c>
      <c r="K901" s="107"/>
      <c r="L901" s="107"/>
      <c r="R901" s="5"/>
      <c r="S901" s="5"/>
      <c r="T901" s="5"/>
      <c r="U901" s="5"/>
      <c r="V901" s="5"/>
      <c r="W901" s="5"/>
      <c r="X901" s="5"/>
    </row>
    <row r="902" spans="2:24" ht="51" hidden="1" customHeight="1">
      <c r="B902" s="185">
        <v>759</v>
      </c>
      <c r="C902" s="1064"/>
      <c r="D902" s="1065"/>
      <c r="E902" s="1065"/>
      <c r="F902" s="1066"/>
      <c r="G902" s="303"/>
      <c r="H902" s="303"/>
      <c r="I902" s="547"/>
      <c r="J902" s="362">
        <f t="shared" si="26"/>
        <v>0</v>
      </c>
      <c r="K902" s="107"/>
      <c r="L902" s="107"/>
      <c r="R902" s="5"/>
      <c r="S902" s="5"/>
      <c r="T902" s="5"/>
      <c r="U902" s="5"/>
      <c r="V902" s="5"/>
      <c r="W902" s="5"/>
      <c r="X902" s="5"/>
    </row>
    <row r="903" spans="2:24" ht="51" hidden="1" customHeight="1">
      <c r="B903" s="185">
        <v>760</v>
      </c>
      <c r="C903" s="1064"/>
      <c r="D903" s="1065"/>
      <c r="E903" s="1065"/>
      <c r="F903" s="1066"/>
      <c r="G903" s="303"/>
      <c r="H903" s="303"/>
      <c r="I903" s="547"/>
      <c r="J903" s="362">
        <f t="shared" si="26"/>
        <v>0</v>
      </c>
      <c r="K903" s="107"/>
      <c r="L903" s="107"/>
      <c r="R903" s="5"/>
      <c r="S903" s="5"/>
      <c r="T903" s="5"/>
      <c r="U903" s="5"/>
      <c r="V903" s="5"/>
      <c r="W903" s="5"/>
      <c r="X903" s="5"/>
    </row>
    <row r="904" spans="2:24" ht="51" hidden="1" customHeight="1">
      <c r="B904" s="185">
        <v>761</v>
      </c>
      <c r="C904" s="1064"/>
      <c r="D904" s="1065"/>
      <c r="E904" s="1065"/>
      <c r="F904" s="1066"/>
      <c r="G904" s="303"/>
      <c r="H904" s="303"/>
      <c r="I904" s="547"/>
      <c r="J904" s="362">
        <f t="shared" si="26"/>
        <v>0</v>
      </c>
      <c r="K904" s="107"/>
      <c r="L904" s="107"/>
      <c r="R904" s="5"/>
      <c r="S904" s="5"/>
      <c r="T904" s="5"/>
      <c r="U904" s="5"/>
      <c r="V904" s="5"/>
      <c r="W904" s="5"/>
      <c r="X904" s="5"/>
    </row>
    <row r="905" spans="2:24" ht="51" hidden="1" customHeight="1">
      <c r="B905" s="185">
        <v>762</v>
      </c>
      <c r="C905" s="1064"/>
      <c r="D905" s="1065"/>
      <c r="E905" s="1065"/>
      <c r="F905" s="1066"/>
      <c r="G905" s="303"/>
      <c r="H905" s="303"/>
      <c r="I905" s="547"/>
      <c r="J905" s="362">
        <f t="shared" si="26"/>
        <v>0</v>
      </c>
      <c r="K905" s="107"/>
      <c r="L905" s="107"/>
      <c r="R905" s="5"/>
      <c r="S905" s="5"/>
      <c r="T905" s="5"/>
      <c r="U905" s="5"/>
      <c r="V905" s="5"/>
      <c r="W905" s="5"/>
      <c r="X905" s="5"/>
    </row>
    <row r="906" spans="2:24" ht="51" hidden="1" customHeight="1">
      <c r="B906" s="185">
        <v>763</v>
      </c>
      <c r="C906" s="1064"/>
      <c r="D906" s="1065"/>
      <c r="E906" s="1065"/>
      <c r="F906" s="1066"/>
      <c r="G906" s="303"/>
      <c r="H906" s="303"/>
      <c r="I906" s="547"/>
      <c r="J906" s="362">
        <f t="shared" si="26"/>
        <v>0</v>
      </c>
      <c r="K906" s="107"/>
      <c r="L906" s="107"/>
      <c r="R906" s="5"/>
      <c r="S906" s="5"/>
      <c r="T906" s="5"/>
      <c r="U906" s="5"/>
      <c r="V906" s="5"/>
      <c r="W906" s="5"/>
      <c r="X906" s="5"/>
    </row>
    <row r="907" spans="2:24" ht="51" hidden="1" customHeight="1">
      <c r="B907" s="185">
        <v>764</v>
      </c>
      <c r="C907" s="1064"/>
      <c r="D907" s="1065"/>
      <c r="E907" s="1065"/>
      <c r="F907" s="1066"/>
      <c r="G907" s="303"/>
      <c r="H907" s="303"/>
      <c r="I907" s="547"/>
      <c r="J907" s="362">
        <f t="shared" si="26"/>
        <v>0</v>
      </c>
      <c r="K907" s="107"/>
      <c r="L907" s="107"/>
      <c r="R907" s="5"/>
      <c r="S907" s="5"/>
      <c r="T907" s="5"/>
      <c r="U907" s="5"/>
      <c r="V907" s="5"/>
      <c r="W907" s="5"/>
      <c r="X907" s="5"/>
    </row>
    <row r="908" spans="2:24" ht="51" hidden="1" customHeight="1">
      <c r="B908" s="185">
        <v>765</v>
      </c>
      <c r="C908" s="1064"/>
      <c r="D908" s="1065"/>
      <c r="E908" s="1065"/>
      <c r="F908" s="1066"/>
      <c r="G908" s="303"/>
      <c r="H908" s="303"/>
      <c r="I908" s="547"/>
      <c r="J908" s="362">
        <f t="shared" si="26"/>
        <v>0</v>
      </c>
      <c r="K908" s="107"/>
      <c r="L908" s="107"/>
      <c r="R908" s="5"/>
      <c r="S908" s="5"/>
      <c r="T908" s="5"/>
      <c r="U908" s="5"/>
      <c r="V908" s="5"/>
      <c r="W908" s="5"/>
      <c r="X908" s="5"/>
    </row>
    <row r="909" spans="2:24" ht="51" hidden="1" customHeight="1">
      <c r="B909" s="185">
        <v>766</v>
      </c>
      <c r="C909" s="1064"/>
      <c r="D909" s="1065"/>
      <c r="E909" s="1065"/>
      <c r="F909" s="1066"/>
      <c r="G909" s="303"/>
      <c r="H909" s="303"/>
      <c r="I909" s="547"/>
      <c r="J909" s="362">
        <f t="shared" si="26"/>
        <v>0</v>
      </c>
      <c r="K909" s="107"/>
      <c r="L909" s="107"/>
      <c r="R909" s="5"/>
      <c r="S909" s="5"/>
      <c r="T909" s="5"/>
      <c r="U909" s="5"/>
      <c r="V909" s="5"/>
      <c r="W909" s="5"/>
      <c r="X909" s="5"/>
    </row>
    <row r="910" spans="2:24" ht="51" hidden="1" customHeight="1">
      <c r="B910" s="185">
        <v>767</v>
      </c>
      <c r="C910" s="1064"/>
      <c r="D910" s="1065"/>
      <c r="E910" s="1065"/>
      <c r="F910" s="1066"/>
      <c r="G910" s="303"/>
      <c r="H910" s="303"/>
      <c r="I910" s="547"/>
      <c r="J910" s="362">
        <f t="shared" si="26"/>
        <v>0</v>
      </c>
      <c r="K910" s="107"/>
      <c r="L910" s="107"/>
      <c r="R910" s="5"/>
      <c r="S910" s="5"/>
      <c r="T910" s="5"/>
      <c r="U910" s="5"/>
      <c r="V910" s="5"/>
      <c r="W910" s="5"/>
      <c r="X910" s="5"/>
    </row>
    <row r="911" spans="2:24" ht="51" hidden="1" customHeight="1">
      <c r="B911" s="185">
        <v>768</v>
      </c>
      <c r="C911" s="1064"/>
      <c r="D911" s="1065"/>
      <c r="E911" s="1065"/>
      <c r="F911" s="1066"/>
      <c r="G911" s="303"/>
      <c r="H911" s="303"/>
      <c r="I911" s="547"/>
      <c r="J911" s="362">
        <f t="shared" si="26"/>
        <v>0</v>
      </c>
      <c r="K911" s="107"/>
      <c r="L911" s="107"/>
      <c r="R911" s="5"/>
      <c r="S911" s="5"/>
      <c r="T911" s="5"/>
      <c r="U911" s="5"/>
      <c r="V911" s="5"/>
      <c r="W911" s="5"/>
      <c r="X911" s="5"/>
    </row>
    <row r="912" spans="2:24" ht="51" hidden="1" customHeight="1">
      <c r="B912" s="185">
        <v>769</v>
      </c>
      <c r="C912" s="1064"/>
      <c r="D912" s="1065"/>
      <c r="E912" s="1065"/>
      <c r="F912" s="1066"/>
      <c r="G912" s="303"/>
      <c r="H912" s="303"/>
      <c r="I912" s="547"/>
      <c r="J912" s="362">
        <f t="shared" si="26"/>
        <v>0</v>
      </c>
      <c r="K912" s="107"/>
      <c r="L912" s="107"/>
      <c r="R912" s="5"/>
      <c r="S912" s="5"/>
      <c r="T912" s="5"/>
      <c r="U912" s="5"/>
      <c r="V912" s="5"/>
      <c r="W912" s="5"/>
      <c r="X912" s="5"/>
    </row>
    <row r="913" spans="2:24" ht="51" hidden="1" customHeight="1">
      <c r="B913" s="185">
        <v>770</v>
      </c>
      <c r="C913" s="1064"/>
      <c r="D913" s="1065"/>
      <c r="E913" s="1065"/>
      <c r="F913" s="1066"/>
      <c r="G913" s="303"/>
      <c r="H913" s="303"/>
      <c r="I913" s="547"/>
      <c r="J913" s="362">
        <f t="shared" si="26"/>
        <v>0</v>
      </c>
      <c r="K913" s="107"/>
      <c r="L913" s="107"/>
      <c r="R913" s="5"/>
      <c r="S913" s="5"/>
      <c r="T913" s="5"/>
      <c r="U913" s="5"/>
      <c r="V913" s="5"/>
      <c r="W913" s="5"/>
      <c r="X913" s="5"/>
    </row>
    <row r="914" spans="2:24" ht="51" hidden="1" customHeight="1">
      <c r="B914" s="185">
        <v>771</v>
      </c>
      <c r="C914" s="1064"/>
      <c r="D914" s="1065"/>
      <c r="E914" s="1065"/>
      <c r="F914" s="1066"/>
      <c r="G914" s="303"/>
      <c r="H914" s="303"/>
      <c r="I914" s="547"/>
      <c r="J914" s="362">
        <f t="shared" si="26"/>
        <v>0</v>
      </c>
      <c r="K914" s="107"/>
      <c r="L914" s="107"/>
      <c r="R914" s="5"/>
      <c r="S914" s="5"/>
      <c r="T914" s="5"/>
      <c r="U914" s="5"/>
      <c r="V914" s="5"/>
      <c r="W914" s="5"/>
      <c r="X914" s="5"/>
    </row>
    <row r="915" spans="2:24" ht="51" hidden="1" customHeight="1">
      <c r="B915" s="185">
        <v>772</v>
      </c>
      <c r="C915" s="1064"/>
      <c r="D915" s="1065"/>
      <c r="E915" s="1065"/>
      <c r="F915" s="1066"/>
      <c r="G915" s="303"/>
      <c r="H915" s="303"/>
      <c r="I915" s="547"/>
      <c r="J915" s="362">
        <f t="shared" si="26"/>
        <v>0</v>
      </c>
      <c r="K915" s="107"/>
      <c r="L915" s="107"/>
      <c r="R915" s="5"/>
      <c r="S915" s="5"/>
      <c r="T915" s="5"/>
      <c r="U915" s="5"/>
      <c r="V915" s="5"/>
      <c r="W915" s="5"/>
      <c r="X915" s="5"/>
    </row>
    <row r="916" spans="2:24" ht="51" hidden="1" customHeight="1">
      <c r="B916" s="185">
        <v>773</v>
      </c>
      <c r="C916" s="1064"/>
      <c r="D916" s="1065"/>
      <c r="E916" s="1065"/>
      <c r="F916" s="1066"/>
      <c r="G916" s="303"/>
      <c r="H916" s="303"/>
      <c r="I916" s="547"/>
      <c r="J916" s="362">
        <f t="shared" si="26"/>
        <v>0</v>
      </c>
      <c r="K916" s="107"/>
      <c r="L916" s="107"/>
      <c r="R916" s="5"/>
      <c r="S916" s="5"/>
      <c r="T916" s="5"/>
      <c r="U916" s="5"/>
      <c r="V916" s="5"/>
      <c r="W916" s="5"/>
      <c r="X916" s="5"/>
    </row>
    <row r="917" spans="2:24" ht="51" hidden="1" customHeight="1">
      <c r="B917" s="185">
        <v>774</v>
      </c>
      <c r="C917" s="1064"/>
      <c r="D917" s="1065"/>
      <c r="E917" s="1065"/>
      <c r="F917" s="1066"/>
      <c r="G917" s="303"/>
      <c r="H917" s="303"/>
      <c r="I917" s="547"/>
      <c r="J917" s="362">
        <f t="shared" si="26"/>
        <v>0</v>
      </c>
      <c r="K917" s="107"/>
      <c r="L917" s="107"/>
      <c r="R917" s="5"/>
      <c r="S917" s="5"/>
      <c r="T917" s="5"/>
      <c r="U917" s="5"/>
      <c r="V917" s="5"/>
      <c r="W917" s="5"/>
      <c r="X917" s="5"/>
    </row>
    <row r="918" spans="2:24" ht="51" hidden="1" customHeight="1">
      <c r="B918" s="185">
        <v>775</v>
      </c>
      <c r="C918" s="1064"/>
      <c r="D918" s="1065"/>
      <c r="E918" s="1065"/>
      <c r="F918" s="1066"/>
      <c r="G918" s="303"/>
      <c r="H918" s="303"/>
      <c r="I918" s="547"/>
      <c r="J918" s="362">
        <f t="shared" si="26"/>
        <v>0</v>
      </c>
      <c r="K918" s="107"/>
      <c r="L918" s="107"/>
      <c r="R918" s="5"/>
      <c r="S918" s="5"/>
      <c r="T918" s="5"/>
      <c r="U918" s="5"/>
      <c r="V918" s="5"/>
      <c r="W918" s="5"/>
      <c r="X918" s="5"/>
    </row>
    <row r="919" spans="2:24" ht="51" hidden="1" customHeight="1">
      <c r="B919" s="185">
        <v>776</v>
      </c>
      <c r="C919" s="1064"/>
      <c r="D919" s="1065"/>
      <c r="E919" s="1065"/>
      <c r="F919" s="1066"/>
      <c r="G919" s="303"/>
      <c r="H919" s="303"/>
      <c r="I919" s="547"/>
      <c r="J919" s="362">
        <f t="shared" si="26"/>
        <v>0</v>
      </c>
      <c r="K919" s="107"/>
      <c r="L919" s="107"/>
      <c r="R919" s="5"/>
      <c r="S919" s="5"/>
      <c r="T919" s="5"/>
      <c r="U919" s="5"/>
      <c r="V919" s="5"/>
      <c r="W919" s="5"/>
      <c r="X919" s="5"/>
    </row>
    <row r="920" spans="2:24" ht="51" hidden="1" customHeight="1">
      <c r="B920" s="185">
        <v>777</v>
      </c>
      <c r="C920" s="1064"/>
      <c r="D920" s="1065"/>
      <c r="E920" s="1065"/>
      <c r="F920" s="1066"/>
      <c r="G920" s="303"/>
      <c r="H920" s="303"/>
      <c r="I920" s="547"/>
      <c r="J920" s="362">
        <f t="shared" si="26"/>
        <v>0</v>
      </c>
      <c r="K920" s="107"/>
      <c r="L920" s="107"/>
      <c r="R920" s="5"/>
      <c r="S920" s="5"/>
      <c r="T920" s="5"/>
      <c r="U920" s="5"/>
      <c r="V920" s="5"/>
      <c r="W920" s="5"/>
      <c r="X920" s="5"/>
    </row>
    <row r="921" spans="2:24" ht="51" hidden="1" customHeight="1">
      <c r="B921" s="185">
        <v>778</v>
      </c>
      <c r="C921" s="1064"/>
      <c r="D921" s="1065"/>
      <c r="E921" s="1065"/>
      <c r="F921" s="1066"/>
      <c r="G921" s="303"/>
      <c r="H921" s="303"/>
      <c r="I921" s="547"/>
      <c r="J921" s="362">
        <f t="shared" si="26"/>
        <v>0</v>
      </c>
      <c r="K921" s="107"/>
      <c r="L921" s="107"/>
      <c r="R921" s="5"/>
      <c r="S921" s="5"/>
      <c r="T921" s="5"/>
      <c r="U921" s="5"/>
      <c r="V921" s="5"/>
      <c r="W921" s="5"/>
      <c r="X921" s="5"/>
    </row>
    <row r="922" spans="2:24" ht="51" hidden="1" customHeight="1">
      <c r="B922" s="185">
        <v>779</v>
      </c>
      <c r="C922" s="1064"/>
      <c r="D922" s="1065"/>
      <c r="E922" s="1065"/>
      <c r="F922" s="1066"/>
      <c r="G922" s="303"/>
      <c r="H922" s="303"/>
      <c r="I922" s="547"/>
      <c r="J922" s="362">
        <f t="shared" si="26"/>
        <v>0</v>
      </c>
      <c r="K922" s="107"/>
      <c r="L922" s="107"/>
      <c r="R922" s="5"/>
      <c r="S922" s="5"/>
      <c r="T922" s="5"/>
      <c r="U922" s="5"/>
      <c r="V922" s="5"/>
      <c r="W922" s="5"/>
      <c r="X922" s="5"/>
    </row>
    <row r="923" spans="2:24" ht="51" hidden="1" customHeight="1">
      <c r="B923" s="185">
        <v>780</v>
      </c>
      <c r="C923" s="1064"/>
      <c r="D923" s="1065"/>
      <c r="E923" s="1065"/>
      <c r="F923" s="1066"/>
      <c r="G923" s="303"/>
      <c r="H923" s="303"/>
      <c r="I923" s="547"/>
      <c r="J923" s="362">
        <f t="shared" si="26"/>
        <v>0</v>
      </c>
      <c r="K923" s="107"/>
      <c r="L923" s="107"/>
      <c r="R923" s="5"/>
      <c r="S923" s="5"/>
      <c r="T923" s="5"/>
      <c r="U923" s="5"/>
      <c r="V923" s="5"/>
      <c r="W923" s="5"/>
      <c r="X923" s="5"/>
    </row>
    <row r="924" spans="2:24" ht="51" hidden="1" customHeight="1">
      <c r="B924" s="185">
        <v>781</v>
      </c>
      <c r="C924" s="1064"/>
      <c r="D924" s="1065"/>
      <c r="E924" s="1065"/>
      <c r="F924" s="1066"/>
      <c r="G924" s="303"/>
      <c r="H924" s="303"/>
      <c r="I924" s="547"/>
      <c r="J924" s="362">
        <f t="shared" si="26"/>
        <v>0</v>
      </c>
      <c r="K924" s="107"/>
      <c r="L924" s="107"/>
      <c r="R924" s="5"/>
      <c r="S924" s="5"/>
      <c r="T924" s="5"/>
      <c r="U924" s="5"/>
      <c r="V924" s="5"/>
      <c r="W924" s="5"/>
      <c r="X924" s="5"/>
    </row>
    <row r="925" spans="2:24" ht="51" hidden="1" customHeight="1">
      <c r="B925" s="185">
        <v>782</v>
      </c>
      <c r="C925" s="1064"/>
      <c r="D925" s="1065"/>
      <c r="E925" s="1065"/>
      <c r="F925" s="1066"/>
      <c r="G925" s="303"/>
      <c r="H925" s="303"/>
      <c r="I925" s="547"/>
      <c r="J925" s="362">
        <f t="shared" si="26"/>
        <v>0</v>
      </c>
      <c r="K925" s="107"/>
      <c r="L925" s="107"/>
      <c r="R925" s="5"/>
      <c r="S925" s="5"/>
      <c r="T925" s="5"/>
      <c r="U925" s="5"/>
      <c r="V925" s="5"/>
      <c r="W925" s="5"/>
      <c r="X925" s="5"/>
    </row>
    <row r="926" spans="2:24" ht="51" hidden="1" customHeight="1">
      <c r="B926" s="185">
        <v>783</v>
      </c>
      <c r="C926" s="1064"/>
      <c r="D926" s="1065"/>
      <c r="E926" s="1065"/>
      <c r="F926" s="1066"/>
      <c r="G926" s="303"/>
      <c r="H926" s="303"/>
      <c r="I926" s="547"/>
      <c r="J926" s="362">
        <f t="shared" si="26"/>
        <v>0</v>
      </c>
      <c r="K926" s="107"/>
      <c r="L926" s="107"/>
      <c r="R926" s="5"/>
      <c r="S926" s="5"/>
      <c r="T926" s="5"/>
      <c r="U926" s="5"/>
      <c r="V926" s="5"/>
      <c r="W926" s="5"/>
      <c r="X926" s="5"/>
    </row>
    <row r="927" spans="2:24" ht="51" hidden="1" customHeight="1">
      <c r="B927" s="185">
        <v>784</v>
      </c>
      <c r="C927" s="1064"/>
      <c r="D927" s="1065"/>
      <c r="E927" s="1065"/>
      <c r="F927" s="1066"/>
      <c r="G927" s="303"/>
      <c r="H927" s="303"/>
      <c r="I927" s="547"/>
      <c r="J927" s="362">
        <f t="shared" si="26"/>
        <v>0</v>
      </c>
      <c r="K927" s="107"/>
      <c r="L927" s="107"/>
      <c r="R927" s="5"/>
      <c r="S927" s="5"/>
      <c r="T927" s="5"/>
      <c r="U927" s="5"/>
      <c r="V927" s="5"/>
      <c r="W927" s="5"/>
      <c r="X927" s="5"/>
    </row>
    <row r="928" spans="2:24" ht="51" hidden="1" customHeight="1">
      <c r="B928" s="185">
        <v>785</v>
      </c>
      <c r="C928" s="1064"/>
      <c r="D928" s="1065"/>
      <c r="E928" s="1065"/>
      <c r="F928" s="1066"/>
      <c r="G928" s="303"/>
      <c r="H928" s="303"/>
      <c r="I928" s="547"/>
      <c r="J928" s="362">
        <f>IFERROR($G928*I928,0)</f>
        <v>0</v>
      </c>
      <c r="K928" s="107"/>
      <c r="L928" s="107"/>
      <c r="R928" s="5"/>
      <c r="S928" s="5"/>
      <c r="T928" s="5"/>
      <c r="U928" s="5"/>
      <c r="V928" s="5"/>
      <c r="W928" s="5"/>
      <c r="X928" s="5"/>
    </row>
    <row r="929" spans="2:24" ht="51" hidden="1" customHeight="1">
      <c r="B929" s="185">
        <v>786</v>
      </c>
      <c r="C929" s="1064"/>
      <c r="D929" s="1065"/>
      <c r="E929" s="1065"/>
      <c r="F929" s="1066"/>
      <c r="G929" s="303"/>
      <c r="H929" s="303"/>
      <c r="I929" s="547"/>
      <c r="J929" s="362">
        <f t="shared" ref="J929:J976" si="27">IFERROR($G929*I929,0)</f>
        <v>0</v>
      </c>
      <c r="K929" s="107"/>
      <c r="L929" s="107"/>
      <c r="R929" s="5"/>
      <c r="S929" s="5"/>
      <c r="T929" s="5"/>
      <c r="U929" s="5"/>
      <c r="V929" s="5"/>
      <c r="W929" s="5"/>
      <c r="X929" s="5"/>
    </row>
    <row r="930" spans="2:24" ht="51" hidden="1" customHeight="1">
      <c r="B930" s="185">
        <v>787</v>
      </c>
      <c r="C930" s="1064"/>
      <c r="D930" s="1065"/>
      <c r="E930" s="1065"/>
      <c r="F930" s="1066"/>
      <c r="G930" s="303"/>
      <c r="H930" s="303"/>
      <c r="I930" s="547"/>
      <c r="J930" s="362">
        <f t="shared" si="27"/>
        <v>0</v>
      </c>
      <c r="K930" s="107"/>
      <c r="L930" s="107"/>
      <c r="R930" s="5"/>
      <c r="S930" s="5"/>
      <c r="T930" s="5"/>
      <c r="U930" s="5"/>
      <c r="V930" s="5"/>
      <c r="W930" s="5"/>
      <c r="X930" s="5"/>
    </row>
    <row r="931" spans="2:24" ht="51" hidden="1" customHeight="1">
      <c r="B931" s="185">
        <v>788</v>
      </c>
      <c r="C931" s="1064"/>
      <c r="D931" s="1065"/>
      <c r="E931" s="1065"/>
      <c r="F931" s="1066"/>
      <c r="G931" s="303"/>
      <c r="H931" s="303"/>
      <c r="I931" s="547"/>
      <c r="J931" s="362">
        <f t="shared" si="27"/>
        <v>0</v>
      </c>
      <c r="K931" s="107"/>
      <c r="L931" s="107"/>
      <c r="R931" s="5"/>
      <c r="S931" s="5"/>
      <c r="T931" s="5"/>
      <c r="U931" s="5"/>
      <c r="V931" s="5"/>
      <c r="W931" s="5"/>
      <c r="X931" s="5"/>
    </row>
    <row r="932" spans="2:24" ht="51" hidden="1" customHeight="1">
      <c r="B932" s="185">
        <v>789</v>
      </c>
      <c r="C932" s="1064"/>
      <c r="D932" s="1065"/>
      <c r="E932" s="1065"/>
      <c r="F932" s="1066"/>
      <c r="G932" s="303"/>
      <c r="H932" s="303"/>
      <c r="I932" s="547"/>
      <c r="J932" s="362">
        <f t="shared" si="27"/>
        <v>0</v>
      </c>
      <c r="K932" s="107"/>
      <c r="L932" s="107"/>
      <c r="R932" s="5"/>
      <c r="S932" s="5"/>
      <c r="T932" s="5"/>
      <c r="U932" s="5"/>
      <c r="V932" s="5"/>
      <c r="W932" s="5"/>
      <c r="X932" s="5"/>
    </row>
    <row r="933" spans="2:24" ht="51" hidden="1" customHeight="1">
      <c r="B933" s="185">
        <v>790</v>
      </c>
      <c r="C933" s="1064"/>
      <c r="D933" s="1065"/>
      <c r="E933" s="1065"/>
      <c r="F933" s="1066"/>
      <c r="G933" s="303"/>
      <c r="H933" s="303"/>
      <c r="I933" s="547"/>
      <c r="J933" s="362">
        <f t="shared" si="27"/>
        <v>0</v>
      </c>
      <c r="K933" s="107"/>
      <c r="L933" s="107"/>
      <c r="R933" s="5"/>
      <c r="S933" s="5"/>
      <c r="T933" s="5"/>
      <c r="U933" s="5"/>
      <c r="V933" s="5"/>
      <c r="W933" s="5"/>
      <c r="X933" s="5"/>
    </row>
    <row r="934" spans="2:24" ht="51" hidden="1" customHeight="1">
      <c r="B934" s="185">
        <v>791</v>
      </c>
      <c r="C934" s="1064"/>
      <c r="D934" s="1065"/>
      <c r="E934" s="1065"/>
      <c r="F934" s="1066"/>
      <c r="G934" s="303"/>
      <c r="H934" s="303"/>
      <c r="I934" s="547"/>
      <c r="J934" s="362">
        <f t="shared" si="27"/>
        <v>0</v>
      </c>
      <c r="K934" s="107"/>
      <c r="L934" s="107"/>
      <c r="R934" s="5"/>
      <c r="S934" s="5"/>
      <c r="T934" s="5"/>
      <c r="U934" s="5"/>
      <c r="V934" s="5"/>
      <c r="W934" s="5"/>
      <c r="X934" s="5"/>
    </row>
    <row r="935" spans="2:24" ht="51" hidden="1" customHeight="1">
      <c r="B935" s="185">
        <v>792</v>
      </c>
      <c r="C935" s="1064"/>
      <c r="D935" s="1065"/>
      <c r="E935" s="1065"/>
      <c r="F935" s="1066"/>
      <c r="G935" s="303"/>
      <c r="H935" s="303"/>
      <c r="I935" s="547"/>
      <c r="J935" s="362">
        <f t="shared" si="27"/>
        <v>0</v>
      </c>
      <c r="K935" s="107"/>
      <c r="L935" s="107"/>
      <c r="R935" s="5"/>
      <c r="S935" s="5"/>
      <c r="T935" s="5"/>
      <c r="U935" s="5"/>
      <c r="V935" s="5"/>
      <c r="W935" s="5"/>
      <c r="X935" s="5"/>
    </row>
    <row r="936" spans="2:24" ht="51" hidden="1" customHeight="1">
      <c r="B936" s="185">
        <v>793</v>
      </c>
      <c r="C936" s="1064"/>
      <c r="D936" s="1065"/>
      <c r="E936" s="1065"/>
      <c r="F936" s="1066"/>
      <c r="G936" s="303"/>
      <c r="H936" s="303"/>
      <c r="I936" s="547"/>
      <c r="J936" s="362">
        <f t="shared" si="27"/>
        <v>0</v>
      </c>
      <c r="K936" s="107"/>
      <c r="L936" s="107"/>
      <c r="R936" s="5"/>
      <c r="S936" s="5"/>
      <c r="T936" s="5"/>
      <c r="U936" s="5"/>
      <c r="V936" s="5"/>
      <c r="W936" s="5"/>
      <c r="X936" s="5"/>
    </row>
    <row r="937" spans="2:24" ht="51" hidden="1" customHeight="1">
      <c r="B937" s="185">
        <v>794</v>
      </c>
      <c r="C937" s="1064"/>
      <c r="D937" s="1065"/>
      <c r="E937" s="1065"/>
      <c r="F937" s="1066"/>
      <c r="G937" s="303"/>
      <c r="H937" s="303"/>
      <c r="I937" s="547"/>
      <c r="J937" s="362">
        <f t="shared" si="27"/>
        <v>0</v>
      </c>
      <c r="K937" s="107"/>
      <c r="L937" s="107"/>
      <c r="R937" s="5"/>
      <c r="S937" s="5"/>
      <c r="T937" s="5"/>
      <c r="U937" s="5"/>
      <c r="V937" s="5"/>
      <c r="W937" s="5"/>
      <c r="X937" s="5"/>
    </row>
    <row r="938" spans="2:24" ht="51" hidden="1" customHeight="1">
      <c r="B938" s="185">
        <v>795</v>
      </c>
      <c r="C938" s="1064"/>
      <c r="D938" s="1065"/>
      <c r="E938" s="1065"/>
      <c r="F938" s="1066"/>
      <c r="G938" s="303"/>
      <c r="H938" s="303"/>
      <c r="I938" s="547"/>
      <c r="J938" s="362">
        <f t="shared" si="27"/>
        <v>0</v>
      </c>
      <c r="K938" s="107"/>
      <c r="L938" s="107"/>
      <c r="R938" s="5"/>
      <c r="S938" s="5"/>
      <c r="T938" s="5"/>
      <c r="U938" s="5"/>
      <c r="V938" s="5"/>
      <c r="W938" s="5"/>
      <c r="X938" s="5"/>
    </row>
    <row r="939" spans="2:24" ht="51" hidden="1" customHeight="1">
      <c r="B939" s="185">
        <v>796</v>
      </c>
      <c r="C939" s="1064"/>
      <c r="D939" s="1065"/>
      <c r="E939" s="1065"/>
      <c r="F939" s="1066"/>
      <c r="G939" s="303"/>
      <c r="H939" s="303"/>
      <c r="I939" s="547"/>
      <c r="J939" s="362">
        <f t="shared" si="27"/>
        <v>0</v>
      </c>
      <c r="K939" s="107"/>
      <c r="L939" s="107"/>
      <c r="R939" s="5"/>
      <c r="S939" s="5"/>
      <c r="T939" s="5"/>
      <c r="U939" s="5"/>
      <c r="V939" s="5"/>
      <c r="W939" s="5"/>
      <c r="X939" s="5"/>
    </row>
    <row r="940" spans="2:24" ht="51" hidden="1" customHeight="1">
      <c r="B940" s="185">
        <v>797</v>
      </c>
      <c r="C940" s="1064"/>
      <c r="D940" s="1065"/>
      <c r="E940" s="1065"/>
      <c r="F940" s="1066"/>
      <c r="G940" s="303"/>
      <c r="H940" s="303"/>
      <c r="I940" s="547"/>
      <c r="J940" s="362">
        <f t="shared" si="27"/>
        <v>0</v>
      </c>
      <c r="K940" s="107"/>
      <c r="L940" s="107"/>
      <c r="R940" s="5"/>
      <c r="S940" s="5"/>
      <c r="T940" s="5"/>
      <c r="U940" s="5"/>
      <c r="V940" s="5"/>
      <c r="W940" s="5"/>
      <c r="X940" s="5"/>
    </row>
    <row r="941" spans="2:24" ht="51" hidden="1" customHeight="1">
      <c r="B941" s="185">
        <v>798</v>
      </c>
      <c r="C941" s="1064"/>
      <c r="D941" s="1065"/>
      <c r="E941" s="1065"/>
      <c r="F941" s="1066"/>
      <c r="G941" s="303"/>
      <c r="H941" s="303"/>
      <c r="I941" s="547"/>
      <c r="J941" s="362">
        <f t="shared" si="27"/>
        <v>0</v>
      </c>
      <c r="K941" s="107"/>
      <c r="L941" s="107"/>
      <c r="R941" s="5"/>
      <c r="S941" s="5"/>
      <c r="T941" s="5"/>
      <c r="U941" s="5"/>
      <c r="V941" s="5"/>
      <c r="W941" s="5"/>
      <c r="X941" s="5"/>
    </row>
    <row r="942" spans="2:24" ht="51" hidden="1" customHeight="1">
      <c r="B942" s="185">
        <v>799</v>
      </c>
      <c r="C942" s="1064"/>
      <c r="D942" s="1065"/>
      <c r="E942" s="1065"/>
      <c r="F942" s="1066"/>
      <c r="G942" s="303"/>
      <c r="H942" s="303"/>
      <c r="I942" s="547"/>
      <c r="J942" s="362">
        <f t="shared" si="27"/>
        <v>0</v>
      </c>
      <c r="K942" s="107"/>
      <c r="L942" s="107"/>
      <c r="R942" s="5"/>
      <c r="S942" s="5"/>
      <c r="T942" s="5"/>
      <c r="U942" s="5"/>
      <c r="V942" s="5"/>
      <c r="W942" s="5"/>
      <c r="X942" s="5"/>
    </row>
    <row r="943" spans="2:24" ht="51" hidden="1" customHeight="1">
      <c r="B943" s="185">
        <v>800</v>
      </c>
      <c r="C943" s="1064"/>
      <c r="D943" s="1065"/>
      <c r="E943" s="1065"/>
      <c r="F943" s="1066"/>
      <c r="G943" s="303"/>
      <c r="H943" s="303"/>
      <c r="I943" s="547"/>
      <c r="J943" s="362">
        <f t="shared" si="27"/>
        <v>0</v>
      </c>
      <c r="K943" s="107"/>
      <c r="L943" s="107"/>
      <c r="R943" s="5"/>
      <c r="S943" s="5"/>
      <c r="T943" s="5"/>
      <c r="U943" s="5"/>
      <c r="V943" s="5"/>
      <c r="W943" s="5"/>
      <c r="X943" s="5"/>
    </row>
    <row r="944" spans="2:24" ht="51" hidden="1" customHeight="1">
      <c r="B944" s="185">
        <v>801</v>
      </c>
      <c r="C944" s="1064"/>
      <c r="D944" s="1065"/>
      <c r="E944" s="1065"/>
      <c r="F944" s="1066"/>
      <c r="G944" s="303"/>
      <c r="H944" s="303"/>
      <c r="I944" s="547"/>
      <c r="J944" s="362">
        <f t="shared" si="27"/>
        <v>0</v>
      </c>
      <c r="K944" s="107"/>
      <c r="L944" s="107"/>
      <c r="R944" s="5"/>
      <c r="S944" s="5"/>
      <c r="T944" s="5"/>
      <c r="U944" s="5"/>
      <c r="V944" s="5"/>
      <c r="W944" s="5"/>
      <c r="X944" s="5"/>
    </row>
    <row r="945" spans="2:24" ht="51" hidden="1" customHeight="1">
      <c r="B945" s="185">
        <v>802</v>
      </c>
      <c r="C945" s="1064"/>
      <c r="D945" s="1065"/>
      <c r="E945" s="1065"/>
      <c r="F945" s="1066"/>
      <c r="G945" s="303"/>
      <c r="H945" s="303"/>
      <c r="I945" s="547"/>
      <c r="J945" s="362">
        <f t="shared" si="27"/>
        <v>0</v>
      </c>
      <c r="K945" s="107"/>
      <c r="L945" s="107"/>
      <c r="R945" s="5"/>
      <c r="S945" s="5"/>
      <c r="T945" s="5"/>
      <c r="U945" s="5"/>
      <c r="V945" s="5"/>
      <c r="W945" s="5"/>
      <c r="X945" s="5"/>
    </row>
    <row r="946" spans="2:24" ht="51" hidden="1" customHeight="1">
      <c r="B946" s="185">
        <v>803</v>
      </c>
      <c r="C946" s="1064"/>
      <c r="D946" s="1065"/>
      <c r="E946" s="1065"/>
      <c r="F946" s="1066"/>
      <c r="G946" s="303"/>
      <c r="H946" s="303"/>
      <c r="I946" s="547"/>
      <c r="J946" s="362">
        <f t="shared" si="27"/>
        <v>0</v>
      </c>
      <c r="K946" s="107"/>
      <c r="L946" s="107"/>
      <c r="R946" s="5"/>
      <c r="S946" s="5"/>
      <c r="T946" s="5"/>
      <c r="U946" s="5"/>
      <c r="V946" s="5"/>
      <c r="W946" s="5"/>
      <c r="X946" s="5"/>
    </row>
    <row r="947" spans="2:24" ht="51" hidden="1" customHeight="1">
      <c r="B947" s="185">
        <v>804</v>
      </c>
      <c r="C947" s="1064"/>
      <c r="D947" s="1065"/>
      <c r="E947" s="1065"/>
      <c r="F947" s="1066"/>
      <c r="G947" s="303"/>
      <c r="H947" s="303"/>
      <c r="I947" s="547"/>
      <c r="J947" s="362">
        <f t="shared" si="27"/>
        <v>0</v>
      </c>
      <c r="K947" s="107"/>
      <c r="L947" s="107"/>
      <c r="R947" s="5"/>
      <c r="S947" s="5"/>
      <c r="T947" s="5"/>
      <c r="U947" s="5"/>
      <c r="V947" s="5"/>
      <c r="W947" s="5"/>
      <c r="X947" s="5"/>
    </row>
    <row r="948" spans="2:24" ht="51" hidden="1" customHeight="1">
      <c r="B948" s="185">
        <v>805</v>
      </c>
      <c r="C948" s="1064"/>
      <c r="D948" s="1065"/>
      <c r="E948" s="1065"/>
      <c r="F948" s="1066"/>
      <c r="G948" s="303"/>
      <c r="H948" s="303"/>
      <c r="I948" s="547"/>
      <c r="J948" s="362">
        <f t="shared" si="27"/>
        <v>0</v>
      </c>
      <c r="K948" s="107"/>
      <c r="L948" s="107"/>
      <c r="R948" s="5"/>
      <c r="S948" s="5"/>
      <c r="T948" s="5"/>
      <c r="U948" s="5"/>
      <c r="V948" s="5"/>
      <c r="W948" s="5"/>
      <c r="X948" s="5"/>
    </row>
    <row r="949" spans="2:24" ht="51" hidden="1" customHeight="1">
      <c r="B949" s="185">
        <v>806</v>
      </c>
      <c r="C949" s="1064"/>
      <c r="D949" s="1065"/>
      <c r="E949" s="1065"/>
      <c r="F949" s="1066"/>
      <c r="G949" s="303"/>
      <c r="H949" s="303"/>
      <c r="I949" s="547"/>
      <c r="J949" s="362">
        <f t="shared" si="27"/>
        <v>0</v>
      </c>
      <c r="K949" s="107"/>
      <c r="L949" s="107"/>
      <c r="R949" s="5"/>
      <c r="S949" s="5"/>
      <c r="T949" s="5"/>
      <c r="U949" s="5"/>
      <c r="V949" s="5"/>
      <c r="W949" s="5"/>
      <c r="X949" s="5"/>
    </row>
    <row r="950" spans="2:24" ht="51" hidden="1" customHeight="1">
      <c r="B950" s="185">
        <v>807</v>
      </c>
      <c r="C950" s="1064"/>
      <c r="D950" s="1065"/>
      <c r="E950" s="1065"/>
      <c r="F950" s="1066"/>
      <c r="G950" s="303"/>
      <c r="H950" s="303"/>
      <c r="I950" s="547"/>
      <c r="J950" s="362">
        <f t="shared" si="27"/>
        <v>0</v>
      </c>
      <c r="K950" s="107"/>
      <c r="L950" s="107"/>
      <c r="R950" s="5"/>
      <c r="S950" s="5"/>
      <c r="T950" s="5"/>
      <c r="U950" s="5"/>
      <c r="V950" s="5"/>
      <c r="W950" s="5"/>
      <c r="X950" s="5"/>
    </row>
    <row r="951" spans="2:24" ht="51" hidden="1" customHeight="1">
      <c r="B951" s="185">
        <v>808</v>
      </c>
      <c r="C951" s="1064"/>
      <c r="D951" s="1065"/>
      <c r="E951" s="1065"/>
      <c r="F951" s="1066"/>
      <c r="G951" s="303"/>
      <c r="H951" s="303"/>
      <c r="I951" s="547"/>
      <c r="J951" s="362">
        <f t="shared" si="27"/>
        <v>0</v>
      </c>
      <c r="K951" s="107"/>
      <c r="L951" s="107"/>
      <c r="R951" s="5"/>
      <c r="S951" s="5"/>
      <c r="T951" s="5"/>
      <c r="U951" s="5"/>
      <c r="V951" s="5"/>
      <c r="W951" s="5"/>
      <c r="X951" s="5"/>
    </row>
    <row r="952" spans="2:24" ht="51" hidden="1" customHeight="1">
      <c r="B952" s="185">
        <v>809</v>
      </c>
      <c r="C952" s="1064"/>
      <c r="D952" s="1065"/>
      <c r="E952" s="1065"/>
      <c r="F952" s="1066"/>
      <c r="G952" s="303"/>
      <c r="H952" s="303"/>
      <c r="I952" s="547"/>
      <c r="J952" s="362">
        <f t="shared" si="27"/>
        <v>0</v>
      </c>
      <c r="K952" s="107"/>
      <c r="L952" s="107"/>
      <c r="R952" s="5"/>
      <c r="S952" s="5"/>
      <c r="T952" s="5"/>
      <c r="U952" s="5"/>
      <c r="V952" s="5"/>
      <c r="W952" s="5"/>
      <c r="X952" s="5"/>
    </row>
    <row r="953" spans="2:24" ht="51" hidden="1" customHeight="1">
      <c r="B953" s="185">
        <v>810</v>
      </c>
      <c r="C953" s="1064"/>
      <c r="D953" s="1065"/>
      <c r="E953" s="1065"/>
      <c r="F953" s="1066"/>
      <c r="G953" s="303"/>
      <c r="H953" s="303"/>
      <c r="I953" s="547"/>
      <c r="J953" s="362">
        <f t="shared" si="27"/>
        <v>0</v>
      </c>
      <c r="K953" s="107"/>
      <c r="L953" s="107"/>
      <c r="R953" s="5"/>
      <c r="S953" s="5"/>
      <c r="T953" s="5"/>
      <c r="U953" s="5"/>
      <c r="V953" s="5"/>
      <c r="W953" s="5"/>
      <c r="X953" s="5"/>
    </row>
    <row r="954" spans="2:24" ht="51" hidden="1" customHeight="1">
      <c r="B954" s="185">
        <v>811</v>
      </c>
      <c r="C954" s="1064"/>
      <c r="D954" s="1065"/>
      <c r="E954" s="1065"/>
      <c r="F954" s="1066"/>
      <c r="G954" s="303"/>
      <c r="H954" s="303"/>
      <c r="I954" s="547"/>
      <c r="J954" s="362">
        <f t="shared" si="27"/>
        <v>0</v>
      </c>
      <c r="K954" s="107"/>
      <c r="L954" s="107"/>
      <c r="R954" s="5"/>
      <c r="S954" s="5"/>
      <c r="T954" s="5"/>
      <c r="U954" s="5"/>
      <c r="V954" s="5"/>
      <c r="W954" s="5"/>
      <c r="X954" s="5"/>
    </row>
    <row r="955" spans="2:24" ht="51" hidden="1" customHeight="1">
      <c r="B955" s="185">
        <v>812</v>
      </c>
      <c r="C955" s="1064"/>
      <c r="D955" s="1065"/>
      <c r="E955" s="1065"/>
      <c r="F955" s="1066"/>
      <c r="G955" s="303"/>
      <c r="H955" s="303"/>
      <c r="I955" s="547"/>
      <c r="J955" s="362">
        <f t="shared" si="27"/>
        <v>0</v>
      </c>
      <c r="K955" s="107"/>
      <c r="L955" s="107"/>
      <c r="R955" s="5"/>
      <c r="S955" s="5"/>
      <c r="T955" s="5"/>
      <c r="U955" s="5"/>
      <c r="V955" s="5"/>
      <c r="W955" s="5"/>
      <c r="X955" s="5"/>
    </row>
    <row r="956" spans="2:24" ht="51" hidden="1" customHeight="1">
      <c r="B956" s="185">
        <v>813</v>
      </c>
      <c r="C956" s="1064"/>
      <c r="D956" s="1065"/>
      <c r="E956" s="1065"/>
      <c r="F956" s="1066"/>
      <c r="G956" s="303"/>
      <c r="H956" s="303"/>
      <c r="I956" s="547"/>
      <c r="J956" s="362">
        <f t="shared" si="27"/>
        <v>0</v>
      </c>
      <c r="K956" s="107"/>
      <c r="L956" s="107"/>
      <c r="R956" s="5"/>
      <c r="S956" s="5"/>
      <c r="T956" s="5"/>
      <c r="U956" s="5"/>
      <c r="V956" s="5"/>
      <c r="W956" s="5"/>
      <c r="X956" s="5"/>
    </row>
    <row r="957" spans="2:24" ht="51" hidden="1" customHeight="1">
      <c r="B957" s="185">
        <v>814</v>
      </c>
      <c r="C957" s="1064"/>
      <c r="D957" s="1065"/>
      <c r="E957" s="1065"/>
      <c r="F957" s="1066"/>
      <c r="G957" s="303"/>
      <c r="H957" s="303"/>
      <c r="I957" s="547"/>
      <c r="J957" s="362">
        <f t="shared" si="27"/>
        <v>0</v>
      </c>
      <c r="K957" s="107"/>
      <c r="L957" s="107"/>
      <c r="R957" s="5"/>
      <c r="S957" s="5"/>
      <c r="T957" s="5"/>
      <c r="U957" s="5"/>
      <c r="V957" s="5"/>
      <c r="W957" s="5"/>
      <c r="X957" s="5"/>
    </row>
    <row r="958" spans="2:24" ht="51" hidden="1" customHeight="1">
      <c r="B958" s="185">
        <v>815</v>
      </c>
      <c r="C958" s="1064"/>
      <c r="D958" s="1065"/>
      <c r="E958" s="1065"/>
      <c r="F958" s="1066"/>
      <c r="G958" s="303"/>
      <c r="H958" s="303"/>
      <c r="I958" s="547"/>
      <c r="J958" s="362">
        <f t="shared" si="27"/>
        <v>0</v>
      </c>
      <c r="K958" s="107"/>
      <c r="L958" s="107"/>
      <c r="R958" s="5"/>
      <c r="S958" s="5"/>
      <c r="T958" s="5"/>
      <c r="U958" s="5"/>
      <c r="V958" s="5"/>
      <c r="W958" s="5"/>
      <c r="X958" s="5"/>
    </row>
    <row r="959" spans="2:24" ht="51" hidden="1" customHeight="1">
      <c r="B959" s="185">
        <v>816</v>
      </c>
      <c r="C959" s="1064"/>
      <c r="D959" s="1065"/>
      <c r="E959" s="1065"/>
      <c r="F959" s="1066"/>
      <c r="G959" s="303"/>
      <c r="H959" s="303"/>
      <c r="I959" s="547"/>
      <c r="J959" s="362">
        <f t="shared" si="27"/>
        <v>0</v>
      </c>
      <c r="K959" s="107"/>
      <c r="L959" s="107"/>
      <c r="R959" s="5"/>
      <c r="S959" s="5"/>
      <c r="T959" s="5"/>
      <c r="U959" s="5"/>
      <c r="V959" s="5"/>
      <c r="W959" s="5"/>
      <c r="X959" s="5"/>
    </row>
    <row r="960" spans="2:24" ht="51" hidden="1" customHeight="1">
      <c r="B960" s="185">
        <v>817</v>
      </c>
      <c r="C960" s="1064"/>
      <c r="D960" s="1065"/>
      <c r="E960" s="1065"/>
      <c r="F960" s="1066"/>
      <c r="G960" s="303"/>
      <c r="H960" s="303"/>
      <c r="I960" s="547"/>
      <c r="J960" s="362">
        <f t="shared" si="27"/>
        <v>0</v>
      </c>
      <c r="K960" s="107"/>
      <c r="L960" s="107"/>
      <c r="R960" s="5"/>
      <c r="S960" s="5"/>
      <c r="T960" s="5"/>
      <c r="U960" s="5"/>
      <c r="V960" s="5"/>
      <c r="W960" s="5"/>
      <c r="X960" s="5"/>
    </row>
    <row r="961" spans="2:24" ht="51" hidden="1" customHeight="1">
      <c r="B961" s="185">
        <v>818</v>
      </c>
      <c r="C961" s="1064"/>
      <c r="D961" s="1065"/>
      <c r="E961" s="1065"/>
      <c r="F961" s="1066"/>
      <c r="G961" s="303"/>
      <c r="H961" s="303"/>
      <c r="I961" s="547"/>
      <c r="J961" s="362">
        <f t="shared" si="27"/>
        <v>0</v>
      </c>
      <c r="K961" s="107"/>
      <c r="L961" s="107"/>
      <c r="R961" s="5"/>
      <c r="S961" s="5"/>
      <c r="T961" s="5"/>
      <c r="U961" s="5"/>
      <c r="V961" s="5"/>
      <c r="W961" s="5"/>
      <c r="X961" s="5"/>
    </row>
    <row r="962" spans="2:24" ht="51" hidden="1" customHeight="1">
      <c r="B962" s="185">
        <v>819</v>
      </c>
      <c r="C962" s="1064"/>
      <c r="D962" s="1065"/>
      <c r="E962" s="1065"/>
      <c r="F962" s="1066"/>
      <c r="G962" s="303"/>
      <c r="H962" s="303"/>
      <c r="I962" s="547"/>
      <c r="J962" s="362">
        <f t="shared" si="27"/>
        <v>0</v>
      </c>
      <c r="K962" s="107"/>
      <c r="L962" s="107"/>
      <c r="R962" s="5"/>
      <c r="S962" s="5"/>
      <c r="T962" s="5"/>
      <c r="U962" s="5"/>
      <c r="V962" s="5"/>
      <c r="W962" s="5"/>
      <c r="X962" s="5"/>
    </row>
    <row r="963" spans="2:24" ht="51" hidden="1" customHeight="1">
      <c r="B963" s="185">
        <v>820</v>
      </c>
      <c r="C963" s="1064"/>
      <c r="D963" s="1065"/>
      <c r="E963" s="1065"/>
      <c r="F963" s="1066"/>
      <c r="G963" s="303"/>
      <c r="H963" s="303"/>
      <c r="I963" s="547"/>
      <c r="J963" s="362">
        <f t="shared" si="27"/>
        <v>0</v>
      </c>
      <c r="K963" s="107"/>
      <c r="L963" s="107"/>
      <c r="R963" s="5"/>
      <c r="S963" s="5"/>
      <c r="T963" s="5"/>
      <c r="U963" s="5"/>
      <c r="V963" s="5"/>
      <c r="W963" s="5"/>
      <c r="X963" s="5"/>
    </row>
    <row r="964" spans="2:24" ht="51" hidden="1" customHeight="1">
      <c r="B964" s="185">
        <v>821</v>
      </c>
      <c r="C964" s="1064"/>
      <c r="D964" s="1065"/>
      <c r="E964" s="1065"/>
      <c r="F964" s="1066"/>
      <c r="G964" s="303"/>
      <c r="H964" s="303"/>
      <c r="I964" s="547"/>
      <c r="J964" s="362">
        <f t="shared" si="27"/>
        <v>0</v>
      </c>
      <c r="K964" s="107"/>
      <c r="L964" s="107"/>
      <c r="R964" s="5"/>
      <c r="S964" s="5"/>
      <c r="T964" s="5"/>
      <c r="U964" s="5"/>
      <c r="V964" s="5"/>
      <c r="W964" s="5"/>
      <c r="X964" s="5"/>
    </row>
    <row r="965" spans="2:24" ht="51" hidden="1" customHeight="1">
      <c r="B965" s="185">
        <v>822</v>
      </c>
      <c r="C965" s="1064"/>
      <c r="D965" s="1065"/>
      <c r="E965" s="1065"/>
      <c r="F965" s="1066"/>
      <c r="G965" s="303"/>
      <c r="H965" s="303"/>
      <c r="I965" s="547"/>
      <c r="J965" s="362">
        <f t="shared" si="27"/>
        <v>0</v>
      </c>
      <c r="K965" s="107"/>
      <c r="L965" s="107"/>
      <c r="R965" s="5"/>
      <c r="S965" s="5"/>
      <c r="T965" s="5"/>
      <c r="U965" s="5"/>
      <c r="V965" s="5"/>
      <c r="W965" s="5"/>
      <c r="X965" s="5"/>
    </row>
    <row r="966" spans="2:24" ht="51" hidden="1" customHeight="1">
      <c r="B966" s="185">
        <v>823</v>
      </c>
      <c r="C966" s="1064"/>
      <c r="D966" s="1065"/>
      <c r="E966" s="1065"/>
      <c r="F966" s="1066"/>
      <c r="G966" s="303"/>
      <c r="H966" s="303"/>
      <c r="I966" s="547"/>
      <c r="J966" s="362">
        <f t="shared" si="27"/>
        <v>0</v>
      </c>
      <c r="K966" s="107"/>
      <c r="L966" s="107"/>
      <c r="R966" s="5"/>
      <c r="S966" s="5"/>
      <c r="T966" s="5"/>
      <c r="U966" s="5"/>
      <c r="V966" s="5"/>
      <c r="W966" s="5"/>
      <c r="X966" s="5"/>
    </row>
    <row r="967" spans="2:24" ht="51" hidden="1" customHeight="1">
      <c r="B967" s="185">
        <v>824</v>
      </c>
      <c r="C967" s="1064"/>
      <c r="D967" s="1065"/>
      <c r="E967" s="1065"/>
      <c r="F967" s="1066"/>
      <c r="G967" s="303"/>
      <c r="H967" s="303"/>
      <c r="I967" s="547"/>
      <c r="J967" s="362">
        <f t="shared" si="27"/>
        <v>0</v>
      </c>
      <c r="K967" s="107"/>
      <c r="L967" s="107"/>
      <c r="R967" s="5"/>
      <c r="S967" s="5"/>
      <c r="T967" s="5"/>
      <c r="U967" s="5"/>
      <c r="V967" s="5"/>
      <c r="W967" s="5"/>
      <c r="X967" s="5"/>
    </row>
    <row r="968" spans="2:24" ht="51" hidden="1" customHeight="1">
      <c r="B968" s="185">
        <v>825</v>
      </c>
      <c r="C968" s="1064"/>
      <c r="D968" s="1065"/>
      <c r="E968" s="1065"/>
      <c r="F968" s="1066"/>
      <c r="G968" s="303"/>
      <c r="H968" s="303"/>
      <c r="I968" s="547"/>
      <c r="J968" s="362">
        <f t="shared" si="27"/>
        <v>0</v>
      </c>
      <c r="K968" s="107"/>
      <c r="L968" s="107"/>
      <c r="R968" s="5"/>
      <c r="S968" s="5"/>
      <c r="T968" s="5"/>
      <c r="U968" s="5"/>
      <c r="V968" s="5"/>
      <c r="W968" s="5"/>
      <c r="X968" s="5"/>
    </row>
    <row r="969" spans="2:24" ht="51" hidden="1" customHeight="1">
      <c r="B969" s="185">
        <v>826</v>
      </c>
      <c r="C969" s="1064"/>
      <c r="D969" s="1065"/>
      <c r="E969" s="1065"/>
      <c r="F969" s="1066"/>
      <c r="G969" s="303"/>
      <c r="H969" s="303"/>
      <c r="I969" s="547"/>
      <c r="J969" s="362">
        <f t="shared" si="27"/>
        <v>0</v>
      </c>
      <c r="K969" s="107"/>
      <c r="L969" s="107"/>
      <c r="R969" s="5"/>
      <c r="S969" s="5"/>
      <c r="T969" s="5"/>
      <c r="U969" s="5"/>
      <c r="V969" s="5"/>
      <c r="W969" s="5"/>
      <c r="X969" s="5"/>
    </row>
    <row r="970" spans="2:24" ht="51" hidden="1" customHeight="1">
      <c r="B970" s="185">
        <v>827</v>
      </c>
      <c r="C970" s="1064"/>
      <c r="D970" s="1065"/>
      <c r="E970" s="1065"/>
      <c r="F970" s="1066"/>
      <c r="G970" s="303"/>
      <c r="H970" s="303"/>
      <c r="I970" s="547"/>
      <c r="J970" s="362">
        <f t="shared" si="27"/>
        <v>0</v>
      </c>
      <c r="K970" s="107"/>
      <c r="L970" s="107"/>
      <c r="R970" s="5"/>
      <c r="S970" s="5"/>
      <c r="T970" s="5"/>
      <c r="U970" s="5"/>
      <c r="V970" s="5"/>
      <c r="W970" s="5"/>
      <c r="X970" s="5"/>
    </row>
    <row r="971" spans="2:24" ht="51" hidden="1" customHeight="1">
      <c r="B971" s="185">
        <v>828</v>
      </c>
      <c r="C971" s="1064"/>
      <c r="D971" s="1065"/>
      <c r="E971" s="1065"/>
      <c r="F971" s="1066"/>
      <c r="G971" s="303"/>
      <c r="H971" s="303"/>
      <c r="I971" s="547"/>
      <c r="J971" s="362">
        <f t="shared" si="27"/>
        <v>0</v>
      </c>
      <c r="K971" s="107"/>
      <c r="L971" s="107"/>
      <c r="R971" s="5"/>
      <c r="S971" s="5"/>
      <c r="T971" s="5"/>
      <c r="U971" s="5"/>
      <c r="V971" s="5"/>
      <c r="W971" s="5"/>
      <c r="X971" s="5"/>
    </row>
    <row r="972" spans="2:24" ht="51" hidden="1" customHeight="1">
      <c r="B972" s="185">
        <v>829</v>
      </c>
      <c r="C972" s="1064"/>
      <c r="D972" s="1065"/>
      <c r="E972" s="1065"/>
      <c r="F972" s="1066"/>
      <c r="G972" s="303"/>
      <c r="H972" s="303"/>
      <c r="I972" s="547"/>
      <c r="J972" s="362">
        <f t="shared" si="27"/>
        <v>0</v>
      </c>
      <c r="K972" s="107"/>
      <c r="L972" s="107"/>
      <c r="R972" s="5"/>
      <c r="S972" s="5"/>
      <c r="T972" s="5"/>
      <c r="U972" s="5"/>
      <c r="V972" s="5"/>
      <c r="W972" s="5"/>
      <c r="X972" s="5"/>
    </row>
    <row r="973" spans="2:24" ht="51" hidden="1" customHeight="1">
      <c r="B973" s="185">
        <v>830</v>
      </c>
      <c r="C973" s="1064"/>
      <c r="D973" s="1065"/>
      <c r="E973" s="1065"/>
      <c r="F973" s="1066"/>
      <c r="G973" s="303"/>
      <c r="H973" s="303"/>
      <c r="I973" s="547"/>
      <c r="J973" s="362">
        <f t="shared" si="27"/>
        <v>0</v>
      </c>
      <c r="K973" s="107"/>
      <c r="L973" s="107"/>
      <c r="R973" s="5"/>
      <c r="S973" s="5"/>
      <c r="T973" s="5"/>
      <c r="U973" s="5"/>
      <c r="V973" s="5"/>
      <c r="W973" s="5"/>
      <c r="X973" s="5"/>
    </row>
    <row r="974" spans="2:24" ht="51" hidden="1" customHeight="1">
      <c r="B974" s="185">
        <v>831</v>
      </c>
      <c r="C974" s="1064"/>
      <c r="D974" s="1065"/>
      <c r="E974" s="1065"/>
      <c r="F974" s="1066"/>
      <c r="G974" s="303"/>
      <c r="H974" s="303"/>
      <c r="I974" s="547"/>
      <c r="J974" s="362">
        <f t="shared" si="27"/>
        <v>0</v>
      </c>
      <c r="K974" s="107"/>
      <c r="L974" s="107"/>
      <c r="R974" s="5"/>
      <c r="S974" s="5"/>
      <c r="T974" s="5"/>
      <c r="U974" s="5"/>
      <c r="V974" s="5"/>
      <c r="W974" s="5"/>
      <c r="X974" s="5"/>
    </row>
    <row r="975" spans="2:24" ht="51" hidden="1" customHeight="1">
      <c r="B975" s="185">
        <v>832</v>
      </c>
      <c r="C975" s="1064"/>
      <c r="D975" s="1065"/>
      <c r="E975" s="1065"/>
      <c r="F975" s="1066"/>
      <c r="G975" s="303"/>
      <c r="H975" s="303"/>
      <c r="I975" s="547"/>
      <c r="J975" s="362">
        <f t="shared" si="27"/>
        <v>0</v>
      </c>
      <c r="K975" s="107"/>
      <c r="L975" s="107"/>
      <c r="R975" s="5"/>
      <c r="S975" s="5"/>
      <c r="T975" s="5"/>
      <c r="U975" s="5"/>
      <c r="V975" s="5"/>
      <c r="W975" s="5"/>
      <c r="X975" s="5"/>
    </row>
    <row r="976" spans="2:24" ht="51" hidden="1" customHeight="1">
      <c r="B976" s="185">
        <v>833</v>
      </c>
      <c r="C976" s="1064"/>
      <c r="D976" s="1065"/>
      <c r="E976" s="1065"/>
      <c r="F976" s="1066"/>
      <c r="G976" s="303"/>
      <c r="H976" s="303"/>
      <c r="I976" s="547"/>
      <c r="J976" s="362">
        <f t="shared" si="27"/>
        <v>0</v>
      </c>
      <c r="K976" s="107"/>
      <c r="L976" s="107"/>
      <c r="R976" s="5"/>
      <c r="S976" s="5"/>
      <c r="T976" s="5"/>
      <c r="U976" s="5"/>
      <c r="V976" s="5"/>
      <c r="W976" s="5"/>
      <c r="X976" s="5"/>
    </row>
    <row r="977" spans="2:24" ht="51" hidden="1" customHeight="1">
      <c r="B977" s="185">
        <v>834</v>
      </c>
      <c r="C977" s="1064"/>
      <c r="D977" s="1065"/>
      <c r="E977" s="1065"/>
      <c r="F977" s="1066"/>
      <c r="G977" s="303"/>
      <c r="H977" s="303"/>
      <c r="I977" s="547"/>
      <c r="J977" s="362">
        <f>IFERROR($G977*I977,0)</f>
        <v>0</v>
      </c>
      <c r="K977" s="107"/>
      <c r="L977" s="107"/>
      <c r="R977" s="5"/>
      <c r="S977" s="5"/>
      <c r="T977" s="5"/>
      <c r="U977" s="5"/>
      <c r="V977" s="5"/>
      <c r="W977" s="5"/>
      <c r="X977" s="5"/>
    </row>
    <row r="978" spans="2:24" ht="51" hidden="1" customHeight="1">
      <c r="B978" s="185">
        <v>835</v>
      </c>
      <c r="C978" s="1064"/>
      <c r="D978" s="1065"/>
      <c r="E978" s="1065"/>
      <c r="F978" s="1066"/>
      <c r="G978" s="303"/>
      <c r="H978" s="303"/>
      <c r="I978" s="547"/>
      <c r="J978" s="362">
        <f t="shared" ref="J978:J1025" si="28">IFERROR($G978*I978,0)</f>
        <v>0</v>
      </c>
      <c r="K978" s="107"/>
      <c r="L978" s="107"/>
      <c r="R978" s="5"/>
      <c r="S978" s="5"/>
      <c r="T978" s="5"/>
      <c r="U978" s="5"/>
      <c r="V978" s="5"/>
      <c r="W978" s="5"/>
      <c r="X978" s="5"/>
    </row>
    <row r="979" spans="2:24" ht="51" hidden="1" customHeight="1">
      <c r="B979" s="185">
        <v>836</v>
      </c>
      <c r="C979" s="1064"/>
      <c r="D979" s="1065"/>
      <c r="E979" s="1065"/>
      <c r="F979" s="1066"/>
      <c r="G979" s="303"/>
      <c r="H979" s="303"/>
      <c r="I979" s="547"/>
      <c r="J979" s="362">
        <f t="shared" si="28"/>
        <v>0</v>
      </c>
      <c r="K979" s="107"/>
      <c r="L979" s="107"/>
      <c r="R979" s="5"/>
      <c r="S979" s="5"/>
      <c r="T979" s="5"/>
      <c r="U979" s="5"/>
      <c r="V979" s="5"/>
      <c r="W979" s="5"/>
      <c r="X979" s="5"/>
    </row>
    <row r="980" spans="2:24" ht="51" hidden="1" customHeight="1">
      <c r="B980" s="185">
        <v>837</v>
      </c>
      <c r="C980" s="1064"/>
      <c r="D980" s="1065"/>
      <c r="E980" s="1065"/>
      <c r="F980" s="1066"/>
      <c r="G980" s="303"/>
      <c r="H980" s="303"/>
      <c r="I980" s="547"/>
      <c r="J980" s="362">
        <f t="shared" si="28"/>
        <v>0</v>
      </c>
      <c r="K980" s="107"/>
      <c r="L980" s="107"/>
      <c r="R980" s="5"/>
      <c r="S980" s="5"/>
      <c r="T980" s="5"/>
      <c r="U980" s="5"/>
      <c r="V980" s="5"/>
      <c r="W980" s="5"/>
      <c r="X980" s="5"/>
    </row>
    <row r="981" spans="2:24" ht="51" hidden="1" customHeight="1">
      <c r="B981" s="185">
        <v>838</v>
      </c>
      <c r="C981" s="1064"/>
      <c r="D981" s="1065"/>
      <c r="E981" s="1065"/>
      <c r="F981" s="1066"/>
      <c r="G981" s="303"/>
      <c r="H981" s="303"/>
      <c r="I981" s="547"/>
      <c r="J981" s="362">
        <f t="shared" si="28"/>
        <v>0</v>
      </c>
      <c r="K981" s="107"/>
      <c r="L981" s="107"/>
      <c r="R981" s="5"/>
      <c r="S981" s="5"/>
      <c r="T981" s="5"/>
      <c r="U981" s="5"/>
      <c r="V981" s="5"/>
      <c r="W981" s="5"/>
      <c r="X981" s="5"/>
    </row>
    <row r="982" spans="2:24" ht="51" hidden="1" customHeight="1">
      <c r="B982" s="185">
        <v>839</v>
      </c>
      <c r="C982" s="1064"/>
      <c r="D982" s="1065"/>
      <c r="E982" s="1065"/>
      <c r="F982" s="1066"/>
      <c r="G982" s="303"/>
      <c r="H982" s="303"/>
      <c r="I982" s="547"/>
      <c r="J982" s="362">
        <f t="shared" si="28"/>
        <v>0</v>
      </c>
      <c r="K982" s="107"/>
      <c r="L982" s="107"/>
      <c r="R982" s="5"/>
      <c r="S982" s="5"/>
      <c r="T982" s="5"/>
      <c r="U982" s="5"/>
      <c r="V982" s="5"/>
      <c r="W982" s="5"/>
      <c r="X982" s="5"/>
    </row>
    <row r="983" spans="2:24" ht="51" hidden="1" customHeight="1">
      <c r="B983" s="185">
        <v>840</v>
      </c>
      <c r="C983" s="1064"/>
      <c r="D983" s="1065"/>
      <c r="E983" s="1065"/>
      <c r="F983" s="1066"/>
      <c r="G983" s="303"/>
      <c r="H983" s="303"/>
      <c r="I983" s="547"/>
      <c r="J983" s="362">
        <f t="shared" si="28"/>
        <v>0</v>
      </c>
      <c r="K983" s="107"/>
      <c r="L983" s="107"/>
      <c r="R983" s="5"/>
      <c r="S983" s="5"/>
      <c r="T983" s="5"/>
      <c r="U983" s="5"/>
      <c r="V983" s="5"/>
      <c r="W983" s="5"/>
      <c r="X983" s="5"/>
    </row>
    <row r="984" spans="2:24" ht="51" hidden="1" customHeight="1">
      <c r="B984" s="185">
        <v>841</v>
      </c>
      <c r="C984" s="1064"/>
      <c r="D984" s="1065"/>
      <c r="E984" s="1065"/>
      <c r="F984" s="1066"/>
      <c r="G984" s="303"/>
      <c r="H984" s="303"/>
      <c r="I984" s="547"/>
      <c r="J984" s="362">
        <f t="shared" si="28"/>
        <v>0</v>
      </c>
      <c r="K984" s="107"/>
      <c r="L984" s="107"/>
      <c r="R984" s="5"/>
      <c r="S984" s="5"/>
      <c r="T984" s="5"/>
      <c r="U984" s="5"/>
      <c r="V984" s="5"/>
      <c r="W984" s="5"/>
      <c r="X984" s="5"/>
    </row>
    <row r="985" spans="2:24" ht="51" hidden="1" customHeight="1">
      <c r="B985" s="185">
        <v>842</v>
      </c>
      <c r="C985" s="1064"/>
      <c r="D985" s="1065"/>
      <c r="E985" s="1065"/>
      <c r="F985" s="1066"/>
      <c r="G985" s="303"/>
      <c r="H985" s="303"/>
      <c r="I985" s="547"/>
      <c r="J985" s="362">
        <f t="shared" si="28"/>
        <v>0</v>
      </c>
      <c r="K985" s="107"/>
      <c r="L985" s="107"/>
      <c r="R985" s="5"/>
      <c r="S985" s="5"/>
      <c r="T985" s="5"/>
      <c r="U985" s="5"/>
      <c r="V985" s="5"/>
      <c r="W985" s="5"/>
      <c r="X985" s="5"/>
    </row>
    <row r="986" spans="2:24" ht="51" hidden="1" customHeight="1">
      <c r="B986" s="185">
        <v>843</v>
      </c>
      <c r="C986" s="1064"/>
      <c r="D986" s="1065"/>
      <c r="E986" s="1065"/>
      <c r="F986" s="1066"/>
      <c r="G986" s="303"/>
      <c r="H986" s="303"/>
      <c r="I986" s="547"/>
      <c r="J986" s="362">
        <f t="shared" si="28"/>
        <v>0</v>
      </c>
      <c r="K986" s="107"/>
      <c r="L986" s="107"/>
      <c r="R986" s="5"/>
      <c r="S986" s="5"/>
      <c r="T986" s="5"/>
      <c r="U986" s="5"/>
      <c r="V986" s="5"/>
      <c r="W986" s="5"/>
      <c r="X986" s="5"/>
    </row>
    <row r="987" spans="2:24" ht="51" hidden="1" customHeight="1">
      <c r="B987" s="185">
        <v>844</v>
      </c>
      <c r="C987" s="1064"/>
      <c r="D987" s="1065"/>
      <c r="E987" s="1065"/>
      <c r="F987" s="1066"/>
      <c r="G987" s="303"/>
      <c r="H987" s="303"/>
      <c r="I987" s="547"/>
      <c r="J987" s="362">
        <f t="shared" si="28"/>
        <v>0</v>
      </c>
      <c r="K987" s="107"/>
      <c r="L987" s="107"/>
      <c r="R987" s="5"/>
      <c r="S987" s="5"/>
      <c r="T987" s="5"/>
      <c r="U987" s="5"/>
      <c r="V987" s="5"/>
      <c r="W987" s="5"/>
      <c r="X987" s="5"/>
    </row>
    <row r="988" spans="2:24" ht="51" hidden="1" customHeight="1">
      <c r="B988" s="185">
        <v>845</v>
      </c>
      <c r="C988" s="1064"/>
      <c r="D988" s="1065"/>
      <c r="E988" s="1065"/>
      <c r="F988" s="1066"/>
      <c r="G988" s="303"/>
      <c r="H988" s="303"/>
      <c r="I988" s="547"/>
      <c r="J988" s="362">
        <f t="shared" si="28"/>
        <v>0</v>
      </c>
      <c r="K988" s="107"/>
      <c r="L988" s="107"/>
      <c r="R988" s="5"/>
      <c r="S988" s="5"/>
      <c r="T988" s="5"/>
      <c r="U988" s="5"/>
      <c r="V988" s="5"/>
      <c r="W988" s="5"/>
      <c r="X988" s="5"/>
    </row>
    <row r="989" spans="2:24" ht="51" hidden="1" customHeight="1">
      <c r="B989" s="185">
        <v>846</v>
      </c>
      <c r="C989" s="1064"/>
      <c r="D989" s="1065"/>
      <c r="E989" s="1065"/>
      <c r="F989" s="1066"/>
      <c r="G989" s="303"/>
      <c r="H989" s="303"/>
      <c r="I989" s="547"/>
      <c r="J989" s="362">
        <f t="shared" si="28"/>
        <v>0</v>
      </c>
      <c r="K989" s="107"/>
      <c r="L989" s="107"/>
      <c r="R989" s="5"/>
      <c r="S989" s="5"/>
      <c r="T989" s="5"/>
      <c r="U989" s="5"/>
      <c r="V989" s="5"/>
      <c r="W989" s="5"/>
      <c r="X989" s="5"/>
    </row>
    <row r="990" spans="2:24" ht="51" hidden="1" customHeight="1">
      <c r="B990" s="185">
        <v>847</v>
      </c>
      <c r="C990" s="1064"/>
      <c r="D990" s="1065"/>
      <c r="E990" s="1065"/>
      <c r="F990" s="1066"/>
      <c r="G990" s="303"/>
      <c r="H990" s="303"/>
      <c r="I990" s="547"/>
      <c r="J990" s="362">
        <f t="shared" si="28"/>
        <v>0</v>
      </c>
      <c r="K990" s="107"/>
      <c r="L990" s="107"/>
      <c r="R990" s="5"/>
      <c r="S990" s="5"/>
      <c r="T990" s="5"/>
      <c r="U990" s="5"/>
      <c r="V990" s="5"/>
      <c r="W990" s="5"/>
      <c r="X990" s="5"/>
    </row>
    <row r="991" spans="2:24" ht="51" hidden="1" customHeight="1">
      <c r="B991" s="185">
        <v>848</v>
      </c>
      <c r="C991" s="1064"/>
      <c r="D991" s="1065"/>
      <c r="E991" s="1065"/>
      <c r="F991" s="1066"/>
      <c r="G991" s="303"/>
      <c r="H991" s="303"/>
      <c r="I991" s="547"/>
      <c r="J991" s="362">
        <f t="shared" si="28"/>
        <v>0</v>
      </c>
      <c r="K991" s="107"/>
      <c r="L991" s="107"/>
      <c r="R991" s="5"/>
      <c r="S991" s="5"/>
      <c r="T991" s="5"/>
      <c r="U991" s="5"/>
      <c r="V991" s="5"/>
      <c r="W991" s="5"/>
      <c r="X991" s="5"/>
    </row>
    <row r="992" spans="2:24" ht="51" hidden="1" customHeight="1">
      <c r="B992" s="185">
        <v>849</v>
      </c>
      <c r="C992" s="1064"/>
      <c r="D992" s="1065"/>
      <c r="E992" s="1065"/>
      <c r="F992" s="1066"/>
      <c r="G992" s="303"/>
      <c r="H992" s="303"/>
      <c r="I992" s="547"/>
      <c r="J992" s="362">
        <f t="shared" si="28"/>
        <v>0</v>
      </c>
      <c r="K992" s="107"/>
      <c r="L992" s="107"/>
      <c r="R992" s="5"/>
      <c r="S992" s="5"/>
      <c r="T992" s="5"/>
      <c r="U992" s="5"/>
      <c r="V992" s="5"/>
      <c r="W992" s="5"/>
      <c r="X992" s="5"/>
    </row>
    <row r="993" spans="2:24" ht="51" hidden="1" customHeight="1">
      <c r="B993" s="185">
        <v>850</v>
      </c>
      <c r="C993" s="1064"/>
      <c r="D993" s="1065"/>
      <c r="E993" s="1065"/>
      <c r="F993" s="1066"/>
      <c r="G993" s="303"/>
      <c r="H993" s="303"/>
      <c r="I993" s="547"/>
      <c r="J993" s="362">
        <f t="shared" si="28"/>
        <v>0</v>
      </c>
      <c r="K993" s="107"/>
      <c r="L993" s="107"/>
      <c r="R993" s="5"/>
      <c r="S993" s="5"/>
      <c r="T993" s="5"/>
      <c r="U993" s="5"/>
      <c r="V993" s="5"/>
      <c r="W993" s="5"/>
      <c r="X993" s="5"/>
    </row>
    <row r="994" spans="2:24" ht="51" hidden="1" customHeight="1">
      <c r="B994" s="185">
        <v>851</v>
      </c>
      <c r="C994" s="1064"/>
      <c r="D994" s="1065"/>
      <c r="E994" s="1065"/>
      <c r="F994" s="1066"/>
      <c r="G994" s="303"/>
      <c r="H994" s="303"/>
      <c r="I994" s="547"/>
      <c r="J994" s="362">
        <f t="shared" si="28"/>
        <v>0</v>
      </c>
      <c r="K994" s="107"/>
      <c r="L994" s="107"/>
      <c r="R994" s="5"/>
      <c r="S994" s="5"/>
      <c r="T994" s="5"/>
      <c r="U994" s="5"/>
      <c r="V994" s="5"/>
      <c r="W994" s="5"/>
      <c r="X994" s="5"/>
    </row>
    <row r="995" spans="2:24" ht="51" hidden="1" customHeight="1">
      <c r="B995" s="185">
        <v>852</v>
      </c>
      <c r="C995" s="1064"/>
      <c r="D995" s="1065"/>
      <c r="E995" s="1065"/>
      <c r="F995" s="1066"/>
      <c r="G995" s="303"/>
      <c r="H995" s="303"/>
      <c r="I995" s="547"/>
      <c r="J995" s="362">
        <f t="shared" si="28"/>
        <v>0</v>
      </c>
      <c r="K995" s="107"/>
      <c r="L995" s="107"/>
      <c r="R995" s="5"/>
      <c r="S995" s="5"/>
      <c r="T995" s="5"/>
      <c r="U995" s="5"/>
      <c r="V995" s="5"/>
      <c r="W995" s="5"/>
      <c r="X995" s="5"/>
    </row>
    <row r="996" spans="2:24" ht="51" hidden="1" customHeight="1">
      <c r="B996" s="185">
        <v>853</v>
      </c>
      <c r="C996" s="1064"/>
      <c r="D996" s="1065"/>
      <c r="E996" s="1065"/>
      <c r="F996" s="1066"/>
      <c r="G996" s="303"/>
      <c r="H996" s="303"/>
      <c r="I996" s="547"/>
      <c r="J996" s="362">
        <f t="shared" si="28"/>
        <v>0</v>
      </c>
      <c r="K996" s="107"/>
      <c r="L996" s="107"/>
      <c r="R996" s="5"/>
      <c r="S996" s="5"/>
      <c r="T996" s="5"/>
      <c r="U996" s="5"/>
      <c r="V996" s="5"/>
      <c r="W996" s="5"/>
      <c r="X996" s="5"/>
    </row>
    <row r="997" spans="2:24" ht="51" hidden="1" customHeight="1">
      <c r="B997" s="185">
        <v>854</v>
      </c>
      <c r="C997" s="1064"/>
      <c r="D997" s="1065"/>
      <c r="E997" s="1065"/>
      <c r="F997" s="1066"/>
      <c r="G997" s="303"/>
      <c r="H997" s="303"/>
      <c r="I997" s="547"/>
      <c r="J997" s="362">
        <f t="shared" si="28"/>
        <v>0</v>
      </c>
      <c r="K997" s="107"/>
      <c r="L997" s="107"/>
      <c r="R997" s="5"/>
      <c r="S997" s="5"/>
      <c r="T997" s="5"/>
      <c r="U997" s="5"/>
      <c r="V997" s="5"/>
      <c r="W997" s="5"/>
      <c r="X997" s="5"/>
    </row>
    <row r="998" spans="2:24" ht="51" hidden="1" customHeight="1">
      <c r="B998" s="185">
        <v>855</v>
      </c>
      <c r="C998" s="1064"/>
      <c r="D998" s="1065"/>
      <c r="E998" s="1065"/>
      <c r="F998" s="1066"/>
      <c r="G998" s="303"/>
      <c r="H998" s="303"/>
      <c r="I998" s="547"/>
      <c r="J998" s="362">
        <f t="shared" si="28"/>
        <v>0</v>
      </c>
      <c r="K998" s="107"/>
      <c r="L998" s="107"/>
      <c r="R998" s="5"/>
      <c r="S998" s="5"/>
      <c r="T998" s="5"/>
      <c r="U998" s="5"/>
      <c r="V998" s="5"/>
      <c r="W998" s="5"/>
      <c r="X998" s="5"/>
    </row>
    <row r="999" spans="2:24" ht="51" hidden="1" customHeight="1">
      <c r="B999" s="185">
        <v>856</v>
      </c>
      <c r="C999" s="1064"/>
      <c r="D999" s="1065"/>
      <c r="E999" s="1065"/>
      <c r="F999" s="1066"/>
      <c r="G999" s="303"/>
      <c r="H999" s="303"/>
      <c r="I999" s="547"/>
      <c r="J999" s="362">
        <f t="shared" si="28"/>
        <v>0</v>
      </c>
      <c r="K999" s="107"/>
      <c r="L999" s="107"/>
      <c r="R999" s="5"/>
      <c r="S999" s="5"/>
      <c r="T999" s="5"/>
      <c r="U999" s="5"/>
      <c r="V999" s="5"/>
      <c r="W999" s="5"/>
      <c r="X999" s="5"/>
    </row>
    <row r="1000" spans="2:24" ht="51" hidden="1" customHeight="1">
      <c r="B1000" s="185">
        <v>857</v>
      </c>
      <c r="C1000" s="1064"/>
      <c r="D1000" s="1065"/>
      <c r="E1000" s="1065"/>
      <c r="F1000" s="1066"/>
      <c r="G1000" s="303"/>
      <c r="H1000" s="303"/>
      <c r="I1000" s="547"/>
      <c r="J1000" s="362">
        <f t="shared" si="28"/>
        <v>0</v>
      </c>
      <c r="K1000" s="107"/>
      <c r="L1000" s="107"/>
      <c r="R1000" s="5"/>
      <c r="S1000" s="5"/>
      <c r="T1000" s="5"/>
      <c r="U1000" s="5"/>
      <c r="V1000" s="5"/>
      <c r="W1000" s="5"/>
      <c r="X1000" s="5"/>
    </row>
    <row r="1001" spans="2:24" ht="51" hidden="1" customHeight="1">
      <c r="B1001" s="185">
        <v>858</v>
      </c>
      <c r="C1001" s="1064"/>
      <c r="D1001" s="1065"/>
      <c r="E1001" s="1065"/>
      <c r="F1001" s="1066"/>
      <c r="G1001" s="303"/>
      <c r="H1001" s="303"/>
      <c r="I1001" s="547"/>
      <c r="J1001" s="362">
        <f t="shared" si="28"/>
        <v>0</v>
      </c>
      <c r="K1001" s="107"/>
      <c r="L1001" s="107"/>
      <c r="R1001" s="5"/>
      <c r="S1001" s="5"/>
      <c r="T1001" s="5"/>
      <c r="U1001" s="5"/>
      <c r="V1001" s="5"/>
      <c r="W1001" s="5"/>
      <c r="X1001" s="5"/>
    </row>
    <row r="1002" spans="2:24" ht="51" hidden="1" customHeight="1">
      <c r="B1002" s="185">
        <v>859</v>
      </c>
      <c r="C1002" s="1064"/>
      <c r="D1002" s="1065"/>
      <c r="E1002" s="1065"/>
      <c r="F1002" s="1066"/>
      <c r="G1002" s="303"/>
      <c r="H1002" s="303"/>
      <c r="I1002" s="547"/>
      <c r="J1002" s="362">
        <f t="shared" si="28"/>
        <v>0</v>
      </c>
      <c r="K1002" s="107"/>
      <c r="L1002" s="107"/>
      <c r="R1002" s="5"/>
      <c r="S1002" s="5"/>
      <c r="T1002" s="5"/>
      <c r="U1002" s="5"/>
      <c r="V1002" s="5"/>
      <c r="W1002" s="5"/>
      <c r="X1002" s="5"/>
    </row>
    <row r="1003" spans="2:24" ht="51" hidden="1" customHeight="1">
      <c r="B1003" s="185">
        <v>860</v>
      </c>
      <c r="C1003" s="1064"/>
      <c r="D1003" s="1065"/>
      <c r="E1003" s="1065"/>
      <c r="F1003" s="1066"/>
      <c r="G1003" s="303"/>
      <c r="H1003" s="303"/>
      <c r="I1003" s="547"/>
      <c r="J1003" s="362">
        <f t="shared" si="28"/>
        <v>0</v>
      </c>
      <c r="K1003" s="107"/>
      <c r="L1003" s="107"/>
      <c r="R1003" s="5"/>
      <c r="S1003" s="5"/>
      <c r="T1003" s="5"/>
      <c r="U1003" s="5"/>
      <c r="V1003" s="5"/>
      <c r="W1003" s="5"/>
      <c r="X1003" s="5"/>
    </row>
    <row r="1004" spans="2:24" ht="51" hidden="1" customHeight="1">
      <c r="B1004" s="185">
        <v>861</v>
      </c>
      <c r="C1004" s="1064"/>
      <c r="D1004" s="1065"/>
      <c r="E1004" s="1065"/>
      <c r="F1004" s="1066"/>
      <c r="G1004" s="303"/>
      <c r="H1004" s="303"/>
      <c r="I1004" s="547"/>
      <c r="J1004" s="362">
        <f t="shared" si="28"/>
        <v>0</v>
      </c>
      <c r="K1004" s="107"/>
      <c r="L1004" s="107"/>
      <c r="R1004" s="5"/>
      <c r="S1004" s="5"/>
      <c r="T1004" s="5"/>
      <c r="U1004" s="5"/>
      <c r="V1004" s="5"/>
      <c r="W1004" s="5"/>
      <c r="X1004" s="5"/>
    </row>
    <row r="1005" spans="2:24" ht="51" hidden="1" customHeight="1">
      <c r="B1005" s="185">
        <v>862</v>
      </c>
      <c r="C1005" s="1064"/>
      <c r="D1005" s="1065"/>
      <c r="E1005" s="1065"/>
      <c r="F1005" s="1066"/>
      <c r="G1005" s="303"/>
      <c r="H1005" s="303"/>
      <c r="I1005" s="547"/>
      <c r="J1005" s="362">
        <f t="shared" si="28"/>
        <v>0</v>
      </c>
      <c r="K1005" s="107"/>
      <c r="L1005" s="107"/>
      <c r="R1005" s="5"/>
      <c r="S1005" s="5"/>
      <c r="T1005" s="5"/>
      <c r="U1005" s="5"/>
      <c r="V1005" s="5"/>
      <c r="W1005" s="5"/>
      <c r="X1005" s="5"/>
    </row>
    <row r="1006" spans="2:24" ht="51" hidden="1" customHeight="1">
      <c r="B1006" s="185">
        <v>863</v>
      </c>
      <c r="C1006" s="1064"/>
      <c r="D1006" s="1065"/>
      <c r="E1006" s="1065"/>
      <c r="F1006" s="1066"/>
      <c r="G1006" s="303"/>
      <c r="H1006" s="303"/>
      <c r="I1006" s="547"/>
      <c r="J1006" s="362">
        <f t="shared" si="28"/>
        <v>0</v>
      </c>
      <c r="K1006" s="107"/>
      <c r="L1006" s="107"/>
      <c r="R1006" s="5"/>
      <c r="S1006" s="5"/>
      <c r="T1006" s="5"/>
      <c r="U1006" s="5"/>
      <c r="V1006" s="5"/>
      <c r="W1006" s="5"/>
      <c r="X1006" s="5"/>
    </row>
    <row r="1007" spans="2:24" ht="51" hidden="1" customHeight="1">
      <c r="B1007" s="185">
        <v>864</v>
      </c>
      <c r="C1007" s="1064"/>
      <c r="D1007" s="1065"/>
      <c r="E1007" s="1065"/>
      <c r="F1007" s="1066"/>
      <c r="G1007" s="303"/>
      <c r="H1007" s="303"/>
      <c r="I1007" s="547"/>
      <c r="J1007" s="362">
        <f t="shared" si="28"/>
        <v>0</v>
      </c>
      <c r="K1007" s="107"/>
      <c r="L1007" s="107"/>
      <c r="R1007" s="5"/>
      <c r="S1007" s="5"/>
      <c r="T1007" s="5"/>
      <c r="U1007" s="5"/>
      <c r="V1007" s="5"/>
      <c r="W1007" s="5"/>
      <c r="X1007" s="5"/>
    </row>
    <row r="1008" spans="2:24" ht="51" hidden="1" customHeight="1">
      <c r="B1008" s="185">
        <v>865</v>
      </c>
      <c r="C1008" s="1064"/>
      <c r="D1008" s="1065"/>
      <c r="E1008" s="1065"/>
      <c r="F1008" s="1066"/>
      <c r="G1008" s="303"/>
      <c r="H1008" s="303"/>
      <c r="I1008" s="547"/>
      <c r="J1008" s="362">
        <f t="shared" si="28"/>
        <v>0</v>
      </c>
      <c r="K1008" s="107"/>
      <c r="L1008" s="107"/>
      <c r="R1008" s="5"/>
      <c r="S1008" s="5"/>
      <c r="T1008" s="5"/>
      <c r="U1008" s="5"/>
      <c r="V1008" s="5"/>
      <c r="W1008" s="5"/>
      <c r="X1008" s="5"/>
    </row>
    <row r="1009" spans="2:24" ht="51" hidden="1" customHeight="1">
      <c r="B1009" s="185">
        <v>866</v>
      </c>
      <c r="C1009" s="1064"/>
      <c r="D1009" s="1065"/>
      <c r="E1009" s="1065"/>
      <c r="F1009" s="1066"/>
      <c r="G1009" s="303"/>
      <c r="H1009" s="303"/>
      <c r="I1009" s="547"/>
      <c r="J1009" s="362">
        <f t="shared" si="28"/>
        <v>0</v>
      </c>
      <c r="K1009" s="107"/>
      <c r="L1009" s="107"/>
      <c r="R1009" s="5"/>
      <c r="S1009" s="5"/>
      <c r="T1009" s="5"/>
      <c r="U1009" s="5"/>
      <c r="V1009" s="5"/>
      <c r="W1009" s="5"/>
      <c r="X1009" s="5"/>
    </row>
    <row r="1010" spans="2:24" ht="51" hidden="1" customHeight="1">
      <c r="B1010" s="185">
        <v>867</v>
      </c>
      <c r="C1010" s="1064"/>
      <c r="D1010" s="1065"/>
      <c r="E1010" s="1065"/>
      <c r="F1010" s="1066"/>
      <c r="G1010" s="303"/>
      <c r="H1010" s="303"/>
      <c r="I1010" s="547"/>
      <c r="J1010" s="362">
        <f t="shared" si="28"/>
        <v>0</v>
      </c>
      <c r="K1010" s="107"/>
      <c r="L1010" s="107"/>
      <c r="R1010" s="5"/>
      <c r="S1010" s="5"/>
      <c r="T1010" s="5"/>
      <c r="U1010" s="5"/>
      <c r="V1010" s="5"/>
      <c r="W1010" s="5"/>
      <c r="X1010" s="5"/>
    </row>
    <row r="1011" spans="2:24" ht="51" hidden="1" customHeight="1">
      <c r="B1011" s="185">
        <v>868</v>
      </c>
      <c r="C1011" s="1064"/>
      <c r="D1011" s="1065"/>
      <c r="E1011" s="1065"/>
      <c r="F1011" s="1066"/>
      <c r="G1011" s="303"/>
      <c r="H1011" s="303"/>
      <c r="I1011" s="547"/>
      <c r="J1011" s="362">
        <f t="shared" si="28"/>
        <v>0</v>
      </c>
      <c r="K1011" s="107"/>
      <c r="L1011" s="107"/>
      <c r="R1011" s="5"/>
      <c r="S1011" s="5"/>
      <c r="T1011" s="5"/>
      <c r="U1011" s="5"/>
      <c r="V1011" s="5"/>
      <c r="W1011" s="5"/>
      <c r="X1011" s="5"/>
    </row>
    <row r="1012" spans="2:24" ht="51" hidden="1" customHeight="1">
      <c r="B1012" s="185">
        <v>869</v>
      </c>
      <c r="C1012" s="1064"/>
      <c r="D1012" s="1065"/>
      <c r="E1012" s="1065"/>
      <c r="F1012" s="1066"/>
      <c r="G1012" s="303"/>
      <c r="H1012" s="303"/>
      <c r="I1012" s="547"/>
      <c r="J1012" s="362">
        <f t="shared" si="28"/>
        <v>0</v>
      </c>
      <c r="K1012" s="107"/>
      <c r="L1012" s="107"/>
      <c r="R1012" s="5"/>
      <c r="S1012" s="5"/>
      <c r="T1012" s="5"/>
      <c r="U1012" s="5"/>
      <c r="V1012" s="5"/>
      <c r="W1012" s="5"/>
      <c r="X1012" s="5"/>
    </row>
    <row r="1013" spans="2:24" ht="51" hidden="1" customHeight="1">
      <c r="B1013" s="185">
        <v>870</v>
      </c>
      <c r="C1013" s="1064"/>
      <c r="D1013" s="1065"/>
      <c r="E1013" s="1065"/>
      <c r="F1013" s="1066"/>
      <c r="G1013" s="303"/>
      <c r="H1013" s="303"/>
      <c r="I1013" s="547"/>
      <c r="J1013" s="362">
        <f t="shared" si="28"/>
        <v>0</v>
      </c>
      <c r="K1013" s="107"/>
      <c r="L1013" s="107"/>
      <c r="R1013" s="5"/>
      <c r="S1013" s="5"/>
      <c r="T1013" s="5"/>
      <c r="U1013" s="5"/>
      <c r="V1013" s="5"/>
      <c r="W1013" s="5"/>
      <c r="X1013" s="5"/>
    </row>
    <row r="1014" spans="2:24" ht="51" hidden="1" customHeight="1">
      <c r="B1014" s="185">
        <v>871</v>
      </c>
      <c r="C1014" s="1064"/>
      <c r="D1014" s="1065"/>
      <c r="E1014" s="1065"/>
      <c r="F1014" s="1066"/>
      <c r="G1014" s="303"/>
      <c r="H1014" s="303"/>
      <c r="I1014" s="547"/>
      <c r="J1014" s="362">
        <f t="shared" si="28"/>
        <v>0</v>
      </c>
      <c r="K1014" s="107"/>
      <c r="L1014" s="107"/>
      <c r="R1014" s="5"/>
      <c r="S1014" s="5"/>
      <c r="T1014" s="5"/>
      <c r="U1014" s="5"/>
      <c r="V1014" s="5"/>
      <c r="W1014" s="5"/>
      <c r="X1014" s="5"/>
    </row>
    <row r="1015" spans="2:24" ht="51" hidden="1" customHeight="1">
      <c r="B1015" s="185">
        <v>872</v>
      </c>
      <c r="C1015" s="1064"/>
      <c r="D1015" s="1065"/>
      <c r="E1015" s="1065"/>
      <c r="F1015" s="1066"/>
      <c r="G1015" s="303"/>
      <c r="H1015" s="303"/>
      <c r="I1015" s="547"/>
      <c r="J1015" s="362">
        <f t="shared" si="28"/>
        <v>0</v>
      </c>
      <c r="K1015" s="107"/>
      <c r="L1015" s="107"/>
      <c r="R1015" s="5"/>
      <c r="S1015" s="5"/>
      <c r="T1015" s="5"/>
      <c r="U1015" s="5"/>
      <c r="V1015" s="5"/>
      <c r="W1015" s="5"/>
      <c r="X1015" s="5"/>
    </row>
    <row r="1016" spans="2:24" ht="51" hidden="1" customHeight="1">
      <c r="B1016" s="185">
        <v>873</v>
      </c>
      <c r="C1016" s="1064"/>
      <c r="D1016" s="1065"/>
      <c r="E1016" s="1065"/>
      <c r="F1016" s="1066"/>
      <c r="G1016" s="303"/>
      <c r="H1016" s="303"/>
      <c r="I1016" s="547"/>
      <c r="J1016" s="362">
        <f t="shared" si="28"/>
        <v>0</v>
      </c>
      <c r="K1016" s="107"/>
      <c r="L1016" s="107"/>
      <c r="R1016" s="5"/>
      <c r="S1016" s="5"/>
      <c r="T1016" s="5"/>
      <c r="U1016" s="5"/>
      <c r="V1016" s="5"/>
      <c r="W1016" s="5"/>
      <c r="X1016" s="5"/>
    </row>
    <row r="1017" spans="2:24" ht="51" hidden="1" customHeight="1">
      <c r="B1017" s="185">
        <v>874</v>
      </c>
      <c r="C1017" s="1064"/>
      <c r="D1017" s="1065"/>
      <c r="E1017" s="1065"/>
      <c r="F1017" s="1066"/>
      <c r="G1017" s="303"/>
      <c r="H1017" s="303"/>
      <c r="I1017" s="547"/>
      <c r="J1017" s="362">
        <f t="shared" si="28"/>
        <v>0</v>
      </c>
      <c r="K1017" s="107"/>
      <c r="L1017" s="107"/>
      <c r="R1017" s="5"/>
      <c r="S1017" s="5"/>
      <c r="T1017" s="5"/>
      <c r="U1017" s="5"/>
      <c r="V1017" s="5"/>
      <c r="W1017" s="5"/>
      <c r="X1017" s="5"/>
    </row>
    <row r="1018" spans="2:24" ht="51" hidden="1" customHeight="1">
      <c r="B1018" s="185">
        <v>875</v>
      </c>
      <c r="C1018" s="1064"/>
      <c r="D1018" s="1065"/>
      <c r="E1018" s="1065"/>
      <c r="F1018" s="1066"/>
      <c r="G1018" s="303"/>
      <c r="H1018" s="303"/>
      <c r="I1018" s="547"/>
      <c r="J1018" s="362">
        <f t="shared" si="28"/>
        <v>0</v>
      </c>
      <c r="K1018" s="107"/>
      <c r="L1018" s="107"/>
      <c r="R1018" s="5"/>
      <c r="S1018" s="5"/>
      <c r="T1018" s="5"/>
      <c r="U1018" s="5"/>
      <c r="V1018" s="5"/>
      <c r="W1018" s="5"/>
      <c r="X1018" s="5"/>
    </row>
    <row r="1019" spans="2:24" ht="51" hidden="1" customHeight="1">
      <c r="B1019" s="185">
        <v>876</v>
      </c>
      <c r="C1019" s="1064"/>
      <c r="D1019" s="1065"/>
      <c r="E1019" s="1065"/>
      <c r="F1019" s="1066"/>
      <c r="G1019" s="303"/>
      <c r="H1019" s="303"/>
      <c r="I1019" s="547"/>
      <c r="J1019" s="362">
        <f t="shared" si="28"/>
        <v>0</v>
      </c>
      <c r="K1019" s="107"/>
      <c r="L1019" s="107"/>
      <c r="R1019" s="5"/>
      <c r="S1019" s="5"/>
      <c r="T1019" s="5"/>
      <c r="U1019" s="5"/>
      <c r="V1019" s="5"/>
      <c r="W1019" s="5"/>
      <c r="X1019" s="5"/>
    </row>
    <row r="1020" spans="2:24" ht="51" hidden="1" customHeight="1">
      <c r="B1020" s="185">
        <v>877</v>
      </c>
      <c r="C1020" s="1064"/>
      <c r="D1020" s="1065"/>
      <c r="E1020" s="1065"/>
      <c r="F1020" s="1066"/>
      <c r="G1020" s="303"/>
      <c r="H1020" s="303"/>
      <c r="I1020" s="547"/>
      <c r="J1020" s="362">
        <f t="shared" si="28"/>
        <v>0</v>
      </c>
      <c r="K1020" s="107"/>
      <c r="L1020" s="107"/>
      <c r="R1020" s="5"/>
      <c r="S1020" s="5"/>
      <c r="T1020" s="5"/>
      <c r="U1020" s="5"/>
      <c r="V1020" s="5"/>
      <c r="W1020" s="5"/>
      <c r="X1020" s="5"/>
    </row>
    <row r="1021" spans="2:24" ht="51" hidden="1" customHeight="1">
      <c r="B1021" s="185">
        <v>878</v>
      </c>
      <c r="C1021" s="1064"/>
      <c r="D1021" s="1065"/>
      <c r="E1021" s="1065"/>
      <c r="F1021" s="1066"/>
      <c r="G1021" s="303"/>
      <c r="H1021" s="303"/>
      <c r="I1021" s="547"/>
      <c r="J1021" s="362">
        <f t="shared" si="28"/>
        <v>0</v>
      </c>
      <c r="K1021" s="107"/>
      <c r="L1021" s="107"/>
      <c r="R1021" s="5"/>
      <c r="S1021" s="5"/>
      <c r="T1021" s="5"/>
      <c r="U1021" s="5"/>
      <c r="V1021" s="5"/>
      <c r="W1021" s="5"/>
      <c r="X1021" s="5"/>
    </row>
    <row r="1022" spans="2:24" ht="51" hidden="1" customHeight="1">
      <c r="B1022" s="185">
        <v>879</v>
      </c>
      <c r="C1022" s="1064"/>
      <c r="D1022" s="1065"/>
      <c r="E1022" s="1065"/>
      <c r="F1022" s="1066"/>
      <c r="G1022" s="303"/>
      <c r="H1022" s="303"/>
      <c r="I1022" s="547"/>
      <c r="J1022" s="362">
        <f t="shared" si="28"/>
        <v>0</v>
      </c>
      <c r="K1022" s="107"/>
      <c r="L1022" s="107"/>
      <c r="R1022" s="5"/>
      <c r="S1022" s="5"/>
      <c r="T1022" s="5"/>
      <c r="U1022" s="5"/>
      <c r="V1022" s="5"/>
      <c r="W1022" s="5"/>
      <c r="X1022" s="5"/>
    </row>
    <row r="1023" spans="2:24" ht="51" hidden="1" customHeight="1">
      <c r="B1023" s="185">
        <v>880</v>
      </c>
      <c r="C1023" s="1064"/>
      <c r="D1023" s="1065"/>
      <c r="E1023" s="1065"/>
      <c r="F1023" s="1066"/>
      <c r="G1023" s="303"/>
      <c r="H1023" s="303"/>
      <c r="I1023" s="547"/>
      <c r="J1023" s="362">
        <f t="shared" si="28"/>
        <v>0</v>
      </c>
      <c r="K1023" s="107"/>
      <c r="L1023" s="107"/>
      <c r="R1023" s="5"/>
      <c r="S1023" s="5"/>
      <c r="T1023" s="5"/>
      <c r="U1023" s="5"/>
      <c r="V1023" s="5"/>
      <c r="W1023" s="5"/>
      <c r="X1023" s="5"/>
    </row>
    <row r="1024" spans="2:24" ht="51" hidden="1" customHeight="1">
      <c r="B1024" s="185">
        <v>881</v>
      </c>
      <c r="C1024" s="1064"/>
      <c r="D1024" s="1065"/>
      <c r="E1024" s="1065"/>
      <c r="F1024" s="1066"/>
      <c r="G1024" s="303"/>
      <c r="H1024" s="303"/>
      <c r="I1024" s="547"/>
      <c r="J1024" s="362">
        <f t="shared" si="28"/>
        <v>0</v>
      </c>
      <c r="K1024" s="107"/>
      <c r="L1024" s="107"/>
      <c r="R1024" s="5"/>
      <c r="S1024" s="5"/>
      <c r="T1024" s="5"/>
      <c r="U1024" s="5"/>
      <c r="V1024" s="5"/>
      <c r="W1024" s="5"/>
      <c r="X1024" s="5"/>
    </row>
    <row r="1025" spans="2:24" ht="51" hidden="1" customHeight="1">
      <c r="B1025" s="185">
        <v>882</v>
      </c>
      <c r="C1025" s="1064"/>
      <c r="D1025" s="1065"/>
      <c r="E1025" s="1065"/>
      <c r="F1025" s="1066"/>
      <c r="G1025" s="303"/>
      <c r="H1025" s="303"/>
      <c r="I1025" s="547"/>
      <c r="J1025" s="362">
        <f t="shared" si="28"/>
        <v>0</v>
      </c>
      <c r="K1025" s="107"/>
      <c r="L1025" s="107"/>
      <c r="R1025" s="5"/>
      <c r="S1025" s="5"/>
      <c r="T1025" s="5"/>
      <c r="U1025" s="5"/>
      <c r="V1025" s="5"/>
      <c r="W1025" s="5"/>
      <c r="X1025" s="5"/>
    </row>
    <row r="1026" spans="2:24" ht="51" hidden="1" customHeight="1">
      <c r="B1026" s="185">
        <v>883</v>
      </c>
      <c r="C1026" s="1064"/>
      <c r="D1026" s="1065"/>
      <c r="E1026" s="1065"/>
      <c r="F1026" s="1066"/>
      <c r="G1026" s="303"/>
      <c r="H1026" s="303"/>
      <c r="I1026" s="547"/>
      <c r="J1026" s="362">
        <f>IFERROR($G1026*I1026,0)</f>
        <v>0</v>
      </c>
      <c r="K1026" s="107"/>
      <c r="L1026" s="107"/>
      <c r="R1026" s="5"/>
      <c r="S1026" s="5"/>
      <c r="T1026" s="5"/>
      <c r="U1026" s="5"/>
      <c r="V1026" s="5"/>
      <c r="W1026" s="5"/>
      <c r="X1026" s="5"/>
    </row>
    <row r="1027" spans="2:24" ht="51" hidden="1" customHeight="1">
      <c r="B1027" s="185">
        <v>884</v>
      </c>
      <c r="C1027" s="1064"/>
      <c r="D1027" s="1065"/>
      <c r="E1027" s="1065"/>
      <c r="F1027" s="1066"/>
      <c r="G1027" s="303"/>
      <c r="H1027" s="303"/>
      <c r="I1027" s="547"/>
      <c r="J1027" s="362">
        <f t="shared" ref="J1027:J1074" si="29">IFERROR($G1027*I1027,0)</f>
        <v>0</v>
      </c>
      <c r="K1027" s="107"/>
      <c r="L1027" s="107"/>
      <c r="R1027" s="5"/>
      <c r="S1027" s="5"/>
      <c r="T1027" s="5"/>
      <c r="U1027" s="5"/>
      <c r="V1027" s="5"/>
      <c r="W1027" s="5"/>
      <c r="X1027" s="5"/>
    </row>
    <row r="1028" spans="2:24" ht="51" hidden="1" customHeight="1">
      <c r="B1028" s="185">
        <v>885</v>
      </c>
      <c r="C1028" s="1064"/>
      <c r="D1028" s="1065"/>
      <c r="E1028" s="1065"/>
      <c r="F1028" s="1066"/>
      <c r="G1028" s="303"/>
      <c r="H1028" s="303"/>
      <c r="I1028" s="547"/>
      <c r="J1028" s="362">
        <f t="shared" si="29"/>
        <v>0</v>
      </c>
      <c r="K1028" s="107"/>
      <c r="L1028" s="107"/>
      <c r="R1028" s="5"/>
      <c r="S1028" s="5"/>
      <c r="T1028" s="5"/>
      <c r="U1028" s="5"/>
      <c r="V1028" s="5"/>
      <c r="W1028" s="5"/>
      <c r="X1028" s="5"/>
    </row>
    <row r="1029" spans="2:24" ht="51" hidden="1" customHeight="1">
      <c r="B1029" s="185">
        <v>886</v>
      </c>
      <c r="C1029" s="1064"/>
      <c r="D1029" s="1065"/>
      <c r="E1029" s="1065"/>
      <c r="F1029" s="1066"/>
      <c r="G1029" s="303"/>
      <c r="H1029" s="303"/>
      <c r="I1029" s="547"/>
      <c r="J1029" s="362">
        <f t="shared" si="29"/>
        <v>0</v>
      </c>
      <c r="K1029" s="107"/>
      <c r="L1029" s="107"/>
      <c r="R1029" s="5"/>
      <c r="S1029" s="5"/>
      <c r="T1029" s="5"/>
      <c r="U1029" s="5"/>
      <c r="V1029" s="5"/>
      <c r="W1029" s="5"/>
      <c r="X1029" s="5"/>
    </row>
    <row r="1030" spans="2:24" ht="51" hidden="1" customHeight="1">
      <c r="B1030" s="185">
        <v>887</v>
      </c>
      <c r="C1030" s="1064"/>
      <c r="D1030" s="1065"/>
      <c r="E1030" s="1065"/>
      <c r="F1030" s="1066"/>
      <c r="G1030" s="303"/>
      <c r="H1030" s="303"/>
      <c r="I1030" s="547"/>
      <c r="J1030" s="362">
        <f t="shared" si="29"/>
        <v>0</v>
      </c>
      <c r="K1030" s="107"/>
      <c r="L1030" s="107"/>
      <c r="R1030" s="5"/>
      <c r="S1030" s="5"/>
      <c r="T1030" s="5"/>
      <c r="U1030" s="5"/>
      <c r="V1030" s="5"/>
      <c r="W1030" s="5"/>
      <c r="X1030" s="5"/>
    </row>
    <row r="1031" spans="2:24" ht="51" hidden="1" customHeight="1">
      <c r="B1031" s="185">
        <v>888</v>
      </c>
      <c r="C1031" s="1064"/>
      <c r="D1031" s="1065"/>
      <c r="E1031" s="1065"/>
      <c r="F1031" s="1066"/>
      <c r="G1031" s="303"/>
      <c r="H1031" s="303"/>
      <c r="I1031" s="547"/>
      <c r="J1031" s="362">
        <f t="shared" si="29"/>
        <v>0</v>
      </c>
      <c r="K1031" s="107"/>
      <c r="L1031" s="107"/>
      <c r="R1031" s="5"/>
      <c r="S1031" s="5"/>
      <c r="T1031" s="5"/>
      <c r="U1031" s="5"/>
      <c r="V1031" s="5"/>
      <c r="W1031" s="5"/>
      <c r="X1031" s="5"/>
    </row>
    <row r="1032" spans="2:24" ht="51" hidden="1" customHeight="1">
      <c r="B1032" s="185">
        <v>889</v>
      </c>
      <c r="C1032" s="1064"/>
      <c r="D1032" s="1065"/>
      <c r="E1032" s="1065"/>
      <c r="F1032" s="1066"/>
      <c r="G1032" s="303"/>
      <c r="H1032" s="303"/>
      <c r="I1032" s="547"/>
      <c r="J1032" s="362">
        <f t="shared" si="29"/>
        <v>0</v>
      </c>
      <c r="K1032" s="107"/>
      <c r="L1032" s="107"/>
      <c r="R1032" s="5"/>
      <c r="S1032" s="5"/>
      <c r="T1032" s="5"/>
      <c r="U1032" s="5"/>
      <c r="V1032" s="5"/>
      <c r="W1032" s="5"/>
      <c r="X1032" s="5"/>
    </row>
    <row r="1033" spans="2:24" ht="51" hidden="1" customHeight="1">
      <c r="B1033" s="185">
        <v>890</v>
      </c>
      <c r="C1033" s="1064"/>
      <c r="D1033" s="1065"/>
      <c r="E1033" s="1065"/>
      <c r="F1033" s="1066"/>
      <c r="G1033" s="303"/>
      <c r="H1033" s="303"/>
      <c r="I1033" s="547"/>
      <c r="J1033" s="362">
        <f t="shared" si="29"/>
        <v>0</v>
      </c>
      <c r="K1033" s="107"/>
      <c r="L1033" s="107"/>
      <c r="R1033" s="5"/>
      <c r="S1033" s="5"/>
      <c r="T1033" s="5"/>
      <c r="U1033" s="5"/>
      <c r="V1033" s="5"/>
      <c r="W1033" s="5"/>
      <c r="X1033" s="5"/>
    </row>
    <row r="1034" spans="2:24" ht="51" hidden="1" customHeight="1">
      <c r="B1034" s="185">
        <v>891</v>
      </c>
      <c r="C1034" s="1064"/>
      <c r="D1034" s="1065"/>
      <c r="E1034" s="1065"/>
      <c r="F1034" s="1066"/>
      <c r="G1034" s="303"/>
      <c r="H1034" s="303"/>
      <c r="I1034" s="547"/>
      <c r="J1034" s="362">
        <f t="shared" si="29"/>
        <v>0</v>
      </c>
      <c r="K1034" s="107"/>
      <c r="L1034" s="107"/>
      <c r="R1034" s="5"/>
      <c r="S1034" s="5"/>
      <c r="T1034" s="5"/>
      <c r="U1034" s="5"/>
      <c r="V1034" s="5"/>
      <c r="W1034" s="5"/>
      <c r="X1034" s="5"/>
    </row>
    <row r="1035" spans="2:24" ht="51" hidden="1" customHeight="1">
      <c r="B1035" s="185">
        <v>892</v>
      </c>
      <c r="C1035" s="1064"/>
      <c r="D1035" s="1065"/>
      <c r="E1035" s="1065"/>
      <c r="F1035" s="1066"/>
      <c r="G1035" s="303"/>
      <c r="H1035" s="303"/>
      <c r="I1035" s="547"/>
      <c r="J1035" s="362">
        <f t="shared" si="29"/>
        <v>0</v>
      </c>
      <c r="K1035" s="107"/>
      <c r="L1035" s="107"/>
      <c r="R1035" s="5"/>
      <c r="S1035" s="5"/>
      <c r="T1035" s="5"/>
      <c r="U1035" s="5"/>
      <c r="V1035" s="5"/>
      <c r="W1035" s="5"/>
      <c r="X1035" s="5"/>
    </row>
    <row r="1036" spans="2:24" ht="51" hidden="1" customHeight="1">
      <c r="B1036" s="185">
        <v>893</v>
      </c>
      <c r="C1036" s="1064"/>
      <c r="D1036" s="1065"/>
      <c r="E1036" s="1065"/>
      <c r="F1036" s="1066"/>
      <c r="G1036" s="303"/>
      <c r="H1036" s="303"/>
      <c r="I1036" s="547"/>
      <c r="J1036" s="362">
        <f t="shared" si="29"/>
        <v>0</v>
      </c>
      <c r="K1036" s="107"/>
      <c r="L1036" s="107"/>
      <c r="R1036" s="5"/>
      <c r="S1036" s="5"/>
      <c r="T1036" s="5"/>
      <c r="U1036" s="5"/>
      <c r="V1036" s="5"/>
      <c r="W1036" s="5"/>
      <c r="X1036" s="5"/>
    </row>
    <row r="1037" spans="2:24" ht="51" hidden="1" customHeight="1">
      <c r="B1037" s="185">
        <v>894</v>
      </c>
      <c r="C1037" s="1064"/>
      <c r="D1037" s="1065"/>
      <c r="E1037" s="1065"/>
      <c r="F1037" s="1066"/>
      <c r="G1037" s="303"/>
      <c r="H1037" s="303"/>
      <c r="I1037" s="547"/>
      <c r="J1037" s="362">
        <f t="shared" si="29"/>
        <v>0</v>
      </c>
      <c r="K1037" s="107"/>
      <c r="L1037" s="107"/>
      <c r="R1037" s="5"/>
      <c r="S1037" s="5"/>
      <c r="T1037" s="5"/>
      <c r="U1037" s="5"/>
      <c r="V1037" s="5"/>
      <c r="W1037" s="5"/>
      <c r="X1037" s="5"/>
    </row>
    <row r="1038" spans="2:24" ht="51" hidden="1" customHeight="1">
      <c r="B1038" s="185">
        <v>895</v>
      </c>
      <c r="C1038" s="1064"/>
      <c r="D1038" s="1065"/>
      <c r="E1038" s="1065"/>
      <c r="F1038" s="1066"/>
      <c r="G1038" s="303"/>
      <c r="H1038" s="303"/>
      <c r="I1038" s="547"/>
      <c r="J1038" s="362">
        <f t="shared" si="29"/>
        <v>0</v>
      </c>
      <c r="K1038" s="107"/>
      <c r="L1038" s="107"/>
      <c r="R1038" s="5"/>
      <c r="S1038" s="5"/>
      <c r="T1038" s="5"/>
      <c r="U1038" s="5"/>
      <c r="V1038" s="5"/>
      <c r="W1038" s="5"/>
      <c r="X1038" s="5"/>
    </row>
    <row r="1039" spans="2:24" ht="51" hidden="1" customHeight="1">
      <c r="B1039" s="185">
        <v>896</v>
      </c>
      <c r="C1039" s="1064"/>
      <c r="D1039" s="1065"/>
      <c r="E1039" s="1065"/>
      <c r="F1039" s="1066"/>
      <c r="G1039" s="303"/>
      <c r="H1039" s="303"/>
      <c r="I1039" s="547"/>
      <c r="J1039" s="362">
        <f t="shared" si="29"/>
        <v>0</v>
      </c>
      <c r="K1039" s="107"/>
      <c r="L1039" s="107"/>
      <c r="R1039" s="5"/>
      <c r="S1039" s="5"/>
      <c r="T1039" s="5"/>
      <c r="U1039" s="5"/>
      <c r="V1039" s="5"/>
      <c r="W1039" s="5"/>
      <c r="X1039" s="5"/>
    </row>
    <row r="1040" spans="2:24" ht="51" hidden="1" customHeight="1">
      <c r="B1040" s="185">
        <v>897</v>
      </c>
      <c r="C1040" s="1064"/>
      <c r="D1040" s="1065"/>
      <c r="E1040" s="1065"/>
      <c r="F1040" s="1066"/>
      <c r="G1040" s="303"/>
      <c r="H1040" s="303"/>
      <c r="I1040" s="547"/>
      <c r="J1040" s="362">
        <f t="shared" si="29"/>
        <v>0</v>
      </c>
      <c r="K1040" s="107"/>
      <c r="L1040" s="107"/>
      <c r="R1040" s="5"/>
      <c r="S1040" s="5"/>
      <c r="T1040" s="5"/>
      <c r="U1040" s="5"/>
      <c r="V1040" s="5"/>
      <c r="W1040" s="5"/>
      <c r="X1040" s="5"/>
    </row>
    <row r="1041" spans="2:24" ht="51" hidden="1" customHeight="1">
      <c r="B1041" s="185">
        <v>898</v>
      </c>
      <c r="C1041" s="1064"/>
      <c r="D1041" s="1065"/>
      <c r="E1041" s="1065"/>
      <c r="F1041" s="1066"/>
      <c r="G1041" s="303"/>
      <c r="H1041" s="303"/>
      <c r="I1041" s="547"/>
      <c r="J1041" s="362">
        <f t="shared" si="29"/>
        <v>0</v>
      </c>
      <c r="K1041" s="107"/>
      <c r="L1041" s="107"/>
      <c r="R1041" s="5"/>
      <c r="S1041" s="5"/>
      <c r="T1041" s="5"/>
      <c r="U1041" s="5"/>
      <c r="V1041" s="5"/>
      <c r="W1041" s="5"/>
      <c r="X1041" s="5"/>
    </row>
    <row r="1042" spans="2:24" ht="51" hidden="1" customHeight="1">
      <c r="B1042" s="185">
        <v>899</v>
      </c>
      <c r="C1042" s="1064"/>
      <c r="D1042" s="1065"/>
      <c r="E1042" s="1065"/>
      <c r="F1042" s="1066"/>
      <c r="G1042" s="303"/>
      <c r="H1042" s="303"/>
      <c r="I1042" s="547"/>
      <c r="J1042" s="362">
        <f t="shared" si="29"/>
        <v>0</v>
      </c>
      <c r="K1042" s="107"/>
      <c r="L1042" s="107"/>
      <c r="R1042" s="5"/>
      <c r="S1042" s="5"/>
      <c r="T1042" s="5"/>
      <c r="U1042" s="5"/>
      <c r="V1042" s="5"/>
      <c r="W1042" s="5"/>
      <c r="X1042" s="5"/>
    </row>
    <row r="1043" spans="2:24" ht="51" hidden="1" customHeight="1">
      <c r="B1043" s="185">
        <v>900</v>
      </c>
      <c r="C1043" s="1064"/>
      <c r="D1043" s="1065"/>
      <c r="E1043" s="1065"/>
      <c r="F1043" s="1066"/>
      <c r="G1043" s="303"/>
      <c r="H1043" s="303"/>
      <c r="I1043" s="547"/>
      <c r="J1043" s="362">
        <f t="shared" si="29"/>
        <v>0</v>
      </c>
      <c r="K1043" s="107"/>
      <c r="L1043" s="107"/>
      <c r="R1043" s="5"/>
      <c r="S1043" s="5"/>
      <c r="T1043" s="5"/>
      <c r="U1043" s="5"/>
      <c r="V1043" s="5"/>
      <c r="W1043" s="5"/>
      <c r="X1043" s="5"/>
    </row>
    <row r="1044" spans="2:24" ht="51" hidden="1" customHeight="1">
      <c r="B1044" s="185">
        <v>901</v>
      </c>
      <c r="C1044" s="1064"/>
      <c r="D1044" s="1065"/>
      <c r="E1044" s="1065"/>
      <c r="F1044" s="1066"/>
      <c r="G1044" s="303"/>
      <c r="H1044" s="303"/>
      <c r="I1044" s="547"/>
      <c r="J1044" s="362">
        <f t="shared" si="29"/>
        <v>0</v>
      </c>
      <c r="K1044" s="107"/>
      <c r="L1044" s="107"/>
      <c r="R1044" s="5"/>
      <c r="S1044" s="5"/>
      <c r="T1044" s="5"/>
      <c r="U1044" s="5"/>
      <c r="V1044" s="5"/>
      <c r="W1044" s="5"/>
      <c r="X1044" s="5"/>
    </row>
    <row r="1045" spans="2:24" ht="51" hidden="1" customHeight="1">
      <c r="B1045" s="185">
        <v>902</v>
      </c>
      <c r="C1045" s="1064"/>
      <c r="D1045" s="1065"/>
      <c r="E1045" s="1065"/>
      <c r="F1045" s="1066"/>
      <c r="G1045" s="303"/>
      <c r="H1045" s="303"/>
      <c r="I1045" s="547"/>
      <c r="J1045" s="362">
        <f t="shared" si="29"/>
        <v>0</v>
      </c>
      <c r="K1045" s="107"/>
      <c r="L1045" s="107"/>
      <c r="R1045" s="5"/>
      <c r="S1045" s="5"/>
      <c r="T1045" s="5"/>
      <c r="U1045" s="5"/>
      <c r="V1045" s="5"/>
      <c r="W1045" s="5"/>
      <c r="X1045" s="5"/>
    </row>
    <row r="1046" spans="2:24" ht="51" hidden="1" customHeight="1">
      <c r="B1046" s="185">
        <v>903</v>
      </c>
      <c r="C1046" s="1064"/>
      <c r="D1046" s="1065"/>
      <c r="E1046" s="1065"/>
      <c r="F1046" s="1066"/>
      <c r="G1046" s="303"/>
      <c r="H1046" s="303"/>
      <c r="I1046" s="547"/>
      <c r="J1046" s="362">
        <f t="shared" si="29"/>
        <v>0</v>
      </c>
      <c r="K1046" s="107"/>
      <c r="L1046" s="107"/>
      <c r="R1046" s="5"/>
      <c r="S1046" s="5"/>
      <c r="T1046" s="5"/>
      <c r="U1046" s="5"/>
      <c r="V1046" s="5"/>
      <c r="W1046" s="5"/>
      <c r="X1046" s="5"/>
    </row>
    <row r="1047" spans="2:24" ht="51" hidden="1" customHeight="1">
      <c r="B1047" s="185">
        <v>904</v>
      </c>
      <c r="C1047" s="1064"/>
      <c r="D1047" s="1065"/>
      <c r="E1047" s="1065"/>
      <c r="F1047" s="1066"/>
      <c r="G1047" s="303"/>
      <c r="H1047" s="303"/>
      <c r="I1047" s="547"/>
      <c r="J1047" s="362">
        <f t="shared" si="29"/>
        <v>0</v>
      </c>
      <c r="K1047" s="107"/>
      <c r="L1047" s="107"/>
      <c r="R1047" s="5"/>
      <c r="S1047" s="5"/>
      <c r="T1047" s="5"/>
      <c r="U1047" s="5"/>
      <c r="V1047" s="5"/>
      <c r="W1047" s="5"/>
      <c r="X1047" s="5"/>
    </row>
    <row r="1048" spans="2:24" ht="51" hidden="1" customHeight="1">
      <c r="B1048" s="185">
        <v>905</v>
      </c>
      <c r="C1048" s="1064"/>
      <c r="D1048" s="1065"/>
      <c r="E1048" s="1065"/>
      <c r="F1048" s="1066"/>
      <c r="G1048" s="303"/>
      <c r="H1048" s="303"/>
      <c r="I1048" s="547"/>
      <c r="J1048" s="362">
        <f t="shared" si="29"/>
        <v>0</v>
      </c>
      <c r="K1048" s="107"/>
      <c r="L1048" s="107"/>
      <c r="R1048" s="5"/>
      <c r="S1048" s="5"/>
      <c r="T1048" s="5"/>
      <c r="U1048" s="5"/>
      <c r="V1048" s="5"/>
      <c r="W1048" s="5"/>
      <c r="X1048" s="5"/>
    </row>
    <row r="1049" spans="2:24" ht="51" hidden="1" customHeight="1">
      <c r="B1049" s="185">
        <v>906</v>
      </c>
      <c r="C1049" s="1064"/>
      <c r="D1049" s="1065"/>
      <c r="E1049" s="1065"/>
      <c r="F1049" s="1066"/>
      <c r="G1049" s="303"/>
      <c r="H1049" s="303"/>
      <c r="I1049" s="547"/>
      <c r="J1049" s="362">
        <f t="shared" si="29"/>
        <v>0</v>
      </c>
      <c r="K1049" s="107"/>
      <c r="L1049" s="107"/>
      <c r="R1049" s="5"/>
      <c r="S1049" s="5"/>
      <c r="T1049" s="5"/>
      <c r="U1049" s="5"/>
      <c r="V1049" s="5"/>
      <c r="W1049" s="5"/>
      <c r="X1049" s="5"/>
    </row>
    <row r="1050" spans="2:24" ht="51" hidden="1" customHeight="1">
      <c r="B1050" s="185">
        <v>907</v>
      </c>
      <c r="C1050" s="1064"/>
      <c r="D1050" s="1065"/>
      <c r="E1050" s="1065"/>
      <c r="F1050" s="1066"/>
      <c r="G1050" s="303"/>
      <c r="H1050" s="303"/>
      <c r="I1050" s="547"/>
      <c r="J1050" s="362">
        <f t="shared" si="29"/>
        <v>0</v>
      </c>
      <c r="K1050" s="107"/>
      <c r="L1050" s="107"/>
      <c r="R1050" s="5"/>
      <c r="S1050" s="5"/>
      <c r="T1050" s="5"/>
      <c r="U1050" s="5"/>
      <c r="V1050" s="5"/>
      <c r="W1050" s="5"/>
      <c r="X1050" s="5"/>
    </row>
    <row r="1051" spans="2:24" ht="51" hidden="1" customHeight="1">
      <c r="B1051" s="185">
        <v>908</v>
      </c>
      <c r="C1051" s="1064"/>
      <c r="D1051" s="1065"/>
      <c r="E1051" s="1065"/>
      <c r="F1051" s="1066"/>
      <c r="G1051" s="303"/>
      <c r="H1051" s="303"/>
      <c r="I1051" s="547"/>
      <c r="J1051" s="362">
        <f t="shared" si="29"/>
        <v>0</v>
      </c>
      <c r="K1051" s="107"/>
      <c r="L1051" s="107"/>
      <c r="R1051" s="5"/>
      <c r="S1051" s="5"/>
      <c r="T1051" s="5"/>
      <c r="U1051" s="5"/>
      <c r="V1051" s="5"/>
      <c r="W1051" s="5"/>
      <c r="X1051" s="5"/>
    </row>
    <row r="1052" spans="2:24" ht="51" hidden="1" customHeight="1">
      <c r="B1052" s="185">
        <v>909</v>
      </c>
      <c r="C1052" s="1064"/>
      <c r="D1052" s="1065"/>
      <c r="E1052" s="1065"/>
      <c r="F1052" s="1066"/>
      <c r="G1052" s="303"/>
      <c r="H1052" s="303"/>
      <c r="I1052" s="547"/>
      <c r="J1052" s="362">
        <f t="shared" si="29"/>
        <v>0</v>
      </c>
      <c r="K1052" s="107"/>
      <c r="L1052" s="107"/>
      <c r="R1052" s="5"/>
      <c r="S1052" s="5"/>
      <c r="T1052" s="5"/>
      <c r="U1052" s="5"/>
      <c r="V1052" s="5"/>
      <c r="W1052" s="5"/>
      <c r="X1052" s="5"/>
    </row>
    <row r="1053" spans="2:24" ht="51" hidden="1" customHeight="1">
      <c r="B1053" s="185">
        <v>910</v>
      </c>
      <c r="C1053" s="1064"/>
      <c r="D1053" s="1065"/>
      <c r="E1053" s="1065"/>
      <c r="F1053" s="1066"/>
      <c r="G1053" s="303"/>
      <c r="H1053" s="303"/>
      <c r="I1053" s="547"/>
      <c r="J1053" s="362">
        <f t="shared" si="29"/>
        <v>0</v>
      </c>
      <c r="K1053" s="107"/>
      <c r="L1053" s="107"/>
      <c r="R1053" s="5"/>
      <c r="S1053" s="5"/>
      <c r="T1053" s="5"/>
      <c r="U1053" s="5"/>
      <c r="V1053" s="5"/>
      <c r="W1053" s="5"/>
      <c r="X1053" s="5"/>
    </row>
    <row r="1054" spans="2:24" ht="51" hidden="1" customHeight="1">
      <c r="B1054" s="185">
        <v>911</v>
      </c>
      <c r="C1054" s="1064"/>
      <c r="D1054" s="1065"/>
      <c r="E1054" s="1065"/>
      <c r="F1054" s="1066"/>
      <c r="G1054" s="303"/>
      <c r="H1054" s="303"/>
      <c r="I1054" s="547"/>
      <c r="J1054" s="362">
        <f t="shared" si="29"/>
        <v>0</v>
      </c>
      <c r="K1054" s="107"/>
      <c r="L1054" s="107"/>
      <c r="R1054" s="5"/>
      <c r="S1054" s="5"/>
      <c r="T1054" s="5"/>
      <c r="U1054" s="5"/>
      <c r="V1054" s="5"/>
      <c r="W1054" s="5"/>
      <c r="X1054" s="5"/>
    </row>
    <row r="1055" spans="2:24" ht="51" hidden="1" customHeight="1">
      <c r="B1055" s="185">
        <v>912</v>
      </c>
      <c r="C1055" s="1064"/>
      <c r="D1055" s="1065"/>
      <c r="E1055" s="1065"/>
      <c r="F1055" s="1066"/>
      <c r="G1055" s="303"/>
      <c r="H1055" s="303"/>
      <c r="I1055" s="547"/>
      <c r="J1055" s="362">
        <f t="shared" si="29"/>
        <v>0</v>
      </c>
      <c r="K1055" s="107"/>
      <c r="L1055" s="107"/>
      <c r="R1055" s="5"/>
      <c r="S1055" s="5"/>
      <c r="T1055" s="5"/>
      <c r="U1055" s="5"/>
      <c r="V1055" s="5"/>
      <c r="W1055" s="5"/>
      <c r="X1055" s="5"/>
    </row>
    <row r="1056" spans="2:24" ht="51" hidden="1" customHeight="1">
      <c r="B1056" s="185">
        <v>913</v>
      </c>
      <c r="C1056" s="1064"/>
      <c r="D1056" s="1065"/>
      <c r="E1056" s="1065"/>
      <c r="F1056" s="1066"/>
      <c r="G1056" s="303"/>
      <c r="H1056" s="303"/>
      <c r="I1056" s="547"/>
      <c r="J1056" s="362">
        <f t="shared" si="29"/>
        <v>0</v>
      </c>
      <c r="K1056" s="107"/>
      <c r="L1056" s="107"/>
      <c r="R1056" s="5"/>
      <c r="S1056" s="5"/>
      <c r="T1056" s="5"/>
      <c r="U1056" s="5"/>
      <c r="V1056" s="5"/>
      <c r="W1056" s="5"/>
      <c r="X1056" s="5"/>
    </row>
    <row r="1057" spans="2:24" ht="51" hidden="1" customHeight="1">
      <c r="B1057" s="185">
        <v>914</v>
      </c>
      <c r="C1057" s="1064"/>
      <c r="D1057" s="1065"/>
      <c r="E1057" s="1065"/>
      <c r="F1057" s="1066"/>
      <c r="G1057" s="303"/>
      <c r="H1057" s="303"/>
      <c r="I1057" s="547"/>
      <c r="J1057" s="362">
        <f t="shared" si="29"/>
        <v>0</v>
      </c>
      <c r="K1057" s="107"/>
      <c r="L1057" s="107"/>
      <c r="R1057" s="5"/>
      <c r="S1057" s="5"/>
      <c r="T1057" s="5"/>
      <c r="U1057" s="5"/>
      <c r="V1057" s="5"/>
      <c r="W1057" s="5"/>
      <c r="X1057" s="5"/>
    </row>
    <row r="1058" spans="2:24" ht="51" hidden="1" customHeight="1">
      <c r="B1058" s="185">
        <v>915</v>
      </c>
      <c r="C1058" s="1064"/>
      <c r="D1058" s="1065"/>
      <c r="E1058" s="1065"/>
      <c r="F1058" s="1066"/>
      <c r="G1058" s="303"/>
      <c r="H1058" s="303"/>
      <c r="I1058" s="547"/>
      <c r="J1058" s="362">
        <f t="shared" si="29"/>
        <v>0</v>
      </c>
      <c r="K1058" s="107"/>
      <c r="L1058" s="107"/>
      <c r="R1058" s="5"/>
      <c r="S1058" s="5"/>
      <c r="T1058" s="5"/>
      <c r="U1058" s="5"/>
      <c r="V1058" s="5"/>
      <c r="W1058" s="5"/>
      <c r="X1058" s="5"/>
    </row>
    <row r="1059" spans="2:24" ht="51" hidden="1" customHeight="1">
      <c r="B1059" s="185">
        <v>916</v>
      </c>
      <c r="C1059" s="1064"/>
      <c r="D1059" s="1065"/>
      <c r="E1059" s="1065"/>
      <c r="F1059" s="1066"/>
      <c r="G1059" s="303"/>
      <c r="H1059" s="303"/>
      <c r="I1059" s="547"/>
      <c r="J1059" s="362">
        <f t="shared" si="29"/>
        <v>0</v>
      </c>
      <c r="K1059" s="107"/>
      <c r="L1059" s="107"/>
      <c r="R1059" s="5"/>
      <c r="S1059" s="5"/>
      <c r="T1059" s="5"/>
      <c r="U1059" s="5"/>
      <c r="V1059" s="5"/>
      <c r="W1059" s="5"/>
      <c r="X1059" s="5"/>
    </row>
    <row r="1060" spans="2:24" ht="51" hidden="1" customHeight="1">
      <c r="B1060" s="185">
        <v>917</v>
      </c>
      <c r="C1060" s="1064"/>
      <c r="D1060" s="1065"/>
      <c r="E1060" s="1065"/>
      <c r="F1060" s="1066"/>
      <c r="G1060" s="303"/>
      <c r="H1060" s="303"/>
      <c r="I1060" s="547"/>
      <c r="J1060" s="362">
        <f t="shared" si="29"/>
        <v>0</v>
      </c>
      <c r="K1060" s="107"/>
      <c r="L1060" s="107"/>
      <c r="R1060" s="5"/>
      <c r="S1060" s="5"/>
      <c r="T1060" s="5"/>
      <c r="U1060" s="5"/>
      <c r="V1060" s="5"/>
      <c r="W1060" s="5"/>
      <c r="X1060" s="5"/>
    </row>
    <row r="1061" spans="2:24" ht="51" hidden="1" customHeight="1">
      <c r="B1061" s="185">
        <v>918</v>
      </c>
      <c r="C1061" s="1064"/>
      <c r="D1061" s="1065"/>
      <c r="E1061" s="1065"/>
      <c r="F1061" s="1066"/>
      <c r="G1061" s="303"/>
      <c r="H1061" s="303"/>
      <c r="I1061" s="547"/>
      <c r="J1061" s="362">
        <f t="shared" si="29"/>
        <v>0</v>
      </c>
      <c r="K1061" s="107"/>
      <c r="L1061" s="107"/>
      <c r="R1061" s="5"/>
      <c r="S1061" s="5"/>
      <c r="T1061" s="5"/>
      <c r="U1061" s="5"/>
      <c r="V1061" s="5"/>
      <c r="W1061" s="5"/>
      <c r="X1061" s="5"/>
    </row>
    <row r="1062" spans="2:24" ht="51" hidden="1" customHeight="1">
      <c r="B1062" s="185">
        <v>919</v>
      </c>
      <c r="C1062" s="1064"/>
      <c r="D1062" s="1065"/>
      <c r="E1062" s="1065"/>
      <c r="F1062" s="1066"/>
      <c r="G1062" s="303"/>
      <c r="H1062" s="303"/>
      <c r="I1062" s="547"/>
      <c r="J1062" s="362">
        <f t="shared" si="29"/>
        <v>0</v>
      </c>
      <c r="K1062" s="107"/>
      <c r="L1062" s="107"/>
      <c r="R1062" s="5"/>
      <c r="S1062" s="5"/>
      <c r="T1062" s="5"/>
      <c r="U1062" s="5"/>
      <c r="V1062" s="5"/>
      <c r="W1062" s="5"/>
      <c r="X1062" s="5"/>
    </row>
    <row r="1063" spans="2:24" ht="51" hidden="1" customHeight="1">
      <c r="B1063" s="185">
        <v>920</v>
      </c>
      <c r="C1063" s="1064"/>
      <c r="D1063" s="1065"/>
      <c r="E1063" s="1065"/>
      <c r="F1063" s="1066"/>
      <c r="G1063" s="303"/>
      <c r="H1063" s="303"/>
      <c r="I1063" s="547"/>
      <c r="J1063" s="362">
        <f t="shared" si="29"/>
        <v>0</v>
      </c>
      <c r="K1063" s="107"/>
      <c r="L1063" s="107"/>
      <c r="R1063" s="5"/>
      <c r="S1063" s="5"/>
      <c r="T1063" s="5"/>
      <c r="U1063" s="5"/>
      <c r="V1063" s="5"/>
      <c r="W1063" s="5"/>
      <c r="X1063" s="5"/>
    </row>
    <row r="1064" spans="2:24" ht="51" hidden="1" customHeight="1">
      <c r="B1064" s="185">
        <v>921</v>
      </c>
      <c r="C1064" s="1064"/>
      <c r="D1064" s="1065"/>
      <c r="E1064" s="1065"/>
      <c r="F1064" s="1066"/>
      <c r="G1064" s="303"/>
      <c r="H1064" s="303"/>
      <c r="I1064" s="547"/>
      <c r="J1064" s="362">
        <f t="shared" si="29"/>
        <v>0</v>
      </c>
      <c r="K1064" s="107"/>
      <c r="L1064" s="107"/>
      <c r="R1064" s="5"/>
      <c r="S1064" s="5"/>
      <c r="T1064" s="5"/>
      <c r="U1064" s="5"/>
      <c r="V1064" s="5"/>
      <c r="W1064" s="5"/>
      <c r="X1064" s="5"/>
    </row>
    <row r="1065" spans="2:24" ht="51" hidden="1" customHeight="1">
      <c r="B1065" s="185">
        <v>922</v>
      </c>
      <c r="C1065" s="1064"/>
      <c r="D1065" s="1065"/>
      <c r="E1065" s="1065"/>
      <c r="F1065" s="1066"/>
      <c r="G1065" s="303"/>
      <c r="H1065" s="303"/>
      <c r="I1065" s="547"/>
      <c r="J1065" s="362">
        <f t="shared" si="29"/>
        <v>0</v>
      </c>
      <c r="K1065" s="107"/>
      <c r="L1065" s="107"/>
      <c r="R1065" s="5"/>
      <c r="S1065" s="5"/>
      <c r="T1065" s="5"/>
      <c r="U1065" s="5"/>
      <c r="V1065" s="5"/>
      <c r="W1065" s="5"/>
      <c r="X1065" s="5"/>
    </row>
    <row r="1066" spans="2:24" ht="51" hidden="1" customHeight="1">
      <c r="B1066" s="185">
        <v>923</v>
      </c>
      <c r="C1066" s="1064"/>
      <c r="D1066" s="1065"/>
      <c r="E1066" s="1065"/>
      <c r="F1066" s="1066"/>
      <c r="G1066" s="303"/>
      <c r="H1066" s="303"/>
      <c r="I1066" s="547"/>
      <c r="J1066" s="362">
        <f t="shared" si="29"/>
        <v>0</v>
      </c>
      <c r="K1066" s="107"/>
      <c r="L1066" s="107"/>
      <c r="R1066" s="5"/>
      <c r="S1066" s="5"/>
      <c r="T1066" s="5"/>
      <c r="U1066" s="5"/>
      <c r="V1066" s="5"/>
      <c r="W1066" s="5"/>
      <c r="X1066" s="5"/>
    </row>
    <row r="1067" spans="2:24" ht="51" hidden="1" customHeight="1">
      <c r="B1067" s="185">
        <v>924</v>
      </c>
      <c r="C1067" s="1064"/>
      <c r="D1067" s="1065"/>
      <c r="E1067" s="1065"/>
      <c r="F1067" s="1066"/>
      <c r="G1067" s="303"/>
      <c r="H1067" s="303"/>
      <c r="I1067" s="547"/>
      <c r="J1067" s="362">
        <f t="shared" si="29"/>
        <v>0</v>
      </c>
      <c r="K1067" s="107"/>
      <c r="L1067" s="107"/>
      <c r="R1067" s="5"/>
      <c r="S1067" s="5"/>
      <c r="T1067" s="5"/>
      <c r="U1067" s="5"/>
      <c r="V1067" s="5"/>
      <c r="W1067" s="5"/>
      <c r="X1067" s="5"/>
    </row>
    <row r="1068" spans="2:24" ht="51" hidden="1" customHeight="1">
      <c r="B1068" s="185">
        <v>925</v>
      </c>
      <c r="C1068" s="1064"/>
      <c r="D1068" s="1065"/>
      <c r="E1068" s="1065"/>
      <c r="F1068" s="1066"/>
      <c r="G1068" s="303"/>
      <c r="H1068" s="303"/>
      <c r="I1068" s="547"/>
      <c r="J1068" s="362">
        <f t="shared" si="29"/>
        <v>0</v>
      </c>
      <c r="K1068" s="107"/>
      <c r="L1068" s="107"/>
      <c r="R1068" s="5"/>
      <c r="S1068" s="5"/>
      <c r="T1068" s="5"/>
      <c r="U1068" s="5"/>
      <c r="V1068" s="5"/>
      <c r="W1068" s="5"/>
      <c r="X1068" s="5"/>
    </row>
    <row r="1069" spans="2:24" ht="51" hidden="1" customHeight="1">
      <c r="B1069" s="185">
        <v>926</v>
      </c>
      <c r="C1069" s="1064"/>
      <c r="D1069" s="1065"/>
      <c r="E1069" s="1065"/>
      <c r="F1069" s="1066"/>
      <c r="G1069" s="303"/>
      <c r="H1069" s="303"/>
      <c r="I1069" s="547"/>
      <c r="J1069" s="362">
        <f t="shared" si="29"/>
        <v>0</v>
      </c>
      <c r="K1069" s="107"/>
      <c r="L1069" s="107"/>
      <c r="R1069" s="5"/>
      <c r="S1069" s="5"/>
      <c r="T1069" s="5"/>
      <c r="U1069" s="5"/>
      <c r="V1069" s="5"/>
      <c r="W1069" s="5"/>
      <c r="X1069" s="5"/>
    </row>
    <row r="1070" spans="2:24" ht="51" hidden="1" customHeight="1">
      <c r="B1070" s="185">
        <v>927</v>
      </c>
      <c r="C1070" s="1064"/>
      <c r="D1070" s="1065"/>
      <c r="E1070" s="1065"/>
      <c r="F1070" s="1066"/>
      <c r="G1070" s="303"/>
      <c r="H1070" s="303"/>
      <c r="I1070" s="547"/>
      <c r="J1070" s="362">
        <f t="shared" si="29"/>
        <v>0</v>
      </c>
      <c r="K1070" s="107"/>
      <c r="L1070" s="107"/>
      <c r="R1070" s="5"/>
      <c r="S1070" s="5"/>
      <c r="T1070" s="5"/>
      <c r="U1070" s="5"/>
      <c r="V1070" s="5"/>
      <c r="W1070" s="5"/>
      <c r="X1070" s="5"/>
    </row>
    <row r="1071" spans="2:24" ht="51" hidden="1" customHeight="1">
      <c r="B1071" s="185">
        <v>928</v>
      </c>
      <c r="C1071" s="1064"/>
      <c r="D1071" s="1065"/>
      <c r="E1071" s="1065"/>
      <c r="F1071" s="1066"/>
      <c r="G1071" s="303"/>
      <c r="H1071" s="303"/>
      <c r="I1071" s="547"/>
      <c r="J1071" s="362">
        <f t="shared" si="29"/>
        <v>0</v>
      </c>
      <c r="K1071" s="107"/>
      <c r="L1071" s="107"/>
      <c r="R1071" s="5"/>
      <c r="S1071" s="5"/>
      <c r="T1071" s="5"/>
      <c r="U1071" s="5"/>
      <c r="V1071" s="5"/>
      <c r="W1071" s="5"/>
      <c r="X1071" s="5"/>
    </row>
    <row r="1072" spans="2:24" ht="51" hidden="1" customHeight="1">
      <c r="B1072" s="185">
        <v>929</v>
      </c>
      <c r="C1072" s="1064"/>
      <c r="D1072" s="1065"/>
      <c r="E1072" s="1065"/>
      <c r="F1072" s="1066"/>
      <c r="G1072" s="303"/>
      <c r="H1072" s="303"/>
      <c r="I1072" s="547"/>
      <c r="J1072" s="362">
        <f t="shared" si="29"/>
        <v>0</v>
      </c>
      <c r="K1072" s="107"/>
      <c r="L1072" s="107"/>
      <c r="R1072" s="5"/>
      <c r="S1072" s="5"/>
      <c r="T1072" s="5"/>
      <c r="U1072" s="5"/>
      <c r="V1072" s="5"/>
      <c r="W1072" s="5"/>
      <c r="X1072" s="5"/>
    </row>
    <row r="1073" spans="2:24" ht="51" hidden="1" customHeight="1">
      <c r="B1073" s="185">
        <v>930</v>
      </c>
      <c r="C1073" s="1064"/>
      <c r="D1073" s="1065"/>
      <c r="E1073" s="1065"/>
      <c r="F1073" s="1066"/>
      <c r="G1073" s="303"/>
      <c r="H1073" s="303"/>
      <c r="I1073" s="547"/>
      <c r="J1073" s="362">
        <f t="shared" si="29"/>
        <v>0</v>
      </c>
      <c r="K1073" s="107"/>
      <c r="L1073" s="107"/>
      <c r="R1073" s="5"/>
      <c r="S1073" s="5"/>
      <c r="T1073" s="5"/>
      <c r="U1073" s="5"/>
      <c r="V1073" s="5"/>
      <c r="W1073" s="5"/>
      <c r="X1073" s="5"/>
    </row>
    <row r="1074" spans="2:24" ht="51" hidden="1" customHeight="1">
      <c r="B1074" s="185">
        <v>931</v>
      </c>
      <c r="C1074" s="1064"/>
      <c r="D1074" s="1065"/>
      <c r="E1074" s="1065"/>
      <c r="F1074" s="1066"/>
      <c r="G1074" s="303"/>
      <c r="H1074" s="303"/>
      <c r="I1074" s="547"/>
      <c r="J1074" s="362">
        <f t="shared" si="29"/>
        <v>0</v>
      </c>
      <c r="K1074" s="107"/>
      <c r="L1074" s="107"/>
      <c r="R1074" s="5"/>
      <c r="S1074" s="5"/>
      <c r="T1074" s="5"/>
      <c r="U1074" s="5"/>
      <c r="V1074" s="5"/>
      <c r="W1074" s="5"/>
      <c r="X1074" s="5"/>
    </row>
    <row r="1075" spans="2:24" ht="51" hidden="1" customHeight="1">
      <c r="B1075" s="185">
        <v>932</v>
      </c>
      <c r="C1075" s="1064"/>
      <c r="D1075" s="1065"/>
      <c r="E1075" s="1065"/>
      <c r="F1075" s="1066"/>
      <c r="G1075" s="303"/>
      <c r="H1075" s="303"/>
      <c r="I1075" s="547"/>
      <c r="J1075" s="362">
        <f>IFERROR($G1075*I1075,0)</f>
        <v>0</v>
      </c>
      <c r="K1075" s="107"/>
      <c r="L1075" s="107"/>
      <c r="R1075" s="5"/>
      <c r="S1075" s="5"/>
      <c r="T1075" s="5"/>
      <c r="U1075" s="5"/>
      <c r="V1075" s="5"/>
      <c r="W1075" s="5"/>
      <c r="X1075" s="5"/>
    </row>
    <row r="1076" spans="2:24" ht="51" hidden="1" customHeight="1">
      <c r="B1076" s="185">
        <v>933</v>
      </c>
      <c r="C1076" s="1064"/>
      <c r="D1076" s="1065"/>
      <c r="E1076" s="1065"/>
      <c r="F1076" s="1066"/>
      <c r="G1076" s="303"/>
      <c r="H1076" s="303"/>
      <c r="I1076" s="547"/>
      <c r="J1076" s="362">
        <f t="shared" ref="J1076:J1123" si="30">IFERROR($G1076*I1076,0)</f>
        <v>0</v>
      </c>
      <c r="K1076" s="107"/>
      <c r="L1076" s="107"/>
      <c r="R1076" s="5"/>
      <c r="S1076" s="5"/>
      <c r="T1076" s="5"/>
      <c r="U1076" s="5"/>
      <c r="V1076" s="5"/>
      <c r="W1076" s="5"/>
      <c r="X1076" s="5"/>
    </row>
    <row r="1077" spans="2:24" ht="51" hidden="1" customHeight="1">
      <c r="B1077" s="185">
        <v>934</v>
      </c>
      <c r="C1077" s="1064"/>
      <c r="D1077" s="1065"/>
      <c r="E1077" s="1065"/>
      <c r="F1077" s="1066"/>
      <c r="G1077" s="303"/>
      <c r="H1077" s="303"/>
      <c r="I1077" s="547"/>
      <c r="J1077" s="362">
        <f t="shared" si="30"/>
        <v>0</v>
      </c>
      <c r="K1077" s="107"/>
      <c r="L1077" s="107"/>
      <c r="R1077" s="5"/>
      <c r="S1077" s="5"/>
      <c r="T1077" s="5"/>
      <c r="U1077" s="5"/>
      <c r="V1077" s="5"/>
      <c r="W1077" s="5"/>
      <c r="X1077" s="5"/>
    </row>
    <row r="1078" spans="2:24" ht="51" hidden="1" customHeight="1">
      <c r="B1078" s="185">
        <v>935</v>
      </c>
      <c r="C1078" s="1064"/>
      <c r="D1078" s="1065"/>
      <c r="E1078" s="1065"/>
      <c r="F1078" s="1066"/>
      <c r="G1078" s="303"/>
      <c r="H1078" s="303"/>
      <c r="I1078" s="547"/>
      <c r="J1078" s="362">
        <f t="shared" si="30"/>
        <v>0</v>
      </c>
      <c r="K1078" s="107"/>
      <c r="L1078" s="107"/>
      <c r="R1078" s="5"/>
      <c r="S1078" s="5"/>
      <c r="T1078" s="5"/>
      <c r="U1078" s="5"/>
      <c r="V1078" s="5"/>
      <c r="W1078" s="5"/>
      <c r="X1078" s="5"/>
    </row>
    <row r="1079" spans="2:24" ht="51" hidden="1" customHeight="1">
      <c r="B1079" s="185">
        <v>936</v>
      </c>
      <c r="C1079" s="1064"/>
      <c r="D1079" s="1065"/>
      <c r="E1079" s="1065"/>
      <c r="F1079" s="1066"/>
      <c r="G1079" s="303"/>
      <c r="H1079" s="303"/>
      <c r="I1079" s="547"/>
      <c r="J1079" s="362">
        <f t="shared" si="30"/>
        <v>0</v>
      </c>
      <c r="K1079" s="107"/>
      <c r="L1079" s="107"/>
      <c r="R1079" s="5"/>
      <c r="S1079" s="5"/>
      <c r="T1079" s="5"/>
      <c r="U1079" s="5"/>
      <c r="V1079" s="5"/>
      <c r="W1079" s="5"/>
      <c r="X1079" s="5"/>
    </row>
    <row r="1080" spans="2:24" ht="51" hidden="1" customHeight="1">
      <c r="B1080" s="185">
        <v>937</v>
      </c>
      <c r="C1080" s="1064"/>
      <c r="D1080" s="1065"/>
      <c r="E1080" s="1065"/>
      <c r="F1080" s="1066"/>
      <c r="G1080" s="303"/>
      <c r="H1080" s="303"/>
      <c r="I1080" s="547"/>
      <c r="J1080" s="362">
        <f t="shared" si="30"/>
        <v>0</v>
      </c>
      <c r="K1080" s="107"/>
      <c r="L1080" s="107"/>
      <c r="R1080" s="5"/>
      <c r="S1080" s="5"/>
      <c r="T1080" s="5"/>
      <c r="U1080" s="5"/>
      <c r="V1080" s="5"/>
      <c r="W1080" s="5"/>
      <c r="X1080" s="5"/>
    </row>
    <row r="1081" spans="2:24" ht="51" hidden="1" customHeight="1">
      <c r="B1081" s="185">
        <v>938</v>
      </c>
      <c r="C1081" s="1064"/>
      <c r="D1081" s="1065"/>
      <c r="E1081" s="1065"/>
      <c r="F1081" s="1066"/>
      <c r="G1081" s="303"/>
      <c r="H1081" s="303"/>
      <c r="I1081" s="547"/>
      <c r="J1081" s="362">
        <f t="shared" si="30"/>
        <v>0</v>
      </c>
      <c r="K1081" s="107"/>
      <c r="L1081" s="107"/>
      <c r="R1081" s="5"/>
      <c r="S1081" s="5"/>
      <c r="T1081" s="5"/>
      <c r="U1081" s="5"/>
      <c r="V1081" s="5"/>
      <c r="W1081" s="5"/>
      <c r="X1081" s="5"/>
    </row>
    <row r="1082" spans="2:24" ht="51" hidden="1" customHeight="1">
      <c r="B1082" s="185">
        <v>939</v>
      </c>
      <c r="C1082" s="1064"/>
      <c r="D1082" s="1065"/>
      <c r="E1082" s="1065"/>
      <c r="F1082" s="1066"/>
      <c r="G1082" s="303"/>
      <c r="H1082" s="303"/>
      <c r="I1082" s="547"/>
      <c r="J1082" s="362">
        <f t="shared" si="30"/>
        <v>0</v>
      </c>
      <c r="K1082" s="107"/>
      <c r="L1082" s="107"/>
      <c r="R1082" s="5"/>
      <c r="S1082" s="5"/>
      <c r="T1082" s="5"/>
      <c r="U1082" s="5"/>
      <c r="V1082" s="5"/>
      <c r="W1082" s="5"/>
      <c r="X1082" s="5"/>
    </row>
    <row r="1083" spans="2:24" ht="51" hidden="1" customHeight="1">
      <c r="B1083" s="185">
        <v>940</v>
      </c>
      <c r="C1083" s="1064"/>
      <c r="D1083" s="1065"/>
      <c r="E1083" s="1065"/>
      <c r="F1083" s="1066"/>
      <c r="G1083" s="303"/>
      <c r="H1083" s="303"/>
      <c r="I1083" s="547"/>
      <c r="J1083" s="362">
        <f t="shared" si="30"/>
        <v>0</v>
      </c>
      <c r="K1083" s="107"/>
      <c r="L1083" s="107"/>
      <c r="R1083" s="5"/>
      <c r="S1083" s="5"/>
      <c r="T1083" s="5"/>
      <c r="U1083" s="5"/>
      <c r="V1083" s="5"/>
      <c r="W1083" s="5"/>
      <c r="X1083" s="5"/>
    </row>
    <row r="1084" spans="2:24" ht="51" hidden="1" customHeight="1">
      <c r="B1084" s="185">
        <v>941</v>
      </c>
      <c r="C1084" s="1064"/>
      <c r="D1084" s="1065"/>
      <c r="E1084" s="1065"/>
      <c r="F1084" s="1066"/>
      <c r="G1084" s="303"/>
      <c r="H1084" s="303"/>
      <c r="I1084" s="547"/>
      <c r="J1084" s="362">
        <f t="shared" si="30"/>
        <v>0</v>
      </c>
      <c r="K1084" s="107"/>
      <c r="L1084" s="107"/>
      <c r="R1084" s="5"/>
      <c r="S1084" s="5"/>
      <c r="T1084" s="5"/>
      <c r="U1084" s="5"/>
      <c r="V1084" s="5"/>
      <c r="W1084" s="5"/>
      <c r="X1084" s="5"/>
    </row>
    <row r="1085" spans="2:24" ht="51" hidden="1" customHeight="1">
      <c r="B1085" s="185">
        <v>942</v>
      </c>
      <c r="C1085" s="1064"/>
      <c r="D1085" s="1065"/>
      <c r="E1085" s="1065"/>
      <c r="F1085" s="1066"/>
      <c r="G1085" s="303"/>
      <c r="H1085" s="303"/>
      <c r="I1085" s="547"/>
      <c r="J1085" s="362">
        <f t="shared" si="30"/>
        <v>0</v>
      </c>
      <c r="K1085" s="107"/>
      <c r="L1085" s="107"/>
      <c r="R1085" s="5"/>
      <c r="S1085" s="5"/>
      <c r="T1085" s="5"/>
      <c r="U1085" s="5"/>
      <c r="V1085" s="5"/>
      <c r="W1085" s="5"/>
      <c r="X1085" s="5"/>
    </row>
    <row r="1086" spans="2:24" ht="51" hidden="1" customHeight="1">
      <c r="B1086" s="185">
        <v>943</v>
      </c>
      <c r="C1086" s="1064"/>
      <c r="D1086" s="1065"/>
      <c r="E1086" s="1065"/>
      <c r="F1086" s="1066"/>
      <c r="G1086" s="303"/>
      <c r="H1086" s="303"/>
      <c r="I1086" s="547"/>
      <c r="J1086" s="362">
        <f t="shared" si="30"/>
        <v>0</v>
      </c>
      <c r="K1086" s="107"/>
      <c r="L1086" s="107"/>
      <c r="R1086" s="5"/>
      <c r="S1086" s="5"/>
      <c r="T1086" s="5"/>
      <c r="U1086" s="5"/>
      <c r="V1086" s="5"/>
      <c r="W1086" s="5"/>
      <c r="X1086" s="5"/>
    </row>
    <row r="1087" spans="2:24" ht="51" hidden="1" customHeight="1">
      <c r="B1087" s="185">
        <v>944</v>
      </c>
      <c r="C1087" s="1064"/>
      <c r="D1087" s="1065"/>
      <c r="E1087" s="1065"/>
      <c r="F1087" s="1066"/>
      <c r="G1087" s="303"/>
      <c r="H1087" s="303"/>
      <c r="I1087" s="547"/>
      <c r="J1087" s="362">
        <f t="shared" si="30"/>
        <v>0</v>
      </c>
      <c r="K1087" s="107"/>
      <c r="L1087" s="107"/>
      <c r="R1087" s="5"/>
      <c r="S1087" s="5"/>
      <c r="T1087" s="5"/>
      <c r="U1087" s="5"/>
      <c r="V1087" s="5"/>
      <c r="W1087" s="5"/>
      <c r="X1087" s="5"/>
    </row>
    <row r="1088" spans="2:24" ht="51" hidden="1" customHeight="1">
      <c r="B1088" s="185">
        <v>945</v>
      </c>
      <c r="C1088" s="1064"/>
      <c r="D1088" s="1065"/>
      <c r="E1088" s="1065"/>
      <c r="F1088" s="1066"/>
      <c r="G1088" s="303"/>
      <c r="H1088" s="303"/>
      <c r="I1088" s="547"/>
      <c r="J1088" s="362">
        <f t="shared" si="30"/>
        <v>0</v>
      </c>
      <c r="K1088" s="107"/>
      <c r="L1088" s="107"/>
      <c r="R1088" s="5"/>
      <c r="S1088" s="5"/>
      <c r="T1088" s="5"/>
      <c r="U1088" s="5"/>
      <c r="V1088" s="5"/>
      <c r="W1088" s="5"/>
      <c r="X1088" s="5"/>
    </row>
    <row r="1089" spans="2:24" ht="51" hidden="1" customHeight="1">
      <c r="B1089" s="185">
        <v>946</v>
      </c>
      <c r="C1089" s="1064"/>
      <c r="D1089" s="1065"/>
      <c r="E1089" s="1065"/>
      <c r="F1089" s="1066"/>
      <c r="G1089" s="303"/>
      <c r="H1089" s="303"/>
      <c r="I1089" s="547"/>
      <c r="J1089" s="362">
        <f t="shared" si="30"/>
        <v>0</v>
      </c>
      <c r="K1089" s="107"/>
      <c r="L1089" s="107"/>
      <c r="R1089" s="5"/>
      <c r="S1089" s="5"/>
      <c r="T1089" s="5"/>
      <c r="U1089" s="5"/>
      <c r="V1089" s="5"/>
      <c r="W1089" s="5"/>
      <c r="X1089" s="5"/>
    </row>
    <row r="1090" spans="2:24" ht="51" hidden="1" customHeight="1">
      <c r="B1090" s="185">
        <v>947</v>
      </c>
      <c r="C1090" s="1064"/>
      <c r="D1090" s="1065"/>
      <c r="E1090" s="1065"/>
      <c r="F1090" s="1066"/>
      <c r="G1090" s="303"/>
      <c r="H1090" s="303"/>
      <c r="I1090" s="547"/>
      <c r="J1090" s="362">
        <f t="shared" si="30"/>
        <v>0</v>
      </c>
      <c r="K1090" s="107"/>
      <c r="L1090" s="107"/>
      <c r="R1090" s="5"/>
      <c r="S1090" s="5"/>
      <c r="T1090" s="5"/>
      <c r="U1090" s="5"/>
      <c r="V1090" s="5"/>
      <c r="W1090" s="5"/>
      <c r="X1090" s="5"/>
    </row>
    <row r="1091" spans="2:24" ht="51" hidden="1" customHeight="1">
      <c r="B1091" s="185">
        <v>948</v>
      </c>
      <c r="C1091" s="1064"/>
      <c r="D1091" s="1065"/>
      <c r="E1091" s="1065"/>
      <c r="F1091" s="1066"/>
      <c r="G1091" s="303"/>
      <c r="H1091" s="303"/>
      <c r="I1091" s="547"/>
      <c r="J1091" s="362">
        <f t="shared" si="30"/>
        <v>0</v>
      </c>
      <c r="K1091" s="107"/>
      <c r="L1091" s="107"/>
      <c r="R1091" s="5"/>
      <c r="S1091" s="5"/>
      <c r="T1091" s="5"/>
      <c r="U1091" s="5"/>
      <c r="V1091" s="5"/>
      <c r="W1091" s="5"/>
      <c r="X1091" s="5"/>
    </row>
    <row r="1092" spans="2:24" ht="51" hidden="1" customHeight="1">
      <c r="B1092" s="185">
        <v>949</v>
      </c>
      <c r="C1092" s="1064"/>
      <c r="D1092" s="1065"/>
      <c r="E1092" s="1065"/>
      <c r="F1092" s="1066"/>
      <c r="G1092" s="303"/>
      <c r="H1092" s="303"/>
      <c r="I1092" s="547"/>
      <c r="J1092" s="362">
        <f t="shared" si="30"/>
        <v>0</v>
      </c>
      <c r="K1092" s="107"/>
      <c r="L1092" s="107"/>
      <c r="R1092" s="5"/>
      <c r="S1092" s="5"/>
      <c r="T1092" s="5"/>
      <c r="U1092" s="5"/>
      <c r="V1092" s="5"/>
      <c r="W1092" s="5"/>
      <c r="X1092" s="5"/>
    </row>
    <row r="1093" spans="2:24" ht="51" hidden="1" customHeight="1">
      <c r="B1093" s="185">
        <v>950</v>
      </c>
      <c r="C1093" s="1064"/>
      <c r="D1093" s="1065"/>
      <c r="E1093" s="1065"/>
      <c r="F1093" s="1066"/>
      <c r="G1093" s="303"/>
      <c r="H1093" s="303"/>
      <c r="I1093" s="547"/>
      <c r="J1093" s="362">
        <f t="shared" si="30"/>
        <v>0</v>
      </c>
      <c r="K1093" s="107"/>
      <c r="L1093" s="107"/>
      <c r="R1093" s="5"/>
      <c r="S1093" s="5"/>
      <c r="T1093" s="5"/>
      <c r="U1093" s="5"/>
      <c r="V1093" s="5"/>
      <c r="W1093" s="5"/>
      <c r="X1093" s="5"/>
    </row>
    <row r="1094" spans="2:24" ht="51" hidden="1" customHeight="1">
      <c r="B1094" s="185">
        <v>951</v>
      </c>
      <c r="C1094" s="1064"/>
      <c r="D1094" s="1065"/>
      <c r="E1094" s="1065"/>
      <c r="F1094" s="1066"/>
      <c r="G1094" s="303"/>
      <c r="H1094" s="303"/>
      <c r="I1094" s="547"/>
      <c r="J1094" s="362">
        <f t="shared" si="30"/>
        <v>0</v>
      </c>
      <c r="K1094" s="107"/>
      <c r="L1094" s="107"/>
      <c r="R1094" s="5"/>
      <c r="S1094" s="5"/>
      <c r="T1094" s="5"/>
      <c r="U1094" s="5"/>
      <c r="V1094" s="5"/>
      <c r="W1094" s="5"/>
      <c r="X1094" s="5"/>
    </row>
    <row r="1095" spans="2:24" ht="51" hidden="1" customHeight="1">
      <c r="B1095" s="185">
        <v>952</v>
      </c>
      <c r="C1095" s="1064"/>
      <c r="D1095" s="1065"/>
      <c r="E1095" s="1065"/>
      <c r="F1095" s="1066"/>
      <c r="G1095" s="303"/>
      <c r="H1095" s="303"/>
      <c r="I1095" s="547"/>
      <c r="J1095" s="362">
        <f t="shared" si="30"/>
        <v>0</v>
      </c>
      <c r="K1095" s="107"/>
      <c r="L1095" s="107"/>
      <c r="R1095" s="5"/>
      <c r="S1095" s="5"/>
      <c r="T1095" s="5"/>
      <c r="U1095" s="5"/>
      <c r="V1095" s="5"/>
      <c r="W1095" s="5"/>
      <c r="X1095" s="5"/>
    </row>
    <row r="1096" spans="2:24" ht="51" hidden="1" customHeight="1">
      <c r="B1096" s="185">
        <v>953</v>
      </c>
      <c r="C1096" s="1064"/>
      <c r="D1096" s="1065"/>
      <c r="E1096" s="1065"/>
      <c r="F1096" s="1066"/>
      <c r="G1096" s="303"/>
      <c r="H1096" s="303"/>
      <c r="I1096" s="547"/>
      <c r="J1096" s="362">
        <f t="shared" si="30"/>
        <v>0</v>
      </c>
      <c r="K1096" s="107"/>
      <c r="L1096" s="107"/>
      <c r="R1096" s="5"/>
      <c r="S1096" s="5"/>
      <c r="T1096" s="5"/>
      <c r="U1096" s="5"/>
      <c r="V1096" s="5"/>
      <c r="W1096" s="5"/>
      <c r="X1096" s="5"/>
    </row>
    <row r="1097" spans="2:24" ht="51" hidden="1" customHeight="1">
      <c r="B1097" s="185">
        <v>954</v>
      </c>
      <c r="C1097" s="1064"/>
      <c r="D1097" s="1065"/>
      <c r="E1097" s="1065"/>
      <c r="F1097" s="1066"/>
      <c r="G1097" s="303"/>
      <c r="H1097" s="303"/>
      <c r="I1097" s="547"/>
      <c r="J1097" s="362">
        <f t="shared" si="30"/>
        <v>0</v>
      </c>
      <c r="K1097" s="107"/>
      <c r="L1097" s="107"/>
      <c r="R1097" s="5"/>
      <c r="S1097" s="5"/>
      <c r="T1097" s="5"/>
      <c r="U1097" s="5"/>
      <c r="V1097" s="5"/>
      <c r="W1097" s="5"/>
      <c r="X1097" s="5"/>
    </row>
    <row r="1098" spans="2:24" ht="51" hidden="1" customHeight="1">
      <c r="B1098" s="185">
        <v>955</v>
      </c>
      <c r="C1098" s="1064"/>
      <c r="D1098" s="1065"/>
      <c r="E1098" s="1065"/>
      <c r="F1098" s="1066"/>
      <c r="G1098" s="303"/>
      <c r="H1098" s="303"/>
      <c r="I1098" s="547"/>
      <c r="J1098" s="362">
        <f t="shared" si="30"/>
        <v>0</v>
      </c>
      <c r="K1098" s="107"/>
      <c r="L1098" s="107"/>
      <c r="R1098" s="5"/>
      <c r="S1098" s="5"/>
      <c r="T1098" s="5"/>
      <c r="U1098" s="5"/>
      <c r="V1098" s="5"/>
      <c r="W1098" s="5"/>
      <c r="X1098" s="5"/>
    </row>
    <row r="1099" spans="2:24" ht="51" hidden="1" customHeight="1">
      <c r="B1099" s="185">
        <v>956</v>
      </c>
      <c r="C1099" s="1064"/>
      <c r="D1099" s="1065"/>
      <c r="E1099" s="1065"/>
      <c r="F1099" s="1066"/>
      <c r="G1099" s="303"/>
      <c r="H1099" s="303"/>
      <c r="I1099" s="547"/>
      <c r="J1099" s="362">
        <f t="shared" si="30"/>
        <v>0</v>
      </c>
      <c r="K1099" s="107"/>
      <c r="L1099" s="107"/>
      <c r="R1099" s="5"/>
      <c r="S1099" s="5"/>
      <c r="T1099" s="5"/>
      <c r="U1099" s="5"/>
      <c r="V1099" s="5"/>
      <c r="W1099" s="5"/>
      <c r="X1099" s="5"/>
    </row>
    <row r="1100" spans="2:24" ht="51" hidden="1" customHeight="1">
      <c r="B1100" s="185">
        <v>957</v>
      </c>
      <c r="C1100" s="1064"/>
      <c r="D1100" s="1065"/>
      <c r="E1100" s="1065"/>
      <c r="F1100" s="1066"/>
      <c r="G1100" s="303"/>
      <c r="H1100" s="303"/>
      <c r="I1100" s="547"/>
      <c r="J1100" s="362">
        <f t="shared" si="30"/>
        <v>0</v>
      </c>
      <c r="K1100" s="107"/>
      <c r="L1100" s="107"/>
      <c r="R1100" s="5"/>
      <c r="S1100" s="5"/>
      <c r="T1100" s="5"/>
      <c r="U1100" s="5"/>
      <c r="V1100" s="5"/>
      <c r="W1100" s="5"/>
      <c r="X1100" s="5"/>
    </row>
    <row r="1101" spans="2:24" ht="51" hidden="1" customHeight="1">
      <c r="B1101" s="185">
        <v>958</v>
      </c>
      <c r="C1101" s="1064"/>
      <c r="D1101" s="1065"/>
      <c r="E1101" s="1065"/>
      <c r="F1101" s="1066"/>
      <c r="G1101" s="303"/>
      <c r="H1101" s="303"/>
      <c r="I1101" s="547"/>
      <c r="J1101" s="362">
        <f t="shared" si="30"/>
        <v>0</v>
      </c>
      <c r="K1101" s="107"/>
      <c r="L1101" s="107"/>
      <c r="R1101" s="5"/>
      <c r="S1101" s="5"/>
      <c r="T1101" s="5"/>
      <c r="U1101" s="5"/>
      <c r="V1101" s="5"/>
      <c r="W1101" s="5"/>
      <c r="X1101" s="5"/>
    </row>
    <row r="1102" spans="2:24" ht="51" hidden="1" customHeight="1">
      <c r="B1102" s="185">
        <v>959</v>
      </c>
      <c r="C1102" s="1064"/>
      <c r="D1102" s="1065"/>
      <c r="E1102" s="1065"/>
      <c r="F1102" s="1066"/>
      <c r="G1102" s="303"/>
      <c r="H1102" s="303"/>
      <c r="I1102" s="547"/>
      <c r="J1102" s="362">
        <f t="shared" si="30"/>
        <v>0</v>
      </c>
      <c r="K1102" s="107"/>
      <c r="L1102" s="107"/>
      <c r="R1102" s="5"/>
      <c r="S1102" s="5"/>
      <c r="T1102" s="5"/>
      <c r="U1102" s="5"/>
      <c r="V1102" s="5"/>
      <c r="W1102" s="5"/>
      <c r="X1102" s="5"/>
    </row>
    <row r="1103" spans="2:24" ht="51" hidden="1" customHeight="1">
      <c r="B1103" s="185">
        <v>960</v>
      </c>
      <c r="C1103" s="1064"/>
      <c r="D1103" s="1065"/>
      <c r="E1103" s="1065"/>
      <c r="F1103" s="1066"/>
      <c r="G1103" s="303"/>
      <c r="H1103" s="303"/>
      <c r="I1103" s="547"/>
      <c r="J1103" s="362">
        <f t="shared" si="30"/>
        <v>0</v>
      </c>
      <c r="K1103" s="107"/>
      <c r="L1103" s="107"/>
      <c r="R1103" s="5"/>
      <c r="S1103" s="5"/>
      <c r="T1103" s="5"/>
      <c r="U1103" s="5"/>
      <c r="V1103" s="5"/>
      <c r="W1103" s="5"/>
      <c r="X1103" s="5"/>
    </row>
    <row r="1104" spans="2:24" ht="51" hidden="1" customHeight="1">
      <c r="B1104" s="185">
        <v>961</v>
      </c>
      <c r="C1104" s="1064"/>
      <c r="D1104" s="1065"/>
      <c r="E1104" s="1065"/>
      <c r="F1104" s="1066"/>
      <c r="G1104" s="303"/>
      <c r="H1104" s="303"/>
      <c r="I1104" s="547"/>
      <c r="J1104" s="362">
        <f t="shared" si="30"/>
        <v>0</v>
      </c>
      <c r="K1104" s="107"/>
      <c r="L1104" s="107"/>
      <c r="R1104" s="5"/>
      <c r="S1104" s="5"/>
      <c r="T1104" s="5"/>
      <c r="U1104" s="5"/>
      <c r="V1104" s="5"/>
      <c r="W1104" s="5"/>
      <c r="X1104" s="5"/>
    </row>
    <row r="1105" spans="2:24" ht="51" hidden="1" customHeight="1">
      <c r="B1105" s="185">
        <v>962</v>
      </c>
      <c r="C1105" s="1064"/>
      <c r="D1105" s="1065"/>
      <c r="E1105" s="1065"/>
      <c r="F1105" s="1066"/>
      <c r="G1105" s="303"/>
      <c r="H1105" s="303"/>
      <c r="I1105" s="547"/>
      <c r="J1105" s="362">
        <f t="shared" si="30"/>
        <v>0</v>
      </c>
      <c r="K1105" s="107"/>
      <c r="L1105" s="107"/>
      <c r="R1105" s="5"/>
      <c r="S1105" s="5"/>
      <c r="T1105" s="5"/>
      <c r="U1105" s="5"/>
      <c r="V1105" s="5"/>
      <c r="W1105" s="5"/>
      <c r="X1105" s="5"/>
    </row>
    <row r="1106" spans="2:24" ht="51" hidden="1" customHeight="1">
      <c r="B1106" s="185">
        <v>963</v>
      </c>
      <c r="C1106" s="1064"/>
      <c r="D1106" s="1065"/>
      <c r="E1106" s="1065"/>
      <c r="F1106" s="1066"/>
      <c r="G1106" s="303"/>
      <c r="H1106" s="303"/>
      <c r="I1106" s="547"/>
      <c r="J1106" s="362">
        <f t="shared" si="30"/>
        <v>0</v>
      </c>
      <c r="K1106" s="107"/>
      <c r="L1106" s="107"/>
      <c r="R1106" s="5"/>
      <c r="S1106" s="5"/>
      <c r="T1106" s="5"/>
      <c r="U1106" s="5"/>
      <c r="V1106" s="5"/>
      <c r="W1106" s="5"/>
      <c r="X1106" s="5"/>
    </row>
    <row r="1107" spans="2:24" ht="51" hidden="1" customHeight="1">
      <c r="B1107" s="185">
        <v>964</v>
      </c>
      <c r="C1107" s="1064"/>
      <c r="D1107" s="1065"/>
      <c r="E1107" s="1065"/>
      <c r="F1107" s="1066"/>
      <c r="G1107" s="303"/>
      <c r="H1107" s="303"/>
      <c r="I1107" s="547"/>
      <c r="J1107" s="362">
        <f t="shared" si="30"/>
        <v>0</v>
      </c>
      <c r="K1107" s="107"/>
      <c r="L1107" s="107"/>
      <c r="R1107" s="5"/>
      <c r="S1107" s="5"/>
      <c r="T1107" s="5"/>
      <c r="U1107" s="5"/>
      <c r="V1107" s="5"/>
      <c r="W1107" s="5"/>
      <c r="X1107" s="5"/>
    </row>
    <row r="1108" spans="2:24" ht="51" hidden="1" customHeight="1">
      <c r="B1108" s="185">
        <v>965</v>
      </c>
      <c r="C1108" s="1064"/>
      <c r="D1108" s="1065"/>
      <c r="E1108" s="1065"/>
      <c r="F1108" s="1066"/>
      <c r="G1108" s="303"/>
      <c r="H1108" s="303"/>
      <c r="I1108" s="547"/>
      <c r="J1108" s="362">
        <f t="shared" si="30"/>
        <v>0</v>
      </c>
      <c r="K1108" s="107"/>
      <c r="L1108" s="107"/>
      <c r="R1108" s="5"/>
      <c r="S1108" s="5"/>
      <c r="T1108" s="5"/>
      <c r="U1108" s="5"/>
      <c r="V1108" s="5"/>
      <c r="W1108" s="5"/>
      <c r="X1108" s="5"/>
    </row>
    <row r="1109" spans="2:24" ht="51" hidden="1" customHeight="1">
      <c r="B1109" s="185">
        <v>966</v>
      </c>
      <c r="C1109" s="1064"/>
      <c r="D1109" s="1065"/>
      <c r="E1109" s="1065"/>
      <c r="F1109" s="1066"/>
      <c r="G1109" s="303"/>
      <c r="H1109" s="303"/>
      <c r="I1109" s="547"/>
      <c r="J1109" s="362">
        <f t="shared" si="30"/>
        <v>0</v>
      </c>
      <c r="K1109" s="107"/>
      <c r="L1109" s="107"/>
      <c r="R1109" s="5"/>
      <c r="S1109" s="5"/>
      <c r="T1109" s="5"/>
      <c r="U1109" s="5"/>
      <c r="V1109" s="5"/>
      <c r="W1109" s="5"/>
      <c r="X1109" s="5"/>
    </row>
    <row r="1110" spans="2:24" ht="51" hidden="1" customHeight="1">
      <c r="B1110" s="185">
        <v>967</v>
      </c>
      <c r="C1110" s="1064"/>
      <c r="D1110" s="1065"/>
      <c r="E1110" s="1065"/>
      <c r="F1110" s="1066"/>
      <c r="G1110" s="303"/>
      <c r="H1110" s="303"/>
      <c r="I1110" s="547"/>
      <c r="J1110" s="362">
        <f t="shared" si="30"/>
        <v>0</v>
      </c>
      <c r="K1110" s="107"/>
      <c r="L1110" s="107"/>
      <c r="R1110" s="5"/>
      <c r="S1110" s="5"/>
      <c r="T1110" s="5"/>
      <c r="U1110" s="5"/>
      <c r="V1110" s="5"/>
      <c r="W1110" s="5"/>
      <c r="X1110" s="5"/>
    </row>
    <row r="1111" spans="2:24" ht="51" hidden="1" customHeight="1">
      <c r="B1111" s="185">
        <v>968</v>
      </c>
      <c r="C1111" s="1064"/>
      <c r="D1111" s="1065"/>
      <c r="E1111" s="1065"/>
      <c r="F1111" s="1066"/>
      <c r="G1111" s="303"/>
      <c r="H1111" s="303"/>
      <c r="I1111" s="547"/>
      <c r="J1111" s="362">
        <f t="shared" si="30"/>
        <v>0</v>
      </c>
      <c r="K1111" s="107"/>
      <c r="L1111" s="107"/>
      <c r="R1111" s="5"/>
      <c r="S1111" s="5"/>
      <c r="T1111" s="5"/>
      <c r="U1111" s="5"/>
      <c r="V1111" s="5"/>
      <c r="W1111" s="5"/>
      <c r="X1111" s="5"/>
    </row>
    <row r="1112" spans="2:24" ht="51" hidden="1" customHeight="1">
      <c r="B1112" s="185">
        <v>969</v>
      </c>
      <c r="C1112" s="1064"/>
      <c r="D1112" s="1065"/>
      <c r="E1112" s="1065"/>
      <c r="F1112" s="1066"/>
      <c r="G1112" s="303"/>
      <c r="H1112" s="303"/>
      <c r="I1112" s="547"/>
      <c r="J1112" s="362">
        <f t="shared" si="30"/>
        <v>0</v>
      </c>
      <c r="K1112" s="107"/>
      <c r="L1112" s="107"/>
      <c r="R1112" s="5"/>
      <c r="S1112" s="5"/>
      <c r="T1112" s="5"/>
      <c r="U1112" s="5"/>
      <c r="V1112" s="5"/>
      <c r="W1112" s="5"/>
      <c r="X1112" s="5"/>
    </row>
    <row r="1113" spans="2:24" ht="51" hidden="1" customHeight="1">
      <c r="B1113" s="185">
        <v>970</v>
      </c>
      <c r="C1113" s="1064"/>
      <c r="D1113" s="1065"/>
      <c r="E1113" s="1065"/>
      <c r="F1113" s="1066"/>
      <c r="G1113" s="303"/>
      <c r="H1113" s="303"/>
      <c r="I1113" s="547"/>
      <c r="J1113" s="362">
        <f t="shared" si="30"/>
        <v>0</v>
      </c>
      <c r="K1113" s="107"/>
      <c r="L1113" s="107"/>
      <c r="R1113" s="5"/>
      <c r="S1113" s="5"/>
      <c r="T1113" s="5"/>
      <c r="U1113" s="5"/>
      <c r="V1113" s="5"/>
      <c r="W1113" s="5"/>
      <c r="X1113" s="5"/>
    </row>
    <row r="1114" spans="2:24" ht="51" hidden="1" customHeight="1">
      <c r="B1114" s="185">
        <v>971</v>
      </c>
      <c r="C1114" s="1064"/>
      <c r="D1114" s="1065"/>
      <c r="E1114" s="1065"/>
      <c r="F1114" s="1066"/>
      <c r="G1114" s="303"/>
      <c r="H1114" s="303"/>
      <c r="I1114" s="547"/>
      <c r="J1114" s="362">
        <f t="shared" si="30"/>
        <v>0</v>
      </c>
      <c r="K1114" s="107"/>
      <c r="L1114" s="107"/>
      <c r="R1114" s="5"/>
      <c r="S1114" s="5"/>
      <c r="T1114" s="5"/>
      <c r="U1114" s="5"/>
      <c r="V1114" s="5"/>
      <c r="W1114" s="5"/>
      <c r="X1114" s="5"/>
    </row>
    <row r="1115" spans="2:24" ht="51" hidden="1" customHeight="1">
      <c r="B1115" s="185">
        <v>972</v>
      </c>
      <c r="C1115" s="1064"/>
      <c r="D1115" s="1065"/>
      <c r="E1115" s="1065"/>
      <c r="F1115" s="1066"/>
      <c r="G1115" s="303"/>
      <c r="H1115" s="303"/>
      <c r="I1115" s="547"/>
      <c r="J1115" s="362">
        <f t="shared" si="30"/>
        <v>0</v>
      </c>
      <c r="K1115" s="107"/>
      <c r="L1115" s="107"/>
      <c r="R1115" s="5"/>
      <c r="S1115" s="5"/>
      <c r="T1115" s="5"/>
      <c r="U1115" s="5"/>
      <c r="V1115" s="5"/>
      <c r="W1115" s="5"/>
      <c r="X1115" s="5"/>
    </row>
    <row r="1116" spans="2:24" ht="51" hidden="1" customHeight="1">
      <c r="B1116" s="185">
        <v>973</v>
      </c>
      <c r="C1116" s="1064"/>
      <c r="D1116" s="1065"/>
      <c r="E1116" s="1065"/>
      <c r="F1116" s="1066"/>
      <c r="G1116" s="303"/>
      <c r="H1116" s="303"/>
      <c r="I1116" s="547"/>
      <c r="J1116" s="362">
        <f t="shared" si="30"/>
        <v>0</v>
      </c>
      <c r="K1116" s="107"/>
      <c r="L1116" s="107"/>
      <c r="R1116" s="5"/>
      <c r="S1116" s="5"/>
      <c r="T1116" s="5"/>
      <c r="U1116" s="5"/>
      <c r="V1116" s="5"/>
      <c r="W1116" s="5"/>
      <c r="X1116" s="5"/>
    </row>
    <row r="1117" spans="2:24" ht="51" hidden="1" customHeight="1">
      <c r="B1117" s="185">
        <v>974</v>
      </c>
      <c r="C1117" s="1064"/>
      <c r="D1117" s="1065"/>
      <c r="E1117" s="1065"/>
      <c r="F1117" s="1066"/>
      <c r="G1117" s="303"/>
      <c r="H1117" s="303"/>
      <c r="I1117" s="547"/>
      <c r="J1117" s="362">
        <f t="shared" si="30"/>
        <v>0</v>
      </c>
      <c r="K1117" s="107"/>
      <c r="L1117" s="107"/>
      <c r="R1117" s="5"/>
      <c r="S1117" s="5"/>
      <c r="T1117" s="5"/>
      <c r="U1117" s="5"/>
      <c r="V1117" s="5"/>
      <c r="W1117" s="5"/>
      <c r="X1117" s="5"/>
    </row>
    <row r="1118" spans="2:24" ht="51" hidden="1" customHeight="1">
      <c r="B1118" s="185">
        <v>975</v>
      </c>
      <c r="C1118" s="1064"/>
      <c r="D1118" s="1065"/>
      <c r="E1118" s="1065"/>
      <c r="F1118" s="1066"/>
      <c r="G1118" s="303"/>
      <c r="H1118" s="303"/>
      <c r="I1118" s="547"/>
      <c r="J1118" s="362">
        <f t="shared" si="30"/>
        <v>0</v>
      </c>
      <c r="K1118" s="107"/>
      <c r="L1118" s="107"/>
      <c r="R1118" s="5"/>
      <c r="S1118" s="5"/>
      <c r="T1118" s="5"/>
      <c r="U1118" s="5"/>
      <c r="V1118" s="5"/>
      <c r="W1118" s="5"/>
      <c r="X1118" s="5"/>
    </row>
    <row r="1119" spans="2:24" ht="51" hidden="1" customHeight="1">
      <c r="B1119" s="185">
        <v>976</v>
      </c>
      <c r="C1119" s="1064"/>
      <c r="D1119" s="1065"/>
      <c r="E1119" s="1065"/>
      <c r="F1119" s="1066"/>
      <c r="G1119" s="303"/>
      <c r="H1119" s="303"/>
      <c r="I1119" s="547"/>
      <c r="J1119" s="362">
        <f t="shared" si="30"/>
        <v>0</v>
      </c>
      <c r="K1119" s="107"/>
      <c r="L1119" s="107"/>
      <c r="R1119" s="5"/>
      <c r="S1119" s="5"/>
      <c r="T1119" s="5"/>
      <c r="U1119" s="5"/>
      <c r="V1119" s="5"/>
      <c r="W1119" s="5"/>
      <c r="X1119" s="5"/>
    </row>
    <row r="1120" spans="2:24" ht="51" hidden="1" customHeight="1">
      <c r="B1120" s="185">
        <v>977</v>
      </c>
      <c r="C1120" s="1064"/>
      <c r="D1120" s="1065"/>
      <c r="E1120" s="1065"/>
      <c r="F1120" s="1066"/>
      <c r="G1120" s="303"/>
      <c r="H1120" s="303"/>
      <c r="I1120" s="547"/>
      <c r="J1120" s="362">
        <f t="shared" si="30"/>
        <v>0</v>
      </c>
      <c r="K1120" s="107"/>
      <c r="L1120" s="107"/>
      <c r="R1120" s="5"/>
      <c r="S1120" s="5"/>
      <c r="T1120" s="5"/>
      <c r="U1120" s="5"/>
      <c r="V1120" s="5"/>
      <c r="W1120" s="5"/>
      <c r="X1120" s="5"/>
    </row>
    <row r="1121" spans="2:24" ht="51" hidden="1" customHeight="1">
      <c r="B1121" s="185">
        <v>978</v>
      </c>
      <c r="C1121" s="1064"/>
      <c r="D1121" s="1065"/>
      <c r="E1121" s="1065"/>
      <c r="F1121" s="1066"/>
      <c r="G1121" s="303"/>
      <c r="H1121" s="303"/>
      <c r="I1121" s="547"/>
      <c r="J1121" s="362">
        <f t="shared" si="30"/>
        <v>0</v>
      </c>
      <c r="K1121" s="107"/>
      <c r="L1121" s="107"/>
      <c r="R1121" s="5"/>
      <c r="S1121" s="5"/>
      <c r="T1121" s="5"/>
      <c r="U1121" s="5"/>
      <c r="V1121" s="5"/>
      <c r="W1121" s="5"/>
      <c r="X1121" s="5"/>
    </row>
    <row r="1122" spans="2:24" ht="51" hidden="1" customHeight="1">
      <c r="B1122" s="185">
        <v>979</v>
      </c>
      <c r="C1122" s="1064"/>
      <c r="D1122" s="1065"/>
      <c r="E1122" s="1065"/>
      <c r="F1122" s="1066"/>
      <c r="G1122" s="303"/>
      <c r="H1122" s="303"/>
      <c r="I1122" s="547"/>
      <c r="J1122" s="362">
        <f t="shared" si="30"/>
        <v>0</v>
      </c>
      <c r="K1122" s="107"/>
      <c r="L1122" s="107"/>
      <c r="R1122" s="5"/>
      <c r="S1122" s="5"/>
      <c r="T1122" s="5"/>
      <c r="U1122" s="5"/>
      <c r="V1122" s="5"/>
      <c r="W1122" s="5"/>
      <c r="X1122" s="5"/>
    </row>
    <row r="1123" spans="2:24" ht="51" hidden="1" customHeight="1">
      <c r="B1123" s="185">
        <v>980</v>
      </c>
      <c r="C1123" s="1064"/>
      <c r="D1123" s="1065"/>
      <c r="E1123" s="1065"/>
      <c r="F1123" s="1066"/>
      <c r="G1123" s="303"/>
      <c r="H1123" s="303"/>
      <c r="I1123" s="547"/>
      <c r="J1123" s="362">
        <f t="shared" si="30"/>
        <v>0</v>
      </c>
      <c r="K1123" s="107"/>
      <c r="L1123" s="107"/>
      <c r="R1123" s="5"/>
      <c r="S1123" s="5"/>
      <c r="T1123" s="5"/>
      <c r="U1123" s="5"/>
      <c r="V1123" s="5"/>
      <c r="W1123" s="5"/>
      <c r="X1123" s="5"/>
    </row>
    <row r="1124" spans="2:24" ht="51" hidden="1" customHeight="1">
      <c r="B1124" s="185">
        <v>981</v>
      </c>
      <c r="C1124" s="1064"/>
      <c r="D1124" s="1065"/>
      <c r="E1124" s="1065"/>
      <c r="F1124" s="1066"/>
      <c r="G1124" s="303"/>
      <c r="H1124" s="303"/>
      <c r="I1124" s="547"/>
      <c r="J1124" s="362">
        <f>IFERROR($G1124*I1124,0)</f>
        <v>0</v>
      </c>
      <c r="K1124" s="107"/>
      <c r="L1124" s="107"/>
      <c r="R1124" s="5"/>
      <c r="S1124" s="5"/>
      <c r="T1124" s="5"/>
      <c r="U1124" s="5"/>
      <c r="V1124" s="5"/>
      <c r="W1124" s="5"/>
      <c r="X1124" s="5"/>
    </row>
    <row r="1125" spans="2:24" ht="51" hidden="1" customHeight="1">
      <c r="B1125" s="185">
        <v>982</v>
      </c>
      <c r="C1125" s="1064"/>
      <c r="D1125" s="1065"/>
      <c r="E1125" s="1065"/>
      <c r="F1125" s="1066"/>
      <c r="G1125" s="303"/>
      <c r="H1125" s="303"/>
      <c r="I1125" s="547"/>
      <c r="J1125" s="362">
        <f t="shared" ref="J1125:J1129" si="31">IFERROR($G1125*I1125,0)</f>
        <v>0</v>
      </c>
      <c r="K1125" s="107"/>
      <c r="L1125" s="107"/>
      <c r="R1125" s="5"/>
      <c r="S1125" s="5"/>
      <c r="T1125" s="5"/>
      <c r="U1125" s="5"/>
      <c r="V1125" s="5"/>
      <c r="W1125" s="5"/>
      <c r="X1125" s="5"/>
    </row>
    <row r="1126" spans="2:24" ht="51" hidden="1" customHeight="1">
      <c r="B1126" s="185">
        <v>983</v>
      </c>
      <c r="C1126" s="1064"/>
      <c r="D1126" s="1065"/>
      <c r="E1126" s="1065"/>
      <c r="F1126" s="1066"/>
      <c r="G1126" s="303"/>
      <c r="H1126" s="303"/>
      <c r="I1126" s="547"/>
      <c r="J1126" s="362">
        <f t="shared" si="31"/>
        <v>0</v>
      </c>
      <c r="K1126" s="107"/>
      <c r="L1126" s="107"/>
      <c r="R1126" s="5"/>
      <c r="S1126" s="5"/>
      <c r="T1126" s="5"/>
      <c r="U1126" s="5"/>
      <c r="V1126" s="5"/>
      <c r="W1126" s="5"/>
      <c r="X1126" s="5"/>
    </row>
    <row r="1127" spans="2:24" ht="51" hidden="1" customHeight="1">
      <c r="B1127" s="185">
        <v>984</v>
      </c>
      <c r="C1127" s="1064"/>
      <c r="D1127" s="1065"/>
      <c r="E1127" s="1065"/>
      <c r="F1127" s="1066"/>
      <c r="G1127" s="303"/>
      <c r="H1127" s="303"/>
      <c r="I1127" s="547"/>
      <c r="J1127" s="362">
        <f t="shared" si="31"/>
        <v>0</v>
      </c>
      <c r="K1127" s="107"/>
      <c r="L1127" s="107"/>
      <c r="R1127" s="5"/>
      <c r="S1127" s="5"/>
      <c r="T1127" s="5"/>
      <c r="U1127" s="5"/>
      <c r="V1127" s="5"/>
      <c r="W1127" s="5"/>
      <c r="X1127" s="5"/>
    </row>
    <row r="1128" spans="2:24" ht="51" hidden="1" customHeight="1">
      <c r="B1128" s="185">
        <v>985</v>
      </c>
      <c r="C1128" s="1064"/>
      <c r="D1128" s="1065"/>
      <c r="E1128" s="1065"/>
      <c r="F1128" s="1066"/>
      <c r="G1128" s="303"/>
      <c r="H1128" s="303"/>
      <c r="I1128" s="547"/>
      <c r="J1128" s="362">
        <f t="shared" si="31"/>
        <v>0</v>
      </c>
      <c r="K1128" s="107"/>
      <c r="L1128" s="107"/>
      <c r="R1128" s="5"/>
      <c r="S1128" s="5"/>
      <c r="T1128" s="5"/>
      <c r="U1128" s="5"/>
      <c r="V1128" s="5"/>
      <c r="W1128" s="5"/>
      <c r="X1128" s="5"/>
    </row>
    <row r="1129" spans="2:24" ht="51" hidden="1" customHeight="1">
      <c r="B1129" s="185">
        <v>986</v>
      </c>
      <c r="C1129" s="1064"/>
      <c r="D1129" s="1065"/>
      <c r="E1129" s="1065"/>
      <c r="F1129" s="1066"/>
      <c r="G1129" s="303"/>
      <c r="H1129" s="303"/>
      <c r="I1129" s="547"/>
      <c r="J1129" s="362">
        <f t="shared" si="31"/>
        <v>0</v>
      </c>
      <c r="K1129" s="107"/>
      <c r="L1129" s="107"/>
      <c r="R1129" s="5"/>
      <c r="S1129" s="5"/>
      <c r="T1129" s="5"/>
      <c r="U1129" s="5"/>
      <c r="V1129" s="5"/>
      <c r="W1129" s="5"/>
      <c r="X1129" s="5"/>
    </row>
    <row r="1130" spans="2:24" ht="51" hidden="1" customHeight="1">
      <c r="B1130" s="185">
        <v>987</v>
      </c>
      <c r="C1130" s="1064"/>
      <c r="D1130" s="1065"/>
      <c r="E1130" s="1065"/>
      <c r="F1130" s="1066"/>
      <c r="G1130" s="303"/>
      <c r="H1130" s="303"/>
      <c r="I1130" s="547"/>
      <c r="J1130" s="362">
        <f t="shared" ref="J1130" si="32">IFERROR($G1130*I1130,0)</f>
        <v>0</v>
      </c>
      <c r="K1130" s="107"/>
      <c r="L1130" s="107"/>
      <c r="R1130" s="5"/>
      <c r="S1130" s="5"/>
      <c r="T1130" s="5"/>
      <c r="U1130" s="5"/>
      <c r="V1130" s="5"/>
      <c r="W1130" s="5"/>
      <c r="X1130" s="5"/>
    </row>
    <row r="1131" spans="2:24" ht="51" hidden="1" customHeight="1">
      <c r="B1131" s="185">
        <v>988</v>
      </c>
      <c r="C1131" s="1064"/>
      <c r="D1131" s="1065"/>
      <c r="E1131" s="1065"/>
      <c r="F1131" s="1066"/>
      <c r="G1131" s="303"/>
      <c r="H1131" s="303"/>
      <c r="I1131" s="547"/>
      <c r="J1131" s="362">
        <f t="shared" ref="J1131" si="33">IFERROR($G1131*I1131,0)</f>
        <v>0</v>
      </c>
      <c r="K1131" s="107"/>
      <c r="L1131" s="107"/>
      <c r="R1131" s="5"/>
      <c r="S1131" s="5"/>
      <c r="T1131" s="5"/>
      <c r="U1131" s="5"/>
      <c r="V1131" s="5"/>
      <c r="W1131" s="5"/>
      <c r="X1131" s="5"/>
    </row>
    <row r="1132" spans="2:24" ht="51" hidden="1" customHeight="1">
      <c r="B1132" s="185">
        <v>989</v>
      </c>
      <c r="C1132" s="1064"/>
      <c r="D1132" s="1065"/>
      <c r="E1132" s="1065"/>
      <c r="F1132" s="1066"/>
      <c r="G1132" s="303"/>
      <c r="H1132" s="303"/>
      <c r="I1132" s="547"/>
      <c r="J1132" s="362">
        <f t="shared" ref="J1132" si="34">IFERROR($G1132*I1132,0)</f>
        <v>0</v>
      </c>
      <c r="K1132" s="107"/>
      <c r="L1132" s="107"/>
      <c r="R1132" s="5"/>
      <c r="S1132" s="5"/>
      <c r="T1132" s="5"/>
      <c r="U1132" s="5"/>
      <c r="V1132" s="5"/>
      <c r="W1132" s="5"/>
      <c r="X1132" s="5"/>
    </row>
    <row r="1133" spans="2:24" ht="51" hidden="1" customHeight="1">
      <c r="B1133" s="185">
        <v>990</v>
      </c>
      <c r="C1133" s="1064"/>
      <c r="D1133" s="1065"/>
      <c r="E1133" s="1065"/>
      <c r="F1133" s="1066"/>
      <c r="G1133" s="303"/>
      <c r="H1133" s="303"/>
      <c r="I1133" s="547"/>
      <c r="J1133" s="362">
        <f t="shared" ref="J1133" si="35">IFERROR($G1133*I1133,0)</f>
        <v>0</v>
      </c>
      <c r="K1133" s="107"/>
      <c r="L1133" s="107"/>
      <c r="R1133" s="5"/>
      <c r="S1133" s="5"/>
      <c r="T1133" s="5"/>
      <c r="U1133" s="5"/>
      <c r="V1133" s="5"/>
      <c r="W1133" s="5"/>
      <c r="X1133" s="5"/>
    </row>
    <row r="1134" spans="2:24" ht="51" hidden="1" customHeight="1">
      <c r="B1134" s="185">
        <v>991</v>
      </c>
      <c r="C1134" s="1064"/>
      <c r="D1134" s="1065"/>
      <c r="E1134" s="1065"/>
      <c r="F1134" s="1066"/>
      <c r="G1134" s="303"/>
      <c r="H1134" s="303"/>
      <c r="I1134" s="547"/>
      <c r="J1134" s="362">
        <f t="shared" ref="J1134:J1138" si="36">IFERROR($G1134*I1134,0)</f>
        <v>0</v>
      </c>
      <c r="K1134" s="107"/>
      <c r="L1134" s="107"/>
      <c r="R1134" s="5"/>
      <c r="S1134" s="5"/>
      <c r="T1134" s="5"/>
      <c r="U1134" s="5"/>
      <c r="V1134" s="5"/>
      <c r="W1134" s="5"/>
      <c r="X1134" s="5"/>
    </row>
    <row r="1135" spans="2:24" ht="51" hidden="1" customHeight="1">
      <c r="B1135" s="185">
        <v>992</v>
      </c>
      <c r="C1135" s="1064"/>
      <c r="D1135" s="1065"/>
      <c r="E1135" s="1065"/>
      <c r="F1135" s="1066"/>
      <c r="G1135" s="303"/>
      <c r="H1135" s="303"/>
      <c r="I1135" s="547"/>
      <c r="J1135" s="362">
        <f t="shared" si="36"/>
        <v>0</v>
      </c>
      <c r="K1135" s="107"/>
      <c r="L1135" s="107"/>
      <c r="R1135" s="5"/>
      <c r="S1135" s="5"/>
      <c r="T1135" s="5"/>
      <c r="U1135" s="5"/>
      <c r="V1135" s="5"/>
      <c r="W1135" s="5"/>
      <c r="X1135" s="5"/>
    </row>
    <row r="1136" spans="2:24" ht="51" hidden="1" customHeight="1">
      <c r="B1136" s="185">
        <v>993</v>
      </c>
      <c r="C1136" s="1064"/>
      <c r="D1136" s="1065"/>
      <c r="E1136" s="1065"/>
      <c r="F1136" s="1066"/>
      <c r="G1136" s="303"/>
      <c r="H1136" s="303"/>
      <c r="I1136" s="547"/>
      <c r="J1136" s="362">
        <f t="shared" si="36"/>
        <v>0</v>
      </c>
      <c r="K1136" s="107"/>
      <c r="L1136" s="107"/>
      <c r="R1136" s="5"/>
      <c r="S1136" s="5"/>
      <c r="T1136" s="5"/>
      <c r="U1136" s="5"/>
      <c r="V1136" s="5"/>
      <c r="W1136" s="5"/>
      <c r="X1136" s="5"/>
    </row>
    <row r="1137" spans="1:24" ht="51" hidden="1" customHeight="1">
      <c r="B1137" s="185">
        <v>994</v>
      </c>
      <c r="C1137" s="1064"/>
      <c r="D1137" s="1065"/>
      <c r="E1137" s="1065"/>
      <c r="F1137" s="1066"/>
      <c r="G1137" s="303"/>
      <c r="H1137" s="303"/>
      <c r="I1137" s="547"/>
      <c r="J1137" s="362">
        <f t="shared" si="36"/>
        <v>0</v>
      </c>
      <c r="K1137" s="107"/>
      <c r="L1137" s="107"/>
      <c r="R1137" s="5"/>
      <c r="S1137" s="5"/>
      <c r="T1137" s="5"/>
      <c r="U1137" s="5"/>
      <c r="V1137" s="5"/>
      <c r="W1137" s="5"/>
      <c r="X1137" s="5"/>
    </row>
    <row r="1138" spans="1:24" ht="51" hidden="1" customHeight="1">
      <c r="B1138" s="185">
        <v>995</v>
      </c>
      <c r="C1138" s="1064"/>
      <c r="D1138" s="1065"/>
      <c r="E1138" s="1065"/>
      <c r="F1138" s="1066"/>
      <c r="G1138" s="303"/>
      <c r="H1138" s="303"/>
      <c r="I1138" s="547"/>
      <c r="J1138" s="362">
        <f t="shared" si="36"/>
        <v>0</v>
      </c>
      <c r="K1138" s="107"/>
      <c r="L1138" s="107"/>
      <c r="R1138" s="5"/>
      <c r="S1138" s="5"/>
      <c r="T1138" s="5"/>
      <c r="U1138" s="5"/>
      <c r="V1138" s="5"/>
      <c r="W1138" s="5"/>
      <c r="X1138" s="5"/>
    </row>
    <row r="1139" spans="1:24" ht="51" customHeight="1">
      <c r="B1139" s="185">
        <v>996</v>
      </c>
      <c r="C1139" s="1064"/>
      <c r="D1139" s="1065"/>
      <c r="E1139" s="1065"/>
      <c r="F1139" s="1066"/>
      <c r="G1139" s="303"/>
      <c r="H1139" s="303"/>
      <c r="I1139" s="547"/>
      <c r="J1139" s="362">
        <f t="shared" ref="J1139:J1141" si="37">IFERROR($G1139*I1139,0)</f>
        <v>0</v>
      </c>
      <c r="K1139" s="107"/>
      <c r="L1139" s="107"/>
      <c r="R1139" s="5"/>
      <c r="S1139" s="5"/>
      <c r="T1139" s="5"/>
      <c r="U1139" s="5"/>
      <c r="V1139" s="5"/>
      <c r="W1139" s="5"/>
      <c r="X1139" s="5"/>
    </row>
    <row r="1140" spans="1:24" ht="51" customHeight="1">
      <c r="B1140" s="185">
        <v>997</v>
      </c>
      <c r="C1140" s="1064"/>
      <c r="D1140" s="1065"/>
      <c r="E1140" s="1065"/>
      <c r="F1140" s="1066"/>
      <c r="G1140" s="303"/>
      <c r="H1140" s="303"/>
      <c r="I1140" s="547"/>
      <c r="J1140" s="362">
        <f t="shared" si="37"/>
        <v>0</v>
      </c>
      <c r="K1140" s="107"/>
      <c r="L1140" s="107"/>
      <c r="R1140" s="5"/>
      <c r="S1140" s="5"/>
      <c r="T1140" s="5"/>
      <c r="U1140" s="5"/>
      <c r="V1140" s="5"/>
      <c r="W1140" s="5"/>
      <c r="X1140" s="5"/>
    </row>
    <row r="1141" spans="1:24" ht="51" customHeight="1">
      <c r="B1141" s="185">
        <v>998</v>
      </c>
      <c r="C1141" s="1064"/>
      <c r="D1141" s="1065"/>
      <c r="E1141" s="1065"/>
      <c r="F1141" s="1066"/>
      <c r="G1141" s="303"/>
      <c r="H1141" s="303"/>
      <c r="I1141" s="547"/>
      <c r="J1141" s="362">
        <f t="shared" si="37"/>
        <v>0</v>
      </c>
      <c r="K1141" s="107"/>
      <c r="L1141" s="107"/>
      <c r="R1141" s="5"/>
      <c r="S1141" s="5"/>
      <c r="T1141" s="5"/>
      <c r="U1141" s="5"/>
      <c r="V1141" s="5"/>
      <c r="W1141" s="5"/>
      <c r="X1141" s="5"/>
    </row>
    <row r="1142" spans="1:24" ht="51" customHeight="1">
      <c r="B1142" s="185">
        <v>999</v>
      </c>
      <c r="C1142" s="1064"/>
      <c r="D1142" s="1065"/>
      <c r="E1142" s="1065"/>
      <c r="F1142" s="1066"/>
      <c r="G1142" s="303"/>
      <c r="H1142" s="303"/>
      <c r="I1142" s="547"/>
      <c r="J1142" s="362">
        <f t="shared" ref="J1142" si="38">IFERROR($G1142*I1142,0)</f>
        <v>0</v>
      </c>
      <c r="K1142" s="107"/>
      <c r="L1142" s="107"/>
      <c r="R1142" s="5"/>
      <c r="S1142" s="5"/>
      <c r="T1142" s="5"/>
      <c r="U1142" s="5"/>
      <c r="V1142" s="5"/>
      <c r="W1142" s="5"/>
      <c r="X1142" s="5"/>
    </row>
    <row r="1143" spans="1:24" ht="51" customHeight="1">
      <c r="B1143" s="185">
        <v>1000</v>
      </c>
      <c r="C1143" s="1064"/>
      <c r="D1143" s="1065"/>
      <c r="E1143" s="1065"/>
      <c r="F1143" s="1066"/>
      <c r="G1143" s="303"/>
      <c r="H1143" s="303"/>
      <c r="I1143" s="547"/>
      <c r="J1143" s="362">
        <f t="shared" si="11"/>
        <v>0</v>
      </c>
      <c r="K1143" s="107"/>
      <c r="L1143" s="107"/>
      <c r="R1143" s="5"/>
      <c r="S1143" s="5"/>
      <c r="T1143" s="5"/>
      <c r="U1143" s="5"/>
      <c r="V1143" s="5"/>
      <c r="W1143" s="5"/>
      <c r="X1143" s="5"/>
    </row>
    <row r="1144" spans="1:24">
      <c r="B1144" s="185">
        <v>1001</v>
      </c>
      <c r="C1144" s="1102" t="s">
        <v>218</v>
      </c>
      <c r="D1144" s="1102"/>
      <c r="E1144" s="1102"/>
      <c r="F1144" s="1102"/>
      <c r="G1144" s="363">
        <f>SUM(G144:G1143)</f>
        <v>0</v>
      </c>
      <c r="H1144" s="363">
        <f>SUM(H144:H1143)</f>
        <v>0</v>
      </c>
      <c r="I1144" s="364"/>
      <c r="J1144" s="363">
        <f>SUM(J144:J1143)</f>
        <v>0</v>
      </c>
      <c r="K1144" s="107"/>
      <c r="L1144" s="107"/>
      <c r="R1144" s="5"/>
      <c r="S1144" s="5"/>
      <c r="T1144" s="5"/>
      <c r="U1144" s="5"/>
      <c r="V1144" s="5"/>
      <c r="W1144" s="5"/>
      <c r="X1144" s="5"/>
    </row>
    <row r="1145" spans="1:24">
      <c r="Q1145" s="337"/>
    </row>
    <row r="1146" spans="1:24">
      <c r="G1146" s="77"/>
      <c r="H1146" s="77"/>
      <c r="I1146" s="77"/>
      <c r="J1146" s="77"/>
    </row>
    <row r="1147" spans="1:24" ht="31.5" customHeight="1">
      <c r="M1147" s="271"/>
      <c r="N1147" s="271"/>
      <c r="O1147" s="271"/>
      <c r="P1147" s="271"/>
      <c r="Q1147" s="271"/>
    </row>
    <row r="1149" spans="1:24" ht="14.25" customHeight="1"/>
    <row r="1150" spans="1:24" ht="15" customHeight="1">
      <c r="A1150" s="12"/>
      <c r="B1150" s="12"/>
      <c r="C1150" s="12"/>
      <c r="D1150" s="12"/>
    </row>
    <row r="1151" spans="1:24" ht="15" customHeight="1">
      <c r="A1151" s="12"/>
      <c r="B1151" s="12"/>
      <c r="C1151" s="12"/>
      <c r="D1151" s="12"/>
    </row>
  </sheetData>
  <sheetProtection algorithmName="SHA-512" hashValue="MHzN94FbikTHZ+FyjZoBGfxZGDQwNN+Q2y5ELgICwMmp30DfDh4awmNENJa/oyi6d6f6XtwlSPHDsi4XUMyzgw==" saltValue="Safbz3mI+sVX0NiuiEB0Dg==" spinCount="100000" sheet="1" formatCells="0" formatColumns="0" formatRows="0"/>
  <mergeCells count="1133">
    <mergeCell ref="E134:G134"/>
    <mergeCell ref="E135:G135"/>
    <mergeCell ref="B55:B62"/>
    <mergeCell ref="C58:F58"/>
    <mergeCell ref="C59:F59"/>
    <mergeCell ref="C60:F60"/>
    <mergeCell ref="C61:F61"/>
    <mergeCell ref="C62:F62"/>
    <mergeCell ref="C1139:F1139"/>
    <mergeCell ref="C1124:F1124"/>
    <mergeCell ref="C1125:F1125"/>
    <mergeCell ref="C1126:F1126"/>
    <mergeCell ref="C1127:F1127"/>
    <mergeCell ref="C1128:F1128"/>
    <mergeCell ref="C1119:F1119"/>
    <mergeCell ref="C1120:F1120"/>
    <mergeCell ref="C1121:F1121"/>
    <mergeCell ref="C1109:F1109"/>
    <mergeCell ref="C1110:F1110"/>
    <mergeCell ref="C1111:F1111"/>
    <mergeCell ref="C1112:F1112"/>
    <mergeCell ref="C1113:F1113"/>
    <mergeCell ref="C1104:F1104"/>
    <mergeCell ref="C1105:F1105"/>
    <mergeCell ref="C1106:F1106"/>
    <mergeCell ref="C1107:F1107"/>
    <mergeCell ref="C1108:F1108"/>
    <mergeCell ref="C1099:F1099"/>
    <mergeCell ref="C1100:F1100"/>
    <mergeCell ref="C1101:F1101"/>
    <mergeCell ref="C1102:F1102"/>
    <mergeCell ref="C1103:F1103"/>
    <mergeCell ref="C1094:F1094"/>
    <mergeCell ref="C1095:F1095"/>
    <mergeCell ref="C1140:F1140"/>
    <mergeCell ref="C1141:F1141"/>
    <mergeCell ref="C1142:F1142"/>
    <mergeCell ref="C1134:F1134"/>
    <mergeCell ref="C1135:F1135"/>
    <mergeCell ref="C1136:F1136"/>
    <mergeCell ref="C1137:F1137"/>
    <mergeCell ref="C1138:F1138"/>
    <mergeCell ref="C1129:F1129"/>
    <mergeCell ref="C1130:F1130"/>
    <mergeCell ref="C1131:F1131"/>
    <mergeCell ref="C1132:F1132"/>
    <mergeCell ref="C1133:F1133"/>
    <mergeCell ref="C1122:F1122"/>
    <mergeCell ref="C1123:F1123"/>
    <mergeCell ref="C1114:F1114"/>
    <mergeCell ref="C1115:F1115"/>
    <mergeCell ref="C1116:F1116"/>
    <mergeCell ref="C1117:F1117"/>
    <mergeCell ref="C1118:F1118"/>
    <mergeCell ref="C1096:F1096"/>
    <mergeCell ref="C1097:F1097"/>
    <mergeCell ref="C1098:F1098"/>
    <mergeCell ref="C1089:F1089"/>
    <mergeCell ref="C1090:F1090"/>
    <mergeCell ref="C1091:F1091"/>
    <mergeCell ref="C1092:F1092"/>
    <mergeCell ref="C1093:F1093"/>
    <mergeCell ref="C1084:F1084"/>
    <mergeCell ref="C1085:F1085"/>
    <mergeCell ref="C1086:F1086"/>
    <mergeCell ref="C1087:F1087"/>
    <mergeCell ref="C1088:F1088"/>
    <mergeCell ref="C1079:F1079"/>
    <mergeCell ref="C1080:F1080"/>
    <mergeCell ref="C1081:F1081"/>
    <mergeCell ref="C1082:F1082"/>
    <mergeCell ref="C1083:F1083"/>
    <mergeCell ref="C1074:F1074"/>
    <mergeCell ref="C1075:F1075"/>
    <mergeCell ref="C1076:F1076"/>
    <mergeCell ref="C1077:F1077"/>
    <mergeCell ref="C1078:F1078"/>
    <mergeCell ref="C1069:F1069"/>
    <mergeCell ref="C1070:F1070"/>
    <mergeCell ref="C1071:F1071"/>
    <mergeCell ref="C1072:F1072"/>
    <mergeCell ref="C1073:F1073"/>
    <mergeCell ref="C1064:F1064"/>
    <mergeCell ref="C1065:F1065"/>
    <mergeCell ref="C1066:F1066"/>
    <mergeCell ref="C1067:F1067"/>
    <mergeCell ref="C1068:F1068"/>
    <mergeCell ref="C1059:F1059"/>
    <mergeCell ref="C1060:F1060"/>
    <mergeCell ref="C1061:F1061"/>
    <mergeCell ref="C1062:F1062"/>
    <mergeCell ref="C1063:F1063"/>
    <mergeCell ref="C1054:F1054"/>
    <mergeCell ref="C1055:F1055"/>
    <mergeCell ref="C1056:F1056"/>
    <mergeCell ref="C1057:F1057"/>
    <mergeCell ref="C1058:F1058"/>
    <mergeCell ref="C1049:F1049"/>
    <mergeCell ref="C1050:F1050"/>
    <mergeCell ref="C1051:F1051"/>
    <mergeCell ref="C1052:F1052"/>
    <mergeCell ref="C1053:F1053"/>
    <mergeCell ref="C1044:F1044"/>
    <mergeCell ref="C1045:F1045"/>
    <mergeCell ref="C1046:F1046"/>
    <mergeCell ref="C1047:F1047"/>
    <mergeCell ref="C1048:F1048"/>
    <mergeCell ref="C1039:F1039"/>
    <mergeCell ref="C1040:F1040"/>
    <mergeCell ref="C1041:F1041"/>
    <mergeCell ref="C1042:F1042"/>
    <mergeCell ref="C1043:F1043"/>
    <mergeCell ref="C1034:F1034"/>
    <mergeCell ref="C1035:F1035"/>
    <mergeCell ref="C1036:F1036"/>
    <mergeCell ref="C1037:F1037"/>
    <mergeCell ref="C1038:F1038"/>
    <mergeCell ref="C1029:F1029"/>
    <mergeCell ref="C1030:F1030"/>
    <mergeCell ref="C1031:F1031"/>
    <mergeCell ref="C1032:F1032"/>
    <mergeCell ref="C1033:F1033"/>
    <mergeCell ref="C1024:F1024"/>
    <mergeCell ref="C1025:F1025"/>
    <mergeCell ref="C1026:F1026"/>
    <mergeCell ref="C1027:F1027"/>
    <mergeCell ref="C1028:F1028"/>
    <mergeCell ref="C1019:F1019"/>
    <mergeCell ref="C1020:F1020"/>
    <mergeCell ref="C1021:F1021"/>
    <mergeCell ref="C1022:F1022"/>
    <mergeCell ref="C1023:F1023"/>
    <mergeCell ref="C1014:F1014"/>
    <mergeCell ref="C1015:F1015"/>
    <mergeCell ref="C1016:F1016"/>
    <mergeCell ref="C1017:F1017"/>
    <mergeCell ref="C1018:F1018"/>
    <mergeCell ref="C1009:F1009"/>
    <mergeCell ref="C1010:F1010"/>
    <mergeCell ref="C1011:F1011"/>
    <mergeCell ref="C1012:F1012"/>
    <mergeCell ref="C1013:F1013"/>
    <mergeCell ref="C1004:F1004"/>
    <mergeCell ref="C1005:F1005"/>
    <mergeCell ref="C1006:F1006"/>
    <mergeCell ref="C1007:F1007"/>
    <mergeCell ref="C1008:F1008"/>
    <mergeCell ref="C999:F999"/>
    <mergeCell ref="C1000:F1000"/>
    <mergeCell ref="C1001:F1001"/>
    <mergeCell ref="C1002:F1002"/>
    <mergeCell ref="C1003:F1003"/>
    <mergeCell ref="C994:F994"/>
    <mergeCell ref="C995:F995"/>
    <mergeCell ref="C996:F996"/>
    <mergeCell ref="C997:F997"/>
    <mergeCell ref="C998:F998"/>
    <mergeCell ref="C989:F989"/>
    <mergeCell ref="C990:F990"/>
    <mergeCell ref="C991:F991"/>
    <mergeCell ref="C992:F992"/>
    <mergeCell ref="C993:F993"/>
    <mergeCell ref="C984:F984"/>
    <mergeCell ref="C985:F985"/>
    <mergeCell ref="C986:F986"/>
    <mergeCell ref="C987:F987"/>
    <mergeCell ref="C988:F988"/>
    <mergeCell ref="C979:F979"/>
    <mergeCell ref="C980:F980"/>
    <mergeCell ref="C981:F981"/>
    <mergeCell ref="C982:F982"/>
    <mergeCell ref="C983:F983"/>
    <mergeCell ref="C974:F974"/>
    <mergeCell ref="C975:F975"/>
    <mergeCell ref="C976:F976"/>
    <mergeCell ref="C977:F977"/>
    <mergeCell ref="C978:F978"/>
    <mergeCell ref="C969:F969"/>
    <mergeCell ref="C970:F970"/>
    <mergeCell ref="C971:F971"/>
    <mergeCell ref="C972:F972"/>
    <mergeCell ref="C973:F973"/>
    <mergeCell ref="C964:F964"/>
    <mergeCell ref="C965:F965"/>
    <mergeCell ref="C966:F966"/>
    <mergeCell ref="C967:F967"/>
    <mergeCell ref="C968:F968"/>
    <mergeCell ref="C959:F959"/>
    <mergeCell ref="C960:F960"/>
    <mergeCell ref="C961:F961"/>
    <mergeCell ref="C962:F962"/>
    <mergeCell ref="C963:F963"/>
    <mergeCell ref="C954:F954"/>
    <mergeCell ref="C955:F955"/>
    <mergeCell ref="C956:F956"/>
    <mergeCell ref="C957:F957"/>
    <mergeCell ref="C958:F958"/>
    <mergeCell ref="C949:F949"/>
    <mergeCell ref="C950:F950"/>
    <mergeCell ref="C951:F951"/>
    <mergeCell ref="C952:F952"/>
    <mergeCell ref="C953:F953"/>
    <mergeCell ref="C944:F944"/>
    <mergeCell ref="C945:F945"/>
    <mergeCell ref="C946:F946"/>
    <mergeCell ref="C947:F947"/>
    <mergeCell ref="C948:F948"/>
    <mergeCell ref="C939:F939"/>
    <mergeCell ref="C940:F940"/>
    <mergeCell ref="C941:F941"/>
    <mergeCell ref="C942:F942"/>
    <mergeCell ref="C943:F943"/>
    <mergeCell ref="C934:F934"/>
    <mergeCell ref="C935:F935"/>
    <mergeCell ref="C936:F936"/>
    <mergeCell ref="C937:F937"/>
    <mergeCell ref="C938:F938"/>
    <mergeCell ref="C929:F929"/>
    <mergeCell ref="C930:F930"/>
    <mergeCell ref="C931:F931"/>
    <mergeCell ref="C932:F932"/>
    <mergeCell ref="C933:F933"/>
    <mergeCell ref="C924:F924"/>
    <mergeCell ref="C925:F925"/>
    <mergeCell ref="C926:F926"/>
    <mergeCell ref="C927:F927"/>
    <mergeCell ref="C928:F928"/>
    <mergeCell ref="C919:F919"/>
    <mergeCell ref="C920:F920"/>
    <mergeCell ref="C921:F921"/>
    <mergeCell ref="C922:F922"/>
    <mergeCell ref="C923:F923"/>
    <mergeCell ref="C914:F914"/>
    <mergeCell ref="C915:F915"/>
    <mergeCell ref="C916:F916"/>
    <mergeCell ref="C917:F917"/>
    <mergeCell ref="C918:F918"/>
    <mergeCell ref="C909:F909"/>
    <mergeCell ref="C910:F910"/>
    <mergeCell ref="C911:F911"/>
    <mergeCell ref="C912:F912"/>
    <mergeCell ref="C913:F913"/>
    <mergeCell ref="C904:F904"/>
    <mergeCell ref="C905:F905"/>
    <mergeCell ref="C906:F906"/>
    <mergeCell ref="C907:F907"/>
    <mergeCell ref="C908:F908"/>
    <mergeCell ref="C899:F899"/>
    <mergeCell ref="C900:F900"/>
    <mergeCell ref="C901:F901"/>
    <mergeCell ref="C902:F902"/>
    <mergeCell ref="C903:F903"/>
    <mergeCell ref="C894:F894"/>
    <mergeCell ref="C895:F895"/>
    <mergeCell ref="C896:F896"/>
    <mergeCell ref="C897:F897"/>
    <mergeCell ref="C898:F898"/>
    <mergeCell ref="C889:F889"/>
    <mergeCell ref="C890:F890"/>
    <mergeCell ref="C891:F891"/>
    <mergeCell ref="C892:F892"/>
    <mergeCell ref="C893:F893"/>
    <mergeCell ref="C884:F884"/>
    <mergeCell ref="C885:F885"/>
    <mergeCell ref="C886:F886"/>
    <mergeCell ref="C887:F887"/>
    <mergeCell ref="C888:F888"/>
    <mergeCell ref="C879:F879"/>
    <mergeCell ref="C880:F880"/>
    <mergeCell ref="C881:F881"/>
    <mergeCell ref="C882:F882"/>
    <mergeCell ref="C883:F883"/>
    <mergeCell ref="C874:F874"/>
    <mergeCell ref="C875:F875"/>
    <mergeCell ref="C876:F876"/>
    <mergeCell ref="C877:F877"/>
    <mergeCell ref="C878:F878"/>
    <mergeCell ref="C869:F869"/>
    <mergeCell ref="C870:F870"/>
    <mergeCell ref="C871:F871"/>
    <mergeCell ref="C872:F872"/>
    <mergeCell ref="C873:F873"/>
    <mergeCell ref="C864:F864"/>
    <mergeCell ref="C865:F865"/>
    <mergeCell ref="C866:F866"/>
    <mergeCell ref="C867:F867"/>
    <mergeCell ref="C868:F868"/>
    <mergeCell ref="C859:F859"/>
    <mergeCell ref="C860:F860"/>
    <mergeCell ref="C861:F861"/>
    <mergeCell ref="C862:F862"/>
    <mergeCell ref="C863:F863"/>
    <mergeCell ref="C854:F854"/>
    <mergeCell ref="C855:F855"/>
    <mergeCell ref="C856:F856"/>
    <mergeCell ref="C857:F857"/>
    <mergeCell ref="C858:F858"/>
    <mergeCell ref="C849:F849"/>
    <mergeCell ref="C850:F850"/>
    <mergeCell ref="C851:F851"/>
    <mergeCell ref="C852:F852"/>
    <mergeCell ref="C853:F853"/>
    <mergeCell ref="C844:F844"/>
    <mergeCell ref="C845:F845"/>
    <mergeCell ref="C846:F846"/>
    <mergeCell ref="C847:F847"/>
    <mergeCell ref="C848:F848"/>
    <mergeCell ref="C839:F839"/>
    <mergeCell ref="C840:F840"/>
    <mergeCell ref="C841:F841"/>
    <mergeCell ref="C842:F842"/>
    <mergeCell ref="C843:F843"/>
    <mergeCell ref="C834:F834"/>
    <mergeCell ref="C835:F835"/>
    <mergeCell ref="C836:F836"/>
    <mergeCell ref="C837:F837"/>
    <mergeCell ref="C838:F838"/>
    <mergeCell ref="C829:F829"/>
    <mergeCell ref="C830:F830"/>
    <mergeCell ref="C831:F831"/>
    <mergeCell ref="C832:F832"/>
    <mergeCell ref="C833:F833"/>
    <mergeCell ref="C824:F824"/>
    <mergeCell ref="C825:F825"/>
    <mergeCell ref="C826:F826"/>
    <mergeCell ref="C827:F827"/>
    <mergeCell ref="C828:F828"/>
    <mergeCell ref="C819:F819"/>
    <mergeCell ref="C820:F820"/>
    <mergeCell ref="C821:F821"/>
    <mergeCell ref="C822:F822"/>
    <mergeCell ref="C823:F823"/>
    <mergeCell ref="C814:F814"/>
    <mergeCell ref="C815:F815"/>
    <mergeCell ref="C816:F816"/>
    <mergeCell ref="C817:F817"/>
    <mergeCell ref="C818:F818"/>
    <mergeCell ref="C809:F809"/>
    <mergeCell ref="C810:F810"/>
    <mergeCell ref="C811:F811"/>
    <mergeCell ref="C812:F812"/>
    <mergeCell ref="C813:F813"/>
    <mergeCell ref="C804:F804"/>
    <mergeCell ref="C805:F805"/>
    <mergeCell ref="C806:F806"/>
    <mergeCell ref="C807:F807"/>
    <mergeCell ref="C808:F808"/>
    <mergeCell ref="C799:F799"/>
    <mergeCell ref="C800:F800"/>
    <mergeCell ref="C801:F801"/>
    <mergeCell ref="C802:F802"/>
    <mergeCell ref="C803:F803"/>
    <mergeCell ref="C794:F794"/>
    <mergeCell ref="C795:F795"/>
    <mergeCell ref="C796:F796"/>
    <mergeCell ref="C797:F797"/>
    <mergeCell ref="C798:F798"/>
    <mergeCell ref="C789:F789"/>
    <mergeCell ref="C790:F790"/>
    <mergeCell ref="C791:F791"/>
    <mergeCell ref="C792:F792"/>
    <mergeCell ref="C793:F793"/>
    <mergeCell ref="C784:F784"/>
    <mergeCell ref="C785:F785"/>
    <mergeCell ref="C786:F786"/>
    <mergeCell ref="C787:F787"/>
    <mergeCell ref="C788:F788"/>
    <mergeCell ref="C779:F779"/>
    <mergeCell ref="C780:F780"/>
    <mergeCell ref="C781:F781"/>
    <mergeCell ref="C782:F782"/>
    <mergeCell ref="C783:F783"/>
    <mergeCell ref="C774:F774"/>
    <mergeCell ref="C775:F775"/>
    <mergeCell ref="C776:F776"/>
    <mergeCell ref="C777:F777"/>
    <mergeCell ref="C778:F778"/>
    <mergeCell ref="C769:F769"/>
    <mergeCell ref="C770:F770"/>
    <mergeCell ref="C771:F771"/>
    <mergeCell ref="C772:F772"/>
    <mergeCell ref="C773:F773"/>
    <mergeCell ref="C764:F764"/>
    <mergeCell ref="C765:F765"/>
    <mergeCell ref="C766:F766"/>
    <mergeCell ref="C767:F767"/>
    <mergeCell ref="C768:F768"/>
    <mergeCell ref="C759:F759"/>
    <mergeCell ref="C760:F760"/>
    <mergeCell ref="C761:F761"/>
    <mergeCell ref="C762:F762"/>
    <mergeCell ref="C763:F763"/>
    <mergeCell ref="C754:F754"/>
    <mergeCell ref="C755:F755"/>
    <mergeCell ref="C756:F756"/>
    <mergeCell ref="C757:F757"/>
    <mergeCell ref="C758:F758"/>
    <mergeCell ref="C749:F749"/>
    <mergeCell ref="C750:F750"/>
    <mergeCell ref="C751:F751"/>
    <mergeCell ref="C752:F752"/>
    <mergeCell ref="C753:F753"/>
    <mergeCell ref="C744:F744"/>
    <mergeCell ref="C745:F745"/>
    <mergeCell ref="C746:F746"/>
    <mergeCell ref="C747:F747"/>
    <mergeCell ref="C748:F748"/>
    <mergeCell ref="C739:F739"/>
    <mergeCell ref="C740:F740"/>
    <mergeCell ref="C741:F741"/>
    <mergeCell ref="C742:F742"/>
    <mergeCell ref="C743:F743"/>
    <mergeCell ref="C734:F734"/>
    <mergeCell ref="C735:F735"/>
    <mergeCell ref="C736:F736"/>
    <mergeCell ref="C737:F737"/>
    <mergeCell ref="C738:F738"/>
    <mergeCell ref="C729:F729"/>
    <mergeCell ref="C730:F730"/>
    <mergeCell ref="C731:F731"/>
    <mergeCell ref="C732:F732"/>
    <mergeCell ref="C733:F733"/>
    <mergeCell ref="C724:F724"/>
    <mergeCell ref="C725:F725"/>
    <mergeCell ref="C726:F726"/>
    <mergeCell ref="C727:F727"/>
    <mergeCell ref="C728:F728"/>
    <mergeCell ref="C719:F719"/>
    <mergeCell ref="C720:F720"/>
    <mergeCell ref="C721:F721"/>
    <mergeCell ref="C722:F722"/>
    <mergeCell ref="C723:F723"/>
    <mergeCell ref="C714:F714"/>
    <mergeCell ref="C715:F715"/>
    <mergeCell ref="C716:F716"/>
    <mergeCell ref="C717:F717"/>
    <mergeCell ref="C718:F718"/>
    <mergeCell ref="C709:F709"/>
    <mergeCell ref="C710:F710"/>
    <mergeCell ref="C711:F711"/>
    <mergeCell ref="C712:F712"/>
    <mergeCell ref="C713:F713"/>
    <mergeCell ref="C704:F704"/>
    <mergeCell ref="C705:F705"/>
    <mergeCell ref="C706:F706"/>
    <mergeCell ref="C707:F707"/>
    <mergeCell ref="C708:F708"/>
    <mergeCell ref="C699:F699"/>
    <mergeCell ref="C700:F700"/>
    <mergeCell ref="C701:F701"/>
    <mergeCell ref="C702:F702"/>
    <mergeCell ref="C703:F703"/>
    <mergeCell ref="C694:F694"/>
    <mergeCell ref="C695:F695"/>
    <mergeCell ref="C696:F696"/>
    <mergeCell ref="C697:F697"/>
    <mergeCell ref="C698:F698"/>
    <mergeCell ref="C689:F689"/>
    <mergeCell ref="C690:F690"/>
    <mergeCell ref="C691:F691"/>
    <mergeCell ref="C692:F692"/>
    <mergeCell ref="C693:F693"/>
    <mergeCell ref="C684:F684"/>
    <mergeCell ref="C685:F685"/>
    <mergeCell ref="C686:F686"/>
    <mergeCell ref="C687:F687"/>
    <mergeCell ref="C688:F688"/>
    <mergeCell ref="C679:F679"/>
    <mergeCell ref="C680:F680"/>
    <mergeCell ref="C681:F681"/>
    <mergeCell ref="C682:F682"/>
    <mergeCell ref="C683:F683"/>
    <mergeCell ref="C674:F674"/>
    <mergeCell ref="C675:F675"/>
    <mergeCell ref="C676:F676"/>
    <mergeCell ref="C677:F677"/>
    <mergeCell ref="C678:F678"/>
    <mergeCell ref="C669:F669"/>
    <mergeCell ref="C670:F670"/>
    <mergeCell ref="C671:F671"/>
    <mergeCell ref="C672:F672"/>
    <mergeCell ref="C673:F673"/>
    <mergeCell ref="C664:F664"/>
    <mergeCell ref="C665:F665"/>
    <mergeCell ref="C666:F666"/>
    <mergeCell ref="C667:F667"/>
    <mergeCell ref="C668:F668"/>
    <mergeCell ref="C659:F659"/>
    <mergeCell ref="C660:F660"/>
    <mergeCell ref="C661:F661"/>
    <mergeCell ref="C662:F662"/>
    <mergeCell ref="C663:F663"/>
    <mergeCell ref="C654:F654"/>
    <mergeCell ref="C655:F655"/>
    <mergeCell ref="C656:F656"/>
    <mergeCell ref="C657:F657"/>
    <mergeCell ref="C658:F658"/>
    <mergeCell ref="C649:F649"/>
    <mergeCell ref="C650:F650"/>
    <mergeCell ref="C651:F651"/>
    <mergeCell ref="C652:F652"/>
    <mergeCell ref="C653:F653"/>
    <mergeCell ref="C644:F644"/>
    <mergeCell ref="C645:F645"/>
    <mergeCell ref="C646:F646"/>
    <mergeCell ref="C647:F647"/>
    <mergeCell ref="C648:F648"/>
    <mergeCell ref="C639:F639"/>
    <mergeCell ref="C640:F640"/>
    <mergeCell ref="C641:F641"/>
    <mergeCell ref="C642:F642"/>
    <mergeCell ref="C643:F643"/>
    <mergeCell ref="C634:F634"/>
    <mergeCell ref="C635:F635"/>
    <mergeCell ref="C636:F636"/>
    <mergeCell ref="C637:F637"/>
    <mergeCell ref="C638:F638"/>
    <mergeCell ref="C629:F629"/>
    <mergeCell ref="C630:F630"/>
    <mergeCell ref="C631:F631"/>
    <mergeCell ref="C632:F632"/>
    <mergeCell ref="C633:F633"/>
    <mergeCell ref="C624:F624"/>
    <mergeCell ref="C625:F625"/>
    <mergeCell ref="C626:F626"/>
    <mergeCell ref="C627:F627"/>
    <mergeCell ref="C628:F628"/>
    <mergeCell ref="C619:F619"/>
    <mergeCell ref="C620:F620"/>
    <mergeCell ref="C621:F621"/>
    <mergeCell ref="C622:F622"/>
    <mergeCell ref="C623:F623"/>
    <mergeCell ref="C614:F614"/>
    <mergeCell ref="C615:F615"/>
    <mergeCell ref="C616:F616"/>
    <mergeCell ref="C617:F617"/>
    <mergeCell ref="C618:F618"/>
    <mergeCell ref="C609:F609"/>
    <mergeCell ref="C610:F610"/>
    <mergeCell ref="C611:F611"/>
    <mergeCell ref="C612:F612"/>
    <mergeCell ref="C613:F613"/>
    <mergeCell ref="C604:F604"/>
    <mergeCell ref="C605:F605"/>
    <mergeCell ref="C606:F606"/>
    <mergeCell ref="C607:F607"/>
    <mergeCell ref="C608:F608"/>
    <mergeCell ref="C599:F599"/>
    <mergeCell ref="C600:F600"/>
    <mergeCell ref="C601:F601"/>
    <mergeCell ref="C602:F602"/>
    <mergeCell ref="C603:F603"/>
    <mergeCell ref="C594:F594"/>
    <mergeCell ref="C595:F595"/>
    <mergeCell ref="C596:F596"/>
    <mergeCell ref="C597:F597"/>
    <mergeCell ref="C598:F598"/>
    <mergeCell ref="C589:F589"/>
    <mergeCell ref="C590:F590"/>
    <mergeCell ref="C591:F591"/>
    <mergeCell ref="C592:F592"/>
    <mergeCell ref="C593:F593"/>
    <mergeCell ref="C584:F584"/>
    <mergeCell ref="C585:F585"/>
    <mergeCell ref="C586:F586"/>
    <mergeCell ref="C587:F587"/>
    <mergeCell ref="C588:F588"/>
    <mergeCell ref="C579:F579"/>
    <mergeCell ref="C580:F580"/>
    <mergeCell ref="C581:F581"/>
    <mergeCell ref="C582:F582"/>
    <mergeCell ref="C583:F583"/>
    <mergeCell ref="C574:F574"/>
    <mergeCell ref="C575:F575"/>
    <mergeCell ref="C576:F576"/>
    <mergeCell ref="C577:F577"/>
    <mergeCell ref="C578:F578"/>
    <mergeCell ref="C569:F569"/>
    <mergeCell ref="C570:F570"/>
    <mergeCell ref="C571:F571"/>
    <mergeCell ref="C572:F572"/>
    <mergeCell ref="C573:F573"/>
    <mergeCell ref="C564:F564"/>
    <mergeCell ref="C565:F565"/>
    <mergeCell ref="C566:F566"/>
    <mergeCell ref="C567:F567"/>
    <mergeCell ref="C568:F568"/>
    <mergeCell ref="C559:F559"/>
    <mergeCell ref="C560:F560"/>
    <mergeCell ref="C561:F561"/>
    <mergeCell ref="C562:F562"/>
    <mergeCell ref="C563:F563"/>
    <mergeCell ref="C554:F554"/>
    <mergeCell ref="C555:F555"/>
    <mergeCell ref="C556:F556"/>
    <mergeCell ref="C557:F557"/>
    <mergeCell ref="C558:F558"/>
    <mergeCell ref="C549:F549"/>
    <mergeCell ref="C550:F550"/>
    <mergeCell ref="C551:F551"/>
    <mergeCell ref="C552:F552"/>
    <mergeCell ref="C553:F553"/>
    <mergeCell ref="C544:F544"/>
    <mergeCell ref="C545:F545"/>
    <mergeCell ref="C546:F546"/>
    <mergeCell ref="C547:F547"/>
    <mergeCell ref="C548:F548"/>
    <mergeCell ref="C539:F539"/>
    <mergeCell ref="C540:F540"/>
    <mergeCell ref="C541:F541"/>
    <mergeCell ref="C542:F542"/>
    <mergeCell ref="C543:F543"/>
    <mergeCell ref="C534:F534"/>
    <mergeCell ref="C535:F535"/>
    <mergeCell ref="C536:F536"/>
    <mergeCell ref="C537:F537"/>
    <mergeCell ref="C538:F538"/>
    <mergeCell ref="C529:F529"/>
    <mergeCell ref="C530:F530"/>
    <mergeCell ref="C531:F531"/>
    <mergeCell ref="C532:F532"/>
    <mergeCell ref="C533:F533"/>
    <mergeCell ref="C524:F524"/>
    <mergeCell ref="C525:F525"/>
    <mergeCell ref="C526:F526"/>
    <mergeCell ref="C527:F527"/>
    <mergeCell ref="C528:F528"/>
    <mergeCell ref="C519:F519"/>
    <mergeCell ref="C520:F520"/>
    <mergeCell ref="C521:F521"/>
    <mergeCell ref="C522:F522"/>
    <mergeCell ref="C523:F523"/>
    <mergeCell ref="C514:F514"/>
    <mergeCell ref="C515:F515"/>
    <mergeCell ref="C516:F516"/>
    <mergeCell ref="C517:F517"/>
    <mergeCell ref="C518:F518"/>
    <mergeCell ref="C509:F509"/>
    <mergeCell ref="C510:F510"/>
    <mergeCell ref="C511:F511"/>
    <mergeCell ref="C512:F512"/>
    <mergeCell ref="C513:F513"/>
    <mergeCell ref="C504:F504"/>
    <mergeCell ref="C505:F505"/>
    <mergeCell ref="C506:F506"/>
    <mergeCell ref="C507:F507"/>
    <mergeCell ref="C508:F508"/>
    <mergeCell ref="C499:F499"/>
    <mergeCell ref="C500:F500"/>
    <mergeCell ref="C501:F501"/>
    <mergeCell ref="C502:F502"/>
    <mergeCell ref="C503:F503"/>
    <mergeCell ref="C494:F494"/>
    <mergeCell ref="C495:F495"/>
    <mergeCell ref="C496:F496"/>
    <mergeCell ref="C497:F497"/>
    <mergeCell ref="C498:F498"/>
    <mergeCell ref="C489:F489"/>
    <mergeCell ref="C490:F490"/>
    <mergeCell ref="C491:F491"/>
    <mergeCell ref="C492:F492"/>
    <mergeCell ref="C493:F493"/>
    <mergeCell ref="C484:F484"/>
    <mergeCell ref="C485:F485"/>
    <mergeCell ref="C486:F486"/>
    <mergeCell ref="C487:F487"/>
    <mergeCell ref="C488:F488"/>
    <mergeCell ref="C479:F479"/>
    <mergeCell ref="C480:F480"/>
    <mergeCell ref="C481:F481"/>
    <mergeCell ref="C482:F482"/>
    <mergeCell ref="C483:F483"/>
    <mergeCell ref="C474:F474"/>
    <mergeCell ref="C475:F475"/>
    <mergeCell ref="C476:F476"/>
    <mergeCell ref="C477:F477"/>
    <mergeCell ref="C478:F478"/>
    <mergeCell ref="C469:F469"/>
    <mergeCell ref="C470:F470"/>
    <mergeCell ref="C471:F471"/>
    <mergeCell ref="C472:F472"/>
    <mergeCell ref="C473:F473"/>
    <mergeCell ref="C464:F464"/>
    <mergeCell ref="C465:F465"/>
    <mergeCell ref="C466:F466"/>
    <mergeCell ref="C467:F467"/>
    <mergeCell ref="C468:F468"/>
    <mergeCell ref="C459:F459"/>
    <mergeCell ref="C460:F460"/>
    <mergeCell ref="C461:F461"/>
    <mergeCell ref="C462:F462"/>
    <mergeCell ref="C463:F463"/>
    <mergeCell ref="C454:F454"/>
    <mergeCell ref="C455:F455"/>
    <mergeCell ref="C456:F456"/>
    <mergeCell ref="C457:F457"/>
    <mergeCell ref="C458:F458"/>
    <mergeCell ref="C449:F449"/>
    <mergeCell ref="C450:F450"/>
    <mergeCell ref="C451:F451"/>
    <mergeCell ref="C452:F452"/>
    <mergeCell ref="C453:F453"/>
    <mergeCell ref="C444:F444"/>
    <mergeCell ref="C445:F445"/>
    <mergeCell ref="C446:F446"/>
    <mergeCell ref="C447:F447"/>
    <mergeCell ref="C448:F448"/>
    <mergeCell ref="C439:F439"/>
    <mergeCell ref="C440:F440"/>
    <mergeCell ref="C441:F441"/>
    <mergeCell ref="C442:F442"/>
    <mergeCell ref="C443:F443"/>
    <mergeCell ref="C434:F434"/>
    <mergeCell ref="C435:F435"/>
    <mergeCell ref="C436:F436"/>
    <mergeCell ref="C437:F437"/>
    <mergeCell ref="C438:F438"/>
    <mergeCell ref="C429:F429"/>
    <mergeCell ref="C430:F430"/>
    <mergeCell ref="C431:F431"/>
    <mergeCell ref="C432:F432"/>
    <mergeCell ref="C433:F433"/>
    <mergeCell ref="C424:F424"/>
    <mergeCell ref="C425:F425"/>
    <mergeCell ref="C426:F426"/>
    <mergeCell ref="C427:F427"/>
    <mergeCell ref="C428:F428"/>
    <mergeCell ref="C419:F419"/>
    <mergeCell ref="C420:F420"/>
    <mergeCell ref="C421:F421"/>
    <mergeCell ref="C422:F422"/>
    <mergeCell ref="C423:F423"/>
    <mergeCell ref="C414:F414"/>
    <mergeCell ref="C415:F415"/>
    <mergeCell ref="C416:F416"/>
    <mergeCell ref="C417:F417"/>
    <mergeCell ref="C418:F418"/>
    <mergeCell ref="C409:F409"/>
    <mergeCell ref="C410:F410"/>
    <mergeCell ref="C411:F411"/>
    <mergeCell ref="C412:F412"/>
    <mergeCell ref="C413:F413"/>
    <mergeCell ref="C404:F404"/>
    <mergeCell ref="C405:F405"/>
    <mergeCell ref="C406:F406"/>
    <mergeCell ref="C407:F407"/>
    <mergeCell ref="C408:F408"/>
    <mergeCell ref="C399:F399"/>
    <mergeCell ref="C400:F400"/>
    <mergeCell ref="C401:F401"/>
    <mergeCell ref="C402:F402"/>
    <mergeCell ref="C403:F403"/>
    <mergeCell ref="C394:F394"/>
    <mergeCell ref="C395:F395"/>
    <mergeCell ref="C396:F396"/>
    <mergeCell ref="C397:F397"/>
    <mergeCell ref="C398:F398"/>
    <mergeCell ref="C389:F389"/>
    <mergeCell ref="C390:F390"/>
    <mergeCell ref="C391:F391"/>
    <mergeCell ref="C392:F392"/>
    <mergeCell ref="C393:F393"/>
    <mergeCell ref="C384:F384"/>
    <mergeCell ref="C385:F385"/>
    <mergeCell ref="C386:F386"/>
    <mergeCell ref="C387:F387"/>
    <mergeCell ref="C388:F388"/>
    <mergeCell ref="C379:F379"/>
    <mergeCell ref="C380:F380"/>
    <mergeCell ref="C381:F381"/>
    <mergeCell ref="C382:F382"/>
    <mergeCell ref="C383:F383"/>
    <mergeCell ref="C374:F374"/>
    <mergeCell ref="C375:F375"/>
    <mergeCell ref="C376:F376"/>
    <mergeCell ref="C377:F377"/>
    <mergeCell ref="C378:F378"/>
    <mergeCell ref="C369:F369"/>
    <mergeCell ref="C370:F370"/>
    <mergeCell ref="C371:F371"/>
    <mergeCell ref="C372:F372"/>
    <mergeCell ref="C373:F373"/>
    <mergeCell ref="C364:F364"/>
    <mergeCell ref="C365:F365"/>
    <mergeCell ref="C366:F366"/>
    <mergeCell ref="C367:F367"/>
    <mergeCell ref="C368:F368"/>
    <mergeCell ref="C359:F359"/>
    <mergeCell ref="C360:F360"/>
    <mergeCell ref="C361:F361"/>
    <mergeCell ref="C362:F362"/>
    <mergeCell ref="C363:F363"/>
    <mergeCell ref="C354:F354"/>
    <mergeCell ref="C355:F355"/>
    <mergeCell ref="C356:F356"/>
    <mergeCell ref="C357:F357"/>
    <mergeCell ref="C358:F358"/>
    <mergeCell ref="C349:F349"/>
    <mergeCell ref="C350:F350"/>
    <mergeCell ref="C351:F351"/>
    <mergeCell ref="C352:F352"/>
    <mergeCell ref="C353:F353"/>
    <mergeCell ref="C344:F344"/>
    <mergeCell ref="C345:F345"/>
    <mergeCell ref="C346:F346"/>
    <mergeCell ref="C347:F347"/>
    <mergeCell ref="C348:F348"/>
    <mergeCell ref="C339:F339"/>
    <mergeCell ref="C340:F340"/>
    <mergeCell ref="C341:F341"/>
    <mergeCell ref="C342:F342"/>
    <mergeCell ref="C343:F343"/>
    <mergeCell ref="C334:F334"/>
    <mergeCell ref="C335:F335"/>
    <mergeCell ref="C336:F336"/>
    <mergeCell ref="C337:F337"/>
    <mergeCell ref="C338:F338"/>
    <mergeCell ref="C329:F329"/>
    <mergeCell ref="C330:F330"/>
    <mergeCell ref="C331:F331"/>
    <mergeCell ref="C332:F332"/>
    <mergeCell ref="C333:F333"/>
    <mergeCell ref="C324:F324"/>
    <mergeCell ref="C325:F325"/>
    <mergeCell ref="C326:F326"/>
    <mergeCell ref="C327:F327"/>
    <mergeCell ref="C328:F328"/>
    <mergeCell ref="C319:F319"/>
    <mergeCell ref="C320:F320"/>
    <mergeCell ref="C321:F321"/>
    <mergeCell ref="C322:F322"/>
    <mergeCell ref="C323:F323"/>
    <mergeCell ref="C314:F314"/>
    <mergeCell ref="C315:F315"/>
    <mergeCell ref="C316:F316"/>
    <mergeCell ref="C317:F317"/>
    <mergeCell ref="C318:F318"/>
    <mergeCell ref="C309:F309"/>
    <mergeCell ref="C310:F310"/>
    <mergeCell ref="C311:F311"/>
    <mergeCell ref="C312:F312"/>
    <mergeCell ref="C313:F313"/>
    <mergeCell ref="C304:F304"/>
    <mergeCell ref="C305:F305"/>
    <mergeCell ref="C306:F306"/>
    <mergeCell ref="C307:F307"/>
    <mergeCell ref="C308:F308"/>
    <mergeCell ref="C299:F299"/>
    <mergeCell ref="C300:F300"/>
    <mergeCell ref="C301:F301"/>
    <mergeCell ref="C302:F302"/>
    <mergeCell ref="C303:F303"/>
    <mergeCell ref="C294:F294"/>
    <mergeCell ref="C295:F295"/>
    <mergeCell ref="C296:F296"/>
    <mergeCell ref="C297:F297"/>
    <mergeCell ref="C298:F298"/>
    <mergeCell ref="C257:F257"/>
    <mergeCell ref="C258:F258"/>
    <mergeCell ref="C254:F254"/>
    <mergeCell ref="C289:F289"/>
    <mergeCell ref="C290:F290"/>
    <mergeCell ref="C291:F291"/>
    <mergeCell ref="C292:F292"/>
    <mergeCell ref="C293:F293"/>
    <mergeCell ref="C285:F285"/>
    <mergeCell ref="C286:F286"/>
    <mergeCell ref="C287:F287"/>
    <mergeCell ref="C288:F288"/>
    <mergeCell ref="C279:F279"/>
    <mergeCell ref="C280:F280"/>
    <mergeCell ref="C281:F281"/>
    <mergeCell ref="C282:F282"/>
    <mergeCell ref="C283:F283"/>
    <mergeCell ref="C276:F276"/>
    <mergeCell ref="C277:F277"/>
    <mergeCell ref="C278:F278"/>
    <mergeCell ref="C232:F232"/>
    <mergeCell ref="C209:F209"/>
    <mergeCell ref="C214:F214"/>
    <mergeCell ref="C269:F269"/>
    <mergeCell ref="C270:F270"/>
    <mergeCell ref="C271:F271"/>
    <mergeCell ref="C272:F272"/>
    <mergeCell ref="C273:F273"/>
    <mergeCell ref="C284:F284"/>
    <mergeCell ref="C266:F266"/>
    <mergeCell ref="C267:F267"/>
    <mergeCell ref="C268:F268"/>
    <mergeCell ref="C260:F260"/>
    <mergeCell ref="C261:F261"/>
    <mergeCell ref="C262:F262"/>
    <mergeCell ref="C263:F263"/>
    <mergeCell ref="C274:F274"/>
    <mergeCell ref="C275:F275"/>
    <mergeCell ref="C234:F234"/>
    <mergeCell ref="C213:F213"/>
    <mergeCell ref="C253:F253"/>
    <mergeCell ref="C245:F245"/>
    <mergeCell ref="C246:F246"/>
    <mergeCell ref="C247:F247"/>
    <mergeCell ref="C248:F248"/>
    <mergeCell ref="C249:F249"/>
    <mergeCell ref="C244:F244"/>
    <mergeCell ref="C264:F264"/>
    <mergeCell ref="C265:F265"/>
    <mergeCell ref="C259:F259"/>
    <mergeCell ref="C255:F255"/>
    <mergeCell ref="C256:F256"/>
    <mergeCell ref="C47:F47"/>
    <mergeCell ref="C48:F48"/>
    <mergeCell ref="C49:F49"/>
    <mergeCell ref="C252:F252"/>
    <mergeCell ref="C242:F242"/>
    <mergeCell ref="C243:F243"/>
    <mergeCell ref="C14:F14"/>
    <mergeCell ref="C15:F15"/>
    <mergeCell ref="C206:F206"/>
    <mergeCell ref="C235:F235"/>
    <mergeCell ref="C236:F236"/>
    <mergeCell ref="C237:F237"/>
    <mergeCell ref="C238:F238"/>
    <mergeCell ref="C250:F250"/>
    <mergeCell ref="C251:F251"/>
    <mergeCell ref="C233:F233"/>
    <mergeCell ref="C225:F225"/>
    <mergeCell ref="C226:F226"/>
    <mergeCell ref="C227:F227"/>
    <mergeCell ref="C228:F228"/>
    <mergeCell ref="C240:F240"/>
    <mergeCell ref="C241:F241"/>
    <mergeCell ref="C223:F223"/>
    <mergeCell ref="C215:F215"/>
    <mergeCell ref="C216:F216"/>
    <mergeCell ref="C217:F217"/>
    <mergeCell ref="C218:F218"/>
    <mergeCell ref="C230:F230"/>
    <mergeCell ref="C231:F231"/>
    <mergeCell ref="C239:F239"/>
    <mergeCell ref="C212:F212"/>
    <mergeCell ref="C222:F222"/>
    <mergeCell ref="C1143:F1143"/>
    <mergeCell ref="C177:F177"/>
    <mergeCell ref="C171:F171"/>
    <mergeCell ref="C219:F219"/>
    <mergeCell ref="C224:F224"/>
    <mergeCell ref="C229:F229"/>
    <mergeCell ref="C123:G123"/>
    <mergeCell ref="C164:F164"/>
    <mergeCell ref="B11:B18"/>
    <mergeCell ref="C18:F18"/>
    <mergeCell ref="C50:F50"/>
    <mergeCell ref="C51:F51"/>
    <mergeCell ref="C31:F31"/>
    <mergeCell ref="C32:F32"/>
    <mergeCell ref="C33:F33"/>
    <mergeCell ref="C34:F34"/>
    <mergeCell ref="C35:F35"/>
    <mergeCell ref="C36:F36"/>
    <mergeCell ref="C38:F38"/>
    <mergeCell ref="C39:F39"/>
    <mergeCell ref="C40:F40"/>
    <mergeCell ref="B20:B22"/>
    <mergeCell ref="B23:B30"/>
    <mergeCell ref="B31:B38"/>
    <mergeCell ref="B39:B46"/>
    <mergeCell ref="C41:F41"/>
    <mergeCell ref="C42:F42"/>
    <mergeCell ref="C43:F43"/>
    <mergeCell ref="C44:F44"/>
    <mergeCell ref="C45:F45"/>
    <mergeCell ref="C46:F46"/>
    <mergeCell ref="B47:B54"/>
    <mergeCell ref="C10:F10"/>
    <mergeCell ref="C20:F20"/>
    <mergeCell ref="C21:F21"/>
    <mergeCell ref="C25:F25"/>
    <mergeCell ref="C26:F26"/>
    <mergeCell ref="C27:F27"/>
    <mergeCell ref="C1144:F1144"/>
    <mergeCell ref="C188:F188"/>
    <mergeCell ref="C169:F169"/>
    <mergeCell ref="C186:F186"/>
    <mergeCell ref="C187:F187"/>
    <mergeCell ref="C179:F179"/>
    <mergeCell ref="C180:F180"/>
    <mergeCell ref="C181:F181"/>
    <mergeCell ref="C182:F182"/>
    <mergeCell ref="C183:F183"/>
    <mergeCell ref="C184:F184"/>
    <mergeCell ref="C185:F185"/>
    <mergeCell ref="C189:F189"/>
    <mergeCell ref="C190:F190"/>
    <mergeCell ref="C191:F191"/>
    <mergeCell ref="C192:F192"/>
    <mergeCell ref="C174:F174"/>
    <mergeCell ref="C197:F197"/>
    <mergeCell ref="C198:F198"/>
    <mergeCell ref="C199:F199"/>
    <mergeCell ref="C200:F200"/>
    <mergeCell ref="C201:F201"/>
    <mergeCell ref="C202:F202"/>
    <mergeCell ref="C203:F203"/>
    <mergeCell ref="C175:F175"/>
    <mergeCell ref="C176:F176"/>
    <mergeCell ref="D129:G129"/>
    <mergeCell ref="E130:G130"/>
    <mergeCell ref="E131:G131"/>
    <mergeCell ref="C172:F172"/>
    <mergeCell ref="C173:F173"/>
    <mergeCell ref="C178:F178"/>
    <mergeCell ref="E4:F4"/>
    <mergeCell ref="E119:G119"/>
    <mergeCell ref="E121:G121"/>
    <mergeCell ref="D110:G110"/>
    <mergeCell ref="E115:G115"/>
    <mergeCell ref="C163:F163"/>
    <mergeCell ref="E5:F5"/>
    <mergeCell ref="C122:G122"/>
    <mergeCell ref="C160:F160"/>
    <mergeCell ref="C159:F159"/>
    <mergeCell ref="C161:F161"/>
    <mergeCell ref="C149:F149"/>
    <mergeCell ref="C148:F148"/>
    <mergeCell ref="C147:F147"/>
    <mergeCell ref="E116:G116"/>
    <mergeCell ref="C107:G107"/>
    <mergeCell ref="C76:G76"/>
    <mergeCell ref="C67:G67"/>
    <mergeCell ref="E120:G120"/>
    <mergeCell ref="C53:F53"/>
    <mergeCell ref="C54:F54"/>
    <mergeCell ref="C55:F55"/>
    <mergeCell ref="C56:F56"/>
    <mergeCell ref="C57:F57"/>
    <mergeCell ref="C63:F63"/>
    <mergeCell ref="C9:F9"/>
    <mergeCell ref="C108:G108"/>
    <mergeCell ref="C165:F165"/>
    <mergeCell ref="C143:F143"/>
    <mergeCell ref="C22:F22"/>
    <mergeCell ref="C23:F23"/>
    <mergeCell ref="C24:F24"/>
    <mergeCell ref="D127:G127"/>
    <mergeCell ref="C207:F207"/>
    <mergeCell ref="C208:F208"/>
    <mergeCell ref="C193:F193"/>
    <mergeCell ref="C194:F194"/>
    <mergeCell ref="C195:F195"/>
    <mergeCell ref="C196:F196"/>
    <mergeCell ref="D91:G91"/>
    <mergeCell ref="D92:G92"/>
    <mergeCell ref="D93:G93"/>
    <mergeCell ref="C90:G90"/>
    <mergeCell ref="D71:G71"/>
    <mergeCell ref="C153:F153"/>
    <mergeCell ref="C152:F152"/>
    <mergeCell ref="D83:G83"/>
    <mergeCell ref="C82:G82"/>
    <mergeCell ref="D75:G75"/>
    <mergeCell ref="C80:G80"/>
    <mergeCell ref="C166:F166"/>
    <mergeCell ref="C155:F155"/>
    <mergeCell ref="C156:F156"/>
    <mergeCell ref="C157:F157"/>
    <mergeCell ref="C158:F158"/>
    <mergeCell ref="C150:F150"/>
    <mergeCell ref="C151:F151"/>
    <mergeCell ref="C129:C136"/>
    <mergeCell ref="C101:G101"/>
    <mergeCell ref="E111:G111"/>
    <mergeCell ref="E112:G112"/>
    <mergeCell ref="E132:G132"/>
    <mergeCell ref="E133:G133"/>
    <mergeCell ref="C85:G85"/>
    <mergeCell ref="D96:G96"/>
    <mergeCell ref="D97:G97"/>
    <mergeCell ref="D98:G98"/>
    <mergeCell ref="C110:C121"/>
    <mergeCell ref="D94:G94"/>
    <mergeCell ref="C106:G106"/>
    <mergeCell ref="C37:F37"/>
    <mergeCell ref="C52:F52"/>
    <mergeCell ref="C167:F167"/>
    <mergeCell ref="C138:G138"/>
    <mergeCell ref="C86:G86"/>
    <mergeCell ref="C81:G81"/>
    <mergeCell ref="B79:I79"/>
    <mergeCell ref="B82:B84"/>
    <mergeCell ref="B96:B99"/>
    <mergeCell ref="B68:B71"/>
    <mergeCell ref="B126:B136"/>
    <mergeCell ref="D84:G84"/>
    <mergeCell ref="B91:B95"/>
    <mergeCell ref="C95:G95"/>
    <mergeCell ref="C99:G99"/>
    <mergeCell ref="B108:B121"/>
    <mergeCell ref="D109:G109"/>
    <mergeCell ref="E136:G136"/>
    <mergeCell ref="B72:B75"/>
    <mergeCell ref="E118:G118"/>
    <mergeCell ref="E113:G113"/>
    <mergeCell ref="E114:G114"/>
    <mergeCell ref="C105:G105"/>
    <mergeCell ref="C144:F144"/>
    <mergeCell ref="C145:F145"/>
    <mergeCell ref="C146:F146"/>
    <mergeCell ref="D128:G128"/>
    <mergeCell ref="C16:F16"/>
    <mergeCell ref="C17:F17"/>
    <mergeCell ref="C19:F19"/>
    <mergeCell ref="C11:F11"/>
    <mergeCell ref="C12:F12"/>
    <mergeCell ref="C13:F13"/>
    <mergeCell ref="C28:F28"/>
    <mergeCell ref="C220:F220"/>
    <mergeCell ref="C221:F221"/>
    <mergeCell ref="C124:G124"/>
    <mergeCell ref="C137:G137"/>
    <mergeCell ref="C125:G125"/>
    <mergeCell ref="C126:G126"/>
    <mergeCell ref="C162:F162"/>
    <mergeCell ref="C168:F168"/>
    <mergeCell ref="C204:F204"/>
    <mergeCell ref="C205:F205"/>
    <mergeCell ref="C154:F154"/>
    <mergeCell ref="C170:F170"/>
    <mergeCell ref="C210:F210"/>
    <mergeCell ref="C211:F211"/>
    <mergeCell ref="C29:F29"/>
    <mergeCell ref="C30:F30"/>
    <mergeCell ref="E117:G117"/>
    <mergeCell ref="C100:G100"/>
  </mergeCells>
  <phoneticPr fontId="5" type="noConversion"/>
  <pageMargins left="0.23622047244094491" right="0.23622047244094491" top="0.74803149606299213" bottom="0.74803149606299213" header="0.31496062992125984" footer="0.31496062992125984"/>
  <pageSetup paperSize="9" scale="70" fitToHeight="3" orientation="portrait" r:id="rId1"/>
  <headerFooter alignWithMargins="0">
    <oddFooter>Page &amp;P</oddFooter>
  </headerFooter>
  <rowBreaks count="2" manualBreakCount="2">
    <brk id="85" max="9" man="1"/>
    <brk id="1146" max="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56">
    <tabColor rgb="FFFFFF66"/>
  </sheetPr>
  <dimension ref="A1:ALU77"/>
  <sheetViews>
    <sheetView topLeftCell="A7" zoomScaleNormal="100" workbookViewId="0">
      <selection activeCell="D12" sqref="D12:G12"/>
    </sheetView>
  </sheetViews>
  <sheetFormatPr defaultColWidth="11.7109375" defaultRowHeight="11.25"/>
  <cols>
    <col min="1" max="1" width="10.42578125" style="198" customWidth="1"/>
    <col min="2" max="2" width="11.7109375" style="198" customWidth="1"/>
    <col min="3" max="3" width="4.85546875" style="198" customWidth="1"/>
    <col min="4" max="4" width="9.140625" style="198" customWidth="1"/>
    <col min="5" max="5" width="15.140625" style="198" customWidth="1"/>
    <col min="6" max="6" width="21.28515625" style="198" customWidth="1"/>
    <col min="7" max="8" width="11.140625" style="198" customWidth="1"/>
    <col min="9" max="9" width="10.5703125" style="198" customWidth="1"/>
    <col min="10" max="10" width="12.42578125" style="198" customWidth="1"/>
    <col min="11" max="11" width="12" style="198" bestFit="1" customWidth="1"/>
    <col min="12" max="12" width="11.7109375" style="198" customWidth="1"/>
    <col min="13" max="13" width="9.5703125" style="198" customWidth="1"/>
    <col min="14" max="14" width="10.5703125" style="198" customWidth="1"/>
    <col min="15" max="15" width="12" style="198" customWidth="1"/>
    <col min="16" max="18" width="10.28515625" style="198" customWidth="1"/>
    <col min="19" max="224" width="10.28515625" style="198" hidden="1" customWidth="1"/>
    <col min="225" max="225" width="10.42578125" style="198" hidden="1" customWidth="1"/>
    <col min="226" max="232" width="10.28515625" style="198" hidden="1" customWidth="1"/>
    <col min="233" max="233" width="10.42578125" style="198" hidden="1" customWidth="1"/>
    <col min="234" max="253" width="10.28515625" style="198" hidden="1" customWidth="1"/>
    <col min="254" max="317" width="11.7109375" style="198" hidden="1" customWidth="1"/>
    <col min="318" max="524" width="10.28515625" style="198" hidden="1" customWidth="1"/>
    <col min="525" max="525" width="10.42578125" style="198" hidden="1" customWidth="1"/>
    <col min="526" max="532" width="10.28515625" style="198" hidden="1" customWidth="1"/>
    <col min="533" max="533" width="10.42578125" style="198" hidden="1" customWidth="1"/>
    <col min="534" max="553" width="10.28515625" style="198" hidden="1" customWidth="1"/>
    <col min="554" max="617" width="11.7109375" style="198" hidden="1" customWidth="1"/>
    <col min="618" max="824" width="10.28515625" style="198" hidden="1" customWidth="1"/>
    <col min="825" max="825" width="10.42578125" style="198" hidden="1" customWidth="1"/>
    <col min="826" max="832" width="10.28515625" style="198" hidden="1" customWidth="1"/>
    <col min="833" max="833" width="10.42578125" style="198" hidden="1" customWidth="1"/>
    <col min="834" max="853" width="10.28515625" style="198" hidden="1" customWidth="1"/>
    <col min="854" max="917" width="11.7109375" style="198" hidden="1" customWidth="1"/>
    <col min="918" max="1005" width="10.28515625" style="198" hidden="1" customWidth="1"/>
    <col min="1006" max="1007" width="10.28515625" style="198" customWidth="1"/>
    <col min="1008" max="1008" width="11.7109375" style="198" customWidth="1"/>
    <col min="1009" max="1009" width="14.85546875" style="198" bestFit="1" customWidth="1"/>
    <col min="1010" max="16384" width="11.7109375" style="198"/>
  </cols>
  <sheetData>
    <row r="1" spans="1:1009" ht="15.75">
      <c r="A1" s="136" t="s">
        <v>67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2" spans="1:1009" ht="12.75">
      <c r="A2" s="169"/>
      <c r="B2" s="107"/>
      <c r="C2" s="107"/>
      <c r="D2" s="107"/>
      <c r="E2" s="107"/>
      <c r="F2" s="107"/>
    </row>
    <row r="3" spans="1:1009" ht="12.75">
      <c r="A3" s="107"/>
      <c r="B3" s="104" t="s">
        <v>101</v>
      </c>
      <c r="C3" s="107"/>
      <c r="D3" s="107"/>
      <c r="E3" s="1154">
        <f>รายชื่อแบบฟอร์ม!C3</f>
        <v>0</v>
      </c>
      <c r="F3" s="1154"/>
      <c r="G3" s="1154"/>
      <c r="H3" s="1154"/>
      <c r="I3" s="1154"/>
    </row>
    <row r="4" spans="1:1009" ht="12.75">
      <c r="A4" s="107"/>
      <c r="B4" s="105" t="s">
        <v>102</v>
      </c>
      <c r="C4" s="107"/>
      <c r="D4" s="107"/>
      <c r="E4" s="1155">
        <f>รายชื่อแบบฟอร์ม!C4</f>
        <v>0</v>
      </c>
      <c r="F4" s="1155"/>
      <c r="G4" s="1155"/>
      <c r="H4" s="1155"/>
      <c r="I4" s="1155"/>
    </row>
    <row r="6" spans="1:1009" s="115" customFormat="1">
      <c r="A6" s="99"/>
      <c r="B6" s="99"/>
      <c r="C6" s="99"/>
      <c r="D6" s="99"/>
      <c r="E6" s="99"/>
      <c r="F6" s="99"/>
      <c r="G6" s="99"/>
      <c r="H6" s="99"/>
      <c r="I6" s="116"/>
      <c r="J6" s="117"/>
    </row>
    <row r="7" spans="1:1009" s="115" customFormat="1" ht="15.95" customHeight="1">
      <c r="B7" s="37" t="s">
        <v>480</v>
      </c>
      <c r="D7" s="99"/>
      <c r="E7" s="99"/>
      <c r="F7" s="99"/>
      <c r="G7" s="99"/>
      <c r="H7" s="99"/>
      <c r="I7" s="116"/>
      <c r="J7" s="117"/>
    </row>
    <row r="8" spans="1:1009" s="115" customFormat="1" ht="15.95" customHeight="1">
      <c r="B8" s="1152" t="s">
        <v>23</v>
      </c>
      <c r="C8" s="1153" t="s">
        <v>24</v>
      </c>
      <c r="D8" s="1153"/>
      <c r="E8" s="1153"/>
      <c r="F8" s="1153"/>
      <c r="G8" s="1153"/>
      <c r="H8" s="1150" t="s">
        <v>91</v>
      </c>
      <c r="I8" s="1139" t="s">
        <v>70</v>
      </c>
      <c r="J8" s="1139"/>
      <c r="K8" s="1139"/>
      <c r="L8" s="1139"/>
      <c r="M8" s="1139"/>
      <c r="N8" s="1139"/>
      <c r="O8" s="1139"/>
      <c r="P8" s="1139"/>
      <c r="Q8" s="1139"/>
      <c r="R8" s="1139"/>
      <c r="S8" s="1139"/>
      <c r="T8" s="1139"/>
      <c r="U8" s="1139"/>
      <c r="V8" s="1139"/>
      <c r="W8" s="1139"/>
      <c r="X8" s="1139"/>
      <c r="Y8" s="1139"/>
      <c r="Z8" s="1139"/>
      <c r="AA8" s="1139"/>
      <c r="AB8" s="1139"/>
      <c r="AC8" s="1139"/>
      <c r="AD8" s="1139"/>
      <c r="AE8" s="1139"/>
      <c r="AF8" s="1139"/>
      <c r="AG8" s="1139"/>
      <c r="AH8" s="1139"/>
      <c r="AI8" s="1139"/>
      <c r="AJ8" s="1139"/>
      <c r="AK8" s="1139"/>
      <c r="AL8" s="1139"/>
      <c r="AM8" s="1139"/>
      <c r="AN8" s="1139"/>
      <c r="AO8" s="1139"/>
      <c r="AP8" s="1139"/>
      <c r="AQ8" s="1139"/>
      <c r="AR8" s="1139"/>
      <c r="AS8" s="1139"/>
      <c r="AT8" s="1139"/>
      <c r="AU8" s="1139"/>
      <c r="AV8" s="1139"/>
      <c r="AW8" s="1139"/>
      <c r="AX8" s="1139"/>
      <c r="AY8" s="1139"/>
      <c r="AZ8" s="1139"/>
      <c r="BA8" s="1139"/>
      <c r="BB8" s="1139"/>
      <c r="BC8" s="1139"/>
      <c r="BD8" s="1139"/>
      <c r="BE8" s="1139"/>
      <c r="BF8" s="1139"/>
      <c r="BG8" s="1139"/>
      <c r="BH8" s="1139"/>
      <c r="BI8" s="1139"/>
      <c r="BJ8" s="1139"/>
      <c r="BK8" s="1139"/>
      <c r="BL8" s="1139"/>
      <c r="BM8" s="1139"/>
      <c r="BN8" s="1139"/>
      <c r="BO8" s="1139"/>
      <c r="BP8" s="1139"/>
      <c r="BQ8" s="1139"/>
      <c r="BR8" s="1139"/>
      <c r="BS8" s="1139"/>
      <c r="BT8" s="1139"/>
      <c r="BU8" s="1139"/>
      <c r="BV8" s="1139"/>
      <c r="BW8" s="1139"/>
      <c r="BX8" s="1139"/>
      <c r="BY8" s="1139"/>
      <c r="BZ8" s="1139"/>
      <c r="CA8" s="1139"/>
      <c r="CB8" s="1139"/>
      <c r="CC8" s="1139"/>
      <c r="CD8" s="1139"/>
      <c r="CE8" s="1139"/>
      <c r="CF8" s="1139"/>
      <c r="CG8" s="1139"/>
      <c r="CH8" s="1139"/>
      <c r="CI8" s="1139"/>
      <c r="CJ8" s="1139"/>
      <c r="CK8" s="1139"/>
      <c r="CL8" s="1139"/>
      <c r="CM8" s="1139"/>
      <c r="CN8" s="1139"/>
      <c r="CO8" s="1139"/>
      <c r="CP8" s="1139"/>
      <c r="CQ8" s="1139"/>
      <c r="CR8" s="1139"/>
      <c r="CS8" s="1139"/>
      <c r="CT8" s="1139"/>
      <c r="CU8" s="1139"/>
      <c r="CV8" s="1139"/>
      <c r="CW8" s="1139"/>
      <c r="CX8" s="1139"/>
      <c r="CY8" s="1139"/>
      <c r="CZ8" s="1139"/>
      <c r="DA8" s="1139"/>
      <c r="DB8" s="1139"/>
      <c r="DC8" s="1139"/>
      <c r="DD8" s="1139"/>
      <c r="DE8" s="1139"/>
      <c r="DF8" s="1139"/>
      <c r="DG8" s="1139"/>
      <c r="DH8" s="1139"/>
      <c r="DI8" s="1139"/>
      <c r="DJ8" s="1139"/>
      <c r="DK8" s="1139"/>
      <c r="DL8" s="1139"/>
      <c r="DM8" s="1139"/>
      <c r="DN8" s="1139"/>
      <c r="DO8" s="1139"/>
      <c r="DP8" s="1139"/>
      <c r="DQ8" s="1139"/>
      <c r="DR8" s="1139"/>
      <c r="DS8" s="1139"/>
      <c r="DT8" s="1139"/>
      <c r="DU8" s="1139"/>
      <c r="DV8" s="1139"/>
      <c r="DW8" s="1139"/>
      <c r="DX8" s="1139"/>
      <c r="DY8" s="1139"/>
      <c r="DZ8" s="1139"/>
      <c r="EA8" s="1139"/>
      <c r="EB8" s="1139"/>
      <c r="EC8" s="1139"/>
      <c r="ED8" s="1139"/>
      <c r="EE8" s="1139"/>
      <c r="EF8" s="1139"/>
      <c r="EG8" s="1139"/>
      <c r="EH8" s="1139"/>
      <c r="EI8" s="1139"/>
      <c r="EJ8" s="1139"/>
      <c r="EK8" s="1139"/>
      <c r="EL8" s="1139"/>
      <c r="EM8" s="1139"/>
      <c r="EN8" s="1139"/>
      <c r="EO8" s="1139"/>
      <c r="EP8" s="1139"/>
      <c r="EQ8" s="1139"/>
      <c r="ER8" s="1139"/>
      <c r="ES8" s="1139"/>
      <c r="ET8" s="1139"/>
      <c r="EU8" s="1139"/>
      <c r="EV8" s="1139"/>
      <c r="EW8" s="1139"/>
      <c r="EX8" s="1139"/>
      <c r="EY8" s="1139"/>
      <c r="EZ8" s="1139"/>
      <c r="FA8" s="1139"/>
      <c r="FB8" s="1139"/>
      <c r="FC8" s="1139"/>
      <c r="FD8" s="1139"/>
      <c r="FE8" s="1139"/>
      <c r="FF8" s="1139"/>
      <c r="FG8" s="1139"/>
      <c r="FH8" s="1139"/>
      <c r="FI8" s="1139"/>
      <c r="FJ8" s="1139"/>
      <c r="FK8" s="1139"/>
      <c r="FL8" s="1139"/>
      <c r="FM8" s="1139"/>
      <c r="FN8" s="1139"/>
      <c r="FO8" s="1139"/>
      <c r="FP8" s="1139"/>
      <c r="FQ8" s="1139"/>
      <c r="FR8" s="1139"/>
      <c r="FS8" s="1139"/>
      <c r="FT8" s="1139"/>
      <c r="FU8" s="1139"/>
      <c r="FV8" s="1139"/>
      <c r="FW8" s="1139"/>
      <c r="FX8" s="1139"/>
      <c r="FY8" s="1139"/>
      <c r="FZ8" s="1139"/>
      <c r="GA8" s="1139"/>
      <c r="GB8" s="1139"/>
      <c r="GC8" s="1139"/>
      <c r="GD8" s="1139"/>
      <c r="GE8" s="1139"/>
      <c r="GF8" s="1139"/>
      <c r="GG8" s="1139"/>
      <c r="GH8" s="1139"/>
      <c r="GI8" s="1139"/>
      <c r="GJ8" s="1139"/>
      <c r="GK8" s="1139"/>
      <c r="GL8" s="1139"/>
      <c r="GM8" s="1139"/>
      <c r="GN8" s="1139"/>
      <c r="GO8" s="1139"/>
      <c r="GP8" s="1139"/>
      <c r="GQ8" s="1139"/>
      <c r="GR8" s="1139"/>
      <c r="GS8" s="1139"/>
      <c r="GT8" s="1139"/>
      <c r="GU8" s="1139"/>
      <c r="GV8" s="1139"/>
      <c r="GW8" s="1139"/>
      <c r="GX8" s="1139"/>
      <c r="GY8" s="1139"/>
      <c r="GZ8" s="1139"/>
      <c r="HA8" s="1139"/>
      <c r="HB8" s="1139"/>
      <c r="HC8" s="1139"/>
      <c r="HD8" s="1139"/>
      <c r="HE8" s="1139"/>
      <c r="HF8" s="1139"/>
      <c r="HG8" s="1139"/>
      <c r="HH8" s="1139"/>
      <c r="HI8" s="1139"/>
      <c r="HJ8" s="1139"/>
      <c r="HK8" s="1139"/>
      <c r="HL8" s="1139"/>
      <c r="HM8" s="1139"/>
      <c r="HN8" s="1139"/>
      <c r="HO8" s="1139"/>
      <c r="HP8" s="1139"/>
      <c r="HQ8" s="1139"/>
      <c r="HR8" s="1139"/>
      <c r="HS8" s="1139"/>
      <c r="HT8" s="1139"/>
      <c r="HU8" s="1139"/>
      <c r="HV8" s="1139"/>
      <c r="HW8" s="1139"/>
      <c r="HX8" s="1139"/>
      <c r="HY8" s="1139"/>
      <c r="HZ8" s="1139"/>
      <c r="IA8" s="1139"/>
      <c r="IB8" s="1139"/>
      <c r="IC8" s="1139"/>
      <c r="ID8" s="1139"/>
      <c r="IE8" s="1139"/>
      <c r="IF8" s="1139"/>
      <c r="IG8" s="1139"/>
      <c r="IH8" s="1139"/>
      <c r="II8" s="1139"/>
      <c r="IJ8" s="1139"/>
      <c r="IK8" s="1139"/>
      <c r="IL8" s="1139"/>
      <c r="IM8" s="1139"/>
      <c r="IN8" s="1139"/>
      <c r="IO8" s="1139"/>
      <c r="IP8" s="1139"/>
      <c r="IQ8" s="1139"/>
      <c r="IR8" s="1139"/>
      <c r="IS8" s="1139"/>
      <c r="IT8" s="1139"/>
      <c r="IU8" s="1139"/>
      <c r="IV8" s="1139"/>
      <c r="IW8" s="1139"/>
      <c r="IX8" s="1139"/>
      <c r="IY8" s="1139"/>
      <c r="IZ8" s="1139"/>
      <c r="JA8" s="1139"/>
      <c r="JB8" s="1139"/>
      <c r="JC8" s="1139"/>
      <c r="JD8" s="1139"/>
      <c r="JE8" s="1139"/>
      <c r="JF8" s="1139"/>
      <c r="JG8" s="1139"/>
      <c r="JH8" s="1139"/>
      <c r="JI8" s="1139"/>
      <c r="JJ8" s="1139"/>
      <c r="JK8" s="1139"/>
      <c r="JL8" s="1139"/>
      <c r="JM8" s="1139"/>
      <c r="JN8" s="1139"/>
      <c r="JO8" s="1139"/>
      <c r="JP8" s="1139"/>
      <c r="JQ8" s="1139"/>
      <c r="JR8" s="1139"/>
      <c r="JS8" s="1139"/>
      <c r="JT8" s="1139"/>
      <c r="JU8" s="1139"/>
      <c r="JV8" s="1139"/>
      <c r="JW8" s="1139"/>
      <c r="JX8" s="1139"/>
      <c r="JY8" s="1139"/>
      <c r="JZ8" s="1139"/>
      <c r="KA8" s="1139"/>
      <c r="KB8" s="1139"/>
      <c r="KC8" s="1139"/>
      <c r="KD8" s="1139"/>
      <c r="KE8" s="1139"/>
      <c r="KF8" s="1139"/>
      <c r="KG8" s="1139"/>
      <c r="KH8" s="1139"/>
      <c r="KI8" s="1139"/>
      <c r="KJ8" s="1139"/>
      <c r="KK8" s="1139"/>
      <c r="KL8" s="1139"/>
      <c r="KM8" s="1139"/>
      <c r="KN8" s="1139"/>
      <c r="KO8" s="1139"/>
      <c r="KP8" s="1139"/>
      <c r="KQ8" s="1139"/>
      <c r="KR8" s="1139"/>
      <c r="KS8" s="1139"/>
      <c r="KT8" s="1139"/>
      <c r="KU8" s="1139"/>
      <c r="KV8" s="1139"/>
      <c r="KW8" s="1139"/>
      <c r="KX8" s="1139"/>
      <c r="KY8" s="1139"/>
      <c r="KZ8" s="1139"/>
      <c r="LA8" s="1139"/>
      <c r="LB8" s="1139"/>
      <c r="LC8" s="1139"/>
      <c r="LD8" s="1139"/>
      <c r="LE8" s="1139"/>
      <c r="LF8" s="1139"/>
      <c r="LG8" s="1139"/>
      <c r="LH8" s="1139"/>
      <c r="LI8" s="1139"/>
      <c r="LJ8" s="1139"/>
      <c r="LK8" s="1139"/>
      <c r="LL8" s="1139"/>
      <c r="LM8" s="1139"/>
      <c r="LN8" s="1139"/>
      <c r="LO8" s="1139"/>
      <c r="LP8" s="1139"/>
      <c r="LQ8" s="1139"/>
      <c r="LR8" s="1139"/>
      <c r="LS8" s="1139"/>
      <c r="LT8" s="1139"/>
      <c r="LU8" s="1139"/>
      <c r="LV8" s="1139"/>
      <c r="LW8" s="1139"/>
      <c r="LX8" s="1139"/>
      <c r="LY8" s="1139"/>
      <c r="LZ8" s="1139"/>
      <c r="MA8" s="1139"/>
      <c r="MB8" s="1139"/>
      <c r="MC8" s="1139"/>
      <c r="MD8" s="1139"/>
      <c r="ME8" s="1139"/>
      <c r="MF8" s="1139"/>
      <c r="MG8" s="1139"/>
      <c r="MH8" s="1139"/>
      <c r="MI8" s="1139"/>
      <c r="MJ8" s="1139"/>
      <c r="MK8" s="1139"/>
      <c r="ML8" s="1139"/>
      <c r="MM8" s="1139"/>
      <c r="MN8" s="1139"/>
      <c r="MO8" s="1139"/>
      <c r="MP8" s="1139"/>
      <c r="MQ8" s="1139"/>
      <c r="MR8" s="1139"/>
      <c r="MS8" s="1139"/>
      <c r="MT8" s="1139"/>
      <c r="MU8" s="1139"/>
      <c r="MV8" s="1139"/>
      <c r="MW8" s="1139"/>
      <c r="MX8" s="1139"/>
      <c r="MY8" s="1139"/>
      <c r="MZ8" s="1139"/>
      <c r="NA8" s="1139"/>
      <c r="NB8" s="1139"/>
      <c r="NC8" s="1139"/>
      <c r="ND8" s="1139"/>
      <c r="NE8" s="1139"/>
      <c r="NF8" s="1139"/>
      <c r="NG8" s="1139"/>
      <c r="NH8" s="1139"/>
      <c r="NI8" s="1139"/>
      <c r="NJ8" s="1139"/>
      <c r="NK8" s="1139"/>
      <c r="NL8" s="1139"/>
      <c r="NM8" s="1139"/>
      <c r="NN8" s="1139"/>
      <c r="NO8" s="1139"/>
      <c r="NP8" s="1139"/>
      <c r="NQ8" s="1139"/>
      <c r="NR8" s="1139"/>
      <c r="NS8" s="1139"/>
      <c r="NT8" s="1139"/>
      <c r="NU8" s="1139"/>
      <c r="NV8" s="1139"/>
      <c r="NW8" s="1139"/>
      <c r="NX8" s="1139"/>
      <c r="NY8" s="1139"/>
      <c r="NZ8" s="1139"/>
      <c r="OA8" s="1139"/>
      <c r="OB8" s="1139"/>
      <c r="OC8" s="1139"/>
      <c r="OD8" s="1139"/>
      <c r="OE8" s="1139"/>
      <c r="OF8" s="1139"/>
      <c r="OG8" s="1139"/>
      <c r="OH8" s="1139"/>
      <c r="OI8" s="1139"/>
      <c r="OJ8" s="1139"/>
      <c r="OK8" s="1139"/>
      <c r="OL8" s="1139"/>
      <c r="OM8" s="1139"/>
      <c r="ON8" s="1139"/>
      <c r="OO8" s="1139"/>
      <c r="OP8" s="1139"/>
      <c r="OQ8" s="1139"/>
      <c r="OR8" s="1139"/>
      <c r="OS8" s="1139"/>
      <c r="OT8" s="1139"/>
      <c r="OU8" s="1139"/>
      <c r="OV8" s="1139"/>
      <c r="OW8" s="1139"/>
      <c r="OX8" s="1139"/>
      <c r="OY8" s="1139"/>
      <c r="OZ8" s="1139"/>
      <c r="PA8" s="1139"/>
      <c r="PB8" s="1139"/>
      <c r="PC8" s="1139"/>
      <c r="PD8" s="1139"/>
      <c r="PE8" s="1139"/>
      <c r="PF8" s="1139"/>
      <c r="PG8" s="1139"/>
      <c r="PH8" s="1139"/>
      <c r="PI8" s="1139"/>
      <c r="PJ8" s="1139"/>
      <c r="PK8" s="1139"/>
      <c r="PL8" s="1139"/>
      <c r="PM8" s="1139"/>
      <c r="PN8" s="1139"/>
      <c r="PO8" s="1139"/>
      <c r="PP8" s="1139"/>
      <c r="PQ8" s="1139"/>
      <c r="PR8" s="1139"/>
      <c r="PS8" s="1139"/>
      <c r="PT8" s="1139"/>
      <c r="PU8" s="1139"/>
      <c r="PV8" s="1139"/>
      <c r="PW8" s="1139"/>
      <c r="PX8" s="1139"/>
      <c r="PY8" s="1139"/>
      <c r="PZ8" s="1139"/>
      <c r="QA8" s="1139"/>
      <c r="QB8" s="1139"/>
      <c r="QC8" s="1139"/>
      <c r="QD8" s="1139"/>
      <c r="QE8" s="1139"/>
      <c r="QF8" s="1139"/>
      <c r="QG8" s="1139"/>
      <c r="QH8" s="1139"/>
      <c r="QI8" s="1139"/>
      <c r="QJ8" s="1139"/>
      <c r="QK8" s="1139"/>
      <c r="QL8" s="1139"/>
      <c r="QM8" s="1139"/>
      <c r="QN8" s="1139"/>
      <c r="QO8" s="1139"/>
      <c r="QP8" s="1139"/>
      <c r="QQ8" s="1139"/>
      <c r="QR8" s="1139"/>
      <c r="QS8" s="1139"/>
      <c r="QT8" s="1139"/>
      <c r="QU8" s="1139"/>
      <c r="QV8" s="1139"/>
      <c r="QW8" s="1139"/>
      <c r="QX8" s="1139"/>
      <c r="QY8" s="1139"/>
      <c r="QZ8" s="1139"/>
      <c r="RA8" s="1139"/>
      <c r="RB8" s="1139"/>
      <c r="RC8" s="1139"/>
      <c r="RD8" s="1139"/>
      <c r="RE8" s="1139"/>
      <c r="RF8" s="1139"/>
      <c r="RG8" s="1139"/>
      <c r="RH8" s="1139"/>
      <c r="RI8" s="1139"/>
      <c r="RJ8" s="1139"/>
      <c r="RK8" s="1139"/>
      <c r="RL8" s="1139"/>
      <c r="RM8" s="1139"/>
      <c r="RN8" s="1139"/>
      <c r="RO8" s="1139"/>
      <c r="RP8" s="1139"/>
      <c r="RQ8" s="1139"/>
      <c r="RR8" s="1139"/>
      <c r="RS8" s="1139"/>
      <c r="RT8" s="1139"/>
      <c r="RU8" s="1139"/>
      <c r="RV8" s="1139"/>
      <c r="RW8" s="1139"/>
      <c r="RX8" s="1139"/>
      <c r="RY8" s="1139"/>
      <c r="RZ8" s="1139"/>
      <c r="SA8" s="1139"/>
      <c r="SB8" s="1139"/>
      <c r="SC8" s="1139"/>
      <c r="SD8" s="1139"/>
      <c r="SE8" s="1139"/>
      <c r="SF8" s="1139"/>
      <c r="SG8" s="1139"/>
      <c r="SH8" s="1139"/>
      <c r="SI8" s="1139"/>
      <c r="SJ8" s="1139"/>
      <c r="SK8" s="1139"/>
      <c r="SL8" s="1139"/>
      <c r="SM8" s="1139"/>
      <c r="SN8" s="1139"/>
      <c r="SO8" s="1139"/>
      <c r="SP8" s="1139"/>
      <c r="SQ8" s="1139"/>
      <c r="SR8" s="1139"/>
      <c r="SS8" s="1139"/>
      <c r="ST8" s="1139"/>
      <c r="SU8" s="1139"/>
      <c r="SV8" s="1139"/>
      <c r="SW8" s="1139"/>
      <c r="SX8" s="1139"/>
      <c r="SY8" s="1139"/>
      <c r="SZ8" s="1139"/>
      <c r="TA8" s="1139"/>
      <c r="TB8" s="1139"/>
      <c r="TC8" s="1139"/>
      <c r="TD8" s="1139"/>
      <c r="TE8" s="1139"/>
      <c r="TF8" s="1139"/>
      <c r="TG8" s="1139"/>
      <c r="TH8" s="1139"/>
      <c r="TI8" s="1139"/>
      <c r="TJ8" s="1139"/>
      <c r="TK8" s="1139"/>
      <c r="TL8" s="1139"/>
      <c r="TM8" s="1139"/>
      <c r="TN8" s="1139"/>
      <c r="TO8" s="1139"/>
      <c r="TP8" s="1139"/>
      <c r="TQ8" s="1139"/>
      <c r="TR8" s="1139"/>
      <c r="TS8" s="1139"/>
      <c r="TT8" s="1139"/>
      <c r="TU8" s="1139"/>
      <c r="TV8" s="1139"/>
      <c r="TW8" s="1139"/>
      <c r="TX8" s="1139"/>
      <c r="TY8" s="1139"/>
      <c r="TZ8" s="1139"/>
      <c r="UA8" s="1139"/>
      <c r="UB8" s="1139"/>
      <c r="UC8" s="1139"/>
      <c r="UD8" s="1139"/>
      <c r="UE8" s="1139"/>
      <c r="UF8" s="1139"/>
      <c r="UG8" s="1139"/>
      <c r="UH8" s="1139"/>
      <c r="UI8" s="1139"/>
      <c r="UJ8" s="1139"/>
      <c r="UK8" s="1139"/>
      <c r="UL8" s="1139"/>
      <c r="UM8" s="1139"/>
      <c r="UN8" s="1139"/>
      <c r="UO8" s="1139"/>
      <c r="UP8" s="1139"/>
      <c r="UQ8" s="1139"/>
      <c r="UR8" s="1139"/>
      <c r="US8" s="1139"/>
      <c r="UT8" s="1139"/>
      <c r="UU8" s="1139"/>
      <c r="UV8" s="1139"/>
      <c r="UW8" s="1139"/>
      <c r="UX8" s="1139"/>
      <c r="UY8" s="1139"/>
      <c r="UZ8" s="1139"/>
      <c r="VA8" s="1139"/>
      <c r="VB8" s="1139"/>
      <c r="VC8" s="1139"/>
      <c r="VD8" s="1139"/>
      <c r="VE8" s="1139"/>
      <c r="VF8" s="1139"/>
      <c r="VG8" s="1139"/>
      <c r="VH8" s="1139"/>
      <c r="VI8" s="1139"/>
      <c r="VJ8" s="1139"/>
      <c r="VK8" s="1139"/>
      <c r="VL8" s="1139"/>
      <c r="VM8" s="1139"/>
      <c r="VN8" s="1139"/>
      <c r="VO8" s="1139"/>
      <c r="VP8" s="1139"/>
      <c r="VQ8" s="1139"/>
      <c r="VR8" s="1139"/>
      <c r="VS8" s="1139"/>
      <c r="VT8" s="1139"/>
      <c r="VU8" s="1139"/>
      <c r="VV8" s="1139"/>
      <c r="VW8" s="1139"/>
      <c r="VX8" s="1139"/>
      <c r="VY8" s="1139"/>
      <c r="VZ8" s="1139"/>
      <c r="WA8" s="1139"/>
      <c r="WB8" s="1139"/>
      <c r="WC8" s="1139"/>
      <c r="WD8" s="1139"/>
      <c r="WE8" s="1139"/>
      <c r="WF8" s="1139"/>
      <c r="WG8" s="1139"/>
      <c r="WH8" s="1139"/>
      <c r="WI8" s="1139"/>
      <c r="WJ8" s="1139"/>
      <c r="WK8" s="1139"/>
      <c r="WL8" s="1139"/>
      <c r="WM8" s="1139"/>
      <c r="WN8" s="1139"/>
      <c r="WO8" s="1139"/>
      <c r="WP8" s="1139"/>
      <c r="WQ8" s="1139"/>
      <c r="WR8" s="1139"/>
      <c r="WS8" s="1139"/>
      <c r="WT8" s="1139"/>
      <c r="WU8" s="1139"/>
      <c r="WV8" s="1139"/>
      <c r="WW8" s="1139"/>
      <c r="WX8" s="1139"/>
      <c r="WY8" s="1139"/>
      <c r="WZ8" s="1139"/>
      <c r="XA8" s="1139"/>
      <c r="XB8" s="1139"/>
      <c r="XC8" s="1139"/>
      <c r="XD8" s="1139"/>
      <c r="XE8" s="1139"/>
      <c r="XF8" s="1139"/>
      <c r="XG8" s="1139"/>
      <c r="XH8" s="1139"/>
      <c r="XI8" s="1139"/>
      <c r="XJ8" s="1139"/>
      <c r="XK8" s="1139"/>
      <c r="XL8" s="1139"/>
      <c r="XM8" s="1139"/>
      <c r="XN8" s="1139"/>
      <c r="XO8" s="1139"/>
      <c r="XP8" s="1139"/>
      <c r="XQ8" s="1139"/>
      <c r="XR8" s="1139"/>
      <c r="XS8" s="1139"/>
      <c r="XT8" s="1139"/>
      <c r="XU8" s="1139"/>
      <c r="XV8" s="1139"/>
      <c r="XW8" s="1139"/>
      <c r="XX8" s="1139"/>
      <c r="XY8" s="1139"/>
      <c r="XZ8" s="1139"/>
      <c r="YA8" s="1139"/>
      <c r="YB8" s="1139"/>
      <c r="YC8" s="1139"/>
      <c r="YD8" s="1139"/>
      <c r="YE8" s="1139"/>
      <c r="YF8" s="1139"/>
      <c r="YG8" s="1139"/>
      <c r="YH8" s="1139"/>
      <c r="YI8" s="1139"/>
      <c r="YJ8" s="1139"/>
      <c r="YK8" s="1139"/>
      <c r="YL8" s="1139"/>
      <c r="YM8" s="1139"/>
      <c r="YN8" s="1139"/>
      <c r="YO8" s="1139"/>
      <c r="YP8" s="1139"/>
      <c r="YQ8" s="1139"/>
      <c r="YR8" s="1139"/>
      <c r="YS8" s="1139"/>
      <c r="YT8" s="1139"/>
      <c r="YU8" s="1139"/>
      <c r="YV8" s="1139"/>
      <c r="YW8" s="1139"/>
      <c r="YX8" s="1139"/>
      <c r="YY8" s="1139"/>
      <c r="YZ8" s="1139"/>
      <c r="ZA8" s="1139"/>
      <c r="ZB8" s="1139"/>
      <c r="ZC8" s="1139"/>
      <c r="ZD8" s="1139"/>
      <c r="ZE8" s="1139"/>
      <c r="ZF8" s="1139"/>
      <c r="ZG8" s="1139"/>
      <c r="ZH8" s="1139"/>
      <c r="ZI8" s="1139"/>
      <c r="ZJ8" s="1139"/>
      <c r="ZK8" s="1139"/>
      <c r="ZL8" s="1139"/>
      <c r="ZM8" s="1139"/>
      <c r="ZN8" s="1139"/>
      <c r="ZO8" s="1139"/>
      <c r="ZP8" s="1139"/>
      <c r="ZQ8" s="1139"/>
      <c r="ZR8" s="1139"/>
      <c r="ZS8" s="1139"/>
      <c r="ZT8" s="1139"/>
      <c r="ZU8" s="1139"/>
      <c r="ZV8" s="1139"/>
      <c r="ZW8" s="1139"/>
      <c r="ZX8" s="1139"/>
      <c r="ZY8" s="1139"/>
      <c r="ZZ8" s="1139"/>
      <c r="AAA8" s="1139"/>
      <c r="AAB8" s="1139"/>
      <c r="AAC8" s="1139"/>
      <c r="AAD8" s="1139"/>
      <c r="AAE8" s="1139"/>
      <c r="AAF8" s="1139"/>
      <c r="AAG8" s="1139"/>
      <c r="AAH8" s="1139"/>
      <c r="AAI8" s="1139"/>
      <c r="AAJ8" s="1139"/>
      <c r="AAK8" s="1139"/>
      <c r="AAL8" s="1139"/>
      <c r="AAM8" s="1139"/>
      <c r="AAN8" s="1139"/>
      <c r="AAO8" s="1139"/>
      <c r="AAP8" s="1139"/>
      <c r="AAQ8" s="1139"/>
      <c r="AAR8" s="1139"/>
      <c r="AAS8" s="1139"/>
      <c r="AAT8" s="1139"/>
      <c r="AAU8" s="1139"/>
      <c r="AAV8" s="1139"/>
      <c r="AAW8" s="1139"/>
      <c r="AAX8" s="1139"/>
      <c r="AAY8" s="1139"/>
      <c r="AAZ8" s="1139"/>
      <c r="ABA8" s="1139"/>
      <c r="ABB8" s="1139"/>
      <c r="ABC8" s="1139"/>
      <c r="ABD8" s="1139"/>
      <c r="ABE8" s="1139"/>
      <c r="ABF8" s="1139"/>
      <c r="ABG8" s="1139"/>
      <c r="ABH8" s="1139"/>
      <c r="ABI8" s="1139"/>
      <c r="ABJ8" s="1139"/>
      <c r="ABK8" s="1139"/>
      <c r="ABL8" s="1139"/>
      <c r="ABM8" s="1139"/>
      <c r="ABN8" s="1139"/>
      <c r="ABO8" s="1139"/>
      <c r="ABP8" s="1139"/>
      <c r="ABQ8" s="1139"/>
      <c r="ABR8" s="1139"/>
      <c r="ABS8" s="1139"/>
      <c r="ABT8" s="1139"/>
      <c r="ABU8" s="1139"/>
      <c r="ABV8" s="1139"/>
      <c r="ABW8" s="1139"/>
      <c r="ABX8" s="1139"/>
      <c r="ABY8" s="1139"/>
      <c r="ABZ8" s="1139"/>
      <c r="ACA8" s="1139"/>
      <c r="ACB8" s="1139"/>
      <c r="ACC8" s="1139"/>
      <c r="ACD8" s="1139"/>
      <c r="ACE8" s="1139"/>
      <c r="ACF8" s="1139"/>
      <c r="ACG8" s="1139"/>
      <c r="ACH8" s="1139"/>
      <c r="ACI8" s="1139"/>
      <c r="ACJ8" s="1139"/>
      <c r="ACK8" s="1139"/>
      <c r="ACL8" s="1139"/>
      <c r="ACM8" s="1139"/>
      <c r="ACN8" s="1139"/>
      <c r="ACO8" s="1139"/>
      <c r="ACP8" s="1139"/>
      <c r="ACQ8" s="1139"/>
      <c r="ACR8" s="1139"/>
      <c r="ACS8" s="1139"/>
      <c r="ACT8" s="1139"/>
      <c r="ACU8" s="1139"/>
      <c r="ACV8" s="1139"/>
      <c r="ACW8" s="1139"/>
      <c r="ACX8" s="1139"/>
      <c r="ACY8" s="1139"/>
      <c r="ACZ8" s="1139"/>
      <c r="ADA8" s="1139"/>
      <c r="ADB8" s="1139"/>
      <c r="ADC8" s="1139"/>
      <c r="ADD8" s="1139"/>
      <c r="ADE8" s="1139"/>
      <c r="ADF8" s="1139"/>
      <c r="ADG8" s="1139"/>
      <c r="ADH8" s="1139"/>
      <c r="ADI8" s="1139"/>
      <c r="ADJ8" s="1139"/>
      <c r="ADK8" s="1139"/>
      <c r="ADL8" s="1139"/>
      <c r="ADM8" s="1139"/>
      <c r="ADN8" s="1139"/>
      <c r="ADO8" s="1139"/>
      <c r="ADP8" s="1139"/>
      <c r="ADQ8" s="1139"/>
      <c r="ADR8" s="1139"/>
      <c r="ADS8" s="1139"/>
      <c r="ADT8" s="1139"/>
      <c r="ADU8" s="1139"/>
      <c r="ADV8" s="1139"/>
      <c r="ADW8" s="1139"/>
      <c r="ADX8" s="1139"/>
      <c r="ADY8" s="1139"/>
      <c r="ADZ8" s="1139"/>
      <c r="AEA8" s="1139"/>
      <c r="AEB8" s="1139"/>
      <c r="AEC8" s="1139"/>
      <c r="AED8" s="1139"/>
      <c r="AEE8" s="1139"/>
      <c r="AEF8" s="1139"/>
      <c r="AEG8" s="1139"/>
      <c r="AEH8" s="1139"/>
      <c r="AEI8" s="1139"/>
      <c r="AEJ8" s="1139"/>
      <c r="AEK8" s="1139"/>
      <c r="AEL8" s="1139"/>
      <c r="AEM8" s="1139"/>
      <c r="AEN8" s="1139"/>
      <c r="AEO8" s="1139"/>
      <c r="AEP8" s="1139"/>
      <c r="AEQ8" s="1139"/>
      <c r="AER8" s="1139"/>
      <c r="AES8" s="1139"/>
      <c r="AET8" s="1139"/>
      <c r="AEU8" s="1139"/>
      <c r="AEV8" s="1139"/>
      <c r="AEW8" s="1139"/>
      <c r="AEX8" s="1139"/>
      <c r="AEY8" s="1139"/>
      <c r="AEZ8" s="1139"/>
      <c r="AFA8" s="1139"/>
      <c r="AFB8" s="1139"/>
      <c r="AFC8" s="1139"/>
      <c r="AFD8" s="1139"/>
      <c r="AFE8" s="1139"/>
      <c r="AFF8" s="1139"/>
      <c r="AFG8" s="1139"/>
      <c r="AFH8" s="1139"/>
      <c r="AFI8" s="1139"/>
      <c r="AFJ8" s="1139"/>
      <c r="AFK8" s="1139"/>
      <c r="AFL8" s="1139"/>
      <c r="AFM8" s="1139"/>
      <c r="AFN8" s="1139"/>
      <c r="AFO8" s="1139"/>
      <c r="AFP8" s="1139"/>
      <c r="AFQ8" s="1139"/>
      <c r="AFR8" s="1139"/>
      <c r="AFS8" s="1139"/>
      <c r="AFT8" s="1139"/>
      <c r="AFU8" s="1139"/>
      <c r="AFV8" s="1139"/>
      <c r="AFW8" s="1139"/>
      <c r="AFX8" s="1139"/>
      <c r="AFY8" s="1139"/>
      <c r="AFZ8" s="1139"/>
      <c r="AGA8" s="1139"/>
      <c r="AGB8" s="1139"/>
      <c r="AGC8" s="1139"/>
      <c r="AGD8" s="1139"/>
      <c r="AGE8" s="1139"/>
      <c r="AGF8" s="1139"/>
      <c r="AGG8" s="1139"/>
      <c r="AGH8" s="1139"/>
      <c r="AGI8" s="1139"/>
      <c r="AGJ8" s="1139"/>
      <c r="AGK8" s="1139"/>
      <c r="AGL8" s="1139"/>
      <c r="AGM8" s="1139"/>
      <c r="AGN8" s="1139"/>
      <c r="AGO8" s="1139"/>
      <c r="AGP8" s="1139"/>
      <c r="AGQ8" s="1139"/>
      <c r="AGR8" s="1139"/>
      <c r="AGS8" s="1139"/>
      <c r="AGT8" s="1139"/>
      <c r="AGU8" s="1139"/>
      <c r="AGV8" s="1139"/>
      <c r="AGW8" s="1139"/>
      <c r="AGX8" s="1139"/>
      <c r="AGY8" s="1139"/>
      <c r="AGZ8" s="1139"/>
      <c r="AHA8" s="1139"/>
      <c r="AHB8" s="1139"/>
      <c r="AHC8" s="1139"/>
      <c r="AHD8" s="1139"/>
      <c r="AHE8" s="1139"/>
      <c r="AHF8" s="1139"/>
      <c r="AHG8" s="1139"/>
      <c r="AHH8" s="1139"/>
      <c r="AHI8" s="1139"/>
      <c r="AHJ8" s="1139"/>
      <c r="AHK8" s="1139"/>
      <c r="AHL8" s="1139"/>
      <c r="AHM8" s="1139"/>
      <c r="AHN8" s="1139"/>
      <c r="AHO8" s="1139"/>
      <c r="AHP8" s="1139"/>
      <c r="AHQ8" s="1139"/>
      <c r="AHR8" s="1139"/>
      <c r="AHS8" s="1139"/>
      <c r="AHT8" s="1139"/>
      <c r="AHU8" s="1139"/>
      <c r="AHV8" s="1139"/>
      <c r="AHW8" s="1139"/>
      <c r="AHX8" s="1139"/>
      <c r="AHY8" s="1139"/>
      <c r="AHZ8" s="1139"/>
      <c r="AIA8" s="1139"/>
      <c r="AIB8" s="1139"/>
      <c r="AIC8" s="1139"/>
      <c r="AID8" s="1139"/>
      <c r="AIE8" s="1139"/>
      <c r="AIF8" s="1139"/>
      <c r="AIG8" s="1139"/>
      <c r="AIH8" s="1139"/>
      <c r="AII8" s="1139"/>
      <c r="AIJ8" s="1139"/>
      <c r="AIK8" s="1139"/>
      <c r="AIL8" s="1139"/>
      <c r="AIM8" s="1139"/>
      <c r="AIN8" s="1139"/>
      <c r="AIO8" s="1139"/>
      <c r="AIP8" s="1139"/>
      <c r="AIQ8" s="1139"/>
      <c r="AIR8" s="1139"/>
      <c r="AIS8" s="1139"/>
      <c r="AIT8" s="1139"/>
      <c r="AIU8" s="1139"/>
      <c r="AIV8" s="1139"/>
      <c r="AIW8" s="1139"/>
      <c r="AIX8" s="1139"/>
      <c r="AIY8" s="1139"/>
      <c r="AIZ8" s="1139"/>
      <c r="AJA8" s="1139"/>
      <c r="AJB8" s="1139"/>
      <c r="AJC8" s="1139"/>
      <c r="AJD8" s="1139"/>
      <c r="AJE8" s="1139"/>
      <c r="AJF8" s="1139"/>
      <c r="AJG8" s="1139"/>
      <c r="AJH8" s="1139"/>
      <c r="AJI8" s="1139"/>
      <c r="AJJ8" s="1139"/>
      <c r="AJK8" s="1139"/>
      <c r="AJL8" s="1139"/>
      <c r="AJM8" s="1139"/>
      <c r="AJN8" s="1139"/>
      <c r="AJO8" s="1139"/>
      <c r="AJP8" s="1139"/>
      <c r="AJQ8" s="1139"/>
      <c r="AJR8" s="1139"/>
      <c r="AJS8" s="1139"/>
      <c r="AJT8" s="1139"/>
      <c r="AJU8" s="1139"/>
      <c r="AJV8" s="1139"/>
      <c r="AJW8" s="1139"/>
      <c r="AJX8" s="1139"/>
      <c r="AJY8" s="1139"/>
      <c r="AJZ8" s="1139"/>
      <c r="AKA8" s="1139"/>
      <c r="AKB8" s="1139"/>
      <c r="AKC8" s="1139"/>
      <c r="AKD8" s="1139"/>
      <c r="AKE8" s="1139"/>
      <c r="AKF8" s="1139"/>
      <c r="AKG8" s="1139"/>
      <c r="AKH8" s="1139"/>
      <c r="AKI8" s="1139"/>
      <c r="AKJ8" s="1139"/>
      <c r="AKK8" s="1139"/>
      <c r="AKL8" s="1139"/>
      <c r="AKM8" s="1139"/>
      <c r="AKN8" s="1139"/>
      <c r="AKO8" s="1139"/>
      <c r="AKP8" s="1139"/>
      <c r="AKQ8" s="1139"/>
      <c r="AKR8" s="1139"/>
      <c r="AKS8" s="1139"/>
      <c r="AKT8" s="1139"/>
      <c r="AKU8" s="1139"/>
      <c r="AKV8" s="1139"/>
      <c r="AKW8" s="1139"/>
      <c r="AKX8" s="1139"/>
      <c r="AKY8" s="1139"/>
      <c r="AKZ8" s="1139"/>
      <c r="ALA8" s="1139"/>
      <c r="ALB8" s="1139"/>
      <c r="ALC8" s="1139"/>
      <c r="ALD8" s="1139"/>
      <c r="ALE8" s="1139"/>
      <c r="ALF8" s="1139"/>
      <c r="ALG8" s="1139"/>
      <c r="ALH8" s="1139"/>
      <c r="ALI8" s="1139"/>
      <c r="ALJ8" s="1139"/>
      <c r="ALK8" s="1139"/>
      <c r="ALL8" s="1139"/>
      <c r="ALM8" s="1139"/>
      <c r="ALN8" s="1139"/>
      <c r="ALO8" s="1139"/>
      <c r="ALP8" s="1139"/>
      <c r="ALQ8" s="1139"/>
      <c r="ALR8" s="1139"/>
      <c r="ALS8" s="1139"/>
      <c r="ALT8" s="1139"/>
      <c r="ALU8" s="1046" t="s">
        <v>218</v>
      </c>
    </row>
    <row r="9" spans="1:1009" s="170" customFormat="1" ht="50.1" customHeight="1">
      <c r="A9" s="115"/>
      <c r="B9" s="1152"/>
      <c r="C9" s="1153"/>
      <c r="D9" s="1153"/>
      <c r="E9" s="1153"/>
      <c r="F9" s="1153"/>
      <c r="G9" s="1153"/>
      <c r="H9" s="1151"/>
      <c r="I9" s="548"/>
      <c r="J9" s="548"/>
      <c r="K9" s="548"/>
      <c r="L9" s="548"/>
      <c r="M9" s="548"/>
      <c r="N9" s="548"/>
      <c r="O9" s="548"/>
      <c r="P9" s="548"/>
      <c r="Q9" s="548"/>
      <c r="R9" s="548"/>
      <c r="S9" s="548"/>
      <c r="T9" s="548"/>
      <c r="U9" s="548"/>
      <c r="V9" s="548"/>
      <c r="W9" s="548"/>
      <c r="X9" s="548"/>
      <c r="Y9" s="548"/>
      <c r="Z9" s="548"/>
      <c r="AA9" s="548"/>
      <c r="AB9" s="548"/>
      <c r="AC9" s="548"/>
      <c r="AD9" s="548"/>
      <c r="AE9" s="548"/>
      <c r="AF9" s="548"/>
      <c r="AG9" s="548"/>
      <c r="AH9" s="548"/>
      <c r="AI9" s="548"/>
      <c r="AJ9" s="548"/>
      <c r="AK9" s="548"/>
      <c r="AL9" s="548"/>
      <c r="AM9" s="548"/>
      <c r="AN9" s="548"/>
      <c r="AO9" s="548"/>
      <c r="AP9" s="548"/>
      <c r="AQ9" s="548"/>
      <c r="AR9" s="548"/>
      <c r="AS9" s="548"/>
      <c r="AT9" s="548"/>
      <c r="AU9" s="548"/>
      <c r="AV9" s="548"/>
      <c r="AW9" s="548"/>
      <c r="AX9" s="548"/>
      <c r="AY9" s="548"/>
      <c r="AZ9" s="548"/>
      <c r="BA9" s="548"/>
      <c r="BB9" s="548"/>
      <c r="BC9" s="548"/>
      <c r="BD9" s="548"/>
      <c r="BE9" s="548"/>
      <c r="BF9" s="548"/>
      <c r="BG9" s="548"/>
      <c r="BH9" s="548"/>
      <c r="BI9" s="548"/>
      <c r="BJ9" s="548"/>
      <c r="BK9" s="548"/>
      <c r="BL9" s="548"/>
      <c r="BM9" s="548"/>
      <c r="BN9" s="548"/>
      <c r="BO9" s="548"/>
      <c r="BP9" s="548"/>
      <c r="BQ9" s="548"/>
      <c r="BR9" s="548"/>
      <c r="BS9" s="548"/>
      <c r="BT9" s="548"/>
      <c r="BU9" s="548"/>
      <c r="BV9" s="548"/>
      <c r="BW9" s="548"/>
      <c r="BX9" s="548"/>
      <c r="BY9" s="548"/>
      <c r="BZ9" s="548"/>
      <c r="CA9" s="548"/>
      <c r="CB9" s="548"/>
      <c r="CC9" s="548"/>
      <c r="CD9" s="548"/>
      <c r="CE9" s="548"/>
      <c r="CF9" s="548"/>
      <c r="CG9" s="548"/>
      <c r="CH9" s="548"/>
      <c r="CI9" s="548"/>
      <c r="CJ9" s="548"/>
      <c r="CK9" s="548"/>
      <c r="CL9" s="548"/>
      <c r="CM9" s="548"/>
      <c r="CN9" s="548"/>
      <c r="CO9" s="548"/>
      <c r="CP9" s="548"/>
      <c r="CQ9" s="548"/>
      <c r="CR9" s="548"/>
      <c r="CS9" s="548"/>
      <c r="CT9" s="548"/>
      <c r="CU9" s="548"/>
      <c r="CV9" s="548"/>
      <c r="CW9" s="548"/>
      <c r="CX9" s="548"/>
      <c r="CY9" s="548"/>
      <c r="CZ9" s="548"/>
      <c r="DA9" s="548"/>
      <c r="DB9" s="548"/>
      <c r="DC9" s="548"/>
      <c r="DD9" s="548"/>
      <c r="DE9" s="548"/>
      <c r="DF9" s="548"/>
      <c r="DG9" s="548"/>
      <c r="DH9" s="548"/>
      <c r="DI9" s="548"/>
      <c r="DJ9" s="548"/>
      <c r="DK9" s="548"/>
      <c r="DL9" s="548"/>
      <c r="DM9" s="548"/>
      <c r="DN9" s="548"/>
      <c r="DO9" s="548"/>
      <c r="DP9" s="548"/>
      <c r="DQ9" s="548"/>
      <c r="DR9" s="548"/>
      <c r="DS9" s="548"/>
      <c r="DT9" s="548"/>
      <c r="DU9" s="548"/>
      <c r="DV9" s="548"/>
      <c r="DW9" s="548"/>
      <c r="DX9" s="548"/>
      <c r="DY9" s="548"/>
      <c r="DZ9" s="548"/>
      <c r="EA9" s="548"/>
      <c r="EB9" s="548"/>
      <c r="EC9" s="548"/>
      <c r="ED9" s="548"/>
      <c r="EE9" s="548"/>
      <c r="EF9" s="548"/>
      <c r="EG9" s="548"/>
      <c r="EH9" s="548"/>
      <c r="EI9" s="548"/>
      <c r="EJ9" s="548"/>
      <c r="EK9" s="548"/>
      <c r="EL9" s="548"/>
      <c r="EM9" s="548"/>
      <c r="EN9" s="548"/>
      <c r="EO9" s="548"/>
      <c r="EP9" s="548"/>
      <c r="EQ9" s="548"/>
      <c r="ER9" s="548"/>
      <c r="ES9" s="548"/>
      <c r="ET9" s="548"/>
      <c r="EU9" s="548"/>
      <c r="EV9" s="548"/>
      <c r="EW9" s="548"/>
      <c r="EX9" s="548"/>
      <c r="EY9" s="548"/>
      <c r="EZ9" s="548"/>
      <c r="FA9" s="548"/>
      <c r="FB9" s="548"/>
      <c r="FC9" s="548"/>
      <c r="FD9" s="548"/>
      <c r="FE9" s="548"/>
      <c r="FF9" s="548"/>
      <c r="FG9" s="548"/>
      <c r="FH9" s="548"/>
      <c r="FI9" s="548"/>
      <c r="FJ9" s="548"/>
      <c r="FK9" s="548"/>
      <c r="FL9" s="548"/>
      <c r="FM9" s="548"/>
      <c r="FN9" s="548"/>
      <c r="FO9" s="548"/>
      <c r="FP9" s="548"/>
      <c r="FQ9" s="548"/>
      <c r="FR9" s="548"/>
      <c r="FS9" s="548"/>
      <c r="FT9" s="548"/>
      <c r="FU9" s="548"/>
      <c r="FV9" s="548"/>
      <c r="FW9" s="548"/>
      <c r="FX9" s="548"/>
      <c r="FY9" s="548"/>
      <c r="FZ9" s="548"/>
      <c r="GA9" s="548"/>
      <c r="GB9" s="548"/>
      <c r="GC9" s="548"/>
      <c r="GD9" s="548"/>
      <c r="GE9" s="548"/>
      <c r="GF9" s="548"/>
      <c r="GG9" s="548"/>
      <c r="GH9" s="548"/>
      <c r="GI9" s="548"/>
      <c r="GJ9" s="548"/>
      <c r="GK9" s="548"/>
      <c r="GL9" s="548"/>
      <c r="GM9" s="548"/>
      <c r="GN9" s="548"/>
      <c r="GO9" s="548"/>
      <c r="GP9" s="548"/>
      <c r="GQ9" s="548"/>
      <c r="GR9" s="548"/>
      <c r="GS9" s="548"/>
      <c r="GT9" s="548"/>
      <c r="GU9" s="548"/>
      <c r="GV9" s="548"/>
      <c r="GW9" s="548"/>
      <c r="GX9" s="548"/>
      <c r="GY9" s="548"/>
      <c r="GZ9" s="548"/>
      <c r="HA9" s="548"/>
      <c r="HB9" s="548"/>
      <c r="HC9" s="548"/>
      <c r="HD9" s="548"/>
      <c r="HE9" s="548"/>
      <c r="HF9" s="548"/>
      <c r="HG9" s="548"/>
      <c r="HH9" s="548"/>
      <c r="HI9" s="548"/>
      <c r="HJ9" s="548"/>
      <c r="HK9" s="548"/>
      <c r="HL9" s="548"/>
      <c r="HM9" s="548"/>
      <c r="HN9" s="548"/>
      <c r="HO9" s="548"/>
      <c r="HP9" s="548"/>
      <c r="HQ9" s="548"/>
      <c r="HR9" s="548"/>
      <c r="HS9" s="548"/>
      <c r="HT9" s="548"/>
      <c r="HU9" s="548"/>
      <c r="HV9" s="548"/>
      <c r="HW9" s="548"/>
      <c r="HX9" s="548"/>
      <c r="HY9" s="548"/>
      <c r="HZ9" s="548"/>
      <c r="IA9" s="548"/>
      <c r="IB9" s="548"/>
      <c r="IC9" s="548"/>
      <c r="ID9" s="548"/>
      <c r="IE9" s="548"/>
      <c r="IF9" s="548"/>
      <c r="IG9" s="548"/>
      <c r="IH9" s="548"/>
      <c r="II9" s="548"/>
      <c r="IJ9" s="548"/>
      <c r="IK9" s="548"/>
      <c r="IL9" s="548"/>
      <c r="IM9" s="548"/>
      <c r="IN9" s="548"/>
      <c r="IO9" s="548"/>
      <c r="IP9" s="548"/>
      <c r="IQ9" s="548"/>
      <c r="IR9" s="548"/>
      <c r="IS9" s="548"/>
      <c r="IT9" s="548"/>
      <c r="IU9" s="548"/>
      <c r="IV9" s="548"/>
      <c r="IW9" s="548"/>
      <c r="IX9" s="548"/>
      <c r="IY9" s="548"/>
      <c r="IZ9" s="548"/>
      <c r="JA9" s="548"/>
      <c r="JB9" s="548"/>
      <c r="JC9" s="548"/>
      <c r="JD9" s="548"/>
      <c r="JE9" s="548"/>
      <c r="JF9" s="548"/>
      <c r="JG9" s="548"/>
      <c r="JH9" s="548"/>
      <c r="JI9" s="548"/>
      <c r="JJ9" s="548"/>
      <c r="JK9" s="548"/>
      <c r="JL9" s="548"/>
      <c r="JM9" s="548"/>
      <c r="JN9" s="548"/>
      <c r="JO9" s="548"/>
      <c r="JP9" s="548"/>
      <c r="JQ9" s="548"/>
      <c r="JR9" s="548"/>
      <c r="JS9" s="548"/>
      <c r="JT9" s="548"/>
      <c r="JU9" s="548"/>
      <c r="JV9" s="548"/>
      <c r="JW9" s="548"/>
      <c r="JX9" s="548"/>
      <c r="JY9" s="548"/>
      <c r="JZ9" s="548"/>
      <c r="KA9" s="548"/>
      <c r="KB9" s="548"/>
      <c r="KC9" s="548"/>
      <c r="KD9" s="548"/>
      <c r="KE9" s="548"/>
      <c r="KF9" s="548"/>
      <c r="KG9" s="548"/>
      <c r="KH9" s="548"/>
      <c r="KI9" s="548"/>
      <c r="KJ9" s="548"/>
      <c r="KK9" s="548"/>
      <c r="KL9" s="548"/>
      <c r="KM9" s="548"/>
      <c r="KN9" s="548"/>
      <c r="KO9" s="548"/>
      <c r="KP9" s="548"/>
      <c r="KQ9" s="548"/>
      <c r="KR9" s="548"/>
      <c r="KS9" s="548"/>
      <c r="KT9" s="548"/>
      <c r="KU9" s="548"/>
      <c r="KV9" s="548"/>
      <c r="KW9" s="548"/>
      <c r="KX9" s="548"/>
      <c r="KY9" s="548"/>
      <c r="KZ9" s="548"/>
      <c r="LA9" s="548"/>
      <c r="LB9" s="548"/>
      <c r="LC9" s="548"/>
      <c r="LD9" s="548"/>
      <c r="LE9" s="548"/>
      <c r="LF9" s="548"/>
      <c r="LG9" s="548"/>
      <c r="LH9" s="548"/>
      <c r="LI9" s="548"/>
      <c r="LJ9" s="548"/>
      <c r="LK9" s="548"/>
      <c r="LL9" s="548"/>
      <c r="LM9" s="548"/>
      <c r="LN9" s="548"/>
      <c r="LO9" s="548"/>
      <c r="LP9" s="548"/>
      <c r="LQ9" s="548"/>
      <c r="LR9" s="548"/>
      <c r="LS9" s="548"/>
      <c r="LT9" s="548"/>
      <c r="LU9" s="548"/>
      <c r="LV9" s="548"/>
      <c r="LW9" s="548"/>
      <c r="LX9" s="548"/>
      <c r="LY9" s="548"/>
      <c r="LZ9" s="548"/>
      <c r="MA9" s="548"/>
      <c r="MB9" s="548"/>
      <c r="MC9" s="548"/>
      <c r="MD9" s="548"/>
      <c r="ME9" s="548"/>
      <c r="MF9" s="548"/>
      <c r="MG9" s="548"/>
      <c r="MH9" s="548"/>
      <c r="MI9" s="548"/>
      <c r="MJ9" s="548"/>
      <c r="MK9" s="548"/>
      <c r="ML9" s="548"/>
      <c r="MM9" s="548"/>
      <c r="MN9" s="548"/>
      <c r="MO9" s="548"/>
      <c r="MP9" s="548"/>
      <c r="MQ9" s="548"/>
      <c r="MR9" s="548"/>
      <c r="MS9" s="548"/>
      <c r="MT9" s="548"/>
      <c r="MU9" s="548"/>
      <c r="MV9" s="548"/>
      <c r="MW9" s="548"/>
      <c r="MX9" s="548"/>
      <c r="MY9" s="548"/>
      <c r="MZ9" s="548"/>
      <c r="NA9" s="548"/>
      <c r="NB9" s="548"/>
      <c r="NC9" s="548"/>
      <c r="ND9" s="548"/>
      <c r="NE9" s="548"/>
      <c r="NF9" s="548"/>
      <c r="NG9" s="548"/>
      <c r="NH9" s="548"/>
      <c r="NI9" s="548"/>
      <c r="NJ9" s="548"/>
      <c r="NK9" s="548"/>
      <c r="NL9" s="548"/>
      <c r="NM9" s="548"/>
      <c r="NN9" s="548"/>
      <c r="NO9" s="548"/>
      <c r="NP9" s="548"/>
      <c r="NQ9" s="548"/>
      <c r="NR9" s="548"/>
      <c r="NS9" s="548"/>
      <c r="NT9" s="548"/>
      <c r="NU9" s="548"/>
      <c r="NV9" s="548"/>
      <c r="NW9" s="548"/>
      <c r="NX9" s="548"/>
      <c r="NY9" s="548"/>
      <c r="NZ9" s="548"/>
      <c r="OA9" s="548"/>
      <c r="OB9" s="548"/>
      <c r="OC9" s="548"/>
      <c r="OD9" s="548"/>
      <c r="OE9" s="548"/>
      <c r="OF9" s="548"/>
      <c r="OG9" s="548"/>
      <c r="OH9" s="548"/>
      <c r="OI9" s="548"/>
      <c r="OJ9" s="548"/>
      <c r="OK9" s="548"/>
      <c r="OL9" s="548"/>
      <c r="OM9" s="548"/>
      <c r="ON9" s="548"/>
      <c r="OO9" s="548"/>
      <c r="OP9" s="548"/>
      <c r="OQ9" s="548"/>
      <c r="OR9" s="548"/>
      <c r="OS9" s="548"/>
      <c r="OT9" s="548"/>
      <c r="OU9" s="548"/>
      <c r="OV9" s="548"/>
      <c r="OW9" s="548"/>
      <c r="OX9" s="548"/>
      <c r="OY9" s="548"/>
      <c r="OZ9" s="548"/>
      <c r="PA9" s="548"/>
      <c r="PB9" s="548"/>
      <c r="PC9" s="548"/>
      <c r="PD9" s="548"/>
      <c r="PE9" s="548"/>
      <c r="PF9" s="548"/>
      <c r="PG9" s="548"/>
      <c r="PH9" s="548"/>
      <c r="PI9" s="548"/>
      <c r="PJ9" s="548"/>
      <c r="PK9" s="548"/>
      <c r="PL9" s="548"/>
      <c r="PM9" s="548"/>
      <c r="PN9" s="548"/>
      <c r="PO9" s="548"/>
      <c r="PP9" s="548"/>
      <c r="PQ9" s="548"/>
      <c r="PR9" s="548"/>
      <c r="PS9" s="548"/>
      <c r="PT9" s="548"/>
      <c r="PU9" s="548"/>
      <c r="PV9" s="548"/>
      <c r="PW9" s="548"/>
      <c r="PX9" s="548"/>
      <c r="PY9" s="548"/>
      <c r="PZ9" s="548"/>
      <c r="QA9" s="548"/>
      <c r="QB9" s="548"/>
      <c r="QC9" s="548"/>
      <c r="QD9" s="548"/>
      <c r="QE9" s="548"/>
      <c r="QF9" s="548"/>
      <c r="QG9" s="548"/>
      <c r="QH9" s="548"/>
      <c r="QI9" s="548"/>
      <c r="QJ9" s="548"/>
      <c r="QK9" s="548"/>
      <c r="QL9" s="548"/>
      <c r="QM9" s="548"/>
      <c r="QN9" s="548"/>
      <c r="QO9" s="548"/>
      <c r="QP9" s="548"/>
      <c r="QQ9" s="548"/>
      <c r="QR9" s="548"/>
      <c r="QS9" s="548"/>
      <c r="QT9" s="548"/>
      <c r="QU9" s="548"/>
      <c r="QV9" s="548"/>
      <c r="QW9" s="548"/>
      <c r="QX9" s="548"/>
      <c r="QY9" s="548"/>
      <c r="QZ9" s="548"/>
      <c r="RA9" s="548"/>
      <c r="RB9" s="548"/>
      <c r="RC9" s="548"/>
      <c r="RD9" s="548"/>
      <c r="RE9" s="548"/>
      <c r="RF9" s="548"/>
      <c r="RG9" s="548"/>
      <c r="RH9" s="548"/>
      <c r="RI9" s="548"/>
      <c r="RJ9" s="548"/>
      <c r="RK9" s="548"/>
      <c r="RL9" s="548"/>
      <c r="RM9" s="548"/>
      <c r="RN9" s="548"/>
      <c r="RO9" s="548"/>
      <c r="RP9" s="548"/>
      <c r="RQ9" s="548"/>
      <c r="RR9" s="548"/>
      <c r="RS9" s="548"/>
      <c r="RT9" s="548"/>
      <c r="RU9" s="548"/>
      <c r="RV9" s="548"/>
      <c r="RW9" s="548"/>
      <c r="RX9" s="548"/>
      <c r="RY9" s="548"/>
      <c r="RZ9" s="548"/>
      <c r="SA9" s="548"/>
      <c r="SB9" s="548"/>
      <c r="SC9" s="548"/>
      <c r="SD9" s="548"/>
      <c r="SE9" s="548"/>
      <c r="SF9" s="548"/>
      <c r="SG9" s="548"/>
      <c r="SH9" s="548"/>
      <c r="SI9" s="548"/>
      <c r="SJ9" s="548"/>
      <c r="SK9" s="548"/>
      <c r="SL9" s="548"/>
      <c r="SM9" s="548"/>
      <c r="SN9" s="548"/>
      <c r="SO9" s="548"/>
      <c r="SP9" s="548"/>
      <c r="SQ9" s="548"/>
      <c r="SR9" s="548"/>
      <c r="SS9" s="548"/>
      <c r="ST9" s="548"/>
      <c r="SU9" s="548"/>
      <c r="SV9" s="548"/>
      <c r="SW9" s="548"/>
      <c r="SX9" s="548"/>
      <c r="SY9" s="548"/>
      <c r="SZ9" s="548"/>
      <c r="TA9" s="548"/>
      <c r="TB9" s="548"/>
      <c r="TC9" s="548"/>
      <c r="TD9" s="548"/>
      <c r="TE9" s="548"/>
      <c r="TF9" s="548"/>
      <c r="TG9" s="548"/>
      <c r="TH9" s="548"/>
      <c r="TI9" s="548"/>
      <c r="TJ9" s="548"/>
      <c r="TK9" s="548"/>
      <c r="TL9" s="548"/>
      <c r="TM9" s="548"/>
      <c r="TN9" s="548"/>
      <c r="TO9" s="548"/>
      <c r="TP9" s="548"/>
      <c r="TQ9" s="548"/>
      <c r="TR9" s="548"/>
      <c r="TS9" s="548"/>
      <c r="TT9" s="548"/>
      <c r="TU9" s="548"/>
      <c r="TV9" s="548"/>
      <c r="TW9" s="548"/>
      <c r="TX9" s="548"/>
      <c r="TY9" s="548"/>
      <c r="TZ9" s="548"/>
      <c r="UA9" s="548"/>
      <c r="UB9" s="548"/>
      <c r="UC9" s="548"/>
      <c r="UD9" s="548"/>
      <c r="UE9" s="548"/>
      <c r="UF9" s="548"/>
      <c r="UG9" s="548"/>
      <c r="UH9" s="548"/>
      <c r="UI9" s="548"/>
      <c r="UJ9" s="548"/>
      <c r="UK9" s="548"/>
      <c r="UL9" s="548"/>
      <c r="UM9" s="548"/>
      <c r="UN9" s="548"/>
      <c r="UO9" s="548"/>
      <c r="UP9" s="548"/>
      <c r="UQ9" s="548"/>
      <c r="UR9" s="548"/>
      <c r="US9" s="548"/>
      <c r="UT9" s="548"/>
      <c r="UU9" s="548"/>
      <c r="UV9" s="548"/>
      <c r="UW9" s="548"/>
      <c r="UX9" s="548"/>
      <c r="UY9" s="548"/>
      <c r="UZ9" s="548"/>
      <c r="VA9" s="548"/>
      <c r="VB9" s="548"/>
      <c r="VC9" s="548"/>
      <c r="VD9" s="548"/>
      <c r="VE9" s="548"/>
      <c r="VF9" s="548"/>
      <c r="VG9" s="548"/>
      <c r="VH9" s="548"/>
      <c r="VI9" s="548"/>
      <c r="VJ9" s="548"/>
      <c r="VK9" s="548"/>
      <c r="VL9" s="548"/>
      <c r="VM9" s="548"/>
      <c r="VN9" s="548"/>
      <c r="VO9" s="548"/>
      <c r="VP9" s="548"/>
      <c r="VQ9" s="548"/>
      <c r="VR9" s="548"/>
      <c r="VS9" s="548"/>
      <c r="VT9" s="548"/>
      <c r="VU9" s="548"/>
      <c r="VV9" s="548"/>
      <c r="VW9" s="548"/>
      <c r="VX9" s="548"/>
      <c r="VY9" s="548"/>
      <c r="VZ9" s="548"/>
      <c r="WA9" s="548"/>
      <c r="WB9" s="548"/>
      <c r="WC9" s="548"/>
      <c r="WD9" s="548"/>
      <c r="WE9" s="548"/>
      <c r="WF9" s="548"/>
      <c r="WG9" s="548"/>
      <c r="WH9" s="548"/>
      <c r="WI9" s="548"/>
      <c r="WJ9" s="548"/>
      <c r="WK9" s="548"/>
      <c r="WL9" s="548"/>
      <c r="WM9" s="548"/>
      <c r="WN9" s="548"/>
      <c r="WO9" s="548"/>
      <c r="WP9" s="548"/>
      <c r="WQ9" s="548"/>
      <c r="WR9" s="548"/>
      <c r="WS9" s="548"/>
      <c r="WT9" s="548"/>
      <c r="WU9" s="548"/>
      <c r="WV9" s="548"/>
      <c r="WW9" s="548"/>
      <c r="WX9" s="548"/>
      <c r="WY9" s="548"/>
      <c r="WZ9" s="548"/>
      <c r="XA9" s="548"/>
      <c r="XB9" s="548"/>
      <c r="XC9" s="548"/>
      <c r="XD9" s="548"/>
      <c r="XE9" s="548"/>
      <c r="XF9" s="548"/>
      <c r="XG9" s="548"/>
      <c r="XH9" s="548"/>
      <c r="XI9" s="548"/>
      <c r="XJ9" s="548"/>
      <c r="XK9" s="548"/>
      <c r="XL9" s="548"/>
      <c r="XM9" s="548"/>
      <c r="XN9" s="548"/>
      <c r="XO9" s="548"/>
      <c r="XP9" s="548"/>
      <c r="XQ9" s="548"/>
      <c r="XR9" s="548"/>
      <c r="XS9" s="548"/>
      <c r="XT9" s="548"/>
      <c r="XU9" s="548"/>
      <c r="XV9" s="548"/>
      <c r="XW9" s="548"/>
      <c r="XX9" s="548"/>
      <c r="XY9" s="548"/>
      <c r="XZ9" s="548"/>
      <c r="YA9" s="548"/>
      <c r="YB9" s="548"/>
      <c r="YC9" s="548"/>
      <c r="YD9" s="548"/>
      <c r="YE9" s="548"/>
      <c r="YF9" s="548"/>
      <c r="YG9" s="548"/>
      <c r="YH9" s="548"/>
      <c r="YI9" s="548"/>
      <c r="YJ9" s="548"/>
      <c r="YK9" s="548"/>
      <c r="YL9" s="548"/>
      <c r="YM9" s="548"/>
      <c r="YN9" s="548"/>
      <c r="YO9" s="548"/>
      <c r="YP9" s="548"/>
      <c r="YQ9" s="548"/>
      <c r="YR9" s="548"/>
      <c r="YS9" s="548"/>
      <c r="YT9" s="548"/>
      <c r="YU9" s="548"/>
      <c r="YV9" s="548"/>
      <c r="YW9" s="548"/>
      <c r="YX9" s="548"/>
      <c r="YY9" s="548"/>
      <c r="YZ9" s="548"/>
      <c r="ZA9" s="548"/>
      <c r="ZB9" s="548"/>
      <c r="ZC9" s="548"/>
      <c r="ZD9" s="548"/>
      <c r="ZE9" s="548"/>
      <c r="ZF9" s="548"/>
      <c r="ZG9" s="548"/>
      <c r="ZH9" s="548"/>
      <c r="ZI9" s="548"/>
      <c r="ZJ9" s="548"/>
      <c r="ZK9" s="548"/>
      <c r="ZL9" s="548"/>
      <c r="ZM9" s="548"/>
      <c r="ZN9" s="548"/>
      <c r="ZO9" s="548"/>
      <c r="ZP9" s="548"/>
      <c r="ZQ9" s="548"/>
      <c r="ZR9" s="548"/>
      <c r="ZS9" s="548"/>
      <c r="ZT9" s="548"/>
      <c r="ZU9" s="548"/>
      <c r="ZV9" s="548"/>
      <c r="ZW9" s="548"/>
      <c r="ZX9" s="548"/>
      <c r="ZY9" s="548"/>
      <c r="ZZ9" s="548"/>
      <c r="AAA9" s="548"/>
      <c r="AAB9" s="548"/>
      <c r="AAC9" s="548"/>
      <c r="AAD9" s="548"/>
      <c r="AAE9" s="548"/>
      <c r="AAF9" s="548"/>
      <c r="AAG9" s="548"/>
      <c r="AAH9" s="548"/>
      <c r="AAI9" s="548"/>
      <c r="AAJ9" s="548"/>
      <c r="AAK9" s="548"/>
      <c r="AAL9" s="548"/>
      <c r="AAM9" s="548"/>
      <c r="AAN9" s="548"/>
      <c r="AAO9" s="548"/>
      <c r="AAP9" s="548"/>
      <c r="AAQ9" s="548"/>
      <c r="AAR9" s="548"/>
      <c r="AAS9" s="548"/>
      <c r="AAT9" s="548"/>
      <c r="AAU9" s="548"/>
      <c r="AAV9" s="548"/>
      <c r="AAW9" s="548"/>
      <c r="AAX9" s="548"/>
      <c r="AAY9" s="548"/>
      <c r="AAZ9" s="548"/>
      <c r="ABA9" s="548"/>
      <c r="ABB9" s="548"/>
      <c r="ABC9" s="548"/>
      <c r="ABD9" s="548"/>
      <c r="ABE9" s="548"/>
      <c r="ABF9" s="548"/>
      <c r="ABG9" s="548"/>
      <c r="ABH9" s="548"/>
      <c r="ABI9" s="548"/>
      <c r="ABJ9" s="548"/>
      <c r="ABK9" s="548"/>
      <c r="ABL9" s="548"/>
      <c r="ABM9" s="548"/>
      <c r="ABN9" s="548"/>
      <c r="ABO9" s="548"/>
      <c r="ABP9" s="548"/>
      <c r="ABQ9" s="548"/>
      <c r="ABR9" s="548"/>
      <c r="ABS9" s="548"/>
      <c r="ABT9" s="548"/>
      <c r="ABU9" s="548"/>
      <c r="ABV9" s="548"/>
      <c r="ABW9" s="548"/>
      <c r="ABX9" s="548"/>
      <c r="ABY9" s="548"/>
      <c r="ABZ9" s="548"/>
      <c r="ACA9" s="548"/>
      <c r="ACB9" s="548"/>
      <c r="ACC9" s="548"/>
      <c r="ACD9" s="548"/>
      <c r="ACE9" s="548"/>
      <c r="ACF9" s="548"/>
      <c r="ACG9" s="548"/>
      <c r="ACH9" s="548"/>
      <c r="ACI9" s="548"/>
      <c r="ACJ9" s="548"/>
      <c r="ACK9" s="548"/>
      <c r="ACL9" s="548"/>
      <c r="ACM9" s="548"/>
      <c r="ACN9" s="548"/>
      <c r="ACO9" s="548"/>
      <c r="ACP9" s="548"/>
      <c r="ACQ9" s="548"/>
      <c r="ACR9" s="548"/>
      <c r="ACS9" s="548"/>
      <c r="ACT9" s="548"/>
      <c r="ACU9" s="548"/>
      <c r="ACV9" s="548"/>
      <c r="ACW9" s="548"/>
      <c r="ACX9" s="548"/>
      <c r="ACY9" s="548"/>
      <c r="ACZ9" s="548"/>
      <c r="ADA9" s="548"/>
      <c r="ADB9" s="548"/>
      <c r="ADC9" s="548"/>
      <c r="ADD9" s="548"/>
      <c r="ADE9" s="548"/>
      <c r="ADF9" s="548"/>
      <c r="ADG9" s="548"/>
      <c r="ADH9" s="548"/>
      <c r="ADI9" s="548"/>
      <c r="ADJ9" s="548"/>
      <c r="ADK9" s="548"/>
      <c r="ADL9" s="548"/>
      <c r="ADM9" s="548"/>
      <c r="ADN9" s="548"/>
      <c r="ADO9" s="548"/>
      <c r="ADP9" s="548"/>
      <c r="ADQ9" s="548"/>
      <c r="ADR9" s="548"/>
      <c r="ADS9" s="548"/>
      <c r="ADT9" s="548"/>
      <c r="ADU9" s="548"/>
      <c r="ADV9" s="548"/>
      <c r="ADW9" s="548"/>
      <c r="ADX9" s="548"/>
      <c r="ADY9" s="548"/>
      <c r="ADZ9" s="548"/>
      <c r="AEA9" s="548"/>
      <c r="AEB9" s="548"/>
      <c r="AEC9" s="548"/>
      <c r="AED9" s="548"/>
      <c r="AEE9" s="548"/>
      <c r="AEF9" s="548"/>
      <c r="AEG9" s="548"/>
      <c r="AEH9" s="548"/>
      <c r="AEI9" s="548"/>
      <c r="AEJ9" s="548"/>
      <c r="AEK9" s="548"/>
      <c r="AEL9" s="548"/>
      <c r="AEM9" s="548"/>
      <c r="AEN9" s="548"/>
      <c r="AEO9" s="548"/>
      <c r="AEP9" s="548"/>
      <c r="AEQ9" s="548"/>
      <c r="AER9" s="548"/>
      <c r="AES9" s="548"/>
      <c r="AET9" s="548"/>
      <c r="AEU9" s="548"/>
      <c r="AEV9" s="548"/>
      <c r="AEW9" s="548"/>
      <c r="AEX9" s="548"/>
      <c r="AEY9" s="548"/>
      <c r="AEZ9" s="548"/>
      <c r="AFA9" s="548"/>
      <c r="AFB9" s="548"/>
      <c r="AFC9" s="548"/>
      <c r="AFD9" s="548"/>
      <c r="AFE9" s="548"/>
      <c r="AFF9" s="548"/>
      <c r="AFG9" s="548"/>
      <c r="AFH9" s="548"/>
      <c r="AFI9" s="548"/>
      <c r="AFJ9" s="548"/>
      <c r="AFK9" s="548"/>
      <c r="AFL9" s="548"/>
      <c r="AFM9" s="548"/>
      <c r="AFN9" s="548"/>
      <c r="AFO9" s="548"/>
      <c r="AFP9" s="548"/>
      <c r="AFQ9" s="548"/>
      <c r="AFR9" s="548"/>
      <c r="AFS9" s="548"/>
      <c r="AFT9" s="548"/>
      <c r="AFU9" s="548"/>
      <c r="AFV9" s="548"/>
      <c r="AFW9" s="548"/>
      <c r="AFX9" s="548"/>
      <c r="AFY9" s="548"/>
      <c r="AFZ9" s="548"/>
      <c r="AGA9" s="548"/>
      <c r="AGB9" s="548"/>
      <c r="AGC9" s="548"/>
      <c r="AGD9" s="548"/>
      <c r="AGE9" s="548"/>
      <c r="AGF9" s="548"/>
      <c r="AGG9" s="548"/>
      <c r="AGH9" s="548"/>
      <c r="AGI9" s="548"/>
      <c r="AGJ9" s="548"/>
      <c r="AGK9" s="548"/>
      <c r="AGL9" s="548"/>
      <c r="AGM9" s="548"/>
      <c r="AGN9" s="548"/>
      <c r="AGO9" s="548"/>
      <c r="AGP9" s="548"/>
      <c r="AGQ9" s="548"/>
      <c r="AGR9" s="548"/>
      <c r="AGS9" s="548"/>
      <c r="AGT9" s="548"/>
      <c r="AGU9" s="548"/>
      <c r="AGV9" s="548"/>
      <c r="AGW9" s="548"/>
      <c r="AGX9" s="548"/>
      <c r="AGY9" s="548"/>
      <c r="AGZ9" s="548"/>
      <c r="AHA9" s="548"/>
      <c r="AHB9" s="548"/>
      <c r="AHC9" s="548"/>
      <c r="AHD9" s="548"/>
      <c r="AHE9" s="548"/>
      <c r="AHF9" s="548"/>
      <c r="AHG9" s="548"/>
      <c r="AHH9" s="548"/>
      <c r="AHI9" s="548"/>
      <c r="AHJ9" s="548"/>
      <c r="AHK9" s="548"/>
      <c r="AHL9" s="548"/>
      <c r="AHM9" s="548"/>
      <c r="AHN9" s="548"/>
      <c r="AHO9" s="548"/>
      <c r="AHP9" s="548"/>
      <c r="AHQ9" s="548"/>
      <c r="AHR9" s="548"/>
      <c r="AHS9" s="548"/>
      <c r="AHT9" s="548"/>
      <c r="AHU9" s="548"/>
      <c r="AHV9" s="548"/>
      <c r="AHW9" s="548"/>
      <c r="AHX9" s="548"/>
      <c r="AHY9" s="548"/>
      <c r="AHZ9" s="548"/>
      <c r="AIA9" s="548"/>
      <c r="AIB9" s="548"/>
      <c r="AIC9" s="548"/>
      <c r="AID9" s="548"/>
      <c r="AIE9" s="548"/>
      <c r="AIF9" s="548"/>
      <c r="AIG9" s="548"/>
      <c r="AIH9" s="548"/>
      <c r="AII9" s="548"/>
      <c r="AIJ9" s="548"/>
      <c r="AIK9" s="548"/>
      <c r="AIL9" s="548"/>
      <c r="AIM9" s="548"/>
      <c r="AIN9" s="548"/>
      <c r="AIO9" s="548"/>
      <c r="AIP9" s="548"/>
      <c r="AIQ9" s="548"/>
      <c r="AIR9" s="548"/>
      <c r="AIS9" s="548"/>
      <c r="AIT9" s="548"/>
      <c r="AIU9" s="548"/>
      <c r="AIV9" s="548"/>
      <c r="AIW9" s="548"/>
      <c r="AIX9" s="548"/>
      <c r="AIY9" s="548"/>
      <c r="AIZ9" s="548"/>
      <c r="AJA9" s="548"/>
      <c r="AJB9" s="548"/>
      <c r="AJC9" s="548"/>
      <c r="AJD9" s="548"/>
      <c r="AJE9" s="548"/>
      <c r="AJF9" s="548"/>
      <c r="AJG9" s="548"/>
      <c r="AJH9" s="548"/>
      <c r="AJI9" s="548"/>
      <c r="AJJ9" s="548"/>
      <c r="AJK9" s="548"/>
      <c r="AJL9" s="548"/>
      <c r="AJM9" s="548"/>
      <c r="AJN9" s="548"/>
      <c r="AJO9" s="548"/>
      <c r="AJP9" s="548"/>
      <c r="AJQ9" s="548"/>
      <c r="AJR9" s="548"/>
      <c r="AJS9" s="548"/>
      <c r="AJT9" s="548"/>
      <c r="AJU9" s="548"/>
      <c r="AJV9" s="548"/>
      <c r="AJW9" s="548"/>
      <c r="AJX9" s="548"/>
      <c r="AJY9" s="548"/>
      <c r="AJZ9" s="548"/>
      <c r="AKA9" s="548"/>
      <c r="AKB9" s="548"/>
      <c r="AKC9" s="548"/>
      <c r="AKD9" s="548"/>
      <c r="AKE9" s="548"/>
      <c r="AKF9" s="548"/>
      <c r="AKG9" s="548"/>
      <c r="AKH9" s="548"/>
      <c r="AKI9" s="548"/>
      <c r="AKJ9" s="548"/>
      <c r="AKK9" s="548"/>
      <c r="AKL9" s="548"/>
      <c r="AKM9" s="548"/>
      <c r="AKN9" s="548"/>
      <c r="AKO9" s="548"/>
      <c r="AKP9" s="548"/>
      <c r="AKQ9" s="548"/>
      <c r="AKR9" s="548"/>
      <c r="AKS9" s="548"/>
      <c r="AKT9" s="548"/>
      <c r="AKU9" s="548"/>
      <c r="AKV9" s="548"/>
      <c r="AKW9" s="548"/>
      <c r="AKX9" s="548"/>
      <c r="AKY9" s="548"/>
      <c r="AKZ9" s="548"/>
      <c r="ALA9" s="548"/>
      <c r="ALB9" s="548"/>
      <c r="ALC9" s="548"/>
      <c r="ALD9" s="548"/>
      <c r="ALE9" s="548"/>
      <c r="ALF9" s="548"/>
      <c r="ALG9" s="548"/>
      <c r="ALH9" s="548"/>
      <c r="ALI9" s="548"/>
      <c r="ALJ9" s="548"/>
      <c r="ALK9" s="548"/>
      <c r="ALL9" s="548"/>
      <c r="ALM9" s="548"/>
      <c r="ALN9" s="548"/>
      <c r="ALO9" s="548"/>
      <c r="ALP9" s="548"/>
      <c r="ALQ9" s="548"/>
      <c r="ALR9" s="548"/>
      <c r="ALS9" s="548"/>
      <c r="ALT9" s="548"/>
      <c r="ALU9" s="1047"/>
    </row>
    <row r="10" spans="1:1009" s="115" customFormat="1" ht="26.25" customHeight="1">
      <c r="B10" s="1140">
        <v>1</v>
      </c>
      <c r="C10" s="459" t="s">
        <v>30</v>
      </c>
      <c r="D10" s="1108" t="s">
        <v>294</v>
      </c>
      <c r="E10" s="1109"/>
      <c r="F10" s="1109"/>
      <c r="G10" s="1110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/>
      <c r="AP10" s="549"/>
      <c r="AQ10" s="549"/>
      <c r="AR10" s="549"/>
      <c r="AS10" s="549"/>
      <c r="AT10" s="549"/>
      <c r="AU10" s="549"/>
      <c r="AV10" s="549"/>
      <c r="AW10" s="549"/>
      <c r="AX10" s="549"/>
      <c r="AY10" s="549"/>
      <c r="AZ10" s="549"/>
      <c r="BA10" s="549"/>
      <c r="BB10" s="549"/>
      <c r="BC10" s="549"/>
      <c r="BD10" s="549"/>
      <c r="BE10" s="549"/>
      <c r="BF10" s="549"/>
      <c r="BG10" s="549"/>
      <c r="BH10" s="549"/>
      <c r="BI10" s="549"/>
      <c r="BJ10" s="549"/>
      <c r="BK10" s="549"/>
      <c r="BL10" s="549"/>
      <c r="BM10" s="549"/>
      <c r="BN10" s="549"/>
      <c r="BO10" s="549"/>
      <c r="BP10" s="549"/>
      <c r="BQ10" s="549"/>
      <c r="BR10" s="549"/>
      <c r="BS10" s="549"/>
      <c r="BT10" s="549"/>
      <c r="BU10" s="549"/>
      <c r="BV10" s="549"/>
      <c r="BW10" s="549"/>
      <c r="BX10" s="549"/>
      <c r="BY10" s="549"/>
      <c r="BZ10" s="549"/>
      <c r="CA10" s="549"/>
      <c r="CB10" s="549"/>
      <c r="CC10" s="549"/>
      <c r="CD10" s="549"/>
      <c r="CE10" s="549"/>
      <c r="CF10" s="549"/>
      <c r="CG10" s="549"/>
      <c r="CH10" s="549"/>
      <c r="CI10" s="549"/>
      <c r="CJ10" s="549"/>
      <c r="CK10" s="549"/>
      <c r="CL10" s="549"/>
      <c r="CM10" s="549"/>
      <c r="CN10" s="549"/>
      <c r="CO10" s="549"/>
      <c r="CP10" s="549"/>
      <c r="CQ10" s="549"/>
      <c r="CR10" s="549"/>
      <c r="CS10" s="549"/>
      <c r="CT10" s="549"/>
      <c r="CU10" s="549"/>
      <c r="CV10" s="549"/>
      <c r="CW10" s="549"/>
      <c r="CX10" s="549"/>
      <c r="CY10" s="549"/>
      <c r="CZ10" s="549"/>
      <c r="DA10" s="549"/>
      <c r="DB10" s="549"/>
      <c r="DC10" s="549"/>
      <c r="DD10" s="549"/>
      <c r="DE10" s="549"/>
      <c r="DF10" s="549"/>
      <c r="DG10" s="549"/>
      <c r="DH10" s="549"/>
      <c r="DI10" s="549"/>
      <c r="DJ10" s="549"/>
      <c r="DK10" s="549"/>
      <c r="DL10" s="549"/>
      <c r="DM10" s="549"/>
      <c r="DN10" s="549"/>
      <c r="DO10" s="549"/>
      <c r="DP10" s="549"/>
      <c r="DQ10" s="549"/>
      <c r="DR10" s="549"/>
      <c r="DS10" s="549"/>
      <c r="DT10" s="549"/>
      <c r="DU10" s="549"/>
      <c r="DV10" s="549"/>
      <c r="DW10" s="549"/>
      <c r="DX10" s="549"/>
      <c r="DY10" s="549"/>
      <c r="DZ10" s="549"/>
      <c r="EA10" s="549"/>
      <c r="EB10" s="549"/>
      <c r="EC10" s="549"/>
      <c r="ED10" s="549"/>
      <c r="EE10" s="549"/>
      <c r="EF10" s="549"/>
      <c r="EG10" s="549"/>
      <c r="EH10" s="549"/>
      <c r="EI10" s="549"/>
      <c r="EJ10" s="549"/>
      <c r="EK10" s="549"/>
      <c r="EL10" s="549"/>
      <c r="EM10" s="549"/>
      <c r="EN10" s="549"/>
      <c r="EO10" s="549"/>
      <c r="EP10" s="549"/>
      <c r="EQ10" s="549"/>
      <c r="ER10" s="549"/>
      <c r="ES10" s="549"/>
      <c r="ET10" s="549"/>
      <c r="EU10" s="549"/>
      <c r="EV10" s="549"/>
      <c r="EW10" s="549"/>
      <c r="EX10" s="549"/>
      <c r="EY10" s="549"/>
      <c r="EZ10" s="549"/>
      <c r="FA10" s="549"/>
      <c r="FB10" s="549"/>
      <c r="FC10" s="549"/>
      <c r="FD10" s="549"/>
      <c r="FE10" s="549"/>
      <c r="FF10" s="549"/>
      <c r="FG10" s="549"/>
      <c r="FH10" s="549"/>
      <c r="FI10" s="549"/>
      <c r="FJ10" s="549"/>
      <c r="FK10" s="549"/>
      <c r="FL10" s="549"/>
      <c r="FM10" s="549"/>
      <c r="FN10" s="549"/>
      <c r="FO10" s="549"/>
      <c r="FP10" s="549"/>
      <c r="FQ10" s="549"/>
      <c r="FR10" s="549"/>
      <c r="FS10" s="549"/>
      <c r="FT10" s="549"/>
      <c r="FU10" s="549"/>
      <c r="FV10" s="549"/>
      <c r="FW10" s="549"/>
      <c r="FX10" s="549"/>
      <c r="FY10" s="549"/>
      <c r="FZ10" s="549"/>
      <c r="GA10" s="549"/>
      <c r="GB10" s="549"/>
      <c r="GC10" s="549"/>
      <c r="GD10" s="549"/>
      <c r="GE10" s="549"/>
      <c r="GF10" s="549"/>
      <c r="GG10" s="549"/>
      <c r="GH10" s="549"/>
      <c r="GI10" s="549"/>
      <c r="GJ10" s="549"/>
      <c r="GK10" s="549"/>
      <c r="GL10" s="549"/>
      <c r="GM10" s="549"/>
      <c r="GN10" s="549"/>
      <c r="GO10" s="549"/>
      <c r="GP10" s="549"/>
      <c r="GQ10" s="549"/>
      <c r="GR10" s="549"/>
      <c r="GS10" s="549"/>
      <c r="GT10" s="549"/>
      <c r="GU10" s="549"/>
      <c r="GV10" s="549"/>
      <c r="GW10" s="549"/>
      <c r="GX10" s="549"/>
      <c r="GY10" s="549"/>
      <c r="GZ10" s="549"/>
      <c r="HA10" s="549"/>
      <c r="HB10" s="549"/>
      <c r="HC10" s="549"/>
      <c r="HD10" s="549"/>
      <c r="HE10" s="549"/>
      <c r="HF10" s="549"/>
      <c r="HG10" s="549"/>
      <c r="HH10" s="549"/>
      <c r="HI10" s="549"/>
      <c r="HJ10" s="549"/>
      <c r="HK10" s="549"/>
      <c r="HL10" s="549"/>
      <c r="HM10" s="549"/>
      <c r="HN10" s="549"/>
      <c r="HO10" s="549"/>
      <c r="HP10" s="549"/>
      <c r="HQ10" s="549"/>
      <c r="HR10" s="549"/>
      <c r="HS10" s="549"/>
      <c r="HT10" s="549"/>
      <c r="HU10" s="549"/>
      <c r="HV10" s="549"/>
      <c r="HW10" s="549"/>
      <c r="HX10" s="549"/>
      <c r="HY10" s="549"/>
      <c r="HZ10" s="549"/>
      <c r="IA10" s="549"/>
      <c r="IB10" s="549"/>
      <c r="IC10" s="549"/>
      <c r="ID10" s="549"/>
      <c r="IE10" s="549"/>
      <c r="IF10" s="549"/>
      <c r="IG10" s="549"/>
      <c r="IH10" s="549"/>
      <c r="II10" s="549"/>
      <c r="IJ10" s="549"/>
      <c r="IK10" s="549"/>
      <c r="IL10" s="549"/>
      <c r="IM10" s="549"/>
      <c r="IN10" s="549"/>
      <c r="IO10" s="549"/>
      <c r="IP10" s="549"/>
      <c r="IQ10" s="549"/>
      <c r="IR10" s="549"/>
      <c r="IS10" s="549"/>
      <c r="IT10" s="549"/>
      <c r="IU10" s="549"/>
      <c r="IV10" s="549"/>
      <c r="IW10" s="549"/>
      <c r="IX10" s="549"/>
      <c r="IY10" s="549"/>
      <c r="IZ10" s="549"/>
      <c r="JA10" s="549"/>
      <c r="JB10" s="549"/>
      <c r="JC10" s="549"/>
      <c r="JD10" s="549"/>
      <c r="JE10" s="549"/>
      <c r="JF10" s="549"/>
      <c r="JG10" s="549"/>
      <c r="JH10" s="549"/>
      <c r="JI10" s="549"/>
      <c r="JJ10" s="549"/>
      <c r="JK10" s="549"/>
      <c r="JL10" s="549"/>
      <c r="JM10" s="549"/>
      <c r="JN10" s="549"/>
      <c r="JO10" s="549"/>
      <c r="JP10" s="549"/>
      <c r="JQ10" s="549"/>
      <c r="JR10" s="549"/>
      <c r="JS10" s="549"/>
      <c r="JT10" s="549"/>
      <c r="JU10" s="549"/>
      <c r="JV10" s="549"/>
      <c r="JW10" s="549"/>
      <c r="JX10" s="549"/>
      <c r="JY10" s="549"/>
      <c r="JZ10" s="549"/>
      <c r="KA10" s="549"/>
      <c r="KB10" s="549"/>
      <c r="KC10" s="549"/>
      <c r="KD10" s="549"/>
      <c r="KE10" s="549"/>
      <c r="KF10" s="549"/>
      <c r="KG10" s="549"/>
      <c r="KH10" s="549"/>
      <c r="KI10" s="549"/>
      <c r="KJ10" s="549"/>
      <c r="KK10" s="549"/>
      <c r="KL10" s="549"/>
      <c r="KM10" s="549"/>
      <c r="KN10" s="549"/>
      <c r="KO10" s="549"/>
      <c r="KP10" s="549"/>
      <c r="KQ10" s="549"/>
      <c r="KR10" s="549"/>
      <c r="KS10" s="549"/>
      <c r="KT10" s="549"/>
      <c r="KU10" s="549"/>
      <c r="KV10" s="549"/>
      <c r="KW10" s="549"/>
      <c r="KX10" s="549"/>
      <c r="KY10" s="549"/>
      <c r="KZ10" s="549"/>
      <c r="LA10" s="549"/>
      <c r="LB10" s="549"/>
      <c r="LC10" s="549"/>
      <c r="LD10" s="549"/>
      <c r="LE10" s="549"/>
      <c r="LF10" s="549"/>
      <c r="LG10" s="549"/>
      <c r="LH10" s="549"/>
      <c r="LI10" s="549"/>
      <c r="LJ10" s="549"/>
      <c r="LK10" s="549"/>
      <c r="LL10" s="549"/>
      <c r="LM10" s="549"/>
      <c r="LN10" s="549"/>
      <c r="LO10" s="549"/>
      <c r="LP10" s="549"/>
      <c r="LQ10" s="549"/>
      <c r="LR10" s="549"/>
      <c r="LS10" s="549"/>
      <c r="LT10" s="549"/>
      <c r="LU10" s="549"/>
      <c r="LV10" s="549"/>
      <c r="LW10" s="549"/>
      <c r="LX10" s="549"/>
      <c r="LY10" s="549"/>
      <c r="LZ10" s="549"/>
      <c r="MA10" s="549"/>
      <c r="MB10" s="549"/>
      <c r="MC10" s="549"/>
      <c r="MD10" s="549"/>
      <c r="ME10" s="549"/>
      <c r="MF10" s="549"/>
      <c r="MG10" s="549"/>
      <c r="MH10" s="549"/>
      <c r="MI10" s="549"/>
      <c r="MJ10" s="549"/>
      <c r="MK10" s="549"/>
      <c r="ML10" s="549"/>
      <c r="MM10" s="549"/>
      <c r="MN10" s="549"/>
      <c r="MO10" s="549"/>
      <c r="MP10" s="549"/>
      <c r="MQ10" s="549"/>
      <c r="MR10" s="549"/>
      <c r="MS10" s="549"/>
      <c r="MT10" s="549"/>
      <c r="MU10" s="549"/>
      <c r="MV10" s="549"/>
      <c r="MW10" s="549"/>
      <c r="MX10" s="549"/>
      <c r="MY10" s="549"/>
      <c r="MZ10" s="549"/>
      <c r="NA10" s="549"/>
      <c r="NB10" s="549"/>
      <c r="NC10" s="549"/>
      <c r="ND10" s="549"/>
      <c r="NE10" s="549"/>
      <c r="NF10" s="549"/>
      <c r="NG10" s="549"/>
      <c r="NH10" s="549"/>
      <c r="NI10" s="549"/>
      <c r="NJ10" s="549"/>
      <c r="NK10" s="549"/>
      <c r="NL10" s="549"/>
      <c r="NM10" s="549"/>
      <c r="NN10" s="549"/>
      <c r="NO10" s="549"/>
      <c r="NP10" s="549"/>
      <c r="NQ10" s="549"/>
      <c r="NR10" s="549"/>
      <c r="NS10" s="549"/>
      <c r="NT10" s="549"/>
      <c r="NU10" s="549"/>
      <c r="NV10" s="549"/>
      <c r="NW10" s="549"/>
      <c r="NX10" s="549"/>
      <c r="NY10" s="549"/>
      <c r="NZ10" s="549"/>
      <c r="OA10" s="549"/>
      <c r="OB10" s="549"/>
      <c r="OC10" s="549"/>
      <c r="OD10" s="549"/>
      <c r="OE10" s="549"/>
      <c r="OF10" s="549"/>
      <c r="OG10" s="549"/>
      <c r="OH10" s="549"/>
      <c r="OI10" s="549"/>
      <c r="OJ10" s="549"/>
      <c r="OK10" s="549"/>
      <c r="OL10" s="549"/>
      <c r="OM10" s="549"/>
      <c r="ON10" s="549"/>
      <c r="OO10" s="549"/>
      <c r="OP10" s="549"/>
      <c r="OQ10" s="549"/>
      <c r="OR10" s="549"/>
      <c r="OS10" s="549"/>
      <c r="OT10" s="549"/>
      <c r="OU10" s="549"/>
      <c r="OV10" s="549"/>
      <c r="OW10" s="549"/>
      <c r="OX10" s="549"/>
      <c r="OY10" s="549"/>
      <c r="OZ10" s="549"/>
      <c r="PA10" s="549"/>
      <c r="PB10" s="549"/>
      <c r="PC10" s="549"/>
      <c r="PD10" s="549"/>
      <c r="PE10" s="549"/>
      <c r="PF10" s="549"/>
      <c r="PG10" s="549"/>
      <c r="PH10" s="549"/>
      <c r="PI10" s="549"/>
      <c r="PJ10" s="549"/>
      <c r="PK10" s="549"/>
      <c r="PL10" s="549"/>
      <c r="PM10" s="549"/>
      <c r="PN10" s="549"/>
      <c r="PO10" s="549"/>
      <c r="PP10" s="549"/>
      <c r="PQ10" s="549"/>
      <c r="PR10" s="549"/>
      <c r="PS10" s="549"/>
      <c r="PT10" s="549"/>
      <c r="PU10" s="549"/>
      <c r="PV10" s="549"/>
      <c r="PW10" s="549"/>
      <c r="PX10" s="549"/>
      <c r="PY10" s="549"/>
      <c r="PZ10" s="549"/>
      <c r="QA10" s="549"/>
      <c r="QB10" s="549"/>
      <c r="QC10" s="549"/>
      <c r="QD10" s="549"/>
      <c r="QE10" s="549"/>
      <c r="QF10" s="549"/>
      <c r="QG10" s="549"/>
      <c r="QH10" s="549"/>
      <c r="QI10" s="549"/>
      <c r="QJ10" s="549"/>
      <c r="QK10" s="549"/>
      <c r="QL10" s="549"/>
      <c r="QM10" s="549"/>
      <c r="QN10" s="549"/>
      <c r="QO10" s="549"/>
      <c r="QP10" s="549"/>
      <c r="QQ10" s="549"/>
      <c r="QR10" s="549"/>
      <c r="QS10" s="549"/>
      <c r="QT10" s="549"/>
      <c r="QU10" s="549"/>
      <c r="QV10" s="549"/>
      <c r="QW10" s="549"/>
      <c r="QX10" s="549"/>
      <c r="QY10" s="549"/>
      <c r="QZ10" s="549"/>
      <c r="RA10" s="549"/>
      <c r="RB10" s="549"/>
      <c r="RC10" s="549"/>
      <c r="RD10" s="549"/>
      <c r="RE10" s="549"/>
      <c r="RF10" s="549"/>
      <c r="RG10" s="549"/>
      <c r="RH10" s="549"/>
      <c r="RI10" s="549"/>
      <c r="RJ10" s="549"/>
      <c r="RK10" s="549"/>
      <c r="RL10" s="549"/>
      <c r="RM10" s="549"/>
      <c r="RN10" s="549"/>
      <c r="RO10" s="549"/>
      <c r="RP10" s="549"/>
      <c r="RQ10" s="549"/>
      <c r="RR10" s="549"/>
      <c r="RS10" s="549"/>
      <c r="RT10" s="549"/>
      <c r="RU10" s="549"/>
      <c r="RV10" s="549"/>
      <c r="RW10" s="549"/>
      <c r="RX10" s="549"/>
      <c r="RY10" s="549"/>
      <c r="RZ10" s="549"/>
      <c r="SA10" s="549"/>
      <c r="SB10" s="549"/>
      <c r="SC10" s="549"/>
      <c r="SD10" s="549"/>
      <c r="SE10" s="549"/>
      <c r="SF10" s="549"/>
      <c r="SG10" s="549"/>
      <c r="SH10" s="549"/>
      <c r="SI10" s="549"/>
      <c r="SJ10" s="549"/>
      <c r="SK10" s="549"/>
      <c r="SL10" s="549"/>
      <c r="SM10" s="549"/>
      <c r="SN10" s="549"/>
      <c r="SO10" s="549"/>
      <c r="SP10" s="549"/>
      <c r="SQ10" s="549"/>
      <c r="SR10" s="549"/>
      <c r="SS10" s="549"/>
      <c r="ST10" s="549"/>
      <c r="SU10" s="549"/>
      <c r="SV10" s="549"/>
      <c r="SW10" s="549"/>
      <c r="SX10" s="549"/>
      <c r="SY10" s="549"/>
      <c r="SZ10" s="549"/>
      <c r="TA10" s="549"/>
      <c r="TB10" s="549"/>
      <c r="TC10" s="549"/>
      <c r="TD10" s="549"/>
      <c r="TE10" s="549"/>
      <c r="TF10" s="549"/>
      <c r="TG10" s="549"/>
      <c r="TH10" s="549"/>
      <c r="TI10" s="549"/>
      <c r="TJ10" s="549"/>
      <c r="TK10" s="549"/>
      <c r="TL10" s="549"/>
      <c r="TM10" s="549"/>
      <c r="TN10" s="549"/>
      <c r="TO10" s="549"/>
      <c r="TP10" s="549"/>
      <c r="TQ10" s="549"/>
      <c r="TR10" s="549"/>
      <c r="TS10" s="549"/>
      <c r="TT10" s="549"/>
      <c r="TU10" s="549"/>
      <c r="TV10" s="549"/>
      <c r="TW10" s="549"/>
      <c r="TX10" s="549"/>
      <c r="TY10" s="549"/>
      <c r="TZ10" s="549"/>
      <c r="UA10" s="549"/>
      <c r="UB10" s="549"/>
      <c r="UC10" s="549"/>
      <c r="UD10" s="549"/>
      <c r="UE10" s="549"/>
      <c r="UF10" s="549"/>
      <c r="UG10" s="549"/>
      <c r="UH10" s="549"/>
      <c r="UI10" s="549"/>
      <c r="UJ10" s="549"/>
      <c r="UK10" s="549"/>
      <c r="UL10" s="549"/>
      <c r="UM10" s="549"/>
      <c r="UN10" s="549"/>
      <c r="UO10" s="549"/>
      <c r="UP10" s="549"/>
      <c r="UQ10" s="549"/>
      <c r="UR10" s="549"/>
      <c r="US10" s="549"/>
      <c r="UT10" s="549"/>
      <c r="UU10" s="549"/>
      <c r="UV10" s="549"/>
      <c r="UW10" s="549"/>
      <c r="UX10" s="549"/>
      <c r="UY10" s="549"/>
      <c r="UZ10" s="549"/>
      <c r="VA10" s="549"/>
      <c r="VB10" s="549"/>
      <c r="VC10" s="549"/>
      <c r="VD10" s="549"/>
      <c r="VE10" s="549"/>
      <c r="VF10" s="549"/>
      <c r="VG10" s="549"/>
      <c r="VH10" s="549"/>
      <c r="VI10" s="549"/>
      <c r="VJ10" s="549"/>
      <c r="VK10" s="549"/>
      <c r="VL10" s="549"/>
      <c r="VM10" s="549"/>
      <c r="VN10" s="549"/>
      <c r="VO10" s="549"/>
      <c r="VP10" s="549"/>
      <c r="VQ10" s="549"/>
      <c r="VR10" s="549"/>
      <c r="VS10" s="549"/>
      <c r="VT10" s="549"/>
      <c r="VU10" s="549"/>
      <c r="VV10" s="549"/>
      <c r="VW10" s="549"/>
      <c r="VX10" s="549"/>
      <c r="VY10" s="549"/>
      <c r="VZ10" s="549"/>
      <c r="WA10" s="549"/>
      <c r="WB10" s="549"/>
      <c r="WC10" s="549"/>
      <c r="WD10" s="549"/>
      <c r="WE10" s="549"/>
      <c r="WF10" s="549"/>
      <c r="WG10" s="549"/>
      <c r="WH10" s="549"/>
      <c r="WI10" s="549"/>
      <c r="WJ10" s="549"/>
      <c r="WK10" s="549"/>
      <c r="WL10" s="549"/>
      <c r="WM10" s="549"/>
      <c r="WN10" s="549"/>
      <c r="WO10" s="549"/>
      <c r="WP10" s="549"/>
      <c r="WQ10" s="549"/>
      <c r="WR10" s="549"/>
      <c r="WS10" s="549"/>
      <c r="WT10" s="549"/>
      <c r="WU10" s="549"/>
      <c r="WV10" s="549"/>
      <c r="WW10" s="549"/>
      <c r="WX10" s="549"/>
      <c r="WY10" s="549"/>
      <c r="WZ10" s="549"/>
      <c r="XA10" s="549"/>
      <c r="XB10" s="549"/>
      <c r="XC10" s="549"/>
      <c r="XD10" s="549"/>
      <c r="XE10" s="549"/>
      <c r="XF10" s="549"/>
      <c r="XG10" s="549"/>
      <c r="XH10" s="549"/>
      <c r="XI10" s="549"/>
      <c r="XJ10" s="549"/>
      <c r="XK10" s="549"/>
      <c r="XL10" s="549"/>
      <c r="XM10" s="549"/>
      <c r="XN10" s="549"/>
      <c r="XO10" s="549"/>
      <c r="XP10" s="549"/>
      <c r="XQ10" s="549"/>
      <c r="XR10" s="549"/>
      <c r="XS10" s="549"/>
      <c r="XT10" s="549"/>
      <c r="XU10" s="549"/>
      <c r="XV10" s="549"/>
      <c r="XW10" s="549"/>
      <c r="XX10" s="549"/>
      <c r="XY10" s="549"/>
      <c r="XZ10" s="549"/>
      <c r="YA10" s="549"/>
      <c r="YB10" s="549"/>
      <c r="YC10" s="549"/>
      <c r="YD10" s="549"/>
      <c r="YE10" s="549"/>
      <c r="YF10" s="549"/>
      <c r="YG10" s="549"/>
      <c r="YH10" s="549"/>
      <c r="YI10" s="549"/>
      <c r="YJ10" s="549"/>
      <c r="YK10" s="549"/>
      <c r="YL10" s="549"/>
      <c r="YM10" s="549"/>
      <c r="YN10" s="549"/>
      <c r="YO10" s="549"/>
      <c r="YP10" s="549"/>
      <c r="YQ10" s="549"/>
      <c r="YR10" s="549"/>
      <c r="YS10" s="549"/>
      <c r="YT10" s="549"/>
      <c r="YU10" s="549"/>
      <c r="YV10" s="549"/>
      <c r="YW10" s="549"/>
      <c r="YX10" s="549"/>
      <c r="YY10" s="549"/>
      <c r="YZ10" s="549"/>
      <c r="ZA10" s="549"/>
      <c r="ZB10" s="549"/>
      <c r="ZC10" s="549"/>
      <c r="ZD10" s="549"/>
      <c r="ZE10" s="549"/>
      <c r="ZF10" s="549"/>
      <c r="ZG10" s="549"/>
      <c r="ZH10" s="549"/>
      <c r="ZI10" s="549"/>
      <c r="ZJ10" s="549"/>
      <c r="ZK10" s="549"/>
      <c r="ZL10" s="549"/>
      <c r="ZM10" s="549"/>
      <c r="ZN10" s="549"/>
      <c r="ZO10" s="549"/>
      <c r="ZP10" s="549"/>
      <c r="ZQ10" s="549"/>
      <c r="ZR10" s="549"/>
      <c r="ZS10" s="549"/>
      <c r="ZT10" s="549"/>
      <c r="ZU10" s="549"/>
      <c r="ZV10" s="549"/>
      <c r="ZW10" s="549"/>
      <c r="ZX10" s="549"/>
      <c r="ZY10" s="549"/>
      <c r="ZZ10" s="549"/>
      <c r="AAA10" s="549"/>
      <c r="AAB10" s="549"/>
      <c r="AAC10" s="549"/>
      <c r="AAD10" s="549"/>
      <c r="AAE10" s="549"/>
      <c r="AAF10" s="549"/>
      <c r="AAG10" s="549"/>
      <c r="AAH10" s="549"/>
      <c r="AAI10" s="549"/>
      <c r="AAJ10" s="549"/>
      <c r="AAK10" s="549"/>
      <c r="AAL10" s="549"/>
      <c r="AAM10" s="549"/>
      <c r="AAN10" s="549"/>
      <c r="AAO10" s="549"/>
      <c r="AAP10" s="549"/>
      <c r="AAQ10" s="549"/>
      <c r="AAR10" s="549"/>
      <c r="AAS10" s="549"/>
      <c r="AAT10" s="549"/>
      <c r="AAU10" s="549"/>
      <c r="AAV10" s="549"/>
      <c r="AAW10" s="549"/>
      <c r="AAX10" s="549"/>
      <c r="AAY10" s="549"/>
      <c r="AAZ10" s="549"/>
      <c r="ABA10" s="549"/>
      <c r="ABB10" s="549"/>
      <c r="ABC10" s="549"/>
      <c r="ABD10" s="549"/>
      <c r="ABE10" s="549"/>
      <c r="ABF10" s="549"/>
      <c r="ABG10" s="549"/>
      <c r="ABH10" s="549"/>
      <c r="ABI10" s="549"/>
      <c r="ABJ10" s="549"/>
      <c r="ABK10" s="549"/>
      <c r="ABL10" s="549"/>
      <c r="ABM10" s="549"/>
      <c r="ABN10" s="549"/>
      <c r="ABO10" s="549"/>
      <c r="ABP10" s="549"/>
      <c r="ABQ10" s="549"/>
      <c r="ABR10" s="549"/>
      <c r="ABS10" s="549"/>
      <c r="ABT10" s="549"/>
      <c r="ABU10" s="549"/>
      <c r="ABV10" s="549"/>
      <c r="ABW10" s="549"/>
      <c r="ABX10" s="549"/>
      <c r="ABY10" s="549"/>
      <c r="ABZ10" s="549"/>
      <c r="ACA10" s="549"/>
      <c r="ACB10" s="549"/>
      <c r="ACC10" s="549"/>
      <c r="ACD10" s="549"/>
      <c r="ACE10" s="549"/>
      <c r="ACF10" s="549"/>
      <c r="ACG10" s="549"/>
      <c r="ACH10" s="549"/>
      <c r="ACI10" s="549"/>
      <c r="ACJ10" s="549"/>
      <c r="ACK10" s="549"/>
      <c r="ACL10" s="549"/>
      <c r="ACM10" s="549"/>
      <c r="ACN10" s="549"/>
      <c r="ACO10" s="549"/>
      <c r="ACP10" s="549"/>
      <c r="ACQ10" s="549"/>
      <c r="ACR10" s="549"/>
      <c r="ACS10" s="549"/>
      <c r="ACT10" s="549"/>
      <c r="ACU10" s="549"/>
      <c r="ACV10" s="549"/>
      <c r="ACW10" s="549"/>
      <c r="ACX10" s="549"/>
      <c r="ACY10" s="549"/>
      <c r="ACZ10" s="549"/>
      <c r="ADA10" s="549"/>
      <c r="ADB10" s="549"/>
      <c r="ADC10" s="549"/>
      <c r="ADD10" s="549"/>
      <c r="ADE10" s="549"/>
      <c r="ADF10" s="549"/>
      <c r="ADG10" s="549"/>
      <c r="ADH10" s="549"/>
      <c r="ADI10" s="549"/>
      <c r="ADJ10" s="549"/>
      <c r="ADK10" s="549"/>
      <c r="ADL10" s="549"/>
      <c r="ADM10" s="549"/>
      <c r="ADN10" s="549"/>
      <c r="ADO10" s="549"/>
      <c r="ADP10" s="549"/>
      <c r="ADQ10" s="549"/>
      <c r="ADR10" s="549"/>
      <c r="ADS10" s="549"/>
      <c r="ADT10" s="549"/>
      <c r="ADU10" s="549"/>
      <c r="ADV10" s="549"/>
      <c r="ADW10" s="549"/>
      <c r="ADX10" s="549"/>
      <c r="ADY10" s="549"/>
      <c r="ADZ10" s="549"/>
      <c r="AEA10" s="549"/>
      <c r="AEB10" s="549"/>
      <c r="AEC10" s="549"/>
      <c r="AED10" s="549"/>
      <c r="AEE10" s="549"/>
      <c r="AEF10" s="549"/>
      <c r="AEG10" s="549"/>
      <c r="AEH10" s="549"/>
      <c r="AEI10" s="549"/>
      <c r="AEJ10" s="549"/>
      <c r="AEK10" s="549"/>
      <c r="AEL10" s="549"/>
      <c r="AEM10" s="549"/>
      <c r="AEN10" s="549"/>
      <c r="AEO10" s="549"/>
      <c r="AEP10" s="549"/>
      <c r="AEQ10" s="549"/>
      <c r="AER10" s="549"/>
      <c r="AES10" s="549"/>
      <c r="AET10" s="549"/>
      <c r="AEU10" s="549"/>
      <c r="AEV10" s="549"/>
      <c r="AEW10" s="549"/>
      <c r="AEX10" s="549"/>
      <c r="AEY10" s="549"/>
      <c r="AEZ10" s="549"/>
      <c r="AFA10" s="549"/>
      <c r="AFB10" s="549"/>
      <c r="AFC10" s="549"/>
      <c r="AFD10" s="549"/>
      <c r="AFE10" s="549"/>
      <c r="AFF10" s="549"/>
      <c r="AFG10" s="549"/>
      <c r="AFH10" s="549"/>
      <c r="AFI10" s="549"/>
      <c r="AFJ10" s="549"/>
      <c r="AFK10" s="549"/>
      <c r="AFL10" s="549"/>
      <c r="AFM10" s="549"/>
      <c r="AFN10" s="549"/>
      <c r="AFO10" s="549"/>
      <c r="AFP10" s="549"/>
      <c r="AFQ10" s="549"/>
      <c r="AFR10" s="549"/>
      <c r="AFS10" s="549"/>
      <c r="AFT10" s="549"/>
      <c r="AFU10" s="549"/>
      <c r="AFV10" s="549"/>
      <c r="AFW10" s="549"/>
      <c r="AFX10" s="549"/>
      <c r="AFY10" s="549"/>
      <c r="AFZ10" s="549"/>
      <c r="AGA10" s="549"/>
      <c r="AGB10" s="549"/>
      <c r="AGC10" s="549"/>
      <c r="AGD10" s="549"/>
      <c r="AGE10" s="549"/>
      <c r="AGF10" s="549"/>
      <c r="AGG10" s="549"/>
      <c r="AGH10" s="549"/>
      <c r="AGI10" s="549"/>
      <c r="AGJ10" s="549"/>
      <c r="AGK10" s="549"/>
      <c r="AGL10" s="549"/>
      <c r="AGM10" s="549"/>
      <c r="AGN10" s="549"/>
      <c r="AGO10" s="549"/>
      <c r="AGP10" s="549"/>
      <c r="AGQ10" s="549"/>
      <c r="AGR10" s="549"/>
      <c r="AGS10" s="549"/>
      <c r="AGT10" s="549"/>
      <c r="AGU10" s="549"/>
      <c r="AGV10" s="549"/>
      <c r="AGW10" s="549"/>
      <c r="AGX10" s="549"/>
      <c r="AGY10" s="549"/>
      <c r="AGZ10" s="549"/>
      <c r="AHA10" s="549"/>
      <c r="AHB10" s="549"/>
      <c r="AHC10" s="549"/>
      <c r="AHD10" s="549"/>
      <c r="AHE10" s="549"/>
      <c r="AHF10" s="549"/>
      <c r="AHG10" s="549"/>
      <c r="AHH10" s="549"/>
      <c r="AHI10" s="549"/>
      <c r="AHJ10" s="549"/>
      <c r="AHK10" s="549"/>
      <c r="AHL10" s="549"/>
      <c r="AHM10" s="549"/>
      <c r="AHN10" s="549"/>
      <c r="AHO10" s="549"/>
      <c r="AHP10" s="549"/>
      <c r="AHQ10" s="549"/>
      <c r="AHR10" s="549"/>
      <c r="AHS10" s="549"/>
      <c r="AHT10" s="549"/>
      <c r="AHU10" s="549"/>
      <c r="AHV10" s="549"/>
      <c r="AHW10" s="549"/>
      <c r="AHX10" s="549"/>
      <c r="AHY10" s="549"/>
      <c r="AHZ10" s="549"/>
      <c r="AIA10" s="549"/>
      <c r="AIB10" s="549"/>
      <c r="AIC10" s="549"/>
      <c r="AID10" s="549"/>
      <c r="AIE10" s="549"/>
      <c r="AIF10" s="549"/>
      <c r="AIG10" s="549"/>
      <c r="AIH10" s="549"/>
      <c r="AII10" s="549"/>
      <c r="AIJ10" s="549"/>
      <c r="AIK10" s="549"/>
      <c r="AIL10" s="549"/>
      <c r="AIM10" s="549"/>
      <c r="AIN10" s="549"/>
      <c r="AIO10" s="549"/>
      <c r="AIP10" s="549"/>
      <c r="AIQ10" s="549"/>
      <c r="AIR10" s="549"/>
      <c r="AIS10" s="549"/>
      <c r="AIT10" s="549"/>
      <c r="AIU10" s="549"/>
      <c r="AIV10" s="549"/>
      <c r="AIW10" s="549"/>
      <c r="AIX10" s="549"/>
      <c r="AIY10" s="549"/>
      <c r="AIZ10" s="549"/>
      <c r="AJA10" s="549"/>
      <c r="AJB10" s="549"/>
      <c r="AJC10" s="549"/>
      <c r="AJD10" s="549"/>
      <c r="AJE10" s="549"/>
      <c r="AJF10" s="549"/>
      <c r="AJG10" s="549"/>
      <c r="AJH10" s="549"/>
      <c r="AJI10" s="549"/>
      <c r="AJJ10" s="549"/>
      <c r="AJK10" s="549"/>
      <c r="AJL10" s="549"/>
      <c r="AJM10" s="549"/>
      <c r="AJN10" s="549"/>
      <c r="AJO10" s="549"/>
      <c r="AJP10" s="549"/>
      <c r="AJQ10" s="549"/>
      <c r="AJR10" s="549"/>
      <c r="AJS10" s="549"/>
      <c r="AJT10" s="549"/>
      <c r="AJU10" s="549"/>
      <c r="AJV10" s="549"/>
      <c r="AJW10" s="549"/>
      <c r="AJX10" s="549"/>
      <c r="AJY10" s="549"/>
      <c r="AJZ10" s="549"/>
      <c r="AKA10" s="549"/>
      <c r="AKB10" s="549"/>
      <c r="AKC10" s="549"/>
      <c r="AKD10" s="549"/>
      <c r="AKE10" s="549"/>
      <c r="AKF10" s="549"/>
      <c r="AKG10" s="549"/>
      <c r="AKH10" s="549"/>
      <c r="AKI10" s="549"/>
      <c r="AKJ10" s="549"/>
      <c r="AKK10" s="549"/>
      <c r="AKL10" s="549"/>
      <c r="AKM10" s="549"/>
      <c r="AKN10" s="549"/>
      <c r="AKO10" s="549"/>
      <c r="AKP10" s="549"/>
      <c r="AKQ10" s="549"/>
      <c r="AKR10" s="549"/>
      <c r="AKS10" s="549"/>
      <c r="AKT10" s="549"/>
      <c r="AKU10" s="549"/>
      <c r="AKV10" s="549"/>
      <c r="AKW10" s="549"/>
      <c r="AKX10" s="549"/>
      <c r="AKY10" s="549"/>
      <c r="AKZ10" s="549"/>
      <c r="ALA10" s="549"/>
      <c r="ALB10" s="549"/>
      <c r="ALC10" s="549"/>
      <c r="ALD10" s="549"/>
      <c r="ALE10" s="549"/>
      <c r="ALF10" s="549"/>
      <c r="ALG10" s="549"/>
      <c r="ALH10" s="549"/>
      <c r="ALI10" s="549"/>
      <c r="ALJ10" s="549"/>
      <c r="ALK10" s="549"/>
      <c r="ALL10" s="549"/>
      <c r="ALM10" s="549"/>
      <c r="ALN10" s="549"/>
      <c r="ALO10" s="549"/>
      <c r="ALP10" s="549"/>
      <c r="ALQ10" s="549"/>
      <c r="ALR10" s="549"/>
      <c r="ALS10" s="549"/>
      <c r="ALT10" s="549"/>
      <c r="ALU10" s="372">
        <f>SUM(H10:ALT10)</f>
        <v>0</v>
      </c>
    </row>
    <row r="11" spans="1:1009" s="115" customFormat="1" ht="15.95" customHeight="1">
      <c r="B11" s="1140"/>
      <c r="C11" s="459" t="s">
        <v>36</v>
      </c>
      <c r="D11" s="1112" t="s">
        <v>151</v>
      </c>
      <c r="E11" s="1113"/>
      <c r="F11" s="1113"/>
      <c r="G11" s="1114"/>
      <c r="H11" s="549"/>
      <c r="I11" s="549"/>
      <c r="J11" s="549"/>
      <c r="K11" s="549"/>
      <c r="L11" s="549"/>
      <c r="M11" s="549"/>
      <c r="N11" s="549"/>
      <c r="O11" s="549"/>
      <c r="P11" s="549"/>
      <c r="Q11" s="549"/>
      <c r="R11" s="549"/>
      <c r="S11" s="549"/>
      <c r="T11" s="549"/>
      <c r="U11" s="549"/>
      <c r="V11" s="549"/>
      <c r="W11" s="549"/>
      <c r="X11" s="549"/>
      <c r="Y11" s="549"/>
      <c r="Z11" s="549"/>
      <c r="AA11" s="549"/>
      <c r="AB11" s="549"/>
      <c r="AC11" s="549"/>
      <c r="AD11" s="549"/>
      <c r="AE11" s="549"/>
      <c r="AF11" s="549"/>
      <c r="AG11" s="549"/>
      <c r="AH11" s="549"/>
      <c r="AI11" s="549"/>
      <c r="AJ11" s="549"/>
      <c r="AK11" s="549"/>
      <c r="AL11" s="549"/>
      <c r="AM11" s="549"/>
      <c r="AN11" s="549"/>
      <c r="AO11" s="549"/>
      <c r="AP11" s="549"/>
      <c r="AQ11" s="549"/>
      <c r="AR11" s="549"/>
      <c r="AS11" s="549"/>
      <c r="AT11" s="549"/>
      <c r="AU11" s="549"/>
      <c r="AV11" s="549"/>
      <c r="AW11" s="549"/>
      <c r="AX11" s="549"/>
      <c r="AY11" s="549"/>
      <c r="AZ11" s="549"/>
      <c r="BA11" s="549"/>
      <c r="BB11" s="549"/>
      <c r="BC11" s="549"/>
      <c r="BD11" s="549"/>
      <c r="BE11" s="549"/>
      <c r="BF11" s="549"/>
      <c r="BG11" s="549"/>
      <c r="BH11" s="549"/>
      <c r="BI11" s="549"/>
      <c r="BJ11" s="549"/>
      <c r="BK11" s="549"/>
      <c r="BL11" s="549"/>
      <c r="BM11" s="549"/>
      <c r="BN11" s="549"/>
      <c r="BO11" s="549"/>
      <c r="BP11" s="549"/>
      <c r="BQ11" s="549"/>
      <c r="BR11" s="549"/>
      <c r="BS11" s="549"/>
      <c r="BT11" s="549"/>
      <c r="BU11" s="549"/>
      <c r="BV11" s="549"/>
      <c r="BW11" s="549"/>
      <c r="BX11" s="549"/>
      <c r="BY11" s="549"/>
      <c r="BZ11" s="549"/>
      <c r="CA11" s="549"/>
      <c r="CB11" s="549"/>
      <c r="CC11" s="549"/>
      <c r="CD11" s="549"/>
      <c r="CE11" s="549"/>
      <c r="CF11" s="549"/>
      <c r="CG11" s="549"/>
      <c r="CH11" s="549"/>
      <c r="CI11" s="549"/>
      <c r="CJ11" s="549"/>
      <c r="CK11" s="549"/>
      <c r="CL11" s="549"/>
      <c r="CM11" s="549"/>
      <c r="CN11" s="549"/>
      <c r="CO11" s="549"/>
      <c r="CP11" s="549"/>
      <c r="CQ11" s="549"/>
      <c r="CR11" s="549"/>
      <c r="CS11" s="549"/>
      <c r="CT11" s="549"/>
      <c r="CU11" s="549"/>
      <c r="CV11" s="549"/>
      <c r="CW11" s="549"/>
      <c r="CX11" s="549"/>
      <c r="CY11" s="549"/>
      <c r="CZ11" s="549"/>
      <c r="DA11" s="549"/>
      <c r="DB11" s="549"/>
      <c r="DC11" s="549"/>
      <c r="DD11" s="549"/>
      <c r="DE11" s="549"/>
      <c r="DF11" s="549"/>
      <c r="DG11" s="549"/>
      <c r="DH11" s="549"/>
      <c r="DI11" s="549"/>
      <c r="DJ11" s="549"/>
      <c r="DK11" s="549"/>
      <c r="DL11" s="549"/>
      <c r="DM11" s="549"/>
      <c r="DN11" s="549"/>
      <c r="DO11" s="549"/>
      <c r="DP11" s="549"/>
      <c r="DQ11" s="549"/>
      <c r="DR11" s="549"/>
      <c r="DS11" s="549"/>
      <c r="DT11" s="549"/>
      <c r="DU11" s="549"/>
      <c r="DV11" s="549"/>
      <c r="DW11" s="549"/>
      <c r="DX11" s="549"/>
      <c r="DY11" s="549"/>
      <c r="DZ11" s="549"/>
      <c r="EA11" s="549"/>
      <c r="EB11" s="549"/>
      <c r="EC11" s="549"/>
      <c r="ED11" s="549"/>
      <c r="EE11" s="549"/>
      <c r="EF11" s="549"/>
      <c r="EG11" s="549"/>
      <c r="EH11" s="549"/>
      <c r="EI11" s="549"/>
      <c r="EJ11" s="549"/>
      <c r="EK11" s="549"/>
      <c r="EL11" s="549"/>
      <c r="EM11" s="549"/>
      <c r="EN11" s="549"/>
      <c r="EO11" s="549"/>
      <c r="EP11" s="549"/>
      <c r="EQ11" s="549"/>
      <c r="ER11" s="549"/>
      <c r="ES11" s="549"/>
      <c r="ET11" s="549"/>
      <c r="EU11" s="549"/>
      <c r="EV11" s="549"/>
      <c r="EW11" s="549"/>
      <c r="EX11" s="549"/>
      <c r="EY11" s="549"/>
      <c r="EZ11" s="549"/>
      <c r="FA11" s="549"/>
      <c r="FB11" s="549"/>
      <c r="FC11" s="549"/>
      <c r="FD11" s="549"/>
      <c r="FE11" s="549"/>
      <c r="FF11" s="549"/>
      <c r="FG11" s="549"/>
      <c r="FH11" s="549"/>
      <c r="FI11" s="549"/>
      <c r="FJ11" s="549"/>
      <c r="FK11" s="549"/>
      <c r="FL11" s="549"/>
      <c r="FM11" s="549"/>
      <c r="FN11" s="549"/>
      <c r="FO11" s="549"/>
      <c r="FP11" s="549"/>
      <c r="FQ11" s="549"/>
      <c r="FR11" s="549"/>
      <c r="FS11" s="549"/>
      <c r="FT11" s="549"/>
      <c r="FU11" s="549"/>
      <c r="FV11" s="549"/>
      <c r="FW11" s="549"/>
      <c r="FX11" s="549"/>
      <c r="FY11" s="549"/>
      <c r="FZ11" s="549"/>
      <c r="GA11" s="549"/>
      <c r="GB11" s="549"/>
      <c r="GC11" s="549"/>
      <c r="GD11" s="549"/>
      <c r="GE11" s="549"/>
      <c r="GF11" s="549"/>
      <c r="GG11" s="549"/>
      <c r="GH11" s="549"/>
      <c r="GI11" s="549"/>
      <c r="GJ11" s="549"/>
      <c r="GK11" s="549"/>
      <c r="GL11" s="549"/>
      <c r="GM11" s="549"/>
      <c r="GN11" s="549"/>
      <c r="GO11" s="549"/>
      <c r="GP11" s="549"/>
      <c r="GQ11" s="549"/>
      <c r="GR11" s="549"/>
      <c r="GS11" s="549"/>
      <c r="GT11" s="549"/>
      <c r="GU11" s="549"/>
      <c r="GV11" s="549"/>
      <c r="GW11" s="549"/>
      <c r="GX11" s="549"/>
      <c r="GY11" s="549"/>
      <c r="GZ11" s="549"/>
      <c r="HA11" s="549"/>
      <c r="HB11" s="549"/>
      <c r="HC11" s="549"/>
      <c r="HD11" s="549"/>
      <c r="HE11" s="549"/>
      <c r="HF11" s="549"/>
      <c r="HG11" s="549"/>
      <c r="HH11" s="549"/>
      <c r="HI11" s="549"/>
      <c r="HJ11" s="549"/>
      <c r="HK11" s="549"/>
      <c r="HL11" s="549"/>
      <c r="HM11" s="549"/>
      <c r="HN11" s="549"/>
      <c r="HO11" s="549"/>
      <c r="HP11" s="549"/>
      <c r="HQ11" s="549"/>
      <c r="HR11" s="549"/>
      <c r="HS11" s="549"/>
      <c r="HT11" s="549"/>
      <c r="HU11" s="549"/>
      <c r="HV11" s="549"/>
      <c r="HW11" s="549"/>
      <c r="HX11" s="549"/>
      <c r="HY11" s="549"/>
      <c r="HZ11" s="549"/>
      <c r="IA11" s="549"/>
      <c r="IB11" s="549"/>
      <c r="IC11" s="549"/>
      <c r="ID11" s="549"/>
      <c r="IE11" s="549"/>
      <c r="IF11" s="549"/>
      <c r="IG11" s="549"/>
      <c r="IH11" s="549"/>
      <c r="II11" s="549"/>
      <c r="IJ11" s="549"/>
      <c r="IK11" s="549"/>
      <c r="IL11" s="549"/>
      <c r="IM11" s="549"/>
      <c r="IN11" s="549"/>
      <c r="IO11" s="549"/>
      <c r="IP11" s="549"/>
      <c r="IQ11" s="549"/>
      <c r="IR11" s="549"/>
      <c r="IS11" s="549"/>
      <c r="IT11" s="549"/>
      <c r="IU11" s="549"/>
      <c r="IV11" s="549"/>
      <c r="IW11" s="549"/>
      <c r="IX11" s="549"/>
      <c r="IY11" s="549"/>
      <c r="IZ11" s="549"/>
      <c r="JA11" s="549"/>
      <c r="JB11" s="549"/>
      <c r="JC11" s="549"/>
      <c r="JD11" s="549"/>
      <c r="JE11" s="549"/>
      <c r="JF11" s="549"/>
      <c r="JG11" s="549"/>
      <c r="JH11" s="549"/>
      <c r="JI11" s="549"/>
      <c r="JJ11" s="549"/>
      <c r="JK11" s="549"/>
      <c r="JL11" s="549"/>
      <c r="JM11" s="549"/>
      <c r="JN11" s="549"/>
      <c r="JO11" s="549"/>
      <c r="JP11" s="549"/>
      <c r="JQ11" s="549"/>
      <c r="JR11" s="549"/>
      <c r="JS11" s="549"/>
      <c r="JT11" s="549"/>
      <c r="JU11" s="549"/>
      <c r="JV11" s="549"/>
      <c r="JW11" s="549"/>
      <c r="JX11" s="549"/>
      <c r="JY11" s="549"/>
      <c r="JZ11" s="549"/>
      <c r="KA11" s="549"/>
      <c r="KB11" s="549"/>
      <c r="KC11" s="549"/>
      <c r="KD11" s="549"/>
      <c r="KE11" s="549"/>
      <c r="KF11" s="549"/>
      <c r="KG11" s="549"/>
      <c r="KH11" s="549"/>
      <c r="KI11" s="549"/>
      <c r="KJ11" s="549"/>
      <c r="KK11" s="549"/>
      <c r="KL11" s="549"/>
      <c r="KM11" s="549"/>
      <c r="KN11" s="549"/>
      <c r="KO11" s="549"/>
      <c r="KP11" s="549"/>
      <c r="KQ11" s="549"/>
      <c r="KR11" s="549"/>
      <c r="KS11" s="549"/>
      <c r="KT11" s="549"/>
      <c r="KU11" s="549"/>
      <c r="KV11" s="549"/>
      <c r="KW11" s="549"/>
      <c r="KX11" s="549"/>
      <c r="KY11" s="549"/>
      <c r="KZ11" s="549"/>
      <c r="LA11" s="549"/>
      <c r="LB11" s="549"/>
      <c r="LC11" s="549"/>
      <c r="LD11" s="549"/>
      <c r="LE11" s="549"/>
      <c r="LF11" s="549"/>
      <c r="LG11" s="549"/>
      <c r="LH11" s="549"/>
      <c r="LI11" s="549"/>
      <c r="LJ11" s="549"/>
      <c r="LK11" s="549"/>
      <c r="LL11" s="549"/>
      <c r="LM11" s="549"/>
      <c r="LN11" s="549"/>
      <c r="LO11" s="549"/>
      <c r="LP11" s="549"/>
      <c r="LQ11" s="549"/>
      <c r="LR11" s="549"/>
      <c r="LS11" s="549"/>
      <c r="LT11" s="549"/>
      <c r="LU11" s="549"/>
      <c r="LV11" s="549"/>
      <c r="LW11" s="549"/>
      <c r="LX11" s="549"/>
      <c r="LY11" s="549"/>
      <c r="LZ11" s="549"/>
      <c r="MA11" s="549"/>
      <c r="MB11" s="549"/>
      <c r="MC11" s="549"/>
      <c r="MD11" s="549"/>
      <c r="ME11" s="549"/>
      <c r="MF11" s="549"/>
      <c r="MG11" s="549"/>
      <c r="MH11" s="549"/>
      <c r="MI11" s="549"/>
      <c r="MJ11" s="549"/>
      <c r="MK11" s="549"/>
      <c r="ML11" s="549"/>
      <c r="MM11" s="549"/>
      <c r="MN11" s="549"/>
      <c r="MO11" s="549"/>
      <c r="MP11" s="549"/>
      <c r="MQ11" s="549"/>
      <c r="MR11" s="549"/>
      <c r="MS11" s="549"/>
      <c r="MT11" s="549"/>
      <c r="MU11" s="549"/>
      <c r="MV11" s="549"/>
      <c r="MW11" s="549"/>
      <c r="MX11" s="549"/>
      <c r="MY11" s="549"/>
      <c r="MZ11" s="549"/>
      <c r="NA11" s="549"/>
      <c r="NB11" s="549"/>
      <c r="NC11" s="549"/>
      <c r="ND11" s="549"/>
      <c r="NE11" s="549"/>
      <c r="NF11" s="549"/>
      <c r="NG11" s="549"/>
      <c r="NH11" s="549"/>
      <c r="NI11" s="549"/>
      <c r="NJ11" s="549"/>
      <c r="NK11" s="549"/>
      <c r="NL11" s="549"/>
      <c r="NM11" s="549"/>
      <c r="NN11" s="549"/>
      <c r="NO11" s="549"/>
      <c r="NP11" s="549"/>
      <c r="NQ11" s="549"/>
      <c r="NR11" s="549"/>
      <c r="NS11" s="549"/>
      <c r="NT11" s="549"/>
      <c r="NU11" s="549"/>
      <c r="NV11" s="549"/>
      <c r="NW11" s="549"/>
      <c r="NX11" s="549"/>
      <c r="NY11" s="549"/>
      <c r="NZ11" s="549"/>
      <c r="OA11" s="549"/>
      <c r="OB11" s="549"/>
      <c r="OC11" s="549"/>
      <c r="OD11" s="549"/>
      <c r="OE11" s="549"/>
      <c r="OF11" s="549"/>
      <c r="OG11" s="549"/>
      <c r="OH11" s="549"/>
      <c r="OI11" s="549"/>
      <c r="OJ11" s="549"/>
      <c r="OK11" s="549"/>
      <c r="OL11" s="549"/>
      <c r="OM11" s="549"/>
      <c r="ON11" s="549"/>
      <c r="OO11" s="549"/>
      <c r="OP11" s="549"/>
      <c r="OQ11" s="549"/>
      <c r="OR11" s="549"/>
      <c r="OS11" s="549"/>
      <c r="OT11" s="549"/>
      <c r="OU11" s="549"/>
      <c r="OV11" s="549"/>
      <c r="OW11" s="549"/>
      <c r="OX11" s="549"/>
      <c r="OY11" s="549"/>
      <c r="OZ11" s="549"/>
      <c r="PA11" s="549"/>
      <c r="PB11" s="549"/>
      <c r="PC11" s="549"/>
      <c r="PD11" s="549"/>
      <c r="PE11" s="549"/>
      <c r="PF11" s="549"/>
      <c r="PG11" s="549"/>
      <c r="PH11" s="549"/>
      <c r="PI11" s="549"/>
      <c r="PJ11" s="549"/>
      <c r="PK11" s="549"/>
      <c r="PL11" s="549"/>
      <c r="PM11" s="549"/>
      <c r="PN11" s="549"/>
      <c r="PO11" s="549"/>
      <c r="PP11" s="549"/>
      <c r="PQ11" s="549"/>
      <c r="PR11" s="549"/>
      <c r="PS11" s="549"/>
      <c r="PT11" s="549"/>
      <c r="PU11" s="549"/>
      <c r="PV11" s="549"/>
      <c r="PW11" s="549"/>
      <c r="PX11" s="549"/>
      <c r="PY11" s="549"/>
      <c r="PZ11" s="549"/>
      <c r="QA11" s="549"/>
      <c r="QB11" s="549"/>
      <c r="QC11" s="549"/>
      <c r="QD11" s="549"/>
      <c r="QE11" s="549"/>
      <c r="QF11" s="549"/>
      <c r="QG11" s="549"/>
      <c r="QH11" s="549"/>
      <c r="QI11" s="549"/>
      <c r="QJ11" s="549"/>
      <c r="QK11" s="549"/>
      <c r="QL11" s="549"/>
      <c r="QM11" s="549"/>
      <c r="QN11" s="549"/>
      <c r="QO11" s="549"/>
      <c r="QP11" s="549"/>
      <c r="QQ11" s="549"/>
      <c r="QR11" s="549"/>
      <c r="QS11" s="549"/>
      <c r="QT11" s="549"/>
      <c r="QU11" s="549"/>
      <c r="QV11" s="549"/>
      <c r="QW11" s="549"/>
      <c r="QX11" s="549"/>
      <c r="QY11" s="549"/>
      <c r="QZ11" s="549"/>
      <c r="RA11" s="549"/>
      <c r="RB11" s="549"/>
      <c r="RC11" s="549"/>
      <c r="RD11" s="549"/>
      <c r="RE11" s="549"/>
      <c r="RF11" s="549"/>
      <c r="RG11" s="549"/>
      <c r="RH11" s="549"/>
      <c r="RI11" s="549"/>
      <c r="RJ11" s="549"/>
      <c r="RK11" s="549"/>
      <c r="RL11" s="549"/>
      <c r="RM11" s="549"/>
      <c r="RN11" s="549"/>
      <c r="RO11" s="549"/>
      <c r="RP11" s="549"/>
      <c r="RQ11" s="549"/>
      <c r="RR11" s="549"/>
      <c r="RS11" s="549"/>
      <c r="RT11" s="549"/>
      <c r="RU11" s="549"/>
      <c r="RV11" s="549"/>
      <c r="RW11" s="549"/>
      <c r="RX11" s="549"/>
      <c r="RY11" s="549"/>
      <c r="RZ11" s="549"/>
      <c r="SA11" s="549"/>
      <c r="SB11" s="549"/>
      <c r="SC11" s="549"/>
      <c r="SD11" s="549"/>
      <c r="SE11" s="549"/>
      <c r="SF11" s="549"/>
      <c r="SG11" s="549"/>
      <c r="SH11" s="549"/>
      <c r="SI11" s="549"/>
      <c r="SJ11" s="549"/>
      <c r="SK11" s="549"/>
      <c r="SL11" s="549"/>
      <c r="SM11" s="549"/>
      <c r="SN11" s="549"/>
      <c r="SO11" s="549"/>
      <c r="SP11" s="549"/>
      <c r="SQ11" s="549"/>
      <c r="SR11" s="549"/>
      <c r="SS11" s="549"/>
      <c r="ST11" s="549"/>
      <c r="SU11" s="549"/>
      <c r="SV11" s="549"/>
      <c r="SW11" s="549"/>
      <c r="SX11" s="549"/>
      <c r="SY11" s="549"/>
      <c r="SZ11" s="549"/>
      <c r="TA11" s="549"/>
      <c r="TB11" s="549"/>
      <c r="TC11" s="549"/>
      <c r="TD11" s="549"/>
      <c r="TE11" s="549"/>
      <c r="TF11" s="549"/>
      <c r="TG11" s="549"/>
      <c r="TH11" s="549"/>
      <c r="TI11" s="549"/>
      <c r="TJ11" s="549"/>
      <c r="TK11" s="549"/>
      <c r="TL11" s="549"/>
      <c r="TM11" s="549"/>
      <c r="TN11" s="549"/>
      <c r="TO11" s="549"/>
      <c r="TP11" s="549"/>
      <c r="TQ11" s="549"/>
      <c r="TR11" s="549"/>
      <c r="TS11" s="549"/>
      <c r="TT11" s="549"/>
      <c r="TU11" s="549"/>
      <c r="TV11" s="549"/>
      <c r="TW11" s="549"/>
      <c r="TX11" s="549"/>
      <c r="TY11" s="549"/>
      <c r="TZ11" s="549"/>
      <c r="UA11" s="549"/>
      <c r="UB11" s="549"/>
      <c r="UC11" s="549"/>
      <c r="UD11" s="549"/>
      <c r="UE11" s="549"/>
      <c r="UF11" s="549"/>
      <c r="UG11" s="549"/>
      <c r="UH11" s="549"/>
      <c r="UI11" s="549"/>
      <c r="UJ11" s="549"/>
      <c r="UK11" s="549"/>
      <c r="UL11" s="549"/>
      <c r="UM11" s="549"/>
      <c r="UN11" s="549"/>
      <c r="UO11" s="549"/>
      <c r="UP11" s="549"/>
      <c r="UQ11" s="549"/>
      <c r="UR11" s="549"/>
      <c r="US11" s="549"/>
      <c r="UT11" s="549"/>
      <c r="UU11" s="549"/>
      <c r="UV11" s="549"/>
      <c r="UW11" s="549"/>
      <c r="UX11" s="549"/>
      <c r="UY11" s="549"/>
      <c r="UZ11" s="549"/>
      <c r="VA11" s="549"/>
      <c r="VB11" s="549"/>
      <c r="VC11" s="549"/>
      <c r="VD11" s="549"/>
      <c r="VE11" s="549"/>
      <c r="VF11" s="549"/>
      <c r="VG11" s="549"/>
      <c r="VH11" s="549"/>
      <c r="VI11" s="549"/>
      <c r="VJ11" s="549"/>
      <c r="VK11" s="549"/>
      <c r="VL11" s="549"/>
      <c r="VM11" s="549"/>
      <c r="VN11" s="549"/>
      <c r="VO11" s="549"/>
      <c r="VP11" s="549"/>
      <c r="VQ11" s="549"/>
      <c r="VR11" s="549"/>
      <c r="VS11" s="549"/>
      <c r="VT11" s="549"/>
      <c r="VU11" s="549"/>
      <c r="VV11" s="549"/>
      <c r="VW11" s="549"/>
      <c r="VX11" s="549"/>
      <c r="VY11" s="549"/>
      <c r="VZ11" s="549"/>
      <c r="WA11" s="549"/>
      <c r="WB11" s="549"/>
      <c r="WC11" s="549"/>
      <c r="WD11" s="549"/>
      <c r="WE11" s="549"/>
      <c r="WF11" s="549"/>
      <c r="WG11" s="549"/>
      <c r="WH11" s="549"/>
      <c r="WI11" s="549"/>
      <c r="WJ11" s="549"/>
      <c r="WK11" s="549"/>
      <c r="WL11" s="549"/>
      <c r="WM11" s="549"/>
      <c r="WN11" s="549"/>
      <c r="WO11" s="549"/>
      <c r="WP11" s="549"/>
      <c r="WQ11" s="549"/>
      <c r="WR11" s="549"/>
      <c r="WS11" s="549"/>
      <c r="WT11" s="549"/>
      <c r="WU11" s="549"/>
      <c r="WV11" s="549"/>
      <c r="WW11" s="549"/>
      <c r="WX11" s="549"/>
      <c r="WY11" s="549"/>
      <c r="WZ11" s="549"/>
      <c r="XA11" s="549"/>
      <c r="XB11" s="549"/>
      <c r="XC11" s="549"/>
      <c r="XD11" s="549"/>
      <c r="XE11" s="549"/>
      <c r="XF11" s="549"/>
      <c r="XG11" s="549"/>
      <c r="XH11" s="549"/>
      <c r="XI11" s="549"/>
      <c r="XJ11" s="549"/>
      <c r="XK11" s="549"/>
      <c r="XL11" s="549"/>
      <c r="XM11" s="549"/>
      <c r="XN11" s="549"/>
      <c r="XO11" s="549"/>
      <c r="XP11" s="549"/>
      <c r="XQ11" s="549"/>
      <c r="XR11" s="549"/>
      <c r="XS11" s="549"/>
      <c r="XT11" s="549"/>
      <c r="XU11" s="549"/>
      <c r="XV11" s="549"/>
      <c r="XW11" s="549"/>
      <c r="XX11" s="549"/>
      <c r="XY11" s="549"/>
      <c r="XZ11" s="549"/>
      <c r="YA11" s="549"/>
      <c r="YB11" s="549"/>
      <c r="YC11" s="549"/>
      <c r="YD11" s="549"/>
      <c r="YE11" s="549"/>
      <c r="YF11" s="549"/>
      <c r="YG11" s="549"/>
      <c r="YH11" s="549"/>
      <c r="YI11" s="549"/>
      <c r="YJ11" s="549"/>
      <c r="YK11" s="549"/>
      <c r="YL11" s="549"/>
      <c r="YM11" s="549"/>
      <c r="YN11" s="549"/>
      <c r="YO11" s="549"/>
      <c r="YP11" s="549"/>
      <c r="YQ11" s="549"/>
      <c r="YR11" s="549"/>
      <c r="YS11" s="549"/>
      <c r="YT11" s="549"/>
      <c r="YU11" s="549"/>
      <c r="YV11" s="549"/>
      <c r="YW11" s="549"/>
      <c r="YX11" s="549"/>
      <c r="YY11" s="549"/>
      <c r="YZ11" s="549"/>
      <c r="ZA11" s="549"/>
      <c r="ZB11" s="549"/>
      <c r="ZC11" s="549"/>
      <c r="ZD11" s="549"/>
      <c r="ZE11" s="549"/>
      <c r="ZF11" s="549"/>
      <c r="ZG11" s="549"/>
      <c r="ZH11" s="549"/>
      <c r="ZI11" s="549"/>
      <c r="ZJ11" s="549"/>
      <c r="ZK11" s="549"/>
      <c r="ZL11" s="549"/>
      <c r="ZM11" s="549"/>
      <c r="ZN11" s="549"/>
      <c r="ZO11" s="549"/>
      <c r="ZP11" s="549"/>
      <c r="ZQ11" s="549"/>
      <c r="ZR11" s="549"/>
      <c r="ZS11" s="549"/>
      <c r="ZT11" s="549"/>
      <c r="ZU11" s="549"/>
      <c r="ZV11" s="549"/>
      <c r="ZW11" s="549"/>
      <c r="ZX11" s="549"/>
      <c r="ZY11" s="549"/>
      <c r="ZZ11" s="549"/>
      <c r="AAA11" s="549"/>
      <c r="AAB11" s="549"/>
      <c r="AAC11" s="549"/>
      <c r="AAD11" s="549"/>
      <c r="AAE11" s="549"/>
      <c r="AAF11" s="549"/>
      <c r="AAG11" s="549"/>
      <c r="AAH11" s="549"/>
      <c r="AAI11" s="549"/>
      <c r="AAJ11" s="549"/>
      <c r="AAK11" s="549"/>
      <c r="AAL11" s="549"/>
      <c r="AAM11" s="549"/>
      <c r="AAN11" s="549"/>
      <c r="AAO11" s="549"/>
      <c r="AAP11" s="549"/>
      <c r="AAQ11" s="549"/>
      <c r="AAR11" s="549"/>
      <c r="AAS11" s="549"/>
      <c r="AAT11" s="549"/>
      <c r="AAU11" s="549"/>
      <c r="AAV11" s="549"/>
      <c r="AAW11" s="549"/>
      <c r="AAX11" s="549"/>
      <c r="AAY11" s="549"/>
      <c r="AAZ11" s="549"/>
      <c r="ABA11" s="549"/>
      <c r="ABB11" s="549"/>
      <c r="ABC11" s="549"/>
      <c r="ABD11" s="549"/>
      <c r="ABE11" s="549"/>
      <c r="ABF11" s="549"/>
      <c r="ABG11" s="549"/>
      <c r="ABH11" s="549"/>
      <c r="ABI11" s="549"/>
      <c r="ABJ11" s="549"/>
      <c r="ABK11" s="549"/>
      <c r="ABL11" s="549"/>
      <c r="ABM11" s="549"/>
      <c r="ABN11" s="549"/>
      <c r="ABO11" s="549"/>
      <c r="ABP11" s="549"/>
      <c r="ABQ11" s="549"/>
      <c r="ABR11" s="549"/>
      <c r="ABS11" s="549"/>
      <c r="ABT11" s="549"/>
      <c r="ABU11" s="549"/>
      <c r="ABV11" s="549"/>
      <c r="ABW11" s="549"/>
      <c r="ABX11" s="549"/>
      <c r="ABY11" s="549"/>
      <c r="ABZ11" s="549"/>
      <c r="ACA11" s="549"/>
      <c r="ACB11" s="549"/>
      <c r="ACC11" s="549"/>
      <c r="ACD11" s="549"/>
      <c r="ACE11" s="549"/>
      <c r="ACF11" s="549"/>
      <c r="ACG11" s="549"/>
      <c r="ACH11" s="549"/>
      <c r="ACI11" s="549"/>
      <c r="ACJ11" s="549"/>
      <c r="ACK11" s="549"/>
      <c r="ACL11" s="549"/>
      <c r="ACM11" s="549"/>
      <c r="ACN11" s="549"/>
      <c r="ACO11" s="549"/>
      <c r="ACP11" s="549"/>
      <c r="ACQ11" s="549"/>
      <c r="ACR11" s="549"/>
      <c r="ACS11" s="549"/>
      <c r="ACT11" s="549"/>
      <c r="ACU11" s="549"/>
      <c r="ACV11" s="549"/>
      <c r="ACW11" s="549"/>
      <c r="ACX11" s="549"/>
      <c r="ACY11" s="549"/>
      <c r="ACZ11" s="549"/>
      <c r="ADA11" s="549"/>
      <c r="ADB11" s="549"/>
      <c r="ADC11" s="549"/>
      <c r="ADD11" s="549"/>
      <c r="ADE11" s="549"/>
      <c r="ADF11" s="549"/>
      <c r="ADG11" s="549"/>
      <c r="ADH11" s="549"/>
      <c r="ADI11" s="549"/>
      <c r="ADJ11" s="549"/>
      <c r="ADK11" s="549"/>
      <c r="ADL11" s="549"/>
      <c r="ADM11" s="549"/>
      <c r="ADN11" s="549"/>
      <c r="ADO11" s="549"/>
      <c r="ADP11" s="549"/>
      <c r="ADQ11" s="549"/>
      <c r="ADR11" s="549"/>
      <c r="ADS11" s="549"/>
      <c r="ADT11" s="549"/>
      <c r="ADU11" s="549"/>
      <c r="ADV11" s="549"/>
      <c r="ADW11" s="549"/>
      <c r="ADX11" s="549"/>
      <c r="ADY11" s="549"/>
      <c r="ADZ11" s="549"/>
      <c r="AEA11" s="549"/>
      <c r="AEB11" s="549"/>
      <c r="AEC11" s="549"/>
      <c r="AED11" s="549"/>
      <c r="AEE11" s="549"/>
      <c r="AEF11" s="549"/>
      <c r="AEG11" s="549"/>
      <c r="AEH11" s="549"/>
      <c r="AEI11" s="549"/>
      <c r="AEJ11" s="549"/>
      <c r="AEK11" s="549"/>
      <c r="AEL11" s="549"/>
      <c r="AEM11" s="549"/>
      <c r="AEN11" s="549"/>
      <c r="AEO11" s="549"/>
      <c r="AEP11" s="549"/>
      <c r="AEQ11" s="549"/>
      <c r="AER11" s="549"/>
      <c r="AES11" s="549"/>
      <c r="AET11" s="549"/>
      <c r="AEU11" s="549"/>
      <c r="AEV11" s="549"/>
      <c r="AEW11" s="549"/>
      <c r="AEX11" s="549"/>
      <c r="AEY11" s="549"/>
      <c r="AEZ11" s="549"/>
      <c r="AFA11" s="549"/>
      <c r="AFB11" s="549"/>
      <c r="AFC11" s="549"/>
      <c r="AFD11" s="549"/>
      <c r="AFE11" s="549"/>
      <c r="AFF11" s="549"/>
      <c r="AFG11" s="549"/>
      <c r="AFH11" s="549"/>
      <c r="AFI11" s="549"/>
      <c r="AFJ11" s="549"/>
      <c r="AFK11" s="549"/>
      <c r="AFL11" s="549"/>
      <c r="AFM11" s="549"/>
      <c r="AFN11" s="549"/>
      <c r="AFO11" s="549"/>
      <c r="AFP11" s="549"/>
      <c r="AFQ11" s="549"/>
      <c r="AFR11" s="549"/>
      <c r="AFS11" s="549"/>
      <c r="AFT11" s="549"/>
      <c r="AFU11" s="549"/>
      <c r="AFV11" s="549"/>
      <c r="AFW11" s="549"/>
      <c r="AFX11" s="549"/>
      <c r="AFY11" s="549"/>
      <c r="AFZ11" s="549"/>
      <c r="AGA11" s="549"/>
      <c r="AGB11" s="549"/>
      <c r="AGC11" s="549"/>
      <c r="AGD11" s="549"/>
      <c r="AGE11" s="549"/>
      <c r="AGF11" s="549"/>
      <c r="AGG11" s="549"/>
      <c r="AGH11" s="549"/>
      <c r="AGI11" s="549"/>
      <c r="AGJ11" s="549"/>
      <c r="AGK11" s="549"/>
      <c r="AGL11" s="549"/>
      <c r="AGM11" s="549"/>
      <c r="AGN11" s="549"/>
      <c r="AGO11" s="549"/>
      <c r="AGP11" s="549"/>
      <c r="AGQ11" s="549"/>
      <c r="AGR11" s="549"/>
      <c r="AGS11" s="549"/>
      <c r="AGT11" s="549"/>
      <c r="AGU11" s="549"/>
      <c r="AGV11" s="549"/>
      <c r="AGW11" s="549"/>
      <c r="AGX11" s="549"/>
      <c r="AGY11" s="549"/>
      <c r="AGZ11" s="549"/>
      <c r="AHA11" s="549"/>
      <c r="AHB11" s="549"/>
      <c r="AHC11" s="549"/>
      <c r="AHD11" s="549"/>
      <c r="AHE11" s="549"/>
      <c r="AHF11" s="549"/>
      <c r="AHG11" s="549"/>
      <c r="AHH11" s="549"/>
      <c r="AHI11" s="549"/>
      <c r="AHJ11" s="549"/>
      <c r="AHK11" s="549"/>
      <c r="AHL11" s="549"/>
      <c r="AHM11" s="549"/>
      <c r="AHN11" s="549"/>
      <c r="AHO11" s="549"/>
      <c r="AHP11" s="549"/>
      <c r="AHQ11" s="549"/>
      <c r="AHR11" s="549"/>
      <c r="AHS11" s="549"/>
      <c r="AHT11" s="549"/>
      <c r="AHU11" s="549"/>
      <c r="AHV11" s="549"/>
      <c r="AHW11" s="549"/>
      <c r="AHX11" s="549"/>
      <c r="AHY11" s="549"/>
      <c r="AHZ11" s="549"/>
      <c r="AIA11" s="549"/>
      <c r="AIB11" s="549"/>
      <c r="AIC11" s="549"/>
      <c r="AID11" s="549"/>
      <c r="AIE11" s="549"/>
      <c r="AIF11" s="549"/>
      <c r="AIG11" s="549"/>
      <c r="AIH11" s="549"/>
      <c r="AII11" s="549"/>
      <c r="AIJ11" s="549"/>
      <c r="AIK11" s="549"/>
      <c r="AIL11" s="549"/>
      <c r="AIM11" s="549"/>
      <c r="AIN11" s="549"/>
      <c r="AIO11" s="549"/>
      <c r="AIP11" s="549"/>
      <c r="AIQ11" s="549"/>
      <c r="AIR11" s="549"/>
      <c r="AIS11" s="549"/>
      <c r="AIT11" s="549"/>
      <c r="AIU11" s="549"/>
      <c r="AIV11" s="549"/>
      <c r="AIW11" s="549"/>
      <c r="AIX11" s="549"/>
      <c r="AIY11" s="549"/>
      <c r="AIZ11" s="549"/>
      <c r="AJA11" s="549"/>
      <c r="AJB11" s="549"/>
      <c r="AJC11" s="549"/>
      <c r="AJD11" s="549"/>
      <c r="AJE11" s="549"/>
      <c r="AJF11" s="549"/>
      <c r="AJG11" s="549"/>
      <c r="AJH11" s="549"/>
      <c r="AJI11" s="549"/>
      <c r="AJJ11" s="549"/>
      <c r="AJK11" s="549"/>
      <c r="AJL11" s="549"/>
      <c r="AJM11" s="549"/>
      <c r="AJN11" s="549"/>
      <c r="AJO11" s="549"/>
      <c r="AJP11" s="549"/>
      <c r="AJQ11" s="549"/>
      <c r="AJR11" s="549"/>
      <c r="AJS11" s="549"/>
      <c r="AJT11" s="549"/>
      <c r="AJU11" s="549"/>
      <c r="AJV11" s="549"/>
      <c r="AJW11" s="549"/>
      <c r="AJX11" s="549"/>
      <c r="AJY11" s="549"/>
      <c r="AJZ11" s="549"/>
      <c r="AKA11" s="549"/>
      <c r="AKB11" s="549"/>
      <c r="AKC11" s="549"/>
      <c r="AKD11" s="549"/>
      <c r="AKE11" s="549"/>
      <c r="AKF11" s="549"/>
      <c r="AKG11" s="549"/>
      <c r="AKH11" s="549"/>
      <c r="AKI11" s="549"/>
      <c r="AKJ11" s="549"/>
      <c r="AKK11" s="549"/>
      <c r="AKL11" s="549"/>
      <c r="AKM11" s="549"/>
      <c r="AKN11" s="549"/>
      <c r="AKO11" s="549"/>
      <c r="AKP11" s="549"/>
      <c r="AKQ11" s="549"/>
      <c r="AKR11" s="549"/>
      <c r="AKS11" s="549"/>
      <c r="AKT11" s="549"/>
      <c r="AKU11" s="549"/>
      <c r="AKV11" s="549"/>
      <c r="AKW11" s="549"/>
      <c r="AKX11" s="549"/>
      <c r="AKY11" s="549"/>
      <c r="AKZ11" s="549"/>
      <c r="ALA11" s="549"/>
      <c r="ALB11" s="549"/>
      <c r="ALC11" s="549"/>
      <c r="ALD11" s="549"/>
      <c r="ALE11" s="549"/>
      <c r="ALF11" s="549"/>
      <c r="ALG11" s="549"/>
      <c r="ALH11" s="549"/>
      <c r="ALI11" s="549"/>
      <c r="ALJ11" s="549"/>
      <c r="ALK11" s="549"/>
      <c r="ALL11" s="549"/>
      <c r="ALM11" s="549"/>
      <c r="ALN11" s="549"/>
      <c r="ALO11" s="549"/>
      <c r="ALP11" s="549"/>
      <c r="ALQ11" s="549"/>
      <c r="ALR11" s="549"/>
      <c r="ALS11" s="549"/>
      <c r="ALT11" s="549"/>
      <c r="ALU11" s="372">
        <f>SUM(H11:ALT11)</f>
        <v>0</v>
      </c>
    </row>
    <row r="12" spans="1:1009" s="115" customFormat="1" ht="35.25" customHeight="1">
      <c r="B12" s="1140"/>
      <c r="C12" s="459" t="s">
        <v>37</v>
      </c>
      <c r="D12" s="1108" t="s">
        <v>295</v>
      </c>
      <c r="E12" s="1109"/>
      <c r="F12" s="1109"/>
      <c r="G12" s="1110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549"/>
      <c r="AH12" s="549"/>
      <c r="AI12" s="549"/>
      <c r="AJ12" s="549"/>
      <c r="AK12" s="549"/>
      <c r="AL12" s="549"/>
      <c r="AM12" s="549"/>
      <c r="AN12" s="549"/>
      <c r="AO12" s="549"/>
      <c r="AP12" s="549"/>
      <c r="AQ12" s="549"/>
      <c r="AR12" s="549"/>
      <c r="AS12" s="549"/>
      <c r="AT12" s="549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549"/>
      <c r="BR12" s="549"/>
      <c r="BS12" s="549"/>
      <c r="BT12" s="549"/>
      <c r="BU12" s="549"/>
      <c r="BV12" s="549"/>
      <c r="BW12" s="549"/>
      <c r="BX12" s="549"/>
      <c r="BY12" s="549"/>
      <c r="BZ12" s="549"/>
      <c r="CA12" s="549"/>
      <c r="CB12" s="549"/>
      <c r="CC12" s="549"/>
      <c r="CD12" s="549"/>
      <c r="CE12" s="549"/>
      <c r="CF12" s="549"/>
      <c r="CG12" s="549"/>
      <c r="CH12" s="549"/>
      <c r="CI12" s="549"/>
      <c r="CJ12" s="549"/>
      <c r="CK12" s="549"/>
      <c r="CL12" s="549"/>
      <c r="CM12" s="549"/>
      <c r="CN12" s="549"/>
      <c r="CO12" s="549"/>
      <c r="CP12" s="549"/>
      <c r="CQ12" s="549"/>
      <c r="CR12" s="549"/>
      <c r="CS12" s="549"/>
      <c r="CT12" s="549"/>
      <c r="CU12" s="549"/>
      <c r="CV12" s="549"/>
      <c r="CW12" s="549"/>
      <c r="CX12" s="549"/>
      <c r="CY12" s="549"/>
      <c r="CZ12" s="549"/>
      <c r="DA12" s="549"/>
      <c r="DB12" s="549"/>
      <c r="DC12" s="549"/>
      <c r="DD12" s="549"/>
      <c r="DE12" s="549"/>
      <c r="DF12" s="549"/>
      <c r="DG12" s="549"/>
      <c r="DH12" s="549"/>
      <c r="DI12" s="549"/>
      <c r="DJ12" s="549"/>
      <c r="DK12" s="549"/>
      <c r="DL12" s="549"/>
      <c r="DM12" s="549"/>
      <c r="DN12" s="549"/>
      <c r="DO12" s="549"/>
      <c r="DP12" s="549"/>
      <c r="DQ12" s="549"/>
      <c r="DR12" s="549"/>
      <c r="DS12" s="549"/>
      <c r="DT12" s="549"/>
      <c r="DU12" s="549"/>
      <c r="DV12" s="549"/>
      <c r="DW12" s="549"/>
      <c r="DX12" s="549"/>
      <c r="DY12" s="549"/>
      <c r="DZ12" s="549"/>
      <c r="EA12" s="549"/>
      <c r="EB12" s="549"/>
      <c r="EC12" s="549"/>
      <c r="ED12" s="549"/>
      <c r="EE12" s="549"/>
      <c r="EF12" s="549"/>
      <c r="EG12" s="549"/>
      <c r="EH12" s="549"/>
      <c r="EI12" s="549"/>
      <c r="EJ12" s="549"/>
      <c r="EK12" s="549"/>
      <c r="EL12" s="549"/>
      <c r="EM12" s="549"/>
      <c r="EN12" s="549"/>
      <c r="EO12" s="549"/>
      <c r="EP12" s="549"/>
      <c r="EQ12" s="549"/>
      <c r="ER12" s="549"/>
      <c r="ES12" s="549"/>
      <c r="ET12" s="549"/>
      <c r="EU12" s="549"/>
      <c r="EV12" s="549"/>
      <c r="EW12" s="549"/>
      <c r="EX12" s="549"/>
      <c r="EY12" s="549"/>
      <c r="EZ12" s="549"/>
      <c r="FA12" s="549"/>
      <c r="FB12" s="549"/>
      <c r="FC12" s="549"/>
      <c r="FD12" s="549"/>
      <c r="FE12" s="549"/>
      <c r="FF12" s="549"/>
      <c r="FG12" s="549"/>
      <c r="FH12" s="549"/>
      <c r="FI12" s="549"/>
      <c r="FJ12" s="549"/>
      <c r="FK12" s="549"/>
      <c r="FL12" s="549"/>
      <c r="FM12" s="549"/>
      <c r="FN12" s="549"/>
      <c r="FO12" s="549"/>
      <c r="FP12" s="549"/>
      <c r="FQ12" s="549"/>
      <c r="FR12" s="549"/>
      <c r="FS12" s="549"/>
      <c r="FT12" s="549"/>
      <c r="FU12" s="549"/>
      <c r="FV12" s="549"/>
      <c r="FW12" s="549"/>
      <c r="FX12" s="549"/>
      <c r="FY12" s="549"/>
      <c r="FZ12" s="549"/>
      <c r="GA12" s="549"/>
      <c r="GB12" s="549"/>
      <c r="GC12" s="549"/>
      <c r="GD12" s="549"/>
      <c r="GE12" s="549"/>
      <c r="GF12" s="549"/>
      <c r="GG12" s="549"/>
      <c r="GH12" s="549"/>
      <c r="GI12" s="549"/>
      <c r="GJ12" s="549"/>
      <c r="GK12" s="549"/>
      <c r="GL12" s="549"/>
      <c r="GM12" s="549"/>
      <c r="GN12" s="549"/>
      <c r="GO12" s="549"/>
      <c r="GP12" s="549"/>
      <c r="GQ12" s="549"/>
      <c r="GR12" s="549"/>
      <c r="GS12" s="549"/>
      <c r="GT12" s="549"/>
      <c r="GU12" s="549"/>
      <c r="GV12" s="549"/>
      <c r="GW12" s="549"/>
      <c r="GX12" s="549"/>
      <c r="GY12" s="549"/>
      <c r="GZ12" s="549"/>
      <c r="HA12" s="549"/>
      <c r="HB12" s="549"/>
      <c r="HC12" s="549"/>
      <c r="HD12" s="549"/>
      <c r="HE12" s="549"/>
      <c r="HF12" s="549"/>
      <c r="HG12" s="549"/>
      <c r="HH12" s="549"/>
      <c r="HI12" s="549"/>
      <c r="HJ12" s="549"/>
      <c r="HK12" s="549"/>
      <c r="HL12" s="549"/>
      <c r="HM12" s="549"/>
      <c r="HN12" s="549"/>
      <c r="HO12" s="549"/>
      <c r="HP12" s="549"/>
      <c r="HQ12" s="549"/>
      <c r="HR12" s="549"/>
      <c r="HS12" s="549"/>
      <c r="HT12" s="549"/>
      <c r="HU12" s="549"/>
      <c r="HV12" s="549"/>
      <c r="HW12" s="549"/>
      <c r="HX12" s="549"/>
      <c r="HY12" s="549"/>
      <c r="HZ12" s="549"/>
      <c r="IA12" s="549"/>
      <c r="IB12" s="549"/>
      <c r="IC12" s="549"/>
      <c r="ID12" s="549"/>
      <c r="IE12" s="549"/>
      <c r="IF12" s="549"/>
      <c r="IG12" s="549"/>
      <c r="IH12" s="549"/>
      <c r="II12" s="549"/>
      <c r="IJ12" s="549"/>
      <c r="IK12" s="549"/>
      <c r="IL12" s="549"/>
      <c r="IM12" s="549"/>
      <c r="IN12" s="549"/>
      <c r="IO12" s="549"/>
      <c r="IP12" s="549"/>
      <c r="IQ12" s="549"/>
      <c r="IR12" s="549"/>
      <c r="IS12" s="549"/>
      <c r="IT12" s="549"/>
      <c r="IU12" s="549"/>
      <c r="IV12" s="549"/>
      <c r="IW12" s="549"/>
      <c r="IX12" s="549"/>
      <c r="IY12" s="549"/>
      <c r="IZ12" s="549"/>
      <c r="JA12" s="549"/>
      <c r="JB12" s="549"/>
      <c r="JC12" s="549"/>
      <c r="JD12" s="549"/>
      <c r="JE12" s="549"/>
      <c r="JF12" s="549"/>
      <c r="JG12" s="549"/>
      <c r="JH12" s="549"/>
      <c r="JI12" s="549"/>
      <c r="JJ12" s="549"/>
      <c r="JK12" s="549"/>
      <c r="JL12" s="549"/>
      <c r="JM12" s="549"/>
      <c r="JN12" s="549"/>
      <c r="JO12" s="549"/>
      <c r="JP12" s="549"/>
      <c r="JQ12" s="549"/>
      <c r="JR12" s="549"/>
      <c r="JS12" s="549"/>
      <c r="JT12" s="549"/>
      <c r="JU12" s="549"/>
      <c r="JV12" s="549"/>
      <c r="JW12" s="549"/>
      <c r="JX12" s="549"/>
      <c r="JY12" s="549"/>
      <c r="JZ12" s="549"/>
      <c r="KA12" s="549"/>
      <c r="KB12" s="549"/>
      <c r="KC12" s="549"/>
      <c r="KD12" s="549"/>
      <c r="KE12" s="549"/>
      <c r="KF12" s="549"/>
      <c r="KG12" s="549"/>
      <c r="KH12" s="549"/>
      <c r="KI12" s="549"/>
      <c r="KJ12" s="549"/>
      <c r="KK12" s="549"/>
      <c r="KL12" s="549"/>
      <c r="KM12" s="549"/>
      <c r="KN12" s="549"/>
      <c r="KO12" s="549"/>
      <c r="KP12" s="549"/>
      <c r="KQ12" s="549"/>
      <c r="KR12" s="549"/>
      <c r="KS12" s="549"/>
      <c r="KT12" s="549"/>
      <c r="KU12" s="549"/>
      <c r="KV12" s="549"/>
      <c r="KW12" s="549"/>
      <c r="KX12" s="549"/>
      <c r="KY12" s="549"/>
      <c r="KZ12" s="549"/>
      <c r="LA12" s="549"/>
      <c r="LB12" s="549"/>
      <c r="LC12" s="549"/>
      <c r="LD12" s="549"/>
      <c r="LE12" s="549"/>
      <c r="LF12" s="549"/>
      <c r="LG12" s="549"/>
      <c r="LH12" s="549"/>
      <c r="LI12" s="549"/>
      <c r="LJ12" s="549"/>
      <c r="LK12" s="549"/>
      <c r="LL12" s="549"/>
      <c r="LM12" s="549"/>
      <c r="LN12" s="549"/>
      <c r="LO12" s="549"/>
      <c r="LP12" s="549"/>
      <c r="LQ12" s="549"/>
      <c r="LR12" s="549"/>
      <c r="LS12" s="549"/>
      <c r="LT12" s="549"/>
      <c r="LU12" s="549"/>
      <c r="LV12" s="549"/>
      <c r="LW12" s="549"/>
      <c r="LX12" s="549"/>
      <c r="LY12" s="549"/>
      <c r="LZ12" s="549"/>
      <c r="MA12" s="549"/>
      <c r="MB12" s="549"/>
      <c r="MC12" s="549"/>
      <c r="MD12" s="549"/>
      <c r="ME12" s="549"/>
      <c r="MF12" s="549"/>
      <c r="MG12" s="549"/>
      <c r="MH12" s="549"/>
      <c r="MI12" s="549"/>
      <c r="MJ12" s="549"/>
      <c r="MK12" s="549"/>
      <c r="ML12" s="549"/>
      <c r="MM12" s="549"/>
      <c r="MN12" s="549"/>
      <c r="MO12" s="549"/>
      <c r="MP12" s="549"/>
      <c r="MQ12" s="549"/>
      <c r="MR12" s="549"/>
      <c r="MS12" s="549"/>
      <c r="MT12" s="549"/>
      <c r="MU12" s="549"/>
      <c r="MV12" s="549"/>
      <c r="MW12" s="549"/>
      <c r="MX12" s="549"/>
      <c r="MY12" s="549"/>
      <c r="MZ12" s="549"/>
      <c r="NA12" s="549"/>
      <c r="NB12" s="549"/>
      <c r="NC12" s="549"/>
      <c r="ND12" s="549"/>
      <c r="NE12" s="549"/>
      <c r="NF12" s="549"/>
      <c r="NG12" s="549"/>
      <c r="NH12" s="549"/>
      <c r="NI12" s="549"/>
      <c r="NJ12" s="549"/>
      <c r="NK12" s="549"/>
      <c r="NL12" s="549"/>
      <c r="NM12" s="549"/>
      <c r="NN12" s="549"/>
      <c r="NO12" s="549"/>
      <c r="NP12" s="549"/>
      <c r="NQ12" s="549"/>
      <c r="NR12" s="549"/>
      <c r="NS12" s="549"/>
      <c r="NT12" s="549"/>
      <c r="NU12" s="549"/>
      <c r="NV12" s="549"/>
      <c r="NW12" s="549"/>
      <c r="NX12" s="549"/>
      <c r="NY12" s="549"/>
      <c r="NZ12" s="549"/>
      <c r="OA12" s="549"/>
      <c r="OB12" s="549"/>
      <c r="OC12" s="549"/>
      <c r="OD12" s="549"/>
      <c r="OE12" s="549"/>
      <c r="OF12" s="549"/>
      <c r="OG12" s="549"/>
      <c r="OH12" s="549"/>
      <c r="OI12" s="549"/>
      <c r="OJ12" s="549"/>
      <c r="OK12" s="549"/>
      <c r="OL12" s="549"/>
      <c r="OM12" s="549"/>
      <c r="ON12" s="549"/>
      <c r="OO12" s="549"/>
      <c r="OP12" s="549"/>
      <c r="OQ12" s="549"/>
      <c r="OR12" s="549"/>
      <c r="OS12" s="549"/>
      <c r="OT12" s="549"/>
      <c r="OU12" s="549"/>
      <c r="OV12" s="549"/>
      <c r="OW12" s="549"/>
      <c r="OX12" s="549"/>
      <c r="OY12" s="549"/>
      <c r="OZ12" s="549"/>
      <c r="PA12" s="549"/>
      <c r="PB12" s="549"/>
      <c r="PC12" s="549"/>
      <c r="PD12" s="549"/>
      <c r="PE12" s="549"/>
      <c r="PF12" s="549"/>
      <c r="PG12" s="549"/>
      <c r="PH12" s="549"/>
      <c r="PI12" s="549"/>
      <c r="PJ12" s="549"/>
      <c r="PK12" s="549"/>
      <c r="PL12" s="549"/>
      <c r="PM12" s="549"/>
      <c r="PN12" s="549"/>
      <c r="PO12" s="549"/>
      <c r="PP12" s="549"/>
      <c r="PQ12" s="549"/>
      <c r="PR12" s="549"/>
      <c r="PS12" s="549"/>
      <c r="PT12" s="549"/>
      <c r="PU12" s="549"/>
      <c r="PV12" s="549"/>
      <c r="PW12" s="549"/>
      <c r="PX12" s="549"/>
      <c r="PY12" s="549"/>
      <c r="PZ12" s="549"/>
      <c r="QA12" s="549"/>
      <c r="QB12" s="549"/>
      <c r="QC12" s="549"/>
      <c r="QD12" s="549"/>
      <c r="QE12" s="549"/>
      <c r="QF12" s="549"/>
      <c r="QG12" s="549"/>
      <c r="QH12" s="549"/>
      <c r="QI12" s="549"/>
      <c r="QJ12" s="549"/>
      <c r="QK12" s="549"/>
      <c r="QL12" s="549"/>
      <c r="QM12" s="549"/>
      <c r="QN12" s="549"/>
      <c r="QO12" s="549"/>
      <c r="QP12" s="549"/>
      <c r="QQ12" s="549"/>
      <c r="QR12" s="549"/>
      <c r="QS12" s="549"/>
      <c r="QT12" s="549"/>
      <c r="QU12" s="549"/>
      <c r="QV12" s="549"/>
      <c r="QW12" s="549"/>
      <c r="QX12" s="549"/>
      <c r="QY12" s="549"/>
      <c r="QZ12" s="549"/>
      <c r="RA12" s="549"/>
      <c r="RB12" s="549"/>
      <c r="RC12" s="549"/>
      <c r="RD12" s="549"/>
      <c r="RE12" s="549"/>
      <c r="RF12" s="549"/>
      <c r="RG12" s="549"/>
      <c r="RH12" s="549"/>
      <c r="RI12" s="549"/>
      <c r="RJ12" s="549"/>
      <c r="RK12" s="549"/>
      <c r="RL12" s="549"/>
      <c r="RM12" s="549"/>
      <c r="RN12" s="549"/>
      <c r="RO12" s="549"/>
      <c r="RP12" s="549"/>
      <c r="RQ12" s="549"/>
      <c r="RR12" s="549"/>
      <c r="RS12" s="549"/>
      <c r="RT12" s="549"/>
      <c r="RU12" s="549"/>
      <c r="RV12" s="549"/>
      <c r="RW12" s="549"/>
      <c r="RX12" s="549"/>
      <c r="RY12" s="549"/>
      <c r="RZ12" s="549"/>
      <c r="SA12" s="549"/>
      <c r="SB12" s="549"/>
      <c r="SC12" s="549"/>
      <c r="SD12" s="549"/>
      <c r="SE12" s="549"/>
      <c r="SF12" s="549"/>
      <c r="SG12" s="549"/>
      <c r="SH12" s="549"/>
      <c r="SI12" s="549"/>
      <c r="SJ12" s="549"/>
      <c r="SK12" s="549"/>
      <c r="SL12" s="549"/>
      <c r="SM12" s="549"/>
      <c r="SN12" s="549"/>
      <c r="SO12" s="549"/>
      <c r="SP12" s="549"/>
      <c r="SQ12" s="549"/>
      <c r="SR12" s="549"/>
      <c r="SS12" s="549"/>
      <c r="ST12" s="549"/>
      <c r="SU12" s="549"/>
      <c r="SV12" s="549"/>
      <c r="SW12" s="549"/>
      <c r="SX12" s="549"/>
      <c r="SY12" s="549"/>
      <c r="SZ12" s="549"/>
      <c r="TA12" s="549"/>
      <c r="TB12" s="549"/>
      <c r="TC12" s="549"/>
      <c r="TD12" s="549"/>
      <c r="TE12" s="549"/>
      <c r="TF12" s="549"/>
      <c r="TG12" s="549"/>
      <c r="TH12" s="549"/>
      <c r="TI12" s="549"/>
      <c r="TJ12" s="549"/>
      <c r="TK12" s="549"/>
      <c r="TL12" s="549"/>
      <c r="TM12" s="549"/>
      <c r="TN12" s="549"/>
      <c r="TO12" s="549"/>
      <c r="TP12" s="549"/>
      <c r="TQ12" s="549"/>
      <c r="TR12" s="549"/>
      <c r="TS12" s="549"/>
      <c r="TT12" s="549"/>
      <c r="TU12" s="549"/>
      <c r="TV12" s="549"/>
      <c r="TW12" s="549"/>
      <c r="TX12" s="549"/>
      <c r="TY12" s="549"/>
      <c r="TZ12" s="549"/>
      <c r="UA12" s="549"/>
      <c r="UB12" s="549"/>
      <c r="UC12" s="549"/>
      <c r="UD12" s="549"/>
      <c r="UE12" s="549"/>
      <c r="UF12" s="549"/>
      <c r="UG12" s="549"/>
      <c r="UH12" s="549"/>
      <c r="UI12" s="549"/>
      <c r="UJ12" s="549"/>
      <c r="UK12" s="549"/>
      <c r="UL12" s="549"/>
      <c r="UM12" s="549"/>
      <c r="UN12" s="549"/>
      <c r="UO12" s="549"/>
      <c r="UP12" s="549"/>
      <c r="UQ12" s="549"/>
      <c r="UR12" s="549"/>
      <c r="US12" s="549"/>
      <c r="UT12" s="549"/>
      <c r="UU12" s="549"/>
      <c r="UV12" s="549"/>
      <c r="UW12" s="549"/>
      <c r="UX12" s="549"/>
      <c r="UY12" s="549"/>
      <c r="UZ12" s="549"/>
      <c r="VA12" s="549"/>
      <c r="VB12" s="549"/>
      <c r="VC12" s="549"/>
      <c r="VD12" s="549"/>
      <c r="VE12" s="549"/>
      <c r="VF12" s="549"/>
      <c r="VG12" s="549"/>
      <c r="VH12" s="549"/>
      <c r="VI12" s="549"/>
      <c r="VJ12" s="549"/>
      <c r="VK12" s="549"/>
      <c r="VL12" s="549"/>
      <c r="VM12" s="549"/>
      <c r="VN12" s="549"/>
      <c r="VO12" s="549"/>
      <c r="VP12" s="549"/>
      <c r="VQ12" s="549"/>
      <c r="VR12" s="549"/>
      <c r="VS12" s="549"/>
      <c r="VT12" s="549"/>
      <c r="VU12" s="549"/>
      <c r="VV12" s="549"/>
      <c r="VW12" s="549"/>
      <c r="VX12" s="549"/>
      <c r="VY12" s="549"/>
      <c r="VZ12" s="549"/>
      <c r="WA12" s="549"/>
      <c r="WB12" s="549"/>
      <c r="WC12" s="549"/>
      <c r="WD12" s="549"/>
      <c r="WE12" s="549"/>
      <c r="WF12" s="549"/>
      <c r="WG12" s="549"/>
      <c r="WH12" s="549"/>
      <c r="WI12" s="549"/>
      <c r="WJ12" s="549"/>
      <c r="WK12" s="549"/>
      <c r="WL12" s="549"/>
      <c r="WM12" s="549"/>
      <c r="WN12" s="549"/>
      <c r="WO12" s="549"/>
      <c r="WP12" s="549"/>
      <c r="WQ12" s="549"/>
      <c r="WR12" s="549"/>
      <c r="WS12" s="549"/>
      <c r="WT12" s="549"/>
      <c r="WU12" s="549"/>
      <c r="WV12" s="549"/>
      <c r="WW12" s="549"/>
      <c r="WX12" s="549"/>
      <c r="WY12" s="549"/>
      <c r="WZ12" s="549"/>
      <c r="XA12" s="549"/>
      <c r="XB12" s="549"/>
      <c r="XC12" s="549"/>
      <c r="XD12" s="549"/>
      <c r="XE12" s="549"/>
      <c r="XF12" s="549"/>
      <c r="XG12" s="549"/>
      <c r="XH12" s="549"/>
      <c r="XI12" s="549"/>
      <c r="XJ12" s="549"/>
      <c r="XK12" s="549"/>
      <c r="XL12" s="549"/>
      <c r="XM12" s="549"/>
      <c r="XN12" s="549"/>
      <c r="XO12" s="549"/>
      <c r="XP12" s="549"/>
      <c r="XQ12" s="549"/>
      <c r="XR12" s="549"/>
      <c r="XS12" s="549"/>
      <c r="XT12" s="549"/>
      <c r="XU12" s="549"/>
      <c r="XV12" s="549"/>
      <c r="XW12" s="549"/>
      <c r="XX12" s="549"/>
      <c r="XY12" s="549"/>
      <c r="XZ12" s="549"/>
      <c r="YA12" s="549"/>
      <c r="YB12" s="549"/>
      <c r="YC12" s="549"/>
      <c r="YD12" s="549"/>
      <c r="YE12" s="549"/>
      <c r="YF12" s="549"/>
      <c r="YG12" s="549"/>
      <c r="YH12" s="549"/>
      <c r="YI12" s="549"/>
      <c r="YJ12" s="549"/>
      <c r="YK12" s="549"/>
      <c r="YL12" s="549"/>
      <c r="YM12" s="549"/>
      <c r="YN12" s="549"/>
      <c r="YO12" s="549"/>
      <c r="YP12" s="549"/>
      <c r="YQ12" s="549"/>
      <c r="YR12" s="549"/>
      <c r="YS12" s="549"/>
      <c r="YT12" s="549"/>
      <c r="YU12" s="549"/>
      <c r="YV12" s="549"/>
      <c r="YW12" s="549"/>
      <c r="YX12" s="549"/>
      <c r="YY12" s="549"/>
      <c r="YZ12" s="549"/>
      <c r="ZA12" s="549"/>
      <c r="ZB12" s="549"/>
      <c r="ZC12" s="549"/>
      <c r="ZD12" s="549"/>
      <c r="ZE12" s="549"/>
      <c r="ZF12" s="549"/>
      <c r="ZG12" s="549"/>
      <c r="ZH12" s="549"/>
      <c r="ZI12" s="549"/>
      <c r="ZJ12" s="549"/>
      <c r="ZK12" s="549"/>
      <c r="ZL12" s="549"/>
      <c r="ZM12" s="549"/>
      <c r="ZN12" s="549"/>
      <c r="ZO12" s="549"/>
      <c r="ZP12" s="549"/>
      <c r="ZQ12" s="549"/>
      <c r="ZR12" s="549"/>
      <c r="ZS12" s="549"/>
      <c r="ZT12" s="549"/>
      <c r="ZU12" s="549"/>
      <c r="ZV12" s="549"/>
      <c r="ZW12" s="549"/>
      <c r="ZX12" s="549"/>
      <c r="ZY12" s="549"/>
      <c r="ZZ12" s="549"/>
      <c r="AAA12" s="549"/>
      <c r="AAB12" s="549"/>
      <c r="AAC12" s="549"/>
      <c r="AAD12" s="549"/>
      <c r="AAE12" s="549"/>
      <c r="AAF12" s="549"/>
      <c r="AAG12" s="549"/>
      <c r="AAH12" s="549"/>
      <c r="AAI12" s="549"/>
      <c r="AAJ12" s="549"/>
      <c r="AAK12" s="549"/>
      <c r="AAL12" s="549"/>
      <c r="AAM12" s="549"/>
      <c r="AAN12" s="549"/>
      <c r="AAO12" s="549"/>
      <c r="AAP12" s="549"/>
      <c r="AAQ12" s="549"/>
      <c r="AAR12" s="549"/>
      <c r="AAS12" s="549"/>
      <c r="AAT12" s="549"/>
      <c r="AAU12" s="549"/>
      <c r="AAV12" s="549"/>
      <c r="AAW12" s="549"/>
      <c r="AAX12" s="549"/>
      <c r="AAY12" s="549"/>
      <c r="AAZ12" s="549"/>
      <c r="ABA12" s="549"/>
      <c r="ABB12" s="549"/>
      <c r="ABC12" s="549"/>
      <c r="ABD12" s="549"/>
      <c r="ABE12" s="549"/>
      <c r="ABF12" s="549"/>
      <c r="ABG12" s="549"/>
      <c r="ABH12" s="549"/>
      <c r="ABI12" s="549"/>
      <c r="ABJ12" s="549"/>
      <c r="ABK12" s="549"/>
      <c r="ABL12" s="549"/>
      <c r="ABM12" s="549"/>
      <c r="ABN12" s="549"/>
      <c r="ABO12" s="549"/>
      <c r="ABP12" s="549"/>
      <c r="ABQ12" s="549"/>
      <c r="ABR12" s="549"/>
      <c r="ABS12" s="549"/>
      <c r="ABT12" s="549"/>
      <c r="ABU12" s="549"/>
      <c r="ABV12" s="549"/>
      <c r="ABW12" s="549"/>
      <c r="ABX12" s="549"/>
      <c r="ABY12" s="549"/>
      <c r="ABZ12" s="549"/>
      <c r="ACA12" s="549"/>
      <c r="ACB12" s="549"/>
      <c r="ACC12" s="549"/>
      <c r="ACD12" s="549"/>
      <c r="ACE12" s="549"/>
      <c r="ACF12" s="549"/>
      <c r="ACG12" s="549"/>
      <c r="ACH12" s="549"/>
      <c r="ACI12" s="549"/>
      <c r="ACJ12" s="549"/>
      <c r="ACK12" s="549"/>
      <c r="ACL12" s="549"/>
      <c r="ACM12" s="549"/>
      <c r="ACN12" s="549"/>
      <c r="ACO12" s="549"/>
      <c r="ACP12" s="549"/>
      <c r="ACQ12" s="549"/>
      <c r="ACR12" s="549"/>
      <c r="ACS12" s="549"/>
      <c r="ACT12" s="549"/>
      <c r="ACU12" s="549"/>
      <c r="ACV12" s="549"/>
      <c r="ACW12" s="549"/>
      <c r="ACX12" s="549"/>
      <c r="ACY12" s="549"/>
      <c r="ACZ12" s="549"/>
      <c r="ADA12" s="549"/>
      <c r="ADB12" s="549"/>
      <c r="ADC12" s="549"/>
      <c r="ADD12" s="549"/>
      <c r="ADE12" s="549"/>
      <c r="ADF12" s="549"/>
      <c r="ADG12" s="549"/>
      <c r="ADH12" s="549"/>
      <c r="ADI12" s="549"/>
      <c r="ADJ12" s="549"/>
      <c r="ADK12" s="549"/>
      <c r="ADL12" s="549"/>
      <c r="ADM12" s="549"/>
      <c r="ADN12" s="549"/>
      <c r="ADO12" s="549"/>
      <c r="ADP12" s="549"/>
      <c r="ADQ12" s="549"/>
      <c r="ADR12" s="549"/>
      <c r="ADS12" s="549"/>
      <c r="ADT12" s="549"/>
      <c r="ADU12" s="549"/>
      <c r="ADV12" s="549"/>
      <c r="ADW12" s="549"/>
      <c r="ADX12" s="549"/>
      <c r="ADY12" s="549"/>
      <c r="ADZ12" s="549"/>
      <c r="AEA12" s="549"/>
      <c r="AEB12" s="549"/>
      <c r="AEC12" s="549"/>
      <c r="AED12" s="549"/>
      <c r="AEE12" s="549"/>
      <c r="AEF12" s="549"/>
      <c r="AEG12" s="549"/>
      <c r="AEH12" s="549"/>
      <c r="AEI12" s="549"/>
      <c r="AEJ12" s="549"/>
      <c r="AEK12" s="549"/>
      <c r="AEL12" s="549"/>
      <c r="AEM12" s="549"/>
      <c r="AEN12" s="549"/>
      <c r="AEO12" s="549"/>
      <c r="AEP12" s="549"/>
      <c r="AEQ12" s="549"/>
      <c r="AER12" s="549"/>
      <c r="AES12" s="549"/>
      <c r="AET12" s="549"/>
      <c r="AEU12" s="549"/>
      <c r="AEV12" s="549"/>
      <c r="AEW12" s="549"/>
      <c r="AEX12" s="549"/>
      <c r="AEY12" s="549"/>
      <c r="AEZ12" s="549"/>
      <c r="AFA12" s="549"/>
      <c r="AFB12" s="549"/>
      <c r="AFC12" s="549"/>
      <c r="AFD12" s="549"/>
      <c r="AFE12" s="549"/>
      <c r="AFF12" s="549"/>
      <c r="AFG12" s="549"/>
      <c r="AFH12" s="549"/>
      <c r="AFI12" s="549"/>
      <c r="AFJ12" s="549"/>
      <c r="AFK12" s="549"/>
      <c r="AFL12" s="549"/>
      <c r="AFM12" s="549"/>
      <c r="AFN12" s="549"/>
      <c r="AFO12" s="549"/>
      <c r="AFP12" s="549"/>
      <c r="AFQ12" s="549"/>
      <c r="AFR12" s="549"/>
      <c r="AFS12" s="549"/>
      <c r="AFT12" s="549"/>
      <c r="AFU12" s="549"/>
      <c r="AFV12" s="549"/>
      <c r="AFW12" s="549"/>
      <c r="AFX12" s="549"/>
      <c r="AFY12" s="549"/>
      <c r="AFZ12" s="549"/>
      <c r="AGA12" s="549"/>
      <c r="AGB12" s="549"/>
      <c r="AGC12" s="549"/>
      <c r="AGD12" s="549"/>
      <c r="AGE12" s="549"/>
      <c r="AGF12" s="549"/>
      <c r="AGG12" s="549"/>
      <c r="AGH12" s="549"/>
      <c r="AGI12" s="549"/>
      <c r="AGJ12" s="549"/>
      <c r="AGK12" s="549"/>
      <c r="AGL12" s="549"/>
      <c r="AGM12" s="549"/>
      <c r="AGN12" s="549"/>
      <c r="AGO12" s="549"/>
      <c r="AGP12" s="549"/>
      <c r="AGQ12" s="549"/>
      <c r="AGR12" s="549"/>
      <c r="AGS12" s="549"/>
      <c r="AGT12" s="549"/>
      <c r="AGU12" s="549"/>
      <c r="AGV12" s="549"/>
      <c r="AGW12" s="549"/>
      <c r="AGX12" s="549"/>
      <c r="AGY12" s="549"/>
      <c r="AGZ12" s="549"/>
      <c r="AHA12" s="549"/>
      <c r="AHB12" s="549"/>
      <c r="AHC12" s="549"/>
      <c r="AHD12" s="549"/>
      <c r="AHE12" s="549"/>
      <c r="AHF12" s="549"/>
      <c r="AHG12" s="549"/>
      <c r="AHH12" s="549"/>
      <c r="AHI12" s="549"/>
      <c r="AHJ12" s="549"/>
      <c r="AHK12" s="549"/>
      <c r="AHL12" s="549"/>
      <c r="AHM12" s="549"/>
      <c r="AHN12" s="549"/>
      <c r="AHO12" s="549"/>
      <c r="AHP12" s="549"/>
      <c r="AHQ12" s="549"/>
      <c r="AHR12" s="549"/>
      <c r="AHS12" s="549"/>
      <c r="AHT12" s="549"/>
      <c r="AHU12" s="549"/>
      <c r="AHV12" s="549"/>
      <c r="AHW12" s="549"/>
      <c r="AHX12" s="549"/>
      <c r="AHY12" s="549"/>
      <c r="AHZ12" s="549"/>
      <c r="AIA12" s="549"/>
      <c r="AIB12" s="549"/>
      <c r="AIC12" s="549"/>
      <c r="AID12" s="549"/>
      <c r="AIE12" s="549"/>
      <c r="AIF12" s="549"/>
      <c r="AIG12" s="549"/>
      <c r="AIH12" s="549"/>
      <c r="AII12" s="549"/>
      <c r="AIJ12" s="549"/>
      <c r="AIK12" s="549"/>
      <c r="AIL12" s="549"/>
      <c r="AIM12" s="549"/>
      <c r="AIN12" s="549"/>
      <c r="AIO12" s="549"/>
      <c r="AIP12" s="549"/>
      <c r="AIQ12" s="549"/>
      <c r="AIR12" s="549"/>
      <c r="AIS12" s="549"/>
      <c r="AIT12" s="549"/>
      <c r="AIU12" s="549"/>
      <c r="AIV12" s="549"/>
      <c r="AIW12" s="549"/>
      <c r="AIX12" s="549"/>
      <c r="AIY12" s="549"/>
      <c r="AIZ12" s="549"/>
      <c r="AJA12" s="549"/>
      <c r="AJB12" s="549"/>
      <c r="AJC12" s="549"/>
      <c r="AJD12" s="549"/>
      <c r="AJE12" s="549"/>
      <c r="AJF12" s="549"/>
      <c r="AJG12" s="549"/>
      <c r="AJH12" s="549"/>
      <c r="AJI12" s="549"/>
      <c r="AJJ12" s="549"/>
      <c r="AJK12" s="549"/>
      <c r="AJL12" s="549"/>
      <c r="AJM12" s="549"/>
      <c r="AJN12" s="549"/>
      <c r="AJO12" s="549"/>
      <c r="AJP12" s="549"/>
      <c r="AJQ12" s="549"/>
      <c r="AJR12" s="549"/>
      <c r="AJS12" s="549"/>
      <c r="AJT12" s="549"/>
      <c r="AJU12" s="549"/>
      <c r="AJV12" s="549"/>
      <c r="AJW12" s="549"/>
      <c r="AJX12" s="549"/>
      <c r="AJY12" s="549"/>
      <c r="AJZ12" s="549"/>
      <c r="AKA12" s="549"/>
      <c r="AKB12" s="549"/>
      <c r="AKC12" s="549"/>
      <c r="AKD12" s="549"/>
      <c r="AKE12" s="549"/>
      <c r="AKF12" s="549"/>
      <c r="AKG12" s="549"/>
      <c r="AKH12" s="549"/>
      <c r="AKI12" s="549"/>
      <c r="AKJ12" s="549"/>
      <c r="AKK12" s="549"/>
      <c r="AKL12" s="549"/>
      <c r="AKM12" s="549"/>
      <c r="AKN12" s="549"/>
      <c r="AKO12" s="549"/>
      <c r="AKP12" s="549"/>
      <c r="AKQ12" s="549"/>
      <c r="AKR12" s="549"/>
      <c r="AKS12" s="549"/>
      <c r="AKT12" s="549"/>
      <c r="AKU12" s="549"/>
      <c r="AKV12" s="549"/>
      <c r="AKW12" s="549"/>
      <c r="AKX12" s="549"/>
      <c r="AKY12" s="549"/>
      <c r="AKZ12" s="549"/>
      <c r="ALA12" s="549"/>
      <c r="ALB12" s="549"/>
      <c r="ALC12" s="549"/>
      <c r="ALD12" s="549"/>
      <c r="ALE12" s="549"/>
      <c r="ALF12" s="549"/>
      <c r="ALG12" s="549"/>
      <c r="ALH12" s="549"/>
      <c r="ALI12" s="549"/>
      <c r="ALJ12" s="549"/>
      <c r="ALK12" s="549"/>
      <c r="ALL12" s="549"/>
      <c r="ALM12" s="549"/>
      <c r="ALN12" s="549"/>
      <c r="ALO12" s="549"/>
      <c r="ALP12" s="549"/>
      <c r="ALQ12" s="549"/>
      <c r="ALR12" s="549"/>
      <c r="ALS12" s="549"/>
      <c r="ALT12" s="549"/>
      <c r="ALU12" s="372">
        <f>SUM(H12:ALT12)</f>
        <v>0</v>
      </c>
    </row>
    <row r="13" spans="1:1009" s="115" customFormat="1" ht="15" customHeight="1">
      <c r="B13" s="1140"/>
      <c r="C13" s="459" t="s">
        <v>39</v>
      </c>
      <c r="D13" s="1108" t="s">
        <v>153</v>
      </c>
      <c r="E13" s="1109"/>
      <c r="F13" s="1109"/>
      <c r="G13" s="1110"/>
      <c r="H13" s="549"/>
      <c r="I13" s="549"/>
      <c r="J13" s="549"/>
      <c r="K13" s="549"/>
      <c r="L13" s="549"/>
      <c r="M13" s="549"/>
      <c r="N13" s="549"/>
      <c r="O13" s="549"/>
      <c r="P13" s="549"/>
      <c r="Q13" s="549"/>
      <c r="R13" s="549"/>
      <c r="S13" s="549"/>
      <c r="T13" s="549"/>
      <c r="U13" s="549"/>
      <c r="V13" s="549"/>
      <c r="W13" s="549"/>
      <c r="X13" s="549"/>
      <c r="Y13" s="549"/>
      <c r="Z13" s="549"/>
      <c r="AA13" s="549"/>
      <c r="AB13" s="549"/>
      <c r="AC13" s="549"/>
      <c r="AD13" s="549"/>
      <c r="AE13" s="549"/>
      <c r="AF13" s="549"/>
      <c r="AG13" s="549"/>
      <c r="AH13" s="549"/>
      <c r="AI13" s="549"/>
      <c r="AJ13" s="549"/>
      <c r="AK13" s="549"/>
      <c r="AL13" s="549"/>
      <c r="AM13" s="549"/>
      <c r="AN13" s="549"/>
      <c r="AO13" s="549"/>
      <c r="AP13" s="549"/>
      <c r="AQ13" s="549"/>
      <c r="AR13" s="549"/>
      <c r="AS13" s="549"/>
      <c r="AT13" s="549"/>
      <c r="AU13" s="549"/>
      <c r="AV13" s="549"/>
      <c r="AW13" s="549"/>
      <c r="AX13" s="549"/>
      <c r="AY13" s="549"/>
      <c r="AZ13" s="549"/>
      <c r="BA13" s="549"/>
      <c r="BB13" s="549"/>
      <c r="BC13" s="549"/>
      <c r="BD13" s="549"/>
      <c r="BE13" s="549"/>
      <c r="BF13" s="549"/>
      <c r="BG13" s="549"/>
      <c r="BH13" s="549"/>
      <c r="BI13" s="549"/>
      <c r="BJ13" s="549"/>
      <c r="BK13" s="549"/>
      <c r="BL13" s="549"/>
      <c r="BM13" s="549"/>
      <c r="BN13" s="549"/>
      <c r="BO13" s="549"/>
      <c r="BP13" s="549"/>
      <c r="BQ13" s="549"/>
      <c r="BR13" s="549"/>
      <c r="BS13" s="549"/>
      <c r="BT13" s="549"/>
      <c r="BU13" s="549"/>
      <c r="BV13" s="549"/>
      <c r="BW13" s="549"/>
      <c r="BX13" s="549"/>
      <c r="BY13" s="549"/>
      <c r="BZ13" s="549"/>
      <c r="CA13" s="549"/>
      <c r="CB13" s="549"/>
      <c r="CC13" s="549"/>
      <c r="CD13" s="549"/>
      <c r="CE13" s="549"/>
      <c r="CF13" s="549"/>
      <c r="CG13" s="549"/>
      <c r="CH13" s="549"/>
      <c r="CI13" s="549"/>
      <c r="CJ13" s="549"/>
      <c r="CK13" s="549"/>
      <c r="CL13" s="549"/>
      <c r="CM13" s="549"/>
      <c r="CN13" s="549"/>
      <c r="CO13" s="549"/>
      <c r="CP13" s="549"/>
      <c r="CQ13" s="549"/>
      <c r="CR13" s="549"/>
      <c r="CS13" s="549"/>
      <c r="CT13" s="549"/>
      <c r="CU13" s="549"/>
      <c r="CV13" s="549"/>
      <c r="CW13" s="549"/>
      <c r="CX13" s="549"/>
      <c r="CY13" s="549"/>
      <c r="CZ13" s="549"/>
      <c r="DA13" s="549"/>
      <c r="DB13" s="549"/>
      <c r="DC13" s="549"/>
      <c r="DD13" s="549"/>
      <c r="DE13" s="549"/>
      <c r="DF13" s="549"/>
      <c r="DG13" s="549"/>
      <c r="DH13" s="549"/>
      <c r="DI13" s="549"/>
      <c r="DJ13" s="549"/>
      <c r="DK13" s="549"/>
      <c r="DL13" s="549"/>
      <c r="DM13" s="549"/>
      <c r="DN13" s="549"/>
      <c r="DO13" s="549"/>
      <c r="DP13" s="549"/>
      <c r="DQ13" s="549"/>
      <c r="DR13" s="549"/>
      <c r="DS13" s="549"/>
      <c r="DT13" s="549"/>
      <c r="DU13" s="549"/>
      <c r="DV13" s="549"/>
      <c r="DW13" s="549"/>
      <c r="DX13" s="549"/>
      <c r="DY13" s="549"/>
      <c r="DZ13" s="549"/>
      <c r="EA13" s="549"/>
      <c r="EB13" s="549"/>
      <c r="EC13" s="549"/>
      <c r="ED13" s="549"/>
      <c r="EE13" s="549"/>
      <c r="EF13" s="549"/>
      <c r="EG13" s="549"/>
      <c r="EH13" s="549"/>
      <c r="EI13" s="549"/>
      <c r="EJ13" s="549"/>
      <c r="EK13" s="549"/>
      <c r="EL13" s="549"/>
      <c r="EM13" s="549"/>
      <c r="EN13" s="549"/>
      <c r="EO13" s="549"/>
      <c r="EP13" s="549"/>
      <c r="EQ13" s="549"/>
      <c r="ER13" s="549"/>
      <c r="ES13" s="549"/>
      <c r="ET13" s="549"/>
      <c r="EU13" s="549"/>
      <c r="EV13" s="549"/>
      <c r="EW13" s="549"/>
      <c r="EX13" s="549"/>
      <c r="EY13" s="549"/>
      <c r="EZ13" s="549"/>
      <c r="FA13" s="549"/>
      <c r="FB13" s="549"/>
      <c r="FC13" s="549"/>
      <c r="FD13" s="549"/>
      <c r="FE13" s="549"/>
      <c r="FF13" s="549"/>
      <c r="FG13" s="549"/>
      <c r="FH13" s="549"/>
      <c r="FI13" s="549"/>
      <c r="FJ13" s="549"/>
      <c r="FK13" s="549"/>
      <c r="FL13" s="549"/>
      <c r="FM13" s="549"/>
      <c r="FN13" s="549"/>
      <c r="FO13" s="549"/>
      <c r="FP13" s="549"/>
      <c r="FQ13" s="549"/>
      <c r="FR13" s="549"/>
      <c r="FS13" s="549"/>
      <c r="FT13" s="549"/>
      <c r="FU13" s="549"/>
      <c r="FV13" s="549"/>
      <c r="FW13" s="549"/>
      <c r="FX13" s="549"/>
      <c r="FY13" s="549"/>
      <c r="FZ13" s="549"/>
      <c r="GA13" s="549"/>
      <c r="GB13" s="549"/>
      <c r="GC13" s="549"/>
      <c r="GD13" s="549"/>
      <c r="GE13" s="549"/>
      <c r="GF13" s="549"/>
      <c r="GG13" s="549"/>
      <c r="GH13" s="549"/>
      <c r="GI13" s="549"/>
      <c r="GJ13" s="549"/>
      <c r="GK13" s="549"/>
      <c r="GL13" s="549"/>
      <c r="GM13" s="549"/>
      <c r="GN13" s="549"/>
      <c r="GO13" s="549"/>
      <c r="GP13" s="549"/>
      <c r="GQ13" s="549"/>
      <c r="GR13" s="549"/>
      <c r="GS13" s="549"/>
      <c r="GT13" s="549"/>
      <c r="GU13" s="549"/>
      <c r="GV13" s="549"/>
      <c r="GW13" s="549"/>
      <c r="GX13" s="549"/>
      <c r="GY13" s="549"/>
      <c r="GZ13" s="549"/>
      <c r="HA13" s="549"/>
      <c r="HB13" s="549"/>
      <c r="HC13" s="549"/>
      <c r="HD13" s="549"/>
      <c r="HE13" s="549"/>
      <c r="HF13" s="549"/>
      <c r="HG13" s="549"/>
      <c r="HH13" s="549"/>
      <c r="HI13" s="549"/>
      <c r="HJ13" s="549"/>
      <c r="HK13" s="549"/>
      <c r="HL13" s="549"/>
      <c r="HM13" s="549"/>
      <c r="HN13" s="549"/>
      <c r="HO13" s="549"/>
      <c r="HP13" s="549"/>
      <c r="HQ13" s="549"/>
      <c r="HR13" s="549"/>
      <c r="HS13" s="549"/>
      <c r="HT13" s="549"/>
      <c r="HU13" s="549"/>
      <c r="HV13" s="549"/>
      <c r="HW13" s="549"/>
      <c r="HX13" s="549"/>
      <c r="HY13" s="549"/>
      <c r="HZ13" s="549"/>
      <c r="IA13" s="549"/>
      <c r="IB13" s="549"/>
      <c r="IC13" s="549"/>
      <c r="ID13" s="549"/>
      <c r="IE13" s="549"/>
      <c r="IF13" s="549"/>
      <c r="IG13" s="549"/>
      <c r="IH13" s="549"/>
      <c r="II13" s="549"/>
      <c r="IJ13" s="549"/>
      <c r="IK13" s="549"/>
      <c r="IL13" s="549"/>
      <c r="IM13" s="549"/>
      <c r="IN13" s="549"/>
      <c r="IO13" s="549"/>
      <c r="IP13" s="549"/>
      <c r="IQ13" s="549"/>
      <c r="IR13" s="549"/>
      <c r="IS13" s="549"/>
      <c r="IT13" s="549"/>
      <c r="IU13" s="549"/>
      <c r="IV13" s="549"/>
      <c r="IW13" s="549"/>
      <c r="IX13" s="549"/>
      <c r="IY13" s="549"/>
      <c r="IZ13" s="549"/>
      <c r="JA13" s="549"/>
      <c r="JB13" s="549"/>
      <c r="JC13" s="549"/>
      <c r="JD13" s="549"/>
      <c r="JE13" s="549"/>
      <c r="JF13" s="549"/>
      <c r="JG13" s="549"/>
      <c r="JH13" s="549"/>
      <c r="JI13" s="549"/>
      <c r="JJ13" s="549"/>
      <c r="JK13" s="549"/>
      <c r="JL13" s="549"/>
      <c r="JM13" s="549"/>
      <c r="JN13" s="549"/>
      <c r="JO13" s="549"/>
      <c r="JP13" s="549"/>
      <c r="JQ13" s="549"/>
      <c r="JR13" s="549"/>
      <c r="JS13" s="549"/>
      <c r="JT13" s="549"/>
      <c r="JU13" s="549"/>
      <c r="JV13" s="549"/>
      <c r="JW13" s="549"/>
      <c r="JX13" s="549"/>
      <c r="JY13" s="549"/>
      <c r="JZ13" s="549"/>
      <c r="KA13" s="549"/>
      <c r="KB13" s="549"/>
      <c r="KC13" s="549"/>
      <c r="KD13" s="549"/>
      <c r="KE13" s="549"/>
      <c r="KF13" s="549"/>
      <c r="KG13" s="549"/>
      <c r="KH13" s="549"/>
      <c r="KI13" s="549"/>
      <c r="KJ13" s="549"/>
      <c r="KK13" s="549"/>
      <c r="KL13" s="549"/>
      <c r="KM13" s="549"/>
      <c r="KN13" s="549"/>
      <c r="KO13" s="549"/>
      <c r="KP13" s="549"/>
      <c r="KQ13" s="549"/>
      <c r="KR13" s="549"/>
      <c r="KS13" s="549"/>
      <c r="KT13" s="549"/>
      <c r="KU13" s="549"/>
      <c r="KV13" s="549"/>
      <c r="KW13" s="549"/>
      <c r="KX13" s="549"/>
      <c r="KY13" s="549"/>
      <c r="KZ13" s="549"/>
      <c r="LA13" s="549"/>
      <c r="LB13" s="549"/>
      <c r="LC13" s="549"/>
      <c r="LD13" s="549"/>
      <c r="LE13" s="549"/>
      <c r="LF13" s="549"/>
      <c r="LG13" s="549"/>
      <c r="LH13" s="549"/>
      <c r="LI13" s="549"/>
      <c r="LJ13" s="549"/>
      <c r="LK13" s="549"/>
      <c r="LL13" s="549"/>
      <c r="LM13" s="549"/>
      <c r="LN13" s="549"/>
      <c r="LO13" s="549"/>
      <c r="LP13" s="549"/>
      <c r="LQ13" s="549"/>
      <c r="LR13" s="549"/>
      <c r="LS13" s="549"/>
      <c r="LT13" s="549"/>
      <c r="LU13" s="549"/>
      <c r="LV13" s="549"/>
      <c r="LW13" s="549"/>
      <c r="LX13" s="549"/>
      <c r="LY13" s="549"/>
      <c r="LZ13" s="549"/>
      <c r="MA13" s="549"/>
      <c r="MB13" s="549"/>
      <c r="MC13" s="549"/>
      <c r="MD13" s="549"/>
      <c r="ME13" s="549"/>
      <c r="MF13" s="549"/>
      <c r="MG13" s="549"/>
      <c r="MH13" s="549"/>
      <c r="MI13" s="549"/>
      <c r="MJ13" s="549"/>
      <c r="MK13" s="549"/>
      <c r="ML13" s="549"/>
      <c r="MM13" s="549"/>
      <c r="MN13" s="549"/>
      <c r="MO13" s="549"/>
      <c r="MP13" s="549"/>
      <c r="MQ13" s="549"/>
      <c r="MR13" s="549"/>
      <c r="MS13" s="549"/>
      <c r="MT13" s="549"/>
      <c r="MU13" s="549"/>
      <c r="MV13" s="549"/>
      <c r="MW13" s="549"/>
      <c r="MX13" s="549"/>
      <c r="MY13" s="549"/>
      <c r="MZ13" s="549"/>
      <c r="NA13" s="549"/>
      <c r="NB13" s="549"/>
      <c r="NC13" s="549"/>
      <c r="ND13" s="549"/>
      <c r="NE13" s="549"/>
      <c r="NF13" s="549"/>
      <c r="NG13" s="549"/>
      <c r="NH13" s="549"/>
      <c r="NI13" s="549"/>
      <c r="NJ13" s="549"/>
      <c r="NK13" s="549"/>
      <c r="NL13" s="549"/>
      <c r="NM13" s="549"/>
      <c r="NN13" s="549"/>
      <c r="NO13" s="549"/>
      <c r="NP13" s="549"/>
      <c r="NQ13" s="549"/>
      <c r="NR13" s="549"/>
      <c r="NS13" s="549"/>
      <c r="NT13" s="549"/>
      <c r="NU13" s="549"/>
      <c r="NV13" s="549"/>
      <c r="NW13" s="549"/>
      <c r="NX13" s="549"/>
      <c r="NY13" s="549"/>
      <c r="NZ13" s="549"/>
      <c r="OA13" s="549"/>
      <c r="OB13" s="549"/>
      <c r="OC13" s="549"/>
      <c r="OD13" s="549"/>
      <c r="OE13" s="549"/>
      <c r="OF13" s="549"/>
      <c r="OG13" s="549"/>
      <c r="OH13" s="549"/>
      <c r="OI13" s="549"/>
      <c r="OJ13" s="549"/>
      <c r="OK13" s="549"/>
      <c r="OL13" s="549"/>
      <c r="OM13" s="549"/>
      <c r="ON13" s="549"/>
      <c r="OO13" s="549"/>
      <c r="OP13" s="549"/>
      <c r="OQ13" s="549"/>
      <c r="OR13" s="549"/>
      <c r="OS13" s="549"/>
      <c r="OT13" s="549"/>
      <c r="OU13" s="549"/>
      <c r="OV13" s="549"/>
      <c r="OW13" s="549"/>
      <c r="OX13" s="549"/>
      <c r="OY13" s="549"/>
      <c r="OZ13" s="549"/>
      <c r="PA13" s="549"/>
      <c r="PB13" s="549"/>
      <c r="PC13" s="549"/>
      <c r="PD13" s="549"/>
      <c r="PE13" s="549"/>
      <c r="PF13" s="549"/>
      <c r="PG13" s="549"/>
      <c r="PH13" s="549"/>
      <c r="PI13" s="549"/>
      <c r="PJ13" s="549"/>
      <c r="PK13" s="549"/>
      <c r="PL13" s="549"/>
      <c r="PM13" s="549"/>
      <c r="PN13" s="549"/>
      <c r="PO13" s="549"/>
      <c r="PP13" s="549"/>
      <c r="PQ13" s="549"/>
      <c r="PR13" s="549"/>
      <c r="PS13" s="549"/>
      <c r="PT13" s="549"/>
      <c r="PU13" s="549"/>
      <c r="PV13" s="549"/>
      <c r="PW13" s="549"/>
      <c r="PX13" s="549"/>
      <c r="PY13" s="549"/>
      <c r="PZ13" s="549"/>
      <c r="QA13" s="549"/>
      <c r="QB13" s="549"/>
      <c r="QC13" s="549"/>
      <c r="QD13" s="549"/>
      <c r="QE13" s="549"/>
      <c r="QF13" s="549"/>
      <c r="QG13" s="549"/>
      <c r="QH13" s="549"/>
      <c r="QI13" s="549"/>
      <c r="QJ13" s="549"/>
      <c r="QK13" s="549"/>
      <c r="QL13" s="549"/>
      <c r="QM13" s="549"/>
      <c r="QN13" s="549"/>
      <c r="QO13" s="549"/>
      <c r="QP13" s="549"/>
      <c r="QQ13" s="549"/>
      <c r="QR13" s="549"/>
      <c r="QS13" s="549"/>
      <c r="QT13" s="549"/>
      <c r="QU13" s="549"/>
      <c r="QV13" s="549"/>
      <c r="QW13" s="549"/>
      <c r="QX13" s="549"/>
      <c r="QY13" s="549"/>
      <c r="QZ13" s="549"/>
      <c r="RA13" s="549"/>
      <c r="RB13" s="549"/>
      <c r="RC13" s="549"/>
      <c r="RD13" s="549"/>
      <c r="RE13" s="549"/>
      <c r="RF13" s="549"/>
      <c r="RG13" s="549"/>
      <c r="RH13" s="549"/>
      <c r="RI13" s="549"/>
      <c r="RJ13" s="549"/>
      <c r="RK13" s="549"/>
      <c r="RL13" s="549"/>
      <c r="RM13" s="549"/>
      <c r="RN13" s="549"/>
      <c r="RO13" s="549"/>
      <c r="RP13" s="549"/>
      <c r="RQ13" s="549"/>
      <c r="RR13" s="549"/>
      <c r="RS13" s="549"/>
      <c r="RT13" s="549"/>
      <c r="RU13" s="549"/>
      <c r="RV13" s="549"/>
      <c r="RW13" s="549"/>
      <c r="RX13" s="549"/>
      <c r="RY13" s="549"/>
      <c r="RZ13" s="549"/>
      <c r="SA13" s="549"/>
      <c r="SB13" s="549"/>
      <c r="SC13" s="549"/>
      <c r="SD13" s="549"/>
      <c r="SE13" s="549"/>
      <c r="SF13" s="549"/>
      <c r="SG13" s="549"/>
      <c r="SH13" s="549"/>
      <c r="SI13" s="549"/>
      <c r="SJ13" s="549"/>
      <c r="SK13" s="549"/>
      <c r="SL13" s="549"/>
      <c r="SM13" s="549"/>
      <c r="SN13" s="549"/>
      <c r="SO13" s="549"/>
      <c r="SP13" s="549"/>
      <c r="SQ13" s="549"/>
      <c r="SR13" s="549"/>
      <c r="SS13" s="549"/>
      <c r="ST13" s="549"/>
      <c r="SU13" s="549"/>
      <c r="SV13" s="549"/>
      <c r="SW13" s="549"/>
      <c r="SX13" s="549"/>
      <c r="SY13" s="549"/>
      <c r="SZ13" s="549"/>
      <c r="TA13" s="549"/>
      <c r="TB13" s="549"/>
      <c r="TC13" s="549"/>
      <c r="TD13" s="549"/>
      <c r="TE13" s="549"/>
      <c r="TF13" s="549"/>
      <c r="TG13" s="549"/>
      <c r="TH13" s="549"/>
      <c r="TI13" s="549"/>
      <c r="TJ13" s="549"/>
      <c r="TK13" s="549"/>
      <c r="TL13" s="549"/>
      <c r="TM13" s="549"/>
      <c r="TN13" s="549"/>
      <c r="TO13" s="549"/>
      <c r="TP13" s="549"/>
      <c r="TQ13" s="549"/>
      <c r="TR13" s="549"/>
      <c r="TS13" s="549"/>
      <c r="TT13" s="549"/>
      <c r="TU13" s="549"/>
      <c r="TV13" s="549"/>
      <c r="TW13" s="549"/>
      <c r="TX13" s="549"/>
      <c r="TY13" s="549"/>
      <c r="TZ13" s="549"/>
      <c r="UA13" s="549"/>
      <c r="UB13" s="549"/>
      <c r="UC13" s="549"/>
      <c r="UD13" s="549"/>
      <c r="UE13" s="549"/>
      <c r="UF13" s="549"/>
      <c r="UG13" s="549"/>
      <c r="UH13" s="549"/>
      <c r="UI13" s="549"/>
      <c r="UJ13" s="549"/>
      <c r="UK13" s="549"/>
      <c r="UL13" s="549"/>
      <c r="UM13" s="549"/>
      <c r="UN13" s="549"/>
      <c r="UO13" s="549"/>
      <c r="UP13" s="549"/>
      <c r="UQ13" s="549"/>
      <c r="UR13" s="549"/>
      <c r="US13" s="549"/>
      <c r="UT13" s="549"/>
      <c r="UU13" s="549"/>
      <c r="UV13" s="549"/>
      <c r="UW13" s="549"/>
      <c r="UX13" s="549"/>
      <c r="UY13" s="549"/>
      <c r="UZ13" s="549"/>
      <c r="VA13" s="549"/>
      <c r="VB13" s="549"/>
      <c r="VC13" s="549"/>
      <c r="VD13" s="549"/>
      <c r="VE13" s="549"/>
      <c r="VF13" s="549"/>
      <c r="VG13" s="549"/>
      <c r="VH13" s="549"/>
      <c r="VI13" s="549"/>
      <c r="VJ13" s="549"/>
      <c r="VK13" s="549"/>
      <c r="VL13" s="549"/>
      <c r="VM13" s="549"/>
      <c r="VN13" s="549"/>
      <c r="VO13" s="549"/>
      <c r="VP13" s="549"/>
      <c r="VQ13" s="549"/>
      <c r="VR13" s="549"/>
      <c r="VS13" s="549"/>
      <c r="VT13" s="549"/>
      <c r="VU13" s="549"/>
      <c r="VV13" s="549"/>
      <c r="VW13" s="549"/>
      <c r="VX13" s="549"/>
      <c r="VY13" s="549"/>
      <c r="VZ13" s="549"/>
      <c r="WA13" s="549"/>
      <c r="WB13" s="549"/>
      <c r="WC13" s="549"/>
      <c r="WD13" s="549"/>
      <c r="WE13" s="549"/>
      <c r="WF13" s="549"/>
      <c r="WG13" s="549"/>
      <c r="WH13" s="549"/>
      <c r="WI13" s="549"/>
      <c r="WJ13" s="549"/>
      <c r="WK13" s="549"/>
      <c r="WL13" s="549"/>
      <c r="WM13" s="549"/>
      <c r="WN13" s="549"/>
      <c r="WO13" s="549"/>
      <c r="WP13" s="549"/>
      <c r="WQ13" s="549"/>
      <c r="WR13" s="549"/>
      <c r="WS13" s="549"/>
      <c r="WT13" s="549"/>
      <c r="WU13" s="549"/>
      <c r="WV13" s="549"/>
      <c r="WW13" s="549"/>
      <c r="WX13" s="549"/>
      <c r="WY13" s="549"/>
      <c r="WZ13" s="549"/>
      <c r="XA13" s="549"/>
      <c r="XB13" s="549"/>
      <c r="XC13" s="549"/>
      <c r="XD13" s="549"/>
      <c r="XE13" s="549"/>
      <c r="XF13" s="549"/>
      <c r="XG13" s="549"/>
      <c r="XH13" s="549"/>
      <c r="XI13" s="549"/>
      <c r="XJ13" s="549"/>
      <c r="XK13" s="549"/>
      <c r="XL13" s="549"/>
      <c r="XM13" s="549"/>
      <c r="XN13" s="549"/>
      <c r="XO13" s="549"/>
      <c r="XP13" s="549"/>
      <c r="XQ13" s="549"/>
      <c r="XR13" s="549"/>
      <c r="XS13" s="549"/>
      <c r="XT13" s="549"/>
      <c r="XU13" s="549"/>
      <c r="XV13" s="549"/>
      <c r="XW13" s="549"/>
      <c r="XX13" s="549"/>
      <c r="XY13" s="549"/>
      <c r="XZ13" s="549"/>
      <c r="YA13" s="549"/>
      <c r="YB13" s="549"/>
      <c r="YC13" s="549"/>
      <c r="YD13" s="549"/>
      <c r="YE13" s="549"/>
      <c r="YF13" s="549"/>
      <c r="YG13" s="549"/>
      <c r="YH13" s="549"/>
      <c r="YI13" s="549"/>
      <c r="YJ13" s="549"/>
      <c r="YK13" s="549"/>
      <c r="YL13" s="549"/>
      <c r="YM13" s="549"/>
      <c r="YN13" s="549"/>
      <c r="YO13" s="549"/>
      <c r="YP13" s="549"/>
      <c r="YQ13" s="549"/>
      <c r="YR13" s="549"/>
      <c r="YS13" s="549"/>
      <c r="YT13" s="549"/>
      <c r="YU13" s="549"/>
      <c r="YV13" s="549"/>
      <c r="YW13" s="549"/>
      <c r="YX13" s="549"/>
      <c r="YY13" s="549"/>
      <c r="YZ13" s="549"/>
      <c r="ZA13" s="549"/>
      <c r="ZB13" s="549"/>
      <c r="ZC13" s="549"/>
      <c r="ZD13" s="549"/>
      <c r="ZE13" s="549"/>
      <c r="ZF13" s="549"/>
      <c r="ZG13" s="549"/>
      <c r="ZH13" s="549"/>
      <c r="ZI13" s="549"/>
      <c r="ZJ13" s="549"/>
      <c r="ZK13" s="549"/>
      <c r="ZL13" s="549"/>
      <c r="ZM13" s="549"/>
      <c r="ZN13" s="549"/>
      <c r="ZO13" s="549"/>
      <c r="ZP13" s="549"/>
      <c r="ZQ13" s="549"/>
      <c r="ZR13" s="549"/>
      <c r="ZS13" s="549"/>
      <c r="ZT13" s="549"/>
      <c r="ZU13" s="549"/>
      <c r="ZV13" s="549"/>
      <c r="ZW13" s="549"/>
      <c r="ZX13" s="549"/>
      <c r="ZY13" s="549"/>
      <c r="ZZ13" s="549"/>
      <c r="AAA13" s="549"/>
      <c r="AAB13" s="549"/>
      <c r="AAC13" s="549"/>
      <c r="AAD13" s="549"/>
      <c r="AAE13" s="549"/>
      <c r="AAF13" s="549"/>
      <c r="AAG13" s="549"/>
      <c r="AAH13" s="549"/>
      <c r="AAI13" s="549"/>
      <c r="AAJ13" s="549"/>
      <c r="AAK13" s="549"/>
      <c r="AAL13" s="549"/>
      <c r="AAM13" s="549"/>
      <c r="AAN13" s="549"/>
      <c r="AAO13" s="549"/>
      <c r="AAP13" s="549"/>
      <c r="AAQ13" s="549"/>
      <c r="AAR13" s="549"/>
      <c r="AAS13" s="549"/>
      <c r="AAT13" s="549"/>
      <c r="AAU13" s="549"/>
      <c r="AAV13" s="549"/>
      <c r="AAW13" s="549"/>
      <c r="AAX13" s="549"/>
      <c r="AAY13" s="549"/>
      <c r="AAZ13" s="549"/>
      <c r="ABA13" s="549"/>
      <c r="ABB13" s="549"/>
      <c r="ABC13" s="549"/>
      <c r="ABD13" s="549"/>
      <c r="ABE13" s="549"/>
      <c r="ABF13" s="549"/>
      <c r="ABG13" s="549"/>
      <c r="ABH13" s="549"/>
      <c r="ABI13" s="549"/>
      <c r="ABJ13" s="549"/>
      <c r="ABK13" s="549"/>
      <c r="ABL13" s="549"/>
      <c r="ABM13" s="549"/>
      <c r="ABN13" s="549"/>
      <c r="ABO13" s="549"/>
      <c r="ABP13" s="549"/>
      <c r="ABQ13" s="549"/>
      <c r="ABR13" s="549"/>
      <c r="ABS13" s="549"/>
      <c r="ABT13" s="549"/>
      <c r="ABU13" s="549"/>
      <c r="ABV13" s="549"/>
      <c r="ABW13" s="549"/>
      <c r="ABX13" s="549"/>
      <c r="ABY13" s="549"/>
      <c r="ABZ13" s="549"/>
      <c r="ACA13" s="549"/>
      <c r="ACB13" s="549"/>
      <c r="ACC13" s="549"/>
      <c r="ACD13" s="549"/>
      <c r="ACE13" s="549"/>
      <c r="ACF13" s="549"/>
      <c r="ACG13" s="549"/>
      <c r="ACH13" s="549"/>
      <c r="ACI13" s="549"/>
      <c r="ACJ13" s="549"/>
      <c r="ACK13" s="549"/>
      <c r="ACL13" s="549"/>
      <c r="ACM13" s="549"/>
      <c r="ACN13" s="549"/>
      <c r="ACO13" s="549"/>
      <c r="ACP13" s="549"/>
      <c r="ACQ13" s="549"/>
      <c r="ACR13" s="549"/>
      <c r="ACS13" s="549"/>
      <c r="ACT13" s="549"/>
      <c r="ACU13" s="549"/>
      <c r="ACV13" s="549"/>
      <c r="ACW13" s="549"/>
      <c r="ACX13" s="549"/>
      <c r="ACY13" s="549"/>
      <c r="ACZ13" s="549"/>
      <c r="ADA13" s="549"/>
      <c r="ADB13" s="549"/>
      <c r="ADC13" s="549"/>
      <c r="ADD13" s="549"/>
      <c r="ADE13" s="549"/>
      <c r="ADF13" s="549"/>
      <c r="ADG13" s="549"/>
      <c r="ADH13" s="549"/>
      <c r="ADI13" s="549"/>
      <c r="ADJ13" s="549"/>
      <c r="ADK13" s="549"/>
      <c r="ADL13" s="549"/>
      <c r="ADM13" s="549"/>
      <c r="ADN13" s="549"/>
      <c r="ADO13" s="549"/>
      <c r="ADP13" s="549"/>
      <c r="ADQ13" s="549"/>
      <c r="ADR13" s="549"/>
      <c r="ADS13" s="549"/>
      <c r="ADT13" s="549"/>
      <c r="ADU13" s="549"/>
      <c r="ADV13" s="549"/>
      <c r="ADW13" s="549"/>
      <c r="ADX13" s="549"/>
      <c r="ADY13" s="549"/>
      <c r="ADZ13" s="549"/>
      <c r="AEA13" s="549"/>
      <c r="AEB13" s="549"/>
      <c r="AEC13" s="549"/>
      <c r="AED13" s="549"/>
      <c r="AEE13" s="549"/>
      <c r="AEF13" s="549"/>
      <c r="AEG13" s="549"/>
      <c r="AEH13" s="549"/>
      <c r="AEI13" s="549"/>
      <c r="AEJ13" s="549"/>
      <c r="AEK13" s="549"/>
      <c r="AEL13" s="549"/>
      <c r="AEM13" s="549"/>
      <c r="AEN13" s="549"/>
      <c r="AEO13" s="549"/>
      <c r="AEP13" s="549"/>
      <c r="AEQ13" s="549"/>
      <c r="AER13" s="549"/>
      <c r="AES13" s="549"/>
      <c r="AET13" s="549"/>
      <c r="AEU13" s="549"/>
      <c r="AEV13" s="549"/>
      <c r="AEW13" s="549"/>
      <c r="AEX13" s="549"/>
      <c r="AEY13" s="549"/>
      <c r="AEZ13" s="549"/>
      <c r="AFA13" s="549"/>
      <c r="AFB13" s="549"/>
      <c r="AFC13" s="549"/>
      <c r="AFD13" s="549"/>
      <c r="AFE13" s="549"/>
      <c r="AFF13" s="549"/>
      <c r="AFG13" s="549"/>
      <c r="AFH13" s="549"/>
      <c r="AFI13" s="549"/>
      <c r="AFJ13" s="549"/>
      <c r="AFK13" s="549"/>
      <c r="AFL13" s="549"/>
      <c r="AFM13" s="549"/>
      <c r="AFN13" s="549"/>
      <c r="AFO13" s="549"/>
      <c r="AFP13" s="549"/>
      <c r="AFQ13" s="549"/>
      <c r="AFR13" s="549"/>
      <c r="AFS13" s="549"/>
      <c r="AFT13" s="549"/>
      <c r="AFU13" s="549"/>
      <c r="AFV13" s="549"/>
      <c r="AFW13" s="549"/>
      <c r="AFX13" s="549"/>
      <c r="AFY13" s="549"/>
      <c r="AFZ13" s="549"/>
      <c r="AGA13" s="549"/>
      <c r="AGB13" s="549"/>
      <c r="AGC13" s="549"/>
      <c r="AGD13" s="549"/>
      <c r="AGE13" s="549"/>
      <c r="AGF13" s="549"/>
      <c r="AGG13" s="549"/>
      <c r="AGH13" s="549"/>
      <c r="AGI13" s="549"/>
      <c r="AGJ13" s="549"/>
      <c r="AGK13" s="549"/>
      <c r="AGL13" s="549"/>
      <c r="AGM13" s="549"/>
      <c r="AGN13" s="549"/>
      <c r="AGO13" s="549"/>
      <c r="AGP13" s="549"/>
      <c r="AGQ13" s="549"/>
      <c r="AGR13" s="549"/>
      <c r="AGS13" s="549"/>
      <c r="AGT13" s="549"/>
      <c r="AGU13" s="549"/>
      <c r="AGV13" s="549"/>
      <c r="AGW13" s="549"/>
      <c r="AGX13" s="549"/>
      <c r="AGY13" s="549"/>
      <c r="AGZ13" s="549"/>
      <c r="AHA13" s="549"/>
      <c r="AHB13" s="549"/>
      <c r="AHC13" s="549"/>
      <c r="AHD13" s="549"/>
      <c r="AHE13" s="549"/>
      <c r="AHF13" s="549"/>
      <c r="AHG13" s="549"/>
      <c r="AHH13" s="549"/>
      <c r="AHI13" s="549"/>
      <c r="AHJ13" s="549"/>
      <c r="AHK13" s="549"/>
      <c r="AHL13" s="549"/>
      <c r="AHM13" s="549"/>
      <c r="AHN13" s="549"/>
      <c r="AHO13" s="549"/>
      <c r="AHP13" s="549"/>
      <c r="AHQ13" s="549"/>
      <c r="AHR13" s="549"/>
      <c r="AHS13" s="549"/>
      <c r="AHT13" s="549"/>
      <c r="AHU13" s="549"/>
      <c r="AHV13" s="549"/>
      <c r="AHW13" s="549"/>
      <c r="AHX13" s="549"/>
      <c r="AHY13" s="549"/>
      <c r="AHZ13" s="549"/>
      <c r="AIA13" s="549"/>
      <c r="AIB13" s="549"/>
      <c r="AIC13" s="549"/>
      <c r="AID13" s="549"/>
      <c r="AIE13" s="549"/>
      <c r="AIF13" s="549"/>
      <c r="AIG13" s="549"/>
      <c r="AIH13" s="549"/>
      <c r="AII13" s="549"/>
      <c r="AIJ13" s="549"/>
      <c r="AIK13" s="549"/>
      <c r="AIL13" s="549"/>
      <c r="AIM13" s="549"/>
      <c r="AIN13" s="549"/>
      <c r="AIO13" s="549"/>
      <c r="AIP13" s="549"/>
      <c r="AIQ13" s="549"/>
      <c r="AIR13" s="549"/>
      <c r="AIS13" s="549"/>
      <c r="AIT13" s="549"/>
      <c r="AIU13" s="549"/>
      <c r="AIV13" s="549"/>
      <c r="AIW13" s="549"/>
      <c r="AIX13" s="549"/>
      <c r="AIY13" s="549"/>
      <c r="AIZ13" s="549"/>
      <c r="AJA13" s="549"/>
      <c r="AJB13" s="549"/>
      <c r="AJC13" s="549"/>
      <c r="AJD13" s="549"/>
      <c r="AJE13" s="549"/>
      <c r="AJF13" s="549"/>
      <c r="AJG13" s="549"/>
      <c r="AJH13" s="549"/>
      <c r="AJI13" s="549"/>
      <c r="AJJ13" s="549"/>
      <c r="AJK13" s="549"/>
      <c r="AJL13" s="549"/>
      <c r="AJM13" s="549"/>
      <c r="AJN13" s="549"/>
      <c r="AJO13" s="549"/>
      <c r="AJP13" s="549"/>
      <c r="AJQ13" s="549"/>
      <c r="AJR13" s="549"/>
      <c r="AJS13" s="549"/>
      <c r="AJT13" s="549"/>
      <c r="AJU13" s="549"/>
      <c r="AJV13" s="549"/>
      <c r="AJW13" s="549"/>
      <c r="AJX13" s="549"/>
      <c r="AJY13" s="549"/>
      <c r="AJZ13" s="549"/>
      <c r="AKA13" s="549"/>
      <c r="AKB13" s="549"/>
      <c r="AKC13" s="549"/>
      <c r="AKD13" s="549"/>
      <c r="AKE13" s="549"/>
      <c r="AKF13" s="549"/>
      <c r="AKG13" s="549"/>
      <c r="AKH13" s="549"/>
      <c r="AKI13" s="549"/>
      <c r="AKJ13" s="549"/>
      <c r="AKK13" s="549"/>
      <c r="AKL13" s="549"/>
      <c r="AKM13" s="549"/>
      <c r="AKN13" s="549"/>
      <c r="AKO13" s="549"/>
      <c r="AKP13" s="549"/>
      <c r="AKQ13" s="549"/>
      <c r="AKR13" s="549"/>
      <c r="AKS13" s="549"/>
      <c r="AKT13" s="549"/>
      <c r="AKU13" s="549"/>
      <c r="AKV13" s="549"/>
      <c r="AKW13" s="549"/>
      <c r="AKX13" s="549"/>
      <c r="AKY13" s="549"/>
      <c r="AKZ13" s="549"/>
      <c r="ALA13" s="549"/>
      <c r="ALB13" s="549"/>
      <c r="ALC13" s="549"/>
      <c r="ALD13" s="549"/>
      <c r="ALE13" s="549"/>
      <c r="ALF13" s="549"/>
      <c r="ALG13" s="549"/>
      <c r="ALH13" s="549"/>
      <c r="ALI13" s="549"/>
      <c r="ALJ13" s="549"/>
      <c r="ALK13" s="549"/>
      <c r="ALL13" s="549"/>
      <c r="ALM13" s="549"/>
      <c r="ALN13" s="549"/>
      <c r="ALO13" s="549"/>
      <c r="ALP13" s="549"/>
      <c r="ALQ13" s="549"/>
      <c r="ALR13" s="549"/>
      <c r="ALS13" s="549"/>
      <c r="ALT13" s="549"/>
      <c r="ALU13" s="372">
        <f>SUM(H13:ALT13)</f>
        <v>0</v>
      </c>
    </row>
    <row r="14" spans="1:1009" s="115" customFormat="1" ht="25.5" customHeight="1">
      <c r="B14" s="1140"/>
      <c r="C14" s="1141" t="s">
        <v>296</v>
      </c>
      <c r="D14" s="1142"/>
      <c r="E14" s="1142"/>
      <c r="F14" s="1142"/>
      <c r="G14" s="1143"/>
      <c r="H14" s="373">
        <f t="shared" ref="H14:BS14" si="0">SUM(H10:H13)</f>
        <v>0</v>
      </c>
      <c r="I14" s="373">
        <f t="shared" si="0"/>
        <v>0</v>
      </c>
      <c r="J14" s="373">
        <f t="shared" si="0"/>
        <v>0</v>
      </c>
      <c r="K14" s="373">
        <f t="shared" si="0"/>
        <v>0</v>
      </c>
      <c r="L14" s="373">
        <f t="shared" si="0"/>
        <v>0</v>
      </c>
      <c r="M14" s="373">
        <f t="shared" si="0"/>
        <v>0</v>
      </c>
      <c r="N14" s="373">
        <f t="shared" si="0"/>
        <v>0</v>
      </c>
      <c r="O14" s="373">
        <f t="shared" si="0"/>
        <v>0</v>
      </c>
      <c r="P14" s="373">
        <f t="shared" si="0"/>
        <v>0</v>
      </c>
      <c r="Q14" s="373">
        <f t="shared" si="0"/>
        <v>0</v>
      </c>
      <c r="R14" s="373">
        <f t="shared" si="0"/>
        <v>0</v>
      </c>
      <c r="S14" s="373">
        <f t="shared" si="0"/>
        <v>0</v>
      </c>
      <c r="T14" s="373">
        <f t="shared" si="0"/>
        <v>0</v>
      </c>
      <c r="U14" s="373">
        <f t="shared" si="0"/>
        <v>0</v>
      </c>
      <c r="V14" s="373">
        <f t="shared" si="0"/>
        <v>0</v>
      </c>
      <c r="W14" s="373">
        <f t="shared" si="0"/>
        <v>0</v>
      </c>
      <c r="X14" s="373">
        <f t="shared" si="0"/>
        <v>0</v>
      </c>
      <c r="Y14" s="373">
        <f t="shared" si="0"/>
        <v>0</v>
      </c>
      <c r="Z14" s="373">
        <f t="shared" si="0"/>
        <v>0</v>
      </c>
      <c r="AA14" s="373">
        <f t="shared" si="0"/>
        <v>0</v>
      </c>
      <c r="AB14" s="373">
        <f t="shared" si="0"/>
        <v>0</v>
      </c>
      <c r="AC14" s="373">
        <f t="shared" si="0"/>
        <v>0</v>
      </c>
      <c r="AD14" s="373">
        <f t="shared" si="0"/>
        <v>0</v>
      </c>
      <c r="AE14" s="373">
        <f t="shared" si="0"/>
        <v>0</v>
      </c>
      <c r="AF14" s="373">
        <f t="shared" si="0"/>
        <v>0</v>
      </c>
      <c r="AG14" s="373">
        <f t="shared" si="0"/>
        <v>0</v>
      </c>
      <c r="AH14" s="373">
        <f t="shared" si="0"/>
        <v>0</v>
      </c>
      <c r="AI14" s="373">
        <f t="shared" si="0"/>
        <v>0</v>
      </c>
      <c r="AJ14" s="373">
        <f t="shared" si="0"/>
        <v>0</v>
      </c>
      <c r="AK14" s="373">
        <f t="shared" si="0"/>
        <v>0</v>
      </c>
      <c r="AL14" s="373">
        <f t="shared" si="0"/>
        <v>0</v>
      </c>
      <c r="AM14" s="373">
        <f t="shared" si="0"/>
        <v>0</v>
      </c>
      <c r="AN14" s="373">
        <f t="shared" si="0"/>
        <v>0</v>
      </c>
      <c r="AO14" s="373">
        <f t="shared" si="0"/>
        <v>0</v>
      </c>
      <c r="AP14" s="373">
        <f t="shared" si="0"/>
        <v>0</v>
      </c>
      <c r="AQ14" s="373">
        <f t="shared" si="0"/>
        <v>0</v>
      </c>
      <c r="AR14" s="373">
        <f t="shared" si="0"/>
        <v>0</v>
      </c>
      <c r="AS14" s="373">
        <f t="shared" si="0"/>
        <v>0</v>
      </c>
      <c r="AT14" s="373">
        <f t="shared" si="0"/>
        <v>0</v>
      </c>
      <c r="AU14" s="373">
        <f t="shared" si="0"/>
        <v>0</v>
      </c>
      <c r="AV14" s="373">
        <f t="shared" si="0"/>
        <v>0</v>
      </c>
      <c r="AW14" s="373">
        <f t="shared" si="0"/>
        <v>0</v>
      </c>
      <c r="AX14" s="373">
        <f t="shared" si="0"/>
        <v>0</v>
      </c>
      <c r="AY14" s="373">
        <f t="shared" si="0"/>
        <v>0</v>
      </c>
      <c r="AZ14" s="373">
        <f t="shared" si="0"/>
        <v>0</v>
      </c>
      <c r="BA14" s="373">
        <f t="shared" si="0"/>
        <v>0</v>
      </c>
      <c r="BB14" s="373">
        <f t="shared" si="0"/>
        <v>0</v>
      </c>
      <c r="BC14" s="373">
        <f t="shared" si="0"/>
        <v>0</v>
      </c>
      <c r="BD14" s="373">
        <f t="shared" si="0"/>
        <v>0</v>
      </c>
      <c r="BE14" s="373">
        <f t="shared" si="0"/>
        <v>0</v>
      </c>
      <c r="BF14" s="373">
        <f t="shared" si="0"/>
        <v>0</v>
      </c>
      <c r="BG14" s="373">
        <f t="shared" si="0"/>
        <v>0</v>
      </c>
      <c r="BH14" s="373">
        <f t="shared" si="0"/>
        <v>0</v>
      </c>
      <c r="BI14" s="373">
        <f t="shared" si="0"/>
        <v>0</v>
      </c>
      <c r="BJ14" s="373">
        <f t="shared" si="0"/>
        <v>0</v>
      </c>
      <c r="BK14" s="373">
        <f t="shared" si="0"/>
        <v>0</v>
      </c>
      <c r="BL14" s="373">
        <f t="shared" si="0"/>
        <v>0</v>
      </c>
      <c r="BM14" s="373">
        <f t="shared" si="0"/>
        <v>0</v>
      </c>
      <c r="BN14" s="373">
        <f t="shared" si="0"/>
        <v>0</v>
      </c>
      <c r="BO14" s="373">
        <f t="shared" si="0"/>
        <v>0</v>
      </c>
      <c r="BP14" s="373">
        <f t="shared" si="0"/>
        <v>0</v>
      </c>
      <c r="BQ14" s="373">
        <f t="shared" si="0"/>
        <v>0</v>
      </c>
      <c r="BR14" s="373">
        <f t="shared" si="0"/>
        <v>0</v>
      </c>
      <c r="BS14" s="373">
        <f t="shared" si="0"/>
        <v>0</v>
      </c>
      <c r="BT14" s="373">
        <f t="shared" ref="BT14:EE14" si="1">SUM(BT10:BT13)</f>
        <v>0</v>
      </c>
      <c r="BU14" s="373">
        <f t="shared" si="1"/>
        <v>0</v>
      </c>
      <c r="BV14" s="373">
        <f t="shared" si="1"/>
        <v>0</v>
      </c>
      <c r="BW14" s="373">
        <f t="shared" si="1"/>
        <v>0</v>
      </c>
      <c r="BX14" s="373">
        <f t="shared" si="1"/>
        <v>0</v>
      </c>
      <c r="BY14" s="373">
        <f t="shared" si="1"/>
        <v>0</v>
      </c>
      <c r="BZ14" s="373">
        <f t="shared" si="1"/>
        <v>0</v>
      </c>
      <c r="CA14" s="373">
        <f t="shared" si="1"/>
        <v>0</v>
      </c>
      <c r="CB14" s="373">
        <f t="shared" si="1"/>
        <v>0</v>
      </c>
      <c r="CC14" s="373">
        <f t="shared" si="1"/>
        <v>0</v>
      </c>
      <c r="CD14" s="373">
        <f t="shared" si="1"/>
        <v>0</v>
      </c>
      <c r="CE14" s="373">
        <f t="shared" si="1"/>
        <v>0</v>
      </c>
      <c r="CF14" s="373">
        <f t="shared" si="1"/>
        <v>0</v>
      </c>
      <c r="CG14" s="373">
        <f t="shared" si="1"/>
        <v>0</v>
      </c>
      <c r="CH14" s="373">
        <f t="shared" si="1"/>
        <v>0</v>
      </c>
      <c r="CI14" s="373">
        <f t="shared" si="1"/>
        <v>0</v>
      </c>
      <c r="CJ14" s="373">
        <f t="shared" si="1"/>
        <v>0</v>
      </c>
      <c r="CK14" s="373">
        <f t="shared" si="1"/>
        <v>0</v>
      </c>
      <c r="CL14" s="373">
        <f t="shared" si="1"/>
        <v>0</v>
      </c>
      <c r="CM14" s="373">
        <f t="shared" si="1"/>
        <v>0</v>
      </c>
      <c r="CN14" s="373">
        <f t="shared" si="1"/>
        <v>0</v>
      </c>
      <c r="CO14" s="373">
        <f t="shared" si="1"/>
        <v>0</v>
      </c>
      <c r="CP14" s="373">
        <f t="shared" si="1"/>
        <v>0</v>
      </c>
      <c r="CQ14" s="373">
        <f t="shared" si="1"/>
        <v>0</v>
      </c>
      <c r="CR14" s="373">
        <f t="shared" si="1"/>
        <v>0</v>
      </c>
      <c r="CS14" s="373">
        <f t="shared" si="1"/>
        <v>0</v>
      </c>
      <c r="CT14" s="373">
        <f t="shared" si="1"/>
        <v>0</v>
      </c>
      <c r="CU14" s="373">
        <f t="shared" si="1"/>
        <v>0</v>
      </c>
      <c r="CV14" s="373">
        <f t="shared" si="1"/>
        <v>0</v>
      </c>
      <c r="CW14" s="373">
        <f t="shared" si="1"/>
        <v>0</v>
      </c>
      <c r="CX14" s="373">
        <f t="shared" si="1"/>
        <v>0</v>
      </c>
      <c r="CY14" s="373">
        <f t="shared" si="1"/>
        <v>0</v>
      </c>
      <c r="CZ14" s="373">
        <f t="shared" si="1"/>
        <v>0</v>
      </c>
      <c r="DA14" s="373">
        <f t="shared" si="1"/>
        <v>0</v>
      </c>
      <c r="DB14" s="373">
        <f t="shared" si="1"/>
        <v>0</v>
      </c>
      <c r="DC14" s="373">
        <f t="shared" si="1"/>
        <v>0</v>
      </c>
      <c r="DD14" s="373">
        <f t="shared" si="1"/>
        <v>0</v>
      </c>
      <c r="DE14" s="373">
        <f t="shared" si="1"/>
        <v>0</v>
      </c>
      <c r="DF14" s="373">
        <f t="shared" si="1"/>
        <v>0</v>
      </c>
      <c r="DG14" s="373">
        <f t="shared" si="1"/>
        <v>0</v>
      </c>
      <c r="DH14" s="373">
        <f t="shared" si="1"/>
        <v>0</v>
      </c>
      <c r="DI14" s="373">
        <f t="shared" si="1"/>
        <v>0</v>
      </c>
      <c r="DJ14" s="373">
        <f t="shared" si="1"/>
        <v>0</v>
      </c>
      <c r="DK14" s="373">
        <f t="shared" si="1"/>
        <v>0</v>
      </c>
      <c r="DL14" s="373">
        <f t="shared" si="1"/>
        <v>0</v>
      </c>
      <c r="DM14" s="373">
        <f t="shared" si="1"/>
        <v>0</v>
      </c>
      <c r="DN14" s="373">
        <f t="shared" si="1"/>
        <v>0</v>
      </c>
      <c r="DO14" s="373">
        <f t="shared" si="1"/>
        <v>0</v>
      </c>
      <c r="DP14" s="373">
        <f t="shared" si="1"/>
        <v>0</v>
      </c>
      <c r="DQ14" s="373">
        <f t="shared" si="1"/>
        <v>0</v>
      </c>
      <c r="DR14" s="373">
        <f t="shared" si="1"/>
        <v>0</v>
      </c>
      <c r="DS14" s="373">
        <f t="shared" si="1"/>
        <v>0</v>
      </c>
      <c r="DT14" s="373">
        <f t="shared" si="1"/>
        <v>0</v>
      </c>
      <c r="DU14" s="373">
        <f t="shared" si="1"/>
        <v>0</v>
      </c>
      <c r="DV14" s="373">
        <f t="shared" si="1"/>
        <v>0</v>
      </c>
      <c r="DW14" s="373">
        <f t="shared" si="1"/>
        <v>0</v>
      </c>
      <c r="DX14" s="373">
        <f t="shared" si="1"/>
        <v>0</v>
      </c>
      <c r="DY14" s="373">
        <f t="shared" si="1"/>
        <v>0</v>
      </c>
      <c r="DZ14" s="373">
        <f t="shared" si="1"/>
        <v>0</v>
      </c>
      <c r="EA14" s="373">
        <f t="shared" si="1"/>
        <v>0</v>
      </c>
      <c r="EB14" s="373">
        <f t="shared" si="1"/>
        <v>0</v>
      </c>
      <c r="EC14" s="373">
        <f t="shared" si="1"/>
        <v>0</v>
      </c>
      <c r="ED14" s="373">
        <f t="shared" si="1"/>
        <v>0</v>
      </c>
      <c r="EE14" s="373">
        <f t="shared" si="1"/>
        <v>0</v>
      </c>
      <c r="EF14" s="373">
        <f>SUM(EF10:EF13)</f>
        <v>0</v>
      </c>
      <c r="EG14" s="373">
        <f>SUM(EG10:EG13)</f>
        <v>0</v>
      </c>
      <c r="EH14" s="373">
        <f>SUM(EH10:EH13)</f>
        <v>0</v>
      </c>
      <c r="EI14" s="373">
        <f t="shared" ref="EI14:GT14" si="2">SUM(EI10:EI13)</f>
        <v>0</v>
      </c>
      <c r="EJ14" s="373">
        <f t="shared" si="2"/>
        <v>0</v>
      </c>
      <c r="EK14" s="373">
        <f t="shared" si="2"/>
        <v>0</v>
      </c>
      <c r="EL14" s="373">
        <f t="shared" si="2"/>
        <v>0</v>
      </c>
      <c r="EM14" s="373">
        <f t="shared" si="2"/>
        <v>0</v>
      </c>
      <c r="EN14" s="373">
        <f t="shared" si="2"/>
        <v>0</v>
      </c>
      <c r="EO14" s="373">
        <f t="shared" si="2"/>
        <v>0</v>
      </c>
      <c r="EP14" s="373">
        <f t="shared" si="2"/>
        <v>0</v>
      </c>
      <c r="EQ14" s="373">
        <f t="shared" si="2"/>
        <v>0</v>
      </c>
      <c r="ER14" s="373">
        <f t="shared" si="2"/>
        <v>0</v>
      </c>
      <c r="ES14" s="373">
        <f t="shared" si="2"/>
        <v>0</v>
      </c>
      <c r="ET14" s="373">
        <f t="shared" si="2"/>
        <v>0</v>
      </c>
      <c r="EU14" s="373">
        <f t="shared" si="2"/>
        <v>0</v>
      </c>
      <c r="EV14" s="373">
        <f t="shared" si="2"/>
        <v>0</v>
      </c>
      <c r="EW14" s="373">
        <f t="shared" si="2"/>
        <v>0</v>
      </c>
      <c r="EX14" s="373">
        <f t="shared" si="2"/>
        <v>0</v>
      </c>
      <c r="EY14" s="373">
        <f t="shared" si="2"/>
        <v>0</v>
      </c>
      <c r="EZ14" s="373">
        <f t="shared" si="2"/>
        <v>0</v>
      </c>
      <c r="FA14" s="373">
        <f t="shared" si="2"/>
        <v>0</v>
      </c>
      <c r="FB14" s="373">
        <f t="shared" si="2"/>
        <v>0</v>
      </c>
      <c r="FC14" s="373">
        <f t="shared" si="2"/>
        <v>0</v>
      </c>
      <c r="FD14" s="373">
        <f t="shared" si="2"/>
        <v>0</v>
      </c>
      <c r="FE14" s="373">
        <f t="shared" si="2"/>
        <v>0</v>
      </c>
      <c r="FF14" s="373">
        <f t="shared" si="2"/>
        <v>0</v>
      </c>
      <c r="FG14" s="373">
        <f t="shared" si="2"/>
        <v>0</v>
      </c>
      <c r="FH14" s="373">
        <f t="shared" si="2"/>
        <v>0</v>
      </c>
      <c r="FI14" s="373">
        <f t="shared" si="2"/>
        <v>0</v>
      </c>
      <c r="FJ14" s="373">
        <f t="shared" si="2"/>
        <v>0</v>
      </c>
      <c r="FK14" s="373">
        <f t="shared" si="2"/>
        <v>0</v>
      </c>
      <c r="FL14" s="373">
        <f t="shared" si="2"/>
        <v>0</v>
      </c>
      <c r="FM14" s="373">
        <f t="shared" si="2"/>
        <v>0</v>
      </c>
      <c r="FN14" s="373">
        <f t="shared" si="2"/>
        <v>0</v>
      </c>
      <c r="FO14" s="373">
        <f t="shared" si="2"/>
        <v>0</v>
      </c>
      <c r="FP14" s="373">
        <f t="shared" si="2"/>
        <v>0</v>
      </c>
      <c r="FQ14" s="373">
        <f t="shared" si="2"/>
        <v>0</v>
      </c>
      <c r="FR14" s="373">
        <f t="shared" si="2"/>
        <v>0</v>
      </c>
      <c r="FS14" s="373">
        <f t="shared" si="2"/>
        <v>0</v>
      </c>
      <c r="FT14" s="373">
        <f t="shared" si="2"/>
        <v>0</v>
      </c>
      <c r="FU14" s="373">
        <f t="shared" si="2"/>
        <v>0</v>
      </c>
      <c r="FV14" s="373">
        <f t="shared" si="2"/>
        <v>0</v>
      </c>
      <c r="FW14" s="373">
        <f t="shared" si="2"/>
        <v>0</v>
      </c>
      <c r="FX14" s="373">
        <f t="shared" si="2"/>
        <v>0</v>
      </c>
      <c r="FY14" s="373">
        <f t="shared" si="2"/>
        <v>0</v>
      </c>
      <c r="FZ14" s="373">
        <f t="shared" si="2"/>
        <v>0</v>
      </c>
      <c r="GA14" s="373">
        <f t="shared" si="2"/>
        <v>0</v>
      </c>
      <c r="GB14" s="373">
        <f t="shared" si="2"/>
        <v>0</v>
      </c>
      <c r="GC14" s="373">
        <f t="shared" si="2"/>
        <v>0</v>
      </c>
      <c r="GD14" s="373">
        <f t="shared" si="2"/>
        <v>0</v>
      </c>
      <c r="GE14" s="373">
        <f t="shared" si="2"/>
        <v>0</v>
      </c>
      <c r="GF14" s="373">
        <f t="shared" si="2"/>
        <v>0</v>
      </c>
      <c r="GG14" s="373">
        <f t="shared" si="2"/>
        <v>0</v>
      </c>
      <c r="GH14" s="373">
        <f t="shared" si="2"/>
        <v>0</v>
      </c>
      <c r="GI14" s="373">
        <f t="shared" si="2"/>
        <v>0</v>
      </c>
      <c r="GJ14" s="373">
        <f t="shared" si="2"/>
        <v>0</v>
      </c>
      <c r="GK14" s="373">
        <f t="shared" si="2"/>
        <v>0</v>
      </c>
      <c r="GL14" s="373">
        <f t="shared" si="2"/>
        <v>0</v>
      </c>
      <c r="GM14" s="373">
        <f t="shared" si="2"/>
        <v>0</v>
      </c>
      <c r="GN14" s="373">
        <f t="shared" si="2"/>
        <v>0</v>
      </c>
      <c r="GO14" s="373">
        <f t="shared" si="2"/>
        <v>0</v>
      </c>
      <c r="GP14" s="373">
        <f t="shared" si="2"/>
        <v>0</v>
      </c>
      <c r="GQ14" s="373">
        <f t="shared" si="2"/>
        <v>0</v>
      </c>
      <c r="GR14" s="373">
        <f t="shared" si="2"/>
        <v>0</v>
      </c>
      <c r="GS14" s="373">
        <f t="shared" si="2"/>
        <v>0</v>
      </c>
      <c r="GT14" s="373">
        <f t="shared" si="2"/>
        <v>0</v>
      </c>
      <c r="GU14" s="373">
        <f t="shared" ref="GU14:JF14" si="3">SUM(GU10:GU13)</f>
        <v>0</v>
      </c>
      <c r="GV14" s="373">
        <f t="shared" si="3"/>
        <v>0</v>
      </c>
      <c r="GW14" s="373">
        <f t="shared" si="3"/>
        <v>0</v>
      </c>
      <c r="GX14" s="373">
        <f t="shared" si="3"/>
        <v>0</v>
      </c>
      <c r="GY14" s="373">
        <f t="shared" si="3"/>
        <v>0</v>
      </c>
      <c r="GZ14" s="373">
        <f t="shared" si="3"/>
        <v>0</v>
      </c>
      <c r="HA14" s="373">
        <f t="shared" si="3"/>
        <v>0</v>
      </c>
      <c r="HB14" s="373">
        <f t="shared" si="3"/>
        <v>0</v>
      </c>
      <c r="HC14" s="373">
        <f t="shared" si="3"/>
        <v>0</v>
      </c>
      <c r="HD14" s="373">
        <f t="shared" si="3"/>
        <v>0</v>
      </c>
      <c r="HE14" s="373">
        <f t="shared" si="3"/>
        <v>0</v>
      </c>
      <c r="HF14" s="373">
        <f t="shared" si="3"/>
        <v>0</v>
      </c>
      <c r="HG14" s="373">
        <f t="shared" si="3"/>
        <v>0</v>
      </c>
      <c r="HH14" s="373">
        <f t="shared" si="3"/>
        <v>0</v>
      </c>
      <c r="HI14" s="373">
        <f t="shared" si="3"/>
        <v>0</v>
      </c>
      <c r="HJ14" s="373">
        <f t="shared" si="3"/>
        <v>0</v>
      </c>
      <c r="HK14" s="373">
        <f t="shared" si="3"/>
        <v>0</v>
      </c>
      <c r="HL14" s="373">
        <f t="shared" si="3"/>
        <v>0</v>
      </c>
      <c r="HM14" s="373">
        <f t="shared" si="3"/>
        <v>0</v>
      </c>
      <c r="HN14" s="373">
        <f t="shared" si="3"/>
        <v>0</v>
      </c>
      <c r="HO14" s="373">
        <f t="shared" si="3"/>
        <v>0</v>
      </c>
      <c r="HP14" s="373">
        <f t="shared" si="3"/>
        <v>0</v>
      </c>
      <c r="HQ14" s="373">
        <f t="shared" si="3"/>
        <v>0</v>
      </c>
      <c r="HR14" s="373">
        <f t="shared" si="3"/>
        <v>0</v>
      </c>
      <c r="HS14" s="373">
        <f t="shared" si="3"/>
        <v>0</v>
      </c>
      <c r="HT14" s="373">
        <f t="shared" si="3"/>
        <v>0</v>
      </c>
      <c r="HU14" s="373">
        <f t="shared" si="3"/>
        <v>0</v>
      </c>
      <c r="HV14" s="373">
        <f t="shared" si="3"/>
        <v>0</v>
      </c>
      <c r="HW14" s="373">
        <f t="shared" si="3"/>
        <v>0</v>
      </c>
      <c r="HX14" s="373">
        <f t="shared" si="3"/>
        <v>0</v>
      </c>
      <c r="HY14" s="373">
        <f t="shared" si="3"/>
        <v>0</v>
      </c>
      <c r="HZ14" s="373">
        <f t="shared" si="3"/>
        <v>0</v>
      </c>
      <c r="IA14" s="373">
        <f t="shared" si="3"/>
        <v>0</v>
      </c>
      <c r="IB14" s="373">
        <f t="shared" si="3"/>
        <v>0</v>
      </c>
      <c r="IC14" s="373">
        <f t="shared" si="3"/>
        <v>0</v>
      </c>
      <c r="ID14" s="373">
        <f t="shared" si="3"/>
        <v>0</v>
      </c>
      <c r="IE14" s="373">
        <f t="shared" si="3"/>
        <v>0</v>
      </c>
      <c r="IF14" s="373">
        <f t="shared" si="3"/>
        <v>0</v>
      </c>
      <c r="IG14" s="373">
        <f t="shared" si="3"/>
        <v>0</v>
      </c>
      <c r="IH14" s="373">
        <f t="shared" si="3"/>
        <v>0</v>
      </c>
      <c r="II14" s="373">
        <f t="shared" si="3"/>
        <v>0</v>
      </c>
      <c r="IJ14" s="373">
        <f t="shared" si="3"/>
        <v>0</v>
      </c>
      <c r="IK14" s="373">
        <f t="shared" si="3"/>
        <v>0</v>
      </c>
      <c r="IL14" s="373">
        <f t="shared" si="3"/>
        <v>0</v>
      </c>
      <c r="IM14" s="373">
        <f t="shared" si="3"/>
        <v>0</v>
      </c>
      <c r="IN14" s="373">
        <f t="shared" si="3"/>
        <v>0</v>
      </c>
      <c r="IO14" s="373">
        <f t="shared" si="3"/>
        <v>0</v>
      </c>
      <c r="IP14" s="373">
        <f t="shared" si="3"/>
        <v>0</v>
      </c>
      <c r="IQ14" s="373">
        <f t="shared" si="3"/>
        <v>0</v>
      </c>
      <c r="IR14" s="373">
        <f t="shared" si="3"/>
        <v>0</v>
      </c>
      <c r="IS14" s="373">
        <f t="shared" si="3"/>
        <v>0</v>
      </c>
      <c r="IT14" s="373">
        <f t="shared" si="3"/>
        <v>0</v>
      </c>
      <c r="IU14" s="373">
        <f t="shared" si="3"/>
        <v>0</v>
      </c>
      <c r="IV14" s="373">
        <f t="shared" si="3"/>
        <v>0</v>
      </c>
      <c r="IW14" s="373">
        <f t="shared" si="3"/>
        <v>0</v>
      </c>
      <c r="IX14" s="373">
        <f t="shared" si="3"/>
        <v>0</v>
      </c>
      <c r="IY14" s="373">
        <f t="shared" si="3"/>
        <v>0</v>
      </c>
      <c r="IZ14" s="373">
        <f t="shared" si="3"/>
        <v>0</v>
      </c>
      <c r="JA14" s="373">
        <f t="shared" si="3"/>
        <v>0</v>
      </c>
      <c r="JB14" s="373">
        <f t="shared" si="3"/>
        <v>0</v>
      </c>
      <c r="JC14" s="373">
        <f t="shared" si="3"/>
        <v>0</v>
      </c>
      <c r="JD14" s="373">
        <f t="shared" si="3"/>
        <v>0</v>
      </c>
      <c r="JE14" s="373">
        <f t="shared" si="3"/>
        <v>0</v>
      </c>
      <c r="JF14" s="373">
        <f t="shared" si="3"/>
        <v>0</v>
      </c>
      <c r="JG14" s="373">
        <f t="shared" ref="JG14:ALT14" si="4">SUM(JG10:JG13)</f>
        <v>0</v>
      </c>
      <c r="JH14" s="373">
        <f t="shared" si="4"/>
        <v>0</v>
      </c>
      <c r="JI14" s="373">
        <f t="shared" si="4"/>
        <v>0</v>
      </c>
      <c r="JJ14" s="373">
        <f t="shared" si="4"/>
        <v>0</v>
      </c>
      <c r="JK14" s="373">
        <f t="shared" si="4"/>
        <v>0</v>
      </c>
      <c r="JL14" s="373">
        <f t="shared" si="4"/>
        <v>0</v>
      </c>
      <c r="JM14" s="373">
        <f t="shared" si="4"/>
        <v>0</v>
      </c>
      <c r="JN14" s="373">
        <f t="shared" si="4"/>
        <v>0</v>
      </c>
      <c r="JO14" s="373">
        <f t="shared" si="4"/>
        <v>0</v>
      </c>
      <c r="JP14" s="373">
        <f t="shared" si="4"/>
        <v>0</v>
      </c>
      <c r="JQ14" s="373">
        <f t="shared" si="4"/>
        <v>0</v>
      </c>
      <c r="JR14" s="373">
        <f t="shared" si="4"/>
        <v>0</v>
      </c>
      <c r="JS14" s="373">
        <f t="shared" si="4"/>
        <v>0</v>
      </c>
      <c r="JT14" s="373">
        <f t="shared" si="4"/>
        <v>0</v>
      </c>
      <c r="JU14" s="373">
        <f t="shared" si="4"/>
        <v>0</v>
      </c>
      <c r="JV14" s="373">
        <f t="shared" si="4"/>
        <v>0</v>
      </c>
      <c r="JW14" s="373">
        <f t="shared" si="4"/>
        <v>0</v>
      </c>
      <c r="JX14" s="373">
        <f t="shared" si="4"/>
        <v>0</v>
      </c>
      <c r="JY14" s="373">
        <f t="shared" si="4"/>
        <v>0</v>
      </c>
      <c r="JZ14" s="373">
        <f t="shared" si="4"/>
        <v>0</v>
      </c>
      <c r="KA14" s="373">
        <f t="shared" si="4"/>
        <v>0</v>
      </c>
      <c r="KB14" s="373">
        <f t="shared" si="4"/>
        <v>0</v>
      </c>
      <c r="KC14" s="373">
        <f t="shared" si="4"/>
        <v>0</v>
      </c>
      <c r="KD14" s="373">
        <f t="shared" si="4"/>
        <v>0</v>
      </c>
      <c r="KE14" s="373">
        <f t="shared" si="4"/>
        <v>0</v>
      </c>
      <c r="KF14" s="373">
        <f t="shared" si="4"/>
        <v>0</v>
      </c>
      <c r="KG14" s="373">
        <f t="shared" si="4"/>
        <v>0</v>
      </c>
      <c r="KH14" s="373">
        <f t="shared" si="4"/>
        <v>0</v>
      </c>
      <c r="KI14" s="373">
        <f t="shared" si="4"/>
        <v>0</v>
      </c>
      <c r="KJ14" s="373">
        <f t="shared" si="4"/>
        <v>0</v>
      </c>
      <c r="KK14" s="373">
        <f t="shared" si="4"/>
        <v>0</v>
      </c>
      <c r="KL14" s="373">
        <f t="shared" si="4"/>
        <v>0</v>
      </c>
      <c r="KM14" s="373">
        <f t="shared" si="4"/>
        <v>0</v>
      </c>
      <c r="KN14" s="373">
        <f t="shared" si="4"/>
        <v>0</v>
      </c>
      <c r="KO14" s="373">
        <f t="shared" si="4"/>
        <v>0</v>
      </c>
      <c r="KP14" s="373">
        <f t="shared" si="4"/>
        <v>0</v>
      </c>
      <c r="KQ14" s="373">
        <f t="shared" si="4"/>
        <v>0</v>
      </c>
      <c r="KR14" s="373">
        <f t="shared" si="4"/>
        <v>0</v>
      </c>
      <c r="KS14" s="373">
        <f t="shared" si="4"/>
        <v>0</v>
      </c>
      <c r="KT14" s="373">
        <f t="shared" si="4"/>
        <v>0</v>
      </c>
      <c r="KU14" s="373">
        <f t="shared" si="4"/>
        <v>0</v>
      </c>
      <c r="KV14" s="373">
        <f t="shared" si="4"/>
        <v>0</v>
      </c>
      <c r="KW14" s="373">
        <f t="shared" si="4"/>
        <v>0</v>
      </c>
      <c r="KX14" s="373">
        <f t="shared" si="4"/>
        <v>0</v>
      </c>
      <c r="KY14" s="373">
        <f t="shared" si="4"/>
        <v>0</v>
      </c>
      <c r="KZ14" s="373">
        <f t="shared" si="4"/>
        <v>0</v>
      </c>
      <c r="LA14" s="373">
        <f t="shared" si="4"/>
        <v>0</v>
      </c>
      <c r="LB14" s="373">
        <f t="shared" si="4"/>
        <v>0</v>
      </c>
      <c r="LC14" s="373">
        <f t="shared" si="4"/>
        <v>0</v>
      </c>
      <c r="LD14" s="373">
        <f t="shared" si="4"/>
        <v>0</v>
      </c>
      <c r="LE14" s="373">
        <f t="shared" si="4"/>
        <v>0</v>
      </c>
      <c r="LF14" s="373">
        <f t="shared" si="4"/>
        <v>0</v>
      </c>
      <c r="LG14" s="373">
        <f t="shared" si="4"/>
        <v>0</v>
      </c>
      <c r="LH14" s="373">
        <f t="shared" si="4"/>
        <v>0</v>
      </c>
      <c r="LI14" s="373">
        <f t="shared" si="4"/>
        <v>0</v>
      </c>
      <c r="LJ14" s="373">
        <f t="shared" si="4"/>
        <v>0</v>
      </c>
      <c r="LK14" s="373">
        <f t="shared" si="4"/>
        <v>0</v>
      </c>
      <c r="LL14" s="373">
        <f t="shared" si="4"/>
        <v>0</v>
      </c>
      <c r="LM14" s="373">
        <f t="shared" si="4"/>
        <v>0</v>
      </c>
      <c r="LN14" s="373">
        <f t="shared" si="4"/>
        <v>0</v>
      </c>
      <c r="LO14" s="373">
        <f t="shared" si="4"/>
        <v>0</v>
      </c>
      <c r="LP14" s="373">
        <f t="shared" si="4"/>
        <v>0</v>
      </c>
      <c r="LQ14" s="373">
        <f t="shared" si="4"/>
        <v>0</v>
      </c>
      <c r="LR14" s="373">
        <f t="shared" si="4"/>
        <v>0</v>
      </c>
      <c r="LS14" s="373">
        <f t="shared" si="4"/>
        <v>0</v>
      </c>
      <c r="LT14" s="373">
        <f t="shared" si="4"/>
        <v>0</v>
      </c>
      <c r="LU14" s="373">
        <f t="shared" si="4"/>
        <v>0</v>
      </c>
      <c r="LV14" s="373">
        <f t="shared" si="4"/>
        <v>0</v>
      </c>
      <c r="LW14" s="373">
        <f t="shared" si="4"/>
        <v>0</v>
      </c>
      <c r="LX14" s="373">
        <f t="shared" si="4"/>
        <v>0</v>
      </c>
      <c r="LY14" s="373">
        <f t="shared" si="4"/>
        <v>0</v>
      </c>
      <c r="LZ14" s="373">
        <f t="shared" si="4"/>
        <v>0</v>
      </c>
      <c r="MA14" s="373">
        <f t="shared" si="4"/>
        <v>0</v>
      </c>
      <c r="MB14" s="373">
        <f t="shared" si="4"/>
        <v>0</v>
      </c>
      <c r="MC14" s="373">
        <f t="shared" si="4"/>
        <v>0</v>
      </c>
      <c r="MD14" s="373">
        <f t="shared" si="4"/>
        <v>0</v>
      </c>
      <c r="ME14" s="373">
        <f t="shared" si="4"/>
        <v>0</v>
      </c>
      <c r="MF14" s="373">
        <f t="shared" si="4"/>
        <v>0</v>
      </c>
      <c r="MG14" s="373">
        <f t="shared" si="4"/>
        <v>0</v>
      </c>
      <c r="MH14" s="373">
        <f t="shared" si="4"/>
        <v>0</v>
      </c>
      <c r="MI14" s="373">
        <f t="shared" si="4"/>
        <v>0</v>
      </c>
      <c r="MJ14" s="373">
        <f t="shared" si="4"/>
        <v>0</v>
      </c>
      <c r="MK14" s="373">
        <f t="shared" si="4"/>
        <v>0</v>
      </c>
      <c r="ML14" s="373">
        <f t="shared" si="4"/>
        <v>0</v>
      </c>
      <c r="MM14" s="373">
        <f t="shared" si="4"/>
        <v>0</v>
      </c>
      <c r="MN14" s="373">
        <f t="shared" si="4"/>
        <v>0</v>
      </c>
      <c r="MO14" s="373">
        <f t="shared" si="4"/>
        <v>0</v>
      </c>
      <c r="MP14" s="373">
        <f t="shared" si="4"/>
        <v>0</v>
      </c>
      <c r="MQ14" s="373">
        <f t="shared" si="4"/>
        <v>0</v>
      </c>
      <c r="MR14" s="373">
        <f t="shared" si="4"/>
        <v>0</v>
      </c>
      <c r="MS14" s="373">
        <f t="shared" si="4"/>
        <v>0</v>
      </c>
      <c r="MT14" s="373">
        <f t="shared" si="4"/>
        <v>0</v>
      </c>
      <c r="MU14" s="373">
        <f t="shared" si="4"/>
        <v>0</v>
      </c>
      <c r="MV14" s="373">
        <f t="shared" si="4"/>
        <v>0</v>
      </c>
      <c r="MW14" s="373">
        <f t="shared" si="4"/>
        <v>0</v>
      </c>
      <c r="MX14" s="373">
        <f t="shared" si="4"/>
        <v>0</v>
      </c>
      <c r="MY14" s="373">
        <f t="shared" si="4"/>
        <v>0</v>
      </c>
      <c r="MZ14" s="373">
        <f t="shared" si="4"/>
        <v>0</v>
      </c>
      <c r="NA14" s="373">
        <f t="shared" si="4"/>
        <v>0</v>
      </c>
      <c r="NB14" s="373">
        <f t="shared" si="4"/>
        <v>0</v>
      </c>
      <c r="NC14" s="373">
        <f t="shared" si="4"/>
        <v>0</v>
      </c>
      <c r="ND14" s="373">
        <f t="shared" si="4"/>
        <v>0</v>
      </c>
      <c r="NE14" s="373">
        <f t="shared" si="4"/>
        <v>0</v>
      </c>
      <c r="NF14" s="373">
        <f t="shared" si="4"/>
        <v>0</v>
      </c>
      <c r="NG14" s="373">
        <f t="shared" si="4"/>
        <v>0</v>
      </c>
      <c r="NH14" s="373">
        <f t="shared" si="4"/>
        <v>0</v>
      </c>
      <c r="NI14" s="373">
        <f t="shared" si="4"/>
        <v>0</v>
      </c>
      <c r="NJ14" s="373">
        <f t="shared" si="4"/>
        <v>0</v>
      </c>
      <c r="NK14" s="373">
        <f t="shared" si="4"/>
        <v>0</v>
      </c>
      <c r="NL14" s="373">
        <f t="shared" si="4"/>
        <v>0</v>
      </c>
      <c r="NM14" s="373">
        <f t="shared" si="4"/>
        <v>0</v>
      </c>
      <c r="NN14" s="373">
        <f t="shared" si="4"/>
        <v>0</v>
      </c>
      <c r="NO14" s="373">
        <f t="shared" si="4"/>
        <v>0</v>
      </c>
      <c r="NP14" s="373">
        <f t="shared" si="4"/>
        <v>0</v>
      </c>
      <c r="NQ14" s="373">
        <f t="shared" si="4"/>
        <v>0</v>
      </c>
      <c r="NR14" s="373">
        <f t="shared" si="4"/>
        <v>0</v>
      </c>
      <c r="NS14" s="373">
        <f t="shared" si="4"/>
        <v>0</v>
      </c>
      <c r="NT14" s="373">
        <f t="shared" si="4"/>
        <v>0</v>
      </c>
      <c r="NU14" s="373">
        <f t="shared" si="4"/>
        <v>0</v>
      </c>
      <c r="NV14" s="373">
        <f t="shared" si="4"/>
        <v>0</v>
      </c>
      <c r="NW14" s="373">
        <f t="shared" si="4"/>
        <v>0</v>
      </c>
      <c r="NX14" s="373">
        <f t="shared" si="4"/>
        <v>0</v>
      </c>
      <c r="NY14" s="373">
        <f t="shared" si="4"/>
        <v>0</v>
      </c>
      <c r="NZ14" s="373">
        <f t="shared" si="4"/>
        <v>0</v>
      </c>
      <c r="OA14" s="373">
        <f t="shared" si="4"/>
        <v>0</v>
      </c>
      <c r="OB14" s="373">
        <f t="shared" si="4"/>
        <v>0</v>
      </c>
      <c r="OC14" s="373">
        <f t="shared" si="4"/>
        <v>0</v>
      </c>
      <c r="OD14" s="373">
        <f t="shared" si="4"/>
        <v>0</v>
      </c>
      <c r="OE14" s="373">
        <f t="shared" si="4"/>
        <v>0</v>
      </c>
      <c r="OF14" s="373">
        <f t="shared" si="4"/>
        <v>0</v>
      </c>
      <c r="OG14" s="373">
        <f t="shared" si="4"/>
        <v>0</v>
      </c>
      <c r="OH14" s="373">
        <f t="shared" si="4"/>
        <v>0</v>
      </c>
      <c r="OI14" s="373">
        <f t="shared" si="4"/>
        <v>0</v>
      </c>
      <c r="OJ14" s="373">
        <f t="shared" si="4"/>
        <v>0</v>
      </c>
      <c r="OK14" s="373">
        <f t="shared" si="4"/>
        <v>0</v>
      </c>
      <c r="OL14" s="373">
        <f t="shared" si="4"/>
        <v>0</v>
      </c>
      <c r="OM14" s="373">
        <f t="shared" si="4"/>
        <v>0</v>
      </c>
      <c r="ON14" s="373">
        <f t="shared" si="4"/>
        <v>0</v>
      </c>
      <c r="OO14" s="373">
        <f t="shared" si="4"/>
        <v>0</v>
      </c>
      <c r="OP14" s="373">
        <f t="shared" si="4"/>
        <v>0</v>
      </c>
      <c r="OQ14" s="373">
        <f t="shared" si="4"/>
        <v>0</v>
      </c>
      <c r="OR14" s="373">
        <f t="shared" si="4"/>
        <v>0</v>
      </c>
      <c r="OS14" s="373">
        <f t="shared" si="4"/>
        <v>0</v>
      </c>
      <c r="OT14" s="373">
        <f t="shared" si="4"/>
        <v>0</v>
      </c>
      <c r="OU14" s="373">
        <f t="shared" si="4"/>
        <v>0</v>
      </c>
      <c r="OV14" s="373">
        <f t="shared" si="4"/>
        <v>0</v>
      </c>
      <c r="OW14" s="373">
        <f t="shared" si="4"/>
        <v>0</v>
      </c>
      <c r="OX14" s="373">
        <f t="shared" si="4"/>
        <v>0</v>
      </c>
      <c r="OY14" s="373">
        <f t="shared" si="4"/>
        <v>0</v>
      </c>
      <c r="OZ14" s="373">
        <f t="shared" si="4"/>
        <v>0</v>
      </c>
      <c r="PA14" s="373">
        <f t="shared" si="4"/>
        <v>0</v>
      </c>
      <c r="PB14" s="373">
        <f t="shared" si="4"/>
        <v>0</v>
      </c>
      <c r="PC14" s="373">
        <f t="shared" si="4"/>
        <v>0</v>
      </c>
      <c r="PD14" s="373">
        <f t="shared" si="4"/>
        <v>0</v>
      </c>
      <c r="PE14" s="373">
        <f t="shared" si="4"/>
        <v>0</v>
      </c>
      <c r="PF14" s="373">
        <f t="shared" si="4"/>
        <v>0</v>
      </c>
      <c r="PG14" s="373">
        <f t="shared" si="4"/>
        <v>0</v>
      </c>
      <c r="PH14" s="373">
        <f t="shared" si="4"/>
        <v>0</v>
      </c>
      <c r="PI14" s="373">
        <f t="shared" si="4"/>
        <v>0</v>
      </c>
      <c r="PJ14" s="373">
        <f t="shared" si="4"/>
        <v>0</v>
      </c>
      <c r="PK14" s="373">
        <f t="shared" si="4"/>
        <v>0</v>
      </c>
      <c r="PL14" s="373">
        <f t="shared" si="4"/>
        <v>0</v>
      </c>
      <c r="PM14" s="373">
        <f t="shared" si="4"/>
        <v>0</v>
      </c>
      <c r="PN14" s="373">
        <f t="shared" si="4"/>
        <v>0</v>
      </c>
      <c r="PO14" s="373">
        <f t="shared" si="4"/>
        <v>0</v>
      </c>
      <c r="PP14" s="373">
        <f t="shared" si="4"/>
        <v>0</v>
      </c>
      <c r="PQ14" s="373">
        <f t="shared" si="4"/>
        <v>0</v>
      </c>
      <c r="PR14" s="373">
        <f t="shared" si="4"/>
        <v>0</v>
      </c>
      <c r="PS14" s="373">
        <f t="shared" si="4"/>
        <v>0</v>
      </c>
      <c r="PT14" s="373">
        <f>SUM(PT10:PT13)</f>
        <v>0</v>
      </c>
      <c r="PU14" s="373">
        <f>SUM(PU10:PU13)</f>
        <v>0</v>
      </c>
      <c r="PV14" s="373">
        <f>SUM(PV10:PV13)</f>
        <v>0</v>
      </c>
      <c r="PW14" s="373">
        <f t="shared" ref="PW14:SH14" si="5">SUM(PW10:PW13)</f>
        <v>0</v>
      </c>
      <c r="PX14" s="373">
        <f t="shared" si="5"/>
        <v>0</v>
      </c>
      <c r="PY14" s="373">
        <f t="shared" si="5"/>
        <v>0</v>
      </c>
      <c r="PZ14" s="373">
        <f t="shared" si="5"/>
        <v>0</v>
      </c>
      <c r="QA14" s="373">
        <f t="shared" si="5"/>
        <v>0</v>
      </c>
      <c r="QB14" s="373">
        <f t="shared" si="5"/>
        <v>0</v>
      </c>
      <c r="QC14" s="373">
        <f t="shared" si="5"/>
        <v>0</v>
      </c>
      <c r="QD14" s="373">
        <f t="shared" si="5"/>
        <v>0</v>
      </c>
      <c r="QE14" s="373">
        <f t="shared" si="5"/>
        <v>0</v>
      </c>
      <c r="QF14" s="373">
        <f t="shared" si="5"/>
        <v>0</v>
      </c>
      <c r="QG14" s="373">
        <f t="shared" si="5"/>
        <v>0</v>
      </c>
      <c r="QH14" s="373">
        <f t="shared" si="5"/>
        <v>0</v>
      </c>
      <c r="QI14" s="373">
        <f t="shared" si="5"/>
        <v>0</v>
      </c>
      <c r="QJ14" s="373">
        <f t="shared" si="5"/>
        <v>0</v>
      </c>
      <c r="QK14" s="373">
        <f t="shared" si="5"/>
        <v>0</v>
      </c>
      <c r="QL14" s="373">
        <f t="shared" si="5"/>
        <v>0</v>
      </c>
      <c r="QM14" s="373">
        <f t="shared" si="5"/>
        <v>0</v>
      </c>
      <c r="QN14" s="373">
        <f t="shared" si="5"/>
        <v>0</v>
      </c>
      <c r="QO14" s="373">
        <f t="shared" si="5"/>
        <v>0</v>
      </c>
      <c r="QP14" s="373">
        <f t="shared" si="5"/>
        <v>0</v>
      </c>
      <c r="QQ14" s="373">
        <f t="shared" si="5"/>
        <v>0</v>
      </c>
      <c r="QR14" s="373">
        <f t="shared" si="5"/>
        <v>0</v>
      </c>
      <c r="QS14" s="373">
        <f t="shared" si="5"/>
        <v>0</v>
      </c>
      <c r="QT14" s="373">
        <f t="shared" si="5"/>
        <v>0</v>
      </c>
      <c r="QU14" s="373">
        <f t="shared" si="5"/>
        <v>0</v>
      </c>
      <c r="QV14" s="373">
        <f t="shared" si="5"/>
        <v>0</v>
      </c>
      <c r="QW14" s="373">
        <f t="shared" si="5"/>
        <v>0</v>
      </c>
      <c r="QX14" s="373">
        <f t="shared" si="5"/>
        <v>0</v>
      </c>
      <c r="QY14" s="373">
        <f t="shared" si="5"/>
        <v>0</v>
      </c>
      <c r="QZ14" s="373">
        <f t="shared" si="5"/>
        <v>0</v>
      </c>
      <c r="RA14" s="373">
        <f t="shared" si="5"/>
        <v>0</v>
      </c>
      <c r="RB14" s="373">
        <f t="shared" si="5"/>
        <v>0</v>
      </c>
      <c r="RC14" s="373">
        <f t="shared" si="5"/>
        <v>0</v>
      </c>
      <c r="RD14" s="373">
        <f t="shared" si="5"/>
        <v>0</v>
      </c>
      <c r="RE14" s="373">
        <f t="shared" si="5"/>
        <v>0</v>
      </c>
      <c r="RF14" s="373">
        <f t="shared" si="5"/>
        <v>0</v>
      </c>
      <c r="RG14" s="373">
        <f t="shared" si="5"/>
        <v>0</v>
      </c>
      <c r="RH14" s="373">
        <f t="shared" si="5"/>
        <v>0</v>
      </c>
      <c r="RI14" s="373">
        <f t="shared" si="5"/>
        <v>0</v>
      </c>
      <c r="RJ14" s="373">
        <f t="shared" si="5"/>
        <v>0</v>
      </c>
      <c r="RK14" s="373">
        <f t="shared" si="5"/>
        <v>0</v>
      </c>
      <c r="RL14" s="373">
        <f t="shared" si="5"/>
        <v>0</v>
      </c>
      <c r="RM14" s="373">
        <f t="shared" si="5"/>
        <v>0</v>
      </c>
      <c r="RN14" s="373">
        <f t="shared" si="5"/>
        <v>0</v>
      </c>
      <c r="RO14" s="373">
        <f t="shared" si="5"/>
        <v>0</v>
      </c>
      <c r="RP14" s="373">
        <f t="shared" si="5"/>
        <v>0</v>
      </c>
      <c r="RQ14" s="373">
        <f t="shared" si="5"/>
        <v>0</v>
      </c>
      <c r="RR14" s="373">
        <f t="shared" si="5"/>
        <v>0</v>
      </c>
      <c r="RS14" s="373">
        <f t="shared" si="5"/>
        <v>0</v>
      </c>
      <c r="RT14" s="373">
        <f t="shared" si="5"/>
        <v>0</v>
      </c>
      <c r="RU14" s="373">
        <f t="shared" si="5"/>
        <v>0</v>
      </c>
      <c r="RV14" s="373">
        <f t="shared" si="5"/>
        <v>0</v>
      </c>
      <c r="RW14" s="373">
        <f t="shared" si="5"/>
        <v>0</v>
      </c>
      <c r="RX14" s="373">
        <f t="shared" si="5"/>
        <v>0</v>
      </c>
      <c r="RY14" s="373">
        <f t="shared" si="5"/>
        <v>0</v>
      </c>
      <c r="RZ14" s="373">
        <f t="shared" si="5"/>
        <v>0</v>
      </c>
      <c r="SA14" s="373">
        <f t="shared" si="5"/>
        <v>0</v>
      </c>
      <c r="SB14" s="373">
        <f t="shared" si="5"/>
        <v>0</v>
      </c>
      <c r="SC14" s="373">
        <f t="shared" si="5"/>
        <v>0</v>
      </c>
      <c r="SD14" s="373">
        <f t="shared" si="5"/>
        <v>0</v>
      </c>
      <c r="SE14" s="373">
        <f t="shared" si="5"/>
        <v>0</v>
      </c>
      <c r="SF14" s="373">
        <f t="shared" si="5"/>
        <v>0</v>
      </c>
      <c r="SG14" s="373">
        <f t="shared" si="5"/>
        <v>0</v>
      </c>
      <c r="SH14" s="373">
        <f t="shared" si="5"/>
        <v>0</v>
      </c>
      <c r="SI14" s="373">
        <f t="shared" ref="SI14:UT14" si="6">SUM(SI10:SI13)</f>
        <v>0</v>
      </c>
      <c r="SJ14" s="373">
        <f t="shared" si="6"/>
        <v>0</v>
      </c>
      <c r="SK14" s="373">
        <f t="shared" si="6"/>
        <v>0</v>
      </c>
      <c r="SL14" s="373">
        <f t="shared" si="6"/>
        <v>0</v>
      </c>
      <c r="SM14" s="373">
        <f t="shared" si="6"/>
        <v>0</v>
      </c>
      <c r="SN14" s="373">
        <f t="shared" si="6"/>
        <v>0</v>
      </c>
      <c r="SO14" s="373">
        <f t="shared" si="6"/>
        <v>0</v>
      </c>
      <c r="SP14" s="373">
        <f t="shared" si="6"/>
        <v>0</v>
      </c>
      <c r="SQ14" s="373">
        <f t="shared" si="6"/>
        <v>0</v>
      </c>
      <c r="SR14" s="373">
        <f t="shared" si="6"/>
        <v>0</v>
      </c>
      <c r="SS14" s="373">
        <f t="shared" si="6"/>
        <v>0</v>
      </c>
      <c r="ST14" s="373">
        <f t="shared" si="6"/>
        <v>0</v>
      </c>
      <c r="SU14" s="373">
        <f t="shared" si="6"/>
        <v>0</v>
      </c>
      <c r="SV14" s="373">
        <f t="shared" si="6"/>
        <v>0</v>
      </c>
      <c r="SW14" s="373">
        <f t="shared" si="6"/>
        <v>0</v>
      </c>
      <c r="SX14" s="373">
        <f t="shared" si="6"/>
        <v>0</v>
      </c>
      <c r="SY14" s="373">
        <f t="shared" si="6"/>
        <v>0</v>
      </c>
      <c r="SZ14" s="373">
        <f t="shared" si="6"/>
        <v>0</v>
      </c>
      <c r="TA14" s="373">
        <f t="shared" si="6"/>
        <v>0</v>
      </c>
      <c r="TB14" s="373">
        <f t="shared" si="6"/>
        <v>0</v>
      </c>
      <c r="TC14" s="373">
        <f t="shared" si="6"/>
        <v>0</v>
      </c>
      <c r="TD14" s="373">
        <f t="shared" si="6"/>
        <v>0</v>
      </c>
      <c r="TE14" s="373">
        <f t="shared" si="6"/>
        <v>0</v>
      </c>
      <c r="TF14" s="373">
        <f t="shared" si="6"/>
        <v>0</v>
      </c>
      <c r="TG14" s="373">
        <f t="shared" si="6"/>
        <v>0</v>
      </c>
      <c r="TH14" s="373">
        <f t="shared" si="6"/>
        <v>0</v>
      </c>
      <c r="TI14" s="373">
        <f t="shared" si="6"/>
        <v>0</v>
      </c>
      <c r="TJ14" s="373">
        <f t="shared" si="6"/>
        <v>0</v>
      </c>
      <c r="TK14" s="373">
        <f t="shared" si="6"/>
        <v>0</v>
      </c>
      <c r="TL14" s="373">
        <f t="shared" si="6"/>
        <v>0</v>
      </c>
      <c r="TM14" s="373">
        <f t="shared" si="6"/>
        <v>0</v>
      </c>
      <c r="TN14" s="373">
        <f t="shared" si="6"/>
        <v>0</v>
      </c>
      <c r="TO14" s="373">
        <f t="shared" si="6"/>
        <v>0</v>
      </c>
      <c r="TP14" s="373">
        <f t="shared" si="6"/>
        <v>0</v>
      </c>
      <c r="TQ14" s="373">
        <f t="shared" si="6"/>
        <v>0</v>
      </c>
      <c r="TR14" s="373">
        <f t="shared" si="6"/>
        <v>0</v>
      </c>
      <c r="TS14" s="373">
        <f t="shared" si="6"/>
        <v>0</v>
      </c>
      <c r="TT14" s="373">
        <f t="shared" si="6"/>
        <v>0</v>
      </c>
      <c r="TU14" s="373">
        <f t="shared" si="6"/>
        <v>0</v>
      </c>
      <c r="TV14" s="373">
        <f t="shared" si="6"/>
        <v>0</v>
      </c>
      <c r="TW14" s="373">
        <f t="shared" si="6"/>
        <v>0</v>
      </c>
      <c r="TX14" s="373">
        <f t="shared" si="6"/>
        <v>0</v>
      </c>
      <c r="TY14" s="373">
        <f t="shared" si="6"/>
        <v>0</v>
      </c>
      <c r="TZ14" s="373">
        <f t="shared" si="6"/>
        <v>0</v>
      </c>
      <c r="UA14" s="373">
        <f t="shared" si="6"/>
        <v>0</v>
      </c>
      <c r="UB14" s="373">
        <f t="shared" si="6"/>
        <v>0</v>
      </c>
      <c r="UC14" s="373">
        <f t="shared" si="6"/>
        <v>0</v>
      </c>
      <c r="UD14" s="373">
        <f t="shared" si="6"/>
        <v>0</v>
      </c>
      <c r="UE14" s="373">
        <f t="shared" si="6"/>
        <v>0</v>
      </c>
      <c r="UF14" s="373">
        <f t="shared" si="6"/>
        <v>0</v>
      </c>
      <c r="UG14" s="373">
        <f t="shared" si="6"/>
        <v>0</v>
      </c>
      <c r="UH14" s="373">
        <f t="shared" si="6"/>
        <v>0</v>
      </c>
      <c r="UI14" s="373">
        <f t="shared" si="6"/>
        <v>0</v>
      </c>
      <c r="UJ14" s="373">
        <f t="shared" si="6"/>
        <v>0</v>
      </c>
      <c r="UK14" s="373">
        <f t="shared" si="6"/>
        <v>0</v>
      </c>
      <c r="UL14" s="373">
        <f t="shared" si="6"/>
        <v>0</v>
      </c>
      <c r="UM14" s="373">
        <f t="shared" si="6"/>
        <v>0</v>
      </c>
      <c r="UN14" s="373">
        <f t="shared" si="6"/>
        <v>0</v>
      </c>
      <c r="UO14" s="373">
        <f t="shared" si="6"/>
        <v>0</v>
      </c>
      <c r="UP14" s="373">
        <f t="shared" si="6"/>
        <v>0</v>
      </c>
      <c r="UQ14" s="373">
        <f t="shared" si="6"/>
        <v>0</v>
      </c>
      <c r="UR14" s="373">
        <f t="shared" si="6"/>
        <v>0</v>
      </c>
      <c r="US14" s="373">
        <f t="shared" si="6"/>
        <v>0</v>
      </c>
      <c r="UT14" s="373">
        <f t="shared" si="6"/>
        <v>0</v>
      </c>
      <c r="UU14" s="373">
        <f t="shared" ref="UU14:XF14" si="7">SUM(UU10:UU13)</f>
        <v>0</v>
      </c>
      <c r="UV14" s="373">
        <f t="shared" si="7"/>
        <v>0</v>
      </c>
      <c r="UW14" s="373">
        <f t="shared" si="7"/>
        <v>0</v>
      </c>
      <c r="UX14" s="373">
        <f t="shared" si="7"/>
        <v>0</v>
      </c>
      <c r="UY14" s="373">
        <f t="shared" si="7"/>
        <v>0</v>
      </c>
      <c r="UZ14" s="373">
        <f t="shared" si="7"/>
        <v>0</v>
      </c>
      <c r="VA14" s="373">
        <f t="shared" si="7"/>
        <v>0</v>
      </c>
      <c r="VB14" s="373">
        <f t="shared" si="7"/>
        <v>0</v>
      </c>
      <c r="VC14" s="373">
        <f t="shared" si="7"/>
        <v>0</v>
      </c>
      <c r="VD14" s="373">
        <f t="shared" si="7"/>
        <v>0</v>
      </c>
      <c r="VE14" s="373">
        <f t="shared" si="7"/>
        <v>0</v>
      </c>
      <c r="VF14" s="373">
        <f t="shared" si="7"/>
        <v>0</v>
      </c>
      <c r="VG14" s="373">
        <f t="shared" si="7"/>
        <v>0</v>
      </c>
      <c r="VH14" s="373">
        <f t="shared" si="7"/>
        <v>0</v>
      </c>
      <c r="VI14" s="373">
        <f t="shared" si="7"/>
        <v>0</v>
      </c>
      <c r="VJ14" s="373">
        <f t="shared" si="7"/>
        <v>0</v>
      </c>
      <c r="VK14" s="373">
        <f t="shared" si="7"/>
        <v>0</v>
      </c>
      <c r="VL14" s="373">
        <f t="shared" si="7"/>
        <v>0</v>
      </c>
      <c r="VM14" s="373">
        <f t="shared" si="7"/>
        <v>0</v>
      </c>
      <c r="VN14" s="373">
        <f t="shared" si="7"/>
        <v>0</v>
      </c>
      <c r="VO14" s="373">
        <f t="shared" si="7"/>
        <v>0</v>
      </c>
      <c r="VP14" s="373">
        <f t="shared" si="7"/>
        <v>0</v>
      </c>
      <c r="VQ14" s="373">
        <f t="shared" si="7"/>
        <v>0</v>
      </c>
      <c r="VR14" s="373">
        <f t="shared" si="7"/>
        <v>0</v>
      </c>
      <c r="VS14" s="373">
        <f t="shared" si="7"/>
        <v>0</v>
      </c>
      <c r="VT14" s="373">
        <f t="shared" si="7"/>
        <v>0</v>
      </c>
      <c r="VU14" s="373">
        <f t="shared" si="7"/>
        <v>0</v>
      </c>
      <c r="VV14" s="373">
        <f t="shared" si="7"/>
        <v>0</v>
      </c>
      <c r="VW14" s="373">
        <f t="shared" si="7"/>
        <v>0</v>
      </c>
      <c r="VX14" s="373">
        <f t="shared" si="7"/>
        <v>0</v>
      </c>
      <c r="VY14" s="373">
        <f t="shared" si="7"/>
        <v>0</v>
      </c>
      <c r="VZ14" s="373">
        <f t="shared" si="7"/>
        <v>0</v>
      </c>
      <c r="WA14" s="373">
        <f t="shared" si="7"/>
        <v>0</v>
      </c>
      <c r="WB14" s="373">
        <f t="shared" si="7"/>
        <v>0</v>
      </c>
      <c r="WC14" s="373">
        <f t="shared" si="7"/>
        <v>0</v>
      </c>
      <c r="WD14" s="373">
        <f t="shared" si="7"/>
        <v>0</v>
      </c>
      <c r="WE14" s="373">
        <f t="shared" si="7"/>
        <v>0</v>
      </c>
      <c r="WF14" s="373">
        <f t="shared" si="7"/>
        <v>0</v>
      </c>
      <c r="WG14" s="373">
        <f t="shared" si="7"/>
        <v>0</v>
      </c>
      <c r="WH14" s="373">
        <f t="shared" si="7"/>
        <v>0</v>
      </c>
      <c r="WI14" s="373">
        <f t="shared" si="7"/>
        <v>0</v>
      </c>
      <c r="WJ14" s="373">
        <f t="shared" si="7"/>
        <v>0</v>
      </c>
      <c r="WK14" s="373">
        <f t="shared" si="7"/>
        <v>0</v>
      </c>
      <c r="WL14" s="373">
        <f t="shared" si="7"/>
        <v>0</v>
      </c>
      <c r="WM14" s="373">
        <f t="shared" si="7"/>
        <v>0</v>
      </c>
      <c r="WN14" s="373">
        <f t="shared" si="7"/>
        <v>0</v>
      </c>
      <c r="WO14" s="373">
        <f t="shared" si="7"/>
        <v>0</v>
      </c>
      <c r="WP14" s="373">
        <f t="shared" si="7"/>
        <v>0</v>
      </c>
      <c r="WQ14" s="373">
        <f t="shared" si="7"/>
        <v>0</v>
      </c>
      <c r="WR14" s="373">
        <f t="shared" si="7"/>
        <v>0</v>
      </c>
      <c r="WS14" s="373">
        <f t="shared" si="7"/>
        <v>0</v>
      </c>
      <c r="WT14" s="373">
        <f t="shared" si="7"/>
        <v>0</v>
      </c>
      <c r="WU14" s="373">
        <f t="shared" si="7"/>
        <v>0</v>
      </c>
      <c r="WV14" s="373">
        <f t="shared" si="7"/>
        <v>0</v>
      </c>
      <c r="WW14" s="373">
        <f t="shared" si="7"/>
        <v>0</v>
      </c>
      <c r="WX14" s="373">
        <f t="shared" si="7"/>
        <v>0</v>
      </c>
      <c r="WY14" s="373">
        <f t="shared" si="7"/>
        <v>0</v>
      </c>
      <c r="WZ14" s="373">
        <f t="shared" si="7"/>
        <v>0</v>
      </c>
      <c r="XA14" s="373">
        <f t="shared" si="7"/>
        <v>0</v>
      </c>
      <c r="XB14" s="373">
        <f t="shared" si="7"/>
        <v>0</v>
      </c>
      <c r="XC14" s="373">
        <f t="shared" si="7"/>
        <v>0</v>
      </c>
      <c r="XD14" s="373">
        <f t="shared" si="7"/>
        <v>0</v>
      </c>
      <c r="XE14" s="373">
        <f t="shared" si="7"/>
        <v>0</v>
      </c>
      <c r="XF14" s="373">
        <f t="shared" si="7"/>
        <v>0</v>
      </c>
      <c r="XG14" s="373">
        <f t="shared" ref="XG14:ABG14" si="8">SUM(XG10:XG13)</f>
        <v>0</v>
      </c>
      <c r="XH14" s="373">
        <f t="shared" si="8"/>
        <v>0</v>
      </c>
      <c r="XI14" s="373">
        <f t="shared" si="8"/>
        <v>0</v>
      </c>
      <c r="XJ14" s="373">
        <f t="shared" si="8"/>
        <v>0</v>
      </c>
      <c r="XK14" s="373">
        <f t="shared" si="8"/>
        <v>0</v>
      </c>
      <c r="XL14" s="373">
        <f t="shared" si="8"/>
        <v>0</v>
      </c>
      <c r="XM14" s="373">
        <f t="shared" si="8"/>
        <v>0</v>
      </c>
      <c r="XN14" s="373">
        <f t="shared" si="8"/>
        <v>0</v>
      </c>
      <c r="XO14" s="373">
        <f t="shared" si="8"/>
        <v>0</v>
      </c>
      <c r="XP14" s="373">
        <f t="shared" si="8"/>
        <v>0</v>
      </c>
      <c r="XQ14" s="373">
        <f t="shared" si="8"/>
        <v>0</v>
      </c>
      <c r="XR14" s="373">
        <f t="shared" si="8"/>
        <v>0</v>
      </c>
      <c r="XS14" s="373">
        <f t="shared" si="8"/>
        <v>0</v>
      </c>
      <c r="XT14" s="373">
        <f t="shared" si="8"/>
        <v>0</v>
      </c>
      <c r="XU14" s="373">
        <f t="shared" si="8"/>
        <v>0</v>
      </c>
      <c r="XV14" s="373">
        <f t="shared" si="8"/>
        <v>0</v>
      </c>
      <c r="XW14" s="373">
        <f t="shared" si="8"/>
        <v>0</v>
      </c>
      <c r="XX14" s="373">
        <f t="shared" si="8"/>
        <v>0</v>
      </c>
      <c r="XY14" s="373">
        <f t="shared" si="8"/>
        <v>0</v>
      </c>
      <c r="XZ14" s="373">
        <f t="shared" si="8"/>
        <v>0</v>
      </c>
      <c r="YA14" s="373">
        <f t="shared" si="8"/>
        <v>0</v>
      </c>
      <c r="YB14" s="373">
        <f t="shared" si="8"/>
        <v>0</v>
      </c>
      <c r="YC14" s="373">
        <f t="shared" si="8"/>
        <v>0</v>
      </c>
      <c r="YD14" s="373">
        <f t="shared" si="8"/>
        <v>0</v>
      </c>
      <c r="YE14" s="373">
        <f t="shared" si="8"/>
        <v>0</v>
      </c>
      <c r="YF14" s="373">
        <f t="shared" si="8"/>
        <v>0</v>
      </c>
      <c r="YG14" s="373">
        <f t="shared" si="8"/>
        <v>0</v>
      </c>
      <c r="YH14" s="373">
        <f t="shared" si="8"/>
        <v>0</v>
      </c>
      <c r="YI14" s="373">
        <f t="shared" si="8"/>
        <v>0</v>
      </c>
      <c r="YJ14" s="373">
        <f t="shared" si="8"/>
        <v>0</v>
      </c>
      <c r="YK14" s="373">
        <f t="shared" si="8"/>
        <v>0</v>
      </c>
      <c r="YL14" s="373">
        <f t="shared" si="8"/>
        <v>0</v>
      </c>
      <c r="YM14" s="373">
        <f t="shared" si="8"/>
        <v>0</v>
      </c>
      <c r="YN14" s="373">
        <f t="shared" si="8"/>
        <v>0</v>
      </c>
      <c r="YO14" s="373">
        <f t="shared" si="8"/>
        <v>0</v>
      </c>
      <c r="YP14" s="373">
        <f t="shared" si="8"/>
        <v>0</v>
      </c>
      <c r="YQ14" s="373">
        <f t="shared" si="8"/>
        <v>0</v>
      </c>
      <c r="YR14" s="373">
        <f t="shared" si="8"/>
        <v>0</v>
      </c>
      <c r="YS14" s="373">
        <f t="shared" si="8"/>
        <v>0</v>
      </c>
      <c r="YT14" s="373">
        <f t="shared" si="8"/>
        <v>0</v>
      </c>
      <c r="YU14" s="373">
        <f t="shared" si="8"/>
        <v>0</v>
      </c>
      <c r="YV14" s="373">
        <f t="shared" si="8"/>
        <v>0</v>
      </c>
      <c r="YW14" s="373">
        <f t="shared" si="8"/>
        <v>0</v>
      </c>
      <c r="YX14" s="373">
        <f t="shared" si="8"/>
        <v>0</v>
      </c>
      <c r="YY14" s="373">
        <f t="shared" si="8"/>
        <v>0</v>
      </c>
      <c r="YZ14" s="373">
        <f t="shared" si="8"/>
        <v>0</v>
      </c>
      <c r="ZA14" s="373">
        <f t="shared" si="8"/>
        <v>0</v>
      </c>
      <c r="ZB14" s="373">
        <f t="shared" si="8"/>
        <v>0</v>
      </c>
      <c r="ZC14" s="373">
        <f t="shared" si="8"/>
        <v>0</v>
      </c>
      <c r="ZD14" s="373">
        <f t="shared" si="8"/>
        <v>0</v>
      </c>
      <c r="ZE14" s="373">
        <f t="shared" si="8"/>
        <v>0</v>
      </c>
      <c r="ZF14" s="373">
        <f t="shared" si="8"/>
        <v>0</v>
      </c>
      <c r="ZG14" s="373">
        <f t="shared" si="8"/>
        <v>0</v>
      </c>
      <c r="ZH14" s="373">
        <f t="shared" si="8"/>
        <v>0</v>
      </c>
      <c r="ZI14" s="373">
        <f t="shared" si="8"/>
        <v>0</v>
      </c>
      <c r="ZJ14" s="373">
        <f t="shared" si="8"/>
        <v>0</v>
      </c>
      <c r="ZK14" s="373">
        <f t="shared" si="8"/>
        <v>0</v>
      </c>
      <c r="ZL14" s="373">
        <f t="shared" si="8"/>
        <v>0</v>
      </c>
      <c r="ZM14" s="373">
        <f t="shared" si="8"/>
        <v>0</v>
      </c>
      <c r="ZN14" s="373">
        <f t="shared" si="8"/>
        <v>0</v>
      </c>
      <c r="ZO14" s="373">
        <f t="shared" si="8"/>
        <v>0</v>
      </c>
      <c r="ZP14" s="373">
        <f t="shared" si="8"/>
        <v>0</v>
      </c>
      <c r="ZQ14" s="373">
        <f t="shared" si="8"/>
        <v>0</v>
      </c>
      <c r="ZR14" s="373">
        <f t="shared" si="8"/>
        <v>0</v>
      </c>
      <c r="ZS14" s="373">
        <f t="shared" si="8"/>
        <v>0</v>
      </c>
      <c r="ZT14" s="373">
        <f t="shared" si="8"/>
        <v>0</v>
      </c>
      <c r="ZU14" s="373">
        <f t="shared" si="8"/>
        <v>0</v>
      </c>
      <c r="ZV14" s="373">
        <f t="shared" si="8"/>
        <v>0</v>
      </c>
      <c r="ZW14" s="373">
        <f t="shared" si="8"/>
        <v>0</v>
      </c>
      <c r="ZX14" s="373">
        <f t="shared" si="8"/>
        <v>0</v>
      </c>
      <c r="ZY14" s="373">
        <f t="shared" si="8"/>
        <v>0</v>
      </c>
      <c r="ZZ14" s="373">
        <f t="shared" si="8"/>
        <v>0</v>
      </c>
      <c r="AAA14" s="373">
        <f t="shared" si="8"/>
        <v>0</v>
      </c>
      <c r="AAB14" s="373">
        <f t="shared" si="8"/>
        <v>0</v>
      </c>
      <c r="AAC14" s="373">
        <f t="shared" si="8"/>
        <v>0</v>
      </c>
      <c r="AAD14" s="373">
        <f t="shared" si="8"/>
        <v>0</v>
      </c>
      <c r="AAE14" s="373">
        <f t="shared" si="8"/>
        <v>0</v>
      </c>
      <c r="AAF14" s="373">
        <f t="shared" si="8"/>
        <v>0</v>
      </c>
      <c r="AAG14" s="373">
        <f t="shared" si="8"/>
        <v>0</v>
      </c>
      <c r="AAH14" s="373">
        <f t="shared" si="8"/>
        <v>0</v>
      </c>
      <c r="AAI14" s="373">
        <f t="shared" si="8"/>
        <v>0</v>
      </c>
      <c r="AAJ14" s="373">
        <f t="shared" si="8"/>
        <v>0</v>
      </c>
      <c r="AAK14" s="373">
        <f t="shared" si="8"/>
        <v>0</v>
      </c>
      <c r="AAL14" s="373">
        <f t="shared" si="8"/>
        <v>0</v>
      </c>
      <c r="AAM14" s="373">
        <f t="shared" si="8"/>
        <v>0</v>
      </c>
      <c r="AAN14" s="373">
        <f t="shared" si="8"/>
        <v>0</v>
      </c>
      <c r="AAO14" s="373">
        <f t="shared" si="8"/>
        <v>0</v>
      </c>
      <c r="AAP14" s="373">
        <f t="shared" si="8"/>
        <v>0</v>
      </c>
      <c r="AAQ14" s="373">
        <f t="shared" si="8"/>
        <v>0</v>
      </c>
      <c r="AAR14" s="373">
        <f t="shared" si="8"/>
        <v>0</v>
      </c>
      <c r="AAS14" s="373">
        <f t="shared" si="8"/>
        <v>0</v>
      </c>
      <c r="AAT14" s="373">
        <f t="shared" si="8"/>
        <v>0</v>
      </c>
      <c r="AAU14" s="373">
        <f t="shared" si="8"/>
        <v>0</v>
      </c>
      <c r="AAV14" s="373">
        <f t="shared" si="8"/>
        <v>0</v>
      </c>
      <c r="AAW14" s="373">
        <f t="shared" si="8"/>
        <v>0</v>
      </c>
      <c r="AAX14" s="373">
        <f t="shared" si="8"/>
        <v>0</v>
      </c>
      <c r="AAY14" s="373">
        <f t="shared" si="8"/>
        <v>0</v>
      </c>
      <c r="AAZ14" s="373">
        <f t="shared" si="8"/>
        <v>0</v>
      </c>
      <c r="ABA14" s="373">
        <f t="shared" si="8"/>
        <v>0</v>
      </c>
      <c r="ABB14" s="373">
        <f t="shared" si="8"/>
        <v>0</v>
      </c>
      <c r="ABC14" s="373">
        <f t="shared" si="8"/>
        <v>0</v>
      </c>
      <c r="ABD14" s="373">
        <f t="shared" si="8"/>
        <v>0</v>
      </c>
      <c r="ABE14" s="373">
        <f t="shared" si="8"/>
        <v>0</v>
      </c>
      <c r="ABF14" s="373">
        <f t="shared" si="8"/>
        <v>0</v>
      </c>
      <c r="ABG14" s="373">
        <f t="shared" si="8"/>
        <v>0</v>
      </c>
      <c r="ABH14" s="373">
        <f>SUM(ABH10:ABH13)</f>
        <v>0</v>
      </c>
      <c r="ABI14" s="373">
        <f>SUM(ABI10:ABI13)</f>
        <v>0</v>
      </c>
      <c r="ABJ14" s="373">
        <f>SUM(ABJ10:ABJ13)</f>
        <v>0</v>
      </c>
      <c r="ABK14" s="373">
        <f t="shared" ref="ABK14:ADV14" si="9">SUM(ABK10:ABK13)</f>
        <v>0</v>
      </c>
      <c r="ABL14" s="373">
        <f t="shared" si="9"/>
        <v>0</v>
      </c>
      <c r="ABM14" s="373">
        <f t="shared" si="9"/>
        <v>0</v>
      </c>
      <c r="ABN14" s="373">
        <f t="shared" si="9"/>
        <v>0</v>
      </c>
      <c r="ABO14" s="373">
        <f t="shared" si="9"/>
        <v>0</v>
      </c>
      <c r="ABP14" s="373">
        <f t="shared" si="9"/>
        <v>0</v>
      </c>
      <c r="ABQ14" s="373">
        <f t="shared" si="9"/>
        <v>0</v>
      </c>
      <c r="ABR14" s="373">
        <f t="shared" si="9"/>
        <v>0</v>
      </c>
      <c r="ABS14" s="373">
        <f t="shared" si="9"/>
        <v>0</v>
      </c>
      <c r="ABT14" s="373">
        <f t="shared" si="9"/>
        <v>0</v>
      </c>
      <c r="ABU14" s="373">
        <f t="shared" si="9"/>
        <v>0</v>
      </c>
      <c r="ABV14" s="373">
        <f t="shared" si="9"/>
        <v>0</v>
      </c>
      <c r="ABW14" s="373">
        <f t="shared" si="9"/>
        <v>0</v>
      </c>
      <c r="ABX14" s="373">
        <f t="shared" si="9"/>
        <v>0</v>
      </c>
      <c r="ABY14" s="373">
        <f t="shared" si="9"/>
        <v>0</v>
      </c>
      <c r="ABZ14" s="373">
        <f t="shared" si="9"/>
        <v>0</v>
      </c>
      <c r="ACA14" s="373">
        <f t="shared" si="9"/>
        <v>0</v>
      </c>
      <c r="ACB14" s="373">
        <f t="shared" si="9"/>
        <v>0</v>
      </c>
      <c r="ACC14" s="373">
        <f t="shared" si="9"/>
        <v>0</v>
      </c>
      <c r="ACD14" s="373">
        <f t="shared" si="9"/>
        <v>0</v>
      </c>
      <c r="ACE14" s="373">
        <f t="shared" si="9"/>
        <v>0</v>
      </c>
      <c r="ACF14" s="373">
        <f t="shared" si="9"/>
        <v>0</v>
      </c>
      <c r="ACG14" s="373">
        <f t="shared" si="9"/>
        <v>0</v>
      </c>
      <c r="ACH14" s="373">
        <f t="shared" si="9"/>
        <v>0</v>
      </c>
      <c r="ACI14" s="373">
        <f t="shared" si="9"/>
        <v>0</v>
      </c>
      <c r="ACJ14" s="373">
        <f t="shared" si="9"/>
        <v>0</v>
      </c>
      <c r="ACK14" s="373">
        <f t="shared" si="9"/>
        <v>0</v>
      </c>
      <c r="ACL14" s="373">
        <f t="shared" si="9"/>
        <v>0</v>
      </c>
      <c r="ACM14" s="373">
        <f t="shared" si="9"/>
        <v>0</v>
      </c>
      <c r="ACN14" s="373">
        <f t="shared" si="9"/>
        <v>0</v>
      </c>
      <c r="ACO14" s="373">
        <f t="shared" si="9"/>
        <v>0</v>
      </c>
      <c r="ACP14" s="373">
        <f t="shared" si="9"/>
        <v>0</v>
      </c>
      <c r="ACQ14" s="373">
        <f t="shared" si="9"/>
        <v>0</v>
      </c>
      <c r="ACR14" s="373">
        <f t="shared" si="9"/>
        <v>0</v>
      </c>
      <c r="ACS14" s="373">
        <f t="shared" si="9"/>
        <v>0</v>
      </c>
      <c r="ACT14" s="373">
        <f t="shared" si="9"/>
        <v>0</v>
      </c>
      <c r="ACU14" s="373">
        <f t="shared" si="9"/>
        <v>0</v>
      </c>
      <c r="ACV14" s="373">
        <f t="shared" si="9"/>
        <v>0</v>
      </c>
      <c r="ACW14" s="373">
        <f t="shared" si="9"/>
        <v>0</v>
      </c>
      <c r="ACX14" s="373">
        <f t="shared" si="9"/>
        <v>0</v>
      </c>
      <c r="ACY14" s="373">
        <f t="shared" si="9"/>
        <v>0</v>
      </c>
      <c r="ACZ14" s="373">
        <f t="shared" si="9"/>
        <v>0</v>
      </c>
      <c r="ADA14" s="373">
        <f t="shared" si="9"/>
        <v>0</v>
      </c>
      <c r="ADB14" s="373">
        <f t="shared" si="9"/>
        <v>0</v>
      </c>
      <c r="ADC14" s="373">
        <f t="shared" si="9"/>
        <v>0</v>
      </c>
      <c r="ADD14" s="373">
        <f t="shared" si="9"/>
        <v>0</v>
      </c>
      <c r="ADE14" s="373">
        <f t="shared" si="9"/>
        <v>0</v>
      </c>
      <c r="ADF14" s="373">
        <f t="shared" si="9"/>
        <v>0</v>
      </c>
      <c r="ADG14" s="373">
        <f t="shared" si="9"/>
        <v>0</v>
      </c>
      <c r="ADH14" s="373">
        <f t="shared" si="9"/>
        <v>0</v>
      </c>
      <c r="ADI14" s="373">
        <f t="shared" si="9"/>
        <v>0</v>
      </c>
      <c r="ADJ14" s="373">
        <f t="shared" si="9"/>
        <v>0</v>
      </c>
      <c r="ADK14" s="373">
        <f t="shared" si="9"/>
        <v>0</v>
      </c>
      <c r="ADL14" s="373">
        <f t="shared" si="9"/>
        <v>0</v>
      </c>
      <c r="ADM14" s="373">
        <f t="shared" si="9"/>
        <v>0</v>
      </c>
      <c r="ADN14" s="373">
        <f t="shared" si="9"/>
        <v>0</v>
      </c>
      <c r="ADO14" s="373">
        <f t="shared" si="9"/>
        <v>0</v>
      </c>
      <c r="ADP14" s="373">
        <f t="shared" si="9"/>
        <v>0</v>
      </c>
      <c r="ADQ14" s="373">
        <f t="shared" si="9"/>
        <v>0</v>
      </c>
      <c r="ADR14" s="373">
        <f t="shared" si="9"/>
        <v>0</v>
      </c>
      <c r="ADS14" s="373">
        <f t="shared" si="9"/>
        <v>0</v>
      </c>
      <c r="ADT14" s="373">
        <f t="shared" si="9"/>
        <v>0</v>
      </c>
      <c r="ADU14" s="373">
        <f t="shared" si="9"/>
        <v>0</v>
      </c>
      <c r="ADV14" s="373">
        <f t="shared" si="9"/>
        <v>0</v>
      </c>
      <c r="ADW14" s="373">
        <f t="shared" ref="ADW14:AGH14" si="10">SUM(ADW10:ADW13)</f>
        <v>0</v>
      </c>
      <c r="ADX14" s="373">
        <f t="shared" si="10"/>
        <v>0</v>
      </c>
      <c r="ADY14" s="373">
        <f t="shared" si="10"/>
        <v>0</v>
      </c>
      <c r="ADZ14" s="373">
        <f t="shared" si="10"/>
        <v>0</v>
      </c>
      <c r="AEA14" s="373">
        <f t="shared" si="10"/>
        <v>0</v>
      </c>
      <c r="AEB14" s="373">
        <f t="shared" si="10"/>
        <v>0</v>
      </c>
      <c r="AEC14" s="373">
        <f t="shared" si="10"/>
        <v>0</v>
      </c>
      <c r="AED14" s="373">
        <f t="shared" si="10"/>
        <v>0</v>
      </c>
      <c r="AEE14" s="373">
        <f t="shared" si="10"/>
        <v>0</v>
      </c>
      <c r="AEF14" s="373">
        <f t="shared" si="10"/>
        <v>0</v>
      </c>
      <c r="AEG14" s="373">
        <f t="shared" si="10"/>
        <v>0</v>
      </c>
      <c r="AEH14" s="373">
        <f t="shared" si="10"/>
        <v>0</v>
      </c>
      <c r="AEI14" s="373">
        <f t="shared" si="10"/>
        <v>0</v>
      </c>
      <c r="AEJ14" s="373">
        <f t="shared" si="10"/>
        <v>0</v>
      </c>
      <c r="AEK14" s="373">
        <f t="shared" si="10"/>
        <v>0</v>
      </c>
      <c r="AEL14" s="373">
        <f t="shared" si="10"/>
        <v>0</v>
      </c>
      <c r="AEM14" s="373">
        <f t="shared" si="10"/>
        <v>0</v>
      </c>
      <c r="AEN14" s="373">
        <f t="shared" si="10"/>
        <v>0</v>
      </c>
      <c r="AEO14" s="373">
        <f t="shared" si="10"/>
        <v>0</v>
      </c>
      <c r="AEP14" s="373">
        <f t="shared" si="10"/>
        <v>0</v>
      </c>
      <c r="AEQ14" s="373">
        <f t="shared" si="10"/>
        <v>0</v>
      </c>
      <c r="AER14" s="373">
        <f t="shared" si="10"/>
        <v>0</v>
      </c>
      <c r="AES14" s="373">
        <f t="shared" si="10"/>
        <v>0</v>
      </c>
      <c r="AET14" s="373">
        <f t="shared" si="10"/>
        <v>0</v>
      </c>
      <c r="AEU14" s="373">
        <f t="shared" si="10"/>
        <v>0</v>
      </c>
      <c r="AEV14" s="373">
        <f t="shared" si="10"/>
        <v>0</v>
      </c>
      <c r="AEW14" s="373">
        <f t="shared" si="10"/>
        <v>0</v>
      </c>
      <c r="AEX14" s="373">
        <f t="shared" si="10"/>
        <v>0</v>
      </c>
      <c r="AEY14" s="373">
        <f t="shared" si="10"/>
        <v>0</v>
      </c>
      <c r="AEZ14" s="373">
        <f t="shared" si="10"/>
        <v>0</v>
      </c>
      <c r="AFA14" s="373">
        <f t="shared" si="10"/>
        <v>0</v>
      </c>
      <c r="AFB14" s="373">
        <f t="shared" si="10"/>
        <v>0</v>
      </c>
      <c r="AFC14" s="373">
        <f t="shared" si="10"/>
        <v>0</v>
      </c>
      <c r="AFD14" s="373">
        <f t="shared" si="10"/>
        <v>0</v>
      </c>
      <c r="AFE14" s="373">
        <f t="shared" si="10"/>
        <v>0</v>
      </c>
      <c r="AFF14" s="373">
        <f t="shared" si="10"/>
        <v>0</v>
      </c>
      <c r="AFG14" s="373">
        <f t="shared" si="10"/>
        <v>0</v>
      </c>
      <c r="AFH14" s="373">
        <f t="shared" si="10"/>
        <v>0</v>
      </c>
      <c r="AFI14" s="373">
        <f t="shared" si="10"/>
        <v>0</v>
      </c>
      <c r="AFJ14" s="373">
        <f t="shared" si="10"/>
        <v>0</v>
      </c>
      <c r="AFK14" s="373">
        <f t="shared" si="10"/>
        <v>0</v>
      </c>
      <c r="AFL14" s="373">
        <f t="shared" si="10"/>
        <v>0</v>
      </c>
      <c r="AFM14" s="373">
        <f t="shared" si="10"/>
        <v>0</v>
      </c>
      <c r="AFN14" s="373">
        <f t="shared" si="10"/>
        <v>0</v>
      </c>
      <c r="AFO14" s="373">
        <f t="shared" si="10"/>
        <v>0</v>
      </c>
      <c r="AFP14" s="373">
        <f t="shared" si="10"/>
        <v>0</v>
      </c>
      <c r="AFQ14" s="373">
        <f t="shared" si="10"/>
        <v>0</v>
      </c>
      <c r="AFR14" s="373">
        <f t="shared" si="10"/>
        <v>0</v>
      </c>
      <c r="AFS14" s="373">
        <f t="shared" si="10"/>
        <v>0</v>
      </c>
      <c r="AFT14" s="373">
        <f t="shared" si="10"/>
        <v>0</v>
      </c>
      <c r="AFU14" s="373">
        <f t="shared" si="10"/>
        <v>0</v>
      </c>
      <c r="AFV14" s="373">
        <f t="shared" si="10"/>
        <v>0</v>
      </c>
      <c r="AFW14" s="373">
        <f t="shared" si="10"/>
        <v>0</v>
      </c>
      <c r="AFX14" s="373">
        <f t="shared" si="10"/>
        <v>0</v>
      </c>
      <c r="AFY14" s="373">
        <f t="shared" si="10"/>
        <v>0</v>
      </c>
      <c r="AFZ14" s="373">
        <f t="shared" si="10"/>
        <v>0</v>
      </c>
      <c r="AGA14" s="373">
        <f t="shared" si="10"/>
        <v>0</v>
      </c>
      <c r="AGB14" s="373">
        <f t="shared" si="10"/>
        <v>0</v>
      </c>
      <c r="AGC14" s="373">
        <f t="shared" si="10"/>
        <v>0</v>
      </c>
      <c r="AGD14" s="373">
        <f t="shared" si="10"/>
        <v>0</v>
      </c>
      <c r="AGE14" s="373">
        <f t="shared" si="10"/>
        <v>0</v>
      </c>
      <c r="AGF14" s="373">
        <f t="shared" si="10"/>
        <v>0</v>
      </c>
      <c r="AGG14" s="373">
        <f t="shared" si="10"/>
        <v>0</v>
      </c>
      <c r="AGH14" s="373">
        <f t="shared" si="10"/>
        <v>0</v>
      </c>
      <c r="AGI14" s="373">
        <f t="shared" ref="AGI14:AIT14" si="11">SUM(AGI10:AGI13)</f>
        <v>0</v>
      </c>
      <c r="AGJ14" s="373">
        <f t="shared" si="11"/>
        <v>0</v>
      </c>
      <c r="AGK14" s="373">
        <f t="shared" si="11"/>
        <v>0</v>
      </c>
      <c r="AGL14" s="373">
        <f t="shared" si="11"/>
        <v>0</v>
      </c>
      <c r="AGM14" s="373">
        <f t="shared" si="11"/>
        <v>0</v>
      </c>
      <c r="AGN14" s="373">
        <f t="shared" si="11"/>
        <v>0</v>
      </c>
      <c r="AGO14" s="373">
        <f t="shared" si="11"/>
        <v>0</v>
      </c>
      <c r="AGP14" s="373">
        <f t="shared" si="11"/>
        <v>0</v>
      </c>
      <c r="AGQ14" s="373">
        <f t="shared" si="11"/>
        <v>0</v>
      </c>
      <c r="AGR14" s="373">
        <f t="shared" si="11"/>
        <v>0</v>
      </c>
      <c r="AGS14" s="373">
        <f t="shared" si="11"/>
        <v>0</v>
      </c>
      <c r="AGT14" s="373">
        <f t="shared" si="11"/>
        <v>0</v>
      </c>
      <c r="AGU14" s="373">
        <f t="shared" si="11"/>
        <v>0</v>
      </c>
      <c r="AGV14" s="373">
        <f t="shared" si="11"/>
        <v>0</v>
      </c>
      <c r="AGW14" s="373">
        <f t="shared" si="11"/>
        <v>0</v>
      </c>
      <c r="AGX14" s="373">
        <f t="shared" si="11"/>
        <v>0</v>
      </c>
      <c r="AGY14" s="373">
        <f t="shared" si="11"/>
        <v>0</v>
      </c>
      <c r="AGZ14" s="373">
        <f t="shared" si="11"/>
        <v>0</v>
      </c>
      <c r="AHA14" s="373">
        <f t="shared" si="11"/>
        <v>0</v>
      </c>
      <c r="AHB14" s="373">
        <f t="shared" si="11"/>
        <v>0</v>
      </c>
      <c r="AHC14" s="373">
        <f t="shared" si="11"/>
        <v>0</v>
      </c>
      <c r="AHD14" s="373">
        <f t="shared" si="11"/>
        <v>0</v>
      </c>
      <c r="AHE14" s="373">
        <f t="shared" si="11"/>
        <v>0</v>
      </c>
      <c r="AHF14" s="373">
        <f t="shared" si="11"/>
        <v>0</v>
      </c>
      <c r="AHG14" s="373">
        <f t="shared" si="11"/>
        <v>0</v>
      </c>
      <c r="AHH14" s="373">
        <f t="shared" si="11"/>
        <v>0</v>
      </c>
      <c r="AHI14" s="373">
        <f t="shared" si="11"/>
        <v>0</v>
      </c>
      <c r="AHJ14" s="373">
        <f t="shared" si="11"/>
        <v>0</v>
      </c>
      <c r="AHK14" s="373">
        <f t="shared" si="11"/>
        <v>0</v>
      </c>
      <c r="AHL14" s="373">
        <f t="shared" si="11"/>
        <v>0</v>
      </c>
      <c r="AHM14" s="373">
        <f t="shared" si="11"/>
        <v>0</v>
      </c>
      <c r="AHN14" s="373">
        <f t="shared" si="11"/>
        <v>0</v>
      </c>
      <c r="AHO14" s="373">
        <f t="shared" si="11"/>
        <v>0</v>
      </c>
      <c r="AHP14" s="373">
        <f t="shared" si="11"/>
        <v>0</v>
      </c>
      <c r="AHQ14" s="373">
        <f t="shared" si="11"/>
        <v>0</v>
      </c>
      <c r="AHR14" s="373">
        <f t="shared" si="11"/>
        <v>0</v>
      </c>
      <c r="AHS14" s="373">
        <f t="shared" si="11"/>
        <v>0</v>
      </c>
      <c r="AHT14" s="373">
        <f t="shared" si="11"/>
        <v>0</v>
      </c>
      <c r="AHU14" s="373">
        <f t="shared" si="11"/>
        <v>0</v>
      </c>
      <c r="AHV14" s="373">
        <f t="shared" si="11"/>
        <v>0</v>
      </c>
      <c r="AHW14" s="373">
        <f t="shared" si="11"/>
        <v>0</v>
      </c>
      <c r="AHX14" s="373">
        <f t="shared" si="11"/>
        <v>0</v>
      </c>
      <c r="AHY14" s="373">
        <f t="shared" si="11"/>
        <v>0</v>
      </c>
      <c r="AHZ14" s="373">
        <f t="shared" si="11"/>
        <v>0</v>
      </c>
      <c r="AIA14" s="373">
        <f t="shared" si="11"/>
        <v>0</v>
      </c>
      <c r="AIB14" s="373">
        <f t="shared" si="11"/>
        <v>0</v>
      </c>
      <c r="AIC14" s="373">
        <f t="shared" si="11"/>
        <v>0</v>
      </c>
      <c r="AID14" s="373">
        <f t="shared" si="11"/>
        <v>0</v>
      </c>
      <c r="AIE14" s="373">
        <f t="shared" si="11"/>
        <v>0</v>
      </c>
      <c r="AIF14" s="373">
        <f t="shared" si="11"/>
        <v>0</v>
      </c>
      <c r="AIG14" s="373">
        <f t="shared" si="11"/>
        <v>0</v>
      </c>
      <c r="AIH14" s="373">
        <f t="shared" si="11"/>
        <v>0</v>
      </c>
      <c r="AII14" s="373">
        <f t="shared" si="11"/>
        <v>0</v>
      </c>
      <c r="AIJ14" s="373">
        <f t="shared" si="11"/>
        <v>0</v>
      </c>
      <c r="AIK14" s="373">
        <f t="shared" si="11"/>
        <v>0</v>
      </c>
      <c r="AIL14" s="373">
        <f t="shared" si="11"/>
        <v>0</v>
      </c>
      <c r="AIM14" s="373">
        <f t="shared" si="11"/>
        <v>0</v>
      </c>
      <c r="AIN14" s="373">
        <f t="shared" si="11"/>
        <v>0</v>
      </c>
      <c r="AIO14" s="373">
        <f t="shared" si="11"/>
        <v>0</v>
      </c>
      <c r="AIP14" s="373">
        <f t="shared" si="11"/>
        <v>0</v>
      </c>
      <c r="AIQ14" s="373">
        <f t="shared" si="11"/>
        <v>0</v>
      </c>
      <c r="AIR14" s="373">
        <f t="shared" si="11"/>
        <v>0</v>
      </c>
      <c r="AIS14" s="373">
        <f t="shared" si="11"/>
        <v>0</v>
      </c>
      <c r="AIT14" s="373">
        <f t="shared" si="11"/>
        <v>0</v>
      </c>
      <c r="AIU14" s="373">
        <f t="shared" ref="AIU14:ALS14" si="12">SUM(AIU10:AIU13)</f>
        <v>0</v>
      </c>
      <c r="AIV14" s="373">
        <f t="shared" si="12"/>
        <v>0</v>
      </c>
      <c r="AIW14" s="373">
        <f t="shared" si="12"/>
        <v>0</v>
      </c>
      <c r="AIX14" s="373">
        <f t="shared" si="12"/>
        <v>0</v>
      </c>
      <c r="AIY14" s="373">
        <f t="shared" si="12"/>
        <v>0</v>
      </c>
      <c r="AIZ14" s="373">
        <f t="shared" si="12"/>
        <v>0</v>
      </c>
      <c r="AJA14" s="373">
        <f t="shared" si="12"/>
        <v>0</v>
      </c>
      <c r="AJB14" s="373">
        <f t="shared" si="12"/>
        <v>0</v>
      </c>
      <c r="AJC14" s="373">
        <f t="shared" si="12"/>
        <v>0</v>
      </c>
      <c r="AJD14" s="373">
        <f t="shared" si="12"/>
        <v>0</v>
      </c>
      <c r="AJE14" s="373">
        <f t="shared" si="12"/>
        <v>0</v>
      </c>
      <c r="AJF14" s="373">
        <f t="shared" si="12"/>
        <v>0</v>
      </c>
      <c r="AJG14" s="373">
        <f t="shared" si="12"/>
        <v>0</v>
      </c>
      <c r="AJH14" s="373">
        <f t="shared" si="12"/>
        <v>0</v>
      </c>
      <c r="AJI14" s="373">
        <f t="shared" si="12"/>
        <v>0</v>
      </c>
      <c r="AJJ14" s="373">
        <f t="shared" si="12"/>
        <v>0</v>
      </c>
      <c r="AJK14" s="373">
        <f t="shared" si="12"/>
        <v>0</v>
      </c>
      <c r="AJL14" s="373">
        <f t="shared" si="12"/>
        <v>0</v>
      </c>
      <c r="AJM14" s="373">
        <f t="shared" si="12"/>
        <v>0</v>
      </c>
      <c r="AJN14" s="373">
        <f t="shared" si="12"/>
        <v>0</v>
      </c>
      <c r="AJO14" s="373">
        <f t="shared" si="12"/>
        <v>0</v>
      </c>
      <c r="AJP14" s="373">
        <f t="shared" si="12"/>
        <v>0</v>
      </c>
      <c r="AJQ14" s="373">
        <f t="shared" si="12"/>
        <v>0</v>
      </c>
      <c r="AJR14" s="373">
        <f t="shared" si="12"/>
        <v>0</v>
      </c>
      <c r="AJS14" s="373">
        <f t="shared" si="12"/>
        <v>0</v>
      </c>
      <c r="AJT14" s="373">
        <f t="shared" si="12"/>
        <v>0</v>
      </c>
      <c r="AJU14" s="373">
        <f t="shared" si="12"/>
        <v>0</v>
      </c>
      <c r="AJV14" s="373">
        <f t="shared" si="12"/>
        <v>0</v>
      </c>
      <c r="AJW14" s="373">
        <f t="shared" si="12"/>
        <v>0</v>
      </c>
      <c r="AJX14" s="373">
        <f t="shared" si="12"/>
        <v>0</v>
      </c>
      <c r="AJY14" s="373">
        <f t="shared" si="12"/>
        <v>0</v>
      </c>
      <c r="AJZ14" s="373">
        <f t="shared" si="12"/>
        <v>0</v>
      </c>
      <c r="AKA14" s="373">
        <f t="shared" si="12"/>
        <v>0</v>
      </c>
      <c r="AKB14" s="373">
        <f t="shared" si="12"/>
        <v>0</v>
      </c>
      <c r="AKC14" s="373">
        <f t="shared" si="12"/>
        <v>0</v>
      </c>
      <c r="AKD14" s="373">
        <f t="shared" si="12"/>
        <v>0</v>
      </c>
      <c r="AKE14" s="373">
        <f t="shared" si="12"/>
        <v>0</v>
      </c>
      <c r="AKF14" s="373">
        <f t="shared" si="12"/>
        <v>0</v>
      </c>
      <c r="AKG14" s="373">
        <f t="shared" si="12"/>
        <v>0</v>
      </c>
      <c r="AKH14" s="373">
        <f t="shared" si="12"/>
        <v>0</v>
      </c>
      <c r="AKI14" s="373">
        <f t="shared" si="12"/>
        <v>0</v>
      </c>
      <c r="AKJ14" s="373">
        <f t="shared" si="12"/>
        <v>0</v>
      </c>
      <c r="AKK14" s="373">
        <f t="shared" si="12"/>
        <v>0</v>
      </c>
      <c r="AKL14" s="373">
        <f t="shared" si="12"/>
        <v>0</v>
      </c>
      <c r="AKM14" s="373">
        <f t="shared" si="12"/>
        <v>0</v>
      </c>
      <c r="AKN14" s="373">
        <f t="shared" si="12"/>
        <v>0</v>
      </c>
      <c r="AKO14" s="373">
        <f t="shared" si="12"/>
        <v>0</v>
      </c>
      <c r="AKP14" s="373">
        <f t="shared" si="12"/>
        <v>0</v>
      </c>
      <c r="AKQ14" s="373">
        <f t="shared" si="12"/>
        <v>0</v>
      </c>
      <c r="AKR14" s="373">
        <f t="shared" si="12"/>
        <v>0</v>
      </c>
      <c r="AKS14" s="373">
        <f t="shared" si="12"/>
        <v>0</v>
      </c>
      <c r="AKT14" s="373">
        <f t="shared" si="12"/>
        <v>0</v>
      </c>
      <c r="AKU14" s="373">
        <f t="shared" si="12"/>
        <v>0</v>
      </c>
      <c r="AKV14" s="373">
        <f t="shared" si="12"/>
        <v>0</v>
      </c>
      <c r="AKW14" s="373">
        <f t="shared" si="12"/>
        <v>0</v>
      </c>
      <c r="AKX14" s="373">
        <f t="shared" si="12"/>
        <v>0</v>
      </c>
      <c r="AKY14" s="373">
        <f t="shared" si="12"/>
        <v>0</v>
      </c>
      <c r="AKZ14" s="373">
        <f t="shared" si="12"/>
        <v>0</v>
      </c>
      <c r="ALA14" s="373">
        <f t="shared" si="12"/>
        <v>0</v>
      </c>
      <c r="ALB14" s="373">
        <f t="shared" si="12"/>
        <v>0</v>
      </c>
      <c r="ALC14" s="373">
        <f t="shared" si="12"/>
        <v>0</v>
      </c>
      <c r="ALD14" s="373">
        <f t="shared" si="12"/>
        <v>0</v>
      </c>
      <c r="ALE14" s="373">
        <f t="shared" si="12"/>
        <v>0</v>
      </c>
      <c r="ALF14" s="373">
        <f t="shared" si="12"/>
        <v>0</v>
      </c>
      <c r="ALG14" s="373">
        <f t="shared" si="12"/>
        <v>0</v>
      </c>
      <c r="ALH14" s="373">
        <f t="shared" si="12"/>
        <v>0</v>
      </c>
      <c r="ALI14" s="373">
        <f t="shared" si="12"/>
        <v>0</v>
      </c>
      <c r="ALJ14" s="373">
        <f t="shared" si="12"/>
        <v>0</v>
      </c>
      <c r="ALK14" s="373">
        <f t="shared" si="12"/>
        <v>0</v>
      </c>
      <c r="ALL14" s="373">
        <f t="shared" si="12"/>
        <v>0</v>
      </c>
      <c r="ALM14" s="373">
        <f t="shared" si="12"/>
        <v>0</v>
      </c>
      <c r="ALN14" s="373">
        <f t="shared" si="12"/>
        <v>0</v>
      </c>
      <c r="ALO14" s="373">
        <f t="shared" si="12"/>
        <v>0</v>
      </c>
      <c r="ALP14" s="373">
        <f t="shared" si="12"/>
        <v>0</v>
      </c>
      <c r="ALQ14" s="373">
        <f t="shared" si="12"/>
        <v>0</v>
      </c>
      <c r="ALR14" s="373">
        <f t="shared" si="12"/>
        <v>0</v>
      </c>
      <c r="ALS14" s="373">
        <f t="shared" si="12"/>
        <v>0</v>
      </c>
      <c r="ALT14" s="373">
        <f t="shared" si="4"/>
        <v>0</v>
      </c>
      <c r="ALU14" s="373">
        <f>SUM(ALU10:ALU13)</f>
        <v>0</v>
      </c>
    </row>
    <row r="15" spans="1:1009" s="115" customFormat="1" ht="25.5" customHeight="1">
      <c r="B15" s="1140">
        <v>2</v>
      </c>
      <c r="C15" s="459" t="s">
        <v>30</v>
      </c>
      <c r="D15" s="1108" t="s">
        <v>188</v>
      </c>
      <c r="E15" s="1109"/>
      <c r="F15" s="1109"/>
      <c r="G15" s="1110"/>
      <c r="H15" s="549"/>
      <c r="I15" s="549"/>
      <c r="J15" s="549"/>
      <c r="K15" s="549"/>
      <c r="L15" s="549"/>
      <c r="M15" s="549"/>
      <c r="N15" s="549"/>
      <c r="O15" s="549"/>
      <c r="P15" s="549"/>
      <c r="Q15" s="549"/>
      <c r="R15" s="549"/>
      <c r="S15" s="549"/>
      <c r="T15" s="549"/>
      <c r="U15" s="549"/>
      <c r="V15" s="549"/>
      <c r="W15" s="549"/>
      <c r="X15" s="549"/>
      <c r="Y15" s="549"/>
      <c r="Z15" s="549"/>
      <c r="AA15" s="549"/>
      <c r="AB15" s="549"/>
      <c r="AC15" s="549"/>
      <c r="AD15" s="549"/>
      <c r="AE15" s="549"/>
      <c r="AF15" s="549"/>
      <c r="AG15" s="549"/>
      <c r="AH15" s="549"/>
      <c r="AI15" s="549"/>
      <c r="AJ15" s="549"/>
      <c r="AK15" s="549"/>
      <c r="AL15" s="549"/>
      <c r="AM15" s="549"/>
      <c r="AN15" s="549"/>
      <c r="AO15" s="549"/>
      <c r="AP15" s="549"/>
      <c r="AQ15" s="549"/>
      <c r="AR15" s="549"/>
      <c r="AS15" s="549"/>
      <c r="AT15" s="549"/>
      <c r="AU15" s="549"/>
      <c r="AV15" s="549"/>
      <c r="AW15" s="549"/>
      <c r="AX15" s="549"/>
      <c r="AY15" s="549"/>
      <c r="AZ15" s="549"/>
      <c r="BA15" s="549"/>
      <c r="BB15" s="549"/>
      <c r="BC15" s="549"/>
      <c r="BD15" s="549"/>
      <c r="BE15" s="549"/>
      <c r="BF15" s="549"/>
      <c r="BG15" s="549"/>
      <c r="BH15" s="549"/>
      <c r="BI15" s="549"/>
      <c r="BJ15" s="549"/>
      <c r="BK15" s="549"/>
      <c r="BL15" s="549"/>
      <c r="BM15" s="549"/>
      <c r="BN15" s="549"/>
      <c r="BO15" s="549"/>
      <c r="BP15" s="549"/>
      <c r="BQ15" s="549"/>
      <c r="BR15" s="549"/>
      <c r="BS15" s="549"/>
      <c r="BT15" s="549"/>
      <c r="BU15" s="549"/>
      <c r="BV15" s="549"/>
      <c r="BW15" s="549"/>
      <c r="BX15" s="549"/>
      <c r="BY15" s="549"/>
      <c r="BZ15" s="549"/>
      <c r="CA15" s="549"/>
      <c r="CB15" s="549"/>
      <c r="CC15" s="549"/>
      <c r="CD15" s="549"/>
      <c r="CE15" s="549"/>
      <c r="CF15" s="549"/>
      <c r="CG15" s="549"/>
      <c r="CH15" s="549"/>
      <c r="CI15" s="549"/>
      <c r="CJ15" s="549"/>
      <c r="CK15" s="549"/>
      <c r="CL15" s="549"/>
      <c r="CM15" s="549"/>
      <c r="CN15" s="549"/>
      <c r="CO15" s="549"/>
      <c r="CP15" s="549"/>
      <c r="CQ15" s="549"/>
      <c r="CR15" s="549"/>
      <c r="CS15" s="549"/>
      <c r="CT15" s="549"/>
      <c r="CU15" s="549"/>
      <c r="CV15" s="549"/>
      <c r="CW15" s="549"/>
      <c r="CX15" s="549"/>
      <c r="CY15" s="549"/>
      <c r="CZ15" s="549"/>
      <c r="DA15" s="549"/>
      <c r="DB15" s="549"/>
      <c r="DC15" s="549"/>
      <c r="DD15" s="549"/>
      <c r="DE15" s="549"/>
      <c r="DF15" s="549"/>
      <c r="DG15" s="549"/>
      <c r="DH15" s="549"/>
      <c r="DI15" s="549"/>
      <c r="DJ15" s="549"/>
      <c r="DK15" s="549"/>
      <c r="DL15" s="549"/>
      <c r="DM15" s="549"/>
      <c r="DN15" s="549"/>
      <c r="DO15" s="549"/>
      <c r="DP15" s="549"/>
      <c r="DQ15" s="549"/>
      <c r="DR15" s="549"/>
      <c r="DS15" s="549"/>
      <c r="DT15" s="549"/>
      <c r="DU15" s="549"/>
      <c r="DV15" s="549"/>
      <c r="DW15" s="549"/>
      <c r="DX15" s="549"/>
      <c r="DY15" s="549"/>
      <c r="DZ15" s="549"/>
      <c r="EA15" s="549"/>
      <c r="EB15" s="549"/>
      <c r="EC15" s="549"/>
      <c r="ED15" s="549"/>
      <c r="EE15" s="549"/>
      <c r="EF15" s="549"/>
      <c r="EG15" s="549"/>
      <c r="EH15" s="549"/>
      <c r="EI15" s="549"/>
      <c r="EJ15" s="549"/>
      <c r="EK15" s="549"/>
      <c r="EL15" s="549"/>
      <c r="EM15" s="549"/>
      <c r="EN15" s="549"/>
      <c r="EO15" s="549"/>
      <c r="EP15" s="549"/>
      <c r="EQ15" s="549"/>
      <c r="ER15" s="549"/>
      <c r="ES15" s="549"/>
      <c r="ET15" s="549"/>
      <c r="EU15" s="549"/>
      <c r="EV15" s="549"/>
      <c r="EW15" s="549"/>
      <c r="EX15" s="549"/>
      <c r="EY15" s="549"/>
      <c r="EZ15" s="549"/>
      <c r="FA15" s="549"/>
      <c r="FB15" s="549"/>
      <c r="FC15" s="549"/>
      <c r="FD15" s="549"/>
      <c r="FE15" s="549"/>
      <c r="FF15" s="549"/>
      <c r="FG15" s="549"/>
      <c r="FH15" s="549"/>
      <c r="FI15" s="549"/>
      <c r="FJ15" s="549"/>
      <c r="FK15" s="549"/>
      <c r="FL15" s="549"/>
      <c r="FM15" s="549"/>
      <c r="FN15" s="549"/>
      <c r="FO15" s="549"/>
      <c r="FP15" s="549"/>
      <c r="FQ15" s="549"/>
      <c r="FR15" s="549"/>
      <c r="FS15" s="549"/>
      <c r="FT15" s="549"/>
      <c r="FU15" s="549"/>
      <c r="FV15" s="549"/>
      <c r="FW15" s="549"/>
      <c r="FX15" s="549"/>
      <c r="FY15" s="549"/>
      <c r="FZ15" s="549"/>
      <c r="GA15" s="549"/>
      <c r="GB15" s="549"/>
      <c r="GC15" s="549"/>
      <c r="GD15" s="549"/>
      <c r="GE15" s="549"/>
      <c r="GF15" s="549"/>
      <c r="GG15" s="549"/>
      <c r="GH15" s="549"/>
      <c r="GI15" s="549"/>
      <c r="GJ15" s="549"/>
      <c r="GK15" s="549"/>
      <c r="GL15" s="549"/>
      <c r="GM15" s="549"/>
      <c r="GN15" s="549"/>
      <c r="GO15" s="549"/>
      <c r="GP15" s="549"/>
      <c r="GQ15" s="549"/>
      <c r="GR15" s="549"/>
      <c r="GS15" s="549"/>
      <c r="GT15" s="549"/>
      <c r="GU15" s="549"/>
      <c r="GV15" s="549"/>
      <c r="GW15" s="549"/>
      <c r="GX15" s="549"/>
      <c r="GY15" s="549"/>
      <c r="GZ15" s="549"/>
      <c r="HA15" s="549"/>
      <c r="HB15" s="549"/>
      <c r="HC15" s="549"/>
      <c r="HD15" s="549"/>
      <c r="HE15" s="549"/>
      <c r="HF15" s="549"/>
      <c r="HG15" s="549"/>
      <c r="HH15" s="549"/>
      <c r="HI15" s="549"/>
      <c r="HJ15" s="549"/>
      <c r="HK15" s="549"/>
      <c r="HL15" s="549"/>
      <c r="HM15" s="549"/>
      <c r="HN15" s="549"/>
      <c r="HO15" s="549"/>
      <c r="HP15" s="549"/>
      <c r="HQ15" s="549"/>
      <c r="HR15" s="549"/>
      <c r="HS15" s="549"/>
      <c r="HT15" s="549"/>
      <c r="HU15" s="549"/>
      <c r="HV15" s="549"/>
      <c r="HW15" s="549"/>
      <c r="HX15" s="549"/>
      <c r="HY15" s="549"/>
      <c r="HZ15" s="549"/>
      <c r="IA15" s="549"/>
      <c r="IB15" s="549"/>
      <c r="IC15" s="549"/>
      <c r="ID15" s="549"/>
      <c r="IE15" s="549"/>
      <c r="IF15" s="549"/>
      <c r="IG15" s="549"/>
      <c r="IH15" s="549"/>
      <c r="II15" s="549"/>
      <c r="IJ15" s="549"/>
      <c r="IK15" s="549"/>
      <c r="IL15" s="549"/>
      <c r="IM15" s="549"/>
      <c r="IN15" s="549"/>
      <c r="IO15" s="549"/>
      <c r="IP15" s="549"/>
      <c r="IQ15" s="549"/>
      <c r="IR15" s="549"/>
      <c r="IS15" s="549"/>
      <c r="IT15" s="549"/>
      <c r="IU15" s="549"/>
      <c r="IV15" s="549"/>
      <c r="IW15" s="549"/>
      <c r="IX15" s="549"/>
      <c r="IY15" s="549"/>
      <c r="IZ15" s="549"/>
      <c r="JA15" s="549"/>
      <c r="JB15" s="549"/>
      <c r="JC15" s="549"/>
      <c r="JD15" s="549"/>
      <c r="JE15" s="549"/>
      <c r="JF15" s="549"/>
      <c r="JG15" s="549"/>
      <c r="JH15" s="549"/>
      <c r="JI15" s="549"/>
      <c r="JJ15" s="549"/>
      <c r="JK15" s="549"/>
      <c r="JL15" s="549"/>
      <c r="JM15" s="549"/>
      <c r="JN15" s="549"/>
      <c r="JO15" s="549"/>
      <c r="JP15" s="549"/>
      <c r="JQ15" s="549"/>
      <c r="JR15" s="549"/>
      <c r="JS15" s="549"/>
      <c r="JT15" s="549"/>
      <c r="JU15" s="549"/>
      <c r="JV15" s="549"/>
      <c r="JW15" s="549"/>
      <c r="JX15" s="549"/>
      <c r="JY15" s="549"/>
      <c r="JZ15" s="549"/>
      <c r="KA15" s="549"/>
      <c r="KB15" s="549"/>
      <c r="KC15" s="549"/>
      <c r="KD15" s="549"/>
      <c r="KE15" s="549"/>
      <c r="KF15" s="549"/>
      <c r="KG15" s="549"/>
      <c r="KH15" s="549"/>
      <c r="KI15" s="549"/>
      <c r="KJ15" s="549"/>
      <c r="KK15" s="549"/>
      <c r="KL15" s="549"/>
      <c r="KM15" s="549"/>
      <c r="KN15" s="549"/>
      <c r="KO15" s="549"/>
      <c r="KP15" s="549"/>
      <c r="KQ15" s="549"/>
      <c r="KR15" s="549"/>
      <c r="KS15" s="549"/>
      <c r="KT15" s="549"/>
      <c r="KU15" s="549"/>
      <c r="KV15" s="549"/>
      <c r="KW15" s="549"/>
      <c r="KX15" s="549"/>
      <c r="KY15" s="549"/>
      <c r="KZ15" s="549"/>
      <c r="LA15" s="549"/>
      <c r="LB15" s="549"/>
      <c r="LC15" s="549"/>
      <c r="LD15" s="549"/>
      <c r="LE15" s="549"/>
      <c r="LF15" s="549"/>
      <c r="LG15" s="549"/>
      <c r="LH15" s="549"/>
      <c r="LI15" s="549"/>
      <c r="LJ15" s="549"/>
      <c r="LK15" s="549"/>
      <c r="LL15" s="549"/>
      <c r="LM15" s="549"/>
      <c r="LN15" s="549"/>
      <c r="LO15" s="549"/>
      <c r="LP15" s="549"/>
      <c r="LQ15" s="549"/>
      <c r="LR15" s="549"/>
      <c r="LS15" s="549"/>
      <c r="LT15" s="549"/>
      <c r="LU15" s="549"/>
      <c r="LV15" s="549"/>
      <c r="LW15" s="549"/>
      <c r="LX15" s="549"/>
      <c r="LY15" s="549"/>
      <c r="LZ15" s="549"/>
      <c r="MA15" s="549"/>
      <c r="MB15" s="549"/>
      <c r="MC15" s="549"/>
      <c r="MD15" s="549"/>
      <c r="ME15" s="549"/>
      <c r="MF15" s="549"/>
      <c r="MG15" s="549"/>
      <c r="MH15" s="549"/>
      <c r="MI15" s="549"/>
      <c r="MJ15" s="549"/>
      <c r="MK15" s="549"/>
      <c r="ML15" s="549"/>
      <c r="MM15" s="549"/>
      <c r="MN15" s="549"/>
      <c r="MO15" s="549"/>
      <c r="MP15" s="549"/>
      <c r="MQ15" s="549"/>
      <c r="MR15" s="549"/>
      <c r="MS15" s="549"/>
      <c r="MT15" s="549"/>
      <c r="MU15" s="549"/>
      <c r="MV15" s="549"/>
      <c r="MW15" s="549"/>
      <c r="MX15" s="549"/>
      <c r="MY15" s="549"/>
      <c r="MZ15" s="549"/>
      <c r="NA15" s="549"/>
      <c r="NB15" s="549"/>
      <c r="NC15" s="549"/>
      <c r="ND15" s="549"/>
      <c r="NE15" s="549"/>
      <c r="NF15" s="549"/>
      <c r="NG15" s="549"/>
      <c r="NH15" s="549"/>
      <c r="NI15" s="549"/>
      <c r="NJ15" s="549"/>
      <c r="NK15" s="549"/>
      <c r="NL15" s="549"/>
      <c r="NM15" s="549"/>
      <c r="NN15" s="549"/>
      <c r="NO15" s="549"/>
      <c r="NP15" s="549"/>
      <c r="NQ15" s="549"/>
      <c r="NR15" s="549"/>
      <c r="NS15" s="549"/>
      <c r="NT15" s="549"/>
      <c r="NU15" s="549"/>
      <c r="NV15" s="549"/>
      <c r="NW15" s="549"/>
      <c r="NX15" s="549"/>
      <c r="NY15" s="549"/>
      <c r="NZ15" s="549"/>
      <c r="OA15" s="549"/>
      <c r="OB15" s="549"/>
      <c r="OC15" s="549"/>
      <c r="OD15" s="549"/>
      <c r="OE15" s="549"/>
      <c r="OF15" s="549"/>
      <c r="OG15" s="549"/>
      <c r="OH15" s="549"/>
      <c r="OI15" s="549"/>
      <c r="OJ15" s="549"/>
      <c r="OK15" s="549"/>
      <c r="OL15" s="549"/>
      <c r="OM15" s="549"/>
      <c r="ON15" s="549"/>
      <c r="OO15" s="549"/>
      <c r="OP15" s="549"/>
      <c r="OQ15" s="549"/>
      <c r="OR15" s="549"/>
      <c r="OS15" s="549"/>
      <c r="OT15" s="549"/>
      <c r="OU15" s="549"/>
      <c r="OV15" s="549"/>
      <c r="OW15" s="549"/>
      <c r="OX15" s="549"/>
      <c r="OY15" s="549"/>
      <c r="OZ15" s="549"/>
      <c r="PA15" s="549"/>
      <c r="PB15" s="549"/>
      <c r="PC15" s="549"/>
      <c r="PD15" s="549"/>
      <c r="PE15" s="549"/>
      <c r="PF15" s="549"/>
      <c r="PG15" s="549"/>
      <c r="PH15" s="549"/>
      <c r="PI15" s="549"/>
      <c r="PJ15" s="549"/>
      <c r="PK15" s="549"/>
      <c r="PL15" s="549"/>
      <c r="PM15" s="549"/>
      <c r="PN15" s="549"/>
      <c r="PO15" s="549"/>
      <c r="PP15" s="549"/>
      <c r="PQ15" s="549"/>
      <c r="PR15" s="549"/>
      <c r="PS15" s="549"/>
      <c r="PT15" s="549"/>
      <c r="PU15" s="549"/>
      <c r="PV15" s="549"/>
      <c r="PW15" s="549"/>
      <c r="PX15" s="549"/>
      <c r="PY15" s="549"/>
      <c r="PZ15" s="549"/>
      <c r="QA15" s="549"/>
      <c r="QB15" s="549"/>
      <c r="QC15" s="549"/>
      <c r="QD15" s="549"/>
      <c r="QE15" s="549"/>
      <c r="QF15" s="549"/>
      <c r="QG15" s="549"/>
      <c r="QH15" s="549"/>
      <c r="QI15" s="549"/>
      <c r="QJ15" s="549"/>
      <c r="QK15" s="549"/>
      <c r="QL15" s="549"/>
      <c r="QM15" s="549"/>
      <c r="QN15" s="549"/>
      <c r="QO15" s="549"/>
      <c r="QP15" s="549"/>
      <c r="QQ15" s="549"/>
      <c r="QR15" s="549"/>
      <c r="QS15" s="549"/>
      <c r="QT15" s="549"/>
      <c r="QU15" s="549"/>
      <c r="QV15" s="549"/>
      <c r="QW15" s="549"/>
      <c r="QX15" s="549"/>
      <c r="QY15" s="549"/>
      <c r="QZ15" s="549"/>
      <c r="RA15" s="549"/>
      <c r="RB15" s="549"/>
      <c r="RC15" s="549"/>
      <c r="RD15" s="549"/>
      <c r="RE15" s="549"/>
      <c r="RF15" s="549"/>
      <c r="RG15" s="549"/>
      <c r="RH15" s="549"/>
      <c r="RI15" s="549"/>
      <c r="RJ15" s="549"/>
      <c r="RK15" s="549"/>
      <c r="RL15" s="549"/>
      <c r="RM15" s="549"/>
      <c r="RN15" s="549"/>
      <c r="RO15" s="549"/>
      <c r="RP15" s="549"/>
      <c r="RQ15" s="549"/>
      <c r="RR15" s="549"/>
      <c r="RS15" s="549"/>
      <c r="RT15" s="549"/>
      <c r="RU15" s="549"/>
      <c r="RV15" s="549"/>
      <c r="RW15" s="549"/>
      <c r="RX15" s="549"/>
      <c r="RY15" s="549"/>
      <c r="RZ15" s="549"/>
      <c r="SA15" s="549"/>
      <c r="SB15" s="549"/>
      <c r="SC15" s="549"/>
      <c r="SD15" s="549"/>
      <c r="SE15" s="549"/>
      <c r="SF15" s="549"/>
      <c r="SG15" s="549"/>
      <c r="SH15" s="549"/>
      <c r="SI15" s="549"/>
      <c r="SJ15" s="549"/>
      <c r="SK15" s="549"/>
      <c r="SL15" s="549"/>
      <c r="SM15" s="549"/>
      <c r="SN15" s="549"/>
      <c r="SO15" s="549"/>
      <c r="SP15" s="549"/>
      <c r="SQ15" s="549"/>
      <c r="SR15" s="549"/>
      <c r="SS15" s="549"/>
      <c r="ST15" s="549"/>
      <c r="SU15" s="549"/>
      <c r="SV15" s="549"/>
      <c r="SW15" s="549"/>
      <c r="SX15" s="549"/>
      <c r="SY15" s="549"/>
      <c r="SZ15" s="549"/>
      <c r="TA15" s="549"/>
      <c r="TB15" s="549"/>
      <c r="TC15" s="549"/>
      <c r="TD15" s="549"/>
      <c r="TE15" s="549"/>
      <c r="TF15" s="549"/>
      <c r="TG15" s="549"/>
      <c r="TH15" s="549"/>
      <c r="TI15" s="549"/>
      <c r="TJ15" s="549"/>
      <c r="TK15" s="549"/>
      <c r="TL15" s="549"/>
      <c r="TM15" s="549"/>
      <c r="TN15" s="549"/>
      <c r="TO15" s="549"/>
      <c r="TP15" s="549"/>
      <c r="TQ15" s="549"/>
      <c r="TR15" s="549"/>
      <c r="TS15" s="549"/>
      <c r="TT15" s="549"/>
      <c r="TU15" s="549"/>
      <c r="TV15" s="549"/>
      <c r="TW15" s="549"/>
      <c r="TX15" s="549"/>
      <c r="TY15" s="549"/>
      <c r="TZ15" s="549"/>
      <c r="UA15" s="549"/>
      <c r="UB15" s="549"/>
      <c r="UC15" s="549"/>
      <c r="UD15" s="549"/>
      <c r="UE15" s="549"/>
      <c r="UF15" s="549"/>
      <c r="UG15" s="549"/>
      <c r="UH15" s="549"/>
      <c r="UI15" s="549"/>
      <c r="UJ15" s="549"/>
      <c r="UK15" s="549"/>
      <c r="UL15" s="549"/>
      <c r="UM15" s="549"/>
      <c r="UN15" s="549"/>
      <c r="UO15" s="549"/>
      <c r="UP15" s="549"/>
      <c r="UQ15" s="549"/>
      <c r="UR15" s="549"/>
      <c r="US15" s="549"/>
      <c r="UT15" s="549"/>
      <c r="UU15" s="549"/>
      <c r="UV15" s="549"/>
      <c r="UW15" s="549"/>
      <c r="UX15" s="549"/>
      <c r="UY15" s="549"/>
      <c r="UZ15" s="549"/>
      <c r="VA15" s="549"/>
      <c r="VB15" s="549"/>
      <c r="VC15" s="549"/>
      <c r="VD15" s="549"/>
      <c r="VE15" s="549"/>
      <c r="VF15" s="549"/>
      <c r="VG15" s="549"/>
      <c r="VH15" s="549"/>
      <c r="VI15" s="549"/>
      <c r="VJ15" s="549"/>
      <c r="VK15" s="549"/>
      <c r="VL15" s="549"/>
      <c r="VM15" s="549"/>
      <c r="VN15" s="549"/>
      <c r="VO15" s="549"/>
      <c r="VP15" s="549"/>
      <c r="VQ15" s="549"/>
      <c r="VR15" s="549"/>
      <c r="VS15" s="549"/>
      <c r="VT15" s="549"/>
      <c r="VU15" s="549"/>
      <c r="VV15" s="549"/>
      <c r="VW15" s="549"/>
      <c r="VX15" s="549"/>
      <c r="VY15" s="549"/>
      <c r="VZ15" s="549"/>
      <c r="WA15" s="549"/>
      <c r="WB15" s="549"/>
      <c r="WC15" s="549"/>
      <c r="WD15" s="549"/>
      <c r="WE15" s="549"/>
      <c r="WF15" s="549"/>
      <c r="WG15" s="549"/>
      <c r="WH15" s="549"/>
      <c r="WI15" s="549"/>
      <c r="WJ15" s="549"/>
      <c r="WK15" s="549"/>
      <c r="WL15" s="549"/>
      <c r="WM15" s="549"/>
      <c r="WN15" s="549"/>
      <c r="WO15" s="549"/>
      <c r="WP15" s="549"/>
      <c r="WQ15" s="549"/>
      <c r="WR15" s="549"/>
      <c r="WS15" s="549"/>
      <c r="WT15" s="549"/>
      <c r="WU15" s="549"/>
      <c r="WV15" s="549"/>
      <c r="WW15" s="549"/>
      <c r="WX15" s="549"/>
      <c r="WY15" s="549"/>
      <c r="WZ15" s="549"/>
      <c r="XA15" s="549"/>
      <c r="XB15" s="549"/>
      <c r="XC15" s="549"/>
      <c r="XD15" s="549"/>
      <c r="XE15" s="549"/>
      <c r="XF15" s="549"/>
      <c r="XG15" s="549"/>
      <c r="XH15" s="549"/>
      <c r="XI15" s="549"/>
      <c r="XJ15" s="549"/>
      <c r="XK15" s="549"/>
      <c r="XL15" s="549"/>
      <c r="XM15" s="549"/>
      <c r="XN15" s="549"/>
      <c r="XO15" s="549"/>
      <c r="XP15" s="549"/>
      <c r="XQ15" s="549"/>
      <c r="XR15" s="549"/>
      <c r="XS15" s="549"/>
      <c r="XT15" s="549"/>
      <c r="XU15" s="549"/>
      <c r="XV15" s="549"/>
      <c r="XW15" s="549"/>
      <c r="XX15" s="549"/>
      <c r="XY15" s="549"/>
      <c r="XZ15" s="549"/>
      <c r="YA15" s="549"/>
      <c r="YB15" s="549"/>
      <c r="YC15" s="549"/>
      <c r="YD15" s="549"/>
      <c r="YE15" s="549"/>
      <c r="YF15" s="549"/>
      <c r="YG15" s="549"/>
      <c r="YH15" s="549"/>
      <c r="YI15" s="549"/>
      <c r="YJ15" s="549"/>
      <c r="YK15" s="549"/>
      <c r="YL15" s="549"/>
      <c r="YM15" s="549"/>
      <c r="YN15" s="549"/>
      <c r="YO15" s="549"/>
      <c r="YP15" s="549"/>
      <c r="YQ15" s="549"/>
      <c r="YR15" s="549"/>
      <c r="YS15" s="549"/>
      <c r="YT15" s="549"/>
      <c r="YU15" s="549"/>
      <c r="YV15" s="549"/>
      <c r="YW15" s="549"/>
      <c r="YX15" s="549"/>
      <c r="YY15" s="549"/>
      <c r="YZ15" s="549"/>
      <c r="ZA15" s="549"/>
      <c r="ZB15" s="549"/>
      <c r="ZC15" s="549"/>
      <c r="ZD15" s="549"/>
      <c r="ZE15" s="549"/>
      <c r="ZF15" s="549"/>
      <c r="ZG15" s="549"/>
      <c r="ZH15" s="549"/>
      <c r="ZI15" s="549"/>
      <c r="ZJ15" s="549"/>
      <c r="ZK15" s="549"/>
      <c r="ZL15" s="549"/>
      <c r="ZM15" s="549"/>
      <c r="ZN15" s="549"/>
      <c r="ZO15" s="549"/>
      <c r="ZP15" s="549"/>
      <c r="ZQ15" s="549"/>
      <c r="ZR15" s="549"/>
      <c r="ZS15" s="549"/>
      <c r="ZT15" s="549"/>
      <c r="ZU15" s="549"/>
      <c r="ZV15" s="549"/>
      <c r="ZW15" s="549"/>
      <c r="ZX15" s="549"/>
      <c r="ZY15" s="549"/>
      <c r="ZZ15" s="549"/>
      <c r="AAA15" s="549"/>
      <c r="AAB15" s="549"/>
      <c r="AAC15" s="549"/>
      <c r="AAD15" s="549"/>
      <c r="AAE15" s="549"/>
      <c r="AAF15" s="549"/>
      <c r="AAG15" s="549"/>
      <c r="AAH15" s="549"/>
      <c r="AAI15" s="549"/>
      <c r="AAJ15" s="549"/>
      <c r="AAK15" s="549"/>
      <c r="AAL15" s="549"/>
      <c r="AAM15" s="549"/>
      <c r="AAN15" s="549"/>
      <c r="AAO15" s="549"/>
      <c r="AAP15" s="549"/>
      <c r="AAQ15" s="549"/>
      <c r="AAR15" s="549"/>
      <c r="AAS15" s="549"/>
      <c r="AAT15" s="549"/>
      <c r="AAU15" s="549"/>
      <c r="AAV15" s="549"/>
      <c r="AAW15" s="549"/>
      <c r="AAX15" s="549"/>
      <c r="AAY15" s="549"/>
      <c r="AAZ15" s="549"/>
      <c r="ABA15" s="549"/>
      <c r="ABB15" s="549"/>
      <c r="ABC15" s="549"/>
      <c r="ABD15" s="549"/>
      <c r="ABE15" s="549"/>
      <c r="ABF15" s="549"/>
      <c r="ABG15" s="549"/>
      <c r="ABH15" s="549"/>
      <c r="ABI15" s="549"/>
      <c r="ABJ15" s="549"/>
      <c r="ABK15" s="549"/>
      <c r="ABL15" s="549"/>
      <c r="ABM15" s="549"/>
      <c r="ABN15" s="549"/>
      <c r="ABO15" s="549"/>
      <c r="ABP15" s="549"/>
      <c r="ABQ15" s="549"/>
      <c r="ABR15" s="549"/>
      <c r="ABS15" s="549"/>
      <c r="ABT15" s="549"/>
      <c r="ABU15" s="549"/>
      <c r="ABV15" s="549"/>
      <c r="ABW15" s="549"/>
      <c r="ABX15" s="549"/>
      <c r="ABY15" s="549"/>
      <c r="ABZ15" s="549"/>
      <c r="ACA15" s="549"/>
      <c r="ACB15" s="549"/>
      <c r="ACC15" s="549"/>
      <c r="ACD15" s="549"/>
      <c r="ACE15" s="549"/>
      <c r="ACF15" s="549"/>
      <c r="ACG15" s="549"/>
      <c r="ACH15" s="549"/>
      <c r="ACI15" s="549"/>
      <c r="ACJ15" s="549"/>
      <c r="ACK15" s="549"/>
      <c r="ACL15" s="549"/>
      <c r="ACM15" s="549"/>
      <c r="ACN15" s="549"/>
      <c r="ACO15" s="549"/>
      <c r="ACP15" s="549"/>
      <c r="ACQ15" s="549"/>
      <c r="ACR15" s="549"/>
      <c r="ACS15" s="549"/>
      <c r="ACT15" s="549"/>
      <c r="ACU15" s="549"/>
      <c r="ACV15" s="549"/>
      <c r="ACW15" s="549"/>
      <c r="ACX15" s="549"/>
      <c r="ACY15" s="549"/>
      <c r="ACZ15" s="549"/>
      <c r="ADA15" s="549"/>
      <c r="ADB15" s="549"/>
      <c r="ADC15" s="549"/>
      <c r="ADD15" s="549"/>
      <c r="ADE15" s="549"/>
      <c r="ADF15" s="549"/>
      <c r="ADG15" s="549"/>
      <c r="ADH15" s="549"/>
      <c r="ADI15" s="549"/>
      <c r="ADJ15" s="549"/>
      <c r="ADK15" s="549"/>
      <c r="ADL15" s="549"/>
      <c r="ADM15" s="549"/>
      <c r="ADN15" s="549"/>
      <c r="ADO15" s="549"/>
      <c r="ADP15" s="549"/>
      <c r="ADQ15" s="549"/>
      <c r="ADR15" s="549"/>
      <c r="ADS15" s="549"/>
      <c r="ADT15" s="549"/>
      <c r="ADU15" s="549"/>
      <c r="ADV15" s="549"/>
      <c r="ADW15" s="549"/>
      <c r="ADX15" s="549"/>
      <c r="ADY15" s="549"/>
      <c r="ADZ15" s="549"/>
      <c r="AEA15" s="549"/>
      <c r="AEB15" s="549"/>
      <c r="AEC15" s="549"/>
      <c r="AED15" s="549"/>
      <c r="AEE15" s="549"/>
      <c r="AEF15" s="549"/>
      <c r="AEG15" s="549"/>
      <c r="AEH15" s="549"/>
      <c r="AEI15" s="549"/>
      <c r="AEJ15" s="549"/>
      <c r="AEK15" s="549"/>
      <c r="AEL15" s="549"/>
      <c r="AEM15" s="549"/>
      <c r="AEN15" s="549"/>
      <c r="AEO15" s="549"/>
      <c r="AEP15" s="549"/>
      <c r="AEQ15" s="549"/>
      <c r="AER15" s="549"/>
      <c r="AES15" s="549"/>
      <c r="AET15" s="549"/>
      <c r="AEU15" s="549"/>
      <c r="AEV15" s="549"/>
      <c r="AEW15" s="549"/>
      <c r="AEX15" s="549"/>
      <c r="AEY15" s="549"/>
      <c r="AEZ15" s="549"/>
      <c r="AFA15" s="549"/>
      <c r="AFB15" s="549"/>
      <c r="AFC15" s="549"/>
      <c r="AFD15" s="549"/>
      <c r="AFE15" s="549"/>
      <c r="AFF15" s="549"/>
      <c r="AFG15" s="549"/>
      <c r="AFH15" s="549"/>
      <c r="AFI15" s="549"/>
      <c r="AFJ15" s="549"/>
      <c r="AFK15" s="549"/>
      <c r="AFL15" s="549"/>
      <c r="AFM15" s="549"/>
      <c r="AFN15" s="549"/>
      <c r="AFO15" s="549"/>
      <c r="AFP15" s="549"/>
      <c r="AFQ15" s="549"/>
      <c r="AFR15" s="549"/>
      <c r="AFS15" s="549"/>
      <c r="AFT15" s="549"/>
      <c r="AFU15" s="549"/>
      <c r="AFV15" s="549"/>
      <c r="AFW15" s="549"/>
      <c r="AFX15" s="549"/>
      <c r="AFY15" s="549"/>
      <c r="AFZ15" s="549"/>
      <c r="AGA15" s="549"/>
      <c r="AGB15" s="549"/>
      <c r="AGC15" s="549"/>
      <c r="AGD15" s="549"/>
      <c r="AGE15" s="549"/>
      <c r="AGF15" s="549"/>
      <c r="AGG15" s="549"/>
      <c r="AGH15" s="549"/>
      <c r="AGI15" s="549"/>
      <c r="AGJ15" s="549"/>
      <c r="AGK15" s="549"/>
      <c r="AGL15" s="549"/>
      <c r="AGM15" s="549"/>
      <c r="AGN15" s="549"/>
      <c r="AGO15" s="549"/>
      <c r="AGP15" s="549"/>
      <c r="AGQ15" s="549"/>
      <c r="AGR15" s="549"/>
      <c r="AGS15" s="549"/>
      <c r="AGT15" s="549"/>
      <c r="AGU15" s="549"/>
      <c r="AGV15" s="549"/>
      <c r="AGW15" s="549"/>
      <c r="AGX15" s="549"/>
      <c r="AGY15" s="549"/>
      <c r="AGZ15" s="549"/>
      <c r="AHA15" s="549"/>
      <c r="AHB15" s="549"/>
      <c r="AHC15" s="549"/>
      <c r="AHD15" s="549"/>
      <c r="AHE15" s="549"/>
      <c r="AHF15" s="549"/>
      <c r="AHG15" s="549"/>
      <c r="AHH15" s="549"/>
      <c r="AHI15" s="549"/>
      <c r="AHJ15" s="549"/>
      <c r="AHK15" s="549"/>
      <c r="AHL15" s="549"/>
      <c r="AHM15" s="549"/>
      <c r="AHN15" s="549"/>
      <c r="AHO15" s="549"/>
      <c r="AHP15" s="549"/>
      <c r="AHQ15" s="549"/>
      <c r="AHR15" s="549"/>
      <c r="AHS15" s="549"/>
      <c r="AHT15" s="549"/>
      <c r="AHU15" s="549"/>
      <c r="AHV15" s="549"/>
      <c r="AHW15" s="549"/>
      <c r="AHX15" s="549"/>
      <c r="AHY15" s="549"/>
      <c r="AHZ15" s="549"/>
      <c r="AIA15" s="549"/>
      <c r="AIB15" s="549"/>
      <c r="AIC15" s="549"/>
      <c r="AID15" s="549"/>
      <c r="AIE15" s="549"/>
      <c r="AIF15" s="549"/>
      <c r="AIG15" s="549"/>
      <c r="AIH15" s="549"/>
      <c r="AII15" s="549"/>
      <c r="AIJ15" s="549"/>
      <c r="AIK15" s="549"/>
      <c r="AIL15" s="549"/>
      <c r="AIM15" s="549"/>
      <c r="AIN15" s="549"/>
      <c r="AIO15" s="549"/>
      <c r="AIP15" s="549"/>
      <c r="AIQ15" s="549"/>
      <c r="AIR15" s="549"/>
      <c r="AIS15" s="549"/>
      <c r="AIT15" s="549"/>
      <c r="AIU15" s="549"/>
      <c r="AIV15" s="549"/>
      <c r="AIW15" s="549"/>
      <c r="AIX15" s="549"/>
      <c r="AIY15" s="549"/>
      <c r="AIZ15" s="549"/>
      <c r="AJA15" s="549"/>
      <c r="AJB15" s="549"/>
      <c r="AJC15" s="549"/>
      <c r="AJD15" s="549"/>
      <c r="AJE15" s="549"/>
      <c r="AJF15" s="549"/>
      <c r="AJG15" s="549"/>
      <c r="AJH15" s="549"/>
      <c r="AJI15" s="549"/>
      <c r="AJJ15" s="549"/>
      <c r="AJK15" s="549"/>
      <c r="AJL15" s="549"/>
      <c r="AJM15" s="549"/>
      <c r="AJN15" s="549"/>
      <c r="AJO15" s="549"/>
      <c r="AJP15" s="549"/>
      <c r="AJQ15" s="549"/>
      <c r="AJR15" s="549"/>
      <c r="AJS15" s="549"/>
      <c r="AJT15" s="549"/>
      <c r="AJU15" s="549"/>
      <c r="AJV15" s="549"/>
      <c r="AJW15" s="549"/>
      <c r="AJX15" s="549"/>
      <c r="AJY15" s="549"/>
      <c r="AJZ15" s="549"/>
      <c r="AKA15" s="549"/>
      <c r="AKB15" s="549"/>
      <c r="AKC15" s="549"/>
      <c r="AKD15" s="549"/>
      <c r="AKE15" s="549"/>
      <c r="AKF15" s="549"/>
      <c r="AKG15" s="549"/>
      <c r="AKH15" s="549"/>
      <c r="AKI15" s="549"/>
      <c r="AKJ15" s="549"/>
      <c r="AKK15" s="549"/>
      <c r="AKL15" s="549"/>
      <c r="AKM15" s="549"/>
      <c r="AKN15" s="549"/>
      <c r="AKO15" s="549"/>
      <c r="AKP15" s="549"/>
      <c r="AKQ15" s="549"/>
      <c r="AKR15" s="549"/>
      <c r="AKS15" s="549"/>
      <c r="AKT15" s="549"/>
      <c r="AKU15" s="549"/>
      <c r="AKV15" s="549"/>
      <c r="AKW15" s="549"/>
      <c r="AKX15" s="549"/>
      <c r="AKY15" s="549"/>
      <c r="AKZ15" s="549"/>
      <c r="ALA15" s="549"/>
      <c r="ALB15" s="549"/>
      <c r="ALC15" s="549"/>
      <c r="ALD15" s="549"/>
      <c r="ALE15" s="549"/>
      <c r="ALF15" s="549"/>
      <c r="ALG15" s="549"/>
      <c r="ALH15" s="549"/>
      <c r="ALI15" s="549"/>
      <c r="ALJ15" s="549"/>
      <c r="ALK15" s="549"/>
      <c r="ALL15" s="549"/>
      <c r="ALM15" s="549"/>
      <c r="ALN15" s="549"/>
      <c r="ALO15" s="549"/>
      <c r="ALP15" s="549"/>
      <c r="ALQ15" s="549"/>
      <c r="ALR15" s="549"/>
      <c r="ALS15" s="549"/>
      <c r="ALT15" s="549"/>
      <c r="ALU15" s="372">
        <f>SUM(H15:ALT15)</f>
        <v>0</v>
      </c>
    </row>
    <row r="16" spans="1:1009" s="115" customFormat="1" ht="15.95" customHeight="1">
      <c r="B16" s="1140"/>
      <c r="C16" s="459" t="s">
        <v>36</v>
      </c>
      <c r="D16" s="1144" t="s">
        <v>189</v>
      </c>
      <c r="E16" s="1145"/>
      <c r="F16" s="1145"/>
      <c r="G16" s="1146"/>
      <c r="H16" s="549"/>
      <c r="I16" s="549"/>
      <c r="J16" s="549"/>
      <c r="K16" s="549"/>
      <c r="L16" s="549"/>
      <c r="M16" s="549"/>
      <c r="N16" s="549"/>
      <c r="O16" s="549"/>
      <c r="P16" s="549"/>
      <c r="Q16" s="549"/>
      <c r="R16" s="549"/>
      <c r="S16" s="549"/>
      <c r="T16" s="549"/>
      <c r="U16" s="549"/>
      <c r="V16" s="549"/>
      <c r="W16" s="549"/>
      <c r="X16" s="549"/>
      <c r="Y16" s="549"/>
      <c r="Z16" s="549"/>
      <c r="AA16" s="549"/>
      <c r="AB16" s="549"/>
      <c r="AC16" s="549"/>
      <c r="AD16" s="549"/>
      <c r="AE16" s="549"/>
      <c r="AF16" s="549"/>
      <c r="AG16" s="549"/>
      <c r="AH16" s="549"/>
      <c r="AI16" s="549"/>
      <c r="AJ16" s="549"/>
      <c r="AK16" s="549"/>
      <c r="AL16" s="549"/>
      <c r="AM16" s="549"/>
      <c r="AN16" s="549"/>
      <c r="AO16" s="549"/>
      <c r="AP16" s="549"/>
      <c r="AQ16" s="549"/>
      <c r="AR16" s="549"/>
      <c r="AS16" s="549"/>
      <c r="AT16" s="549"/>
      <c r="AU16" s="549"/>
      <c r="AV16" s="549"/>
      <c r="AW16" s="549"/>
      <c r="AX16" s="549"/>
      <c r="AY16" s="549"/>
      <c r="AZ16" s="549"/>
      <c r="BA16" s="549"/>
      <c r="BB16" s="549"/>
      <c r="BC16" s="549"/>
      <c r="BD16" s="549"/>
      <c r="BE16" s="549"/>
      <c r="BF16" s="549"/>
      <c r="BG16" s="549"/>
      <c r="BH16" s="549"/>
      <c r="BI16" s="549"/>
      <c r="BJ16" s="549"/>
      <c r="BK16" s="549"/>
      <c r="BL16" s="549"/>
      <c r="BM16" s="549"/>
      <c r="BN16" s="549"/>
      <c r="BO16" s="549"/>
      <c r="BP16" s="549"/>
      <c r="BQ16" s="549"/>
      <c r="BR16" s="549"/>
      <c r="BS16" s="549"/>
      <c r="BT16" s="549"/>
      <c r="BU16" s="549"/>
      <c r="BV16" s="549"/>
      <c r="BW16" s="549"/>
      <c r="BX16" s="549"/>
      <c r="BY16" s="549"/>
      <c r="BZ16" s="549"/>
      <c r="CA16" s="549"/>
      <c r="CB16" s="549"/>
      <c r="CC16" s="549"/>
      <c r="CD16" s="549"/>
      <c r="CE16" s="549"/>
      <c r="CF16" s="549"/>
      <c r="CG16" s="549"/>
      <c r="CH16" s="549"/>
      <c r="CI16" s="549"/>
      <c r="CJ16" s="549"/>
      <c r="CK16" s="549"/>
      <c r="CL16" s="549"/>
      <c r="CM16" s="549"/>
      <c r="CN16" s="549"/>
      <c r="CO16" s="549"/>
      <c r="CP16" s="549"/>
      <c r="CQ16" s="549"/>
      <c r="CR16" s="549"/>
      <c r="CS16" s="549"/>
      <c r="CT16" s="549"/>
      <c r="CU16" s="549"/>
      <c r="CV16" s="549"/>
      <c r="CW16" s="549"/>
      <c r="CX16" s="549"/>
      <c r="CY16" s="549"/>
      <c r="CZ16" s="549"/>
      <c r="DA16" s="549"/>
      <c r="DB16" s="549"/>
      <c r="DC16" s="549"/>
      <c r="DD16" s="549"/>
      <c r="DE16" s="549"/>
      <c r="DF16" s="549"/>
      <c r="DG16" s="549"/>
      <c r="DH16" s="549"/>
      <c r="DI16" s="549"/>
      <c r="DJ16" s="549"/>
      <c r="DK16" s="549"/>
      <c r="DL16" s="549"/>
      <c r="DM16" s="549"/>
      <c r="DN16" s="549"/>
      <c r="DO16" s="549"/>
      <c r="DP16" s="549"/>
      <c r="DQ16" s="549"/>
      <c r="DR16" s="549"/>
      <c r="DS16" s="549"/>
      <c r="DT16" s="549"/>
      <c r="DU16" s="549"/>
      <c r="DV16" s="549"/>
      <c r="DW16" s="549"/>
      <c r="DX16" s="549"/>
      <c r="DY16" s="549"/>
      <c r="DZ16" s="549"/>
      <c r="EA16" s="549"/>
      <c r="EB16" s="549"/>
      <c r="EC16" s="549"/>
      <c r="ED16" s="549"/>
      <c r="EE16" s="549"/>
      <c r="EF16" s="549"/>
      <c r="EG16" s="549"/>
      <c r="EH16" s="549"/>
      <c r="EI16" s="549"/>
      <c r="EJ16" s="549"/>
      <c r="EK16" s="549"/>
      <c r="EL16" s="549"/>
      <c r="EM16" s="549"/>
      <c r="EN16" s="549"/>
      <c r="EO16" s="549"/>
      <c r="EP16" s="549"/>
      <c r="EQ16" s="549"/>
      <c r="ER16" s="549"/>
      <c r="ES16" s="549"/>
      <c r="ET16" s="549"/>
      <c r="EU16" s="549"/>
      <c r="EV16" s="549"/>
      <c r="EW16" s="549"/>
      <c r="EX16" s="549"/>
      <c r="EY16" s="549"/>
      <c r="EZ16" s="549"/>
      <c r="FA16" s="549"/>
      <c r="FB16" s="549"/>
      <c r="FC16" s="549"/>
      <c r="FD16" s="549"/>
      <c r="FE16" s="549"/>
      <c r="FF16" s="549"/>
      <c r="FG16" s="549"/>
      <c r="FH16" s="549"/>
      <c r="FI16" s="549"/>
      <c r="FJ16" s="549"/>
      <c r="FK16" s="549"/>
      <c r="FL16" s="549"/>
      <c r="FM16" s="549"/>
      <c r="FN16" s="549"/>
      <c r="FO16" s="549"/>
      <c r="FP16" s="549"/>
      <c r="FQ16" s="549"/>
      <c r="FR16" s="549"/>
      <c r="FS16" s="549"/>
      <c r="FT16" s="549"/>
      <c r="FU16" s="549"/>
      <c r="FV16" s="549"/>
      <c r="FW16" s="549"/>
      <c r="FX16" s="549"/>
      <c r="FY16" s="549"/>
      <c r="FZ16" s="549"/>
      <c r="GA16" s="549"/>
      <c r="GB16" s="549"/>
      <c r="GC16" s="549"/>
      <c r="GD16" s="549"/>
      <c r="GE16" s="549"/>
      <c r="GF16" s="549"/>
      <c r="GG16" s="549"/>
      <c r="GH16" s="549"/>
      <c r="GI16" s="549"/>
      <c r="GJ16" s="549"/>
      <c r="GK16" s="549"/>
      <c r="GL16" s="549"/>
      <c r="GM16" s="549"/>
      <c r="GN16" s="549"/>
      <c r="GO16" s="549"/>
      <c r="GP16" s="549"/>
      <c r="GQ16" s="549"/>
      <c r="GR16" s="549"/>
      <c r="GS16" s="549"/>
      <c r="GT16" s="549"/>
      <c r="GU16" s="549"/>
      <c r="GV16" s="549"/>
      <c r="GW16" s="549"/>
      <c r="GX16" s="549"/>
      <c r="GY16" s="549"/>
      <c r="GZ16" s="549"/>
      <c r="HA16" s="549"/>
      <c r="HB16" s="549"/>
      <c r="HC16" s="549"/>
      <c r="HD16" s="549"/>
      <c r="HE16" s="549"/>
      <c r="HF16" s="549"/>
      <c r="HG16" s="549"/>
      <c r="HH16" s="549"/>
      <c r="HI16" s="549"/>
      <c r="HJ16" s="549"/>
      <c r="HK16" s="549"/>
      <c r="HL16" s="549"/>
      <c r="HM16" s="549"/>
      <c r="HN16" s="549"/>
      <c r="HO16" s="549"/>
      <c r="HP16" s="549"/>
      <c r="HQ16" s="549"/>
      <c r="HR16" s="549"/>
      <c r="HS16" s="549"/>
      <c r="HT16" s="549"/>
      <c r="HU16" s="549"/>
      <c r="HV16" s="549"/>
      <c r="HW16" s="549"/>
      <c r="HX16" s="549"/>
      <c r="HY16" s="549"/>
      <c r="HZ16" s="549"/>
      <c r="IA16" s="549"/>
      <c r="IB16" s="549"/>
      <c r="IC16" s="549"/>
      <c r="ID16" s="549"/>
      <c r="IE16" s="549"/>
      <c r="IF16" s="549"/>
      <c r="IG16" s="549"/>
      <c r="IH16" s="549"/>
      <c r="II16" s="549"/>
      <c r="IJ16" s="549"/>
      <c r="IK16" s="549"/>
      <c r="IL16" s="549"/>
      <c r="IM16" s="549"/>
      <c r="IN16" s="549"/>
      <c r="IO16" s="549"/>
      <c r="IP16" s="549"/>
      <c r="IQ16" s="549"/>
      <c r="IR16" s="549"/>
      <c r="IS16" s="549"/>
      <c r="IT16" s="549"/>
      <c r="IU16" s="549"/>
      <c r="IV16" s="549"/>
      <c r="IW16" s="549"/>
      <c r="IX16" s="549"/>
      <c r="IY16" s="549"/>
      <c r="IZ16" s="549"/>
      <c r="JA16" s="549"/>
      <c r="JB16" s="549"/>
      <c r="JC16" s="549"/>
      <c r="JD16" s="549"/>
      <c r="JE16" s="549"/>
      <c r="JF16" s="549"/>
      <c r="JG16" s="549"/>
      <c r="JH16" s="549"/>
      <c r="JI16" s="549"/>
      <c r="JJ16" s="549"/>
      <c r="JK16" s="549"/>
      <c r="JL16" s="549"/>
      <c r="JM16" s="549"/>
      <c r="JN16" s="549"/>
      <c r="JO16" s="549"/>
      <c r="JP16" s="549"/>
      <c r="JQ16" s="549"/>
      <c r="JR16" s="549"/>
      <c r="JS16" s="549"/>
      <c r="JT16" s="549"/>
      <c r="JU16" s="549"/>
      <c r="JV16" s="549"/>
      <c r="JW16" s="549"/>
      <c r="JX16" s="549"/>
      <c r="JY16" s="549"/>
      <c r="JZ16" s="549"/>
      <c r="KA16" s="549"/>
      <c r="KB16" s="549"/>
      <c r="KC16" s="549"/>
      <c r="KD16" s="549"/>
      <c r="KE16" s="549"/>
      <c r="KF16" s="549"/>
      <c r="KG16" s="549"/>
      <c r="KH16" s="549"/>
      <c r="KI16" s="549"/>
      <c r="KJ16" s="549"/>
      <c r="KK16" s="549"/>
      <c r="KL16" s="549"/>
      <c r="KM16" s="549"/>
      <c r="KN16" s="549"/>
      <c r="KO16" s="549"/>
      <c r="KP16" s="549"/>
      <c r="KQ16" s="549"/>
      <c r="KR16" s="549"/>
      <c r="KS16" s="549"/>
      <c r="KT16" s="549"/>
      <c r="KU16" s="549"/>
      <c r="KV16" s="549"/>
      <c r="KW16" s="549"/>
      <c r="KX16" s="549"/>
      <c r="KY16" s="549"/>
      <c r="KZ16" s="549"/>
      <c r="LA16" s="549"/>
      <c r="LB16" s="549"/>
      <c r="LC16" s="549"/>
      <c r="LD16" s="549"/>
      <c r="LE16" s="549"/>
      <c r="LF16" s="549"/>
      <c r="LG16" s="549"/>
      <c r="LH16" s="549"/>
      <c r="LI16" s="549"/>
      <c r="LJ16" s="549"/>
      <c r="LK16" s="549"/>
      <c r="LL16" s="549"/>
      <c r="LM16" s="549"/>
      <c r="LN16" s="549"/>
      <c r="LO16" s="549"/>
      <c r="LP16" s="549"/>
      <c r="LQ16" s="549"/>
      <c r="LR16" s="549"/>
      <c r="LS16" s="549"/>
      <c r="LT16" s="549"/>
      <c r="LU16" s="549"/>
      <c r="LV16" s="549"/>
      <c r="LW16" s="549"/>
      <c r="LX16" s="549"/>
      <c r="LY16" s="549"/>
      <c r="LZ16" s="549"/>
      <c r="MA16" s="549"/>
      <c r="MB16" s="549"/>
      <c r="MC16" s="549"/>
      <c r="MD16" s="549"/>
      <c r="ME16" s="549"/>
      <c r="MF16" s="549"/>
      <c r="MG16" s="549"/>
      <c r="MH16" s="549"/>
      <c r="MI16" s="549"/>
      <c r="MJ16" s="549"/>
      <c r="MK16" s="549"/>
      <c r="ML16" s="549"/>
      <c r="MM16" s="549"/>
      <c r="MN16" s="549"/>
      <c r="MO16" s="549"/>
      <c r="MP16" s="549"/>
      <c r="MQ16" s="549"/>
      <c r="MR16" s="549"/>
      <c r="MS16" s="549"/>
      <c r="MT16" s="549"/>
      <c r="MU16" s="549"/>
      <c r="MV16" s="549"/>
      <c r="MW16" s="549"/>
      <c r="MX16" s="549"/>
      <c r="MY16" s="549"/>
      <c r="MZ16" s="549"/>
      <c r="NA16" s="549"/>
      <c r="NB16" s="549"/>
      <c r="NC16" s="549"/>
      <c r="ND16" s="549"/>
      <c r="NE16" s="549"/>
      <c r="NF16" s="549"/>
      <c r="NG16" s="549"/>
      <c r="NH16" s="549"/>
      <c r="NI16" s="549"/>
      <c r="NJ16" s="549"/>
      <c r="NK16" s="549"/>
      <c r="NL16" s="549"/>
      <c r="NM16" s="549"/>
      <c r="NN16" s="549"/>
      <c r="NO16" s="549"/>
      <c r="NP16" s="549"/>
      <c r="NQ16" s="549"/>
      <c r="NR16" s="549"/>
      <c r="NS16" s="549"/>
      <c r="NT16" s="549"/>
      <c r="NU16" s="549"/>
      <c r="NV16" s="549"/>
      <c r="NW16" s="549"/>
      <c r="NX16" s="549"/>
      <c r="NY16" s="549"/>
      <c r="NZ16" s="549"/>
      <c r="OA16" s="549"/>
      <c r="OB16" s="549"/>
      <c r="OC16" s="549"/>
      <c r="OD16" s="549"/>
      <c r="OE16" s="549"/>
      <c r="OF16" s="549"/>
      <c r="OG16" s="549"/>
      <c r="OH16" s="549"/>
      <c r="OI16" s="549"/>
      <c r="OJ16" s="549"/>
      <c r="OK16" s="549"/>
      <c r="OL16" s="549"/>
      <c r="OM16" s="549"/>
      <c r="ON16" s="549"/>
      <c r="OO16" s="549"/>
      <c r="OP16" s="549"/>
      <c r="OQ16" s="549"/>
      <c r="OR16" s="549"/>
      <c r="OS16" s="549"/>
      <c r="OT16" s="549"/>
      <c r="OU16" s="549"/>
      <c r="OV16" s="549"/>
      <c r="OW16" s="549"/>
      <c r="OX16" s="549"/>
      <c r="OY16" s="549"/>
      <c r="OZ16" s="549"/>
      <c r="PA16" s="549"/>
      <c r="PB16" s="549"/>
      <c r="PC16" s="549"/>
      <c r="PD16" s="549"/>
      <c r="PE16" s="549"/>
      <c r="PF16" s="549"/>
      <c r="PG16" s="549"/>
      <c r="PH16" s="549"/>
      <c r="PI16" s="549"/>
      <c r="PJ16" s="549"/>
      <c r="PK16" s="549"/>
      <c r="PL16" s="549"/>
      <c r="PM16" s="549"/>
      <c r="PN16" s="549"/>
      <c r="PO16" s="549"/>
      <c r="PP16" s="549"/>
      <c r="PQ16" s="549"/>
      <c r="PR16" s="549"/>
      <c r="PS16" s="549"/>
      <c r="PT16" s="549"/>
      <c r="PU16" s="549"/>
      <c r="PV16" s="549"/>
      <c r="PW16" s="549"/>
      <c r="PX16" s="549"/>
      <c r="PY16" s="549"/>
      <c r="PZ16" s="549"/>
      <c r="QA16" s="549"/>
      <c r="QB16" s="549"/>
      <c r="QC16" s="549"/>
      <c r="QD16" s="549"/>
      <c r="QE16" s="549"/>
      <c r="QF16" s="549"/>
      <c r="QG16" s="549"/>
      <c r="QH16" s="549"/>
      <c r="QI16" s="549"/>
      <c r="QJ16" s="549"/>
      <c r="QK16" s="549"/>
      <c r="QL16" s="549"/>
      <c r="QM16" s="549"/>
      <c r="QN16" s="549"/>
      <c r="QO16" s="549"/>
      <c r="QP16" s="549"/>
      <c r="QQ16" s="549"/>
      <c r="QR16" s="549"/>
      <c r="QS16" s="549"/>
      <c r="QT16" s="549"/>
      <c r="QU16" s="549"/>
      <c r="QV16" s="549"/>
      <c r="QW16" s="549"/>
      <c r="QX16" s="549"/>
      <c r="QY16" s="549"/>
      <c r="QZ16" s="549"/>
      <c r="RA16" s="549"/>
      <c r="RB16" s="549"/>
      <c r="RC16" s="549"/>
      <c r="RD16" s="549"/>
      <c r="RE16" s="549"/>
      <c r="RF16" s="549"/>
      <c r="RG16" s="549"/>
      <c r="RH16" s="549"/>
      <c r="RI16" s="549"/>
      <c r="RJ16" s="549"/>
      <c r="RK16" s="549"/>
      <c r="RL16" s="549"/>
      <c r="RM16" s="549"/>
      <c r="RN16" s="549"/>
      <c r="RO16" s="549"/>
      <c r="RP16" s="549"/>
      <c r="RQ16" s="549"/>
      <c r="RR16" s="549"/>
      <c r="RS16" s="549"/>
      <c r="RT16" s="549"/>
      <c r="RU16" s="549"/>
      <c r="RV16" s="549"/>
      <c r="RW16" s="549"/>
      <c r="RX16" s="549"/>
      <c r="RY16" s="549"/>
      <c r="RZ16" s="549"/>
      <c r="SA16" s="549"/>
      <c r="SB16" s="549"/>
      <c r="SC16" s="549"/>
      <c r="SD16" s="549"/>
      <c r="SE16" s="549"/>
      <c r="SF16" s="549"/>
      <c r="SG16" s="549"/>
      <c r="SH16" s="549"/>
      <c r="SI16" s="549"/>
      <c r="SJ16" s="549"/>
      <c r="SK16" s="549"/>
      <c r="SL16" s="549"/>
      <c r="SM16" s="549"/>
      <c r="SN16" s="549"/>
      <c r="SO16" s="549"/>
      <c r="SP16" s="549"/>
      <c r="SQ16" s="549"/>
      <c r="SR16" s="549"/>
      <c r="SS16" s="549"/>
      <c r="ST16" s="549"/>
      <c r="SU16" s="549"/>
      <c r="SV16" s="549"/>
      <c r="SW16" s="549"/>
      <c r="SX16" s="549"/>
      <c r="SY16" s="549"/>
      <c r="SZ16" s="549"/>
      <c r="TA16" s="549"/>
      <c r="TB16" s="549"/>
      <c r="TC16" s="549"/>
      <c r="TD16" s="549"/>
      <c r="TE16" s="549"/>
      <c r="TF16" s="549"/>
      <c r="TG16" s="549"/>
      <c r="TH16" s="549"/>
      <c r="TI16" s="549"/>
      <c r="TJ16" s="549"/>
      <c r="TK16" s="549"/>
      <c r="TL16" s="549"/>
      <c r="TM16" s="549"/>
      <c r="TN16" s="549"/>
      <c r="TO16" s="549"/>
      <c r="TP16" s="549"/>
      <c r="TQ16" s="549"/>
      <c r="TR16" s="549"/>
      <c r="TS16" s="549"/>
      <c r="TT16" s="549"/>
      <c r="TU16" s="549"/>
      <c r="TV16" s="549"/>
      <c r="TW16" s="549"/>
      <c r="TX16" s="549"/>
      <c r="TY16" s="549"/>
      <c r="TZ16" s="549"/>
      <c r="UA16" s="549"/>
      <c r="UB16" s="549"/>
      <c r="UC16" s="549"/>
      <c r="UD16" s="549"/>
      <c r="UE16" s="549"/>
      <c r="UF16" s="549"/>
      <c r="UG16" s="549"/>
      <c r="UH16" s="549"/>
      <c r="UI16" s="549"/>
      <c r="UJ16" s="549"/>
      <c r="UK16" s="549"/>
      <c r="UL16" s="549"/>
      <c r="UM16" s="549"/>
      <c r="UN16" s="549"/>
      <c r="UO16" s="549"/>
      <c r="UP16" s="549"/>
      <c r="UQ16" s="549"/>
      <c r="UR16" s="549"/>
      <c r="US16" s="549"/>
      <c r="UT16" s="549"/>
      <c r="UU16" s="549"/>
      <c r="UV16" s="549"/>
      <c r="UW16" s="549"/>
      <c r="UX16" s="549"/>
      <c r="UY16" s="549"/>
      <c r="UZ16" s="549"/>
      <c r="VA16" s="549"/>
      <c r="VB16" s="549"/>
      <c r="VC16" s="549"/>
      <c r="VD16" s="549"/>
      <c r="VE16" s="549"/>
      <c r="VF16" s="549"/>
      <c r="VG16" s="549"/>
      <c r="VH16" s="549"/>
      <c r="VI16" s="549"/>
      <c r="VJ16" s="549"/>
      <c r="VK16" s="549"/>
      <c r="VL16" s="549"/>
      <c r="VM16" s="549"/>
      <c r="VN16" s="549"/>
      <c r="VO16" s="549"/>
      <c r="VP16" s="549"/>
      <c r="VQ16" s="549"/>
      <c r="VR16" s="549"/>
      <c r="VS16" s="549"/>
      <c r="VT16" s="549"/>
      <c r="VU16" s="549"/>
      <c r="VV16" s="549"/>
      <c r="VW16" s="549"/>
      <c r="VX16" s="549"/>
      <c r="VY16" s="549"/>
      <c r="VZ16" s="549"/>
      <c r="WA16" s="549"/>
      <c r="WB16" s="549"/>
      <c r="WC16" s="549"/>
      <c r="WD16" s="549"/>
      <c r="WE16" s="549"/>
      <c r="WF16" s="549"/>
      <c r="WG16" s="549"/>
      <c r="WH16" s="549"/>
      <c r="WI16" s="549"/>
      <c r="WJ16" s="549"/>
      <c r="WK16" s="549"/>
      <c r="WL16" s="549"/>
      <c r="WM16" s="549"/>
      <c r="WN16" s="549"/>
      <c r="WO16" s="549"/>
      <c r="WP16" s="549"/>
      <c r="WQ16" s="549"/>
      <c r="WR16" s="549"/>
      <c r="WS16" s="549"/>
      <c r="WT16" s="549"/>
      <c r="WU16" s="549"/>
      <c r="WV16" s="549"/>
      <c r="WW16" s="549"/>
      <c r="WX16" s="549"/>
      <c r="WY16" s="549"/>
      <c r="WZ16" s="549"/>
      <c r="XA16" s="549"/>
      <c r="XB16" s="549"/>
      <c r="XC16" s="549"/>
      <c r="XD16" s="549"/>
      <c r="XE16" s="549"/>
      <c r="XF16" s="549"/>
      <c r="XG16" s="549"/>
      <c r="XH16" s="549"/>
      <c r="XI16" s="549"/>
      <c r="XJ16" s="549"/>
      <c r="XK16" s="549"/>
      <c r="XL16" s="549"/>
      <c r="XM16" s="549"/>
      <c r="XN16" s="549"/>
      <c r="XO16" s="549"/>
      <c r="XP16" s="549"/>
      <c r="XQ16" s="549"/>
      <c r="XR16" s="549"/>
      <c r="XS16" s="549"/>
      <c r="XT16" s="549"/>
      <c r="XU16" s="549"/>
      <c r="XV16" s="549"/>
      <c r="XW16" s="549"/>
      <c r="XX16" s="549"/>
      <c r="XY16" s="549"/>
      <c r="XZ16" s="549"/>
      <c r="YA16" s="549"/>
      <c r="YB16" s="549"/>
      <c r="YC16" s="549"/>
      <c r="YD16" s="549"/>
      <c r="YE16" s="549"/>
      <c r="YF16" s="549"/>
      <c r="YG16" s="549"/>
      <c r="YH16" s="549"/>
      <c r="YI16" s="549"/>
      <c r="YJ16" s="549"/>
      <c r="YK16" s="549"/>
      <c r="YL16" s="549"/>
      <c r="YM16" s="549"/>
      <c r="YN16" s="549"/>
      <c r="YO16" s="549"/>
      <c r="YP16" s="549"/>
      <c r="YQ16" s="549"/>
      <c r="YR16" s="549"/>
      <c r="YS16" s="549"/>
      <c r="YT16" s="549"/>
      <c r="YU16" s="549"/>
      <c r="YV16" s="549"/>
      <c r="YW16" s="549"/>
      <c r="YX16" s="549"/>
      <c r="YY16" s="549"/>
      <c r="YZ16" s="549"/>
      <c r="ZA16" s="549"/>
      <c r="ZB16" s="549"/>
      <c r="ZC16" s="549"/>
      <c r="ZD16" s="549"/>
      <c r="ZE16" s="549"/>
      <c r="ZF16" s="549"/>
      <c r="ZG16" s="549"/>
      <c r="ZH16" s="549"/>
      <c r="ZI16" s="549"/>
      <c r="ZJ16" s="549"/>
      <c r="ZK16" s="549"/>
      <c r="ZL16" s="549"/>
      <c r="ZM16" s="549"/>
      <c r="ZN16" s="549"/>
      <c r="ZO16" s="549"/>
      <c r="ZP16" s="549"/>
      <c r="ZQ16" s="549"/>
      <c r="ZR16" s="549"/>
      <c r="ZS16" s="549"/>
      <c r="ZT16" s="549"/>
      <c r="ZU16" s="549"/>
      <c r="ZV16" s="549"/>
      <c r="ZW16" s="549"/>
      <c r="ZX16" s="549"/>
      <c r="ZY16" s="549"/>
      <c r="ZZ16" s="549"/>
      <c r="AAA16" s="549"/>
      <c r="AAB16" s="549"/>
      <c r="AAC16" s="549"/>
      <c r="AAD16" s="549"/>
      <c r="AAE16" s="549"/>
      <c r="AAF16" s="549"/>
      <c r="AAG16" s="549"/>
      <c r="AAH16" s="549"/>
      <c r="AAI16" s="549"/>
      <c r="AAJ16" s="549"/>
      <c r="AAK16" s="549"/>
      <c r="AAL16" s="549"/>
      <c r="AAM16" s="549"/>
      <c r="AAN16" s="549"/>
      <c r="AAO16" s="549"/>
      <c r="AAP16" s="549"/>
      <c r="AAQ16" s="549"/>
      <c r="AAR16" s="549"/>
      <c r="AAS16" s="549"/>
      <c r="AAT16" s="549"/>
      <c r="AAU16" s="549"/>
      <c r="AAV16" s="549"/>
      <c r="AAW16" s="549"/>
      <c r="AAX16" s="549"/>
      <c r="AAY16" s="549"/>
      <c r="AAZ16" s="549"/>
      <c r="ABA16" s="549"/>
      <c r="ABB16" s="549"/>
      <c r="ABC16" s="549"/>
      <c r="ABD16" s="549"/>
      <c r="ABE16" s="549"/>
      <c r="ABF16" s="549"/>
      <c r="ABG16" s="549"/>
      <c r="ABH16" s="549"/>
      <c r="ABI16" s="549"/>
      <c r="ABJ16" s="549"/>
      <c r="ABK16" s="549"/>
      <c r="ABL16" s="549"/>
      <c r="ABM16" s="549"/>
      <c r="ABN16" s="549"/>
      <c r="ABO16" s="549"/>
      <c r="ABP16" s="549"/>
      <c r="ABQ16" s="549"/>
      <c r="ABR16" s="549"/>
      <c r="ABS16" s="549"/>
      <c r="ABT16" s="549"/>
      <c r="ABU16" s="549"/>
      <c r="ABV16" s="549"/>
      <c r="ABW16" s="549"/>
      <c r="ABX16" s="549"/>
      <c r="ABY16" s="549"/>
      <c r="ABZ16" s="549"/>
      <c r="ACA16" s="549"/>
      <c r="ACB16" s="549"/>
      <c r="ACC16" s="549"/>
      <c r="ACD16" s="549"/>
      <c r="ACE16" s="549"/>
      <c r="ACF16" s="549"/>
      <c r="ACG16" s="549"/>
      <c r="ACH16" s="549"/>
      <c r="ACI16" s="549"/>
      <c r="ACJ16" s="549"/>
      <c r="ACK16" s="549"/>
      <c r="ACL16" s="549"/>
      <c r="ACM16" s="549"/>
      <c r="ACN16" s="549"/>
      <c r="ACO16" s="549"/>
      <c r="ACP16" s="549"/>
      <c r="ACQ16" s="549"/>
      <c r="ACR16" s="549"/>
      <c r="ACS16" s="549"/>
      <c r="ACT16" s="549"/>
      <c r="ACU16" s="549"/>
      <c r="ACV16" s="549"/>
      <c r="ACW16" s="549"/>
      <c r="ACX16" s="549"/>
      <c r="ACY16" s="549"/>
      <c r="ACZ16" s="549"/>
      <c r="ADA16" s="549"/>
      <c r="ADB16" s="549"/>
      <c r="ADC16" s="549"/>
      <c r="ADD16" s="549"/>
      <c r="ADE16" s="549"/>
      <c r="ADF16" s="549"/>
      <c r="ADG16" s="549"/>
      <c r="ADH16" s="549"/>
      <c r="ADI16" s="549"/>
      <c r="ADJ16" s="549"/>
      <c r="ADK16" s="549"/>
      <c r="ADL16" s="549"/>
      <c r="ADM16" s="549"/>
      <c r="ADN16" s="549"/>
      <c r="ADO16" s="549"/>
      <c r="ADP16" s="549"/>
      <c r="ADQ16" s="549"/>
      <c r="ADR16" s="549"/>
      <c r="ADS16" s="549"/>
      <c r="ADT16" s="549"/>
      <c r="ADU16" s="549"/>
      <c r="ADV16" s="549"/>
      <c r="ADW16" s="549"/>
      <c r="ADX16" s="549"/>
      <c r="ADY16" s="549"/>
      <c r="ADZ16" s="549"/>
      <c r="AEA16" s="549"/>
      <c r="AEB16" s="549"/>
      <c r="AEC16" s="549"/>
      <c r="AED16" s="549"/>
      <c r="AEE16" s="549"/>
      <c r="AEF16" s="549"/>
      <c r="AEG16" s="549"/>
      <c r="AEH16" s="549"/>
      <c r="AEI16" s="549"/>
      <c r="AEJ16" s="549"/>
      <c r="AEK16" s="549"/>
      <c r="AEL16" s="549"/>
      <c r="AEM16" s="549"/>
      <c r="AEN16" s="549"/>
      <c r="AEO16" s="549"/>
      <c r="AEP16" s="549"/>
      <c r="AEQ16" s="549"/>
      <c r="AER16" s="549"/>
      <c r="AES16" s="549"/>
      <c r="AET16" s="549"/>
      <c r="AEU16" s="549"/>
      <c r="AEV16" s="549"/>
      <c r="AEW16" s="549"/>
      <c r="AEX16" s="549"/>
      <c r="AEY16" s="549"/>
      <c r="AEZ16" s="549"/>
      <c r="AFA16" s="549"/>
      <c r="AFB16" s="549"/>
      <c r="AFC16" s="549"/>
      <c r="AFD16" s="549"/>
      <c r="AFE16" s="549"/>
      <c r="AFF16" s="549"/>
      <c r="AFG16" s="549"/>
      <c r="AFH16" s="549"/>
      <c r="AFI16" s="549"/>
      <c r="AFJ16" s="549"/>
      <c r="AFK16" s="549"/>
      <c r="AFL16" s="549"/>
      <c r="AFM16" s="549"/>
      <c r="AFN16" s="549"/>
      <c r="AFO16" s="549"/>
      <c r="AFP16" s="549"/>
      <c r="AFQ16" s="549"/>
      <c r="AFR16" s="549"/>
      <c r="AFS16" s="549"/>
      <c r="AFT16" s="549"/>
      <c r="AFU16" s="549"/>
      <c r="AFV16" s="549"/>
      <c r="AFW16" s="549"/>
      <c r="AFX16" s="549"/>
      <c r="AFY16" s="549"/>
      <c r="AFZ16" s="549"/>
      <c r="AGA16" s="549"/>
      <c r="AGB16" s="549"/>
      <c r="AGC16" s="549"/>
      <c r="AGD16" s="549"/>
      <c r="AGE16" s="549"/>
      <c r="AGF16" s="549"/>
      <c r="AGG16" s="549"/>
      <c r="AGH16" s="549"/>
      <c r="AGI16" s="549"/>
      <c r="AGJ16" s="549"/>
      <c r="AGK16" s="549"/>
      <c r="AGL16" s="549"/>
      <c r="AGM16" s="549"/>
      <c r="AGN16" s="549"/>
      <c r="AGO16" s="549"/>
      <c r="AGP16" s="549"/>
      <c r="AGQ16" s="549"/>
      <c r="AGR16" s="549"/>
      <c r="AGS16" s="549"/>
      <c r="AGT16" s="549"/>
      <c r="AGU16" s="549"/>
      <c r="AGV16" s="549"/>
      <c r="AGW16" s="549"/>
      <c r="AGX16" s="549"/>
      <c r="AGY16" s="549"/>
      <c r="AGZ16" s="549"/>
      <c r="AHA16" s="549"/>
      <c r="AHB16" s="549"/>
      <c r="AHC16" s="549"/>
      <c r="AHD16" s="549"/>
      <c r="AHE16" s="549"/>
      <c r="AHF16" s="549"/>
      <c r="AHG16" s="549"/>
      <c r="AHH16" s="549"/>
      <c r="AHI16" s="549"/>
      <c r="AHJ16" s="549"/>
      <c r="AHK16" s="549"/>
      <c r="AHL16" s="549"/>
      <c r="AHM16" s="549"/>
      <c r="AHN16" s="549"/>
      <c r="AHO16" s="549"/>
      <c r="AHP16" s="549"/>
      <c r="AHQ16" s="549"/>
      <c r="AHR16" s="549"/>
      <c r="AHS16" s="549"/>
      <c r="AHT16" s="549"/>
      <c r="AHU16" s="549"/>
      <c r="AHV16" s="549"/>
      <c r="AHW16" s="549"/>
      <c r="AHX16" s="549"/>
      <c r="AHY16" s="549"/>
      <c r="AHZ16" s="549"/>
      <c r="AIA16" s="549"/>
      <c r="AIB16" s="549"/>
      <c r="AIC16" s="549"/>
      <c r="AID16" s="549"/>
      <c r="AIE16" s="549"/>
      <c r="AIF16" s="549"/>
      <c r="AIG16" s="549"/>
      <c r="AIH16" s="549"/>
      <c r="AII16" s="549"/>
      <c r="AIJ16" s="549"/>
      <c r="AIK16" s="549"/>
      <c r="AIL16" s="549"/>
      <c r="AIM16" s="549"/>
      <c r="AIN16" s="549"/>
      <c r="AIO16" s="549"/>
      <c r="AIP16" s="549"/>
      <c r="AIQ16" s="549"/>
      <c r="AIR16" s="549"/>
      <c r="AIS16" s="549"/>
      <c r="AIT16" s="549"/>
      <c r="AIU16" s="549"/>
      <c r="AIV16" s="549"/>
      <c r="AIW16" s="549"/>
      <c r="AIX16" s="549"/>
      <c r="AIY16" s="549"/>
      <c r="AIZ16" s="549"/>
      <c r="AJA16" s="549"/>
      <c r="AJB16" s="549"/>
      <c r="AJC16" s="549"/>
      <c r="AJD16" s="549"/>
      <c r="AJE16" s="549"/>
      <c r="AJF16" s="549"/>
      <c r="AJG16" s="549"/>
      <c r="AJH16" s="549"/>
      <c r="AJI16" s="549"/>
      <c r="AJJ16" s="549"/>
      <c r="AJK16" s="549"/>
      <c r="AJL16" s="549"/>
      <c r="AJM16" s="549"/>
      <c r="AJN16" s="549"/>
      <c r="AJO16" s="549"/>
      <c r="AJP16" s="549"/>
      <c r="AJQ16" s="549"/>
      <c r="AJR16" s="549"/>
      <c r="AJS16" s="549"/>
      <c r="AJT16" s="549"/>
      <c r="AJU16" s="549"/>
      <c r="AJV16" s="549"/>
      <c r="AJW16" s="549"/>
      <c r="AJX16" s="549"/>
      <c r="AJY16" s="549"/>
      <c r="AJZ16" s="549"/>
      <c r="AKA16" s="549"/>
      <c r="AKB16" s="549"/>
      <c r="AKC16" s="549"/>
      <c r="AKD16" s="549"/>
      <c r="AKE16" s="549"/>
      <c r="AKF16" s="549"/>
      <c r="AKG16" s="549"/>
      <c r="AKH16" s="549"/>
      <c r="AKI16" s="549"/>
      <c r="AKJ16" s="549"/>
      <c r="AKK16" s="549"/>
      <c r="AKL16" s="549"/>
      <c r="AKM16" s="549"/>
      <c r="AKN16" s="549"/>
      <c r="AKO16" s="549"/>
      <c r="AKP16" s="549"/>
      <c r="AKQ16" s="549"/>
      <c r="AKR16" s="549"/>
      <c r="AKS16" s="549"/>
      <c r="AKT16" s="549"/>
      <c r="AKU16" s="549"/>
      <c r="AKV16" s="549"/>
      <c r="AKW16" s="549"/>
      <c r="AKX16" s="549"/>
      <c r="AKY16" s="549"/>
      <c r="AKZ16" s="549"/>
      <c r="ALA16" s="549"/>
      <c r="ALB16" s="549"/>
      <c r="ALC16" s="549"/>
      <c r="ALD16" s="549"/>
      <c r="ALE16" s="549"/>
      <c r="ALF16" s="549"/>
      <c r="ALG16" s="549"/>
      <c r="ALH16" s="549"/>
      <c r="ALI16" s="549"/>
      <c r="ALJ16" s="549"/>
      <c r="ALK16" s="549"/>
      <c r="ALL16" s="549"/>
      <c r="ALM16" s="549"/>
      <c r="ALN16" s="549"/>
      <c r="ALO16" s="549"/>
      <c r="ALP16" s="549"/>
      <c r="ALQ16" s="549"/>
      <c r="ALR16" s="549"/>
      <c r="ALS16" s="549"/>
      <c r="ALT16" s="549"/>
      <c r="ALU16" s="372">
        <f>SUM(H16:ALT16)</f>
        <v>0</v>
      </c>
    </row>
    <row r="17" spans="1:1009" s="115" customFormat="1" ht="15.95" customHeight="1">
      <c r="B17" s="1140"/>
      <c r="C17" s="459" t="s">
        <v>37</v>
      </c>
      <c r="D17" s="1108" t="s">
        <v>190</v>
      </c>
      <c r="E17" s="1109"/>
      <c r="F17" s="1109"/>
      <c r="G17" s="1110"/>
      <c r="H17" s="549"/>
      <c r="I17" s="549"/>
      <c r="J17" s="549"/>
      <c r="K17" s="549"/>
      <c r="L17" s="549"/>
      <c r="M17" s="549"/>
      <c r="N17" s="549"/>
      <c r="O17" s="549"/>
      <c r="P17" s="549"/>
      <c r="Q17" s="549"/>
      <c r="R17" s="549"/>
      <c r="S17" s="549"/>
      <c r="T17" s="549"/>
      <c r="U17" s="549"/>
      <c r="V17" s="549"/>
      <c r="W17" s="549"/>
      <c r="X17" s="549"/>
      <c r="Y17" s="549"/>
      <c r="Z17" s="549"/>
      <c r="AA17" s="549"/>
      <c r="AB17" s="549"/>
      <c r="AC17" s="549"/>
      <c r="AD17" s="549"/>
      <c r="AE17" s="549"/>
      <c r="AF17" s="549"/>
      <c r="AG17" s="549"/>
      <c r="AH17" s="549"/>
      <c r="AI17" s="549"/>
      <c r="AJ17" s="549"/>
      <c r="AK17" s="549"/>
      <c r="AL17" s="549"/>
      <c r="AM17" s="549"/>
      <c r="AN17" s="549"/>
      <c r="AO17" s="549"/>
      <c r="AP17" s="549"/>
      <c r="AQ17" s="549"/>
      <c r="AR17" s="549"/>
      <c r="AS17" s="549"/>
      <c r="AT17" s="549"/>
      <c r="AU17" s="549"/>
      <c r="AV17" s="549"/>
      <c r="AW17" s="549"/>
      <c r="AX17" s="549"/>
      <c r="AY17" s="549"/>
      <c r="AZ17" s="549"/>
      <c r="BA17" s="549"/>
      <c r="BB17" s="549"/>
      <c r="BC17" s="549"/>
      <c r="BD17" s="549"/>
      <c r="BE17" s="549"/>
      <c r="BF17" s="549"/>
      <c r="BG17" s="549"/>
      <c r="BH17" s="549"/>
      <c r="BI17" s="549"/>
      <c r="BJ17" s="549"/>
      <c r="BK17" s="549"/>
      <c r="BL17" s="549"/>
      <c r="BM17" s="549"/>
      <c r="BN17" s="549"/>
      <c r="BO17" s="549"/>
      <c r="BP17" s="549"/>
      <c r="BQ17" s="549"/>
      <c r="BR17" s="549"/>
      <c r="BS17" s="549"/>
      <c r="BT17" s="549"/>
      <c r="BU17" s="549"/>
      <c r="BV17" s="549"/>
      <c r="BW17" s="549"/>
      <c r="BX17" s="549"/>
      <c r="BY17" s="549"/>
      <c r="BZ17" s="549"/>
      <c r="CA17" s="549"/>
      <c r="CB17" s="549"/>
      <c r="CC17" s="549"/>
      <c r="CD17" s="549"/>
      <c r="CE17" s="549"/>
      <c r="CF17" s="549"/>
      <c r="CG17" s="549"/>
      <c r="CH17" s="549"/>
      <c r="CI17" s="549"/>
      <c r="CJ17" s="549"/>
      <c r="CK17" s="549"/>
      <c r="CL17" s="549"/>
      <c r="CM17" s="549"/>
      <c r="CN17" s="549"/>
      <c r="CO17" s="549"/>
      <c r="CP17" s="549"/>
      <c r="CQ17" s="549"/>
      <c r="CR17" s="549"/>
      <c r="CS17" s="549"/>
      <c r="CT17" s="549"/>
      <c r="CU17" s="549"/>
      <c r="CV17" s="549"/>
      <c r="CW17" s="549"/>
      <c r="CX17" s="549"/>
      <c r="CY17" s="549"/>
      <c r="CZ17" s="549"/>
      <c r="DA17" s="549"/>
      <c r="DB17" s="549"/>
      <c r="DC17" s="549"/>
      <c r="DD17" s="549"/>
      <c r="DE17" s="549"/>
      <c r="DF17" s="549"/>
      <c r="DG17" s="549"/>
      <c r="DH17" s="549"/>
      <c r="DI17" s="549"/>
      <c r="DJ17" s="549"/>
      <c r="DK17" s="549"/>
      <c r="DL17" s="549"/>
      <c r="DM17" s="549"/>
      <c r="DN17" s="549"/>
      <c r="DO17" s="549"/>
      <c r="DP17" s="549"/>
      <c r="DQ17" s="549"/>
      <c r="DR17" s="549"/>
      <c r="DS17" s="549"/>
      <c r="DT17" s="549"/>
      <c r="DU17" s="549"/>
      <c r="DV17" s="549"/>
      <c r="DW17" s="549"/>
      <c r="DX17" s="549"/>
      <c r="DY17" s="549"/>
      <c r="DZ17" s="549"/>
      <c r="EA17" s="549"/>
      <c r="EB17" s="549"/>
      <c r="EC17" s="549"/>
      <c r="ED17" s="549"/>
      <c r="EE17" s="549"/>
      <c r="EF17" s="549"/>
      <c r="EG17" s="549"/>
      <c r="EH17" s="549"/>
      <c r="EI17" s="549"/>
      <c r="EJ17" s="549"/>
      <c r="EK17" s="549"/>
      <c r="EL17" s="549"/>
      <c r="EM17" s="549"/>
      <c r="EN17" s="549"/>
      <c r="EO17" s="549"/>
      <c r="EP17" s="549"/>
      <c r="EQ17" s="549"/>
      <c r="ER17" s="549"/>
      <c r="ES17" s="549"/>
      <c r="ET17" s="549"/>
      <c r="EU17" s="549"/>
      <c r="EV17" s="549"/>
      <c r="EW17" s="549"/>
      <c r="EX17" s="549"/>
      <c r="EY17" s="549"/>
      <c r="EZ17" s="549"/>
      <c r="FA17" s="549"/>
      <c r="FB17" s="549"/>
      <c r="FC17" s="549"/>
      <c r="FD17" s="549"/>
      <c r="FE17" s="549"/>
      <c r="FF17" s="549"/>
      <c r="FG17" s="549"/>
      <c r="FH17" s="549"/>
      <c r="FI17" s="549"/>
      <c r="FJ17" s="549"/>
      <c r="FK17" s="549"/>
      <c r="FL17" s="549"/>
      <c r="FM17" s="549"/>
      <c r="FN17" s="549"/>
      <c r="FO17" s="549"/>
      <c r="FP17" s="549"/>
      <c r="FQ17" s="549"/>
      <c r="FR17" s="549"/>
      <c r="FS17" s="549"/>
      <c r="FT17" s="549"/>
      <c r="FU17" s="549"/>
      <c r="FV17" s="549"/>
      <c r="FW17" s="549"/>
      <c r="FX17" s="549"/>
      <c r="FY17" s="549"/>
      <c r="FZ17" s="549"/>
      <c r="GA17" s="549"/>
      <c r="GB17" s="549"/>
      <c r="GC17" s="549"/>
      <c r="GD17" s="549"/>
      <c r="GE17" s="549"/>
      <c r="GF17" s="549"/>
      <c r="GG17" s="549"/>
      <c r="GH17" s="549"/>
      <c r="GI17" s="549"/>
      <c r="GJ17" s="549"/>
      <c r="GK17" s="549"/>
      <c r="GL17" s="549"/>
      <c r="GM17" s="549"/>
      <c r="GN17" s="549"/>
      <c r="GO17" s="549"/>
      <c r="GP17" s="549"/>
      <c r="GQ17" s="549"/>
      <c r="GR17" s="549"/>
      <c r="GS17" s="549"/>
      <c r="GT17" s="549"/>
      <c r="GU17" s="549"/>
      <c r="GV17" s="549"/>
      <c r="GW17" s="549"/>
      <c r="GX17" s="549"/>
      <c r="GY17" s="549"/>
      <c r="GZ17" s="549"/>
      <c r="HA17" s="549"/>
      <c r="HB17" s="549"/>
      <c r="HC17" s="549"/>
      <c r="HD17" s="549"/>
      <c r="HE17" s="549"/>
      <c r="HF17" s="549"/>
      <c r="HG17" s="549"/>
      <c r="HH17" s="549"/>
      <c r="HI17" s="549"/>
      <c r="HJ17" s="549"/>
      <c r="HK17" s="549"/>
      <c r="HL17" s="549"/>
      <c r="HM17" s="549"/>
      <c r="HN17" s="549"/>
      <c r="HO17" s="549"/>
      <c r="HP17" s="549"/>
      <c r="HQ17" s="549"/>
      <c r="HR17" s="549"/>
      <c r="HS17" s="549"/>
      <c r="HT17" s="549"/>
      <c r="HU17" s="549"/>
      <c r="HV17" s="549"/>
      <c r="HW17" s="549"/>
      <c r="HX17" s="549"/>
      <c r="HY17" s="549"/>
      <c r="HZ17" s="549"/>
      <c r="IA17" s="549"/>
      <c r="IB17" s="549"/>
      <c r="IC17" s="549"/>
      <c r="ID17" s="549"/>
      <c r="IE17" s="549"/>
      <c r="IF17" s="549"/>
      <c r="IG17" s="549"/>
      <c r="IH17" s="549"/>
      <c r="II17" s="549"/>
      <c r="IJ17" s="549"/>
      <c r="IK17" s="549"/>
      <c r="IL17" s="549"/>
      <c r="IM17" s="549"/>
      <c r="IN17" s="549"/>
      <c r="IO17" s="549"/>
      <c r="IP17" s="549"/>
      <c r="IQ17" s="549"/>
      <c r="IR17" s="549"/>
      <c r="IS17" s="549"/>
      <c r="IT17" s="549"/>
      <c r="IU17" s="549"/>
      <c r="IV17" s="549"/>
      <c r="IW17" s="549"/>
      <c r="IX17" s="549"/>
      <c r="IY17" s="549"/>
      <c r="IZ17" s="549"/>
      <c r="JA17" s="549"/>
      <c r="JB17" s="549"/>
      <c r="JC17" s="549"/>
      <c r="JD17" s="549"/>
      <c r="JE17" s="549"/>
      <c r="JF17" s="549"/>
      <c r="JG17" s="549"/>
      <c r="JH17" s="549"/>
      <c r="JI17" s="549"/>
      <c r="JJ17" s="549"/>
      <c r="JK17" s="549"/>
      <c r="JL17" s="549"/>
      <c r="JM17" s="549"/>
      <c r="JN17" s="549"/>
      <c r="JO17" s="549"/>
      <c r="JP17" s="549"/>
      <c r="JQ17" s="549"/>
      <c r="JR17" s="549"/>
      <c r="JS17" s="549"/>
      <c r="JT17" s="549"/>
      <c r="JU17" s="549"/>
      <c r="JV17" s="549"/>
      <c r="JW17" s="549"/>
      <c r="JX17" s="549"/>
      <c r="JY17" s="549"/>
      <c r="JZ17" s="549"/>
      <c r="KA17" s="549"/>
      <c r="KB17" s="549"/>
      <c r="KC17" s="549"/>
      <c r="KD17" s="549"/>
      <c r="KE17" s="549"/>
      <c r="KF17" s="549"/>
      <c r="KG17" s="549"/>
      <c r="KH17" s="549"/>
      <c r="KI17" s="549"/>
      <c r="KJ17" s="549"/>
      <c r="KK17" s="549"/>
      <c r="KL17" s="549"/>
      <c r="KM17" s="549"/>
      <c r="KN17" s="549"/>
      <c r="KO17" s="549"/>
      <c r="KP17" s="549"/>
      <c r="KQ17" s="549"/>
      <c r="KR17" s="549"/>
      <c r="KS17" s="549"/>
      <c r="KT17" s="549"/>
      <c r="KU17" s="549"/>
      <c r="KV17" s="549"/>
      <c r="KW17" s="549"/>
      <c r="KX17" s="549"/>
      <c r="KY17" s="549"/>
      <c r="KZ17" s="549"/>
      <c r="LA17" s="549"/>
      <c r="LB17" s="549"/>
      <c r="LC17" s="549"/>
      <c r="LD17" s="549"/>
      <c r="LE17" s="549"/>
      <c r="LF17" s="549"/>
      <c r="LG17" s="549"/>
      <c r="LH17" s="549"/>
      <c r="LI17" s="549"/>
      <c r="LJ17" s="549"/>
      <c r="LK17" s="549"/>
      <c r="LL17" s="549"/>
      <c r="LM17" s="549"/>
      <c r="LN17" s="549"/>
      <c r="LO17" s="549"/>
      <c r="LP17" s="549"/>
      <c r="LQ17" s="549"/>
      <c r="LR17" s="549"/>
      <c r="LS17" s="549"/>
      <c r="LT17" s="549"/>
      <c r="LU17" s="549"/>
      <c r="LV17" s="549"/>
      <c r="LW17" s="549"/>
      <c r="LX17" s="549"/>
      <c r="LY17" s="549"/>
      <c r="LZ17" s="549"/>
      <c r="MA17" s="549"/>
      <c r="MB17" s="549"/>
      <c r="MC17" s="549"/>
      <c r="MD17" s="549"/>
      <c r="ME17" s="549"/>
      <c r="MF17" s="549"/>
      <c r="MG17" s="549"/>
      <c r="MH17" s="549"/>
      <c r="MI17" s="549"/>
      <c r="MJ17" s="549"/>
      <c r="MK17" s="549"/>
      <c r="ML17" s="549"/>
      <c r="MM17" s="549"/>
      <c r="MN17" s="549"/>
      <c r="MO17" s="549"/>
      <c r="MP17" s="549"/>
      <c r="MQ17" s="549"/>
      <c r="MR17" s="549"/>
      <c r="MS17" s="549"/>
      <c r="MT17" s="549"/>
      <c r="MU17" s="549"/>
      <c r="MV17" s="549"/>
      <c r="MW17" s="549"/>
      <c r="MX17" s="549"/>
      <c r="MY17" s="549"/>
      <c r="MZ17" s="549"/>
      <c r="NA17" s="549"/>
      <c r="NB17" s="549"/>
      <c r="NC17" s="549"/>
      <c r="ND17" s="549"/>
      <c r="NE17" s="549"/>
      <c r="NF17" s="549"/>
      <c r="NG17" s="549"/>
      <c r="NH17" s="549"/>
      <c r="NI17" s="549"/>
      <c r="NJ17" s="549"/>
      <c r="NK17" s="549"/>
      <c r="NL17" s="549"/>
      <c r="NM17" s="549"/>
      <c r="NN17" s="549"/>
      <c r="NO17" s="549"/>
      <c r="NP17" s="549"/>
      <c r="NQ17" s="549"/>
      <c r="NR17" s="549"/>
      <c r="NS17" s="549"/>
      <c r="NT17" s="549"/>
      <c r="NU17" s="549"/>
      <c r="NV17" s="549"/>
      <c r="NW17" s="549"/>
      <c r="NX17" s="549"/>
      <c r="NY17" s="549"/>
      <c r="NZ17" s="549"/>
      <c r="OA17" s="549"/>
      <c r="OB17" s="549"/>
      <c r="OC17" s="549"/>
      <c r="OD17" s="549"/>
      <c r="OE17" s="549"/>
      <c r="OF17" s="549"/>
      <c r="OG17" s="549"/>
      <c r="OH17" s="549"/>
      <c r="OI17" s="549"/>
      <c r="OJ17" s="549"/>
      <c r="OK17" s="549"/>
      <c r="OL17" s="549"/>
      <c r="OM17" s="549"/>
      <c r="ON17" s="549"/>
      <c r="OO17" s="549"/>
      <c r="OP17" s="549"/>
      <c r="OQ17" s="549"/>
      <c r="OR17" s="549"/>
      <c r="OS17" s="549"/>
      <c r="OT17" s="549"/>
      <c r="OU17" s="549"/>
      <c r="OV17" s="549"/>
      <c r="OW17" s="549"/>
      <c r="OX17" s="549"/>
      <c r="OY17" s="549"/>
      <c r="OZ17" s="549"/>
      <c r="PA17" s="549"/>
      <c r="PB17" s="549"/>
      <c r="PC17" s="549"/>
      <c r="PD17" s="549"/>
      <c r="PE17" s="549"/>
      <c r="PF17" s="549"/>
      <c r="PG17" s="549"/>
      <c r="PH17" s="549"/>
      <c r="PI17" s="549"/>
      <c r="PJ17" s="549"/>
      <c r="PK17" s="549"/>
      <c r="PL17" s="549"/>
      <c r="PM17" s="549"/>
      <c r="PN17" s="549"/>
      <c r="PO17" s="549"/>
      <c r="PP17" s="549"/>
      <c r="PQ17" s="549"/>
      <c r="PR17" s="549"/>
      <c r="PS17" s="549"/>
      <c r="PT17" s="549"/>
      <c r="PU17" s="549"/>
      <c r="PV17" s="549"/>
      <c r="PW17" s="549"/>
      <c r="PX17" s="549"/>
      <c r="PY17" s="549"/>
      <c r="PZ17" s="549"/>
      <c r="QA17" s="549"/>
      <c r="QB17" s="549"/>
      <c r="QC17" s="549"/>
      <c r="QD17" s="549"/>
      <c r="QE17" s="549"/>
      <c r="QF17" s="549"/>
      <c r="QG17" s="549"/>
      <c r="QH17" s="549"/>
      <c r="QI17" s="549"/>
      <c r="QJ17" s="549"/>
      <c r="QK17" s="549"/>
      <c r="QL17" s="549"/>
      <c r="QM17" s="549"/>
      <c r="QN17" s="549"/>
      <c r="QO17" s="549"/>
      <c r="QP17" s="549"/>
      <c r="QQ17" s="549"/>
      <c r="QR17" s="549"/>
      <c r="QS17" s="549"/>
      <c r="QT17" s="549"/>
      <c r="QU17" s="549"/>
      <c r="QV17" s="549"/>
      <c r="QW17" s="549"/>
      <c r="QX17" s="549"/>
      <c r="QY17" s="549"/>
      <c r="QZ17" s="549"/>
      <c r="RA17" s="549"/>
      <c r="RB17" s="549"/>
      <c r="RC17" s="549"/>
      <c r="RD17" s="549"/>
      <c r="RE17" s="549"/>
      <c r="RF17" s="549"/>
      <c r="RG17" s="549"/>
      <c r="RH17" s="549"/>
      <c r="RI17" s="549"/>
      <c r="RJ17" s="549"/>
      <c r="RK17" s="549"/>
      <c r="RL17" s="549"/>
      <c r="RM17" s="549"/>
      <c r="RN17" s="549"/>
      <c r="RO17" s="549"/>
      <c r="RP17" s="549"/>
      <c r="RQ17" s="549"/>
      <c r="RR17" s="549"/>
      <c r="RS17" s="549"/>
      <c r="RT17" s="549"/>
      <c r="RU17" s="549"/>
      <c r="RV17" s="549"/>
      <c r="RW17" s="549"/>
      <c r="RX17" s="549"/>
      <c r="RY17" s="549"/>
      <c r="RZ17" s="549"/>
      <c r="SA17" s="549"/>
      <c r="SB17" s="549"/>
      <c r="SC17" s="549"/>
      <c r="SD17" s="549"/>
      <c r="SE17" s="549"/>
      <c r="SF17" s="549"/>
      <c r="SG17" s="549"/>
      <c r="SH17" s="549"/>
      <c r="SI17" s="549"/>
      <c r="SJ17" s="549"/>
      <c r="SK17" s="549"/>
      <c r="SL17" s="549"/>
      <c r="SM17" s="549"/>
      <c r="SN17" s="549"/>
      <c r="SO17" s="549"/>
      <c r="SP17" s="549"/>
      <c r="SQ17" s="549"/>
      <c r="SR17" s="549"/>
      <c r="SS17" s="549"/>
      <c r="ST17" s="549"/>
      <c r="SU17" s="549"/>
      <c r="SV17" s="549"/>
      <c r="SW17" s="549"/>
      <c r="SX17" s="549"/>
      <c r="SY17" s="549"/>
      <c r="SZ17" s="549"/>
      <c r="TA17" s="549"/>
      <c r="TB17" s="549"/>
      <c r="TC17" s="549"/>
      <c r="TD17" s="549"/>
      <c r="TE17" s="549"/>
      <c r="TF17" s="549"/>
      <c r="TG17" s="549"/>
      <c r="TH17" s="549"/>
      <c r="TI17" s="549"/>
      <c r="TJ17" s="549"/>
      <c r="TK17" s="549"/>
      <c r="TL17" s="549"/>
      <c r="TM17" s="549"/>
      <c r="TN17" s="549"/>
      <c r="TO17" s="549"/>
      <c r="TP17" s="549"/>
      <c r="TQ17" s="549"/>
      <c r="TR17" s="549"/>
      <c r="TS17" s="549"/>
      <c r="TT17" s="549"/>
      <c r="TU17" s="549"/>
      <c r="TV17" s="549"/>
      <c r="TW17" s="549"/>
      <c r="TX17" s="549"/>
      <c r="TY17" s="549"/>
      <c r="TZ17" s="549"/>
      <c r="UA17" s="549"/>
      <c r="UB17" s="549"/>
      <c r="UC17" s="549"/>
      <c r="UD17" s="549"/>
      <c r="UE17" s="549"/>
      <c r="UF17" s="549"/>
      <c r="UG17" s="549"/>
      <c r="UH17" s="549"/>
      <c r="UI17" s="549"/>
      <c r="UJ17" s="549"/>
      <c r="UK17" s="549"/>
      <c r="UL17" s="549"/>
      <c r="UM17" s="549"/>
      <c r="UN17" s="549"/>
      <c r="UO17" s="549"/>
      <c r="UP17" s="549"/>
      <c r="UQ17" s="549"/>
      <c r="UR17" s="549"/>
      <c r="US17" s="549"/>
      <c r="UT17" s="549"/>
      <c r="UU17" s="549"/>
      <c r="UV17" s="549"/>
      <c r="UW17" s="549"/>
      <c r="UX17" s="549"/>
      <c r="UY17" s="549"/>
      <c r="UZ17" s="549"/>
      <c r="VA17" s="549"/>
      <c r="VB17" s="549"/>
      <c r="VC17" s="549"/>
      <c r="VD17" s="549"/>
      <c r="VE17" s="549"/>
      <c r="VF17" s="549"/>
      <c r="VG17" s="549"/>
      <c r="VH17" s="549"/>
      <c r="VI17" s="549"/>
      <c r="VJ17" s="549"/>
      <c r="VK17" s="549"/>
      <c r="VL17" s="549"/>
      <c r="VM17" s="549"/>
      <c r="VN17" s="549"/>
      <c r="VO17" s="549"/>
      <c r="VP17" s="549"/>
      <c r="VQ17" s="549"/>
      <c r="VR17" s="549"/>
      <c r="VS17" s="549"/>
      <c r="VT17" s="549"/>
      <c r="VU17" s="549"/>
      <c r="VV17" s="549"/>
      <c r="VW17" s="549"/>
      <c r="VX17" s="549"/>
      <c r="VY17" s="549"/>
      <c r="VZ17" s="549"/>
      <c r="WA17" s="549"/>
      <c r="WB17" s="549"/>
      <c r="WC17" s="549"/>
      <c r="WD17" s="549"/>
      <c r="WE17" s="549"/>
      <c r="WF17" s="549"/>
      <c r="WG17" s="549"/>
      <c r="WH17" s="549"/>
      <c r="WI17" s="549"/>
      <c r="WJ17" s="549"/>
      <c r="WK17" s="549"/>
      <c r="WL17" s="549"/>
      <c r="WM17" s="549"/>
      <c r="WN17" s="549"/>
      <c r="WO17" s="549"/>
      <c r="WP17" s="549"/>
      <c r="WQ17" s="549"/>
      <c r="WR17" s="549"/>
      <c r="WS17" s="549"/>
      <c r="WT17" s="549"/>
      <c r="WU17" s="549"/>
      <c r="WV17" s="549"/>
      <c r="WW17" s="549"/>
      <c r="WX17" s="549"/>
      <c r="WY17" s="549"/>
      <c r="WZ17" s="549"/>
      <c r="XA17" s="549"/>
      <c r="XB17" s="549"/>
      <c r="XC17" s="549"/>
      <c r="XD17" s="549"/>
      <c r="XE17" s="549"/>
      <c r="XF17" s="549"/>
      <c r="XG17" s="549"/>
      <c r="XH17" s="549"/>
      <c r="XI17" s="549"/>
      <c r="XJ17" s="549"/>
      <c r="XK17" s="549"/>
      <c r="XL17" s="549"/>
      <c r="XM17" s="549"/>
      <c r="XN17" s="549"/>
      <c r="XO17" s="549"/>
      <c r="XP17" s="549"/>
      <c r="XQ17" s="549"/>
      <c r="XR17" s="549"/>
      <c r="XS17" s="549"/>
      <c r="XT17" s="549"/>
      <c r="XU17" s="549"/>
      <c r="XV17" s="549"/>
      <c r="XW17" s="549"/>
      <c r="XX17" s="549"/>
      <c r="XY17" s="549"/>
      <c r="XZ17" s="549"/>
      <c r="YA17" s="549"/>
      <c r="YB17" s="549"/>
      <c r="YC17" s="549"/>
      <c r="YD17" s="549"/>
      <c r="YE17" s="549"/>
      <c r="YF17" s="549"/>
      <c r="YG17" s="549"/>
      <c r="YH17" s="549"/>
      <c r="YI17" s="549"/>
      <c r="YJ17" s="549"/>
      <c r="YK17" s="549"/>
      <c r="YL17" s="549"/>
      <c r="YM17" s="549"/>
      <c r="YN17" s="549"/>
      <c r="YO17" s="549"/>
      <c r="YP17" s="549"/>
      <c r="YQ17" s="549"/>
      <c r="YR17" s="549"/>
      <c r="YS17" s="549"/>
      <c r="YT17" s="549"/>
      <c r="YU17" s="549"/>
      <c r="YV17" s="549"/>
      <c r="YW17" s="549"/>
      <c r="YX17" s="549"/>
      <c r="YY17" s="549"/>
      <c r="YZ17" s="549"/>
      <c r="ZA17" s="549"/>
      <c r="ZB17" s="549"/>
      <c r="ZC17" s="549"/>
      <c r="ZD17" s="549"/>
      <c r="ZE17" s="549"/>
      <c r="ZF17" s="549"/>
      <c r="ZG17" s="549"/>
      <c r="ZH17" s="549"/>
      <c r="ZI17" s="549"/>
      <c r="ZJ17" s="549"/>
      <c r="ZK17" s="549"/>
      <c r="ZL17" s="549"/>
      <c r="ZM17" s="549"/>
      <c r="ZN17" s="549"/>
      <c r="ZO17" s="549"/>
      <c r="ZP17" s="549"/>
      <c r="ZQ17" s="549"/>
      <c r="ZR17" s="549"/>
      <c r="ZS17" s="549"/>
      <c r="ZT17" s="549"/>
      <c r="ZU17" s="549"/>
      <c r="ZV17" s="549"/>
      <c r="ZW17" s="549"/>
      <c r="ZX17" s="549"/>
      <c r="ZY17" s="549"/>
      <c r="ZZ17" s="549"/>
      <c r="AAA17" s="549"/>
      <c r="AAB17" s="549"/>
      <c r="AAC17" s="549"/>
      <c r="AAD17" s="549"/>
      <c r="AAE17" s="549"/>
      <c r="AAF17" s="549"/>
      <c r="AAG17" s="549"/>
      <c r="AAH17" s="549"/>
      <c r="AAI17" s="549"/>
      <c r="AAJ17" s="549"/>
      <c r="AAK17" s="549"/>
      <c r="AAL17" s="549"/>
      <c r="AAM17" s="549"/>
      <c r="AAN17" s="549"/>
      <c r="AAO17" s="549"/>
      <c r="AAP17" s="549"/>
      <c r="AAQ17" s="549"/>
      <c r="AAR17" s="549"/>
      <c r="AAS17" s="549"/>
      <c r="AAT17" s="549"/>
      <c r="AAU17" s="549"/>
      <c r="AAV17" s="549"/>
      <c r="AAW17" s="549"/>
      <c r="AAX17" s="549"/>
      <c r="AAY17" s="549"/>
      <c r="AAZ17" s="549"/>
      <c r="ABA17" s="549"/>
      <c r="ABB17" s="549"/>
      <c r="ABC17" s="549"/>
      <c r="ABD17" s="549"/>
      <c r="ABE17" s="549"/>
      <c r="ABF17" s="549"/>
      <c r="ABG17" s="549"/>
      <c r="ABH17" s="549"/>
      <c r="ABI17" s="549"/>
      <c r="ABJ17" s="549"/>
      <c r="ABK17" s="549"/>
      <c r="ABL17" s="549"/>
      <c r="ABM17" s="549"/>
      <c r="ABN17" s="549"/>
      <c r="ABO17" s="549"/>
      <c r="ABP17" s="549"/>
      <c r="ABQ17" s="549"/>
      <c r="ABR17" s="549"/>
      <c r="ABS17" s="549"/>
      <c r="ABT17" s="549"/>
      <c r="ABU17" s="549"/>
      <c r="ABV17" s="549"/>
      <c r="ABW17" s="549"/>
      <c r="ABX17" s="549"/>
      <c r="ABY17" s="549"/>
      <c r="ABZ17" s="549"/>
      <c r="ACA17" s="549"/>
      <c r="ACB17" s="549"/>
      <c r="ACC17" s="549"/>
      <c r="ACD17" s="549"/>
      <c r="ACE17" s="549"/>
      <c r="ACF17" s="549"/>
      <c r="ACG17" s="549"/>
      <c r="ACH17" s="549"/>
      <c r="ACI17" s="549"/>
      <c r="ACJ17" s="549"/>
      <c r="ACK17" s="549"/>
      <c r="ACL17" s="549"/>
      <c r="ACM17" s="549"/>
      <c r="ACN17" s="549"/>
      <c r="ACO17" s="549"/>
      <c r="ACP17" s="549"/>
      <c r="ACQ17" s="549"/>
      <c r="ACR17" s="549"/>
      <c r="ACS17" s="549"/>
      <c r="ACT17" s="549"/>
      <c r="ACU17" s="549"/>
      <c r="ACV17" s="549"/>
      <c r="ACW17" s="549"/>
      <c r="ACX17" s="549"/>
      <c r="ACY17" s="549"/>
      <c r="ACZ17" s="549"/>
      <c r="ADA17" s="549"/>
      <c r="ADB17" s="549"/>
      <c r="ADC17" s="549"/>
      <c r="ADD17" s="549"/>
      <c r="ADE17" s="549"/>
      <c r="ADF17" s="549"/>
      <c r="ADG17" s="549"/>
      <c r="ADH17" s="549"/>
      <c r="ADI17" s="549"/>
      <c r="ADJ17" s="549"/>
      <c r="ADK17" s="549"/>
      <c r="ADL17" s="549"/>
      <c r="ADM17" s="549"/>
      <c r="ADN17" s="549"/>
      <c r="ADO17" s="549"/>
      <c r="ADP17" s="549"/>
      <c r="ADQ17" s="549"/>
      <c r="ADR17" s="549"/>
      <c r="ADS17" s="549"/>
      <c r="ADT17" s="549"/>
      <c r="ADU17" s="549"/>
      <c r="ADV17" s="549"/>
      <c r="ADW17" s="549"/>
      <c r="ADX17" s="549"/>
      <c r="ADY17" s="549"/>
      <c r="ADZ17" s="549"/>
      <c r="AEA17" s="549"/>
      <c r="AEB17" s="549"/>
      <c r="AEC17" s="549"/>
      <c r="AED17" s="549"/>
      <c r="AEE17" s="549"/>
      <c r="AEF17" s="549"/>
      <c r="AEG17" s="549"/>
      <c r="AEH17" s="549"/>
      <c r="AEI17" s="549"/>
      <c r="AEJ17" s="549"/>
      <c r="AEK17" s="549"/>
      <c r="AEL17" s="549"/>
      <c r="AEM17" s="549"/>
      <c r="AEN17" s="549"/>
      <c r="AEO17" s="549"/>
      <c r="AEP17" s="549"/>
      <c r="AEQ17" s="549"/>
      <c r="AER17" s="549"/>
      <c r="AES17" s="549"/>
      <c r="AET17" s="549"/>
      <c r="AEU17" s="549"/>
      <c r="AEV17" s="549"/>
      <c r="AEW17" s="549"/>
      <c r="AEX17" s="549"/>
      <c r="AEY17" s="549"/>
      <c r="AEZ17" s="549"/>
      <c r="AFA17" s="549"/>
      <c r="AFB17" s="549"/>
      <c r="AFC17" s="549"/>
      <c r="AFD17" s="549"/>
      <c r="AFE17" s="549"/>
      <c r="AFF17" s="549"/>
      <c r="AFG17" s="549"/>
      <c r="AFH17" s="549"/>
      <c r="AFI17" s="549"/>
      <c r="AFJ17" s="549"/>
      <c r="AFK17" s="549"/>
      <c r="AFL17" s="549"/>
      <c r="AFM17" s="549"/>
      <c r="AFN17" s="549"/>
      <c r="AFO17" s="549"/>
      <c r="AFP17" s="549"/>
      <c r="AFQ17" s="549"/>
      <c r="AFR17" s="549"/>
      <c r="AFS17" s="549"/>
      <c r="AFT17" s="549"/>
      <c r="AFU17" s="549"/>
      <c r="AFV17" s="549"/>
      <c r="AFW17" s="549"/>
      <c r="AFX17" s="549"/>
      <c r="AFY17" s="549"/>
      <c r="AFZ17" s="549"/>
      <c r="AGA17" s="549"/>
      <c r="AGB17" s="549"/>
      <c r="AGC17" s="549"/>
      <c r="AGD17" s="549"/>
      <c r="AGE17" s="549"/>
      <c r="AGF17" s="549"/>
      <c r="AGG17" s="549"/>
      <c r="AGH17" s="549"/>
      <c r="AGI17" s="549"/>
      <c r="AGJ17" s="549"/>
      <c r="AGK17" s="549"/>
      <c r="AGL17" s="549"/>
      <c r="AGM17" s="549"/>
      <c r="AGN17" s="549"/>
      <c r="AGO17" s="549"/>
      <c r="AGP17" s="549"/>
      <c r="AGQ17" s="549"/>
      <c r="AGR17" s="549"/>
      <c r="AGS17" s="549"/>
      <c r="AGT17" s="549"/>
      <c r="AGU17" s="549"/>
      <c r="AGV17" s="549"/>
      <c r="AGW17" s="549"/>
      <c r="AGX17" s="549"/>
      <c r="AGY17" s="549"/>
      <c r="AGZ17" s="549"/>
      <c r="AHA17" s="549"/>
      <c r="AHB17" s="549"/>
      <c r="AHC17" s="549"/>
      <c r="AHD17" s="549"/>
      <c r="AHE17" s="549"/>
      <c r="AHF17" s="549"/>
      <c r="AHG17" s="549"/>
      <c r="AHH17" s="549"/>
      <c r="AHI17" s="549"/>
      <c r="AHJ17" s="549"/>
      <c r="AHK17" s="549"/>
      <c r="AHL17" s="549"/>
      <c r="AHM17" s="549"/>
      <c r="AHN17" s="549"/>
      <c r="AHO17" s="549"/>
      <c r="AHP17" s="549"/>
      <c r="AHQ17" s="549"/>
      <c r="AHR17" s="549"/>
      <c r="AHS17" s="549"/>
      <c r="AHT17" s="549"/>
      <c r="AHU17" s="549"/>
      <c r="AHV17" s="549"/>
      <c r="AHW17" s="549"/>
      <c r="AHX17" s="549"/>
      <c r="AHY17" s="549"/>
      <c r="AHZ17" s="549"/>
      <c r="AIA17" s="549"/>
      <c r="AIB17" s="549"/>
      <c r="AIC17" s="549"/>
      <c r="AID17" s="549"/>
      <c r="AIE17" s="549"/>
      <c r="AIF17" s="549"/>
      <c r="AIG17" s="549"/>
      <c r="AIH17" s="549"/>
      <c r="AII17" s="549"/>
      <c r="AIJ17" s="549"/>
      <c r="AIK17" s="549"/>
      <c r="AIL17" s="549"/>
      <c r="AIM17" s="549"/>
      <c r="AIN17" s="549"/>
      <c r="AIO17" s="549"/>
      <c r="AIP17" s="549"/>
      <c r="AIQ17" s="549"/>
      <c r="AIR17" s="549"/>
      <c r="AIS17" s="549"/>
      <c r="AIT17" s="549"/>
      <c r="AIU17" s="549"/>
      <c r="AIV17" s="549"/>
      <c r="AIW17" s="549"/>
      <c r="AIX17" s="549"/>
      <c r="AIY17" s="549"/>
      <c r="AIZ17" s="549"/>
      <c r="AJA17" s="549"/>
      <c r="AJB17" s="549"/>
      <c r="AJC17" s="549"/>
      <c r="AJD17" s="549"/>
      <c r="AJE17" s="549"/>
      <c r="AJF17" s="549"/>
      <c r="AJG17" s="549"/>
      <c r="AJH17" s="549"/>
      <c r="AJI17" s="549"/>
      <c r="AJJ17" s="549"/>
      <c r="AJK17" s="549"/>
      <c r="AJL17" s="549"/>
      <c r="AJM17" s="549"/>
      <c r="AJN17" s="549"/>
      <c r="AJO17" s="549"/>
      <c r="AJP17" s="549"/>
      <c r="AJQ17" s="549"/>
      <c r="AJR17" s="549"/>
      <c r="AJS17" s="549"/>
      <c r="AJT17" s="549"/>
      <c r="AJU17" s="549"/>
      <c r="AJV17" s="549"/>
      <c r="AJW17" s="549"/>
      <c r="AJX17" s="549"/>
      <c r="AJY17" s="549"/>
      <c r="AJZ17" s="549"/>
      <c r="AKA17" s="549"/>
      <c r="AKB17" s="549"/>
      <c r="AKC17" s="549"/>
      <c r="AKD17" s="549"/>
      <c r="AKE17" s="549"/>
      <c r="AKF17" s="549"/>
      <c r="AKG17" s="549"/>
      <c r="AKH17" s="549"/>
      <c r="AKI17" s="549"/>
      <c r="AKJ17" s="549"/>
      <c r="AKK17" s="549"/>
      <c r="AKL17" s="549"/>
      <c r="AKM17" s="549"/>
      <c r="AKN17" s="549"/>
      <c r="AKO17" s="549"/>
      <c r="AKP17" s="549"/>
      <c r="AKQ17" s="549"/>
      <c r="AKR17" s="549"/>
      <c r="AKS17" s="549"/>
      <c r="AKT17" s="549"/>
      <c r="AKU17" s="549"/>
      <c r="AKV17" s="549"/>
      <c r="AKW17" s="549"/>
      <c r="AKX17" s="549"/>
      <c r="AKY17" s="549"/>
      <c r="AKZ17" s="549"/>
      <c r="ALA17" s="549"/>
      <c r="ALB17" s="549"/>
      <c r="ALC17" s="549"/>
      <c r="ALD17" s="549"/>
      <c r="ALE17" s="549"/>
      <c r="ALF17" s="549"/>
      <c r="ALG17" s="549"/>
      <c r="ALH17" s="549"/>
      <c r="ALI17" s="549"/>
      <c r="ALJ17" s="549"/>
      <c r="ALK17" s="549"/>
      <c r="ALL17" s="549"/>
      <c r="ALM17" s="549"/>
      <c r="ALN17" s="549"/>
      <c r="ALO17" s="549"/>
      <c r="ALP17" s="549"/>
      <c r="ALQ17" s="549"/>
      <c r="ALR17" s="549"/>
      <c r="ALS17" s="549"/>
      <c r="ALT17" s="549"/>
      <c r="ALU17" s="372">
        <f>SUM(H17:ALT17)</f>
        <v>0</v>
      </c>
    </row>
    <row r="18" spans="1:1009" s="115" customFormat="1" ht="15.95" customHeight="1">
      <c r="B18" s="1140"/>
      <c r="C18" s="1147" t="s">
        <v>191</v>
      </c>
      <c r="D18" s="1148"/>
      <c r="E18" s="1148"/>
      <c r="F18" s="1148"/>
      <c r="G18" s="1149"/>
      <c r="H18" s="373">
        <f t="shared" ref="H18" si="13">SUM(H15:H17)</f>
        <v>0</v>
      </c>
      <c r="I18" s="373">
        <f t="shared" ref="I18:BS18" si="14">SUM(I15:I17)</f>
        <v>0</v>
      </c>
      <c r="J18" s="373">
        <f t="shared" si="14"/>
        <v>0</v>
      </c>
      <c r="K18" s="373">
        <f t="shared" si="14"/>
        <v>0</v>
      </c>
      <c r="L18" s="373">
        <f t="shared" si="14"/>
        <v>0</v>
      </c>
      <c r="M18" s="373">
        <f t="shared" si="14"/>
        <v>0</v>
      </c>
      <c r="N18" s="373">
        <f t="shared" si="14"/>
        <v>0</v>
      </c>
      <c r="O18" s="373">
        <f t="shared" si="14"/>
        <v>0</v>
      </c>
      <c r="P18" s="373">
        <f t="shared" si="14"/>
        <v>0</v>
      </c>
      <c r="Q18" s="373">
        <f t="shared" si="14"/>
        <v>0</v>
      </c>
      <c r="R18" s="373">
        <f t="shared" si="14"/>
        <v>0</v>
      </c>
      <c r="S18" s="373">
        <f t="shared" si="14"/>
        <v>0</v>
      </c>
      <c r="T18" s="373">
        <f t="shared" si="14"/>
        <v>0</v>
      </c>
      <c r="U18" s="373">
        <f t="shared" si="14"/>
        <v>0</v>
      </c>
      <c r="V18" s="373">
        <f t="shared" si="14"/>
        <v>0</v>
      </c>
      <c r="W18" s="373">
        <f t="shared" si="14"/>
        <v>0</v>
      </c>
      <c r="X18" s="373">
        <f t="shared" si="14"/>
        <v>0</v>
      </c>
      <c r="Y18" s="373">
        <f t="shared" si="14"/>
        <v>0</v>
      </c>
      <c r="Z18" s="373">
        <f t="shared" si="14"/>
        <v>0</v>
      </c>
      <c r="AA18" s="373">
        <f t="shared" si="14"/>
        <v>0</v>
      </c>
      <c r="AB18" s="373">
        <f t="shared" si="14"/>
        <v>0</v>
      </c>
      <c r="AC18" s="373">
        <f t="shared" si="14"/>
        <v>0</v>
      </c>
      <c r="AD18" s="373">
        <f t="shared" si="14"/>
        <v>0</v>
      </c>
      <c r="AE18" s="373">
        <f t="shared" si="14"/>
        <v>0</v>
      </c>
      <c r="AF18" s="373">
        <f t="shared" si="14"/>
        <v>0</v>
      </c>
      <c r="AG18" s="373">
        <f t="shared" si="14"/>
        <v>0</v>
      </c>
      <c r="AH18" s="373">
        <f t="shared" si="14"/>
        <v>0</v>
      </c>
      <c r="AI18" s="373">
        <f t="shared" si="14"/>
        <v>0</v>
      </c>
      <c r="AJ18" s="373">
        <f t="shared" si="14"/>
        <v>0</v>
      </c>
      <c r="AK18" s="373">
        <f t="shared" si="14"/>
        <v>0</v>
      </c>
      <c r="AL18" s="373">
        <f t="shared" si="14"/>
        <v>0</v>
      </c>
      <c r="AM18" s="373">
        <f t="shared" si="14"/>
        <v>0</v>
      </c>
      <c r="AN18" s="373">
        <f t="shared" si="14"/>
        <v>0</v>
      </c>
      <c r="AO18" s="373">
        <f t="shared" si="14"/>
        <v>0</v>
      </c>
      <c r="AP18" s="373">
        <f t="shared" si="14"/>
        <v>0</v>
      </c>
      <c r="AQ18" s="373">
        <f t="shared" si="14"/>
        <v>0</v>
      </c>
      <c r="AR18" s="373">
        <f t="shared" si="14"/>
        <v>0</v>
      </c>
      <c r="AS18" s="373">
        <f t="shared" si="14"/>
        <v>0</v>
      </c>
      <c r="AT18" s="373">
        <f t="shared" si="14"/>
        <v>0</v>
      </c>
      <c r="AU18" s="373">
        <f t="shared" si="14"/>
        <v>0</v>
      </c>
      <c r="AV18" s="373">
        <f t="shared" si="14"/>
        <v>0</v>
      </c>
      <c r="AW18" s="373">
        <f t="shared" si="14"/>
        <v>0</v>
      </c>
      <c r="AX18" s="373">
        <f t="shared" si="14"/>
        <v>0</v>
      </c>
      <c r="AY18" s="373">
        <f t="shared" si="14"/>
        <v>0</v>
      </c>
      <c r="AZ18" s="373">
        <f t="shared" si="14"/>
        <v>0</v>
      </c>
      <c r="BA18" s="373">
        <f t="shared" si="14"/>
        <v>0</v>
      </c>
      <c r="BB18" s="373">
        <f t="shared" si="14"/>
        <v>0</v>
      </c>
      <c r="BC18" s="373">
        <f t="shared" si="14"/>
        <v>0</v>
      </c>
      <c r="BD18" s="373">
        <f t="shared" si="14"/>
        <v>0</v>
      </c>
      <c r="BE18" s="373">
        <f t="shared" si="14"/>
        <v>0</v>
      </c>
      <c r="BF18" s="373">
        <f t="shared" si="14"/>
        <v>0</v>
      </c>
      <c r="BG18" s="373">
        <f t="shared" si="14"/>
        <v>0</v>
      </c>
      <c r="BH18" s="373">
        <f t="shared" si="14"/>
        <v>0</v>
      </c>
      <c r="BI18" s="373">
        <f t="shared" si="14"/>
        <v>0</v>
      </c>
      <c r="BJ18" s="373">
        <f t="shared" si="14"/>
        <v>0</v>
      </c>
      <c r="BK18" s="373">
        <f t="shared" si="14"/>
        <v>0</v>
      </c>
      <c r="BL18" s="373">
        <f t="shared" si="14"/>
        <v>0</v>
      </c>
      <c r="BM18" s="373">
        <f t="shared" si="14"/>
        <v>0</v>
      </c>
      <c r="BN18" s="373">
        <f t="shared" si="14"/>
        <v>0</v>
      </c>
      <c r="BO18" s="373">
        <f t="shared" si="14"/>
        <v>0</v>
      </c>
      <c r="BP18" s="373">
        <f t="shared" si="14"/>
        <v>0</v>
      </c>
      <c r="BQ18" s="373">
        <f t="shared" si="14"/>
        <v>0</v>
      </c>
      <c r="BR18" s="373">
        <f t="shared" si="14"/>
        <v>0</v>
      </c>
      <c r="BS18" s="373">
        <f t="shared" si="14"/>
        <v>0</v>
      </c>
      <c r="BT18" s="373">
        <f t="shared" ref="BT18:EE18" si="15">SUM(BT15:BT17)</f>
        <v>0</v>
      </c>
      <c r="BU18" s="373">
        <f t="shared" si="15"/>
        <v>0</v>
      </c>
      <c r="BV18" s="373">
        <f t="shared" si="15"/>
        <v>0</v>
      </c>
      <c r="BW18" s="373">
        <f t="shared" si="15"/>
        <v>0</v>
      </c>
      <c r="BX18" s="373">
        <f t="shared" si="15"/>
        <v>0</v>
      </c>
      <c r="BY18" s="373">
        <f t="shared" si="15"/>
        <v>0</v>
      </c>
      <c r="BZ18" s="373">
        <f t="shared" si="15"/>
        <v>0</v>
      </c>
      <c r="CA18" s="373">
        <f t="shared" si="15"/>
        <v>0</v>
      </c>
      <c r="CB18" s="373">
        <f t="shared" si="15"/>
        <v>0</v>
      </c>
      <c r="CC18" s="373">
        <f t="shared" si="15"/>
        <v>0</v>
      </c>
      <c r="CD18" s="373">
        <f t="shared" si="15"/>
        <v>0</v>
      </c>
      <c r="CE18" s="373">
        <f t="shared" si="15"/>
        <v>0</v>
      </c>
      <c r="CF18" s="373">
        <f t="shared" si="15"/>
        <v>0</v>
      </c>
      <c r="CG18" s="373">
        <f t="shared" si="15"/>
        <v>0</v>
      </c>
      <c r="CH18" s="373">
        <f t="shared" si="15"/>
        <v>0</v>
      </c>
      <c r="CI18" s="373">
        <f t="shared" si="15"/>
        <v>0</v>
      </c>
      <c r="CJ18" s="373">
        <f t="shared" si="15"/>
        <v>0</v>
      </c>
      <c r="CK18" s="373">
        <f t="shared" si="15"/>
        <v>0</v>
      </c>
      <c r="CL18" s="373">
        <f t="shared" si="15"/>
        <v>0</v>
      </c>
      <c r="CM18" s="373">
        <f t="shared" si="15"/>
        <v>0</v>
      </c>
      <c r="CN18" s="373">
        <f t="shared" si="15"/>
        <v>0</v>
      </c>
      <c r="CO18" s="373">
        <f t="shared" si="15"/>
        <v>0</v>
      </c>
      <c r="CP18" s="373">
        <f t="shared" si="15"/>
        <v>0</v>
      </c>
      <c r="CQ18" s="373">
        <f t="shared" si="15"/>
        <v>0</v>
      </c>
      <c r="CR18" s="373">
        <f t="shared" si="15"/>
        <v>0</v>
      </c>
      <c r="CS18" s="373">
        <f t="shared" si="15"/>
        <v>0</v>
      </c>
      <c r="CT18" s="373">
        <f t="shared" si="15"/>
        <v>0</v>
      </c>
      <c r="CU18" s="373">
        <f t="shared" si="15"/>
        <v>0</v>
      </c>
      <c r="CV18" s="373">
        <f t="shared" si="15"/>
        <v>0</v>
      </c>
      <c r="CW18" s="373">
        <f t="shared" si="15"/>
        <v>0</v>
      </c>
      <c r="CX18" s="373">
        <f t="shared" si="15"/>
        <v>0</v>
      </c>
      <c r="CY18" s="373">
        <f t="shared" si="15"/>
        <v>0</v>
      </c>
      <c r="CZ18" s="373">
        <f t="shared" si="15"/>
        <v>0</v>
      </c>
      <c r="DA18" s="373">
        <f t="shared" si="15"/>
        <v>0</v>
      </c>
      <c r="DB18" s="373">
        <f t="shared" si="15"/>
        <v>0</v>
      </c>
      <c r="DC18" s="373">
        <f t="shared" si="15"/>
        <v>0</v>
      </c>
      <c r="DD18" s="373">
        <f t="shared" si="15"/>
        <v>0</v>
      </c>
      <c r="DE18" s="373">
        <f t="shared" si="15"/>
        <v>0</v>
      </c>
      <c r="DF18" s="373">
        <f t="shared" si="15"/>
        <v>0</v>
      </c>
      <c r="DG18" s="373">
        <f t="shared" si="15"/>
        <v>0</v>
      </c>
      <c r="DH18" s="373">
        <f t="shared" si="15"/>
        <v>0</v>
      </c>
      <c r="DI18" s="373">
        <f t="shared" si="15"/>
        <v>0</v>
      </c>
      <c r="DJ18" s="373">
        <f t="shared" si="15"/>
        <v>0</v>
      </c>
      <c r="DK18" s="373">
        <f t="shared" si="15"/>
        <v>0</v>
      </c>
      <c r="DL18" s="373">
        <f t="shared" si="15"/>
        <v>0</v>
      </c>
      <c r="DM18" s="373">
        <f t="shared" si="15"/>
        <v>0</v>
      </c>
      <c r="DN18" s="373">
        <f t="shared" si="15"/>
        <v>0</v>
      </c>
      <c r="DO18" s="373">
        <f t="shared" si="15"/>
        <v>0</v>
      </c>
      <c r="DP18" s="373">
        <f t="shared" si="15"/>
        <v>0</v>
      </c>
      <c r="DQ18" s="373">
        <f t="shared" si="15"/>
        <v>0</v>
      </c>
      <c r="DR18" s="373">
        <f t="shared" si="15"/>
        <v>0</v>
      </c>
      <c r="DS18" s="373">
        <f t="shared" si="15"/>
        <v>0</v>
      </c>
      <c r="DT18" s="373">
        <f t="shared" si="15"/>
        <v>0</v>
      </c>
      <c r="DU18" s="373">
        <f t="shared" si="15"/>
        <v>0</v>
      </c>
      <c r="DV18" s="373">
        <f t="shared" si="15"/>
        <v>0</v>
      </c>
      <c r="DW18" s="373">
        <f t="shared" si="15"/>
        <v>0</v>
      </c>
      <c r="DX18" s="373">
        <f t="shared" si="15"/>
        <v>0</v>
      </c>
      <c r="DY18" s="373">
        <f t="shared" si="15"/>
        <v>0</v>
      </c>
      <c r="DZ18" s="373">
        <f t="shared" si="15"/>
        <v>0</v>
      </c>
      <c r="EA18" s="373">
        <f t="shared" si="15"/>
        <v>0</v>
      </c>
      <c r="EB18" s="373">
        <f t="shared" si="15"/>
        <v>0</v>
      </c>
      <c r="EC18" s="373">
        <f t="shared" si="15"/>
        <v>0</v>
      </c>
      <c r="ED18" s="373">
        <f t="shared" si="15"/>
        <v>0</v>
      </c>
      <c r="EE18" s="373">
        <f t="shared" si="15"/>
        <v>0</v>
      </c>
      <c r="EF18" s="373">
        <f>SUM(EF15:EF17)</f>
        <v>0</v>
      </c>
      <c r="EG18" s="373">
        <f>SUM(EG15:EG17)</f>
        <v>0</v>
      </c>
      <c r="EH18" s="373">
        <f>SUM(EH15:EH17)</f>
        <v>0</v>
      </c>
      <c r="EI18" s="373">
        <f t="shared" ref="EI18:GT18" si="16">SUM(EI15:EI17)</f>
        <v>0</v>
      </c>
      <c r="EJ18" s="373">
        <f t="shared" si="16"/>
        <v>0</v>
      </c>
      <c r="EK18" s="373">
        <f t="shared" si="16"/>
        <v>0</v>
      </c>
      <c r="EL18" s="373">
        <f t="shared" si="16"/>
        <v>0</v>
      </c>
      <c r="EM18" s="373">
        <f t="shared" si="16"/>
        <v>0</v>
      </c>
      <c r="EN18" s="373">
        <f t="shared" si="16"/>
        <v>0</v>
      </c>
      <c r="EO18" s="373">
        <f t="shared" si="16"/>
        <v>0</v>
      </c>
      <c r="EP18" s="373">
        <f t="shared" si="16"/>
        <v>0</v>
      </c>
      <c r="EQ18" s="373">
        <f t="shared" si="16"/>
        <v>0</v>
      </c>
      <c r="ER18" s="373">
        <f t="shared" si="16"/>
        <v>0</v>
      </c>
      <c r="ES18" s="373">
        <f t="shared" si="16"/>
        <v>0</v>
      </c>
      <c r="ET18" s="373">
        <f t="shared" si="16"/>
        <v>0</v>
      </c>
      <c r="EU18" s="373">
        <f t="shared" si="16"/>
        <v>0</v>
      </c>
      <c r="EV18" s="373">
        <f t="shared" si="16"/>
        <v>0</v>
      </c>
      <c r="EW18" s="373">
        <f t="shared" si="16"/>
        <v>0</v>
      </c>
      <c r="EX18" s="373">
        <f t="shared" si="16"/>
        <v>0</v>
      </c>
      <c r="EY18" s="373">
        <f t="shared" si="16"/>
        <v>0</v>
      </c>
      <c r="EZ18" s="373">
        <f t="shared" si="16"/>
        <v>0</v>
      </c>
      <c r="FA18" s="373">
        <f t="shared" si="16"/>
        <v>0</v>
      </c>
      <c r="FB18" s="373">
        <f t="shared" si="16"/>
        <v>0</v>
      </c>
      <c r="FC18" s="373">
        <f t="shared" si="16"/>
        <v>0</v>
      </c>
      <c r="FD18" s="373">
        <f t="shared" si="16"/>
        <v>0</v>
      </c>
      <c r="FE18" s="373">
        <f t="shared" si="16"/>
        <v>0</v>
      </c>
      <c r="FF18" s="373">
        <f t="shared" si="16"/>
        <v>0</v>
      </c>
      <c r="FG18" s="373">
        <f t="shared" si="16"/>
        <v>0</v>
      </c>
      <c r="FH18" s="373">
        <f t="shared" si="16"/>
        <v>0</v>
      </c>
      <c r="FI18" s="373">
        <f t="shared" si="16"/>
        <v>0</v>
      </c>
      <c r="FJ18" s="373">
        <f t="shared" si="16"/>
        <v>0</v>
      </c>
      <c r="FK18" s="373">
        <f t="shared" si="16"/>
        <v>0</v>
      </c>
      <c r="FL18" s="373">
        <f t="shared" si="16"/>
        <v>0</v>
      </c>
      <c r="FM18" s="373">
        <f t="shared" si="16"/>
        <v>0</v>
      </c>
      <c r="FN18" s="373">
        <f t="shared" si="16"/>
        <v>0</v>
      </c>
      <c r="FO18" s="373">
        <f t="shared" si="16"/>
        <v>0</v>
      </c>
      <c r="FP18" s="373">
        <f t="shared" si="16"/>
        <v>0</v>
      </c>
      <c r="FQ18" s="373">
        <f t="shared" si="16"/>
        <v>0</v>
      </c>
      <c r="FR18" s="373">
        <f t="shared" si="16"/>
        <v>0</v>
      </c>
      <c r="FS18" s="373">
        <f t="shared" si="16"/>
        <v>0</v>
      </c>
      <c r="FT18" s="373">
        <f t="shared" si="16"/>
        <v>0</v>
      </c>
      <c r="FU18" s="373">
        <f t="shared" si="16"/>
        <v>0</v>
      </c>
      <c r="FV18" s="373">
        <f t="shared" si="16"/>
        <v>0</v>
      </c>
      <c r="FW18" s="373">
        <f t="shared" si="16"/>
        <v>0</v>
      </c>
      <c r="FX18" s="373">
        <f t="shared" si="16"/>
        <v>0</v>
      </c>
      <c r="FY18" s="373">
        <f t="shared" si="16"/>
        <v>0</v>
      </c>
      <c r="FZ18" s="373">
        <f t="shared" si="16"/>
        <v>0</v>
      </c>
      <c r="GA18" s="373">
        <f t="shared" si="16"/>
        <v>0</v>
      </c>
      <c r="GB18" s="373">
        <f t="shared" si="16"/>
        <v>0</v>
      </c>
      <c r="GC18" s="373">
        <f t="shared" si="16"/>
        <v>0</v>
      </c>
      <c r="GD18" s="373">
        <f t="shared" si="16"/>
        <v>0</v>
      </c>
      <c r="GE18" s="373">
        <f t="shared" si="16"/>
        <v>0</v>
      </c>
      <c r="GF18" s="373">
        <f t="shared" si="16"/>
        <v>0</v>
      </c>
      <c r="GG18" s="373">
        <f t="shared" si="16"/>
        <v>0</v>
      </c>
      <c r="GH18" s="373">
        <f t="shared" si="16"/>
        <v>0</v>
      </c>
      <c r="GI18" s="373">
        <f t="shared" si="16"/>
        <v>0</v>
      </c>
      <c r="GJ18" s="373">
        <f t="shared" si="16"/>
        <v>0</v>
      </c>
      <c r="GK18" s="373">
        <f t="shared" si="16"/>
        <v>0</v>
      </c>
      <c r="GL18" s="373">
        <f t="shared" si="16"/>
        <v>0</v>
      </c>
      <c r="GM18" s="373">
        <f t="shared" si="16"/>
        <v>0</v>
      </c>
      <c r="GN18" s="373">
        <f t="shared" si="16"/>
        <v>0</v>
      </c>
      <c r="GO18" s="373">
        <f t="shared" si="16"/>
        <v>0</v>
      </c>
      <c r="GP18" s="373">
        <f t="shared" si="16"/>
        <v>0</v>
      </c>
      <c r="GQ18" s="373">
        <f t="shared" si="16"/>
        <v>0</v>
      </c>
      <c r="GR18" s="373">
        <f t="shared" si="16"/>
        <v>0</v>
      </c>
      <c r="GS18" s="373">
        <f t="shared" si="16"/>
        <v>0</v>
      </c>
      <c r="GT18" s="373">
        <f t="shared" si="16"/>
        <v>0</v>
      </c>
      <c r="GU18" s="373">
        <f t="shared" ref="GU18:JF18" si="17">SUM(GU15:GU17)</f>
        <v>0</v>
      </c>
      <c r="GV18" s="373">
        <f t="shared" si="17"/>
        <v>0</v>
      </c>
      <c r="GW18" s="373">
        <f t="shared" si="17"/>
        <v>0</v>
      </c>
      <c r="GX18" s="373">
        <f t="shared" si="17"/>
        <v>0</v>
      </c>
      <c r="GY18" s="373">
        <f t="shared" si="17"/>
        <v>0</v>
      </c>
      <c r="GZ18" s="373">
        <f t="shared" si="17"/>
        <v>0</v>
      </c>
      <c r="HA18" s="373">
        <f t="shared" si="17"/>
        <v>0</v>
      </c>
      <c r="HB18" s="373">
        <f t="shared" si="17"/>
        <v>0</v>
      </c>
      <c r="HC18" s="373">
        <f t="shared" si="17"/>
        <v>0</v>
      </c>
      <c r="HD18" s="373">
        <f t="shared" si="17"/>
        <v>0</v>
      </c>
      <c r="HE18" s="373">
        <f t="shared" si="17"/>
        <v>0</v>
      </c>
      <c r="HF18" s="373">
        <f t="shared" si="17"/>
        <v>0</v>
      </c>
      <c r="HG18" s="373">
        <f t="shared" si="17"/>
        <v>0</v>
      </c>
      <c r="HH18" s="373">
        <f t="shared" si="17"/>
        <v>0</v>
      </c>
      <c r="HI18" s="373">
        <f t="shared" si="17"/>
        <v>0</v>
      </c>
      <c r="HJ18" s="373">
        <f t="shared" si="17"/>
        <v>0</v>
      </c>
      <c r="HK18" s="373">
        <f t="shared" si="17"/>
        <v>0</v>
      </c>
      <c r="HL18" s="373">
        <f t="shared" si="17"/>
        <v>0</v>
      </c>
      <c r="HM18" s="373">
        <f t="shared" si="17"/>
        <v>0</v>
      </c>
      <c r="HN18" s="373">
        <f t="shared" si="17"/>
        <v>0</v>
      </c>
      <c r="HO18" s="373">
        <f t="shared" si="17"/>
        <v>0</v>
      </c>
      <c r="HP18" s="373">
        <f t="shared" si="17"/>
        <v>0</v>
      </c>
      <c r="HQ18" s="373">
        <f t="shared" si="17"/>
        <v>0</v>
      </c>
      <c r="HR18" s="373">
        <f t="shared" si="17"/>
        <v>0</v>
      </c>
      <c r="HS18" s="373">
        <f t="shared" si="17"/>
        <v>0</v>
      </c>
      <c r="HT18" s="373">
        <f t="shared" si="17"/>
        <v>0</v>
      </c>
      <c r="HU18" s="373">
        <f t="shared" si="17"/>
        <v>0</v>
      </c>
      <c r="HV18" s="373">
        <f t="shared" si="17"/>
        <v>0</v>
      </c>
      <c r="HW18" s="373">
        <f t="shared" si="17"/>
        <v>0</v>
      </c>
      <c r="HX18" s="373">
        <f t="shared" si="17"/>
        <v>0</v>
      </c>
      <c r="HY18" s="373">
        <f t="shared" si="17"/>
        <v>0</v>
      </c>
      <c r="HZ18" s="373">
        <f t="shared" si="17"/>
        <v>0</v>
      </c>
      <c r="IA18" s="373">
        <f t="shared" si="17"/>
        <v>0</v>
      </c>
      <c r="IB18" s="373">
        <f t="shared" si="17"/>
        <v>0</v>
      </c>
      <c r="IC18" s="373">
        <f t="shared" si="17"/>
        <v>0</v>
      </c>
      <c r="ID18" s="373">
        <f t="shared" si="17"/>
        <v>0</v>
      </c>
      <c r="IE18" s="373">
        <f t="shared" si="17"/>
        <v>0</v>
      </c>
      <c r="IF18" s="373">
        <f t="shared" si="17"/>
        <v>0</v>
      </c>
      <c r="IG18" s="373">
        <f t="shared" si="17"/>
        <v>0</v>
      </c>
      <c r="IH18" s="373">
        <f t="shared" si="17"/>
        <v>0</v>
      </c>
      <c r="II18" s="373">
        <f t="shared" si="17"/>
        <v>0</v>
      </c>
      <c r="IJ18" s="373">
        <f t="shared" si="17"/>
        <v>0</v>
      </c>
      <c r="IK18" s="373">
        <f t="shared" si="17"/>
        <v>0</v>
      </c>
      <c r="IL18" s="373">
        <f t="shared" si="17"/>
        <v>0</v>
      </c>
      <c r="IM18" s="373">
        <f t="shared" si="17"/>
        <v>0</v>
      </c>
      <c r="IN18" s="373">
        <f t="shared" si="17"/>
        <v>0</v>
      </c>
      <c r="IO18" s="373">
        <f t="shared" si="17"/>
        <v>0</v>
      </c>
      <c r="IP18" s="373">
        <f t="shared" si="17"/>
        <v>0</v>
      </c>
      <c r="IQ18" s="373">
        <f t="shared" si="17"/>
        <v>0</v>
      </c>
      <c r="IR18" s="373">
        <f t="shared" si="17"/>
        <v>0</v>
      </c>
      <c r="IS18" s="373">
        <f t="shared" si="17"/>
        <v>0</v>
      </c>
      <c r="IT18" s="373">
        <f t="shared" si="17"/>
        <v>0</v>
      </c>
      <c r="IU18" s="373">
        <f t="shared" si="17"/>
        <v>0</v>
      </c>
      <c r="IV18" s="373">
        <f t="shared" si="17"/>
        <v>0</v>
      </c>
      <c r="IW18" s="373">
        <f t="shared" si="17"/>
        <v>0</v>
      </c>
      <c r="IX18" s="373">
        <f t="shared" si="17"/>
        <v>0</v>
      </c>
      <c r="IY18" s="373">
        <f t="shared" si="17"/>
        <v>0</v>
      </c>
      <c r="IZ18" s="373">
        <f t="shared" si="17"/>
        <v>0</v>
      </c>
      <c r="JA18" s="373">
        <f t="shared" si="17"/>
        <v>0</v>
      </c>
      <c r="JB18" s="373">
        <f t="shared" si="17"/>
        <v>0</v>
      </c>
      <c r="JC18" s="373">
        <f t="shared" si="17"/>
        <v>0</v>
      </c>
      <c r="JD18" s="373">
        <f t="shared" si="17"/>
        <v>0</v>
      </c>
      <c r="JE18" s="373">
        <f t="shared" si="17"/>
        <v>0</v>
      </c>
      <c r="JF18" s="373">
        <f t="shared" si="17"/>
        <v>0</v>
      </c>
      <c r="JG18" s="373">
        <f t="shared" ref="JG18:ALT18" si="18">SUM(JG15:JG17)</f>
        <v>0</v>
      </c>
      <c r="JH18" s="373">
        <f t="shared" si="18"/>
        <v>0</v>
      </c>
      <c r="JI18" s="373">
        <f t="shared" si="18"/>
        <v>0</v>
      </c>
      <c r="JJ18" s="373">
        <f t="shared" si="18"/>
        <v>0</v>
      </c>
      <c r="JK18" s="373">
        <f t="shared" si="18"/>
        <v>0</v>
      </c>
      <c r="JL18" s="373">
        <f t="shared" si="18"/>
        <v>0</v>
      </c>
      <c r="JM18" s="373">
        <f t="shared" si="18"/>
        <v>0</v>
      </c>
      <c r="JN18" s="373">
        <f t="shared" si="18"/>
        <v>0</v>
      </c>
      <c r="JO18" s="373">
        <f t="shared" si="18"/>
        <v>0</v>
      </c>
      <c r="JP18" s="373">
        <f t="shared" si="18"/>
        <v>0</v>
      </c>
      <c r="JQ18" s="373">
        <f t="shared" si="18"/>
        <v>0</v>
      </c>
      <c r="JR18" s="373">
        <f t="shared" si="18"/>
        <v>0</v>
      </c>
      <c r="JS18" s="373">
        <f t="shared" si="18"/>
        <v>0</v>
      </c>
      <c r="JT18" s="373">
        <f t="shared" si="18"/>
        <v>0</v>
      </c>
      <c r="JU18" s="373">
        <f t="shared" si="18"/>
        <v>0</v>
      </c>
      <c r="JV18" s="373">
        <f t="shared" si="18"/>
        <v>0</v>
      </c>
      <c r="JW18" s="373">
        <f t="shared" si="18"/>
        <v>0</v>
      </c>
      <c r="JX18" s="373">
        <f t="shared" si="18"/>
        <v>0</v>
      </c>
      <c r="JY18" s="373">
        <f t="shared" si="18"/>
        <v>0</v>
      </c>
      <c r="JZ18" s="373">
        <f t="shared" si="18"/>
        <v>0</v>
      </c>
      <c r="KA18" s="373">
        <f t="shared" si="18"/>
        <v>0</v>
      </c>
      <c r="KB18" s="373">
        <f t="shared" si="18"/>
        <v>0</v>
      </c>
      <c r="KC18" s="373">
        <f t="shared" si="18"/>
        <v>0</v>
      </c>
      <c r="KD18" s="373">
        <f t="shared" si="18"/>
        <v>0</v>
      </c>
      <c r="KE18" s="373">
        <f t="shared" si="18"/>
        <v>0</v>
      </c>
      <c r="KF18" s="373">
        <f t="shared" si="18"/>
        <v>0</v>
      </c>
      <c r="KG18" s="373">
        <f t="shared" si="18"/>
        <v>0</v>
      </c>
      <c r="KH18" s="373">
        <f t="shared" si="18"/>
        <v>0</v>
      </c>
      <c r="KI18" s="373">
        <f t="shared" si="18"/>
        <v>0</v>
      </c>
      <c r="KJ18" s="373">
        <f t="shared" si="18"/>
        <v>0</v>
      </c>
      <c r="KK18" s="373">
        <f t="shared" si="18"/>
        <v>0</v>
      </c>
      <c r="KL18" s="373">
        <f t="shared" si="18"/>
        <v>0</v>
      </c>
      <c r="KM18" s="373">
        <f t="shared" si="18"/>
        <v>0</v>
      </c>
      <c r="KN18" s="373">
        <f t="shared" si="18"/>
        <v>0</v>
      </c>
      <c r="KO18" s="373">
        <f t="shared" si="18"/>
        <v>0</v>
      </c>
      <c r="KP18" s="373">
        <f t="shared" si="18"/>
        <v>0</v>
      </c>
      <c r="KQ18" s="373">
        <f t="shared" si="18"/>
        <v>0</v>
      </c>
      <c r="KR18" s="373">
        <f t="shared" si="18"/>
        <v>0</v>
      </c>
      <c r="KS18" s="373">
        <f t="shared" si="18"/>
        <v>0</v>
      </c>
      <c r="KT18" s="373">
        <f t="shared" si="18"/>
        <v>0</v>
      </c>
      <c r="KU18" s="373">
        <f t="shared" si="18"/>
        <v>0</v>
      </c>
      <c r="KV18" s="373">
        <f t="shared" ref="KV18:NG18" si="19">SUM(KV15:KV17)</f>
        <v>0</v>
      </c>
      <c r="KW18" s="373">
        <f t="shared" si="19"/>
        <v>0</v>
      </c>
      <c r="KX18" s="373">
        <f t="shared" si="19"/>
        <v>0</v>
      </c>
      <c r="KY18" s="373">
        <f t="shared" si="19"/>
        <v>0</v>
      </c>
      <c r="KZ18" s="373">
        <f t="shared" si="19"/>
        <v>0</v>
      </c>
      <c r="LA18" s="373">
        <f t="shared" si="19"/>
        <v>0</v>
      </c>
      <c r="LB18" s="373">
        <f t="shared" si="19"/>
        <v>0</v>
      </c>
      <c r="LC18" s="373">
        <f t="shared" si="19"/>
        <v>0</v>
      </c>
      <c r="LD18" s="373">
        <f t="shared" si="19"/>
        <v>0</v>
      </c>
      <c r="LE18" s="373">
        <f t="shared" si="19"/>
        <v>0</v>
      </c>
      <c r="LF18" s="373">
        <f t="shared" si="19"/>
        <v>0</v>
      </c>
      <c r="LG18" s="373">
        <f t="shared" si="19"/>
        <v>0</v>
      </c>
      <c r="LH18" s="373">
        <f t="shared" si="19"/>
        <v>0</v>
      </c>
      <c r="LI18" s="373">
        <f t="shared" si="19"/>
        <v>0</v>
      </c>
      <c r="LJ18" s="373">
        <f t="shared" si="19"/>
        <v>0</v>
      </c>
      <c r="LK18" s="373">
        <f t="shared" si="19"/>
        <v>0</v>
      </c>
      <c r="LL18" s="373">
        <f t="shared" si="19"/>
        <v>0</v>
      </c>
      <c r="LM18" s="373">
        <f t="shared" si="19"/>
        <v>0</v>
      </c>
      <c r="LN18" s="373">
        <f t="shared" si="19"/>
        <v>0</v>
      </c>
      <c r="LO18" s="373">
        <f t="shared" si="19"/>
        <v>0</v>
      </c>
      <c r="LP18" s="373">
        <f t="shared" si="19"/>
        <v>0</v>
      </c>
      <c r="LQ18" s="373">
        <f t="shared" si="19"/>
        <v>0</v>
      </c>
      <c r="LR18" s="373">
        <f t="shared" si="19"/>
        <v>0</v>
      </c>
      <c r="LS18" s="373">
        <f t="shared" si="19"/>
        <v>0</v>
      </c>
      <c r="LT18" s="373">
        <f t="shared" si="19"/>
        <v>0</v>
      </c>
      <c r="LU18" s="373">
        <f t="shared" si="19"/>
        <v>0</v>
      </c>
      <c r="LV18" s="373">
        <f t="shared" si="19"/>
        <v>0</v>
      </c>
      <c r="LW18" s="373">
        <f t="shared" si="19"/>
        <v>0</v>
      </c>
      <c r="LX18" s="373">
        <f t="shared" si="19"/>
        <v>0</v>
      </c>
      <c r="LY18" s="373">
        <f t="shared" si="19"/>
        <v>0</v>
      </c>
      <c r="LZ18" s="373">
        <f t="shared" si="19"/>
        <v>0</v>
      </c>
      <c r="MA18" s="373">
        <f t="shared" si="19"/>
        <v>0</v>
      </c>
      <c r="MB18" s="373">
        <f t="shared" si="19"/>
        <v>0</v>
      </c>
      <c r="MC18" s="373">
        <f t="shared" si="19"/>
        <v>0</v>
      </c>
      <c r="MD18" s="373">
        <f t="shared" si="19"/>
        <v>0</v>
      </c>
      <c r="ME18" s="373">
        <f t="shared" si="19"/>
        <v>0</v>
      </c>
      <c r="MF18" s="373">
        <f t="shared" si="19"/>
        <v>0</v>
      </c>
      <c r="MG18" s="373">
        <f t="shared" si="19"/>
        <v>0</v>
      </c>
      <c r="MH18" s="373">
        <f t="shared" si="19"/>
        <v>0</v>
      </c>
      <c r="MI18" s="373">
        <f t="shared" si="19"/>
        <v>0</v>
      </c>
      <c r="MJ18" s="373">
        <f t="shared" si="19"/>
        <v>0</v>
      </c>
      <c r="MK18" s="373">
        <f t="shared" si="19"/>
        <v>0</v>
      </c>
      <c r="ML18" s="373">
        <f t="shared" si="19"/>
        <v>0</v>
      </c>
      <c r="MM18" s="373">
        <f t="shared" si="19"/>
        <v>0</v>
      </c>
      <c r="MN18" s="373">
        <f t="shared" si="19"/>
        <v>0</v>
      </c>
      <c r="MO18" s="373">
        <f t="shared" si="19"/>
        <v>0</v>
      </c>
      <c r="MP18" s="373">
        <f t="shared" si="19"/>
        <v>0</v>
      </c>
      <c r="MQ18" s="373">
        <f t="shared" si="19"/>
        <v>0</v>
      </c>
      <c r="MR18" s="373">
        <f t="shared" si="19"/>
        <v>0</v>
      </c>
      <c r="MS18" s="373">
        <f t="shared" si="19"/>
        <v>0</v>
      </c>
      <c r="MT18" s="373">
        <f t="shared" si="19"/>
        <v>0</v>
      </c>
      <c r="MU18" s="373">
        <f t="shared" si="19"/>
        <v>0</v>
      </c>
      <c r="MV18" s="373">
        <f t="shared" si="19"/>
        <v>0</v>
      </c>
      <c r="MW18" s="373">
        <f t="shared" si="19"/>
        <v>0</v>
      </c>
      <c r="MX18" s="373">
        <f t="shared" si="19"/>
        <v>0</v>
      </c>
      <c r="MY18" s="373">
        <f t="shared" si="19"/>
        <v>0</v>
      </c>
      <c r="MZ18" s="373">
        <f t="shared" si="19"/>
        <v>0</v>
      </c>
      <c r="NA18" s="373">
        <f t="shared" si="19"/>
        <v>0</v>
      </c>
      <c r="NB18" s="373">
        <f t="shared" si="19"/>
        <v>0</v>
      </c>
      <c r="NC18" s="373">
        <f t="shared" si="19"/>
        <v>0</v>
      </c>
      <c r="ND18" s="373">
        <f t="shared" si="19"/>
        <v>0</v>
      </c>
      <c r="NE18" s="373">
        <f t="shared" si="19"/>
        <v>0</v>
      </c>
      <c r="NF18" s="373">
        <f t="shared" si="19"/>
        <v>0</v>
      </c>
      <c r="NG18" s="373">
        <f t="shared" si="19"/>
        <v>0</v>
      </c>
      <c r="NH18" s="373">
        <f t="shared" ref="NH18:PS18" si="20">SUM(NH15:NH17)</f>
        <v>0</v>
      </c>
      <c r="NI18" s="373">
        <f t="shared" si="20"/>
        <v>0</v>
      </c>
      <c r="NJ18" s="373">
        <f t="shared" si="20"/>
        <v>0</v>
      </c>
      <c r="NK18" s="373">
        <f t="shared" si="20"/>
        <v>0</v>
      </c>
      <c r="NL18" s="373">
        <f t="shared" si="20"/>
        <v>0</v>
      </c>
      <c r="NM18" s="373">
        <f t="shared" si="20"/>
        <v>0</v>
      </c>
      <c r="NN18" s="373">
        <f t="shared" si="20"/>
        <v>0</v>
      </c>
      <c r="NO18" s="373">
        <f t="shared" si="20"/>
        <v>0</v>
      </c>
      <c r="NP18" s="373">
        <f t="shared" si="20"/>
        <v>0</v>
      </c>
      <c r="NQ18" s="373">
        <f t="shared" si="20"/>
        <v>0</v>
      </c>
      <c r="NR18" s="373">
        <f t="shared" si="20"/>
        <v>0</v>
      </c>
      <c r="NS18" s="373">
        <f t="shared" si="20"/>
        <v>0</v>
      </c>
      <c r="NT18" s="373">
        <f t="shared" si="20"/>
        <v>0</v>
      </c>
      <c r="NU18" s="373">
        <f t="shared" si="20"/>
        <v>0</v>
      </c>
      <c r="NV18" s="373">
        <f t="shared" si="20"/>
        <v>0</v>
      </c>
      <c r="NW18" s="373">
        <f t="shared" si="20"/>
        <v>0</v>
      </c>
      <c r="NX18" s="373">
        <f t="shared" si="20"/>
        <v>0</v>
      </c>
      <c r="NY18" s="373">
        <f t="shared" si="20"/>
        <v>0</v>
      </c>
      <c r="NZ18" s="373">
        <f t="shared" si="20"/>
        <v>0</v>
      </c>
      <c r="OA18" s="373">
        <f t="shared" si="20"/>
        <v>0</v>
      </c>
      <c r="OB18" s="373">
        <f t="shared" si="20"/>
        <v>0</v>
      </c>
      <c r="OC18" s="373">
        <f t="shared" si="20"/>
        <v>0</v>
      </c>
      <c r="OD18" s="373">
        <f t="shared" si="20"/>
        <v>0</v>
      </c>
      <c r="OE18" s="373">
        <f t="shared" si="20"/>
        <v>0</v>
      </c>
      <c r="OF18" s="373">
        <f t="shared" si="20"/>
        <v>0</v>
      </c>
      <c r="OG18" s="373">
        <f t="shared" si="20"/>
        <v>0</v>
      </c>
      <c r="OH18" s="373">
        <f t="shared" si="20"/>
        <v>0</v>
      </c>
      <c r="OI18" s="373">
        <f t="shared" si="20"/>
        <v>0</v>
      </c>
      <c r="OJ18" s="373">
        <f t="shared" si="20"/>
        <v>0</v>
      </c>
      <c r="OK18" s="373">
        <f t="shared" si="20"/>
        <v>0</v>
      </c>
      <c r="OL18" s="373">
        <f t="shared" si="20"/>
        <v>0</v>
      </c>
      <c r="OM18" s="373">
        <f t="shared" si="20"/>
        <v>0</v>
      </c>
      <c r="ON18" s="373">
        <f t="shared" si="20"/>
        <v>0</v>
      </c>
      <c r="OO18" s="373">
        <f t="shared" si="20"/>
        <v>0</v>
      </c>
      <c r="OP18" s="373">
        <f t="shared" si="20"/>
        <v>0</v>
      </c>
      <c r="OQ18" s="373">
        <f t="shared" si="20"/>
        <v>0</v>
      </c>
      <c r="OR18" s="373">
        <f t="shared" si="20"/>
        <v>0</v>
      </c>
      <c r="OS18" s="373">
        <f t="shared" si="20"/>
        <v>0</v>
      </c>
      <c r="OT18" s="373">
        <f t="shared" si="20"/>
        <v>0</v>
      </c>
      <c r="OU18" s="373">
        <f t="shared" si="20"/>
        <v>0</v>
      </c>
      <c r="OV18" s="373">
        <f t="shared" si="20"/>
        <v>0</v>
      </c>
      <c r="OW18" s="373">
        <f t="shared" si="20"/>
        <v>0</v>
      </c>
      <c r="OX18" s="373">
        <f t="shared" si="20"/>
        <v>0</v>
      </c>
      <c r="OY18" s="373">
        <f t="shared" si="20"/>
        <v>0</v>
      </c>
      <c r="OZ18" s="373">
        <f t="shared" si="20"/>
        <v>0</v>
      </c>
      <c r="PA18" s="373">
        <f t="shared" si="20"/>
        <v>0</v>
      </c>
      <c r="PB18" s="373">
        <f t="shared" si="20"/>
        <v>0</v>
      </c>
      <c r="PC18" s="373">
        <f t="shared" si="20"/>
        <v>0</v>
      </c>
      <c r="PD18" s="373">
        <f t="shared" si="20"/>
        <v>0</v>
      </c>
      <c r="PE18" s="373">
        <f t="shared" si="20"/>
        <v>0</v>
      </c>
      <c r="PF18" s="373">
        <f t="shared" si="20"/>
        <v>0</v>
      </c>
      <c r="PG18" s="373">
        <f t="shared" si="20"/>
        <v>0</v>
      </c>
      <c r="PH18" s="373">
        <f t="shared" si="20"/>
        <v>0</v>
      </c>
      <c r="PI18" s="373">
        <f t="shared" si="20"/>
        <v>0</v>
      </c>
      <c r="PJ18" s="373">
        <f t="shared" si="20"/>
        <v>0</v>
      </c>
      <c r="PK18" s="373">
        <f t="shared" si="20"/>
        <v>0</v>
      </c>
      <c r="PL18" s="373">
        <f t="shared" si="20"/>
        <v>0</v>
      </c>
      <c r="PM18" s="373">
        <f t="shared" si="20"/>
        <v>0</v>
      </c>
      <c r="PN18" s="373">
        <f t="shared" si="20"/>
        <v>0</v>
      </c>
      <c r="PO18" s="373">
        <f t="shared" si="20"/>
        <v>0</v>
      </c>
      <c r="PP18" s="373">
        <f t="shared" si="20"/>
        <v>0</v>
      </c>
      <c r="PQ18" s="373">
        <f t="shared" si="20"/>
        <v>0</v>
      </c>
      <c r="PR18" s="373">
        <f t="shared" si="20"/>
        <v>0</v>
      </c>
      <c r="PS18" s="373">
        <f t="shared" si="20"/>
        <v>0</v>
      </c>
      <c r="PT18" s="373">
        <f>SUM(PT15:PT17)</f>
        <v>0</v>
      </c>
      <c r="PU18" s="373">
        <f>SUM(PU15:PU17)</f>
        <v>0</v>
      </c>
      <c r="PV18" s="373">
        <f>SUM(PV15:PV17)</f>
        <v>0</v>
      </c>
      <c r="PW18" s="373">
        <f t="shared" ref="PW18:SH18" si="21">SUM(PW15:PW17)</f>
        <v>0</v>
      </c>
      <c r="PX18" s="373">
        <f t="shared" si="21"/>
        <v>0</v>
      </c>
      <c r="PY18" s="373">
        <f t="shared" si="21"/>
        <v>0</v>
      </c>
      <c r="PZ18" s="373">
        <f t="shared" si="21"/>
        <v>0</v>
      </c>
      <c r="QA18" s="373">
        <f t="shared" si="21"/>
        <v>0</v>
      </c>
      <c r="QB18" s="373">
        <f t="shared" si="21"/>
        <v>0</v>
      </c>
      <c r="QC18" s="373">
        <f t="shared" si="21"/>
        <v>0</v>
      </c>
      <c r="QD18" s="373">
        <f t="shared" si="21"/>
        <v>0</v>
      </c>
      <c r="QE18" s="373">
        <f t="shared" si="21"/>
        <v>0</v>
      </c>
      <c r="QF18" s="373">
        <f t="shared" si="21"/>
        <v>0</v>
      </c>
      <c r="QG18" s="373">
        <f t="shared" si="21"/>
        <v>0</v>
      </c>
      <c r="QH18" s="373">
        <f t="shared" si="21"/>
        <v>0</v>
      </c>
      <c r="QI18" s="373">
        <f t="shared" si="21"/>
        <v>0</v>
      </c>
      <c r="QJ18" s="373">
        <f t="shared" si="21"/>
        <v>0</v>
      </c>
      <c r="QK18" s="373">
        <f t="shared" si="21"/>
        <v>0</v>
      </c>
      <c r="QL18" s="373">
        <f t="shared" si="21"/>
        <v>0</v>
      </c>
      <c r="QM18" s="373">
        <f t="shared" si="21"/>
        <v>0</v>
      </c>
      <c r="QN18" s="373">
        <f t="shared" si="21"/>
        <v>0</v>
      </c>
      <c r="QO18" s="373">
        <f t="shared" si="21"/>
        <v>0</v>
      </c>
      <c r="QP18" s="373">
        <f t="shared" si="21"/>
        <v>0</v>
      </c>
      <c r="QQ18" s="373">
        <f t="shared" si="21"/>
        <v>0</v>
      </c>
      <c r="QR18" s="373">
        <f t="shared" si="21"/>
        <v>0</v>
      </c>
      <c r="QS18" s="373">
        <f t="shared" si="21"/>
        <v>0</v>
      </c>
      <c r="QT18" s="373">
        <f t="shared" si="21"/>
        <v>0</v>
      </c>
      <c r="QU18" s="373">
        <f t="shared" si="21"/>
        <v>0</v>
      </c>
      <c r="QV18" s="373">
        <f t="shared" si="21"/>
        <v>0</v>
      </c>
      <c r="QW18" s="373">
        <f t="shared" si="21"/>
        <v>0</v>
      </c>
      <c r="QX18" s="373">
        <f t="shared" si="21"/>
        <v>0</v>
      </c>
      <c r="QY18" s="373">
        <f t="shared" si="21"/>
        <v>0</v>
      </c>
      <c r="QZ18" s="373">
        <f t="shared" si="21"/>
        <v>0</v>
      </c>
      <c r="RA18" s="373">
        <f t="shared" si="21"/>
        <v>0</v>
      </c>
      <c r="RB18" s="373">
        <f t="shared" si="21"/>
        <v>0</v>
      </c>
      <c r="RC18" s="373">
        <f t="shared" si="21"/>
        <v>0</v>
      </c>
      <c r="RD18" s="373">
        <f t="shared" si="21"/>
        <v>0</v>
      </c>
      <c r="RE18" s="373">
        <f t="shared" si="21"/>
        <v>0</v>
      </c>
      <c r="RF18" s="373">
        <f t="shared" si="21"/>
        <v>0</v>
      </c>
      <c r="RG18" s="373">
        <f t="shared" si="21"/>
        <v>0</v>
      </c>
      <c r="RH18" s="373">
        <f t="shared" si="21"/>
        <v>0</v>
      </c>
      <c r="RI18" s="373">
        <f t="shared" si="21"/>
        <v>0</v>
      </c>
      <c r="RJ18" s="373">
        <f t="shared" si="21"/>
        <v>0</v>
      </c>
      <c r="RK18" s="373">
        <f t="shared" si="21"/>
        <v>0</v>
      </c>
      <c r="RL18" s="373">
        <f t="shared" si="21"/>
        <v>0</v>
      </c>
      <c r="RM18" s="373">
        <f t="shared" si="21"/>
        <v>0</v>
      </c>
      <c r="RN18" s="373">
        <f t="shared" si="21"/>
        <v>0</v>
      </c>
      <c r="RO18" s="373">
        <f t="shared" si="21"/>
        <v>0</v>
      </c>
      <c r="RP18" s="373">
        <f t="shared" si="21"/>
        <v>0</v>
      </c>
      <c r="RQ18" s="373">
        <f t="shared" si="21"/>
        <v>0</v>
      </c>
      <c r="RR18" s="373">
        <f t="shared" si="21"/>
        <v>0</v>
      </c>
      <c r="RS18" s="373">
        <f t="shared" si="21"/>
        <v>0</v>
      </c>
      <c r="RT18" s="373">
        <f t="shared" si="21"/>
        <v>0</v>
      </c>
      <c r="RU18" s="373">
        <f t="shared" si="21"/>
        <v>0</v>
      </c>
      <c r="RV18" s="373">
        <f t="shared" si="21"/>
        <v>0</v>
      </c>
      <c r="RW18" s="373">
        <f t="shared" si="21"/>
        <v>0</v>
      </c>
      <c r="RX18" s="373">
        <f t="shared" si="21"/>
        <v>0</v>
      </c>
      <c r="RY18" s="373">
        <f t="shared" si="21"/>
        <v>0</v>
      </c>
      <c r="RZ18" s="373">
        <f t="shared" si="21"/>
        <v>0</v>
      </c>
      <c r="SA18" s="373">
        <f t="shared" si="21"/>
        <v>0</v>
      </c>
      <c r="SB18" s="373">
        <f t="shared" si="21"/>
        <v>0</v>
      </c>
      <c r="SC18" s="373">
        <f t="shared" si="21"/>
        <v>0</v>
      </c>
      <c r="SD18" s="373">
        <f t="shared" si="21"/>
        <v>0</v>
      </c>
      <c r="SE18" s="373">
        <f t="shared" si="21"/>
        <v>0</v>
      </c>
      <c r="SF18" s="373">
        <f t="shared" si="21"/>
        <v>0</v>
      </c>
      <c r="SG18" s="373">
        <f t="shared" si="21"/>
        <v>0</v>
      </c>
      <c r="SH18" s="373">
        <f t="shared" si="21"/>
        <v>0</v>
      </c>
      <c r="SI18" s="373">
        <f t="shared" ref="SI18:UT18" si="22">SUM(SI15:SI17)</f>
        <v>0</v>
      </c>
      <c r="SJ18" s="373">
        <f t="shared" si="22"/>
        <v>0</v>
      </c>
      <c r="SK18" s="373">
        <f t="shared" si="22"/>
        <v>0</v>
      </c>
      <c r="SL18" s="373">
        <f t="shared" si="22"/>
        <v>0</v>
      </c>
      <c r="SM18" s="373">
        <f t="shared" si="22"/>
        <v>0</v>
      </c>
      <c r="SN18" s="373">
        <f t="shared" si="22"/>
        <v>0</v>
      </c>
      <c r="SO18" s="373">
        <f t="shared" si="22"/>
        <v>0</v>
      </c>
      <c r="SP18" s="373">
        <f t="shared" si="22"/>
        <v>0</v>
      </c>
      <c r="SQ18" s="373">
        <f t="shared" si="22"/>
        <v>0</v>
      </c>
      <c r="SR18" s="373">
        <f t="shared" si="22"/>
        <v>0</v>
      </c>
      <c r="SS18" s="373">
        <f t="shared" si="22"/>
        <v>0</v>
      </c>
      <c r="ST18" s="373">
        <f t="shared" si="22"/>
        <v>0</v>
      </c>
      <c r="SU18" s="373">
        <f t="shared" si="22"/>
        <v>0</v>
      </c>
      <c r="SV18" s="373">
        <f t="shared" si="22"/>
        <v>0</v>
      </c>
      <c r="SW18" s="373">
        <f t="shared" si="22"/>
        <v>0</v>
      </c>
      <c r="SX18" s="373">
        <f t="shared" si="22"/>
        <v>0</v>
      </c>
      <c r="SY18" s="373">
        <f t="shared" si="22"/>
        <v>0</v>
      </c>
      <c r="SZ18" s="373">
        <f t="shared" si="22"/>
        <v>0</v>
      </c>
      <c r="TA18" s="373">
        <f t="shared" si="22"/>
        <v>0</v>
      </c>
      <c r="TB18" s="373">
        <f t="shared" si="22"/>
        <v>0</v>
      </c>
      <c r="TC18" s="373">
        <f t="shared" si="22"/>
        <v>0</v>
      </c>
      <c r="TD18" s="373">
        <f t="shared" si="22"/>
        <v>0</v>
      </c>
      <c r="TE18" s="373">
        <f t="shared" si="22"/>
        <v>0</v>
      </c>
      <c r="TF18" s="373">
        <f t="shared" si="22"/>
        <v>0</v>
      </c>
      <c r="TG18" s="373">
        <f t="shared" si="22"/>
        <v>0</v>
      </c>
      <c r="TH18" s="373">
        <f t="shared" si="22"/>
        <v>0</v>
      </c>
      <c r="TI18" s="373">
        <f t="shared" si="22"/>
        <v>0</v>
      </c>
      <c r="TJ18" s="373">
        <f t="shared" si="22"/>
        <v>0</v>
      </c>
      <c r="TK18" s="373">
        <f t="shared" si="22"/>
        <v>0</v>
      </c>
      <c r="TL18" s="373">
        <f t="shared" si="22"/>
        <v>0</v>
      </c>
      <c r="TM18" s="373">
        <f t="shared" si="22"/>
        <v>0</v>
      </c>
      <c r="TN18" s="373">
        <f t="shared" si="22"/>
        <v>0</v>
      </c>
      <c r="TO18" s="373">
        <f t="shared" si="22"/>
        <v>0</v>
      </c>
      <c r="TP18" s="373">
        <f t="shared" si="22"/>
        <v>0</v>
      </c>
      <c r="TQ18" s="373">
        <f t="shared" si="22"/>
        <v>0</v>
      </c>
      <c r="TR18" s="373">
        <f t="shared" si="22"/>
        <v>0</v>
      </c>
      <c r="TS18" s="373">
        <f t="shared" si="22"/>
        <v>0</v>
      </c>
      <c r="TT18" s="373">
        <f t="shared" si="22"/>
        <v>0</v>
      </c>
      <c r="TU18" s="373">
        <f t="shared" si="22"/>
        <v>0</v>
      </c>
      <c r="TV18" s="373">
        <f t="shared" si="22"/>
        <v>0</v>
      </c>
      <c r="TW18" s="373">
        <f t="shared" si="22"/>
        <v>0</v>
      </c>
      <c r="TX18" s="373">
        <f t="shared" si="22"/>
        <v>0</v>
      </c>
      <c r="TY18" s="373">
        <f t="shared" si="22"/>
        <v>0</v>
      </c>
      <c r="TZ18" s="373">
        <f t="shared" si="22"/>
        <v>0</v>
      </c>
      <c r="UA18" s="373">
        <f t="shared" si="22"/>
        <v>0</v>
      </c>
      <c r="UB18" s="373">
        <f t="shared" si="22"/>
        <v>0</v>
      </c>
      <c r="UC18" s="373">
        <f t="shared" si="22"/>
        <v>0</v>
      </c>
      <c r="UD18" s="373">
        <f t="shared" si="22"/>
        <v>0</v>
      </c>
      <c r="UE18" s="373">
        <f t="shared" si="22"/>
        <v>0</v>
      </c>
      <c r="UF18" s="373">
        <f t="shared" si="22"/>
        <v>0</v>
      </c>
      <c r="UG18" s="373">
        <f t="shared" si="22"/>
        <v>0</v>
      </c>
      <c r="UH18" s="373">
        <f t="shared" si="22"/>
        <v>0</v>
      </c>
      <c r="UI18" s="373">
        <f t="shared" si="22"/>
        <v>0</v>
      </c>
      <c r="UJ18" s="373">
        <f t="shared" si="22"/>
        <v>0</v>
      </c>
      <c r="UK18" s="373">
        <f t="shared" si="22"/>
        <v>0</v>
      </c>
      <c r="UL18" s="373">
        <f t="shared" si="22"/>
        <v>0</v>
      </c>
      <c r="UM18" s="373">
        <f t="shared" si="22"/>
        <v>0</v>
      </c>
      <c r="UN18" s="373">
        <f t="shared" si="22"/>
        <v>0</v>
      </c>
      <c r="UO18" s="373">
        <f t="shared" si="22"/>
        <v>0</v>
      </c>
      <c r="UP18" s="373">
        <f t="shared" si="22"/>
        <v>0</v>
      </c>
      <c r="UQ18" s="373">
        <f t="shared" si="22"/>
        <v>0</v>
      </c>
      <c r="UR18" s="373">
        <f t="shared" si="22"/>
        <v>0</v>
      </c>
      <c r="US18" s="373">
        <f t="shared" si="22"/>
        <v>0</v>
      </c>
      <c r="UT18" s="373">
        <f t="shared" si="22"/>
        <v>0</v>
      </c>
      <c r="UU18" s="373">
        <f t="shared" ref="UU18:XF18" si="23">SUM(UU15:UU17)</f>
        <v>0</v>
      </c>
      <c r="UV18" s="373">
        <f t="shared" si="23"/>
        <v>0</v>
      </c>
      <c r="UW18" s="373">
        <f t="shared" si="23"/>
        <v>0</v>
      </c>
      <c r="UX18" s="373">
        <f t="shared" si="23"/>
        <v>0</v>
      </c>
      <c r="UY18" s="373">
        <f t="shared" si="23"/>
        <v>0</v>
      </c>
      <c r="UZ18" s="373">
        <f t="shared" si="23"/>
        <v>0</v>
      </c>
      <c r="VA18" s="373">
        <f t="shared" si="23"/>
        <v>0</v>
      </c>
      <c r="VB18" s="373">
        <f t="shared" si="23"/>
        <v>0</v>
      </c>
      <c r="VC18" s="373">
        <f t="shared" si="23"/>
        <v>0</v>
      </c>
      <c r="VD18" s="373">
        <f t="shared" si="23"/>
        <v>0</v>
      </c>
      <c r="VE18" s="373">
        <f t="shared" si="23"/>
        <v>0</v>
      </c>
      <c r="VF18" s="373">
        <f t="shared" si="23"/>
        <v>0</v>
      </c>
      <c r="VG18" s="373">
        <f t="shared" si="23"/>
        <v>0</v>
      </c>
      <c r="VH18" s="373">
        <f t="shared" si="23"/>
        <v>0</v>
      </c>
      <c r="VI18" s="373">
        <f t="shared" si="23"/>
        <v>0</v>
      </c>
      <c r="VJ18" s="373">
        <f t="shared" si="23"/>
        <v>0</v>
      </c>
      <c r="VK18" s="373">
        <f t="shared" si="23"/>
        <v>0</v>
      </c>
      <c r="VL18" s="373">
        <f t="shared" si="23"/>
        <v>0</v>
      </c>
      <c r="VM18" s="373">
        <f t="shared" si="23"/>
        <v>0</v>
      </c>
      <c r="VN18" s="373">
        <f t="shared" si="23"/>
        <v>0</v>
      </c>
      <c r="VO18" s="373">
        <f t="shared" si="23"/>
        <v>0</v>
      </c>
      <c r="VP18" s="373">
        <f t="shared" si="23"/>
        <v>0</v>
      </c>
      <c r="VQ18" s="373">
        <f t="shared" si="23"/>
        <v>0</v>
      </c>
      <c r="VR18" s="373">
        <f t="shared" si="23"/>
        <v>0</v>
      </c>
      <c r="VS18" s="373">
        <f t="shared" si="23"/>
        <v>0</v>
      </c>
      <c r="VT18" s="373">
        <f t="shared" si="23"/>
        <v>0</v>
      </c>
      <c r="VU18" s="373">
        <f t="shared" si="23"/>
        <v>0</v>
      </c>
      <c r="VV18" s="373">
        <f t="shared" si="23"/>
        <v>0</v>
      </c>
      <c r="VW18" s="373">
        <f t="shared" si="23"/>
        <v>0</v>
      </c>
      <c r="VX18" s="373">
        <f t="shared" si="23"/>
        <v>0</v>
      </c>
      <c r="VY18" s="373">
        <f t="shared" si="23"/>
        <v>0</v>
      </c>
      <c r="VZ18" s="373">
        <f t="shared" si="23"/>
        <v>0</v>
      </c>
      <c r="WA18" s="373">
        <f t="shared" si="23"/>
        <v>0</v>
      </c>
      <c r="WB18" s="373">
        <f t="shared" si="23"/>
        <v>0</v>
      </c>
      <c r="WC18" s="373">
        <f t="shared" si="23"/>
        <v>0</v>
      </c>
      <c r="WD18" s="373">
        <f t="shared" si="23"/>
        <v>0</v>
      </c>
      <c r="WE18" s="373">
        <f t="shared" si="23"/>
        <v>0</v>
      </c>
      <c r="WF18" s="373">
        <f t="shared" si="23"/>
        <v>0</v>
      </c>
      <c r="WG18" s="373">
        <f t="shared" si="23"/>
        <v>0</v>
      </c>
      <c r="WH18" s="373">
        <f t="shared" si="23"/>
        <v>0</v>
      </c>
      <c r="WI18" s="373">
        <f t="shared" si="23"/>
        <v>0</v>
      </c>
      <c r="WJ18" s="373">
        <f t="shared" si="23"/>
        <v>0</v>
      </c>
      <c r="WK18" s="373">
        <f t="shared" si="23"/>
        <v>0</v>
      </c>
      <c r="WL18" s="373">
        <f t="shared" si="23"/>
        <v>0</v>
      </c>
      <c r="WM18" s="373">
        <f t="shared" si="23"/>
        <v>0</v>
      </c>
      <c r="WN18" s="373">
        <f t="shared" si="23"/>
        <v>0</v>
      </c>
      <c r="WO18" s="373">
        <f t="shared" si="23"/>
        <v>0</v>
      </c>
      <c r="WP18" s="373">
        <f t="shared" si="23"/>
        <v>0</v>
      </c>
      <c r="WQ18" s="373">
        <f t="shared" si="23"/>
        <v>0</v>
      </c>
      <c r="WR18" s="373">
        <f t="shared" si="23"/>
        <v>0</v>
      </c>
      <c r="WS18" s="373">
        <f t="shared" si="23"/>
        <v>0</v>
      </c>
      <c r="WT18" s="373">
        <f t="shared" si="23"/>
        <v>0</v>
      </c>
      <c r="WU18" s="373">
        <f t="shared" si="23"/>
        <v>0</v>
      </c>
      <c r="WV18" s="373">
        <f t="shared" si="23"/>
        <v>0</v>
      </c>
      <c r="WW18" s="373">
        <f t="shared" si="23"/>
        <v>0</v>
      </c>
      <c r="WX18" s="373">
        <f t="shared" si="23"/>
        <v>0</v>
      </c>
      <c r="WY18" s="373">
        <f t="shared" si="23"/>
        <v>0</v>
      </c>
      <c r="WZ18" s="373">
        <f t="shared" si="23"/>
        <v>0</v>
      </c>
      <c r="XA18" s="373">
        <f t="shared" si="23"/>
        <v>0</v>
      </c>
      <c r="XB18" s="373">
        <f t="shared" si="23"/>
        <v>0</v>
      </c>
      <c r="XC18" s="373">
        <f t="shared" si="23"/>
        <v>0</v>
      </c>
      <c r="XD18" s="373">
        <f t="shared" si="23"/>
        <v>0</v>
      </c>
      <c r="XE18" s="373">
        <f t="shared" si="23"/>
        <v>0</v>
      </c>
      <c r="XF18" s="373">
        <f t="shared" si="23"/>
        <v>0</v>
      </c>
      <c r="XG18" s="373">
        <f t="shared" ref="XG18:ZR18" si="24">SUM(XG15:XG17)</f>
        <v>0</v>
      </c>
      <c r="XH18" s="373">
        <f t="shared" si="24"/>
        <v>0</v>
      </c>
      <c r="XI18" s="373">
        <f t="shared" si="24"/>
        <v>0</v>
      </c>
      <c r="XJ18" s="373">
        <f t="shared" si="24"/>
        <v>0</v>
      </c>
      <c r="XK18" s="373">
        <f t="shared" si="24"/>
        <v>0</v>
      </c>
      <c r="XL18" s="373">
        <f t="shared" si="24"/>
        <v>0</v>
      </c>
      <c r="XM18" s="373">
        <f t="shared" si="24"/>
        <v>0</v>
      </c>
      <c r="XN18" s="373">
        <f t="shared" si="24"/>
        <v>0</v>
      </c>
      <c r="XO18" s="373">
        <f t="shared" si="24"/>
        <v>0</v>
      </c>
      <c r="XP18" s="373">
        <f t="shared" si="24"/>
        <v>0</v>
      </c>
      <c r="XQ18" s="373">
        <f t="shared" si="24"/>
        <v>0</v>
      </c>
      <c r="XR18" s="373">
        <f t="shared" si="24"/>
        <v>0</v>
      </c>
      <c r="XS18" s="373">
        <f t="shared" si="24"/>
        <v>0</v>
      </c>
      <c r="XT18" s="373">
        <f t="shared" si="24"/>
        <v>0</v>
      </c>
      <c r="XU18" s="373">
        <f t="shared" si="24"/>
        <v>0</v>
      </c>
      <c r="XV18" s="373">
        <f t="shared" si="24"/>
        <v>0</v>
      </c>
      <c r="XW18" s="373">
        <f t="shared" si="24"/>
        <v>0</v>
      </c>
      <c r="XX18" s="373">
        <f t="shared" si="24"/>
        <v>0</v>
      </c>
      <c r="XY18" s="373">
        <f t="shared" si="24"/>
        <v>0</v>
      </c>
      <c r="XZ18" s="373">
        <f t="shared" si="24"/>
        <v>0</v>
      </c>
      <c r="YA18" s="373">
        <f t="shared" si="24"/>
        <v>0</v>
      </c>
      <c r="YB18" s="373">
        <f t="shared" si="24"/>
        <v>0</v>
      </c>
      <c r="YC18" s="373">
        <f t="shared" si="24"/>
        <v>0</v>
      </c>
      <c r="YD18" s="373">
        <f t="shared" si="24"/>
        <v>0</v>
      </c>
      <c r="YE18" s="373">
        <f t="shared" si="24"/>
        <v>0</v>
      </c>
      <c r="YF18" s="373">
        <f t="shared" si="24"/>
        <v>0</v>
      </c>
      <c r="YG18" s="373">
        <f t="shared" si="24"/>
        <v>0</v>
      </c>
      <c r="YH18" s="373">
        <f t="shared" si="24"/>
        <v>0</v>
      </c>
      <c r="YI18" s="373">
        <f t="shared" si="24"/>
        <v>0</v>
      </c>
      <c r="YJ18" s="373">
        <f t="shared" si="24"/>
        <v>0</v>
      </c>
      <c r="YK18" s="373">
        <f t="shared" si="24"/>
        <v>0</v>
      </c>
      <c r="YL18" s="373">
        <f t="shared" si="24"/>
        <v>0</v>
      </c>
      <c r="YM18" s="373">
        <f t="shared" si="24"/>
        <v>0</v>
      </c>
      <c r="YN18" s="373">
        <f t="shared" si="24"/>
        <v>0</v>
      </c>
      <c r="YO18" s="373">
        <f t="shared" si="24"/>
        <v>0</v>
      </c>
      <c r="YP18" s="373">
        <f t="shared" si="24"/>
        <v>0</v>
      </c>
      <c r="YQ18" s="373">
        <f t="shared" si="24"/>
        <v>0</v>
      </c>
      <c r="YR18" s="373">
        <f t="shared" si="24"/>
        <v>0</v>
      </c>
      <c r="YS18" s="373">
        <f t="shared" si="24"/>
        <v>0</v>
      </c>
      <c r="YT18" s="373">
        <f t="shared" si="24"/>
        <v>0</v>
      </c>
      <c r="YU18" s="373">
        <f t="shared" si="24"/>
        <v>0</v>
      </c>
      <c r="YV18" s="373">
        <f t="shared" si="24"/>
        <v>0</v>
      </c>
      <c r="YW18" s="373">
        <f t="shared" si="24"/>
        <v>0</v>
      </c>
      <c r="YX18" s="373">
        <f t="shared" si="24"/>
        <v>0</v>
      </c>
      <c r="YY18" s="373">
        <f t="shared" si="24"/>
        <v>0</v>
      </c>
      <c r="YZ18" s="373">
        <f t="shared" si="24"/>
        <v>0</v>
      </c>
      <c r="ZA18" s="373">
        <f t="shared" si="24"/>
        <v>0</v>
      </c>
      <c r="ZB18" s="373">
        <f t="shared" si="24"/>
        <v>0</v>
      </c>
      <c r="ZC18" s="373">
        <f t="shared" si="24"/>
        <v>0</v>
      </c>
      <c r="ZD18" s="373">
        <f t="shared" si="24"/>
        <v>0</v>
      </c>
      <c r="ZE18" s="373">
        <f t="shared" si="24"/>
        <v>0</v>
      </c>
      <c r="ZF18" s="373">
        <f t="shared" si="24"/>
        <v>0</v>
      </c>
      <c r="ZG18" s="373">
        <f t="shared" si="24"/>
        <v>0</v>
      </c>
      <c r="ZH18" s="373">
        <f t="shared" si="24"/>
        <v>0</v>
      </c>
      <c r="ZI18" s="373">
        <f t="shared" si="24"/>
        <v>0</v>
      </c>
      <c r="ZJ18" s="373">
        <f t="shared" si="24"/>
        <v>0</v>
      </c>
      <c r="ZK18" s="373">
        <f t="shared" si="24"/>
        <v>0</v>
      </c>
      <c r="ZL18" s="373">
        <f t="shared" si="24"/>
        <v>0</v>
      </c>
      <c r="ZM18" s="373">
        <f t="shared" si="24"/>
        <v>0</v>
      </c>
      <c r="ZN18" s="373">
        <f t="shared" si="24"/>
        <v>0</v>
      </c>
      <c r="ZO18" s="373">
        <f t="shared" si="24"/>
        <v>0</v>
      </c>
      <c r="ZP18" s="373">
        <f t="shared" si="24"/>
        <v>0</v>
      </c>
      <c r="ZQ18" s="373">
        <f t="shared" si="24"/>
        <v>0</v>
      </c>
      <c r="ZR18" s="373">
        <f t="shared" si="24"/>
        <v>0</v>
      </c>
      <c r="ZS18" s="373">
        <f t="shared" ref="ZS18:ABG18" si="25">SUM(ZS15:ZS17)</f>
        <v>0</v>
      </c>
      <c r="ZT18" s="373">
        <f t="shared" si="25"/>
        <v>0</v>
      </c>
      <c r="ZU18" s="373">
        <f t="shared" si="25"/>
        <v>0</v>
      </c>
      <c r="ZV18" s="373">
        <f t="shared" si="25"/>
        <v>0</v>
      </c>
      <c r="ZW18" s="373">
        <f t="shared" si="25"/>
        <v>0</v>
      </c>
      <c r="ZX18" s="373">
        <f t="shared" si="25"/>
        <v>0</v>
      </c>
      <c r="ZY18" s="373">
        <f t="shared" si="25"/>
        <v>0</v>
      </c>
      <c r="ZZ18" s="373">
        <f t="shared" si="25"/>
        <v>0</v>
      </c>
      <c r="AAA18" s="373">
        <f t="shared" si="25"/>
        <v>0</v>
      </c>
      <c r="AAB18" s="373">
        <f t="shared" si="25"/>
        <v>0</v>
      </c>
      <c r="AAC18" s="373">
        <f t="shared" si="25"/>
        <v>0</v>
      </c>
      <c r="AAD18" s="373">
        <f t="shared" si="25"/>
        <v>0</v>
      </c>
      <c r="AAE18" s="373">
        <f t="shared" si="25"/>
        <v>0</v>
      </c>
      <c r="AAF18" s="373">
        <f t="shared" si="25"/>
        <v>0</v>
      </c>
      <c r="AAG18" s="373">
        <f t="shared" si="25"/>
        <v>0</v>
      </c>
      <c r="AAH18" s="373">
        <f t="shared" si="25"/>
        <v>0</v>
      </c>
      <c r="AAI18" s="373">
        <f t="shared" si="25"/>
        <v>0</v>
      </c>
      <c r="AAJ18" s="373">
        <f t="shared" si="25"/>
        <v>0</v>
      </c>
      <c r="AAK18" s="373">
        <f t="shared" si="25"/>
        <v>0</v>
      </c>
      <c r="AAL18" s="373">
        <f t="shared" si="25"/>
        <v>0</v>
      </c>
      <c r="AAM18" s="373">
        <f t="shared" si="25"/>
        <v>0</v>
      </c>
      <c r="AAN18" s="373">
        <f t="shared" si="25"/>
        <v>0</v>
      </c>
      <c r="AAO18" s="373">
        <f t="shared" si="25"/>
        <v>0</v>
      </c>
      <c r="AAP18" s="373">
        <f t="shared" si="25"/>
        <v>0</v>
      </c>
      <c r="AAQ18" s="373">
        <f t="shared" si="25"/>
        <v>0</v>
      </c>
      <c r="AAR18" s="373">
        <f t="shared" si="25"/>
        <v>0</v>
      </c>
      <c r="AAS18" s="373">
        <f t="shared" si="25"/>
        <v>0</v>
      </c>
      <c r="AAT18" s="373">
        <f t="shared" si="25"/>
        <v>0</v>
      </c>
      <c r="AAU18" s="373">
        <f t="shared" si="25"/>
        <v>0</v>
      </c>
      <c r="AAV18" s="373">
        <f t="shared" si="25"/>
        <v>0</v>
      </c>
      <c r="AAW18" s="373">
        <f t="shared" si="25"/>
        <v>0</v>
      </c>
      <c r="AAX18" s="373">
        <f t="shared" si="25"/>
        <v>0</v>
      </c>
      <c r="AAY18" s="373">
        <f t="shared" si="25"/>
        <v>0</v>
      </c>
      <c r="AAZ18" s="373">
        <f t="shared" si="25"/>
        <v>0</v>
      </c>
      <c r="ABA18" s="373">
        <f t="shared" si="25"/>
        <v>0</v>
      </c>
      <c r="ABB18" s="373">
        <f t="shared" si="25"/>
        <v>0</v>
      </c>
      <c r="ABC18" s="373">
        <f t="shared" si="25"/>
        <v>0</v>
      </c>
      <c r="ABD18" s="373">
        <f t="shared" si="25"/>
        <v>0</v>
      </c>
      <c r="ABE18" s="373">
        <f t="shared" si="25"/>
        <v>0</v>
      </c>
      <c r="ABF18" s="373">
        <f t="shared" si="25"/>
        <v>0</v>
      </c>
      <c r="ABG18" s="373">
        <f t="shared" si="25"/>
        <v>0</v>
      </c>
      <c r="ABH18" s="373">
        <f>SUM(ABH15:ABH17)</f>
        <v>0</v>
      </c>
      <c r="ABI18" s="373">
        <f>SUM(ABI15:ABI17)</f>
        <v>0</v>
      </c>
      <c r="ABJ18" s="373">
        <f>SUM(ABJ15:ABJ17)</f>
        <v>0</v>
      </c>
      <c r="ABK18" s="373">
        <f t="shared" ref="ABK18:ADV18" si="26">SUM(ABK15:ABK17)</f>
        <v>0</v>
      </c>
      <c r="ABL18" s="373">
        <f t="shared" si="26"/>
        <v>0</v>
      </c>
      <c r="ABM18" s="373">
        <f t="shared" si="26"/>
        <v>0</v>
      </c>
      <c r="ABN18" s="373">
        <f t="shared" si="26"/>
        <v>0</v>
      </c>
      <c r="ABO18" s="373">
        <f t="shared" si="26"/>
        <v>0</v>
      </c>
      <c r="ABP18" s="373">
        <f t="shared" si="26"/>
        <v>0</v>
      </c>
      <c r="ABQ18" s="373">
        <f t="shared" si="26"/>
        <v>0</v>
      </c>
      <c r="ABR18" s="373">
        <f t="shared" si="26"/>
        <v>0</v>
      </c>
      <c r="ABS18" s="373">
        <f t="shared" si="26"/>
        <v>0</v>
      </c>
      <c r="ABT18" s="373">
        <f t="shared" si="26"/>
        <v>0</v>
      </c>
      <c r="ABU18" s="373">
        <f t="shared" si="26"/>
        <v>0</v>
      </c>
      <c r="ABV18" s="373">
        <f t="shared" si="26"/>
        <v>0</v>
      </c>
      <c r="ABW18" s="373">
        <f t="shared" si="26"/>
        <v>0</v>
      </c>
      <c r="ABX18" s="373">
        <f t="shared" si="26"/>
        <v>0</v>
      </c>
      <c r="ABY18" s="373">
        <f t="shared" si="26"/>
        <v>0</v>
      </c>
      <c r="ABZ18" s="373">
        <f t="shared" si="26"/>
        <v>0</v>
      </c>
      <c r="ACA18" s="373">
        <f t="shared" si="26"/>
        <v>0</v>
      </c>
      <c r="ACB18" s="373">
        <f t="shared" si="26"/>
        <v>0</v>
      </c>
      <c r="ACC18" s="373">
        <f t="shared" si="26"/>
        <v>0</v>
      </c>
      <c r="ACD18" s="373">
        <f t="shared" si="26"/>
        <v>0</v>
      </c>
      <c r="ACE18" s="373">
        <f t="shared" si="26"/>
        <v>0</v>
      </c>
      <c r="ACF18" s="373">
        <f t="shared" si="26"/>
        <v>0</v>
      </c>
      <c r="ACG18" s="373">
        <f t="shared" si="26"/>
        <v>0</v>
      </c>
      <c r="ACH18" s="373">
        <f t="shared" si="26"/>
        <v>0</v>
      </c>
      <c r="ACI18" s="373">
        <f t="shared" si="26"/>
        <v>0</v>
      </c>
      <c r="ACJ18" s="373">
        <f t="shared" si="26"/>
        <v>0</v>
      </c>
      <c r="ACK18" s="373">
        <f t="shared" si="26"/>
        <v>0</v>
      </c>
      <c r="ACL18" s="373">
        <f t="shared" si="26"/>
        <v>0</v>
      </c>
      <c r="ACM18" s="373">
        <f t="shared" si="26"/>
        <v>0</v>
      </c>
      <c r="ACN18" s="373">
        <f t="shared" si="26"/>
        <v>0</v>
      </c>
      <c r="ACO18" s="373">
        <f t="shared" si="26"/>
        <v>0</v>
      </c>
      <c r="ACP18" s="373">
        <f t="shared" si="26"/>
        <v>0</v>
      </c>
      <c r="ACQ18" s="373">
        <f t="shared" si="26"/>
        <v>0</v>
      </c>
      <c r="ACR18" s="373">
        <f t="shared" si="26"/>
        <v>0</v>
      </c>
      <c r="ACS18" s="373">
        <f t="shared" si="26"/>
        <v>0</v>
      </c>
      <c r="ACT18" s="373">
        <f t="shared" si="26"/>
        <v>0</v>
      </c>
      <c r="ACU18" s="373">
        <f t="shared" si="26"/>
        <v>0</v>
      </c>
      <c r="ACV18" s="373">
        <f t="shared" si="26"/>
        <v>0</v>
      </c>
      <c r="ACW18" s="373">
        <f t="shared" si="26"/>
        <v>0</v>
      </c>
      <c r="ACX18" s="373">
        <f t="shared" si="26"/>
        <v>0</v>
      </c>
      <c r="ACY18" s="373">
        <f t="shared" si="26"/>
        <v>0</v>
      </c>
      <c r="ACZ18" s="373">
        <f t="shared" si="26"/>
        <v>0</v>
      </c>
      <c r="ADA18" s="373">
        <f t="shared" si="26"/>
        <v>0</v>
      </c>
      <c r="ADB18" s="373">
        <f t="shared" si="26"/>
        <v>0</v>
      </c>
      <c r="ADC18" s="373">
        <f t="shared" si="26"/>
        <v>0</v>
      </c>
      <c r="ADD18" s="373">
        <f t="shared" si="26"/>
        <v>0</v>
      </c>
      <c r="ADE18" s="373">
        <f t="shared" si="26"/>
        <v>0</v>
      </c>
      <c r="ADF18" s="373">
        <f t="shared" si="26"/>
        <v>0</v>
      </c>
      <c r="ADG18" s="373">
        <f t="shared" si="26"/>
        <v>0</v>
      </c>
      <c r="ADH18" s="373">
        <f t="shared" si="26"/>
        <v>0</v>
      </c>
      <c r="ADI18" s="373">
        <f t="shared" si="26"/>
        <v>0</v>
      </c>
      <c r="ADJ18" s="373">
        <f t="shared" si="26"/>
        <v>0</v>
      </c>
      <c r="ADK18" s="373">
        <f t="shared" si="26"/>
        <v>0</v>
      </c>
      <c r="ADL18" s="373">
        <f t="shared" si="26"/>
        <v>0</v>
      </c>
      <c r="ADM18" s="373">
        <f t="shared" si="26"/>
        <v>0</v>
      </c>
      <c r="ADN18" s="373">
        <f t="shared" si="26"/>
        <v>0</v>
      </c>
      <c r="ADO18" s="373">
        <f t="shared" si="26"/>
        <v>0</v>
      </c>
      <c r="ADP18" s="373">
        <f t="shared" si="26"/>
        <v>0</v>
      </c>
      <c r="ADQ18" s="373">
        <f t="shared" si="26"/>
        <v>0</v>
      </c>
      <c r="ADR18" s="373">
        <f t="shared" si="26"/>
        <v>0</v>
      </c>
      <c r="ADS18" s="373">
        <f t="shared" si="26"/>
        <v>0</v>
      </c>
      <c r="ADT18" s="373">
        <f t="shared" si="26"/>
        <v>0</v>
      </c>
      <c r="ADU18" s="373">
        <f t="shared" si="26"/>
        <v>0</v>
      </c>
      <c r="ADV18" s="373">
        <f t="shared" si="26"/>
        <v>0</v>
      </c>
      <c r="ADW18" s="373">
        <f t="shared" ref="ADW18:AGH18" si="27">SUM(ADW15:ADW17)</f>
        <v>0</v>
      </c>
      <c r="ADX18" s="373">
        <f t="shared" si="27"/>
        <v>0</v>
      </c>
      <c r="ADY18" s="373">
        <f t="shared" si="27"/>
        <v>0</v>
      </c>
      <c r="ADZ18" s="373">
        <f t="shared" si="27"/>
        <v>0</v>
      </c>
      <c r="AEA18" s="373">
        <f t="shared" si="27"/>
        <v>0</v>
      </c>
      <c r="AEB18" s="373">
        <f t="shared" si="27"/>
        <v>0</v>
      </c>
      <c r="AEC18" s="373">
        <f t="shared" si="27"/>
        <v>0</v>
      </c>
      <c r="AED18" s="373">
        <f t="shared" si="27"/>
        <v>0</v>
      </c>
      <c r="AEE18" s="373">
        <f t="shared" si="27"/>
        <v>0</v>
      </c>
      <c r="AEF18" s="373">
        <f t="shared" si="27"/>
        <v>0</v>
      </c>
      <c r="AEG18" s="373">
        <f t="shared" si="27"/>
        <v>0</v>
      </c>
      <c r="AEH18" s="373">
        <f t="shared" si="27"/>
        <v>0</v>
      </c>
      <c r="AEI18" s="373">
        <f t="shared" si="27"/>
        <v>0</v>
      </c>
      <c r="AEJ18" s="373">
        <f t="shared" si="27"/>
        <v>0</v>
      </c>
      <c r="AEK18" s="373">
        <f t="shared" si="27"/>
        <v>0</v>
      </c>
      <c r="AEL18" s="373">
        <f t="shared" si="27"/>
        <v>0</v>
      </c>
      <c r="AEM18" s="373">
        <f t="shared" si="27"/>
        <v>0</v>
      </c>
      <c r="AEN18" s="373">
        <f t="shared" si="27"/>
        <v>0</v>
      </c>
      <c r="AEO18" s="373">
        <f t="shared" si="27"/>
        <v>0</v>
      </c>
      <c r="AEP18" s="373">
        <f t="shared" si="27"/>
        <v>0</v>
      </c>
      <c r="AEQ18" s="373">
        <f t="shared" si="27"/>
        <v>0</v>
      </c>
      <c r="AER18" s="373">
        <f t="shared" si="27"/>
        <v>0</v>
      </c>
      <c r="AES18" s="373">
        <f t="shared" si="27"/>
        <v>0</v>
      </c>
      <c r="AET18" s="373">
        <f t="shared" si="27"/>
        <v>0</v>
      </c>
      <c r="AEU18" s="373">
        <f t="shared" si="27"/>
        <v>0</v>
      </c>
      <c r="AEV18" s="373">
        <f t="shared" si="27"/>
        <v>0</v>
      </c>
      <c r="AEW18" s="373">
        <f t="shared" si="27"/>
        <v>0</v>
      </c>
      <c r="AEX18" s="373">
        <f t="shared" si="27"/>
        <v>0</v>
      </c>
      <c r="AEY18" s="373">
        <f t="shared" si="27"/>
        <v>0</v>
      </c>
      <c r="AEZ18" s="373">
        <f t="shared" si="27"/>
        <v>0</v>
      </c>
      <c r="AFA18" s="373">
        <f t="shared" si="27"/>
        <v>0</v>
      </c>
      <c r="AFB18" s="373">
        <f t="shared" si="27"/>
        <v>0</v>
      </c>
      <c r="AFC18" s="373">
        <f t="shared" si="27"/>
        <v>0</v>
      </c>
      <c r="AFD18" s="373">
        <f t="shared" si="27"/>
        <v>0</v>
      </c>
      <c r="AFE18" s="373">
        <f t="shared" si="27"/>
        <v>0</v>
      </c>
      <c r="AFF18" s="373">
        <f t="shared" si="27"/>
        <v>0</v>
      </c>
      <c r="AFG18" s="373">
        <f t="shared" si="27"/>
        <v>0</v>
      </c>
      <c r="AFH18" s="373">
        <f t="shared" si="27"/>
        <v>0</v>
      </c>
      <c r="AFI18" s="373">
        <f t="shared" si="27"/>
        <v>0</v>
      </c>
      <c r="AFJ18" s="373">
        <f t="shared" si="27"/>
        <v>0</v>
      </c>
      <c r="AFK18" s="373">
        <f t="shared" si="27"/>
        <v>0</v>
      </c>
      <c r="AFL18" s="373">
        <f t="shared" si="27"/>
        <v>0</v>
      </c>
      <c r="AFM18" s="373">
        <f t="shared" si="27"/>
        <v>0</v>
      </c>
      <c r="AFN18" s="373">
        <f t="shared" si="27"/>
        <v>0</v>
      </c>
      <c r="AFO18" s="373">
        <f t="shared" si="27"/>
        <v>0</v>
      </c>
      <c r="AFP18" s="373">
        <f t="shared" si="27"/>
        <v>0</v>
      </c>
      <c r="AFQ18" s="373">
        <f t="shared" si="27"/>
        <v>0</v>
      </c>
      <c r="AFR18" s="373">
        <f t="shared" si="27"/>
        <v>0</v>
      </c>
      <c r="AFS18" s="373">
        <f t="shared" si="27"/>
        <v>0</v>
      </c>
      <c r="AFT18" s="373">
        <f t="shared" si="27"/>
        <v>0</v>
      </c>
      <c r="AFU18" s="373">
        <f t="shared" si="27"/>
        <v>0</v>
      </c>
      <c r="AFV18" s="373">
        <f t="shared" si="27"/>
        <v>0</v>
      </c>
      <c r="AFW18" s="373">
        <f t="shared" si="27"/>
        <v>0</v>
      </c>
      <c r="AFX18" s="373">
        <f t="shared" si="27"/>
        <v>0</v>
      </c>
      <c r="AFY18" s="373">
        <f t="shared" si="27"/>
        <v>0</v>
      </c>
      <c r="AFZ18" s="373">
        <f t="shared" si="27"/>
        <v>0</v>
      </c>
      <c r="AGA18" s="373">
        <f t="shared" si="27"/>
        <v>0</v>
      </c>
      <c r="AGB18" s="373">
        <f t="shared" si="27"/>
        <v>0</v>
      </c>
      <c r="AGC18" s="373">
        <f t="shared" si="27"/>
        <v>0</v>
      </c>
      <c r="AGD18" s="373">
        <f t="shared" si="27"/>
        <v>0</v>
      </c>
      <c r="AGE18" s="373">
        <f t="shared" si="27"/>
        <v>0</v>
      </c>
      <c r="AGF18" s="373">
        <f t="shared" si="27"/>
        <v>0</v>
      </c>
      <c r="AGG18" s="373">
        <f t="shared" si="27"/>
        <v>0</v>
      </c>
      <c r="AGH18" s="373">
        <f t="shared" si="27"/>
        <v>0</v>
      </c>
      <c r="AGI18" s="373">
        <f t="shared" ref="AGI18:AIT18" si="28">SUM(AGI15:AGI17)</f>
        <v>0</v>
      </c>
      <c r="AGJ18" s="373">
        <f t="shared" si="28"/>
        <v>0</v>
      </c>
      <c r="AGK18" s="373">
        <f t="shared" si="28"/>
        <v>0</v>
      </c>
      <c r="AGL18" s="373">
        <f t="shared" si="28"/>
        <v>0</v>
      </c>
      <c r="AGM18" s="373">
        <f t="shared" si="28"/>
        <v>0</v>
      </c>
      <c r="AGN18" s="373">
        <f t="shared" si="28"/>
        <v>0</v>
      </c>
      <c r="AGO18" s="373">
        <f t="shared" si="28"/>
        <v>0</v>
      </c>
      <c r="AGP18" s="373">
        <f t="shared" si="28"/>
        <v>0</v>
      </c>
      <c r="AGQ18" s="373">
        <f t="shared" si="28"/>
        <v>0</v>
      </c>
      <c r="AGR18" s="373">
        <f t="shared" si="28"/>
        <v>0</v>
      </c>
      <c r="AGS18" s="373">
        <f t="shared" si="28"/>
        <v>0</v>
      </c>
      <c r="AGT18" s="373">
        <f t="shared" si="28"/>
        <v>0</v>
      </c>
      <c r="AGU18" s="373">
        <f t="shared" si="28"/>
        <v>0</v>
      </c>
      <c r="AGV18" s="373">
        <f t="shared" si="28"/>
        <v>0</v>
      </c>
      <c r="AGW18" s="373">
        <f t="shared" si="28"/>
        <v>0</v>
      </c>
      <c r="AGX18" s="373">
        <f t="shared" si="28"/>
        <v>0</v>
      </c>
      <c r="AGY18" s="373">
        <f t="shared" si="28"/>
        <v>0</v>
      </c>
      <c r="AGZ18" s="373">
        <f t="shared" si="28"/>
        <v>0</v>
      </c>
      <c r="AHA18" s="373">
        <f t="shared" si="28"/>
        <v>0</v>
      </c>
      <c r="AHB18" s="373">
        <f t="shared" si="28"/>
        <v>0</v>
      </c>
      <c r="AHC18" s="373">
        <f t="shared" si="28"/>
        <v>0</v>
      </c>
      <c r="AHD18" s="373">
        <f t="shared" si="28"/>
        <v>0</v>
      </c>
      <c r="AHE18" s="373">
        <f t="shared" si="28"/>
        <v>0</v>
      </c>
      <c r="AHF18" s="373">
        <f t="shared" si="28"/>
        <v>0</v>
      </c>
      <c r="AHG18" s="373">
        <f t="shared" si="28"/>
        <v>0</v>
      </c>
      <c r="AHH18" s="373">
        <f t="shared" si="28"/>
        <v>0</v>
      </c>
      <c r="AHI18" s="373">
        <f t="shared" si="28"/>
        <v>0</v>
      </c>
      <c r="AHJ18" s="373">
        <f t="shared" si="28"/>
        <v>0</v>
      </c>
      <c r="AHK18" s="373">
        <f t="shared" si="28"/>
        <v>0</v>
      </c>
      <c r="AHL18" s="373">
        <f t="shared" si="28"/>
        <v>0</v>
      </c>
      <c r="AHM18" s="373">
        <f t="shared" si="28"/>
        <v>0</v>
      </c>
      <c r="AHN18" s="373">
        <f t="shared" si="28"/>
        <v>0</v>
      </c>
      <c r="AHO18" s="373">
        <f t="shared" si="28"/>
        <v>0</v>
      </c>
      <c r="AHP18" s="373">
        <f t="shared" si="28"/>
        <v>0</v>
      </c>
      <c r="AHQ18" s="373">
        <f t="shared" si="28"/>
        <v>0</v>
      </c>
      <c r="AHR18" s="373">
        <f t="shared" si="28"/>
        <v>0</v>
      </c>
      <c r="AHS18" s="373">
        <f t="shared" si="28"/>
        <v>0</v>
      </c>
      <c r="AHT18" s="373">
        <f t="shared" si="28"/>
        <v>0</v>
      </c>
      <c r="AHU18" s="373">
        <f t="shared" si="28"/>
        <v>0</v>
      </c>
      <c r="AHV18" s="373">
        <f t="shared" si="28"/>
        <v>0</v>
      </c>
      <c r="AHW18" s="373">
        <f t="shared" si="28"/>
        <v>0</v>
      </c>
      <c r="AHX18" s="373">
        <f t="shared" si="28"/>
        <v>0</v>
      </c>
      <c r="AHY18" s="373">
        <f t="shared" si="28"/>
        <v>0</v>
      </c>
      <c r="AHZ18" s="373">
        <f t="shared" si="28"/>
        <v>0</v>
      </c>
      <c r="AIA18" s="373">
        <f t="shared" si="28"/>
        <v>0</v>
      </c>
      <c r="AIB18" s="373">
        <f t="shared" si="28"/>
        <v>0</v>
      </c>
      <c r="AIC18" s="373">
        <f t="shared" si="28"/>
        <v>0</v>
      </c>
      <c r="AID18" s="373">
        <f t="shared" si="28"/>
        <v>0</v>
      </c>
      <c r="AIE18" s="373">
        <f t="shared" si="28"/>
        <v>0</v>
      </c>
      <c r="AIF18" s="373">
        <f t="shared" si="28"/>
        <v>0</v>
      </c>
      <c r="AIG18" s="373">
        <f t="shared" si="28"/>
        <v>0</v>
      </c>
      <c r="AIH18" s="373">
        <f t="shared" si="28"/>
        <v>0</v>
      </c>
      <c r="AII18" s="373">
        <f t="shared" si="28"/>
        <v>0</v>
      </c>
      <c r="AIJ18" s="373">
        <f t="shared" si="28"/>
        <v>0</v>
      </c>
      <c r="AIK18" s="373">
        <f t="shared" si="28"/>
        <v>0</v>
      </c>
      <c r="AIL18" s="373">
        <f t="shared" si="28"/>
        <v>0</v>
      </c>
      <c r="AIM18" s="373">
        <f t="shared" si="28"/>
        <v>0</v>
      </c>
      <c r="AIN18" s="373">
        <f t="shared" si="28"/>
        <v>0</v>
      </c>
      <c r="AIO18" s="373">
        <f t="shared" si="28"/>
        <v>0</v>
      </c>
      <c r="AIP18" s="373">
        <f t="shared" si="28"/>
        <v>0</v>
      </c>
      <c r="AIQ18" s="373">
        <f t="shared" si="28"/>
        <v>0</v>
      </c>
      <c r="AIR18" s="373">
        <f t="shared" si="28"/>
        <v>0</v>
      </c>
      <c r="AIS18" s="373">
        <f t="shared" si="28"/>
        <v>0</v>
      </c>
      <c r="AIT18" s="373">
        <f t="shared" si="28"/>
        <v>0</v>
      </c>
      <c r="AIU18" s="373">
        <f t="shared" ref="AIU18:ALF18" si="29">SUM(AIU15:AIU17)</f>
        <v>0</v>
      </c>
      <c r="AIV18" s="373">
        <f t="shared" si="29"/>
        <v>0</v>
      </c>
      <c r="AIW18" s="373">
        <f t="shared" si="29"/>
        <v>0</v>
      </c>
      <c r="AIX18" s="373">
        <f t="shared" si="29"/>
        <v>0</v>
      </c>
      <c r="AIY18" s="373">
        <f t="shared" si="29"/>
        <v>0</v>
      </c>
      <c r="AIZ18" s="373">
        <f t="shared" si="29"/>
        <v>0</v>
      </c>
      <c r="AJA18" s="373">
        <f t="shared" si="29"/>
        <v>0</v>
      </c>
      <c r="AJB18" s="373">
        <f t="shared" si="29"/>
        <v>0</v>
      </c>
      <c r="AJC18" s="373">
        <f t="shared" si="29"/>
        <v>0</v>
      </c>
      <c r="AJD18" s="373">
        <f t="shared" si="29"/>
        <v>0</v>
      </c>
      <c r="AJE18" s="373">
        <f t="shared" si="29"/>
        <v>0</v>
      </c>
      <c r="AJF18" s="373">
        <f t="shared" si="29"/>
        <v>0</v>
      </c>
      <c r="AJG18" s="373">
        <f t="shared" si="29"/>
        <v>0</v>
      </c>
      <c r="AJH18" s="373">
        <f t="shared" si="29"/>
        <v>0</v>
      </c>
      <c r="AJI18" s="373">
        <f t="shared" si="29"/>
        <v>0</v>
      </c>
      <c r="AJJ18" s="373">
        <f t="shared" si="29"/>
        <v>0</v>
      </c>
      <c r="AJK18" s="373">
        <f t="shared" si="29"/>
        <v>0</v>
      </c>
      <c r="AJL18" s="373">
        <f t="shared" si="29"/>
        <v>0</v>
      </c>
      <c r="AJM18" s="373">
        <f t="shared" si="29"/>
        <v>0</v>
      </c>
      <c r="AJN18" s="373">
        <f t="shared" si="29"/>
        <v>0</v>
      </c>
      <c r="AJO18" s="373">
        <f t="shared" si="29"/>
        <v>0</v>
      </c>
      <c r="AJP18" s="373">
        <f t="shared" si="29"/>
        <v>0</v>
      </c>
      <c r="AJQ18" s="373">
        <f t="shared" si="29"/>
        <v>0</v>
      </c>
      <c r="AJR18" s="373">
        <f t="shared" si="29"/>
        <v>0</v>
      </c>
      <c r="AJS18" s="373">
        <f t="shared" si="29"/>
        <v>0</v>
      </c>
      <c r="AJT18" s="373">
        <f t="shared" si="29"/>
        <v>0</v>
      </c>
      <c r="AJU18" s="373">
        <f t="shared" si="29"/>
        <v>0</v>
      </c>
      <c r="AJV18" s="373">
        <f t="shared" si="29"/>
        <v>0</v>
      </c>
      <c r="AJW18" s="373">
        <f t="shared" si="29"/>
        <v>0</v>
      </c>
      <c r="AJX18" s="373">
        <f t="shared" si="29"/>
        <v>0</v>
      </c>
      <c r="AJY18" s="373">
        <f t="shared" si="29"/>
        <v>0</v>
      </c>
      <c r="AJZ18" s="373">
        <f t="shared" si="29"/>
        <v>0</v>
      </c>
      <c r="AKA18" s="373">
        <f t="shared" si="29"/>
        <v>0</v>
      </c>
      <c r="AKB18" s="373">
        <f t="shared" si="29"/>
        <v>0</v>
      </c>
      <c r="AKC18" s="373">
        <f t="shared" si="29"/>
        <v>0</v>
      </c>
      <c r="AKD18" s="373">
        <f t="shared" si="29"/>
        <v>0</v>
      </c>
      <c r="AKE18" s="373">
        <f t="shared" si="29"/>
        <v>0</v>
      </c>
      <c r="AKF18" s="373">
        <f t="shared" si="29"/>
        <v>0</v>
      </c>
      <c r="AKG18" s="373">
        <f t="shared" si="29"/>
        <v>0</v>
      </c>
      <c r="AKH18" s="373">
        <f t="shared" si="29"/>
        <v>0</v>
      </c>
      <c r="AKI18" s="373">
        <f t="shared" si="29"/>
        <v>0</v>
      </c>
      <c r="AKJ18" s="373">
        <f t="shared" si="29"/>
        <v>0</v>
      </c>
      <c r="AKK18" s="373">
        <f t="shared" si="29"/>
        <v>0</v>
      </c>
      <c r="AKL18" s="373">
        <f t="shared" si="29"/>
        <v>0</v>
      </c>
      <c r="AKM18" s="373">
        <f t="shared" si="29"/>
        <v>0</v>
      </c>
      <c r="AKN18" s="373">
        <f t="shared" si="29"/>
        <v>0</v>
      </c>
      <c r="AKO18" s="373">
        <f t="shared" si="29"/>
        <v>0</v>
      </c>
      <c r="AKP18" s="373">
        <f t="shared" si="29"/>
        <v>0</v>
      </c>
      <c r="AKQ18" s="373">
        <f t="shared" si="29"/>
        <v>0</v>
      </c>
      <c r="AKR18" s="373">
        <f t="shared" si="29"/>
        <v>0</v>
      </c>
      <c r="AKS18" s="373">
        <f t="shared" si="29"/>
        <v>0</v>
      </c>
      <c r="AKT18" s="373">
        <f t="shared" si="29"/>
        <v>0</v>
      </c>
      <c r="AKU18" s="373">
        <f t="shared" si="29"/>
        <v>0</v>
      </c>
      <c r="AKV18" s="373">
        <f t="shared" si="29"/>
        <v>0</v>
      </c>
      <c r="AKW18" s="373">
        <f t="shared" si="29"/>
        <v>0</v>
      </c>
      <c r="AKX18" s="373">
        <f t="shared" si="29"/>
        <v>0</v>
      </c>
      <c r="AKY18" s="373">
        <f t="shared" si="29"/>
        <v>0</v>
      </c>
      <c r="AKZ18" s="373">
        <f t="shared" si="29"/>
        <v>0</v>
      </c>
      <c r="ALA18" s="373">
        <f t="shared" si="29"/>
        <v>0</v>
      </c>
      <c r="ALB18" s="373">
        <f t="shared" si="29"/>
        <v>0</v>
      </c>
      <c r="ALC18" s="373">
        <f t="shared" si="29"/>
        <v>0</v>
      </c>
      <c r="ALD18" s="373">
        <f t="shared" si="29"/>
        <v>0</v>
      </c>
      <c r="ALE18" s="373">
        <f t="shared" si="29"/>
        <v>0</v>
      </c>
      <c r="ALF18" s="373">
        <f t="shared" si="29"/>
        <v>0</v>
      </c>
      <c r="ALG18" s="373">
        <f t="shared" ref="ALG18:ALS18" si="30">SUM(ALG15:ALG17)</f>
        <v>0</v>
      </c>
      <c r="ALH18" s="373">
        <f t="shared" si="30"/>
        <v>0</v>
      </c>
      <c r="ALI18" s="373">
        <f t="shared" si="30"/>
        <v>0</v>
      </c>
      <c r="ALJ18" s="373">
        <f t="shared" si="30"/>
        <v>0</v>
      </c>
      <c r="ALK18" s="373">
        <f t="shared" si="30"/>
        <v>0</v>
      </c>
      <c r="ALL18" s="373">
        <f t="shared" si="30"/>
        <v>0</v>
      </c>
      <c r="ALM18" s="373">
        <f t="shared" si="30"/>
        <v>0</v>
      </c>
      <c r="ALN18" s="373">
        <f t="shared" si="30"/>
        <v>0</v>
      </c>
      <c r="ALO18" s="373">
        <f t="shared" si="30"/>
        <v>0</v>
      </c>
      <c r="ALP18" s="373">
        <f t="shared" si="30"/>
        <v>0</v>
      </c>
      <c r="ALQ18" s="373">
        <f t="shared" si="30"/>
        <v>0</v>
      </c>
      <c r="ALR18" s="373">
        <f t="shared" si="30"/>
        <v>0</v>
      </c>
      <c r="ALS18" s="373">
        <f t="shared" si="30"/>
        <v>0</v>
      </c>
      <c r="ALT18" s="373">
        <f t="shared" si="18"/>
        <v>0</v>
      </c>
      <c r="ALU18" s="373">
        <f>SUM(ALU15:ALU17)</f>
        <v>0</v>
      </c>
    </row>
    <row r="19" spans="1:1009" s="115" customFormat="1" ht="15.95" customHeight="1">
      <c r="B19" s="460">
        <v>3</v>
      </c>
      <c r="C19" s="1136" t="s">
        <v>279</v>
      </c>
      <c r="D19" s="1137"/>
      <c r="E19" s="1137"/>
      <c r="F19" s="1137"/>
      <c r="G19" s="1138"/>
      <c r="H19" s="373">
        <f t="shared" ref="H19" si="31">H14-H18</f>
        <v>0</v>
      </c>
      <c r="I19" s="373">
        <f t="shared" ref="I19:BS19" si="32">I14-I18</f>
        <v>0</v>
      </c>
      <c r="J19" s="373">
        <f t="shared" si="32"/>
        <v>0</v>
      </c>
      <c r="K19" s="373">
        <f t="shared" si="32"/>
        <v>0</v>
      </c>
      <c r="L19" s="373">
        <f t="shared" si="32"/>
        <v>0</v>
      </c>
      <c r="M19" s="373">
        <f t="shared" si="32"/>
        <v>0</v>
      </c>
      <c r="N19" s="373">
        <f t="shared" si="32"/>
        <v>0</v>
      </c>
      <c r="O19" s="373">
        <f t="shared" si="32"/>
        <v>0</v>
      </c>
      <c r="P19" s="373">
        <f t="shared" si="32"/>
        <v>0</v>
      </c>
      <c r="Q19" s="373">
        <f t="shared" si="32"/>
        <v>0</v>
      </c>
      <c r="R19" s="373">
        <f t="shared" si="32"/>
        <v>0</v>
      </c>
      <c r="S19" s="373">
        <f t="shared" si="32"/>
        <v>0</v>
      </c>
      <c r="T19" s="373">
        <f t="shared" si="32"/>
        <v>0</v>
      </c>
      <c r="U19" s="373">
        <f t="shared" si="32"/>
        <v>0</v>
      </c>
      <c r="V19" s="373">
        <f t="shared" si="32"/>
        <v>0</v>
      </c>
      <c r="W19" s="373">
        <f t="shared" si="32"/>
        <v>0</v>
      </c>
      <c r="X19" s="373">
        <f t="shared" si="32"/>
        <v>0</v>
      </c>
      <c r="Y19" s="373">
        <f t="shared" si="32"/>
        <v>0</v>
      </c>
      <c r="Z19" s="373">
        <f t="shared" si="32"/>
        <v>0</v>
      </c>
      <c r="AA19" s="373">
        <f t="shared" si="32"/>
        <v>0</v>
      </c>
      <c r="AB19" s="373">
        <f t="shared" si="32"/>
        <v>0</v>
      </c>
      <c r="AC19" s="373">
        <f t="shared" si="32"/>
        <v>0</v>
      </c>
      <c r="AD19" s="373">
        <f t="shared" si="32"/>
        <v>0</v>
      </c>
      <c r="AE19" s="373">
        <f t="shared" si="32"/>
        <v>0</v>
      </c>
      <c r="AF19" s="373">
        <f t="shared" si="32"/>
        <v>0</v>
      </c>
      <c r="AG19" s="373">
        <f t="shared" si="32"/>
        <v>0</v>
      </c>
      <c r="AH19" s="373">
        <f t="shared" si="32"/>
        <v>0</v>
      </c>
      <c r="AI19" s="373">
        <f t="shared" si="32"/>
        <v>0</v>
      </c>
      <c r="AJ19" s="373">
        <f t="shared" si="32"/>
        <v>0</v>
      </c>
      <c r="AK19" s="373">
        <f t="shared" si="32"/>
        <v>0</v>
      </c>
      <c r="AL19" s="373">
        <f t="shared" si="32"/>
        <v>0</v>
      </c>
      <c r="AM19" s="373">
        <f t="shared" si="32"/>
        <v>0</v>
      </c>
      <c r="AN19" s="373">
        <f t="shared" si="32"/>
        <v>0</v>
      </c>
      <c r="AO19" s="373">
        <f t="shared" si="32"/>
        <v>0</v>
      </c>
      <c r="AP19" s="373">
        <f t="shared" si="32"/>
        <v>0</v>
      </c>
      <c r="AQ19" s="373">
        <f t="shared" si="32"/>
        <v>0</v>
      </c>
      <c r="AR19" s="373">
        <f t="shared" si="32"/>
        <v>0</v>
      </c>
      <c r="AS19" s="373">
        <f t="shared" si="32"/>
        <v>0</v>
      </c>
      <c r="AT19" s="373">
        <f t="shared" si="32"/>
        <v>0</v>
      </c>
      <c r="AU19" s="373">
        <f t="shared" si="32"/>
        <v>0</v>
      </c>
      <c r="AV19" s="373">
        <f t="shared" si="32"/>
        <v>0</v>
      </c>
      <c r="AW19" s="373">
        <f t="shared" si="32"/>
        <v>0</v>
      </c>
      <c r="AX19" s="373">
        <f t="shared" si="32"/>
        <v>0</v>
      </c>
      <c r="AY19" s="373">
        <f t="shared" si="32"/>
        <v>0</v>
      </c>
      <c r="AZ19" s="373">
        <f t="shared" si="32"/>
        <v>0</v>
      </c>
      <c r="BA19" s="373">
        <f t="shared" si="32"/>
        <v>0</v>
      </c>
      <c r="BB19" s="373">
        <f t="shared" si="32"/>
        <v>0</v>
      </c>
      <c r="BC19" s="373">
        <f t="shared" si="32"/>
        <v>0</v>
      </c>
      <c r="BD19" s="373">
        <f t="shared" si="32"/>
        <v>0</v>
      </c>
      <c r="BE19" s="373">
        <f t="shared" si="32"/>
        <v>0</v>
      </c>
      <c r="BF19" s="373">
        <f t="shared" si="32"/>
        <v>0</v>
      </c>
      <c r="BG19" s="373">
        <f t="shared" si="32"/>
        <v>0</v>
      </c>
      <c r="BH19" s="373">
        <f t="shared" si="32"/>
        <v>0</v>
      </c>
      <c r="BI19" s="373">
        <f t="shared" si="32"/>
        <v>0</v>
      </c>
      <c r="BJ19" s="373">
        <f t="shared" si="32"/>
        <v>0</v>
      </c>
      <c r="BK19" s="373">
        <f t="shared" si="32"/>
        <v>0</v>
      </c>
      <c r="BL19" s="373">
        <f t="shared" si="32"/>
        <v>0</v>
      </c>
      <c r="BM19" s="373">
        <f t="shared" si="32"/>
        <v>0</v>
      </c>
      <c r="BN19" s="373">
        <f t="shared" si="32"/>
        <v>0</v>
      </c>
      <c r="BO19" s="373">
        <f t="shared" si="32"/>
        <v>0</v>
      </c>
      <c r="BP19" s="373">
        <f t="shared" si="32"/>
        <v>0</v>
      </c>
      <c r="BQ19" s="373">
        <f t="shared" si="32"/>
        <v>0</v>
      </c>
      <c r="BR19" s="373">
        <f t="shared" si="32"/>
        <v>0</v>
      </c>
      <c r="BS19" s="373">
        <f t="shared" si="32"/>
        <v>0</v>
      </c>
      <c r="BT19" s="373">
        <f t="shared" ref="BT19:EE19" si="33">BT14-BT18</f>
        <v>0</v>
      </c>
      <c r="BU19" s="373">
        <f t="shared" si="33"/>
        <v>0</v>
      </c>
      <c r="BV19" s="373">
        <f t="shared" si="33"/>
        <v>0</v>
      </c>
      <c r="BW19" s="373">
        <f t="shared" si="33"/>
        <v>0</v>
      </c>
      <c r="BX19" s="373">
        <f t="shared" si="33"/>
        <v>0</v>
      </c>
      <c r="BY19" s="373">
        <f t="shared" si="33"/>
        <v>0</v>
      </c>
      <c r="BZ19" s="373">
        <f t="shared" si="33"/>
        <v>0</v>
      </c>
      <c r="CA19" s="373">
        <f t="shared" si="33"/>
        <v>0</v>
      </c>
      <c r="CB19" s="373">
        <f t="shared" si="33"/>
        <v>0</v>
      </c>
      <c r="CC19" s="373">
        <f t="shared" si="33"/>
        <v>0</v>
      </c>
      <c r="CD19" s="373">
        <f t="shared" si="33"/>
        <v>0</v>
      </c>
      <c r="CE19" s="373">
        <f t="shared" si="33"/>
        <v>0</v>
      </c>
      <c r="CF19" s="373">
        <f t="shared" si="33"/>
        <v>0</v>
      </c>
      <c r="CG19" s="373">
        <f t="shared" si="33"/>
        <v>0</v>
      </c>
      <c r="CH19" s="373">
        <f t="shared" si="33"/>
        <v>0</v>
      </c>
      <c r="CI19" s="373">
        <f t="shared" si="33"/>
        <v>0</v>
      </c>
      <c r="CJ19" s="373">
        <f t="shared" si="33"/>
        <v>0</v>
      </c>
      <c r="CK19" s="373">
        <f t="shared" si="33"/>
        <v>0</v>
      </c>
      <c r="CL19" s="373">
        <f t="shared" si="33"/>
        <v>0</v>
      </c>
      <c r="CM19" s="373">
        <f t="shared" si="33"/>
        <v>0</v>
      </c>
      <c r="CN19" s="373">
        <f t="shared" si="33"/>
        <v>0</v>
      </c>
      <c r="CO19" s="373">
        <f t="shared" si="33"/>
        <v>0</v>
      </c>
      <c r="CP19" s="373">
        <f t="shared" si="33"/>
        <v>0</v>
      </c>
      <c r="CQ19" s="373">
        <f t="shared" si="33"/>
        <v>0</v>
      </c>
      <c r="CR19" s="373">
        <f t="shared" si="33"/>
        <v>0</v>
      </c>
      <c r="CS19" s="373">
        <f t="shared" si="33"/>
        <v>0</v>
      </c>
      <c r="CT19" s="373">
        <f t="shared" si="33"/>
        <v>0</v>
      </c>
      <c r="CU19" s="373">
        <f t="shared" si="33"/>
        <v>0</v>
      </c>
      <c r="CV19" s="373">
        <f t="shared" si="33"/>
        <v>0</v>
      </c>
      <c r="CW19" s="373">
        <f t="shared" si="33"/>
        <v>0</v>
      </c>
      <c r="CX19" s="373">
        <f t="shared" si="33"/>
        <v>0</v>
      </c>
      <c r="CY19" s="373">
        <f t="shared" si="33"/>
        <v>0</v>
      </c>
      <c r="CZ19" s="373">
        <f t="shared" si="33"/>
        <v>0</v>
      </c>
      <c r="DA19" s="373">
        <f t="shared" si="33"/>
        <v>0</v>
      </c>
      <c r="DB19" s="373">
        <f t="shared" si="33"/>
        <v>0</v>
      </c>
      <c r="DC19" s="373">
        <f t="shared" si="33"/>
        <v>0</v>
      </c>
      <c r="DD19" s="373">
        <f t="shared" si="33"/>
        <v>0</v>
      </c>
      <c r="DE19" s="373">
        <f t="shared" si="33"/>
        <v>0</v>
      </c>
      <c r="DF19" s="373">
        <f t="shared" si="33"/>
        <v>0</v>
      </c>
      <c r="DG19" s="373">
        <f t="shared" si="33"/>
        <v>0</v>
      </c>
      <c r="DH19" s="373">
        <f t="shared" si="33"/>
        <v>0</v>
      </c>
      <c r="DI19" s="373">
        <f t="shared" si="33"/>
        <v>0</v>
      </c>
      <c r="DJ19" s="373">
        <f t="shared" si="33"/>
        <v>0</v>
      </c>
      <c r="DK19" s="373">
        <f t="shared" si="33"/>
        <v>0</v>
      </c>
      <c r="DL19" s="373">
        <f t="shared" si="33"/>
        <v>0</v>
      </c>
      <c r="DM19" s="373">
        <f t="shared" si="33"/>
        <v>0</v>
      </c>
      <c r="DN19" s="373">
        <f t="shared" si="33"/>
        <v>0</v>
      </c>
      <c r="DO19" s="373">
        <f t="shared" si="33"/>
        <v>0</v>
      </c>
      <c r="DP19" s="373">
        <f t="shared" si="33"/>
        <v>0</v>
      </c>
      <c r="DQ19" s="373">
        <f t="shared" si="33"/>
        <v>0</v>
      </c>
      <c r="DR19" s="373">
        <f t="shared" si="33"/>
        <v>0</v>
      </c>
      <c r="DS19" s="373">
        <f t="shared" si="33"/>
        <v>0</v>
      </c>
      <c r="DT19" s="373">
        <f t="shared" si="33"/>
        <v>0</v>
      </c>
      <c r="DU19" s="373">
        <f t="shared" si="33"/>
        <v>0</v>
      </c>
      <c r="DV19" s="373">
        <f t="shared" si="33"/>
        <v>0</v>
      </c>
      <c r="DW19" s="373">
        <f t="shared" si="33"/>
        <v>0</v>
      </c>
      <c r="DX19" s="373">
        <f t="shared" si="33"/>
        <v>0</v>
      </c>
      <c r="DY19" s="373">
        <f t="shared" si="33"/>
        <v>0</v>
      </c>
      <c r="DZ19" s="373">
        <f t="shared" si="33"/>
        <v>0</v>
      </c>
      <c r="EA19" s="373">
        <f t="shared" si="33"/>
        <v>0</v>
      </c>
      <c r="EB19" s="373">
        <f t="shared" si="33"/>
        <v>0</v>
      </c>
      <c r="EC19" s="373">
        <f t="shared" si="33"/>
        <v>0</v>
      </c>
      <c r="ED19" s="373">
        <f t="shared" si="33"/>
        <v>0</v>
      </c>
      <c r="EE19" s="373">
        <f t="shared" si="33"/>
        <v>0</v>
      </c>
      <c r="EF19" s="373">
        <f>EF14-EF18</f>
        <v>0</v>
      </c>
      <c r="EG19" s="373">
        <f>EG14-EG18</f>
        <v>0</v>
      </c>
      <c r="EH19" s="373">
        <f>EH14-EH18</f>
        <v>0</v>
      </c>
      <c r="EI19" s="373">
        <f t="shared" ref="EI19:GT19" si="34">EI14-EI18</f>
        <v>0</v>
      </c>
      <c r="EJ19" s="373">
        <f t="shared" si="34"/>
        <v>0</v>
      </c>
      <c r="EK19" s="373">
        <f t="shared" si="34"/>
        <v>0</v>
      </c>
      <c r="EL19" s="373">
        <f t="shared" si="34"/>
        <v>0</v>
      </c>
      <c r="EM19" s="373">
        <f t="shared" si="34"/>
        <v>0</v>
      </c>
      <c r="EN19" s="373">
        <f t="shared" si="34"/>
        <v>0</v>
      </c>
      <c r="EO19" s="373">
        <f t="shared" si="34"/>
        <v>0</v>
      </c>
      <c r="EP19" s="373">
        <f t="shared" si="34"/>
        <v>0</v>
      </c>
      <c r="EQ19" s="373">
        <f t="shared" si="34"/>
        <v>0</v>
      </c>
      <c r="ER19" s="373">
        <f t="shared" si="34"/>
        <v>0</v>
      </c>
      <c r="ES19" s="373">
        <f t="shared" si="34"/>
        <v>0</v>
      </c>
      <c r="ET19" s="373">
        <f t="shared" si="34"/>
        <v>0</v>
      </c>
      <c r="EU19" s="373">
        <f t="shared" si="34"/>
        <v>0</v>
      </c>
      <c r="EV19" s="373">
        <f t="shared" si="34"/>
        <v>0</v>
      </c>
      <c r="EW19" s="373">
        <f t="shared" si="34"/>
        <v>0</v>
      </c>
      <c r="EX19" s="373">
        <f t="shared" si="34"/>
        <v>0</v>
      </c>
      <c r="EY19" s="373">
        <f t="shared" si="34"/>
        <v>0</v>
      </c>
      <c r="EZ19" s="373">
        <f t="shared" si="34"/>
        <v>0</v>
      </c>
      <c r="FA19" s="373">
        <f t="shared" si="34"/>
        <v>0</v>
      </c>
      <c r="FB19" s="373">
        <f t="shared" si="34"/>
        <v>0</v>
      </c>
      <c r="FC19" s="373">
        <f t="shared" si="34"/>
        <v>0</v>
      </c>
      <c r="FD19" s="373">
        <f t="shared" si="34"/>
        <v>0</v>
      </c>
      <c r="FE19" s="373">
        <f t="shared" si="34"/>
        <v>0</v>
      </c>
      <c r="FF19" s="373">
        <f t="shared" si="34"/>
        <v>0</v>
      </c>
      <c r="FG19" s="373">
        <f t="shared" si="34"/>
        <v>0</v>
      </c>
      <c r="FH19" s="373">
        <f t="shared" si="34"/>
        <v>0</v>
      </c>
      <c r="FI19" s="373">
        <f t="shared" si="34"/>
        <v>0</v>
      </c>
      <c r="FJ19" s="373">
        <f t="shared" si="34"/>
        <v>0</v>
      </c>
      <c r="FK19" s="373">
        <f t="shared" si="34"/>
        <v>0</v>
      </c>
      <c r="FL19" s="373">
        <f t="shared" si="34"/>
        <v>0</v>
      </c>
      <c r="FM19" s="373">
        <f t="shared" si="34"/>
        <v>0</v>
      </c>
      <c r="FN19" s="373">
        <f t="shared" si="34"/>
        <v>0</v>
      </c>
      <c r="FO19" s="373">
        <f t="shared" si="34"/>
        <v>0</v>
      </c>
      <c r="FP19" s="373">
        <f t="shared" si="34"/>
        <v>0</v>
      </c>
      <c r="FQ19" s="373">
        <f t="shared" si="34"/>
        <v>0</v>
      </c>
      <c r="FR19" s="373">
        <f t="shared" si="34"/>
        <v>0</v>
      </c>
      <c r="FS19" s="373">
        <f t="shared" si="34"/>
        <v>0</v>
      </c>
      <c r="FT19" s="373">
        <f t="shared" si="34"/>
        <v>0</v>
      </c>
      <c r="FU19" s="373">
        <f t="shared" si="34"/>
        <v>0</v>
      </c>
      <c r="FV19" s="373">
        <f t="shared" si="34"/>
        <v>0</v>
      </c>
      <c r="FW19" s="373">
        <f t="shared" si="34"/>
        <v>0</v>
      </c>
      <c r="FX19" s="373">
        <f t="shared" si="34"/>
        <v>0</v>
      </c>
      <c r="FY19" s="373">
        <f t="shared" si="34"/>
        <v>0</v>
      </c>
      <c r="FZ19" s="373">
        <f t="shared" si="34"/>
        <v>0</v>
      </c>
      <c r="GA19" s="373">
        <f t="shared" si="34"/>
        <v>0</v>
      </c>
      <c r="GB19" s="373">
        <f t="shared" si="34"/>
        <v>0</v>
      </c>
      <c r="GC19" s="373">
        <f t="shared" si="34"/>
        <v>0</v>
      </c>
      <c r="GD19" s="373">
        <f t="shared" si="34"/>
        <v>0</v>
      </c>
      <c r="GE19" s="373">
        <f t="shared" si="34"/>
        <v>0</v>
      </c>
      <c r="GF19" s="373">
        <f t="shared" si="34"/>
        <v>0</v>
      </c>
      <c r="GG19" s="373">
        <f t="shared" si="34"/>
        <v>0</v>
      </c>
      <c r="GH19" s="373">
        <f t="shared" si="34"/>
        <v>0</v>
      </c>
      <c r="GI19" s="373">
        <f t="shared" si="34"/>
        <v>0</v>
      </c>
      <c r="GJ19" s="373">
        <f t="shared" si="34"/>
        <v>0</v>
      </c>
      <c r="GK19" s="373">
        <f t="shared" si="34"/>
        <v>0</v>
      </c>
      <c r="GL19" s="373">
        <f t="shared" si="34"/>
        <v>0</v>
      </c>
      <c r="GM19" s="373">
        <f t="shared" si="34"/>
        <v>0</v>
      </c>
      <c r="GN19" s="373">
        <f t="shared" si="34"/>
        <v>0</v>
      </c>
      <c r="GO19" s="373">
        <f t="shared" si="34"/>
        <v>0</v>
      </c>
      <c r="GP19" s="373">
        <f t="shared" si="34"/>
        <v>0</v>
      </c>
      <c r="GQ19" s="373">
        <f t="shared" si="34"/>
        <v>0</v>
      </c>
      <c r="GR19" s="373">
        <f t="shared" si="34"/>
        <v>0</v>
      </c>
      <c r="GS19" s="373">
        <f t="shared" si="34"/>
        <v>0</v>
      </c>
      <c r="GT19" s="373">
        <f t="shared" si="34"/>
        <v>0</v>
      </c>
      <c r="GU19" s="373">
        <f t="shared" ref="GU19:JF19" si="35">GU14-GU18</f>
        <v>0</v>
      </c>
      <c r="GV19" s="373">
        <f t="shared" si="35"/>
        <v>0</v>
      </c>
      <c r="GW19" s="373">
        <f t="shared" si="35"/>
        <v>0</v>
      </c>
      <c r="GX19" s="373">
        <f t="shared" si="35"/>
        <v>0</v>
      </c>
      <c r="GY19" s="373">
        <f t="shared" si="35"/>
        <v>0</v>
      </c>
      <c r="GZ19" s="373">
        <f t="shared" si="35"/>
        <v>0</v>
      </c>
      <c r="HA19" s="373">
        <f t="shared" si="35"/>
        <v>0</v>
      </c>
      <c r="HB19" s="373">
        <f t="shared" si="35"/>
        <v>0</v>
      </c>
      <c r="HC19" s="373">
        <f t="shared" si="35"/>
        <v>0</v>
      </c>
      <c r="HD19" s="373">
        <f t="shared" si="35"/>
        <v>0</v>
      </c>
      <c r="HE19" s="373">
        <f t="shared" si="35"/>
        <v>0</v>
      </c>
      <c r="HF19" s="373">
        <f t="shared" si="35"/>
        <v>0</v>
      </c>
      <c r="HG19" s="373">
        <f t="shared" si="35"/>
        <v>0</v>
      </c>
      <c r="HH19" s="373">
        <f t="shared" si="35"/>
        <v>0</v>
      </c>
      <c r="HI19" s="373">
        <f t="shared" si="35"/>
        <v>0</v>
      </c>
      <c r="HJ19" s="373">
        <f t="shared" si="35"/>
        <v>0</v>
      </c>
      <c r="HK19" s="373">
        <f t="shared" si="35"/>
        <v>0</v>
      </c>
      <c r="HL19" s="373">
        <f t="shared" si="35"/>
        <v>0</v>
      </c>
      <c r="HM19" s="373">
        <f t="shared" si="35"/>
        <v>0</v>
      </c>
      <c r="HN19" s="373">
        <f t="shared" si="35"/>
        <v>0</v>
      </c>
      <c r="HO19" s="373">
        <f t="shared" si="35"/>
        <v>0</v>
      </c>
      <c r="HP19" s="373">
        <f t="shared" si="35"/>
        <v>0</v>
      </c>
      <c r="HQ19" s="373">
        <f t="shared" si="35"/>
        <v>0</v>
      </c>
      <c r="HR19" s="373">
        <f t="shared" si="35"/>
        <v>0</v>
      </c>
      <c r="HS19" s="373">
        <f t="shared" si="35"/>
        <v>0</v>
      </c>
      <c r="HT19" s="373">
        <f t="shared" si="35"/>
        <v>0</v>
      </c>
      <c r="HU19" s="373">
        <f t="shared" si="35"/>
        <v>0</v>
      </c>
      <c r="HV19" s="373">
        <f t="shared" si="35"/>
        <v>0</v>
      </c>
      <c r="HW19" s="373">
        <f t="shared" si="35"/>
        <v>0</v>
      </c>
      <c r="HX19" s="373">
        <f t="shared" si="35"/>
        <v>0</v>
      </c>
      <c r="HY19" s="373">
        <f t="shared" si="35"/>
        <v>0</v>
      </c>
      <c r="HZ19" s="373">
        <f t="shared" si="35"/>
        <v>0</v>
      </c>
      <c r="IA19" s="373">
        <f t="shared" si="35"/>
        <v>0</v>
      </c>
      <c r="IB19" s="373">
        <f t="shared" si="35"/>
        <v>0</v>
      </c>
      <c r="IC19" s="373">
        <f t="shared" si="35"/>
        <v>0</v>
      </c>
      <c r="ID19" s="373">
        <f t="shared" si="35"/>
        <v>0</v>
      </c>
      <c r="IE19" s="373">
        <f t="shared" si="35"/>
        <v>0</v>
      </c>
      <c r="IF19" s="373">
        <f t="shared" si="35"/>
        <v>0</v>
      </c>
      <c r="IG19" s="373">
        <f t="shared" si="35"/>
        <v>0</v>
      </c>
      <c r="IH19" s="373">
        <f t="shared" si="35"/>
        <v>0</v>
      </c>
      <c r="II19" s="373">
        <f t="shared" si="35"/>
        <v>0</v>
      </c>
      <c r="IJ19" s="373">
        <f t="shared" si="35"/>
        <v>0</v>
      </c>
      <c r="IK19" s="373">
        <f t="shared" si="35"/>
        <v>0</v>
      </c>
      <c r="IL19" s="373">
        <f t="shared" si="35"/>
        <v>0</v>
      </c>
      <c r="IM19" s="373">
        <f t="shared" si="35"/>
        <v>0</v>
      </c>
      <c r="IN19" s="373">
        <f t="shared" si="35"/>
        <v>0</v>
      </c>
      <c r="IO19" s="373">
        <f t="shared" si="35"/>
        <v>0</v>
      </c>
      <c r="IP19" s="373">
        <f t="shared" si="35"/>
        <v>0</v>
      </c>
      <c r="IQ19" s="373">
        <f t="shared" si="35"/>
        <v>0</v>
      </c>
      <c r="IR19" s="373">
        <f t="shared" si="35"/>
        <v>0</v>
      </c>
      <c r="IS19" s="373">
        <f t="shared" si="35"/>
        <v>0</v>
      </c>
      <c r="IT19" s="373">
        <f t="shared" si="35"/>
        <v>0</v>
      </c>
      <c r="IU19" s="373">
        <f t="shared" si="35"/>
        <v>0</v>
      </c>
      <c r="IV19" s="373">
        <f t="shared" si="35"/>
        <v>0</v>
      </c>
      <c r="IW19" s="373">
        <f t="shared" si="35"/>
        <v>0</v>
      </c>
      <c r="IX19" s="373">
        <f t="shared" si="35"/>
        <v>0</v>
      </c>
      <c r="IY19" s="373">
        <f t="shared" si="35"/>
        <v>0</v>
      </c>
      <c r="IZ19" s="373">
        <f t="shared" si="35"/>
        <v>0</v>
      </c>
      <c r="JA19" s="373">
        <f t="shared" si="35"/>
        <v>0</v>
      </c>
      <c r="JB19" s="373">
        <f t="shared" si="35"/>
        <v>0</v>
      </c>
      <c r="JC19" s="373">
        <f t="shared" si="35"/>
        <v>0</v>
      </c>
      <c r="JD19" s="373">
        <f t="shared" si="35"/>
        <v>0</v>
      </c>
      <c r="JE19" s="373">
        <f t="shared" si="35"/>
        <v>0</v>
      </c>
      <c r="JF19" s="373">
        <f t="shared" si="35"/>
        <v>0</v>
      </c>
      <c r="JG19" s="373">
        <f t="shared" ref="JG19:ALT19" si="36">JG14-JG18</f>
        <v>0</v>
      </c>
      <c r="JH19" s="373">
        <f t="shared" si="36"/>
        <v>0</v>
      </c>
      <c r="JI19" s="373">
        <f t="shared" si="36"/>
        <v>0</v>
      </c>
      <c r="JJ19" s="373">
        <f t="shared" si="36"/>
        <v>0</v>
      </c>
      <c r="JK19" s="373">
        <f t="shared" si="36"/>
        <v>0</v>
      </c>
      <c r="JL19" s="373">
        <f t="shared" si="36"/>
        <v>0</v>
      </c>
      <c r="JM19" s="373">
        <f t="shared" si="36"/>
        <v>0</v>
      </c>
      <c r="JN19" s="373">
        <f t="shared" si="36"/>
        <v>0</v>
      </c>
      <c r="JO19" s="373">
        <f t="shared" si="36"/>
        <v>0</v>
      </c>
      <c r="JP19" s="373">
        <f t="shared" si="36"/>
        <v>0</v>
      </c>
      <c r="JQ19" s="373">
        <f t="shared" si="36"/>
        <v>0</v>
      </c>
      <c r="JR19" s="373">
        <f t="shared" si="36"/>
        <v>0</v>
      </c>
      <c r="JS19" s="373">
        <f t="shared" si="36"/>
        <v>0</v>
      </c>
      <c r="JT19" s="373">
        <f t="shared" si="36"/>
        <v>0</v>
      </c>
      <c r="JU19" s="373">
        <f t="shared" si="36"/>
        <v>0</v>
      </c>
      <c r="JV19" s="373">
        <f t="shared" si="36"/>
        <v>0</v>
      </c>
      <c r="JW19" s="373">
        <f t="shared" si="36"/>
        <v>0</v>
      </c>
      <c r="JX19" s="373">
        <f t="shared" si="36"/>
        <v>0</v>
      </c>
      <c r="JY19" s="373">
        <f t="shared" si="36"/>
        <v>0</v>
      </c>
      <c r="JZ19" s="373">
        <f t="shared" si="36"/>
        <v>0</v>
      </c>
      <c r="KA19" s="373">
        <f t="shared" si="36"/>
        <v>0</v>
      </c>
      <c r="KB19" s="373">
        <f t="shared" si="36"/>
        <v>0</v>
      </c>
      <c r="KC19" s="373">
        <f t="shared" si="36"/>
        <v>0</v>
      </c>
      <c r="KD19" s="373">
        <f t="shared" si="36"/>
        <v>0</v>
      </c>
      <c r="KE19" s="373">
        <f t="shared" si="36"/>
        <v>0</v>
      </c>
      <c r="KF19" s="373">
        <f t="shared" si="36"/>
        <v>0</v>
      </c>
      <c r="KG19" s="373">
        <f t="shared" si="36"/>
        <v>0</v>
      </c>
      <c r="KH19" s="373">
        <f t="shared" si="36"/>
        <v>0</v>
      </c>
      <c r="KI19" s="373">
        <f t="shared" si="36"/>
        <v>0</v>
      </c>
      <c r="KJ19" s="373">
        <f t="shared" si="36"/>
        <v>0</v>
      </c>
      <c r="KK19" s="373">
        <f t="shared" si="36"/>
        <v>0</v>
      </c>
      <c r="KL19" s="373">
        <f t="shared" si="36"/>
        <v>0</v>
      </c>
      <c r="KM19" s="373">
        <f t="shared" si="36"/>
        <v>0</v>
      </c>
      <c r="KN19" s="373">
        <f t="shared" si="36"/>
        <v>0</v>
      </c>
      <c r="KO19" s="373">
        <f t="shared" si="36"/>
        <v>0</v>
      </c>
      <c r="KP19" s="373">
        <f t="shared" si="36"/>
        <v>0</v>
      </c>
      <c r="KQ19" s="373">
        <f t="shared" si="36"/>
        <v>0</v>
      </c>
      <c r="KR19" s="373">
        <f t="shared" si="36"/>
        <v>0</v>
      </c>
      <c r="KS19" s="373">
        <f t="shared" si="36"/>
        <v>0</v>
      </c>
      <c r="KT19" s="373">
        <f t="shared" si="36"/>
        <v>0</v>
      </c>
      <c r="KU19" s="373">
        <f t="shared" si="36"/>
        <v>0</v>
      </c>
      <c r="KV19" s="373">
        <f t="shared" ref="KV19:NG19" si="37">KV14-KV18</f>
        <v>0</v>
      </c>
      <c r="KW19" s="373">
        <f t="shared" si="37"/>
        <v>0</v>
      </c>
      <c r="KX19" s="373">
        <f t="shared" si="37"/>
        <v>0</v>
      </c>
      <c r="KY19" s="373">
        <f t="shared" si="37"/>
        <v>0</v>
      </c>
      <c r="KZ19" s="373">
        <f t="shared" si="37"/>
        <v>0</v>
      </c>
      <c r="LA19" s="373">
        <f t="shared" si="37"/>
        <v>0</v>
      </c>
      <c r="LB19" s="373">
        <f t="shared" si="37"/>
        <v>0</v>
      </c>
      <c r="LC19" s="373">
        <f t="shared" si="37"/>
        <v>0</v>
      </c>
      <c r="LD19" s="373">
        <f t="shared" si="37"/>
        <v>0</v>
      </c>
      <c r="LE19" s="373">
        <f t="shared" si="37"/>
        <v>0</v>
      </c>
      <c r="LF19" s="373">
        <f t="shared" si="37"/>
        <v>0</v>
      </c>
      <c r="LG19" s="373">
        <f t="shared" si="37"/>
        <v>0</v>
      </c>
      <c r="LH19" s="373">
        <f t="shared" si="37"/>
        <v>0</v>
      </c>
      <c r="LI19" s="373">
        <f t="shared" si="37"/>
        <v>0</v>
      </c>
      <c r="LJ19" s="373">
        <f t="shared" si="37"/>
        <v>0</v>
      </c>
      <c r="LK19" s="373">
        <f t="shared" si="37"/>
        <v>0</v>
      </c>
      <c r="LL19" s="373">
        <f t="shared" si="37"/>
        <v>0</v>
      </c>
      <c r="LM19" s="373">
        <f t="shared" si="37"/>
        <v>0</v>
      </c>
      <c r="LN19" s="373">
        <f t="shared" si="37"/>
        <v>0</v>
      </c>
      <c r="LO19" s="373">
        <f t="shared" si="37"/>
        <v>0</v>
      </c>
      <c r="LP19" s="373">
        <f t="shared" si="37"/>
        <v>0</v>
      </c>
      <c r="LQ19" s="373">
        <f t="shared" si="37"/>
        <v>0</v>
      </c>
      <c r="LR19" s="373">
        <f t="shared" si="37"/>
        <v>0</v>
      </c>
      <c r="LS19" s="373">
        <f t="shared" si="37"/>
        <v>0</v>
      </c>
      <c r="LT19" s="373">
        <f t="shared" si="37"/>
        <v>0</v>
      </c>
      <c r="LU19" s="373">
        <f t="shared" si="37"/>
        <v>0</v>
      </c>
      <c r="LV19" s="373">
        <f t="shared" si="37"/>
        <v>0</v>
      </c>
      <c r="LW19" s="373">
        <f t="shared" si="37"/>
        <v>0</v>
      </c>
      <c r="LX19" s="373">
        <f t="shared" si="37"/>
        <v>0</v>
      </c>
      <c r="LY19" s="373">
        <f t="shared" si="37"/>
        <v>0</v>
      </c>
      <c r="LZ19" s="373">
        <f t="shared" si="37"/>
        <v>0</v>
      </c>
      <c r="MA19" s="373">
        <f t="shared" si="37"/>
        <v>0</v>
      </c>
      <c r="MB19" s="373">
        <f t="shared" si="37"/>
        <v>0</v>
      </c>
      <c r="MC19" s="373">
        <f t="shared" si="37"/>
        <v>0</v>
      </c>
      <c r="MD19" s="373">
        <f t="shared" si="37"/>
        <v>0</v>
      </c>
      <c r="ME19" s="373">
        <f t="shared" si="37"/>
        <v>0</v>
      </c>
      <c r="MF19" s="373">
        <f t="shared" si="37"/>
        <v>0</v>
      </c>
      <c r="MG19" s="373">
        <f t="shared" si="37"/>
        <v>0</v>
      </c>
      <c r="MH19" s="373">
        <f t="shared" si="37"/>
        <v>0</v>
      </c>
      <c r="MI19" s="373">
        <f t="shared" si="37"/>
        <v>0</v>
      </c>
      <c r="MJ19" s="373">
        <f t="shared" si="37"/>
        <v>0</v>
      </c>
      <c r="MK19" s="373">
        <f t="shared" si="37"/>
        <v>0</v>
      </c>
      <c r="ML19" s="373">
        <f t="shared" si="37"/>
        <v>0</v>
      </c>
      <c r="MM19" s="373">
        <f t="shared" si="37"/>
        <v>0</v>
      </c>
      <c r="MN19" s="373">
        <f t="shared" si="37"/>
        <v>0</v>
      </c>
      <c r="MO19" s="373">
        <f t="shared" si="37"/>
        <v>0</v>
      </c>
      <c r="MP19" s="373">
        <f t="shared" si="37"/>
        <v>0</v>
      </c>
      <c r="MQ19" s="373">
        <f t="shared" si="37"/>
        <v>0</v>
      </c>
      <c r="MR19" s="373">
        <f t="shared" si="37"/>
        <v>0</v>
      </c>
      <c r="MS19" s="373">
        <f t="shared" si="37"/>
        <v>0</v>
      </c>
      <c r="MT19" s="373">
        <f t="shared" si="37"/>
        <v>0</v>
      </c>
      <c r="MU19" s="373">
        <f t="shared" si="37"/>
        <v>0</v>
      </c>
      <c r="MV19" s="373">
        <f t="shared" si="37"/>
        <v>0</v>
      </c>
      <c r="MW19" s="373">
        <f t="shared" si="37"/>
        <v>0</v>
      </c>
      <c r="MX19" s="373">
        <f t="shared" si="37"/>
        <v>0</v>
      </c>
      <c r="MY19" s="373">
        <f t="shared" si="37"/>
        <v>0</v>
      </c>
      <c r="MZ19" s="373">
        <f t="shared" si="37"/>
        <v>0</v>
      </c>
      <c r="NA19" s="373">
        <f t="shared" si="37"/>
        <v>0</v>
      </c>
      <c r="NB19" s="373">
        <f t="shared" si="37"/>
        <v>0</v>
      </c>
      <c r="NC19" s="373">
        <f t="shared" si="37"/>
        <v>0</v>
      </c>
      <c r="ND19" s="373">
        <f t="shared" si="37"/>
        <v>0</v>
      </c>
      <c r="NE19" s="373">
        <f t="shared" si="37"/>
        <v>0</v>
      </c>
      <c r="NF19" s="373">
        <f t="shared" si="37"/>
        <v>0</v>
      </c>
      <c r="NG19" s="373">
        <f t="shared" si="37"/>
        <v>0</v>
      </c>
      <c r="NH19" s="373">
        <f t="shared" ref="NH19:PS19" si="38">NH14-NH18</f>
        <v>0</v>
      </c>
      <c r="NI19" s="373">
        <f t="shared" si="38"/>
        <v>0</v>
      </c>
      <c r="NJ19" s="373">
        <f t="shared" si="38"/>
        <v>0</v>
      </c>
      <c r="NK19" s="373">
        <f t="shared" si="38"/>
        <v>0</v>
      </c>
      <c r="NL19" s="373">
        <f t="shared" si="38"/>
        <v>0</v>
      </c>
      <c r="NM19" s="373">
        <f t="shared" si="38"/>
        <v>0</v>
      </c>
      <c r="NN19" s="373">
        <f t="shared" si="38"/>
        <v>0</v>
      </c>
      <c r="NO19" s="373">
        <f t="shared" si="38"/>
        <v>0</v>
      </c>
      <c r="NP19" s="373">
        <f t="shared" si="38"/>
        <v>0</v>
      </c>
      <c r="NQ19" s="373">
        <f t="shared" si="38"/>
        <v>0</v>
      </c>
      <c r="NR19" s="373">
        <f t="shared" si="38"/>
        <v>0</v>
      </c>
      <c r="NS19" s="373">
        <f t="shared" si="38"/>
        <v>0</v>
      </c>
      <c r="NT19" s="373">
        <f t="shared" si="38"/>
        <v>0</v>
      </c>
      <c r="NU19" s="373">
        <f t="shared" si="38"/>
        <v>0</v>
      </c>
      <c r="NV19" s="373">
        <f t="shared" si="38"/>
        <v>0</v>
      </c>
      <c r="NW19" s="373">
        <f t="shared" si="38"/>
        <v>0</v>
      </c>
      <c r="NX19" s="373">
        <f t="shared" si="38"/>
        <v>0</v>
      </c>
      <c r="NY19" s="373">
        <f t="shared" si="38"/>
        <v>0</v>
      </c>
      <c r="NZ19" s="373">
        <f t="shared" si="38"/>
        <v>0</v>
      </c>
      <c r="OA19" s="373">
        <f t="shared" si="38"/>
        <v>0</v>
      </c>
      <c r="OB19" s="373">
        <f t="shared" si="38"/>
        <v>0</v>
      </c>
      <c r="OC19" s="373">
        <f t="shared" si="38"/>
        <v>0</v>
      </c>
      <c r="OD19" s="373">
        <f t="shared" si="38"/>
        <v>0</v>
      </c>
      <c r="OE19" s="373">
        <f t="shared" si="38"/>
        <v>0</v>
      </c>
      <c r="OF19" s="373">
        <f t="shared" si="38"/>
        <v>0</v>
      </c>
      <c r="OG19" s="373">
        <f t="shared" si="38"/>
        <v>0</v>
      </c>
      <c r="OH19" s="373">
        <f t="shared" si="38"/>
        <v>0</v>
      </c>
      <c r="OI19" s="373">
        <f t="shared" si="38"/>
        <v>0</v>
      </c>
      <c r="OJ19" s="373">
        <f t="shared" si="38"/>
        <v>0</v>
      </c>
      <c r="OK19" s="373">
        <f t="shared" si="38"/>
        <v>0</v>
      </c>
      <c r="OL19" s="373">
        <f t="shared" si="38"/>
        <v>0</v>
      </c>
      <c r="OM19" s="373">
        <f t="shared" si="38"/>
        <v>0</v>
      </c>
      <c r="ON19" s="373">
        <f t="shared" si="38"/>
        <v>0</v>
      </c>
      <c r="OO19" s="373">
        <f t="shared" si="38"/>
        <v>0</v>
      </c>
      <c r="OP19" s="373">
        <f t="shared" si="38"/>
        <v>0</v>
      </c>
      <c r="OQ19" s="373">
        <f t="shared" si="38"/>
        <v>0</v>
      </c>
      <c r="OR19" s="373">
        <f t="shared" si="38"/>
        <v>0</v>
      </c>
      <c r="OS19" s="373">
        <f t="shared" si="38"/>
        <v>0</v>
      </c>
      <c r="OT19" s="373">
        <f t="shared" si="38"/>
        <v>0</v>
      </c>
      <c r="OU19" s="373">
        <f t="shared" si="38"/>
        <v>0</v>
      </c>
      <c r="OV19" s="373">
        <f t="shared" si="38"/>
        <v>0</v>
      </c>
      <c r="OW19" s="373">
        <f t="shared" si="38"/>
        <v>0</v>
      </c>
      <c r="OX19" s="373">
        <f t="shared" si="38"/>
        <v>0</v>
      </c>
      <c r="OY19" s="373">
        <f t="shared" si="38"/>
        <v>0</v>
      </c>
      <c r="OZ19" s="373">
        <f t="shared" si="38"/>
        <v>0</v>
      </c>
      <c r="PA19" s="373">
        <f t="shared" si="38"/>
        <v>0</v>
      </c>
      <c r="PB19" s="373">
        <f t="shared" si="38"/>
        <v>0</v>
      </c>
      <c r="PC19" s="373">
        <f t="shared" si="38"/>
        <v>0</v>
      </c>
      <c r="PD19" s="373">
        <f t="shared" si="38"/>
        <v>0</v>
      </c>
      <c r="PE19" s="373">
        <f t="shared" si="38"/>
        <v>0</v>
      </c>
      <c r="PF19" s="373">
        <f t="shared" si="38"/>
        <v>0</v>
      </c>
      <c r="PG19" s="373">
        <f t="shared" si="38"/>
        <v>0</v>
      </c>
      <c r="PH19" s="373">
        <f t="shared" si="38"/>
        <v>0</v>
      </c>
      <c r="PI19" s="373">
        <f t="shared" si="38"/>
        <v>0</v>
      </c>
      <c r="PJ19" s="373">
        <f t="shared" si="38"/>
        <v>0</v>
      </c>
      <c r="PK19" s="373">
        <f t="shared" si="38"/>
        <v>0</v>
      </c>
      <c r="PL19" s="373">
        <f t="shared" si="38"/>
        <v>0</v>
      </c>
      <c r="PM19" s="373">
        <f t="shared" si="38"/>
        <v>0</v>
      </c>
      <c r="PN19" s="373">
        <f t="shared" si="38"/>
        <v>0</v>
      </c>
      <c r="PO19" s="373">
        <f t="shared" si="38"/>
        <v>0</v>
      </c>
      <c r="PP19" s="373">
        <f t="shared" si="38"/>
        <v>0</v>
      </c>
      <c r="PQ19" s="373">
        <f t="shared" si="38"/>
        <v>0</v>
      </c>
      <c r="PR19" s="373">
        <f t="shared" si="38"/>
        <v>0</v>
      </c>
      <c r="PS19" s="373">
        <f t="shared" si="38"/>
        <v>0</v>
      </c>
      <c r="PT19" s="373">
        <f>PT14-PT18</f>
        <v>0</v>
      </c>
      <c r="PU19" s="373">
        <f>PU14-PU18</f>
        <v>0</v>
      </c>
      <c r="PV19" s="373">
        <f>PV14-PV18</f>
        <v>0</v>
      </c>
      <c r="PW19" s="373">
        <f t="shared" ref="PW19:SH19" si="39">PW14-PW18</f>
        <v>0</v>
      </c>
      <c r="PX19" s="373">
        <f t="shared" si="39"/>
        <v>0</v>
      </c>
      <c r="PY19" s="373">
        <f t="shared" si="39"/>
        <v>0</v>
      </c>
      <c r="PZ19" s="373">
        <f t="shared" si="39"/>
        <v>0</v>
      </c>
      <c r="QA19" s="373">
        <f t="shared" si="39"/>
        <v>0</v>
      </c>
      <c r="QB19" s="373">
        <f t="shared" si="39"/>
        <v>0</v>
      </c>
      <c r="QC19" s="373">
        <f t="shared" si="39"/>
        <v>0</v>
      </c>
      <c r="QD19" s="373">
        <f t="shared" si="39"/>
        <v>0</v>
      </c>
      <c r="QE19" s="373">
        <f t="shared" si="39"/>
        <v>0</v>
      </c>
      <c r="QF19" s="373">
        <f t="shared" si="39"/>
        <v>0</v>
      </c>
      <c r="QG19" s="373">
        <f t="shared" si="39"/>
        <v>0</v>
      </c>
      <c r="QH19" s="373">
        <f t="shared" si="39"/>
        <v>0</v>
      </c>
      <c r="QI19" s="373">
        <f t="shared" si="39"/>
        <v>0</v>
      </c>
      <c r="QJ19" s="373">
        <f t="shared" si="39"/>
        <v>0</v>
      </c>
      <c r="QK19" s="373">
        <f t="shared" si="39"/>
        <v>0</v>
      </c>
      <c r="QL19" s="373">
        <f t="shared" si="39"/>
        <v>0</v>
      </c>
      <c r="QM19" s="373">
        <f t="shared" si="39"/>
        <v>0</v>
      </c>
      <c r="QN19" s="373">
        <f t="shared" si="39"/>
        <v>0</v>
      </c>
      <c r="QO19" s="373">
        <f t="shared" si="39"/>
        <v>0</v>
      </c>
      <c r="QP19" s="373">
        <f t="shared" si="39"/>
        <v>0</v>
      </c>
      <c r="QQ19" s="373">
        <f t="shared" si="39"/>
        <v>0</v>
      </c>
      <c r="QR19" s="373">
        <f t="shared" si="39"/>
        <v>0</v>
      </c>
      <c r="QS19" s="373">
        <f t="shared" si="39"/>
        <v>0</v>
      </c>
      <c r="QT19" s="373">
        <f t="shared" si="39"/>
        <v>0</v>
      </c>
      <c r="QU19" s="373">
        <f t="shared" si="39"/>
        <v>0</v>
      </c>
      <c r="QV19" s="373">
        <f t="shared" si="39"/>
        <v>0</v>
      </c>
      <c r="QW19" s="373">
        <f t="shared" si="39"/>
        <v>0</v>
      </c>
      <c r="QX19" s="373">
        <f t="shared" si="39"/>
        <v>0</v>
      </c>
      <c r="QY19" s="373">
        <f t="shared" si="39"/>
        <v>0</v>
      </c>
      <c r="QZ19" s="373">
        <f t="shared" si="39"/>
        <v>0</v>
      </c>
      <c r="RA19" s="373">
        <f t="shared" si="39"/>
        <v>0</v>
      </c>
      <c r="RB19" s="373">
        <f t="shared" si="39"/>
        <v>0</v>
      </c>
      <c r="RC19" s="373">
        <f t="shared" si="39"/>
        <v>0</v>
      </c>
      <c r="RD19" s="373">
        <f t="shared" si="39"/>
        <v>0</v>
      </c>
      <c r="RE19" s="373">
        <f t="shared" si="39"/>
        <v>0</v>
      </c>
      <c r="RF19" s="373">
        <f t="shared" si="39"/>
        <v>0</v>
      </c>
      <c r="RG19" s="373">
        <f t="shared" si="39"/>
        <v>0</v>
      </c>
      <c r="RH19" s="373">
        <f t="shared" si="39"/>
        <v>0</v>
      </c>
      <c r="RI19" s="373">
        <f t="shared" si="39"/>
        <v>0</v>
      </c>
      <c r="RJ19" s="373">
        <f t="shared" si="39"/>
        <v>0</v>
      </c>
      <c r="RK19" s="373">
        <f t="shared" si="39"/>
        <v>0</v>
      </c>
      <c r="RL19" s="373">
        <f t="shared" si="39"/>
        <v>0</v>
      </c>
      <c r="RM19" s="373">
        <f t="shared" si="39"/>
        <v>0</v>
      </c>
      <c r="RN19" s="373">
        <f t="shared" si="39"/>
        <v>0</v>
      </c>
      <c r="RO19" s="373">
        <f t="shared" si="39"/>
        <v>0</v>
      </c>
      <c r="RP19" s="373">
        <f t="shared" si="39"/>
        <v>0</v>
      </c>
      <c r="RQ19" s="373">
        <f t="shared" si="39"/>
        <v>0</v>
      </c>
      <c r="RR19" s="373">
        <f t="shared" si="39"/>
        <v>0</v>
      </c>
      <c r="RS19" s="373">
        <f t="shared" si="39"/>
        <v>0</v>
      </c>
      <c r="RT19" s="373">
        <f t="shared" si="39"/>
        <v>0</v>
      </c>
      <c r="RU19" s="373">
        <f t="shared" si="39"/>
        <v>0</v>
      </c>
      <c r="RV19" s="373">
        <f t="shared" si="39"/>
        <v>0</v>
      </c>
      <c r="RW19" s="373">
        <f t="shared" si="39"/>
        <v>0</v>
      </c>
      <c r="RX19" s="373">
        <f t="shared" si="39"/>
        <v>0</v>
      </c>
      <c r="RY19" s="373">
        <f t="shared" si="39"/>
        <v>0</v>
      </c>
      <c r="RZ19" s="373">
        <f t="shared" si="39"/>
        <v>0</v>
      </c>
      <c r="SA19" s="373">
        <f t="shared" si="39"/>
        <v>0</v>
      </c>
      <c r="SB19" s="373">
        <f t="shared" si="39"/>
        <v>0</v>
      </c>
      <c r="SC19" s="373">
        <f t="shared" si="39"/>
        <v>0</v>
      </c>
      <c r="SD19" s="373">
        <f t="shared" si="39"/>
        <v>0</v>
      </c>
      <c r="SE19" s="373">
        <f t="shared" si="39"/>
        <v>0</v>
      </c>
      <c r="SF19" s="373">
        <f t="shared" si="39"/>
        <v>0</v>
      </c>
      <c r="SG19" s="373">
        <f t="shared" si="39"/>
        <v>0</v>
      </c>
      <c r="SH19" s="373">
        <f t="shared" si="39"/>
        <v>0</v>
      </c>
      <c r="SI19" s="373">
        <f t="shared" ref="SI19:UT19" si="40">SI14-SI18</f>
        <v>0</v>
      </c>
      <c r="SJ19" s="373">
        <f t="shared" si="40"/>
        <v>0</v>
      </c>
      <c r="SK19" s="373">
        <f t="shared" si="40"/>
        <v>0</v>
      </c>
      <c r="SL19" s="373">
        <f t="shared" si="40"/>
        <v>0</v>
      </c>
      <c r="SM19" s="373">
        <f t="shared" si="40"/>
        <v>0</v>
      </c>
      <c r="SN19" s="373">
        <f t="shared" si="40"/>
        <v>0</v>
      </c>
      <c r="SO19" s="373">
        <f t="shared" si="40"/>
        <v>0</v>
      </c>
      <c r="SP19" s="373">
        <f t="shared" si="40"/>
        <v>0</v>
      </c>
      <c r="SQ19" s="373">
        <f t="shared" si="40"/>
        <v>0</v>
      </c>
      <c r="SR19" s="373">
        <f t="shared" si="40"/>
        <v>0</v>
      </c>
      <c r="SS19" s="373">
        <f t="shared" si="40"/>
        <v>0</v>
      </c>
      <c r="ST19" s="373">
        <f t="shared" si="40"/>
        <v>0</v>
      </c>
      <c r="SU19" s="373">
        <f t="shared" si="40"/>
        <v>0</v>
      </c>
      <c r="SV19" s="373">
        <f t="shared" si="40"/>
        <v>0</v>
      </c>
      <c r="SW19" s="373">
        <f t="shared" si="40"/>
        <v>0</v>
      </c>
      <c r="SX19" s="373">
        <f t="shared" si="40"/>
        <v>0</v>
      </c>
      <c r="SY19" s="373">
        <f t="shared" si="40"/>
        <v>0</v>
      </c>
      <c r="SZ19" s="373">
        <f t="shared" si="40"/>
        <v>0</v>
      </c>
      <c r="TA19" s="373">
        <f t="shared" si="40"/>
        <v>0</v>
      </c>
      <c r="TB19" s="373">
        <f t="shared" si="40"/>
        <v>0</v>
      </c>
      <c r="TC19" s="373">
        <f t="shared" si="40"/>
        <v>0</v>
      </c>
      <c r="TD19" s="373">
        <f t="shared" si="40"/>
        <v>0</v>
      </c>
      <c r="TE19" s="373">
        <f t="shared" si="40"/>
        <v>0</v>
      </c>
      <c r="TF19" s="373">
        <f t="shared" si="40"/>
        <v>0</v>
      </c>
      <c r="TG19" s="373">
        <f t="shared" si="40"/>
        <v>0</v>
      </c>
      <c r="TH19" s="373">
        <f t="shared" si="40"/>
        <v>0</v>
      </c>
      <c r="TI19" s="373">
        <f t="shared" si="40"/>
        <v>0</v>
      </c>
      <c r="TJ19" s="373">
        <f t="shared" si="40"/>
        <v>0</v>
      </c>
      <c r="TK19" s="373">
        <f t="shared" si="40"/>
        <v>0</v>
      </c>
      <c r="TL19" s="373">
        <f t="shared" si="40"/>
        <v>0</v>
      </c>
      <c r="TM19" s="373">
        <f t="shared" si="40"/>
        <v>0</v>
      </c>
      <c r="TN19" s="373">
        <f t="shared" si="40"/>
        <v>0</v>
      </c>
      <c r="TO19" s="373">
        <f t="shared" si="40"/>
        <v>0</v>
      </c>
      <c r="TP19" s="373">
        <f t="shared" si="40"/>
        <v>0</v>
      </c>
      <c r="TQ19" s="373">
        <f t="shared" si="40"/>
        <v>0</v>
      </c>
      <c r="TR19" s="373">
        <f t="shared" si="40"/>
        <v>0</v>
      </c>
      <c r="TS19" s="373">
        <f t="shared" si="40"/>
        <v>0</v>
      </c>
      <c r="TT19" s="373">
        <f t="shared" si="40"/>
        <v>0</v>
      </c>
      <c r="TU19" s="373">
        <f t="shared" si="40"/>
        <v>0</v>
      </c>
      <c r="TV19" s="373">
        <f t="shared" si="40"/>
        <v>0</v>
      </c>
      <c r="TW19" s="373">
        <f t="shared" si="40"/>
        <v>0</v>
      </c>
      <c r="TX19" s="373">
        <f t="shared" si="40"/>
        <v>0</v>
      </c>
      <c r="TY19" s="373">
        <f t="shared" si="40"/>
        <v>0</v>
      </c>
      <c r="TZ19" s="373">
        <f t="shared" si="40"/>
        <v>0</v>
      </c>
      <c r="UA19" s="373">
        <f t="shared" si="40"/>
        <v>0</v>
      </c>
      <c r="UB19" s="373">
        <f t="shared" si="40"/>
        <v>0</v>
      </c>
      <c r="UC19" s="373">
        <f t="shared" si="40"/>
        <v>0</v>
      </c>
      <c r="UD19" s="373">
        <f t="shared" si="40"/>
        <v>0</v>
      </c>
      <c r="UE19" s="373">
        <f t="shared" si="40"/>
        <v>0</v>
      </c>
      <c r="UF19" s="373">
        <f t="shared" si="40"/>
        <v>0</v>
      </c>
      <c r="UG19" s="373">
        <f t="shared" si="40"/>
        <v>0</v>
      </c>
      <c r="UH19" s="373">
        <f t="shared" si="40"/>
        <v>0</v>
      </c>
      <c r="UI19" s="373">
        <f t="shared" si="40"/>
        <v>0</v>
      </c>
      <c r="UJ19" s="373">
        <f t="shared" si="40"/>
        <v>0</v>
      </c>
      <c r="UK19" s="373">
        <f t="shared" si="40"/>
        <v>0</v>
      </c>
      <c r="UL19" s="373">
        <f t="shared" si="40"/>
        <v>0</v>
      </c>
      <c r="UM19" s="373">
        <f t="shared" si="40"/>
        <v>0</v>
      </c>
      <c r="UN19" s="373">
        <f t="shared" si="40"/>
        <v>0</v>
      </c>
      <c r="UO19" s="373">
        <f t="shared" si="40"/>
        <v>0</v>
      </c>
      <c r="UP19" s="373">
        <f t="shared" si="40"/>
        <v>0</v>
      </c>
      <c r="UQ19" s="373">
        <f t="shared" si="40"/>
        <v>0</v>
      </c>
      <c r="UR19" s="373">
        <f t="shared" si="40"/>
        <v>0</v>
      </c>
      <c r="US19" s="373">
        <f t="shared" si="40"/>
        <v>0</v>
      </c>
      <c r="UT19" s="373">
        <f t="shared" si="40"/>
        <v>0</v>
      </c>
      <c r="UU19" s="373">
        <f t="shared" ref="UU19:XF19" si="41">UU14-UU18</f>
        <v>0</v>
      </c>
      <c r="UV19" s="373">
        <f t="shared" si="41"/>
        <v>0</v>
      </c>
      <c r="UW19" s="373">
        <f t="shared" si="41"/>
        <v>0</v>
      </c>
      <c r="UX19" s="373">
        <f t="shared" si="41"/>
        <v>0</v>
      </c>
      <c r="UY19" s="373">
        <f t="shared" si="41"/>
        <v>0</v>
      </c>
      <c r="UZ19" s="373">
        <f t="shared" si="41"/>
        <v>0</v>
      </c>
      <c r="VA19" s="373">
        <f t="shared" si="41"/>
        <v>0</v>
      </c>
      <c r="VB19" s="373">
        <f t="shared" si="41"/>
        <v>0</v>
      </c>
      <c r="VC19" s="373">
        <f t="shared" si="41"/>
        <v>0</v>
      </c>
      <c r="VD19" s="373">
        <f t="shared" si="41"/>
        <v>0</v>
      </c>
      <c r="VE19" s="373">
        <f t="shared" si="41"/>
        <v>0</v>
      </c>
      <c r="VF19" s="373">
        <f t="shared" si="41"/>
        <v>0</v>
      </c>
      <c r="VG19" s="373">
        <f t="shared" si="41"/>
        <v>0</v>
      </c>
      <c r="VH19" s="373">
        <f t="shared" si="41"/>
        <v>0</v>
      </c>
      <c r="VI19" s="373">
        <f t="shared" si="41"/>
        <v>0</v>
      </c>
      <c r="VJ19" s="373">
        <f t="shared" si="41"/>
        <v>0</v>
      </c>
      <c r="VK19" s="373">
        <f t="shared" si="41"/>
        <v>0</v>
      </c>
      <c r="VL19" s="373">
        <f t="shared" si="41"/>
        <v>0</v>
      </c>
      <c r="VM19" s="373">
        <f t="shared" si="41"/>
        <v>0</v>
      </c>
      <c r="VN19" s="373">
        <f t="shared" si="41"/>
        <v>0</v>
      </c>
      <c r="VO19" s="373">
        <f t="shared" si="41"/>
        <v>0</v>
      </c>
      <c r="VP19" s="373">
        <f t="shared" si="41"/>
        <v>0</v>
      </c>
      <c r="VQ19" s="373">
        <f t="shared" si="41"/>
        <v>0</v>
      </c>
      <c r="VR19" s="373">
        <f t="shared" si="41"/>
        <v>0</v>
      </c>
      <c r="VS19" s="373">
        <f t="shared" si="41"/>
        <v>0</v>
      </c>
      <c r="VT19" s="373">
        <f t="shared" si="41"/>
        <v>0</v>
      </c>
      <c r="VU19" s="373">
        <f t="shared" si="41"/>
        <v>0</v>
      </c>
      <c r="VV19" s="373">
        <f t="shared" si="41"/>
        <v>0</v>
      </c>
      <c r="VW19" s="373">
        <f t="shared" si="41"/>
        <v>0</v>
      </c>
      <c r="VX19" s="373">
        <f t="shared" si="41"/>
        <v>0</v>
      </c>
      <c r="VY19" s="373">
        <f t="shared" si="41"/>
        <v>0</v>
      </c>
      <c r="VZ19" s="373">
        <f t="shared" si="41"/>
        <v>0</v>
      </c>
      <c r="WA19" s="373">
        <f t="shared" si="41"/>
        <v>0</v>
      </c>
      <c r="WB19" s="373">
        <f t="shared" si="41"/>
        <v>0</v>
      </c>
      <c r="WC19" s="373">
        <f t="shared" si="41"/>
        <v>0</v>
      </c>
      <c r="WD19" s="373">
        <f t="shared" si="41"/>
        <v>0</v>
      </c>
      <c r="WE19" s="373">
        <f t="shared" si="41"/>
        <v>0</v>
      </c>
      <c r="WF19" s="373">
        <f t="shared" si="41"/>
        <v>0</v>
      </c>
      <c r="WG19" s="373">
        <f t="shared" si="41"/>
        <v>0</v>
      </c>
      <c r="WH19" s="373">
        <f t="shared" si="41"/>
        <v>0</v>
      </c>
      <c r="WI19" s="373">
        <f t="shared" si="41"/>
        <v>0</v>
      </c>
      <c r="WJ19" s="373">
        <f t="shared" si="41"/>
        <v>0</v>
      </c>
      <c r="WK19" s="373">
        <f t="shared" si="41"/>
        <v>0</v>
      </c>
      <c r="WL19" s="373">
        <f t="shared" si="41"/>
        <v>0</v>
      </c>
      <c r="WM19" s="373">
        <f t="shared" si="41"/>
        <v>0</v>
      </c>
      <c r="WN19" s="373">
        <f t="shared" si="41"/>
        <v>0</v>
      </c>
      <c r="WO19" s="373">
        <f t="shared" si="41"/>
        <v>0</v>
      </c>
      <c r="WP19" s="373">
        <f t="shared" si="41"/>
        <v>0</v>
      </c>
      <c r="WQ19" s="373">
        <f t="shared" si="41"/>
        <v>0</v>
      </c>
      <c r="WR19" s="373">
        <f t="shared" si="41"/>
        <v>0</v>
      </c>
      <c r="WS19" s="373">
        <f t="shared" si="41"/>
        <v>0</v>
      </c>
      <c r="WT19" s="373">
        <f t="shared" si="41"/>
        <v>0</v>
      </c>
      <c r="WU19" s="373">
        <f t="shared" si="41"/>
        <v>0</v>
      </c>
      <c r="WV19" s="373">
        <f t="shared" si="41"/>
        <v>0</v>
      </c>
      <c r="WW19" s="373">
        <f t="shared" si="41"/>
        <v>0</v>
      </c>
      <c r="WX19" s="373">
        <f t="shared" si="41"/>
        <v>0</v>
      </c>
      <c r="WY19" s="373">
        <f t="shared" si="41"/>
        <v>0</v>
      </c>
      <c r="WZ19" s="373">
        <f t="shared" si="41"/>
        <v>0</v>
      </c>
      <c r="XA19" s="373">
        <f t="shared" si="41"/>
        <v>0</v>
      </c>
      <c r="XB19" s="373">
        <f t="shared" si="41"/>
        <v>0</v>
      </c>
      <c r="XC19" s="373">
        <f t="shared" si="41"/>
        <v>0</v>
      </c>
      <c r="XD19" s="373">
        <f t="shared" si="41"/>
        <v>0</v>
      </c>
      <c r="XE19" s="373">
        <f t="shared" si="41"/>
        <v>0</v>
      </c>
      <c r="XF19" s="373">
        <f t="shared" si="41"/>
        <v>0</v>
      </c>
      <c r="XG19" s="373">
        <f t="shared" ref="XG19:ZR19" si="42">XG14-XG18</f>
        <v>0</v>
      </c>
      <c r="XH19" s="373">
        <f t="shared" si="42"/>
        <v>0</v>
      </c>
      <c r="XI19" s="373">
        <f t="shared" si="42"/>
        <v>0</v>
      </c>
      <c r="XJ19" s="373">
        <f t="shared" si="42"/>
        <v>0</v>
      </c>
      <c r="XK19" s="373">
        <f t="shared" si="42"/>
        <v>0</v>
      </c>
      <c r="XL19" s="373">
        <f t="shared" si="42"/>
        <v>0</v>
      </c>
      <c r="XM19" s="373">
        <f t="shared" si="42"/>
        <v>0</v>
      </c>
      <c r="XN19" s="373">
        <f t="shared" si="42"/>
        <v>0</v>
      </c>
      <c r="XO19" s="373">
        <f t="shared" si="42"/>
        <v>0</v>
      </c>
      <c r="XP19" s="373">
        <f t="shared" si="42"/>
        <v>0</v>
      </c>
      <c r="XQ19" s="373">
        <f t="shared" si="42"/>
        <v>0</v>
      </c>
      <c r="XR19" s="373">
        <f t="shared" si="42"/>
        <v>0</v>
      </c>
      <c r="XS19" s="373">
        <f t="shared" si="42"/>
        <v>0</v>
      </c>
      <c r="XT19" s="373">
        <f t="shared" si="42"/>
        <v>0</v>
      </c>
      <c r="XU19" s="373">
        <f t="shared" si="42"/>
        <v>0</v>
      </c>
      <c r="XV19" s="373">
        <f t="shared" si="42"/>
        <v>0</v>
      </c>
      <c r="XW19" s="373">
        <f t="shared" si="42"/>
        <v>0</v>
      </c>
      <c r="XX19" s="373">
        <f t="shared" si="42"/>
        <v>0</v>
      </c>
      <c r="XY19" s="373">
        <f t="shared" si="42"/>
        <v>0</v>
      </c>
      <c r="XZ19" s="373">
        <f t="shared" si="42"/>
        <v>0</v>
      </c>
      <c r="YA19" s="373">
        <f t="shared" si="42"/>
        <v>0</v>
      </c>
      <c r="YB19" s="373">
        <f t="shared" si="42"/>
        <v>0</v>
      </c>
      <c r="YC19" s="373">
        <f t="shared" si="42"/>
        <v>0</v>
      </c>
      <c r="YD19" s="373">
        <f t="shared" si="42"/>
        <v>0</v>
      </c>
      <c r="YE19" s="373">
        <f t="shared" si="42"/>
        <v>0</v>
      </c>
      <c r="YF19" s="373">
        <f t="shared" si="42"/>
        <v>0</v>
      </c>
      <c r="YG19" s="373">
        <f t="shared" si="42"/>
        <v>0</v>
      </c>
      <c r="YH19" s="373">
        <f t="shared" si="42"/>
        <v>0</v>
      </c>
      <c r="YI19" s="373">
        <f t="shared" si="42"/>
        <v>0</v>
      </c>
      <c r="YJ19" s="373">
        <f t="shared" si="42"/>
        <v>0</v>
      </c>
      <c r="YK19" s="373">
        <f t="shared" si="42"/>
        <v>0</v>
      </c>
      <c r="YL19" s="373">
        <f t="shared" si="42"/>
        <v>0</v>
      </c>
      <c r="YM19" s="373">
        <f t="shared" si="42"/>
        <v>0</v>
      </c>
      <c r="YN19" s="373">
        <f t="shared" si="42"/>
        <v>0</v>
      </c>
      <c r="YO19" s="373">
        <f t="shared" si="42"/>
        <v>0</v>
      </c>
      <c r="YP19" s="373">
        <f t="shared" si="42"/>
        <v>0</v>
      </c>
      <c r="YQ19" s="373">
        <f t="shared" si="42"/>
        <v>0</v>
      </c>
      <c r="YR19" s="373">
        <f t="shared" si="42"/>
        <v>0</v>
      </c>
      <c r="YS19" s="373">
        <f t="shared" si="42"/>
        <v>0</v>
      </c>
      <c r="YT19" s="373">
        <f t="shared" si="42"/>
        <v>0</v>
      </c>
      <c r="YU19" s="373">
        <f t="shared" si="42"/>
        <v>0</v>
      </c>
      <c r="YV19" s="373">
        <f t="shared" si="42"/>
        <v>0</v>
      </c>
      <c r="YW19" s="373">
        <f t="shared" si="42"/>
        <v>0</v>
      </c>
      <c r="YX19" s="373">
        <f t="shared" si="42"/>
        <v>0</v>
      </c>
      <c r="YY19" s="373">
        <f t="shared" si="42"/>
        <v>0</v>
      </c>
      <c r="YZ19" s="373">
        <f t="shared" si="42"/>
        <v>0</v>
      </c>
      <c r="ZA19" s="373">
        <f t="shared" si="42"/>
        <v>0</v>
      </c>
      <c r="ZB19" s="373">
        <f t="shared" si="42"/>
        <v>0</v>
      </c>
      <c r="ZC19" s="373">
        <f t="shared" si="42"/>
        <v>0</v>
      </c>
      <c r="ZD19" s="373">
        <f t="shared" si="42"/>
        <v>0</v>
      </c>
      <c r="ZE19" s="373">
        <f t="shared" si="42"/>
        <v>0</v>
      </c>
      <c r="ZF19" s="373">
        <f t="shared" si="42"/>
        <v>0</v>
      </c>
      <c r="ZG19" s="373">
        <f t="shared" si="42"/>
        <v>0</v>
      </c>
      <c r="ZH19" s="373">
        <f t="shared" si="42"/>
        <v>0</v>
      </c>
      <c r="ZI19" s="373">
        <f t="shared" si="42"/>
        <v>0</v>
      </c>
      <c r="ZJ19" s="373">
        <f t="shared" si="42"/>
        <v>0</v>
      </c>
      <c r="ZK19" s="373">
        <f t="shared" si="42"/>
        <v>0</v>
      </c>
      <c r="ZL19" s="373">
        <f t="shared" si="42"/>
        <v>0</v>
      </c>
      <c r="ZM19" s="373">
        <f t="shared" si="42"/>
        <v>0</v>
      </c>
      <c r="ZN19" s="373">
        <f t="shared" si="42"/>
        <v>0</v>
      </c>
      <c r="ZO19" s="373">
        <f t="shared" si="42"/>
        <v>0</v>
      </c>
      <c r="ZP19" s="373">
        <f t="shared" si="42"/>
        <v>0</v>
      </c>
      <c r="ZQ19" s="373">
        <f t="shared" si="42"/>
        <v>0</v>
      </c>
      <c r="ZR19" s="373">
        <f t="shared" si="42"/>
        <v>0</v>
      </c>
      <c r="ZS19" s="373">
        <f t="shared" ref="ZS19:ABG19" si="43">ZS14-ZS18</f>
        <v>0</v>
      </c>
      <c r="ZT19" s="373">
        <f t="shared" si="43"/>
        <v>0</v>
      </c>
      <c r="ZU19" s="373">
        <f t="shared" si="43"/>
        <v>0</v>
      </c>
      <c r="ZV19" s="373">
        <f t="shared" si="43"/>
        <v>0</v>
      </c>
      <c r="ZW19" s="373">
        <f t="shared" si="43"/>
        <v>0</v>
      </c>
      <c r="ZX19" s="373">
        <f t="shared" si="43"/>
        <v>0</v>
      </c>
      <c r="ZY19" s="373">
        <f t="shared" si="43"/>
        <v>0</v>
      </c>
      <c r="ZZ19" s="373">
        <f t="shared" si="43"/>
        <v>0</v>
      </c>
      <c r="AAA19" s="373">
        <f t="shared" si="43"/>
        <v>0</v>
      </c>
      <c r="AAB19" s="373">
        <f t="shared" si="43"/>
        <v>0</v>
      </c>
      <c r="AAC19" s="373">
        <f t="shared" si="43"/>
        <v>0</v>
      </c>
      <c r="AAD19" s="373">
        <f t="shared" si="43"/>
        <v>0</v>
      </c>
      <c r="AAE19" s="373">
        <f t="shared" si="43"/>
        <v>0</v>
      </c>
      <c r="AAF19" s="373">
        <f t="shared" si="43"/>
        <v>0</v>
      </c>
      <c r="AAG19" s="373">
        <f t="shared" si="43"/>
        <v>0</v>
      </c>
      <c r="AAH19" s="373">
        <f t="shared" si="43"/>
        <v>0</v>
      </c>
      <c r="AAI19" s="373">
        <f t="shared" si="43"/>
        <v>0</v>
      </c>
      <c r="AAJ19" s="373">
        <f t="shared" si="43"/>
        <v>0</v>
      </c>
      <c r="AAK19" s="373">
        <f t="shared" si="43"/>
        <v>0</v>
      </c>
      <c r="AAL19" s="373">
        <f t="shared" si="43"/>
        <v>0</v>
      </c>
      <c r="AAM19" s="373">
        <f t="shared" si="43"/>
        <v>0</v>
      </c>
      <c r="AAN19" s="373">
        <f t="shared" si="43"/>
        <v>0</v>
      </c>
      <c r="AAO19" s="373">
        <f t="shared" si="43"/>
        <v>0</v>
      </c>
      <c r="AAP19" s="373">
        <f t="shared" si="43"/>
        <v>0</v>
      </c>
      <c r="AAQ19" s="373">
        <f t="shared" si="43"/>
        <v>0</v>
      </c>
      <c r="AAR19" s="373">
        <f t="shared" si="43"/>
        <v>0</v>
      </c>
      <c r="AAS19" s="373">
        <f t="shared" si="43"/>
        <v>0</v>
      </c>
      <c r="AAT19" s="373">
        <f t="shared" si="43"/>
        <v>0</v>
      </c>
      <c r="AAU19" s="373">
        <f t="shared" si="43"/>
        <v>0</v>
      </c>
      <c r="AAV19" s="373">
        <f t="shared" si="43"/>
        <v>0</v>
      </c>
      <c r="AAW19" s="373">
        <f t="shared" si="43"/>
        <v>0</v>
      </c>
      <c r="AAX19" s="373">
        <f t="shared" si="43"/>
        <v>0</v>
      </c>
      <c r="AAY19" s="373">
        <f t="shared" si="43"/>
        <v>0</v>
      </c>
      <c r="AAZ19" s="373">
        <f t="shared" si="43"/>
        <v>0</v>
      </c>
      <c r="ABA19" s="373">
        <f t="shared" si="43"/>
        <v>0</v>
      </c>
      <c r="ABB19" s="373">
        <f t="shared" si="43"/>
        <v>0</v>
      </c>
      <c r="ABC19" s="373">
        <f t="shared" si="43"/>
        <v>0</v>
      </c>
      <c r="ABD19" s="373">
        <f t="shared" si="43"/>
        <v>0</v>
      </c>
      <c r="ABE19" s="373">
        <f t="shared" si="43"/>
        <v>0</v>
      </c>
      <c r="ABF19" s="373">
        <f t="shared" si="43"/>
        <v>0</v>
      </c>
      <c r="ABG19" s="373">
        <f t="shared" si="43"/>
        <v>0</v>
      </c>
      <c r="ABH19" s="373">
        <f>ABH14-ABH18</f>
        <v>0</v>
      </c>
      <c r="ABI19" s="373">
        <f>ABI14-ABI18</f>
        <v>0</v>
      </c>
      <c r="ABJ19" s="373">
        <f>ABJ14-ABJ18</f>
        <v>0</v>
      </c>
      <c r="ABK19" s="373">
        <f t="shared" ref="ABK19:ADV19" si="44">ABK14-ABK18</f>
        <v>0</v>
      </c>
      <c r="ABL19" s="373">
        <f t="shared" si="44"/>
        <v>0</v>
      </c>
      <c r="ABM19" s="373">
        <f t="shared" si="44"/>
        <v>0</v>
      </c>
      <c r="ABN19" s="373">
        <f t="shared" si="44"/>
        <v>0</v>
      </c>
      <c r="ABO19" s="373">
        <f t="shared" si="44"/>
        <v>0</v>
      </c>
      <c r="ABP19" s="373">
        <f t="shared" si="44"/>
        <v>0</v>
      </c>
      <c r="ABQ19" s="373">
        <f t="shared" si="44"/>
        <v>0</v>
      </c>
      <c r="ABR19" s="373">
        <f t="shared" si="44"/>
        <v>0</v>
      </c>
      <c r="ABS19" s="373">
        <f t="shared" si="44"/>
        <v>0</v>
      </c>
      <c r="ABT19" s="373">
        <f t="shared" si="44"/>
        <v>0</v>
      </c>
      <c r="ABU19" s="373">
        <f t="shared" si="44"/>
        <v>0</v>
      </c>
      <c r="ABV19" s="373">
        <f t="shared" si="44"/>
        <v>0</v>
      </c>
      <c r="ABW19" s="373">
        <f t="shared" si="44"/>
        <v>0</v>
      </c>
      <c r="ABX19" s="373">
        <f t="shared" si="44"/>
        <v>0</v>
      </c>
      <c r="ABY19" s="373">
        <f t="shared" si="44"/>
        <v>0</v>
      </c>
      <c r="ABZ19" s="373">
        <f t="shared" si="44"/>
        <v>0</v>
      </c>
      <c r="ACA19" s="373">
        <f t="shared" si="44"/>
        <v>0</v>
      </c>
      <c r="ACB19" s="373">
        <f t="shared" si="44"/>
        <v>0</v>
      </c>
      <c r="ACC19" s="373">
        <f t="shared" si="44"/>
        <v>0</v>
      </c>
      <c r="ACD19" s="373">
        <f t="shared" si="44"/>
        <v>0</v>
      </c>
      <c r="ACE19" s="373">
        <f t="shared" si="44"/>
        <v>0</v>
      </c>
      <c r="ACF19" s="373">
        <f t="shared" si="44"/>
        <v>0</v>
      </c>
      <c r="ACG19" s="373">
        <f t="shared" si="44"/>
        <v>0</v>
      </c>
      <c r="ACH19" s="373">
        <f t="shared" si="44"/>
        <v>0</v>
      </c>
      <c r="ACI19" s="373">
        <f t="shared" si="44"/>
        <v>0</v>
      </c>
      <c r="ACJ19" s="373">
        <f t="shared" si="44"/>
        <v>0</v>
      </c>
      <c r="ACK19" s="373">
        <f t="shared" si="44"/>
        <v>0</v>
      </c>
      <c r="ACL19" s="373">
        <f t="shared" si="44"/>
        <v>0</v>
      </c>
      <c r="ACM19" s="373">
        <f t="shared" si="44"/>
        <v>0</v>
      </c>
      <c r="ACN19" s="373">
        <f t="shared" si="44"/>
        <v>0</v>
      </c>
      <c r="ACO19" s="373">
        <f t="shared" si="44"/>
        <v>0</v>
      </c>
      <c r="ACP19" s="373">
        <f t="shared" si="44"/>
        <v>0</v>
      </c>
      <c r="ACQ19" s="373">
        <f t="shared" si="44"/>
        <v>0</v>
      </c>
      <c r="ACR19" s="373">
        <f t="shared" si="44"/>
        <v>0</v>
      </c>
      <c r="ACS19" s="373">
        <f t="shared" si="44"/>
        <v>0</v>
      </c>
      <c r="ACT19" s="373">
        <f t="shared" si="44"/>
        <v>0</v>
      </c>
      <c r="ACU19" s="373">
        <f t="shared" si="44"/>
        <v>0</v>
      </c>
      <c r="ACV19" s="373">
        <f t="shared" si="44"/>
        <v>0</v>
      </c>
      <c r="ACW19" s="373">
        <f t="shared" si="44"/>
        <v>0</v>
      </c>
      <c r="ACX19" s="373">
        <f t="shared" si="44"/>
        <v>0</v>
      </c>
      <c r="ACY19" s="373">
        <f t="shared" si="44"/>
        <v>0</v>
      </c>
      <c r="ACZ19" s="373">
        <f t="shared" si="44"/>
        <v>0</v>
      </c>
      <c r="ADA19" s="373">
        <f t="shared" si="44"/>
        <v>0</v>
      </c>
      <c r="ADB19" s="373">
        <f t="shared" si="44"/>
        <v>0</v>
      </c>
      <c r="ADC19" s="373">
        <f t="shared" si="44"/>
        <v>0</v>
      </c>
      <c r="ADD19" s="373">
        <f t="shared" si="44"/>
        <v>0</v>
      </c>
      <c r="ADE19" s="373">
        <f t="shared" si="44"/>
        <v>0</v>
      </c>
      <c r="ADF19" s="373">
        <f t="shared" si="44"/>
        <v>0</v>
      </c>
      <c r="ADG19" s="373">
        <f t="shared" si="44"/>
        <v>0</v>
      </c>
      <c r="ADH19" s="373">
        <f t="shared" si="44"/>
        <v>0</v>
      </c>
      <c r="ADI19" s="373">
        <f t="shared" si="44"/>
        <v>0</v>
      </c>
      <c r="ADJ19" s="373">
        <f t="shared" si="44"/>
        <v>0</v>
      </c>
      <c r="ADK19" s="373">
        <f t="shared" si="44"/>
        <v>0</v>
      </c>
      <c r="ADL19" s="373">
        <f t="shared" si="44"/>
        <v>0</v>
      </c>
      <c r="ADM19" s="373">
        <f t="shared" si="44"/>
        <v>0</v>
      </c>
      <c r="ADN19" s="373">
        <f t="shared" si="44"/>
        <v>0</v>
      </c>
      <c r="ADO19" s="373">
        <f t="shared" si="44"/>
        <v>0</v>
      </c>
      <c r="ADP19" s="373">
        <f t="shared" si="44"/>
        <v>0</v>
      </c>
      <c r="ADQ19" s="373">
        <f t="shared" si="44"/>
        <v>0</v>
      </c>
      <c r="ADR19" s="373">
        <f t="shared" si="44"/>
        <v>0</v>
      </c>
      <c r="ADS19" s="373">
        <f t="shared" si="44"/>
        <v>0</v>
      </c>
      <c r="ADT19" s="373">
        <f t="shared" si="44"/>
        <v>0</v>
      </c>
      <c r="ADU19" s="373">
        <f t="shared" si="44"/>
        <v>0</v>
      </c>
      <c r="ADV19" s="373">
        <f t="shared" si="44"/>
        <v>0</v>
      </c>
      <c r="ADW19" s="373">
        <f t="shared" ref="ADW19:AGH19" si="45">ADW14-ADW18</f>
        <v>0</v>
      </c>
      <c r="ADX19" s="373">
        <f t="shared" si="45"/>
        <v>0</v>
      </c>
      <c r="ADY19" s="373">
        <f t="shared" si="45"/>
        <v>0</v>
      </c>
      <c r="ADZ19" s="373">
        <f t="shared" si="45"/>
        <v>0</v>
      </c>
      <c r="AEA19" s="373">
        <f t="shared" si="45"/>
        <v>0</v>
      </c>
      <c r="AEB19" s="373">
        <f t="shared" si="45"/>
        <v>0</v>
      </c>
      <c r="AEC19" s="373">
        <f t="shared" si="45"/>
        <v>0</v>
      </c>
      <c r="AED19" s="373">
        <f t="shared" si="45"/>
        <v>0</v>
      </c>
      <c r="AEE19" s="373">
        <f t="shared" si="45"/>
        <v>0</v>
      </c>
      <c r="AEF19" s="373">
        <f t="shared" si="45"/>
        <v>0</v>
      </c>
      <c r="AEG19" s="373">
        <f t="shared" si="45"/>
        <v>0</v>
      </c>
      <c r="AEH19" s="373">
        <f t="shared" si="45"/>
        <v>0</v>
      </c>
      <c r="AEI19" s="373">
        <f t="shared" si="45"/>
        <v>0</v>
      </c>
      <c r="AEJ19" s="373">
        <f t="shared" si="45"/>
        <v>0</v>
      </c>
      <c r="AEK19" s="373">
        <f t="shared" si="45"/>
        <v>0</v>
      </c>
      <c r="AEL19" s="373">
        <f t="shared" si="45"/>
        <v>0</v>
      </c>
      <c r="AEM19" s="373">
        <f t="shared" si="45"/>
        <v>0</v>
      </c>
      <c r="AEN19" s="373">
        <f t="shared" si="45"/>
        <v>0</v>
      </c>
      <c r="AEO19" s="373">
        <f t="shared" si="45"/>
        <v>0</v>
      </c>
      <c r="AEP19" s="373">
        <f t="shared" si="45"/>
        <v>0</v>
      </c>
      <c r="AEQ19" s="373">
        <f t="shared" si="45"/>
        <v>0</v>
      </c>
      <c r="AER19" s="373">
        <f t="shared" si="45"/>
        <v>0</v>
      </c>
      <c r="AES19" s="373">
        <f t="shared" si="45"/>
        <v>0</v>
      </c>
      <c r="AET19" s="373">
        <f t="shared" si="45"/>
        <v>0</v>
      </c>
      <c r="AEU19" s="373">
        <f t="shared" si="45"/>
        <v>0</v>
      </c>
      <c r="AEV19" s="373">
        <f t="shared" si="45"/>
        <v>0</v>
      </c>
      <c r="AEW19" s="373">
        <f t="shared" si="45"/>
        <v>0</v>
      </c>
      <c r="AEX19" s="373">
        <f t="shared" si="45"/>
        <v>0</v>
      </c>
      <c r="AEY19" s="373">
        <f t="shared" si="45"/>
        <v>0</v>
      </c>
      <c r="AEZ19" s="373">
        <f t="shared" si="45"/>
        <v>0</v>
      </c>
      <c r="AFA19" s="373">
        <f t="shared" si="45"/>
        <v>0</v>
      </c>
      <c r="AFB19" s="373">
        <f t="shared" si="45"/>
        <v>0</v>
      </c>
      <c r="AFC19" s="373">
        <f t="shared" si="45"/>
        <v>0</v>
      </c>
      <c r="AFD19" s="373">
        <f t="shared" si="45"/>
        <v>0</v>
      </c>
      <c r="AFE19" s="373">
        <f t="shared" si="45"/>
        <v>0</v>
      </c>
      <c r="AFF19" s="373">
        <f t="shared" si="45"/>
        <v>0</v>
      </c>
      <c r="AFG19" s="373">
        <f t="shared" si="45"/>
        <v>0</v>
      </c>
      <c r="AFH19" s="373">
        <f t="shared" si="45"/>
        <v>0</v>
      </c>
      <c r="AFI19" s="373">
        <f t="shared" si="45"/>
        <v>0</v>
      </c>
      <c r="AFJ19" s="373">
        <f t="shared" si="45"/>
        <v>0</v>
      </c>
      <c r="AFK19" s="373">
        <f t="shared" si="45"/>
        <v>0</v>
      </c>
      <c r="AFL19" s="373">
        <f t="shared" si="45"/>
        <v>0</v>
      </c>
      <c r="AFM19" s="373">
        <f t="shared" si="45"/>
        <v>0</v>
      </c>
      <c r="AFN19" s="373">
        <f t="shared" si="45"/>
        <v>0</v>
      </c>
      <c r="AFO19" s="373">
        <f t="shared" si="45"/>
        <v>0</v>
      </c>
      <c r="AFP19" s="373">
        <f t="shared" si="45"/>
        <v>0</v>
      </c>
      <c r="AFQ19" s="373">
        <f t="shared" si="45"/>
        <v>0</v>
      </c>
      <c r="AFR19" s="373">
        <f t="shared" si="45"/>
        <v>0</v>
      </c>
      <c r="AFS19" s="373">
        <f t="shared" si="45"/>
        <v>0</v>
      </c>
      <c r="AFT19" s="373">
        <f t="shared" si="45"/>
        <v>0</v>
      </c>
      <c r="AFU19" s="373">
        <f t="shared" si="45"/>
        <v>0</v>
      </c>
      <c r="AFV19" s="373">
        <f t="shared" si="45"/>
        <v>0</v>
      </c>
      <c r="AFW19" s="373">
        <f t="shared" si="45"/>
        <v>0</v>
      </c>
      <c r="AFX19" s="373">
        <f t="shared" si="45"/>
        <v>0</v>
      </c>
      <c r="AFY19" s="373">
        <f t="shared" si="45"/>
        <v>0</v>
      </c>
      <c r="AFZ19" s="373">
        <f t="shared" si="45"/>
        <v>0</v>
      </c>
      <c r="AGA19" s="373">
        <f t="shared" si="45"/>
        <v>0</v>
      </c>
      <c r="AGB19" s="373">
        <f t="shared" si="45"/>
        <v>0</v>
      </c>
      <c r="AGC19" s="373">
        <f t="shared" si="45"/>
        <v>0</v>
      </c>
      <c r="AGD19" s="373">
        <f t="shared" si="45"/>
        <v>0</v>
      </c>
      <c r="AGE19" s="373">
        <f t="shared" si="45"/>
        <v>0</v>
      </c>
      <c r="AGF19" s="373">
        <f t="shared" si="45"/>
        <v>0</v>
      </c>
      <c r="AGG19" s="373">
        <f t="shared" si="45"/>
        <v>0</v>
      </c>
      <c r="AGH19" s="373">
        <f t="shared" si="45"/>
        <v>0</v>
      </c>
      <c r="AGI19" s="373">
        <f t="shared" ref="AGI19:AIT19" si="46">AGI14-AGI18</f>
        <v>0</v>
      </c>
      <c r="AGJ19" s="373">
        <f t="shared" si="46"/>
        <v>0</v>
      </c>
      <c r="AGK19" s="373">
        <f t="shared" si="46"/>
        <v>0</v>
      </c>
      <c r="AGL19" s="373">
        <f t="shared" si="46"/>
        <v>0</v>
      </c>
      <c r="AGM19" s="373">
        <f t="shared" si="46"/>
        <v>0</v>
      </c>
      <c r="AGN19" s="373">
        <f t="shared" si="46"/>
        <v>0</v>
      </c>
      <c r="AGO19" s="373">
        <f t="shared" si="46"/>
        <v>0</v>
      </c>
      <c r="AGP19" s="373">
        <f t="shared" si="46"/>
        <v>0</v>
      </c>
      <c r="AGQ19" s="373">
        <f t="shared" si="46"/>
        <v>0</v>
      </c>
      <c r="AGR19" s="373">
        <f t="shared" si="46"/>
        <v>0</v>
      </c>
      <c r="AGS19" s="373">
        <f t="shared" si="46"/>
        <v>0</v>
      </c>
      <c r="AGT19" s="373">
        <f t="shared" si="46"/>
        <v>0</v>
      </c>
      <c r="AGU19" s="373">
        <f t="shared" si="46"/>
        <v>0</v>
      </c>
      <c r="AGV19" s="373">
        <f t="shared" si="46"/>
        <v>0</v>
      </c>
      <c r="AGW19" s="373">
        <f t="shared" si="46"/>
        <v>0</v>
      </c>
      <c r="AGX19" s="373">
        <f t="shared" si="46"/>
        <v>0</v>
      </c>
      <c r="AGY19" s="373">
        <f t="shared" si="46"/>
        <v>0</v>
      </c>
      <c r="AGZ19" s="373">
        <f t="shared" si="46"/>
        <v>0</v>
      </c>
      <c r="AHA19" s="373">
        <f t="shared" si="46"/>
        <v>0</v>
      </c>
      <c r="AHB19" s="373">
        <f t="shared" si="46"/>
        <v>0</v>
      </c>
      <c r="AHC19" s="373">
        <f t="shared" si="46"/>
        <v>0</v>
      </c>
      <c r="AHD19" s="373">
        <f t="shared" si="46"/>
        <v>0</v>
      </c>
      <c r="AHE19" s="373">
        <f t="shared" si="46"/>
        <v>0</v>
      </c>
      <c r="AHF19" s="373">
        <f t="shared" si="46"/>
        <v>0</v>
      </c>
      <c r="AHG19" s="373">
        <f t="shared" si="46"/>
        <v>0</v>
      </c>
      <c r="AHH19" s="373">
        <f t="shared" si="46"/>
        <v>0</v>
      </c>
      <c r="AHI19" s="373">
        <f t="shared" si="46"/>
        <v>0</v>
      </c>
      <c r="AHJ19" s="373">
        <f t="shared" si="46"/>
        <v>0</v>
      </c>
      <c r="AHK19" s="373">
        <f t="shared" si="46"/>
        <v>0</v>
      </c>
      <c r="AHL19" s="373">
        <f t="shared" si="46"/>
        <v>0</v>
      </c>
      <c r="AHM19" s="373">
        <f t="shared" si="46"/>
        <v>0</v>
      </c>
      <c r="AHN19" s="373">
        <f t="shared" si="46"/>
        <v>0</v>
      </c>
      <c r="AHO19" s="373">
        <f t="shared" si="46"/>
        <v>0</v>
      </c>
      <c r="AHP19" s="373">
        <f t="shared" si="46"/>
        <v>0</v>
      </c>
      <c r="AHQ19" s="373">
        <f t="shared" si="46"/>
        <v>0</v>
      </c>
      <c r="AHR19" s="373">
        <f t="shared" si="46"/>
        <v>0</v>
      </c>
      <c r="AHS19" s="373">
        <f t="shared" si="46"/>
        <v>0</v>
      </c>
      <c r="AHT19" s="373">
        <f t="shared" si="46"/>
        <v>0</v>
      </c>
      <c r="AHU19" s="373">
        <f t="shared" si="46"/>
        <v>0</v>
      </c>
      <c r="AHV19" s="373">
        <f t="shared" si="46"/>
        <v>0</v>
      </c>
      <c r="AHW19" s="373">
        <f t="shared" si="46"/>
        <v>0</v>
      </c>
      <c r="AHX19" s="373">
        <f t="shared" si="46"/>
        <v>0</v>
      </c>
      <c r="AHY19" s="373">
        <f t="shared" si="46"/>
        <v>0</v>
      </c>
      <c r="AHZ19" s="373">
        <f t="shared" si="46"/>
        <v>0</v>
      </c>
      <c r="AIA19" s="373">
        <f t="shared" si="46"/>
        <v>0</v>
      </c>
      <c r="AIB19" s="373">
        <f t="shared" si="46"/>
        <v>0</v>
      </c>
      <c r="AIC19" s="373">
        <f t="shared" si="46"/>
        <v>0</v>
      </c>
      <c r="AID19" s="373">
        <f t="shared" si="46"/>
        <v>0</v>
      </c>
      <c r="AIE19" s="373">
        <f t="shared" si="46"/>
        <v>0</v>
      </c>
      <c r="AIF19" s="373">
        <f t="shared" si="46"/>
        <v>0</v>
      </c>
      <c r="AIG19" s="373">
        <f t="shared" si="46"/>
        <v>0</v>
      </c>
      <c r="AIH19" s="373">
        <f t="shared" si="46"/>
        <v>0</v>
      </c>
      <c r="AII19" s="373">
        <f t="shared" si="46"/>
        <v>0</v>
      </c>
      <c r="AIJ19" s="373">
        <f t="shared" si="46"/>
        <v>0</v>
      </c>
      <c r="AIK19" s="373">
        <f t="shared" si="46"/>
        <v>0</v>
      </c>
      <c r="AIL19" s="373">
        <f t="shared" si="46"/>
        <v>0</v>
      </c>
      <c r="AIM19" s="373">
        <f t="shared" si="46"/>
        <v>0</v>
      </c>
      <c r="AIN19" s="373">
        <f t="shared" si="46"/>
        <v>0</v>
      </c>
      <c r="AIO19" s="373">
        <f t="shared" si="46"/>
        <v>0</v>
      </c>
      <c r="AIP19" s="373">
        <f t="shared" si="46"/>
        <v>0</v>
      </c>
      <c r="AIQ19" s="373">
        <f t="shared" si="46"/>
        <v>0</v>
      </c>
      <c r="AIR19" s="373">
        <f t="shared" si="46"/>
        <v>0</v>
      </c>
      <c r="AIS19" s="373">
        <f t="shared" si="46"/>
        <v>0</v>
      </c>
      <c r="AIT19" s="373">
        <f t="shared" si="46"/>
        <v>0</v>
      </c>
      <c r="AIU19" s="373">
        <f t="shared" ref="AIU19:ALF19" si="47">AIU14-AIU18</f>
        <v>0</v>
      </c>
      <c r="AIV19" s="373">
        <f t="shared" si="47"/>
        <v>0</v>
      </c>
      <c r="AIW19" s="373">
        <f t="shared" si="47"/>
        <v>0</v>
      </c>
      <c r="AIX19" s="373">
        <f t="shared" si="47"/>
        <v>0</v>
      </c>
      <c r="AIY19" s="373">
        <f t="shared" si="47"/>
        <v>0</v>
      </c>
      <c r="AIZ19" s="373">
        <f t="shared" si="47"/>
        <v>0</v>
      </c>
      <c r="AJA19" s="373">
        <f t="shared" si="47"/>
        <v>0</v>
      </c>
      <c r="AJB19" s="373">
        <f t="shared" si="47"/>
        <v>0</v>
      </c>
      <c r="AJC19" s="373">
        <f t="shared" si="47"/>
        <v>0</v>
      </c>
      <c r="AJD19" s="373">
        <f t="shared" si="47"/>
        <v>0</v>
      </c>
      <c r="AJE19" s="373">
        <f t="shared" si="47"/>
        <v>0</v>
      </c>
      <c r="AJF19" s="373">
        <f t="shared" si="47"/>
        <v>0</v>
      </c>
      <c r="AJG19" s="373">
        <f t="shared" si="47"/>
        <v>0</v>
      </c>
      <c r="AJH19" s="373">
        <f t="shared" si="47"/>
        <v>0</v>
      </c>
      <c r="AJI19" s="373">
        <f t="shared" si="47"/>
        <v>0</v>
      </c>
      <c r="AJJ19" s="373">
        <f t="shared" si="47"/>
        <v>0</v>
      </c>
      <c r="AJK19" s="373">
        <f t="shared" si="47"/>
        <v>0</v>
      </c>
      <c r="AJL19" s="373">
        <f t="shared" si="47"/>
        <v>0</v>
      </c>
      <c r="AJM19" s="373">
        <f t="shared" si="47"/>
        <v>0</v>
      </c>
      <c r="AJN19" s="373">
        <f t="shared" si="47"/>
        <v>0</v>
      </c>
      <c r="AJO19" s="373">
        <f t="shared" si="47"/>
        <v>0</v>
      </c>
      <c r="AJP19" s="373">
        <f t="shared" si="47"/>
        <v>0</v>
      </c>
      <c r="AJQ19" s="373">
        <f t="shared" si="47"/>
        <v>0</v>
      </c>
      <c r="AJR19" s="373">
        <f t="shared" si="47"/>
        <v>0</v>
      </c>
      <c r="AJS19" s="373">
        <f t="shared" si="47"/>
        <v>0</v>
      </c>
      <c r="AJT19" s="373">
        <f t="shared" si="47"/>
        <v>0</v>
      </c>
      <c r="AJU19" s="373">
        <f t="shared" si="47"/>
        <v>0</v>
      </c>
      <c r="AJV19" s="373">
        <f t="shared" si="47"/>
        <v>0</v>
      </c>
      <c r="AJW19" s="373">
        <f t="shared" si="47"/>
        <v>0</v>
      </c>
      <c r="AJX19" s="373">
        <f t="shared" si="47"/>
        <v>0</v>
      </c>
      <c r="AJY19" s="373">
        <f t="shared" si="47"/>
        <v>0</v>
      </c>
      <c r="AJZ19" s="373">
        <f t="shared" si="47"/>
        <v>0</v>
      </c>
      <c r="AKA19" s="373">
        <f t="shared" si="47"/>
        <v>0</v>
      </c>
      <c r="AKB19" s="373">
        <f t="shared" si="47"/>
        <v>0</v>
      </c>
      <c r="AKC19" s="373">
        <f t="shared" si="47"/>
        <v>0</v>
      </c>
      <c r="AKD19" s="373">
        <f t="shared" si="47"/>
        <v>0</v>
      </c>
      <c r="AKE19" s="373">
        <f t="shared" si="47"/>
        <v>0</v>
      </c>
      <c r="AKF19" s="373">
        <f t="shared" si="47"/>
        <v>0</v>
      </c>
      <c r="AKG19" s="373">
        <f t="shared" si="47"/>
        <v>0</v>
      </c>
      <c r="AKH19" s="373">
        <f t="shared" si="47"/>
        <v>0</v>
      </c>
      <c r="AKI19" s="373">
        <f t="shared" si="47"/>
        <v>0</v>
      </c>
      <c r="AKJ19" s="373">
        <f t="shared" si="47"/>
        <v>0</v>
      </c>
      <c r="AKK19" s="373">
        <f t="shared" si="47"/>
        <v>0</v>
      </c>
      <c r="AKL19" s="373">
        <f t="shared" si="47"/>
        <v>0</v>
      </c>
      <c r="AKM19" s="373">
        <f t="shared" si="47"/>
        <v>0</v>
      </c>
      <c r="AKN19" s="373">
        <f t="shared" si="47"/>
        <v>0</v>
      </c>
      <c r="AKO19" s="373">
        <f t="shared" si="47"/>
        <v>0</v>
      </c>
      <c r="AKP19" s="373">
        <f t="shared" si="47"/>
        <v>0</v>
      </c>
      <c r="AKQ19" s="373">
        <f t="shared" si="47"/>
        <v>0</v>
      </c>
      <c r="AKR19" s="373">
        <f t="shared" si="47"/>
        <v>0</v>
      </c>
      <c r="AKS19" s="373">
        <f t="shared" si="47"/>
        <v>0</v>
      </c>
      <c r="AKT19" s="373">
        <f t="shared" si="47"/>
        <v>0</v>
      </c>
      <c r="AKU19" s="373">
        <f t="shared" si="47"/>
        <v>0</v>
      </c>
      <c r="AKV19" s="373">
        <f t="shared" si="47"/>
        <v>0</v>
      </c>
      <c r="AKW19" s="373">
        <f t="shared" si="47"/>
        <v>0</v>
      </c>
      <c r="AKX19" s="373">
        <f t="shared" si="47"/>
        <v>0</v>
      </c>
      <c r="AKY19" s="373">
        <f t="shared" si="47"/>
        <v>0</v>
      </c>
      <c r="AKZ19" s="373">
        <f t="shared" si="47"/>
        <v>0</v>
      </c>
      <c r="ALA19" s="373">
        <f t="shared" si="47"/>
        <v>0</v>
      </c>
      <c r="ALB19" s="373">
        <f t="shared" si="47"/>
        <v>0</v>
      </c>
      <c r="ALC19" s="373">
        <f t="shared" si="47"/>
        <v>0</v>
      </c>
      <c r="ALD19" s="373">
        <f t="shared" si="47"/>
        <v>0</v>
      </c>
      <c r="ALE19" s="373">
        <f t="shared" si="47"/>
        <v>0</v>
      </c>
      <c r="ALF19" s="373">
        <f t="shared" si="47"/>
        <v>0</v>
      </c>
      <c r="ALG19" s="373">
        <f t="shared" ref="ALG19:ALS19" si="48">ALG14-ALG18</f>
        <v>0</v>
      </c>
      <c r="ALH19" s="373">
        <f t="shared" si="48"/>
        <v>0</v>
      </c>
      <c r="ALI19" s="373">
        <f t="shared" si="48"/>
        <v>0</v>
      </c>
      <c r="ALJ19" s="373">
        <f t="shared" si="48"/>
        <v>0</v>
      </c>
      <c r="ALK19" s="373">
        <f t="shared" si="48"/>
        <v>0</v>
      </c>
      <c r="ALL19" s="373">
        <f t="shared" si="48"/>
        <v>0</v>
      </c>
      <c r="ALM19" s="373">
        <f t="shared" si="48"/>
        <v>0</v>
      </c>
      <c r="ALN19" s="373">
        <f t="shared" si="48"/>
        <v>0</v>
      </c>
      <c r="ALO19" s="373">
        <f t="shared" si="48"/>
        <v>0</v>
      </c>
      <c r="ALP19" s="373">
        <f t="shared" si="48"/>
        <v>0</v>
      </c>
      <c r="ALQ19" s="373">
        <f t="shared" si="48"/>
        <v>0</v>
      </c>
      <c r="ALR19" s="373">
        <f t="shared" si="48"/>
        <v>0</v>
      </c>
      <c r="ALS19" s="373">
        <f t="shared" si="48"/>
        <v>0</v>
      </c>
      <c r="ALT19" s="373">
        <f t="shared" si="36"/>
        <v>0</v>
      </c>
      <c r="ALU19" s="372">
        <f>SUM(H19:ALT19)</f>
        <v>0</v>
      </c>
    </row>
    <row r="20" spans="1:1009" s="115" customFormat="1" ht="15.95" customHeight="1">
      <c r="B20" s="460">
        <v>4</v>
      </c>
      <c r="C20" s="1127" t="s">
        <v>297</v>
      </c>
      <c r="D20" s="1127"/>
      <c r="E20" s="1127"/>
      <c r="F20" s="1127"/>
      <c r="G20" s="1127"/>
      <c r="H20" s="171">
        <v>1</v>
      </c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  <c r="DP20" s="172"/>
      <c r="DQ20" s="172"/>
      <c r="DR20" s="172"/>
      <c r="DS20" s="172"/>
      <c r="DT20" s="172"/>
      <c r="DU20" s="172"/>
      <c r="DV20" s="172"/>
      <c r="DW20" s="172"/>
      <c r="DX20" s="172"/>
      <c r="DY20" s="172"/>
      <c r="DZ20" s="172"/>
      <c r="EA20" s="172"/>
      <c r="EB20" s="172"/>
      <c r="EC20" s="172"/>
      <c r="ED20" s="172"/>
      <c r="EE20" s="172"/>
      <c r="EF20" s="172"/>
      <c r="EG20" s="172"/>
      <c r="EH20" s="172"/>
      <c r="EI20" s="172"/>
      <c r="EJ20" s="172"/>
      <c r="EK20" s="172"/>
      <c r="EL20" s="172"/>
      <c r="EM20" s="172"/>
      <c r="EN20" s="172"/>
      <c r="EO20" s="172"/>
      <c r="EP20" s="172"/>
      <c r="EQ20" s="172"/>
      <c r="ER20" s="172"/>
      <c r="ES20" s="172"/>
      <c r="ET20" s="172"/>
      <c r="EU20" s="172"/>
      <c r="EV20" s="172"/>
      <c r="EW20" s="172"/>
      <c r="EX20" s="172"/>
      <c r="EY20" s="172"/>
      <c r="EZ20" s="172"/>
      <c r="FA20" s="172"/>
      <c r="FB20" s="172"/>
      <c r="FC20" s="172"/>
      <c r="FD20" s="172"/>
      <c r="FE20" s="172"/>
      <c r="FF20" s="172"/>
      <c r="FG20" s="172"/>
      <c r="FH20" s="172"/>
      <c r="FI20" s="172"/>
      <c r="FJ20" s="172"/>
      <c r="FK20" s="172"/>
      <c r="FL20" s="172"/>
      <c r="FM20" s="172"/>
      <c r="FN20" s="172"/>
      <c r="FO20" s="172"/>
      <c r="FP20" s="172"/>
      <c r="FQ20" s="172"/>
      <c r="FR20" s="172"/>
      <c r="FS20" s="172"/>
      <c r="FT20" s="172"/>
      <c r="FU20" s="172"/>
      <c r="FV20" s="172"/>
      <c r="FW20" s="172"/>
      <c r="FX20" s="172"/>
      <c r="FY20" s="172"/>
      <c r="FZ20" s="172"/>
      <c r="GA20" s="172"/>
      <c r="GB20" s="172"/>
      <c r="GC20" s="172"/>
      <c r="GD20" s="172"/>
      <c r="GE20" s="172"/>
      <c r="GF20" s="172"/>
      <c r="GG20" s="172"/>
      <c r="GH20" s="172"/>
      <c r="GI20" s="172"/>
      <c r="GJ20" s="172"/>
      <c r="GK20" s="172"/>
      <c r="GL20" s="172"/>
      <c r="GM20" s="172"/>
      <c r="GN20" s="172"/>
      <c r="GO20" s="172"/>
      <c r="GP20" s="172"/>
      <c r="GQ20" s="172"/>
      <c r="GR20" s="172"/>
      <c r="GS20" s="172"/>
      <c r="GT20" s="172"/>
      <c r="GU20" s="172"/>
      <c r="GV20" s="172"/>
      <c r="GW20" s="172"/>
      <c r="GX20" s="172"/>
      <c r="GY20" s="172"/>
      <c r="GZ20" s="172"/>
      <c r="HA20" s="172"/>
      <c r="HB20" s="172"/>
      <c r="HC20" s="172"/>
      <c r="HD20" s="172"/>
      <c r="HE20" s="172"/>
      <c r="HF20" s="172"/>
      <c r="HG20" s="172"/>
      <c r="HH20" s="172"/>
      <c r="HI20" s="172"/>
      <c r="HJ20" s="172"/>
      <c r="HK20" s="172"/>
      <c r="HL20" s="172"/>
      <c r="HM20" s="172"/>
      <c r="HN20" s="172"/>
      <c r="HO20" s="172"/>
      <c r="HP20" s="172"/>
      <c r="HQ20" s="172"/>
      <c r="HR20" s="172"/>
      <c r="HS20" s="172"/>
      <c r="HT20" s="172"/>
      <c r="HU20" s="172"/>
      <c r="HV20" s="172"/>
      <c r="HW20" s="172"/>
      <c r="HX20" s="172"/>
      <c r="HY20" s="172"/>
      <c r="HZ20" s="172"/>
      <c r="IA20" s="172"/>
      <c r="IB20" s="172"/>
      <c r="IC20" s="172"/>
      <c r="ID20" s="172"/>
      <c r="IE20" s="172"/>
      <c r="IF20" s="172"/>
      <c r="IG20" s="172"/>
      <c r="IH20" s="172"/>
      <c r="II20" s="172"/>
      <c r="IJ20" s="172"/>
      <c r="IK20" s="172"/>
      <c r="IL20" s="172"/>
      <c r="IM20" s="172"/>
      <c r="IN20" s="172"/>
      <c r="IO20" s="172"/>
      <c r="IP20" s="172"/>
      <c r="IQ20" s="172"/>
      <c r="IR20" s="172"/>
      <c r="IS20" s="172"/>
      <c r="IT20" s="172"/>
      <c r="IU20" s="172"/>
      <c r="IV20" s="172"/>
      <c r="IW20" s="172"/>
      <c r="IX20" s="172"/>
      <c r="IY20" s="172"/>
      <c r="IZ20" s="172"/>
      <c r="JA20" s="172"/>
      <c r="JB20" s="172"/>
      <c r="JC20" s="172"/>
      <c r="JD20" s="172"/>
      <c r="JE20" s="172"/>
      <c r="JF20" s="172"/>
      <c r="JG20" s="172"/>
      <c r="JH20" s="172"/>
      <c r="JI20" s="172"/>
      <c r="JJ20" s="172"/>
      <c r="JK20" s="172"/>
      <c r="JL20" s="172"/>
      <c r="JM20" s="172"/>
      <c r="JN20" s="172"/>
      <c r="JO20" s="172"/>
      <c r="JP20" s="172"/>
      <c r="JQ20" s="172"/>
      <c r="JR20" s="172"/>
      <c r="JS20" s="172"/>
      <c r="JT20" s="172"/>
      <c r="JU20" s="172"/>
      <c r="JV20" s="172"/>
      <c r="JW20" s="172"/>
      <c r="JX20" s="172"/>
      <c r="JY20" s="172"/>
      <c r="JZ20" s="172"/>
      <c r="KA20" s="172"/>
      <c r="KB20" s="172"/>
      <c r="KC20" s="172"/>
      <c r="KD20" s="172"/>
      <c r="KE20" s="172"/>
      <c r="KF20" s="172"/>
      <c r="KG20" s="172"/>
      <c r="KH20" s="172"/>
      <c r="KI20" s="172"/>
      <c r="KJ20" s="172"/>
      <c r="KK20" s="172"/>
      <c r="KL20" s="172"/>
      <c r="KM20" s="172"/>
      <c r="KN20" s="172"/>
      <c r="KO20" s="172"/>
      <c r="KP20" s="172"/>
      <c r="KQ20" s="172"/>
      <c r="KR20" s="172"/>
      <c r="KS20" s="172"/>
      <c r="KT20" s="172"/>
      <c r="KU20" s="172"/>
      <c r="KV20" s="172"/>
      <c r="KW20" s="172"/>
      <c r="KX20" s="172"/>
      <c r="KY20" s="172"/>
      <c r="KZ20" s="172"/>
      <c r="LA20" s="172"/>
      <c r="LB20" s="172"/>
      <c r="LC20" s="172"/>
      <c r="LD20" s="172"/>
      <c r="LE20" s="172"/>
      <c r="LF20" s="172"/>
      <c r="LG20" s="172"/>
      <c r="LH20" s="172"/>
      <c r="LI20" s="172"/>
      <c r="LJ20" s="172"/>
      <c r="LK20" s="172"/>
      <c r="LL20" s="172"/>
      <c r="LM20" s="172"/>
      <c r="LN20" s="172"/>
      <c r="LO20" s="172"/>
      <c r="LP20" s="172"/>
      <c r="LQ20" s="172"/>
      <c r="LR20" s="172"/>
      <c r="LS20" s="172"/>
      <c r="LT20" s="172"/>
      <c r="LU20" s="172"/>
      <c r="LV20" s="172"/>
      <c r="LW20" s="172"/>
      <c r="LX20" s="172"/>
      <c r="LY20" s="172"/>
      <c r="LZ20" s="172"/>
      <c r="MA20" s="172"/>
      <c r="MB20" s="172"/>
      <c r="MC20" s="172"/>
      <c r="MD20" s="172"/>
      <c r="ME20" s="172"/>
      <c r="MF20" s="172"/>
      <c r="MG20" s="172"/>
      <c r="MH20" s="172"/>
      <c r="MI20" s="172"/>
      <c r="MJ20" s="172"/>
      <c r="MK20" s="172"/>
      <c r="ML20" s="172"/>
      <c r="MM20" s="172"/>
      <c r="MN20" s="172"/>
      <c r="MO20" s="172"/>
      <c r="MP20" s="172"/>
      <c r="MQ20" s="172"/>
      <c r="MR20" s="172"/>
      <c r="MS20" s="172"/>
      <c r="MT20" s="172"/>
      <c r="MU20" s="172"/>
      <c r="MV20" s="172"/>
      <c r="MW20" s="172"/>
      <c r="MX20" s="172"/>
      <c r="MY20" s="172"/>
      <c r="MZ20" s="172"/>
      <c r="NA20" s="172"/>
      <c r="NB20" s="172"/>
      <c r="NC20" s="172"/>
      <c r="ND20" s="172"/>
      <c r="NE20" s="172"/>
      <c r="NF20" s="172"/>
      <c r="NG20" s="172"/>
      <c r="NH20" s="172"/>
      <c r="NI20" s="172"/>
      <c r="NJ20" s="172"/>
      <c r="NK20" s="172"/>
      <c r="NL20" s="172"/>
      <c r="NM20" s="172"/>
      <c r="NN20" s="172"/>
      <c r="NO20" s="172"/>
      <c r="NP20" s="172"/>
      <c r="NQ20" s="172"/>
      <c r="NR20" s="172"/>
      <c r="NS20" s="172"/>
      <c r="NT20" s="172"/>
      <c r="NU20" s="172"/>
      <c r="NV20" s="172"/>
      <c r="NW20" s="172"/>
      <c r="NX20" s="172"/>
      <c r="NY20" s="172"/>
      <c r="NZ20" s="172"/>
      <c r="OA20" s="172"/>
      <c r="OB20" s="172"/>
      <c r="OC20" s="172"/>
      <c r="OD20" s="172"/>
      <c r="OE20" s="172"/>
      <c r="OF20" s="172"/>
      <c r="OG20" s="172"/>
      <c r="OH20" s="172"/>
      <c r="OI20" s="172"/>
      <c r="OJ20" s="172"/>
      <c r="OK20" s="172"/>
      <c r="OL20" s="172"/>
      <c r="OM20" s="172"/>
      <c r="ON20" s="172"/>
      <c r="OO20" s="172"/>
      <c r="OP20" s="172"/>
      <c r="OQ20" s="172"/>
      <c r="OR20" s="172"/>
      <c r="OS20" s="172"/>
      <c r="OT20" s="172"/>
      <c r="OU20" s="172"/>
      <c r="OV20" s="172"/>
      <c r="OW20" s="172"/>
      <c r="OX20" s="172"/>
      <c r="OY20" s="172"/>
      <c r="OZ20" s="172"/>
      <c r="PA20" s="172"/>
      <c r="PB20" s="172"/>
      <c r="PC20" s="172"/>
      <c r="PD20" s="172"/>
      <c r="PE20" s="172"/>
      <c r="PF20" s="172"/>
      <c r="PG20" s="172"/>
      <c r="PH20" s="172"/>
      <c r="PI20" s="172"/>
      <c r="PJ20" s="172"/>
      <c r="PK20" s="172"/>
      <c r="PL20" s="172"/>
      <c r="PM20" s="172"/>
      <c r="PN20" s="172"/>
      <c r="PO20" s="172"/>
      <c r="PP20" s="172"/>
      <c r="PQ20" s="172"/>
      <c r="PR20" s="172"/>
      <c r="PS20" s="172"/>
      <c r="PT20" s="172"/>
      <c r="PU20" s="172"/>
      <c r="PV20" s="172"/>
      <c r="PW20" s="172"/>
      <c r="PX20" s="172"/>
      <c r="PY20" s="172"/>
      <c r="PZ20" s="172"/>
      <c r="QA20" s="172"/>
      <c r="QB20" s="172"/>
      <c r="QC20" s="172"/>
      <c r="QD20" s="172"/>
      <c r="QE20" s="172"/>
      <c r="QF20" s="172"/>
      <c r="QG20" s="172"/>
      <c r="QH20" s="172"/>
      <c r="QI20" s="172"/>
      <c r="QJ20" s="172"/>
      <c r="QK20" s="172"/>
      <c r="QL20" s="172"/>
      <c r="QM20" s="172"/>
      <c r="QN20" s="172"/>
      <c r="QO20" s="172"/>
      <c r="QP20" s="172"/>
      <c r="QQ20" s="172"/>
      <c r="QR20" s="172"/>
      <c r="QS20" s="172"/>
      <c r="QT20" s="172"/>
      <c r="QU20" s="172"/>
      <c r="QV20" s="172"/>
      <c r="QW20" s="172"/>
      <c r="QX20" s="172"/>
      <c r="QY20" s="172"/>
      <c r="QZ20" s="172"/>
      <c r="RA20" s="172"/>
      <c r="RB20" s="172"/>
      <c r="RC20" s="172"/>
      <c r="RD20" s="172"/>
      <c r="RE20" s="172"/>
      <c r="RF20" s="172"/>
      <c r="RG20" s="172"/>
      <c r="RH20" s="172"/>
      <c r="RI20" s="172"/>
      <c r="RJ20" s="172"/>
      <c r="RK20" s="172"/>
      <c r="RL20" s="172"/>
      <c r="RM20" s="172"/>
      <c r="RN20" s="172"/>
      <c r="RO20" s="172"/>
      <c r="RP20" s="172"/>
      <c r="RQ20" s="172"/>
      <c r="RR20" s="172"/>
      <c r="RS20" s="172"/>
      <c r="RT20" s="172"/>
      <c r="RU20" s="172"/>
      <c r="RV20" s="172"/>
      <c r="RW20" s="172"/>
      <c r="RX20" s="172"/>
      <c r="RY20" s="172"/>
      <c r="RZ20" s="172"/>
      <c r="SA20" s="172"/>
      <c r="SB20" s="172"/>
      <c r="SC20" s="172"/>
      <c r="SD20" s="172"/>
      <c r="SE20" s="172"/>
      <c r="SF20" s="172"/>
      <c r="SG20" s="172"/>
      <c r="SH20" s="172"/>
      <c r="SI20" s="172"/>
      <c r="SJ20" s="172"/>
      <c r="SK20" s="172"/>
      <c r="SL20" s="172"/>
      <c r="SM20" s="172"/>
      <c r="SN20" s="172"/>
      <c r="SO20" s="172"/>
      <c r="SP20" s="172"/>
      <c r="SQ20" s="172"/>
      <c r="SR20" s="172"/>
      <c r="SS20" s="172"/>
      <c r="ST20" s="172"/>
      <c r="SU20" s="172"/>
      <c r="SV20" s="172"/>
      <c r="SW20" s="172"/>
      <c r="SX20" s="172"/>
      <c r="SY20" s="172"/>
      <c r="SZ20" s="172"/>
      <c r="TA20" s="172"/>
      <c r="TB20" s="172"/>
      <c r="TC20" s="172"/>
      <c r="TD20" s="172"/>
      <c r="TE20" s="172"/>
      <c r="TF20" s="172"/>
      <c r="TG20" s="172"/>
      <c r="TH20" s="172"/>
      <c r="TI20" s="172"/>
      <c r="TJ20" s="172"/>
      <c r="TK20" s="172"/>
      <c r="TL20" s="172"/>
      <c r="TM20" s="172"/>
      <c r="TN20" s="172"/>
      <c r="TO20" s="172"/>
      <c r="TP20" s="172"/>
      <c r="TQ20" s="172"/>
      <c r="TR20" s="172"/>
      <c r="TS20" s="172"/>
      <c r="TT20" s="172"/>
      <c r="TU20" s="172"/>
      <c r="TV20" s="172"/>
      <c r="TW20" s="172"/>
      <c r="TX20" s="172"/>
      <c r="TY20" s="172"/>
      <c r="TZ20" s="172"/>
      <c r="UA20" s="172"/>
      <c r="UB20" s="172"/>
      <c r="UC20" s="172"/>
      <c r="UD20" s="172"/>
      <c r="UE20" s="172"/>
      <c r="UF20" s="172"/>
      <c r="UG20" s="172"/>
      <c r="UH20" s="172"/>
      <c r="UI20" s="172"/>
      <c r="UJ20" s="172"/>
      <c r="UK20" s="172"/>
      <c r="UL20" s="172"/>
      <c r="UM20" s="172"/>
      <c r="UN20" s="172"/>
      <c r="UO20" s="172"/>
      <c r="UP20" s="172"/>
      <c r="UQ20" s="172"/>
      <c r="UR20" s="172"/>
      <c r="US20" s="172"/>
      <c r="UT20" s="172"/>
      <c r="UU20" s="172"/>
      <c r="UV20" s="172"/>
      <c r="UW20" s="172"/>
      <c r="UX20" s="172"/>
      <c r="UY20" s="172"/>
      <c r="UZ20" s="172"/>
      <c r="VA20" s="172"/>
      <c r="VB20" s="172"/>
      <c r="VC20" s="172"/>
      <c r="VD20" s="172"/>
      <c r="VE20" s="172"/>
      <c r="VF20" s="172"/>
      <c r="VG20" s="172"/>
      <c r="VH20" s="172"/>
      <c r="VI20" s="172"/>
      <c r="VJ20" s="172"/>
      <c r="VK20" s="172"/>
      <c r="VL20" s="172"/>
      <c r="VM20" s="172"/>
      <c r="VN20" s="172"/>
      <c r="VO20" s="172"/>
      <c r="VP20" s="172"/>
      <c r="VQ20" s="172"/>
      <c r="VR20" s="172"/>
      <c r="VS20" s="172"/>
      <c r="VT20" s="172"/>
      <c r="VU20" s="172"/>
      <c r="VV20" s="172"/>
      <c r="VW20" s="172"/>
      <c r="VX20" s="172"/>
      <c r="VY20" s="172"/>
      <c r="VZ20" s="172"/>
      <c r="WA20" s="172"/>
      <c r="WB20" s="172"/>
      <c r="WC20" s="172"/>
      <c r="WD20" s="172"/>
      <c r="WE20" s="172"/>
      <c r="WF20" s="172"/>
      <c r="WG20" s="172"/>
      <c r="WH20" s="172"/>
      <c r="WI20" s="172"/>
      <c r="WJ20" s="172"/>
      <c r="WK20" s="172"/>
      <c r="WL20" s="172"/>
      <c r="WM20" s="172"/>
      <c r="WN20" s="172"/>
      <c r="WO20" s="172"/>
      <c r="WP20" s="172"/>
      <c r="WQ20" s="172"/>
      <c r="WR20" s="172"/>
      <c r="WS20" s="172"/>
      <c r="WT20" s="172"/>
      <c r="WU20" s="172"/>
      <c r="WV20" s="172"/>
      <c r="WW20" s="172"/>
      <c r="WX20" s="172"/>
      <c r="WY20" s="172"/>
      <c r="WZ20" s="172"/>
      <c r="XA20" s="172"/>
      <c r="XB20" s="172"/>
      <c r="XC20" s="172"/>
      <c r="XD20" s="172"/>
      <c r="XE20" s="172"/>
      <c r="XF20" s="172"/>
      <c r="XG20" s="172"/>
      <c r="XH20" s="172"/>
      <c r="XI20" s="172"/>
      <c r="XJ20" s="172"/>
      <c r="XK20" s="172"/>
      <c r="XL20" s="172"/>
      <c r="XM20" s="172"/>
      <c r="XN20" s="172"/>
      <c r="XO20" s="172"/>
      <c r="XP20" s="172"/>
      <c r="XQ20" s="172"/>
      <c r="XR20" s="172"/>
      <c r="XS20" s="172"/>
      <c r="XT20" s="172"/>
      <c r="XU20" s="172"/>
      <c r="XV20" s="172"/>
      <c r="XW20" s="172"/>
      <c r="XX20" s="172"/>
      <c r="XY20" s="172"/>
      <c r="XZ20" s="172"/>
      <c r="YA20" s="172"/>
      <c r="YB20" s="172"/>
      <c r="YC20" s="172"/>
      <c r="YD20" s="172"/>
      <c r="YE20" s="172"/>
      <c r="YF20" s="172"/>
      <c r="YG20" s="172"/>
      <c r="YH20" s="172"/>
      <c r="YI20" s="172"/>
      <c r="YJ20" s="172"/>
      <c r="YK20" s="172"/>
      <c r="YL20" s="172"/>
      <c r="YM20" s="172"/>
      <c r="YN20" s="172"/>
      <c r="YO20" s="172"/>
      <c r="YP20" s="172"/>
      <c r="YQ20" s="172"/>
      <c r="YR20" s="172"/>
      <c r="YS20" s="172"/>
      <c r="YT20" s="172"/>
      <c r="YU20" s="172"/>
      <c r="YV20" s="172"/>
      <c r="YW20" s="172"/>
      <c r="YX20" s="172"/>
      <c r="YY20" s="172"/>
      <c r="YZ20" s="172"/>
      <c r="ZA20" s="172"/>
      <c r="ZB20" s="172"/>
      <c r="ZC20" s="172"/>
      <c r="ZD20" s="172"/>
      <c r="ZE20" s="172"/>
      <c r="ZF20" s="172"/>
      <c r="ZG20" s="172"/>
      <c r="ZH20" s="172"/>
      <c r="ZI20" s="172"/>
      <c r="ZJ20" s="172"/>
      <c r="ZK20" s="172"/>
      <c r="ZL20" s="172"/>
      <c r="ZM20" s="172"/>
      <c r="ZN20" s="172"/>
      <c r="ZO20" s="172"/>
      <c r="ZP20" s="172"/>
      <c r="ZQ20" s="172"/>
      <c r="ZR20" s="172"/>
      <c r="ZS20" s="172"/>
      <c r="ZT20" s="172"/>
      <c r="ZU20" s="172"/>
      <c r="ZV20" s="172"/>
      <c r="ZW20" s="172"/>
      <c r="ZX20" s="172"/>
      <c r="ZY20" s="172"/>
      <c r="ZZ20" s="172"/>
      <c r="AAA20" s="172"/>
      <c r="AAB20" s="172"/>
      <c r="AAC20" s="172"/>
      <c r="AAD20" s="172"/>
      <c r="AAE20" s="172"/>
      <c r="AAF20" s="172"/>
      <c r="AAG20" s="172"/>
      <c r="AAH20" s="172"/>
      <c r="AAI20" s="172"/>
      <c r="AAJ20" s="172"/>
      <c r="AAK20" s="172"/>
      <c r="AAL20" s="172"/>
      <c r="AAM20" s="172"/>
      <c r="AAN20" s="172"/>
      <c r="AAO20" s="172"/>
      <c r="AAP20" s="172"/>
      <c r="AAQ20" s="172"/>
      <c r="AAR20" s="172"/>
      <c r="AAS20" s="172"/>
      <c r="AAT20" s="172"/>
      <c r="AAU20" s="172"/>
      <c r="AAV20" s="172"/>
      <c r="AAW20" s="172"/>
      <c r="AAX20" s="172"/>
      <c r="AAY20" s="172"/>
      <c r="AAZ20" s="172"/>
      <c r="ABA20" s="172"/>
      <c r="ABB20" s="172"/>
      <c r="ABC20" s="172"/>
      <c r="ABD20" s="172"/>
      <c r="ABE20" s="172"/>
      <c r="ABF20" s="172"/>
      <c r="ABG20" s="172"/>
      <c r="ABH20" s="172"/>
      <c r="ABI20" s="172"/>
      <c r="ABJ20" s="172"/>
      <c r="ABK20" s="172"/>
      <c r="ABL20" s="172"/>
      <c r="ABM20" s="172"/>
      <c r="ABN20" s="172"/>
      <c r="ABO20" s="172"/>
      <c r="ABP20" s="172"/>
      <c r="ABQ20" s="172"/>
      <c r="ABR20" s="172"/>
      <c r="ABS20" s="172"/>
      <c r="ABT20" s="172"/>
      <c r="ABU20" s="172"/>
      <c r="ABV20" s="172"/>
      <c r="ABW20" s="172"/>
      <c r="ABX20" s="172"/>
      <c r="ABY20" s="172"/>
      <c r="ABZ20" s="172"/>
      <c r="ACA20" s="172"/>
      <c r="ACB20" s="172"/>
      <c r="ACC20" s="172"/>
      <c r="ACD20" s="172"/>
      <c r="ACE20" s="172"/>
      <c r="ACF20" s="172"/>
      <c r="ACG20" s="172"/>
      <c r="ACH20" s="172"/>
      <c r="ACI20" s="172"/>
      <c r="ACJ20" s="172"/>
      <c r="ACK20" s="172"/>
      <c r="ACL20" s="172"/>
      <c r="ACM20" s="172"/>
      <c r="ACN20" s="172"/>
      <c r="ACO20" s="172"/>
      <c r="ACP20" s="172"/>
      <c r="ACQ20" s="172"/>
      <c r="ACR20" s="172"/>
      <c r="ACS20" s="172"/>
      <c r="ACT20" s="172"/>
      <c r="ACU20" s="172"/>
      <c r="ACV20" s="172"/>
      <c r="ACW20" s="172"/>
      <c r="ACX20" s="172"/>
      <c r="ACY20" s="172"/>
      <c r="ACZ20" s="172"/>
      <c r="ADA20" s="172"/>
      <c r="ADB20" s="172"/>
      <c r="ADC20" s="172"/>
      <c r="ADD20" s="172"/>
      <c r="ADE20" s="172"/>
      <c r="ADF20" s="172"/>
      <c r="ADG20" s="172"/>
      <c r="ADH20" s="172"/>
      <c r="ADI20" s="172"/>
      <c r="ADJ20" s="172"/>
      <c r="ADK20" s="172"/>
      <c r="ADL20" s="172"/>
      <c r="ADM20" s="172"/>
      <c r="ADN20" s="172"/>
      <c r="ADO20" s="172"/>
      <c r="ADP20" s="172"/>
      <c r="ADQ20" s="172"/>
      <c r="ADR20" s="172"/>
      <c r="ADS20" s="172"/>
      <c r="ADT20" s="172"/>
      <c r="ADU20" s="172"/>
      <c r="ADV20" s="172"/>
      <c r="ADW20" s="172"/>
      <c r="ADX20" s="172"/>
      <c r="ADY20" s="172"/>
      <c r="ADZ20" s="172"/>
      <c r="AEA20" s="172"/>
      <c r="AEB20" s="172"/>
      <c r="AEC20" s="172"/>
      <c r="AED20" s="172"/>
      <c r="AEE20" s="172"/>
      <c r="AEF20" s="172"/>
      <c r="AEG20" s="172"/>
      <c r="AEH20" s="172"/>
      <c r="AEI20" s="172"/>
      <c r="AEJ20" s="172"/>
      <c r="AEK20" s="172"/>
      <c r="AEL20" s="172"/>
      <c r="AEM20" s="172"/>
      <c r="AEN20" s="172"/>
      <c r="AEO20" s="172"/>
      <c r="AEP20" s="172"/>
      <c r="AEQ20" s="172"/>
      <c r="AER20" s="172"/>
      <c r="AES20" s="172"/>
      <c r="AET20" s="172"/>
      <c r="AEU20" s="172"/>
      <c r="AEV20" s="172"/>
      <c r="AEW20" s="172"/>
      <c r="AEX20" s="172"/>
      <c r="AEY20" s="172"/>
      <c r="AEZ20" s="172"/>
      <c r="AFA20" s="172"/>
      <c r="AFB20" s="172"/>
      <c r="AFC20" s="172"/>
      <c r="AFD20" s="172"/>
      <c r="AFE20" s="172"/>
      <c r="AFF20" s="172"/>
      <c r="AFG20" s="172"/>
      <c r="AFH20" s="172"/>
      <c r="AFI20" s="172"/>
      <c r="AFJ20" s="172"/>
      <c r="AFK20" s="172"/>
      <c r="AFL20" s="172"/>
      <c r="AFM20" s="172"/>
      <c r="AFN20" s="172"/>
      <c r="AFO20" s="172"/>
      <c r="AFP20" s="172"/>
      <c r="AFQ20" s="172"/>
      <c r="AFR20" s="172"/>
      <c r="AFS20" s="172"/>
      <c r="AFT20" s="172"/>
      <c r="AFU20" s="172"/>
      <c r="AFV20" s="172"/>
      <c r="AFW20" s="172"/>
      <c r="AFX20" s="172"/>
      <c r="AFY20" s="172"/>
      <c r="AFZ20" s="172"/>
      <c r="AGA20" s="172"/>
      <c r="AGB20" s="172"/>
      <c r="AGC20" s="172"/>
      <c r="AGD20" s="172"/>
      <c r="AGE20" s="172"/>
      <c r="AGF20" s="172"/>
      <c r="AGG20" s="172"/>
      <c r="AGH20" s="172"/>
      <c r="AGI20" s="172"/>
      <c r="AGJ20" s="172"/>
      <c r="AGK20" s="172"/>
      <c r="AGL20" s="172"/>
      <c r="AGM20" s="172"/>
      <c r="AGN20" s="172"/>
      <c r="AGO20" s="172"/>
      <c r="AGP20" s="172"/>
      <c r="AGQ20" s="172"/>
      <c r="AGR20" s="172"/>
      <c r="AGS20" s="172"/>
      <c r="AGT20" s="172"/>
      <c r="AGU20" s="172"/>
      <c r="AGV20" s="172"/>
      <c r="AGW20" s="172"/>
      <c r="AGX20" s="172"/>
      <c r="AGY20" s="172"/>
      <c r="AGZ20" s="172"/>
      <c r="AHA20" s="172"/>
      <c r="AHB20" s="172"/>
      <c r="AHC20" s="172"/>
      <c r="AHD20" s="172"/>
      <c r="AHE20" s="172"/>
      <c r="AHF20" s="172"/>
      <c r="AHG20" s="172"/>
      <c r="AHH20" s="172"/>
      <c r="AHI20" s="172"/>
      <c r="AHJ20" s="172"/>
      <c r="AHK20" s="172"/>
      <c r="AHL20" s="172"/>
      <c r="AHM20" s="172"/>
      <c r="AHN20" s="172"/>
      <c r="AHO20" s="172"/>
      <c r="AHP20" s="172"/>
      <c r="AHQ20" s="172"/>
      <c r="AHR20" s="172"/>
      <c r="AHS20" s="172"/>
      <c r="AHT20" s="172"/>
      <c r="AHU20" s="172"/>
      <c r="AHV20" s="172"/>
      <c r="AHW20" s="172"/>
      <c r="AHX20" s="172"/>
      <c r="AHY20" s="172"/>
      <c r="AHZ20" s="172"/>
      <c r="AIA20" s="172"/>
      <c r="AIB20" s="172"/>
      <c r="AIC20" s="172"/>
      <c r="AID20" s="172"/>
      <c r="AIE20" s="172"/>
      <c r="AIF20" s="172"/>
      <c r="AIG20" s="172"/>
      <c r="AIH20" s="172"/>
      <c r="AII20" s="172"/>
      <c r="AIJ20" s="172"/>
      <c r="AIK20" s="172"/>
      <c r="AIL20" s="172"/>
      <c r="AIM20" s="172"/>
      <c r="AIN20" s="172"/>
      <c r="AIO20" s="172"/>
      <c r="AIP20" s="172"/>
      <c r="AIQ20" s="172"/>
      <c r="AIR20" s="172"/>
      <c r="AIS20" s="172"/>
      <c r="AIT20" s="172"/>
      <c r="AIU20" s="172"/>
      <c r="AIV20" s="172"/>
      <c r="AIW20" s="172"/>
      <c r="AIX20" s="172"/>
      <c r="AIY20" s="172"/>
      <c r="AIZ20" s="172"/>
      <c r="AJA20" s="172"/>
      <c r="AJB20" s="172"/>
      <c r="AJC20" s="172"/>
      <c r="AJD20" s="172"/>
      <c r="AJE20" s="172"/>
      <c r="AJF20" s="172"/>
      <c r="AJG20" s="172"/>
      <c r="AJH20" s="172"/>
      <c r="AJI20" s="172"/>
      <c r="AJJ20" s="172"/>
      <c r="AJK20" s="172"/>
      <c r="AJL20" s="172"/>
      <c r="AJM20" s="172"/>
      <c r="AJN20" s="172"/>
      <c r="AJO20" s="172"/>
      <c r="AJP20" s="172"/>
      <c r="AJQ20" s="172"/>
      <c r="AJR20" s="172"/>
      <c r="AJS20" s="172"/>
      <c r="AJT20" s="172"/>
      <c r="AJU20" s="172"/>
      <c r="AJV20" s="172"/>
      <c r="AJW20" s="172"/>
      <c r="AJX20" s="172"/>
      <c r="AJY20" s="172"/>
      <c r="AJZ20" s="172"/>
      <c r="AKA20" s="172"/>
      <c r="AKB20" s="172"/>
      <c r="AKC20" s="172"/>
      <c r="AKD20" s="172"/>
      <c r="AKE20" s="172"/>
      <c r="AKF20" s="172"/>
      <c r="AKG20" s="172"/>
      <c r="AKH20" s="172"/>
      <c r="AKI20" s="172"/>
      <c r="AKJ20" s="172"/>
      <c r="AKK20" s="172"/>
      <c r="AKL20" s="172"/>
      <c r="AKM20" s="172"/>
      <c r="AKN20" s="172"/>
      <c r="AKO20" s="172"/>
      <c r="AKP20" s="172"/>
      <c r="AKQ20" s="172"/>
      <c r="AKR20" s="172"/>
      <c r="AKS20" s="172"/>
      <c r="AKT20" s="172"/>
      <c r="AKU20" s="172"/>
      <c r="AKV20" s="172"/>
      <c r="AKW20" s="172"/>
      <c r="AKX20" s="172"/>
      <c r="AKY20" s="172"/>
      <c r="AKZ20" s="172"/>
      <c r="ALA20" s="172"/>
      <c r="ALB20" s="172"/>
      <c r="ALC20" s="172"/>
      <c r="ALD20" s="172"/>
      <c r="ALE20" s="172"/>
      <c r="ALF20" s="172"/>
      <c r="ALG20" s="172"/>
      <c r="ALH20" s="172"/>
      <c r="ALI20" s="172"/>
      <c r="ALJ20" s="172"/>
      <c r="ALK20" s="172"/>
      <c r="ALL20" s="172"/>
      <c r="ALM20" s="172"/>
      <c r="ALN20" s="172"/>
      <c r="ALO20" s="172"/>
      <c r="ALP20" s="172"/>
      <c r="ALQ20" s="172"/>
      <c r="ALR20" s="172"/>
      <c r="ALS20" s="172"/>
      <c r="ALT20" s="172"/>
      <c r="ALU20" s="173"/>
    </row>
    <row r="21" spans="1:1009" ht="24.75" customHeight="1">
      <c r="B21" s="199">
        <v>5</v>
      </c>
      <c r="C21" s="1128" t="s">
        <v>298</v>
      </c>
      <c r="D21" s="1128"/>
      <c r="E21" s="1128"/>
      <c r="F21" s="1128"/>
      <c r="G21" s="1128"/>
      <c r="H21" s="622">
        <f t="shared" ref="H21" si="49">+IF(H14-H18&lt;0,0,H19*H20)</f>
        <v>0</v>
      </c>
      <c r="I21" s="373">
        <f t="shared" ref="I21:BS21" si="50">+IF(I14-I18&lt;0,0,I19*I20)</f>
        <v>0</v>
      </c>
      <c r="J21" s="373">
        <f t="shared" si="50"/>
        <v>0</v>
      </c>
      <c r="K21" s="373">
        <f t="shared" si="50"/>
        <v>0</v>
      </c>
      <c r="L21" s="373">
        <f t="shared" si="50"/>
        <v>0</v>
      </c>
      <c r="M21" s="373">
        <f t="shared" si="50"/>
        <v>0</v>
      </c>
      <c r="N21" s="373">
        <f t="shared" si="50"/>
        <v>0</v>
      </c>
      <c r="O21" s="373">
        <f t="shared" si="50"/>
        <v>0</v>
      </c>
      <c r="P21" s="373">
        <f t="shared" si="50"/>
        <v>0</v>
      </c>
      <c r="Q21" s="373">
        <f t="shared" si="50"/>
        <v>0</v>
      </c>
      <c r="R21" s="373">
        <f t="shared" si="50"/>
        <v>0</v>
      </c>
      <c r="S21" s="373">
        <f t="shared" si="50"/>
        <v>0</v>
      </c>
      <c r="T21" s="373">
        <f t="shared" si="50"/>
        <v>0</v>
      </c>
      <c r="U21" s="373">
        <f t="shared" si="50"/>
        <v>0</v>
      </c>
      <c r="V21" s="373">
        <f t="shared" si="50"/>
        <v>0</v>
      </c>
      <c r="W21" s="373">
        <f t="shared" si="50"/>
        <v>0</v>
      </c>
      <c r="X21" s="373">
        <f t="shared" si="50"/>
        <v>0</v>
      </c>
      <c r="Y21" s="373">
        <f t="shared" si="50"/>
        <v>0</v>
      </c>
      <c r="Z21" s="373">
        <f t="shared" si="50"/>
        <v>0</v>
      </c>
      <c r="AA21" s="373">
        <f t="shared" si="50"/>
        <v>0</v>
      </c>
      <c r="AB21" s="373">
        <f t="shared" si="50"/>
        <v>0</v>
      </c>
      <c r="AC21" s="373">
        <f t="shared" si="50"/>
        <v>0</v>
      </c>
      <c r="AD21" s="373">
        <f t="shared" si="50"/>
        <v>0</v>
      </c>
      <c r="AE21" s="373">
        <f t="shared" si="50"/>
        <v>0</v>
      </c>
      <c r="AF21" s="373">
        <f t="shared" si="50"/>
        <v>0</v>
      </c>
      <c r="AG21" s="373">
        <f t="shared" si="50"/>
        <v>0</v>
      </c>
      <c r="AH21" s="373">
        <f t="shared" si="50"/>
        <v>0</v>
      </c>
      <c r="AI21" s="373">
        <f t="shared" si="50"/>
        <v>0</v>
      </c>
      <c r="AJ21" s="373">
        <f t="shared" si="50"/>
        <v>0</v>
      </c>
      <c r="AK21" s="373">
        <f t="shared" si="50"/>
        <v>0</v>
      </c>
      <c r="AL21" s="373">
        <f t="shared" si="50"/>
        <v>0</v>
      </c>
      <c r="AM21" s="373">
        <f t="shared" si="50"/>
        <v>0</v>
      </c>
      <c r="AN21" s="373">
        <f t="shared" si="50"/>
        <v>0</v>
      </c>
      <c r="AO21" s="373">
        <f t="shared" si="50"/>
        <v>0</v>
      </c>
      <c r="AP21" s="373">
        <f t="shared" si="50"/>
        <v>0</v>
      </c>
      <c r="AQ21" s="373">
        <f t="shared" si="50"/>
        <v>0</v>
      </c>
      <c r="AR21" s="373">
        <f t="shared" si="50"/>
        <v>0</v>
      </c>
      <c r="AS21" s="373">
        <f t="shared" si="50"/>
        <v>0</v>
      </c>
      <c r="AT21" s="373">
        <f t="shared" si="50"/>
        <v>0</v>
      </c>
      <c r="AU21" s="373">
        <f t="shared" si="50"/>
        <v>0</v>
      </c>
      <c r="AV21" s="373">
        <f t="shared" si="50"/>
        <v>0</v>
      </c>
      <c r="AW21" s="373">
        <f t="shared" si="50"/>
        <v>0</v>
      </c>
      <c r="AX21" s="373">
        <f t="shared" si="50"/>
        <v>0</v>
      </c>
      <c r="AY21" s="373">
        <f t="shared" si="50"/>
        <v>0</v>
      </c>
      <c r="AZ21" s="373">
        <f t="shared" si="50"/>
        <v>0</v>
      </c>
      <c r="BA21" s="373">
        <f t="shared" si="50"/>
        <v>0</v>
      </c>
      <c r="BB21" s="373">
        <f t="shared" si="50"/>
        <v>0</v>
      </c>
      <c r="BC21" s="373">
        <f t="shared" si="50"/>
        <v>0</v>
      </c>
      <c r="BD21" s="373">
        <f t="shared" si="50"/>
        <v>0</v>
      </c>
      <c r="BE21" s="373">
        <f t="shared" si="50"/>
        <v>0</v>
      </c>
      <c r="BF21" s="373">
        <f t="shared" si="50"/>
        <v>0</v>
      </c>
      <c r="BG21" s="373">
        <f t="shared" si="50"/>
        <v>0</v>
      </c>
      <c r="BH21" s="373">
        <f t="shared" si="50"/>
        <v>0</v>
      </c>
      <c r="BI21" s="373">
        <f t="shared" si="50"/>
        <v>0</v>
      </c>
      <c r="BJ21" s="373">
        <f t="shared" si="50"/>
        <v>0</v>
      </c>
      <c r="BK21" s="373">
        <f t="shared" si="50"/>
        <v>0</v>
      </c>
      <c r="BL21" s="373">
        <f t="shared" si="50"/>
        <v>0</v>
      </c>
      <c r="BM21" s="373">
        <f t="shared" si="50"/>
        <v>0</v>
      </c>
      <c r="BN21" s="373">
        <f t="shared" si="50"/>
        <v>0</v>
      </c>
      <c r="BO21" s="373">
        <f t="shared" si="50"/>
        <v>0</v>
      </c>
      <c r="BP21" s="373">
        <f t="shared" si="50"/>
        <v>0</v>
      </c>
      <c r="BQ21" s="373">
        <f t="shared" si="50"/>
        <v>0</v>
      </c>
      <c r="BR21" s="373">
        <f t="shared" si="50"/>
        <v>0</v>
      </c>
      <c r="BS21" s="373">
        <f t="shared" si="50"/>
        <v>0</v>
      </c>
      <c r="BT21" s="373">
        <f t="shared" ref="BT21:EE21" si="51">+IF(BT14-BT18&lt;0,0,BT19*BT20)</f>
        <v>0</v>
      </c>
      <c r="BU21" s="373">
        <f t="shared" si="51"/>
        <v>0</v>
      </c>
      <c r="BV21" s="373">
        <f t="shared" si="51"/>
        <v>0</v>
      </c>
      <c r="BW21" s="373">
        <f t="shared" si="51"/>
        <v>0</v>
      </c>
      <c r="BX21" s="373">
        <f t="shared" si="51"/>
        <v>0</v>
      </c>
      <c r="BY21" s="373">
        <f t="shared" si="51"/>
        <v>0</v>
      </c>
      <c r="BZ21" s="373">
        <f t="shared" si="51"/>
        <v>0</v>
      </c>
      <c r="CA21" s="373">
        <f t="shared" si="51"/>
        <v>0</v>
      </c>
      <c r="CB21" s="373">
        <f t="shared" si="51"/>
        <v>0</v>
      </c>
      <c r="CC21" s="373">
        <f t="shared" si="51"/>
        <v>0</v>
      </c>
      <c r="CD21" s="373">
        <f t="shared" si="51"/>
        <v>0</v>
      </c>
      <c r="CE21" s="373">
        <f t="shared" si="51"/>
        <v>0</v>
      </c>
      <c r="CF21" s="373">
        <f t="shared" si="51"/>
        <v>0</v>
      </c>
      <c r="CG21" s="373">
        <f t="shared" si="51"/>
        <v>0</v>
      </c>
      <c r="CH21" s="373">
        <f t="shared" si="51"/>
        <v>0</v>
      </c>
      <c r="CI21" s="373">
        <f t="shared" si="51"/>
        <v>0</v>
      </c>
      <c r="CJ21" s="373">
        <f t="shared" si="51"/>
        <v>0</v>
      </c>
      <c r="CK21" s="373">
        <f t="shared" si="51"/>
        <v>0</v>
      </c>
      <c r="CL21" s="373">
        <f t="shared" si="51"/>
        <v>0</v>
      </c>
      <c r="CM21" s="373">
        <f t="shared" si="51"/>
        <v>0</v>
      </c>
      <c r="CN21" s="373">
        <f t="shared" si="51"/>
        <v>0</v>
      </c>
      <c r="CO21" s="373">
        <f t="shared" si="51"/>
        <v>0</v>
      </c>
      <c r="CP21" s="373">
        <f t="shared" si="51"/>
        <v>0</v>
      </c>
      <c r="CQ21" s="373">
        <f t="shared" si="51"/>
        <v>0</v>
      </c>
      <c r="CR21" s="373">
        <f t="shared" si="51"/>
        <v>0</v>
      </c>
      <c r="CS21" s="373">
        <f t="shared" si="51"/>
        <v>0</v>
      </c>
      <c r="CT21" s="373">
        <f t="shared" si="51"/>
        <v>0</v>
      </c>
      <c r="CU21" s="373">
        <f t="shared" si="51"/>
        <v>0</v>
      </c>
      <c r="CV21" s="373">
        <f t="shared" si="51"/>
        <v>0</v>
      </c>
      <c r="CW21" s="373">
        <f t="shared" si="51"/>
        <v>0</v>
      </c>
      <c r="CX21" s="373">
        <f t="shared" si="51"/>
        <v>0</v>
      </c>
      <c r="CY21" s="373">
        <f t="shared" si="51"/>
        <v>0</v>
      </c>
      <c r="CZ21" s="373">
        <f t="shared" si="51"/>
        <v>0</v>
      </c>
      <c r="DA21" s="373">
        <f t="shared" si="51"/>
        <v>0</v>
      </c>
      <c r="DB21" s="373">
        <f t="shared" si="51"/>
        <v>0</v>
      </c>
      <c r="DC21" s="373">
        <f t="shared" si="51"/>
        <v>0</v>
      </c>
      <c r="DD21" s="373">
        <f t="shared" si="51"/>
        <v>0</v>
      </c>
      <c r="DE21" s="373">
        <f t="shared" si="51"/>
        <v>0</v>
      </c>
      <c r="DF21" s="373">
        <f t="shared" si="51"/>
        <v>0</v>
      </c>
      <c r="DG21" s="373">
        <f t="shared" si="51"/>
        <v>0</v>
      </c>
      <c r="DH21" s="373">
        <f t="shared" si="51"/>
        <v>0</v>
      </c>
      <c r="DI21" s="373">
        <f t="shared" si="51"/>
        <v>0</v>
      </c>
      <c r="DJ21" s="373">
        <f t="shared" si="51"/>
        <v>0</v>
      </c>
      <c r="DK21" s="373">
        <f t="shared" si="51"/>
        <v>0</v>
      </c>
      <c r="DL21" s="373">
        <f t="shared" si="51"/>
        <v>0</v>
      </c>
      <c r="DM21" s="373">
        <f t="shared" si="51"/>
        <v>0</v>
      </c>
      <c r="DN21" s="373">
        <f t="shared" si="51"/>
        <v>0</v>
      </c>
      <c r="DO21" s="373">
        <f t="shared" si="51"/>
        <v>0</v>
      </c>
      <c r="DP21" s="373">
        <f t="shared" si="51"/>
        <v>0</v>
      </c>
      <c r="DQ21" s="373">
        <f t="shared" si="51"/>
        <v>0</v>
      </c>
      <c r="DR21" s="373">
        <f t="shared" si="51"/>
        <v>0</v>
      </c>
      <c r="DS21" s="373">
        <f t="shared" si="51"/>
        <v>0</v>
      </c>
      <c r="DT21" s="373">
        <f t="shared" si="51"/>
        <v>0</v>
      </c>
      <c r="DU21" s="373">
        <f t="shared" si="51"/>
        <v>0</v>
      </c>
      <c r="DV21" s="373">
        <f t="shared" si="51"/>
        <v>0</v>
      </c>
      <c r="DW21" s="373">
        <f t="shared" si="51"/>
        <v>0</v>
      </c>
      <c r="DX21" s="373">
        <f t="shared" si="51"/>
        <v>0</v>
      </c>
      <c r="DY21" s="373">
        <f t="shared" si="51"/>
        <v>0</v>
      </c>
      <c r="DZ21" s="373">
        <f t="shared" si="51"/>
        <v>0</v>
      </c>
      <c r="EA21" s="373">
        <f t="shared" si="51"/>
        <v>0</v>
      </c>
      <c r="EB21" s="373">
        <f t="shared" si="51"/>
        <v>0</v>
      </c>
      <c r="EC21" s="373">
        <f t="shared" si="51"/>
        <v>0</v>
      </c>
      <c r="ED21" s="373">
        <f t="shared" si="51"/>
        <v>0</v>
      </c>
      <c r="EE21" s="373">
        <f t="shared" si="51"/>
        <v>0</v>
      </c>
      <c r="EF21" s="373">
        <f t="shared" ref="EF21:GQ21" si="52">+IF(EF14-EF18&lt;0,0,EF19*EF20)</f>
        <v>0</v>
      </c>
      <c r="EG21" s="373">
        <f t="shared" si="52"/>
        <v>0</v>
      </c>
      <c r="EH21" s="373">
        <f t="shared" si="52"/>
        <v>0</v>
      </c>
      <c r="EI21" s="373">
        <f t="shared" si="52"/>
        <v>0</v>
      </c>
      <c r="EJ21" s="373">
        <f t="shared" si="52"/>
        <v>0</v>
      </c>
      <c r="EK21" s="373">
        <f t="shared" si="52"/>
        <v>0</v>
      </c>
      <c r="EL21" s="373">
        <f t="shared" si="52"/>
        <v>0</v>
      </c>
      <c r="EM21" s="373">
        <f t="shared" si="52"/>
        <v>0</v>
      </c>
      <c r="EN21" s="373">
        <f t="shared" si="52"/>
        <v>0</v>
      </c>
      <c r="EO21" s="373">
        <f t="shared" si="52"/>
        <v>0</v>
      </c>
      <c r="EP21" s="373">
        <f t="shared" si="52"/>
        <v>0</v>
      </c>
      <c r="EQ21" s="373">
        <f t="shared" si="52"/>
        <v>0</v>
      </c>
      <c r="ER21" s="373">
        <f t="shared" si="52"/>
        <v>0</v>
      </c>
      <c r="ES21" s="373">
        <f t="shared" si="52"/>
        <v>0</v>
      </c>
      <c r="ET21" s="373">
        <f t="shared" si="52"/>
        <v>0</v>
      </c>
      <c r="EU21" s="373">
        <f t="shared" si="52"/>
        <v>0</v>
      </c>
      <c r="EV21" s="373">
        <f t="shared" si="52"/>
        <v>0</v>
      </c>
      <c r="EW21" s="373">
        <f t="shared" si="52"/>
        <v>0</v>
      </c>
      <c r="EX21" s="373">
        <f t="shared" si="52"/>
        <v>0</v>
      </c>
      <c r="EY21" s="373">
        <f t="shared" si="52"/>
        <v>0</v>
      </c>
      <c r="EZ21" s="373">
        <f t="shared" si="52"/>
        <v>0</v>
      </c>
      <c r="FA21" s="373">
        <f t="shared" si="52"/>
        <v>0</v>
      </c>
      <c r="FB21" s="373">
        <f t="shared" si="52"/>
        <v>0</v>
      </c>
      <c r="FC21" s="373">
        <f t="shared" si="52"/>
        <v>0</v>
      </c>
      <c r="FD21" s="373">
        <f t="shared" si="52"/>
        <v>0</v>
      </c>
      <c r="FE21" s="373">
        <f t="shared" si="52"/>
        <v>0</v>
      </c>
      <c r="FF21" s="373">
        <f t="shared" si="52"/>
        <v>0</v>
      </c>
      <c r="FG21" s="373">
        <f t="shared" si="52"/>
        <v>0</v>
      </c>
      <c r="FH21" s="373">
        <f t="shared" si="52"/>
        <v>0</v>
      </c>
      <c r="FI21" s="373">
        <f t="shared" si="52"/>
        <v>0</v>
      </c>
      <c r="FJ21" s="373">
        <f t="shared" si="52"/>
        <v>0</v>
      </c>
      <c r="FK21" s="373">
        <f t="shared" si="52"/>
        <v>0</v>
      </c>
      <c r="FL21" s="373">
        <f t="shared" si="52"/>
        <v>0</v>
      </c>
      <c r="FM21" s="373">
        <f t="shared" si="52"/>
        <v>0</v>
      </c>
      <c r="FN21" s="373">
        <f t="shared" si="52"/>
        <v>0</v>
      </c>
      <c r="FO21" s="373">
        <f t="shared" si="52"/>
        <v>0</v>
      </c>
      <c r="FP21" s="373">
        <f t="shared" si="52"/>
        <v>0</v>
      </c>
      <c r="FQ21" s="373">
        <f t="shared" si="52"/>
        <v>0</v>
      </c>
      <c r="FR21" s="373">
        <f t="shared" si="52"/>
        <v>0</v>
      </c>
      <c r="FS21" s="373">
        <f t="shared" si="52"/>
        <v>0</v>
      </c>
      <c r="FT21" s="373">
        <f t="shared" si="52"/>
        <v>0</v>
      </c>
      <c r="FU21" s="373">
        <f t="shared" si="52"/>
        <v>0</v>
      </c>
      <c r="FV21" s="373">
        <f t="shared" si="52"/>
        <v>0</v>
      </c>
      <c r="FW21" s="373">
        <f t="shared" si="52"/>
        <v>0</v>
      </c>
      <c r="FX21" s="373">
        <f t="shared" si="52"/>
        <v>0</v>
      </c>
      <c r="FY21" s="373">
        <f t="shared" si="52"/>
        <v>0</v>
      </c>
      <c r="FZ21" s="373">
        <f t="shared" si="52"/>
        <v>0</v>
      </c>
      <c r="GA21" s="373">
        <f t="shared" si="52"/>
        <v>0</v>
      </c>
      <c r="GB21" s="373">
        <f t="shared" si="52"/>
        <v>0</v>
      </c>
      <c r="GC21" s="373">
        <f t="shared" si="52"/>
        <v>0</v>
      </c>
      <c r="GD21" s="373">
        <f t="shared" si="52"/>
        <v>0</v>
      </c>
      <c r="GE21" s="373">
        <f t="shared" si="52"/>
        <v>0</v>
      </c>
      <c r="GF21" s="373">
        <f t="shared" si="52"/>
        <v>0</v>
      </c>
      <c r="GG21" s="373">
        <f t="shared" si="52"/>
        <v>0</v>
      </c>
      <c r="GH21" s="373">
        <f t="shared" si="52"/>
        <v>0</v>
      </c>
      <c r="GI21" s="373">
        <f t="shared" si="52"/>
        <v>0</v>
      </c>
      <c r="GJ21" s="373">
        <f t="shared" si="52"/>
        <v>0</v>
      </c>
      <c r="GK21" s="373">
        <f t="shared" si="52"/>
        <v>0</v>
      </c>
      <c r="GL21" s="373">
        <f t="shared" si="52"/>
        <v>0</v>
      </c>
      <c r="GM21" s="373">
        <f t="shared" si="52"/>
        <v>0</v>
      </c>
      <c r="GN21" s="373">
        <f t="shared" si="52"/>
        <v>0</v>
      </c>
      <c r="GO21" s="373">
        <f t="shared" si="52"/>
        <v>0</v>
      </c>
      <c r="GP21" s="373">
        <f t="shared" si="52"/>
        <v>0</v>
      </c>
      <c r="GQ21" s="373">
        <f t="shared" si="52"/>
        <v>0</v>
      </c>
      <c r="GR21" s="373">
        <f t="shared" ref="GR21:JC21" si="53">+IF(GR14-GR18&lt;0,0,GR19*GR20)</f>
        <v>0</v>
      </c>
      <c r="GS21" s="373">
        <f t="shared" si="53"/>
        <v>0</v>
      </c>
      <c r="GT21" s="373">
        <f t="shared" si="53"/>
        <v>0</v>
      </c>
      <c r="GU21" s="373">
        <f t="shared" si="53"/>
        <v>0</v>
      </c>
      <c r="GV21" s="373">
        <f t="shared" si="53"/>
        <v>0</v>
      </c>
      <c r="GW21" s="373">
        <f t="shared" si="53"/>
        <v>0</v>
      </c>
      <c r="GX21" s="373">
        <f t="shared" si="53"/>
        <v>0</v>
      </c>
      <c r="GY21" s="373">
        <f t="shared" si="53"/>
        <v>0</v>
      </c>
      <c r="GZ21" s="373">
        <f t="shared" si="53"/>
        <v>0</v>
      </c>
      <c r="HA21" s="373">
        <f t="shared" si="53"/>
        <v>0</v>
      </c>
      <c r="HB21" s="373">
        <f t="shared" si="53"/>
        <v>0</v>
      </c>
      <c r="HC21" s="373">
        <f t="shared" si="53"/>
        <v>0</v>
      </c>
      <c r="HD21" s="373">
        <f t="shared" si="53"/>
        <v>0</v>
      </c>
      <c r="HE21" s="373">
        <f t="shared" si="53"/>
        <v>0</v>
      </c>
      <c r="HF21" s="373">
        <f t="shared" si="53"/>
        <v>0</v>
      </c>
      <c r="HG21" s="373">
        <f t="shared" si="53"/>
        <v>0</v>
      </c>
      <c r="HH21" s="373">
        <f t="shared" si="53"/>
        <v>0</v>
      </c>
      <c r="HI21" s="373">
        <f t="shared" si="53"/>
        <v>0</v>
      </c>
      <c r="HJ21" s="373">
        <f t="shared" si="53"/>
        <v>0</v>
      </c>
      <c r="HK21" s="373">
        <f t="shared" si="53"/>
        <v>0</v>
      </c>
      <c r="HL21" s="373">
        <f t="shared" si="53"/>
        <v>0</v>
      </c>
      <c r="HM21" s="373">
        <f t="shared" si="53"/>
        <v>0</v>
      </c>
      <c r="HN21" s="373">
        <f t="shared" si="53"/>
        <v>0</v>
      </c>
      <c r="HO21" s="373">
        <f t="shared" si="53"/>
        <v>0</v>
      </c>
      <c r="HP21" s="373">
        <f t="shared" si="53"/>
        <v>0</v>
      </c>
      <c r="HQ21" s="373">
        <f t="shared" si="53"/>
        <v>0</v>
      </c>
      <c r="HR21" s="373">
        <f t="shared" si="53"/>
        <v>0</v>
      </c>
      <c r="HS21" s="373">
        <f t="shared" si="53"/>
        <v>0</v>
      </c>
      <c r="HT21" s="373">
        <f t="shared" si="53"/>
        <v>0</v>
      </c>
      <c r="HU21" s="373">
        <f t="shared" si="53"/>
        <v>0</v>
      </c>
      <c r="HV21" s="373">
        <f t="shared" si="53"/>
        <v>0</v>
      </c>
      <c r="HW21" s="373">
        <f t="shared" si="53"/>
        <v>0</v>
      </c>
      <c r="HX21" s="373">
        <f t="shared" si="53"/>
        <v>0</v>
      </c>
      <c r="HY21" s="373">
        <f t="shared" si="53"/>
        <v>0</v>
      </c>
      <c r="HZ21" s="373">
        <f t="shared" si="53"/>
        <v>0</v>
      </c>
      <c r="IA21" s="373">
        <f t="shared" si="53"/>
        <v>0</v>
      </c>
      <c r="IB21" s="373">
        <f t="shared" si="53"/>
        <v>0</v>
      </c>
      <c r="IC21" s="373">
        <f t="shared" si="53"/>
        <v>0</v>
      </c>
      <c r="ID21" s="373">
        <f t="shared" si="53"/>
        <v>0</v>
      </c>
      <c r="IE21" s="373">
        <f t="shared" si="53"/>
        <v>0</v>
      </c>
      <c r="IF21" s="373">
        <f t="shared" si="53"/>
        <v>0</v>
      </c>
      <c r="IG21" s="373">
        <f t="shared" si="53"/>
        <v>0</v>
      </c>
      <c r="IH21" s="373">
        <f t="shared" si="53"/>
        <v>0</v>
      </c>
      <c r="II21" s="373">
        <f t="shared" si="53"/>
        <v>0</v>
      </c>
      <c r="IJ21" s="373">
        <f t="shared" si="53"/>
        <v>0</v>
      </c>
      <c r="IK21" s="373">
        <f t="shared" si="53"/>
        <v>0</v>
      </c>
      <c r="IL21" s="373">
        <f t="shared" si="53"/>
        <v>0</v>
      </c>
      <c r="IM21" s="373">
        <f t="shared" si="53"/>
        <v>0</v>
      </c>
      <c r="IN21" s="373">
        <f t="shared" si="53"/>
        <v>0</v>
      </c>
      <c r="IO21" s="373">
        <f t="shared" si="53"/>
        <v>0</v>
      </c>
      <c r="IP21" s="373">
        <f t="shared" si="53"/>
        <v>0</v>
      </c>
      <c r="IQ21" s="373">
        <f t="shared" si="53"/>
        <v>0</v>
      </c>
      <c r="IR21" s="373">
        <f t="shared" si="53"/>
        <v>0</v>
      </c>
      <c r="IS21" s="373">
        <f t="shared" si="53"/>
        <v>0</v>
      </c>
      <c r="IT21" s="373">
        <f t="shared" si="53"/>
        <v>0</v>
      </c>
      <c r="IU21" s="373">
        <f t="shared" si="53"/>
        <v>0</v>
      </c>
      <c r="IV21" s="373">
        <f t="shared" si="53"/>
        <v>0</v>
      </c>
      <c r="IW21" s="373">
        <f t="shared" si="53"/>
        <v>0</v>
      </c>
      <c r="IX21" s="373">
        <f t="shared" si="53"/>
        <v>0</v>
      </c>
      <c r="IY21" s="373">
        <f t="shared" si="53"/>
        <v>0</v>
      </c>
      <c r="IZ21" s="373">
        <f t="shared" si="53"/>
        <v>0</v>
      </c>
      <c r="JA21" s="373">
        <f t="shared" si="53"/>
        <v>0</v>
      </c>
      <c r="JB21" s="373">
        <f t="shared" si="53"/>
        <v>0</v>
      </c>
      <c r="JC21" s="373">
        <f t="shared" si="53"/>
        <v>0</v>
      </c>
      <c r="JD21" s="373">
        <f t="shared" ref="JD21:ALT21" si="54">+IF(JD14-JD18&lt;0,0,JD19*JD20)</f>
        <v>0</v>
      </c>
      <c r="JE21" s="373">
        <f t="shared" si="54"/>
        <v>0</v>
      </c>
      <c r="JF21" s="373">
        <f t="shared" si="54"/>
        <v>0</v>
      </c>
      <c r="JG21" s="373">
        <f t="shared" si="54"/>
        <v>0</v>
      </c>
      <c r="JH21" s="373">
        <f t="shared" si="54"/>
        <v>0</v>
      </c>
      <c r="JI21" s="373">
        <f t="shared" si="54"/>
        <v>0</v>
      </c>
      <c r="JJ21" s="373">
        <f t="shared" si="54"/>
        <v>0</v>
      </c>
      <c r="JK21" s="373">
        <f t="shared" si="54"/>
        <v>0</v>
      </c>
      <c r="JL21" s="373">
        <f t="shared" si="54"/>
        <v>0</v>
      </c>
      <c r="JM21" s="373">
        <f t="shared" si="54"/>
        <v>0</v>
      </c>
      <c r="JN21" s="373">
        <f t="shared" si="54"/>
        <v>0</v>
      </c>
      <c r="JO21" s="373">
        <f t="shared" si="54"/>
        <v>0</v>
      </c>
      <c r="JP21" s="373">
        <f t="shared" si="54"/>
        <v>0</v>
      </c>
      <c r="JQ21" s="373">
        <f t="shared" si="54"/>
        <v>0</v>
      </c>
      <c r="JR21" s="373">
        <f t="shared" si="54"/>
        <v>0</v>
      </c>
      <c r="JS21" s="373">
        <f t="shared" si="54"/>
        <v>0</v>
      </c>
      <c r="JT21" s="373">
        <f t="shared" si="54"/>
        <v>0</v>
      </c>
      <c r="JU21" s="373">
        <f t="shared" si="54"/>
        <v>0</v>
      </c>
      <c r="JV21" s="373">
        <f t="shared" si="54"/>
        <v>0</v>
      </c>
      <c r="JW21" s="373">
        <f t="shared" si="54"/>
        <v>0</v>
      </c>
      <c r="JX21" s="373">
        <f t="shared" si="54"/>
        <v>0</v>
      </c>
      <c r="JY21" s="373">
        <f t="shared" si="54"/>
        <v>0</v>
      </c>
      <c r="JZ21" s="373">
        <f t="shared" si="54"/>
        <v>0</v>
      </c>
      <c r="KA21" s="373">
        <f t="shared" si="54"/>
        <v>0</v>
      </c>
      <c r="KB21" s="373">
        <f t="shared" si="54"/>
        <v>0</v>
      </c>
      <c r="KC21" s="373">
        <f t="shared" si="54"/>
        <v>0</v>
      </c>
      <c r="KD21" s="373">
        <f t="shared" si="54"/>
        <v>0</v>
      </c>
      <c r="KE21" s="373">
        <f t="shared" si="54"/>
        <v>0</v>
      </c>
      <c r="KF21" s="373">
        <f t="shared" si="54"/>
        <v>0</v>
      </c>
      <c r="KG21" s="373">
        <f t="shared" si="54"/>
        <v>0</v>
      </c>
      <c r="KH21" s="373">
        <f t="shared" si="54"/>
        <v>0</v>
      </c>
      <c r="KI21" s="373">
        <f t="shared" si="54"/>
        <v>0</v>
      </c>
      <c r="KJ21" s="373">
        <f t="shared" si="54"/>
        <v>0</v>
      </c>
      <c r="KK21" s="373">
        <f t="shared" si="54"/>
        <v>0</v>
      </c>
      <c r="KL21" s="373">
        <f t="shared" si="54"/>
        <v>0</v>
      </c>
      <c r="KM21" s="373">
        <f t="shared" si="54"/>
        <v>0</v>
      </c>
      <c r="KN21" s="373">
        <f t="shared" si="54"/>
        <v>0</v>
      </c>
      <c r="KO21" s="373">
        <f t="shared" si="54"/>
        <v>0</v>
      </c>
      <c r="KP21" s="373">
        <f t="shared" si="54"/>
        <v>0</v>
      </c>
      <c r="KQ21" s="373">
        <f t="shared" si="54"/>
        <v>0</v>
      </c>
      <c r="KR21" s="373">
        <f t="shared" si="54"/>
        <v>0</v>
      </c>
      <c r="KS21" s="373">
        <f t="shared" si="54"/>
        <v>0</v>
      </c>
      <c r="KT21" s="373">
        <f t="shared" si="54"/>
        <v>0</v>
      </c>
      <c r="KU21" s="373">
        <f t="shared" si="54"/>
        <v>0</v>
      </c>
      <c r="KV21" s="373">
        <f t="shared" ref="KV21:NG21" si="55">+IF(KV14-KV18&lt;0,0,KV19*KV20)</f>
        <v>0</v>
      </c>
      <c r="KW21" s="373">
        <f t="shared" si="55"/>
        <v>0</v>
      </c>
      <c r="KX21" s="373">
        <f t="shared" si="55"/>
        <v>0</v>
      </c>
      <c r="KY21" s="373">
        <f t="shared" si="55"/>
        <v>0</v>
      </c>
      <c r="KZ21" s="373">
        <f t="shared" si="55"/>
        <v>0</v>
      </c>
      <c r="LA21" s="373">
        <f t="shared" si="55"/>
        <v>0</v>
      </c>
      <c r="LB21" s="373">
        <f t="shared" si="55"/>
        <v>0</v>
      </c>
      <c r="LC21" s="373">
        <f t="shared" si="55"/>
        <v>0</v>
      </c>
      <c r="LD21" s="373">
        <f t="shared" si="55"/>
        <v>0</v>
      </c>
      <c r="LE21" s="373">
        <f t="shared" si="55"/>
        <v>0</v>
      </c>
      <c r="LF21" s="373">
        <f t="shared" si="55"/>
        <v>0</v>
      </c>
      <c r="LG21" s="373">
        <f t="shared" si="55"/>
        <v>0</v>
      </c>
      <c r="LH21" s="373">
        <f t="shared" si="55"/>
        <v>0</v>
      </c>
      <c r="LI21" s="373">
        <f t="shared" si="55"/>
        <v>0</v>
      </c>
      <c r="LJ21" s="373">
        <f t="shared" si="55"/>
        <v>0</v>
      </c>
      <c r="LK21" s="373">
        <f t="shared" si="55"/>
        <v>0</v>
      </c>
      <c r="LL21" s="373">
        <f t="shared" si="55"/>
        <v>0</v>
      </c>
      <c r="LM21" s="373">
        <f t="shared" si="55"/>
        <v>0</v>
      </c>
      <c r="LN21" s="373">
        <f t="shared" si="55"/>
        <v>0</v>
      </c>
      <c r="LO21" s="373">
        <f t="shared" si="55"/>
        <v>0</v>
      </c>
      <c r="LP21" s="373">
        <f t="shared" si="55"/>
        <v>0</v>
      </c>
      <c r="LQ21" s="373">
        <f t="shared" si="55"/>
        <v>0</v>
      </c>
      <c r="LR21" s="373">
        <f t="shared" si="55"/>
        <v>0</v>
      </c>
      <c r="LS21" s="373">
        <f t="shared" si="55"/>
        <v>0</v>
      </c>
      <c r="LT21" s="373">
        <f t="shared" si="55"/>
        <v>0</v>
      </c>
      <c r="LU21" s="373">
        <f t="shared" si="55"/>
        <v>0</v>
      </c>
      <c r="LV21" s="373">
        <f t="shared" si="55"/>
        <v>0</v>
      </c>
      <c r="LW21" s="373">
        <f t="shared" si="55"/>
        <v>0</v>
      </c>
      <c r="LX21" s="373">
        <f t="shared" si="55"/>
        <v>0</v>
      </c>
      <c r="LY21" s="373">
        <f t="shared" si="55"/>
        <v>0</v>
      </c>
      <c r="LZ21" s="373">
        <f t="shared" si="55"/>
        <v>0</v>
      </c>
      <c r="MA21" s="373">
        <f t="shared" si="55"/>
        <v>0</v>
      </c>
      <c r="MB21" s="373">
        <f t="shared" si="55"/>
        <v>0</v>
      </c>
      <c r="MC21" s="373">
        <f t="shared" si="55"/>
        <v>0</v>
      </c>
      <c r="MD21" s="373">
        <f t="shared" si="55"/>
        <v>0</v>
      </c>
      <c r="ME21" s="373">
        <f t="shared" si="55"/>
        <v>0</v>
      </c>
      <c r="MF21" s="373">
        <f t="shared" si="55"/>
        <v>0</v>
      </c>
      <c r="MG21" s="373">
        <f t="shared" si="55"/>
        <v>0</v>
      </c>
      <c r="MH21" s="373">
        <f t="shared" si="55"/>
        <v>0</v>
      </c>
      <c r="MI21" s="373">
        <f t="shared" si="55"/>
        <v>0</v>
      </c>
      <c r="MJ21" s="373">
        <f t="shared" si="55"/>
        <v>0</v>
      </c>
      <c r="MK21" s="373">
        <f t="shared" si="55"/>
        <v>0</v>
      </c>
      <c r="ML21" s="373">
        <f t="shared" si="55"/>
        <v>0</v>
      </c>
      <c r="MM21" s="373">
        <f t="shared" si="55"/>
        <v>0</v>
      </c>
      <c r="MN21" s="373">
        <f t="shared" si="55"/>
        <v>0</v>
      </c>
      <c r="MO21" s="373">
        <f t="shared" si="55"/>
        <v>0</v>
      </c>
      <c r="MP21" s="373">
        <f t="shared" si="55"/>
        <v>0</v>
      </c>
      <c r="MQ21" s="373">
        <f t="shared" si="55"/>
        <v>0</v>
      </c>
      <c r="MR21" s="373">
        <f t="shared" si="55"/>
        <v>0</v>
      </c>
      <c r="MS21" s="373">
        <f t="shared" si="55"/>
        <v>0</v>
      </c>
      <c r="MT21" s="373">
        <f t="shared" si="55"/>
        <v>0</v>
      </c>
      <c r="MU21" s="373">
        <f t="shared" si="55"/>
        <v>0</v>
      </c>
      <c r="MV21" s="373">
        <f t="shared" si="55"/>
        <v>0</v>
      </c>
      <c r="MW21" s="373">
        <f t="shared" si="55"/>
        <v>0</v>
      </c>
      <c r="MX21" s="373">
        <f t="shared" si="55"/>
        <v>0</v>
      </c>
      <c r="MY21" s="373">
        <f t="shared" si="55"/>
        <v>0</v>
      </c>
      <c r="MZ21" s="373">
        <f t="shared" si="55"/>
        <v>0</v>
      </c>
      <c r="NA21" s="373">
        <f t="shared" si="55"/>
        <v>0</v>
      </c>
      <c r="NB21" s="373">
        <f t="shared" si="55"/>
        <v>0</v>
      </c>
      <c r="NC21" s="373">
        <f t="shared" si="55"/>
        <v>0</v>
      </c>
      <c r="ND21" s="373">
        <f t="shared" si="55"/>
        <v>0</v>
      </c>
      <c r="NE21" s="373">
        <f t="shared" si="55"/>
        <v>0</v>
      </c>
      <c r="NF21" s="373">
        <f t="shared" si="55"/>
        <v>0</v>
      </c>
      <c r="NG21" s="373">
        <f t="shared" si="55"/>
        <v>0</v>
      </c>
      <c r="NH21" s="373">
        <f t="shared" ref="NH21:PS21" si="56">+IF(NH14-NH18&lt;0,0,NH19*NH20)</f>
        <v>0</v>
      </c>
      <c r="NI21" s="373">
        <f t="shared" si="56"/>
        <v>0</v>
      </c>
      <c r="NJ21" s="373">
        <f t="shared" si="56"/>
        <v>0</v>
      </c>
      <c r="NK21" s="373">
        <f t="shared" si="56"/>
        <v>0</v>
      </c>
      <c r="NL21" s="373">
        <f t="shared" si="56"/>
        <v>0</v>
      </c>
      <c r="NM21" s="373">
        <f t="shared" si="56"/>
        <v>0</v>
      </c>
      <c r="NN21" s="373">
        <f t="shared" si="56"/>
        <v>0</v>
      </c>
      <c r="NO21" s="373">
        <f t="shared" si="56"/>
        <v>0</v>
      </c>
      <c r="NP21" s="373">
        <f t="shared" si="56"/>
        <v>0</v>
      </c>
      <c r="NQ21" s="373">
        <f t="shared" si="56"/>
        <v>0</v>
      </c>
      <c r="NR21" s="373">
        <f t="shared" si="56"/>
        <v>0</v>
      </c>
      <c r="NS21" s="373">
        <f t="shared" si="56"/>
        <v>0</v>
      </c>
      <c r="NT21" s="373">
        <f t="shared" si="56"/>
        <v>0</v>
      </c>
      <c r="NU21" s="373">
        <f t="shared" si="56"/>
        <v>0</v>
      </c>
      <c r="NV21" s="373">
        <f t="shared" si="56"/>
        <v>0</v>
      </c>
      <c r="NW21" s="373">
        <f t="shared" si="56"/>
        <v>0</v>
      </c>
      <c r="NX21" s="373">
        <f t="shared" si="56"/>
        <v>0</v>
      </c>
      <c r="NY21" s="373">
        <f t="shared" si="56"/>
        <v>0</v>
      </c>
      <c r="NZ21" s="373">
        <f t="shared" si="56"/>
        <v>0</v>
      </c>
      <c r="OA21" s="373">
        <f t="shared" si="56"/>
        <v>0</v>
      </c>
      <c r="OB21" s="373">
        <f t="shared" si="56"/>
        <v>0</v>
      </c>
      <c r="OC21" s="373">
        <f t="shared" si="56"/>
        <v>0</v>
      </c>
      <c r="OD21" s="373">
        <f t="shared" si="56"/>
        <v>0</v>
      </c>
      <c r="OE21" s="373">
        <f t="shared" si="56"/>
        <v>0</v>
      </c>
      <c r="OF21" s="373">
        <f t="shared" si="56"/>
        <v>0</v>
      </c>
      <c r="OG21" s="373">
        <f t="shared" si="56"/>
        <v>0</v>
      </c>
      <c r="OH21" s="373">
        <f t="shared" si="56"/>
        <v>0</v>
      </c>
      <c r="OI21" s="373">
        <f t="shared" si="56"/>
        <v>0</v>
      </c>
      <c r="OJ21" s="373">
        <f t="shared" si="56"/>
        <v>0</v>
      </c>
      <c r="OK21" s="373">
        <f t="shared" si="56"/>
        <v>0</v>
      </c>
      <c r="OL21" s="373">
        <f t="shared" si="56"/>
        <v>0</v>
      </c>
      <c r="OM21" s="373">
        <f t="shared" si="56"/>
        <v>0</v>
      </c>
      <c r="ON21" s="373">
        <f t="shared" si="56"/>
        <v>0</v>
      </c>
      <c r="OO21" s="373">
        <f t="shared" si="56"/>
        <v>0</v>
      </c>
      <c r="OP21" s="373">
        <f t="shared" si="56"/>
        <v>0</v>
      </c>
      <c r="OQ21" s="373">
        <f t="shared" si="56"/>
        <v>0</v>
      </c>
      <c r="OR21" s="373">
        <f t="shared" si="56"/>
        <v>0</v>
      </c>
      <c r="OS21" s="373">
        <f t="shared" si="56"/>
        <v>0</v>
      </c>
      <c r="OT21" s="373">
        <f t="shared" si="56"/>
        <v>0</v>
      </c>
      <c r="OU21" s="373">
        <f t="shared" si="56"/>
        <v>0</v>
      </c>
      <c r="OV21" s="373">
        <f t="shared" si="56"/>
        <v>0</v>
      </c>
      <c r="OW21" s="373">
        <f t="shared" si="56"/>
        <v>0</v>
      </c>
      <c r="OX21" s="373">
        <f t="shared" si="56"/>
        <v>0</v>
      </c>
      <c r="OY21" s="373">
        <f t="shared" si="56"/>
        <v>0</v>
      </c>
      <c r="OZ21" s="373">
        <f t="shared" si="56"/>
        <v>0</v>
      </c>
      <c r="PA21" s="373">
        <f t="shared" si="56"/>
        <v>0</v>
      </c>
      <c r="PB21" s="373">
        <f t="shared" si="56"/>
        <v>0</v>
      </c>
      <c r="PC21" s="373">
        <f t="shared" si="56"/>
        <v>0</v>
      </c>
      <c r="PD21" s="373">
        <f t="shared" si="56"/>
        <v>0</v>
      </c>
      <c r="PE21" s="373">
        <f t="shared" si="56"/>
        <v>0</v>
      </c>
      <c r="PF21" s="373">
        <f t="shared" si="56"/>
        <v>0</v>
      </c>
      <c r="PG21" s="373">
        <f t="shared" si="56"/>
        <v>0</v>
      </c>
      <c r="PH21" s="373">
        <f t="shared" si="56"/>
        <v>0</v>
      </c>
      <c r="PI21" s="373">
        <f t="shared" si="56"/>
        <v>0</v>
      </c>
      <c r="PJ21" s="373">
        <f t="shared" si="56"/>
        <v>0</v>
      </c>
      <c r="PK21" s="373">
        <f t="shared" si="56"/>
        <v>0</v>
      </c>
      <c r="PL21" s="373">
        <f t="shared" si="56"/>
        <v>0</v>
      </c>
      <c r="PM21" s="373">
        <f t="shared" si="56"/>
        <v>0</v>
      </c>
      <c r="PN21" s="373">
        <f t="shared" si="56"/>
        <v>0</v>
      </c>
      <c r="PO21" s="373">
        <f t="shared" si="56"/>
        <v>0</v>
      </c>
      <c r="PP21" s="373">
        <f t="shared" si="56"/>
        <v>0</v>
      </c>
      <c r="PQ21" s="373">
        <f t="shared" si="56"/>
        <v>0</v>
      </c>
      <c r="PR21" s="373">
        <f t="shared" si="56"/>
        <v>0</v>
      </c>
      <c r="PS21" s="373">
        <f t="shared" si="56"/>
        <v>0</v>
      </c>
      <c r="PT21" s="373">
        <f t="shared" ref="PT21:SE21" si="57">+IF(PT14-PT18&lt;0,0,PT19*PT20)</f>
        <v>0</v>
      </c>
      <c r="PU21" s="373">
        <f t="shared" si="57"/>
        <v>0</v>
      </c>
      <c r="PV21" s="373">
        <f t="shared" si="57"/>
        <v>0</v>
      </c>
      <c r="PW21" s="373">
        <f t="shared" si="57"/>
        <v>0</v>
      </c>
      <c r="PX21" s="373">
        <f t="shared" si="57"/>
        <v>0</v>
      </c>
      <c r="PY21" s="373">
        <f t="shared" si="57"/>
        <v>0</v>
      </c>
      <c r="PZ21" s="373">
        <f t="shared" si="57"/>
        <v>0</v>
      </c>
      <c r="QA21" s="373">
        <f t="shared" si="57"/>
        <v>0</v>
      </c>
      <c r="QB21" s="373">
        <f t="shared" si="57"/>
        <v>0</v>
      </c>
      <c r="QC21" s="373">
        <f t="shared" si="57"/>
        <v>0</v>
      </c>
      <c r="QD21" s="373">
        <f t="shared" si="57"/>
        <v>0</v>
      </c>
      <c r="QE21" s="373">
        <f t="shared" si="57"/>
        <v>0</v>
      </c>
      <c r="QF21" s="373">
        <f t="shared" si="57"/>
        <v>0</v>
      </c>
      <c r="QG21" s="373">
        <f t="shared" si="57"/>
        <v>0</v>
      </c>
      <c r="QH21" s="373">
        <f t="shared" si="57"/>
        <v>0</v>
      </c>
      <c r="QI21" s="373">
        <f t="shared" si="57"/>
        <v>0</v>
      </c>
      <c r="QJ21" s="373">
        <f t="shared" si="57"/>
        <v>0</v>
      </c>
      <c r="QK21" s="373">
        <f t="shared" si="57"/>
        <v>0</v>
      </c>
      <c r="QL21" s="373">
        <f t="shared" si="57"/>
        <v>0</v>
      </c>
      <c r="QM21" s="373">
        <f t="shared" si="57"/>
        <v>0</v>
      </c>
      <c r="QN21" s="373">
        <f t="shared" si="57"/>
        <v>0</v>
      </c>
      <c r="QO21" s="373">
        <f t="shared" si="57"/>
        <v>0</v>
      </c>
      <c r="QP21" s="373">
        <f t="shared" si="57"/>
        <v>0</v>
      </c>
      <c r="QQ21" s="373">
        <f t="shared" si="57"/>
        <v>0</v>
      </c>
      <c r="QR21" s="373">
        <f t="shared" si="57"/>
        <v>0</v>
      </c>
      <c r="QS21" s="373">
        <f t="shared" si="57"/>
        <v>0</v>
      </c>
      <c r="QT21" s="373">
        <f t="shared" si="57"/>
        <v>0</v>
      </c>
      <c r="QU21" s="373">
        <f t="shared" si="57"/>
        <v>0</v>
      </c>
      <c r="QV21" s="373">
        <f t="shared" si="57"/>
        <v>0</v>
      </c>
      <c r="QW21" s="373">
        <f t="shared" si="57"/>
        <v>0</v>
      </c>
      <c r="QX21" s="373">
        <f t="shared" si="57"/>
        <v>0</v>
      </c>
      <c r="QY21" s="373">
        <f t="shared" si="57"/>
        <v>0</v>
      </c>
      <c r="QZ21" s="373">
        <f t="shared" si="57"/>
        <v>0</v>
      </c>
      <c r="RA21" s="373">
        <f t="shared" si="57"/>
        <v>0</v>
      </c>
      <c r="RB21" s="373">
        <f t="shared" si="57"/>
        <v>0</v>
      </c>
      <c r="RC21" s="373">
        <f t="shared" si="57"/>
        <v>0</v>
      </c>
      <c r="RD21" s="373">
        <f t="shared" si="57"/>
        <v>0</v>
      </c>
      <c r="RE21" s="373">
        <f t="shared" si="57"/>
        <v>0</v>
      </c>
      <c r="RF21" s="373">
        <f t="shared" si="57"/>
        <v>0</v>
      </c>
      <c r="RG21" s="373">
        <f t="shared" si="57"/>
        <v>0</v>
      </c>
      <c r="RH21" s="373">
        <f t="shared" si="57"/>
        <v>0</v>
      </c>
      <c r="RI21" s="373">
        <f t="shared" si="57"/>
        <v>0</v>
      </c>
      <c r="RJ21" s="373">
        <f t="shared" si="57"/>
        <v>0</v>
      </c>
      <c r="RK21" s="373">
        <f t="shared" si="57"/>
        <v>0</v>
      </c>
      <c r="RL21" s="373">
        <f t="shared" si="57"/>
        <v>0</v>
      </c>
      <c r="RM21" s="373">
        <f t="shared" si="57"/>
        <v>0</v>
      </c>
      <c r="RN21" s="373">
        <f t="shared" si="57"/>
        <v>0</v>
      </c>
      <c r="RO21" s="373">
        <f t="shared" si="57"/>
        <v>0</v>
      </c>
      <c r="RP21" s="373">
        <f t="shared" si="57"/>
        <v>0</v>
      </c>
      <c r="RQ21" s="373">
        <f t="shared" si="57"/>
        <v>0</v>
      </c>
      <c r="RR21" s="373">
        <f t="shared" si="57"/>
        <v>0</v>
      </c>
      <c r="RS21" s="373">
        <f t="shared" si="57"/>
        <v>0</v>
      </c>
      <c r="RT21" s="373">
        <f t="shared" si="57"/>
        <v>0</v>
      </c>
      <c r="RU21" s="373">
        <f t="shared" si="57"/>
        <v>0</v>
      </c>
      <c r="RV21" s="373">
        <f t="shared" si="57"/>
        <v>0</v>
      </c>
      <c r="RW21" s="373">
        <f t="shared" si="57"/>
        <v>0</v>
      </c>
      <c r="RX21" s="373">
        <f t="shared" si="57"/>
        <v>0</v>
      </c>
      <c r="RY21" s="373">
        <f t="shared" si="57"/>
        <v>0</v>
      </c>
      <c r="RZ21" s="373">
        <f t="shared" si="57"/>
        <v>0</v>
      </c>
      <c r="SA21" s="373">
        <f t="shared" si="57"/>
        <v>0</v>
      </c>
      <c r="SB21" s="373">
        <f t="shared" si="57"/>
        <v>0</v>
      </c>
      <c r="SC21" s="373">
        <f t="shared" si="57"/>
        <v>0</v>
      </c>
      <c r="SD21" s="373">
        <f t="shared" si="57"/>
        <v>0</v>
      </c>
      <c r="SE21" s="373">
        <f t="shared" si="57"/>
        <v>0</v>
      </c>
      <c r="SF21" s="373">
        <f t="shared" ref="SF21:UQ21" si="58">+IF(SF14-SF18&lt;0,0,SF19*SF20)</f>
        <v>0</v>
      </c>
      <c r="SG21" s="373">
        <f t="shared" si="58"/>
        <v>0</v>
      </c>
      <c r="SH21" s="373">
        <f t="shared" si="58"/>
        <v>0</v>
      </c>
      <c r="SI21" s="373">
        <f t="shared" si="58"/>
        <v>0</v>
      </c>
      <c r="SJ21" s="373">
        <f t="shared" si="58"/>
        <v>0</v>
      </c>
      <c r="SK21" s="373">
        <f t="shared" si="58"/>
        <v>0</v>
      </c>
      <c r="SL21" s="373">
        <f t="shared" si="58"/>
        <v>0</v>
      </c>
      <c r="SM21" s="373">
        <f t="shared" si="58"/>
        <v>0</v>
      </c>
      <c r="SN21" s="373">
        <f t="shared" si="58"/>
        <v>0</v>
      </c>
      <c r="SO21" s="373">
        <f t="shared" si="58"/>
        <v>0</v>
      </c>
      <c r="SP21" s="373">
        <f t="shared" si="58"/>
        <v>0</v>
      </c>
      <c r="SQ21" s="373">
        <f t="shared" si="58"/>
        <v>0</v>
      </c>
      <c r="SR21" s="373">
        <f t="shared" si="58"/>
        <v>0</v>
      </c>
      <c r="SS21" s="373">
        <f t="shared" si="58"/>
        <v>0</v>
      </c>
      <c r="ST21" s="373">
        <f t="shared" si="58"/>
        <v>0</v>
      </c>
      <c r="SU21" s="373">
        <f t="shared" si="58"/>
        <v>0</v>
      </c>
      <c r="SV21" s="373">
        <f t="shared" si="58"/>
        <v>0</v>
      </c>
      <c r="SW21" s="373">
        <f t="shared" si="58"/>
        <v>0</v>
      </c>
      <c r="SX21" s="373">
        <f t="shared" si="58"/>
        <v>0</v>
      </c>
      <c r="SY21" s="373">
        <f t="shared" si="58"/>
        <v>0</v>
      </c>
      <c r="SZ21" s="373">
        <f t="shared" si="58"/>
        <v>0</v>
      </c>
      <c r="TA21" s="373">
        <f t="shared" si="58"/>
        <v>0</v>
      </c>
      <c r="TB21" s="373">
        <f t="shared" si="58"/>
        <v>0</v>
      </c>
      <c r="TC21" s="373">
        <f t="shared" si="58"/>
        <v>0</v>
      </c>
      <c r="TD21" s="373">
        <f t="shared" si="58"/>
        <v>0</v>
      </c>
      <c r="TE21" s="373">
        <f t="shared" si="58"/>
        <v>0</v>
      </c>
      <c r="TF21" s="373">
        <f t="shared" si="58"/>
        <v>0</v>
      </c>
      <c r="TG21" s="373">
        <f t="shared" si="58"/>
        <v>0</v>
      </c>
      <c r="TH21" s="373">
        <f t="shared" si="58"/>
        <v>0</v>
      </c>
      <c r="TI21" s="373">
        <f t="shared" si="58"/>
        <v>0</v>
      </c>
      <c r="TJ21" s="373">
        <f t="shared" si="58"/>
        <v>0</v>
      </c>
      <c r="TK21" s="373">
        <f t="shared" si="58"/>
        <v>0</v>
      </c>
      <c r="TL21" s="373">
        <f t="shared" si="58"/>
        <v>0</v>
      </c>
      <c r="TM21" s="373">
        <f t="shared" si="58"/>
        <v>0</v>
      </c>
      <c r="TN21" s="373">
        <f t="shared" si="58"/>
        <v>0</v>
      </c>
      <c r="TO21" s="373">
        <f t="shared" si="58"/>
        <v>0</v>
      </c>
      <c r="TP21" s="373">
        <f t="shared" si="58"/>
        <v>0</v>
      </c>
      <c r="TQ21" s="373">
        <f t="shared" si="58"/>
        <v>0</v>
      </c>
      <c r="TR21" s="373">
        <f t="shared" si="58"/>
        <v>0</v>
      </c>
      <c r="TS21" s="373">
        <f t="shared" si="58"/>
        <v>0</v>
      </c>
      <c r="TT21" s="373">
        <f t="shared" si="58"/>
        <v>0</v>
      </c>
      <c r="TU21" s="373">
        <f t="shared" si="58"/>
        <v>0</v>
      </c>
      <c r="TV21" s="373">
        <f t="shared" si="58"/>
        <v>0</v>
      </c>
      <c r="TW21" s="373">
        <f t="shared" si="58"/>
        <v>0</v>
      </c>
      <c r="TX21" s="373">
        <f t="shared" si="58"/>
        <v>0</v>
      </c>
      <c r="TY21" s="373">
        <f t="shared" si="58"/>
        <v>0</v>
      </c>
      <c r="TZ21" s="373">
        <f t="shared" si="58"/>
        <v>0</v>
      </c>
      <c r="UA21" s="373">
        <f t="shared" si="58"/>
        <v>0</v>
      </c>
      <c r="UB21" s="373">
        <f t="shared" si="58"/>
        <v>0</v>
      </c>
      <c r="UC21" s="373">
        <f t="shared" si="58"/>
        <v>0</v>
      </c>
      <c r="UD21" s="373">
        <f t="shared" si="58"/>
        <v>0</v>
      </c>
      <c r="UE21" s="373">
        <f t="shared" si="58"/>
        <v>0</v>
      </c>
      <c r="UF21" s="373">
        <f t="shared" si="58"/>
        <v>0</v>
      </c>
      <c r="UG21" s="373">
        <f t="shared" si="58"/>
        <v>0</v>
      </c>
      <c r="UH21" s="373">
        <f t="shared" si="58"/>
        <v>0</v>
      </c>
      <c r="UI21" s="373">
        <f t="shared" si="58"/>
        <v>0</v>
      </c>
      <c r="UJ21" s="373">
        <f t="shared" si="58"/>
        <v>0</v>
      </c>
      <c r="UK21" s="373">
        <f t="shared" si="58"/>
        <v>0</v>
      </c>
      <c r="UL21" s="373">
        <f t="shared" si="58"/>
        <v>0</v>
      </c>
      <c r="UM21" s="373">
        <f t="shared" si="58"/>
        <v>0</v>
      </c>
      <c r="UN21" s="373">
        <f t="shared" si="58"/>
        <v>0</v>
      </c>
      <c r="UO21" s="373">
        <f t="shared" si="58"/>
        <v>0</v>
      </c>
      <c r="UP21" s="373">
        <f t="shared" si="58"/>
        <v>0</v>
      </c>
      <c r="UQ21" s="373">
        <f t="shared" si="58"/>
        <v>0</v>
      </c>
      <c r="UR21" s="373">
        <f t="shared" ref="UR21:XC21" si="59">+IF(UR14-UR18&lt;0,0,UR19*UR20)</f>
        <v>0</v>
      </c>
      <c r="US21" s="373">
        <f t="shared" si="59"/>
        <v>0</v>
      </c>
      <c r="UT21" s="373">
        <f t="shared" si="59"/>
        <v>0</v>
      </c>
      <c r="UU21" s="373">
        <f t="shared" si="59"/>
        <v>0</v>
      </c>
      <c r="UV21" s="373">
        <f t="shared" si="59"/>
        <v>0</v>
      </c>
      <c r="UW21" s="373">
        <f t="shared" si="59"/>
        <v>0</v>
      </c>
      <c r="UX21" s="373">
        <f t="shared" si="59"/>
        <v>0</v>
      </c>
      <c r="UY21" s="373">
        <f t="shared" si="59"/>
        <v>0</v>
      </c>
      <c r="UZ21" s="373">
        <f t="shared" si="59"/>
        <v>0</v>
      </c>
      <c r="VA21" s="373">
        <f t="shared" si="59"/>
        <v>0</v>
      </c>
      <c r="VB21" s="373">
        <f t="shared" si="59"/>
        <v>0</v>
      </c>
      <c r="VC21" s="373">
        <f t="shared" si="59"/>
        <v>0</v>
      </c>
      <c r="VD21" s="373">
        <f t="shared" si="59"/>
        <v>0</v>
      </c>
      <c r="VE21" s="373">
        <f t="shared" si="59"/>
        <v>0</v>
      </c>
      <c r="VF21" s="373">
        <f t="shared" si="59"/>
        <v>0</v>
      </c>
      <c r="VG21" s="373">
        <f t="shared" si="59"/>
        <v>0</v>
      </c>
      <c r="VH21" s="373">
        <f t="shared" si="59"/>
        <v>0</v>
      </c>
      <c r="VI21" s="373">
        <f t="shared" si="59"/>
        <v>0</v>
      </c>
      <c r="VJ21" s="373">
        <f t="shared" si="59"/>
        <v>0</v>
      </c>
      <c r="VK21" s="373">
        <f t="shared" si="59"/>
        <v>0</v>
      </c>
      <c r="VL21" s="373">
        <f t="shared" si="59"/>
        <v>0</v>
      </c>
      <c r="VM21" s="373">
        <f t="shared" si="59"/>
        <v>0</v>
      </c>
      <c r="VN21" s="373">
        <f t="shared" si="59"/>
        <v>0</v>
      </c>
      <c r="VO21" s="373">
        <f t="shared" si="59"/>
        <v>0</v>
      </c>
      <c r="VP21" s="373">
        <f t="shared" si="59"/>
        <v>0</v>
      </c>
      <c r="VQ21" s="373">
        <f t="shared" si="59"/>
        <v>0</v>
      </c>
      <c r="VR21" s="373">
        <f t="shared" si="59"/>
        <v>0</v>
      </c>
      <c r="VS21" s="373">
        <f t="shared" si="59"/>
        <v>0</v>
      </c>
      <c r="VT21" s="373">
        <f t="shared" si="59"/>
        <v>0</v>
      </c>
      <c r="VU21" s="373">
        <f t="shared" si="59"/>
        <v>0</v>
      </c>
      <c r="VV21" s="373">
        <f t="shared" si="59"/>
        <v>0</v>
      </c>
      <c r="VW21" s="373">
        <f t="shared" si="59"/>
        <v>0</v>
      </c>
      <c r="VX21" s="373">
        <f t="shared" si="59"/>
        <v>0</v>
      </c>
      <c r="VY21" s="373">
        <f t="shared" si="59"/>
        <v>0</v>
      </c>
      <c r="VZ21" s="373">
        <f t="shared" si="59"/>
        <v>0</v>
      </c>
      <c r="WA21" s="373">
        <f t="shared" si="59"/>
        <v>0</v>
      </c>
      <c r="WB21" s="373">
        <f t="shared" si="59"/>
        <v>0</v>
      </c>
      <c r="WC21" s="373">
        <f t="shared" si="59"/>
        <v>0</v>
      </c>
      <c r="WD21" s="373">
        <f t="shared" si="59"/>
        <v>0</v>
      </c>
      <c r="WE21" s="373">
        <f t="shared" si="59"/>
        <v>0</v>
      </c>
      <c r="WF21" s="373">
        <f t="shared" si="59"/>
        <v>0</v>
      </c>
      <c r="WG21" s="373">
        <f t="shared" si="59"/>
        <v>0</v>
      </c>
      <c r="WH21" s="373">
        <f t="shared" si="59"/>
        <v>0</v>
      </c>
      <c r="WI21" s="373">
        <f t="shared" si="59"/>
        <v>0</v>
      </c>
      <c r="WJ21" s="373">
        <f t="shared" si="59"/>
        <v>0</v>
      </c>
      <c r="WK21" s="373">
        <f t="shared" si="59"/>
        <v>0</v>
      </c>
      <c r="WL21" s="373">
        <f t="shared" si="59"/>
        <v>0</v>
      </c>
      <c r="WM21" s="373">
        <f t="shared" si="59"/>
        <v>0</v>
      </c>
      <c r="WN21" s="373">
        <f t="shared" si="59"/>
        <v>0</v>
      </c>
      <c r="WO21" s="373">
        <f t="shared" si="59"/>
        <v>0</v>
      </c>
      <c r="WP21" s="373">
        <f t="shared" si="59"/>
        <v>0</v>
      </c>
      <c r="WQ21" s="373">
        <f t="shared" si="59"/>
        <v>0</v>
      </c>
      <c r="WR21" s="373">
        <f t="shared" si="59"/>
        <v>0</v>
      </c>
      <c r="WS21" s="373">
        <f t="shared" si="59"/>
        <v>0</v>
      </c>
      <c r="WT21" s="373">
        <f t="shared" si="59"/>
        <v>0</v>
      </c>
      <c r="WU21" s="373">
        <f t="shared" si="59"/>
        <v>0</v>
      </c>
      <c r="WV21" s="373">
        <f t="shared" si="59"/>
        <v>0</v>
      </c>
      <c r="WW21" s="373">
        <f t="shared" si="59"/>
        <v>0</v>
      </c>
      <c r="WX21" s="373">
        <f t="shared" si="59"/>
        <v>0</v>
      </c>
      <c r="WY21" s="373">
        <f t="shared" si="59"/>
        <v>0</v>
      </c>
      <c r="WZ21" s="373">
        <f t="shared" si="59"/>
        <v>0</v>
      </c>
      <c r="XA21" s="373">
        <f t="shared" si="59"/>
        <v>0</v>
      </c>
      <c r="XB21" s="373">
        <f t="shared" si="59"/>
        <v>0</v>
      </c>
      <c r="XC21" s="373">
        <f t="shared" si="59"/>
        <v>0</v>
      </c>
      <c r="XD21" s="373">
        <f t="shared" ref="XD21:ZO21" si="60">+IF(XD14-XD18&lt;0,0,XD19*XD20)</f>
        <v>0</v>
      </c>
      <c r="XE21" s="373">
        <f t="shared" si="60"/>
        <v>0</v>
      </c>
      <c r="XF21" s="373">
        <f t="shared" si="60"/>
        <v>0</v>
      </c>
      <c r="XG21" s="373">
        <f t="shared" si="60"/>
        <v>0</v>
      </c>
      <c r="XH21" s="373">
        <f t="shared" si="60"/>
        <v>0</v>
      </c>
      <c r="XI21" s="373">
        <f t="shared" si="60"/>
        <v>0</v>
      </c>
      <c r="XJ21" s="373">
        <f t="shared" si="60"/>
        <v>0</v>
      </c>
      <c r="XK21" s="373">
        <f t="shared" si="60"/>
        <v>0</v>
      </c>
      <c r="XL21" s="373">
        <f t="shared" si="60"/>
        <v>0</v>
      </c>
      <c r="XM21" s="373">
        <f t="shared" si="60"/>
        <v>0</v>
      </c>
      <c r="XN21" s="373">
        <f t="shared" si="60"/>
        <v>0</v>
      </c>
      <c r="XO21" s="373">
        <f t="shared" si="60"/>
        <v>0</v>
      </c>
      <c r="XP21" s="373">
        <f t="shared" si="60"/>
        <v>0</v>
      </c>
      <c r="XQ21" s="373">
        <f t="shared" si="60"/>
        <v>0</v>
      </c>
      <c r="XR21" s="373">
        <f t="shared" si="60"/>
        <v>0</v>
      </c>
      <c r="XS21" s="373">
        <f t="shared" si="60"/>
        <v>0</v>
      </c>
      <c r="XT21" s="373">
        <f t="shared" si="60"/>
        <v>0</v>
      </c>
      <c r="XU21" s="373">
        <f t="shared" si="60"/>
        <v>0</v>
      </c>
      <c r="XV21" s="373">
        <f t="shared" si="60"/>
        <v>0</v>
      </c>
      <c r="XW21" s="373">
        <f t="shared" si="60"/>
        <v>0</v>
      </c>
      <c r="XX21" s="373">
        <f t="shared" si="60"/>
        <v>0</v>
      </c>
      <c r="XY21" s="373">
        <f t="shared" si="60"/>
        <v>0</v>
      </c>
      <c r="XZ21" s="373">
        <f t="shared" si="60"/>
        <v>0</v>
      </c>
      <c r="YA21" s="373">
        <f t="shared" si="60"/>
        <v>0</v>
      </c>
      <c r="YB21" s="373">
        <f t="shared" si="60"/>
        <v>0</v>
      </c>
      <c r="YC21" s="373">
        <f t="shared" si="60"/>
        <v>0</v>
      </c>
      <c r="YD21" s="373">
        <f t="shared" si="60"/>
        <v>0</v>
      </c>
      <c r="YE21" s="373">
        <f t="shared" si="60"/>
        <v>0</v>
      </c>
      <c r="YF21" s="373">
        <f t="shared" si="60"/>
        <v>0</v>
      </c>
      <c r="YG21" s="373">
        <f t="shared" si="60"/>
        <v>0</v>
      </c>
      <c r="YH21" s="373">
        <f t="shared" si="60"/>
        <v>0</v>
      </c>
      <c r="YI21" s="373">
        <f t="shared" si="60"/>
        <v>0</v>
      </c>
      <c r="YJ21" s="373">
        <f t="shared" si="60"/>
        <v>0</v>
      </c>
      <c r="YK21" s="373">
        <f t="shared" si="60"/>
        <v>0</v>
      </c>
      <c r="YL21" s="373">
        <f t="shared" si="60"/>
        <v>0</v>
      </c>
      <c r="YM21" s="373">
        <f t="shared" si="60"/>
        <v>0</v>
      </c>
      <c r="YN21" s="373">
        <f t="shared" si="60"/>
        <v>0</v>
      </c>
      <c r="YO21" s="373">
        <f t="shared" si="60"/>
        <v>0</v>
      </c>
      <c r="YP21" s="373">
        <f t="shared" si="60"/>
        <v>0</v>
      </c>
      <c r="YQ21" s="373">
        <f t="shared" si="60"/>
        <v>0</v>
      </c>
      <c r="YR21" s="373">
        <f t="shared" si="60"/>
        <v>0</v>
      </c>
      <c r="YS21" s="373">
        <f t="shared" si="60"/>
        <v>0</v>
      </c>
      <c r="YT21" s="373">
        <f t="shared" si="60"/>
        <v>0</v>
      </c>
      <c r="YU21" s="373">
        <f t="shared" si="60"/>
        <v>0</v>
      </c>
      <c r="YV21" s="373">
        <f t="shared" si="60"/>
        <v>0</v>
      </c>
      <c r="YW21" s="373">
        <f t="shared" si="60"/>
        <v>0</v>
      </c>
      <c r="YX21" s="373">
        <f t="shared" si="60"/>
        <v>0</v>
      </c>
      <c r="YY21" s="373">
        <f t="shared" si="60"/>
        <v>0</v>
      </c>
      <c r="YZ21" s="373">
        <f t="shared" si="60"/>
        <v>0</v>
      </c>
      <c r="ZA21" s="373">
        <f t="shared" si="60"/>
        <v>0</v>
      </c>
      <c r="ZB21" s="373">
        <f t="shared" si="60"/>
        <v>0</v>
      </c>
      <c r="ZC21" s="373">
        <f t="shared" si="60"/>
        <v>0</v>
      </c>
      <c r="ZD21" s="373">
        <f t="shared" si="60"/>
        <v>0</v>
      </c>
      <c r="ZE21" s="373">
        <f t="shared" si="60"/>
        <v>0</v>
      </c>
      <c r="ZF21" s="373">
        <f t="shared" si="60"/>
        <v>0</v>
      </c>
      <c r="ZG21" s="373">
        <f t="shared" si="60"/>
        <v>0</v>
      </c>
      <c r="ZH21" s="373">
        <f t="shared" si="60"/>
        <v>0</v>
      </c>
      <c r="ZI21" s="373">
        <f t="shared" si="60"/>
        <v>0</v>
      </c>
      <c r="ZJ21" s="373">
        <f t="shared" si="60"/>
        <v>0</v>
      </c>
      <c r="ZK21" s="373">
        <f t="shared" si="60"/>
        <v>0</v>
      </c>
      <c r="ZL21" s="373">
        <f t="shared" si="60"/>
        <v>0</v>
      </c>
      <c r="ZM21" s="373">
        <f t="shared" si="60"/>
        <v>0</v>
      </c>
      <c r="ZN21" s="373">
        <f t="shared" si="60"/>
        <v>0</v>
      </c>
      <c r="ZO21" s="373">
        <f t="shared" si="60"/>
        <v>0</v>
      </c>
      <c r="ZP21" s="373">
        <f t="shared" ref="ZP21:ACA21" si="61">+IF(ZP14-ZP18&lt;0,0,ZP19*ZP20)</f>
        <v>0</v>
      </c>
      <c r="ZQ21" s="373">
        <f t="shared" si="61"/>
        <v>0</v>
      </c>
      <c r="ZR21" s="373">
        <f t="shared" si="61"/>
        <v>0</v>
      </c>
      <c r="ZS21" s="373">
        <f t="shared" si="61"/>
        <v>0</v>
      </c>
      <c r="ZT21" s="373">
        <f t="shared" si="61"/>
        <v>0</v>
      </c>
      <c r="ZU21" s="373">
        <f t="shared" si="61"/>
        <v>0</v>
      </c>
      <c r="ZV21" s="373">
        <f t="shared" si="61"/>
        <v>0</v>
      </c>
      <c r="ZW21" s="373">
        <f t="shared" si="61"/>
        <v>0</v>
      </c>
      <c r="ZX21" s="373">
        <f t="shared" si="61"/>
        <v>0</v>
      </c>
      <c r="ZY21" s="373">
        <f t="shared" si="61"/>
        <v>0</v>
      </c>
      <c r="ZZ21" s="373">
        <f t="shared" si="61"/>
        <v>0</v>
      </c>
      <c r="AAA21" s="373">
        <f t="shared" si="61"/>
        <v>0</v>
      </c>
      <c r="AAB21" s="373">
        <f t="shared" si="61"/>
        <v>0</v>
      </c>
      <c r="AAC21" s="373">
        <f t="shared" si="61"/>
        <v>0</v>
      </c>
      <c r="AAD21" s="373">
        <f t="shared" si="61"/>
        <v>0</v>
      </c>
      <c r="AAE21" s="373">
        <f t="shared" si="61"/>
        <v>0</v>
      </c>
      <c r="AAF21" s="373">
        <f t="shared" si="61"/>
        <v>0</v>
      </c>
      <c r="AAG21" s="373">
        <f t="shared" si="61"/>
        <v>0</v>
      </c>
      <c r="AAH21" s="373">
        <f t="shared" si="61"/>
        <v>0</v>
      </c>
      <c r="AAI21" s="373">
        <f t="shared" si="61"/>
        <v>0</v>
      </c>
      <c r="AAJ21" s="373">
        <f t="shared" si="61"/>
        <v>0</v>
      </c>
      <c r="AAK21" s="373">
        <f t="shared" si="61"/>
        <v>0</v>
      </c>
      <c r="AAL21" s="373">
        <f t="shared" si="61"/>
        <v>0</v>
      </c>
      <c r="AAM21" s="373">
        <f t="shared" si="61"/>
        <v>0</v>
      </c>
      <c r="AAN21" s="373">
        <f t="shared" si="61"/>
        <v>0</v>
      </c>
      <c r="AAO21" s="373">
        <f t="shared" si="61"/>
        <v>0</v>
      </c>
      <c r="AAP21" s="373">
        <f t="shared" si="61"/>
        <v>0</v>
      </c>
      <c r="AAQ21" s="373">
        <f t="shared" si="61"/>
        <v>0</v>
      </c>
      <c r="AAR21" s="373">
        <f t="shared" si="61"/>
        <v>0</v>
      </c>
      <c r="AAS21" s="373">
        <f t="shared" si="61"/>
        <v>0</v>
      </c>
      <c r="AAT21" s="373">
        <f t="shared" si="61"/>
        <v>0</v>
      </c>
      <c r="AAU21" s="373">
        <f t="shared" si="61"/>
        <v>0</v>
      </c>
      <c r="AAV21" s="373">
        <f t="shared" si="61"/>
        <v>0</v>
      </c>
      <c r="AAW21" s="373">
        <f t="shared" si="61"/>
        <v>0</v>
      </c>
      <c r="AAX21" s="373">
        <f t="shared" si="61"/>
        <v>0</v>
      </c>
      <c r="AAY21" s="373">
        <f t="shared" si="61"/>
        <v>0</v>
      </c>
      <c r="AAZ21" s="373">
        <f t="shared" si="61"/>
        <v>0</v>
      </c>
      <c r="ABA21" s="373">
        <f t="shared" si="61"/>
        <v>0</v>
      </c>
      <c r="ABB21" s="373">
        <f t="shared" si="61"/>
        <v>0</v>
      </c>
      <c r="ABC21" s="373">
        <f t="shared" si="61"/>
        <v>0</v>
      </c>
      <c r="ABD21" s="373">
        <f t="shared" si="61"/>
        <v>0</v>
      </c>
      <c r="ABE21" s="373">
        <f t="shared" si="61"/>
        <v>0</v>
      </c>
      <c r="ABF21" s="373">
        <f t="shared" si="61"/>
        <v>0</v>
      </c>
      <c r="ABG21" s="373">
        <f t="shared" si="61"/>
        <v>0</v>
      </c>
      <c r="ABH21" s="373">
        <f t="shared" si="61"/>
        <v>0</v>
      </c>
      <c r="ABI21" s="373">
        <f t="shared" si="61"/>
        <v>0</v>
      </c>
      <c r="ABJ21" s="373">
        <f t="shared" si="61"/>
        <v>0</v>
      </c>
      <c r="ABK21" s="373">
        <f t="shared" si="61"/>
        <v>0</v>
      </c>
      <c r="ABL21" s="373">
        <f t="shared" si="61"/>
        <v>0</v>
      </c>
      <c r="ABM21" s="373">
        <f t="shared" si="61"/>
        <v>0</v>
      </c>
      <c r="ABN21" s="373">
        <f t="shared" si="61"/>
        <v>0</v>
      </c>
      <c r="ABO21" s="373">
        <f t="shared" si="61"/>
        <v>0</v>
      </c>
      <c r="ABP21" s="373">
        <f t="shared" si="61"/>
        <v>0</v>
      </c>
      <c r="ABQ21" s="373">
        <f t="shared" si="61"/>
        <v>0</v>
      </c>
      <c r="ABR21" s="373">
        <f t="shared" si="61"/>
        <v>0</v>
      </c>
      <c r="ABS21" s="373">
        <f t="shared" si="61"/>
        <v>0</v>
      </c>
      <c r="ABT21" s="373">
        <f t="shared" si="61"/>
        <v>0</v>
      </c>
      <c r="ABU21" s="373">
        <f t="shared" si="61"/>
        <v>0</v>
      </c>
      <c r="ABV21" s="373">
        <f t="shared" si="61"/>
        <v>0</v>
      </c>
      <c r="ABW21" s="373">
        <f t="shared" si="61"/>
        <v>0</v>
      </c>
      <c r="ABX21" s="373">
        <f t="shared" si="61"/>
        <v>0</v>
      </c>
      <c r="ABY21" s="373">
        <f t="shared" si="61"/>
        <v>0</v>
      </c>
      <c r="ABZ21" s="373">
        <f t="shared" si="61"/>
        <v>0</v>
      </c>
      <c r="ACA21" s="373">
        <f t="shared" si="61"/>
        <v>0</v>
      </c>
      <c r="ACB21" s="373">
        <f t="shared" ref="ACB21:AEM21" si="62">+IF(ACB14-ACB18&lt;0,0,ACB19*ACB20)</f>
        <v>0</v>
      </c>
      <c r="ACC21" s="373">
        <f t="shared" si="62"/>
        <v>0</v>
      </c>
      <c r="ACD21" s="373">
        <f t="shared" si="62"/>
        <v>0</v>
      </c>
      <c r="ACE21" s="373">
        <f t="shared" si="62"/>
        <v>0</v>
      </c>
      <c r="ACF21" s="373">
        <f t="shared" si="62"/>
        <v>0</v>
      </c>
      <c r="ACG21" s="373">
        <f t="shared" si="62"/>
        <v>0</v>
      </c>
      <c r="ACH21" s="373">
        <f t="shared" si="62"/>
        <v>0</v>
      </c>
      <c r="ACI21" s="373">
        <f t="shared" si="62"/>
        <v>0</v>
      </c>
      <c r="ACJ21" s="373">
        <f t="shared" si="62"/>
        <v>0</v>
      </c>
      <c r="ACK21" s="373">
        <f t="shared" si="62"/>
        <v>0</v>
      </c>
      <c r="ACL21" s="373">
        <f t="shared" si="62"/>
        <v>0</v>
      </c>
      <c r="ACM21" s="373">
        <f t="shared" si="62"/>
        <v>0</v>
      </c>
      <c r="ACN21" s="373">
        <f t="shared" si="62"/>
        <v>0</v>
      </c>
      <c r="ACO21" s="373">
        <f t="shared" si="62"/>
        <v>0</v>
      </c>
      <c r="ACP21" s="373">
        <f t="shared" si="62"/>
        <v>0</v>
      </c>
      <c r="ACQ21" s="373">
        <f t="shared" si="62"/>
        <v>0</v>
      </c>
      <c r="ACR21" s="373">
        <f t="shared" si="62"/>
        <v>0</v>
      </c>
      <c r="ACS21" s="373">
        <f t="shared" si="62"/>
        <v>0</v>
      </c>
      <c r="ACT21" s="373">
        <f t="shared" si="62"/>
        <v>0</v>
      </c>
      <c r="ACU21" s="373">
        <f t="shared" si="62"/>
        <v>0</v>
      </c>
      <c r="ACV21" s="373">
        <f t="shared" si="62"/>
        <v>0</v>
      </c>
      <c r="ACW21" s="373">
        <f t="shared" si="62"/>
        <v>0</v>
      </c>
      <c r="ACX21" s="373">
        <f t="shared" si="62"/>
        <v>0</v>
      </c>
      <c r="ACY21" s="373">
        <f t="shared" si="62"/>
        <v>0</v>
      </c>
      <c r="ACZ21" s="373">
        <f t="shared" si="62"/>
        <v>0</v>
      </c>
      <c r="ADA21" s="373">
        <f t="shared" si="62"/>
        <v>0</v>
      </c>
      <c r="ADB21" s="373">
        <f t="shared" si="62"/>
        <v>0</v>
      </c>
      <c r="ADC21" s="373">
        <f t="shared" si="62"/>
        <v>0</v>
      </c>
      <c r="ADD21" s="373">
        <f t="shared" si="62"/>
        <v>0</v>
      </c>
      <c r="ADE21" s="373">
        <f t="shared" si="62"/>
        <v>0</v>
      </c>
      <c r="ADF21" s="373">
        <f t="shared" si="62"/>
        <v>0</v>
      </c>
      <c r="ADG21" s="373">
        <f t="shared" si="62"/>
        <v>0</v>
      </c>
      <c r="ADH21" s="373">
        <f t="shared" si="62"/>
        <v>0</v>
      </c>
      <c r="ADI21" s="373">
        <f t="shared" si="62"/>
        <v>0</v>
      </c>
      <c r="ADJ21" s="373">
        <f t="shared" si="62"/>
        <v>0</v>
      </c>
      <c r="ADK21" s="373">
        <f t="shared" si="62"/>
        <v>0</v>
      </c>
      <c r="ADL21" s="373">
        <f t="shared" si="62"/>
        <v>0</v>
      </c>
      <c r="ADM21" s="373">
        <f t="shared" si="62"/>
        <v>0</v>
      </c>
      <c r="ADN21" s="373">
        <f t="shared" si="62"/>
        <v>0</v>
      </c>
      <c r="ADO21" s="373">
        <f t="shared" si="62"/>
        <v>0</v>
      </c>
      <c r="ADP21" s="373">
        <f t="shared" si="62"/>
        <v>0</v>
      </c>
      <c r="ADQ21" s="373">
        <f t="shared" si="62"/>
        <v>0</v>
      </c>
      <c r="ADR21" s="373">
        <f t="shared" si="62"/>
        <v>0</v>
      </c>
      <c r="ADS21" s="373">
        <f t="shared" si="62"/>
        <v>0</v>
      </c>
      <c r="ADT21" s="373">
        <f t="shared" si="62"/>
        <v>0</v>
      </c>
      <c r="ADU21" s="373">
        <f t="shared" si="62"/>
        <v>0</v>
      </c>
      <c r="ADV21" s="373">
        <f t="shared" si="62"/>
        <v>0</v>
      </c>
      <c r="ADW21" s="373">
        <f t="shared" si="62"/>
        <v>0</v>
      </c>
      <c r="ADX21" s="373">
        <f t="shared" si="62"/>
        <v>0</v>
      </c>
      <c r="ADY21" s="373">
        <f t="shared" si="62"/>
        <v>0</v>
      </c>
      <c r="ADZ21" s="373">
        <f t="shared" si="62"/>
        <v>0</v>
      </c>
      <c r="AEA21" s="373">
        <f t="shared" si="62"/>
        <v>0</v>
      </c>
      <c r="AEB21" s="373">
        <f t="shared" si="62"/>
        <v>0</v>
      </c>
      <c r="AEC21" s="373">
        <f t="shared" si="62"/>
        <v>0</v>
      </c>
      <c r="AED21" s="373">
        <f t="shared" si="62"/>
        <v>0</v>
      </c>
      <c r="AEE21" s="373">
        <f t="shared" si="62"/>
        <v>0</v>
      </c>
      <c r="AEF21" s="373">
        <f t="shared" si="62"/>
        <v>0</v>
      </c>
      <c r="AEG21" s="373">
        <f t="shared" si="62"/>
        <v>0</v>
      </c>
      <c r="AEH21" s="373">
        <f t="shared" si="62"/>
        <v>0</v>
      </c>
      <c r="AEI21" s="373">
        <f t="shared" si="62"/>
        <v>0</v>
      </c>
      <c r="AEJ21" s="373">
        <f t="shared" si="62"/>
        <v>0</v>
      </c>
      <c r="AEK21" s="373">
        <f t="shared" si="62"/>
        <v>0</v>
      </c>
      <c r="AEL21" s="373">
        <f t="shared" si="62"/>
        <v>0</v>
      </c>
      <c r="AEM21" s="373">
        <f t="shared" si="62"/>
        <v>0</v>
      </c>
      <c r="AEN21" s="373">
        <f t="shared" ref="AEN21:AGY21" si="63">+IF(AEN14-AEN18&lt;0,0,AEN19*AEN20)</f>
        <v>0</v>
      </c>
      <c r="AEO21" s="373">
        <f t="shared" si="63"/>
        <v>0</v>
      </c>
      <c r="AEP21" s="373">
        <f t="shared" si="63"/>
        <v>0</v>
      </c>
      <c r="AEQ21" s="373">
        <f t="shared" si="63"/>
        <v>0</v>
      </c>
      <c r="AER21" s="373">
        <f t="shared" si="63"/>
        <v>0</v>
      </c>
      <c r="AES21" s="373">
        <f t="shared" si="63"/>
        <v>0</v>
      </c>
      <c r="AET21" s="373">
        <f t="shared" si="63"/>
        <v>0</v>
      </c>
      <c r="AEU21" s="373">
        <f t="shared" si="63"/>
        <v>0</v>
      </c>
      <c r="AEV21" s="373">
        <f t="shared" si="63"/>
        <v>0</v>
      </c>
      <c r="AEW21" s="373">
        <f t="shared" si="63"/>
        <v>0</v>
      </c>
      <c r="AEX21" s="373">
        <f t="shared" si="63"/>
        <v>0</v>
      </c>
      <c r="AEY21" s="373">
        <f t="shared" si="63"/>
        <v>0</v>
      </c>
      <c r="AEZ21" s="373">
        <f t="shared" si="63"/>
        <v>0</v>
      </c>
      <c r="AFA21" s="373">
        <f t="shared" si="63"/>
        <v>0</v>
      </c>
      <c r="AFB21" s="373">
        <f t="shared" si="63"/>
        <v>0</v>
      </c>
      <c r="AFC21" s="373">
        <f t="shared" si="63"/>
        <v>0</v>
      </c>
      <c r="AFD21" s="373">
        <f t="shared" si="63"/>
        <v>0</v>
      </c>
      <c r="AFE21" s="373">
        <f t="shared" si="63"/>
        <v>0</v>
      </c>
      <c r="AFF21" s="373">
        <f t="shared" si="63"/>
        <v>0</v>
      </c>
      <c r="AFG21" s="373">
        <f t="shared" si="63"/>
        <v>0</v>
      </c>
      <c r="AFH21" s="373">
        <f t="shared" si="63"/>
        <v>0</v>
      </c>
      <c r="AFI21" s="373">
        <f t="shared" si="63"/>
        <v>0</v>
      </c>
      <c r="AFJ21" s="373">
        <f t="shared" si="63"/>
        <v>0</v>
      </c>
      <c r="AFK21" s="373">
        <f t="shared" si="63"/>
        <v>0</v>
      </c>
      <c r="AFL21" s="373">
        <f t="shared" si="63"/>
        <v>0</v>
      </c>
      <c r="AFM21" s="373">
        <f t="shared" si="63"/>
        <v>0</v>
      </c>
      <c r="AFN21" s="373">
        <f t="shared" si="63"/>
        <v>0</v>
      </c>
      <c r="AFO21" s="373">
        <f t="shared" si="63"/>
        <v>0</v>
      </c>
      <c r="AFP21" s="373">
        <f t="shared" si="63"/>
        <v>0</v>
      </c>
      <c r="AFQ21" s="373">
        <f t="shared" si="63"/>
        <v>0</v>
      </c>
      <c r="AFR21" s="373">
        <f t="shared" si="63"/>
        <v>0</v>
      </c>
      <c r="AFS21" s="373">
        <f t="shared" si="63"/>
        <v>0</v>
      </c>
      <c r="AFT21" s="373">
        <f t="shared" si="63"/>
        <v>0</v>
      </c>
      <c r="AFU21" s="373">
        <f t="shared" si="63"/>
        <v>0</v>
      </c>
      <c r="AFV21" s="373">
        <f t="shared" si="63"/>
        <v>0</v>
      </c>
      <c r="AFW21" s="373">
        <f t="shared" si="63"/>
        <v>0</v>
      </c>
      <c r="AFX21" s="373">
        <f t="shared" si="63"/>
        <v>0</v>
      </c>
      <c r="AFY21" s="373">
        <f t="shared" si="63"/>
        <v>0</v>
      </c>
      <c r="AFZ21" s="373">
        <f t="shared" si="63"/>
        <v>0</v>
      </c>
      <c r="AGA21" s="373">
        <f t="shared" si="63"/>
        <v>0</v>
      </c>
      <c r="AGB21" s="373">
        <f t="shared" si="63"/>
        <v>0</v>
      </c>
      <c r="AGC21" s="373">
        <f t="shared" si="63"/>
        <v>0</v>
      </c>
      <c r="AGD21" s="373">
        <f t="shared" si="63"/>
        <v>0</v>
      </c>
      <c r="AGE21" s="373">
        <f t="shared" si="63"/>
        <v>0</v>
      </c>
      <c r="AGF21" s="373">
        <f t="shared" si="63"/>
        <v>0</v>
      </c>
      <c r="AGG21" s="373">
        <f t="shared" si="63"/>
        <v>0</v>
      </c>
      <c r="AGH21" s="373">
        <f t="shared" si="63"/>
        <v>0</v>
      </c>
      <c r="AGI21" s="373">
        <f t="shared" si="63"/>
        <v>0</v>
      </c>
      <c r="AGJ21" s="373">
        <f t="shared" si="63"/>
        <v>0</v>
      </c>
      <c r="AGK21" s="373">
        <f t="shared" si="63"/>
        <v>0</v>
      </c>
      <c r="AGL21" s="373">
        <f t="shared" si="63"/>
        <v>0</v>
      </c>
      <c r="AGM21" s="373">
        <f t="shared" si="63"/>
        <v>0</v>
      </c>
      <c r="AGN21" s="373">
        <f t="shared" si="63"/>
        <v>0</v>
      </c>
      <c r="AGO21" s="373">
        <f t="shared" si="63"/>
        <v>0</v>
      </c>
      <c r="AGP21" s="373">
        <f t="shared" si="63"/>
        <v>0</v>
      </c>
      <c r="AGQ21" s="373">
        <f t="shared" si="63"/>
        <v>0</v>
      </c>
      <c r="AGR21" s="373">
        <f t="shared" si="63"/>
        <v>0</v>
      </c>
      <c r="AGS21" s="373">
        <f t="shared" si="63"/>
        <v>0</v>
      </c>
      <c r="AGT21" s="373">
        <f t="shared" si="63"/>
        <v>0</v>
      </c>
      <c r="AGU21" s="373">
        <f t="shared" si="63"/>
        <v>0</v>
      </c>
      <c r="AGV21" s="373">
        <f t="shared" si="63"/>
        <v>0</v>
      </c>
      <c r="AGW21" s="373">
        <f t="shared" si="63"/>
        <v>0</v>
      </c>
      <c r="AGX21" s="373">
        <f t="shared" si="63"/>
        <v>0</v>
      </c>
      <c r="AGY21" s="373">
        <f t="shared" si="63"/>
        <v>0</v>
      </c>
      <c r="AGZ21" s="373">
        <f t="shared" ref="AGZ21:AJK21" si="64">+IF(AGZ14-AGZ18&lt;0,0,AGZ19*AGZ20)</f>
        <v>0</v>
      </c>
      <c r="AHA21" s="373">
        <f t="shared" si="64"/>
        <v>0</v>
      </c>
      <c r="AHB21" s="373">
        <f t="shared" si="64"/>
        <v>0</v>
      </c>
      <c r="AHC21" s="373">
        <f t="shared" si="64"/>
        <v>0</v>
      </c>
      <c r="AHD21" s="373">
        <f t="shared" si="64"/>
        <v>0</v>
      </c>
      <c r="AHE21" s="373">
        <f t="shared" si="64"/>
        <v>0</v>
      </c>
      <c r="AHF21" s="373">
        <f t="shared" si="64"/>
        <v>0</v>
      </c>
      <c r="AHG21" s="373">
        <f t="shared" si="64"/>
        <v>0</v>
      </c>
      <c r="AHH21" s="373">
        <f t="shared" si="64"/>
        <v>0</v>
      </c>
      <c r="AHI21" s="373">
        <f t="shared" si="64"/>
        <v>0</v>
      </c>
      <c r="AHJ21" s="373">
        <f t="shared" si="64"/>
        <v>0</v>
      </c>
      <c r="AHK21" s="373">
        <f t="shared" si="64"/>
        <v>0</v>
      </c>
      <c r="AHL21" s="373">
        <f t="shared" si="64"/>
        <v>0</v>
      </c>
      <c r="AHM21" s="373">
        <f t="shared" si="64"/>
        <v>0</v>
      </c>
      <c r="AHN21" s="373">
        <f t="shared" si="64"/>
        <v>0</v>
      </c>
      <c r="AHO21" s="373">
        <f t="shared" si="64"/>
        <v>0</v>
      </c>
      <c r="AHP21" s="373">
        <f t="shared" si="64"/>
        <v>0</v>
      </c>
      <c r="AHQ21" s="373">
        <f t="shared" si="64"/>
        <v>0</v>
      </c>
      <c r="AHR21" s="373">
        <f t="shared" si="64"/>
        <v>0</v>
      </c>
      <c r="AHS21" s="373">
        <f t="shared" si="64"/>
        <v>0</v>
      </c>
      <c r="AHT21" s="373">
        <f t="shared" si="64"/>
        <v>0</v>
      </c>
      <c r="AHU21" s="373">
        <f t="shared" si="64"/>
        <v>0</v>
      </c>
      <c r="AHV21" s="373">
        <f t="shared" si="64"/>
        <v>0</v>
      </c>
      <c r="AHW21" s="373">
        <f t="shared" si="64"/>
        <v>0</v>
      </c>
      <c r="AHX21" s="373">
        <f t="shared" si="64"/>
        <v>0</v>
      </c>
      <c r="AHY21" s="373">
        <f t="shared" si="64"/>
        <v>0</v>
      </c>
      <c r="AHZ21" s="373">
        <f t="shared" si="64"/>
        <v>0</v>
      </c>
      <c r="AIA21" s="373">
        <f t="shared" si="64"/>
        <v>0</v>
      </c>
      <c r="AIB21" s="373">
        <f t="shared" si="64"/>
        <v>0</v>
      </c>
      <c r="AIC21" s="373">
        <f t="shared" si="64"/>
        <v>0</v>
      </c>
      <c r="AID21" s="373">
        <f t="shared" si="64"/>
        <v>0</v>
      </c>
      <c r="AIE21" s="373">
        <f t="shared" si="64"/>
        <v>0</v>
      </c>
      <c r="AIF21" s="373">
        <f t="shared" si="64"/>
        <v>0</v>
      </c>
      <c r="AIG21" s="373">
        <f t="shared" si="64"/>
        <v>0</v>
      </c>
      <c r="AIH21" s="373">
        <f t="shared" si="64"/>
        <v>0</v>
      </c>
      <c r="AII21" s="373">
        <f t="shared" si="64"/>
        <v>0</v>
      </c>
      <c r="AIJ21" s="373">
        <f t="shared" si="64"/>
        <v>0</v>
      </c>
      <c r="AIK21" s="373">
        <f t="shared" si="64"/>
        <v>0</v>
      </c>
      <c r="AIL21" s="373">
        <f t="shared" si="64"/>
        <v>0</v>
      </c>
      <c r="AIM21" s="373">
        <f t="shared" si="64"/>
        <v>0</v>
      </c>
      <c r="AIN21" s="373">
        <f t="shared" si="64"/>
        <v>0</v>
      </c>
      <c r="AIO21" s="373">
        <f t="shared" si="64"/>
        <v>0</v>
      </c>
      <c r="AIP21" s="373">
        <f t="shared" si="64"/>
        <v>0</v>
      </c>
      <c r="AIQ21" s="373">
        <f t="shared" si="64"/>
        <v>0</v>
      </c>
      <c r="AIR21" s="373">
        <f t="shared" si="64"/>
        <v>0</v>
      </c>
      <c r="AIS21" s="373">
        <f t="shared" si="64"/>
        <v>0</v>
      </c>
      <c r="AIT21" s="373">
        <f t="shared" si="64"/>
        <v>0</v>
      </c>
      <c r="AIU21" s="373">
        <f t="shared" si="64"/>
        <v>0</v>
      </c>
      <c r="AIV21" s="373">
        <f t="shared" si="64"/>
        <v>0</v>
      </c>
      <c r="AIW21" s="373">
        <f t="shared" si="64"/>
        <v>0</v>
      </c>
      <c r="AIX21" s="373">
        <f t="shared" si="64"/>
        <v>0</v>
      </c>
      <c r="AIY21" s="373">
        <f t="shared" si="64"/>
        <v>0</v>
      </c>
      <c r="AIZ21" s="373">
        <f t="shared" si="64"/>
        <v>0</v>
      </c>
      <c r="AJA21" s="373">
        <f t="shared" si="64"/>
        <v>0</v>
      </c>
      <c r="AJB21" s="373">
        <f t="shared" si="64"/>
        <v>0</v>
      </c>
      <c r="AJC21" s="373">
        <f t="shared" si="64"/>
        <v>0</v>
      </c>
      <c r="AJD21" s="373">
        <f t="shared" si="64"/>
        <v>0</v>
      </c>
      <c r="AJE21" s="373">
        <f t="shared" si="64"/>
        <v>0</v>
      </c>
      <c r="AJF21" s="373">
        <f t="shared" si="64"/>
        <v>0</v>
      </c>
      <c r="AJG21" s="373">
        <f t="shared" si="64"/>
        <v>0</v>
      </c>
      <c r="AJH21" s="373">
        <f t="shared" si="64"/>
        <v>0</v>
      </c>
      <c r="AJI21" s="373">
        <f t="shared" si="64"/>
        <v>0</v>
      </c>
      <c r="AJJ21" s="373">
        <f t="shared" si="64"/>
        <v>0</v>
      </c>
      <c r="AJK21" s="373">
        <f t="shared" si="64"/>
        <v>0</v>
      </c>
      <c r="AJL21" s="373">
        <f t="shared" ref="AJL21:ALS21" si="65">+IF(AJL14-AJL18&lt;0,0,AJL19*AJL20)</f>
        <v>0</v>
      </c>
      <c r="AJM21" s="373">
        <f t="shared" si="65"/>
        <v>0</v>
      </c>
      <c r="AJN21" s="373">
        <f t="shared" si="65"/>
        <v>0</v>
      </c>
      <c r="AJO21" s="373">
        <f t="shared" si="65"/>
        <v>0</v>
      </c>
      <c r="AJP21" s="373">
        <f t="shared" si="65"/>
        <v>0</v>
      </c>
      <c r="AJQ21" s="373">
        <f t="shared" si="65"/>
        <v>0</v>
      </c>
      <c r="AJR21" s="373">
        <f t="shared" si="65"/>
        <v>0</v>
      </c>
      <c r="AJS21" s="373">
        <f t="shared" si="65"/>
        <v>0</v>
      </c>
      <c r="AJT21" s="373">
        <f t="shared" si="65"/>
        <v>0</v>
      </c>
      <c r="AJU21" s="373">
        <f t="shared" si="65"/>
        <v>0</v>
      </c>
      <c r="AJV21" s="373">
        <f t="shared" si="65"/>
        <v>0</v>
      </c>
      <c r="AJW21" s="373">
        <f t="shared" si="65"/>
        <v>0</v>
      </c>
      <c r="AJX21" s="373">
        <f t="shared" si="65"/>
        <v>0</v>
      </c>
      <c r="AJY21" s="373">
        <f t="shared" si="65"/>
        <v>0</v>
      </c>
      <c r="AJZ21" s="373">
        <f t="shared" si="65"/>
        <v>0</v>
      </c>
      <c r="AKA21" s="373">
        <f t="shared" si="65"/>
        <v>0</v>
      </c>
      <c r="AKB21" s="373">
        <f t="shared" si="65"/>
        <v>0</v>
      </c>
      <c r="AKC21" s="373">
        <f t="shared" si="65"/>
        <v>0</v>
      </c>
      <c r="AKD21" s="373">
        <f t="shared" si="65"/>
        <v>0</v>
      </c>
      <c r="AKE21" s="373">
        <f t="shared" si="65"/>
        <v>0</v>
      </c>
      <c r="AKF21" s="373">
        <f t="shared" si="65"/>
        <v>0</v>
      </c>
      <c r="AKG21" s="373">
        <f t="shared" si="65"/>
        <v>0</v>
      </c>
      <c r="AKH21" s="373">
        <f t="shared" si="65"/>
        <v>0</v>
      </c>
      <c r="AKI21" s="373">
        <f t="shared" si="65"/>
        <v>0</v>
      </c>
      <c r="AKJ21" s="373">
        <f t="shared" si="65"/>
        <v>0</v>
      </c>
      <c r="AKK21" s="373">
        <f t="shared" si="65"/>
        <v>0</v>
      </c>
      <c r="AKL21" s="373">
        <f t="shared" si="65"/>
        <v>0</v>
      </c>
      <c r="AKM21" s="373">
        <f t="shared" si="65"/>
        <v>0</v>
      </c>
      <c r="AKN21" s="373">
        <f t="shared" si="65"/>
        <v>0</v>
      </c>
      <c r="AKO21" s="373">
        <f t="shared" si="65"/>
        <v>0</v>
      </c>
      <c r="AKP21" s="373">
        <f t="shared" si="65"/>
        <v>0</v>
      </c>
      <c r="AKQ21" s="373">
        <f t="shared" si="65"/>
        <v>0</v>
      </c>
      <c r="AKR21" s="373">
        <f t="shared" si="65"/>
        <v>0</v>
      </c>
      <c r="AKS21" s="373">
        <f t="shared" si="65"/>
        <v>0</v>
      </c>
      <c r="AKT21" s="373">
        <f t="shared" si="65"/>
        <v>0</v>
      </c>
      <c r="AKU21" s="373">
        <f t="shared" si="65"/>
        <v>0</v>
      </c>
      <c r="AKV21" s="373">
        <f t="shared" si="65"/>
        <v>0</v>
      </c>
      <c r="AKW21" s="373">
        <f t="shared" si="65"/>
        <v>0</v>
      </c>
      <c r="AKX21" s="373">
        <f t="shared" si="65"/>
        <v>0</v>
      </c>
      <c r="AKY21" s="373">
        <f t="shared" si="65"/>
        <v>0</v>
      </c>
      <c r="AKZ21" s="373">
        <f t="shared" si="65"/>
        <v>0</v>
      </c>
      <c r="ALA21" s="373">
        <f t="shared" si="65"/>
        <v>0</v>
      </c>
      <c r="ALB21" s="373">
        <f t="shared" si="65"/>
        <v>0</v>
      </c>
      <c r="ALC21" s="373">
        <f t="shared" si="65"/>
        <v>0</v>
      </c>
      <c r="ALD21" s="373">
        <f t="shared" si="65"/>
        <v>0</v>
      </c>
      <c r="ALE21" s="373">
        <f t="shared" si="65"/>
        <v>0</v>
      </c>
      <c r="ALF21" s="373">
        <f t="shared" si="65"/>
        <v>0</v>
      </c>
      <c r="ALG21" s="373">
        <f t="shared" si="65"/>
        <v>0</v>
      </c>
      <c r="ALH21" s="373">
        <f t="shared" si="65"/>
        <v>0</v>
      </c>
      <c r="ALI21" s="373">
        <f t="shared" si="65"/>
        <v>0</v>
      </c>
      <c r="ALJ21" s="373">
        <f t="shared" si="65"/>
        <v>0</v>
      </c>
      <c r="ALK21" s="373">
        <f t="shared" si="65"/>
        <v>0</v>
      </c>
      <c r="ALL21" s="373">
        <f t="shared" si="65"/>
        <v>0</v>
      </c>
      <c r="ALM21" s="373">
        <f t="shared" si="65"/>
        <v>0</v>
      </c>
      <c r="ALN21" s="373">
        <f t="shared" si="65"/>
        <v>0</v>
      </c>
      <c r="ALO21" s="373">
        <f t="shared" si="65"/>
        <v>0</v>
      </c>
      <c r="ALP21" s="373">
        <f t="shared" si="65"/>
        <v>0</v>
      </c>
      <c r="ALQ21" s="373">
        <f t="shared" si="65"/>
        <v>0</v>
      </c>
      <c r="ALR21" s="373">
        <f t="shared" si="65"/>
        <v>0</v>
      </c>
      <c r="ALS21" s="373">
        <f t="shared" si="65"/>
        <v>0</v>
      </c>
      <c r="ALT21" s="373">
        <f t="shared" si="54"/>
        <v>0</v>
      </c>
      <c r="ALU21" s="372">
        <f>SUM(H21:ALT21)</f>
        <v>0</v>
      </c>
    </row>
    <row r="22" spans="1:1009" s="128" customFormat="1" ht="36" customHeight="1">
      <c r="B22" s="200">
        <v>6</v>
      </c>
      <c r="C22" s="1129" t="s">
        <v>299</v>
      </c>
      <c r="D22" s="1129"/>
      <c r="E22" s="1129"/>
      <c r="F22" s="1129"/>
      <c r="G22" s="1129"/>
      <c r="H22" s="504"/>
      <c r="I22" s="374">
        <f t="shared" ref="I22:BT22" si="66">MAX(0,IF(($ALU$12+$ALU$30)&lt;0,0,IF(I20&gt;10%,MAX(0,(I12-0.25*($ALU$12+$ALU$30))),MAX(0,(I12-0.5*($ALU$12+$ALU$30)))))-IF(I15&lt;0,0,I15))</f>
        <v>0</v>
      </c>
      <c r="J22" s="374">
        <f t="shared" si="66"/>
        <v>0</v>
      </c>
      <c r="K22" s="374">
        <f t="shared" si="66"/>
        <v>0</v>
      </c>
      <c r="L22" s="374">
        <f t="shared" si="66"/>
        <v>0</v>
      </c>
      <c r="M22" s="374">
        <f t="shared" si="66"/>
        <v>0</v>
      </c>
      <c r="N22" s="374">
        <f t="shared" si="66"/>
        <v>0</v>
      </c>
      <c r="O22" s="374">
        <f t="shared" si="66"/>
        <v>0</v>
      </c>
      <c r="P22" s="374">
        <f t="shared" si="66"/>
        <v>0</v>
      </c>
      <c r="Q22" s="374">
        <f t="shared" si="66"/>
        <v>0</v>
      </c>
      <c r="R22" s="374">
        <f t="shared" si="66"/>
        <v>0</v>
      </c>
      <c r="S22" s="374">
        <f t="shared" si="66"/>
        <v>0</v>
      </c>
      <c r="T22" s="374">
        <f t="shared" si="66"/>
        <v>0</v>
      </c>
      <c r="U22" s="374">
        <f t="shared" si="66"/>
        <v>0</v>
      </c>
      <c r="V22" s="374">
        <f t="shared" si="66"/>
        <v>0</v>
      </c>
      <c r="W22" s="374">
        <f t="shared" si="66"/>
        <v>0</v>
      </c>
      <c r="X22" s="374">
        <f t="shared" si="66"/>
        <v>0</v>
      </c>
      <c r="Y22" s="374">
        <f t="shared" si="66"/>
        <v>0</v>
      </c>
      <c r="Z22" s="374">
        <f t="shared" si="66"/>
        <v>0</v>
      </c>
      <c r="AA22" s="374">
        <f t="shared" si="66"/>
        <v>0</v>
      </c>
      <c r="AB22" s="374">
        <f t="shared" si="66"/>
        <v>0</v>
      </c>
      <c r="AC22" s="374">
        <f t="shared" si="66"/>
        <v>0</v>
      </c>
      <c r="AD22" s="374">
        <f t="shared" si="66"/>
        <v>0</v>
      </c>
      <c r="AE22" s="374">
        <f t="shared" si="66"/>
        <v>0</v>
      </c>
      <c r="AF22" s="374">
        <f t="shared" si="66"/>
        <v>0</v>
      </c>
      <c r="AG22" s="374">
        <f t="shared" si="66"/>
        <v>0</v>
      </c>
      <c r="AH22" s="374">
        <f t="shared" si="66"/>
        <v>0</v>
      </c>
      <c r="AI22" s="374">
        <f t="shared" si="66"/>
        <v>0</v>
      </c>
      <c r="AJ22" s="374">
        <f t="shared" si="66"/>
        <v>0</v>
      </c>
      <c r="AK22" s="374">
        <f t="shared" si="66"/>
        <v>0</v>
      </c>
      <c r="AL22" s="374">
        <f t="shared" si="66"/>
        <v>0</v>
      </c>
      <c r="AM22" s="374">
        <f t="shared" si="66"/>
        <v>0</v>
      </c>
      <c r="AN22" s="374">
        <f t="shared" si="66"/>
        <v>0</v>
      </c>
      <c r="AO22" s="374">
        <f t="shared" si="66"/>
        <v>0</v>
      </c>
      <c r="AP22" s="374">
        <f t="shared" si="66"/>
        <v>0</v>
      </c>
      <c r="AQ22" s="374">
        <f t="shared" si="66"/>
        <v>0</v>
      </c>
      <c r="AR22" s="374">
        <f t="shared" si="66"/>
        <v>0</v>
      </c>
      <c r="AS22" s="374">
        <f t="shared" si="66"/>
        <v>0</v>
      </c>
      <c r="AT22" s="374">
        <f t="shared" si="66"/>
        <v>0</v>
      </c>
      <c r="AU22" s="374">
        <f t="shared" si="66"/>
        <v>0</v>
      </c>
      <c r="AV22" s="374">
        <f t="shared" si="66"/>
        <v>0</v>
      </c>
      <c r="AW22" s="374">
        <f t="shared" si="66"/>
        <v>0</v>
      </c>
      <c r="AX22" s="374">
        <f t="shared" si="66"/>
        <v>0</v>
      </c>
      <c r="AY22" s="374">
        <f t="shared" si="66"/>
        <v>0</v>
      </c>
      <c r="AZ22" s="374">
        <f t="shared" si="66"/>
        <v>0</v>
      </c>
      <c r="BA22" s="374">
        <f t="shared" si="66"/>
        <v>0</v>
      </c>
      <c r="BB22" s="374">
        <f t="shared" si="66"/>
        <v>0</v>
      </c>
      <c r="BC22" s="374">
        <f t="shared" si="66"/>
        <v>0</v>
      </c>
      <c r="BD22" s="374">
        <f t="shared" si="66"/>
        <v>0</v>
      </c>
      <c r="BE22" s="374">
        <f t="shared" si="66"/>
        <v>0</v>
      </c>
      <c r="BF22" s="374">
        <f t="shared" si="66"/>
        <v>0</v>
      </c>
      <c r="BG22" s="374">
        <f t="shared" si="66"/>
        <v>0</v>
      </c>
      <c r="BH22" s="374">
        <f t="shared" si="66"/>
        <v>0</v>
      </c>
      <c r="BI22" s="374">
        <f t="shared" si="66"/>
        <v>0</v>
      </c>
      <c r="BJ22" s="374">
        <f t="shared" si="66"/>
        <v>0</v>
      </c>
      <c r="BK22" s="374">
        <f t="shared" si="66"/>
        <v>0</v>
      </c>
      <c r="BL22" s="374">
        <f t="shared" si="66"/>
        <v>0</v>
      </c>
      <c r="BM22" s="374">
        <f t="shared" si="66"/>
        <v>0</v>
      </c>
      <c r="BN22" s="374">
        <f t="shared" si="66"/>
        <v>0</v>
      </c>
      <c r="BO22" s="374">
        <f t="shared" si="66"/>
        <v>0</v>
      </c>
      <c r="BP22" s="374">
        <f t="shared" si="66"/>
        <v>0</v>
      </c>
      <c r="BQ22" s="374">
        <f t="shared" si="66"/>
        <v>0</v>
      </c>
      <c r="BR22" s="374">
        <f t="shared" si="66"/>
        <v>0</v>
      </c>
      <c r="BS22" s="374">
        <f t="shared" si="66"/>
        <v>0</v>
      </c>
      <c r="BT22" s="374">
        <f t="shared" si="66"/>
        <v>0</v>
      </c>
      <c r="BU22" s="374">
        <f t="shared" ref="BU22:EF22" si="67">MAX(0,IF(($ALU$12+$ALU$30)&lt;0,0,IF(BU20&gt;10%,MAX(0,(BU12-0.25*($ALU$12+$ALU$30))),MAX(0,(BU12-0.5*($ALU$12+$ALU$30)))))-IF(BU15&lt;0,0,BU15))</f>
        <v>0</v>
      </c>
      <c r="BV22" s="374">
        <f t="shared" si="67"/>
        <v>0</v>
      </c>
      <c r="BW22" s="374">
        <f t="shared" si="67"/>
        <v>0</v>
      </c>
      <c r="BX22" s="374">
        <f t="shared" si="67"/>
        <v>0</v>
      </c>
      <c r="BY22" s="374">
        <f t="shared" si="67"/>
        <v>0</v>
      </c>
      <c r="BZ22" s="374">
        <f t="shared" si="67"/>
        <v>0</v>
      </c>
      <c r="CA22" s="374">
        <f t="shared" si="67"/>
        <v>0</v>
      </c>
      <c r="CB22" s="374">
        <f t="shared" si="67"/>
        <v>0</v>
      </c>
      <c r="CC22" s="374">
        <f t="shared" si="67"/>
        <v>0</v>
      </c>
      <c r="CD22" s="374">
        <f t="shared" si="67"/>
        <v>0</v>
      </c>
      <c r="CE22" s="374">
        <f t="shared" si="67"/>
        <v>0</v>
      </c>
      <c r="CF22" s="374">
        <f t="shared" si="67"/>
        <v>0</v>
      </c>
      <c r="CG22" s="374">
        <f t="shared" si="67"/>
        <v>0</v>
      </c>
      <c r="CH22" s="374">
        <f t="shared" si="67"/>
        <v>0</v>
      </c>
      <c r="CI22" s="374">
        <f t="shared" si="67"/>
        <v>0</v>
      </c>
      <c r="CJ22" s="374">
        <f t="shared" si="67"/>
        <v>0</v>
      </c>
      <c r="CK22" s="374">
        <f t="shared" si="67"/>
        <v>0</v>
      </c>
      <c r="CL22" s="374">
        <f t="shared" si="67"/>
        <v>0</v>
      </c>
      <c r="CM22" s="374">
        <f t="shared" si="67"/>
        <v>0</v>
      </c>
      <c r="CN22" s="374">
        <f t="shared" si="67"/>
        <v>0</v>
      </c>
      <c r="CO22" s="374">
        <f t="shared" si="67"/>
        <v>0</v>
      </c>
      <c r="CP22" s="374">
        <f t="shared" si="67"/>
        <v>0</v>
      </c>
      <c r="CQ22" s="374">
        <f t="shared" si="67"/>
        <v>0</v>
      </c>
      <c r="CR22" s="374">
        <f t="shared" si="67"/>
        <v>0</v>
      </c>
      <c r="CS22" s="374">
        <f t="shared" si="67"/>
        <v>0</v>
      </c>
      <c r="CT22" s="374">
        <f t="shared" si="67"/>
        <v>0</v>
      </c>
      <c r="CU22" s="374">
        <f t="shared" si="67"/>
        <v>0</v>
      </c>
      <c r="CV22" s="374">
        <f t="shared" si="67"/>
        <v>0</v>
      </c>
      <c r="CW22" s="374">
        <f t="shared" si="67"/>
        <v>0</v>
      </c>
      <c r="CX22" s="374">
        <f t="shared" si="67"/>
        <v>0</v>
      </c>
      <c r="CY22" s="374">
        <f t="shared" si="67"/>
        <v>0</v>
      </c>
      <c r="CZ22" s="374">
        <f t="shared" si="67"/>
        <v>0</v>
      </c>
      <c r="DA22" s="374">
        <f t="shared" si="67"/>
        <v>0</v>
      </c>
      <c r="DB22" s="374">
        <f t="shared" si="67"/>
        <v>0</v>
      </c>
      <c r="DC22" s="374">
        <f t="shared" si="67"/>
        <v>0</v>
      </c>
      <c r="DD22" s="374">
        <f t="shared" si="67"/>
        <v>0</v>
      </c>
      <c r="DE22" s="374">
        <f t="shared" si="67"/>
        <v>0</v>
      </c>
      <c r="DF22" s="374">
        <f t="shared" si="67"/>
        <v>0</v>
      </c>
      <c r="DG22" s="374">
        <f t="shared" si="67"/>
        <v>0</v>
      </c>
      <c r="DH22" s="374">
        <f t="shared" si="67"/>
        <v>0</v>
      </c>
      <c r="DI22" s="374">
        <f t="shared" si="67"/>
        <v>0</v>
      </c>
      <c r="DJ22" s="374">
        <f t="shared" si="67"/>
        <v>0</v>
      </c>
      <c r="DK22" s="374">
        <f t="shared" si="67"/>
        <v>0</v>
      </c>
      <c r="DL22" s="374">
        <f t="shared" si="67"/>
        <v>0</v>
      </c>
      <c r="DM22" s="374">
        <f t="shared" si="67"/>
        <v>0</v>
      </c>
      <c r="DN22" s="374">
        <f t="shared" si="67"/>
        <v>0</v>
      </c>
      <c r="DO22" s="374">
        <f t="shared" si="67"/>
        <v>0</v>
      </c>
      <c r="DP22" s="374">
        <f t="shared" si="67"/>
        <v>0</v>
      </c>
      <c r="DQ22" s="374">
        <f t="shared" si="67"/>
        <v>0</v>
      </c>
      <c r="DR22" s="374">
        <f t="shared" si="67"/>
        <v>0</v>
      </c>
      <c r="DS22" s="374">
        <f t="shared" si="67"/>
        <v>0</v>
      </c>
      <c r="DT22" s="374">
        <f t="shared" si="67"/>
        <v>0</v>
      </c>
      <c r="DU22" s="374">
        <f t="shared" si="67"/>
        <v>0</v>
      </c>
      <c r="DV22" s="374">
        <f t="shared" si="67"/>
        <v>0</v>
      </c>
      <c r="DW22" s="374">
        <f t="shared" si="67"/>
        <v>0</v>
      </c>
      <c r="DX22" s="374">
        <f t="shared" si="67"/>
        <v>0</v>
      </c>
      <c r="DY22" s="374">
        <f t="shared" si="67"/>
        <v>0</v>
      </c>
      <c r="DZ22" s="374">
        <f t="shared" si="67"/>
        <v>0</v>
      </c>
      <c r="EA22" s="374">
        <f t="shared" si="67"/>
        <v>0</v>
      </c>
      <c r="EB22" s="374">
        <f t="shared" si="67"/>
        <v>0</v>
      </c>
      <c r="EC22" s="374">
        <f t="shared" si="67"/>
        <v>0</v>
      </c>
      <c r="ED22" s="374">
        <f t="shared" si="67"/>
        <v>0</v>
      </c>
      <c r="EE22" s="374">
        <f t="shared" si="67"/>
        <v>0</v>
      </c>
      <c r="EF22" s="374">
        <f t="shared" si="67"/>
        <v>0</v>
      </c>
      <c r="EG22" s="374">
        <f t="shared" ref="EG22:GR22" si="68">MAX(0,IF(($ALU$12+$ALU$30)&lt;0,0,IF(EG20&gt;10%,MAX(0,(EG12-0.25*($ALU$12+$ALU$30))),MAX(0,(EG12-0.5*($ALU$12+$ALU$30)))))-IF(EG15&lt;0,0,EG15))</f>
        <v>0</v>
      </c>
      <c r="EH22" s="374">
        <f t="shared" si="68"/>
        <v>0</v>
      </c>
      <c r="EI22" s="374">
        <f t="shared" si="68"/>
        <v>0</v>
      </c>
      <c r="EJ22" s="374">
        <f t="shared" si="68"/>
        <v>0</v>
      </c>
      <c r="EK22" s="374">
        <f t="shared" si="68"/>
        <v>0</v>
      </c>
      <c r="EL22" s="374">
        <f t="shared" si="68"/>
        <v>0</v>
      </c>
      <c r="EM22" s="374">
        <f t="shared" si="68"/>
        <v>0</v>
      </c>
      <c r="EN22" s="374">
        <f t="shared" si="68"/>
        <v>0</v>
      </c>
      <c r="EO22" s="374">
        <f t="shared" si="68"/>
        <v>0</v>
      </c>
      <c r="EP22" s="374">
        <f t="shared" si="68"/>
        <v>0</v>
      </c>
      <c r="EQ22" s="374">
        <f t="shared" si="68"/>
        <v>0</v>
      </c>
      <c r="ER22" s="374">
        <f t="shared" si="68"/>
        <v>0</v>
      </c>
      <c r="ES22" s="374">
        <f t="shared" si="68"/>
        <v>0</v>
      </c>
      <c r="ET22" s="374">
        <f t="shared" si="68"/>
        <v>0</v>
      </c>
      <c r="EU22" s="374">
        <f t="shared" si="68"/>
        <v>0</v>
      </c>
      <c r="EV22" s="374">
        <f t="shared" si="68"/>
        <v>0</v>
      </c>
      <c r="EW22" s="374">
        <f t="shared" si="68"/>
        <v>0</v>
      </c>
      <c r="EX22" s="374">
        <f t="shared" si="68"/>
        <v>0</v>
      </c>
      <c r="EY22" s="374">
        <f t="shared" si="68"/>
        <v>0</v>
      </c>
      <c r="EZ22" s="374">
        <f t="shared" si="68"/>
        <v>0</v>
      </c>
      <c r="FA22" s="374">
        <f t="shared" si="68"/>
        <v>0</v>
      </c>
      <c r="FB22" s="374">
        <f t="shared" si="68"/>
        <v>0</v>
      </c>
      <c r="FC22" s="374">
        <f t="shared" si="68"/>
        <v>0</v>
      </c>
      <c r="FD22" s="374">
        <f t="shared" si="68"/>
        <v>0</v>
      </c>
      <c r="FE22" s="374">
        <f t="shared" si="68"/>
        <v>0</v>
      </c>
      <c r="FF22" s="374">
        <f t="shared" si="68"/>
        <v>0</v>
      </c>
      <c r="FG22" s="374">
        <f t="shared" si="68"/>
        <v>0</v>
      </c>
      <c r="FH22" s="374">
        <f t="shared" si="68"/>
        <v>0</v>
      </c>
      <c r="FI22" s="374">
        <f t="shared" si="68"/>
        <v>0</v>
      </c>
      <c r="FJ22" s="374">
        <f t="shared" si="68"/>
        <v>0</v>
      </c>
      <c r="FK22" s="374">
        <f t="shared" si="68"/>
        <v>0</v>
      </c>
      <c r="FL22" s="374">
        <f t="shared" si="68"/>
        <v>0</v>
      </c>
      <c r="FM22" s="374">
        <f t="shared" si="68"/>
        <v>0</v>
      </c>
      <c r="FN22" s="374">
        <f t="shared" si="68"/>
        <v>0</v>
      </c>
      <c r="FO22" s="374">
        <f t="shared" si="68"/>
        <v>0</v>
      </c>
      <c r="FP22" s="374">
        <f t="shared" si="68"/>
        <v>0</v>
      </c>
      <c r="FQ22" s="374">
        <f t="shared" si="68"/>
        <v>0</v>
      </c>
      <c r="FR22" s="374">
        <f t="shared" si="68"/>
        <v>0</v>
      </c>
      <c r="FS22" s="374">
        <f t="shared" si="68"/>
        <v>0</v>
      </c>
      <c r="FT22" s="374">
        <f t="shared" si="68"/>
        <v>0</v>
      </c>
      <c r="FU22" s="374">
        <f t="shared" si="68"/>
        <v>0</v>
      </c>
      <c r="FV22" s="374">
        <f t="shared" si="68"/>
        <v>0</v>
      </c>
      <c r="FW22" s="374">
        <f t="shared" si="68"/>
        <v>0</v>
      </c>
      <c r="FX22" s="374">
        <f t="shared" si="68"/>
        <v>0</v>
      </c>
      <c r="FY22" s="374">
        <f t="shared" si="68"/>
        <v>0</v>
      </c>
      <c r="FZ22" s="374">
        <f t="shared" si="68"/>
        <v>0</v>
      </c>
      <c r="GA22" s="374">
        <f t="shared" si="68"/>
        <v>0</v>
      </c>
      <c r="GB22" s="374">
        <f t="shared" si="68"/>
        <v>0</v>
      </c>
      <c r="GC22" s="374">
        <f t="shared" si="68"/>
        <v>0</v>
      </c>
      <c r="GD22" s="374">
        <f t="shared" si="68"/>
        <v>0</v>
      </c>
      <c r="GE22" s="374">
        <f t="shared" si="68"/>
        <v>0</v>
      </c>
      <c r="GF22" s="374">
        <f t="shared" si="68"/>
        <v>0</v>
      </c>
      <c r="GG22" s="374">
        <f t="shared" si="68"/>
        <v>0</v>
      </c>
      <c r="GH22" s="374">
        <f t="shared" si="68"/>
        <v>0</v>
      </c>
      <c r="GI22" s="374">
        <f t="shared" si="68"/>
        <v>0</v>
      </c>
      <c r="GJ22" s="374">
        <f t="shared" si="68"/>
        <v>0</v>
      </c>
      <c r="GK22" s="374">
        <f t="shared" si="68"/>
        <v>0</v>
      </c>
      <c r="GL22" s="374">
        <f t="shared" si="68"/>
        <v>0</v>
      </c>
      <c r="GM22" s="374">
        <f t="shared" si="68"/>
        <v>0</v>
      </c>
      <c r="GN22" s="374">
        <f t="shared" si="68"/>
        <v>0</v>
      </c>
      <c r="GO22" s="374">
        <f t="shared" si="68"/>
        <v>0</v>
      </c>
      <c r="GP22" s="374">
        <f t="shared" si="68"/>
        <v>0</v>
      </c>
      <c r="GQ22" s="374">
        <f t="shared" si="68"/>
        <v>0</v>
      </c>
      <c r="GR22" s="374">
        <f t="shared" si="68"/>
        <v>0</v>
      </c>
      <c r="GS22" s="374">
        <f t="shared" ref="GS22:JD22" si="69">MAX(0,IF(($ALU$12+$ALU$30)&lt;0,0,IF(GS20&gt;10%,MAX(0,(GS12-0.25*($ALU$12+$ALU$30))),MAX(0,(GS12-0.5*($ALU$12+$ALU$30)))))-IF(GS15&lt;0,0,GS15))</f>
        <v>0</v>
      </c>
      <c r="GT22" s="374">
        <f t="shared" si="69"/>
        <v>0</v>
      </c>
      <c r="GU22" s="374">
        <f t="shared" si="69"/>
        <v>0</v>
      </c>
      <c r="GV22" s="374">
        <f t="shared" si="69"/>
        <v>0</v>
      </c>
      <c r="GW22" s="374">
        <f t="shared" si="69"/>
        <v>0</v>
      </c>
      <c r="GX22" s="374">
        <f t="shared" si="69"/>
        <v>0</v>
      </c>
      <c r="GY22" s="374">
        <f t="shared" si="69"/>
        <v>0</v>
      </c>
      <c r="GZ22" s="374">
        <f t="shared" si="69"/>
        <v>0</v>
      </c>
      <c r="HA22" s="374">
        <f t="shared" si="69"/>
        <v>0</v>
      </c>
      <c r="HB22" s="374">
        <f t="shared" si="69"/>
        <v>0</v>
      </c>
      <c r="HC22" s="374">
        <f t="shared" si="69"/>
        <v>0</v>
      </c>
      <c r="HD22" s="374">
        <f t="shared" si="69"/>
        <v>0</v>
      </c>
      <c r="HE22" s="374">
        <f t="shared" si="69"/>
        <v>0</v>
      </c>
      <c r="HF22" s="374">
        <f t="shared" si="69"/>
        <v>0</v>
      </c>
      <c r="HG22" s="374">
        <f t="shared" si="69"/>
        <v>0</v>
      </c>
      <c r="HH22" s="374">
        <f t="shared" si="69"/>
        <v>0</v>
      </c>
      <c r="HI22" s="374">
        <f t="shared" si="69"/>
        <v>0</v>
      </c>
      <c r="HJ22" s="374">
        <f t="shared" si="69"/>
        <v>0</v>
      </c>
      <c r="HK22" s="374">
        <f t="shared" si="69"/>
        <v>0</v>
      </c>
      <c r="HL22" s="374">
        <f t="shared" si="69"/>
        <v>0</v>
      </c>
      <c r="HM22" s="374">
        <f t="shared" si="69"/>
        <v>0</v>
      </c>
      <c r="HN22" s="374">
        <f t="shared" si="69"/>
        <v>0</v>
      </c>
      <c r="HO22" s="374">
        <f t="shared" si="69"/>
        <v>0</v>
      </c>
      <c r="HP22" s="374">
        <f t="shared" si="69"/>
        <v>0</v>
      </c>
      <c r="HQ22" s="374">
        <f t="shared" si="69"/>
        <v>0</v>
      </c>
      <c r="HR22" s="374">
        <f t="shared" si="69"/>
        <v>0</v>
      </c>
      <c r="HS22" s="374">
        <f t="shared" si="69"/>
        <v>0</v>
      </c>
      <c r="HT22" s="374">
        <f t="shared" si="69"/>
        <v>0</v>
      </c>
      <c r="HU22" s="374">
        <f t="shared" si="69"/>
        <v>0</v>
      </c>
      <c r="HV22" s="374">
        <f t="shared" si="69"/>
        <v>0</v>
      </c>
      <c r="HW22" s="374">
        <f t="shared" si="69"/>
        <v>0</v>
      </c>
      <c r="HX22" s="374">
        <f t="shared" si="69"/>
        <v>0</v>
      </c>
      <c r="HY22" s="374">
        <f t="shared" si="69"/>
        <v>0</v>
      </c>
      <c r="HZ22" s="374">
        <f t="shared" si="69"/>
        <v>0</v>
      </c>
      <c r="IA22" s="374">
        <f t="shared" si="69"/>
        <v>0</v>
      </c>
      <c r="IB22" s="374">
        <f t="shared" si="69"/>
        <v>0</v>
      </c>
      <c r="IC22" s="374">
        <f t="shared" si="69"/>
        <v>0</v>
      </c>
      <c r="ID22" s="374">
        <f t="shared" si="69"/>
        <v>0</v>
      </c>
      <c r="IE22" s="374">
        <f t="shared" si="69"/>
        <v>0</v>
      </c>
      <c r="IF22" s="374">
        <f t="shared" si="69"/>
        <v>0</v>
      </c>
      <c r="IG22" s="374">
        <f t="shared" si="69"/>
        <v>0</v>
      </c>
      <c r="IH22" s="374">
        <f t="shared" si="69"/>
        <v>0</v>
      </c>
      <c r="II22" s="374">
        <f t="shared" si="69"/>
        <v>0</v>
      </c>
      <c r="IJ22" s="374">
        <f t="shared" si="69"/>
        <v>0</v>
      </c>
      <c r="IK22" s="374">
        <f t="shared" si="69"/>
        <v>0</v>
      </c>
      <c r="IL22" s="374">
        <f t="shared" si="69"/>
        <v>0</v>
      </c>
      <c r="IM22" s="374">
        <f t="shared" si="69"/>
        <v>0</v>
      </c>
      <c r="IN22" s="374">
        <f t="shared" si="69"/>
        <v>0</v>
      </c>
      <c r="IO22" s="374">
        <f t="shared" si="69"/>
        <v>0</v>
      </c>
      <c r="IP22" s="374">
        <f t="shared" si="69"/>
        <v>0</v>
      </c>
      <c r="IQ22" s="374">
        <f t="shared" si="69"/>
        <v>0</v>
      </c>
      <c r="IR22" s="374">
        <f t="shared" si="69"/>
        <v>0</v>
      </c>
      <c r="IS22" s="374">
        <f t="shared" si="69"/>
        <v>0</v>
      </c>
      <c r="IT22" s="374">
        <f t="shared" si="69"/>
        <v>0</v>
      </c>
      <c r="IU22" s="374">
        <f t="shared" si="69"/>
        <v>0</v>
      </c>
      <c r="IV22" s="374">
        <f t="shared" si="69"/>
        <v>0</v>
      </c>
      <c r="IW22" s="374">
        <f t="shared" si="69"/>
        <v>0</v>
      </c>
      <c r="IX22" s="374">
        <f t="shared" si="69"/>
        <v>0</v>
      </c>
      <c r="IY22" s="374">
        <f t="shared" si="69"/>
        <v>0</v>
      </c>
      <c r="IZ22" s="374">
        <f t="shared" si="69"/>
        <v>0</v>
      </c>
      <c r="JA22" s="374">
        <f t="shared" si="69"/>
        <v>0</v>
      </c>
      <c r="JB22" s="374">
        <f t="shared" si="69"/>
        <v>0</v>
      </c>
      <c r="JC22" s="374">
        <f t="shared" si="69"/>
        <v>0</v>
      </c>
      <c r="JD22" s="374">
        <f t="shared" si="69"/>
        <v>0</v>
      </c>
      <c r="JE22" s="374">
        <f t="shared" ref="JE22:LP22" si="70">MAX(0,IF(($ALU$12+$ALU$30)&lt;0,0,IF(JE20&gt;10%,MAX(0,(JE12-0.25*($ALU$12+$ALU$30))),MAX(0,(JE12-0.5*($ALU$12+$ALU$30)))))-IF(JE15&lt;0,0,JE15))</f>
        <v>0</v>
      </c>
      <c r="JF22" s="374">
        <f t="shared" si="70"/>
        <v>0</v>
      </c>
      <c r="JG22" s="374">
        <f t="shared" si="70"/>
        <v>0</v>
      </c>
      <c r="JH22" s="374">
        <f t="shared" si="70"/>
        <v>0</v>
      </c>
      <c r="JI22" s="374">
        <f t="shared" si="70"/>
        <v>0</v>
      </c>
      <c r="JJ22" s="374">
        <f t="shared" si="70"/>
        <v>0</v>
      </c>
      <c r="JK22" s="374">
        <f t="shared" si="70"/>
        <v>0</v>
      </c>
      <c r="JL22" s="374">
        <f t="shared" si="70"/>
        <v>0</v>
      </c>
      <c r="JM22" s="374">
        <f t="shared" si="70"/>
        <v>0</v>
      </c>
      <c r="JN22" s="374">
        <f t="shared" si="70"/>
        <v>0</v>
      </c>
      <c r="JO22" s="374">
        <f t="shared" si="70"/>
        <v>0</v>
      </c>
      <c r="JP22" s="374">
        <f t="shared" si="70"/>
        <v>0</v>
      </c>
      <c r="JQ22" s="374">
        <f t="shared" si="70"/>
        <v>0</v>
      </c>
      <c r="JR22" s="374">
        <f t="shared" si="70"/>
        <v>0</v>
      </c>
      <c r="JS22" s="374">
        <f t="shared" si="70"/>
        <v>0</v>
      </c>
      <c r="JT22" s="374">
        <f t="shared" si="70"/>
        <v>0</v>
      </c>
      <c r="JU22" s="374">
        <f t="shared" si="70"/>
        <v>0</v>
      </c>
      <c r="JV22" s="374">
        <f t="shared" si="70"/>
        <v>0</v>
      </c>
      <c r="JW22" s="374">
        <f t="shared" si="70"/>
        <v>0</v>
      </c>
      <c r="JX22" s="374">
        <f t="shared" si="70"/>
        <v>0</v>
      </c>
      <c r="JY22" s="374">
        <f t="shared" si="70"/>
        <v>0</v>
      </c>
      <c r="JZ22" s="374">
        <f t="shared" si="70"/>
        <v>0</v>
      </c>
      <c r="KA22" s="374">
        <f t="shared" si="70"/>
        <v>0</v>
      </c>
      <c r="KB22" s="374">
        <f t="shared" si="70"/>
        <v>0</v>
      </c>
      <c r="KC22" s="374">
        <f t="shared" si="70"/>
        <v>0</v>
      </c>
      <c r="KD22" s="374">
        <f t="shared" si="70"/>
        <v>0</v>
      </c>
      <c r="KE22" s="374">
        <f t="shared" si="70"/>
        <v>0</v>
      </c>
      <c r="KF22" s="374">
        <f t="shared" si="70"/>
        <v>0</v>
      </c>
      <c r="KG22" s="374">
        <f t="shared" si="70"/>
        <v>0</v>
      </c>
      <c r="KH22" s="374">
        <f t="shared" si="70"/>
        <v>0</v>
      </c>
      <c r="KI22" s="374">
        <f t="shared" si="70"/>
        <v>0</v>
      </c>
      <c r="KJ22" s="374">
        <f t="shared" si="70"/>
        <v>0</v>
      </c>
      <c r="KK22" s="374">
        <f t="shared" si="70"/>
        <v>0</v>
      </c>
      <c r="KL22" s="374">
        <f t="shared" si="70"/>
        <v>0</v>
      </c>
      <c r="KM22" s="374">
        <f t="shared" si="70"/>
        <v>0</v>
      </c>
      <c r="KN22" s="374">
        <f t="shared" si="70"/>
        <v>0</v>
      </c>
      <c r="KO22" s="374">
        <f t="shared" si="70"/>
        <v>0</v>
      </c>
      <c r="KP22" s="374">
        <f t="shared" si="70"/>
        <v>0</v>
      </c>
      <c r="KQ22" s="374">
        <f t="shared" si="70"/>
        <v>0</v>
      </c>
      <c r="KR22" s="374">
        <f t="shared" si="70"/>
        <v>0</v>
      </c>
      <c r="KS22" s="374">
        <f t="shared" si="70"/>
        <v>0</v>
      </c>
      <c r="KT22" s="374">
        <f t="shared" si="70"/>
        <v>0</v>
      </c>
      <c r="KU22" s="374">
        <f t="shared" si="70"/>
        <v>0</v>
      </c>
      <c r="KV22" s="374">
        <f t="shared" si="70"/>
        <v>0</v>
      </c>
      <c r="KW22" s="374">
        <f t="shared" si="70"/>
        <v>0</v>
      </c>
      <c r="KX22" s="374">
        <f t="shared" si="70"/>
        <v>0</v>
      </c>
      <c r="KY22" s="374">
        <f t="shared" si="70"/>
        <v>0</v>
      </c>
      <c r="KZ22" s="374">
        <f t="shared" si="70"/>
        <v>0</v>
      </c>
      <c r="LA22" s="374">
        <f t="shared" si="70"/>
        <v>0</v>
      </c>
      <c r="LB22" s="374">
        <f t="shared" si="70"/>
        <v>0</v>
      </c>
      <c r="LC22" s="374">
        <f t="shared" si="70"/>
        <v>0</v>
      </c>
      <c r="LD22" s="374">
        <f t="shared" si="70"/>
        <v>0</v>
      </c>
      <c r="LE22" s="374">
        <f t="shared" si="70"/>
        <v>0</v>
      </c>
      <c r="LF22" s="374">
        <f t="shared" si="70"/>
        <v>0</v>
      </c>
      <c r="LG22" s="374">
        <f t="shared" si="70"/>
        <v>0</v>
      </c>
      <c r="LH22" s="374">
        <f t="shared" si="70"/>
        <v>0</v>
      </c>
      <c r="LI22" s="374">
        <f t="shared" si="70"/>
        <v>0</v>
      </c>
      <c r="LJ22" s="374">
        <f t="shared" si="70"/>
        <v>0</v>
      </c>
      <c r="LK22" s="374">
        <f t="shared" si="70"/>
        <v>0</v>
      </c>
      <c r="LL22" s="374">
        <f t="shared" si="70"/>
        <v>0</v>
      </c>
      <c r="LM22" s="374">
        <f t="shared" si="70"/>
        <v>0</v>
      </c>
      <c r="LN22" s="374">
        <f t="shared" si="70"/>
        <v>0</v>
      </c>
      <c r="LO22" s="374">
        <f t="shared" si="70"/>
        <v>0</v>
      </c>
      <c r="LP22" s="374">
        <f t="shared" si="70"/>
        <v>0</v>
      </c>
      <c r="LQ22" s="374">
        <f t="shared" ref="LQ22:OB22" si="71">MAX(0,IF(($ALU$12+$ALU$30)&lt;0,0,IF(LQ20&gt;10%,MAX(0,(LQ12-0.25*($ALU$12+$ALU$30))),MAX(0,(LQ12-0.5*($ALU$12+$ALU$30)))))-IF(LQ15&lt;0,0,LQ15))</f>
        <v>0</v>
      </c>
      <c r="LR22" s="374">
        <f t="shared" si="71"/>
        <v>0</v>
      </c>
      <c r="LS22" s="374">
        <f t="shared" si="71"/>
        <v>0</v>
      </c>
      <c r="LT22" s="374">
        <f t="shared" si="71"/>
        <v>0</v>
      </c>
      <c r="LU22" s="374">
        <f t="shared" si="71"/>
        <v>0</v>
      </c>
      <c r="LV22" s="374">
        <f t="shared" si="71"/>
        <v>0</v>
      </c>
      <c r="LW22" s="374">
        <f t="shared" si="71"/>
        <v>0</v>
      </c>
      <c r="LX22" s="374">
        <f t="shared" si="71"/>
        <v>0</v>
      </c>
      <c r="LY22" s="374">
        <f t="shared" si="71"/>
        <v>0</v>
      </c>
      <c r="LZ22" s="374">
        <f t="shared" si="71"/>
        <v>0</v>
      </c>
      <c r="MA22" s="374">
        <f t="shared" si="71"/>
        <v>0</v>
      </c>
      <c r="MB22" s="374">
        <f t="shared" si="71"/>
        <v>0</v>
      </c>
      <c r="MC22" s="374">
        <f t="shared" si="71"/>
        <v>0</v>
      </c>
      <c r="MD22" s="374">
        <f t="shared" si="71"/>
        <v>0</v>
      </c>
      <c r="ME22" s="374">
        <f t="shared" si="71"/>
        <v>0</v>
      </c>
      <c r="MF22" s="374">
        <f t="shared" si="71"/>
        <v>0</v>
      </c>
      <c r="MG22" s="374">
        <f t="shared" si="71"/>
        <v>0</v>
      </c>
      <c r="MH22" s="374">
        <f t="shared" si="71"/>
        <v>0</v>
      </c>
      <c r="MI22" s="374">
        <f t="shared" si="71"/>
        <v>0</v>
      </c>
      <c r="MJ22" s="374">
        <f t="shared" si="71"/>
        <v>0</v>
      </c>
      <c r="MK22" s="374">
        <f t="shared" si="71"/>
        <v>0</v>
      </c>
      <c r="ML22" s="374">
        <f t="shared" si="71"/>
        <v>0</v>
      </c>
      <c r="MM22" s="374">
        <f t="shared" si="71"/>
        <v>0</v>
      </c>
      <c r="MN22" s="374">
        <f t="shared" si="71"/>
        <v>0</v>
      </c>
      <c r="MO22" s="374">
        <f t="shared" si="71"/>
        <v>0</v>
      </c>
      <c r="MP22" s="374">
        <f t="shared" si="71"/>
        <v>0</v>
      </c>
      <c r="MQ22" s="374">
        <f t="shared" si="71"/>
        <v>0</v>
      </c>
      <c r="MR22" s="374">
        <f t="shared" si="71"/>
        <v>0</v>
      </c>
      <c r="MS22" s="374">
        <f t="shared" si="71"/>
        <v>0</v>
      </c>
      <c r="MT22" s="374">
        <f t="shared" si="71"/>
        <v>0</v>
      </c>
      <c r="MU22" s="374">
        <f t="shared" si="71"/>
        <v>0</v>
      </c>
      <c r="MV22" s="374">
        <f t="shared" si="71"/>
        <v>0</v>
      </c>
      <c r="MW22" s="374">
        <f t="shared" si="71"/>
        <v>0</v>
      </c>
      <c r="MX22" s="374">
        <f t="shared" si="71"/>
        <v>0</v>
      </c>
      <c r="MY22" s="374">
        <f t="shared" si="71"/>
        <v>0</v>
      </c>
      <c r="MZ22" s="374">
        <f t="shared" si="71"/>
        <v>0</v>
      </c>
      <c r="NA22" s="374">
        <f t="shared" si="71"/>
        <v>0</v>
      </c>
      <c r="NB22" s="374">
        <f t="shared" si="71"/>
        <v>0</v>
      </c>
      <c r="NC22" s="374">
        <f t="shared" si="71"/>
        <v>0</v>
      </c>
      <c r="ND22" s="374">
        <f t="shared" si="71"/>
        <v>0</v>
      </c>
      <c r="NE22" s="374">
        <f t="shared" si="71"/>
        <v>0</v>
      </c>
      <c r="NF22" s="374">
        <f t="shared" si="71"/>
        <v>0</v>
      </c>
      <c r="NG22" s="374">
        <f t="shared" si="71"/>
        <v>0</v>
      </c>
      <c r="NH22" s="374">
        <f t="shared" si="71"/>
        <v>0</v>
      </c>
      <c r="NI22" s="374">
        <f t="shared" si="71"/>
        <v>0</v>
      </c>
      <c r="NJ22" s="374">
        <f t="shared" si="71"/>
        <v>0</v>
      </c>
      <c r="NK22" s="374">
        <f t="shared" si="71"/>
        <v>0</v>
      </c>
      <c r="NL22" s="374">
        <f t="shared" si="71"/>
        <v>0</v>
      </c>
      <c r="NM22" s="374">
        <f t="shared" si="71"/>
        <v>0</v>
      </c>
      <c r="NN22" s="374">
        <f t="shared" si="71"/>
        <v>0</v>
      </c>
      <c r="NO22" s="374">
        <f t="shared" si="71"/>
        <v>0</v>
      </c>
      <c r="NP22" s="374">
        <f t="shared" si="71"/>
        <v>0</v>
      </c>
      <c r="NQ22" s="374">
        <f t="shared" si="71"/>
        <v>0</v>
      </c>
      <c r="NR22" s="374">
        <f t="shared" si="71"/>
        <v>0</v>
      </c>
      <c r="NS22" s="374">
        <f t="shared" si="71"/>
        <v>0</v>
      </c>
      <c r="NT22" s="374">
        <f t="shared" si="71"/>
        <v>0</v>
      </c>
      <c r="NU22" s="374">
        <f t="shared" si="71"/>
        <v>0</v>
      </c>
      <c r="NV22" s="374">
        <f t="shared" si="71"/>
        <v>0</v>
      </c>
      <c r="NW22" s="374">
        <f t="shared" si="71"/>
        <v>0</v>
      </c>
      <c r="NX22" s="374">
        <f t="shared" si="71"/>
        <v>0</v>
      </c>
      <c r="NY22" s="374">
        <f t="shared" si="71"/>
        <v>0</v>
      </c>
      <c r="NZ22" s="374">
        <f t="shared" si="71"/>
        <v>0</v>
      </c>
      <c r="OA22" s="374">
        <f t="shared" si="71"/>
        <v>0</v>
      </c>
      <c r="OB22" s="374">
        <f t="shared" si="71"/>
        <v>0</v>
      </c>
      <c r="OC22" s="374">
        <f t="shared" ref="OC22:QN22" si="72">MAX(0,IF(($ALU$12+$ALU$30)&lt;0,0,IF(OC20&gt;10%,MAX(0,(OC12-0.25*($ALU$12+$ALU$30))),MAX(0,(OC12-0.5*($ALU$12+$ALU$30)))))-IF(OC15&lt;0,0,OC15))</f>
        <v>0</v>
      </c>
      <c r="OD22" s="374">
        <f t="shared" si="72"/>
        <v>0</v>
      </c>
      <c r="OE22" s="374">
        <f t="shared" si="72"/>
        <v>0</v>
      </c>
      <c r="OF22" s="374">
        <f t="shared" si="72"/>
        <v>0</v>
      </c>
      <c r="OG22" s="374">
        <f t="shared" si="72"/>
        <v>0</v>
      </c>
      <c r="OH22" s="374">
        <f t="shared" si="72"/>
        <v>0</v>
      </c>
      <c r="OI22" s="374">
        <f t="shared" si="72"/>
        <v>0</v>
      </c>
      <c r="OJ22" s="374">
        <f t="shared" si="72"/>
        <v>0</v>
      </c>
      <c r="OK22" s="374">
        <f t="shared" si="72"/>
        <v>0</v>
      </c>
      <c r="OL22" s="374">
        <f t="shared" si="72"/>
        <v>0</v>
      </c>
      <c r="OM22" s="374">
        <f t="shared" si="72"/>
        <v>0</v>
      </c>
      <c r="ON22" s="374">
        <f t="shared" si="72"/>
        <v>0</v>
      </c>
      <c r="OO22" s="374">
        <f t="shared" si="72"/>
        <v>0</v>
      </c>
      <c r="OP22" s="374">
        <f t="shared" si="72"/>
        <v>0</v>
      </c>
      <c r="OQ22" s="374">
        <f t="shared" si="72"/>
        <v>0</v>
      </c>
      <c r="OR22" s="374">
        <f t="shared" si="72"/>
        <v>0</v>
      </c>
      <c r="OS22" s="374">
        <f t="shared" si="72"/>
        <v>0</v>
      </c>
      <c r="OT22" s="374">
        <f t="shared" si="72"/>
        <v>0</v>
      </c>
      <c r="OU22" s="374">
        <f t="shared" si="72"/>
        <v>0</v>
      </c>
      <c r="OV22" s="374">
        <f t="shared" si="72"/>
        <v>0</v>
      </c>
      <c r="OW22" s="374">
        <f t="shared" si="72"/>
        <v>0</v>
      </c>
      <c r="OX22" s="374">
        <f t="shared" si="72"/>
        <v>0</v>
      </c>
      <c r="OY22" s="374">
        <f t="shared" si="72"/>
        <v>0</v>
      </c>
      <c r="OZ22" s="374">
        <f t="shared" si="72"/>
        <v>0</v>
      </c>
      <c r="PA22" s="374">
        <f t="shared" si="72"/>
        <v>0</v>
      </c>
      <c r="PB22" s="374">
        <f t="shared" si="72"/>
        <v>0</v>
      </c>
      <c r="PC22" s="374">
        <f t="shared" si="72"/>
        <v>0</v>
      </c>
      <c r="PD22" s="374">
        <f t="shared" si="72"/>
        <v>0</v>
      </c>
      <c r="PE22" s="374">
        <f t="shared" si="72"/>
        <v>0</v>
      </c>
      <c r="PF22" s="374">
        <f t="shared" si="72"/>
        <v>0</v>
      </c>
      <c r="PG22" s="374">
        <f t="shared" si="72"/>
        <v>0</v>
      </c>
      <c r="PH22" s="374">
        <f t="shared" si="72"/>
        <v>0</v>
      </c>
      <c r="PI22" s="374">
        <f t="shared" si="72"/>
        <v>0</v>
      </c>
      <c r="PJ22" s="374">
        <f t="shared" si="72"/>
        <v>0</v>
      </c>
      <c r="PK22" s="374">
        <f t="shared" si="72"/>
        <v>0</v>
      </c>
      <c r="PL22" s="374">
        <f t="shared" si="72"/>
        <v>0</v>
      </c>
      <c r="PM22" s="374">
        <f t="shared" si="72"/>
        <v>0</v>
      </c>
      <c r="PN22" s="374">
        <f t="shared" si="72"/>
        <v>0</v>
      </c>
      <c r="PO22" s="374">
        <f t="shared" si="72"/>
        <v>0</v>
      </c>
      <c r="PP22" s="374">
        <f t="shared" si="72"/>
        <v>0</v>
      </c>
      <c r="PQ22" s="374">
        <f t="shared" si="72"/>
        <v>0</v>
      </c>
      <c r="PR22" s="374">
        <f t="shared" si="72"/>
        <v>0</v>
      </c>
      <c r="PS22" s="374">
        <f t="shared" si="72"/>
        <v>0</v>
      </c>
      <c r="PT22" s="374">
        <f t="shared" si="72"/>
        <v>0</v>
      </c>
      <c r="PU22" s="374">
        <f t="shared" si="72"/>
        <v>0</v>
      </c>
      <c r="PV22" s="374">
        <f t="shared" si="72"/>
        <v>0</v>
      </c>
      <c r="PW22" s="374">
        <f t="shared" si="72"/>
        <v>0</v>
      </c>
      <c r="PX22" s="374">
        <f t="shared" si="72"/>
        <v>0</v>
      </c>
      <c r="PY22" s="374">
        <f t="shared" si="72"/>
        <v>0</v>
      </c>
      <c r="PZ22" s="374">
        <f t="shared" si="72"/>
        <v>0</v>
      </c>
      <c r="QA22" s="374">
        <f t="shared" si="72"/>
        <v>0</v>
      </c>
      <c r="QB22" s="374">
        <f t="shared" si="72"/>
        <v>0</v>
      </c>
      <c r="QC22" s="374">
        <f t="shared" si="72"/>
        <v>0</v>
      </c>
      <c r="QD22" s="374">
        <f t="shared" si="72"/>
        <v>0</v>
      </c>
      <c r="QE22" s="374">
        <f t="shared" si="72"/>
        <v>0</v>
      </c>
      <c r="QF22" s="374">
        <f t="shared" si="72"/>
        <v>0</v>
      </c>
      <c r="QG22" s="374">
        <f t="shared" si="72"/>
        <v>0</v>
      </c>
      <c r="QH22" s="374">
        <f t="shared" si="72"/>
        <v>0</v>
      </c>
      <c r="QI22" s="374">
        <f t="shared" si="72"/>
        <v>0</v>
      </c>
      <c r="QJ22" s="374">
        <f t="shared" si="72"/>
        <v>0</v>
      </c>
      <c r="QK22" s="374">
        <f t="shared" si="72"/>
        <v>0</v>
      </c>
      <c r="QL22" s="374">
        <f t="shared" si="72"/>
        <v>0</v>
      </c>
      <c r="QM22" s="374">
        <f t="shared" si="72"/>
        <v>0</v>
      </c>
      <c r="QN22" s="374">
        <f t="shared" si="72"/>
        <v>0</v>
      </c>
      <c r="QO22" s="374">
        <f t="shared" ref="QO22:SZ22" si="73">MAX(0,IF(($ALU$12+$ALU$30)&lt;0,0,IF(QO20&gt;10%,MAX(0,(QO12-0.25*($ALU$12+$ALU$30))),MAX(0,(QO12-0.5*($ALU$12+$ALU$30)))))-IF(QO15&lt;0,0,QO15))</f>
        <v>0</v>
      </c>
      <c r="QP22" s="374">
        <f t="shared" si="73"/>
        <v>0</v>
      </c>
      <c r="QQ22" s="374">
        <f t="shared" si="73"/>
        <v>0</v>
      </c>
      <c r="QR22" s="374">
        <f t="shared" si="73"/>
        <v>0</v>
      </c>
      <c r="QS22" s="374">
        <f t="shared" si="73"/>
        <v>0</v>
      </c>
      <c r="QT22" s="374">
        <f t="shared" si="73"/>
        <v>0</v>
      </c>
      <c r="QU22" s="374">
        <f t="shared" si="73"/>
        <v>0</v>
      </c>
      <c r="QV22" s="374">
        <f t="shared" si="73"/>
        <v>0</v>
      </c>
      <c r="QW22" s="374">
        <f t="shared" si="73"/>
        <v>0</v>
      </c>
      <c r="QX22" s="374">
        <f t="shared" si="73"/>
        <v>0</v>
      </c>
      <c r="QY22" s="374">
        <f t="shared" si="73"/>
        <v>0</v>
      </c>
      <c r="QZ22" s="374">
        <f t="shared" si="73"/>
        <v>0</v>
      </c>
      <c r="RA22" s="374">
        <f t="shared" si="73"/>
        <v>0</v>
      </c>
      <c r="RB22" s="374">
        <f t="shared" si="73"/>
        <v>0</v>
      </c>
      <c r="RC22" s="374">
        <f t="shared" si="73"/>
        <v>0</v>
      </c>
      <c r="RD22" s="374">
        <f t="shared" si="73"/>
        <v>0</v>
      </c>
      <c r="RE22" s="374">
        <f t="shared" si="73"/>
        <v>0</v>
      </c>
      <c r="RF22" s="374">
        <f t="shared" si="73"/>
        <v>0</v>
      </c>
      <c r="RG22" s="374">
        <f t="shared" si="73"/>
        <v>0</v>
      </c>
      <c r="RH22" s="374">
        <f t="shared" si="73"/>
        <v>0</v>
      </c>
      <c r="RI22" s="374">
        <f t="shared" si="73"/>
        <v>0</v>
      </c>
      <c r="RJ22" s="374">
        <f t="shared" si="73"/>
        <v>0</v>
      </c>
      <c r="RK22" s="374">
        <f t="shared" si="73"/>
        <v>0</v>
      </c>
      <c r="RL22" s="374">
        <f t="shared" si="73"/>
        <v>0</v>
      </c>
      <c r="RM22" s="374">
        <f t="shared" si="73"/>
        <v>0</v>
      </c>
      <c r="RN22" s="374">
        <f t="shared" si="73"/>
        <v>0</v>
      </c>
      <c r="RO22" s="374">
        <f t="shared" si="73"/>
        <v>0</v>
      </c>
      <c r="RP22" s="374">
        <f t="shared" si="73"/>
        <v>0</v>
      </c>
      <c r="RQ22" s="374">
        <f t="shared" si="73"/>
        <v>0</v>
      </c>
      <c r="RR22" s="374">
        <f t="shared" si="73"/>
        <v>0</v>
      </c>
      <c r="RS22" s="374">
        <f t="shared" si="73"/>
        <v>0</v>
      </c>
      <c r="RT22" s="374">
        <f t="shared" si="73"/>
        <v>0</v>
      </c>
      <c r="RU22" s="374">
        <f t="shared" si="73"/>
        <v>0</v>
      </c>
      <c r="RV22" s="374">
        <f t="shared" si="73"/>
        <v>0</v>
      </c>
      <c r="RW22" s="374">
        <f t="shared" si="73"/>
        <v>0</v>
      </c>
      <c r="RX22" s="374">
        <f t="shared" si="73"/>
        <v>0</v>
      </c>
      <c r="RY22" s="374">
        <f t="shared" si="73"/>
        <v>0</v>
      </c>
      <c r="RZ22" s="374">
        <f t="shared" si="73"/>
        <v>0</v>
      </c>
      <c r="SA22" s="374">
        <f t="shared" si="73"/>
        <v>0</v>
      </c>
      <c r="SB22" s="374">
        <f t="shared" si="73"/>
        <v>0</v>
      </c>
      <c r="SC22" s="374">
        <f t="shared" si="73"/>
        <v>0</v>
      </c>
      <c r="SD22" s="374">
        <f t="shared" si="73"/>
        <v>0</v>
      </c>
      <c r="SE22" s="374">
        <f t="shared" si="73"/>
        <v>0</v>
      </c>
      <c r="SF22" s="374">
        <f t="shared" si="73"/>
        <v>0</v>
      </c>
      <c r="SG22" s="374">
        <f t="shared" si="73"/>
        <v>0</v>
      </c>
      <c r="SH22" s="374">
        <f t="shared" si="73"/>
        <v>0</v>
      </c>
      <c r="SI22" s="374">
        <f t="shared" si="73"/>
        <v>0</v>
      </c>
      <c r="SJ22" s="374">
        <f t="shared" si="73"/>
        <v>0</v>
      </c>
      <c r="SK22" s="374">
        <f t="shared" si="73"/>
        <v>0</v>
      </c>
      <c r="SL22" s="374">
        <f t="shared" si="73"/>
        <v>0</v>
      </c>
      <c r="SM22" s="374">
        <f t="shared" si="73"/>
        <v>0</v>
      </c>
      <c r="SN22" s="374">
        <f t="shared" si="73"/>
        <v>0</v>
      </c>
      <c r="SO22" s="374">
        <f t="shared" si="73"/>
        <v>0</v>
      </c>
      <c r="SP22" s="374">
        <f t="shared" si="73"/>
        <v>0</v>
      </c>
      <c r="SQ22" s="374">
        <f t="shared" si="73"/>
        <v>0</v>
      </c>
      <c r="SR22" s="374">
        <f t="shared" si="73"/>
        <v>0</v>
      </c>
      <c r="SS22" s="374">
        <f t="shared" si="73"/>
        <v>0</v>
      </c>
      <c r="ST22" s="374">
        <f t="shared" si="73"/>
        <v>0</v>
      </c>
      <c r="SU22" s="374">
        <f t="shared" si="73"/>
        <v>0</v>
      </c>
      <c r="SV22" s="374">
        <f t="shared" si="73"/>
        <v>0</v>
      </c>
      <c r="SW22" s="374">
        <f t="shared" si="73"/>
        <v>0</v>
      </c>
      <c r="SX22" s="374">
        <f t="shared" si="73"/>
        <v>0</v>
      </c>
      <c r="SY22" s="374">
        <f t="shared" si="73"/>
        <v>0</v>
      </c>
      <c r="SZ22" s="374">
        <f t="shared" si="73"/>
        <v>0</v>
      </c>
      <c r="TA22" s="374">
        <f t="shared" ref="TA22:VL22" si="74">MAX(0,IF(($ALU$12+$ALU$30)&lt;0,0,IF(TA20&gt;10%,MAX(0,(TA12-0.25*($ALU$12+$ALU$30))),MAX(0,(TA12-0.5*($ALU$12+$ALU$30)))))-IF(TA15&lt;0,0,TA15))</f>
        <v>0</v>
      </c>
      <c r="TB22" s="374">
        <f t="shared" si="74"/>
        <v>0</v>
      </c>
      <c r="TC22" s="374">
        <f t="shared" si="74"/>
        <v>0</v>
      </c>
      <c r="TD22" s="374">
        <f t="shared" si="74"/>
        <v>0</v>
      </c>
      <c r="TE22" s="374">
        <f t="shared" si="74"/>
        <v>0</v>
      </c>
      <c r="TF22" s="374">
        <f t="shared" si="74"/>
        <v>0</v>
      </c>
      <c r="TG22" s="374">
        <f t="shared" si="74"/>
        <v>0</v>
      </c>
      <c r="TH22" s="374">
        <f t="shared" si="74"/>
        <v>0</v>
      </c>
      <c r="TI22" s="374">
        <f t="shared" si="74"/>
        <v>0</v>
      </c>
      <c r="TJ22" s="374">
        <f t="shared" si="74"/>
        <v>0</v>
      </c>
      <c r="TK22" s="374">
        <f t="shared" si="74"/>
        <v>0</v>
      </c>
      <c r="TL22" s="374">
        <f t="shared" si="74"/>
        <v>0</v>
      </c>
      <c r="TM22" s="374">
        <f t="shared" si="74"/>
        <v>0</v>
      </c>
      <c r="TN22" s="374">
        <f t="shared" si="74"/>
        <v>0</v>
      </c>
      <c r="TO22" s="374">
        <f t="shared" si="74"/>
        <v>0</v>
      </c>
      <c r="TP22" s="374">
        <f t="shared" si="74"/>
        <v>0</v>
      </c>
      <c r="TQ22" s="374">
        <f t="shared" si="74"/>
        <v>0</v>
      </c>
      <c r="TR22" s="374">
        <f t="shared" si="74"/>
        <v>0</v>
      </c>
      <c r="TS22" s="374">
        <f t="shared" si="74"/>
        <v>0</v>
      </c>
      <c r="TT22" s="374">
        <f t="shared" si="74"/>
        <v>0</v>
      </c>
      <c r="TU22" s="374">
        <f t="shared" si="74"/>
        <v>0</v>
      </c>
      <c r="TV22" s="374">
        <f t="shared" si="74"/>
        <v>0</v>
      </c>
      <c r="TW22" s="374">
        <f t="shared" si="74"/>
        <v>0</v>
      </c>
      <c r="TX22" s="374">
        <f t="shared" si="74"/>
        <v>0</v>
      </c>
      <c r="TY22" s="374">
        <f t="shared" si="74"/>
        <v>0</v>
      </c>
      <c r="TZ22" s="374">
        <f t="shared" si="74"/>
        <v>0</v>
      </c>
      <c r="UA22" s="374">
        <f t="shared" si="74"/>
        <v>0</v>
      </c>
      <c r="UB22" s="374">
        <f t="shared" si="74"/>
        <v>0</v>
      </c>
      <c r="UC22" s="374">
        <f t="shared" si="74"/>
        <v>0</v>
      </c>
      <c r="UD22" s="374">
        <f t="shared" si="74"/>
        <v>0</v>
      </c>
      <c r="UE22" s="374">
        <f t="shared" si="74"/>
        <v>0</v>
      </c>
      <c r="UF22" s="374">
        <f t="shared" si="74"/>
        <v>0</v>
      </c>
      <c r="UG22" s="374">
        <f t="shared" si="74"/>
        <v>0</v>
      </c>
      <c r="UH22" s="374">
        <f t="shared" si="74"/>
        <v>0</v>
      </c>
      <c r="UI22" s="374">
        <f t="shared" si="74"/>
        <v>0</v>
      </c>
      <c r="UJ22" s="374">
        <f t="shared" si="74"/>
        <v>0</v>
      </c>
      <c r="UK22" s="374">
        <f t="shared" si="74"/>
        <v>0</v>
      </c>
      <c r="UL22" s="374">
        <f t="shared" si="74"/>
        <v>0</v>
      </c>
      <c r="UM22" s="374">
        <f t="shared" si="74"/>
        <v>0</v>
      </c>
      <c r="UN22" s="374">
        <f t="shared" si="74"/>
        <v>0</v>
      </c>
      <c r="UO22" s="374">
        <f t="shared" si="74"/>
        <v>0</v>
      </c>
      <c r="UP22" s="374">
        <f t="shared" si="74"/>
        <v>0</v>
      </c>
      <c r="UQ22" s="374">
        <f t="shared" si="74"/>
        <v>0</v>
      </c>
      <c r="UR22" s="374">
        <f t="shared" si="74"/>
        <v>0</v>
      </c>
      <c r="US22" s="374">
        <f t="shared" si="74"/>
        <v>0</v>
      </c>
      <c r="UT22" s="374">
        <f t="shared" si="74"/>
        <v>0</v>
      </c>
      <c r="UU22" s="374">
        <f t="shared" si="74"/>
        <v>0</v>
      </c>
      <c r="UV22" s="374">
        <f t="shared" si="74"/>
        <v>0</v>
      </c>
      <c r="UW22" s="374">
        <f t="shared" si="74"/>
        <v>0</v>
      </c>
      <c r="UX22" s="374">
        <f t="shared" si="74"/>
        <v>0</v>
      </c>
      <c r="UY22" s="374">
        <f t="shared" si="74"/>
        <v>0</v>
      </c>
      <c r="UZ22" s="374">
        <f t="shared" si="74"/>
        <v>0</v>
      </c>
      <c r="VA22" s="374">
        <f t="shared" si="74"/>
        <v>0</v>
      </c>
      <c r="VB22" s="374">
        <f t="shared" si="74"/>
        <v>0</v>
      </c>
      <c r="VC22" s="374">
        <f t="shared" si="74"/>
        <v>0</v>
      </c>
      <c r="VD22" s="374">
        <f t="shared" si="74"/>
        <v>0</v>
      </c>
      <c r="VE22" s="374">
        <f t="shared" si="74"/>
        <v>0</v>
      </c>
      <c r="VF22" s="374">
        <f t="shared" si="74"/>
        <v>0</v>
      </c>
      <c r="VG22" s="374">
        <f t="shared" si="74"/>
        <v>0</v>
      </c>
      <c r="VH22" s="374">
        <f t="shared" si="74"/>
        <v>0</v>
      </c>
      <c r="VI22" s="374">
        <f t="shared" si="74"/>
        <v>0</v>
      </c>
      <c r="VJ22" s="374">
        <f t="shared" si="74"/>
        <v>0</v>
      </c>
      <c r="VK22" s="374">
        <f t="shared" si="74"/>
        <v>0</v>
      </c>
      <c r="VL22" s="374">
        <f t="shared" si="74"/>
        <v>0</v>
      </c>
      <c r="VM22" s="374">
        <f t="shared" ref="VM22:XX22" si="75">MAX(0,IF(($ALU$12+$ALU$30)&lt;0,0,IF(VM20&gt;10%,MAX(0,(VM12-0.25*($ALU$12+$ALU$30))),MAX(0,(VM12-0.5*($ALU$12+$ALU$30)))))-IF(VM15&lt;0,0,VM15))</f>
        <v>0</v>
      </c>
      <c r="VN22" s="374">
        <f t="shared" si="75"/>
        <v>0</v>
      </c>
      <c r="VO22" s="374">
        <f t="shared" si="75"/>
        <v>0</v>
      </c>
      <c r="VP22" s="374">
        <f t="shared" si="75"/>
        <v>0</v>
      </c>
      <c r="VQ22" s="374">
        <f t="shared" si="75"/>
        <v>0</v>
      </c>
      <c r="VR22" s="374">
        <f t="shared" si="75"/>
        <v>0</v>
      </c>
      <c r="VS22" s="374">
        <f t="shared" si="75"/>
        <v>0</v>
      </c>
      <c r="VT22" s="374">
        <f t="shared" si="75"/>
        <v>0</v>
      </c>
      <c r="VU22" s="374">
        <f t="shared" si="75"/>
        <v>0</v>
      </c>
      <c r="VV22" s="374">
        <f t="shared" si="75"/>
        <v>0</v>
      </c>
      <c r="VW22" s="374">
        <f t="shared" si="75"/>
        <v>0</v>
      </c>
      <c r="VX22" s="374">
        <f t="shared" si="75"/>
        <v>0</v>
      </c>
      <c r="VY22" s="374">
        <f t="shared" si="75"/>
        <v>0</v>
      </c>
      <c r="VZ22" s="374">
        <f t="shared" si="75"/>
        <v>0</v>
      </c>
      <c r="WA22" s="374">
        <f t="shared" si="75"/>
        <v>0</v>
      </c>
      <c r="WB22" s="374">
        <f t="shared" si="75"/>
        <v>0</v>
      </c>
      <c r="WC22" s="374">
        <f t="shared" si="75"/>
        <v>0</v>
      </c>
      <c r="WD22" s="374">
        <f t="shared" si="75"/>
        <v>0</v>
      </c>
      <c r="WE22" s="374">
        <f t="shared" si="75"/>
        <v>0</v>
      </c>
      <c r="WF22" s="374">
        <f t="shared" si="75"/>
        <v>0</v>
      </c>
      <c r="WG22" s="374">
        <f t="shared" si="75"/>
        <v>0</v>
      </c>
      <c r="WH22" s="374">
        <f t="shared" si="75"/>
        <v>0</v>
      </c>
      <c r="WI22" s="374">
        <f t="shared" si="75"/>
        <v>0</v>
      </c>
      <c r="WJ22" s="374">
        <f t="shared" si="75"/>
        <v>0</v>
      </c>
      <c r="WK22" s="374">
        <f t="shared" si="75"/>
        <v>0</v>
      </c>
      <c r="WL22" s="374">
        <f t="shared" si="75"/>
        <v>0</v>
      </c>
      <c r="WM22" s="374">
        <f t="shared" si="75"/>
        <v>0</v>
      </c>
      <c r="WN22" s="374">
        <f t="shared" si="75"/>
        <v>0</v>
      </c>
      <c r="WO22" s="374">
        <f t="shared" si="75"/>
        <v>0</v>
      </c>
      <c r="WP22" s="374">
        <f t="shared" si="75"/>
        <v>0</v>
      </c>
      <c r="WQ22" s="374">
        <f t="shared" si="75"/>
        <v>0</v>
      </c>
      <c r="WR22" s="374">
        <f t="shared" si="75"/>
        <v>0</v>
      </c>
      <c r="WS22" s="374">
        <f t="shared" si="75"/>
        <v>0</v>
      </c>
      <c r="WT22" s="374">
        <f t="shared" si="75"/>
        <v>0</v>
      </c>
      <c r="WU22" s="374">
        <f t="shared" si="75"/>
        <v>0</v>
      </c>
      <c r="WV22" s="374">
        <f t="shared" si="75"/>
        <v>0</v>
      </c>
      <c r="WW22" s="374">
        <f t="shared" si="75"/>
        <v>0</v>
      </c>
      <c r="WX22" s="374">
        <f t="shared" si="75"/>
        <v>0</v>
      </c>
      <c r="WY22" s="374">
        <f t="shared" si="75"/>
        <v>0</v>
      </c>
      <c r="WZ22" s="374">
        <f t="shared" si="75"/>
        <v>0</v>
      </c>
      <c r="XA22" s="374">
        <f t="shared" si="75"/>
        <v>0</v>
      </c>
      <c r="XB22" s="374">
        <f t="shared" si="75"/>
        <v>0</v>
      </c>
      <c r="XC22" s="374">
        <f t="shared" si="75"/>
        <v>0</v>
      </c>
      <c r="XD22" s="374">
        <f t="shared" si="75"/>
        <v>0</v>
      </c>
      <c r="XE22" s="374">
        <f t="shared" si="75"/>
        <v>0</v>
      </c>
      <c r="XF22" s="374">
        <f t="shared" si="75"/>
        <v>0</v>
      </c>
      <c r="XG22" s="374">
        <f t="shared" si="75"/>
        <v>0</v>
      </c>
      <c r="XH22" s="374">
        <f t="shared" si="75"/>
        <v>0</v>
      </c>
      <c r="XI22" s="374">
        <f t="shared" si="75"/>
        <v>0</v>
      </c>
      <c r="XJ22" s="374">
        <f t="shared" si="75"/>
        <v>0</v>
      </c>
      <c r="XK22" s="374">
        <f t="shared" si="75"/>
        <v>0</v>
      </c>
      <c r="XL22" s="374">
        <f t="shared" si="75"/>
        <v>0</v>
      </c>
      <c r="XM22" s="374">
        <f t="shared" si="75"/>
        <v>0</v>
      </c>
      <c r="XN22" s="374">
        <f t="shared" si="75"/>
        <v>0</v>
      </c>
      <c r="XO22" s="374">
        <f t="shared" si="75"/>
        <v>0</v>
      </c>
      <c r="XP22" s="374">
        <f t="shared" si="75"/>
        <v>0</v>
      </c>
      <c r="XQ22" s="374">
        <f t="shared" si="75"/>
        <v>0</v>
      </c>
      <c r="XR22" s="374">
        <f t="shared" si="75"/>
        <v>0</v>
      </c>
      <c r="XS22" s="374">
        <f t="shared" si="75"/>
        <v>0</v>
      </c>
      <c r="XT22" s="374">
        <f t="shared" si="75"/>
        <v>0</v>
      </c>
      <c r="XU22" s="374">
        <f t="shared" si="75"/>
        <v>0</v>
      </c>
      <c r="XV22" s="374">
        <f t="shared" si="75"/>
        <v>0</v>
      </c>
      <c r="XW22" s="374">
        <f t="shared" si="75"/>
        <v>0</v>
      </c>
      <c r="XX22" s="374">
        <f t="shared" si="75"/>
        <v>0</v>
      </c>
      <c r="XY22" s="374">
        <f t="shared" ref="XY22:AAJ22" si="76">MAX(0,IF(($ALU$12+$ALU$30)&lt;0,0,IF(XY20&gt;10%,MAX(0,(XY12-0.25*($ALU$12+$ALU$30))),MAX(0,(XY12-0.5*($ALU$12+$ALU$30)))))-IF(XY15&lt;0,0,XY15))</f>
        <v>0</v>
      </c>
      <c r="XZ22" s="374">
        <f t="shared" si="76"/>
        <v>0</v>
      </c>
      <c r="YA22" s="374">
        <f t="shared" si="76"/>
        <v>0</v>
      </c>
      <c r="YB22" s="374">
        <f t="shared" si="76"/>
        <v>0</v>
      </c>
      <c r="YC22" s="374">
        <f t="shared" si="76"/>
        <v>0</v>
      </c>
      <c r="YD22" s="374">
        <f t="shared" si="76"/>
        <v>0</v>
      </c>
      <c r="YE22" s="374">
        <f t="shared" si="76"/>
        <v>0</v>
      </c>
      <c r="YF22" s="374">
        <f t="shared" si="76"/>
        <v>0</v>
      </c>
      <c r="YG22" s="374">
        <f t="shared" si="76"/>
        <v>0</v>
      </c>
      <c r="YH22" s="374">
        <f t="shared" si="76"/>
        <v>0</v>
      </c>
      <c r="YI22" s="374">
        <f t="shared" si="76"/>
        <v>0</v>
      </c>
      <c r="YJ22" s="374">
        <f t="shared" si="76"/>
        <v>0</v>
      </c>
      <c r="YK22" s="374">
        <f t="shared" si="76"/>
        <v>0</v>
      </c>
      <c r="YL22" s="374">
        <f t="shared" si="76"/>
        <v>0</v>
      </c>
      <c r="YM22" s="374">
        <f t="shared" si="76"/>
        <v>0</v>
      </c>
      <c r="YN22" s="374">
        <f t="shared" si="76"/>
        <v>0</v>
      </c>
      <c r="YO22" s="374">
        <f t="shared" si="76"/>
        <v>0</v>
      </c>
      <c r="YP22" s="374">
        <f t="shared" si="76"/>
        <v>0</v>
      </c>
      <c r="YQ22" s="374">
        <f t="shared" si="76"/>
        <v>0</v>
      </c>
      <c r="YR22" s="374">
        <f t="shared" si="76"/>
        <v>0</v>
      </c>
      <c r="YS22" s="374">
        <f t="shared" si="76"/>
        <v>0</v>
      </c>
      <c r="YT22" s="374">
        <f t="shared" si="76"/>
        <v>0</v>
      </c>
      <c r="YU22" s="374">
        <f t="shared" si="76"/>
        <v>0</v>
      </c>
      <c r="YV22" s="374">
        <f t="shared" si="76"/>
        <v>0</v>
      </c>
      <c r="YW22" s="374">
        <f t="shared" si="76"/>
        <v>0</v>
      </c>
      <c r="YX22" s="374">
        <f t="shared" si="76"/>
        <v>0</v>
      </c>
      <c r="YY22" s="374">
        <f t="shared" si="76"/>
        <v>0</v>
      </c>
      <c r="YZ22" s="374">
        <f t="shared" si="76"/>
        <v>0</v>
      </c>
      <c r="ZA22" s="374">
        <f t="shared" si="76"/>
        <v>0</v>
      </c>
      <c r="ZB22" s="374">
        <f t="shared" si="76"/>
        <v>0</v>
      </c>
      <c r="ZC22" s="374">
        <f t="shared" si="76"/>
        <v>0</v>
      </c>
      <c r="ZD22" s="374">
        <f t="shared" si="76"/>
        <v>0</v>
      </c>
      <c r="ZE22" s="374">
        <f t="shared" si="76"/>
        <v>0</v>
      </c>
      <c r="ZF22" s="374">
        <f t="shared" si="76"/>
        <v>0</v>
      </c>
      <c r="ZG22" s="374">
        <f t="shared" si="76"/>
        <v>0</v>
      </c>
      <c r="ZH22" s="374">
        <f t="shared" si="76"/>
        <v>0</v>
      </c>
      <c r="ZI22" s="374">
        <f t="shared" si="76"/>
        <v>0</v>
      </c>
      <c r="ZJ22" s="374">
        <f t="shared" si="76"/>
        <v>0</v>
      </c>
      <c r="ZK22" s="374">
        <f t="shared" si="76"/>
        <v>0</v>
      </c>
      <c r="ZL22" s="374">
        <f t="shared" si="76"/>
        <v>0</v>
      </c>
      <c r="ZM22" s="374">
        <f t="shared" si="76"/>
        <v>0</v>
      </c>
      <c r="ZN22" s="374">
        <f t="shared" si="76"/>
        <v>0</v>
      </c>
      <c r="ZO22" s="374">
        <f t="shared" si="76"/>
        <v>0</v>
      </c>
      <c r="ZP22" s="374">
        <f t="shared" si="76"/>
        <v>0</v>
      </c>
      <c r="ZQ22" s="374">
        <f t="shared" si="76"/>
        <v>0</v>
      </c>
      <c r="ZR22" s="374">
        <f t="shared" si="76"/>
        <v>0</v>
      </c>
      <c r="ZS22" s="374">
        <f t="shared" si="76"/>
        <v>0</v>
      </c>
      <c r="ZT22" s="374">
        <f t="shared" si="76"/>
        <v>0</v>
      </c>
      <c r="ZU22" s="374">
        <f t="shared" si="76"/>
        <v>0</v>
      </c>
      <c r="ZV22" s="374">
        <f t="shared" si="76"/>
        <v>0</v>
      </c>
      <c r="ZW22" s="374">
        <f t="shared" si="76"/>
        <v>0</v>
      </c>
      <c r="ZX22" s="374">
        <f t="shared" si="76"/>
        <v>0</v>
      </c>
      <c r="ZY22" s="374">
        <f t="shared" si="76"/>
        <v>0</v>
      </c>
      <c r="ZZ22" s="374">
        <f t="shared" si="76"/>
        <v>0</v>
      </c>
      <c r="AAA22" s="374">
        <f t="shared" si="76"/>
        <v>0</v>
      </c>
      <c r="AAB22" s="374">
        <f t="shared" si="76"/>
        <v>0</v>
      </c>
      <c r="AAC22" s="374">
        <f t="shared" si="76"/>
        <v>0</v>
      </c>
      <c r="AAD22" s="374">
        <f t="shared" si="76"/>
        <v>0</v>
      </c>
      <c r="AAE22" s="374">
        <f t="shared" si="76"/>
        <v>0</v>
      </c>
      <c r="AAF22" s="374">
        <f t="shared" si="76"/>
        <v>0</v>
      </c>
      <c r="AAG22" s="374">
        <f t="shared" si="76"/>
        <v>0</v>
      </c>
      <c r="AAH22" s="374">
        <f t="shared" si="76"/>
        <v>0</v>
      </c>
      <c r="AAI22" s="374">
        <f t="shared" si="76"/>
        <v>0</v>
      </c>
      <c r="AAJ22" s="374">
        <f t="shared" si="76"/>
        <v>0</v>
      </c>
      <c r="AAK22" s="374">
        <f t="shared" ref="AAK22:ACV22" si="77">MAX(0,IF(($ALU$12+$ALU$30)&lt;0,0,IF(AAK20&gt;10%,MAX(0,(AAK12-0.25*($ALU$12+$ALU$30))),MAX(0,(AAK12-0.5*($ALU$12+$ALU$30)))))-IF(AAK15&lt;0,0,AAK15))</f>
        <v>0</v>
      </c>
      <c r="AAL22" s="374">
        <f t="shared" si="77"/>
        <v>0</v>
      </c>
      <c r="AAM22" s="374">
        <f t="shared" si="77"/>
        <v>0</v>
      </c>
      <c r="AAN22" s="374">
        <f t="shared" si="77"/>
        <v>0</v>
      </c>
      <c r="AAO22" s="374">
        <f t="shared" si="77"/>
        <v>0</v>
      </c>
      <c r="AAP22" s="374">
        <f t="shared" si="77"/>
        <v>0</v>
      </c>
      <c r="AAQ22" s="374">
        <f t="shared" si="77"/>
        <v>0</v>
      </c>
      <c r="AAR22" s="374">
        <f t="shared" si="77"/>
        <v>0</v>
      </c>
      <c r="AAS22" s="374">
        <f t="shared" si="77"/>
        <v>0</v>
      </c>
      <c r="AAT22" s="374">
        <f t="shared" si="77"/>
        <v>0</v>
      </c>
      <c r="AAU22" s="374">
        <f t="shared" si="77"/>
        <v>0</v>
      </c>
      <c r="AAV22" s="374">
        <f t="shared" si="77"/>
        <v>0</v>
      </c>
      <c r="AAW22" s="374">
        <f t="shared" si="77"/>
        <v>0</v>
      </c>
      <c r="AAX22" s="374">
        <f t="shared" si="77"/>
        <v>0</v>
      </c>
      <c r="AAY22" s="374">
        <f t="shared" si="77"/>
        <v>0</v>
      </c>
      <c r="AAZ22" s="374">
        <f t="shared" si="77"/>
        <v>0</v>
      </c>
      <c r="ABA22" s="374">
        <f t="shared" si="77"/>
        <v>0</v>
      </c>
      <c r="ABB22" s="374">
        <f t="shared" si="77"/>
        <v>0</v>
      </c>
      <c r="ABC22" s="374">
        <f t="shared" si="77"/>
        <v>0</v>
      </c>
      <c r="ABD22" s="374">
        <f t="shared" si="77"/>
        <v>0</v>
      </c>
      <c r="ABE22" s="374">
        <f t="shared" si="77"/>
        <v>0</v>
      </c>
      <c r="ABF22" s="374">
        <f t="shared" si="77"/>
        <v>0</v>
      </c>
      <c r="ABG22" s="374">
        <f t="shared" si="77"/>
        <v>0</v>
      </c>
      <c r="ABH22" s="374">
        <f t="shared" si="77"/>
        <v>0</v>
      </c>
      <c r="ABI22" s="374">
        <f t="shared" si="77"/>
        <v>0</v>
      </c>
      <c r="ABJ22" s="374">
        <f t="shared" si="77"/>
        <v>0</v>
      </c>
      <c r="ABK22" s="374">
        <f t="shared" si="77"/>
        <v>0</v>
      </c>
      <c r="ABL22" s="374">
        <f t="shared" si="77"/>
        <v>0</v>
      </c>
      <c r="ABM22" s="374">
        <f t="shared" si="77"/>
        <v>0</v>
      </c>
      <c r="ABN22" s="374">
        <f t="shared" si="77"/>
        <v>0</v>
      </c>
      <c r="ABO22" s="374">
        <f t="shared" si="77"/>
        <v>0</v>
      </c>
      <c r="ABP22" s="374">
        <f t="shared" si="77"/>
        <v>0</v>
      </c>
      <c r="ABQ22" s="374">
        <f t="shared" si="77"/>
        <v>0</v>
      </c>
      <c r="ABR22" s="374">
        <f t="shared" si="77"/>
        <v>0</v>
      </c>
      <c r="ABS22" s="374">
        <f t="shared" si="77"/>
        <v>0</v>
      </c>
      <c r="ABT22" s="374">
        <f t="shared" si="77"/>
        <v>0</v>
      </c>
      <c r="ABU22" s="374">
        <f t="shared" si="77"/>
        <v>0</v>
      </c>
      <c r="ABV22" s="374">
        <f t="shared" si="77"/>
        <v>0</v>
      </c>
      <c r="ABW22" s="374">
        <f t="shared" si="77"/>
        <v>0</v>
      </c>
      <c r="ABX22" s="374">
        <f t="shared" si="77"/>
        <v>0</v>
      </c>
      <c r="ABY22" s="374">
        <f t="shared" si="77"/>
        <v>0</v>
      </c>
      <c r="ABZ22" s="374">
        <f t="shared" si="77"/>
        <v>0</v>
      </c>
      <c r="ACA22" s="374">
        <f t="shared" si="77"/>
        <v>0</v>
      </c>
      <c r="ACB22" s="374">
        <f t="shared" si="77"/>
        <v>0</v>
      </c>
      <c r="ACC22" s="374">
        <f t="shared" si="77"/>
        <v>0</v>
      </c>
      <c r="ACD22" s="374">
        <f t="shared" si="77"/>
        <v>0</v>
      </c>
      <c r="ACE22" s="374">
        <f t="shared" si="77"/>
        <v>0</v>
      </c>
      <c r="ACF22" s="374">
        <f t="shared" si="77"/>
        <v>0</v>
      </c>
      <c r="ACG22" s="374">
        <f t="shared" si="77"/>
        <v>0</v>
      </c>
      <c r="ACH22" s="374">
        <f t="shared" si="77"/>
        <v>0</v>
      </c>
      <c r="ACI22" s="374">
        <f t="shared" si="77"/>
        <v>0</v>
      </c>
      <c r="ACJ22" s="374">
        <f t="shared" si="77"/>
        <v>0</v>
      </c>
      <c r="ACK22" s="374">
        <f t="shared" si="77"/>
        <v>0</v>
      </c>
      <c r="ACL22" s="374">
        <f t="shared" si="77"/>
        <v>0</v>
      </c>
      <c r="ACM22" s="374">
        <f t="shared" si="77"/>
        <v>0</v>
      </c>
      <c r="ACN22" s="374">
        <f t="shared" si="77"/>
        <v>0</v>
      </c>
      <c r="ACO22" s="374">
        <f t="shared" si="77"/>
        <v>0</v>
      </c>
      <c r="ACP22" s="374">
        <f t="shared" si="77"/>
        <v>0</v>
      </c>
      <c r="ACQ22" s="374">
        <f t="shared" si="77"/>
        <v>0</v>
      </c>
      <c r="ACR22" s="374">
        <f t="shared" si="77"/>
        <v>0</v>
      </c>
      <c r="ACS22" s="374">
        <f t="shared" si="77"/>
        <v>0</v>
      </c>
      <c r="ACT22" s="374">
        <f t="shared" si="77"/>
        <v>0</v>
      </c>
      <c r="ACU22" s="374">
        <f t="shared" si="77"/>
        <v>0</v>
      </c>
      <c r="ACV22" s="374">
        <f t="shared" si="77"/>
        <v>0</v>
      </c>
      <c r="ACW22" s="374">
        <f t="shared" ref="ACW22:AFH22" si="78">MAX(0,IF(($ALU$12+$ALU$30)&lt;0,0,IF(ACW20&gt;10%,MAX(0,(ACW12-0.25*($ALU$12+$ALU$30))),MAX(0,(ACW12-0.5*($ALU$12+$ALU$30)))))-IF(ACW15&lt;0,0,ACW15))</f>
        <v>0</v>
      </c>
      <c r="ACX22" s="374">
        <f t="shared" si="78"/>
        <v>0</v>
      </c>
      <c r="ACY22" s="374">
        <f t="shared" si="78"/>
        <v>0</v>
      </c>
      <c r="ACZ22" s="374">
        <f t="shared" si="78"/>
        <v>0</v>
      </c>
      <c r="ADA22" s="374">
        <f t="shared" si="78"/>
        <v>0</v>
      </c>
      <c r="ADB22" s="374">
        <f t="shared" si="78"/>
        <v>0</v>
      </c>
      <c r="ADC22" s="374">
        <f t="shared" si="78"/>
        <v>0</v>
      </c>
      <c r="ADD22" s="374">
        <f t="shared" si="78"/>
        <v>0</v>
      </c>
      <c r="ADE22" s="374">
        <f t="shared" si="78"/>
        <v>0</v>
      </c>
      <c r="ADF22" s="374">
        <f t="shared" si="78"/>
        <v>0</v>
      </c>
      <c r="ADG22" s="374">
        <f t="shared" si="78"/>
        <v>0</v>
      </c>
      <c r="ADH22" s="374">
        <f t="shared" si="78"/>
        <v>0</v>
      </c>
      <c r="ADI22" s="374">
        <f t="shared" si="78"/>
        <v>0</v>
      </c>
      <c r="ADJ22" s="374">
        <f t="shared" si="78"/>
        <v>0</v>
      </c>
      <c r="ADK22" s="374">
        <f t="shared" si="78"/>
        <v>0</v>
      </c>
      <c r="ADL22" s="374">
        <f t="shared" si="78"/>
        <v>0</v>
      </c>
      <c r="ADM22" s="374">
        <f t="shared" si="78"/>
        <v>0</v>
      </c>
      <c r="ADN22" s="374">
        <f t="shared" si="78"/>
        <v>0</v>
      </c>
      <c r="ADO22" s="374">
        <f t="shared" si="78"/>
        <v>0</v>
      </c>
      <c r="ADP22" s="374">
        <f t="shared" si="78"/>
        <v>0</v>
      </c>
      <c r="ADQ22" s="374">
        <f t="shared" si="78"/>
        <v>0</v>
      </c>
      <c r="ADR22" s="374">
        <f t="shared" si="78"/>
        <v>0</v>
      </c>
      <c r="ADS22" s="374">
        <f t="shared" si="78"/>
        <v>0</v>
      </c>
      <c r="ADT22" s="374">
        <f t="shared" si="78"/>
        <v>0</v>
      </c>
      <c r="ADU22" s="374">
        <f t="shared" si="78"/>
        <v>0</v>
      </c>
      <c r="ADV22" s="374">
        <f t="shared" si="78"/>
        <v>0</v>
      </c>
      <c r="ADW22" s="374">
        <f t="shared" si="78"/>
        <v>0</v>
      </c>
      <c r="ADX22" s="374">
        <f t="shared" si="78"/>
        <v>0</v>
      </c>
      <c r="ADY22" s="374">
        <f t="shared" si="78"/>
        <v>0</v>
      </c>
      <c r="ADZ22" s="374">
        <f t="shared" si="78"/>
        <v>0</v>
      </c>
      <c r="AEA22" s="374">
        <f t="shared" si="78"/>
        <v>0</v>
      </c>
      <c r="AEB22" s="374">
        <f t="shared" si="78"/>
        <v>0</v>
      </c>
      <c r="AEC22" s="374">
        <f t="shared" si="78"/>
        <v>0</v>
      </c>
      <c r="AED22" s="374">
        <f t="shared" si="78"/>
        <v>0</v>
      </c>
      <c r="AEE22" s="374">
        <f t="shared" si="78"/>
        <v>0</v>
      </c>
      <c r="AEF22" s="374">
        <f t="shared" si="78"/>
        <v>0</v>
      </c>
      <c r="AEG22" s="374">
        <f t="shared" si="78"/>
        <v>0</v>
      </c>
      <c r="AEH22" s="374">
        <f t="shared" si="78"/>
        <v>0</v>
      </c>
      <c r="AEI22" s="374">
        <f t="shared" si="78"/>
        <v>0</v>
      </c>
      <c r="AEJ22" s="374">
        <f t="shared" si="78"/>
        <v>0</v>
      </c>
      <c r="AEK22" s="374">
        <f t="shared" si="78"/>
        <v>0</v>
      </c>
      <c r="AEL22" s="374">
        <f t="shared" si="78"/>
        <v>0</v>
      </c>
      <c r="AEM22" s="374">
        <f t="shared" si="78"/>
        <v>0</v>
      </c>
      <c r="AEN22" s="374">
        <f t="shared" si="78"/>
        <v>0</v>
      </c>
      <c r="AEO22" s="374">
        <f t="shared" si="78"/>
        <v>0</v>
      </c>
      <c r="AEP22" s="374">
        <f t="shared" si="78"/>
        <v>0</v>
      </c>
      <c r="AEQ22" s="374">
        <f t="shared" si="78"/>
        <v>0</v>
      </c>
      <c r="AER22" s="374">
        <f t="shared" si="78"/>
        <v>0</v>
      </c>
      <c r="AES22" s="374">
        <f t="shared" si="78"/>
        <v>0</v>
      </c>
      <c r="AET22" s="374">
        <f t="shared" si="78"/>
        <v>0</v>
      </c>
      <c r="AEU22" s="374">
        <f t="shared" si="78"/>
        <v>0</v>
      </c>
      <c r="AEV22" s="374">
        <f t="shared" si="78"/>
        <v>0</v>
      </c>
      <c r="AEW22" s="374">
        <f t="shared" si="78"/>
        <v>0</v>
      </c>
      <c r="AEX22" s="374">
        <f t="shared" si="78"/>
        <v>0</v>
      </c>
      <c r="AEY22" s="374">
        <f t="shared" si="78"/>
        <v>0</v>
      </c>
      <c r="AEZ22" s="374">
        <f t="shared" si="78"/>
        <v>0</v>
      </c>
      <c r="AFA22" s="374">
        <f t="shared" si="78"/>
        <v>0</v>
      </c>
      <c r="AFB22" s="374">
        <f t="shared" si="78"/>
        <v>0</v>
      </c>
      <c r="AFC22" s="374">
        <f t="shared" si="78"/>
        <v>0</v>
      </c>
      <c r="AFD22" s="374">
        <f t="shared" si="78"/>
        <v>0</v>
      </c>
      <c r="AFE22" s="374">
        <f t="shared" si="78"/>
        <v>0</v>
      </c>
      <c r="AFF22" s="374">
        <f t="shared" si="78"/>
        <v>0</v>
      </c>
      <c r="AFG22" s="374">
        <f t="shared" si="78"/>
        <v>0</v>
      </c>
      <c r="AFH22" s="374">
        <f t="shared" si="78"/>
        <v>0</v>
      </c>
      <c r="AFI22" s="374">
        <f t="shared" ref="AFI22:AHT22" si="79">MAX(0,IF(($ALU$12+$ALU$30)&lt;0,0,IF(AFI20&gt;10%,MAX(0,(AFI12-0.25*($ALU$12+$ALU$30))),MAX(0,(AFI12-0.5*($ALU$12+$ALU$30)))))-IF(AFI15&lt;0,0,AFI15))</f>
        <v>0</v>
      </c>
      <c r="AFJ22" s="374">
        <f t="shared" si="79"/>
        <v>0</v>
      </c>
      <c r="AFK22" s="374">
        <f t="shared" si="79"/>
        <v>0</v>
      </c>
      <c r="AFL22" s="374">
        <f t="shared" si="79"/>
        <v>0</v>
      </c>
      <c r="AFM22" s="374">
        <f t="shared" si="79"/>
        <v>0</v>
      </c>
      <c r="AFN22" s="374">
        <f t="shared" si="79"/>
        <v>0</v>
      </c>
      <c r="AFO22" s="374">
        <f t="shared" si="79"/>
        <v>0</v>
      </c>
      <c r="AFP22" s="374">
        <f t="shared" si="79"/>
        <v>0</v>
      </c>
      <c r="AFQ22" s="374">
        <f t="shared" si="79"/>
        <v>0</v>
      </c>
      <c r="AFR22" s="374">
        <f t="shared" si="79"/>
        <v>0</v>
      </c>
      <c r="AFS22" s="374">
        <f t="shared" si="79"/>
        <v>0</v>
      </c>
      <c r="AFT22" s="374">
        <f t="shared" si="79"/>
        <v>0</v>
      </c>
      <c r="AFU22" s="374">
        <f t="shared" si="79"/>
        <v>0</v>
      </c>
      <c r="AFV22" s="374">
        <f t="shared" si="79"/>
        <v>0</v>
      </c>
      <c r="AFW22" s="374">
        <f t="shared" si="79"/>
        <v>0</v>
      </c>
      <c r="AFX22" s="374">
        <f t="shared" si="79"/>
        <v>0</v>
      </c>
      <c r="AFY22" s="374">
        <f t="shared" si="79"/>
        <v>0</v>
      </c>
      <c r="AFZ22" s="374">
        <f t="shared" si="79"/>
        <v>0</v>
      </c>
      <c r="AGA22" s="374">
        <f t="shared" si="79"/>
        <v>0</v>
      </c>
      <c r="AGB22" s="374">
        <f t="shared" si="79"/>
        <v>0</v>
      </c>
      <c r="AGC22" s="374">
        <f t="shared" si="79"/>
        <v>0</v>
      </c>
      <c r="AGD22" s="374">
        <f t="shared" si="79"/>
        <v>0</v>
      </c>
      <c r="AGE22" s="374">
        <f t="shared" si="79"/>
        <v>0</v>
      </c>
      <c r="AGF22" s="374">
        <f t="shared" si="79"/>
        <v>0</v>
      </c>
      <c r="AGG22" s="374">
        <f t="shared" si="79"/>
        <v>0</v>
      </c>
      <c r="AGH22" s="374">
        <f t="shared" si="79"/>
        <v>0</v>
      </c>
      <c r="AGI22" s="374">
        <f t="shared" si="79"/>
        <v>0</v>
      </c>
      <c r="AGJ22" s="374">
        <f t="shared" si="79"/>
        <v>0</v>
      </c>
      <c r="AGK22" s="374">
        <f t="shared" si="79"/>
        <v>0</v>
      </c>
      <c r="AGL22" s="374">
        <f t="shared" si="79"/>
        <v>0</v>
      </c>
      <c r="AGM22" s="374">
        <f t="shared" si="79"/>
        <v>0</v>
      </c>
      <c r="AGN22" s="374">
        <f t="shared" si="79"/>
        <v>0</v>
      </c>
      <c r="AGO22" s="374">
        <f t="shared" si="79"/>
        <v>0</v>
      </c>
      <c r="AGP22" s="374">
        <f t="shared" si="79"/>
        <v>0</v>
      </c>
      <c r="AGQ22" s="374">
        <f t="shared" si="79"/>
        <v>0</v>
      </c>
      <c r="AGR22" s="374">
        <f t="shared" si="79"/>
        <v>0</v>
      </c>
      <c r="AGS22" s="374">
        <f t="shared" si="79"/>
        <v>0</v>
      </c>
      <c r="AGT22" s="374">
        <f t="shared" si="79"/>
        <v>0</v>
      </c>
      <c r="AGU22" s="374">
        <f t="shared" si="79"/>
        <v>0</v>
      </c>
      <c r="AGV22" s="374">
        <f t="shared" si="79"/>
        <v>0</v>
      </c>
      <c r="AGW22" s="374">
        <f t="shared" si="79"/>
        <v>0</v>
      </c>
      <c r="AGX22" s="374">
        <f t="shared" si="79"/>
        <v>0</v>
      </c>
      <c r="AGY22" s="374">
        <f t="shared" si="79"/>
        <v>0</v>
      </c>
      <c r="AGZ22" s="374">
        <f t="shared" si="79"/>
        <v>0</v>
      </c>
      <c r="AHA22" s="374">
        <f t="shared" si="79"/>
        <v>0</v>
      </c>
      <c r="AHB22" s="374">
        <f t="shared" si="79"/>
        <v>0</v>
      </c>
      <c r="AHC22" s="374">
        <f t="shared" si="79"/>
        <v>0</v>
      </c>
      <c r="AHD22" s="374">
        <f t="shared" si="79"/>
        <v>0</v>
      </c>
      <c r="AHE22" s="374">
        <f t="shared" si="79"/>
        <v>0</v>
      </c>
      <c r="AHF22" s="374">
        <f t="shared" si="79"/>
        <v>0</v>
      </c>
      <c r="AHG22" s="374">
        <f t="shared" si="79"/>
        <v>0</v>
      </c>
      <c r="AHH22" s="374">
        <f t="shared" si="79"/>
        <v>0</v>
      </c>
      <c r="AHI22" s="374">
        <f t="shared" si="79"/>
        <v>0</v>
      </c>
      <c r="AHJ22" s="374">
        <f t="shared" si="79"/>
        <v>0</v>
      </c>
      <c r="AHK22" s="374">
        <f t="shared" si="79"/>
        <v>0</v>
      </c>
      <c r="AHL22" s="374">
        <f t="shared" si="79"/>
        <v>0</v>
      </c>
      <c r="AHM22" s="374">
        <f t="shared" si="79"/>
        <v>0</v>
      </c>
      <c r="AHN22" s="374">
        <f t="shared" si="79"/>
        <v>0</v>
      </c>
      <c r="AHO22" s="374">
        <f t="shared" si="79"/>
        <v>0</v>
      </c>
      <c r="AHP22" s="374">
        <f t="shared" si="79"/>
        <v>0</v>
      </c>
      <c r="AHQ22" s="374">
        <f t="shared" si="79"/>
        <v>0</v>
      </c>
      <c r="AHR22" s="374">
        <f t="shared" si="79"/>
        <v>0</v>
      </c>
      <c r="AHS22" s="374">
        <f t="shared" si="79"/>
        <v>0</v>
      </c>
      <c r="AHT22" s="374">
        <f t="shared" si="79"/>
        <v>0</v>
      </c>
      <c r="AHU22" s="374">
        <f t="shared" ref="AHU22:AKF22" si="80">MAX(0,IF(($ALU$12+$ALU$30)&lt;0,0,IF(AHU20&gt;10%,MAX(0,(AHU12-0.25*($ALU$12+$ALU$30))),MAX(0,(AHU12-0.5*($ALU$12+$ALU$30)))))-IF(AHU15&lt;0,0,AHU15))</f>
        <v>0</v>
      </c>
      <c r="AHV22" s="374">
        <f t="shared" si="80"/>
        <v>0</v>
      </c>
      <c r="AHW22" s="374">
        <f t="shared" si="80"/>
        <v>0</v>
      </c>
      <c r="AHX22" s="374">
        <f t="shared" si="80"/>
        <v>0</v>
      </c>
      <c r="AHY22" s="374">
        <f t="shared" si="80"/>
        <v>0</v>
      </c>
      <c r="AHZ22" s="374">
        <f t="shared" si="80"/>
        <v>0</v>
      </c>
      <c r="AIA22" s="374">
        <f t="shared" si="80"/>
        <v>0</v>
      </c>
      <c r="AIB22" s="374">
        <f t="shared" si="80"/>
        <v>0</v>
      </c>
      <c r="AIC22" s="374">
        <f t="shared" si="80"/>
        <v>0</v>
      </c>
      <c r="AID22" s="374">
        <f t="shared" si="80"/>
        <v>0</v>
      </c>
      <c r="AIE22" s="374">
        <f t="shared" si="80"/>
        <v>0</v>
      </c>
      <c r="AIF22" s="374">
        <f t="shared" si="80"/>
        <v>0</v>
      </c>
      <c r="AIG22" s="374">
        <f t="shared" si="80"/>
        <v>0</v>
      </c>
      <c r="AIH22" s="374">
        <f t="shared" si="80"/>
        <v>0</v>
      </c>
      <c r="AII22" s="374">
        <f t="shared" si="80"/>
        <v>0</v>
      </c>
      <c r="AIJ22" s="374">
        <f t="shared" si="80"/>
        <v>0</v>
      </c>
      <c r="AIK22" s="374">
        <f t="shared" si="80"/>
        <v>0</v>
      </c>
      <c r="AIL22" s="374">
        <f t="shared" si="80"/>
        <v>0</v>
      </c>
      <c r="AIM22" s="374">
        <f t="shared" si="80"/>
        <v>0</v>
      </c>
      <c r="AIN22" s="374">
        <f t="shared" si="80"/>
        <v>0</v>
      </c>
      <c r="AIO22" s="374">
        <f t="shared" si="80"/>
        <v>0</v>
      </c>
      <c r="AIP22" s="374">
        <f t="shared" si="80"/>
        <v>0</v>
      </c>
      <c r="AIQ22" s="374">
        <f t="shared" si="80"/>
        <v>0</v>
      </c>
      <c r="AIR22" s="374">
        <f t="shared" si="80"/>
        <v>0</v>
      </c>
      <c r="AIS22" s="374">
        <f t="shared" si="80"/>
        <v>0</v>
      </c>
      <c r="AIT22" s="374">
        <f t="shared" si="80"/>
        <v>0</v>
      </c>
      <c r="AIU22" s="374">
        <f t="shared" si="80"/>
        <v>0</v>
      </c>
      <c r="AIV22" s="374">
        <f t="shared" si="80"/>
        <v>0</v>
      </c>
      <c r="AIW22" s="374">
        <f t="shared" si="80"/>
        <v>0</v>
      </c>
      <c r="AIX22" s="374">
        <f t="shared" si="80"/>
        <v>0</v>
      </c>
      <c r="AIY22" s="374">
        <f t="shared" si="80"/>
        <v>0</v>
      </c>
      <c r="AIZ22" s="374">
        <f t="shared" si="80"/>
        <v>0</v>
      </c>
      <c r="AJA22" s="374">
        <f t="shared" si="80"/>
        <v>0</v>
      </c>
      <c r="AJB22" s="374">
        <f t="shared" si="80"/>
        <v>0</v>
      </c>
      <c r="AJC22" s="374">
        <f t="shared" si="80"/>
        <v>0</v>
      </c>
      <c r="AJD22" s="374">
        <f t="shared" si="80"/>
        <v>0</v>
      </c>
      <c r="AJE22" s="374">
        <f t="shared" si="80"/>
        <v>0</v>
      </c>
      <c r="AJF22" s="374">
        <f t="shared" si="80"/>
        <v>0</v>
      </c>
      <c r="AJG22" s="374">
        <f t="shared" si="80"/>
        <v>0</v>
      </c>
      <c r="AJH22" s="374">
        <f t="shared" si="80"/>
        <v>0</v>
      </c>
      <c r="AJI22" s="374">
        <f t="shared" si="80"/>
        <v>0</v>
      </c>
      <c r="AJJ22" s="374">
        <f t="shared" si="80"/>
        <v>0</v>
      </c>
      <c r="AJK22" s="374">
        <f t="shared" si="80"/>
        <v>0</v>
      </c>
      <c r="AJL22" s="374">
        <f t="shared" si="80"/>
        <v>0</v>
      </c>
      <c r="AJM22" s="374">
        <f t="shared" si="80"/>
        <v>0</v>
      </c>
      <c r="AJN22" s="374">
        <f t="shared" si="80"/>
        <v>0</v>
      </c>
      <c r="AJO22" s="374">
        <f t="shared" si="80"/>
        <v>0</v>
      </c>
      <c r="AJP22" s="374">
        <f t="shared" si="80"/>
        <v>0</v>
      </c>
      <c r="AJQ22" s="374">
        <f t="shared" si="80"/>
        <v>0</v>
      </c>
      <c r="AJR22" s="374">
        <f t="shared" si="80"/>
        <v>0</v>
      </c>
      <c r="AJS22" s="374">
        <f t="shared" si="80"/>
        <v>0</v>
      </c>
      <c r="AJT22" s="374">
        <f t="shared" si="80"/>
        <v>0</v>
      </c>
      <c r="AJU22" s="374">
        <f t="shared" si="80"/>
        <v>0</v>
      </c>
      <c r="AJV22" s="374">
        <f t="shared" si="80"/>
        <v>0</v>
      </c>
      <c r="AJW22" s="374">
        <f t="shared" si="80"/>
        <v>0</v>
      </c>
      <c r="AJX22" s="374">
        <f t="shared" si="80"/>
        <v>0</v>
      </c>
      <c r="AJY22" s="374">
        <f t="shared" si="80"/>
        <v>0</v>
      </c>
      <c r="AJZ22" s="374">
        <f t="shared" si="80"/>
        <v>0</v>
      </c>
      <c r="AKA22" s="374">
        <f t="shared" si="80"/>
        <v>0</v>
      </c>
      <c r="AKB22" s="374">
        <f t="shared" si="80"/>
        <v>0</v>
      </c>
      <c r="AKC22" s="374">
        <f t="shared" si="80"/>
        <v>0</v>
      </c>
      <c r="AKD22" s="374">
        <f t="shared" si="80"/>
        <v>0</v>
      </c>
      <c r="AKE22" s="374">
        <f t="shared" si="80"/>
        <v>0</v>
      </c>
      <c r="AKF22" s="374">
        <f t="shared" si="80"/>
        <v>0</v>
      </c>
      <c r="AKG22" s="374">
        <f t="shared" ref="AKG22:ALT22" si="81">MAX(0,IF(($ALU$12+$ALU$30)&lt;0,0,IF(AKG20&gt;10%,MAX(0,(AKG12-0.25*($ALU$12+$ALU$30))),MAX(0,(AKG12-0.5*($ALU$12+$ALU$30)))))-IF(AKG15&lt;0,0,AKG15))</f>
        <v>0</v>
      </c>
      <c r="AKH22" s="374">
        <f t="shared" si="81"/>
        <v>0</v>
      </c>
      <c r="AKI22" s="374">
        <f t="shared" si="81"/>
        <v>0</v>
      </c>
      <c r="AKJ22" s="374">
        <f t="shared" si="81"/>
        <v>0</v>
      </c>
      <c r="AKK22" s="374">
        <f t="shared" si="81"/>
        <v>0</v>
      </c>
      <c r="AKL22" s="374">
        <f t="shared" si="81"/>
        <v>0</v>
      </c>
      <c r="AKM22" s="374">
        <f t="shared" si="81"/>
        <v>0</v>
      </c>
      <c r="AKN22" s="374">
        <f t="shared" si="81"/>
        <v>0</v>
      </c>
      <c r="AKO22" s="374">
        <f t="shared" si="81"/>
        <v>0</v>
      </c>
      <c r="AKP22" s="374">
        <f t="shared" si="81"/>
        <v>0</v>
      </c>
      <c r="AKQ22" s="374">
        <f t="shared" si="81"/>
        <v>0</v>
      </c>
      <c r="AKR22" s="374">
        <f t="shared" si="81"/>
        <v>0</v>
      </c>
      <c r="AKS22" s="374">
        <f t="shared" si="81"/>
        <v>0</v>
      </c>
      <c r="AKT22" s="374">
        <f t="shared" si="81"/>
        <v>0</v>
      </c>
      <c r="AKU22" s="374">
        <f t="shared" si="81"/>
        <v>0</v>
      </c>
      <c r="AKV22" s="374">
        <f t="shared" si="81"/>
        <v>0</v>
      </c>
      <c r="AKW22" s="374">
        <f t="shared" si="81"/>
        <v>0</v>
      </c>
      <c r="AKX22" s="374">
        <f t="shared" si="81"/>
        <v>0</v>
      </c>
      <c r="AKY22" s="374">
        <f t="shared" si="81"/>
        <v>0</v>
      </c>
      <c r="AKZ22" s="374">
        <f t="shared" si="81"/>
        <v>0</v>
      </c>
      <c r="ALA22" s="374">
        <f t="shared" si="81"/>
        <v>0</v>
      </c>
      <c r="ALB22" s="374">
        <f t="shared" si="81"/>
        <v>0</v>
      </c>
      <c r="ALC22" s="374">
        <f t="shared" si="81"/>
        <v>0</v>
      </c>
      <c r="ALD22" s="374">
        <f t="shared" si="81"/>
        <v>0</v>
      </c>
      <c r="ALE22" s="374">
        <f t="shared" si="81"/>
        <v>0</v>
      </c>
      <c r="ALF22" s="374">
        <f t="shared" si="81"/>
        <v>0</v>
      </c>
      <c r="ALG22" s="374">
        <f t="shared" si="81"/>
        <v>0</v>
      </c>
      <c r="ALH22" s="374">
        <f t="shared" si="81"/>
        <v>0</v>
      </c>
      <c r="ALI22" s="374">
        <f t="shared" si="81"/>
        <v>0</v>
      </c>
      <c r="ALJ22" s="374">
        <f t="shared" si="81"/>
        <v>0</v>
      </c>
      <c r="ALK22" s="374">
        <f t="shared" si="81"/>
        <v>0</v>
      </c>
      <c r="ALL22" s="374">
        <f t="shared" si="81"/>
        <v>0</v>
      </c>
      <c r="ALM22" s="374">
        <f t="shared" si="81"/>
        <v>0</v>
      </c>
      <c r="ALN22" s="374">
        <f t="shared" si="81"/>
        <v>0</v>
      </c>
      <c r="ALO22" s="374">
        <f t="shared" si="81"/>
        <v>0</v>
      </c>
      <c r="ALP22" s="374">
        <f t="shared" si="81"/>
        <v>0</v>
      </c>
      <c r="ALQ22" s="374">
        <f t="shared" si="81"/>
        <v>0</v>
      </c>
      <c r="ALR22" s="374">
        <f t="shared" si="81"/>
        <v>0</v>
      </c>
      <c r="ALS22" s="374">
        <f t="shared" si="81"/>
        <v>0</v>
      </c>
      <c r="ALT22" s="374">
        <f t="shared" si="81"/>
        <v>0</v>
      </c>
      <c r="ALU22" s="372">
        <f>SUM(H22:ALT22)</f>
        <v>0</v>
      </c>
    </row>
    <row r="23" spans="1:1009" s="128" customFormat="1" ht="36" customHeight="1">
      <c r="B23" s="200">
        <v>7</v>
      </c>
      <c r="C23" s="1130" t="s">
        <v>300</v>
      </c>
      <c r="D23" s="1130"/>
      <c r="E23" s="1130"/>
      <c r="F23" s="1130"/>
      <c r="G23" s="1130"/>
      <c r="H23" s="505"/>
      <c r="I23" s="375">
        <f>MAX(0,MIN(I12-I15-I21,I22))</f>
        <v>0</v>
      </c>
      <c r="J23" s="375">
        <f t="shared" ref="J23:BU23" si="82">MAX(0,MIN(J12-J15-J21,J22))</f>
        <v>0</v>
      </c>
      <c r="K23" s="375">
        <f t="shared" si="82"/>
        <v>0</v>
      </c>
      <c r="L23" s="375">
        <f t="shared" si="82"/>
        <v>0</v>
      </c>
      <c r="M23" s="375">
        <f t="shared" si="82"/>
        <v>0</v>
      </c>
      <c r="N23" s="375">
        <f t="shared" si="82"/>
        <v>0</v>
      </c>
      <c r="O23" s="375">
        <f t="shared" si="82"/>
        <v>0</v>
      </c>
      <c r="P23" s="375">
        <f t="shared" si="82"/>
        <v>0</v>
      </c>
      <c r="Q23" s="375">
        <f t="shared" si="82"/>
        <v>0</v>
      </c>
      <c r="R23" s="375">
        <f t="shared" si="82"/>
        <v>0</v>
      </c>
      <c r="S23" s="375">
        <f t="shared" si="82"/>
        <v>0</v>
      </c>
      <c r="T23" s="375">
        <f t="shared" si="82"/>
        <v>0</v>
      </c>
      <c r="U23" s="375">
        <f t="shared" si="82"/>
        <v>0</v>
      </c>
      <c r="V23" s="375">
        <f t="shared" si="82"/>
        <v>0</v>
      </c>
      <c r="W23" s="375">
        <f t="shared" si="82"/>
        <v>0</v>
      </c>
      <c r="X23" s="375">
        <f t="shared" si="82"/>
        <v>0</v>
      </c>
      <c r="Y23" s="375">
        <f t="shared" si="82"/>
        <v>0</v>
      </c>
      <c r="Z23" s="375">
        <f t="shared" si="82"/>
        <v>0</v>
      </c>
      <c r="AA23" s="375">
        <f t="shared" si="82"/>
        <v>0</v>
      </c>
      <c r="AB23" s="375">
        <f t="shared" si="82"/>
        <v>0</v>
      </c>
      <c r="AC23" s="375">
        <f t="shared" si="82"/>
        <v>0</v>
      </c>
      <c r="AD23" s="375">
        <f t="shared" si="82"/>
        <v>0</v>
      </c>
      <c r="AE23" s="375">
        <f t="shared" si="82"/>
        <v>0</v>
      </c>
      <c r="AF23" s="375">
        <f t="shared" si="82"/>
        <v>0</v>
      </c>
      <c r="AG23" s="375">
        <f t="shared" si="82"/>
        <v>0</v>
      </c>
      <c r="AH23" s="375">
        <f t="shared" si="82"/>
        <v>0</v>
      </c>
      <c r="AI23" s="375">
        <f t="shared" si="82"/>
        <v>0</v>
      </c>
      <c r="AJ23" s="375">
        <f t="shared" si="82"/>
        <v>0</v>
      </c>
      <c r="AK23" s="375">
        <f t="shared" si="82"/>
        <v>0</v>
      </c>
      <c r="AL23" s="375">
        <f t="shared" si="82"/>
        <v>0</v>
      </c>
      <c r="AM23" s="375">
        <f t="shared" si="82"/>
        <v>0</v>
      </c>
      <c r="AN23" s="375">
        <f t="shared" si="82"/>
        <v>0</v>
      </c>
      <c r="AO23" s="375">
        <f t="shared" si="82"/>
        <v>0</v>
      </c>
      <c r="AP23" s="375">
        <f t="shared" si="82"/>
        <v>0</v>
      </c>
      <c r="AQ23" s="375">
        <f t="shared" si="82"/>
        <v>0</v>
      </c>
      <c r="AR23" s="375">
        <f t="shared" si="82"/>
        <v>0</v>
      </c>
      <c r="AS23" s="375">
        <f t="shared" si="82"/>
        <v>0</v>
      </c>
      <c r="AT23" s="375">
        <f t="shared" si="82"/>
        <v>0</v>
      </c>
      <c r="AU23" s="375">
        <f t="shared" si="82"/>
        <v>0</v>
      </c>
      <c r="AV23" s="375">
        <f t="shared" si="82"/>
        <v>0</v>
      </c>
      <c r="AW23" s="375">
        <f t="shared" si="82"/>
        <v>0</v>
      </c>
      <c r="AX23" s="375">
        <f t="shared" si="82"/>
        <v>0</v>
      </c>
      <c r="AY23" s="375">
        <f t="shared" si="82"/>
        <v>0</v>
      </c>
      <c r="AZ23" s="375">
        <f t="shared" si="82"/>
        <v>0</v>
      </c>
      <c r="BA23" s="375">
        <f t="shared" si="82"/>
        <v>0</v>
      </c>
      <c r="BB23" s="375">
        <f t="shared" si="82"/>
        <v>0</v>
      </c>
      <c r="BC23" s="375">
        <f t="shared" si="82"/>
        <v>0</v>
      </c>
      <c r="BD23" s="375">
        <f t="shared" si="82"/>
        <v>0</v>
      </c>
      <c r="BE23" s="375">
        <f t="shared" si="82"/>
        <v>0</v>
      </c>
      <c r="BF23" s="375">
        <f t="shared" si="82"/>
        <v>0</v>
      </c>
      <c r="BG23" s="375">
        <f t="shared" si="82"/>
        <v>0</v>
      </c>
      <c r="BH23" s="375">
        <f t="shared" si="82"/>
        <v>0</v>
      </c>
      <c r="BI23" s="375">
        <f t="shared" si="82"/>
        <v>0</v>
      </c>
      <c r="BJ23" s="375">
        <f t="shared" si="82"/>
        <v>0</v>
      </c>
      <c r="BK23" s="375">
        <f t="shared" si="82"/>
        <v>0</v>
      </c>
      <c r="BL23" s="375">
        <f t="shared" si="82"/>
        <v>0</v>
      </c>
      <c r="BM23" s="375">
        <f t="shared" si="82"/>
        <v>0</v>
      </c>
      <c r="BN23" s="375">
        <f t="shared" si="82"/>
        <v>0</v>
      </c>
      <c r="BO23" s="375">
        <f t="shared" si="82"/>
        <v>0</v>
      </c>
      <c r="BP23" s="375">
        <f t="shared" si="82"/>
        <v>0</v>
      </c>
      <c r="BQ23" s="375">
        <f t="shared" si="82"/>
        <v>0</v>
      </c>
      <c r="BR23" s="375">
        <f t="shared" si="82"/>
        <v>0</v>
      </c>
      <c r="BS23" s="375">
        <f t="shared" si="82"/>
        <v>0</v>
      </c>
      <c r="BT23" s="375">
        <f t="shared" si="82"/>
        <v>0</v>
      </c>
      <c r="BU23" s="375">
        <f t="shared" si="82"/>
        <v>0</v>
      </c>
      <c r="BV23" s="375">
        <f t="shared" ref="BV23:EG23" si="83">MAX(0,MIN(BV12-BV15-BV21,BV22))</f>
        <v>0</v>
      </c>
      <c r="BW23" s="375">
        <f t="shared" si="83"/>
        <v>0</v>
      </c>
      <c r="BX23" s="375">
        <f t="shared" si="83"/>
        <v>0</v>
      </c>
      <c r="BY23" s="375">
        <f t="shared" si="83"/>
        <v>0</v>
      </c>
      <c r="BZ23" s="375">
        <f t="shared" si="83"/>
        <v>0</v>
      </c>
      <c r="CA23" s="375">
        <f t="shared" si="83"/>
        <v>0</v>
      </c>
      <c r="CB23" s="375">
        <f t="shared" si="83"/>
        <v>0</v>
      </c>
      <c r="CC23" s="375">
        <f t="shared" si="83"/>
        <v>0</v>
      </c>
      <c r="CD23" s="375">
        <f t="shared" si="83"/>
        <v>0</v>
      </c>
      <c r="CE23" s="375">
        <f t="shared" si="83"/>
        <v>0</v>
      </c>
      <c r="CF23" s="375">
        <f t="shared" si="83"/>
        <v>0</v>
      </c>
      <c r="CG23" s="375">
        <f t="shared" si="83"/>
        <v>0</v>
      </c>
      <c r="CH23" s="375">
        <f t="shared" si="83"/>
        <v>0</v>
      </c>
      <c r="CI23" s="375">
        <f t="shared" si="83"/>
        <v>0</v>
      </c>
      <c r="CJ23" s="375">
        <f t="shared" si="83"/>
        <v>0</v>
      </c>
      <c r="CK23" s="375">
        <f t="shared" si="83"/>
        <v>0</v>
      </c>
      <c r="CL23" s="375">
        <f t="shared" si="83"/>
        <v>0</v>
      </c>
      <c r="CM23" s="375">
        <f t="shared" si="83"/>
        <v>0</v>
      </c>
      <c r="CN23" s="375">
        <f t="shared" si="83"/>
        <v>0</v>
      </c>
      <c r="CO23" s="375">
        <f t="shared" si="83"/>
        <v>0</v>
      </c>
      <c r="CP23" s="375">
        <f t="shared" si="83"/>
        <v>0</v>
      </c>
      <c r="CQ23" s="375">
        <f t="shared" si="83"/>
        <v>0</v>
      </c>
      <c r="CR23" s="375">
        <f t="shared" si="83"/>
        <v>0</v>
      </c>
      <c r="CS23" s="375">
        <f t="shared" si="83"/>
        <v>0</v>
      </c>
      <c r="CT23" s="375">
        <f t="shared" si="83"/>
        <v>0</v>
      </c>
      <c r="CU23" s="375">
        <f t="shared" si="83"/>
        <v>0</v>
      </c>
      <c r="CV23" s="375">
        <f t="shared" si="83"/>
        <v>0</v>
      </c>
      <c r="CW23" s="375">
        <f t="shared" si="83"/>
        <v>0</v>
      </c>
      <c r="CX23" s="375">
        <f t="shared" si="83"/>
        <v>0</v>
      </c>
      <c r="CY23" s="375">
        <f t="shared" si="83"/>
        <v>0</v>
      </c>
      <c r="CZ23" s="375">
        <f t="shared" si="83"/>
        <v>0</v>
      </c>
      <c r="DA23" s="375">
        <f t="shared" si="83"/>
        <v>0</v>
      </c>
      <c r="DB23" s="375">
        <f t="shared" si="83"/>
        <v>0</v>
      </c>
      <c r="DC23" s="375">
        <f t="shared" si="83"/>
        <v>0</v>
      </c>
      <c r="DD23" s="375">
        <f t="shared" si="83"/>
        <v>0</v>
      </c>
      <c r="DE23" s="375">
        <f t="shared" si="83"/>
        <v>0</v>
      </c>
      <c r="DF23" s="375">
        <f t="shared" si="83"/>
        <v>0</v>
      </c>
      <c r="DG23" s="375">
        <f t="shared" si="83"/>
        <v>0</v>
      </c>
      <c r="DH23" s="375">
        <f t="shared" si="83"/>
        <v>0</v>
      </c>
      <c r="DI23" s="375">
        <f t="shared" si="83"/>
        <v>0</v>
      </c>
      <c r="DJ23" s="375">
        <f t="shared" si="83"/>
        <v>0</v>
      </c>
      <c r="DK23" s="375">
        <f t="shared" si="83"/>
        <v>0</v>
      </c>
      <c r="DL23" s="375">
        <f t="shared" si="83"/>
        <v>0</v>
      </c>
      <c r="DM23" s="375">
        <f t="shared" si="83"/>
        <v>0</v>
      </c>
      <c r="DN23" s="375">
        <f t="shared" si="83"/>
        <v>0</v>
      </c>
      <c r="DO23" s="375">
        <f t="shared" si="83"/>
        <v>0</v>
      </c>
      <c r="DP23" s="375">
        <f t="shared" si="83"/>
        <v>0</v>
      </c>
      <c r="DQ23" s="375">
        <f t="shared" si="83"/>
        <v>0</v>
      </c>
      <c r="DR23" s="375">
        <f t="shared" si="83"/>
        <v>0</v>
      </c>
      <c r="DS23" s="375">
        <f t="shared" si="83"/>
        <v>0</v>
      </c>
      <c r="DT23" s="375">
        <f t="shared" si="83"/>
        <v>0</v>
      </c>
      <c r="DU23" s="375">
        <f t="shared" si="83"/>
        <v>0</v>
      </c>
      <c r="DV23" s="375">
        <f t="shared" si="83"/>
        <v>0</v>
      </c>
      <c r="DW23" s="375">
        <f t="shared" si="83"/>
        <v>0</v>
      </c>
      <c r="DX23" s="375">
        <f t="shared" si="83"/>
        <v>0</v>
      </c>
      <c r="DY23" s="375">
        <f t="shared" si="83"/>
        <v>0</v>
      </c>
      <c r="DZ23" s="375">
        <f t="shared" si="83"/>
        <v>0</v>
      </c>
      <c r="EA23" s="375">
        <f t="shared" si="83"/>
        <v>0</v>
      </c>
      <c r="EB23" s="375">
        <f t="shared" si="83"/>
        <v>0</v>
      </c>
      <c r="EC23" s="375">
        <f t="shared" si="83"/>
        <v>0</v>
      </c>
      <c r="ED23" s="375">
        <f t="shared" si="83"/>
        <v>0</v>
      </c>
      <c r="EE23" s="375">
        <f t="shared" si="83"/>
        <v>0</v>
      </c>
      <c r="EF23" s="375">
        <f t="shared" si="83"/>
        <v>0</v>
      </c>
      <c r="EG23" s="375">
        <f t="shared" si="83"/>
        <v>0</v>
      </c>
      <c r="EH23" s="375">
        <f t="shared" ref="EH23:GS23" si="84">MAX(0,MIN(EH12-EH15-EH21,EH22))</f>
        <v>0</v>
      </c>
      <c r="EI23" s="375">
        <f t="shared" si="84"/>
        <v>0</v>
      </c>
      <c r="EJ23" s="375">
        <f t="shared" si="84"/>
        <v>0</v>
      </c>
      <c r="EK23" s="375">
        <f t="shared" si="84"/>
        <v>0</v>
      </c>
      <c r="EL23" s="375">
        <f t="shared" si="84"/>
        <v>0</v>
      </c>
      <c r="EM23" s="375">
        <f t="shared" si="84"/>
        <v>0</v>
      </c>
      <c r="EN23" s="375">
        <f t="shared" si="84"/>
        <v>0</v>
      </c>
      <c r="EO23" s="375">
        <f t="shared" si="84"/>
        <v>0</v>
      </c>
      <c r="EP23" s="375">
        <f t="shared" si="84"/>
        <v>0</v>
      </c>
      <c r="EQ23" s="375">
        <f t="shared" si="84"/>
        <v>0</v>
      </c>
      <c r="ER23" s="375">
        <f t="shared" si="84"/>
        <v>0</v>
      </c>
      <c r="ES23" s="375">
        <f t="shared" si="84"/>
        <v>0</v>
      </c>
      <c r="ET23" s="375">
        <f t="shared" si="84"/>
        <v>0</v>
      </c>
      <c r="EU23" s="375">
        <f t="shared" si="84"/>
        <v>0</v>
      </c>
      <c r="EV23" s="375">
        <f t="shared" si="84"/>
        <v>0</v>
      </c>
      <c r="EW23" s="375">
        <f t="shared" si="84"/>
        <v>0</v>
      </c>
      <c r="EX23" s="375">
        <f t="shared" si="84"/>
        <v>0</v>
      </c>
      <c r="EY23" s="375">
        <f t="shared" si="84"/>
        <v>0</v>
      </c>
      <c r="EZ23" s="375">
        <f t="shared" si="84"/>
        <v>0</v>
      </c>
      <c r="FA23" s="375">
        <f t="shared" si="84"/>
        <v>0</v>
      </c>
      <c r="FB23" s="375">
        <f t="shared" si="84"/>
        <v>0</v>
      </c>
      <c r="FC23" s="375">
        <f t="shared" si="84"/>
        <v>0</v>
      </c>
      <c r="FD23" s="375">
        <f t="shared" si="84"/>
        <v>0</v>
      </c>
      <c r="FE23" s="375">
        <f t="shared" si="84"/>
        <v>0</v>
      </c>
      <c r="FF23" s="375">
        <f t="shared" si="84"/>
        <v>0</v>
      </c>
      <c r="FG23" s="375">
        <f t="shared" si="84"/>
        <v>0</v>
      </c>
      <c r="FH23" s="375">
        <f t="shared" si="84"/>
        <v>0</v>
      </c>
      <c r="FI23" s="375">
        <f t="shared" si="84"/>
        <v>0</v>
      </c>
      <c r="FJ23" s="375">
        <f t="shared" si="84"/>
        <v>0</v>
      </c>
      <c r="FK23" s="375">
        <f t="shared" si="84"/>
        <v>0</v>
      </c>
      <c r="FL23" s="375">
        <f t="shared" si="84"/>
        <v>0</v>
      </c>
      <c r="FM23" s="375">
        <f t="shared" si="84"/>
        <v>0</v>
      </c>
      <c r="FN23" s="375">
        <f t="shared" si="84"/>
        <v>0</v>
      </c>
      <c r="FO23" s="375">
        <f t="shared" si="84"/>
        <v>0</v>
      </c>
      <c r="FP23" s="375">
        <f t="shared" si="84"/>
        <v>0</v>
      </c>
      <c r="FQ23" s="375">
        <f t="shared" si="84"/>
        <v>0</v>
      </c>
      <c r="FR23" s="375">
        <f t="shared" si="84"/>
        <v>0</v>
      </c>
      <c r="FS23" s="375">
        <f t="shared" si="84"/>
        <v>0</v>
      </c>
      <c r="FT23" s="375">
        <f t="shared" si="84"/>
        <v>0</v>
      </c>
      <c r="FU23" s="375">
        <f t="shared" si="84"/>
        <v>0</v>
      </c>
      <c r="FV23" s="375">
        <f t="shared" si="84"/>
        <v>0</v>
      </c>
      <c r="FW23" s="375">
        <f t="shared" si="84"/>
        <v>0</v>
      </c>
      <c r="FX23" s="375">
        <f t="shared" si="84"/>
        <v>0</v>
      </c>
      <c r="FY23" s="375">
        <f t="shared" si="84"/>
        <v>0</v>
      </c>
      <c r="FZ23" s="375">
        <f t="shared" si="84"/>
        <v>0</v>
      </c>
      <c r="GA23" s="375">
        <f t="shared" si="84"/>
        <v>0</v>
      </c>
      <c r="GB23" s="375">
        <f t="shared" si="84"/>
        <v>0</v>
      </c>
      <c r="GC23" s="375">
        <f t="shared" si="84"/>
        <v>0</v>
      </c>
      <c r="GD23" s="375">
        <f t="shared" si="84"/>
        <v>0</v>
      </c>
      <c r="GE23" s="375">
        <f t="shared" si="84"/>
        <v>0</v>
      </c>
      <c r="GF23" s="375">
        <f t="shared" si="84"/>
        <v>0</v>
      </c>
      <c r="GG23" s="375">
        <f t="shared" si="84"/>
        <v>0</v>
      </c>
      <c r="GH23" s="375">
        <f t="shared" si="84"/>
        <v>0</v>
      </c>
      <c r="GI23" s="375">
        <f t="shared" si="84"/>
        <v>0</v>
      </c>
      <c r="GJ23" s="375">
        <f t="shared" si="84"/>
        <v>0</v>
      </c>
      <c r="GK23" s="375">
        <f t="shared" si="84"/>
        <v>0</v>
      </c>
      <c r="GL23" s="375">
        <f t="shared" si="84"/>
        <v>0</v>
      </c>
      <c r="GM23" s="375">
        <f t="shared" si="84"/>
        <v>0</v>
      </c>
      <c r="GN23" s="375">
        <f t="shared" si="84"/>
        <v>0</v>
      </c>
      <c r="GO23" s="375">
        <f t="shared" si="84"/>
        <v>0</v>
      </c>
      <c r="GP23" s="375">
        <f t="shared" si="84"/>
        <v>0</v>
      </c>
      <c r="GQ23" s="375">
        <f t="shared" si="84"/>
        <v>0</v>
      </c>
      <c r="GR23" s="375">
        <f t="shared" si="84"/>
        <v>0</v>
      </c>
      <c r="GS23" s="375">
        <f t="shared" si="84"/>
        <v>0</v>
      </c>
      <c r="GT23" s="375">
        <f t="shared" ref="GT23:JE23" si="85">MAX(0,MIN(GT12-GT15-GT21,GT22))</f>
        <v>0</v>
      </c>
      <c r="GU23" s="375">
        <f t="shared" si="85"/>
        <v>0</v>
      </c>
      <c r="GV23" s="375">
        <f t="shared" si="85"/>
        <v>0</v>
      </c>
      <c r="GW23" s="375">
        <f t="shared" si="85"/>
        <v>0</v>
      </c>
      <c r="GX23" s="375">
        <f t="shared" si="85"/>
        <v>0</v>
      </c>
      <c r="GY23" s="375">
        <f t="shared" si="85"/>
        <v>0</v>
      </c>
      <c r="GZ23" s="375">
        <f t="shared" si="85"/>
        <v>0</v>
      </c>
      <c r="HA23" s="375">
        <f t="shared" si="85"/>
        <v>0</v>
      </c>
      <c r="HB23" s="375">
        <f t="shared" si="85"/>
        <v>0</v>
      </c>
      <c r="HC23" s="375">
        <f t="shared" si="85"/>
        <v>0</v>
      </c>
      <c r="HD23" s="375">
        <f t="shared" si="85"/>
        <v>0</v>
      </c>
      <c r="HE23" s="375">
        <f t="shared" si="85"/>
        <v>0</v>
      </c>
      <c r="HF23" s="375">
        <f t="shared" si="85"/>
        <v>0</v>
      </c>
      <c r="HG23" s="375">
        <f t="shared" si="85"/>
        <v>0</v>
      </c>
      <c r="HH23" s="375">
        <f t="shared" si="85"/>
        <v>0</v>
      </c>
      <c r="HI23" s="375">
        <f t="shared" si="85"/>
        <v>0</v>
      </c>
      <c r="HJ23" s="375">
        <f t="shared" si="85"/>
        <v>0</v>
      </c>
      <c r="HK23" s="375">
        <f t="shared" si="85"/>
        <v>0</v>
      </c>
      <c r="HL23" s="375">
        <f t="shared" si="85"/>
        <v>0</v>
      </c>
      <c r="HM23" s="375">
        <f t="shared" si="85"/>
        <v>0</v>
      </c>
      <c r="HN23" s="375">
        <f t="shared" si="85"/>
        <v>0</v>
      </c>
      <c r="HO23" s="375">
        <f t="shared" si="85"/>
        <v>0</v>
      </c>
      <c r="HP23" s="375">
        <f t="shared" si="85"/>
        <v>0</v>
      </c>
      <c r="HQ23" s="375">
        <f t="shared" si="85"/>
        <v>0</v>
      </c>
      <c r="HR23" s="375">
        <f t="shared" si="85"/>
        <v>0</v>
      </c>
      <c r="HS23" s="375">
        <f t="shared" si="85"/>
        <v>0</v>
      </c>
      <c r="HT23" s="375">
        <f t="shared" si="85"/>
        <v>0</v>
      </c>
      <c r="HU23" s="375">
        <f t="shared" si="85"/>
        <v>0</v>
      </c>
      <c r="HV23" s="375">
        <f t="shared" si="85"/>
        <v>0</v>
      </c>
      <c r="HW23" s="375">
        <f t="shared" si="85"/>
        <v>0</v>
      </c>
      <c r="HX23" s="375">
        <f t="shared" si="85"/>
        <v>0</v>
      </c>
      <c r="HY23" s="375">
        <f t="shared" si="85"/>
        <v>0</v>
      </c>
      <c r="HZ23" s="375">
        <f t="shared" si="85"/>
        <v>0</v>
      </c>
      <c r="IA23" s="375">
        <f t="shared" si="85"/>
        <v>0</v>
      </c>
      <c r="IB23" s="375">
        <f t="shared" si="85"/>
        <v>0</v>
      </c>
      <c r="IC23" s="375">
        <f t="shared" si="85"/>
        <v>0</v>
      </c>
      <c r="ID23" s="375">
        <f t="shared" si="85"/>
        <v>0</v>
      </c>
      <c r="IE23" s="375">
        <f t="shared" si="85"/>
        <v>0</v>
      </c>
      <c r="IF23" s="375">
        <f t="shared" si="85"/>
        <v>0</v>
      </c>
      <c r="IG23" s="375">
        <f t="shared" si="85"/>
        <v>0</v>
      </c>
      <c r="IH23" s="375">
        <f t="shared" si="85"/>
        <v>0</v>
      </c>
      <c r="II23" s="375">
        <f t="shared" si="85"/>
        <v>0</v>
      </c>
      <c r="IJ23" s="375">
        <f t="shared" si="85"/>
        <v>0</v>
      </c>
      <c r="IK23" s="375">
        <f t="shared" si="85"/>
        <v>0</v>
      </c>
      <c r="IL23" s="375">
        <f t="shared" si="85"/>
        <v>0</v>
      </c>
      <c r="IM23" s="375">
        <f t="shared" si="85"/>
        <v>0</v>
      </c>
      <c r="IN23" s="375">
        <f t="shared" si="85"/>
        <v>0</v>
      </c>
      <c r="IO23" s="375">
        <f t="shared" si="85"/>
        <v>0</v>
      </c>
      <c r="IP23" s="375">
        <f t="shared" si="85"/>
        <v>0</v>
      </c>
      <c r="IQ23" s="375">
        <f t="shared" si="85"/>
        <v>0</v>
      </c>
      <c r="IR23" s="375">
        <f t="shared" si="85"/>
        <v>0</v>
      </c>
      <c r="IS23" s="375">
        <f t="shared" si="85"/>
        <v>0</v>
      </c>
      <c r="IT23" s="375">
        <f t="shared" si="85"/>
        <v>0</v>
      </c>
      <c r="IU23" s="375">
        <f t="shared" si="85"/>
        <v>0</v>
      </c>
      <c r="IV23" s="375">
        <f t="shared" si="85"/>
        <v>0</v>
      </c>
      <c r="IW23" s="375">
        <f t="shared" si="85"/>
        <v>0</v>
      </c>
      <c r="IX23" s="375">
        <f t="shared" si="85"/>
        <v>0</v>
      </c>
      <c r="IY23" s="375">
        <f t="shared" si="85"/>
        <v>0</v>
      </c>
      <c r="IZ23" s="375">
        <f t="shared" si="85"/>
        <v>0</v>
      </c>
      <c r="JA23" s="375">
        <f t="shared" si="85"/>
        <v>0</v>
      </c>
      <c r="JB23" s="375">
        <f t="shared" si="85"/>
        <v>0</v>
      </c>
      <c r="JC23" s="375">
        <f t="shared" si="85"/>
        <v>0</v>
      </c>
      <c r="JD23" s="375">
        <f t="shared" si="85"/>
        <v>0</v>
      </c>
      <c r="JE23" s="375">
        <f t="shared" si="85"/>
        <v>0</v>
      </c>
      <c r="JF23" s="375">
        <f t="shared" ref="JF23:ALT23" si="86">MAX(0,MIN(JF12-JF15-JF21,JF22))</f>
        <v>0</v>
      </c>
      <c r="JG23" s="375">
        <f t="shared" si="86"/>
        <v>0</v>
      </c>
      <c r="JH23" s="375">
        <f t="shared" si="86"/>
        <v>0</v>
      </c>
      <c r="JI23" s="375">
        <f t="shared" si="86"/>
        <v>0</v>
      </c>
      <c r="JJ23" s="375">
        <f t="shared" si="86"/>
        <v>0</v>
      </c>
      <c r="JK23" s="375">
        <f t="shared" si="86"/>
        <v>0</v>
      </c>
      <c r="JL23" s="375">
        <f t="shared" si="86"/>
        <v>0</v>
      </c>
      <c r="JM23" s="375">
        <f t="shared" si="86"/>
        <v>0</v>
      </c>
      <c r="JN23" s="375">
        <f t="shared" si="86"/>
        <v>0</v>
      </c>
      <c r="JO23" s="375">
        <f t="shared" si="86"/>
        <v>0</v>
      </c>
      <c r="JP23" s="375">
        <f t="shared" si="86"/>
        <v>0</v>
      </c>
      <c r="JQ23" s="375">
        <f t="shared" si="86"/>
        <v>0</v>
      </c>
      <c r="JR23" s="375">
        <f t="shared" si="86"/>
        <v>0</v>
      </c>
      <c r="JS23" s="375">
        <f t="shared" si="86"/>
        <v>0</v>
      </c>
      <c r="JT23" s="375">
        <f t="shared" si="86"/>
        <v>0</v>
      </c>
      <c r="JU23" s="375">
        <f t="shared" si="86"/>
        <v>0</v>
      </c>
      <c r="JV23" s="375">
        <f t="shared" si="86"/>
        <v>0</v>
      </c>
      <c r="JW23" s="375">
        <f t="shared" si="86"/>
        <v>0</v>
      </c>
      <c r="JX23" s="375">
        <f t="shared" si="86"/>
        <v>0</v>
      </c>
      <c r="JY23" s="375">
        <f t="shared" si="86"/>
        <v>0</v>
      </c>
      <c r="JZ23" s="375">
        <f t="shared" si="86"/>
        <v>0</v>
      </c>
      <c r="KA23" s="375">
        <f t="shared" si="86"/>
        <v>0</v>
      </c>
      <c r="KB23" s="375">
        <f t="shared" si="86"/>
        <v>0</v>
      </c>
      <c r="KC23" s="375">
        <f t="shared" si="86"/>
        <v>0</v>
      </c>
      <c r="KD23" s="375">
        <f t="shared" si="86"/>
        <v>0</v>
      </c>
      <c r="KE23" s="375">
        <f t="shared" si="86"/>
        <v>0</v>
      </c>
      <c r="KF23" s="375">
        <f t="shared" si="86"/>
        <v>0</v>
      </c>
      <c r="KG23" s="375">
        <f t="shared" si="86"/>
        <v>0</v>
      </c>
      <c r="KH23" s="375">
        <f t="shared" si="86"/>
        <v>0</v>
      </c>
      <c r="KI23" s="375">
        <f t="shared" si="86"/>
        <v>0</v>
      </c>
      <c r="KJ23" s="375">
        <f t="shared" si="86"/>
        <v>0</v>
      </c>
      <c r="KK23" s="375">
        <f t="shared" si="86"/>
        <v>0</v>
      </c>
      <c r="KL23" s="375">
        <f t="shared" si="86"/>
        <v>0</v>
      </c>
      <c r="KM23" s="375">
        <f t="shared" si="86"/>
        <v>0</v>
      </c>
      <c r="KN23" s="375">
        <f t="shared" si="86"/>
        <v>0</v>
      </c>
      <c r="KO23" s="375">
        <f t="shared" si="86"/>
        <v>0</v>
      </c>
      <c r="KP23" s="375">
        <f t="shared" si="86"/>
        <v>0</v>
      </c>
      <c r="KQ23" s="375">
        <f t="shared" si="86"/>
        <v>0</v>
      </c>
      <c r="KR23" s="375">
        <f t="shared" si="86"/>
        <v>0</v>
      </c>
      <c r="KS23" s="375">
        <f t="shared" si="86"/>
        <v>0</v>
      </c>
      <c r="KT23" s="375">
        <f t="shared" si="86"/>
        <v>0</v>
      </c>
      <c r="KU23" s="375">
        <f t="shared" si="86"/>
        <v>0</v>
      </c>
      <c r="KV23" s="375">
        <f t="shared" ref="KV23:NG23" si="87">MAX(0,MIN(KV12-KV15-KV21,KV22))</f>
        <v>0</v>
      </c>
      <c r="KW23" s="375">
        <f t="shared" si="87"/>
        <v>0</v>
      </c>
      <c r="KX23" s="375">
        <f t="shared" si="87"/>
        <v>0</v>
      </c>
      <c r="KY23" s="375">
        <f t="shared" si="87"/>
        <v>0</v>
      </c>
      <c r="KZ23" s="375">
        <f t="shared" si="87"/>
        <v>0</v>
      </c>
      <c r="LA23" s="375">
        <f t="shared" si="87"/>
        <v>0</v>
      </c>
      <c r="LB23" s="375">
        <f t="shared" si="87"/>
        <v>0</v>
      </c>
      <c r="LC23" s="375">
        <f t="shared" si="87"/>
        <v>0</v>
      </c>
      <c r="LD23" s="375">
        <f t="shared" si="87"/>
        <v>0</v>
      </c>
      <c r="LE23" s="375">
        <f t="shared" si="87"/>
        <v>0</v>
      </c>
      <c r="LF23" s="375">
        <f t="shared" si="87"/>
        <v>0</v>
      </c>
      <c r="LG23" s="375">
        <f t="shared" si="87"/>
        <v>0</v>
      </c>
      <c r="LH23" s="375">
        <f t="shared" si="87"/>
        <v>0</v>
      </c>
      <c r="LI23" s="375">
        <f t="shared" si="87"/>
        <v>0</v>
      </c>
      <c r="LJ23" s="375">
        <f t="shared" si="87"/>
        <v>0</v>
      </c>
      <c r="LK23" s="375">
        <f t="shared" si="87"/>
        <v>0</v>
      </c>
      <c r="LL23" s="375">
        <f t="shared" si="87"/>
        <v>0</v>
      </c>
      <c r="LM23" s="375">
        <f t="shared" si="87"/>
        <v>0</v>
      </c>
      <c r="LN23" s="375">
        <f t="shared" si="87"/>
        <v>0</v>
      </c>
      <c r="LO23" s="375">
        <f t="shared" si="87"/>
        <v>0</v>
      </c>
      <c r="LP23" s="375">
        <f t="shared" si="87"/>
        <v>0</v>
      </c>
      <c r="LQ23" s="375">
        <f t="shared" si="87"/>
        <v>0</v>
      </c>
      <c r="LR23" s="375">
        <f t="shared" si="87"/>
        <v>0</v>
      </c>
      <c r="LS23" s="375">
        <f t="shared" si="87"/>
        <v>0</v>
      </c>
      <c r="LT23" s="375">
        <f t="shared" si="87"/>
        <v>0</v>
      </c>
      <c r="LU23" s="375">
        <f t="shared" si="87"/>
        <v>0</v>
      </c>
      <c r="LV23" s="375">
        <f t="shared" si="87"/>
        <v>0</v>
      </c>
      <c r="LW23" s="375">
        <f t="shared" si="87"/>
        <v>0</v>
      </c>
      <c r="LX23" s="375">
        <f t="shared" si="87"/>
        <v>0</v>
      </c>
      <c r="LY23" s="375">
        <f t="shared" si="87"/>
        <v>0</v>
      </c>
      <c r="LZ23" s="375">
        <f t="shared" si="87"/>
        <v>0</v>
      </c>
      <c r="MA23" s="375">
        <f t="shared" si="87"/>
        <v>0</v>
      </c>
      <c r="MB23" s="375">
        <f t="shared" si="87"/>
        <v>0</v>
      </c>
      <c r="MC23" s="375">
        <f t="shared" si="87"/>
        <v>0</v>
      </c>
      <c r="MD23" s="375">
        <f t="shared" si="87"/>
        <v>0</v>
      </c>
      <c r="ME23" s="375">
        <f t="shared" si="87"/>
        <v>0</v>
      </c>
      <c r="MF23" s="375">
        <f t="shared" si="87"/>
        <v>0</v>
      </c>
      <c r="MG23" s="375">
        <f t="shared" si="87"/>
        <v>0</v>
      </c>
      <c r="MH23" s="375">
        <f t="shared" si="87"/>
        <v>0</v>
      </c>
      <c r="MI23" s="375">
        <f t="shared" si="87"/>
        <v>0</v>
      </c>
      <c r="MJ23" s="375">
        <f t="shared" si="87"/>
        <v>0</v>
      </c>
      <c r="MK23" s="375">
        <f t="shared" si="87"/>
        <v>0</v>
      </c>
      <c r="ML23" s="375">
        <f t="shared" si="87"/>
        <v>0</v>
      </c>
      <c r="MM23" s="375">
        <f t="shared" si="87"/>
        <v>0</v>
      </c>
      <c r="MN23" s="375">
        <f t="shared" si="87"/>
        <v>0</v>
      </c>
      <c r="MO23" s="375">
        <f t="shared" si="87"/>
        <v>0</v>
      </c>
      <c r="MP23" s="375">
        <f t="shared" si="87"/>
        <v>0</v>
      </c>
      <c r="MQ23" s="375">
        <f t="shared" si="87"/>
        <v>0</v>
      </c>
      <c r="MR23" s="375">
        <f t="shared" si="87"/>
        <v>0</v>
      </c>
      <c r="MS23" s="375">
        <f t="shared" si="87"/>
        <v>0</v>
      </c>
      <c r="MT23" s="375">
        <f t="shared" si="87"/>
        <v>0</v>
      </c>
      <c r="MU23" s="375">
        <f t="shared" si="87"/>
        <v>0</v>
      </c>
      <c r="MV23" s="375">
        <f t="shared" si="87"/>
        <v>0</v>
      </c>
      <c r="MW23" s="375">
        <f t="shared" si="87"/>
        <v>0</v>
      </c>
      <c r="MX23" s="375">
        <f t="shared" si="87"/>
        <v>0</v>
      </c>
      <c r="MY23" s="375">
        <f t="shared" si="87"/>
        <v>0</v>
      </c>
      <c r="MZ23" s="375">
        <f t="shared" si="87"/>
        <v>0</v>
      </c>
      <c r="NA23" s="375">
        <f t="shared" si="87"/>
        <v>0</v>
      </c>
      <c r="NB23" s="375">
        <f t="shared" si="87"/>
        <v>0</v>
      </c>
      <c r="NC23" s="375">
        <f t="shared" si="87"/>
        <v>0</v>
      </c>
      <c r="ND23" s="375">
        <f t="shared" si="87"/>
        <v>0</v>
      </c>
      <c r="NE23" s="375">
        <f t="shared" si="87"/>
        <v>0</v>
      </c>
      <c r="NF23" s="375">
        <f t="shared" si="87"/>
        <v>0</v>
      </c>
      <c r="NG23" s="375">
        <f t="shared" si="87"/>
        <v>0</v>
      </c>
      <c r="NH23" s="375">
        <f t="shared" ref="NH23:PS23" si="88">MAX(0,MIN(NH12-NH15-NH21,NH22))</f>
        <v>0</v>
      </c>
      <c r="NI23" s="375">
        <f t="shared" si="88"/>
        <v>0</v>
      </c>
      <c r="NJ23" s="375">
        <f t="shared" si="88"/>
        <v>0</v>
      </c>
      <c r="NK23" s="375">
        <f t="shared" si="88"/>
        <v>0</v>
      </c>
      <c r="NL23" s="375">
        <f t="shared" si="88"/>
        <v>0</v>
      </c>
      <c r="NM23" s="375">
        <f t="shared" si="88"/>
        <v>0</v>
      </c>
      <c r="NN23" s="375">
        <f t="shared" si="88"/>
        <v>0</v>
      </c>
      <c r="NO23" s="375">
        <f t="shared" si="88"/>
        <v>0</v>
      </c>
      <c r="NP23" s="375">
        <f t="shared" si="88"/>
        <v>0</v>
      </c>
      <c r="NQ23" s="375">
        <f t="shared" si="88"/>
        <v>0</v>
      </c>
      <c r="NR23" s="375">
        <f t="shared" si="88"/>
        <v>0</v>
      </c>
      <c r="NS23" s="375">
        <f t="shared" si="88"/>
        <v>0</v>
      </c>
      <c r="NT23" s="375">
        <f t="shared" si="88"/>
        <v>0</v>
      </c>
      <c r="NU23" s="375">
        <f t="shared" si="88"/>
        <v>0</v>
      </c>
      <c r="NV23" s="375">
        <f t="shared" si="88"/>
        <v>0</v>
      </c>
      <c r="NW23" s="375">
        <f t="shared" si="88"/>
        <v>0</v>
      </c>
      <c r="NX23" s="375">
        <f t="shared" si="88"/>
        <v>0</v>
      </c>
      <c r="NY23" s="375">
        <f t="shared" si="88"/>
        <v>0</v>
      </c>
      <c r="NZ23" s="375">
        <f t="shared" si="88"/>
        <v>0</v>
      </c>
      <c r="OA23" s="375">
        <f t="shared" si="88"/>
        <v>0</v>
      </c>
      <c r="OB23" s="375">
        <f t="shared" si="88"/>
        <v>0</v>
      </c>
      <c r="OC23" s="375">
        <f t="shared" si="88"/>
        <v>0</v>
      </c>
      <c r="OD23" s="375">
        <f t="shared" si="88"/>
        <v>0</v>
      </c>
      <c r="OE23" s="375">
        <f t="shared" si="88"/>
        <v>0</v>
      </c>
      <c r="OF23" s="375">
        <f t="shared" si="88"/>
        <v>0</v>
      </c>
      <c r="OG23" s="375">
        <f t="shared" si="88"/>
        <v>0</v>
      </c>
      <c r="OH23" s="375">
        <f t="shared" si="88"/>
        <v>0</v>
      </c>
      <c r="OI23" s="375">
        <f t="shared" si="88"/>
        <v>0</v>
      </c>
      <c r="OJ23" s="375">
        <f t="shared" si="88"/>
        <v>0</v>
      </c>
      <c r="OK23" s="375">
        <f t="shared" si="88"/>
        <v>0</v>
      </c>
      <c r="OL23" s="375">
        <f t="shared" si="88"/>
        <v>0</v>
      </c>
      <c r="OM23" s="375">
        <f t="shared" si="88"/>
        <v>0</v>
      </c>
      <c r="ON23" s="375">
        <f t="shared" si="88"/>
        <v>0</v>
      </c>
      <c r="OO23" s="375">
        <f t="shared" si="88"/>
        <v>0</v>
      </c>
      <c r="OP23" s="375">
        <f t="shared" si="88"/>
        <v>0</v>
      </c>
      <c r="OQ23" s="375">
        <f t="shared" si="88"/>
        <v>0</v>
      </c>
      <c r="OR23" s="375">
        <f t="shared" si="88"/>
        <v>0</v>
      </c>
      <c r="OS23" s="375">
        <f t="shared" si="88"/>
        <v>0</v>
      </c>
      <c r="OT23" s="375">
        <f t="shared" si="88"/>
        <v>0</v>
      </c>
      <c r="OU23" s="375">
        <f t="shared" si="88"/>
        <v>0</v>
      </c>
      <c r="OV23" s="375">
        <f t="shared" si="88"/>
        <v>0</v>
      </c>
      <c r="OW23" s="375">
        <f t="shared" si="88"/>
        <v>0</v>
      </c>
      <c r="OX23" s="375">
        <f t="shared" si="88"/>
        <v>0</v>
      </c>
      <c r="OY23" s="375">
        <f t="shared" si="88"/>
        <v>0</v>
      </c>
      <c r="OZ23" s="375">
        <f t="shared" si="88"/>
        <v>0</v>
      </c>
      <c r="PA23" s="375">
        <f t="shared" si="88"/>
        <v>0</v>
      </c>
      <c r="PB23" s="375">
        <f t="shared" si="88"/>
        <v>0</v>
      </c>
      <c r="PC23" s="375">
        <f t="shared" si="88"/>
        <v>0</v>
      </c>
      <c r="PD23" s="375">
        <f t="shared" si="88"/>
        <v>0</v>
      </c>
      <c r="PE23" s="375">
        <f t="shared" si="88"/>
        <v>0</v>
      </c>
      <c r="PF23" s="375">
        <f t="shared" si="88"/>
        <v>0</v>
      </c>
      <c r="PG23" s="375">
        <f t="shared" si="88"/>
        <v>0</v>
      </c>
      <c r="PH23" s="375">
        <f t="shared" si="88"/>
        <v>0</v>
      </c>
      <c r="PI23" s="375">
        <f t="shared" si="88"/>
        <v>0</v>
      </c>
      <c r="PJ23" s="375">
        <f t="shared" si="88"/>
        <v>0</v>
      </c>
      <c r="PK23" s="375">
        <f t="shared" si="88"/>
        <v>0</v>
      </c>
      <c r="PL23" s="375">
        <f t="shared" si="88"/>
        <v>0</v>
      </c>
      <c r="PM23" s="375">
        <f t="shared" si="88"/>
        <v>0</v>
      </c>
      <c r="PN23" s="375">
        <f t="shared" si="88"/>
        <v>0</v>
      </c>
      <c r="PO23" s="375">
        <f t="shared" si="88"/>
        <v>0</v>
      </c>
      <c r="PP23" s="375">
        <f t="shared" si="88"/>
        <v>0</v>
      </c>
      <c r="PQ23" s="375">
        <f t="shared" si="88"/>
        <v>0</v>
      </c>
      <c r="PR23" s="375">
        <f t="shared" si="88"/>
        <v>0</v>
      </c>
      <c r="PS23" s="375">
        <f t="shared" si="88"/>
        <v>0</v>
      </c>
      <c r="PT23" s="375">
        <f t="shared" ref="PT23:SE23" si="89">MAX(0,MIN(PT12-PT15-PT21,PT22))</f>
        <v>0</v>
      </c>
      <c r="PU23" s="375">
        <f t="shared" si="89"/>
        <v>0</v>
      </c>
      <c r="PV23" s="375">
        <f t="shared" si="89"/>
        <v>0</v>
      </c>
      <c r="PW23" s="375">
        <f t="shared" si="89"/>
        <v>0</v>
      </c>
      <c r="PX23" s="375">
        <f t="shared" si="89"/>
        <v>0</v>
      </c>
      <c r="PY23" s="375">
        <f t="shared" si="89"/>
        <v>0</v>
      </c>
      <c r="PZ23" s="375">
        <f t="shared" si="89"/>
        <v>0</v>
      </c>
      <c r="QA23" s="375">
        <f t="shared" si="89"/>
        <v>0</v>
      </c>
      <c r="QB23" s="375">
        <f t="shared" si="89"/>
        <v>0</v>
      </c>
      <c r="QC23" s="375">
        <f t="shared" si="89"/>
        <v>0</v>
      </c>
      <c r="QD23" s="375">
        <f t="shared" si="89"/>
        <v>0</v>
      </c>
      <c r="QE23" s="375">
        <f t="shared" si="89"/>
        <v>0</v>
      </c>
      <c r="QF23" s="375">
        <f t="shared" si="89"/>
        <v>0</v>
      </c>
      <c r="QG23" s="375">
        <f t="shared" si="89"/>
        <v>0</v>
      </c>
      <c r="QH23" s="375">
        <f t="shared" si="89"/>
        <v>0</v>
      </c>
      <c r="QI23" s="375">
        <f t="shared" si="89"/>
        <v>0</v>
      </c>
      <c r="QJ23" s="375">
        <f t="shared" si="89"/>
        <v>0</v>
      </c>
      <c r="QK23" s="375">
        <f t="shared" si="89"/>
        <v>0</v>
      </c>
      <c r="QL23" s="375">
        <f t="shared" si="89"/>
        <v>0</v>
      </c>
      <c r="QM23" s="375">
        <f t="shared" si="89"/>
        <v>0</v>
      </c>
      <c r="QN23" s="375">
        <f t="shared" si="89"/>
        <v>0</v>
      </c>
      <c r="QO23" s="375">
        <f t="shared" si="89"/>
        <v>0</v>
      </c>
      <c r="QP23" s="375">
        <f t="shared" si="89"/>
        <v>0</v>
      </c>
      <c r="QQ23" s="375">
        <f t="shared" si="89"/>
        <v>0</v>
      </c>
      <c r="QR23" s="375">
        <f t="shared" si="89"/>
        <v>0</v>
      </c>
      <c r="QS23" s="375">
        <f t="shared" si="89"/>
        <v>0</v>
      </c>
      <c r="QT23" s="375">
        <f t="shared" si="89"/>
        <v>0</v>
      </c>
      <c r="QU23" s="375">
        <f t="shared" si="89"/>
        <v>0</v>
      </c>
      <c r="QV23" s="375">
        <f t="shared" si="89"/>
        <v>0</v>
      </c>
      <c r="QW23" s="375">
        <f t="shared" si="89"/>
        <v>0</v>
      </c>
      <c r="QX23" s="375">
        <f t="shared" si="89"/>
        <v>0</v>
      </c>
      <c r="QY23" s="375">
        <f t="shared" si="89"/>
        <v>0</v>
      </c>
      <c r="QZ23" s="375">
        <f t="shared" si="89"/>
        <v>0</v>
      </c>
      <c r="RA23" s="375">
        <f t="shared" si="89"/>
        <v>0</v>
      </c>
      <c r="RB23" s="375">
        <f t="shared" si="89"/>
        <v>0</v>
      </c>
      <c r="RC23" s="375">
        <f t="shared" si="89"/>
        <v>0</v>
      </c>
      <c r="RD23" s="375">
        <f t="shared" si="89"/>
        <v>0</v>
      </c>
      <c r="RE23" s="375">
        <f t="shared" si="89"/>
        <v>0</v>
      </c>
      <c r="RF23" s="375">
        <f t="shared" si="89"/>
        <v>0</v>
      </c>
      <c r="RG23" s="375">
        <f t="shared" si="89"/>
        <v>0</v>
      </c>
      <c r="RH23" s="375">
        <f t="shared" si="89"/>
        <v>0</v>
      </c>
      <c r="RI23" s="375">
        <f t="shared" si="89"/>
        <v>0</v>
      </c>
      <c r="RJ23" s="375">
        <f t="shared" si="89"/>
        <v>0</v>
      </c>
      <c r="RK23" s="375">
        <f t="shared" si="89"/>
        <v>0</v>
      </c>
      <c r="RL23" s="375">
        <f t="shared" si="89"/>
        <v>0</v>
      </c>
      <c r="RM23" s="375">
        <f t="shared" si="89"/>
        <v>0</v>
      </c>
      <c r="RN23" s="375">
        <f t="shared" si="89"/>
        <v>0</v>
      </c>
      <c r="RO23" s="375">
        <f t="shared" si="89"/>
        <v>0</v>
      </c>
      <c r="RP23" s="375">
        <f t="shared" si="89"/>
        <v>0</v>
      </c>
      <c r="RQ23" s="375">
        <f t="shared" si="89"/>
        <v>0</v>
      </c>
      <c r="RR23" s="375">
        <f t="shared" si="89"/>
        <v>0</v>
      </c>
      <c r="RS23" s="375">
        <f t="shared" si="89"/>
        <v>0</v>
      </c>
      <c r="RT23" s="375">
        <f t="shared" si="89"/>
        <v>0</v>
      </c>
      <c r="RU23" s="375">
        <f t="shared" si="89"/>
        <v>0</v>
      </c>
      <c r="RV23" s="375">
        <f t="shared" si="89"/>
        <v>0</v>
      </c>
      <c r="RW23" s="375">
        <f t="shared" si="89"/>
        <v>0</v>
      </c>
      <c r="RX23" s="375">
        <f t="shared" si="89"/>
        <v>0</v>
      </c>
      <c r="RY23" s="375">
        <f t="shared" si="89"/>
        <v>0</v>
      </c>
      <c r="RZ23" s="375">
        <f t="shared" si="89"/>
        <v>0</v>
      </c>
      <c r="SA23" s="375">
        <f t="shared" si="89"/>
        <v>0</v>
      </c>
      <c r="SB23" s="375">
        <f t="shared" si="89"/>
        <v>0</v>
      </c>
      <c r="SC23" s="375">
        <f t="shared" si="89"/>
        <v>0</v>
      </c>
      <c r="SD23" s="375">
        <f t="shared" si="89"/>
        <v>0</v>
      </c>
      <c r="SE23" s="375">
        <f t="shared" si="89"/>
        <v>0</v>
      </c>
      <c r="SF23" s="375">
        <f t="shared" ref="SF23:UQ23" si="90">MAX(0,MIN(SF12-SF15-SF21,SF22))</f>
        <v>0</v>
      </c>
      <c r="SG23" s="375">
        <f t="shared" si="90"/>
        <v>0</v>
      </c>
      <c r="SH23" s="375">
        <f t="shared" si="90"/>
        <v>0</v>
      </c>
      <c r="SI23" s="375">
        <f t="shared" si="90"/>
        <v>0</v>
      </c>
      <c r="SJ23" s="375">
        <f t="shared" si="90"/>
        <v>0</v>
      </c>
      <c r="SK23" s="375">
        <f t="shared" si="90"/>
        <v>0</v>
      </c>
      <c r="SL23" s="375">
        <f t="shared" si="90"/>
        <v>0</v>
      </c>
      <c r="SM23" s="375">
        <f t="shared" si="90"/>
        <v>0</v>
      </c>
      <c r="SN23" s="375">
        <f t="shared" si="90"/>
        <v>0</v>
      </c>
      <c r="SO23" s="375">
        <f t="shared" si="90"/>
        <v>0</v>
      </c>
      <c r="SP23" s="375">
        <f t="shared" si="90"/>
        <v>0</v>
      </c>
      <c r="SQ23" s="375">
        <f t="shared" si="90"/>
        <v>0</v>
      </c>
      <c r="SR23" s="375">
        <f t="shared" si="90"/>
        <v>0</v>
      </c>
      <c r="SS23" s="375">
        <f t="shared" si="90"/>
        <v>0</v>
      </c>
      <c r="ST23" s="375">
        <f t="shared" si="90"/>
        <v>0</v>
      </c>
      <c r="SU23" s="375">
        <f t="shared" si="90"/>
        <v>0</v>
      </c>
      <c r="SV23" s="375">
        <f t="shared" si="90"/>
        <v>0</v>
      </c>
      <c r="SW23" s="375">
        <f t="shared" si="90"/>
        <v>0</v>
      </c>
      <c r="SX23" s="375">
        <f t="shared" si="90"/>
        <v>0</v>
      </c>
      <c r="SY23" s="375">
        <f t="shared" si="90"/>
        <v>0</v>
      </c>
      <c r="SZ23" s="375">
        <f t="shared" si="90"/>
        <v>0</v>
      </c>
      <c r="TA23" s="375">
        <f t="shared" si="90"/>
        <v>0</v>
      </c>
      <c r="TB23" s="375">
        <f t="shared" si="90"/>
        <v>0</v>
      </c>
      <c r="TC23" s="375">
        <f t="shared" si="90"/>
        <v>0</v>
      </c>
      <c r="TD23" s="375">
        <f t="shared" si="90"/>
        <v>0</v>
      </c>
      <c r="TE23" s="375">
        <f t="shared" si="90"/>
        <v>0</v>
      </c>
      <c r="TF23" s="375">
        <f t="shared" si="90"/>
        <v>0</v>
      </c>
      <c r="TG23" s="375">
        <f t="shared" si="90"/>
        <v>0</v>
      </c>
      <c r="TH23" s="375">
        <f t="shared" si="90"/>
        <v>0</v>
      </c>
      <c r="TI23" s="375">
        <f t="shared" si="90"/>
        <v>0</v>
      </c>
      <c r="TJ23" s="375">
        <f t="shared" si="90"/>
        <v>0</v>
      </c>
      <c r="TK23" s="375">
        <f t="shared" si="90"/>
        <v>0</v>
      </c>
      <c r="TL23" s="375">
        <f t="shared" si="90"/>
        <v>0</v>
      </c>
      <c r="TM23" s="375">
        <f t="shared" si="90"/>
        <v>0</v>
      </c>
      <c r="TN23" s="375">
        <f t="shared" si="90"/>
        <v>0</v>
      </c>
      <c r="TO23" s="375">
        <f t="shared" si="90"/>
        <v>0</v>
      </c>
      <c r="TP23" s="375">
        <f t="shared" si="90"/>
        <v>0</v>
      </c>
      <c r="TQ23" s="375">
        <f t="shared" si="90"/>
        <v>0</v>
      </c>
      <c r="TR23" s="375">
        <f t="shared" si="90"/>
        <v>0</v>
      </c>
      <c r="TS23" s="375">
        <f t="shared" si="90"/>
        <v>0</v>
      </c>
      <c r="TT23" s="375">
        <f t="shared" si="90"/>
        <v>0</v>
      </c>
      <c r="TU23" s="375">
        <f t="shared" si="90"/>
        <v>0</v>
      </c>
      <c r="TV23" s="375">
        <f t="shared" si="90"/>
        <v>0</v>
      </c>
      <c r="TW23" s="375">
        <f t="shared" si="90"/>
        <v>0</v>
      </c>
      <c r="TX23" s="375">
        <f t="shared" si="90"/>
        <v>0</v>
      </c>
      <c r="TY23" s="375">
        <f t="shared" si="90"/>
        <v>0</v>
      </c>
      <c r="TZ23" s="375">
        <f t="shared" si="90"/>
        <v>0</v>
      </c>
      <c r="UA23" s="375">
        <f t="shared" si="90"/>
        <v>0</v>
      </c>
      <c r="UB23" s="375">
        <f t="shared" si="90"/>
        <v>0</v>
      </c>
      <c r="UC23" s="375">
        <f t="shared" si="90"/>
        <v>0</v>
      </c>
      <c r="UD23" s="375">
        <f t="shared" si="90"/>
        <v>0</v>
      </c>
      <c r="UE23" s="375">
        <f t="shared" si="90"/>
        <v>0</v>
      </c>
      <c r="UF23" s="375">
        <f t="shared" si="90"/>
        <v>0</v>
      </c>
      <c r="UG23" s="375">
        <f t="shared" si="90"/>
        <v>0</v>
      </c>
      <c r="UH23" s="375">
        <f t="shared" si="90"/>
        <v>0</v>
      </c>
      <c r="UI23" s="375">
        <f t="shared" si="90"/>
        <v>0</v>
      </c>
      <c r="UJ23" s="375">
        <f t="shared" si="90"/>
        <v>0</v>
      </c>
      <c r="UK23" s="375">
        <f t="shared" si="90"/>
        <v>0</v>
      </c>
      <c r="UL23" s="375">
        <f t="shared" si="90"/>
        <v>0</v>
      </c>
      <c r="UM23" s="375">
        <f t="shared" si="90"/>
        <v>0</v>
      </c>
      <c r="UN23" s="375">
        <f t="shared" si="90"/>
        <v>0</v>
      </c>
      <c r="UO23" s="375">
        <f t="shared" si="90"/>
        <v>0</v>
      </c>
      <c r="UP23" s="375">
        <f t="shared" si="90"/>
        <v>0</v>
      </c>
      <c r="UQ23" s="375">
        <f t="shared" si="90"/>
        <v>0</v>
      </c>
      <c r="UR23" s="375">
        <f t="shared" ref="UR23:XC23" si="91">MAX(0,MIN(UR12-UR15-UR21,UR22))</f>
        <v>0</v>
      </c>
      <c r="US23" s="375">
        <f t="shared" si="91"/>
        <v>0</v>
      </c>
      <c r="UT23" s="375">
        <f t="shared" si="91"/>
        <v>0</v>
      </c>
      <c r="UU23" s="375">
        <f t="shared" si="91"/>
        <v>0</v>
      </c>
      <c r="UV23" s="375">
        <f t="shared" si="91"/>
        <v>0</v>
      </c>
      <c r="UW23" s="375">
        <f t="shared" si="91"/>
        <v>0</v>
      </c>
      <c r="UX23" s="375">
        <f t="shared" si="91"/>
        <v>0</v>
      </c>
      <c r="UY23" s="375">
        <f t="shared" si="91"/>
        <v>0</v>
      </c>
      <c r="UZ23" s="375">
        <f t="shared" si="91"/>
        <v>0</v>
      </c>
      <c r="VA23" s="375">
        <f t="shared" si="91"/>
        <v>0</v>
      </c>
      <c r="VB23" s="375">
        <f t="shared" si="91"/>
        <v>0</v>
      </c>
      <c r="VC23" s="375">
        <f t="shared" si="91"/>
        <v>0</v>
      </c>
      <c r="VD23" s="375">
        <f t="shared" si="91"/>
        <v>0</v>
      </c>
      <c r="VE23" s="375">
        <f t="shared" si="91"/>
        <v>0</v>
      </c>
      <c r="VF23" s="375">
        <f t="shared" si="91"/>
        <v>0</v>
      </c>
      <c r="VG23" s="375">
        <f t="shared" si="91"/>
        <v>0</v>
      </c>
      <c r="VH23" s="375">
        <f t="shared" si="91"/>
        <v>0</v>
      </c>
      <c r="VI23" s="375">
        <f t="shared" si="91"/>
        <v>0</v>
      </c>
      <c r="VJ23" s="375">
        <f t="shared" si="91"/>
        <v>0</v>
      </c>
      <c r="VK23" s="375">
        <f t="shared" si="91"/>
        <v>0</v>
      </c>
      <c r="VL23" s="375">
        <f t="shared" si="91"/>
        <v>0</v>
      </c>
      <c r="VM23" s="375">
        <f t="shared" si="91"/>
        <v>0</v>
      </c>
      <c r="VN23" s="375">
        <f t="shared" si="91"/>
        <v>0</v>
      </c>
      <c r="VO23" s="375">
        <f t="shared" si="91"/>
        <v>0</v>
      </c>
      <c r="VP23" s="375">
        <f t="shared" si="91"/>
        <v>0</v>
      </c>
      <c r="VQ23" s="375">
        <f t="shared" si="91"/>
        <v>0</v>
      </c>
      <c r="VR23" s="375">
        <f t="shared" si="91"/>
        <v>0</v>
      </c>
      <c r="VS23" s="375">
        <f t="shared" si="91"/>
        <v>0</v>
      </c>
      <c r="VT23" s="375">
        <f t="shared" si="91"/>
        <v>0</v>
      </c>
      <c r="VU23" s="375">
        <f t="shared" si="91"/>
        <v>0</v>
      </c>
      <c r="VV23" s="375">
        <f t="shared" si="91"/>
        <v>0</v>
      </c>
      <c r="VW23" s="375">
        <f t="shared" si="91"/>
        <v>0</v>
      </c>
      <c r="VX23" s="375">
        <f t="shared" si="91"/>
        <v>0</v>
      </c>
      <c r="VY23" s="375">
        <f t="shared" si="91"/>
        <v>0</v>
      </c>
      <c r="VZ23" s="375">
        <f t="shared" si="91"/>
        <v>0</v>
      </c>
      <c r="WA23" s="375">
        <f t="shared" si="91"/>
        <v>0</v>
      </c>
      <c r="WB23" s="375">
        <f t="shared" si="91"/>
        <v>0</v>
      </c>
      <c r="WC23" s="375">
        <f t="shared" si="91"/>
        <v>0</v>
      </c>
      <c r="WD23" s="375">
        <f t="shared" si="91"/>
        <v>0</v>
      </c>
      <c r="WE23" s="375">
        <f t="shared" si="91"/>
        <v>0</v>
      </c>
      <c r="WF23" s="375">
        <f t="shared" si="91"/>
        <v>0</v>
      </c>
      <c r="WG23" s="375">
        <f t="shared" si="91"/>
        <v>0</v>
      </c>
      <c r="WH23" s="375">
        <f t="shared" si="91"/>
        <v>0</v>
      </c>
      <c r="WI23" s="375">
        <f t="shared" si="91"/>
        <v>0</v>
      </c>
      <c r="WJ23" s="375">
        <f t="shared" si="91"/>
        <v>0</v>
      </c>
      <c r="WK23" s="375">
        <f t="shared" si="91"/>
        <v>0</v>
      </c>
      <c r="WL23" s="375">
        <f t="shared" si="91"/>
        <v>0</v>
      </c>
      <c r="WM23" s="375">
        <f t="shared" si="91"/>
        <v>0</v>
      </c>
      <c r="WN23" s="375">
        <f t="shared" si="91"/>
        <v>0</v>
      </c>
      <c r="WO23" s="375">
        <f t="shared" si="91"/>
        <v>0</v>
      </c>
      <c r="WP23" s="375">
        <f t="shared" si="91"/>
        <v>0</v>
      </c>
      <c r="WQ23" s="375">
        <f t="shared" si="91"/>
        <v>0</v>
      </c>
      <c r="WR23" s="375">
        <f t="shared" si="91"/>
        <v>0</v>
      </c>
      <c r="WS23" s="375">
        <f t="shared" si="91"/>
        <v>0</v>
      </c>
      <c r="WT23" s="375">
        <f t="shared" si="91"/>
        <v>0</v>
      </c>
      <c r="WU23" s="375">
        <f t="shared" si="91"/>
        <v>0</v>
      </c>
      <c r="WV23" s="375">
        <f t="shared" si="91"/>
        <v>0</v>
      </c>
      <c r="WW23" s="375">
        <f t="shared" si="91"/>
        <v>0</v>
      </c>
      <c r="WX23" s="375">
        <f t="shared" si="91"/>
        <v>0</v>
      </c>
      <c r="WY23" s="375">
        <f t="shared" si="91"/>
        <v>0</v>
      </c>
      <c r="WZ23" s="375">
        <f t="shared" si="91"/>
        <v>0</v>
      </c>
      <c r="XA23" s="375">
        <f t="shared" si="91"/>
        <v>0</v>
      </c>
      <c r="XB23" s="375">
        <f t="shared" si="91"/>
        <v>0</v>
      </c>
      <c r="XC23" s="375">
        <f t="shared" si="91"/>
        <v>0</v>
      </c>
      <c r="XD23" s="375">
        <f t="shared" ref="XD23:ZO23" si="92">MAX(0,MIN(XD12-XD15-XD21,XD22))</f>
        <v>0</v>
      </c>
      <c r="XE23" s="375">
        <f t="shared" si="92"/>
        <v>0</v>
      </c>
      <c r="XF23" s="375">
        <f t="shared" si="92"/>
        <v>0</v>
      </c>
      <c r="XG23" s="375">
        <f t="shared" si="92"/>
        <v>0</v>
      </c>
      <c r="XH23" s="375">
        <f t="shared" si="92"/>
        <v>0</v>
      </c>
      <c r="XI23" s="375">
        <f t="shared" si="92"/>
        <v>0</v>
      </c>
      <c r="XJ23" s="375">
        <f t="shared" si="92"/>
        <v>0</v>
      </c>
      <c r="XK23" s="375">
        <f t="shared" si="92"/>
        <v>0</v>
      </c>
      <c r="XL23" s="375">
        <f t="shared" si="92"/>
        <v>0</v>
      </c>
      <c r="XM23" s="375">
        <f t="shared" si="92"/>
        <v>0</v>
      </c>
      <c r="XN23" s="375">
        <f t="shared" si="92"/>
        <v>0</v>
      </c>
      <c r="XO23" s="375">
        <f t="shared" si="92"/>
        <v>0</v>
      </c>
      <c r="XP23" s="375">
        <f t="shared" si="92"/>
        <v>0</v>
      </c>
      <c r="XQ23" s="375">
        <f t="shared" si="92"/>
        <v>0</v>
      </c>
      <c r="XR23" s="375">
        <f t="shared" si="92"/>
        <v>0</v>
      </c>
      <c r="XS23" s="375">
        <f t="shared" si="92"/>
        <v>0</v>
      </c>
      <c r="XT23" s="375">
        <f t="shared" si="92"/>
        <v>0</v>
      </c>
      <c r="XU23" s="375">
        <f t="shared" si="92"/>
        <v>0</v>
      </c>
      <c r="XV23" s="375">
        <f t="shared" si="92"/>
        <v>0</v>
      </c>
      <c r="XW23" s="375">
        <f t="shared" si="92"/>
        <v>0</v>
      </c>
      <c r="XX23" s="375">
        <f t="shared" si="92"/>
        <v>0</v>
      </c>
      <c r="XY23" s="375">
        <f t="shared" si="92"/>
        <v>0</v>
      </c>
      <c r="XZ23" s="375">
        <f t="shared" si="92"/>
        <v>0</v>
      </c>
      <c r="YA23" s="375">
        <f t="shared" si="92"/>
        <v>0</v>
      </c>
      <c r="YB23" s="375">
        <f t="shared" si="92"/>
        <v>0</v>
      </c>
      <c r="YC23" s="375">
        <f t="shared" si="92"/>
        <v>0</v>
      </c>
      <c r="YD23" s="375">
        <f t="shared" si="92"/>
        <v>0</v>
      </c>
      <c r="YE23" s="375">
        <f t="shared" si="92"/>
        <v>0</v>
      </c>
      <c r="YF23" s="375">
        <f t="shared" si="92"/>
        <v>0</v>
      </c>
      <c r="YG23" s="375">
        <f t="shared" si="92"/>
        <v>0</v>
      </c>
      <c r="YH23" s="375">
        <f t="shared" si="92"/>
        <v>0</v>
      </c>
      <c r="YI23" s="375">
        <f t="shared" si="92"/>
        <v>0</v>
      </c>
      <c r="YJ23" s="375">
        <f t="shared" si="92"/>
        <v>0</v>
      </c>
      <c r="YK23" s="375">
        <f t="shared" si="92"/>
        <v>0</v>
      </c>
      <c r="YL23" s="375">
        <f t="shared" si="92"/>
        <v>0</v>
      </c>
      <c r="YM23" s="375">
        <f t="shared" si="92"/>
        <v>0</v>
      </c>
      <c r="YN23" s="375">
        <f t="shared" si="92"/>
        <v>0</v>
      </c>
      <c r="YO23" s="375">
        <f t="shared" si="92"/>
        <v>0</v>
      </c>
      <c r="YP23" s="375">
        <f t="shared" si="92"/>
        <v>0</v>
      </c>
      <c r="YQ23" s="375">
        <f t="shared" si="92"/>
        <v>0</v>
      </c>
      <c r="YR23" s="375">
        <f t="shared" si="92"/>
        <v>0</v>
      </c>
      <c r="YS23" s="375">
        <f t="shared" si="92"/>
        <v>0</v>
      </c>
      <c r="YT23" s="375">
        <f t="shared" si="92"/>
        <v>0</v>
      </c>
      <c r="YU23" s="375">
        <f t="shared" si="92"/>
        <v>0</v>
      </c>
      <c r="YV23" s="375">
        <f t="shared" si="92"/>
        <v>0</v>
      </c>
      <c r="YW23" s="375">
        <f t="shared" si="92"/>
        <v>0</v>
      </c>
      <c r="YX23" s="375">
        <f t="shared" si="92"/>
        <v>0</v>
      </c>
      <c r="YY23" s="375">
        <f t="shared" si="92"/>
        <v>0</v>
      </c>
      <c r="YZ23" s="375">
        <f t="shared" si="92"/>
        <v>0</v>
      </c>
      <c r="ZA23" s="375">
        <f t="shared" si="92"/>
        <v>0</v>
      </c>
      <c r="ZB23" s="375">
        <f t="shared" si="92"/>
        <v>0</v>
      </c>
      <c r="ZC23" s="375">
        <f t="shared" si="92"/>
        <v>0</v>
      </c>
      <c r="ZD23" s="375">
        <f t="shared" si="92"/>
        <v>0</v>
      </c>
      <c r="ZE23" s="375">
        <f t="shared" si="92"/>
        <v>0</v>
      </c>
      <c r="ZF23" s="375">
        <f t="shared" si="92"/>
        <v>0</v>
      </c>
      <c r="ZG23" s="375">
        <f t="shared" si="92"/>
        <v>0</v>
      </c>
      <c r="ZH23" s="375">
        <f t="shared" si="92"/>
        <v>0</v>
      </c>
      <c r="ZI23" s="375">
        <f t="shared" si="92"/>
        <v>0</v>
      </c>
      <c r="ZJ23" s="375">
        <f t="shared" si="92"/>
        <v>0</v>
      </c>
      <c r="ZK23" s="375">
        <f t="shared" si="92"/>
        <v>0</v>
      </c>
      <c r="ZL23" s="375">
        <f t="shared" si="92"/>
        <v>0</v>
      </c>
      <c r="ZM23" s="375">
        <f t="shared" si="92"/>
        <v>0</v>
      </c>
      <c r="ZN23" s="375">
        <f t="shared" si="92"/>
        <v>0</v>
      </c>
      <c r="ZO23" s="375">
        <f t="shared" si="92"/>
        <v>0</v>
      </c>
      <c r="ZP23" s="375">
        <f t="shared" ref="ZP23:ACA23" si="93">MAX(0,MIN(ZP12-ZP15-ZP21,ZP22))</f>
        <v>0</v>
      </c>
      <c r="ZQ23" s="375">
        <f t="shared" si="93"/>
        <v>0</v>
      </c>
      <c r="ZR23" s="375">
        <f t="shared" si="93"/>
        <v>0</v>
      </c>
      <c r="ZS23" s="375">
        <f t="shared" si="93"/>
        <v>0</v>
      </c>
      <c r="ZT23" s="375">
        <f t="shared" si="93"/>
        <v>0</v>
      </c>
      <c r="ZU23" s="375">
        <f t="shared" si="93"/>
        <v>0</v>
      </c>
      <c r="ZV23" s="375">
        <f t="shared" si="93"/>
        <v>0</v>
      </c>
      <c r="ZW23" s="375">
        <f t="shared" si="93"/>
        <v>0</v>
      </c>
      <c r="ZX23" s="375">
        <f t="shared" si="93"/>
        <v>0</v>
      </c>
      <c r="ZY23" s="375">
        <f t="shared" si="93"/>
        <v>0</v>
      </c>
      <c r="ZZ23" s="375">
        <f t="shared" si="93"/>
        <v>0</v>
      </c>
      <c r="AAA23" s="375">
        <f t="shared" si="93"/>
        <v>0</v>
      </c>
      <c r="AAB23" s="375">
        <f t="shared" si="93"/>
        <v>0</v>
      </c>
      <c r="AAC23" s="375">
        <f t="shared" si="93"/>
        <v>0</v>
      </c>
      <c r="AAD23" s="375">
        <f t="shared" si="93"/>
        <v>0</v>
      </c>
      <c r="AAE23" s="375">
        <f t="shared" si="93"/>
        <v>0</v>
      </c>
      <c r="AAF23" s="375">
        <f t="shared" si="93"/>
        <v>0</v>
      </c>
      <c r="AAG23" s="375">
        <f t="shared" si="93"/>
        <v>0</v>
      </c>
      <c r="AAH23" s="375">
        <f t="shared" si="93"/>
        <v>0</v>
      </c>
      <c r="AAI23" s="375">
        <f t="shared" si="93"/>
        <v>0</v>
      </c>
      <c r="AAJ23" s="375">
        <f t="shared" si="93"/>
        <v>0</v>
      </c>
      <c r="AAK23" s="375">
        <f t="shared" si="93"/>
        <v>0</v>
      </c>
      <c r="AAL23" s="375">
        <f t="shared" si="93"/>
        <v>0</v>
      </c>
      <c r="AAM23" s="375">
        <f t="shared" si="93"/>
        <v>0</v>
      </c>
      <c r="AAN23" s="375">
        <f t="shared" si="93"/>
        <v>0</v>
      </c>
      <c r="AAO23" s="375">
        <f t="shared" si="93"/>
        <v>0</v>
      </c>
      <c r="AAP23" s="375">
        <f t="shared" si="93"/>
        <v>0</v>
      </c>
      <c r="AAQ23" s="375">
        <f t="shared" si="93"/>
        <v>0</v>
      </c>
      <c r="AAR23" s="375">
        <f t="shared" si="93"/>
        <v>0</v>
      </c>
      <c r="AAS23" s="375">
        <f t="shared" si="93"/>
        <v>0</v>
      </c>
      <c r="AAT23" s="375">
        <f t="shared" si="93"/>
        <v>0</v>
      </c>
      <c r="AAU23" s="375">
        <f t="shared" si="93"/>
        <v>0</v>
      </c>
      <c r="AAV23" s="375">
        <f t="shared" si="93"/>
        <v>0</v>
      </c>
      <c r="AAW23" s="375">
        <f t="shared" si="93"/>
        <v>0</v>
      </c>
      <c r="AAX23" s="375">
        <f t="shared" si="93"/>
        <v>0</v>
      </c>
      <c r="AAY23" s="375">
        <f t="shared" si="93"/>
        <v>0</v>
      </c>
      <c r="AAZ23" s="375">
        <f t="shared" si="93"/>
        <v>0</v>
      </c>
      <c r="ABA23" s="375">
        <f t="shared" si="93"/>
        <v>0</v>
      </c>
      <c r="ABB23" s="375">
        <f t="shared" si="93"/>
        <v>0</v>
      </c>
      <c r="ABC23" s="375">
        <f t="shared" si="93"/>
        <v>0</v>
      </c>
      <c r="ABD23" s="375">
        <f t="shared" si="93"/>
        <v>0</v>
      </c>
      <c r="ABE23" s="375">
        <f t="shared" si="93"/>
        <v>0</v>
      </c>
      <c r="ABF23" s="375">
        <f t="shared" si="93"/>
        <v>0</v>
      </c>
      <c r="ABG23" s="375">
        <f t="shared" si="93"/>
        <v>0</v>
      </c>
      <c r="ABH23" s="375">
        <f t="shared" si="93"/>
        <v>0</v>
      </c>
      <c r="ABI23" s="375">
        <f t="shared" si="93"/>
        <v>0</v>
      </c>
      <c r="ABJ23" s="375">
        <f t="shared" si="93"/>
        <v>0</v>
      </c>
      <c r="ABK23" s="375">
        <f t="shared" si="93"/>
        <v>0</v>
      </c>
      <c r="ABL23" s="375">
        <f t="shared" si="93"/>
        <v>0</v>
      </c>
      <c r="ABM23" s="375">
        <f t="shared" si="93"/>
        <v>0</v>
      </c>
      <c r="ABN23" s="375">
        <f t="shared" si="93"/>
        <v>0</v>
      </c>
      <c r="ABO23" s="375">
        <f t="shared" si="93"/>
        <v>0</v>
      </c>
      <c r="ABP23" s="375">
        <f t="shared" si="93"/>
        <v>0</v>
      </c>
      <c r="ABQ23" s="375">
        <f t="shared" si="93"/>
        <v>0</v>
      </c>
      <c r="ABR23" s="375">
        <f t="shared" si="93"/>
        <v>0</v>
      </c>
      <c r="ABS23" s="375">
        <f t="shared" si="93"/>
        <v>0</v>
      </c>
      <c r="ABT23" s="375">
        <f t="shared" si="93"/>
        <v>0</v>
      </c>
      <c r="ABU23" s="375">
        <f t="shared" si="93"/>
        <v>0</v>
      </c>
      <c r="ABV23" s="375">
        <f t="shared" si="93"/>
        <v>0</v>
      </c>
      <c r="ABW23" s="375">
        <f t="shared" si="93"/>
        <v>0</v>
      </c>
      <c r="ABX23" s="375">
        <f t="shared" si="93"/>
        <v>0</v>
      </c>
      <c r="ABY23" s="375">
        <f t="shared" si="93"/>
        <v>0</v>
      </c>
      <c r="ABZ23" s="375">
        <f t="shared" si="93"/>
        <v>0</v>
      </c>
      <c r="ACA23" s="375">
        <f t="shared" si="93"/>
        <v>0</v>
      </c>
      <c r="ACB23" s="375">
        <f t="shared" ref="ACB23:AEM23" si="94">MAX(0,MIN(ACB12-ACB15-ACB21,ACB22))</f>
        <v>0</v>
      </c>
      <c r="ACC23" s="375">
        <f t="shared" si="94"/>
        <v>0</v>
      </c>
      <c r="ACD23" s="375">
        <f t="shared" si="94"/>
        <v>0</v>
      </c>
      <c r="ACE23" s="375">
        <f t="shared" si="94"/>
        <v>0</v>
      </c>
      <c r="ACF23" s="375">
        <f t="shared" si="94"/>
        <v>0</v>
      </c>
      <c r="ACG23" s="375">
        <f t="shared" si="94"/>
        <v>0</v>
      </c>
      <c r="ACH23" s="375">
        <f t="shared" si="94"/>
        <v>0</v>
      </c>
      <c r="ACI23" s="375">
        <f t="shared" si="94"/>
        <v>0</v>
      </c>
      <c r="ACJ23" s="375">
        <f t="shared" si="94"/>
        <v>0</v>
      </c>
      <c r="ACK23" s="375">
        <f t="shared" si="94"/>
        <v>0</v>
      </c>
      <c r="ACL23" s="375">
        <f t="shared" si="94"/>
        <v>0</v>
      </c>
      <c r="ACM23" s="375">
        <f t="shared" si="94"/>
        <v>0</v>
      </c>
      <c r="ACN23" s="375">
        <f t="shared" si="94"/>
        <v>0</v>
      </c>
      <c r="ACO23" s="375">
        <f t="shared" si="94"/>
        <v>0</v>
      </c>
      <c r="ACP23" s="375">
        <f t="shared" si="94"/>
        <v>0</v>
      </c>
      <c r="ACQ23" s="375">
        <f t="shared" si="94"/>
        <v>0</v>
      </c>
      <c r="ACR23" s="375">
        <f t="shared" si="94"/>
        <v>0</v>
      </c>
      <c r="ACS23" s="375">
        <f t="shared" si="94"/>
        <v>0</v>
      </c>
      <c r="ACT23" s="375">
        <f t="shared" si="94"/>
        <v>0</v>
      </c>
      <c r="ACU23" s="375">
        <f t="shared" si="94"/>
        <v>0</v>
      </c>
      <c r="ACV23" s="375">
        <f t="shared" si="94"/>
        <v>0</v>
      </c>
      <c r="ACW23" s="375">
        <f t="shared" si="94"/>
        <v>0</v>
      </c>
      <c r="ACX23" s="375">
        <f t="shared" si="94"/>
        <v>0</v>
      </c>
      <c r="ACY23" s="375">
        <f t="shared" si="94"/>
        <v>0</v>
      </c>
      <c r="ACZ23" s="375">
        <f t="shared" si="94"/>
        <v>0</v>
      </c>
      <c r="ADA23" s="375">
        <f t="shared" si="94"/>
        <v>0</v>
      </c>
      <c r="ADB23" s="375">
        <f t="shared" si="94"/>
        <v>0</v>
      </c>
      <c r="ADC23" s="375">
        <f t="shared" si="94"/>
        <v>0</v>
      </c>
      <c r="ADD23" s="375">
        <f t="shared" si="94"/>
        <v>0</v>
      </c>
      <c r="ADE23" s="375">
        <f t="shared" si="94"/>
        <v>0</v>
      </c>
      <c r="ADF23" s="375">
        <f t="shared" si="94"/>
        <v>0</v>
      </c>
      <c r="ADG23" s="375">
        <f t="shared" si="94"/>
        <v>0</v>
      </c>
      <c r="ADH23" s="375">
        <f t="shared" si="94"/>
        <v>0</v>
      </c>
      <c r="ADI23" s="375">
        <f t="shared" si="94"/>
        <v>0</v>
      </c>
      <c r="ADJ23" s="375">
        <f t="shared" si="94"/>
        <v>0</v>
      </c>
      <c r="ADK23" s="375">
        <f t="shared" si="94"/>
        <v>0</v>
      </c>
      <c r="ADL23" s="375">
        <f t="shared" si="94"/>
        <v>0</v>
      </c>
      <c r="ADM23" s="375">
        <f t="shared" si="94"/>
        <v>0</v>
      </c>
      <c r="ADN23" s="375">
        <f t="shared" si="94"/>
        <v>0</v>
      </c>
      <c r="ADO23" s="375">
        <f t="shared" si="94"/>
        <v>0</v>
      </c>
      <c r="ADP23" s="375">
        <f t="shared" si="94"/>
        <v>0</v>
      </c>
      <c r="ADQ23" s="375">
        <f t="shared" si="94"/>
        <v>0</v>
      </c>
      <c r="ADR23" s="375">
        <f t="shared" si="94"/>
        <v>0</v>
      </c>
      <c r="ADS23" s="375">
        <f t="shared" si="94"/>
        <v>0</v>
      </c>
      <c r="ADT23" s="375">
        <f t="shared" si="94"/>
        <v>0</v>
      </c>
      <c r="ADU23" s="375">
        <f t="shared" si="94"/>
        <v>0</v>
      </c>
      <c r="ADV23" s="375">
        <f t="shared" si="94"/>
        <v>0</v>
      </c>
      <c r="ADW23" s="375">
        <f t="shared" si="94"/>
        <v>0</v>
      </c>
      <c r="ADX23" s="375">
        <f t="shared" si="94"/>
        <v>0</v>
      </c>
      <c r="ADY23" s="375">
        <f t="shared" si="94"/>
        <v>0</v>
      </c>
      <c r="ADZ23" s="375">
        <f t="shared" si="94"/>
        <v>0</v>
      </c>
      <c r="AEA23" s="375">
        <f t="shared" si="94"/>
        <v>0</v>
      </c>
      <c r="AEB23" s="375">
        <f t="shared" si="94"/>
        <v>0</v>
      </c>
      <c r="AEC23" s="375">
        <f t="shared" si="94"/>
        <v>0</v>
      </c>
      <c r="AED23" s="375">
        <f t="shared" si="94"/>
        <v>0</v>
      </c>
      <c r="AEE23" s="375">
        <f t="shared" si="94"/>
        <v>0</v>
      </c>
      <c r="AEF23" s="375">
        <f t="shared" si="94"/>
        <v>0</v>
      </c>
      <c r="AEG23" s="375">
        <f t="shared" si="94"/>
        <v>0</v>
      </c>
      <c r="AEH23" s="375">
        <f t="shared" si="94"/>
        <v>0</v>
      </c>
      <c r="AEI23" s="375">
        <f t="shared" si="94"/>
        <v>0</v>
      </c>
      <c r="AEJ23" s="375">
        <f t="shared" si="94"/>
        <v>0</v>
      </c>
      <c r="AEK23" s="375">
        <f t="shared" si="94"/>
        <v>0</v>
      </c>
      <c r="AEL23" s="375">
        <f t="shared" si="94"/>
        <v>0</v>
      </c>
      <c r="AEM23" s="375">
        <f t="shared" si="94"/>
        <v>0</v>
      </c>
      <c r="AEN23" s="375">
        <f t="shared" ref="AEN23:AGY23" si="95">MAX(0,MIN(AEN12-AEN15-AEN21,AEN22))</f>
        <v>0</v>
      </c>
      <c r="AEO23" s="375">
        <f t="shared" si="95"/>
        <v>0</v>
      </c>
      <c r="AEP23" s="375">
        <f t="shared" si="95"/>
        <v>0</v>
      </c>
      <c r="AEQ23" s="375">
        <f t="shared" si="95"/>
        <v>0</v>
      </c>
      <c r="AER23" s="375">
        <f t="shared" si="95"/>
        <v>0</v>
      </c>
      <c r="AES23" s="375">
        <f t="shared" si="95"/>
        <v>0</v>
      </c>
      <c r="AET23" s="375">
        <f t="shared" si="95"/>
        <v>0</v>
      </c>
      <c r="AEU23" s="375">
        <f t="shared" si="95"/>
        <v>0</v>
      </c>
      <c r="AEV23" s="375">
        <f t="shared" si="95"/>
        <v>0</v>
      </c>
      <c r="AEW23" s="375">
        <f t="shared" si="95"/>
        <v>0</v>
      </c>
      <c r="AEX23" s="375">
        <f t="shared" si="95"/>
        <v>0</v>
      </c>
      <c r="AEY23" s="375">
        <f t="shared" si="95"/>
        <v>0</v>
      </c>
      <c r="AEZ23" s="375">
        <f t="shared" si="95"/>
        <v>0</v>
      </c>
      <c r="AFA23" s="375">
        <f t="shared" si="95"/>
        <v>0</v>
      </c>
      <c r="AFB23" s="375">
        <f t="shared" si="95"/>
        <v>0</v>
      </c>
      <c r="AFC23" s="375">
        <f t="shared" si="95"/>
        <v>0</v>
      </c>
      <c r="AFD23" s="375">
        <f t="shared" si="95"/>
        <v>0</v>
      </c>
      <c r="AFE23" s="375">
        <f t="shared" si="95"/>
        <v>0</v>
      </c>
      <c r="AFF23" s="375">
        <f t="shared" si="95"/>
        <v>0</v>
      </c>
      <c r="AFG23" s="375">
        <f t="shared" si="95"/>
        <v>0</v>
      </c>
      <c r="AFH23" s="375">
        <f t="shared" si="95"/>
        <v>0</v>
      </c>
      <c r="AFI23" s="375">
        <f t="shared" si="95"/>
        <v>0</v>
      </c>
      <c r="AFJ23" s="375">
        <f t="shared" si="95"/>
        <v>0</v>
      </c>
      <c r="AFK23" s="375">
        <f t="shared" si="95"/>
        <v>0</v>
      </c>
      <c r="AFL23" s="375">
        <f t="shared" si="95"/>
        <v>0</v>
      </c>
      <c r="AFM23" s="375">
        <f t="shared" si="95"/>
        <v>0</v>
      </c>
      <c r="AFN23" s="375">
        <f t="shared" si="95"/>
        <v>0</v>
      </c>
      <c r="AFO23" s="375">
        <f t="shared" si="95"/>
        <v>0</v>
      </c>
      <c r="AFP23" s="375">
        <f t="shared" si="95"/>
        <v>0</v>
      </c>
      <c r="AFQ23" s="375">
        <f t="shared" si="95"/>
        <v>0</v>
      </c>
      <c r="AFR23" s="375">
        <f t="shared" si="95"/>
        <v>0</v>
      </c>
      <c r="AFS23" s="375">
        <f t="shared" si="95"/>
        <v>0</v>
      </c>
      <c r="AFT23" s="375">
        <f t="shared" si="95"/>
        <v>0</v>
      </c>
      <c r="AFU23" s="375">
        <f t="shared" si="95"/>
        <v>0</v>
      </c>
      <c r="AFV23" s="375">
        <f t="shared" si="95"/>
        <v>0</v>
      </c>
      <c r="AFW23" s="375">
        <f t="shared" si="95"/>
        <v>0</v>
      </c>
      <c r="AFX23" s="375">
        <f t="shared" si="95"/>
        <v>0</v>
      </c>
      <c r="AFY23" s="375">
        <f t="shared" si="95"/>
        <v>0</v>
      </c>
      <c r="AFZ23" s="375">
        <f t="shared" si="95"/>
        <v>0</v>
      </c>
      <c r="AGA23" s="375">
        <f t="shared" si="95"/>
        <v>0</v>
      </c>
      <c r="AGB23" s="375">
        <f t="shared" si="95"/>
        <v>0</v>
      </c>
      <c r="AGC23" s="375">
        <f t="shared" si="95"/>
        <v>0</v>
      </c>
      <c r="AGD23" s="375">
        <f t="shared" si="95"/>
        <v>0</v>
      </c>
      <c r="AGE23" s="375">
        <f t="shared" si="95"/>
        <v>0</v>
      </c>
      <c r="AGF23" s="375">
        <f t="shared" si="95"/>
        <v>0</v>
      </c>
      <c r="AGG23" s="375">
        <f t="shared" si="95"/>
        <v>0</v>
      </c>
      <c r="AGH23" s="375">
        <f t="shared" si="95"/>
        <v>0</v>
      </c>
      <c r="AGI23" s="375">
        <f t="shared" si="95"/>
        <v>0</v>
      </c>
      <c r="AGJ23" s="375">
        <f t="shared" si="95"/>
        <v>0</v>
      </c>
      <c r="AGK23" s="375">
        <f t="shared" si="95"/>
        <v>0</v>
      </c>
      <c r="AGL23" s="375">
        <f t="shared" si="95"/>
        <v>0</v>
      </c>
      <c r="AGM23" s="375">
        <f t="shared" si="95"/>
        <v>0</v>
      </c>
      <c r="AGN23" s="375">
        <f t="shared" si="95"/>
        <v>0</v>
      </c>
      <c r="AGO23" s="375">
        <f t="shared" si="95"/>
        <v>0</v>
      </c>
      <c r="AGP23" s="375">
        <f t="shared" si="95"/>
        <v>0</v>
      </c>
      <c r="AGQ23" s="375">
        <f t="shared" si="95"/>
        <v>0</v>
      </c>
      <c r="AGR23" s="375">
        <f t="shared" si="95"/>
        <v>0</v>
      </c>
      <c r="AGS23" s="375">
        <f t="shared" si="95"/>
        <v>0</v>
      </c>
      <c r="AGT23" s="375">
        <f t="shared" si="95"/>
        <v>0</v>
      </c>
      <c r="AGU23" s="375">
        <f t="shared" si="95"/>
        <v>0</v>
      </c>
      <c r="AGV23" s="375">
        <f t="shared" si="95"/>
        <v>0</v>
      </c>
      <c r="AGW23" s="375">
        <f t="shared" si="95"/>
        <v>0</v>
      </c>
      <c r="AGX23" s="375">
        <f t="shared" si="95"/>
        <v>0</v>
      </c>
      <c r="AGY23" s="375">
        <f t="shared" si="95"/>
        <v>0</v>
      </c>
      <c r="AGZ23" s="375">
        <f t="shared" ref="AGZ23:AJK23" si="96">MAX(0,MIN(AGZ12-AGZ15-AGZ21,AGZ22))</f>
        <v>0</v>
      </c>
      <c r="AHA23" s="375">
        <f t="shared" si="96"/>
        <v>0</v>
      </c>
      <c r="AHB23" s="375">
        <f t="shared" si="96"/>
        <v>0</v>
      </c>
      <c r="AHC23" s="375">
        <f t="shared" si="96"/>
        <v>0</v>
      </c>
      <c r="AHD23" s="375">
        <f t="shared" si="96"/>
        <v>0</v>
      </c>
      <c r="AHE23" s="375">
        <f t="shared" si="96"/>
        <v>0</v>
      </c>
      <c r="AHF23" s="375">
        <f t="shared" si="96"/>
        <v>0</v>
      </c>
      <c r="AHG23" s="375">
        <f t="shared" si="96"/>
        <v>0</v>
      </c>
      <c r="AHH23" s="375">
        <f t="shared" si="96"/>
        <v>0</v>
      </c>
      <c r="AHI23" s="375">
        <f t="shared" si="96"/>
        <v>0</v>
      </c>
      <c r="AHJ23" s="375">
        <f t="shared" si="96"/>
        <v>0</v>
      </c>
      <c r="AHK23" s="375">
        <f t="shared" si="96"/>
        <v>0</v>
      </c>
      <c r="AHL23" s="375">
        <f t="shared" si="96"/>
        <v>0</v>
      </c>
      <c r="AHM23" s="375">
        <f t="shared" si="96"/>
        <v>0</v>
      </c>
      <c r="AHN23" s="375">
        <f t="shared" si="96"/>
        <v>0</v>
      </c>
      <c r="AHO23" s="375">
        <f t="shared" si="96"/>
        <v>0</v>
      </c>
      <c r="AHP23" s="375">
        <f t="shared" si="96"/>
        <v>0</v>
      </c>
      <c r="AHQ23" s="375">
        <f t="shared" si="96"/>
        <v>0</v>
      </c>
      <c r="AHR23" s="375">
        <f t="shared" si="96"/>
        <v>0</v>
      </c>
      <c r="AHS23" s="375">
        <f t="shared" si="96"/>
        <v>0</v>
      </c>
      <c r="AHT23" s="375">
        <f t="shared" si="96"/>
        <v>0</v>
      </c>
      <c r="AHU23" s="375">
        <f t="shared" si="96"/>
        <v>0</v>
      </c>
      <c r="AHV23" s="375">
        <f t="shared" si="96"/>
        <v>0</v>
      </c>
      <c r="AHW23" s="375">
        <f t="shared" si="96"/>
        <v>0</v>
      </c>
      <c r="AHX23" s="375">
        <f t="shared" si="96"/>
        <v>0</v>
      </c>
      <c r="AHY23" s="375">
        <f t="shared" si="96"/>
        <v>0</v>
      </c>
      <c r="AHZ23" s="375">
        <f t="shared" si="96"/>
        <v>0</v>
      </c>
      <c r="AIA23" s="375">
        <f t="shared" si="96"/>
        <v>0</v>
      </c>
      <c r="AIB23" s="375">
        <f t="shared" si="96"/>
        <v>0</v>
      </c>
      <c r="AIC23" s="375">
        <f t="shared" si="96"/>
        <v>0</v>
      </c>
      <c r="AID23" s="375">
        <f t="shared" si="96"/>
        <v>0</v>
      </c>
      <c r="AIE23" s="375">
        <f t="shared" si="96"/>
        <v>0</v>
      </c>
      <c r="AIF23" s="375">
        <f t="shared" si="96"/>
        <v>0</v>
      </c>
      <c r="AIG23" s="375">
        <f t="shared" si="96"/>
        <v>0</v>
      </c>
      <c r="AIH23" s="375">
        <f t="shared" si="96"/>
        <v>0</v>
      </c>
      <c r="AII23" s="375">
        <f t="shared" si="96"/>
        <v>0</v>
      </c>
      <c r="AIJ23" s="375">
        <f t="shared" si="96"/>
        <v>0</v>
      </c>
      <c r="AIK23" s="375">
        <f t="shared" si="96"/>
        <v>0</v>
      </c>
      <c r="AIL23" s="375">
        <f t="shared" si="96"/>
        <v>0</v>
      </c>
      <c r="AIM23" s="375">
        <f t="shared" si="96"/>
        <v>0</v>
      </c>
      <c r="AIN23" s="375">
        <f t="shared" si="96"/>
        <v>0</v>
      </c>
      <c r="AIO23" s="375">
        <f t="shared" si="96"/>
        <v>0</v>
      </c>
      <c r="AIP23" s="375">
        <f t="shared" si="96"/>
        <v>0</v>
      </c>
      <c r="AIQ23" s="375">
        <f t="shared" si="96"/>
        <v>0</v>
      </c>
      <c r="AIR23" s="375">
        <f t="shared" si="96"/>
        <v>0</v>
      </c>
      <c r="AIS23" s="375">
        <f t="shared" si="96"/>
        <v>0</v>
      </c>
      <c r="AIT23" s="375">
        <f t="shared" si="96"/>
        <v>0</v>
      </c>
      <c r="AIU23" s="375">
        <f t="shared" si="96"/>
        <v>0</v>
      </c>
      <c r="AIV23" s="375">
        <f t="shared" si="96"/>
        <v>0</v>
      </c>
      <c r="AIW23" s="375">
        <f t="shared" si="96"/>
        <v>0</v>
      </c>
      <c r="AIX23" s="375">
        <f t="shared" si="96"/>
        <v>0</v>
      </c>
      <c r="AIY23" s="375">
        <f t="shared" si="96"/>
        <v>0</v>
      </c>
      <c r="AIZ23" s="375">
        <f t="shared" si="96"/>
        <v>0</v>
      </c>
      <c r="AJA23" s="375">
        <f t="shared" si="96"/>
        <v>0</v>
      </c>
      <c r="AJB23" s="375">
        <f t="shared" si="96"/>
        <v>0</v>
      </c>
      <c r="AJC23" s="375">
        <f t="shared" si="96"/>
        <v>0</v>
      </c>
      <c r="AJD23" s="375">
        <f t="shared" si="96"/>
        <v>0</v>
      </c>
      <c r="AJE23" s="375">
        <f t="shared" si="96"/>
        <v>0</v>
      </c>
      <c r="AJF23" s="375">
        <f t="shared" si="96"/>
        <v>0</v>
      </c>
      <c r="AJG23" s="375">
        <f t="shared" si="96"/>
        <v>0</v>
      </c>
      <c r="AJH23" s="375">
        <f t="shared" si="96"/>
        <v>0</v>
      </c>
      <c r="AJI23" s="375">
        <f t="shared" si="96"/>
        <v>0</v>
      </c>
      <c r="AJJ23" s="375">
        <f t="shared" si="96"/>
        <v>0</v>
      </c>
      <c r="AJK23" s="375">
        <f t="shared" si="96"/>
        <v>0</v>
      </c>
      <c r="AJL23" s="375">
        <f t="shared" ref="AJL23:ALS23" si="97">MAX(0,MIN(AJL12-AJL15-AJL21,AJL22))</f>
        <v>0</v>
      </c>
      <c r="AJM23" s="375">
        <f t="shared" si="97"/>
        <v>0</v>
      </c>
      <c r="AJN23" s="375">
        <f t="shared" si="97"/>
        <v>0</v>
      </c>
      <c r="AJO23" s="375">
        <f t="shared" si="97"/>
        <v>0</v>
      </c>
      <c r="AJP23" s="375">
        <f t="shared" si="97"/>
        <v>0</v>
      </c>
      <c r="AJQ23" s="375">
        <f t="shared" si="97"/>
        <v>0</v>
      </c>
      <c r="AJR23" s="375">
        <f t="shared" si="97"/>
        <v>0</v>
      </c>
      <c r="AJS23" s="375">
        <f t="shared" si="97"/>
        <v>0</v>
      </c>
      <c r="AJT23" s="375">
        <f t="shared" si="97"/>
        <v>0</v>
      </c>
      <c r="AJU23" s="375">
        <f t="shared" si="97"/>
        <v>0</v>
      </c>
      <c r="AJV23" s="375">
        <f t="shared" si="97"/>
        <v>0</v>
      </c>
      <c r="AJW23" s="375">
        <f t="shared" si="97"/>
        <v>0</v>
      </c>
      <c r="AJX23" s="375">
        <f t="shared" si="97"/>
        <v>0</v>
      </c>
      <c r="AJY23" s="375">
        <f t="shared" si="97"/>
        <v>0</v>
      </c>
      <c r="AJZ23" s="375">
        <f t="shared" si="97"/>
        <v>0</v>
      </c>
      <c r="AKA23" s="375">
        <f t="shared" si="97"/>
        <v>0</v>
      </c>
      <c r="AKB23" s="375">
        <f t="shared" si="97"/>
        <v>0</v>
      </c>
      <c r="AKC23" s="375">
        <f t="shared" si="97"/>
        <v>0</v>
      </c>
      <c r="AKD23" s="375">
        <f t="shared" si="97"/>
        <v>0</v>
      </c>
      <c r="AKE23" s="375">
        <f t="shared" si="97"/>
        <v>0</v>
      </c>
      <c r="AKF23" s="375">
        <f t="shared" si="97"/>
        <v>0</v>
      </c>
      <c r="AKG23" s="375">
        <f t="shared" si="97"/>
        <v>0</v>
      </c>
      <c r="AKH23" s="375">
        <f t="shared" si="97"/>
        <v>0</v>
      </c>
      <c r="AKI23" s="375">
        <f t="shared" si="97"/>
        <v>0</v>
      </c>
      <c r="AKJ23" s="375">
        <f t="shared" si="97"/>
        <v>0</v>
      </c>
      <c r="AKK23" s="375">
        <f t="shared" si="97"/>
        <v>0</v>
      </c>
      <c r="AKL23" s="375">
        <f t="shared" si="97"/>
        <v>0</v>
      </c>
      <c r="AKM23" s="375">
        <f t="shared" si="97"/>
        <v>0</v>
      </c>
      <c r="AKN23" s="375">
        <f t="shared" si="97"/>
        <v>0</v>
      </c>
      <c r="AKO23" s="375">
        <f t="shared" si="97"/>
        <v>0</v>
      </c>
      <c r="AKP23" s="375">
        <f t="shared" si="97"/>
        <v>0</v>
      </c>
      <c r="AKQ23" s="375">
        <f t="shared" si="97"/>
        <v>0</v>
      </c>
      <c r="AKR23" s="375">
        <f t="shared" si="97"/>
        <v>0</v>
      </c>
      <c r="AKS23" s="375">
        <f t="shared" si="97"/>
        <v>0</v>
      </c>
      <c r="AKT23" s="375">
        <f t="shared" si="97"/>
        <v>0</v>
      </c>
      <c r="AKU23" s="375">
        <f t="shared" si="97"/>
        <v>0</v>
      </c>
      <c r="AKV23" s="375">
        <f t="shared" si="97"/>
        <v>0</v>
      </c>
      <c r="AKW23" s="375">
        <f t="shared" si="97"/>
        <v>0</v>
      </c>
      <c r="AKX23" s="375">
        <f t="shared" si="97"/>
        <v>0</v>
      </c>
      <c r="AKY23" s="375">
        <f t="shared" si="97"/>
        <v>0</v>
      </c>
      <c r="AKZ23" s="375">
        <f t="shared" si="97"/>
        <v>0</v>
      </c>
      <c r="ALA23" s="375">
        <f t="shared" si="97"/>
        <v>0</v>
      </c>
      <c r="ALB23" s="375">
        <f t="shared" si="97"/>
        <v>0</v>
      </c>
      <c r="ALC23" s="375">
        <f t="shared" si="97"/>
        <v>0</v>
      </c>
      <c r="ALD23" s="375">
        <f t="shared" si="97"/>
        <v>0</v>
      </c>
      <c r="ALE23" s="375">
        <f t="shared" si="97"/>
        <v>0</v>
      </c>
      <c r="ALF23" s="375">
        <f t="shared" si="97"/>
        <v>0</v>
      </c>
      <c r="ALG23" s="375">
        <f t="shared" si="97"/>
        <v>0</v>
      </c>
      <c r="ALH23" s="375">
        <f t="shared" si="97"/>
        <v>0</v>
      </c>
      <c r="ALI23" s="375">
        <f t="shared" si="97"/>
        <v>0</v>
      </c>
      <c r="ALJ23" s="375">
        <f t="shared" si="97"/>
        <v>0</v>
      </c>
      <c r="ALK23" s="375">
        <f t="shared" si="97"/>
        <v>0</v>
      </c>
      <c r="ALL23" s="375">
        <f t="shared" si="97"/>
        <v>0</v>
      </c>
      <c r="ALM23" s="375">
        <f t="shared" si="97"/>
        <v>0</v>
      </c>
      <c r="ALN23" s="375">
        <f t="shared" si="97"/>
        <v>0</v>
      </c>
      <c r="ALO23" s="375">
        <f t="shared" si="97"/>
        <v>0</v>
      </c>
      <c r="ALP23" s="375">
        <f t="shared" si="97"/>
        <v>0</v>
      </c>
      <c r="ALQ23" s="375">
        <f t="shared" si="97"/>
        <v>0</v>
      </c>
      <c r="ALR23" s="375">
        <f t="shared" si="97"/>
        <v>0</v>
      </c>
      <c r="ALS23" s="375">
        <f t="shared" si="97"/>
        <v>0</v>
      </c>
      <c r="ALT23" s="375">
        <f t="shared" si="86"/>
        <v>0</v>
      </c>
      <c r="ALU23" s="372">
        <f>SUM(H23:ALT23)</f>
        <v>0</v>
      </c>
    </row>
    <row r="24" spans="1:1009" s="204" customFormat="1" ht="46.5" customHeight="1">
      <c r="A24" s="201"/>
      <c r="B24" s="201"/>
      <c r="C24" s="201"/>
      <c r="D24" s="201"/>
      <c r="E24" s="201"/>
      <c r="F24" s="202"/>
      <c r="G24" s="202"/>
      <c r="H24" s="202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3"/>
      <c r="BN24" s="203"/>
      <c r="BO24" s="203"/>
      <c r="BP24" s="203"/>
      <c r="BQ24" s="203"/>
      <c r="BR24" s="203"/>
      <c r="BS24" s="203"/>
      <c r="BT24" s="203"/>
      <c r="BU24" s="203"/>
      <c r="BV24" s="203"/>
      <c r="BW24" s="203"/>
      <c r="BX24" s="203"/>
      <c r="BY24" s="203"/>
      <c r="BZ24" s="203"/>
      <c r="CA24" s="203"/>
      <c r="CB24" s="203"/>
      <c r="CC24" s="203"/>
      <c r="CD24" s="203"/>
      <c r="CE24" s="203"/>
      <c r="CF24" s="203"/>
      <c r="CG24" s="203"/>
      <c r="CH24" s="203"/>
      <c r="CI24" s="203"/>
      <c r="CJ24" s="203"/>
      <c r="CK24" s="203"/>
      <c r="CL24" s="203"/>
      <c r="CM24" s="203"/>
      <c r="CN24" s="203"/>
      <c r="CO24" s="203"/>
      <c r="CP24" s="203"/>
      <c r="CQ24" s="203"/>
      <c r="CR24" s="203"/>
      <c r="CS24" s="203"/>
      <c r="CT24" s="203"/>
      <c r="CU24" s="203"/>
      <c r="CV24" s="203"/>
      <c r="CW24" s="203"/>
      <c r="CX24" s="203"/>
      <c r="CY24" s="203"/>
      <c r="CZ24" s="203"/>
      <c r="DA24" s="203"/>
      <c r="DB24" s="203"/>
      <c r="DC24" s="203"/>
      <c r="DD24" s="203"/>
      <c r="DE24" s="203"/>
      <c r="DF24" s="203"/>
      <c r="DG24" s="203"/>
      <c r="DH24" s="203"/>
      <c r="DI24" s="203"/>
      <c r="DJ24" s="203"/>
      <c r="DK24" s="203"/>
      <c r="DL24" s="203"/>
      <c r="DM24" s="203"/>
      <c r="DN24" s="203"/>
      <c r="DO24" s="203"/>
      <c r="DP24" s="203"/>
      <c r="DQ24" s="203"/>
      <c r="DR24" s="203"/>
      <c r="DS24" s="203"/>
      <c r="DT24" s="203"/>
      <c r="DU24" s="203"/>
      <c r="DV24" s="203"/>
      <c r="DW24" s="203"/>
      <c r="DX24" s="203"/>
      <c r="DY24" s="203"/>
      <c r="DZ24" s="203"/>
      <c r="EA24" s="203"/>
      <c r="EB24" s="203"/>
      <c r="EC24" s="203"/>
      <c r="ED24" s="203"/>
      <c r="EE24" s="203"/>
      <c r="EF24" s="203"/>
      <c r="EG24" s="203"/>
      <c r="EH24" s="203"/>
      <c r="EI24" s="203"/>
      <c r="EJ24" s="203"/>
      <c r="EK24" s="203"/>
      <c r="EL24" s="203"/>
      <c r="EM24" s="203"/>
      <c r="EN24" s="203"/>
      <c r="EO24" s="203"/>
      <c r="EP24" s="203"/>
      <c r="EQ24" s="203"/>
      <c r="ER24" s="203"/>
      <c r="ES24" s="203"/>
      <c r="ET24" s="203"/>
      <c r="EU24" s="203"/>
      <c r="EV24" s="203"/>
      <c r="EW24" s="203"/>
      <c r="EX24" s="203"/>
      <c r="EY24" s="203"/>
      <c r="EZ24" s="203"/>
      <c r="FA24" s="203"/>
      <c r="FB24" s="203"/>
      <c r="FC24" s="203"/>
      <c r="FD24" s="203"/>
      <c r="FE24" s="203"/>
      <c r="FF24" s="203"/>
      <c r="FG24" s="203"/>
      <c r="FH24" s="203"/>
      <c r="FI24" s="203"/>
      <c r="FJ24" s="203"/>
      <c r="FK24" s="203"/>
      <c r="FL24" s="203"/>
      <c r="FM24" s="203"/>
      <c r="FN24" s="203"/>
      <c r="FO24" s="203"/>
      <c r="FP24" s="203"/>
      <c r="FQ24" s="203"/>
      <c r="FR24" s="203"/>
      <c r="FS24" s="203"/>
      <c r="FT24" s="203"/>
      <c r="FU24" s="203"/>
      <c r="FV24" s="203"/>
      <c r="FW24" s="203"/>
      <c r="FX24" s="203"/>
      <c r="FY24" s="203"/>
      <c r="FZ24" s="203"/>
      <c r="GA24" s="203"/>
      <c r="GB24" s="203"/>
      <c r="GC24" s="203"/>
      <c r="GD24" s="203"/>
      <c r="GE24" s="203"/>
      <c r="GF24" s="203"/>
      <c r="GG24" s="203"/>
      <c r="GH24" s="203"/>
      <c r="GI24" s="203"/>
      <c r="GJ24" s="203"/>
      <c r="GK24" s="203"/>
      <c r="GL24" s="203"/>
      <c r="GM24" s="203"/>
      <c r="GN24" s="203"/>
      <c r="GO24" s="203"/>
      <c r="GP24" s="203"/>
      <c r="GQ24" s="203"/>
      <c r="GR24" s="203"/>
      <c r="GS24" s="203"/>
      <c r="GT24" s="203"/>
      <c r="GU24" s="203"/>
      <c r="GV24" s="203"/>
      <c r="GW24" s="203"/>
      <c r="GX24" s="203"/>
      <c r="GY24" s="203"/>
      <c r="GZ24" s="203"/>
      <c r="HA24" s="203"/>
      <c r="HB24" s="203"/>
      <c r="HC24" s="203"/>
      <c r="HD24" s="203"/>
      <c r="HE24" s="203"/>
      <c r="HF24" s="203"/>
      <c r="HG24" s="203"/>
      <c r="HH24" s="203"/>
      <c r="HI24" s="203"/>
      <c r="HJ24" s="203"/>
      <c r="HK24" s="203"/>
      <c r="HL24" s="203"/>
      <c r="HM24" s="203"/>
      <c r="HN24" s="203"/>
      <c r="HO24" s="203"/>
      <c r="HP24" s="203"/>
      <c r="HQ24" s="203"/>
      <c r="HR24" s="203"/>
      <c r="HS24" s="203"/>
      <c r="HT24" s="203"/>
      <c r="HU24" s="203"/>
      <c r="HV24" s="203"/>
      <c r="HW24" s="203"/>
      <c r="HX24" s="203"/>
      <c r="HY24" s="203"/>
      <c r="HZ24" s="203"/>
      <c r="IA24" s="203"/>
      <c r="IB24" s="203"/>
      <c r="IC24" s="203"/>
      <c r="ID24" s="203"/>
      <c r="IE24" s="203"/>
      <c r="IF24" s="203"/>
      <c r="IG24" s="203"/>
      <c r="IH24" s="203"/>
      <c r="II24" s="203"/>
      <c r="IJ24" s="203"/>
      <c r="IK24" s="203"/>
      <c r="IL24" s="203"/>
      <c r="IM24" s="203"/>
      <c r="IN24" s="203"/>
      <c r="IO24" s="203"/>
      <c r="IP24" s="203"/>
      <c r="IQ24" s="203"/>
      <c r="IR24" s="203"/>
      <c r="IS24" s="203"/>
      <c r="IT24" s="203"/>
      <c r="IU24" s="203"/>
      <c r="IV24" s="203"/>
      <c r="IW24" s="203"/>
      <c r="IX24" s="203"/>
      <c r="IY24" s="203"/>
      <c r="IZ24" s="203"/>
      <c r="JA24" s="203"/>
      <c r="JB24" s="203"/>
      <c r="JC24" s="203"/>
      <c r="JD24" s="203"/>
      <c r="JE24" s="203"/>
      <c r="JF24" s="203"/>
      <c r="JG24" s="203"/>
      <c r="JH24" s="203"/>
      <c r="JI24" s="203"/>
      <c r="JJ24" s="203"/>
      <c r="JK24" s="203"/>
      <c r="JL24" s="203"/>
      <c r="JM24" s="203"/>
      <c r="JN24" s="203"/>
      <c r="JO24" s="203"/>
      <c r="JP24" s="203"/>
      <c r="JQ24" s="203"/>
      <c r="JR24" s="203"/>
      <c r="JS24" s="203"/>
      <c r="JT24" s="203"/>
      <c r="JU24" s="203"/>
      <c r="JV24" s="203"/>
      <c r="JW24" s="203"/>
      <c r="JX24" s="203"/>
      <c r="JY24" s="203"/>
      <c r="JZ24" s="203"/>
      <c r="KA24" s="203"/>
      <c r="KB24" s="203"/>
      <c r="KC24" s="203"/>
      <c r="KD24" s="203"/>
      <c r="KE24" s="203"/>
      <c r="KF24" s="203"/>
      <c r="KG24" s="203"/>
      <c r="KH24" s="203"/>
      <c r="KI24" s="203"/>
      <c r="KJ24" s="203"/>
      <c r="KK24" s="203"/>
      <c r="KL24" s="203"/>
      <c r="KM24" s="203"/>
      <c r="KN24" s="203"/>
      <c r="KO24" s="203"/>
      <c r="KP24" s="203"/>
      <c r="KQ24" s="203"/>
      <c r="KR24" s="203"/>
      <c r="KS24" s="203"/>
      <c r="KT24" s="203"/>
      <c r="KU24" s="203"/>
      <c r="KV24" s="203"/>
      <c r="KW24" s="203"/>
      <c r="KX24" s="203"/>
      <c r="KY24" s="203"/>
      <c r="KZ24" s="203"/>
      <c r="LA24" s="203"/>
      <c r="LB24" s="203"/>
      <c r="LC24" s="203"/>
      <c r="LD24" s="203"/>
      <c r="LE24" s="203"/>
      <c r="LF24" s="203"/>
      <c r="LG24" s="203"/>
      <c r="LH24" s="203"/>
      <c r="LI24" s="203"/>
      <c r="LJ24" s="203"/>
      <c r="LK24" s="203"/>
      <c r="LL24" s="203"/>
      <c r="LM24" s="203"/>
      <c r="LN24" s="203"/>
      <c r="LO24" s="203"/>
      <c r="LP24" s="203"/>
      <c r="LQ24" s="203"/>
      <c r="LR24" s="203"/>
      <c r="LS24" s="203"/>
      <c r="LT24" s="203"/>
      <c r="LU24" s="203"/>
      <c r="LV24" s="203"/>
      <c r="LW24" s="203"/>
      <c r="LX24" s="203"/>
      <c r="LY24" s="203"/>
      <c r="LZ24" s="203"/>
      <c r="MA24" s="203"/>
      <c r="MB24" s="203"/>
      <c r="MC24" s="203"/>
      <c r="MD24" s="203"/>
      <c r="ME24" s="203"/>
      <c r="MF24" s="203"/>
      <c r="MG24" s="203"/>
      <c r="MH24" s="203"/>
      <c r="MI24" s="203"/>
      <c r="MJ24" s="203"/>
      <c r="MK24" s="203"/>
      <c r="ML24" s="203"/>
      <c r="MM24" s="203"/>
      <c r="MN24" s="203"/>
      <c r="MO24" s="203"/>
      <c r="MP24" s="203"/>
      <c r="MQ24" s="203"/>
      <c r="MR24" s="203"/>
      <c r="MS24" s="203"/>
      <c r="MT24" s="203"/>
      <c r="MU24" s="203"/>
      <c r="MV24" s="203"/>
      <c r="MW24" s="203"/>
      <c r="MX24" s="203"/>
      <c r="MY24" s="203"/>
      <c r="MZ24" s="203"/>
      <c r="NA24" s="203"/>
      <c r="NB24" s="203"/>
      <c r="NC24" s="203"/>
      <c r="ND24" s="203"/>
      <c r="NE24" s="203"/>
      <c r="NF24" s="203"/>
      <c r="NG24" s="203"/>
      <c r="NH24" s="203"/>
      <c r="NI24" s="203"/>
      <c r="NJ24" s="203"/>
      <c r="NK24" s="203"/>
      <c r="NL24" s="203"/>
      <c r="NM24" s="203"/>
      <c r="NN24" s="203"/>
      <c r="NO24" s="203"/>
      <c r="NP24" s="203"/>
      <c r="NQ24" s="203"/>
      <c r="NR24" s="203"/>
      <c r="NS24" s="203"/>
      <c r="NT24" s="203"/>
      <c r="NU24" s="203"/>
      <c r="NV24" s="203"/>
      <c r="NW24" s="203"/>
      <c r="NX24" s="203"/>
      <c r="NY24" s="203"/>
      <c r="NZ24" s="203"/>
      <c r="OA24" s="203"/>
      <c r="OB24" s="203"/>
      <c r="OC24" s="203"/>
      <c r="OD24" s="203"/>
      <c r="OE24" s="203"/>
      <c r="OF24" s="203"/>
      <c r="OG24" s="203"/>
      <c r="OH24" s="203"/>
      <c r="OI24" s="203"/>
      <c r="OJ24" s="203"/>
      <c r="OK24" s="203"/>
      <c r="OL24" s="203"/>
      <c r="OM24" s="203"/>
      <c r="ON24" s="203"/>
      <c r="OO24" s="203"/>
      <c r="OP24" s="203"/>
      <c r="OQ24" s="203"/>
      <c r="OR24" s="203"/>
      <c r="OS24" s="203"/>
      <c r="OT24" s="203"/>
      <c r="OU24" s="203"/>
      <c r="OV24" s="203"/>
      <c r="OW24" s="203"/>
      <c r="OX24" s="203"/>
      <c r="OY24" s="203"/>
      <c r="OZ24" s="203"/>
      <c r="PA24" s="203"/>
      <c r="PB24" s="203"/>
      <c r="PC24" s="203"/>
      <c r="PD24" s="203"/>
      <c r="PE24" s="203"/>
      <c r="PF24" s="203"/>
      <c r="PG24" s="203"/>
      <c r="PH24" s="203"/>
      <c r="PI24" s="203"/>
      <c r="PJ24" s="203"/>
      <c r="PK24" s="203"/>
      <c r="PL24" s="203"/>
      <c r="PM24" s="203"/>
      <c r="PN24" s="203"/>
      <c r="PO24" s="203"/>
      <c r="PP24" s="203"/>
      <c r="PQ24" s="203"/>
      <c r="PR24" s="203"/>
      <c r="PS24" s="203"/>
      <c r="PT24" s="203"/>
      <c r="PU24" s="203"/>
      <c r="PV24" s="203"/>
      <c r="PW24" s="203"/>
      <c r="PX24" s="203"/>
      <c r="PY24" s="203"/>
      <c r="PZ24" s="203"/>
      <c r="QA24" s="203"/>
      <c r="QB24" s="203"/>
      <c r="QC24" s="203"/>
      <c r="QD24" s="203"/>
      <c r="QE24" s="203"/>
      <c r="QF24" s="203"/>
      <c r="QG24" s="203"/>
      <c r="QH24" s="203"/>
      <c r="QI24" s="203"/>
      <c r="QJ24" s="203"/>
      <c r="QK24" s="203"/>
      <c r="QL24" s="203"/>
      <c r="QM24" s="203"/>
      <c r="QN24" s="203"/>
      <c r="QO24" s="203"/>
      <c r="QP24" s="203"/>
      <c r="QQ24" s="203"/>
      <c r="QR24" s="203"/>
      <c r="QS24" s="203"/>
      <c r="QT24" s="203"/>
      <c r="QU24" s="203"/>
      <c r="QV24" s="203"/>
      <c r="QW24" s="203"/>
      <c r="QX24" s="203"/>
      <c r="QY24" s="203"/>
      <c r="QZ24" s="203"/>
      <c r="RA24" s="203"/>
      <c r="RB24" s="203"/>
      <c r="RC24" s="203"/>
      <c r="RD24" s="203"/>
      <c r="RE24" s="203"/>
      <c r="RF24" s="203"/>
      <c r="RG24" s="203"/>
      <c r="RH24" s="203"/>
      <c r="RI24" s="203"/>
      <c r="RJ24" s="203"/>
      <c r="RK24" s="203"/>
      <c r="RL24" s="203"/>
      <c r="RM24" s="203"/>
      <c r="RN24" s="203"/>
      <c r="RO24" s="203"/>
      <c r="RP24" s="203"/>
      <c r="RQ24" s="203"/>
      <c r="RR24" s="203"/>
      <c r="RS24" s="203"/>
      <c r="RT24" s="203"/>
      <c r="RU24" s="203"/>
      <c r="RV24" s="203"/>
      <c r="RW24" s="203"/>
      <c r="RX24" s="203"/>
      <c r="RY24" s="203"/>
      <c r="RZ24" s="203"/>
      <c r="SA24" s="203"/>
      <c r="SB24" s="203"/>
      <c r="SC24" s="203"/>
      <c r="SD24" s="203"/>
      <c r="SE24" s="203"/>
      <c r="SF24" s="203"/>
      <c r="SG24" s="203"/>
      <c r="SH24" s="203"/>
      <c r="SI24" s="203"/>
      <c r="SJ24" s="203"/>
      <c r="SK24" s="203"/>
      <c r="SL24" s="203"/>
      <c r="SM24" s="203"/>
      <c r="SN24" s="203"/>
      <c r="SO24" s="203"/>
      <c r="SP24" s="203"/>
      <c r="SQ24" s="203"/>
      <c r="SR24" s="203"/>
      <c r="SS24" s="203"/>
      <c r="ST24" s="203"/>
      <c r="SU24" s="203"/>
      <c r="SV24" s="203"/>
      <c r="SW24" s="203"/>
      <c r="SX24" s="203"/>
      <c r="SY24" s="203"/>
      <c r="SZ24" s="203"/>
      <c r="TA24" s="203"/>
      <c r="TB24" s="203"/>
      <c r="TC24" s="203"/>
      <c r="TD24" s="203"/>
      <c r="TE24" s="203"/>
      <c r="TF24" s="203"/>
      <c r="TG24" s="203"/>
      <c r="TH24" s="203"/>
      <c r="TI24" s="203"/>
      <c r="TJ24" s="203"/>
      <c r="TK24" s="203"/>
      <c r="TL24" s="203"/>
      <c r="TM24" s="203"/>
      <c r="TN24" s="203"/>
      <c r="TO24" s="203"/>
      <c r="TP24" s="203"/>
      <c r="TQ24" s="203"/>
      <c r="TR24" s="203"/>
      <c r="TS24" s="203"/>
      <c r="TT24" s="203"/>
      <c r="TU24" s="203"/>
      <c r="TV24" s="203"/>
      <c r="TW24" s="203"/>
      <c r="TX24" s="203"/>
      <c r="TY24" s="203"/>
      <c r="TZ24" s="203"/>
      <c r="UA24" s="203"/>
      <c r="UB24" s="203"/>
      <c r="UC24" s="203"/>
      <c r="UD24" s="203"/>
      <c r="UE24" s="203"/>
      <c r="UF24" s="203"/>
      <c r="UG24" s="203"/>
      <c r="UH24" s="203"/>
      <c r="UI24" s="203"/>
      <c r="UJ24" s="203"/>
      <c r="UK24" s="203"/>
      <c r="UL24" s="203"/>
      <c r="UM24" s="203"/>
      <c r="UN24" s="203"/>
      <c r="UO24" s="203"/>
      <c r="UP24" s="203"/>
      <c r="UQ24" s="203"/>
      <c r="UR24" s="203"/>
      <c r="US24" s="203"/>
      <c r="UT24" s="203"/>
      <c r="UU24" s="203"/>
      <c r="UV24" s="203"/>
      <c r="UW24" s="203"/>
      <c r="UX24" s="203"/>
      <c r="UY24" s="203"/>
      <c r="UZ24" s="203"/>
      <c r="VA24" s="203"/>
      <c r="VB24" s="203"/>
      <c r="VC24" s="203"/>
      <c r="VD24" s="203"/>
      <c r="VE24" s="203"/>
      <c r="VF24" s="203"/>
      <c r="VG24" s="203"/>
      <c r="VH24" s="203"/>
      <c r="VI24" s="203"/>
      <c r="VJ24" s="203"/>
      <c r="VK24" s="203"/>
      <c r="VL24" s="203"/>
      <c r="VM24" s="203"/>
      <c r="VN24" s="203"/>
      <c r="VO24" s="203"/>
      <c r="VP24" s="203"/>
      <c r="VQ24" s="203"/>
      <c r="VR24" s="203"/>
      <c r="VS24" s="203"/>
      <c r="VT24" s="203"/>
      <c r="VU24" s="203"/>
      <c r="VV24" s="203"/>
      <c r="VW24" s="203"/>
      <c r="VX24" s="203"/>
      <c r="VY24" s="203"/>
      <c r="VZ24" s="203"/>
      <c r="WA24" s="203"/>
      <c r="WB24" s="203"/>
      <c r="WC24" s="203"/>
      <c r="WD24" s="203"/>
      <c r="WE24" s="203"/>
      <c r="WF24" s="203"/>
      <c r="WG24" s="203"/>
      <c r="WH24" s="203"/>
      <c r="WI24" s="203"/>
      <c r="WJ24" s="203"/>
      <c r="WK24" s="203"/>
      <c r="WL24" s="203"/>
      <c r="WM24" s="203"/>
      <c r="WN24" s="203"/>
      <c r="WO24" s="203"/>
      <c r="WP24" s="203"/>
      <c r="WQ24" s="203"/>
      <c r="WR24" s="203"/>
      <c r="WS24" s="203"/>
      <c r="WT24" s="203"/>
      <c r="WU24" s="203"/>
      <c r="WV24" s="203"/>
      <c r="WW24" s="203"/>
      <c r="WX24" s="203"/>
      <c r="WY24" s="203"/>
      <c r="WZ24" s="203"/>
      <c r="XA24" s="203"/>
      <c r="XB24" s="203"/>
      <c r="XC24" s="203"/>
      <c r="XD24" s="203"/>
      <c r="XE24" s="203"/>
      <c r="XF24" s="203"/>
      <c r="XG24" s="203"/>
      <c r="XH24" s="203"/>
      <c r="XI24" s="203"/>
      <c r="XJ24" s="203"/>
      <c r="XK24" s="203"/>
      <c r="XL24" s="203"/>
      <c r="XM24" s="203"/>
      <c r="XN24" s="203"/>
      <c r="XO24" s="203"/>
      <c r="XP24" s="203"/>
      <c r="XQ24" s="203"/>
      <c r="XR24" s="203"/>
      <c r="XS24" s="203"/>
      <c r="XT24" s="203"/>
      <c r="XU24" s="203"/>
      <c r="XV24" s="203"/>
      <c r="XW24" s="203"/>
      <c r="XX24" s="203"/>
      <c r="XY24" s="203"/>
      <c r="XZ24" s="203"/>
      <c r="YA24" s="203"/>
      <c r="YB24" s="203"/>
      <c r="YC24" s="203"/>
      <c r="YD24" s="203"/>
      <c r="YE24" s="203"/>
      <c r="YF24" s="203"/>
      <c r="YG24" s="203"/>
      <c r="YH24" s="203"/>
      <c r="YI24" s="203"/>
      <c r="YJ24" s="203"/>
      <c r="YK24" s="203"/>
      <c r="YL24" s="203"/>
      <c r="YM24" s="203"/>
      <c r="YN24" s="203"/>
      <c r="YO24" s="203"/>
      <c r="YP24" s="203"/>
      <c r="YQ24" s="203"/>
      <c r="YR24" s="203"/>
      <c r="YS24" s="203"/>
      <c r="YT24" s="203"/>
      <c r="YU24" s="203"/>
      <c r="YV24" s="203"/>
      <c r="YW24" s="203"/>
      <c r="YX24" s="203"/>
      <c r="YY24" s="203"/>
      <c r="YZ24" s="203"/>
      <c r="ZA24" s="203"/>
      <c r="ZB24" s="203"/>
      <c r="ZC24" s="203"/>
      <c r="ZD24" s="203"/>
      <c r="ZE24" s="203"/>
      <c r="ZF24" s="203"/>
      <c r="ZG24" s="203"/>
      <c r="ZH24" s="203"/>
      <c r="ZI24" s="203"/>
      <c r="ZJ24" s="203"/>
      <c r="ZK24" s="203"/>
      <c r="ZL24" s="203"/>
      <c r="ZM24" s="203"/>
      <c r="ZN24" s="203"/>
      <c r="ZO24" s="203"/>
      <c r="ZP24" s="203"/>
      <c r="ZQ24" s="203"/>
      <c r="ZR24" s="203"/>
      <c r="ZS24" s="203"/>
      <c r="ZT24" s="203"/>
      <c r="ZU24" s="203"/>
      <c r="ZV24" s="203"/>
      <c r="ZW24" s="203"/>
      <c r="ZX24" s="203"/>
      <c r="ZY24" s="203"/>
      <c r="ZZ24" s="203"/>
      <c r="AAA24" s="203"/>
      <c r="AAB24" s="203"/>
      <c r="AAC24" s="203"/>
      <c r="AAD24" s="203"/>
      <c r="AAE24" s="203"/>
      <c r="AAF24" s="203"/>
      <c r="AAG24" s="203"/>
      <c r="AAH24" s="203"/>
      <c r="AAI24" s="203"/>
      <c r="AAJ24" s="203"/>
      <c r="AAK24" s="203"/>
      <c r="AAL24" s="203"/>
      <c r="AAM24" s="203"/>
      <c r="AAN24" s="203"/>
      <c r="AAO24" s="203"/>
      <c r="AAP24" s="203"/>
      <c r="AAQ24" s="203"/>
      <c r="AAR24" s="203"/>
      <c r="AAS24" s="203"/>
      <c r="AAT24" s="203"/>
      <c r="AAU24" s="203"/>
      <c r="AAV24" s="203"/>
      <c r="AAW24" s="203"/>
      <c r="AAX24" s="203"/>
      <c r="AAY24" s="203"/>
      <c r="AAZ24" s="203"/>
      <c r="ABA24" s="203"/>
      <c r="ABB24" s="203"/>
      <c r="ABC24" s="203"/>
      <c r="ABD24" s="203"/>
      <c r="ABE24" s="203"/>
      <c r="ABF24" s="203"/>
      <c r="ABG24" s="203"/>
      <c r="ABH24" s="203"/>
      <c r="ABI24" s="203"/>
      <c r="ABJ24" s="203"/>
      <c r="ABK24" s="203"/>
      <c r="ABL24" s="203"/>
      <c r="ABM24" s="203"/>
      <c r="ABN24" s="203"/>
      <c r="ABO24" s="203"/>
      <c r="ABP24" s="203"/>
      <c r="ABQ24" s="203"/>
      <c r="ABR24" s="203"/>
      <c r="ABS24" s="203"/>
      <c r="ABT24" s="203"/>
      <c r="ABU24" s="203"/>
      <c r="ABV24" s="203"/>
      <c r="ABW24" s="203"/>
      <c r="ABX24" s="203"/>
      <c r="ABY24" s="203"/>
      <c r="ABZ24" s="203"/>
      <c r="ACA24" s="203"/>
      <c r="ACB24" s="203"/>
      <c r="ACC24" s="203"/>
      <c r="ACD24" s="203"/>
      <c r="ACE24" s="203"/>
      <c r="ACF24" s="203"/>
      <c r="ACG24" s="203"/>
      <c r="ACH24" s="203"/>
      <c r="ACI24" s="203"/>
      <c r="ACJ24" s="203"/>
      <c r="ACK24" s="203"/>
      <c r="ACL24" s="203"/>
      <c r="ACM24" s="203"/>
      <c r="ACN24" s="203"/>
      <c r="ACO24" s="203"/>
      <c r="ACP24" s="203"/>
      <c r="ACQ24" s="203"/>
      <c r="ACR24" s="203"/>
      <c r="ACS24" s="203"/>
      <c r="ACT24" s="203"/>
      <c r="ACU24" s="203"/>
      <c r="ACV24" s="203"/>
      <c r="ACW24" s="203"/>
      <c r="ACX24" s="203"/>
      <c r="ACY24" s="203"/>
      <c r="ACZ24" s="203"/>
      <c r="ADA24" s="203"/>
      <c r="ADB24" s="203"/>
      <c r="ADC24" s="203"/>
      <c r="ADD24" s="203"/>
      <c r="ADE24" s="203"/>
      <c r="ADF24" s="203"/>
      <c r="ADG24" s="203"/>
      <c r="ADH24" s="203"/>
      <c r="ADI24" s="203"/>
      <c r="ADJ24" s="203"/>
      <c r="ADK24" s="203"/>
      <c r="ADL24" s="203"/>
      <c r="ADM24" s="203"/>
      <c r="ADN24" s="203"/>
      <c r="ADO24" s="203"/>
      <c r="ADP24" s="203"/>
      <c r="ADQ24" s="203"/>
      <c r="ADR24" s="203"/>
      <c r="ADS24" s="203"/>
      <c r="ADT24" s="203"/>
      <c r="ADU24" s="203"/>
      <c r="ADV24" s="203"/>
      <c r="ADW24" s="203"/>
      <c r="ADX24" s="203"/>
      <c r="ADY24" s="203"/>
      <c r="ADZ24" s="203"/>
      <c r="AEA24" s="203"/>
      <c r="AEB24" s="203"/>
      <c r="AEC24" s="203"/>
      <c r="AED24" s="203"/>
      <c r="AEE24" s="203"/>
      <c r="AEF24" s="203"/>
      <c r="AEG24" s="203"/>
      <c r="AEH24" s="203"/>
      <c r="AEI24" s="203"/>
      <c r="AEJ24" s="203"/>
      <c r="AEK24" s="203"/>
      <c r="AEL24" s="203"/>
      <c r="AEM24" s="203"/>
      <c r="AEN24" s="203"/>
      <c r="AEO24" s="203"/>
      <c r="AEP24" s="203"/>
      <c r="AEQ24" s="203"/>
      <c r="AER24" s="203"/>
      <c r="AES24" s="203"/>
      <c r="AET24" s="203"/>
      <c r="AEU24" s="203"/>
      <c r="AEV24" s="203"/>
      <c r="AEW24" s="203"/>
      <c r="AEX24" s="203"/>
      <c r="AEY24" s="203"/>
      <c r="AEZ24" s="203"/>
      <c r="AFA24" s="203"/>
      <c r="AFB24" s="203"/>
      <c r="AFC24" s="203"/>
      <c r="AFD24" s="203"/>
      <c r="AFE24" s="203"/>
      <c r="AFF24" s="203"/>
      <c r="AFG24" s="203"/>
      <c r="AFH24" s="203"/>
      <c r="AFI24" s="203"/>
      <c r="AFJ24" s="203"/>
      <c r="AFK24" s="203"/>
      <c r="AFL24" s="203"/>
      <c r="AFM24" s="203"/>
      <c r="AFN24" s="203"/>
      <c r="AFO24" s="203"/>
      <c r="AFP24" s="203"/>
      <c r="AFQ24" s="203"/>
      <c r="AFR24" s="203"/>
      <c r="AFS24" s="203"/>
      <c r="AFT24" s="203"/>
      <c r="AFU24" s="203"/>
      <c r="AFV24" s="203"/>
      <c r="AFW24" s="203"/>
      <c r="AFX24" s="203"/>
      <c r="AFY24" s="203"/>
      <c r="AFZ24" s="203"/>
      <c r="AGA24" s="203"/>
      <c r="AGB24" s="203"/>
      <c r="AGC24" s="203"/>
      <c r="AGD24" s="203"/>
      <c r="AGE24" s="203"/>
      <c r="AGF24" s="203"/>
      <c r="AGG24" s="203"/>
      <c r="AGH24" s="203"/>
      <c r="AGI24" s="203"/>
      <c r="AGJ24" s="203"/>
      <c r="AGK24" s="203"/>
      <c r="AGL24" s="203"/>
      <c r="AGM24" s="203"/>
      <c r="AGN24" s="203"/>
      <c r="AGO24" s="203"/>
      <c r="AGP24" s="203"/>
      <c r="AGQ24" s="203"/>
      <c r="AGR24" s="203"/>
      <c r="AGS24" s="203"/>
      <c r="AGT24" s="203"/>
      <c r="AGU24" s="203"/>
      <c r="AGV24" s="203"/>
      <c r="AGW24" s="203"/>
      <c r="AGX24" s="203"/>
      <c r="AGY24" s="203"/>
      <c r="AGZ24" s="203"/>
      <c r="AHA24" s="203"/>
      <c r="AHB24" s="203"/>
      <c r="AHC24" s="203"/>
      <c r="AHD24" s="203"/>
      <c r="AHE24" s="203"/>
      <c r="AHF24" s="203"/>
      <c r="AHG24" s="203"/>
      <c r="AHH24" s="203"/>
      <c r="AHI24" s="203"/>
      <c r="AHJ24" s="203"/>
      <c r="AHK24" s="203"/>
      <c r="AHL24" s="203"/>
      <c r="AHM24" s="203"/>
      <c r="AHN24" s="203"/>
      <c r="AHO24" s="203"/>
      <c r="AHP24" s="203"/>
      <c r="AHQ24" s="203"/>
      <c r="AHR24" s="203"/>
      <c r="AHS24" s="203"/>
      <c r="AHT24" s="203"/>
      <c r="AHU24" s="203"/>
      <c r="AHV24" s="203"/>
      <c r="AHW24" s="203"/>
      <c r="AHX24" s="203"/>
      <c r="AHY24" s="203"/>
      <c r="AHZ24" s="203"/>
      <c r="AIA24" s="203"/>
      <c r="AIB24" s="203"/>
      <c r="AIC24" s="203"/>
      <c r="AID24" s="203"/>
      <c r="AIE24" s="203"/>
      <c r="AIF24" s="203"/>
      <c r="AIG24" s="203"/>
      <c r="AIH24" s="203"/>
      <c r="AII24" s="203"/>
      <c r="AIJ24" s="203"/>
      <c r="AIK24" s="203"/>
      <c r="AIL24" s="203"/>
      <c r="AIM24" s="203"/>
      <c r="AIN24" s="203"/>
      <c r="AIO24" s="203"/>
      <c r="AIP24" s="203"/>
      <c r="AIQ24" s="203"/>
      <c r="AIR24" s="203"/>
      <c r="AIS24" s="203"/>
      <c r="AIT24" s="203"/>
      <c r="AIU24" s="203"/>
      <c r="AIV24" s="203"/>
      <c r="AIW24" s="203"/>
      <c r="AIX24" s="203"/>
      <c r="AIY24" s="203"/>
      <c r="AIZ24" s="203"/>
      <c r="AJA24" s="203"/>
      <c r="AJB24" s="203"/>
      <c r="AJC24" s="203"/>
      <c r="AJD24" s="203"/>
      <c r="AJE24" s="203"/>
      <c r="AJF24" s="203"/>
      <c r="AJG24" s="203"/>
      <c r="AJH24" s="203"/>
      <c r="AJI24" s="203"/>
      <c r="AJJ24" s="203"/>
      <c r="AJK24" s="203"/>
      <c r="AJL24" s="203"/>
      <c r="AJM24" s="203"/>
      <c r="AJN24" s="203"/>
      <c r="AJO24" s="203"/>
      <c r="AJP24" s="203"/>
      <c r="AJQ24" s="203"/>
      <c r="AJR24" s="203"/>
      <c r="AJS24" s="203"/>
      <c r="AJT24" s="203"/>
      <c r="AJU24" s="203"/>
      <c r="AJV24" s="203"/>
      <c r="AJW24" s="203"/>
      <c r="AJX24" s="203"/>
      <c r="AJY24" s="203"/>
      <c r="AJZ24" s="203"/>
      <c r="AKA24" s="203"/>
      <c r="AKB24" s="203"/>
      <c r="AKC24" s="203"/>
      <c r="AKD24" s="203"/>
      <c r="AKE24" s="203"/>
      <c r="AKF24" s="203"/>
      <c r="AKG24" s="203"/>
      <c r="AKH24" s="203"/>
      <c r="AKI24" s="203"/>
      <c r="AKJ24" s="203"/>
      <c r="AKK24" s="203"/>
      <c r="AKL24" s="203"/>
      <c r="AKM24" s="203"/>
      <c r="AKN24" s="203"/>
      <c r="AKO24" s="203"/>
      <c r="AKP24" s="203"/>
      <c r="AKQ24" s="203"/>
      <c r="AKR24" s="203"/>
      <c r="AKS24" s="203"/>
      <c r="AKT24" s="203"/>
      <c r="AKU24" s="203"/>
      <c r="AKV24" s="203"/>
      <c r="AKW24" s="203"/>
      <c r="AKX24" s="203"/>
      <c r="AKY24" s="203"/>
      <c r="AKZ24" s="203"/>
      <c r="ALA24" s="203"/>
      <c r="ALB24" s="203"/>
      <c r="ALC24" s="203"/>
      <c r="ALD24" s="203"/>
      <c r="ALE24" s="203"/>
      <c r="ALF24" s="203"/>
      <c r="ALG24" s="203"/>
      <c r="ALH24" s="203"/>
      <c r="ALI24" s="203"/>
      <c r="ALJ24" s="203"/>
      <c r="ALK24" s="203"/>
      <c r="ALL24" s="203"/>
      <c r="ALM24" s="203"/>
      <c r="ALN24" s="203"/>
      <c r="ALO24" s="203"/>
      <c r="ALP24" s="203"/>
      <c r="ALQ24" s="203"/>
      <c r="ALR24" s="203"/>
      <c r="ALS24" s="203"/>
      <c r="ALT24" s="203"/>
    </row>
    <row r="25" spans="1:1009" s="207" customFormat="1" ht="12.75">
      <c r="A25" s="205"/>
      <c r="B25" s="206" t="s">
        <v>481</v>
      </c>
      <c r="D25" s="208"/>
      <c r="E25" s="208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BV25" s="209"/>
      <c r="BW25" s="209"/>
      <c r="BX25" s="209"/>
      <c r="BY25" s="209"/>
      <c r="BZ25" s="209"/>
      <c r="CA25" s="209"/>
      <c r="CB25" s="209"/>
      <c r="CC25" s="209"/>
      <c r="CD25" s="209"/>
      <c r="CE25" s="209"/>
      <c r="CF25" s="209"/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09"/>
      <c r="DH25" s="209"/>
      <c r="DI25" s="209"/>
      <c r="DJ25" s="209"/>
      <c r="DK25" s="209"/>
      <c r="DL25" s="209"/>
      <c r="DM25" s="209"/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209"/>
      <c r="EB25" s="209"/>
      <c r="EC25" s="209"/>
      <c r="ED25" s="209"/>
      <c r="EE25" s="209"/>
      <c r="EF25" s="209"/>
      <c r="EG25" s="209"/>
      <c r="EH25" s="209"/>
      <c r="EI25" s="209"/>
      <c r="EJ25" s="209"/>
      <c r="EK25" s="209"/>
      <c r="EL25" s="209"/>
      <c r="EM25" s="209"/>
      <c r="EN25" s="209"/>
      <c r="EO25" s="209"/>
      <c r="EP25" s="209"/>
      <c r="EQ25" s="209"/>
      <c r="ER25" s="209"/>
      <c r="ES25" s="209"/>
      <c r="ET25" s="209"/>
      <c r="EU25" s="209"/>
      <c r="EV25" s="209"/>
      <c r="EW25" s="209"/>
      <c r="EX25" s="209"/>
      <c r="EY25" s="209"/>
      <c r="EZ25" s="209"/>
      <c r="FA25" s="209"/>
      <c r="FB25" s="209"/>
      <c r="FC25" s="209"/>
      <c r="FD25" s="209"/>
      <c r="FE25" s="209"/>
      <c r="FF25" s="209"/>
      <c r="FG25" s="209"/>
      <c r="FH25" s="209"/>
      <c r="FI25" s="209"/>
      <c r="FJ25" s="209"/>
      <c r="FK25" s="209"/>
      <c r="FL25" s="209"/>
      <c r="FM25" s="209"/>
      <c r="FN25" s="209"/>
      <c r="FO25" s="209"/>
      <c r="FP25" s="209"/>
      <c r="FQ25" s="209"/>
      <c r="FR25" s="209"/>
      <c r="FS25" s="209"/>
      <c r="FT25" s="209"/>
      <c r="FU25" s="209"/>
      <c r="FV25" s="209"/>
      <c r="FW25" s="209"/>
      <c r="FX25" s="209"/>
      <c r="FY25" s="209"/>
      <c r="FZ25" s="209"/>
      <c r="GA25" s="209"/>
      <c r="GB25" s="209"/>
      <c r="GC25" s="209"/>
      <c r="GD25" s="209"/>
      <c r="GE25" s="209"/>
      <c r="GF25" s="209"/>
      <c r="GG25" s="209"/>
      <c r="GH25" s="209"/>
      <c r="GI25" s="209"/>
      <c r="GJ25" s="209"/>
      <c r="GK25" s="209"/>
      <c r="GL25" s="209"/>
      <c r="GM25" s="209"/>
      <c r="GN25" s="209"/>
      <c r="GO25" s="209"/>
      <c r="GP25" s="209"/>
      <c r="GQ25" s="209"/>
      <c r="GR25" s="209"/>
      <c r="GS25" s="209"/>
      <c r="GT25" s="209"/>
      <c r="GU25" s="209"/>
      <c r="GV25" s="209"/>
      <c r="GW25" s="209"/>
      <c r="GX25" s="209"/>
      <c r="GY25" s="209"/>
      <c r="GZ25" s="209"/>
      <c r="HA25" s="209"/>
      <c r="HB25" s="209"/>
      <c r="HC25" s="209"/>
      <c r="HD25" s="209"/>
      <c r="HE25" s="209"/>
      <c r="HF25" s="209"/>
      <c r="HG25" s="209"/>
      <c r="HH25" s="209"/>
      <c r="HI25" s="209"/>
      <c r="HJ25" s="209"/>
      <c r="HK25" s="209"/>
      <c r="HL25" s="209"/>
      <c r="HM25" s="209"/>
      <c r="HN25" s="209"/>
      <c r="HO25" s="209"/>
      <c r="HP25" s="209"/>
      <c r="HQ25" s="209"/>
      <c r="HR25" s="209"/>
      <c r="HS25" s="209"/>
      <c r="HT25" s="209"/>
      <c r="HU25" s="209"/>
      <c r="HV25" s="209"/>
      <c r="HW25" s="209"/>
      <c r="HX25" s="209"/>
      <c r="HY25" s="209"/>
      <c r="HZ25" s="209"/>
      <c r="IA25" s="209"/>
      <c r="IB25" s="209"/>
      <c r="IC25" s="209"/>
      <c r="ID25" s="209"/>
      <c r="IE25" s="209"/>
      <c r="IF25" s="209"/>
      <c r="IG25" s="209"/>
      <c r="IH25" s="209"/>
      <c r="II25" s="209"/>
      <c r="IJ25" s="209"/>
      <c r="IK25" s="209"/>
      <c r="IL25" s="209"/>
      <c r="IM25" s="209"/>
      <c r="IN25" s="209"/>
      <c r="IO25" s="209"/>
      <c r="IP25" s="209"/>
      <c r="IQ25" s="209"/>
      <c r="IR25" s="209"/>
      <c r="IS25" s="209"/>
      <c r="IT25" s="209"/>
      <c r="IU25" s="209"/>
      <c r="IV25" s="209"/>
      <c r="IW25" s="209"/>
      <c r="IX25" s="209"/>
      <c r="IY25" s="209"/>
      <c r="IZ25" s="209"/>
      <c r="JA25" s="209"/>
      <c r="JB25" s="209"/>
      <c r="JC25" s="209"/>
      <c r="JD25" s="209"/>
      <c r="JE25" s="209"/>
      <c r="JF25" s="209"/>
      <c r="JG25" s="209"/>
      <c r="JH25" s="209"/>
      <c r="JI25" s="209"/>
      <c r="JJ25" s="209"/>
      <c r="JK25" s="209"/>
      <c r="JL25" s="209"/>
      <c r="JM25" s="209"/>
      <c r="JN25" s="209"/>
      <c r="JO25" s="209"/>
      <c r="JP25" s="209"/>
      <c r="JQ25" s="209"/>
      <c r="JR25" s="209"/>
      <c r="JS25" s="209"/>
      <c r="JT25" s="209"/>
      <c r="JU25" s="209"/>
      <c r="JV25" s="209"/>
      <c r="JW25" s="209"/>
      <c r="JX25" s="209"/>
      <c r="JY25" s="209"/>
      <c r="JZ25" s="209"/>
      <c r="KA25" s="209"/>
      <c r="KB25" s="209"/>
      <c r="KC25" s="209"/>
      <c r="KD25" s="209"/>
      <c r="KE25" s="209"/>
      <c r="KF25" s="209"/>
      <c r="KG25" s="209"/>
      <c r="KH25" s="209"/>
      <c r="KI25" s="209"/>
      <c r="KJ25" s="209"/>
      <c r="KK25" s="209"/>
      <c r="KL25" s="209"/>
      <c r="KM25" s="209"/>
      <c r="KN25" s="209"/>
      <c r="KO25" s="209"/>
      <c r="KP25" s="209"/>
      <c r="KQ25" s="209"/>
      <c r="KR25" s="209"/>
      <c r="KS25" s="209"/>
      <c r="KT25" s="209"/>
      <c r="KU25" s="209"/>
      <c r="KV25" s="209"/>
      <c r="KW25" s="209"/>
      <c r="KX25" s="209"/>
      <c r="KY25" s="209"/>
      <c r="KZ25" s="209"/>
      <c r="LA25" s="209"/>
      <c r="LB25" s="209"/>
      <c r="LC25" s="209"/>
      <c r="LD25" s="209"/>
      <c r="LE25" s="209"/>
      <c r="LF25" s="209"/>
      <c r="LG25" s="209"/>
      <c r="LH25" s="209"/>
      <c r="LI25" s="209"/>
      <c r="LJ25" s="209"/>
      <c r="LK25" s="209"/>
      <c r="LL25" s="209"/>
      <c r="LM25" s="209"/>
      <c r="LN25" s="209"/>
      <c r="LO25" s="209"/>
      <c r="LP25" s="209"/>
      <c r="LQ25" s="209"/>
      <c r="LR25" s="209"/>
      <c r="LS25" s="209"/>
      <c r="LT25" s="209"/>
      <c r="LU25" s="209"/>
      <c r="LV25" s="209"/>
      <c r="LW25" s="209"/>
      <c r="LX25" s="209"/>
      <c r="LY25" s="209"/>
      <c r="LZ25" s="209"/>
      <c r="MA25" s="209"/>
      <c r="MB25" s="209"/>
      <c r="MC25" s="209"/>
      <c r="MD25" s="209"/>
      <c r="ME25" s="209"/>
      <c r="MF25" s="209"/>
      <c r="MG25" s="209"/>
      <c r="MH25" s="209"/>
      <c r="MI25" s="209"/>
      <c r="MJ25" s="209"/>
      <c r="MK25" s="209"/>
      <c r="ML25" s="209"/>
      <c r="MM25" s="209"/>
      <c r="MN25" s="209"/>
      <c r="MO25" s="209"/>
      <c r="MP25" s="209"/>
      <c r="MQ25" s="209"/>
      <c r="MR25" s="209"/>
      <c r="MS25" s="209"/>
      <c r="MT25" s="209"/>
      <c r="MU25" s="209"/>
      <c r="MV25" s="209"/>
      <c r="MW25" s="209"/>
      <c r="MX25" s="209"/>
      <c r="MY25" s="209"/>
      <c r="MZ25" s="209"/>
      <c r="NA25" s="209"/>
      <c r="NB25" s="209"/>
      <c r="NC25" s="209"/>
      <c r="ND25" s="209"/>
      <c r="NE25" s="209"/>
      <c r="NF25" s="209"/>
      <c r="NG25" s="209"/>
      <c r="NH25" s="209"/>
      <c r="NI25" s="209"/>
      <c r="NJ25" s="209"/>
      <c r="NK25" s="209"/>
      <c r="NL25" s="209"/>
      <c r="NM25" s="209"/>
      <c r="NN25" s="209"/>
      <c r="NO25" s="209"/>
      <c r="NP25" s="209"/>
      <c r="NQ25" s="209"/>
      <c r="NR25" s="209"/>
      <c r="NS25" s="209"/>
      <c r="NT25" s="209"/>
      <c r="NU25" s="209"/>
      <c r="NV25" s="209"/>
      <c r="NW25" s="209"/>
      <c r="NX25" s="209"/>
      <c r="NY25" s="209"/>
      <c r="NZ25" s="209"/>
      <c r="OA25" s="209"/>
      <c r="OB25" s="209"/>
      <c r="OC25" s="209"/>
      <c r="OD25" s="209"/>
      <c r="OE25" s="209"/>
      <c r="OF25" s="209"/>
      <c r="OG25" s="209"/>
      <c r="OH25" s="209"/>
      <c r="OI25" s="209"/>
      <c r="OJ25" s="209"/>
      <c r="OK25" s="209"/>
      <c r="OL25" s="209"/>
      <c r="OM25" s="209"/>
      <c r="ON25" s="209"/>
      <c r="OO25" s="209"/>
      <c r="OP25" s="209"/>
      <c r="OQ25" s="209"/>
      <c r="OR25" s="209"/>
      <c r="OS25" s="209"/>
      <c r="OT25" s="209"/>
      <c r="OU25" s="209"/>
      <c r="OV25" s="209"/>
      <c r="OW25" s="209"/>
      <c r="OX25" s="209"/>
      <c r="OY25" s="209"/>
      <c r="OZ25" s="209"/>
      <c r="PA25" s="209"/>
      <c r="PB25" s="209"/>
      <c r="PC25" s="209"/>
      <c r="PD25" s="209"/>
      <c r="PE25" s="209"/>
      <c r="PF25" s="209"/>
      <c r="PG25" s="209"/>
      <c r="PH25" s="209"/>
      <c r="PI25" s="209"/>
      <c r="PJ25" s="209"/>
      <c r="PK25" s="209"/>
      <c r="PL25" s="209"/>
      <c r="PM25" s="209"/>
      <c r="PN25" s="209"/>
      <c r="PO25" s="209"/>
      <c r="PP25" s="209"/>
      <c r="PQ25" s="209"/>
      <c r="PR25" s="209"/>
      <c r="PS25" s="209"/>
      <c r="PT25" s="209"/>
      <c r="PU25" s="209"/>
      <c r="PV25" s="209"/>
      <c r="PW25" s="209"/>
      <c r="PX25" s="209"/>
      <c r="PY25" s="209"/>
      <c r="PZ25" s="209"/>
      <c r="QA25" s="209"/>
      <c r="QB25" s="209"/>
      <c r="QC25" s="209"/>
      <c r="QD25" s="209"/>
      <c r="QE25" s="209"/>
      <c r="QF25" s="209"/>
      <c r="QG25" s="209"/>
      <c r="QH25" s="209"/>
      <c r="QI25" s="209"/>
      <c r="QJ25" s="209"/>
      <c r="QK25" s="209"/>
      <c r="QL25" s="209"/>
      <c r="QM25" s="209"/>
      <c r="QN25" s="209"/>
      <c r="QO25" s="209"/>
      <c r="QP25" s="209"/>
      <c r="QQ25" s="209"/>
      <c r="QR25" s="209"/>
      <c r="QS25" s="209"/>
      <c r="QT25" s="209"/>
      <c r="QU25" s="209"/>
      <c r="QV25" s="209"/>
      <c r="QW25" s="209"/>
      <c r="QX25" s="209"/>
      <c r="QY25" s="209"/>
      <c r="QZ25" s="209"/>
      <c r="RA25" s="209"/>
      <c r="RB25" s="209"/>
      <c r="RC25" s="209"/>
      <c r="RD25" s="209"/>
      <c r="RE25" s="209"/>
      <c r="RF25" s="209"/>
      <c r="RG25" s="209"/>
      <c r="RH25" s="209"/>
      <c r="RI25" s="209"/>
      <c r="RJ25" s="209"/>
      <c r="RK25" s="209"/>
      <c r="RL25" s="209"/>
      <c r="RM25" s="209"/>
      <c r="RN25" s="209"/>
      <c r="RO25" s="209"/>
      <c r="RP25" s="209"/>
      <c r="RQ25" s="209"/>
      <c r="RR25" s="209"/>
      <c r="RS25" s="209"/>
      <c r="RT25" s="209"/>
      <c r="RU25" s="209"/>
      <c r="RV25" s="209"/>
      <c r="RW25" s="209"/>
      <c r="RX25" s="209"/>
      <c r="RY25" s="209"/>
      <c r="RZ25" s="209"/>
      <c r="SA25" s="209"/>
      <c r="SB25" s="209"/>
      <c r="SC25" s="209"/>
      <c r="SD25" s="209"/>
      <c r="SE25" s="209"/>
      <c r="SF25" s="209"/>
      <c r="SG25" s="209"/>
      <c r="SH25" s="209"/>
      <c r="SI25" s="209"/>
      <c r="SJ25" s="209"/>
      <c r="SK25" s="209"/>
      <c r="SL25" s="209"/>
      <c r="SM25" s="209"/>
      <c r="SN25" s="209"/>
      <c r="SO25" s="209"/>
      <c r="SP25" s="209"/>
      <c r="SQ25" s="209"/>
      <c r="SR25" s="209"/>
      <c r="SS25" s="209"/>
      <c r="ST25" s="209"/>
      <c r="SU25" s="209"/>
      <c r="SV25" s="209"/>
      <c r="SW25" s="209"/>
      <c r="SX25" s="209"/>
      <c r="SY25" s="209"/>
      <c r="SZ25" s="209"/>
      <c r="TA25" s="209"/>
      <c r="TB25" s="209"/>
      <c r="TC25" s="209"/>
      <c r="TD25" s="209"/>
      <c r="TE25" s="209"/>
      <c r="TF25" s="209"/>
      <c r="TG25" s="209"/>
      <c r="TH25" s="209"/>
      <c r="TI25" s="209"/>
      <c r="TJ25" s="209"/>
      <c r="TK25" s="209"/>
      <c r="TL25" s="209"/>
      <c r="TM25" s="209"/>
      <c r="TN25" s="209"/>
      <c r="TO25" s="209"/>
      <c r="TP25" s="209"/>
      <c r="TQ25" s="209"/>
      <c r="TR25" s="209"/>
      <c r="TS25" s="209"/>
      <c r="TT25" s="209"/>
      <c r="TU25" s="209"/>
      <c r="TV25" s="209"/>
      <c r="TW25" s="209"/>
      <c r="TX25" s="209"/>
      <c r="TY25" s="209"/>
      <c r="TZ25" s="209"/>
      <c r="UA25" s="209"/>
      <c r="UB25" s="209"/>
      <c r="UC25" s="209"/>
      <c r="UD25" s="209"/>
      <c r="UE25" s="209"/>
      <c r="UF25" s="209"/>
      <c r="UG25" s="209"/>
      <c r="UH25" s="209"/>
      <c r="UI25" s="209"/>
      <c r="UJ25" s="209"/>
      <c r="UK25" s="209"/>
      <c r="UL25" s="209"/>
      <c r="UM25" s="209"/>
      <c r="UN25" s="209"/>
      <c r="UO25" s="209"/>
      <c r="UP25" s="209"/>
      <c r="UQ25" s="209"/>
      <c r="UR25" s="209"/>
      <c r="US25" s="209"/>
      <c r="UT25" s="209"/>
      <c r="UU25" s="209"/>
      <c r="UV25" s="209"/>
      <c r="UW25" s="209"/>
      <c r="UX25" s="209"/>
      <c r="UY25" s="209"/>
      <c r="UZ25" s="209"/>
      <c r="VA25" s="209"/>
      <c r="VB25" s="209"/>
      <c r="VC25" s="209"/>
      <c r="VD25" s="209"/>
      <c r="VE25" s="209"/>
      <c r="VF25" s="209"/>
      <c r="VG25" s="209"/>
      <c r="VH25" s="209"/>
      <c r="VI25" s="209"/>
      <c r="VJ25" s="209"/>
      <c r="VK25" s="209"/>
      <c r="VL25" s="209"/>
      <c r="VM25" s="209"/>
      <c r="VN25" s="209"/>
      <c r="VO25" s="209"/>
      <c r="VP25" s="209"/>
      <c r="VQ25" s="209"/>
      <c r="VR25" s="209"/>
      <c r="VS25" s="209"/>
      <c r="VT25" s="209"/>
      <c r="VU25" s="209"/>
      <c r="VV25" s="209"/>
      <c r="VW25" s="209"/>
      <c r="VX25" s="209"/>
      <c r="VY25" s="209"/>
      <c r="VZ25" s="209"/>
      <c r="WA25" s="209"/>
      <c r="WB25" s="209"/>
      <c r="WC25" s="209"/>
      <c r="WD25" s="209"/>
      <c r="WE25" s="209"/>
      <c r="WF25" s="209"/>
      <c r="WG25" s="209"/>
      <c r="WH25" s="209"/>
      <c r="WI25" s="209"/>
      <c r="WJ25" s="209"/>
      <c r="WK25" s="209"/>
      <c r="WL25" s="209"/>
      <c r="WM25" s="209"/>
      <c r="WN25" s="209"/>
      <c r="WO25" s="209"/>
      <c r="WP25" s="209"/>
      <c r="WQ25" s="209"/>
      <c r="WR25" s="209"/>
      <c r="WS25" s="209"/>
      <c r="WT25" s="209"/>
      <c r="WU25" s="209"/>
      <c r="WV25" s="209"/>
      <c r="WW25" s="209"/>
      <c r="WX25" s="209"/>
      <c r="WY25" s="209"/>
      <c r="WZ25" s="209"/>
      <c r="XA25" s="209"/>
      <c r="XB25" s="209"/>
      <c r="XC25" s="209"/>
      <c r="XD25" s="209"/>
      <c r="XE25" s="209"/>
      <c r="XF25" s="209"/>
      <c r="XG25" s="209"/>
      <c r="XH25" s="209"/>
      <c r="XI25" s="209"/>
      <c r="XJ25" s="209"/>
      <c r="XK25" s="209"/>
      <c r="XL25" s="209"/>
      <c r="XM25" s="209"/>
      <c r="XN25" s="209"/>
      <c r="XO25" s="209"/>
      <c r="XP25" s="209"/>
      <c r="XQ25" s="209"/>
      <c r="XR25" s="209"/>
      <c r="XS25" s="209"/>
      <c r="XT25" s="209"/>
      <c r="XU25" s="209"/>
      <c r="XV25" s="209"/>
      <c r="XW25" s="209"/>
      <c r="XX25" s="209"/>
      <c r="XY25" s="209"/>
      <c r="XZ25" s="209"/>
      <c r="YA25" s="209"/>
      <c r="YB25" s="209"/>
      <c r="YC25" s="209"/>
      <c r="YD25" s="209"/>
      <c r="YE25" s="209"/>
      <c r="YF25" s="209"/>
      <c r="YG25" s="209"/>
      <c r="YH25" s="209"/>
      <c r="YI25" s="209"/>
      <c r="YJ25" s="209"/>
      <c r="YK25" s="209"/>
      <c r="YL25" s="209"/>
      <c r="YM25" s="209"/>
      <c r="YN25" s="209"/>
      <c r="YO25" s="209"/>
      <c r="YP25" s="209"/>
      <c r="YQ25" s="209"/>
      <c r="YR25" s="209"/>
      <c r="YS25" s="209"/>
      <c r="YT25" s="209"/>
      <c r="YU25" s="209"/>
      <c r="YV25" s="209"/>
      <c r="YW25" s="209"/>
      <c r="YX25" s="209"/>
      <c r="YY25" s="209"/>
      <c r="YZ25" s="209"/>
      <c r="ZA25" s="209"/>
      <c r="ZB25" s="209"/>
      <c r="ZC25" s="209"/>
      <c r="ZD25" s="209"/>
      <c r="ZE25" s="209"/>
      <c r="ZF25" s="209"/>
      <c r="ZG25" s="209"/>
      <c r="ZH25" s="209"/>
      <c r="ZI25" s="209"/>
      <c r="ZJ25" s="209"/>
      <c r="ZK25" s="209"/>
      <c r="ZL25" s="209"/>
      <c r="ZM25" s="209"/>
      <c r="ZN25" s="209"/>
      <c r="ZO25" s="209"/>
      <c r="ZP25" s="209"/>
      <c r="ZQ25" s="209"/>
      <c r="ZR25" s="209"/>
      <c r="ZS25" s="209"/>
      <c r="ZT25" s="209"/>
      <c r="ZU25" s="209"/>
      <c r="ZV25" s="209"/>
      <c r="ZW25" s="209"/>
      <c r="ZX25" s="209"/>
      <c r="ZY25" s="209"/>
      <c r="ZZ25" s="209"/>
      <c r="AAA25" s="209"/>
      <c r="AAB25" s="209"/>
      <c r="AAC25" s="209"/>
      <c r="AAD25" s="209"/>
      <c r="AAE25" s="209"/>
      <c r="AAF25" s="209"/>
      <c r="AAG25" s="209"/>
      <c r="AAH25" s="209"/>
      <c r="AAI25" s="209"/>
      <c r="AAJ25" s="209"/>
      <c r="AAK25" s="209"/>
      <c r="AAL25" s="209"/>
      <c r="AAM25" s="209"/>
      <c r="AAN25" s="209"/>
      <c r="AAO25" s="209"/>
      <c r="AAP25" s="209"/>
      <c r="AAQ25" s="209"/>
      <c r="AAR25" s="209"/>
      <c r="AAS25" s="209"/>
      <c r="AAT25" s="209"/>
      <c r="AAU25" s="209"/>
      <c r="AAV25" s="209"/>
      <c r="AAW25" s="209"/>
      <c r="AAX25" s="209"/>
      <c r="AAY25" s="209"/>
      <c r="AAZ25" s="209"/>
      <c r="ABA25" s="209"/>
      <c r="ABB25" s="209"/>
      <c r="ABC25" s="209"/>
      <c r="ABD25" s="209"/>
      <c r="ABE25" s="209"/>
      <c r="ABF25" s="209"/>
      <c r="ABG25" s="209"/>
      <c r="ABH25" s="209"/>
      <c r="ABI25" s="209"/>
      <c r="ABJ25" s="209"/>
      <c r="ABK25" s="209"/>
      <c r="ABL25" s="209"/>
      <c r="ABM25" s="209"/>
      <c r="ABN25" s="209"/>
      <c r="ABO25" s="209"/>
      <c r="ABP25" s="209"/>
      <c r="ABQ25" s="209"/>
      <c r="ABR25" s="209"/>
      <c r="ABS25" s="209"/>
      <c r="ABT25" s="209"/>
      <c r="ABU25" s="209"/>
      <c r="ABV25" s="209"/>
      <c r="ABW25" s="209"/>
      <c r="ABX25" s="209"/>
      <c r="ABY25" s="209"/>
      <c r="ABZ25" s="209"/>
      <c r="ACA25" s="209"/>
      <c r="ACB25" s="209"/>
      <c r="ACC25" s="209"/>
      <c r="ACD25" s="209"/>
      <c r="ACE25" s="209"/>
      <c r="ACF25" s="209"/>
      <c r="ACG25" s="209"/>
      <c r="ACH25" s="209"/>
      <c r="ACI25" s="209"/>
      <c r="ACJ25" s="209"/>
      <c r="ACK25" s="209"/>
      <c r="ACL25" s="209"/>
      <c r="ACM25" s="209"/>
      <c r="ACN25" s="209"/>
      <c r="ACO25" s="209"/>
      <c r="ACP25" s="209"/>
      <c r="ACQ25" s="209"/>
      <c r="ACR25" s="209"/>
      <c r="ACS25" s="209"/>
      <c r="ACT25" s="209"/>
      <c r="ACU25" s="209"/>
      <c r="ACV25" s="209"/>
      <c r="ACW25" s="209"/>
      <c r="ACX25" s="209"/>
      <c r="ACY25" s="209"/>
      <c r="ACZ25" s="209"/>
      <c r="ADA25" s="209"/>
      <c r="ADB25" s="209"/>
      <c r="ADC25" s="209"/>
      <c r="ADD25" s="209"/>
      <c r="ADE25" s="209"/>
      <c r="ADF25" s="209"/>
      <c r="ADG25" s="209"/>
      <c r="ADH25" s="209"/>
      <c r="ADI25" s="209"/>
      <c r="ADJ25" s="209"/>
      <c r="ADK25" s="209"/>
      <c r="ADL25" s="209"/>
      <c r="ADM25" s="209"/>
      <c r="ADN25" s="209"/>
      <c r="ADO25" s="209"/>
      <c r="ADP25" s="209"/>
      <c r="ADQ25" s="209"/>
      <c r="ADR25" s="209"/>
      <c r="ADS25" s="209"/>
      <c r="ADT25" s="209"/>
      <c r="ADU25" s="209"/>
      <c r="ADV25" s="209"/>
      <c r="ADW25" s="209"/>
      <c r="ADX25" s="209"/>
      <c r="ADY25" s="209"/>
      <c r="ADZ25" s="209"/>
      <c r="AEA25" s="209"/>
      <c r="AEB25" s="209"/>
      <c r="AEC25" s="209"/>
      <c r="AED25" s="209"/>
      <c r="AEE25" s="209"/>
      <c r="AEF25" s="209"/>
      <c r="AEG25" s="209"/>
      <c r="AEH25" s="209"/>
      <c r="AEI25" s="209"/>
      <c r="AEJ25" s="209"/>
      <c r="AEK25" s="209"/>
      <c r="AEL25" s="209"/>
      <c r="AEM25" s="209"/>
      <c r="AEN25" s="209"/>
      <c r="AEO25" s="209"/>
      <c r="AEP25" s="209"/>
      <c r="AEQ25" s="209"/>
      <c r="AER25" s="209"/>
      <c r="AES25" s="209"/>
      <c r="AET25" s="209"/>
      <c r="AEU25" s="209"/>
      <c r="AEV25" s="209"/>
      <c r="AEW25" s="209"/>
      <c r="AEX25" s="209"/>
      <c r="AEY25" s="209"/>
      <c r="AEZ25" s="209"/>
      <c r="AFA25" s="209"/>
      <c r="AFB25" s="209"/>
      <c r="AFC25" s="209"/>
      <c r="AFD25" s="209"/>
      <c r="AFE25" s="209"/>
      <c r="AFF25" s="209"/>
      <c r="AFG25" s="209"/>
      <c r="AFH25" s="209"/>
      <c r="AFI25" s="209"/>
      <c r="AFJ25" s="209"/>
      <c r="AFK25" s="209"/>
      <c r="AFL25" s="209"/>
      <c r="AFM25" s="209"/>
      <c r="AFN25" s="209"/>
      <c r="AFO25" s="209"/>
      <c r="AFP25" s="209"/>
      <c r="AFQ25" s="209"/>
      <c r="AFR25" s="209"/>
      <c r="AFS25" s="209"/>
      <c r="AFT25" s="209"/>
      <c r="AFU25" s="209"/>
      <c r="AFV25" s="209"/>
      <c r="AFW25" s="209"/>
      <c r="AFX25" s="209"/>
      <c r="AFY25" s="209"/>
      <c r="AFZ25" s="209"/>
      <c r="AGA25" s="209"/>
      <c r="AGB25" s="209"/>
      <c r="AGC25" s="209"/>
      <c r="AGD25" s="209"/>
      <c r="AGE25" s="209"/>
      <c r="AGF25" s="209"/>
      <c r="AGG25" s="209"/>
      <c r="AGH25" s="209"/>
      <c r="AGI25" s="209"/>
      <c r="AGJ25" s="209"/>
      <c r="AGK25" s="209"/>
      <c r="AGL25" s="209"/>
      <c r="AGM25" s="209"/>
      <c r="AGN25" s="209"/>
      <c r="AGO25" s="209"/>
      <c r="AGP25" s="209"/>
      <c r="AGQ25" s="209"/>
      <c r="AGR25" s="209"/>
      <c r="AGS25" s="209"/>
      <c r="AGT25" s="209"/>
      <c r="AGU25" s="209"/>
      <c r="AGV25" s="209"/>
      <c r="AGW25" s="209"/>
      <c r="AGX25" s="209"/>
      <c r="AGY25" s="209"/>
      <c r="AGZ25" s="209"/>
      <c r="AHA25" s="209"/>
      <c r="AHB25" s="209"/>
      <c r="AHC25" s="209"/>
      <c r="AHD25" s="209"/>
      <c r="AHE25" s="209"/>
      <c r="AHF25" s="209"/>
      <c r="AHG25" s="209"/>
      <c r="AHH25" s="209"/>
      <c r="AHI25" s="209"/>
      <c r="AHJ25" s="209"/>
      <c r="AHK25" s="209"/>
      <c r="AHL25" s="209"/>
      <c r="AHM25" s="209"/>
      <c r="AHN25" s="209"/>
      <c r="AHO25" s="209"/>
      <c r="AHP25" s="209"/>
      <c r="AHQ25" s="209"/>
      <c r="AHR25" s="209"/>
      <c r="AHS25" s="209"/>
      <c r="AHT25" s="209"/>
      <c r="AHU25" s="209"/>
      <c r="AHV25" s="209"/>
      <c r="AHW25" s="209"/>
      <c r="AHX25" s="209"/>
      <c r="AHY25" s="209"/>
      <c r="AHZ25" s="209"/>
      <c r="AIA25" s="209"/>
      <c r="AIB25" s="209"/>
      <c r="AIC25" s="209"/>
      <c r="AID25" s="209"/>
      <c r="AIE25" s="209"/>
      <c r="AIF25" s="209"/>
      <c r="AIG25" s="209"/>
      <c r="AIH25" s="209"/>
      <c r="AII25" s="209"/>
      <c r="AIJ25" s="209"/>
      <c r="AIK25" s="209"/>
      <c r="AIL25" s="209"/>
      <c r="AIM25" s="209"/>
      <c r="AIN25" s="209"/>
      <c r="AIO25" s="209"/>
      <c r="AIP25" s="209"/>
      <c r="AIQ25" s="209"/>
      <c r="AIR25" s="209"/>
      <c r="AIS25" s="209"/>
      <c r="AIT25" s="209"/>
      <c r="AIU25" s="209"/>
      <c r="AIV25" s="209"/>
      <c r="AIW25" s="209"/>
      <c r="AIX25" s="209"/>
      <c r="AIY25" s="209"/>
      <c r="AIZ25" s="209"/>
      <c r="AJA25" s="209"/>
      <c r="AJB25" s="209"/>
      <c r="AJC25" s="209"/>
      <c r="AJD25" s="209"/>
      <c r="AJE25" s="209"/>
      <c r="AJF25" s="209"/>
      <c r="AJG25" s="209"/>
      <c r="AJH25" s="209"/>
      <c r="AJI25" s="209"/>
      <c r="AJJ25" s="209"/>
      <c r="AJK25" s="209"/>
      <c r="AJL25" s="209"/>
      <c r="AJM25" s="209"/>
      <c r="AJN25" s="209"/>
      <c r="AJO25" s="209"/>
      <c r="AJP25" s="209"/>
      <c r="AJQ25" s="209"/>
      <c r="AJR25" s="209"/>
      <c r="AJS25" s="209"/>
      <c r="AJT25" s="209"/>
      <c r="AJU25" s="209"/>
      <c r="AJV25" s="209"/>
      <c r="AJW25" s="209"/>
      <c r="AJX25" s="209"/>
      <c r="AJY25" s="209"/>
      <c r="AJZ25" s="209"/>
      <c r="AKA25" s="209"/>
      <c r="AKB25" s="209"/>
      <c r="AKC25" s="209"/>
      <c r="AKD25" s="209"/>
      <c r="AKE25" s="209"/>
      <c r="AKF25" s="209"/>
      <c r="AKG25" s="209"/>
      <c r="AKH25" s="209"/>
      <c r="AKI25" s="209"/>
      <c r="AKJ25" s="209"/>
      <c r="AKK25" s="209"/>
      <c r="AKL25" s="209"/>
      <c r="AKM25" s="209"/>
      <c r="AKN25" s="209"/>
      <c r="AKO25" s="209"/>
      <c r="AKP25" s="209"/>
      <c r="AKQ25" s="209"/>
      <c r="AKR25" s="209"/>
      <c r="AKS25" s="209"/>
      <c r="AKT25" s="209"/>
      <c r="AKU25" s="209"/>
      <c r="AKV25" s="209"/>
      <c r="AKW25" s="209"/>
      <c r="AKX25" s="209"/>
      <c r="AKY25" s="209"/>
      <c r="AKZ25" s="209"/>
      <c r="ALA25" s="209"/>
      <c r="ALB25" s="209"/>
      <c r="ALC25" s="209"/>
      <c r="ALD25" s="209"/>
      <c r="ALE25" s="209"/>
      <c r="ALF25" s="209"/>
      <c r="ALG25" s="209"/>
      <c r="ALH25" s="209"/>
      <c r="ALI25" s="209"/>
      <c r="ALJ25" s="209"/>
      <c r="ALK25" s="209"/>
      <c r="ALL25" s="209"/>
      <c r="ALM25" s="209"/>
      <c r="ALN25" s="209"/>
      <c r="ALO25" s="209"/>
      <c r="ALP25" s="209"/>
      <c r="ALQ25" s="209"/>
      <c r="ALR25" s="209"/>
      <c r="ALS25" s="209"/>
      <c r="ALT25" s="209"/>
    </row>
    <row r="26" spans="1:1009" s="205" customFormat="1" ht="12.75" customHeight="1">
      <c r="B26" s="1152" t="s">
        <v>23</v>
      </c>
      <c r="C26" s="1153" t="s">
        <v>24</v>
      </c>
      <c r="D26" s="1153"/>
      <c r="E26" s="1153"/>
      <c r="F26" s="1153"/>
      <c r="G26" s="1153"/>
      <c r="H26" s="1150" t="s">
        <v>91</v>
      </c>
      <c r="I26" s="1139" t="s">
        <v>70</v>
      </c>
      <c r="J26" s="1139"/>
      <c r="K26" s="1139"/>
      <c r="L26" s="1139"/>
      <c r="M26" s="1139"/>
      <c r="N26" s="1139"/>
      <c r="O26" s="1139"/>
      <c r="P26" s="1139"/>
      <c r="Q26" s="1139"/>
      <c r="R26" s="1139"/>
      <c r="S26" s="1139"/>
      <c r="T26" s="1139"/>
      <c r="U26" s="1139"/>
      <c r="V26" s="1139"/>
      <c r="W26" s="1139"/>
      <c r="X26" s="1139"/>
      <c r="Y26" s="1139"/>
      <c r="Z26" s="1139"/>
      <c r="AA26" s="1139"/>
      <c r="AB26" s="1139"/>
      <c r="AC26" s="1139"/>
      <c r="AD26" s="1139"/>
      <c r="AE26" s="1139"/>
      <c r="AF26" s="1139"/>
      <c r="AG26" s="1139"/>
      <c r="AH26" s="1139"/>
      <c r="AI26" s="1139"/>
      <c r="AJ26" s="1139"/>
      <c r="AK26" s="1139"/>
      <c r="AL26" s="1139"/>
      <c r="AM26" s="1139"/>
      <c r="AN26" s="1139"/>
      <c r="AO26" s="1139"/>
      <c r="AP26" s="1139"/>
      <c r="AQ26" s="1139"/>
      <c r="AR26" s="1139"/>
      <c r="AS26" s="1139"/>
      <c r="AT26" s="1139"/>
      <c r="AU26" s="1139"/>
      <c r="AV26" s="1139"/>
      <c r="AW26" s="1139"/>
      <c r="AX26" s="1139"/>
      <c r="AY26" s="1139"/>
      <c r="AZ26" s="1139"/>
      <c r="BA26" s="1139"/>
      <c r="BB26" s="1139"/>
      <c r="BC26" s="1139"/>
      <c r="BD26" s="1139"/>
      <c r="BE26" s="1139"/>
      <c r="BF26" s="1139"/>
      <c r="BG26" s="1139"/>
      <c r="BH26" s="1139"/>
      <c r="BI26" s="1139"/>
      <c r="BJ26" s="1139"/>
      <c r="BK26" s="1139"/>
      <c r="BL26" s="1139"/>
      <c r="BM26" s="1139"/>
      <c r="BN26" s="1139"/>
      <c r="BO26" s="1139"/>
      <c r="BP26" s="1139"/>
      <c r="BQ26" s="1139"/>
      <c r="BR26" s="1139"/>
      <c r="BS26" s="1139"/>
      <c r="BT26" s="1139"/>
      <c r="BU26" s="1139"/>
      <c r="BV26" s="1139"/>
      <c r="BW26" s="1139"/>
      <c r="BX26" s="1139"/>
      <c r="BY26" s="1139"/>
      <c r="BZ26" s="1139"/>
      <c r="CA26" s="1139"/>
      <c r="CB26" s="1139"/>
      <c r="CC26" s="1139"/>
      <c r="CD26" s="1139"/>
      <c r="CE26" s="1139"/>
      <c r="CF26" s="1139"/>
      <c r="CG26" s="1139"/>
      <c r="CH26" s="1139"/>
      <c r="CI26" s="1139"/>
      <c r="CJ26" s="1139"/>
      <c r="CK26" s="1139"/>
      <c r="CL26" s="1139"/>
      <c r="CM26" s="1139"/>
      <c r="CN26" s="1139"/>
      <c r="CO26" s="1139"/>
      <c r="CP26" s="1139"/>
      <c r="CQ26" s="1139"/>
      <c r="CR26" s="1139"/>
      <c r="CS26" s="1139"/>
      <c r="CT26" s="1139"/>
      <c r="CU26" s="1139"/>
      <c r="CV26" s="1139"/>
      <c r="CW26" s="1139"/>
      <c r="CX26" s="1139"/>
      <c r="CY26" s="1139"/>
      <c r="CZ26" s="1139"/>
      <c r="DA26" s="1139"/>
      <c r="DB26" s="1139"/>
      <c r="DC26" s="1139"/>
      <c r="DD26" s="1139"/>
      <c r="DE26" s="1139"/>
      <c r="DF26" s="1139"/>
      <c r="DG26" s="1139"/>
      <c r="DH26" s="1139"/>
      <c r="DI26" s="1139"/>
      <c r="DJ26" s="1139"/>
      <c r="DK26" s="1139"/>
      <c r="DL26" s="1139"/>
      <c r="DM26" s="1139"/>
      <c r="DN26" s="1139"/>
      <c r="DO26" s="1139"/>
      <c r="DP26" s="1139"/>
      <c r="DQ26" s="1139"/>
      <c r="DR26" s="1139"/>
      <c r="DS26" s="1139"/>
      <c r="DT26" s="1139"/>
      <c r="DU26" s="1139"/>
      <c r="DV26" s="1139"/>
      <c r="DW26" s="1139"/>
      <c r="DX26" s="1139"/>
      <c r="DY26" s="1139"/>
      <c r="DZ26" s="1139"/>
      <c r="EA26" s="1139"/>
      <c r="EB26" s="1139"/>
      <c r="EC26" s="1139"/>
      <c r="ED26" s="1139"/>
      <c r="EE26" s="1139"/>
      <c r="EF26" s="1139"/>
      <c r="EG26" s="1139"/>
      <c r="EH26" s="1139"/>
      <c r="EI26" s="1139"/>
      <c r="EJ26" s="1139"/>
      <c r="EK26" s="1139"/>
      <c r="EL26" s="1139"/>
      <c r="EM26" s="1139"/>
      <c r="EN26" s="1139"/>
      <c r="EO26" s="1139"/>
      <c r="EP26" s="1139"/>
      <c r="EQ26" s="1139"/>
      <c r="ER26" s="1139"/>
      <c r="ES26" s="1139"/>
      <c r="ET26" s="1139"/>
      <c r="EU26" s="1139"/>
      <c r="EV26" s="1139"/>
      <c r="EW26" s="1139"/>
      <c r="EX26" s="1139"/>
      <c r="EY26" s="1139"/>
      <c r="EZ26" s="1139"/>
      <c r="FA26" s="1139"/>
      <c r="FB26" s="1139"/>
      <c r="FC26" s="1139"/>
      <c r="FD26" s="1139"/>
      <c r="FE26" s="1139"/>
      <c r="FF26" s="1139"/>
      <c r="FG26" s="1139"/>
      <c r="FH26" s="1139"/>
      <c r="FI26" s="1139"/>
      <c r="FJ26" s="1139"/>
      <c r="FK26" s="1139"/>
      <c r="FL26" s="1139"/>
      <c r="FM26" s="1139"/>
      <c r="FN26" s="1139"/>
      <c r="FO26" s="1139"/>
      <c r="FP26" s="1139"/>
      <c r="FQ26" s="1139"/>
      <c r="FR26" s="1139"/>
      <c r="FS26" s="1139"/>
      <c r="FT26" s="1139"/>
      <c r="FU26" s="1139"/>
      <c r="FV26" s="1139"/>
      <c r="FW26" s="1139"/>
      <c r="FX26" s="1139"/>
      <c r="FY26" s="1139"/>
      <c r="FZ26" s="1139"/>
      <c r="GA26" s="1139"/>
      <c r="GB26" s="1139"/>
      <c r="GC26" s="1139"/>
      <c r="GD26" s="1139"/>
      <c r="GE26" s="1139"/>
      <c r="GF26" s="1139"/>
      <c r="GG26" s="1139"/>
      <c r="GH26" s="1139"/>
      <c r="GI26" s="1139"/>
      <c r="GJ26" s="1139"/>
      <c r="GK26" s="1139"/>
      <c r="GL26" s="1139"/>
      <c r="GM26" s="1139"/>
      <c r="GN26" s="1139"/>
      <c r="GO26" s="1139"/>
      <c r="GP26" s="1139"/>
      <c r="GQ26" s="1139"/>
      <c r="GR26" s="1139"/>
      <c r="GS26" s="1139"/>
      <c r="GT26" s="1139"/>
      <c r="GU26" s="1139"/>
      <c r="GV26" s="1139"/>
      <c r="GW26" s="1139"/>
      <c r="GX26" s="1139"/>
      <c r="GY26" s="1139"/>
      <c r="GZ26" s="1139"/>
      <c r="HA26" s="1139"/>
      <c r="HB26" s="1139"/>
      <c r="HC26" s="1139"/>
      <c r="HD26" s="1139"/>
      <c r="HE26" s="1139"/>
      <c r="HF26" s="1139"/>
      <c r="HG26" s="1139"/>
      <c r="HH26" s="1139"/>
      <c r="HI26" s="1139"/>
      <c r="HJ26" s="1139"/>
      <c r="HK26" s="1139"/>
      <c r="HL26" s="1139"/>
      <c r="HM26" s="1139"/>
      <c r="HN26" s="1139"/>
      <c r="HO26" s="1139"/>
      <c r="HP26" s="1139"/>
      <c r="HQ26" s="1139"/>
      <c r="HR26" s="1139"/>
      <c r="HS26" s="1139"/>
      <c r="HT26" s="1139"/>
      <c r="HU26" s="1139"/>
      <c r="HV26" s="1139"/>
      <c r="HW26" s="1139"/>
      <c r="HX26" s="1139"/>
      <c r="HY26" s="1139"/>
      <c r="HZ26" s="1139"/>
      <c r="IA26" s="1139"/>
      <c r="IB26" s="1139"/>
      <c r="IC26" s="1139"/>
      <c r="ID26" s="1139"/>
      <c r="IE26" s="1139"/>
      <c r="IF26" s="1139"/>
      <c r="IG26" s="1139"/>
      <c r="IH26" s="1139"/>
      <c r="II26" s="1139"/>
      <c r="IJ26" s="1139"/>
      <c r="IK26" s="1139"/>
      <c r="IL26" s="1139"/>
      <c r="IM26" s="1139"/>
      <c r="IN26" s="1139"/>
      <c r="IO26" s="1139"/>
      <c r="IP26" s="1139"/>
      <c r="IQ26" s="1139"/>
      <c r="IR26" s="1139"/>
      <c r="IS26" s="1139"/>
      <c r="IT26" s="1139"/>
      <c r="IU26" s="1139"/>
      <c r="IV26" s="1139"/>
      <c r="IW26" s="1139"/>
      <c r="IX26" s="1139"/>
      <c r="IY26" s="1139"/>
      <c r="IZ26" s="1139"/>
      <c r="JA26" s="1139"/>
      <c r="JB26" s="1139"/>
      <c r="JC26" s="1139"/>
      <c r="JD26" s="1139"/>
      <c r="JE26" s="1139"/>
      <c r="JF26" s="1139"/>
      <c r="JG26" s="1139"/>
      <c r="JH26" s="1139"/>
      <c r="JI26" s="1139"/>
      <c r="JJ26" s="1139"/>
      <c r="JK26" s="1139"/>
      <c r="JL26" s="1139"/>
      <c r="JM26" s="1139"/>
      <c r="JN26" s="1139"/>
      <c r="JO26" s="1139"/>
      <c r="JP26" s="1139"/>
      <c r="JQ26" s="1139"/>
      <c r="JR26" s="1139"/>
      <c r="JS26" s="1139"/>
      <c r="JT26" s="1139"/>
      <c r="JU26" s="1139"/>
      <c r="JV26" s="1139"/>
      <c r="JW26" s="1139"/>
      <c r="JX26" s="1139"/>
      <c r="JY26" s="1139"/>
      <c r="JZ26" s="1139"/>
      <c r="KA26" s="1139"/>
      <c r="KB26" s="1139"/>
      <c r="KC26" s="1139"/>
      <c r="KD26" s="1139"/>
      <c r="KE26" s="1139"/>
      <c r="KF26" s="1139"/>
      <c r="KG26" s="1139"/>
      <c r="KH26" s="1139"/>
      <c r="KI26" s="1139"/>
      <c r="KJ26" s="1139"/>
      <c r="KK26" s="1139"/>
      <c r="KL26" s="1139"/>
      <c r="KM26" s="1139"/>
      <c r="KN26" s="1139"/>
      <c r="KO26" s="1139"/>
      <c r="KP26" s="1139"/>
      <c r="KQ26" s="1139"/>
      <c r="KR26" s="1139"/>
      <c r="KS26" s="1139"/>
      <c r="KT26" s="1139"/>
      <c r="KU26" s="1139"/>
      <c r="KV26" s="1139"/>
      <c r="KW26" s="1139"/>
      <c r="KX26" s="1139"/>
      <c r="KY26" s="1139"/>
      <c r="KZ26" s="1139"/>
      <c r="LA26" s="1139"/>
      <c r="LB26" s="1139"/>
      <c r="LC26" s="1139"/>
      <c r="LD26" s="1139"/>
      <c r="LE26" s="1139"/>
      <c r="LF26" s="1139"/>
      <c r="LG26" s="1139"/>
      <c r="LH26" s="1139"/>
      <c r="LI26" s="1139"/>
      <c r="LJ26" s="1139"/>
      <c r="LK26" s="1139"/>
      <c r="LL26" s="1139"/>
      <c r="LM26" s="1139"/>
      <c r="LN26" s="1139"/>
      <c r="LO26" s="1139"/>
      <c r="LP26" s="1139"/>
      <c r="LQ26" s="1139"/>
      <c r="LR26" s="1139"/>
      <c r="LS26" s="1139"/>
      <c r="LT26" s="1139"/>
      <c r="LU26" s="1139"/>
      <c r="LV26" s="1139"/>
      <c r="LW26" s="1139"/>
      <c r="LX26" s="1139"/>
      <c r="LY26" s="1139"/>
      <c r="LZ26" s="1139"/>
      <c r="MA26" s="1139"/>
      <c r="MB26" s="1139"/>
      <c r="MC26" s="1139"/>
      <c r="MD26" s="1139"/>
      <c r="ME26" s="1139"/>
      <c r="MF26" s="1139"/>
      <c r="MG26" s="1139"/>
      <c r="MH26" s="1139"/>
      <c r="MI26" s="1139"/>
      <c r="MJ26" s="1139"/>
      <c r="MK26" s="1139"/>
      <c r="ML26" s="1139"/>
      <c r="MM26" s="1139"/>
      <c r="MN26" s="1139"/>
      <c r="MO26" s="1139"/>
      <c r="MP26" s="1139"/>
      <c r="MQ26" s="1139"/>
      <c r="MR26" s="1139"/>
      <c r="MS26" s="1139"/>
      <c r="MT26" s="1139"/>
      <c r="MU26" s="1139"/>
      <c r="MV26" s="1139"/>
      <c r="MW26" s="1139"/>
      <c r="MX26" s="1139"/>
      <c r="MY26" s="1139"/>
      <c r="MZ26" s="1139"/>
      <c r="NA26" s="1139"/>
      <c r="NB26" s="1139"/>
      <c r="NC26" s="1139"/>
      <c r="ND26" s="1139"/>
      <c r="NE26" s="1139"/>
      <c r="NF26" s="1139"/>
      <c r="NG26" s="1139"/>
      <c r="NH26" s="1139"/>
      <c r="NI26" s="1139"/>
      <c r="NJ26" s="1139"/>
      <c r="NK26" s="1139"/>
      <c r="NL26" s="1139"/>
      <c r="NM26" s="1139"/>
      <c r="NN26" s="1139"/>
      <c r="NO26" s="1139"/>
      <c r="NP26" s="1139"/>
      <c r="NQ26" s="1139"/>
      <c r="NR26" s="1139"/>
      <c r="NS26" s="1139"/>
      <c r="NT26" s="1139"/>
      <c r="NU26" s="1139"/>
      <c r="NV26" s="1139"/>
      <c r="NW26" s="1139"/>
      <c r="NX26" s="1139"/>
      <c r="NY26" s="1139"/>
      <c r="NZ26" s="1139"/>
      <c r="OA26" s="1139"/>
      <c r="OB26" s="1139"/>
      <c r="OC26" s="1139"/>
      <c r="OD26" s="1139"/>
      <c r="OE26" s="1139"/>
      <c r="OF26" s="1139"/>
      <c r="OG26" s="1139"/>
      <c r="OH26" s="1139"/>
      <c r="OI26" s="1139"/>
      <c r="OJ26" s="1139"/>
      <c r="OK26" s="1139"/>
      <c r="OL26" s="1139"/>
      <c r="OM26" s="1139"/>
      <c r="ON26" s="1139"/>
      <c r="OO26" s="1139"/>
      <c r="OP26" s="1139"/>
      <c r="OQ26" s="1139"/>
      <c r="OR26" s="1139"/>
      <c r="OS26" s="1139"/>
      <c r="OT26" s="1139"/>
      <c r="OU26" s="1139"/>
      <c r="OV26" s="1139"/>
      <c r="OW26" s="1139"/>
      <c r="OX26" s="1139"/>
      <c r="OY26" s="1139"/>
      <c r="OZ26" s="1139"/>
      <c r="PA26" s="1139"/>
      <c r="PB26" s="1139"/>
      <c r="PC26" s="1139"/>
      <c r="PD26" s="1139"/>
      <c r="PE26" s="1139"/>
      <c r="PF26" s="1139"/>
      <c r="PG26" s="1139"/>
      <c r="PH26" s="1139"/>
      <c r="PI26" s="1139"/>
      <c r="PJ26" s="1139"/>
      <c r="PK26" s="1139"/>
      <c r="PL26" s="1139"/>
      <c r="PM26" s="1139"/>
      <c r="PN26" s="1139"/>
      <c r="PO26" s="1139"/>
      <c r="PP26" s="1139"/>
      <c r="PQ26" s="1139"/>
      <c r="PR26" s="1139"/>
      <c r="PS26" s="1139"/>
      <c r="PT26" s="1139"/>
      <c r="PU26" s="1139"/>
      <c r="PV26" s="1139"/>
      <c r="PW26" s="1139"/>
      <c r="PX26" s="1139"/>
      <c r="PY26" s="1139"/>
      <c r="PZ26" s="1139"/>
      <c r="QA26" s="1139"/>
      <c r="QB26" s="1139"/>
      <c r="QC26" s="1139"/>
      <c r="QD26" s="1139"/>
      <c r="QE26" s="1139"/>
      <c r="QF26" s="1139"/>
      <c r="QG26" s="1139"/>
      <c r="QH26" s="1139"/>
      <c r="QI26" s="1139"/>
      <c r="QJ26" s="1139"/>
      <c r="QK26" s="1139"/>
      <c r="QL26" s="1139"/>
      <c r="QM26" s="1139"/>
      <c r="QN26" s="1139"/>
      <c r="QO26" s="1139"/>
      <c r="QP26" s="1139"/>
      <c r="QQ26" s="1139"/>
      <c r="QR26" s="1139"/>
      <c r="QS26" s="1139"/>
      <c r="QT26" s="1139"/>
      <c r="QU26" s="1139"/>
      <c r="QV26" s="1139"/>
      <c r="QW26" s="1139"/>
      <c r="QX26" s="1139"/>
      <c r="QY26" s="1139"/>
      <c r="QZ26" s="1139"/>
      <c r="RA26" s="1139"/>
      <c r="RB26" s="1139"/>
      <c r="RC26" s="1139"/>
      <c r="RD26" s="1139"/>
      <c r="RE26" s="1139"/>
      <c r="RF26" s="1139"/>
      <c r="RG26" s="1139"/>
      <c r="RH26" s="1139"/>
      <c r="RI26" s="1139"/>
      <c r="RJ26" s="1139"/>
      <c r="RK26" s="1139"/>
      <c r="RL26" s="1139"/>
      <c r="RM26" s="1139"/>
      <c r="RN26" s="1139"/>
      <c r="RO26" s="1139"/>
      <c r="RP26" s="1139"/>
      <c r="RQ26" s="1139"/>
      <c r="RR26" s="1139"/>
      <c r="RS26" s="1139"/>
      <c r="RT26" s="1139"/>
      <c r="RU26" s="1139"/>
      <c r="RV26" s="1139"/>
      <c r="RW26" s="1139"/>
      <c r="RX26" s="1139"/>
      <c r="RY26" s="1139"/>
      <c r="RZ26" s="1139"/>
      <c r="SA26" s="1139"/>
      <c r="SB26" s="1139"/>
      <c r="SC26" s="1139"/>
      <c r="SD26" s="1139"/>
      <c r="SE26" s="1139"/>
      <c r="SF26" s="1139"/>
      <c r="SG26" s="1139"/>
      <c r="SH26" s="1139"/>
      <c r="SI26" s="1139"/>
      <c r="SJ26" s="1139"/>
      <c r="SK26" s="1139"/>
      <c r="SL26" s="1139"/>
      <c r="SM26" s="1139"/>
      <c r="SN26" s="1139"/>
      <c r="SO26" s="1139"/>
      <c r="SP26" s="1139"/>
      <c r="SQ26" s="1139"/>
      <c r="SR26" s="1139"/>
      <c r="SS26" s="1139"/>
      <c r="ST26" s="1139"/>
      <c r="SU26" s="1139"/>
      <c r="SV26" s="1139"/>
      <c r="SW26" s="1139"/>
      <c r="SX26" s="1139"/>
      <c r="SY26" s="1139"/>
      <c r="SZ26" s="1139"/>
      <c r="TA26" s="1139"/>
      <c r="TB26" s="1139"/>
      <c r="TC26" s="1139"/>
      <c r="TD26" s="1139"/>
      <c r="TE26" s="1139"/>
      <c r="TF26" s="1139"/>
      <c r="TG26" s="1139"/>
      <c r="TH26" s="1139"/>
      <c r="TI26" s="1139"/>
      <c r="TJ26" s="1139"/>
      <c r="TK26" s="1139"/>
      <c r="TL26" s="1139"/>
      <c r="TM26" s="1139"/>
      <c r="TN26" s="1139"/>
      <c r="TO26" s="1139"/>
      <c r="TP26" s="1139"/>
      <c r="TQ26" s="1139"/>
      <c r="TR26" s="1139"/>
      <c r="TS26" s="1139"/>
      <c r="TT26" s="1139"/>
      <c r="TU26" s="1139"/>
      <c r="TV26" s="1139"/>
      <c r="TW26" s="1139"/>
      <c r="TX26" s="1139"/>
      <c r="TY26" s="1139"/>
      <c r="TZ26" s="1139"/>
      <c r="UA26" s="1139"/>
      <c r="UB26" s="1139"/>
      <c r="UC26" s="1139"/>
      <c r="UD26" s="1139"/>
      <c r="UE26" s="1139"/>
      <c r="UF26" s="1139"/>
      <c r="UG26" s="1139"/>
      <c r="UH26" s="1139"/>
      <c r="UI26" s="1139"/>
      <c r="UJ26" s="1139"/>
      <c r="UK26" s="1139"/>
      <c r="UL26" s="1139"/>
      <c r="UM26" s="1139"/>
      <c r="UN26" s="1139"/>
      <c r="UO26" s="1139"/>
      <c r="UP26" s="1139"/>
      <c r="UQ26" s="1139"/>
      <c r="UR26" s="1139"/>
      <c r="US26" s="1139"/>
      <c r="UT26" s="1139"/>
      <c r="UU26" s="1139"/>
      <c r="UV26" s="1139"/>
      <c r="UW26" s="1139"/>
      <c r="UX26" s="1139"/>
      <c r="UY26" s="1139"/>
      <c r="UZ26" s="1139"/>
      <c r="VA26" s="1139"/>
      <c r="VB26" s="1139"/>
      <c r="VC26" s="1139"/>
      <c r="VD26" s="1139"/>
      <c r="VE26" s="1139"/>
      <c r="VF26" s="1139"/>
      <c r="VG26" s="1139"/>
      <c r="VH26" s="1139"/>
      <c r="VI26" s="1139"/>
      <c r="VJ26" s="1139"/>
      <c r="VK26" s="1139"/>
      <c r="VL26" s="1139"/>
      <c r="VM26" s="1139"/>
      <c r="VN26" s="1139"/>
      <c r="VO26" s="1139"/>
      <c r="VP26" s="1139"/>
      <c r="VQ26" s="1139"/>
      <c r="VR26" s="1139"/>
      <c r="VS26" s="1139"/>
      <c r="VT26" s="1139"/>
      <c r="VU26" s="1139"/>
      <c r="VV26" s="1139"/>
      <c r="VW26" s="1139"/>
      <c r="VX26" s="1139"/>
      <c r="VY26" s="1139"/>
      <c r="VZ26" s="1139"/>
      <c r="WA26" s="1139"/>
      <c r="WB26" s="1139"/>
      <c r="WC26" s="1139"/>
      <c r="WD26" s="1139"/>
      <c r="WE26" s="1139"/>
      <c r="WF26" s="1139"/>
      <c r="WG26" s="1139"/>
      <c r="WH26" s="1139"/>
      <c r="WI26" s="1139"/>
      <c r="WJ26" s="1139"/>
      <c r="WK26" s="1139"/>
      <c r="WL26" s="1139"/>
      <c r="WM26" s="1139"/>
      <c r="WN26" s="1139"/>
      <c r="WO26" s="1139"/>
      <c r="WP26" s="1139"/>
      <c r="WQ26" s="1139"/>
      <c r="WR26" s="1139"/>
      <c r="WS26" s="1139"/>
      <c r="WT26" s="1139"/>
      <c r="WU26" s="1139"/>
      <c r="WV26" s="1139"/>
      <c r="WW26" s="1139"/>
      <c r="WX26" s="1139"/>
      <c r="WY26" s="1139"/>
      <c r="WZ26" s="1139"/>
      <c r="XA26" s="1139"/>
      <c r="XB26" s="1139"/>
      <c r="XC26" s="1139"/>
      <c r="XD26" s="1139"/>
      <c r="XE26" s="1139"/>
      <c r="XF26" s="1139"/>
      <c r="XG26" s="1139"/>
      <c r="XH26" s="1139"/>
      <c r="XI26" s="1139"/>
      <c r="XJ26" s="1139"/>
      <c r="XK26" s="1139"/>
      <c r="XL26" s="1139"/>
      <c r="XM26" s="1139"/>
      <c r="XN26" s="1139"/>
      <c r="XO26" s="1139"/>
      <c r="XP26" s="1139"/>
      <c r="XQ26" s="1139"/>
      <c r="XR26" s="1139"/>
      <c r="XS26" s="1139"/>
      <c r="XT26" s="1139"/>
      <c r="XU26" s="1139"/>
      <c r="XV26" s="1139"/>
      <c r="XW26" s="1139"/>
      <c r="XX26" s="1139"/>
      <c r="XY26" s="1139"/>
      <c r="XZ26" s="1139"/>
      <c r="YA26" s="1139"/>
      <c r="YB26" s="1139"/>
      <c r="YC26" s="1139"/>
      <c r="YD26" s="1139"/>
      <c r="YE26" s="1139"/>
      <c r="YF26" s="1139"/>
      <c r="YG26" s="1139"/>
      <c r="YH26" s="1139"/>
      <c r="YI26" s="1139"/>
      <c r="YJ26" s="1139"/>
      <c r="YK26" s="1139"/>
      <c r="YL26" s="1139"/>
      <c r="YM26" s="1139"/>
      <c r="YN26" s="1139"/>
      <c r="YO26" s="1139"/>
      <c r="YP26" s="1139"/>
      <c r="YQ26" s="1139"/>
      <c r="YR26" s="1139"/>
      <c r="YS26" s="1139"/>
      <c r="YT26" s="1139"/>
      <c r="YU26" s="1139"/>
      <c r="YV26" s="1139"/>
      <c r="YW26" s="1139"/>
      <c r="YX26" s="1139"/>
      <c r="YY26" s="1139"/>
      <c r="YZ26" s="1139"/>
      <c r="ZA26" s="1139"/>
      <c r="ZB26" s="1139"/>
      <c r="ZC26" s="1139"/>
      <c r="ZD26" s="1139"/>
      <c r="ZE26" s="1139"/>
      <c r="ZF26" s="1139"/>
      <c r="ZG26" s="1139"/>
      <c r="ZH26" s="1139"/>
      <c r="ZI26" s="1139"/>
      <c r="ZJ26" s="1139"/>
      <c r="ZK26" s="1139"/>
      <c r="ZL26" s="1139"/>
      <c r="ZM26" s="1139"/>
      <c r="ZN26" s="1139"/>
      <c r="ZO26" s="1139"/>
      <c r="ZP26" s="1139"/>
      <c r="ZQ26" s="1139"/>
      <c r="ZR26" s="1139"/>
      <c r="ZS26" s="1139"/>
      <c r="ZT26" s="1139"/>
      <c r="ZU26" s="1139"/>
      <c r="ZV26" s="1139"/>
      <c r="ZW26" s="1139"/>
      <c r="ZX26" s="1139"/>
      <c r="ZY26" s="1139"/>
      <c r="ZZ26" s="1139"/>
      <c r="AAA26" s="1139"/>
      <c r="AAB26" s="1139"/>
      <c r="AAC26" s="1139"/>
      <c r="AAD26" s="1139"/>
      <c r="AAE26" s="1139"/>
      <c r="AAF26" s="1139"/>
      <c r="AAG26" s="1139"/>
      <c r="AAH26" s="1139"/>
      <c r="AAI26" s="1139"/>
      <c r="AAJ26" s="1139"/>
      <c r="AAK26" s="1139"/>
      <c r="AAL26" s="1139"/>
      <c r="AAM26" s="1139"/>
      <c r="AAN26" s="1139"/>
      <c r="AAO26" s="1139"/>
      <c r="AAP26" s="1139"/>
      <c r="AAQ26" s="1139"/>
      <c r="AAR26" s="1139"/>
      <c r="AAS26" s="1139"/>
      <c r="AAT26" s="1139"/>
      <c r="AAU26" s="1139"/>
      <c r="AAV26" s="1139"/>
      <c r="AAW26" s="1139"/>
      <c r="AAX26" s="1139"/>
      <c r="AAY26" s="1139"/>
      <c r="AAZ26" s="1139"/>
      <c r="ABA26" s="1139"/>
      <c r="ABB26" s="1139"/>
      <c r="ABC26" s="1139"/>
      <c r="ABD26" s="1139"/>
      <c r="ABE26" s="1139"/>
      <c r="ABF26" s="1139"/>
      <c r="ABG26" s="1139"/>
      <c r="ABH26" s="1139"/>
      <c r="ABI26" s="1139"/>
      <c r="ABJ26" s="1139"/>
      <c r="ABK26" s="1139"/>
      <c r="ABL26" s="1139"/>
      <c r="ABM26" s="1139"/>
      <c r="ABN26" s="1139"/>
      <c r="ABO26" s="1139"/>
      <c r="ABP26" s="1139"/>
      <c r="ABQ26" s="1139"/>
      <c r="ABR26" s="1139"/>
      <c r="ABS26" s="1139"/>
      <c r="ABT26" s="1139"/>
      <c r="ABU26" s="1139"/>
      <c r="ABV26" s="1139"/>
      <c r="ABW26" s="1139"/>
      <c r="ABX26" s="1139"/>
      <c r="ABY26" s="1139"/>
      <c r="ABZ26" s="1139"/>
      <c r="ACA26" s="1139"/>
      <c r="ACB26" s="1139"/>
      <c r="ACC26" s="1139"/>
      <c r="ACD26" s="1139"/>
      <c r="ACE26" s="1139"/>
      <c r="ACF26" s="1139"/>
      <c r="ACG26" s="1139"/>
      <c r="ACH26" s="1139"/>
      <c r="ACI26" s="1139"/>
      <c r="ACJ26" s="1139"/>
      <c r="ACK26" s="1139"/>
      <c r="ACL26" s="1139"/>
      <c r="ACM26" s="1139"/>
      <c r="ACN26" s="1139"/>
      <c r="ACO26" s="1139"/>
      <c r="ACP26" s="1139"/>
      <c r="ACQ26" s="1139"/>
      <c r="ACR26" s="1139"/>
      <c r="ACS26" s="1139"/>
      <c r="ACT26" s="1139"/>
      <c r="ACU26" s="1139"/>
      <c r="ACV26" s="1139"/>
      <c r="ACW26" s="1139"/>
      <c r="ACX26" s="1139"/>
      <c r="ACY26" s="1139"/>
      <c r="ACZ26" s="1139"/>
      <c r="ADA26" s="1139"/>
      <c r="ADB26" s="1139"/>
      <c r="ADC26" s="1139"/>
      <c r="ADD26" s="1139"/>
      <c r="ADE26" s="1139"/>
      <c r="ADF26" s="1139"/>
      <c r="ADG26" s="1139"/>
      <c r="ADH26" s="1139"/>
      <c r="ADI26" s="1139"/>
      <c r="ADJ26" s="1139"/>
      <c r="ADK26" s="1139"/>
      <c r="ADL26" s="1139"/>
      <c r="ADM26" s="1139"/>
      <c r="ADN26" s="1139"/>
      <c r="ADO26" s="1139"/>
      <c r="ADP26" s="1139"/>
      <c r="ADQ26" s="1139"/>
      <c r="ADR26" s="1139"/>
      <c r="ADS26" s="1139"/>
      <c r="ADT26" s="1139"/>
      <c r="ADU26" s="1139"/>
      <c r="ADV26" s="1139"/>
      <c r="ADW26" s="1139"/>
      <c r="ADX26" s="1139"/>
      <c r="ADY26" s="1139"/>
      <c r="ADZ26" s="1139"/>
      <c r="AEA26" s="1139"/>
      <c r="AEB26" s="1139"/>
      <c r="AEC26" s="1139"/>
      <c r="AED26" s="1139"/>
      <c r="AEE26" s="1139"/>
      <c r="AEF26" s="1139"/>
      <c r="AEG26" s="1139"/>
      <c r="AEH26" s="1139"/>
      <c r="AEI26" s="1139"/>
      <c r="AEJ26" s="1139"/>
      <c r="AEK26" s="1139"/>
      <c r="AEL26" s="1139"/>
      <c r="AEM26" s="1139"/>
      <c r="AEN26" s="1139"/>
      <c r="AEO26" s="1139"/>
      <c r="AEP26" s="1139"/>
      <c r="AEQ26" s="1139"/>
      <c r="AER26" s="1139"/>
      <c r="AES26" s="1139"/>
      <c r="AET26" s="1139"/>
      <c r="AEU26" s="1139"/>
      <c r="AEV26" s="1139"/>
      <c r="AEW26" s="1139"/>
      <c r="AEX26" s="1139"/>
      <c r="AEY26" s="1139"/>
      <c r="AEZ26" s="1139"/>
      <c r="AFA26" s="1139"/>
      <c r="AFB26" s="1139"/>
      <c r="AFC26" s="1139"/>
      <c r="AFD26" s="1139"/>
      <c r="AFE26" s="1139"/>
      <c r="AFF26" s="1139"/>
      <c r="AFG26" s="1139"/>
      <c r="AFH26" s="1139"/>
      <c r="AFI26" s="1139"/>
      <c r="AFJ26" s="1139"/>
      <c r="AFK26" s="1139"/>
      <c r="AFL26" s="1139"/>
      <c r="AFM26" s="1139"/>
      <c r="AFN26" s="1139"/>
      <c r="AFO26" s="1139"/>
      <c r="AFP26" s="1139"/>
      <c r="AFQ26" s="1139"/>
      <c r="AFR26" s="1139"/>
      <c r="AFS26" s="1139"/>
      <c r="AFT26" s="1139"/>
      <c r="AFU26" s="1139"/>
      <c r="AFV26" s="1139"/>
      <c r="AFW26" s="1139"/>
      <c r="AFX26" s="1139"/>
      <c r="AFY26" s="1139"/>
      <c r="AFZ26" s="1139"/>
      <c r="AGA26" s="1139"/>
      <c r="AGB26" s="1139"/>
      <c r="AGC26" s="1139"/>
      <c r="AGD26" s="1139"/>
      <c r="AGE26" s="1139"/>
      <c r="AGF26" s="1139"/>
      <c r="AGG26" s="1139"/>
      <c r="AGH26" s="1139"/>
      <c r="AGI26" s="1139"/>
      <c r="AGJ26" s="1139"/>
      <c r="AGK26" s="1139"/>
      <c r="AGL26" s="1139"/>
      <c r="AGM26" s="1139"/>
      <c r="AGN26" s="1139"/>
      <c r="AGO26" s="1139"/>
      <c r="AGP26" s="1139"/>
      <c r="AGQ26" s="1139"/>
      <c r="AGR26" s="1139"/>
      <c r="AGS26" s="1139"/>
      <c r="AGT26" s="1139"/>
      <c r="AGU26" s="1139"/>
      <c r="AGV26" s="1139"/>
      <c r="AGW26" s="1139"/>
      <c r="AGX26" s="1139"/>
      <c r="AGY26" s="1139"/>
      <c r="AGZ26" s="1139"/>
      <c r="AHA26" s="1139"/>
      <c r="AHB26" s="1139"/>
      <c r="AHC26" s="1139"/>
      <c r="AHD26" s="1139"/>
      <c r="AHE26" s="1139"/>
      <c r="AHF26" s="1139"/>
      <c r="AHG26" s="1139"/>
      <c r="AHH26" s="1139"/>
      <c r="AHI26" s="1139"/>
      <c r="AHJ26" s="1139"/>
      <c r="AHK26" s="1139"/>
      <c r="AHL26" s="1139"/>
      <c r="AHM26" s="1139"/>
      <c r="AHN26" s="1139"/>
      <c r="AHO26" s="1139"/>
      <c r="AHP26" s="1139"/>
      <c r="AHQ26" s="1139"/>
      <c r="AHR26" s="1139"/>
      <c r="AHS26" s="1139"/>
      <c r="AHT26" s="1139"/>
      <c r="AHU26" s="1139"/>
      <c r="AHV26" s="1139"/>
      <c r="AHW26" s="1139"/>
      <c r="AHX26" s="1139"/>
      <c r="AHY26" s="1139"/>
      <c r="AHZ26" s="1139"/>
      <c r="AIA26" s="1139"/>
      <c r="AIB26" s="1139"/>
      <c r="AIC26" s="1139"/>
      <c r="AID26" s="1139"/>
      <c r="AIE26" s="1139"/>
      <c r="AIF26" s="1139"/>
      <c r="AIG26" s="1139"/>
      <c r="AIH26" s="1139"/>
      <c r="AII26" s="1139"/>
      <c r="AIJ26" s="1139"/>
      <c r="AIK26" s="1139"/>
      <c r="AIL26" s="1139"/>
      <c r="AIM26" s="1139"/>
      <c r="AIN26" s="1139"/>
      <c r="AIO26" s="1139"/>
      <c r="AIP26" s="1139"/>
      <c r="AIQ26" s="1139"/>
      <c r="AIR26" s="1139"/>
      <c r="AIS26" s="1139"/>
      <c r="AIT26" s="1139"/>
      <c r="AIU26" s="1139"/>
      <c r="AIV26" s="1139"/>
      <c r="AIW26" s="1139"/>
      <c r="AIX26" s="1139"/>
      <c r="AIY26" s="1139"/>
      <c r="AIZ26" s="1139"/>
      <c r="AJA26" s="1139"/>
      <c r="AJB26" s="1139"/>
      <c r="AJC26" s="1139"/>
      <c r="AJD26" s="1139"/>
      <c r="AJE26" s="1139"/>
      <c r="AJF26" s="1139"/>
      <c r="AJG26" s="1139"/>
      <c r="AJH26" s="1139"/>
      <c r="AJI26" s="1139"/>
      <c r="AJJ26" s="1139"/>
      <c r="AJK26" s="1139"/>
      <c r="AJL26" s="1139"/>
      <c r="AJM26" s="1139"/>
      <c r="AJN26" s="1139"/>
      <c r="AJO26" s="1139"/>
      <c r="AJP26" s="1139"/>
      <c r="AJQ26" s="1139"/>
      <c r="AJR26" s="1139"/>
      <c r="AJS26" s="1139"/>
      <c r="AJT26" s="1139"/>
      <c r="AJU26" s="1139"/>
      <c r="AJV26" s="1139"/>
      <c r="AJW26" s="1139"/>
      <c r="AJX26" s="1139"/>
      <c r="AJY26" s="1139"/>
      <c r="AJZ26" s="1139"/>
      <c r="AKA26" s="1139"/>
      <c r="AKB26" s="1139"/>
      <c r="AKC26" s="1139"/>
      <c r="AKD26" s="1139"/>
      <c r="AKE26" s="1139"/>
      <c r="AKF26" s="1139"/>
      <c r="AKG26" s="1139"/>
      <c r="AKH26" s="1139"/>
      <c r="AKI26" s="1139"/>
      <c r="AKJ26" s="1139"/>
      <c r="AKK26" s="1139"/>
      <c r="AKL26" s="1139"/>
      <c r="AKM26" s="1139"/>
      <c r="AKN26" s="1139"/>
      <c r="AKO26" s="1139"/>
      <c r="AKP26" s="1139"/>
      <c r="AKQ26" s="1139"/>
      <c r="AKR26" s="1139"/>
      <c r="AKS26" s="1139"/>
      <c r="AKT26" s="1139"/>
      <c r="AKU26" s="1139"/>
      <c r="AKV26" s="1139"/>
      <c r="AKW26" s="1139"/>
      <c r="AKX26" s="1139"/>
      <c r="AKY26" s="1139"/>
      <c r="AKZ26" s="1139"/>
      <c r="ALA26" s="1139"/>
      <c r="ALB26" s="1139"/>
      <c r="ALC26" s="1139"/>
      <c r="ALD26" s="1139"/>
      <c r="ALE26" s="1139"/>
      <c r="ALF26" s="1139"/>
      <c r="ALG26" s="1139"/>
      <c r="ALH26" s="1139"/>
      <c r="ALI26" s="1139"/>
      <c r="ALJ26" s="1139"/>
      <c r="ALK26" s="1139"/>
      <c r="ALL26" s="1139"/>
      <c r="ALM26" s="1139"/>
      <c r="ALN26" s="1139"/>
      <c r="ALO26" s="1139"/>
      <c r="ALP26" s="1139"/>
      <c r="ALQ26" s="1139"/>
      <c r="ALR26" s="1139"/>
      <c r="ALS26" s="1139"/>
      <c r="ALT26" s="1139"/>
      <c r="ALU26" s="1046" t="s">
        <v>218</v>
      </c>
    </row>
    <row r="27" spans="1:1009" s="115" customFormat="1" ht="50.1" customHeight="1">
      <c r="A27" s="174"/>
      <c r="B27" s="1152"/>
      <c r="C27" s="1153"/>
      <c r="D27" s="1153"/>
      <c r="E27" s="1153"/>
      <c r="F27" s="1153"/>
      <c r="G27" s="1153"/>
      <c r="H27" s="1151"/>
      <c r="I27" s="548"/>
      <c r="J27" s="548"/>
      <c r="K27" s="548"/>
      <c r="L27" s="548"/>
      <c r="M27" s="548"/>
      <c r="N27" s="548"/>
      <c r="O27" s="548"/>
      <c r="P27" s="548"/>
      <c r="Q27" s="548"/>
      <c r="R27" s="548"/>
      <c r="S27" s="548"/>
      <c r="T27" s="548"/>
      <c r="U27" s="548"/>
      <c r="V27" s="548"/>
      <c r="W27" s="548"/>
      <c r="X27" s="548"/>
      <c r="Y27" s="548"/>
      <c r="Z27" s="548"/>
      <c r="AA27" s="548"/>
      <c r="AB27" s="548"/>
      <c r="AC27" s="548"/>
      <c r="AD27" s="548"/>
      <c r="AE27" s="548"/>
      <c r="AF27" s="548"/>
      <c r="AG27" s="548"/>
      <c r="AH27" s="548"/>
      <c r="AI27" s="548"/>
      <c r="AJ27" s="548"/>
      <c r="AK27" s="548"/>
      <c r="AL27" s="548"/>
      <c r="AM27" s="548"/>
      <c r="AN27" s="548"/>
      <c r="AO27" s="548"/>
      <c r="AP27" s="548"/>
      <c r="AQ27" s="548"/>
      <c r="AR27" s="548"/>
      <c r="AS27" s="548"/>
      <c r="AT27" s="548"/>
      <c r="AU27" s="548"/>
      <c r="AV27" s="548"/>
      <c r="AW27" s="548"/>
      <c r="AX27" s="548"/>
      <c r="AY27" s="548"/>
      <c r="AZ27" s="548"/>
      <c r="BA27" s="548"/>
      <c r="BB27" s="548"/>
      <c r="BC27" s="548"/>
      <c r="BD27" s="548"/>
      <c r="BE27" s="548"/>
      <c r="BF27" s="548"/>
      <c r="BG27" s="548"/>
      <c r="BH27" s="548"/>
      <c r="BI27" s="548"/>
      <c r="BJ27" s="548"/>
      <c r="BK27" s="548"/>
      <c r="BL27" s="548"/>
      <c r="BM27" s="548"/>
      <c r="BN27" s="548"/>
      <c r="BO27" s="548"/>
      <c r="BP27" s="548"/>
      <c r="BQ27" s="548"/>
      <c r="BR27" s="548"/>
      <c r="BS27" s="548"/>
      <c r="BT27" s="548"/>
      <c r="BU27" s="548"/>
      <c r="BV27" s="548"/>
      <c r="BW27" s="548"/>
      <c r="BX27" s="548"/>
      <c r="BY27" s="548"/>
      <c r="BZ27" s="548"/>
      <c r="CA27" s="548"/>
      <c r="CB27" s="548"/>
      <c r="CC27" s="548"/>
      <c r="CD27" s="548"/>
      <c r="CE27" s="548"/>
      <c r="CF27" s="548"/>
      <c r="CG27" s="548"/>
      <c r="CH27" s="548"/>
      <c r="CI27" s="548"/>
      <c r="CJ27" s="548"/>
      <c r="CK27" s="548"/>
      <c r="CL27" s="548"/>
      <c r="CM27" s="548"/>
      <c r="CN27" s="548"/>
      <c r="CO27" s="548"/>
      <c r="CP27" s="548"/>
      <c r="CQ27" s="548"/>
      <c r="CR27" s="548"/>
      <c r="CS27" s="548"/>
      <c r="CT27" s="548"/>
      <c r="CU27" s="548"/>
      <c r="CV27" s="548"/>
      <c r="CW27" s="548"/>
      <c r="CX27" s="548"/>
      <c r="CY27" s="548"/>
      <c r="CZ27" s="548"/>
      <c r="DA27" s="548"/>
      <c r="DB27" s="548"/>
      <c r="DC27" s="548"/>
      <c r="DD27" s="548"/>
      <c r="DE27" s="548"/>
      <c r="DF27" s="548"/>
      <c r="DG27" s="548"/>
      <c r="DH27" s="548"/>
      <c r="DI27" s="548"/>
      <c r="DJ27" s="548"/>
      <c r="DK27" s="548"/>
      <c r="DL27" s="548"/>
      <c r="DM27" s="548"/>
      <c r="DN27" s="548"/>
      <c r="DO27" s="548"/>
      <c r="DP27" s="548"/>
      <c r="DQ27" s="548"/>
      <c r="DR27" s="548"/>
      <c r="DS27" s="548"/>
      <c r="DT27" s="548"/>
      <c r="DU27" s="548"/>
      <c r="DV27" s="548"/>
      <c r="DW27" s="548"/>
      <c r="DX27" s="548"/>
      <c r="DY27" s="548"/>
      <c r="DZ27" s="548"/>
      <c r="EA27" s="548"/>
      <c r="EB27" s="548"/>
      <c r="EC27" s="548"/>
      <c r="ED27" s="548"/>
      <c r="EE27" s="548"/>
      <c r="EF27" s="548"/>
      <c r="EG27" s="548"/>
      <c r="EH27" s="548"/>
      <c r="EI27" s="548"/>
      <c r="EJ27" s="548"/>
      <c r="EK27" s="548"/>
      <c r="EL27" s="548"/>
      <c r="EM27" s="548"/>
      <c r="EN27" s="548"/>
      <c r="EO27" s="548"/>
      <c r="EP27" s="548"/>
      <c r="EQ27" s="548"/>
      <c r="ER27" s="548"/>
      <c r="ES27" s="548"/>
      <c r="ET27" s="548"/>
      <c r="EU27" s="548"/>
      <c r="EV27" s="548"/>
      <c r="EW27" s="548"/>
      <c r="EX27" s="548"/>
      <c r="EY27" s="548"/>
      <c r="EZ27" s="548"/>
      <c r="FA27" s="548"/>
      <c r="FB27" s="548"/>
      <c r="FC27" s="548"/>
      <c r="FD27" s="548"/>
      <c r="FE27" s="548"/>
      <c r="FF27" s="548"/>
      <c r="FG27" s="548"/>
      <c r="FH27" s="548"/>
      <c r="FI27" s="548"/>
      <c r="FJ27" s="548"/>
      <c r="FK27" s="548"/>
      <c r="FL27" s="548"/>
      <c r="FM27" s="548"/>
      <c r="FN27" s="548"/>
      <c r="FO27" s="548"/>
      <c r="FP27" s="548"/>
      <c r="FQ27" s="548"/>
      <c r="FR27" s="548"/>
      <c r="FS27" s="548"/>
      <c r="FT27" s="548"/>
      <c r="FU27" s="548"/>
      <c r="FV27" s="548"/>
      <c r="FW27" s="548"/>
      <c r="FX27" s="548"/>
      <c r="FY27" s="548"/>
      <c r="FZ27" s="548"/>
      <c r="GA27" s="548"/>
      <c r="GB27" s="548"/>
      <c r="GC27" s="548"/>
      <c r="GD27" s="548"/>
      <c r="GE27" s="548"/>
      <c r="GF27" s="548"/>
      <c r="GG27" s="548"/>
      <c r="GH27" s="548"/>
      <c r="GI27" s="548"/>
      <c r="GJ27" s="548"/>
      <c r="GK27" s="548"/>
      <c r="GL27" s="548"/>
      <c r="GM27" s="548"/>
      <c r="GN27" s="548"/>
      <c r="GO27" s="548"/>
      <c r="GP27" s="548"/>
      <c r="GQ27" s="548"/>
      <c r="GR27" s="548"/>
      <c r="GS27" s="548"/>
      <c r="GT27" s="548"/>
      <c r="GU27" s="548"/>
      <c r="GV27" s="548"/>
      <c r="GW27" s="548"/>
      <c r="GX27" s="548"/>
      <c r="GY27" s="548"/>
      <c r="GZ27" s="548"/>
      <c r="HA27" s="548"/>
      <c r="HB27" s="548"/>
      <c r="HC27" s="548"/>
      <c r="HD27" s="548"/>
      <c r="HE27" s="548"/>
      <c r="HF27" s="548"/>
      <c r="HG27" s="548"/>
      <c r="HH27" s="548"/>
      <c r="HI27" s="548"/>
      <c r="HJ27" s="548"/>
      <c r="HK27" s="548"/>
      <c r="HL27" s="548"/>
      <c r="HM27" s="548"/>
      <c r="HN27" s="548"/>
      <c r="HO27" s="548"/>
      <c r="HP27" s="548"/>
      <c r="HQ27" s="548"/>
      <c r="HR27" s="548"/>
      <c r="HS27" s="548"/>
      <c r="HT27" s="548"/>
      <c r="HU27" s="548"/>
      <c r="HV27" s="548"/>
      <c r="HW27" s="548"/>
      <c r="HX27" s="548"/>
      <c r="HY27" s="548"/>
      <c r="HZ27" s="548"/>
      <c r="IA27" s="548"/>
      <c r="IB27" s="548"/>
      <c r="IC27" s="548"/>
      <c r="ID27" s="548"/>
      <c r="IE27" s="548"/>
      <c r="IF27" s="548"/>
      <c r="IG27" s="548"/>
      <c r="IH27" s="548"/>
      <c r="II27" s="548"/>
      <c r="IJ27" s="548"/>
      <c r="IK27" s="548"/>
      <c r="IL27" s="548"/>
      <c r="IM27" s="548"/>
      <c r="IN27" s="548"/>
      <c r="IO27" s="548"/>
      <c r="IP27" s="548"/>
      <c r="IQ27" s="548"/>
      <c r="IR27" s="548"/>
      <c r="IS27" s="548"/>
      <c r="IT27" s="548"/>
      <c r="IU27" s="548"/>
      <c r="IV27" s="548"/>
      <c r="IW27" s="548"/>
      <c r="IX27" s="548"/>
      <c r="IY27" s="548"/>
      <c r="IZ27" s="548"/>
      <c r="JA27" s="548"/>
      <c r="JB27" s="548"/>
      <c r="JC27" s="548"/>
      <c r="JD27" s="548"/>
      <c r="JE27" s="548"/>
      <c r="JF27" s="548"/>
      <c r="JG27" s="548"/>
      <c r="JH27" s="548"/>
      <c r="JI27" s="548"/>
      <c r="JJ27" s="548"/>
      <c r="JK27" s="548"/>
      <c r="JL27" s="548"/>
      <c r="JM27" s="548"/>
      <c r="JN27" s="548"/>
      <c r="JO27" s="548"/>
      <c r="JP27" s="548"/>
      <c r="JQ27" s="548"/>
      <c r="JR27" s="548"/>
      <c r="JS27" s="548"/>
      <c r="JT27" s="548"/>
      <c r="JU27" s="548"/>
      <c r="JV27" s="548"/>
      <c r="JW27" s="548"/>
      <c r="JX27" s="548"/>
      <c r="JY27" s="548"/>
      <c r="JZ27" s="548"/>
      <c r="KA27" s="548"/>
      <c r="KB27" s="548"/>
      <c r="KC27" s="548"/>
      <c r="KD27" s="548"/>
      <c r="KE27" s="548"/>
      <c r="KF27" s="548"/>
      <c r="KG27" s="548"/>
      <c r="KH27" s="548"/>
      <c r="KI27" s="548"/>
      <c r="KJ27" s="548"/>
      <c r="KK27" s="548"/>
      <c r="KL27" s="548"/>
      <c r="KM27" s="548"/>
      <c r="KN27" s="548"/>
      <c r="KO27" s="548"/>
      <c r="KP27" s="548"/>
      <c r="KQ27" s="548"/>
      <c r="KR27" s="548"/>
      <c r="KS27" s="548"/>
      <c r="KT27" s="548"/>
      <c r="KU27" s="548"/>
      <c r="KV27" s="548"/>
      <c r="KW27" s="548"/>
      <c r="KX27" s="548"/>
      <c r="KY27" s="548"/>
      <c r="KZ27" s="548"/>
      <c r="LA27" s="548"/>
      <c r="LB27" s="548"/>
      <c r="LC27" s="548"/>
      <c r="LD27" s="548"/>
      <c r="LE27" s="548"/>
      <c r="LF27" s="548"/>
      <c r="LG27" s="548"/>
      <c r="LH27" s="548"/>
      <c r="LI27" s="548"/>
      <c r="LJ27" s="548"/>
      <c r="LK27" s="548"/>
      <c r="LL27" s="548"/>
      <c r="LM27" s="548"/>
      <c r="LN27" s="548"/>
      <c r="LO27" s="548"/>
      <c r="LP27" s="548"/>
      <c r="LQ27" s="548"/>
      <c r="LR27" s="548"/>
      <c r="LS27" s="548"/>
      <c r="LT27" s="548"/>
      <c r="LU27" s="548"/>
      <c r="LV27" s="548"/>
      <c r="LW27" s="548"/>
      <c r="LX27" s="548"/>
      <c r="LY27" s="548"/>
      <c r="LZ27" s="548"/>
      <c r="MA27" s="548"/>
      <c r="MB27" s="548"/>
      <c r="MC27" s="548"/>
      <c r="MD27" s="548"/>
      <c r="ME27" s="548"/>
      <c r="MF27" s="548"/>
      <c r="MG27" s="548"/>
      <c r="MH27" s="548"/>
      <c r="MI27" s="548"/>
      <c r="MJ27" s="548"/>
      <c r="MK27" s="548"/>
      <c r="ML27" s="548"/>
      <c r="MM27" s="548"/>
      <c r="MN27" s="548"/>
      <c r="MO27" s="548"/>
      <c r="MP27" s="548"/>
      <c r="MQ27" s="548"/>
      <c r="MR27" s="548"/>
      <c r="MS27" s="548"/>
      <c r="MT27" s="548"/>
      <c r="MU27" s="548"/>
      <c r="MV27" s="548"/>
      <c r="MW27" s="548"/>
      <c r="MX27" s="548"/>
      <c r="MY27" s="548"/>
      <c r="MZ27" s="548"/>
      <c r="NA27" s="548"/>
      <c r="NB27" s="548"/>
      <c r="NC27" s="548"/>
      <c r="ND27" s="548"/>
      <c r="NE27" s="548"/>
      <c r="NF27" s="548"/>
      <c r="NG27" s="548"/>
      <c r="NH27" s="548"/>
      <c r="NI27" s="548"/>
      <c r="NJ27" s="548"/>
      <c r="NK27" s="548"/>
      <c r="NL27" s="548"/>
      <c r="NM27" s="548"/>
      <c r="NN27" s="548"/>
      <c r="NO27" s="548"/>
      <c r="NP27" s="548"/>
      <c r="NQ27" s="548"/>
      <c r="NR27" s="548"/>
      <c r="NS27" s="548"/>
      <c r="NT27" s="548"/>
      <c r="NU27" s="548"/>
      <c r="NV27" s="548"/>
      <c r="NW27" s="548"/>
      <c r="NX27" s="548"/>
      <c r="NY27" s="548"/>
      <c r="NZ27" s="548"/>
      <c r="OA27" s="548"/>
      <c r="OB27" s="548"/>
      <c r="OC27" s="548"/>
      <c r="OD27" s="548"/>
      <c r="OE27" s="548"/>
      <c r="OF27" s="548"/>
      <c r="OG27" s="548"/>
      <c r="OH27" s="548"/>
      <c r="OI27" s="548"/>
      <c r="OJ27" s="548"/>
      <c r="OK27" s="548"/>
      <c r="OL27" s="548"/>
      <c r="OM27" s="548"/>
      <c r="ON27" s="548"/>
      <c r="OO27" s="548"/>
      <c r="OP27" s="548"/>
      <c r="OQ27" s="548"/>
      <c r="OR27" s="548"/>
      <c r="OS27" s="548"/>
      <c r="OT27" s="548"/>
      <c r="OU27" s="548"/>
      <c r="OV27" s="548"/>
      <c r="OW27" s="548"/>
      <c r="OX27" s="548"/>
      <c r="OY27" s="548"/>
      <c r="OZ27" s="548"/>
      <c r="PA27" s="548"/>
      <c r="PB27" s="548"/>
      <c r="PC27" s="548"/>
      <c r="PD27" s="548"/>
      <c r="PE27" s="548"/>
      <c r="PF27" s="548"/>
      <c r="PG27" s="548"/>
      <c r="PH27" s="548"/>
      <c r="PI27" s="548"/>
      <c r="PJ27" s="548"/>
      <c r="PK27" s="548"/>
      <c r="PL27" s="548"/>
      <c r="PM27" s="548"/>
      <c r="PN27" s="548"/>
      <c r="PO27" s="548"/>
      <c r="PP27" s="548"/>
      <c r="PQ27" s="548"/>
      <c r="PR27" s="548"/>
      <c r="PS27" s="548"/>
      <c r="PT27" s="548"/>
      <c r="PU27" s="548"/>
      <c r="PV27" s="548"/>
      <c r="PW27" s="548"/>
      <c r="PX27" s="548"/>
      <c r="PY27" s="548"/>
      <c r="PZ27" s="548"/>
      <c r="QA27" s="548"/>
      <c r="QB27" s="548"/>
      <c r="QC27" s="548"/>
      <c r="QD27" s="548"/>
      <c r="QE27" s="548"/>
      <c r="QF27" s="548"/>
      <c r="QG27" s="548"/>
      <c r="QH27" s="548"/>
      <c r="QI27" s="548"/>
      <c r="QJ27" s="548"/>
      <c r="QK27" s="548"/>
      <c r="QL27" s="548"/>
      <c r="QM27" s="548"/>
      <c r="QN27" s="548"/>
      <c r="QO27" s="548"/>
      <c r="QP27" s="548"/>
      <c r="QQ27" s="548"/>
      <c r="QR27" s="548"/>
      <c r="QS27" s="548"/>
      <c r="QT27" s="548"/>
      <c r="QU27" s="548"/>
      <c r="QV27" s="548"/>
      <c r="QW27" s="548"/>
      <c r="QX27" s="548"/>
      <c r="QY27" s="548"/>
      <c r="QZ27" s="548"/>
      <c r="RA27" s="548"/>
      <c r="RB27" s="548"/>
      <c r="RC27" s="548"/>
      <c r="RD27" s="548"/>
      <c r="RE27" s="548"/>
      <c r="RF27" s="548"/>
      <c r="RG27" s="548"/>
      <c r="RH27" s="548"/>
      <c r="RI27" s="548"/>
      <c r="RJ27" s="548"/>
      <c r="RK27" s="548"/>
      <c r="RL27" s="548"/>
      <c r="RM27" s="548"/>
      <c r="RN27" s="548"/>
      <c r="RO27" s="548"/>
      <c r="RP27" s="548"/>
      <c r="RQ27" s="548"/>
      <c r="RR27" s="548"/>
      <c r="RS27" s="548"/>
      <c r="RT27" s="548"/>
      <c r="RU27" s="548"/>
      <c r="RV27" s="548"/>
      <c r="RW27" s="548"/>
      <c r="RX27" s="548"/>
      <c r="RY27" s="548"/>
      <c r="RZ27" s="548"/>
      <c r="SA27" s="548"/>
      <c r="SB27" s="548"/>
      <c r="SC27" s="548"/>
      <c r="SD27" s="548"/>
      <c r="SE27" s="548"/>
      <c r="SF27" s="548"/>
      <c r="SG27" s="548"/>
      <c r="SH27" s="548"/>
      <c r="SI27" s="548"/>
      <c r="SJ27" s="548"/>
      <c r="SK27" s="548"/>
      <c r="SL27" s="548"/>
      <c r="SM27" s="548"/>
      <c r="SN27" s="548"/>
      <c r="SO27" s="548"/>
      <c r="SP27" s="548"/>
      <c r="SQ27" s="548"/>
      <c r="SR27" s="548"/>
      <c r="SS27" s="548"/>
      <c r="ST27" s="548"/>
      <c r="SU27" s="548"/>
      <c r="SV27" s="548"/>
      <c r="SW27" s="548"/>
      <c r="SX27" s="548"/>
      <c r="SY27" s="548"/>
      <c r="SZ27" s="548"/>
      <c r="TA27" s="548"/>
      <c r="TB27" s="548"/>
      <c r="TC27" s="548"/>
      <c r="TD27" s="548"/>
      <c r="TE27" s="548"/>
      <c r="TF27" s="548"/>
      <c r="TG27" s="548"/>
      <c r="TH27" s="548"/>
      <c r="TI27" s="548"/>
      <c r="TJ27" s="548"/>
      <c r="TK27" s="548"/>
      <c r="TL27" s="548"/>
      <c r="TM27" s="548"/>
      <c r="TN27" s="548"/>
      <c r="TO27" s="548"/>
      <c r="TP27" s="548"/>
      <c r="TQ27" s="548"/>
      <c r="TR27" s="548"/>
      <c r="TS27" s="548"/>
      <c r="TT27" s="548"/>
      <c r="TU27" s="548"/>
      <c r="TV27" s="548"/>
      <c r="TW27" s="548"/>
      <c r="TX27" s="548"/>
      <c r="TY27" s="548"/>
      <c r="TZ27" s="548"/>
      <c r="UA27" s="548"/>
      <c r="UB27" s="548"/>
      <c r="UC27" s="548"/>
      <c r="UD27" s="548"/>
      <c r="UE27" s="548"/>
      <c r="UF27" s="548"/>
      <c r="UG27" s="548"/>
      <c r="UH27" s="548"/>
      <c r="UI27" s="548"/>
      <c r="UJ27" s="548"/>
      <c r="UK27" s="548"/>
      <c r="UL27" s="548"/>
      <c r="UM27" s="548"/>
      <c r="UN27" s="548"/>
      <c r="UO27" s="548"/>
      <c r="UP27" s="548"/>
      <c r="UQ27" s="548"/>
      <c r="UR27" s="548"/>
      <c r="US27" s="548"/>
      <c r="UT27" s="548"/>
      <c r="UU27" s="548"/>
      <c r="UV27" s="548"/>
      <c r="UW27" s="548"/>
      <c r="UX27" s="548"/>
      <c r="UY27" s="548"/>
      <c r="UZ27" s="548"/>
      <c r="VA27" s="548"/>
      <c r="VB27" s="548"/>
      <c r="VC27" s="548"/>
      <c r="VD27" s="548"/>
      <c r="VE27" s="548"/>
      <c r="VF27" s="548"/>
      <c r="VG27" s="548"/>
      <c r="VH27" s="548"/>
      <c r="VI27" s="548"/>
      <c r="VJ27" s="548"/>
      <c r="VK27" s="548"/>
      <c r="VL27" s="548"/>
      <c r="VM27" s="548"/>
      <c r="VN27" s="548"/>
      <c r="VO27" s="548"/>
      <c r="VP27" s="548"/>
      <c r="VQ27" s="548"/>
      <c r="VR27" s="548"/>
      <c r="VS27" s="548"/>
      <c r="VT27" s="548"/>
      <c r="VU27" s="548"/>
      <c r="VV27" s="548"/>
      <c r="VW27" s="548"/>
      <c r="VX27" s="548"/>
      <c r="VY27" s="548"/>
      <c r="VZ27" s="548"/>
      <c r="WA27" s="548"/>
      <c r="WB27" s="548"/>
      <c r="WC27" s="548"/>
      <c r="WD27" s="548"/>
      <c r="WE27" s="548"/>
      <c r="WF27" s="548"/>
      <c r="WG27" s="548"/>
      <c r="WH27" s="548"/>
      <c r="WI27" s="548"/>
      <c r="WJ27" s="548"/>
      <c r="WK27" s="548"/>
      <c r="WL27" s="548"/>
      <c r="WM27" s="548"/>
      <c r="WN27" s="548"/>
      <c r="WO27" s="548"/>
      <c r="WP27" s="548"/>
      <c r="WQ27" s="548"/>
      <c r="WR27" s="548"/>
      <c r="WS27" s="548"/>
      <c r="WT27" s="548"/>
      <c r="WU27" s="548"/>
      <c r="WV27" s="548"/>
      <c r="WW27" s="548"/>
      <c r="WX27" s="548"/>
      <c r="WY27" s="548"/>
      <c r="WZ27" s="548"/>
      <c r="XA27" s="548"/>
      <c r="XB27" s="548"/>
      <c r="XC27" s="548"/>
      <c r="XD27" s="548"/>
      <c r="XE27" s="548"/>
      <c r="XF27" s="548"/>
      <c r="XG27" s="548"/>
      <c r="XH27" s="548"/>
      <c r="XI27" s="548"/>
      <c r="XJ27" s="548"/>
      <c r="XK27" s="548"/>
      <c r="XL27" s="548"/>
      <c r="XM27" s="548"/>
      <c r="XN27" s="548"/>
      <c r="XO27" s="548"/>
      <c r="XP27" s="548"/>
      <c r="XQ27" s="548"/>
      <c r="XR27" s="548"/>
      <c r="XS27" s="548"/>
      <c r="XT27" s="548"/>
      <c r="XU27" s="548"/>
      <c r="XV27" s="548"/>
      <c r="XW27" s="548"/>
      <c r="XX27" s="548"/>
      <c r="XY27" s="548"/>
      <c r="XZ27" s="548"/>
      <c r="YA27" s="548"/>
      <c r="YB27" s="548"/>
      <c r="YC27" s="548"/>
      <c r="YD27" s="548"/>
      <c r="YE27" s="548"/>
      <c r="YF27" s="548"/>
      <c r="YG27" s="548"/>
      <c r="YH27" s="548"/>
      <c r="YI27" s="548"/>
      <c r="YJ27" s="548"/>
      <c r="YK27" s="548"/>
      <c r="YL27" s="548"/>
      <c r="YM27" s="548"/>
      <c r="YN27" s="548"/>
      <c r="YO27" s="548"/>
      <c r="YP27" s="548"/>
      <c r="YQ27" s="548"/>
      <c r="YR27" s="548"/>
      <c r="YS27" s="548"/>
      <c r="YT27" s="548"/>
      <c r="YU27" s="548"/>
      <c r="YV27" s="548"/>
      <c r="YW27" s="548"/>
      <c r="YX27" s="548"/>
      <c r="YY27" s="548"/>
      <c r="YZ27" s="548"/>
      <c r="ZA27" s="548"/>
      <c r="ZB27" s="548"/>
      <c r="ZC27" s="548"/>
      <c r="ZD27" s="548"/>
      <c r="ZE27" s="548"/>
      <c r="ZF27" s="548"/>
      <c r="ZG27" s="548"/>
      <c r="ZH27" s="548"/>
      <c r="ZI27" s="548"/>
      <c r="ZJ27" s="548"/>
      <c r="ZK27" s="548"/>
      <c r="ZL27" s="548"/>
      <c r="ZM27" s="548"/>
      <c r="ZN27" s="548"/>
      <c r="ZO27" s="548"/>
      <c r="ZP27" s="548"/>
      <c r="ZQ27" s="548"/>
      <c r="ZR27" s="548"/>
      <c r="ZS27" s="548"/>
      <c r="ZT27" s="548"/>
      <c r="ZU27" s="548"/>
      <c r="ZV27" s="548"/>
      <c r="ZW27" s="548"/>
      <c r="ZX27" s="548"/>
      <c r="ZY27" s="548"/>
      <c r="ZZ27" s="548"/>
      <c r="AAA27" s="548"/>
      <c r="AAB27" s="548"/>
      <c r="AAC27" s="548"/>
      <c r="AAD27" s="548"/>
      <c r="AAE27" s="548"/>
      <c r="AAF27" s="548"/>
      <c r="AAG27" s="548"/>
      <c r="AAH27" s="548"/>
      <c r="AAI27" s="548"/>
      <c r="AAJ27" s="548"/>
      <c r="AAK27" s="548"/>
      <c r="AAL27" s="548"/>
      <c r="AAM27" s="548"/>
      <c r="AAN27" s="548"/>
      <c r="AAO27" s="548"/>
      <c r="AAP27" s="548"/>
      <c r="AAQ27" s="548"/>
      <c r="AAR27" s="548"/>
      <c r="AAS27" s="548"/>
      <c r="AAT27" s="548"/>
      <c r="AAU27" s="548"/>
      <c r="AAV27" s="548"/>
      <c r="AAW27" s="548"/>
      <c r="AAX27" s="548"/>
      <c r="AAY27" s="548"/>
      <c r="AAZ27" s="548"/>
      <c r="ABA27" s="548"/>
      <c r="ABB27" s="548"/>
      <c r="ABC27" s="548"/>
      <c r="ABD27" s="548"/>
      <c r="ABE27" s="548"/>
      <c r="ABF27" s="548"/>
      <c r="ABG27" s="548"/>
      <c r="ABH27" s="548"/>
      <c r="ABI27" s="548"/>
      <c r="ABJ27" s="548"/>
      <c r="ABK27" s="548"/>
      <c r="ABL27" s="548"/>
      <c r="ABM27" s="548"/>
      <c r="ABN27" s="548"/>
      <c r="ABO27" s="548"/>
      <c r="ABP27" s="548"/>
      <c r="ABQ27" s="548"/>
      <c r="ABR27" s="548"/>
      <c r="ABS27" s="548"/>
      <c r="ABT27" s="548"/>
      <c r="ABU27" s="548"/>
      <c r="ABV27" s="548"/>
      <c r="ABW27" s="548"/>
      <c r="ABX27" s="548"/>
      <c r="ABY27" s="548"/>
      <c r="ABZ27" s="548"/>
      <c r="ACA27" s="548"/>
      <c r="ACB27" s="548"/>
      <c r="ACC27" s="548"/>
      <c r="ACD27" s="548"/>
      <c r="ACE27" s="548"/>
      <c r="ACF27" s="548"/>
      <c r="ACG27" s="548"/>
      <c r="ACH27" s="548"/>
      <c r="ACI27" s="548"/>
      <c r="ACJ27" s="548"/>
      <c r="ACK27" s="548"/>
      <c r="ACL27" s="548"/>
      <c r="ACM27" s="548"/>
      <c r="ACN27" s="548"/>
      <c r="ACO27" s="548"/>
      <c r="ACP27" s="548"/>
      <c r="ACQ27" s="548"/>
      <c r="ACR27" s="548"/>
      <c r="ACS27" s="548"/>
      <c r="ACT27" s="548"/>
      <c r="ACU27" s="548"/>
      <c r="ACV27" s="548"/>
      <c r="ACW27" s="548"/>
      <c r="ACX27" s="548"/>
      <c r="ACY27" s="548"/>
      <c r="ACZ27" s="548"/>
      <c r="ADA27" s="548"/>
      <c r="ADB27" s="548"/>
      <c r="ADC27" s="548"/>
      <c r="ADD27" s="548"/>
      <c r="ADE27" s="548"/>
      <c r="ADF27" s="548"/>
      <c r="ADG27" s="548"/>
      <c r="ADH27" s="548"/>
      <c r="ADI27" s="548"/>
      <c r="ADJ27" s="548"/>
      <c r="ADK27" s="548"/>
      <c r="ADL27" s="548"/>
      <c r="ADM27" s="548"/>
      <c r="ADN27" s="548"/>
      <c r="ADO27" s="548"/>
      <c r="ADP27" s="548"/>
      <c r="ADQ27" s="548"/>
      <c r="ADR27" s="548"/>
      <c r="ADS27" s="548"/>
      <c r="ADT27" s="548"/>
      <c r="ADU27" s="548"/>
      <c r="ADV27" s="548"/>
      <c r="ADW27" s="548"/>
      <c r="ADX27" s="548"/>
      <c r="ADY27" s="548"/>
      <c r="ADZ27" s="548"/>
      <c r="AEA27" s="548"/>
      <c r="AEB27" s="548"/>
      <c r="AEC27" s="548"/>
      <c r="AED27" s="548"/>
      <c r="AEE27" s="548"/>
      <c r="AEF27" s="548"/>
      <c r="AEG27" s="548"/>
      <c r="AEH27" s="548"/>
      <c r="AEI27" s="548"/>
      <c r="AEJ27" s="548"/>
      <c r="AEK27" s="548"/>
      <c r="AEL27" s="548"/>
      <c r="AEM27" s="548"/>
      <c r="AEN27" s="548"/>
      <c r="AEO27" s="548"/>
      <c r="AEP27" s="548"/>
      <c r="AEQ27" s="548"/>
      <c r="AER27" s="548"/>
      <c r="AES27" s="548"/>
      <c r="AET27" s="548"/>
      <c r="AEU27" s="548"/>
      <c r="AEV27" s="548"/>
      <c r="AEW27" s="548"/>
      <c r="AEX27" s="548"/>
      <c r="AEY27" s="548"/>
      <c r="AEZ27" s="548"/>
      <c r="AFA27" s="548"/>
      <c r="AFB27" s="548"/>
      <c r="AFC27" s="548"/>
      <c r="AFD27" s="548"/>
      <c r="AFE27" s="548"/>
      <c r="AFF27" s="548"/>
      <c r="AFG27" s="548"/>
      <c r="AFH27" s="548"/>
      <c r="AFI27" s="548"/>
      <c r="AFJ27" s="548"/>
      <c r="AFK27" s="548"/>
      <c r="AFL27" s="548"/>
      <c r="AFM27" s="548"/>
      <c r="AFN27" s="548"/>
      <c r="AFO27" s="548"/>
      <c r="AFP27" s="548"/>
      <c r="AFQ27" s="548"/>
      <c r="AFR27" s="548"/>
      <c r="AFS27" s="548"/>
      <c r="AFT27" s="548"/>
      <c r="AFU27" s="548"/>
      <c r="AFV27" s="548"/>
      <c r="AFW27" s="548"/>
      <c r="AFX27" s="548"/>
      <c r="AFY27" s="548"/>
      <c r="AFZ27" s="548"/>
      <c r="AGA27" s="548"/>
      <c r="AGB27" s="548"/>
      <c r="AGC27" s="548"/>
      <c r="AGD27" s="548"/>
      <c r="AGE27" s="548"/>
      <c r="AGF27" s="548"/>
      <c r="AGG27" s="548"/>
      <c r="AGH27" s="548"/>
      <c r="AGI27" s="548"/>
      <c r="AGJ27" s="548"/>
      <c r="AGK27" s="548"/>
      <c r="AGL27" s="548"/>
      <c r="AGM27" s="548"/>
      <c r="AGN27" s="548"/>
      <c r="AGO27" s="548"/>
      <c r="AGP27" s="548"/>
      <c r="AGQ27" s="548"/>
      <c r="AGR27" s="548"/>
      <c r="AGS27" s="548"/>
      <c r="AGT27" s="548"/>
      <c r="AGU27" s="548"/>
      <c r="AGV27" s="548"/>
      <c r="AGW27" s="548"/>
      <c r="AGX27" s="548"/>
      <c r="AGY27" s="548"/>
      <c r="AGZ27" s="548"/>
      <c r="AHA27" s="548"/>
      <c r="AHB27" s="548"/>
      <c r="AHC27" s="548"/>
      <c r="AHD27" s="548"/>
      <c r="AHE27" s="548"/>
      <c r="AHF27" s="548"/>
      <c r="AHG27" s="548"/>
      <c r="AHH27" s="548"/>
      <c r="AHI27" s="548"/>
      <c r="AHJ27" s="548"/>
      <c r="AHK27" s="548"/>
      <c r="AHL27" s="548"/>
      <c r="AHM27" s="548"/>
      <c r="AHN27" s="548"/>
      <c r="AHO27" s="548"/>
      <c r="AHP27" s="548"/>
      <c r="AHQ27" s="548"/>
      <c r="AHR27" s="548"/>
      <c r="AHS27" s="548"/>
      <c r="AHT27" s="548"/>
      <c r="AHU27" s="548"/>
      <c r="AHV27" s="548"/>
      <c r="AHW27" s="548"/>
      <c r="AHX27" s="548"/>
      <c r="AHY27" s="548"/>
      <c r="AHZ27" s="548"/>
      <c r="AIA27" s="548"/>
      <c r="AIB27" s="548"/>
      <c r="AIC27" s="548"/>
      <c r="AID27" s="548"/>
      <c r="AIE27" s="548"/>
      <c r="AIF27" s="548"/>
      <c r="AIG27" s="548"/>
      <c r="AIH27" s="548"/>
      <c r="AII27" s="548"/>
      <c r="AIJ27" s="548"/>
      <c r="AIK27" s="548"/>
      <c r="AIL27" s="548"/>
      <c r="AIM27" s="548"/>
      <c r="AIN27" s="548"/>
      <c r="AIO27" s="548"/>
      <c r="AIP27" s="548"/>
      <c r="AIQ27" s="548"/>
      <c r="AIR27" s="548"/>
      <c r="AIS27" s="548"/>
      <c r="AIT27" s="548"/>
      <c r="AIU27" s="548"/>
      <c r="AIV27" s="548"/>
      <c r="AIW27" s="548"/>
      <c r="AIX27" s="548"/>
      <c r="AIY27" s="548"/>
      <c r="AIZ27" s="548"/>
      <c r="AJA27" s="548"/>
      <c r="AJB27" s="548"/>
      <c r="AJC27" s="548"/>
      <c r="AJD27" s="548"/>
      <c r="AJE27" s="548"/>
      <c r="AJF27" s="548"/>
      <c r="AJG27" s="548"/>
      <c r="AJH27" s="548"/>
      <c r="AJI27" s="548"/>
      <c r="AJJ27" s="548"/>
      <c r="AJK27" s="548"/>
      <c r="AJL27" s="548"/>
      <c r="AJM27" s="548"/>
      <c r="AJN27" s="548"/>
      <c r="AJO27" s="548"/>
      <c r="AJP27" s="548"/>
      <c r="AJQ27" s="548"/>
      <c r="AJR27" s="548"/>
      <c r="AJS27" s="548"/>
      <c r="AJT27" s="548"/>
      <c r="AJU27" s="548"/>
      <c r="AJV27" s="548"/>
      <c r="AJW27" s="548"/>
      <c r="AJX27" s="548"/>
      <c r="AJY27" s="548"/>
      <c r="AJZ27" s="548"/>
      <c r="AKA27" s="548"/>
      <c r="AKB27" s="548"/>
      <c r="AKC27" s="548"/>
      <c r="AKD27" s="548"/>
      <c r="AKE27" s="548"/>
      <c r="AKF27" s="548"/>
      <c r="AKG27" s="548"/>
      <c r="AKH27" s="548"/>
      <c r="AKI27" s="548"/>
      <c r="AKJ27" s="548"/>
      <c r="AKK27" s="548"/>
      <c r="AKL27" s="548"/>
      <c r="AKM27" s="548"/>
      <c r="AKN27" s="548"/>
      <c r="AKO27" s="548"/>
      <c r="AKP27" s="548"/>
      <c r="AKQ27" s="548"/>
      <c r="AKR27" s="548"/>
      <c r="AKS27" s="548"/>
      <c r="AKT27" s="548"/>
      <c r="AKU27" s="548"/>
      <c r="AKV27" s="548"/>
      <c r="AKW27" s="548"/>
      <c r="AKX27" s="548"/>
      <c r="AKY27" s="548"/>
      <c r="AKZ27" s="548"/>
      <c r="ALA27" s="548"/>
      <c r="ALB27" s="548"/>
      <c r="ALC27" s="548"/>
      <c r="ALD27" s="548"/>
      <c r="ALE27" s="548"/>
      <c r="ALF27" s="548"/>
      <c r="ALG27" s="548"/>
      <c r="ALH27" s="548"/>
      <c r="ALI27" s="548"/>
      <c r="ALJ27" s="548"/>
      <c r="ALK27" s="548"/>
      <c r="ALL27" s="548"/>
      <c r="ALM27" s="548"/>
      <c r="ALN27" s="548"/>
      <c r="ALO27" s="548"/>
      <c r="ALP27" s="548"/>
      <c r="ALQ27" s="548"/>
      <c r="ALR27" s="548"/>
      <c r="ALS27" s="548"/>
      <c r="ALT27" s="548"/>
      <c r="ALU27" s="1047"/>
    </row>
    <row r="28" spans="1:1009" s="115" customFormat="1" ht="26.25" customHeight="1">
      <c r="B28" s="1140">
        <v>1</v>
      </c>
      <c r="C28" s="459" t="s">
        <v>30</v>
      </c>
      <c r="D28" s="1108" t="s">
        <v>294</v>
      </c>
      <c r="E28" s="1109"/>
      <c r="F28" s="1109"/>
      <c r="G28" s="1110"/>
      <c r="H28" s="549"/>
      <c r="I28" s="549"/>
      <c r="J28" s="549"/>
      <c r="K28" s="549"/>
      <c r="L28" s="549"/>
      <c r="M28" s="549"/>
      <c r="N28" s="549"/>
      <c r="O28" s="549"/>
      <c r="P28" s="549"/>
      <c r="Q28" s="549"/>
      <c r="R28" s="549"/>
      <c r="S28" s="549"/>
      <c r="T28" s="549"/>
      <c r="U28" s="549"/>
      <c r="V28" s="549"/>
      <c r="W28" s="549"/>
      <c r="X28" s="549"/>
      <c r="Y28" s="549"/>
      <c r="Z28" s="549"/>
      <c r="AA28" s="549"/>
      <c r="AB28" s="549"/>
      <c r="AC28" s="549"/>
      <c r="AD28" s="549"/>
      <c r="AE28" s="549"/>
      <c r="AF28" s="549"/>
      <c r="AG28" s="549"/>
      <c r="AH28" s="549"/>
      <c r="AI28" s="549"/>
      <c r="AJ28" s="549"/>
      <c r="AK28" s="549"/>
      <c r="AL28" s="549"/>
      <c r="AM28" s="549"/>
      <c r="AN28" s="549"/>
      <c r="AO28" s="549"/>
      <c r="AP28" s="549"/>
      <c r="AQ28" s="549"/>
      <c r="AR28" s="549"/>
      <c r="AS28" s="549"/>
      <c r="AT28" s="549"/>
      <c r="AU28" s="549"/>
      <c r="AV28" s="549"/>
      <c r="AW28" s="549"/>
      <c r="AX28" s="549"/>
      <c r="AY28" s="549"/>
      <c r="AZ28" s="549"/>
      <c r="BA28" s="549"/>
      <c r="BB28" s="549"/>
      <c r="BC28" s="549"/>
      <c r="BD28" s="549"/>
      <c r="BE28" s="549"/>
      <c r="BF28" s="549"/>
      <c r="BG28" s="549"/>
      <c r="BH28" s="549"/>
      <c r="BI28" s="549"/>
      <c r="BJ28" s="549"/>
      <c r="BK28" s="549"/>
      <c r="BL28" s="549"/>
      <c r="BM28" s="549"/>
      <c r="BN28" s="549"/>
      <c r="BO28" s="549"/>
      <c r="BP28" s="549"/>
      <c r="BQ28" s="549"/>
      <c r="BR28" s="549"/>
      <c r="BS28" s="549"/>
      <c r="BT28" s="549"/>
      <c r="BU28" s="549"/>
      <c r="BV28" s="549"/>
      <c r="BW28" s="549"/>
      <c r="BX28" s="549"/>
      <c r="BY28" s="549"/>
      <c r="BZ28" s="549"/>
      <c r="CA28" s="549"/>
      <c r="CB28" s="549"/>
      <c r="CC28" s="549"/>
      <c r="CD28" s="549"/>
      <c r="CE28" s="549"/>
      <c r="CF28" s="549"/>
      <c r="CG28" s="549"/>
      <c r="CH28" s="549"/>
      <c r="CI28" s="549"/>
      <c r="CJ28" s="549"/>
      <c r="CK28" s="549"/>
      <c r="CL28" s="549"/>
      <c r="CM28" s="549"/>
      <c r="CN28" s="549"/>
      <c r="CO28" s="549"/>
      <c r="CP28" s="549"/>
      <c r="CQ28" s="549"/>
      <c r="CR28" s="549"/>
      <c r="CS28" s="549"/>
      <c r="CT28" s="549"/>
      <c r="CU28" s="549"/>
      <c r="CV28" s="549"/>
      <c r="CW28" s="549"/>
      <c r="CX28" s="549"/>
      <c r="CY28" s="549"/>
      <c r="CZ28" s="549"/>
      <c r="DA28" s="549"/>
      <c r="DB28" s="549"/>
      <c r="DC28" s="549"/>
      <c r="DD28" s="549"/>
      <c r="DE28" s="549"/>
      <c r="DF28" s="549"/>
      <c r="DG28" s="549"/>
      <c r="DH28" s="549"/>
      <c r="DI28" s="549"/>
      <c r="DJ28" s="549"/>
      <c r="DK28" s="549"/>
      <c r="DL28" s="549"/>
      <c r="DM28" s="549"/>
      <c r="DN28" s="549"/>
      <c r="DO28" s="549"/>
      <c r="DP28" s="549"/>
      <c r="DQ28" s="549"/>
      <c r="DR28" s="549"/>
      <c r="DS28" s="549"/>
      <c r="DT28" s="549"/>
      <c r="DU28" s="549"/>
      <c r="DV28" s="549"/>
      <c r="DW28" s="549"/>
      <c r="DX28" s="549"/>
      <c r="DY28" s="549"/>
      <c r="DZ28" s="549"/>
      <c r="EA28" s="549"/>
      <c r="EB28" s="549"/>
      <c r="EC28" s="549"/>
      <c r="ED28" s="549"/>
      <c r="EE28" s="549"/>
      <c r="EF28" s="549"/>
      <c r="EG28" s="549"/>
      <c r="EH28" s="549"/>
      <c r="EI28" s="549"/>
      <c r="EJ28" s="549"/>
      <c r="EK28" s="549"/>
      <c r="EL28" s="549"/>
      <c r="EM28" s="549"/>
      <c r="EN28" s="549"/>
      <c r="EO28" s="549"/>
      <c r="EP28" s="549"/>
      <c r="EQ28" s="549"/>
      <c r="ER28" s="549"/>
      <c r="ES28" s="549"/>
      <c r="ET28" s="549"/>
      <c r="EU28" s="549"/>
      <c r="EV28" s="549"/>
      <c r="EW28" s="549"/>
      <c r="EX28" s="549"/>
      <c r="EY28" s="549"/>
      <c r="EZ28" s="549"/>
      <c r="FA28" s="549"/>
      <c r="FB28" s="549"/>
      <c r="FC28" s="549"/>
      <c r="FD28" s="549"/>
      <c r="FE28" s="549"/>
      <c r="FF28" s="549"/>
      <c r="FG28" s="549"/>
      <c r="FH28" s="549"/>
      <c r="FI28" s="549"/>
      <c r="FJ28" s="549"/>
      <c r="FK28" s="549"/>
      <c r="FL28" s="549"/>
      <c r="FM28" s="549"/>
      <c r="FN28" s="549"/>
      <c r="FO28" s="549"/>
      <c r="FP28" s="549"/>
      <c r="FQ28" s="549"/>
      <c r="FR28" s="549"/>
      <c r="FS28" s="549"/>
      <c r="FT28" s="549"/>
      <c r="FU28" s="549"/>
      <c r="FV28" s="549"/>
      <c r="FW28" s="549"/>
      <c r="FX28" s="549"/>
      <c r="FY28" s="549"/>
      <c r="FZ28" s="549"/>
      <c r="GA28" s="549"/>
      <c r="GB28" s="549"/>
      <c r="GC28" s="549"/>
      <c r="GD28" s="549"/>
      <c r="GE28" s="549"/>
      <c r="GF28" s="549"/>
      <c r="GG28" s="549"/>
      <c r="GH28" s="549"/>
      <c r="GI28" s="549"/>
      <c r="GJ28" s="549"/>
      <c r="GK28" s="549"/>
      <c r="GL28" s="549"/>
      <c r="GM28" s="549"/>
      <c r="GN28" s="549"/>
      <c r="GO28" s="549"/>
      <c r="GP28" s="549"/>
      <c r="GQ28" s="549"/>
      <c r="GR28" s="549"/>
      <c r="GS28" s="549"/>
      <c r="GT28" s="549"/>
      <c r="GU28" s="549"/>
      <c r="GV28" s="549"/>
      <c r="GW28" s="549"/>
      <c r="GX28" s="549"/>
      <c r="GY28" s="549"/>
      <c r="GZ28" s="549"/>
      <c r="HA28" s="549"/>
      <c r="HB28" s="549"/>
      <c r="HC28" s="549"/>
      <c r="HD28" s="549"/>
      <c r="HE28" s="549"/>
      <c r="HF28" s="549"/>
      <c r="HG28" s="549"/>
      <c r="HH28" s="549"/>
      <c r="HI28" s="549"/>
      <c r="HJ28" s="549"/>
      <c r="HK28" s="549"/>
      <c r="HL28" s="549"/>
      <c r="HM28" s="549"/>
      <c r="HN28" s="549"/>
      <c r="HO28" s="549"/>
      <c r="HP28" s="549"/>
      <c r="HQ28" s="549"/>
      <c r="HR28" s="549"/>
      <c r="HS28" s="549"/>
      <c r="HT28" s="549"/>
      <c r="HU28" s="549"/>
      <c r="HV28" s="549"/>
      <c r="HW28" s="549"/>
      <c r="HX28" s="549"/>
      <c r="HY28" s="549"/>
      <c r="HZ28" s="549"/>
      <c r="IA28" s="549"/>
      <c r="IB28" s="549"/>
      <c r="IC28" s="549"/>
      <c r="ID28" s="549"/>
      <c r="IE28" s="549"/>
      <c r="IF28" s="549"/>
      <c r="IG28" s="549"/>
      <c r="IH28" s="549"/>
      <c r="II28" s="549"/>
      <c r="IJ28" s="549"/>
      <c r="IK28" s="549"/>
      <c r="IL28" s="549"/>
      <c r="IM28" s="549"/>
      <c r="IN28" s="549"/>
      <c r="IO28" s="549"/>
      <c r="IP28" s="549"/>
      <c r="IQ28" s="549"/>
      <c r="IR28" s="549"/>
      <c r="IS28" s="549"/>
      <c r="IT28" s="549"/>
      <c r="IU28" s="549"/>
      <c r="IV28" s="549"/>
      <c r="IW28" s="549"/>
      <c r="IX28" s="549"/>
      <c r="IY28" s="549"/>
      <c r="IZ28" s="549"/>
      <c r="JA28" s="549"/>
      <c r="JB28" s="549"/>
      <c r="JC28" s="549"/>
      <c r="JD28" s="549"/>
      <c r="JE28" s="549"/>
      <c r="JF28" s="549"/>
      <c r="JG28" s="549"/>
      <c r="JH28" s="549"/>
      <c r="JI28" s="549"/>
      <c r="JJ28" s="549"/>
      <c r="JK28" s="549"/>
      <c r="JL28" s="549"/>
      <c r="JM28" s="549"/>
      <c r="JN28" s="549"/>
      <c r="JO28" s="549"/>
      <c r="JP28" s="549"/>
      <c r="JQ28" s="549"/>
      <c r="JR28" s="549"/>
      <c r="JS28" s="549"/>
      <c r="JT28" s="549"/>
      <c r="JU28" s="549"/>
      <c r="JV28" s="549"/>
      <c r="JW28" s="549"/>
      <c r="JX28" s="549"/>
      <c r="JY28" s="549"/>
      <c r="JZ28" s="549"/>
      <c r="KA28" s="549"/>
      <c r="KB28" s="549"/>
      <c r="KC28" s="549"/>
      <c r="KD28" s="549"/>
      <c r="KE28" s="549"/>
      <c r="KF28" s="549"/>
      <c r="KG28" s="549"/>
      <c r="KH28" s="549"/>
      <c r="KI28" s="549"/>
      <c r="KJ28" s="549"/>
      <c r="KK28" s="549"/>
      <c r="KL28" s="549"/>
      <c r="KM28" s="549"/>
      <c r="KN28" s="549"/>
      <c r="KO28" s="549"/>
      <c r="KP28" s="549"/>
      <c r="KQ28" s="549"/>
      <c r="KR28" s="549"/>
      <c r="KS28" s="549"/>
      <c r="KT28" s="549"/>
      <c r="KU28" s="549"/>
      <c r="KV28" s="549"/>
      <c r="KW28" s="549"/>
      <c r="KX28" s="549"/>
      <c r="KY28" s="549"/>
      <c r="KZ28" s="549"/>
      <c r="LA28" s="549"/>
      <c r="LB28" s="549"/>
      <c r="LC28" s="549"/>
      <c r="LD28" s="549"/>
      <c r="LE28" s="549"/>
      <c r="LF28" s="549"/>
      <c r="LG28" s="549"/>
      <c r="LH28" s="549"/>
      <c r="LI28" s="549"/>
      <c r="LJ28" s="549"/>
      <c r="LK28" s="549"/>
      <c r="LL28" s="549"/>
      <c r="LM28" s="549"/>
      <c r="LN28" s="549"/>
      <c r="LO28" s="549"/>
      <c r="LP28" s="549"/>
      <c r="LQ28" s="549"/>
      <c r="LR28" s="549"/>
      <c r="LS28" s="549"/>
      <c r="LT28" s="549"/>
      <c r="LU28" s="549"/>
      <c r="LV28" s="549"/>
      <c r="LW28" s="549"/>
      <c r="LX28" s="549"/>
      <c r="LY28" s="549"/>
      <c r="LZ28" s="549"/>
      <c r="MA28" s="549"/>
      <c r="MB28" s="549"/>
      <c r="MC28" s="549"/>
      <c r="MD28" s="549"/>
      <c r="ME28" s="549"/>
      <c r="MF28" s="549"/>
      <c r="MG28" s="549"/>
      <c r="MH28" s="549"/>
      <c r="MI28" s="549"/>
      <c r="MJ28" s="549"/>
      <c r="MK28" s="549"/>
      <c r="ML28" s="549"/>
      <c r="MM28" s="549"/>
      <c r="MN28" s="549"/>
      <c r="MO28" s="549"/>
      <c r="MP28" s="549"/>
      <c r="MQ28" s="549"/>
      <c r="MR28" s="549"/>
      <c r="MS28" s="549"/>
      <c r="MT28" s="549"/>
      <c r="MU28" s="549"/>
      <c r="MV28" s="549"/>
      <c r="MW28" s="549"/>
      <c r="MX28" s="549"/>
      <c r="MY28" s="549"/>
      <c r="MZ28" s="549"/>
      <c r="NA28" s="549"/>
      <c r="NB28" s="549"/>
      <c r="NC28" s="549"/>
      <c r="ND28" s="549"/>
      <c r="NE28" s="549"/>
      <c r="NF28" s="549"/>
      <c r="NG28" s="549"/>
      <c r="NH28" s="549"/>
      <c r="NI28" s="549"/>
      <c r="NJ28" s="549"/>
      <c r="NK28" s="549"/>
      <c r="NL28" s="549"/>
      <c r="NM28" s="549"/>
      <c r="NN28" s="549"/>
      <c r="NO28" s="549"/>
      <c r="NP28" s="549"/>
      <c r="NQ28" s="549"/>
      <c r="NR28" s="549"/>
      <c r="NS28" s="549"/>
      <c r="NT28" s="549"/>
      <c r="NU28" s="549"/>
      <c r="NV28" s="549"/>
      <c r="NW28" s="549"/>
      <c r="NX28" s="549"/>
      <c r="NY28" s="549"/>
      <c r="NZ28" s="549"/>
      <c r="OA28" s="549"/>
      <c r="OB28" s="549"/>
      <c r="OC28" s="549"/>
      <c r="OD28" s="549"/>
      <c r="OE28" s="549"/>
      <c r="OF28" s="549"/>
      <c r="OG28" s="549"/>
      <c r="OH28" s="549"/>
      <c r="OI28" s="549"/>
      <c r="OJ28" s="549"/>
      <c r="OK28" s="549"/>
      <c r="OL28" s="549"/>
      <c r="OM28" s="549"/>
      <c r="ON28" s="549"/>
      <c r="OO28" s="549"/>
      <c r="OP28" s="549"/>
      <c r="OQ28" s="549"/>
      <c r="OR28" s="549"/>
      <c r="OS28" s="549"/>
      <c r="OT28" s="549"/>
      <c r="OU28" s="549"/>
      <c r="OV28" s="549"/>
      <c r="OW28" s="549"/>
      <c r="OX28" s="549"/>
      <c r="OY28" s="549"/>
      <c r="OZ28" s="549"/>
      <c r="PA28" s="549"/>
      <c r="PB28" s="549"/>
      <c r="PC28" s="549"/>
      <c r="PD28" s="549"/>
      <c r="PE28" s="549"/>
      <c r="PF28" s="549"/>
      <c r="PG28" s="549"/>
      <c r="PH28" s="549"/>
      <c r="PI28" s="549"/>
      <c r="PJ28" s="549"/>
      <c r="PK28" s="549"/>
      <c r="PL28" s="549"/>
      <c r="PM28" s="549"/>
      <c r="PN28" s="549"/>
      <c r="PO28" s="549"/>
      <c r="PP28" s="549"/>
      <c r="PQ28" s="549"/>
      <c r="PR28" s="549"/>
      <c r="PS28" s="549"/>
      <c r="PT28" s="549"/>
      <c r="PU28" s="549"/>
      <c r="PV28" s="549"/>
      <c r="PW28" s="549"/>
      <c r="PX28" s="549"/>
      <c r="PY28" s="549"/>
      <c r="PZ28" s="549"/>
      <c r="QA28" s="549"/>
      <c r="QB28" s="549"/>
      <c r="QC28" s="549"/>
      <c r="QD28" s="549"/>
      <c r="QE28" s="549"/>
      <c r="QF28" s="549"/>
      <c r="QG28" s="549"/>
      <c r="QH28" s="549"/>
      <c r="QI28" s="549"/>
      <c r="QJ28" s="549"/>
      <c r="QK28" s="549"/>
      <c r="QL28" s="549"/>
      <c r="QM28" s="549"/>
      <c r="QN28" s="549"/>
      <c r="QO28" s="549"/>
      <c r="QP28" s="549"/>
      <c r="QQ28" s="549"/>
      <c r="QR28" s="549"/>
      <c r="QS28" s="549"/>
      <c r="QT28" s="549"/>
      <c r="QU28" s="549"/>
      <c r="QV28" s="549"/>
      <c r="QW28" s="549"/>
      <c r="QX28" s="549"/>
      <c r="QY28" s="549"/>
      <c r="QZ28" s="549"/>
      <c r="RA28" s="549"/>
      <c r="RB28" s="549"/>
      <c r="RC28" s="549"/>
      <c r="RD28" s="549"/>
      <c r="RE28" s="549"/>
      <c r="RF28" s="549"/>
      <c r="RG28" s="549"/>
      <c r="RH28" s="549"/>
      <c r="RI28" s="549"/>
      <c r="RJ28" s="549"/>
      <c r="RK28" s="549"/>
      <c r="RL28" s="549"/>
      <c r="RM28" s="549"/>
      <c r="RN28" s="549"/>
      <c r="RO28" s="549"/>
      <c r="RP28" s="549"/>
      <c r="RQ28" s="549"/>
      <c r="RR28" s="549"/>
      <c r="RS28" s="549"/>
      <c r="RT28" s="549"/>
      <c r="RU28" s="549"/>
      <c r="RV28" s="549"/>
      <c r="RW28" s="549"/>
      <c r="RX28" s="549"/>
      <c r="RY28" s="549"/>
      <c r="RZ28" s="549"/>
      <c r="SA28" s="549"/>
      <c r="SB28" s="549"/>
      <c r="SC28" s="549"/>
      <c r="SD28" s="549"/>
      <c r="SE28" s="549"/>
      <c r="SF28" s="549"/>
      <c r="SG28" s="549"/>
      <c r="SH28" s="549"/>
      <c r="SI28" s="549"/>
      <c r="SJ28" s="549"/>
      <c r="SK28" s="549"/>
      <c r="SL28" s="549"/>
      <c r="SM28" s="549"/>
      <c r="SN28" s="549"/>
      <c r="SO28" s="549"/>
      <c r="SP28" s="549"/>
      <c r="SQ28" s="549"/>
      <c r="SR28" s="549"/>
      <c r="SS28" s="549"/>
      <c r="ST28" s="549"/>
      <c r="SU28" s="549"/>
      <c r="SV28" s="549"/>
      <c r="SW28" s="549"/>
      <c r="SX28" s="549"/>
      <c r="SY28" s="549"/>
      <c r="SZ28" s="549"/>
      <c r="TA28" s="549"/>
      <c r="TB28" s="549"/>
      <c r="TC28" s="549"/>
      <c r="TD28" s="549"/>
      <c r="TE28" s="549"/>
      <c r="TF28" s="549"/>
      <c r="TG28" s="549"/>
      <c r="TH28" s="549"/>
      <c r="TI28" s="549"/>
      <c r="TJ28" s="549"/>
      <c r="TK28" s="549"/>
      <c r="TL28" s="549"/>
      <c r="TM28" s="549"/>
      <c r="TN28" s="549"/>
      <c r="TO28" s="549"/>
      <c r="TP28" s="549"/>
      <c r="TQ28" s="549"/>
      <c r="TR28" s="549"/>
      <c r="TS28" s="549"/>
      <c r="TT28" s="549"/>
      <c r="TU28" s="549"/>
      <c r="TV28" s="549"/>
      <c r="TW28" s="549"/>
      <c r="TX28" s="549"/>
      <c r="TY28" s="549"/>
      <c r="TZ28" s="549"/>
      <c r="UA28" s="549"/>
      <c r="UB28" s="549"/>
      <c r="UC28" s="549"/>
      <c r="UD28" s="549"/>
      <c r="UE28" s="549"/>
      <c r="UF28" s="549"/>
      <c r="UG28" s="549"/>
      <c r="UH28" s="549"/>
      <c r="UI28" s="549"/>
      <c r="UJ28" s="549"/>
      <c r="UK28" s="549"/>
      <c r="UL28" s="549"/>
      <c r="UM28" s="549"/>
      <c r="UN28" s="549"/>
      <c r="UO28" s="549"/>
      <c r="UP28" s="549"/>
      <c r="UQ28" s="549"/>
      <c r="UR28" s="549"/>
      <c r="US28" s="549"/>
      <c r="UT28" s="549"/>
      <c r="UU28" s="549"/>
      <c r="UV28" s="549"/>
      <c r="UW28" s="549"/>
      <c r="UX28" s="549"/>
      <c r="UY28" s="549"/>
      <c r="UZ28" s="549"/>
      <c r="VA28" s="549"/>
      <c r="VB28" s="549"/>
      <c r="VC28" s="549"/>
      <c r="VD28" s="549"/>
      <c r="VE28" s="549"/>
      <c r="VF28" s="549"/>
      <c r="VG28" s="549"/>
      <c r="VH28" s="549"/>
      <c r="VI28" s="549"/>
      <c r="VJ28" s="549"/>
      <c r="VK28" s="549"/>
      <c r="VL28" s="549"/>
      <c r="VM28" s="549"/>
      <c r="VN28" s="549"/>
      <c r="VO28" s="549"/>
      <c r="VP28" s="549"/>
      <c r="VQ28" s="549"/>
      <c r="VR28" s="549"/>
      <c r="VS28" s="549"/>
      <c r="VT28" s="549"/>
      <c r="VU28" s="549"/>
      <c r="VV28" s="549"/>
      <c r="VW28" s="549"/>
      <c r="VX28" s="549"/>
      <c r="VY28" s="549"/>
      <c r="VZ28" s="549"/>
      <c r="WA28" s="549"/>
      <c r="WB28" s="549"/>
      <c r="WC28" s="549"/>
      <c r="WD28" s="549"/>
      <c r="WE28" s="549"/>
      <c r="WF28" s="549"/>
      <c r="WG28" s="549"/>
      <c r="WH28" s="549"/>
      <c r="WI28" s="549"/>
      <c r="WJ28" s="549"/>
      <c r="WK28" s="549"/>
      <c r="WL28" s="549"/>
      <c r="WM28" s="549"/>
      <c r="WN28" s="549"/>
      <c r="WO28" s="549"/>
      <c r="WP28" s="549"/>
      <c r="WQ28" s="549"/>
      <c r="WR28" s="549"/>
      <c r="WS28" s="549"/>
      <c r="WT28" s="549"/>
      <c r="WU28" s="549"/>
      <c r="WV28" s="549"/>
      <c r="WW28" s="549"/>
      <c r="WX28" s="549"/>
      <c r="WY28" s="549"/>
      <c r="WZ28" s="549"/>
      <c r="XA28" s="549"/>
      <c r="XB28" s="549"/>
      <c r="XC28" s="549"/>
      <c r="XD28" s="549"/>
      <c r="XE28" s="549"/>
      <c r="XF28" s="549"/>
      <c r="XG28" s="549"/>
      <c r="XH28" s="549"/>
      <c r="XI28" s="549"/>
      <c r="XJ28" s="549"/>
      <c r="XK28" s="549"/>
      <c r="XL28" s="549"/>
      <c r="XM28" s="549"/>
      <c r="XN28" s="549"/>
      <c r="XO28" s="549"/>
      <c r="XP28" s="549"/>
      <c r="XQ28" s="549"/>
      <c r="XR28" s="549"/>
      <c r="XS28" s="549"/>
      <c r="XT28" s="549"/>
      <c r="XU28" s="549"/>
      <c r="XV28" s="549"/>
      <c r="XW28" s="549"/>
      <c r="XX28" s="549"/>
      <c r="XY28" s="549"/>
      <c r="XZ28" s="549"/>
      <c r="YA28" s="549"/>
      <c r="YB28" s="549"/>
      <c r="YC28" s="549"/>
      <c r="YD28" s="549"/>
      <c r="YE28" s="549"/>
      <c r="YF28" s="549"/>
      <c r="YG28" s="549"/>
      <c r="YH28" s="549"/>
      <c r="YI28" s="549"/>
      <c r="YJ28" s="549"/>
      <c r="YK28" s="549"/>
      <c r="YL28" s="549"/>
      <c r="YM28" s="549"/>
      <c r="YN28" s="549"/>
      <c r="YO28" s="549"/>
      <c r="YP28" s="549"/>
      <c r="YQ28" s="549"/>
      <c r="YR28" s="549"/>
      <c r="YS28" s="549"/>
      <c r="YT28" s="549"/>
      <c r="YU28" s="549"/>
      <c r="YV28" s="549"/>
      <c r="YW28" s="549"/>
      <c r="YX28" s="549"/>
      <c r="YY28" s="549"/>
      <c r="YZ28" s="549"/>
      <c r="ZA28" s="549"/>
      <c r="ZB28" s="549"/>
      <c r="ZC28" s="549"/>
      <c r="ZD28" s="549"/>
      <c r="ZE28" s="549"/>
      <c r="ZF28" s="549"/>
      <c r="ZG28" s="549"/>
      <c r="ZH28" s="549"/>
      <c r="ZI28" s="549"/>
      <c r="ZJ28" s="549"/>
      <c r="ZK28" s="549"/>
      <c r="ZL28" s="549"/>
      <c r="ZM28" s="549"/>
      <c r="ZN28" s="549"/>
      <c r="ZO28" s="549"/>
      <c r="ZP28" s="549"/>
      <c r="ZQ28" s="549"/>
      <c r="ZR28" s="549"/>
      <c r="ZS28" s="549"/>
      <c r="ZT28" s="549"/>
      <c r="ZU28" s="549"/>
      <c r="ZV28" s="549"/>
      <c r="ZW28" s="549"/>
      <c r="ZX28" s="549"/>
      <c r="ZY28" s="549"/>
      <c r="ZZ28" s="549"/>
      <c r="AAA28" s="549"/>
      <c r="AAB28" s="549"/>
      <c r="AAC28" s="549"/>
      <c r="AAD28" s="549"/>
      <c r="AAE28" s="549"/>
      <c r="AAF28" s="549"/>
      <c r="AAG28" s="549"/>
      <c r="AAH28" s="549"/>
      <c r="AAI28" s="549"/>
      <c r="AAJ28" s="549"/>
      <c r="AAK28" s="549"/>
      <c r="AAL28" s="549"/>
      <c r="AAM28" s="549"/>
      <c r="AAN28" s="549"/>
      <c r="AAO28" s="549"/>
      <c r="AAP28" s="549"/>
      <c r="AAQ28" s="549"/>
      <c r="AAR28" s="549"/>
      <c r="AAS28" s="549"/>
      <c r="AAT28" s="549"/>
      <c r="AAU28" s="549"/>
      <c r="AAV28" s="549"/>
      <c r="AAW28" s="549"/>
      <c r="AAX28" s="549"/>
      <c r="AAY28" s="549"/>
      <c r="AAZ28" s="549"/>
      <c r="ABA28" s="549"/>
      <c r="ABB28" s="549"/>
      <c r="ABC28" s="549"/>
      <c r="ABD28" s="549"/>
      <c r="ABE28" s="549"/>
      <c r="ABF28" s="549"/>
      <c r="ABG28" s="549"/>
      <c r="ABH28" s="549"/>
      <c r="ABI28" s="549"/>
      <c r="ABJ28" s="549"/>
      <c r="ABK28" s="549"/>
      <c r="ABL28" s="549"/>
      <c r="ABM28" s="549"/>
      <c r="ABN28" s="549"/>
      <c r="ABO28" s="549"/>
      <c r="ABP28" s="549"/>
      <c r="ABQ28" s="549"/>
      <c r="ABR28" s="549"/>
      <c r="ABS28" s="549"/>
      <c r="ABT28" s="549"/>
      <c r="ABU28" s="549"/>
      <c r="ABV28" s="549"/>
      <c r="ABW28" s="549"/>
      <c r="ABX28" s="549"/>
      <c r="ABY28" s="549"/>
      <c r="ABZ28" s="549"/>
      <c r="ACA28" s="549"/>
      <c r="ACB28" s="549"/>
      <c r="ACC28" s="549"/>
      <c r="ACD28" s="549"/>
      <c r="ACE28" s="549"/>
      <c r="ACF28" s="549"/>
      <c r="ACG28" s="549"/>
      <c r="ACH28" s="549"/>
      <c r="ACI28" s="549"/>
      <c r="ACJ28" s="549"/>
      <c r="ACK28" s="549"/>
      <c r="ACL28" s="549"/>
      <c r="ACM28" s="549"/>
      <c r="ACN28" s="549"/>
      <c r="ACO28" s="549"/>
      <c r="ACP28" s="549"/>
      <c r="ACQ28" s="549"/>
      <c r="ACR28" s="549"/>
      <c r="ACS28" s="549"/>
      <c r="ACT28" s="549"/>
      <c r="ACU28" s="549"/>
      <c r="ACV28" s="549"/>
      <c r="ACW28" s="549"/>
      <c r="ACX28" s="549"/>
      <c r="ACY28" s="549"/>
      <c r="ACZ28" s="549"/>
      <c r="ADA28" s="549"/>
      <c r="ADB28" s="549"/>
      <c r="ADC28" s="549"/>
      <c r="ADD28" s="549"/>
      <c r="ADE28" s="549"/>
      <c r="ADF28" s="549"/>
      <c r="ADG28" s="549"/>
      <c r="ADH28" s="549"/>
      <c r="ADI28" s="549"/>
      <c r="ADJ28" s="549"/>
      <c r="ADK28" s="549"/>
      <c r="ADL28" s="549"/>
      <c r="ADM28" s="549"/>
      <c r="ADN28" s="549"/>
      <c r="ADO28" s="549"/>
      <c r="ADP28" s="549"/>
      <c r="ADQ28" s="549"/>
      <c r="ADR28" s="549"/>
      <c r="ADS28" s="549"/>
      <c r="ADT28" s="549"/>
      <c r="ADU28" s="549"/>
      <c r="ADV28" s="549"/>
      <c r="ADW28" s="549"/>
      <c r="ADX28" s="549"/>
      <c r="ADY28" s="549"/>
      <c r="ADZ28" s="549"/>
      <c r="AEA28" s="549"/>
      <c r="AEB28" s="549"/>
      <c r="AEC28" s="549"/>
      <c r="AED28" s="549"/>
      <c r="AEE28" s="549"/>
      <c r="AEF28" s="549"/>
      <c r="AEG28" s="549"/>
      <c r="AEH28" s="549"/>
      <c r="AEI28" s="549"/>
      <c r="AEJ28" s="549"/>
      <c r="AEK28" s="549"/>
      <c r="AEL28" s="549"/>
      <c r="AEM28" s="549"/>
      <c r="AEN28" s="549"/>
      <c r="AEO28" s="549"/>
      <c r="AEP28" s="549"/>
      <c r="AEQ28" s="549"/>
      <c r="AER28" s="549"/>
      <c r="AES28" s="549"/>
      <c r="AET28" s="549"/>
      <c r="AEU28" s="549"/>
      <c r="AEV28" s="549"/>
      <c r="AEW28" s="549"/>
      <c r="AEX28" s="549"/>
      <c r="AEY28" s="549"/>
      <c r="AEZ28" s="549"/>
      <c r="AFA28" s="549"/>
      <c r="AFB28" s="549"/>
      <c r="AFC28" s="549"/>
      <c r="AFD28" s="549"/>
      <c r="AFE28" s="549"/>
      <c r="AFF28" s="549"/>
      <c r="AFG28" s="549"/>
      <c r="AFH28" s="549"/>
      <c r="AFI28" s="549"/>
      <c r="AFJ28" s="549"/>
      <c r="AFK28" s="549"/>
      <c r="AFL28" s="549"/>
      <c r="AFM28" s="549"/>
      <c r="AFN28" s="549"/>
      <c r="AFO28" s="549"/>
      <c r="AFP28" s="549"/>
      <c r="AFQ28" s="549"/>
      <c r="AFR28" s="549"/>
      <c r="AFS28" s="549"/>
      <c r="AFT28" s="549"/>
      <c r="AFU28" s="549"/>
      <c r="AFV28" s="549"/>
      <c r="AFW28" s="549"/>
      <c r="AFX28" s="549"/>
      <c r="AFY28" s="549"/>
      <c r="AFZ28" s="549"/>
      <c r="AGA28" s="549"/>
      <c r="AGB28" s="549"/>
      <c r="AGC28" s="549"/>
      <c r="AGD28" s="549"/>
      <c r="AGE28" s="549"/>
      <c r="AGF28" s="549"/>
      <c r="AGG28" s="549"/>
      <c r="AGH28" s="549"/>
      <c r="AGI28" s="549"/>
      <c r="AGJ28" s="549"/>
      <c r="AGK28" s="549"/>
      <c r="AGL28" s="549"/>
      <c r="AGM28" s="549"/>
      <c r="AGN28" s="549"/>
      <c r="AGO28" s="549"/>
      <c r="AGP28" s="549"/>
      <c r="AGQ28" s="549"/>
      <c r="AGR28" s="549"/>
      <c r="AGS28" s="549"/>
      <c r="AGT28" s="549"/>
      <c r="AGU28" s="549"/>
      <c r="AGV28" s="549"/>
      <c r="AGW28" s="549"/>
      <c r="AGX28" s="549"/>
      <c r="AGY28" s="549"/>
      <c r="AGZ28" s="549"/>
      <c r="AHA28" s="549"/>
      <c r="AHB28" s="549"/>
      <c r="AHC28" s="549"/>
      <c r="AHD28" s="549"/>
      <c r="AHE28" s="549"/>
      <c r="AHF28" s="549"/>
      <c r="AHG28" s="549"/>
      <c r="AHH28" s="549"/>
      <c r="AHI28" s="549"/>
      <c r="AHJ28" s="549"/>
      <c r="AHK28" s="549"/>
      <c r="AHL28" s="549"/>
      <c r="AHM28" s="549"/>
      <c r="AHN28" s="549"/>
      <c r="AHO28" s="549"/>
      <c r="AHP28" s="549"/>
      <c r="AHQ28" s="549"/>
      <c r="AHR28" s="549"/>
      <c r="AHS28" s="549"/>
      <c r="AHT28" s="549"/>
      <c r="AHU28" s="549"/>
      <c r="AHV28" s="549"/>
      <c r="AHW28" s="549"/>
      <c r="AHX28" s="549"/>
      <c r="AHY28" s="549"/>
      <c r="AHZ28" s="549"/>
      <c r="AIA28" s="549"/>
      <c r="AIB28" s="549"/>
      <c r="AIC28" s="549"/>
      <c r="AID28" s="549"/>
      <c r="AIE28" s="549"/>
      <c r="AIF28" s="549"/>
      <c r="AIG28" s="549"/>
      <c r="AIH28" s="549"/>
      <c r="AII28" s="549"/>
      <c r="AIJ28" s="549"/>
      <c r="AIK28" s="549"/>
      <c r="AIL28" s="549"/>
      <c r="AIM28" s="549"/>
      <c r="AIN28" s="549"/>
      <c r="AIO28" s="549"/>
      <c r="AIP28" s="549"/>
      <c r="AIQ28" s="549"/>
      <c r="AIR28" s="549"/>
      <c r="AIS28" s="549"/>
      <c r="AIT28" s="549"/>
      <c r="AIU28" s="549"/>
      <c r="AIV28" s="549"/>
      <c r="AIW28" s="549"/>
      <c r="AIX28" s="549"/>
      <c r="AIY28" s="549"/>
      <c r="AIZ28" s="549"/>
      <c r="AJA28" s="549"/>
      <c r="AJB28" s="549"/>
      <c r="AJC28" s="549"/>
      <c r="AJD28" s="549"/>
      <c r="AJE28" s="549"/>
      <c r="AJF28" s="549"/>
      <c r="AJG28" s="549"/>
      <c r="AJH28" s="549"/>
      <c r="AJI28" s="549"/>
      <c r="AJJ28" s="549"/>
      <c r="AJK28" s="549"/>
      <c r="AJL28" s="549"/>
      <c r="AJM28" s="549"/>
      <c r="AJN28" s="549"/>
      <c r="AJO28" s="549"/>
      <c r="AJP28" s="549"/>
      <c r="AJQ28" s="549"/>
      <c r="AJR28" s="549"/>
      <c r="AJS28" s="549"/>
      <c r="AJT28" s="549"/>
      <c r="AJU28" s="549"/>
      <c r="AJV28" s="549"/>
      <c r="AJW28" s="549"/>
      <c r="AJX28" s="549"/>
      <c r="AJY28" s="549"/>
      <c r="AJZ28" s="549"/>
      <c r="AKA28" s="549"/>
      <c r="AKB28" s="549"/>
      <c r="AKC28" s="549"/>
      <c r="AKD28" s="549"/>
      <c r="AKE28" s="549"/>
      <c r="AKF28" s="549"/>
      <c r="AKG28" s="549"/>
      <c r="AKH28" s="549"/>
      <c r="AKI28" s="549"/>
      <c r="AKJ28" s="549"/>
      <c r="AKK28" s="549"/>
      <c r="AKL28" s="549"/>
      <c r="AKM28" s="549"/>
      <c r="AKN28" s="549"/>
      <c r="AKO28" s="549"/>
      <c r="AKP28" s="549"/>
      <c r="AKQ28" s="549"/>
      <c r="AKR28" s="549"/>
      <c r="AKS28" s="549"/>
      <c r="AKT28" s="549"/>
      <c r="AKU28" s="549"/>
      <c r="AKV28" s="549"/>
      <c r="AKW28" s="549"/>
      <c r="AKX28" s="549"/>
      <c r="AKY28" s="549"/>
      <c r="AKZ28" s="549"/>
      <c r="ALA28" s="549"/>
      <c r="ALB28" s="549"/>
      <c r="ALC28" s="549"/>
      <c r="ALD28" s="549"/>
      <c r="ALE28" s="549"/>
      <c r="ALF28" s="549"/>
      <c r="ALG28" s="549"/>
      <c r="ALH28" s="549"/>
      <c r="ALI28" s="549"/>
      <c r="ALJ28" s="549"/>
      <c r="ALK28" s="549"/>
      <c r="ALL28" s="549"/>
      <c r="ALM28" s="549"/>
      <c r="ALN28" s="549"/>
      <c r="ALO28" s="549"/>
      <c r="ALP28" s="549"/>
      <c r="ALQ28" s="549"/>
      <c r="ALR28" s="549"/>
      <c r="ALS28" s="549"/>
      <c r="ALT28" s="549"/>
      <c r="ALU28" s="372">
        <f>SUM(H28:ALT28)</f>
        <v>0</v>
      </c>
    </row>
    <row r="29" spans="1:1009" s="115" customFormat="1" ht="15.95" customHeight="1">
      <c r="B29" s="1140"/>
      <c r="C29" s="459" t="s">
        <v>36</v>
      </c>
      <c r="D29" s="1112" t="s">
        <v>151</v>
      </c>
      <c r="E29" s="1113"/>
      <c r="F29" s="1113"/>
      <c r="G29" s="1114"/>
      <c r="H29" s="549"/>
      <c r="I29" s="549"/>
      <c r="J29" s="549"/>
      <c r="K29" s="549"/>
      <c r="L29" s="549"/>
      <c r="M29" s="549"/>
      <c r="N29" s="549"/>
      <c r="O29" s="549"/>
      <c r="P29" s="549"/>
      <c r="Q29" s="549"/>
      <c r="R29" s="549"/>
      <c r="S29" s="549"/>
      <c r="T29" s="549"/>
      <c r="U29" s="549"/>
      <c r="V29" s="549"/>
      <c r="W29" s="549"/>
      <c r="X29" s="549"/>
      <c r="Y29" s="549"/>
      <c r="Z29" s="549"/>
      <c r="AA29" s="549"/>
      <c r="AB29" s="549"/>
      <c r="AC29" s="549"/>
      <c r="AD29" s="549"/>
      <c r="AE29" s="549"/>
      <c r="AF29" s="549"/>
      <c r="AG29" s="549"/>
      <c r="AH29" s="549"/>
      <c r="AI29" s="549"/>
      <c r="AJ29" s="549"/>
      <c r="AK29" s="549"/>
      <c r="AL29" s="549"/>
      <c r="AM29" s="549"/>
      <c r="AN29" s="549"/>
      <c r="AO29" s="549"/>
      <c r="AP29" s="549"/>
      <c r="AQ29" s="549"/>
      <c r="AR29" s="549"/>
      <c r="AS29" s="549"/>
      <c r="AT29" s="549"/>
      <c r="AU29" s="549"/>
      <c r="AV29" s="549"/>
      <c r="AW29" s="549"/>
      <c r="AX29" s="549"/>
      <c r="AY29" s="549"/>
      <c r="AZ29" s="549"/>
      <c r="BA29" s="549"/>
      <c r="BB29" s="549"/>
      <c r="BC29" s="549"/>
      <c r="BD29" s="549"/>
      <c r="BE29" s="549"/>
      <c r="BF29" s="549"/>
      <c r="BG29" s="549"/>
      <c r="BH29" s="549"/>
      <c r="BI29" s="549"/>
      <c r="BJ29" s="549"/>
      <c r="BK29" s="549"/>
      <c r="BL29" s="549"/>
      <c r="BM29" s="549"/>
      <c r="BN29" s="549"/>
      <c r="BO29" s="549"/>
      <c r="BP29" s="549"/>
      <c r="BQ29" s="549"/>
      <c r="BR29" s="549"/>
      <c r="BS29" s="549"/>
      <c r="BT29" s="549"/>
      <c r="BU29" s="549"/>
      <c r="BV29" s="549"/>
      <c r="BW29" s="549"/>
      <c r="BX29" s="549"/>
      <c r="BY29" s="549"/>
      <c r="BZ29" s="549"/>
      <c r="CA29" s="549"/>
      <c r="CB29" s="549"/>
      <c r="CC29" s="549"/>
      <c r="CD29" s="549"/>
      <c r="CE29" s="549"/>
      <c r="CF29" s="549"/>
      <c r="CG29" s="549"/>
      <c r="CH29" s="549"/>
      <c r="CI29" s="549"/>
      <c r="CJ29" s="549"/>
      <c r="CK29" s="549"/>
      <c r="CL29" s="549"/>
      <c r="CM29" s="549"/>
      <c r="CN29" s="549"/>
      <c r="CO29" s="549"/>
      <c r="CP29" s="549"/>
      <c r="CQ29" s="549"/>
      <c r="CR29" s="549"/>
      <c r="CS29" s="549"/>
      <c r="CT29" s="549"/>
      <c r="CU29" s="549"/>
      <c r="CV29" s="549"/>
      <c r="CW29" s="549"/>
      <c r="CX29" s="549"/>
      <c r="CY29" s="549"/>
      <c r="CZ29" s="549"/>
      <c r="DA29" s="549"/>
      <c r="DB29" s="549"/>
      <c r="DC29" s="549"/>
      <c r="DD29" s="549"/>
      <c r="DE29" s="549"/>
      <c r="DF29" s="549"/>
      <c r="DG29" s="549"/>
      <c r="DH29" s="549"/>
      <c r="DI29" s="549"/>
      <c r="DJ29" s="549"/>
      <c r="DK29" s="549"/>
      <c r="DL29" s="549"/>
      <c r="DM29" s="549"/>
      <c r="DN29" s="549"/>
      <c r="DO29" s="549"/>
      <c r="DP29" s="549"/>
      <c r="DQ29" s="549"/>
      <c r="DR29" s="549"/>
      <c r="DS29" s="549"/>
      <c r="DT29" s="549"/>
      <c r="DU29" s="549"/>
      <c r="DV29" s="549"/>
      <c r="DW29" s="549"/>
      <c r="DX29" s="549"/>
      <c r="DY29" s="549"/>
      <c r="DZ29" s="549"/>
      <c r="EA29" s="549"/>
      <c r="EB29" s="549"/>
      <c r="EC29" s="549"/>
      <c r="ED29" s="549"/>
      <c r="EE29" s="549"/>
      <c r="EF29" s="549"/>
      <c r="EG29" s="549"/>
      <c r="EH29" s="549"/>
      <c r="EI29" s="549"/>
      <c r="EJ29" s="549"/>
      <c r="EK29" s="549"/>
      <c r="EL29" s="549"/>
      <c r="EM29" s="549"/>
      <c r="EN29" s="549"/>
      <c r="EO29" s="549"/>
      <c r="EP29" s="549"/>
      <c r="EQ29" s="549"/>
      <c r="ER29" s="549"/>
      <c r="ES29" s="549"/>
      <c r="ET29" s="549"/>
      <c r="EU29" s="549"/>
      <c r="EV29" s="549"/>
      <c r="EW29" s="549"/>
      <c r="EX29" s="549"/>
      <c r="EY29" s="549"/>
      <c r="EZ29" s="549"/>
      <c r="FA29" s="549"/>
      <c r="FB29" s="549"/>
      <c r="FC29" s="549"/>
      <c r="FD29" s="549"/>
      <c r="FE29" s="549"/>
      <c r="FF29" s="549"/>
      <c r="FG29" s="549"/>
      <c r="FH29" s="549"/>
      <c r="FI29" s="549"/>
      <c r="FJ29" s="549"/>
      <c r="FK29" s="549"/>
      <c r="FL29" s="549"/>
      <c r="FM29" s="549"/>
      <c r="FN29" s="549"/>
      <c r="FO29" s="549"/>
      <c r="FP29" s="549"/>
      <c r="FQ29" s="549"/>
      <c r="FR29" s="549"/>
      <c r="FS29" s="549"/>
      <c r="FT29" s="549"/>
      <c r="FU29" s="549"/>
      <c r="FV29" s="549"/>
      <c r="FW29" s="549"/>
      <c r="FX29" s="549"/>
      <c r="FY29" s="549"/>
      <c r="FZ29" s="549"/>
      <c r="GA29" s="549"/>
      <c r="GB29" s="549"/>
      <c r="GC29" s="549"/>
      <c r="GD29" s="549"/>
      <c r="GE29" s="549"/>
      <c r="GF29" s="549"/>
      <c r="GG29" s="549"/>
      <c r="GH29" s="549"/>
      <c r="GI29" s="549"/>
      <c r="GJ29" s="549"/>
      <c r="GK29" s="549"/>
      <c r="GL29" s="549"/>
      <c r="GM29" s="549"/>
      <c r="GN29" s="549"/>
      <c r="GO29" s="549"/>
      <c r="GP29" s="549"/>
      <c r="GQ29" s="549"/>
      <c r="GR29" s="549"/>
      <c r="GS29" s="549"/>
      <c r="GT29" s="549"/>
      <c r="GU29" s="549"/>
      <c r="GV29" s="549"/>
      <c r="GW29" s="549"/>
      <c r="GX29" s="549"/>
      <c r="GY29" s="549"/>
      <c r="GZ29" s="549"/>
      <c r="HA29" s="549"/>
      <c r="HB29" s="549"/>
      <c r="HC29" s="549"/>
      <c r="HD29" s="549"/>
      <c r="HE29" s="549"/>
      <c r="HF29" s="549"/>
      <c r="HG29" s="549"/>
      <c r="HH29" s="549"/>
      <c r="HI29" s="549"/>
      <c r="HJ29" s="549"/>
      <c r="HK29" s="549"/>
      <c r="HL29" s="549"/>
      <c r="HM29" s="549"/>
      <c r="HN29" s="549"/>
      <c r="HO29" s="549"/>
      <c r="HP29" s="549"/>
      <c r="HQ29" s="549"/>
      <c r="HR29" s="549"/>
      <c r="HS29" s="549"/>
      <c r="HT29" s="549"/>
      <c r="HU29" s="549"/>
      <c r="HV29" s="549"/>
      <c r="HW29" s="549"/>
      <c r="HX29" s="549"/>
      <c r="HY29" s="549"/>
      <c r="HZ29" s="549"/>
      <c r="IA29" s="549"/>
      <c r="IB29" s="549"/>
      <c r="IC29" s="549"/>
      <c r="ID29" s="549"/>
      <c r="IE29" s="549"/>
      <c r="IF29" s="549"/>
      <c r="IG29" s="549"/>
      <c r="IH29" s="549"/>
      <c r="II29" s="549"/>
      <c r="IJ29" s="549"/>
      <c r="IK29" s="549"/>
      <c r="IL29" s="549"/>
      <c r="IM29" s="549"/>
      <c r="IN29" s="549"/>
      <c r="IO29" s="549"/>
      <c r="IP29" s="549"/>
      <c r="IQ29" s="549"/>
      <c r="IR29" s="549"/>
      <c r="IS29" s="549"/>
      <c r="IT29" s="549"/>
      <c r="IU29" s="549"/>
      <c r="IV29" s="549"/>
      <c r="IW29" s="549"/>
      <c r="IX29" s="549"/>
      <c r="IY29" s="549"/>
      <c r="IZ29" s="549"/>
      <c r="JA29" s="549"/>
      <c r="JB29" s="549"/>
      <c r="JC29" s="549"/>
      <c r="JD29" s="549"/>
      <c r="JE29" s="549"/>
      <c r="JF29" s="549"/>
      <c r="JG29" s="549"/>
      <c r="JH29" s="549"/>
      <c r="JI29" s="549"/>
      <c r="JJ29" s="549"/>
      <c r="JK29" s="549"/>
      <c r="JL29" s="549"/>
      <c r="JM29" s="549"/>
      <c r="JN29" s="549"/>
      <c r="JO29" s="549"/>
      <c r="JP29" s="549"/>
      <c r="JQ29" s="549"/>
      <c r="JR29" s="549"/>
      <c r="JS29" s="549"/>
      <c r="JT29" s="549"/>
      <c r="JU29" s="549"/>
      <c r="JV29" s="549"/>
      <c r="JW29" s="549"/>
      <c r="JX29" s="549"/>
      <c r="JY29" s="549"/>
      <c r="JZ29" s="549"/>
      <c r="KA29" s="549"/>
      <c r="KB29" s="549"/>
      <c r="KC29" s="549"/>
      <c r="KD29" s="549"/>
      <c r="KE29" s="549"/>
      <c r="KF29" s="549"/>
      <c r="KG29" s="549"/>
      <c r="KH29" s="549"/>
      <c r="KI29" s="549"/>
      <c r="KJ29" s="549"/>
      <c r="KK29" s="549"/>
      <c r="KL29" s="549"/>
      <c r="KM29" s="549"/>
      <c r="KN29" s="549"/>
      <c r="KO29" s="549"/>
      <c r="KP29" s="549"/>
      <c r="KQ29" s="549"/>
      <c r="KR29" s="549"/>
      <c r="KS29" s="549"/>
      <c r="KT29" s="549"/>
      <c r="KU29" s="549"/>
      <c r="KV29" s="549"/>
      <c r="KW29" s="549"/>
      <c r="KX29" s="549"/>
      <c r="KY29" s="549"/>
      <c r="KZ29" s="549"/>
      <c r="LA29" s="549"/>
      <c r="LB29" s="549"/>
      <c r="LC29" s="549"/>
      <c r="LD29" s="549"/>
      <c r="LE29" s="549"/>
      <c r="LF29" s="549"/>
      <c r="LG29" s="549"/>
      <c r="LH29" s="549"/>
      <c r="LI29" s="549"/>
      <c r="LJ29" s="549"/>
      <c r="LK29" s="549"/>
      <c r="LL29" s="549"/>
      <c r="LM29" s="549"/>
      <c r="LN29" s="549"/>
      <c r="LO29" s="549"/>
      <c r="LP29" s="549"/>
      <c r="LQ29" s="549"/>
      <c r="LR29" s="549"/>
      <c r="LS29" s="549"/>
      <c r="LT29" s="549"/>
      <c r="LU29" s="549"/>
      <c r="LV29" s="549"/>
      <c r="LW29" s="549"/>
      <c r="LX29" s="549"/>
      <c r="LY29" s="549"/>
      <c r="LZ29" s="549"/>
      <c r="MA29" s="549"/>
      <c r="MB29" s="549"/>
      <c r="MC29" s="549"/>
      <c r="MD29" s="549"/>
      <c r="ME29" s="549"/>
      <c r="MF29" s="549"/>
      <c r="MG29" s="549"/>
      <c r="MH29" s="549"/>
      <c r="MI29" s="549"/>
      <c r="MJ29" s="549"/>
      <c r="MK29" s="549"/>
      <c r="ML29" s="549"/>
      <c r="MM29" s="549"/>
      <c r="MN29" s="549"/>
      <c r="MO29" s="549"/>
      <c r="MP29" s="549"/>
      <c r="MQ29" s="549"/>
      <c r="MR29" s="549"/>
      <c r="MS29" s="549"/>
      <c r="MT29" s="549"/>
      <c r="MU29" s="549"/>
      <c r="MV29" s="549"/>
      <c r="MW29" s="549"/>
      <c r="MX29" s="549"/>
      <c r="MY29" s="549"/>
      <c r="MZ29" s="549"/>
      <c r="NA29" s="549"/>
      <c r="NB29" s="549"/>
      <c r="NC29" s="549"/>
      <c r="ND29" s="549"/>
      <c r="NE29" s="549"/>
      <c r="NF29" s="549"/>
      <c r="NG29" s="549"/>
      <c r="NH29" s="549"/>
      <c r="NI29" s="549"/>
      <c r="NJ29" s="549"/>
      <c r="NK29" s="549"/>
      <c r="NL29" s="549"/>
      <c r="NM29" s="549"/>
      <c r="NN29" s="549"/>
      <c r="NO29" s="549"/>
      <c r="NP29" s="549"/>
      <c r="NQ29" s="549"/>
      <c r="NR29" s="549"/>
      <c r="NS29" s="549"/>
      <c r="NT29" s="549"/>
      <c r="NU29" s="549"/>
      <c r="NV29" s="549"/>
      <c r="NW29" s="549"/>
      <c r="NX29" s="549"/>
      <c r="NY29" s="549"/>
      <c r="NZ29" s="549"/>
      <c r="OA29" s="549"/>
      <c r="OB29" s="549"/>
      <c r="OC29" s="549"/>
      <c r="OD29" s="549"/>
      <c r="OE29" s="549"/>
      <c r="OF29" s="549"/>
      <c r="OG29" s="549"/>
      <c r="OH29" s="549"/>
      <c r="OI29" s="549"/>
      <c r="OJ29" s="549"/>
      <c r="OK29" s="549"/>
      <c r="OL29" s="549"/>
      <c r="OM29" s="549"/>
      <c r="ON29" s="549"/>
      <c r="OO29" s="549"/>
      <c r="OP29" s="549"/>
      <c r="OQ29" s="549"/>
      <c r="OR29" s="549"/>
      <c r="OS29" s="549"/>
      <c r="OT29" s="549"/>
      <c r="OU29" s="549"/>
      <c r="OV29" s="549"/>
      <c r="OW29" s="549"/>
      <c r="OX29" s="549"/>
      <c r="OY29" s="549"/>
      <c r="OZ29" s="549"/>
      <c r="PA29" s="549"/>
      <c r="PB29" s="549"/>
      <c r="PC29" s="549"/>
      <c r="PD29" s="549"/>
      <c r="PE29" s="549"/>
      <c r="PF29" s="549"/>
      <c r="PG29" s="549"/>
      <c r="PH29" s="549"/>
      <c r="PI29" s="549"/>
      <c r="PJ29" s="549"/>
      <c r="PK29" s="549"/>
      <c r="PL29" s="549"/>
      <c r="PM29" s="549"/>
      <c r="PN29" s="549"/>
      <c r="PO29" s="549"/>
      <c r="PP29" s="549"/>
      <c r="PQ29" s="549"/>
      <c r="PR29" s="549"/>
      <c r="PS29" s="549"/>
      <c r="PT29" s="549"/>
      <c r="PU29" s="549"/>
      <c r="PV29" s="549"/>
      <c r="PW29" s="549"/>
      <c r="PX29" s="549"/>
      <c r="PY29" s="549"/>
      <c r="PZ29" s="549"/>
      <c r="QA29" s="549"/>
      <c r="QB29" s="549"/>
      <c r="QC29" s="549"/>
      <c r="QD29" s="549"/>
      <c r="QE29" s="549"/>
      <c r="QF29" s="549"/>
      <c r="QG29" s="549"/>
      <c r="QH29" s="549"/>
      <c r="QI29" s="549"/>
      <c r="QJ29" s="549"/>
      <c r="QK29" s="549"/>
      <c r="QL29" s="549"/>
      <c r="QM29" s="549"/>
      <c r="QN29" s="549"/>
      <c r="QO29" s="549"/>
      <c r="QP29" s="549"/>
      <c r="QQ29" s="549"/>
      <c r="QR29" s="549"/>
      <c r="QS29" s="549"/>
      <c r="QT29" s="549"/>
      <c r="QU29" s="549"/>
      <c r="QV29" s="549"/>
      <c r="QW29" s="549"/>
      <c r="QX29" s="549"/>
      <c r="QY29" s="549"/>
      <c r="QZ29" s="549"/>
      <c r="RA29" s="549"/>
      <c r="RB29" s="549"/>
      <c r="RC29" s="549"/>
      <c r="RD29" s="549"/>
      <c r="RE29" s="549"/>
      <c r="RF29" s="549"/>
      <c r="RG29" s="549"/>
      <c r="RH29" s="549"/>
      <c r="RI29" s="549"/>
      <c r="RJ29" s="549"/>
      <c r="RK29" s="549"/>
      <c r="RL29" s="549"/>
      <c r="RM29" s="549"/>
      <c r="RN29" s="549"/>
      <c r="RO29" s="549"/>
      <c r="RP29" s="549"/>
      <c r="RQ29" s="549"/>
      <c r="RR29" s="549"/>
      <c r="RS29" s="549"/>
      <c r="RT29" s="549"/>
      <c r="RU29" s="549"/>
      <c r="RV29" s="549"/>
      <c r="RW29" s="549"/>
      <c r="RX29" s="549"/>
      <c r="RY29" s="549"/>
      <c r="RZ29" s="549"/>
      <c r="SA29" s="549"/>
      <c r="SB29" s="549"/>
      <c r="SC29" s="549"/>
      <c r="SD29" s="549"/>
      <c r="SE29" s="549"/>
      <c r="SF29" s="549"/>
      <c r="SG29" s="549"/>
      <c r="SH29" s="549"/>
      <c r="SI29" s="549"/>
      <c r="SJ29" s="549"/>
      <c r="SK29" s="549"/>
      <c r="SL29" s="549"/>
      <c r="SM29" s="549"/>
      <c r="SN29" s="549"/>
      <c r="SO29" s="549"/>
      <c r="SP29" s="549"/>
      <c r="SQ29" s="549"/>
      <c r="SR29" s="549"/>
      <c r="SS29" s="549"/>
      <c r="ST29" s="549"/>
      <c r="SU29" s="549"/>
      <c r="SV29" s="549"/>
      <c r="SW29" s="549"/>
      <c r="SX29" s="549"/>
      <c r="SY29" s="549"/>
      <c r="SZ29" s="549"/>
      <c r="TA29" s="549"/>
      <c r="TB29" s="549"/>
      <c r="TC29" s="549"/>
      <c r="TD29" s="549"/>
      <c r="TE29" s="549"/>
      <c r="TF29" s="549"/>
      <c r="TG29" s="549"/>
      <c r="TH29" s="549"/>
      <c r="TI29" s="549"/>
      <c r="TJ29" s="549"/>
      <c r="TK29" s="549"/>
      <c r="TL29" s="549"/>
      <c r="TM29" s="549"/>
      <c r="TN29" s="549"/>
      <c r="TO29" s="549"/>
      <c r="TP29" s="549"/>
      <c r="TQ29" s="549"/>
      <c r="TR29" s="549"/>
      <c r="TS29" s="549"/>
      <c r="TT29" s="549"/>
      <c r="TU29" s="549"/>
      <c r="TV29" s="549"/>
      <c r="TW29" s="549"/>
      <c r="TX29" s="549"/>
      <c r="TY29" s="549"/>
      <c r="TZ29" s="549"/>
      <c r="UA29" s="549"/>
      <c r="UB29" s="549"/>
      <c r="UC29" s="549"/>
      <c r="UD29" s="549"/>
      <c r="UE29" s="549"/>
      <c r="UF29" s="549"/>
      <c r="UG29" s="549"/>
      <c r="UH29" s="549"/>
      <c r="UI29" s="549"/>
      <c r="UJ29" s="549"/>
      <c r="UK29" s="549"/>
      <c r="UL29" s="549"/>
      <c r="UM29" s="549"/>
      <c r="UN29" s="549"/>
      <c r="UO29" s="549"/>
      <c r="UP29" s="549"/>
      <c r="UQ29" s="549"/>
      <c r="UR29" s="549"/>
      <c r="US29" s="549"/>
      <c r="UT29" s="549"/>
      <c r="UU29" s="549"/>
      <c r="UV29" s="549"/>
      <c r="UW29" s="549"/>
      <c r="UX29" s="549"/>
      <c r="UY29" s="549"/>
      <c r="UZ29" s="549"/>
      <c r="VA29" s="549"/>
      <c r="VB29" s="549"/>
      <c r="VC29" s="549"/>
      <c r="VD29" s="549"/>
      <c r="VE29" s="549"/>
      <c r="VF29" s="549"/>
      <c r="VG29" s="549"/>
      <c r="VH29" s="549"/>
      <c r="VI29" s="549"/>
      <c r="VJ29" s="549"/>
      <c r="VK29" s="549"/>
      <c r="VL29" s="549"/>
      <c r="VM29" s="549"/>
      <c r="VN29" s="549"/>
      <c r="VO29" s="549"/>
      <c r="VP29" s="549"/>
      <c r="VQ29" s="549"/>
      <c r="VR29" s="549"/>
      <c r="VS29" s="549"/>
      <c r="VT29" s="549"/>
      <c r="VU29" s="549"/>
      <c r="VV29" s="549"/>
      <c r="VW29" s="549"/>
      <c r="VX29" s="549"/>
      <c r="VY29" s="549"/>
      <c r="VZ29" s="549"/>
      <c r="WA29" s="549"/>
      <c r="WB29" s="549"/>
      <c r="WC29" s="549"/>
      <c r="WD29" s="549"/>
      <c r="WE29" s="549"/>
      <c r="WF29" s="549"/>
      <c r="WG29" s="549"/>
      <c r="WH29" s="549"/>
      <c r="WI29" s="549"/>
      <c r="WJ29" s="549"/>
      <c r="WK29" s="549"/>
      <c r="WL29" s="549"/>
      <c r="WM29" s="549"/>
      <c r="WN29" s="549"/>
      <c r="WO29" s="549"/>
      <c r="WP29" s="549"/>
      <c r="WQ29" s="549"/>
      <c r="WR29" s="549"/>
      <c r="WS29" s="549"/>
      <c r="WT29" s="549"/>
      <c r="WU29" s="549"/>
      <c r="WV29" s="549"/>
      <c r="WW29" s="549"/>
      <c r="WX29" s="549"/>
      <c r="WY29" s="549"/>
      <c r="WZ29" s="549"/>
      <c r="XA29" s="549"/>
      <c r="XB29" s="549"/>
      <c r="XC29" s="549"/>
      <c r="XD29" s="549"/>
      <c r="XE29" s="549"/>
      <c r="XF29" s="549"/>
      <c r="XG29" s="549"/>
      <c r="XH29" s="549"/>
      <c r="XI29" s="549"/>
      <c r="XJ29" s="549"/>
      <c r="XK29" s="549"/>
      <c r="XL29" s="549"/>
      <c r="XM29" s="549"/>
      <c r="XN29" s="549"/>
      <c r="XO29" s="549"/>
      <c r="XP29" s="549"/>
      <c r="XQ29" s="549"/>
      <c r="XR29" s="549"/>
      <c r="XS29" s="549"/>
      <c r="XT29" s="549"/>
      <c r="XU29" s="549"/>
      <c r="XV29" s="549"/>
      <c r="XW29" s="549"/>
      <c r="XX29" s="549"/>
      <c r="XY29" s="549"/>
      <c r="XZ29" s="549"/>
      <c r="YA29" s="549"/>
      <c r="YB29" s="549"/>
      <c r="YC29" s="549"/>
      <c r="YD29" s="549"/>
      <c r="YE29" s="549"/>
      <c r="YF29" s="549"/>
      <c r="YG29" s="549"/>
      <c r="YH29" s="549"/>
      <c r="YI29" s="549"/>
      <c r="YJ29" s="549"/>
      <c r="YK29" s="549"/>
      <c r="YL29" s="549"/>
      <c r="YM29" s="549"/>
      <c r="YN29" s="549"/>
      <c r="YO29" s="549"/>
      <c r="YP29" s="549"/>
      <c r="YQ29" s="549"/>
      <c r="YR29" s="549"/>
      <c r="YS29" s="549"/>
      <c r="YT29" s="549"/>
      <c r="YU29" s="549"/>
      <c r="YV29" s="549"/>
      <c r="YW29" s="549"/>
      <c r="YX29" s="549"/>
      <c r="YY29" s="549"/>
      <c r="YZ29" s="549"/>
      <c r="ZA29" s="549"/>
      <c r="ZB29" s="549"/>
      <c r="ZC29" s="549"/>
      <c r="ZD29" s="549"/>
      <c r="ZE29" s="549"/>
      <c r="ZF29" s="549"/>
      <c r="ZG29" s="549"/>
      <c r="ZH29" s="549"/>
      <c r="ZI29" s="549"/>
      <c r="ZJ29" s="549"/>
      <c r="ZK29" s="549"/>
      <c r="ZL29" s="549"/>
      <c r="ZM29" s="549"/>
      <c r="ZN29" s="549"/>
      <c r="ZO29" s="549"/>
      <c r="ZP29" s="549"/>
      <c r="ZQ29" s="549"/>
      <c r="ZR29" s="549"/>
      <c r="ZS29" s="549"/>
      <c r="ZT29" s="549"/>
      <c r="ZU29" s="549"/>
      <c r="ZV29" s="549"/>
      <c r="ZW29" s="549"/>
      <c r="ZX29" s="549"/>
      <c r="ZY29" s="549"/>
      <c r="ZZ29" s="549"/>
      <c r="AAA29" s="549"/>
      <c r="AAB29" s="549"/>
      <c r="AAC29" s="549"/>
      <c r="AAD29" s="549"/>
      <c r="AAE29" s="549"/>
      <c r="AAF29" s="549"/>
      <c r="AAG29" s="549"/>
      <c r="AAH29" s="549"/>
      <c r="AAI29" s="549"/>
      <c r="AAJ29" s="549"/>
      <c r="AAK29" s="549"/>
      <c r="AAL29" s="549"/>
      <c r="AAM29" s="549"/>
      <c r="AAN29" s="549"/>
      <c r="AAO29" s="549"/>
      <c r="AAP29" s="549"/>
      <c r="AAQ29" s="549"/>
      <c r="AAR29" s="549"/>
      <c r="AAS29" s="549"/>
      <c r="AAT29" s="549"/>
      <c r="AAU29" s="549"/>
      <c r="AAV29" s="549"/>
      <c r="AAW29" s="549"/>
      <c r="AAX29" s="549"/>
      <c r="AAY29" s="549"/>
      <c r="AAZ29" s="549"/>
      <c r="ABA29" s="549"/>
      <c r="ABB29" s="549"/>
      <c r="ABC29" s="549"/>
      <c r="ABD29" s="549"/>
      <c r="ABE29" s="549"/>
      <c r="ABF29" s="549"/>
      <c r="ABG29" s="549"/>
      <c r="ABH29" s="549"/>
      <c r="ABI29" s="549"/>
      <c r="ABJ29" s="549"/>
      <c r="ABK29" s="549"/>
      <c r="ABL29" s="549"/>
      <c r="ABM29" s="549"/>
      <c r="ABN29" s="549"/>
      <c r="ABO29" s="549"/>
      <c r="ABP29" s="549"/>
      <c r="ABQ29" s="549"/>
      <c r="ABR29" s="549"/>
      <c r="ABS29" s="549"/>
      <c r="ABT29" s="549"/>
      <c r="ABU29" s="549"/>
      <c r="ABV29" s="549"/>
      <c r="ABW29" s="549"/>
      <c r="ABX29" s="549"/>
      <c r="ABY29" s="549"/>
      <c r="ABZ29" s="549"/>
      <c r="ACA29" s="549"/>
      <c r="ACB29" s="549"/>
      <c r="ACC29" s="549"/>
      <c r="ACD29" s="549"/>
      <c r="ACE29" s="549"/>
      <c r="ACF29" s="549"/>
      <c r="ACG29" s="549"/>
      <c r="ACH29" s="549"/>
      <c r="ACI29" s="549"/>
      <c r="ACJ29" s="549"/>
      <c r="ACK29" s="549"/>
      <c r="ACL29" s="549"/>
      <c r="ACM29" s="549"/>
      <c r="ACN29" s="549"/>
      <c r="ACO29" s="549"/>
      <c r="ACP29" s="549"/>
      <c r="ACQ29" s="549"/>
      <c r="ACR29" s="549"/>
      <c r="ACS29" s="549"/>
      <c r="ACT29" s="549"/>
      <c r="ACU29" s="549"/>
      <c r="ACV29" s="549"/>
      <c r="ACW29" s="549"/>
      <c r="ACX29" s="549"/>
      <c r="ACY29" s="549"/>
      <c r="ACZ29" s="549"/>
      <c r="ADA29" s="549"/>
      <c r="ADB29" s="549"/>
      <c r="ADC29" s="549"/>
      <c r="ADD29" s="549"/>
      <c r="ADE29" s="549"/>
      <c r="ADF29" s="549"/>
      <c r="ADG29" s="549"/>
      <c r="ADH29" s="549"/>
      <c r="ADI29" s="549"/>
      <c r="ADJ29" s="549"/>
      <c r="ADK29" s="549"/>
      <c r="ADL29" s="549"/>
      <c r="ADM29" s="549"/>
      <c r="ADN29" s="549"/>
      <c r="ADO29" s="549"/>
      <c r="ADP29" s="549"/>
      <c r="ADQ29" s="549"/>
      <c r="ADR29" s="549"/>
      <c r="ADS29" s="549"/>
      <c r="ADT29" s="549"/>
      <c r="ADU29" s="549"/>
      <c r="ADV29" s="549"/>
      <c r="ADW29" s="549"/>
      <c r="ADX29" s="549"/>
      <c r="ADY29" s="549"/>
      <c r="ADZ29" s="549"/>
      <c r="AEA29" s="549"/>
      <c r="AEB29" s="549"/>
      <c r="AEC29" s="549"/>
      <c r="AED29" s="549"/>
      <c r="AEE29" s="549"/>
      <c r="AEF29" s="549"/>
      <c r="AEG29" s="549"/>
      <c r="AEH29" s="549"/>
      <c r="AEI29" s="549"/>
      <c r="AEJ29" s="549"/>
      <c r="AEK29" s="549"/>
      <c r="AEL29" s="549"/>
      <c r="AEM29" s="549"/>
      <c r="AEN29" s="549"/>
      <c r="AEO29" s="549"/>
      <c r="AEP29" s="549"/>
      <c r="AEQ29" s="549"/>
      <c r="AER29" s="549"/>
      <c r="AES29" s="549"/>
      <c r="AET29" s="549"/>
      <c r="AEU29" s="549"/>
      <c r="AEV29" s="549"/>
      <c r="AEW29" s="549"/>
      <c r="AEX29" s="549"/>
      <c r="AEY29" s="549"/>
      <c r="AEZ29" s="549"/>
      <c r="AFA29" s="549"/>
      <c r="AFB29" s="549"/>
      <c r="AFC29" s="549"/>
      <c r="AFD29" s="549"/>
      <c r="AFE29" s="549"/>
      <c r="AFF29" s="549"/>
      <c r="AFG29" s="549"/>
      <c r="AFH29" s="549"/>
      <c r="AFI29" s="549"/>
      <c r="AFJ29" s="549"/>
      <c r="AFK29" s="549"/>
      <c r="AFL29" s="549"/>
      <c r="AFM29" s="549"/>
      <c r="AFN29" s="549"/>
      <c r="AFO29" s="549"/>
      <c r="AFP29" s="549"/>
      <c r="AFQ29" s="549"/>
      <c r="AFR29" s="549"/>
      <c r="AFS29" s="549"/>
      <c r="AFT29" s="549"/>
      <c r="AFU29" s="549"/>
      <c r="AFV29" s="549"/>
      <c r="AFW29" s="549"/>
      <c r="AFX29" s="549"/>
      <c r="AFY29" s="549"/>
      <c r="AFZ29" s="549"/>
      <c r="AGA29" s="549"/>
      <c r="AGB29" s="549"/>
      <c r="AGC29" s="549"/>
      <c r="AGD29" s="549"/>
      <c r="AGE29" s="549"/>
      <c r="AGF29" s="549"/>
      <c r="AGG29" s="549"/>
      <c r="AGH29" s="549"/>
      <c r="AGI29" s="549"/>
      <c r="AGJ29" s="549"/>
      <c r="AGK29" s="549"/>
      <c r="AGL29" s="549"/>
      <c r="AGM29" s="549"/>
      <c r="AGN29" s="549"/>
      <c r="AGO29" s="549"/>
      <c r="AGP29" s="549"/>
      <c r="AGQ29" s="549"/>
      <c r="AGR29" s="549"/>
      <c r="AGS29" s="549"/>
      <c r="AGT29" s="549"/>
      <c r="AGU29" s="549"/>
      <c r="AGV29" s="549"/>
      <c r="AGW29" s="549"/>
      <c r="AGX29" s="549"/>
      <c r="AGY29" s="549"/>
      <c r="AGZ29" s="549"/>
      <c r="AHA29" s="549"/>
      <c r="AHB29" s="549"/>
      <c r="AHC29" s="549"/>
      <c r="AHD29" s="549"/>
      <c r="AHE29" s="549"/>
      <c r="AHF29" s="549"/>
      <c r="AHG29" s="549"/>
      <c r="AHH29" s="549"/>
      <c r="AHI29" s="549"/>
      <c r="AHJ29" s="549"/>
      <c r="AHK29" s="549"/>
      <c r="AHL29" s="549"/>
      <c r="AHM29" s="549"/>
      <c r="AHN29" s="549"/>
      <c r="AHO29" s="549"/>
      <c r="AHP29" s="549"/>
      <c r="AHQ29" s="549"/>
      <c r="AHR29" s="549"/>
      <c r="AHS29" s="549"/>
      <c r="AHT29" s="549"/>
      <c r="AHU29" s="549"/>
      <c r="AHV29" s="549"/>
      <c r="AHW29" s="549"/>
      <c r="AHX29" s="549"/>
      <c r="AHY29" s="549"/>
      <c r="AHZ29" s="549"/>
      <c r="AIA29" s="549"/>
      <c r="AIB29" s="549"/>
      <c r="AIC29" s="549"/>
      <c r="AID29" s="549"/>
      <c r="AIE29" s="549"/>
      <c r="AIF29" s="549"/>
      <c r="AIG29" s="549"/>
      <c r="AIH29" s="549"/>
      <c r="AII29" s="549"/>
      <c r="AIJ29" s="549"/>
      <c r="AIK29" s="549"/>
      <c r="AIL29" s="549"/>
      <c r="AIM29" s="549"/>
      <c r="AIN29" s="549"/>
      <c r="AIO29" s="549"/>
      <c r="AIP29" s="549"/>
      <c r="AIQ29" s="549"/>
      <c r="AIR29" s="549"/>
      <c r="AIS29" s="549"/>
      <c r="AIT29" s="549"/>
      <c r="AIU29" s="549"/>
      <c r="AIV29" s="549"/>
      <c r="AIW29" s="549"/>
      <c r="AIX29" s="549"/>
      <c r="AIY29" s="549"/>
      <c r="AIZ29" s="549"/>
      <c r="AJA29" s="549"/>
      <c r="AJB29" s="549"/>
      <c r="AJC29" s="549"/>
      <c r="AJD29" s="549"/>
      <c r="AJE29" s="549"/>
      <c r="AJF29" s="549"/>
      <c r="AJG29" s="549"/>
      <c r="AJH29" s="549"/>
      <c r="AJI29" s="549"/>
      <c r="AJJ29" s="549"/>
      <c r="AJK29" s="549"/>
      <c r="AJL29" s="549"/>
      <c r="AJM29" s="549"/>
      <c r="AJN29" s="549"/>
      <c r="AJO29" s="549"/>
      <c r="AJP29" s="549"/>
      <c r="AJQ29" s="549"/>
      <c r="AJR29" s="549"/>
      <c r="AJS29" s="549"/>
      <c r="AJT29" s="549"/>
      <c r="AJU29" s="549"/>
      <c r="AJV29" s="549"/>
      <c r="AJW29" s="549"/>
      <c r="AJX29" s="549"/>
      <c r="AJY29" s="549"/>
      <c r="AJZ29" s="549"/>
      <c r="AKA29" s="549"/>
      <c r="AKB29" s="549"/>
      <c r="AKC29" s="549"/>
      <c r="AKD29" s="549"/>
      <c r="AKE29" s="549"/>
      <c r="AKF29" s="549"/>
      <c r="AKG29" s="549"/>
      <c r="AKH29" s="549"/>
      <c r="AKI29" s="549"/>
      <c r="AKJ29" s="549"/>
      <c r="AKK29" s="549"/>
      <c r="AKL29" s="549"/>
      <c r="AKM29" s="549"/>
      <c r="AKN29" s="549"/>
      <c r="AKO29" s="549"/>
      <c r="AKP29" s="549"/>
      <c r="AKQ29" s="549"/>
      <c r="AKR29" s="549"/>
      <c r="AKS29" s="549"/>
      <c r="AKT29" s="549"/>
      <c r="AKU29" s="549"/>
      <c r="AKV29" s="549"/>
      <c r="AKW29" s="549"/>
      <c r="AKX29" s="549"/>
      <c r="AKY29" s="549"/>
      <c r="AKZ29" s="549"/>
      <c r="ALA29" s="549"/>
      <c r="ALB29" s="549"/>
      <c r="ALC29" s="549"/>
      <c r="ALD29" s="549"/>
      <c r="ALE29" s="549"/>
      <c r="ALF29" s="549"/>
      <c r="ALG29" s="549"/>
      <c r="ALH29" s="549"/>
      <c r="ALI29" s="549"/>
      <c r="ALJ29" s="549"/>
      <c r="ALK29" s="549"/>
      <c r="ALL29" s="549"/>
      <c r="ALM29" s="549"/>
      <c r="ALN29" s="549"/>
      <c r="ALO29" s="549"/>
      <c r="ALP29" s="549"/>
      <c r="ALQ29" s="549"/>
      <c r="ALR29" s="549"/>
      <c r="ALS29" s="549"/>
      <c r="ALT29" s="549"/>
      <c r="ALU29" s="372">
        <f>SUM(H29:ALT29)</f>
        <v>0</v>
      </c>
    </row>
    <row r="30" spans="1:1009" s="115" customFormat="1" ht="35.25" customHeight="1">
      <c r="B30" s="1140"/>
      <c r="C30" s="459" t="s">
        <v>37</v>
      </c>
      <c r="D30" s="1108" t="s">
        <v>295</v>
      </c>
      <c r="E30" s="1109"/>
      <c r="F30" s="1109"/>
      <c r="G30" s="1110"/>
      <c r="H30" s="549"/>
      <c r="I30" s="549"/>
      <c r="J30" s="549"/>
      <c r="K30" s="549"/>
      <c r="L30" s="549"/>
      <c r="M30" s="549"/>
      <c r="N30" s="549"/>
      <c r="O30" s="549"/>
      <c r="P30" s="549"/>
      <c r="Q30" s="549"/>
      <c r="R30" s="549"/>
      <c r="S30" s="549"/>
      <c r="T30" s="549"/>
      <c r="U30" s="549"/>
      <c r="V30" s="549"/>
      <c r="W30" s="549"/>
      <c r="X30" s="549"/>
      <c r="Y30" s="549"/>
      <c r="Z30" s="549"/>
      <c r="AA30" s="549"/>
      <c r="AB30" s="549"/>
      <c r="AC30" s="549"/>
      <c r="AD30" s="549"/>
      <c r="AE30" s="549"/>
      <c r="AF30" s="549"/>
      <c r="AG30" s="549"/>
      <c r="AH30" s="549"/>
      <c r="AI30" s="549"/>
      <c r="AJ30" s="549"/>
      <c r="AK30" s="549"/>
      <c r="AL30" s="549"/>
      <c r="AM30" s="549"/>
      <c r="AN30" s="549"/>
      <c r="AO30" s="549"/>
      <c r="AP30" s="549"/>
      <c r="AQ30" s="549"/>
      <c r="AR30" s="549"/>
      <c r="AS30" s="549"/>
      <c r="AT30" s="549"/>
      <c r="AU30" s="549"/>
      <c r="AV30" s="549"/>
      <c r="AW30" s="549"/>
      <c r="AX30" s="549"/>
      <c r="AY30" s="549"/>
      <c r="AZ30" s="549"/>
      <c r="BA30" s="549"/>
      <c r="BB30" s="549"/>
      <c r="BC30" s="549"/>
      <c r="BD30" s="549"/>
      <c r="BE30" s="549"/>
      <c r="BF30" s="549"/>
      <c r="BG30" s="549"/>
      <c r="BH30" s="549"/>
      <c r="BI30" s="549"/>
      <c r="BJ30" s="549"/>
      <c r="BK30" s="549"/>
      <c r="BL30" s="549"/>
      <c r="BM30" s="549"/>
      <c r="BN30" s="549"/>
      <c r="BO30" s="549"/>
      <c r="BP30" s="549"/>
      <c r="BQ30" s="549"/>
      <c r="BR30" s="549"/>
      <c r="BS30" s="549"/>
      <c r="BT30" s="549"/>
      <c r="BU30" s="549"/>
      <c r="BV30" s="549"/>
      <c r="BW30" s="549"/>
      <c r="BX30" s="549"/>
      <c r="BY30" s="549"/>
      <c r="BZ30" s="549"/>
      <c r="CA30" s="549"/>
      <c r="CB30" s="549"/>
      <c r="CC30" s="549"/>
      <c r="CD30" s="549"/>
      <c r="CE30" s="549"/>
      <c r="CF30" s="549"/>
      <c r="CG30" s="549"/>
      <c r="CH30" s="549"/>
      <c r="CI30" s="549"/>
      <c r="CJ30" s="549"/>
      <c r="CK30" s="549"/>
      <c r="CL30" s="549"/>
      <c r="CM30" s="549"/>
      <c r="CN30" s="549"/>
      <c r="CO30" s="549"/>
      <c r="CP30" s="549"/>
      <c r="CQ30" s="549"/>
      <c r="CR30" s="549"/>
      <c r="CS30" s="549"/>
      <c r="CT30" s="549"/>
      <c r="CU30" s="549"/>
      <c r="CV30" s="549"/>
      <c r="CW30" s="549"/>
      <c r="CX30" s="549"/>
      <c r="CY30" s="549"/>
      <c r="CZ30" s="549"/>
      <c r="DA30" s="549"/>
      <c r="DB30" s="549"/>
      <c r="DC30" s="549"/>
      <c r="DD30" s="549"/>
      <c r="DE30" s="549"/>
      <c r="DF30" s="549"/>
      <c r="DG30" s="549"/>
      <c r="DH30" s="549"/>
      <c r="DI30" s="549"/>
      <c r="DJ30" s="549"/>
      <c r="DK30" s="549"/>
      <c r="DL30" s="549"/>
      <c r="DM30" s="549"/>
      <c r="DN30" s="549"/>
      <c r="DO30" s="549"/>
      <c r="DP30" s="549"/>
      <c r="DQ30" s="549"/>
      <c r="DR30" s="549"/>
      <c r="DS30" s="549"/>
      <c r="DT30" s="549"/>
      <c r="DU30" s="549"/>
      <c r="DV30" s="549"/>
      <c r="DW30" s="549"/>
      <c r="DX30" s="549"/>
      <c r="DY30" s="549"/>
      <c r="DZ30" s="549"/>
      <c r="EA30" s="549"/>
      <c r="EB30" s="549"/>
      <c r="EC30" s="549"/>
      <c r="ED30" s="549"/>
      <c r="EE30" s="549"/>
      <c r="EF30" s="549"/>
      <c r="EG30" s="549"/>
      <c r="EH30" s="549"/>
      <c r="EI30" s="549"/>
      <c r="EJ30" s="549"/>
      <c r="EK30" s="549"/>
      <c r="EL30" s="549"/>
      <c r="EM30" s="549"/>
      <c r="EN30" s="549"/>
      <c r="EO30" s="549"/>
      <c r="EP30" s="549"/>
      <c r="EQ30" s="549"/>
      <c r="ER30" s="549"/>
      <c r="ES30" s="549"/>
      <c r="ET30" s="549"/>
      <c r="EU30" s="549"/>
      <c r="EV30" s="549"/>
      <c r="EW30" s="549"/>
      <c r="EX30" s="549"/>
      <c r="EY30" s="549"/>
      <c r="EZ30" s="549"/>
      <c r="FA30" s="549"/>
      <c r="FB30" s="549"/>
      <c r="FC30" s="549"/>
      <c r="FD30" s="549"/>
      <c r="FE30" s="549"/>
      <c r="FF30" s="549"/>
      <c r="FG30" s="549"/>
      <c r="FH30" s="549"/>
      <c r="FI30" s="549"/>
      <c r="FJ30" s="549"/>
      <c r="FK30" s="549"/>
      <c r="FL30" s="549"/>
      <c r="FM30" s="549"/>
      <c r="FN30" s="549"/>
      <c r="FO30" s="549"/>
      <c r="FP30" s="549"/>
      <c r="FQ30" s="549"/>
      <c r="FR30" s="549"/>
      <c r="FS30" s="549"/>
      <c r="FT30" s="549"/>
      <c r="FU30" s="549"/>
      <c r="FV30" s="549"/>
      <c r="FW30" s="549"/>
      <c r="FX30" s="549"/>
      <c r="FY30" s="549"/>
      <c r="FZ30" s="549"/>
      <c r="GA30" s="549"/>
      <c r="GB30" s="549"/>
      <c r="GC30" s="549"/>
      <c r="GD30" s="549"/>
      <c r="GE30" s="549"/>
      <c r="GF30" s="549"/>
      <c r="GG30" s="549"/>
      <c r="GH30" s="549"/>
      <c r="GI30" s="549"/>
      <c r="GJ30" s="549"/>
      <c r="GK30" s="549"/>
      <c r="GL30" s="549"/>
      <c r="GM30" s="549"/>
      <c r="GN30" s="549"/>
      <c r="GO30" s="549"/>
      <c r="GP30" s="549"/>
      <c r="GQ30" s="549"/>
      <c r="GR30" s="549"/>
      <c r="GS30" s="549"/>
      <c r="GT30" s="549"/>
      <c r="GU30" s="549"/>
      <c r="GV30" s="549"/>
      <c r="GW30" s="549"/>
      <c r="GX30" s="549"/>
      <c r="GY30" s="549"/>
      <c r="GZ30" s="549"/>
      <c r="HA30" s="549"/>
      <c r="HB30" s="549"/>
      <c r="HC30" s="549"/>
      <c r="HD30" s="549"/>
      <c r="HE30" s="549"/>
      <c r="HF30" s="549"/>
      <c r="HG30" s="549"/>
      <c r="HH30" s="549"/>
      <c r="HI30" s="549"/>
      <c r="HJ30" s="549"/>
      <c r="HK30" s="549"/>
      <c r="HL30" s="549"/>
      <c r="HM30" s="549"/>
      <c r="HN30" s="549"/>
      <c r="HO30" s="549"/>
      <c r="HP30" s="549"/>
      <c r="HQ30" s="549"/>
      <c r="HR30" s="549"/>
      <c r="HS30" s="549"/>
      <c r="HT30" s="549"/>
      <c r="HU30" s="549"/>
      <c r="HV30" s="549"/>
      <c r="HW30" s="549"/>
      <c r="HX30" s="549"/>
      <c r="HY30" s="549"/>
      <c r="HZ30" s="549"/>
      <c r="IA30" s="549"/>
      <c r="IB30" s="549"/>
      <c r="IC30" s="549"/>
      <c r="ID30" s="549"/>
      <c r="IE30" s="549"/>
      <c r="IF30" s="549"/>
      <c r="IG30" s="549"/>
      <c r="IH30" s="549"/>
      <c r="II30" s="549"/>
      <c r="IJ30" s="549"/>
      <c r="IK30" s="549"/>
      <c r="IL30" s="549"/>
      <c r="IM30" s="549"/>
      <c r="IN30" s="549"/>
      <c r="IO30" s="549"/>
      <c r="IP30" s="549"/>
      <c r="IQ30" s="549"/>
      <c r="IR30" s="549"/>
      <c r="IS30" s="549"/>
      <c r="IT30" s="549"/>
      <c r="IU30" s="549"/>
      <c r="IV30" s="549"/>
      <c r="IW30" s="549"/>
      <c r="IX30" s="549"/>
      <c r="IY30" s="549"/>
      <c r="IZ30" s="549"/>
      <c r="JA30" s="549"/>
      <c r="JB30" s="549"/>
      <c r="JC30" s="549"/>
      <c r="JD30" s="549"/>
      <c r="JE30" s="549"/>
      <c r="JF30" s="549"/>
      <c r="JG30" s="549"/>
      <c r="JH30" s="549"/>
      <c r="JI30" s="549"/>
      <c r="JJ30" s="549"/>
      <c r="JK30" s="549"/>
      <c r="JL30" s="549"/>
      <c r="JM30" s="549"/>
      <c r="JN30" s="549"/>
      <c r="JO30" s="549"/>
      <c r="JP30" s="549"/>
      <c r="JQ30" s="549"/>
      <c r="JR30" s="549"/>
      <c r="JS30" s="549"/>
      <c r="JT30" s="549"/>
      <c r="JU30" s="549"/>
      <c r="JV30" s="549"/>
      <c r="JW30" s="549"/>
      <c r="JX30" s="549"/>
      <c r="JY30" s="549"/>
      <c r="JZ30" s="549"/>
      <c r="KA30" s="549"/>
      <c r="KB30" s="549"/>
      <c r="KC30" s="549"/>
      <c r="KD30" s="549"/>
      <c r="KE30" s="549"/>
      <c r="KF30" s="549"/>
      <c r="KG30" s="549"/>
      <c r="KH30" s="549"/>
      <c r="KI30" s="549"/>
      <c r="KJ30" s="549"/>
      <c r="KK30" s="549"/>
      <c r="KL30" s="549"/>
      <c r="KM30" s="549"/>
      <c r="KN30" s="549"/>
      <c r="KO30" s="549"/>
      <c r="KP30" s="549"/>
      <c r="KQ30" s="549"/>
      <c r="KR30" s="549"/>
      <c r="KS30" s="549"/>
      <c r="KT30" s="549"/>
      <c r="KU30" s="549"/>
      <c r="KV30" s="549"/>
      <c r="KW30" s="549"/>
      <c r="KX30" s="549"/>
      <c r="KY30" s="549"/>
      <c r="KZ30" s="549"/>
      <c r="LA30" s="549"/>
      <c r="LB30" s="549"/>
      <c r="LC30" s="549"/>
      <c r="LD30" s="549"/>
      <c r="LE30" s="549"/>
      <c r="LF30" s="549"/>
      <c r="LG30" s="549"/>
      <c r="LH30" s="549"/>
      <c r="LI30" s="549"/>
      <c r="LJ30" s="549"/>
      <c r="LK30" s="549"/>
      <c r="LL30" s="549"/>
      <c r="LM30" s="549"/>
      <c r="LN30" s="549"/>
      <c r="LO30" s="549"/>
      <c r="LP30" s="549"/>
      <c r="LQ30" s="549"/>
      <c r="LR30" s="549"/>
      <c r="LS30" s="549"/>
      <c r="LT30" s="549"/>
      <c r="LU30" s="549"/>
      <c r="LV30" s="549"/>
      <c r="LW30" s="549"/>
      <c r="LX30" s="549"/>
      <c r="LY30" s="549"/>
      <c r="LZ30" s="549"/>
      <c r="MA30" s="549"/>
      <c r="MB30" s="549"/>
      <c r="MC30" s="549"/>
      <c r="MD30" s="549"/>
      <c r="ME30" s="549"/>
      <c r="MF30" s="549"/>
      <c r="MG30" s="549"/>
      <c r="MH30" s="549"/>
      <c r="MI30" s="549"/>
      <c r="MJ30" s="549"/>
      <c r="MK30" s="549"/>
      <c r="ML30" s="549"/>
      <c r="MM30" s="549"/>
      <c r="MN30" s="549"/>
      <c r="MO30" s="549"/>
      <c r="MP30" s="549"/>
      <c r="MQ30" s="549"/>
      <c r="MR30" s="549"/>
      <c r="MS30" s="549"/>
      <c r="MT30" s="549"/>
      <c r="MU30" s="549"/>
      <c r="MV30" s="549"/>
      <c r="MW30" s="549"/>
      <c r="MX30" s="549"/>
      <c r="MY30" s="549"/>
      <c r="MZ30" s="549"/>
      <c r="NA30" s="549"/>
      <c r="NB30" s="549"/>
      <c r="NC30" s="549"/>
      <c r="ND30" s="549"/>
      <c r="NE30" s="549"/>
      <c r="NF30" s="549"/>
      <c r="NG30" s="549"/>
      <c r="NH30" s="549"/>
      <c r="NI30" s="549"/>
      <c r="NJ30" s="549"/>
      <c r="NK30" s="549"/>
      <c r="NL30" s="549"/>
      <c r="NM30" s="549"/>
      <c r="NN30" s="549"/>
      <c r="NO30" s="549"/>
      <c r="NP30" s="549"/>
      <c r="NQ30" s="549"/>
      <c r="NR30" s="549"/>
      <c r="NS30" s="549"/>
      <c r="NT30" s="549"/>
      <c r="NU30" s="549"/>
      <c r="NV30" s="549"/>
      <c r="NW30" s="549"/>
      <c r="NX30" s="549"/>
      <c r="NY30" s="549"/>
      <c r="NZ30" s="549"/>
      <c r="OA30" s="549"/>
      <c r="OB30" s="549"/>
      <c r="OC30" s="549"/>
      <c r="OD30" s="549"/>
      <c r="OE30" s="549"/>
      <c r="OF30" s="549"/>
      <c r="OG30" s="549"/>
      <c r="OH30" s="549"/>
      <c r="OI30" s="549"/>
      <c r="OJ30" s="549"/>
      <c r="OK30" s="549"/>
      <c r="OL30" s="549"/>
      <c r="OM30" s="549"/>
      <c r="ON30" s="549"/>
      <c r="OO30" s="549"/>
      <c r="OP30" s="549"/>
      <c r="OQ30" s="549"/>
      <c r="OR30" s="549"/>
      <c r="OS30" s="549"/>
      <c r="OT30" s="549"/>
      <c r="OU30" s="549"/>
      <c r="OV30" s="549"/>
      <c r="OW30" s="549"/>
      <c r="OX30" s="549"/>
      <c r="OY30" s="549"/>
      <c r="OZ30" s="549"/>
      <c r="PA30" s="549"/>
      <c r="PB30" s="549"/>
      <c r="PC30" s="549"/>
      <c r="PD30" s="549"/>
      <c r="PE30" s="549"/>
      <c r="PF30" s="549"/>
      <c r="PG30" s="549"/>
      <c r="PH30" s="549"/>
      <c r="PI30" s="549"/>
      <c r="PJ30" s="549"/>
      <c r="PK30" s="549"/>
      <c r="PL30" s="549"/>
      <c r="PM30" s="549"/>
      <c r="PN30" s="549"/>
      <c r="PO30" s="549"/>
      <c r="PP30" s="549"/>
      <c r="PQ30" s="549"/>
      <c r="PR30" s="549"/>
      <c r="PS30" s="549"/>
      <c r="PT30" s="549"/>
      <c r="PU30" s="549"/>
      <c r="PV30" s="549"/>
      <c r="PW30" s="549"/>
      <c r="PX30" s="549"/>
      <c r="PY30" s="549"/>
      <c r="PZ30" s="549"/>
      <c r="QA30" s="549"/>
      <c r="QB30" s="549"/>
      <c r="QC30" s="549"/>
      <c r="QD30" s="549"/>
      <c r="QE30" s="549"/>
      <c r="QF30" s="549"/>
      <c r="QG30" s="549"/>
      <c r="QH30" s="549"/>
      <c r="QI30" s="549"/>
      <c r="QJ30" s="549"/>
      <c r="QK30" s="549"/>
      <c r="QL30" s="549"/>
      <c r="QM30" s="549"/>
      <c r="QN30" s="549"/>
      <c r="QO30" s="549"/>
      <c r="QP30" s="549"/>
      <c r="QQ30" s="549"/>
      <c r="QR30" s="549"/>
      <c r="QS30" s="549"/>
      <c r="QT30" s="549"/>
      <c r="QU30" s="549"/>
      <c r="QV30" s="549"/>
      <c r="QW30" s="549"/>
      <c r="QX30" s="549"/>
      <c r="QY30" s="549"/>
      <c r="QZ30" s="549"/>
      <c r="RA30" s="549"/>
      <c r="RB30" s="549"/>
      <c r="RC30" s="549"/>
      <c r="RD30" s="549"/>
      <c r="RE30" s="549"/>
      <c r="RF30" s="549"/>
      <c r="RG30" s="549"/>
      <c r="RH30" s="549"/>
      <c r="RI30" s="549"/>
      <c r="RJ30" s="549"/>
      <c r="RK30" s="549"/>
      <c r="RL30" s="549"/>
      <c r="RM30" s="549"/>
      <c r="RN30" s="549"/>
      <c r="RO30" s="549"/>
      <c r="RP30" s="549"/>
      <c r="RQ30" s="549"/>
      <c r="RR30" s="549"/>
      <c r="RS30" s="549"/>
      <c r="RT30" s="549"/>
      <c r="RU30" s="549"/>
      <c r="RV30" s="549"/>
      <c r="RW30" s="549"/>
      <c r="RX30" s="549"/>
      <c r="RY30" s="549"/>
      <c r="RZ30" s="549"/>
      <c r="SA30" s="549"/>
      <c r="SB30" s="549"/>
      <c r="SC30" s="549"/>
      <c r="SD30" s="549"/>
      <c r="SE30" s="549"/>
      <c r="SF30" s="549"/>
      <c r="SG30" s="549"/>
      <c r="SH30" s="549"/>
      <c r="SI30" s="549"/>
      <c r="SJ30" s="549"/>
      <c r="SK30" s="549"/>
      <c r="SL30" s="549"/>
      <c r="SM30" s="549"/>
      <c r="SN30" s="549"/>
      <c r="SO30" s="549"/>
      <c r="SP30" s="549"/>
      <c r="SQ30" s="549"/>
      <c r="SR30" s="549"/>
      <c r="SS30" s="549"/>
      <c r="ST30" s="549"/>
      <c r="SU30" s="549"/>
      <c r="SV30" s="549"/>
      <c r="SW30" s="549"/>
      <c r="SX30" s="549"/>
      <c r="SY30" s="549"/>
      <c r="SZ30" s="549"/>
      <c r="TA30" s="549"/>
      <c r="TB30" s="549"/>
      <c r="TC30" s="549"/>
      <c r="TD30" s="549"/>
      <c r="TE30" s="549"/>
      <c r="TF30" s="549"/>
      <c r="TG30" s="549"/>
      <c r="TH30" s="549"/>
      <c r="TI30" s="549"/>
      <c r="TJ30" s="549"/>
      <c r="TK30" s="549"/>
      <c r="TL30" s="549"/>
      <c r="TM30" s="549"/>
      <c r="TN30" s="549"/>
      <c r="TO30" s="549"/>
      <c r="TP30" s="549"/>
      <c r="TQ30" s="549"/>
      <c r="TR30" s="549"/>
      <c r="TS30" s="549"/>
      <c r="TT30" s="549"/>
      <c r="TU30" s="549"/>
      <c r="TV30" s="549"/>
      <c r="TW30" s="549"/>
      <c r="TX30" s="549"/>
      <c r="TY30" s="549"/>
      <c r="TZ30" s="549"/>
      <c r="UA30" s="549"/>
      <c r="UB30" s="549"/>
      <c r="UC30" s="549"/>
      <c r="UD30" s="549"/>
      <c r="UE30" s="549"/>
      <c r="UF30" s="549"/>
      <c r="UG30" s="549"/>
      <c r="UH30" s="549"/>
      <c r="UI30" s="549"/>
      <c r="UJ30" s="549"/>
      <c r="UK30" s="549"/>
      <c r="UL30" s="549"/>
      <c r="UM30" s="549"/>
      <c r="UN30" s="549"/>
      <c r="UO30" s="549"/>
      <c r="UP30" s="549"/>
      <c r="UQ30" s="549"/>
      <c r="UR30" s="549"/>
      <c r="US30" s="549"/>
      <c r="UT30" s="549"/>
      <c r="UU30" s="549"/>
      <c r="UV30" s="549"/>
      <c r="UW30" s="549"/>
      <c r="UX30" s="549"/>
      <c r="UY30" s="549"/>
      <c r="UZ30" s="549"/>
      <c r="VA30" s="549"/>
      <c r="VB30" s="549"/>
      <c r="VC30" s="549"/>
      <c r="VD30" s="549"/>
      <c r="VE30" s="549"/>
      <c r="VF30" s="549"/>
      <c r="VG30" s="549"/>
      <c r="VH30" s="549"/>
      <c r="VI30" s="549"/>
      <c r="VJ30" s="549"/>
      <c r="VK30" s="549"/>
      <c r="VL30" s="549"/>
      <c r="VM30" s="549"/>
      <c r="VN30" s="549"/>
      <c r="VO30" s="549"/>
      <c r="VP30" s="549"/>
      <c r="VQ30" s="549"/>
      <c r="VR30" s="549"/>
      <c r="VS30" s="549"/>
      <c r="VT30" s="549"/>
      <c r="VU30" s="549"/>
      <c r="VV30" s="549"/>
      <c r="VW30" s="549"/>
      <c r="VX30" s="549"/>
      <c r="VY30" s="549"/>
      <c r="VZ30" s="549"/>
      <c r="WA30" s="549"/>
      <c r="WB30" s="549"/>
      <c r="WC30" s="549"/>
      <c r="WD30" s="549"/>
      <c r="WE30" s="549"/>
      <c r="WF30" s="549"/>
      <c r="WG30" s="549"/>
      <c r="WH30" s="549"/>
      <c r="WI30" s="549"/>
      <c r="WJ30" s="549"/>
      <c r="WK30" s="549"/>
      <c r="WL30" s="549"/>
      <c r="WM30" s="549"/>
      <c r="WN30" s="549"/>
      <c r="WO30" s="549"/>
      <c r="WP30" s="549"/>
      <c r="WQ30" s="549"/>
      <c r="WR30" s="549"/>
      <c r="WS30" s="549"/>
      <c r="WT30" s="549"/>
      <c r="WU30" s="549"/>
      <c r="WV30" s="549"/>
      <c r="WW30" s="549"/>
      <c r="WX30" s="549"/>
      <c r="WY30" s="549"/>
      <c r="WZ30" s="549"/>
      <c r="XA30" s="549"/>
      <c r="XB30" s="549"/>
      <c r="XC30" s="549"/>
      <c r="XD30" s="549"/>
      <c r="XE30" s="549"/>
      <c r="XF30" s="549"/>
      <c r="XG30" s="549"/>
      <c r="XH30" s="549"/>
      <c r="XI30" s="549"/>
      <c r="XJ30" s="549"/>
      <c r="XK30" s="549"/>
      <c r="XL30" s="549"/>
      <c r="XM30" s="549"/>
      <c r="XN30" s="549"/>
      <c r="XO30" s="549"/>
      <c r="XP30" s="549"/>
      <c r="XQ30" s="549"/>
      <c r="XR30" s="549"/>
      <c r="XS30" s="549"/>
      <c r="XT30" s="549"/>
      <c r="XU30" s="549"/>
      <c r="XV30" s="549"/>
      <c r="XW30" s="549"/>
      <c r="XX30" s="549"/>
      <c r="XY30" s="549"/>
      <c r="XZ30" s="549"/>
      <c r="YA30" s="549"/>
      <c r="YB30" s="549"/>
      <c r="YC30" s="549"/>
      <c r="YD30" s="549"/>
      <c r="YE30" s="549"/>
      <c r="YF30" s="549"/>
      <c r="YG30" s="549"/>
      <c r="YH30" s="549"/>
      <c r="YI30" s="549"/>
      <c r="YJ30" s="549"/>
      <c r="YK30" s="549"/>
      <c r="YL30" s="549"/>
      <c r="YM30" s="549"/>
      <c r="YN30" s="549"/>
      <c r="YO30" s="549"/>
      <c r="YP30" s="549"/>
      <c r="YQ30" s="549"/>
      <c r="YR30" s="549"/>
      <c r="YS30" s="549"/>
      <c r="YT30" s="549"/>
      <c r="YU30" s="549"/>
      <c r="YV30" s="549"/>
      <c r="YW30" s="549"/>
      <c r="YX30" s="549"/>
      <c r="YY30" s="549"/>
      <c r="YZ30" s="549"/>
      <c r="ZA30" s="549"/>
      <c r="ZB30" s="549"/>
      <c r="ZC30" s="549"/>
      <c r="ZD30" s="549"/>
      <c r="ZE30" s="549"/>
      <c r="ZF30" s="549"/>
      <c r="ZG30" s="549"/>
      <c r="ZH30" s="549"/>
      <c r="ZI30" s="549"/>
      <c r="ZJ30" s="549"/>
      <c r="ZK30" s="549"/>
      <c r="ZL30" s="549"/>
      <c r="ZM30" s="549"/>
      <c r="ZN30" s="549"/>
      <c r="ZO30" s="549"/>
      <c r="ZP30" s="549"/>
      <c r="ZQ30" s="549"/>
      <c r="ZR30" s="549"/>
      <c r="ZS30" s="549"/>
      <c r="ZT30" s="549"/>
      <c r="ZU30" s="549"/>
      <c r="ZV30" s="549"/>
      <c r="ZW30" s="549"/>
      <c r="ZX30" s="549"/>
      <c r="ZY30" s="549"/>
      <c r="ZZ30" s="549"/>
      <c r="AAA30" s="549"/>
      <c r="AAB30" s="549"/>
      <c r="AAC30" s="549"/>
      <c r="AAD30" s="549"/>
      <c r="AAE30" s="549"/>
      <c r="AAF30" s="549"/>
      <c r="AAG30" s="549"/>
      <c r="AAH30" s="549"/>
      <c r="AAI30" s="549"/>
      <c r="AAJ30" s="549"/>
      <c r="AAK30" s="549"/>
      <c r="AAL30" s="549"/>
      <c r="AAM30" s="549"/>
      <c r="AAN30" s="549"/>
      <c r="AAO30" s="549"/>
      <c r="AAP30" s="549"/>
      <c r="AAQ30" s="549"/>
      <c r="AAR30" s="549"/>
      <c r="AAS30" s="549"/>
      <c r="AAT30" s="549"/>
      <c r="AAU30" s="549"/>
      <c r="AAV30" s="549"/>
      <c r="AAW30" s="549"/>
      <c r="AAX30" s="549"/>
      <c r="AAY30" s="549"/>
      <c r="AAZ30" s="549"/>
      <c r="ABA30" s="549"/>
      <c r="ABB30" s="549"/>
      <c r="ABC30" s="549"/>
      <c r="ABD30" s="549"/>
      <c r="ABE30" s="549"/>
      <c r="ABF30" s="549"/>
      <c r="ABG30" s="549"/>
      <c r="ABH30" s="549"/>
      <c r="ABI30" s="549"/>
      <c r="ABJ30" s="549"/>
      <c r="ABK30" s="549"/>
      <c r="ABL30" s="549"/>
      <c r="ABM30" s="549"/>
      <c r="ABN30" s="549"/>
      <c r="ABO30" s="549"/>
      <c r="ABP30" s="549"/>
      <c r="ABQ30" s="549"/>
      <c r="ABR30" s="549"/>
      <c r="ABS30" s="549"/>
      <c r="ABT30" s="549"/>
      <c r="ABU30" s="549"/>
      <c r="ABV30" s="549"/>
      <c r="ABW30" s="549"/>
      <c r="ABX30" s="549"/>
      <c r="ABY30" s="549"/>
      <c r="ABZ30" s="549"/>
      <c r="ACA30" s="549"/>
      <c r="ACB30" s="549"/>
      <c r="ACC30" s="549"/>
      <c r="ACD30" s="549"/>
      <c r="ACE30" s="549"/>
      <c r="ACF30" s="549"/>
      <c r="ACG30" s="549"/>
      <c r="ACH30" s="549"/>
      <c r="ACI30" s="549"/>
      <c r="ACJ30" s="549"/>
      <c r="ACK30" s="549"/>
      <c r="ACL30" s="549"/>
      <c r="ACM30" s="549"/>
      <c r="ACN30" s="549"/>
      <c r="ACO30" s="549"/>
      <c r="ACP30" s="549"/>
      <c r="ACQ30" s="549"/>
      <c r="ACR30" s="549"/>
      <c r="ACS30" s="549"/>
      <c r="ACT30" s="549"/>
      <c r="ACU30" s="549"/>
      <c r="ACV30" s="549"/>
      <c r="ACW30" s="549"/>
      <c r="ACX30" s="549"/>
      <c r="ACY30" s="549"/>
      <c r="ACZ30" s="549"/>
      <c r="ADA30" s="549"/>
      <c r="ADB30" s="549"/>
      <c r="ADC30" s="549"/>
      <c r="ADD30" s="549"/>
      <c r="ADE30" s="549"/>
      <c r="ADF30" s="549"/>
      <c r="ADG30" s="549"/>
      <c r="ADH30" s="549"/>
      <c r="ADI30" s="549"/>
      <c r="ADJ30" s="549"/>
      <c r="ADK30" s="549"/>
      <c r="ADL30" s="549"/>
      <c r="ADM30" s="549"/>
      <c r="ADN30" s="549"/>
      <c r="ADO30" s="549"/>
      <c r="ADP30" s="549"/>
      <c r="ADQ30" s="549"/>
      <c r="ADR30" s="549"/>
      <c r="ADS30" s="549"/>
      <c r="ADT30" s="549"/>
      <c r="ADU30" s="549"/>
      <c r="ADV30" s="549"/>
      <c r="ADW30" s="549"/>
      <c r="ADX30" s="549"/>
      <c r="ADY30" s="549"/>
      <c r="ADZ30" s="549"/>
      <c r="AEA30" s="549"/>
      <c r="AEB30" s="549"/>
      <c r="AEC30" s="549"/>
      <c r="AED30" s="549"/>
      <c r="AEE30" s="549"/>
      <c r="AEF30" s="549"/>
      <c r="AEG30" s="549"/>
      <c r="AEH30" s="549"/>
      <c r="AEI30" s="549"/>
      <c r="AEJ30" s="549"/>
      <c r="AEK30" s="549"/>
      <c r="AEL30" s="549"/>
      <c r="AEM30" s="549"/>
      <c r="AEN30" s="549"/>
      <c r="AEO30" s="549"/>
      <c r="AEP30" s="549"/>
      <c r="AEQ30" s="549"/>
      <c r="AER30" s="549"/>
      <c r="AES30" s="549"/>
      <c r="AET30" s="549"/>
      <c r="AEU30" s="549"/>
      <c r="AEV30" s="549"/>
      <c r="AEW30" s="549"/>
      <c r="AEX30" s="549"/>
      <c r="AEY30" s="549"/>
      <c r="AEZ30" s="549"/>
      <c r="AFA30" s="549"/>
      <c r="AFB30" s="549"/>
      <c r="AFC30" s="549"/>
      <c r="AFD30" s="549"/>
      <c r="AFE30" s="549"/>
      <c r="AFF30" s="549"/>
      <c r="AFG30" s="549"/>
      <c r="AFH30" s="549"/>
      <c r="AFI30" s="549"/>
      <c r="AFJ30" s="549"/>
      <c r="AFK30" s="549"/>
      <c r="AFL30" s="549"/>
      <c r="AFM30" s="549"/>
      <c r="AFN30" s="549"/>
      <c r="AFO30" s="549"/>
      <c r="AFP30" s="549"/>
      <c r="AFQ30" s="549"/>
      <c r="AFR30" s="549"/>
      <c r="AFS30" s="549"/>
      <c r="AFT30" s="549"/>
      <c r="AFU30" s="549"/>
      <c r="AFV30" s="549"/>
      <c r="AFW30" s="549"/>
      <c r="AFX30" s="549"/>
      <c r="AFY30" s="549"/>
      <c r="AFZ30" s="549"/>
      <c r="AGA30" s="549"/>
      <c r="AGB30" s="549"/>
      <c r="AGC30" s="549"/>
      <c r="AGD30" s="549"/>
      <c r="AGE30" s="549"/>
      <c r="AGF30" s="549"/>
      <c r="AGG30" s="549"/>
      <c r="AGH30" s="549"/>
      <c r="AGI30" s="549"/>
      <c r="AGJ30" s="549"/>
      <c r="AGK30" s="549"/>
      <c r="AGL30" s="549"/>
      <c r="AGM30" s="549"/>
      <c r="AGN30" s="549"/>
      <c r="AGO30" s="549"/>
      <c r="AGP30" s="549"/>
      <c r="AGQ30" s="549"/>
      <c r="AGR30" s="549"/>
      <c r="AGS30" s="549"/>
      <c r="AGT30" s="549"/>
      <c r="AGU30" s="549"/>
      <c r="AGV30" s="549"/>
      <c r="AGW30" s="549"/>
      <c r="AGX30" s="549"/>
      <c r="AGY30" s="549"/>
      <c r="AGZ30" s="549"/>
      <c r="AHA30" s="549"/>
      <c r="AHB30" s="549"/>
      <c r="AHC30" s="549"/>
      <c r="AHD30" s="549"/>
      <c r="AHE30" s="549"/>
      <c r="AHF30" s="549"/>
      <c r="AHG30" s="549"/>
      <c r="AHH30" s="549"/>
      <c r="AHI30" s="549"/>
      <c r="AHJ30" s="549"/>
      <c r="AHK30" s="549"/>
      <c r="AHL30" s="549"/>
      <c r="AHM30" s="549"/>
      <c r="AHN30" s="549"/>
      <c r="AHO30" s="549"/>
      <c r="AHP30" s="549"/>
      <c r="AHQ30" s="549"/>
      <c r="AHR30" s="549"/>
      <c r="AHS30" s="549"/>
      <c r="AHT30" s="549"/>
      <c r="AHU30" s="549"/>
      <c r="AHV30" s="549"/>
      <c r="AHW30" s="549"/>
      <c r="AHX30" s="549"/>
      <c r="AHY30" s="549"/>
      <c r="AHZ30" s="549"/>
      <c r="AIA30" s="549"/>
      <c r="AIB30" s="549"/>
      <c r="AIC30" s="549"/>
      <c r="AID30" s="549"/>
      <c r="AIE30" s="549"/>
      <c r="AIF30" s="549"/>
      <c r="AIG30" s="549"/>
      <c r="AIH30" s="549"/>
      <c r="AII30" s="549"/>
      <c r="AIJ30" s="549"/>
      <c r="AIK30" s="549"/>
      <c r="AIL30" s="549"/>
      <c r="AIM30" s="549"/>
      <c r="AIN30" s="549"/>
      <c r="AIO30" s="549"/>
      <c r="AIP30" s="549"/>
      <c r="AIQ30" s="549"/>
      <c r="AIR30" s="549"/>
      <c r="AIS30" s="549"/>
      <c r="AIT30" s="549"/>
      <c r="AIU30" s="549"/>
      <c r="AIV30" s="549"/>
      <c r="AIW30" s="549"/>
      <c r="AIX30" s="549"/>
      <c r="AIY30" s="549"/>
      <c r="AIZ30" s="549"/>
      <c r="AJA30" s="549"/>
      <c r="AJB30" s="549"/>
      <c r="AJC30" s="549"/>
      <c r="AJD30" s="549"/>
      <c r="AJE30" s="549"/>
      <c r="AJF30" s="549"/>
      <c r="AJG30" s="549"/>
      <c r="AJH30" s="549"/>
      <c r="AJI30" s="549"/>
      <c r="AJJ30" s="549"/>
      <c r="AJK30" s="549"/>
      <c r="AJL30" s="549"/>
      <c r="AJM30" s="549"/>
      <c r="AJN30" s="549"/>
      <c r="AJO30" s="549"/>
      <c r="AJP30" s="549"/>
      <c r="AJQ30" s="549"/>
      <c r="AJR30" s="549"/>
      <c r="AJS30" s="549"/>
      <c r="AJT30" s="549"/>
      <c r="AJU30" s="549"/>
      <c r="AJV30" s="549"/>
      <c r="AJW30" s="549"/>
      <c r="AJX30" s="549"/>
      <c r="AJY30" s="549"/>
      <c r="AJZ30" s="549"/>
      <c r="AKA30" s="549"/>
      <c r="AKB30" s="549"/>
      <c r="AKC30" s="549"/>
      <c r="AKD30" s="549"/>
      <c r="AKE30" s="549"/>
      <c r="AKF30" s="549"/>
      <c r="AKG30" s="549"/>
      <c r="AKH30" s="549"/>
      <c r="AKI30" s="549"/>
      <c r="AKJ30" s="549"/>
      <c r="AKK30" s="549"/>
      <c r="AKL30" s="549"/>
      <c r="AKM30" s="549"/>
      <c r="AKN30" s="549"/>
      <c r="AKO30" s="549"/>
      <c r="AKP30" s="549"/>
      <c r="AKQ30" s="549"/>
      <c r="AKR30" s="549"/>
      <c r="AKS30" s="549"/>
      <c r="AKT30" s="549"/>
      <c r="AKU30" s="549"/>
      <c r="AKV30" s="549"/>
      <c r="AKW30" s="549"/>
      <c r="AKX30" s="549"/>
      <c r="AKY30" s="549"/>
      <c r="AKZ30" s="549"/>
      <c r="ALA30" s="549"/>
      <c r="ALB30" s="549"/>
      <c r="ALC30" s="549"/>
      <c r="ALD30" s="549"/>
      <c r="ALE30" s="549"/>
      <c r="ALF30" s="549"/>
      <c r="ALG30" s="549"/>
      <c r="ALH30" s="549"/>
      <c r="ALI30" s="549"/>
      <c r="ALJ30" s="549"/>
      <c r="ALK30" s="549"/>
      <c r="ALL30" s="549"/>
      <c r="ALM30" s="549"/>
      <c r="ALN30" s="549"/>
      <c r="ALO30" s="549"/>
      <c r="ALP30" s="549"/>
      <c r="ALQ30" s="549"/>
      <c r="ALR30" s="549"/>
      <c r="ALS30" s="549"/>
      <c r="ALT30" s="549"/>
      <c r="ALU30" s="372">
        <f>SUM(H30:ALT30)</f>
        <v>0</v>
      </c>
    </row>
    <row r="31" spans="1:1009" s="115" customFormat="1" ht="15" customHeight="1">
      <c r="B31" s="1140"/>
      <c r="C31" s="459" t="s">
        <v>39</v>
      </c>
      <c r="D31" s="1108" t="s">
        <v>153</v>
      </c>
      <c r="E31" s="1109"/>
      <c r="F31" s="1109"/>
      <c r="G31" s="1110"/>
      <c r="H31" s="549"/>
      <c r="I31" s="549"/>
      <c r="J31" s="549"/>
      <c r="K31" s="549"/>
      <c r="L31" s="549"/>
      <c r="M31" s="549"/>
      <c r="N31" s="549"/>
      <c r="O31" s="549"/>
      <c r="P31" s="549"/>
      <c r="Q31" s="549"/>
      <c r="R31" s="549"/>
      <c r="S31" s="549"/>
      <c r="T31" s="549"/>
      <c r="U31" s="549"/>
      <c r="V31" s="549"/>
      <c r="W31" s="549"/>
      <c r="X31" s="549"/>
      <c r="Y31" s="549"/>
      <c r="Z31" s="549"/>
      <c r="AA31" s="549"/>
      <c r="AB31" s="549"/>
      <c r="AC31" s="549"/>
      <c r="AD31" s="549"/>
      <c r="AE31" s="549"/>
      <c r="AF31" s="549"/>
      <c r="AG31" s="549"/>
      <c r="AH31" s="549"/>
      <c r="AI31" s="549"/>
      <c r="AJ31" s="549"/>
      <c r="AK31" s="549"/>
      <c r="AL31" s="549"/>
      <c r="AM31" s="549"/>
      <c r="AN31" s="549"/>
      <c r="AO31" s="549"/>
      <c r="AP31" s="549"/>
      <c r="AQ31" s="549"/>
      <c r="AR31" s="549"/>
      <c r="AS31" s="549"/>
      <c r="AT31" s="549"/>
      <c r="AU31" s="549"/>
      <c r="AV31" s="549"/>
      <c r="AW31" s="549"/>
      <c r="AX31" s="549"/>
      <c r="AY31" s="549"/>
      <c r="AZ31" s="549"/>
      <c r="BA31" s="549"/>
      <c r="BB31" s="549"/>
      <c r="BC31" s="549"/>
      <c r="BD31" s="549"/>
      <c r="BE31" s="549"/>
      <c r="BF31" s="549"/>
      <c r="BG31" s="549"/>
      <c r="BH31" s="549"/>
      <c r="BI31" s="549"/>
      <c r="BJ31" s="549"/>
      <c r="BK31" s="549"/>
      <c r="BL31" s="549"/>
      <c r="BM31" s="549"/>
      <c r="BN31" s="549"/>
      <c r="BO31" s="549"/>
      <c r="BP31" s="549"/>
      <c r="BQ31" s="549"/>
      <c r="BR31" s="549"/>
      <c r="BS31" s="549"/>
      <c r="BT31" s="549"/>
      <c r="BU31" s="549"/>
      <c r="BV31" s="549"/>
      <c r="BW31" s="549"/>
      <c r="BX31" s="549"/>
      <c r="BY31" s="549"/>
      <c r="BZ31" s="549"/>
      <c r="CA31" s="549"/>
      <c r="CB31" s="549"/>
      <c r="CC31" s="549"/>
      <c r="CD31" s="549"/>
      <c r="CE31" s="549"/>
      <c r="CF31" s="549"/>
      <c r="CG31" s="549"/>
      <c r="CH31" s="549"/>
      <c r="CI31" s="549"/>
      <c r="CJ31" s="549"/>
      <c r="CK31" s="549"/>
      <c r="CL31" s="549"/>
      <c r="CM31" s="549"/>
      <c r="CN31" s="549"/>
      <c r="CO31" s="549"/>
      <c r="CP31" s="549"/>
      <c r="CQ31" s="549"/>
      <c r="CR31" s="549"/>
      <c r="CS31" s="549"/>
      <c r="CT31" s="549"/>
      <c r="CU31" s="549"/>
      <c r="CV31" s="549"/>
      <c r="CW31" s="549"/>
      <c r="CX31" s="549"/>
      <c r="CY31" s="549"/>
      <c r="CZ31" s="549"/>
      <c r="DA31" s="549"/>
      <c r="DB31" s="549"/>
      <c r="DC31" s="549"/>
      <c r="DD31" s="549"/>
      <c r="DE31" s="549"/>
      <c r="DF31" s="549"/>
      <c r="DG31" s="549"/>
      <c r="DH31" s="549"/>
      <c r="DI31" s="549"/>
      <c r="DJ31" s="549"/>
      <c r="DK31" s="549"/>
      <c r="DL31" s="549"/>
      <c r="DM31" s="549"/>
      <c r="DN31" s="549"/>
      <c r="DO31" s="549"/>
      <c r="DP31" s="549"/>
      <c r="DQ31" s="549"/>
      <c r="DR31" s="549"/>
      <c r="DS31" s="549"/>
      <c r="DT31" s="549"/>
      <c r="DU31" s="549"/>
      <c r="DV31" s="549"/>
      <c r="DW31" s="549"/>
      <c r="DX31" s="549"/>
      <c r="DY31" s="549"/>
      <c r="DZ31" s="549"/>
      <c r="EA31" s="549"/>
      <c r="EB31" s="549"/>
      <c r="EC31" s="549"/>
      <c r="ED31" s="549"/>
      <c r="EE31" s="549"/>
      <c r="EF31" s="549"/>
      <c r="EG31" s="549"/>
      <c r="EH31" s="549"/>
      <c r="EI31" s="549"/>
      <c r="EJ31" s="549"/>
      <c r="EK31" s="549"/>
      <c r="EL31" s="549"/>
      <c r="EM31" s="549"/>
      <c r="EN31" s="549"/>
      <c r="EO31" s="549"/>
      <c r="EP31" s="549"/>
      <c r="EQ31" s="549"/>
      <c r="ER31" s="549"/>
      <c r="ES31" s="549"/>
      <c r="ET31" s="549"/>
      <c r="EU31" s="549"/>
      <c r="EV31" s="549"/>
      <c r="EW31" s="549"/>
      <c r="EX31" s="549"/>
      <c r="EY31" s="549"/>
      <c r="EZ31" s="549"/>
      <c r="FA31" s="549"/>
      <c r="FB31" s="549"/>
      <c r="FC31" s="549"/>
      <c r="FD31" s="549"/>
      <c r="FE31" s="549"/>
      <c r="FF31" s="549"/>
      <c r="FG31" s="549"/>
      <c r="FH31" s="549"/>
      <c r="FI31" s="549"/>
      <c r="FJ31" s="549"/>
      <c r="FK31" s="549"/>
      <c r="FL31" s="549"/>
      <c r="FM31" s="549"/>
      <c r="FN31" s="549"/>
      <c r="FO31" s="549"/>
      <c r="FP31" s="549"/>
      <c r="FQ31" s="549"/>
      <c r="FR31" s="549"/>
      <c r="FS31" s="549"/>
      <c r="FT31" s="549"/>
      <c r="FU31" s="549"/>
      <c r="FV31" s="549"/>
      <c r="FW31" s="549"/>
      <c r="FX31" s="549"/>
      <c r="FY31" s="549"/>
      <c r="FZ31" s="549"/>
      <c r="GA31" s="549"/>
      <c r="GB31" s="549"/>
      <c r="GC31" s="549"/>
      <c r="GD31" s="549"/>
      <c r="GE31" s="549"/>
      <c r="GF31" s="549"/>
      <c r="GG31" s="549"/>
      <c r="GH31" s="549"/>
      <c r="GI31" s="549"/>
      <c r="GJ31" s="549"/>
      <c r="GK31" s="549"/>
      <c r="GL31" s="549"/>
      <c r="GM31" s="549"/>
      <c r="GN31" s="549"/>
      <c r="GO31" s="549"/>
      <c r="GP31" s="549"/>
      <c r="GQ31" s="549"/>
      <c r="GR31" s="549"/>
      <c r="GS31" s="549"/>
      <c r="GT31" s="549"/>
      <c r="GU31" s="549"/>
      <c r="GV31" s="549"/>
      <c r="GW31" s="549"/>
      <c r="GX31" s="549"/>
      <c r="GY31" s="549"/>
      <c r="GZ31" s="549"/>
      <c r="HA31" s="549"/>
      <c r="HB31" s="549"/>
      <c r="HC31" s="549"/>
      <c r="HD31" s="549"/>
      <c r="HE31" s="549"/>
      <c r="HF31" s="549"/>
      <c r="HG31" s="549"/>
      <c r="HH31" s="549"/>
      <c r="HI31" s="549"/>
      <c r="HJ31" s="549"/>
      <c r="HK31" s="549"/>
      <c r="HL31" s="549"/>
      <c r="HM31" s="549"/>
      <c r="HN31" s="549"/>
      <c r="HO31" s="549"/>
      <c r="HP31" s="549"/>
      <c r="HQ31" s="549"/>
      <c r="HR31" s="549"/>
      <c r="HS31" s="549"/>
      <c r="HT31" s="549"/>
      <c r="HU31" s="549"/>
      <c r="HV31" s="549"/>
      <c r="HW31" s="549"/>
      <c r="HX31" s="549"/>
      <c r="HY31" s="549"/>
      <c r="HZ31" s="549"/>
      <c r="IA31" s="549"/>
      <c r="IB31" s="549"/>
      <c r="IC31" s="549"/>
      <c r="ID31" s="549"/>
      <c r="IE31" s="549"/>
      <c r="IF31" s="549"/>
      <c r="IG31" s="549"/>
      <c r="IH31" s="549"/>
      <c r="II31" s="549"/>
      <c r="IJ31" s="549"/>
      <c r="IK31" s="549"/>
      <c r="IL31" s="549"/>
      <c r="IM31" s="549"/>
      <c r="IN31" s="549"/>
      <c r="IO31" s="549"/>
      <c r="IP31" s="549"/>
      <c r="IQ31" s="549"/>
      <c r="IR31" s="549"/>
      <c r="IS31" s="549"/>
      <c r="IT31" s="549"/>
      <c r="IU31" s="549"/>
      <c r="IV31" s="549"/>
      <c r="IW31" s="549"/>
      <c r="IX31" s="549"/>
      <c r="IY31" s="549"/>
      <c r="IZ31" s="549"/>
      <c r="JA31" s="549"/>
      <c r="JB31" s="549"/>
      <c r="JC31" s="549"/>
      <c r="JD31" s="549"/>
      <c r="JE31" s="549"/>
      <c r="JF31" s="549"/>
      <c r="JG31" s="549"/>
      <c r="JH31" s="549"/>
      <c r="JI31" s="549"/>
      <c r="JJ31" s="549"/>
      <c r="JK31" s="549"/>
      <c r="JL31" s="549"/>
      <c r="JM31" s="549"/>
      <c r="JN31" s="549"/>
      <c r="JO31" s="549"/>
      <c r="JP31" s="549"/>
      <c r="JQ31" s="549"/>
      <c r="JR31" s="549"/>
      <c r="JS31" s="549"/>
      <c r="JT31" s="549"/>
      <c r="JU31" s="549"/>
      <c r="JV31" s="549"/>
      <c r="JW31" s="549"/>
      <c r="JX31" s="549"/>
      <c r="JY31" s="549"/>
      <c r="JZ31" s="549"/>
      <c r="KA31" s="549"/>
      <c r="KB31" s="549"/>
      <c r="KC31" s="549"/>
      <c r="KD31" s="549"/>
      <c r="KE31" s="549"/>
      <c r="KF31" s="549"/>
      <c r="KG31" s="549"/>
      <c r="KH31" s="549"/>
      <c r="KI31" s="549"/>
      <c r="KJ31" s="549"/>
      <c r="KK31" s="549"/>
      <c r="KL31" s="549"/>
      <c r="KM31" s="549"/>
      <c r="KN31" s="549"/>
      <c r="KO31" s="549"/>
      <c r="KP31" s="549"/>
      <c r="KQ31" s="549"/>
      <c r="KR31" s="549"/>
      <c r="KS31" s="549"/>
      <c r="KT31" s="549"/>
      <c r="KU31" s="549"/>
      <c r="KV31" s="549"/>
      <c r="KW31" s="549"/>
      <c r="KX31" s="549"/>
      <c r="KY31" s="549"/>
      <c r="KZ31" s="549"/>
      <c r="LA31" s="549"/>
      <c r="LB31" s="549"/>
      <c r="LC31" s="549"/>
      <c r="LD31" s="549"/>
      <c r="LE31" s="549"/>
      <c r="LF31" s="549"/>
      <c r="LG31" s="549"/>
      <c r="LH31" s="549"/>
      <c r="LI31" s="549"/>
      <c r="LJ31" s="549"/>
      <c r="LK31" s="549"/>
      <c r="LL31" s="549"/>
      <c r="LM31" s="549"/>
      <c r="LN31" s="549"/>
      <c r="LO31" s="549"/>
      <c r="LP31" s="549"/>
      <c r="LQ31" s="549"/>
      <c r="LR31" s="549"/>
      <c r="LS31" s="549"/>
      <c r="LT31" s="549"/>
      <c r="LU31" s="549"/>
      <c r="LV31" s="549"/>
      <c r="LW31" s="549"/>
      <c r="LX31" s="549"/>
      <c r="LY31" s="549"/>
      <c r="LZ31" s="549"/>
      <c r="MA31" s="549"/>
      <c r="MB31" s="549"/>
      <c r="MC31" s="549"/>
      <c r="MD31" s="549"/>
      <c r="ME31" s="549"/>
      <c r="MF31" s="549"/>
      <c r="MG31" s="549"/>
      <c r="MH31" s="549"/>
      <c r="MI31" s="549"/>
      <c r="MJ31" s="549"/>
      <c r="MK31" s="549"/>
      <c r="ML31" s="549"/>
      <c r="MM31" s="549"/>
      <c r="MN31" s="549"/>
      <c r="MO31" s="549"/>
      <c r="MP31" s="549"/>
      <c r="MQ31" s="549"/>
      <c r="MR31" s="549"/>
      <c r="MS31" s="549"/>
      <c r="MT31" s="549"/>
      <c r="MU31" s="549"/>
      <c r="MV31" s="549"/>
      <c r="MW31" s="549"/>
      <c r="MX31" s="549"/>
      <c r="MY31" s="549"/>
      <c r="MZ31" s="549"/>
      <c r="NA31" s="549"/>
      <c r="NB31" s="549"/>
      <c r="NC31" s="549"/>
      <c r="ND31" s="549"/>
      <c r="NE31" s="549"/>
      <c r="NF31" s="549"/>
      <c r="NG31" s="549"/>
      <c r="NH31" s="549"/>
      <c r="NI31" s="549"/>
      <c r="NJ31" s="549"/>
      <c r="NK31" s="549"/>
      <c r="NL31" s="549"/>
      <c r="NM31" s="549"/>
      <c r="NN31" s="549"/>
      <c r="NO31" s="549"/>
      <c r="NP31" s="549"/>
      <c r="NQ31" s="549"/>
      <c r="NR31" s="549"/>
      <c r="NS31" s="549"/>
      <c r="NT31" s="549"/>
      <c r="NU31" s="549"/>
      <c r="NV31" s="549"/>
      <c r="NW31" s="549"/>
      <c r="NX31" s="549"/>
      <c r="NY31" s="549"/>
      <c r="NZ31" s="549"/>
      <c r="OA31" s="549"/>
      <c r="OB31" s="549"/>
      <c r="OC31" s="549"/>
      <c r="OD31" s="549"/>
      <c r="OE31" s="549"/>
      <c r="OF31" s="549"/>
      <c r="OG31" s="549"/>
      <c r="OH31" s="549"/>
      <c r="OI31" s="549"/>
      <c r="OJ31" s="549"/>
      <c r="OK31" s="549"/>
      <c r="OL31" s="549"/>
      <c r="OM31" s="549"/>
      <c r="ON31" s="549"/>
      <c r="OO31" s="549"/>
      <c r="OP31" s="549"/>
      <c r="OQ31" s="549"/>
      <c r="OR31" s="549"/>
      <c r="OS31" s="549"/>
      <c r="OT31" s="549"/>
      <c r="OU31" s="549"/>
      <c r="OV31" s="549"/>
      <c r="OW31" s="549"/>
      <c r="OX31" s="549"/>
      <c r="OY31" s="549"/>
      <c r="OZ31" s="549"/>
      <c r="PA31" s="549"/>
      <c r="PB31" s="549"/>
      <c r="PC31" s="549"/>
      <c r="PD31" s="549"/>
      <c r="PE31" s="549"/>
      <c r="PF31" s="549"/>
      <c r="PG31" s="549"/>
      <c r="PH31" s="549"/>
      <c r="PI31" s="549"/>
      <c r="PJ31" s="549"/>
      <c r="PK31" s="549"/>
      <c r="PL31" s="549"/>
      <c r="PM31" s="549"/>
      <c r="PN31" s="549"/>
      <c r="PO31" s="549"/>
      <c r="PP31" s="549"/>
      <c r="PQ31" s="549"/>
      <c r="PR31" s="549"/>
      <c r="PS31" s="549"/>
      <c r="PT31" s="549"/>
      <c r="PU31" s="549"/>
      <c r="PV31" s="549"/>
      <c r="PW31" s="549"/>
      <c r="PX31" s="549"/>
      <c r="PY31" s="549"/>
      <c r="PZ31" s="549"/>
      <c r="QA31" s="549"/>
      <c r="QB31" s="549"/>
      <c r="QC31" s="549"/>
      <c r="QD31" s="549"/>
      <c r="QE31" s="549"/>
      <c r="QF31" s="549"/>
      <c r="QG31" s="549"/>
      <c r="QH31" s="549"/>
      <c r="QI31" s="549"/>
      <c r="QJ31" s="549"/>
      <c r="QK31" s="549"/>
      <c r="QL31" s="549"/>
      <c r="QM31" s="549"/>
      <c r="QN31" s="549"/>
      <c r="QO31" s="549"/>
      <c r="QP31" s="549"/>
      <c r="QQ31" s="549"/>
      <c r="QR31" s="549"/>
      <c r="QS31" s="549"/>
      <c r="QT31" s="549"/>
      <c r="QU31" s="549"/>
      <c r="QV31" s="549"/>
      <c r="QW31" s="549"/>
      <c r="QX31" s="549"/>
      <c r="QY31" s="549"/>
      <c r="QZ31" s="549"/>
      <c r="RA31" s="549"/>
      <c r="RB31" s="549"/>
      <c r="RC31" s="549"/>
      <c r="RD31" s="549"/>
      <c r="RE31" s="549"/>
      <c r="RF31" s="549"/>
      <c r="RG31" s="549"/>
      <c r="RH31" s="549"/>
      <c r="RI31" s="549"/>
      <c r="RJ31" s="549"/>
      <c r="RK31" s="549"/>
      <c r="RL31" s="549"/>
      <c r="RM31" s="549"/>
      <c r="RN31" s="549"/>
      <c r="RO31" s="549"/>
      <c r="RP31" s="549"/>
      <c r="RQ31" s="549"/>
      <c r="RR31" s="549"/>
      <c r="RS31" s="549"/>
      <c r="RT31" s="549"/>
      <c r="RU31" s="549"/>
      <c r="RV31" s="549"/>
      <c r="RW31" s="549"/>
      <c r="RX31" s="549"/>
      <c r="RY31" s="549"/>
      <c r="RZ31" s="549"/>
      <c r="SA31" s="549"/>
      <c r="SB31" s="549"/>
      <c r="SC31" s="549"/>
      <c r="SD31" s="549"/>
      <c r="SE31" s="549"/>
      <c r="SF31" s="549"/>
      <c r="SG31" s="549"/>
      <c r="SH31" s="549"/>
      <c r="SI31" s="549"/>
      <c r="SJ31" s="549"/>
      <c r="SK31" s="549"/>
      <c r="SL31" s="549"/>
      <c r="SM31" s="549"/>
      <c r="SN31" s="549"/>
      <c r="SO31" s="549"/>
      <c r="SP31" s="549"/>
      <c r="SQ31" s="549"/>
      <c r="SR31" s="549"/>
      <c r="SS31" s="549"/>
      <c r="ST31" s="549"/>
      <c r="SU31" s="549"/>
      <c r="SV31" s="549"/>
      <c r="SW31" s="549"/>
      <c r="SX31" s="549"/>
      <c r="SY31" s="549"/>
      <c r="SZ31" s="549"/>
      <c r="TA31" s="549"/>
      <c r="TB31" s="549"/>
      <c r="TC31" s="549"/>
      <c r="TD31" s="549"/>
      <c r="TE31" s="549"/>
      <c r="TF31" s="549"/>
      <c r="TG31" s="549"/>
      <c r="TH31" s="549"/>
      <c r="TI31" s="549"/>
      <c r="TJ31" s="549"/>
      <c r="TK31" s="549"/>
      <c r="TL31" s="549"/>
      <c r="TM31" s="549"/>
      <c r="TN31" s="549"/>
      <c r="TO31" s="549"/>
      <c r="TP31" s="549"/>
      <c r="TQ31" s="549"/>
      <c r="TR31" s="549"/>
      <c r="TS31" s="549"/>
      <c r="TT31" s="549"/>
      <c r="TU31" s="549"/>
      <c r="TV31" s="549"/>
      <c r="TW31" s="549"/>
      <c r="TX31" s="549"/>
      <c r="TY31" s="549"/>
      <c r="TZ31" s="549"/>
      <c r="UA31" s="549"/>
      <c r="UB31" s="549"/>
      <c r="UC31" s="549"/>
      <c r="UD31" s="549"/>
      <c r="UE31" s="549"/>
      <c r="UF31" s="549"/>
      <c r="UG31" s="549"/>
      <c r="UH31" s="549"/>
      <c r="UI31" s="549"/>
      <c r="UJ31" s="549"/>
      <c r="UK31" s="549"/>
      <c r="UL31" s="549"/>
      <c r="UM31" s="549"/>
      <c r="UN31" s="549"/>
      <c r="UO31" s="549"/>
      <c r="UP31" s="549"/>
      <c r="UQ31" s="549"/>
      <c r="UR31" s="549"/>
      <c r="US31" s="549"/>
      <c r="UT31" s="549"/>
      <c r="UU31" s="549"/>
      <c r="UV31" s="549"/>
      <c r="UW31" s="549"/>
      <c r="UX31" s="549"/>
      <c r="UY31" s="549"/>
      <c r="UZ31" s="549"/>
      <c r="VA31" s="549"/>
      <c r="VB31" s="549"/>
      <c r="VC31" s="549"/>
      <c r="VD31" s="549"/>
      <c r="VE31" s="549"/>
      <c r="VF31" s="549"/>
      <c r="VG31" s="549"/>
      <c r="VH31" s="549"/>
      <c r="VI31" s="549"/>
      <c r="VJ31" s="549"/>
      <c r="VK31" s="549"/>
      <c r="VL31" s="549"/>
      <c r="VM31" s="549"/>
      <c r="VN31" s="549"/>
      <c r="VO31" s="549"/>
      <c r="VP31" s="549"/>
      <c r="VQ31" s="549"/>
      <c r="VR31" s="549"/>
      <c r="VS31" s="549"/>
      <c r="VT31" s="549"/>
      <c r="VU31" s="549"/>
      <c r="VV31" s="549"/>
      <c r="VW31" s="549"/>
      <c r="VX31" s="549"/>
      <c r="VY31" s="549"/>
      <c r="VZ31" s="549"/>
      <c r="WA31" s="549"/>
      <c r="WB31" s="549"/>
      <c r="WC31" s="549"/>
      <c r="WD31" s="549"/>
      <c r="WE31" s="549"/>
      <c r="WF31" s="549"/>
      <c r="WG31" s="549"/>
      <c r="WH31" s="549"/>
      <c r="WI31" s="549"/>
      <c r="WJ31" s="549"/>
      <c r="WK31" s="549"/>
      <c r="WL31" s="549"/>
      <c r="WM31" s="549"/>
      <c r="WN31" s="549"/>
      <c r="WO31" s="549"/>
      <c r="WP31" s="549"/>
      <c r="WQ31" s="549"/>
      <c r="WR31" s="549"/>
      <c r="WS31" s="549"/>
      <c r="WT31" s="549"/>
      <c r="WU31" s="549"/>
      <c r="WV31" s="549"/>
      <c r="WW31" s="549"/>
      <c r="WX31" s="549"/>
      <c r="WY31" s="549"/>
      <c r="WZ31" s="549"/>
      <c r="XA31" s="549"/>
      <c r="XB31" s="549"/>
      <c r="XC31" s="549"/>
      <c r="XD31" s="549"/>
      <c r="XE31" s="549"/>
      <c r="XF31" s="549"/>
      <c r="XG31" s="549"/>
      <c r="XH31" s="549"/>
      <c r="XI31" s="549"/>
      <c r="XJ31" s="549"/>
      <c r="XK31" s="549"/>
      <c r="XL31" s="549"/>
      <c r="XM31" s="549"/>
      <c r="XN31" s="549"/>
      <c r="XO31" s="549"/>
      <c r="XP31" s="549"/>
      <c r="XQ31" s="549"/>
      <c r="XR31" s="549"/>
      <c r="XS31" s="549"/>
      <c r="XT31" s="549"/>
      <c r="XU31" s="549"/>
      <c r="XV31" s="549"/>
      <c r="XW31" s="549"/>
      <c r="XX31" s="549"/>
      <c r="XY31" s="549"/>
      <c r="XZ31" s="549"/>
      <c r="YA31" s="549"/>
      <c r="YB31" s="549"/>
      <c r="YC31" s="549"/>
      <c r="YD31" s="549"/>
      <c r="YE31" s="549"/>
      <c r="YF31" s="549"/>
      <c r="YG31" s="549"/>
      <c r="YH31" s="549"/>
      <c r="YI31" s="549"/>
      <c r="YJ31" s="549"/>
      <c r="YK31" s="549"/>
      <c r="YL31" s="549"/>
      <c r="YM31" s="549"/>
      <c r="YN31" s="549"/>
      <c r="YO31" s="549"/>
      <c r="YP31" s="549"/>
      <c r="YQ31" s="549"/>
      <c r="YR31" s="549"/>
      <c r="YS31" s="549"/>
      <c r="YT31" s="549"/>
      <c r="YU31" s="549"/>
      <c r="YV31" s="549"/>
      <c r="YW31" s="549"/>
      <c r="YX31" s="549"/>
      <c r="YY31" s="549"/>
      <c r="YZ31" s="549"/>
      <c r="ZA31" s="549"/>
      <c r="ZB31" s="549"/>
      <c r="ZC31" s="549"/>
      <c r="ZD31" s="549"/>
      <c r="ZE31" s="549"/>
      <c r="ZF31" s="549"/>
      <c r="ZG31" s="549"/>
      <c r="ZH31" s="549"/>
      <c r="ZI31" s="549"/>
      <c r="ZJ31" s="549"/>
      <c r="ZK31" s="549"/>
      <c r="ZL31" s="549"/>
      <c r="ZM31" s="549"/>
      <c r="ZN31" s="549"/>
      <c r="ZO31" s="549"/>
      <c r="ZP31" s="549"/>
      <c r="ZQ31" s="549"/>
      <c r="ZR31" s="549"/>
      <c r="ZS31" s="549"/>
      <c r="ZT31" s="549"/>
      <c r="ZU31" s="549"/>
      <c r="ZV31" s="549"/>
      <c r="ZW31" s="549"/>
      <c r="ZX31" s="549"/>
      <c r="ZY31" s="549"/>
      <c r="ZZ31" s="549"/>
      <c r="AAA31" s="549"/>
      <c r="AAB31" s="549"/>
      <c r="AAC31" s="549"/>
      <c r="AAD31" s="549"/>
      <c r="AAE31" s="549"/>
      <c r="AAF31" s="549"/>
      <c r="AAG31" s="549"/>
      <c r="AAH31" s="549"/>
      <c r="AAI31" s="549"/>
      <c r="AAJ31" s="549"/>
      <c r="AAK31" s="549"/>
      <c r="AAL31" s="549"/>
      <c r="AAM31" s="549"/>
      <c r="AAN31" s="549"/>
      <c r="AAO31" s="549"/>
      <c r="AAP31" s="549"/>
      <c r="AAQ31" s="549"/>
      <c r="AAR31" s="549"/>
      <c r="AAS31" s="549"/>
      <c r="AAT31" s="549"/>
      <c r="AAU31" s="549"/>
      <c r="AAV31" s="549"/>
      <c r="AAW31" s="549"/>
      <c r="AAX31" s="549"/>
      <c r="AAY31" s="549"/>
      <c r="AAZ31" s="549"/>
      <c r="ABA31" s="549"/>
      <c r="ABB31" s="549"/>
      <c r="ABC31" s="549"/>
      <c r="ABD31" s="549"/>
      <c r="ABE31" s="549"/>
      <c r="ABF31" s="549"/>
      <c r="ABG31" s="549"/>
      <c r="ABH31" s="549"/>
      <c r="ABI31" s="549"/>
      <c r="ABJ31" s="549"/>
      <c r="ABK31" s="549"/>
      <c r="ABL31" s="549"/>
      <c r="ABM31" s="549"/>
      <c r="ABN31" s="549"/>
      <c r="ABO31" s="549"/>
      <c r="ABP31" s="549"/>
      <c r="ABQ31" s="549"/>
      <c r="ABR31" s="549"/>
      <c r="ABS31" s="549"/>
      <c r="ABT31" s="549"/>
      <c r="ABU31" s="549"/>
      <c r="ABV31" s="549"/>
      <c r="ABW31" s="549"/>
      <c r="ABX31" s="549"/>
      <c r="ABY31" s="549"/>
      <c r="ABZ31" s="549"/>
      <c r="ACA31" s="549"/>
      <c r="ACB31" s="549"/>
      <c r="ACC31" s="549"/>
      <c r="ACD31" s="549"/>
      <c r="ACE31" s="549"/>
      <c r="ACF31" s="549"/>
      <c r="ACG31" s="549"/>
      <c r="ACH31" s="549"/>
      <c r="ACI31" s="549"/>
      <c r="ACJ31" s="549"/>
      <c r="ACK31" s="549"/>
      <c r="ACL31" s="549"/>
      <c r="ACM31" s="549"/>
      <c r="ACN31" s="549"/>
      <c r="ACO31" s="549"/>
      <c r="ACP31" s="549"/>
      <c r="ACQ31" s="549"/>
      <c r="ACR31" s="549"/>
      <c r="ACS31" s="549"/>
      <c r="ACT31" s="549"/>
      <c r="ACU31" s="549"/>
      <c r="ACV31" s="549"/>
      <c r="ACW31" s="549"/>
      <c r="ACX31" s="549"/>
      <c r="ACY31" s="549"/>
      <c r="ACZ31" s="549"/>
      <c r="ADA31" s="549"/>
      <c r="ADB31" s="549"/>
      <c r="ADC31" s="549"/>
      <c r="ADD31" s="549"/>
      <c r="ADE31" s="549"/>
      <c r="ADF31" s="549"/>
      <c r="ADG31" s="549"/>
      <c r="ADH31" s="549"/>
      <c r="ADI31" s="549"/>
      <c r="ADJ31" s="549"/>
      <c r="ADK31" s="549"/>
      <c r="ADL31" s="549"/>
      <c r="ADM31" s="549"/>
      <c r="ADN31" s="549"/>
      <c r="ADO31" s="549"/>
      <c r="ADP31" s="549"/>
      <c r="ADQ31" s="549"/>
      <c r="ADR31" s="549"/>
      <c r="ADS31" s="549"/>
      <c r="ADT31" s="549"/>
      <c r="ADU31" s="549"/>
      <c r="ADV31" s="549"/>
      <c r="ADW31" s="549"/>
      <c r="ADX31" s="549"/>
      <c r="ADY31" s="549"/>
      <c r="ADZ31" s="549"/>
      <c r="AEA31" s="549"/>
      <c r="AEB31" s="549"/>
      <c r="AEC31" s="549"/>
      <c r="AED31" s="549"/>
      <c r="AEE31" s="549"/>
      <c r="AEF31" s="549"/>
      <c r="AEG31" s="549"/>
      <c r="AEH31" s="549"/>
      <c r="AEI31" s="549"/>
      <c r="AEJ31" s="549"/>
      <c r="AEK31" s="549"/>
      <c r="AEL31" s="549"/>
      <c r="AEM31" s="549"/>
      <c r="AEN31" s="549"/>
      <c r="AEO31" s="549"/>
      <c r="AEP31" s="549"/>
      <c r="AEQ31" s="549"/>
      <c r="AER31" s="549"/>
      <c r="AES31" s="549"/>
      <c r="AET31" s="549"/>
      <c r="AEU31" s="549"/>
      <c r="AEV31" s="549"/>
      <c r="AEW31" s="549"/>
      <c r="AEX31" s="549"/>
      <c r="AEY31" s="549"/>
      <c r="AEZ31" s="549"/>
      <c r="AFA31" s="549"/>
      <c r="AFB31" s="549"/>
      <c r="AFC31" s="549"/>
      <c r="AFD31" s="549"/>
      <c r="AFE31" s="549"/>
      <c r="AFF31" s="549"/>
      <c r="AFG31" s="549"/>
      <c r="AFH31" s="549"/>
      <c r="AFI31" s="549"/>
      <c r="AFJ31" s="549"/>
      <c r="AFK31" s="549"/>
      <c r="AFL31" s="549"/>
      <c r="AFM31" s="549"/>
      <c r="AFN31" s="549"/>
      <c r="AFO31" s="549"/>
      <c r="AFP31" s="549"/>
      <c r="AFQ31" s="549"/>
      <c r="AFR31" s="549"/>
      <c r="AFS31" s="549"/>
      <c r="AFT31" s="549"/>
      <c r="AFU31" s="549"/>
      <c r="AFV31" s="549"/>
      <c r="AFW31" s="549"/>
      <c r="AFX31" s="549"/>
      <c r="AFY31" s="549"/>
      <c r="AFZ31" s="549"/>
      <c r="AGA31" s="549"/>
      <c r="AGB31" s="549"/>
      <c r="AGC31" s="549"/>
      <c r="AGD31" s="549"/>
      <c r="AGE31" s="549"/>
      <c r="AGF31" s="549"/>
      <c r="AGG31" s="549"/>
      <c r="AGH31" s="549"/>
      <c r="AGI31" s="549"/>
      <c r="AGJ31" s="549"/>
      <c r="AGK31" s="549"/>
      <c r="AGL31" s="549"/>
      <c r="AGM31" s="549"/>
      <c r="AGN31" s="549"/>
      <c r="AGO31" s="549"/>
      <c r="AGP31" s="549"/>
      <c r="AGQ31" s="549"/>
      <c r="AGR31" s="549"/>
      <c r="AGS31" s="549"/>
      <c r="AGT31" s="549"/>
      <c r="AGU31" s="549"/>
      <c r="AGV31" s="549"/>
      <c r="AGW31" s="549"/>
      <c r="AGX31" s="549"/>
      <c r="AGY31" s="549"/>
      <c r="AGZ31" s="549"/>
      <c r="AHA31" s="549"/>
      <c r="AHB31" s="549"/>
      <c r="AHC31" s="549"/>
      <c r="AHD31" s="549"/>
      <c r="AHE31" s="549"/>
      <c r="AHF31" s="549"/>
      <c r="AHG31" s="549"/>
      <c r="AHH31" s="549"/>
      <c r="AHI31" s="549"/>
      <c r="AHJ31" s="549"/>
      <c r="AHK31" s="549"/>
      <c r="AHL31" s="549"/>
      <c r="AHM31" s="549"/>
      <c r="AHN31" s="549"/>
      <c r="AHO31" s="549"/>
      <c r="AHP31" s="549"/>
      <c r="AHQ31" s="549"/>
      <c r="AHR31" s="549"/>
      <c r="AHS31" s="549"/>
      <c r="AHT31" s="549"/>
      <c r="AHU31" s="549"/>
      <c r="AHV31" s="549"/>
      <c r="AHW31" s="549"/>
      <c r="AHX31" s="549"/>
      <c r="AHY31" s="549"/>
      <c r="AHZ31" s="549"/>
      <c r="AIA31" s="549"/>
      <c r="AIB31" s="549"/>
      <c r="AIC31" s="549"/>
      <c r="AID31" s="549"/>
      <c r="AIE31" s="549"/>
      <c r="AIF31" s="549"/>
      <c r="AIG31" s="549"/>
      <c r="AIH31" s="549"/>
      <c r="AII31" s="549"/>
      <c r="AIJ31" s="549"/>
      <c r="AIK31" s="549"/>
      <c r="AIL31" s="549"/>
      <c r="AIM31" s="549"/>
      <c r="AIN31" s="549"/>
      <c r="AIO31" s="549"/>
      <c r="AIP31" s="549"/>
      <c r="AIQ31" s="549"/>
      <c r="AIR31" s="549"/>
      <c r="AIS31" s="549"/>
      <c r="AIT31" s="549"/>
      <c r="AIU31" s="549"/>
      <c r="AIV31" s="549"/>
      <c r="AIW31" s="549"/>
      <c r="AIX31" s="549"/>
      <c r="AIY31" s="549"/>
      <c r="AIZ31" s="549"/>
      <c r="AJA31" s="549"/>
      <c r="AJB31" s="549"/>
      <c r="AJC31" s="549"/>
      <c r="AJD31" s="549"/>
      <c r="AJE31" s="549"/>
      <c r="AJF31" s="549"/>
      <c r="AJG31" s="549"/>
      <c r="AJH31" s="549"/>
      <c r="AJI31" s="549"/>
      <c r="AJJ31" s="549"/>
      <c r="AJK31" s="549"/>
      <c r="AJL31" s="549"/>
      <c r="AJM31" s="549"/>
      <c r="AJN31" s="549"/>
      <c r="AJO31" s="549"/>
      <c r="AJP31" s="549"/>
      <c r="AJQ31" s="549"/>
      <c r="AJR31" s="549"/>
      <c r="AJS31" s="549"/>
      <c r="AJT31" s="549"/>
      <c r="AJU31" s="549"/>
      <c r="AJV31" s="549"/>
      <c r="AJW31" s="549"/>
      <c r="AJX31" s="549"/>
      <c r="AJY31" s="549"/>
      <c r="AJZ31" s="549"/>
      <c r="AKA31" s="549"/>
      <c r="AKB31" s="549"/>
      <c r="AKC31" s="549"/>
      <c r="AKD31" s="549"/>
      <c r="AKE31" s="549"/>
      <c r="AKF31" s="549"/>
      <c r="AKG31" s="549"/>
      <c r="AKH31" s="549"/>
      <c r="AKI31" s="549"/>
      <c r="AKJ31" s="549"/>
      <c r="AKK31" s="549"/>
      <c r="AKL31" s="549"/>
      <c r="AKM31" s="549"/>
      <c r="AKN31" s="549"/>
      <c r="AKO31" s="549"/>
      <c r="AKP31" s="549"/>
      <c r="AKQ31" s="549"/>
      <c r="AKR31" s="549"/>
      <c r="AKS31" s="549"/>
      <c r="AKT31" s="549"/>
      <c r="AKU31" s="549"/>
      <c r="AKV31" s="549"/>
      <c r="AKW31" s="549"/>
      <c r="AKX31" s="549"/>
      <c r="AKY31" s="549"/>
      <c r="AKZ31" s="549"/>
      <c r="ALA31" s="549"/>
      <c r="ALB31" s="549"/>
      <c r="ALC31" s="549"/>
      <c r="ALD31" s="549"/>
      <c r="ALE31" s="549"/>
      <c r="ALF31" s="549"/>
      <c r="ALG31" s="549"/>
      <c r="ALH31" s="549"/>
      <c r="ALI31" s="549"/>
      <c r="ALJ31" s="549"/>
      <c r="ALK31" s="549"/>
      <c r="ALL31" s="549"/>
      <c r="ALM31" s="549"/>
      <c r="ALN31" s="549"/>
      <c r="ALO31" s="549"/>
      <c r="ALP31" s="549"/>
      <c r="ALQ31" s="549"/>
      <c r="ALR31" s="549"/>
      <c r="ALS31" s="549"/>
      <c r="ALT31" s="549"/>
      <c r="ALU31" s="372">
        <f>SUM(H31:ALT31)</f>
        <v>0</v>
      </c>
    </row>
    <row r="32" spans="1:1009" s="115" customFormat="1" ht="25.5" customHeight="1">
      <c r="B32" s="1140"/>
      <c r="C32" s="1141" t="s">
        <v>296</v>
      </c>
      <c r="D32" s="1142"/>
      <c r="E32" s="1142"/>
      <c r="F32" s="1142"/>
      <c r="G32" s="1143"/>
      <c r="H32" s="373">
        <f t="shared" ref="H32" si="98">SUM(H28:H31)</f>
        <v>0</v>
      </c>
      <c r="I32" s="373">
        <f t="shared" ref="I32:BS32" si="99">SUM(I28:I31)</f>
        <v>0</v>
      </c>
      <c r="J32" s="373">
        <f t="shared" si="99"/>
        <v>0</v>
      </c>
      <c r="K32" s="373">
        <f t="shared" si="99"/>
        <v>0</v>
      </c>
      <c r="L32" s="373">
        <f t="shared" si="99"/>
        <v>0</v>
      </c>
      <c r="M32" s="373">
        <f t="shared" si="99"/>
        <v>0</v>
      </c>
      <c r="N32" s="373">
        <f t="shared" si="99"/>
        <v>0</v>
      </c>
      <c r="O32" s="373">
        <f t="shared" si="99"/>
        <v>0</v>
      </c>
      <c r="P32" s="373">
        <f t="shared" si="99"/>
        <v>0</v>
      </c>
      <c r="Q32" s="373">
        <f t="shared" si="99"/>
        <v>0</v>
      </c>
      <c r="R32" s="373">
        <f t="shared" si="99"/>
        <v>0</v>
      </c>
      <c r="S32" s="373">
        <f t="shared" si="99"/>
        <v>0</v>
      </c>
      <c r="T32" s="373">
        <f t="shared" si="99"/>
        <v>0</v>
      </c>
      <c r="U32" s="373">
        <f t="shared" si="99"/>
        <v>0</v>
      </c>
      <c r="V32" s="373">
        <f t="shared" si="99"/>
        <v>0</v>
      </c>
      <c r="W32" s="373">
        <f t="shared" si="99"/>
        <v>0</v>
      </c>
      <c r="X32" s="373">
        <f t="shared" si="99"/>
        <v>0</v>
      </c>
      <c r="Y32" s="373">
        <f t="shared" si="99"/>
        <v>0</v>
      </c>
      <c r="Z32" s="373">
        <f t="shared" si="99"/>
        <v>0</v>
      </c>
      <c r="AA32" s="373">
        <f t="shared" si="99"/>
        <v>0</v>
      </c>
      <c r="AB32" s="373">
        <f t="shared" si="99"/>
        <v>0</v>
      </c>
      <c r="AC32" s="373">
        <f t="shared" si="99"/>
        <v>0</v>
      </c>
      <c r="AD32" s="373">
        <f t="shared" si="99"/>
        <v>0</v>
      </c>
      <c r="AE32" s="373">
        <f t="shared" si="99"/>
        <v>0</v>
      </c>
      <c r="AF32" s="373">
        <f t="shared" si="99"/>
        <v>0</v>
      </c>
      <c r="AG32" s="373">
        <f t="shared" si="99"/>
        <v>0</v>
      </c>
      <c r="AH32" s="373">
        <f t="shared" si="99"/>
        <v>0</v>
      </c>
      <c r="AI32" s="373">
        <f t="shared" si="99"/>
        <v>0</v>
      </c>
      <c r="AJ32" s="373">
        <f t="shared" si="99"/>
        <v>0</v>
      </c>
      <c r="AK32" s="373">
        <f t="shared" si="99"/>
        <v>0</v>
      </c>
      <c r="AL32" s="373">
        <f t="shared" si="99"/>
        <v>0</v>
      </c>
      <c r="AM32" s="373">
        <f t="shared" si="99"/>
        <v>0</v>
      </c>
      <c r="AN32" s="373">
        <f t="shared" si="99"/>
        <v>0</v>
      </c>
      <c r="AO32" s="373">
        <f t="shared" si="99"/>
        <v>0</v>
      </c>
      <c r="AP32" s="373">
        <f t="shared" si="99"/>
        <v>0</v>
      </c>
      <c r="AQ32" s="373">
        <f t="shared" si="99"/>
        <v>0</v>
      </c>
      <c r="AR32" s="373">
        <f t="shared" si="99"/>
        <v>0</v>
      </c>
      <c r="AS32" s="373">
        <f t="shared" si="99"/>
        <v>0</v>
      </c>
      <c r="AT32" s="373">
        <f t="shared" si="99"/>
        <v>0</v>
      </c>
      <c r="AU32" s="373">
        <f t="shared" si="99"/>
        <v>0</v>
      </c>
      <c r="AV32" s="373">
        <f t="shared" si="99"/>
        <v>0</v>
      </c>
      <c r="AW32" s="373">
        <f t="shared" si="99"/>
        <v>0</v>
      </c>
      <c r="AX32" s="373">
        <f t="shared" si="99"/>
        <v>0</v>
      </c>
      <c r="AY32" s="373">
        <f t="shared" si="99"/>
        <v>0</v>
      </c>
      <c r="AZ32" s="373">
        <f t="shared" si="99"/>
        <v>0</v>
      </c>
      <c r="BA32" s="373">
        <f t="shared" si="99"/>
        <v>0</v>
      </c>
      <c r="BB32" s="373">
        <f t="shared" si="99"/>
        <v>0</v>
      </c>
      <c r="BC32" s="373">
        <f t="shared" si="99"/>
        <v>0</v>
      </c>
      <c r="BD32" s="373">
        <f t="shared" si="99"/>
        <v>0</v>
      </c>
      <c r="BE32" s="373">
        <f t="shared" si="99"/>
        <v>0</v>
      </c>
      <c r="BF32" s="373">
        <f t="shared" si="99"/>
        <v>0</v>
      </c>
      <c r="BG32" s="373">
        <f t="shared" si="99"/>
        <v>0</v>
      </c>
      <c r="BH32" s="373">
        <f t="shared" si="99"/>
        <v>0</v>
      </c>
      <c r="BI32" s="373">
        <f t="shared" si="99"/>
        <v>0</v>
      </c>
      <c r="BJ32" s="373">
        <f t="shared" si="99"/>
        <v>0</v>
      </c>
      <c r="BK32" s="373">
        <f t="shared" si="99"/>
        <v>0</v>
      </c>
      <c r="BL32" s="373">
        <f t="shared" si="99"/>
        <v>0</v>
      </c>
      <c r="BM32" s="373">
        <f t="shared" si="99"/>
        <v>0</v>
      </c>
      <c r="BN32" s="373">
        <f t="shared" si="99"/>
        <v>0</v>
      </c>
      <c r="BO32" s="373">
        <f t="shared" si="99"/>
        <v>0</v>
      </c>
      <c r="BP32" s="373">
        <f t="shared" si="99"/>
        <v>0</v>
      </c>
      <c r="BQ32" s="373">
        <f t="shared" si="99"/>
        <v>0</v>
      </c>
      <c r="BR32" s="373">
        <f t="shared" si="99"/>
        <v>0</v>
      </c>
      <c r="BS32" s="373">
        <f t="shared" si="99"/>
        <v>0</v>
      </c>
      <c r="BT32" s="373">
        <f t="shared" ref="BT32:EE32" si="100">SUM(BT28:BT31)</f>
        <v>0</v>
      </c>
      <c r="BU32" s="373">
        <f t="shared" si="100"/>
        <v>0</v>
      </c>
      <c r="BV32" s="373">
        <f t="shared" si="100"/>
        <v>0</v>
      </c>
      <c r="BW32" s="373">
        <f t="shared" si="100"/>
        <v>0</v>
      </c>
      <c r="BX32" s="373">
        <f t="shared" si="100"/>
        <v>0</v>
      </c>
      <c r="BY32" s="373">
        <f t="shared" si="100"/>
        <v>0</v>
      </c>
      <c r="BZ32" s="373">
        <f t="shared" si="100"/>
        <v>0</v>
      </c>
      <c r="CA32" s="373">
        <f t="shared" si="100"/>
        <v>0</v>
      </c>
      <c r="CB32" s="373">
        <f t="shared" si="100"/>
        <v>0</v>
      </c>
      <c r="CC32" s="373">
        <f t="shared" si="100"/>
        <v>0</v>
      </c>
      <c r="CD32" s="373">
        <f t="shared" si="100"/>
        <v>0</v>
      </c>
      <c r="CE32" s="373">
        <f t="shared" si="100"/>
        <v>0</v>
      </c>
      <c r="CF32" s="373">
        <f t="shared" si="100"/>
        <v>0</v>
      </c>
      <c r="CG32" s="373">
        <f t="shared" si="100"/>
        <v>0</v>
      </c>
      <c r="CH32" s="373">
        <f t="shared" si="100"/>
        <v>0</v>
      </c>
      <c r="CI32" s="373">
        <f t="shared" si="100"/>
        <v>0</v>
      </c>
      <c r="CJ32" s="373">
        <f t="shared" si="100"/>
        <v>0</v>
      </c>
      <c r="CK32" s="373">
        <f t="shared" si="100"/>
        <v>0</v>
      </c>
      <c r="CL32" s="373">
        <f t="shared" si="100"/>
        <v>0</v>
      </c>
      <c r="CM32" s="373">
        <f t="shared" si="100"/>
        <v>0</v>
      </c>
      <c r="CN32" s="373">
        <f t="shared" si="100"/>
        <v>0</v>
      </c>
      <c r="CO32" s="373">
        <f t="shared" si="100"/>
        <v>0</v>
      </c>
      <c r="CP32" s="373">
        <f t="shared" si="100"/>
        <v>0</v>
      </c>
      <c r="CQ32" s="373">
        <f t="shared" si="100"/>
        <v>0</v>
      </c>
      <c r="CR32" s="373">
        <f t="shared" si="100"/>
        <v>0</v>
      </c>
      <c r="CS32" s="373">
        <f t="shared" si="100"/>
        <v>0</v>
      </c>
      <c r="CT32" s="373">
        <f t="shared" si="100"/>
        <v>0</v>
      </c>
      <c r="CU32" s="373">
        <f t="shared" si="100"/>
        <v>0</v>
      </c>
      <c r="CV32" s="373">
        <f t="shared" si="100"/>
        <v>0</v>
      </c>
      <c r="CW32" s="373">
        <f t="shared" si="100"/>
        <v>0</v>
      </c>
      <c r="CX32" s="373">
        <f t="shared" si="100"/>
        <v>0</v>
      </c>
      <c r="CY32" s="373">
        <f t="shared" si="100"/>
        <v>0</v>
      </c>
      <c r="CZ32" s="373">
        <f t="shared" si="100"/>
        <v>0</v>
      </c>
      <c r="DA32" s="373">
        <f t="shared" si="100"/>
        <v>0</v>
      </c>
      <c r="DB32" s="373">
        <f t="shared" si="100"/>
        <v>0</v>
      </c>
      <c r="DC32" s="373">
        <f t="shared" si="100"/>
        <v>0</v>
      </c>
      <c r="DD32" s="373">
        <f t="shared" si="100"/>
        <v>0</v>
      </c>
      <c r="DE32" s="373">
        <f t="shared" si="100"/>
        <v>0</v>
      </c>
      <c r="DF32" s="373">
        <f t="shared" si="100"/>
        <v>0</v>
      </c>
      <c r="DG32" s="373">
        <f t="shared" si="100"/>
        <v>0</v>
      </c>
      <c r="DH32" s="373">
        <f t="shared" si="100"/>
        <v>0</v>
      </c>
      <c r="DI32" s="373">
        <f t="shared" si="100"/>
        <v>0</v>
      </c>
      <c r="DJ32" s="373">
        <f t="shared" si="100"/>
        <v>0</v>
      </c>
      <c r="DK32" s="373">
        <f t="shared" si="100"/>
        <v>0</v>
      </c>
      <c r="DL32" s="373">
        <f t="shared" si="100"/>
        <v>0</v>
      </c>
      <c r="DM32" s="373">
        <f t="shared" si="100"/>
        <v>0</v>
      </c>
      <c r="DN32" s="373">
        <f t="shared" si="100"/>
        <v>0</v>
      </c>
      <c r="DO32" s="373">
        <f t="shared" si="100"/>
        <v>0</v>
      </c>
      <c r="DP32" s="373">
        <f t="shared" si="100"/>
        <v>0</v>
      </c>
      <c r="DQ32" s="373">
        <f t="shared" si="100"/>
        <v>0</v>
      </c>
      <c r="DR32" s="373">
        <f t="shared" si="100"/>
        <v>0</v>
      </c>
      <c r="DS32" s="373">
        <f t="shared" si="100"/>
        <v>0</v>
      </c>
      <c r="DT32" s="373">
        <f t="shared" si="100"/>
        <v>0</v>
      </c>
      <c r="DU32" s="373">
        <f t="shared" si="100"/>
        <v>0</v>
      </c>
      <c r="DV32" s="373">
        <f t="shared" si="100"/>
        <v>0</v>
      </c>
      <c r="DW32" s="373">
        <f t="shared" si="100"/>
        <v>0</v>
      </c>
      <c r="DX32" s="373">
        <f t="shared" si="100"/>
        <v>0</v>
      </c>
      <c r="DY32" s="373">
        <f t="shared" si="100"/>
        <v>0</v>
      </c>
      <c r="DZ32" s="373">
        <f t="shared" si="100"/>
        <v>0</v>
      </c>
      <c r="EA32" s="373">
        <f t="shared" si="100"/>
        <v>0</v>
      </c>
      <c r="EB32" s="373">
        <f t="shared" si="100"/>
        <v>0</v>
      </c>
      <c r="EC32" s="373">
        <f t="shared" si="100"/>
        <v>0</v>
      </c>
      <c r="ED32" s="373">
        <f t="shared" si="100"/>
        <v>0</v>
      </c>
      <c r="EE32" s="373">
        <f t="shared" si="100"/>
        <v>0</v>
      </c>
      <c r="EF32" s="373">
        <f>SUM(EF28:EF31)</f>
        <v>0</v>
      </c>
      <c r="EG32" s="373">
        <f>SUM(EG28:EG31)</f>
        <v>0</v>
      </c>
      <c r="EH32" s="373">
        <f>SUM(EH28:EH31)</f>
        <v>0</v>
      </c>
      <c r="EI32" s="373">
        <f t="shared" ref="EI32:GT32" si="101">SUM(EI28:EI31)</f>
        <v>0</v>
      </c>
      <c r="EJ32" s="373">
        <f t="shared" si="101"/>
        <v>0</v>
      </c>
      <c r="EK32" s="373">
        <f t="shared" si="101"/>
        <v>0</v>
      </c>
      <c r="EL32" s="373">
        <f t="shared" si="101"/>
        <v>0</v>
      </c>
      <c r="EM32" s="373">
        <f t="shared" si="101"/>
        <v>0</v>
      </c>
      <c r="EN32" s="373">
        <f t="shared" si="101"/>
        <v>0</v>
      </c>
      <c r="EO32" s="373">
        <f t="shared" si="101"/>
        <v>0</v>
      </c>
      <c r="EP32" s="373">
        <f t="shared" si="101"/>
        <v>0</v>
      </c>
      <c r="EQ32" s="373">
        <f t="shared" si="101"/>
        <v>0</v>
      </c>
      <c r="ER32" s="373">
        <f t="shared" si="101"/>
        <v>0</v>
      </c>
      <c r="ES32" s="373">
        <f t="shared" si="101"/>
        <v>0</v>
      </c>
      <c r="ET32" s="373">
        <f t="shared" si="101"/>
        <v>0</v>
      </c>
      <c r="EU32" s="373">
        <f t="shared" si="101"/>
        <v>0</v>
      </c>
      <c r="EV32" s="373">
        <f t="shared" si="101"/>
        <v>0</v>
      </c>
      <c r="EW32" s="373">
        <f t="shared" si="101"/>
        <v>0</v>
      </c>
      <c r="EX32" s="373">
        <f t="shared" si="101"/>
        <v>0</v>
      </c>
      <c r="EY32" s="373">
        <f t="shared" si="101"/>
        <v>0</v>
      </c>
      <c r="EZ32" s="373">
        <f t="shared" si="101"/>
        <v>0</v>
      </c>
      <c r="FA32" s="373">
        <f t="shared" si="101"/>
        <v>0</v>
      </c>
      <c r="FB32" s="373">
        <f t="shared" si="101"/>
        <v>0</v>
      </c>
      <c r="FC32" s="373">
        <f t="shared" si="101"/>
        <v>0</v>
      </c>
      <c r="FD32" s="373">
        <f t="shared" si="101"/>
        <v>0</v>
      </c>
      <c r="FE32" s="373">
        <f t="shared" si="101"/>
        <v>0</v>
      </c>
      <c r="FF32" s="373">
        <f t="shared" si="101"/>
        <v>0</v>
      </c>
      <c r="FG32" s="373">
        <f t="shared" si="101"/>
        <v>0</v>
      </c>
      <c r="FH32" s="373">
        <f t="shared" si="101"/>
        <v>0</v>
      </c>
      <c r="FI32" s="373">
        <f t="shared" si="101"/>
        <v>0</v>
      </c>
      <c r="FJ32" s="373">
        <f t="shared" si="101"/>
        <v>0</v>
      </c>
      <c r="FK32" s="373">
        <f t="shared" si="101"/>
        <v>0</v>
      </c>
      <c r="FL32" s="373">
        <f t="shared" si="101"/>
        <v>0</v>
      </c>
      <c r="FM32" s="373">
        <f t="shared" si="101"/>
        <v>0</v>
      </c>
      <c r="FN32" s="373">
        <f t="shared" si="101"/>
        <v>0</v>
      </c>
      <c r="FO32" s="373">
        <f t="shared" si="101"/>
        <v>0</v>
      </c>
      <c r="FP32" s="373">
        <f t="shared" si="101"/>
        <v>0</v>
      </c>
      <c r="FQ32" s="373">
        <f t="shared" si="101"/>
        <v>0</v>
      </c>
      <c r="FR32" s="373">
        <f t="shared" si="101"/>
        <v>0</v>
      </c>
      <c r="FS32" s="373">
        <f t="shared" si="101"/>
        <v>0</v>
      </c>
      <c r="FT32" s="373">
        <f t="shared" si="101"/>
        <v>0</v>
      </c>
      <c r="FU32" s="373">
        <f t="shared" si="101"/>
        <v>0</v>
      </c>
      <c r="FV32" s="373">
        <f t="shared" si="101"/>
        <v>0</v>
      </c>
      <c r="FW32" s="373">
        <f t="shared" si="101"/>
        <v>0</v>
      </c>
      <c r="FX32" s="373">
        <f t="shared" si="101"/>
        <v>0</v>
      </c>
      <c r="FY32" s="373">
        <f t="shared" si="101"/>
        <v>0</v>
      </c>
      <c r="FZ32" s="373">
        <f t="shared" si="101"/>
        <v>0</v>
      </c>
      <c r="GA32" s="373">
        <f t="shared" si="101"/>
        <v>0</v>
      </c>
      <c r="GB32" s="373">
        <f t="shared" si="101"/>
        <v>0</v>
      </c>
      <c r="GC32" s="373">
        <f t="shared" si="101"/>
        <v>0</v>
      </c>
      <c r="GD32" s="373">
        <f t="shared" si="101"/>
        <v>0</v>
      </c>
      <c r="GE32" s="373">
        <f t="shared" si="101"/>
        <v>0</v>
      </c>
      <c r="GF32" s="373">
        <f t="shared" si="101"/>
        <v>0</v>
      </c>
      <c r="GG32" s="373">
        <f t="shared" si="101"/>
        <v>0</v>
      </c>
      <c r="GH32" s="373">
        <f t="shared" si="101"/>
        <v>0</v>
      </c>
      <c r="GI32" s="373">
        <f t="shared" si="101"/>
        <v>0</v>
      </c>
      <c r="GJ32" s="373">
        <f t="shared" si="101"/>
        <v>0</v>
      </c>
      <c r="GK32" s="373">
        <f t="shared" si="101"/>
        <v>0</v>
      </c>
      <c r="GL32" s="373">
        <f t="shared" si="101"/>
        <v>0</v>
      </c>
      <c r="GM32" s="373">
        <f t="shared" si="101"/>
        <v>0</v>
      </c>
      <c r="GN32" s="373">
        <f t="shared" si="101"/>
        <v>0</v>
      </c>
      <c r="GO32" s="373">
        <f t="shared" si="101"/>
        <v>0</v>
      </c>
      <c r="GP32" s="373">
        <f t="shared" si="101"/>
        <v>0</v>
      </c>
      <c r="GQ32" s="373">
        <f t="shared" si="101"/>
        <v>0</v>
      </c>
      <c r="GR32" s="373">
        <f t="shared" si="101"/>
        <v>0</v>
      </c>
      <c r="GS32" s="373">
        <f t="shared" si="101"/>
        <v>0</v>
      </c>
      <c r="GT32" s="373">
        <f t="shared" si="101"/>
        <v>0</v>
      </c>
      <c r="GU32" s="373">
        <f t="shared" ref="GU32:JF32" si="102">SUM(GU28:GU31)</f>
        <v>0</v>
      </c>
      <c r="GV32" s="373">
        <f t="shared" si="102"/>
        <v>0</v>
      </c>
      <c r="GW32" s="373">
        <f t="shared" si="102"/>
        <v>0</v>
      </c>
      <c r="GX32" s="373">
        <f t="shared" si="102"/>
        <v>0</v>
      </c>
      <c r="GY32" s="373">
        <f t="shared" si="102"/>
        <v>0</v>
      </c>
      <c r="GZ32" s="373">
        <f t="shared" si="102"/>
        <v>0</v>
      </c>
      <c r="HA32" s="373">
        <f t="shared" si="102"/>
        <v>0</v>
      </c>
      <c r="HB32" s="373">
        <f t="shared" si="102"/>
        <v>0</v>
      </c>
      <c r="HC32" s="373">
        <f t="shared" si="102"/>
        <v>0</v>
      </c>
      <c r="HD32" s="373">
        <f t="shared" si="102"/>
        <v>0</v>
      </c>
      <c r="HE32" s="373">
        <f t="shared" si="102"/>
        <v>0</v>
      </c>
      <c r="HF32" s="373">
        <f t="shared" si="102"/>
        <v>0</v>
      </c>
      <c r="HG32" s="373">
        <f t="shared" si="102"/>
        <v>0</v>
      </c>
      <c r="HH32" s="373">
        <f t="shared" si="102"/>
        <v>0</v>
      </c>
      <c r="HI32" s="373">
        <f t="shared" si="102"/>
        <v>0</v>
      </c>
      <c r="HJ32" s="373">
        <f t="shared" si="102"/>
        <v>0</v>
      </c>
      <c r="HK32" s="373">
        <f t="shared" si="102"/>
        <v>0</v>
      </c>
      <c r="HL32" s="373">
        <f t="shared" si="102"/>
        <v>0</v>
      </c>
      <c r="HM32" s="373">
        <f t="shared" si="102"/>
        <v>0</v>
      </c>
      <c r="HN32" s="373">
        <f t="shared" si="102"/>
        <v>0</v>
      </c>
      <c r="HO32" s="373">
        <f t="shared" si="102"/>
        <v>0</v>
      </c>
      <c r="HP32" s="373">
        <f t="shared" si="102"/>
        <v>0</v>
      </c>
      <c r="HQ32" s="373">
        <f t="shared" si="102"/>
        <v>0</v>
      </c>
      <c r="HR32" s="373">
        <f t="shared" si="102"/>
        <v>0</v>
      </c>
      <c r="HS32" s="373">
        <f t="shared" si="102"/>
        <v>0</v>
      </c>
      <c r="HT32" s="373">
        <f t="shared" si="102"/>
        <v>0</v>
      </c>
      <c r="HU32" s="373">
        <f t="shared" si="102"/>
        <v>0</v>
      </c>
      <c r="HV32" s="373">
        <f t="shared" si="102"/>
        <v>0</v>
      </c>
      <c r="HW32" s="373">
        <f t="shared" si="102"/>
        <v>0</v>
      </c>
      <c r="HX32" s="373">
        <f t="shared" si="102"/>
        <v>0</v>
      </c>
      <c r="HY32" s="373">
        <f t="shared" si="102"/>
        <v>0</v>
      </c>
      <c r="HZ32" s="373">
        <f t="shared" si="102"/>
        <v>0</v>
      </c>
      <c r="IA32" s="373">
        <f t="shared" si="102"/>
        <v>0</v>
      </c>
      <c r="IB32" s="373">
        <f t="shared" si="102"/>
        <v>0</v>
      </c>
      <c r="IC32" s="373">
        <f t="shared" si="102"/>
        <v>0</v>
      </c>
      <c r="ID32" s="373">
        <f t="shared" si="102"/>
        <v>0</v>
      </c>
      <c r="IE32" s="373">
        <f t="shared" si="102"/>
        <v>0</v>
      </c>
      <c r="IF32" s="373">
        <f t="shared" si="102"/>
        <v>0</v>
      </c>
      <c r="IG32" s="373">
        <f t="shared" si="102"/>
        <v>0</v>
      </c>
      <c r="IH32" s="373">
        <f t="shared" si="102"/>
        <v>0</v>
      </c>
      <c r="II32" s="373">
        <f t="shared" si="102"/>
        <v>0</v>
      </c>
      <c r="IJ32" s="373">
        <f t="shared" si="102"/>
        <v>0</v>
      </c>
      <c r="IK32" s="373">
        <f t="shared" si="102"/>
        <v>0</v>
      </c>
      <c r="IL32" s="373">
        <f t="shared" si="102"/>
        <v>0</v>
      </c>
      <c r="IM32" s="373">
        <f t="shared" si="102"/>
        <v>0</v>
      </c>
      <c r="IN32" s="373">
        <f t="shared" si="102"/>
        <v>0</v>
      </c>
      <c r="IO32" s="373">
        <f t="shared" si="102"/>
        <v>0</v>
      </c>
      <c r="IP32" s="373">
        <f t="shared" si="102"/>
        <v>0</v>
      </c>
      <c r="IQ32" s="373">
        <f t="shared" si="102"/>
        <v>0</v>
      </c>
      <c r="IR32" s="373">
        <f t="shared" si="102"/>
        <v>0</v>
      </c>
      <c r="IS32" s="373">
        <f t="shared" si="102"/>
        <v>0</v>
      </c>
      <c r="IT32" s="373">
        <f t="shared" si="102"/>
        <v>0</v>
      </c>
      <c r="IU32" s="373">
        <f t="shared" si="102"/>
        <v>0</v>
      </c>
      <c r="IV32" s="373">
        <f t="shared" si="102"/>
        <v>0</v>
      </c>
      <c r="IW32" s="373">
        <f t="shared" si="102"/>
        <v>0</v>
      </c>
      <c r="IX32" s="373">
        <f t="shared" si="102"/>
        <v>0</v>
      </c>
      <c r="IY32" s="373">
        <f t="shared" si="102"/>
        <v>0</v>
      </c>
      <c r="IZ32" s="373">
        <f t="shared" si="102"/>
        <v>0</v>
      </c>
      <c r="JA32" s="373">
        <f t="shared" si="102"/>
        <v>0</v>
      </c>
      <c r="JB32" s="373">
        <f t="shared" si="102"/>
        <v>0</v>
      </c>
      <c r="JC32" s="373">
        <f t="shared" si="102"/>
        <v>0</v>
      </c>
      <c r="JD32" s="373">
        <f t="shared" si="102"/>
        <v>0</v>
      </c>
      <c r="JE32" s="373">
        <f t="shared" si="102"/>
        <v>0</v>
      </c>
      <c r="JF32" s="373">
        <f t="shared" si="102"/>
        <v>0</v>
      </c>
      <c r="JG32" s="373">
        <f t="shared" ref="JG32:ALT32" si="103">SUM(JG28:JG31)</f>
        <v>0</v>
      </c>
      <c r="JH32" s="373">
        <f t="shared" si="103"/>
        <v>0</v>
      </c>
      <c r="JI32" s="373">
        <f t="shared" si="103"/>
        <v>0</v>
      </c>
      <c r="JJ32" s="373">
        <f t="shared" si="103"/>
        <v>0</v>
      </c>
      <c r="JK32" s="373">
        <f t="shared" si="103"/>
        <v>0</v>
      </c>
      <c r="JL32" s="373">
        <f t="shared" si="103"/>
        <v>0</v>
      </c>
      <c r="JM32" s="373">
        <f t="shared" si="103"/>
        <v>0</v>
      </c>
      <c r="JN32" s="373">
        <f t="shared" si="103"/>
        <v>0</v>
      </c>
      <c r="JO32" s="373">
        <f t="shared" si="103"/>
        <v>0</v>
      </c>
      <c r="JP32" s="373">
        <f t="shared" si="103"/>
        <v>0</v>
      </c>
      <c r="JQ32" s="373">
        <f t="shared" si="103"/>
        <v>0</v>
      </c>
      <c r="JR32" s="373">
        <f t="shared" si="103"/>
        <v>0</v>
      </c>
      <c r="JS32" s="373">
        <f t="shared" si="103"/>
        <v>0</v>
      </c>
      <c r="JT32" s="373">
        <f t="shared" si="103"/>
        <v>0</v>
      </c>
      <c r="JU32" s="373">
        <f t="shared" si="103"/>
        <v>0</v>
      </c>
      <c r="JV32" s="373">
        <f t="shared" si="103"/>
        <v>0</v>
      </c>
      <c r="JW32" s="373">
        <f t="shared" si="103"/>
        <v>0</v>
      </c>
      <c r="JX32" s="373">
        <f t="shared" si="103"/>
        <v>0</v>
      </c>
      <c r="JY32" s="373">
        <f t="shared" si="103"/>
        <v>0</v>
      </c>
      <c r="JZ32" s="373">
        <f t="shared" si="103"/>
        <v>0</v>
      </c>
      <c r="KA32" s="373">
        <f t="shared" si="103"/>
        <v>0</v>
      </c>
      <c r="KB32" s="373">
        <f t="shared" si="103"/>
        <v>0</v>
      </c>
      <c r="KC32" s="373">
        <f t="shared" si="103"/>
        <v>0</v>
      </c>
      <c r="KD32" s="373">
        <f t="shared" si="103"/>
        <v>0</v>
      </c>
      <c r="KE32" s="373">
        <f t="shared" si="103"/>
        <v>0</v>
      </c>
      <c r="KF32" s="373">
        <f t="shared" si="103"/>
        <v>0</v>
      </c>
      <c r="KG32" s="373">
        <f t="shared" si="103"/>
        <v>0</v>
      </c>
      <c r="KH32" s="373">
        <f t="shared" si="103"/>
        <v>0</v>
      </c>
      <c r="KI32" s="373">
        <f t="shared" si="103"/>
        <v>0</v>
      </c>
      <c r="KJ32" s="373">
        <f t="shared" si="103"/>
        <v>0</v>
      </c>
      <c r="KK32" s="373">
        <f t="shared" si="103"/>
        <v>0</v>
      </c>
      <c r="KL32" s="373">
        <f t="shared" si="103"/>
        <v>0</v>
      </c>
      <c r="KM32" s="373">
        <f t="shared" si="103"/>
        <v>0</v>
      </c>
      <c r="KN32" s="373">
        <f t="shared" si="103"/>
        <v>0</v>
      </c>
      <c r="KO32" s="373">
        <f t="shared" si="103"/>
        <v>0</v>
      </c>
      <c r="KP32" s="373">
        <f t="shared" si="103"/>
        <v>0</v>
      </c>
      <c r="KQ32" s="373">
        <f t="shared" si="103"/>
        <v>0</v>
      </c>
      <c r="KR32" s="373">
        <f t="shared" si="103"/>
        <v>0</v>
      </c>
      <c r="KS32" s="373">
        <f t="shared" si="103"/>
        <v>0</v>
      </c>
      <c r="KT32" s="373">
        <f t="shared" si="103"/>
        <v>0</v>
      </c>
      <c r="KU32" s="373">
        <f t="shared" si="103"/>
        <v>0</v>
      </c>
      <c r="KV32" s="373">
        <f t="shared" si="103"/>
        <v>0</v>
      </c>
      <c r="KW32" s="373">
        <f t="shared" si="103"/>
        <v>0</v>
      </c>
      <c r="KX32" s="373">
        <f t="shared" si="103"/>
        <v>0</v>
      </c>
      <c r="KY32" s="373">
        <f t="shared" si="103"/>
        <v>0</v>
      </c>
      <c r="KZ32" s="373">
        <f t="shared" si="103"/>
        <v>0</v>
      </c>
      <c r="LA32" s="373">
        <f t="shared" si="103"/>
        <v>0</v>
      </c>
      <c r="LB32" s="373">
        <f t="shared" si="103"/>
        <v>0</v>
      </c>
      <c r="LC32" s="373">
        <f t="shared" si="103"/>
        <v>0</v>
      </c>
      <c r="LD32" s="373">
        <f t="shared" si="103"/>
        <v>0</v>
      </c>
      <c r="LE32" s="373">
        <f t="shared" si="103"/>
        <v>0</v>
      </c>
      <c r="LF32" s="373">
        <f t="shared" si="103"/>
        <v>0</v>
      </c>
      <c r="LG32" s="373">
        <f t="shared" si="103"/>
        <v>0</v>
      </c>
      <c r="LH32" s="373">
        <f t="shared" si="103"/>
        <v>0</v>
      </c>
      <c r="LI32" s="373">
        <f t="shared" si="103"/>
        <v>0</v>
      </c>
      <c r="LJ32" s="373">
        <f t="shared" si="103"/>
        <v>0</v>
      </c>
      <c r="LK32" s="373">
        <f t="shared" si="103"/>
        <v>0</v>
      </c>
      <c r="LL32" s="373">
        <f t="shared" si="103"/>
        <v>0</v>
      </c>
      <c r="LM32" s="373">
        <f t="shared" si="103"/>
        <v>0</v>
      </c>
      <c r="LN32" s="373">
        <f t="shared" si="103"/>
        <v>0</v>
      </c>
      <c r="LO32" s="373">
        <f t="shared" si="103"/>
        <v>0</v>
      </c>
      <c r="LP32" s="373">
        <f t="shared" si="103"/>
        <v>0</v>
      </c>
      <c r="LQ32" s="373">
        <f t="shared" si="103"/>
        <v>0</v>
      </c>
      <c r="LR32" s="373">
        <f t="shared" si="103"/>
        <v>0</v>
      </c>
      <c r="LS32" s="373">
        <f t="shared" si="103"/>
        <v>0</v>
      </c>
      <c r="LT32" s="373">
        <f t="shared" si="103"/>
        <v>0</v>
      </c>
      <c r="LU32" s="373">
        <f t="shared" si="103"/>
        <v>0</v>
      </c>
      <c r="LV32" s="373">
        <f t="shared" si="103"/>
        <v>0</v>
      </c>
      <c r="LW32" s="373">
        <f t="shared" si="103"/>
        <v>0</v>
      </c>
      <c r="LX32" s="373">
        <f t="shared" si="103"/>
        <v>0</v>
      </c>
      <c r="LY32" s="373">
        <f t="shared" si="103"/>
        <v>0</v>
      </c>
      <c r="LZ32" s="373">
        <f t="shared" si="103"/>
        <v>0</v>
      </c>
      <c r="MA32" s="373">
        <f t="shared" si="103"/>
        <v>0</v>
      </c>
      <c r="MB32" s="373">
        <f t="shared" si="103"/>
        <v>0</v>
      </c>
      <c r="MC32" s="373">
        <f t="shared" si="103"/>
        <v>0</v>
      </c>
      <c r="MD32" s="373">
        <f t="shared" si="103"/>
        <v>0</v>
      </c>
      <c r="ME32" s="373">
        <f t="shared" si="103"/>
        <v>0</v>
      </c>
      <c r="MF32" s="373">
        <f t="shared" si="103"/>
        <v>0</v>
      </c>
      <c r="MG32" s="373">
        <f t="shared" si="103"/>
        <v>0</v>
      </c>
      <c r="MH32" s="373">
        <f t="shared" si="103"/>
        <v>0</v>
      </c>
      <c r="MI32" s="373">
        <f t="shared" si="103"/>
        <v>0</v>
      </c>
      <c r="MJ32" s="373">
        <f t="shared" si="103"/>
        <v>0</v>
      </c>
      <c r="MK32" s="373">
        <f t="shared" si="103"/>
        <v>0</v>
      </c>
      <c r="ML32" s="373">
        <f t="shared" si="103"/>
        <v>0</v>
      </c>
      <c r="MM32" s="373">
        <f t="shared" si="103"/>
        <v>0</v>
      </c>
      <c r="MN32" s="373">
        <f t="shared" si="103"/>
        <v>0</v>
      </c>
      <c r="MO32" s="373">
        <f t="shared" si="103"/>
        <v>0</v>
      </c>
      <c r="MP32" s="373">
        <f t="shared" si="103"/>
        <v>0</v>
      </c>
      <c r="MQ32" s="373">
        <f t="shared" si="103"/>
        <v>0</v>
      </c>
      <c r="MR32" s="373">
        <f t="shared" si="103"/>
        <v>0</v>
      </c>
      <c r="MS32" s="373">
        <f t="shared" si="103"/>
        <v>0</v>
      </c>
      <c r="MT32" s="373">
        <f t="shared" si="103"/>
        <v>0</v>
      </c>
      <c r="MU32" s="373">
        <f t="shared" si="103"/>
        <v>0</v>
      </c>
      <c r="MV32" s="373">
        <f t="shared" si="103"/>
        <v>0</v>
      </c>
      <c r="MW32" s="373">
        <f t="shared" si="103"/>
        <v>0</v>
      </c>
      <c r="MX32" s="373">
        <f t="shared" si="103"/>
        <v>0</v>
      </c>
      <c r="MY32" s="373">
        <f t="shared" si="103"/>
        <v>0</v>
      </c>
      <c r="MZ32" s="373">
        <f t="shared" si="103"/>
        <v>0</v>
      </c>
      <c r="NA32" s="373">
        <f t="shared" si="103"/>
        <v>0</v>
      </c>
      <c r="NB32" s="373">
        <f t="shared" si="103"/>
        <v>0</v>
      </c>
      <c r="NC32" s="373">
        <f t="shared" si="103"/>
        <v>0</v>
      </c>
      <c r="ND32" s="373">
        <f t="shared" si="103"/>
        <v>0</v>
      </c>
      <c r="NE32" s="373">
        <f t="shared" si="103"/>
        <v>0</v>
      </c>
      <c r="NF32" s="373">
        <f t="shared" si="103"/>
        <v>0</v>
      </c>
      <c r="NG32" s="373">
        <f t="shared" si="103"/>
        <v>0</v>
      </c>
      <c r="NH32" s="373">
        <f t="shared" si="103"/>
        <v>0</v>
      </c>
      <c r="NI32" s="373">
        <f t="shared" si="103"/>
        <v>0</v>
      </c>
      <c r="NJ32" s="373">
        <f t="shared" si="103"/>
        <v>0</v>
      </c>
      <c r="NK32" s="373">
        <f t="shared" si="103"/>
        <v>0</v>
      </c>
      <c r="NL32" s="373">
        <f t="shared" si="103"/>
        <v>0</v>
      </c>
      <c r="NM32" s="373">
        <f t="shared" si="103"/>
        <v>0</v>
      </c>
      <c r="NN32" s="373">
        <f t="shared" si="103"/>
        <v>0</v>
      </c>
      <c r="NO32" s="373">
        <f t="shared" si="103"/>
        <v>0</v>
      </c>
      <c r="NP32" s="373">
        <f t="shared" si="103"/>
        <v>0</v>
      </c>
      <c r="NQ32" s="373">
        <f t="shared" si="103"/>
        <v>0</v>
      </c>
      <c r="NR32" s="373">
        <f t="shared" si="103"/>
        <v>0</v>
      </c>
      <c r="NS32" s="373">
        <f t="shared" si="103"/>
        <v>0</v>
      </c>
      <c r="NT32" s="373">
        <f t="shared" si="103"/>
        <v>0</v>
      </c>
      <c r="NU32" s="373">
        <f t="shared" si="103"/>
        <v>0</v>
      </c>
      <c r="NV32" s="373">
        <f t="shared" si="103"/>
        <v>0</v>
      </c>
      <c r="NW32" s="373">
        <f t="shared" si="103"/>
        <v>0</v>
      </c>
      <c r="NX32" s="373">
        <f t="shared" si="103"/>
        <v>0</v>
      </c>
      <c r="NY32" s="373">
        <f t="shared" si="103"/>
        <v>0</v>
      </c>
      <c r="NZ32" s="373">
        <f t="shared" si="103"/>
        <v>0</v>
      </c>
      <c r="OA32" s="373">
        <f t="shared" si="103"/>
        <v>0</v>
      </c>
      <c r="OB32" s="373">
        <f t="shared" si="103"/>
        <v>0</v>
      </c>
      <c r="OC32" s="373">
        <f t="shared" si="103"/>
        <v>0</v>
      </c>
      <c r="OD32" s="373">
        <f t="shared" si="103"/>
        <v>0</v>
      </c>
      <c r="OE32" s="373">
        <f t="shared" si="103"/>
        <v>0</v>
      </c>
      <c r="OF32" s="373">
        <f t="shared" si="103"/>
        <v>0</v>
      </c>
      <c r="OG32" s="373">
        <f t="shared" si="103"/>
        <v>0</v>
      </c>
      <c r="OH32" s="373">
        <f t="shared" si="103"/>
        <v>0</v>
      </c>
      <c r="OI32" s="373">
        <f t="shared" si="103"/>
        <v>0</v>
      </c>
      <c r="OJ32" s="373">
        <f t="shared" si="103"/>
        <v>0</v>
      </c>
      <c r="OK32" s="373">
        <f t="shared" si="103"/>
        <v>0</v>
      </c>
      <c r="OL32" s="373">
        <f t="shared" si="103"/>
        <v>0</v>
      </c>
      <c r="OM32" s="373">
        <f t="shared" si="103"/>
        <v>0</v>
      </c>
      <c r="ON32" s="373">
        <f t="shared" si="103"/>
        <v>0</v>
      </c>
      <c r="OO32" s="373">
        <f t="shared" si="103"/>
        <v>0</v>
      </c>
      <c r="OP32" s="373">
        <f t="shared" si="103"/>
        <v>0</v>
      </c>
      <c r="OQ32" s="373">
        <f t="shared" si="103"/>
        <v>0</v>
      </c>
      <c r="OR32" s="373">
        <f t="shared" si="103"/>
        <v>0</v>
      </c>
      <c r="OS32" s="373">
        <f t="shared" si="103"/>
        <v>0</v>
      </c>
      <c r="OT32" s="373">
        <f t="shared" si="103"/>
        <v>0</v>
      </c>
      <c r="OU32" s="373">
        <f t="shared" si="103"/>
        <v>0</v>
      </c>
      <c r="OV32" s="373">
        <f t="shared" si="103"/>
        <v>0</v>
      </c>
      <c r="OW32" s="373">
        <f t="shared" si="103"/>
        <v>0</v>
      </c>
      <c r="OX32" s="373">
        <f t="shared" si="103"/>
        <v>0</v>
      </c>
      <c r="OY32" s="373">
        <f t="shared" si="103"/>
        <v>0</v>
      </c>
      <c r="OZ32" s="373">
        <f t="shared" si="103"/>
        <v>0</v>
      </c>
      <c r="PA32" s="373">
        <f t="shared" si="103"/>
        <v>0</v>
      </c>
      <c r="PB32" s="373">
        <f t="shared" si="103"/>
        <v>0</v>
      </c>
      <c r="PC32" s="373">
        <f t="shared" si="103"/>
        <v>0</v>
      </c>
      <c r="PD32" s="373">
        <f t="shared" si="103"/>
        <v>0</v>
      </c>
      <c r="PE32" s="373">
        <f t="shared" si="103"/>
        <v>0</v>
      </c>
      <c r="PF32" s="373">
        <f t="shared" si="103"/>
        <v>0</v>
      </c>
      <c r="PG32" s="373">
        <f t="shared" si="103"/>
        <v>0</v>
      </c>
      <c r="PH32" s="373">
        <f t="shared" si="103"/>
        <v>0</v>
      </c>
      <c r="PI32" s="373">
        <f t="shared" si="103"/>
        <v>0</v>
      </c>
      <c r="PJ32" s="373">
        <f t="shared" si="103"/>
        <v>0</v>
      </c>
      <c r="PK32" s="373">
        <f t="shared" si="103"/>
        <v>0</v>
      </c>
      <c r="PL32" s="373">
        <f t="shared" si="103"/>
        <v>0</v>
      </c>
      <c r="PM32" s="373">
        <f t="shared" si="103"/>
        <v>0</v>
      </c>
      <c r="PN32" s="373">
        <f t="shared" si="103"/>
        <v>0</v>
      </c>
      <c r="PO32" s="373">
        <f t="shared" si="103"/>
        <v>0</v>
      </c>
      <c r="PP32" s="373">
        <f t="shared" si="103"/>
        <v>0</v>
      </c>
      <c r="PQ32" s="373">
        <f t="shared" si="103"/>
        <v>0</v>
      </c>
      <c r="PR32" s="373">
        <f t="shared" si="103"/>
        <v>0</v>
      </c>
      <c r="PS32" s="373">
        <f t="shared" si="103"/>
        <v>0</v>
      </c>
      <c r="PT32" s="373">
        <f>SUM(PT28:PT31)</f>
        <v>0</v>
      </c>
      <c r="PU32" s="373">
        <f>SUM(PU28:PU31)</f>
        <v>0</v>
      </c>
      <c r="PV32" s="373">
        <f>SUM(PV28:PV31)</f>
        <v>0</v>
      </c>
      <c r="PW32" s="373">
        <f t="shared" ref="PW32:SH32" si="104">SUM(PW28:PW31)</f>
        <v>0</v>
      </c>
      <c r="PX32" s="373">
        <f t="shared" si="104"/>
        <v>0</v>
      </c>
      <c r="PY32" s="373">
        <f t="shared" si="104"/>
        <v>0</v>
      </c>
      <c r="PZ32" s="373">
        <f t="shared" si="104"/>
        <v>0</v>
      </c>
      <c r="QA32" s="373">
        <f t="shared" si="104"/>
        <v>0</v>
      </c>
      <c r="QB32" s="373">
        <f t="shared" si="104"/>
        <v>0</v>
      </c>
      <c r="QC32" s="373">
        <f t="shared" si="104"/>
        <v>0</v>
      </c>
      <c r="QD32" s="373">
        <f t="shared" si="104"/>
        <v>0</v>
      </c>
      <c r="QE32" s="373">
        <f t="shared" si="104"/>
        <v>0</v>
      </c>
      <c r="QF32" s="373">
        <f t="shared" si="104"/>
        <v>0</v>
      </c>
      <c r="QG32" s="373">
        <f t="shared" si="104"/>
        <v>0</v>
      </c>
      <c r="QH32" s="373">
        <f t="shared" si="104"/>
        <v>0</v>
      </c>
      <c r="QI32" s="373">
        <f t="shared" si="104"/>
        <v>0</v>
      </c>
      <c r="QJ32" s="373">
        <f t="shared" si="104"/>
        <v>0</v>
      </c>
      <c r="QK32" s="373">
        <f t="shared" si="104"/>
        <v>0</v>
      </c>
      <c r="QL32" s="373">
        <f t="shared" si="104"/>
        <v>0</v>
      </c>
      <c r="QM32" s="373">
        <f t="shared" si="104"/>
        <v>0</v>
      </c>
      <c r="QN32" s="373">
        <f t="shared" si="104"/>
        <v>0</v>
      </c>
      <c r="QO32" s="373">
        <f t="shared" si="104"/>
        <v>0</v>
      </c>
      <c r="QP32" s="373">
        <f t="shared" si="104"/>
        <v>0</v>
      </c>
      <c r="QQ32" s="373">
        <f t="shared" si="104"/>
        <v>0</v>
      </c>
      <c r="QR32" s="373">
        <f t="shared" si="104"/>
        <v>0</v>
      </c>
      <c r="QS32" s="373">
        <f t="shared" si="104"/>
        <v>0</v>
      </c>
      <c r="QT32" s="373">
        <f t="shared" si="104"/>
        <v>0</v>
      </c>
      <c r="QU32" s="373">
        <f t="shared" si="104"/>
        <v>0</v>
      </c>
      <c r="QV32" s="373">
        <f t="shared" si="104"/>
        <v>0</v>
      </c>
      <c r="QW32" s="373">
        <f t="shared" si="104"/>
        <v>0</v>
      </c>
      <c r="QX32" s="373">
        <f t="shared" si="104"/>
        <v>0</v>
      </c>
      <c r="QY32" s="373">
        <f t="shared" si="104"/>
        <v>0</v>
      </c>
      <c r="QZ32" s="373">
        <f t="shared" si="104"/>
        <v>0</v>
      </c>
      <c r="RA32" s="373">
        <f t="shared" si="104"/>
        <v>0</v>
      </c>
      <c r="RB32" s="373">
        <f t="shared" si="104"/>
        <v>0</v>
      </c>
      <c r="RC32" s="373">
        <f t="shared" si="104"/>
        <v>0</v>
      </c>
      <c r="RD32" s="373">
        <f t="shared" si="104"/>
        <v>0</v>
      </c>
      <c r="RE32" s="373">
        <f t="shared" si="104"/>
        <v>0</v>
      </c>
      <c r="RF32" s="373">
        <f t="shared" si="104"/>
        <v>0</v>
      </c>
      <c r="RG32" s="373">
        <f t="shared" si="104"/>
        <v>0</v>
      </c>
      <c r="RH32" s="373">
        <f t="shared" si="104"/>
        <v>0</v>
      </c>
      <c r="RI32" s="373">
        <f t="shared" si="104"/>
        <v>0</v>
      </c>
      <c r="RJ32" s="373">
        <f t="shared" si="104"/>
        <v>0</v>
      </c>
      <c r="RK32" s="373">
        <f t="shared" si="104"/>
        <v>0</v>
      </c>
      <c r="RL32" s="373">
        <f t="shared" si="104"/>
        <v>0</v>
      </c>
      <c r="RM32" s="373">
        <f t="shared" si="104"/>
        <v>0</v>
      </c>
      <c r="RN32" s="373">
        <f t="shared" si="104"/>
        <v>0</v>
      </c>
      <c r="RO32" s="373">
        <f t="shared" si="104"/>
        <v>0</v>
      </c>
      <c r="RP32" s="373">
        <f t="shared" si="104"/>
        <v>0</v>
      </c>
      <c r="RQ32" s="373">
        <f t="shared" si="104"/>
        <v>0</v>
      </c>
      <c r="RR32" s="373">
        <f t="shared" si="104"/>
        <v>0</v>
      </c>
      <c r="RS32" s="373">
        <f t="shared" si="104"/>
        <v>0</v>
      </c>
      <c r="RT32" s="373">
        <f t="shared" si="104"/>
        <v>0</v>
      </c>
      <c r="RU32" s="373">
        <f t="shared" si="104"/>
        <v>0</v>
      </c>
      <c r="RV32" s="373">
        <f t="shared" si="104"/>
        <v>0</v>
      </c>
      <c r="RW32" s="373">
        <f t="shared" si="104"/>
        <v>0</v>
      </c>
      <c r="RX32" s="373">
        <f t="shared" si="104"/>
        <v>0</v>
      </c>
      <c r="RY32" s="373">
        <f t="shared" si="104"/>
        <v>0</v>
      </c>
      <c r="RZ32" s="373">
        <f t="shared" si="104"/>
        <v>0</v>
      </c>
      <c r="SA32" s="373">
        <f t="shared" si="104"/>
        <v>0</v>
      </c>
      <c r="SB32" s="373">
        <f t="shared" si="104"/>
        <v>0</v>
      </c>
      <c r="SC32" s="373">
        <f t="shared" si="104"/>
        <v>0</v>
      </c>
      <c r="SD32" s="373">
        <f t="shared" si="104"/>
        <v>0</v>
      </c>
      <c r="SE32" s="373">
        <f t="shared" si="104"/>
        <v>0</v>
      </c>
      <c r="SF32" s="373">
        <f t="shared" si="104"/>
        <v>0</v>
      </c>
      <c r="SG32" s="373">
        <f t="shared" si="104"/>
        <v>0</v>
      </c>
      <c r="SH32" s="373">
        <f t="shared" si="104"/>
        <v>0</v>
      </c>
      <c r="SI32" s="373">
        <f t="shared" ref="SI32:UT32" si="105">SUM(SI28:SI31)</f>
        <v>0</v>
      </c>
      <c r="SJ32" s="373">
        <f t="shared" si="105"/>
        <v>0</v>
      </c>
      <c r="SK32" s="373">
        <f t="shared" si="105"/>
        <v>0</v>
      </c>
      <c r="SL32" s="373">
        <f t="shared" si="105"/>
        <v>0</v>
      </c>
      <c r="SM32" s="373">
        <f t="shared" si="105"/>
        <v>0</v>
      </c>
      <c r="SN32" s="373">
        <f t="shared" si="105"/>
        <v>0</v>
      </c>
      <c r="SO32" s="373">
        <f t="shared" si="105"/>
        <v>0</v>
      </c>
      <c r="SP32" s="373">
        <f t="shared" si="105"/>
        <v>0</v>
      </c>
      <c r="SQ32" s="373">
        <f t="shared" si="105"/>
        <v>0</v>
      </c>
      <c r="SR32" s="373">
        <f t="shared" si="105"/>
        <v>0</v>
      </c>
      <c r="SS32" s="373">
        <f t="shared" si="105"/>
        <v>0</v>
      </c>
      <c r="ST32" s="373">
        <f t="shared" si="105"/>
        <v>0</v>
      </c>
      <c r="SU32" s="373">
        <f t="shared" si="105"/>
        <v>0</v>
      </c>
      <c r="SV32" s="373">
        <f t="shared" si="105"/>
        <v>0</v>
      </c>
      <c r="SW32" s="373">
        <f t="shared" si="105"/>
        <v>0</v>
      </c>
      <c r="SX32" s="373">
        <f t="shared" si="105"/>
        <v>0</v>
      </c>
      <c r="SY32" s="373">
        <f t="shared" si="105"/>
        <v>0</v>
      </c>
      <c r="SZ32" s="373">
        <f t="shared" si="105"/>
        <v>0</v>
      </c>
      <c r="TA32" s="373">
        <f t="shared" si="105"/>
        <v>0</v>
      </c>
      <c r="TB32" s="373">
        <f t="shared" si="105"/>
        <v>0</v>
      </c>
      <c r="TC32" s="373">
        <f t="shared" si="105"/>
        <v>0</v>
      </c>
      <c r="TD32" s="373">
        <f t="shared" si="105"/>
        <v>0</v>
      </c>
      <c r="TE32" s="373">
        <f t="shared" si="105"/>
        <v>0</v>
      </c>
      <c r="TF32" s="373">
        <f t="shared" si="105"/>
        <v>0</v>
      </c>
      <c r="TG32" s="373">
        <f t="shared" si="105"/>
        <v>0</v>
      </c>
      <c r="TH32" s="373">
        <f t="shared" si="105"/>
        <v>0</v>
      </c>
      <c r="TI32" s="373">
        <f t="shared" si="105"/>
        <v>0</v>
      </c>
      <c r="TJ32" s="373">
        <f t="shared" si="105"/>
        <v>0</v>
      </c>
      <c r="TK32" s="373">
        <f t="shared" si="105"/>
        <v>0</v>
      </c>
      <c r="TL32" s="373">
        <f t="shared" si="105"/>
        <v>0</v>
      </c>
      <c r="TM32" s="373">
        <f t="shared" si="105"/>
        <v>0</v>
      </c>
      <c r="TN32" s="373">
        <f t="shared" si="105"/>
        <v>0</v>
      </c>
      <c r="TO32" s="373">
        <f t="shared" si="105"/>
        <v>0</v>
      </c>
      <c r="TP32" s="373">
        <f t="shared" si="105"/>
        <v>0</v>
      </c>
      <c r="TQ32" s="373">
        <f t="shared" si="105"/>
        <v>0</v>
      </c>
      <c r="TR32" s="373">
        <f t="shared" si="105"/>
        <v>0</v>
      </c>
      <c r="TS32" s="373">
        <f t="shared" si="105"/>
        <v>0</v>
      </c>
      <c r="TT32" s="373">
        <f t="shared" si="105"/>
        <v>0</v>
      </c>
      <c r="TU32" s="373">
        <f t="shared" si="105"/>
        <v>0</v>
      </c>
      <c r="TV32" s="373">
        <f t="shared" si="105"/>
        <v>0</v>
      </c>
      <c r="TW32" s="373">
        <f t="shared" si="105"/>
        <v>0</v>
      </c>
      <c r="TX32" s="373">
        <f t="shared" si="105"/>
        <v>0</v>
      </c>
      <c r="TY32" s="373">
        <f t="shared" si="105"/>
        <v>0</v>
      </c>
      <c r="TZ32" s="373">
        <f t="shared" si="105"/>
        <v>0</v>
      </c>
      <c r="UA32" s="373">
        <f t="shared" si="105"/>
        <v>0</v>
      </c>
      <c r="UB32" s="373">
        <f t="shared" si="105"/>
        <v>0</v>
      </c>
      <c r="UC32" s="373">
        <f t="shared" si="105"/>
        <v>0</v>
      </c>
      <c r="UD32" s="373">
        <f t="shared" si="105"/>
        <v>0</v>
      </c>
      <c r="UE32" s="373">
        <f t="shared" si="105"/>
        <v>0</v>
      </c>
      <c r="UF32" s="373">
        <f t="shared" si="105"/>
        <v>0</v>
      </c>
      <c r="UG32" s="373">
        <f t="shared" si="105"/>
        <v>0</v>
      </c>
      <c r="UH32" s="373">
        <f t="shared" si="105"/>
        <v>0</v>
      </c>
      <c r="UI32" s="373">
        <f t="shared" si="105"/>
        <v>0</v>
      </c>
      <c r="UJ32" s="373">
        <f t="shared" si="105"/>
        <v>0</v>
      </c>
      <c r="UK32" s="373">
        <f t="shared" si="105"/>
        <v>0</v>
      </c>
      <c r="UL32" s="373">
        <f t="shared" si="105"/>
        <v>0</v>
      </c>
      <c r="UM32" s="373">
        <f t="shared" si="105"/>
        <v>0</v>
      </c>
      <c r="UN32" s="373">
        <f t="shared" si="105"/>
        <v>0</v>
      </c>
      <c r="UO32" s="373">
        <f t="shared" si="105"/>
        <v>0</v>
      </c>
      <c r="UP32" s="373">
        <f t="shared" si="105"/>
        <v>0</v>
      </c>
      <c r="UQ32" s="373">
        <f t="shared" si="105"/>
        <v>0</v>
      </c>
      <c r="UR32" s="373">
        <f t="shared" si="105"/>
        <v>0</v>
      </c>
      <c r="US32" s="373">
        <f t="shared" si="105"/>
        <v>0</v>
      </c>
      <c r="UT32" s="373">
        <f t="shared" si="105"/>
        <v>0</v>
      </c>
      <c r="UU32" s="373">
        <f t="shared" ref="UU32:XF32" si="106">SUM(UU28:UU31)</f>
        <v>0</v>
      </c>
      <c r="UV32" s="373">
        <f t="shared" si="106"/>
        <v>0</v>
      </c>
      <c r="UW32" s="373">
        <f t="shared" si="106"/>
        <v>0</v>
      </c>
      <c r="UX32" s="373">
        <f t="shared" si="106"/>
        <v>0</v>
      </c>
      <c r="UY32" s="373">
        <f t="shared" si="106"/>
        <v>0</v>
      </c>
      <c r="UZ32" s="373">
        <f t="shared" si="106"/>
        <v>0</v>
      </c>
      <c r="VA32" s="373">
        <f t="shared" si="106"/>
        <v>0</v>
      </c>
      <c r="VB32" s="373">
        <f t="shared" si="106"/>
        <v>0</v>
      </c>
      <c r="VC32" s="373">
        <f t="shared" si="106"/>
        <v>0</v>
      </c>
      <c r="VD32" s="373">
        <f t="shared" si="106"/>
        <v>0</v>
      </c>
      <c r="VE32" s="373">
        <f t="shared" si="106"/>
        <v>0</v>
      </c>
      <c r="VF32" s="373">
        <f t="shared" si="106"/>
        <v>0</v>
      </c>
      <c r="VG32" s="373">
        <f t="shared" si="106"/>
        <v>0</v>
      </c>
      <c r="VH32" s="373">
        <f t="shared" si="106"/>
        <v>0</v>
      </c>
      <c r="VI32" s="373">
        <f t="shared" si="106"/>
        <v>0</v>
      </c>
      <c r="VJ32" s="373">
        <f t="shared" si="106"/>
        <v>0</v>
      </c>
      <c r="VK32" s="373">
        <f t="shared" si="106"/>
        <v>0</v>
      </c>
      <c r="VL32" s="373">
        <f t="shared" si="106"/>
        <v>0</v>
      </c>
      <c r="VM32" s="373">
        <f t="shared" si="106"/>
        <v>0</v>
      </c>
      <c r="VN32" s="373">
        <f t="shared" si="106"/>
        <v>0</v>
      </c>
      <c r="VO32" s="373">
        <f t="shared" si="106"/>
        <v>0</v>
      </c>
      <c r="VP32" s="373">
        <f t="shared" si="106"/>
        <v>0</v>
      </c>
      <c r="VQ32" s="373">
        <f t="shared" si="106"/>
        <v>0</v>
      </c>
      <c r="VR32" s="373">
        <f t="shared" si="106"/>
        <v>0</v>
      </c>
      <c r="VS32" s="373">
        <f t="shared" si="106"/>
        <v>0</v>
      </c>
      <c r="VT32" s="373">
        <f t="shared" si="106"/>
        <v>0</v>
      </c>
      <c r="VU32" s="373">
        <f t="shared" si="106"/>
        <v>0</v>
      </c>
      <c r="VV32" s="373">
        <f t="shared" si="106"/>
        <v>0</v>
      </c>
      <c r="VW32" s="373">
        <f t="shared" si="106"/>
        <v>0</v>
      </c>
      <c r="VX32" s="373">
        <f t="shared" si="106"/>
        <v>0</v>
      </c>
      <c r="VY32" s="373">
        <f t="shared" si="106"/>
        <v>0</v>
      </c>
      <c r="VZ32" s="373">
        <f t="shared" si="106"/>
        <v>0</v>
      </c>
      <c r="WA32" s="373">
        <f t="shared" si="106"/>
        <v>0</v>
      </c>
      <c r="WB32" s="373">
        <f t="shared" si="106"/>
        <v>0</v>
      </c>
      <c r="WC32" s="373">
        <f t="shared" si="106"/>
        <v>0</v>
      </c>
      <c r="WD32" s="373">
        <f t="shared" si="106"/>
        <v>0</v>
      </c>
      <c r="WE32" s="373">
        <f t="shared" si="106"/>
        <v>0</v>
      </c>
      <c r="WF32" s="373">
        <f t="shared" si="106"/>
        <v>0</v>
      </c>
      <c r="WG32" s="373">
        <f t="shared" si="106"/>
        <v>0</v>
      </c>
      <c r="WH32" s="373">
        <f t="shared" si="106"/>
        <v>0</v>
      </c>
      <c r="WI32" s="373">
        <f t="shared" si="106"/>
        <v>0</v>
      </c>
      <c r="WJ32" s="373">
        <f t="shared" si="106"/>
        <v>0</v>
      </c>
      <c r="WK32" s="373">
        <f t="shared" si="106"/>
        <v>0</v>
      </c>
      <c r="WL32" s="373">
        <f t="shared" si="106"/>
        <v>0</v>
      </c>
      <c r="WM32" s="373">
        <f t="shared" si="106"/>
        <v>0</v>
      </c>
      <c r="WN32" s="373">
        <f t="shared" si="106"/>
        <v>0</v>
      </c>
      <c r="WO32" s="373">
        <f t="shared" si="106"/>
        <v>0</v>
      </c>
      <c r="WP32" s="373">
        <f t="shared" si="106"/>
        <v>0</v>
      </c>
      <c r="WQ32" s="373">
        <f t="shared" si="106"/>
        <v>0</v>
      </c>
      <c r="WR32" s="373">
        <f t="shared" si="106"/>
        <v>0</v>
      </c>
      <c r="WS32" s="373">
        <f t="shared" si="106"/>
        <v>0</v>
      </c>
      <c r="WT32" s="373">
        <f t="shared" si="106"/>
        <v>0</v>
      </c>
      <c r="WU32" s="373">
        <f t="shared" si="106"/>
        <v>0</v>
      </c>
      <c r="WV32" s="373">
        <f t="shared" si="106"/>
        <v>0</v>
      </c>
      <c r="WW32" s="373">
        <f t="shared" si="106"/>
        <v>0</v>
      </c>
      <c r="WX32" s="373">
        <f t="shared" si="106"/>
        <v>0</v>
      </c>
      <c r="WY32" s="373">
        <f t="shared" si="106"/>
        <v>0</v>
      </c>
      <c r="WZ32" s="373">
        <f t="shared" si="106"/>
        <v>0</v>
      </c>
      <c r="XA32" s="373">
        <f t="shared" si="106"/>
        <v>0</v>
      </c>
      <c r="XB32" s="373">
        <f t="shared" si="106"/>
        <v>0</v>
      </c>
      <c r="XC32" s="373">
        <f t="shared" si="106"/>
        <v>0</v>
      </c>
      <c r="XD32" s="373">
        <f t="shared" si="106"/>
        <v>0</v>
      </c>
      <c r="XE32" s="373">
        <f t="shared" si="106"/>
        <v>0</v>
      </c>
      <c r="XF32" s="373">
        <f t="shared" si="106"/>
        <v>0</v>
      </c>
      <c r="XG32" s="373">
        <f t="shared" ref="XG32:ABG32" si="107">SUM(XG28:XG31)</f>
        <v>0</v>
      </c>
      <c r="XH32" s="373">
        <f t="shared" si="107"/>
        <v>0</v>
      </c>
      <c r="XI32" s="373">
        <f t="shared" si="107"/>
        <v>0</v>
      </c>
      <c r="XJ32" s="373">
        <f t="shared" si="107"/>
        <v>0</v>
      </c>
      <c r="XK32" s="373">
        <f t="shared" si="107"/>
        <v>0</v>
      </c>
      <c r="XL32" s="373">
        <f t="shared" si="107"/>
        <v>0</v>
      </c>
      <c r="XM32" s="373">
        <f t="shared" si="107"/>
        <v>0</v>
      </c>
      <c r="XN32" s="373">
        <f t="shared" si="107"/>
        <v>0</v>
      </c>
      <c r="XO32" s="373">
        <f t="shared" si="107"/>
        <v>0</v>
      </c>
      <c r="XP32" s="373">
        <f t="shared" si="107"/>
        <v>0</v>
      </c>
      <c r="XQ32" s="373">
        <f t="shared" si="107"/>
        <v>0</v>
      </c>
      <c r="XR32" s="373">
        <f t="shared" si="107"/>
        <v>0</v>
      </c>
      <c r="XS32" s="373">
        <f t="shared" si="107"/>
        <v>0</v>
      </c>
      <c r="XT32" s="373">
        <f t="shared" si="107"/>
        <v>0</v>
      </c>
      <c r="XU32" s="373">
        <f t="shared" si="107"/>
        <v>0</v>
      </c>
      <c r="XV32" s="373">
        <f t="shared" si="107"/>
        <v>0</v>
      </c>
      <c r="XW32" s="373">
        <f t="shared" si="107"/>
        <v>0</v>
      </c>
      <c r="XX32" s="373">
        <f t="shared" si="107"/>
        <v>0</v>
      </c>
      <c r="XY32" s="373">
        <f t="shared" si="107"/>
        <v>0</v>
      </c>
      <c r="XZ32" s="373">
        <f t="shared" si="107"/>
        <v>0</v>
      </c>
      <c r="YA32" s="373">
        <f t="shared" si="107"/>
        <v>0</v>
      </c>
      <c r="YB32" s="373">
        <f t="shared" si="107"/>
        <v>0</v>
      </c>
      <c r="YC32" s="373">
        <f t="shared" si="107"/>
        <v>0</v>
      </c>
      <c r="YD32" s="373">
        <f t="shared" si="107"/>
        <v>0</v>
      </c>
      <c r="YE32" s="373">
        <f t="shared" si="107"/>
        <v>0</v>
      </c>
      <c r="YF32" s="373">
        <f t="shared" si="107"/>
        <v>0</v>
      </c>
      <c r="YG32" s="373">
        <f t="shared" si="107"/>
        <v>0</v>
      </c>
      <c r="YH32" s="373">
        <f t="shared" si="107"/>
        <v>0</v>
      </c>
      <c r="YI32" s="373">
        <f t="shared" si="107"/>
        <v>0</v>
      </c>
      <c r="YJ32" s="373">
        <f t="shared" si="107"/>
        <v>0</v>
      </c>
      <c r="YK32" s="373">
        <f t="shared" si="107"/>
        <v>0</v>
      </c>
      <c r="YL32" s="373">
        <f t="shared" si="107"/>
        <v>0</v>
      </c>
      <c r="YM32" s="373">
        <f t="shared" si="107"/>
        <v>0</v>
      </c>
      <c r="YN32" s="373">
        <f t="shared" si="107"/>
        <v>0</v>
      </c>
      <c r="YO32" s="373">
        <f t="shared" si="107"/>
        <v>0</v>
      </c>
      <c r="YP32" s="373">
        <f t="shared" si="107"/>
        <v>0</v>
      </c>
      <c r="YQ32" s="373">
        <f t="shared" si="107"/>
        <v>0</v>
      </c>
      <c r="YR32" s="373">
        <f t="shared" si="107"/>
        <v>0</v>
      </c>
      <c r="YS32" s="373">
        <f t="shared" si="107"/>
        <v>0</v>
      </c>
      <c r="YT32" s="373">
        <f t="shared" si="107"/>
        <v>0</v>
      </c>
      <c r="YU32" s="373">
        <f t="shared" si="107"/>
        <v>0</v>
      </c>
      <c r="YV32" s="373">
        <f t="shared" si="107"/>
        <v>0</v>
      </c>
      <c r="YW32" s="373">
        <f t="shared" si="107"/>
        <v>0</v>
      </c>
      <c r="YX32" s="373">
        <f t="shared" si="107"/>
        <v>0</v>
      </c>
      <c r="YY32" s="373">
        <f t="shared" si="107"/>
        <v>0</v>
      </c>
      <c r="YZ32" s="373">
        <f t="shared" si="107"/>
        <v>0</v>
      </c>
      <c r="ZA32" s="373">
        <f t="shared" si="107"/>
        <v>0</v>
      </c>
      <c r="ZB32" s="373">
        <f t="shared" si="107"/>
        <v>0</v>
      </c>
      <c r="ZC32" s="373">
        <f t="shared" si="107"/>
        <v>0</v>
      </c>
      <c r="ZD32" s="373">
        <f t="shared" si="107"/>
        <v>0</v>
      </c>
      <c r="ZE32" s="373">
        <f t="shared" si="107"/>
        <v>0</v>
      </c>
      <c r="ZF32" s="373">
        <f t="shared" si="107"/>
        <v>0</v>
      </c>
      <c r="ZG32" s="373">
        <f t="shared" si="107"/>
        <v>0</v>
      </c>
      <c r="ZH32" s="373">
        <f t="shared" si="107"/>
        <v>0</v>
      </c>
      <c r="ZI32" s="373">
        <f t="shared" si="107"/>
        <v>0</v>
      </c>
      <c r="ZJ32" s="373">
        <f t="shared" si="107"/>
        <v>0</v>
      </c>
      <c r="ZK32" s="373">
        <f t="shared" si="107"/>
        <v>0</v>
      </c>
      <c r="ZL32" s="373">
        <f t="shared" si="107"/>
        <v>0</v>
      </c>
      <c r="ZM32" s="373">
        <f t="shared" si="107"/>
        <v>0</v>
      </c>
      <c r="ZN32" s="373">
        <f t="shared" si="107"/>
        <v>0</v>
      </c>
      <c r="ZO32" s="373">
        <f t="shared" si="107"/>
        <v>0</v>
      </c>
      <c r="ZP32" s="373">
        <f t="shared" si="107"/>
        <v>0</v>
      </c>
      <c r="ZQ32" s="373">
        <f t="shared" si="107"/>
        <v>0</v>
      </c>
      <c r="ZR32" s="373">
        <f t="shared" si="107"/>
        <v>0</v>
      </c>
      <c r="ZS32" s="373">
        <f t="shared" si="107"/>
        <v>0</v>
      </c>
      <c r="ZT32" s="373">
        <f t="shared" si="107"/>
        <v>0</v>
      </c>
      <c r="ZU32" s="373">
        <f t="shared" si="107"/>
        <v>0</v>
      </c>
      <c r="ZV32" s="373">
        <f t="shared" si="107"/>
        <v>0</v>
      </c>
      <c r="ZW32" s="373">
        <f t="shared" si="107"/>
        <v>0</v>
      </c>
      <c r="ZX32" s="373">
        <f t="shared" si="107"/>
        <v>0</v>
      </c>
      <c r="ZY32" s="373">
        <f t="shared" si="107"/>
        <v>0</v>
      </c>
      <c r="ZZ32" s="373">
        <f t="shared" si="107"/>
        <v>0</v>
      </c>
      <c r="AAA32" s="373">
        <f t="shared" si="107"/>
        <v>0</v>
      </c>
      <c r="AAB32" s="373">
        <f t="shared" si="107"/>
        <v>0</v>
      </c>
      <c r="AAC32" s="373">
        <f t="shared" si="107"/>
        <v>0</v>
      </c>
      <c r="AAD32" s="373">
        <f t="shared" si="107"/>
        <v>0</v>
      </c>
      <c r="AAE32" s="373">
        <f t="shared" si="107"/>
        <v>0</v>
      </c>
      <c r="AAF32" s="373">
        <f t="shared" si="107"/>
        <v>0</v>
      </c>
      <c r="AAG32" s="373">
        <f t="shared" si="107"/>
        <v>0</v>
      </c>
      <c r="AAH32" s="373">
        <f t="shared" si="107"/>
        <v>0</v>
      </c>
      <c r="AAI32" s="373">
        <f t="shared" si="107"/>
        <v>0</v>
      </c>
      <c r="AAJ32" s="373">
        <f t="shared" si="107"/>
        <v>0</v>
      </c>
      <c r="AAK32" s="373">
        <f t="shared" si="107"/>
        <v>0</v>
      </c>
      <c r="AAL32" s="373">
        <f t="shared" si="107"/>
        <v>0</v>
      </c>
      <c r="AAM32" s="373">
        <f t="shared" si="107"/>
        <v>0</v>
      </c>
      <c r="AAN32" s="373">
        <f t="shared" si="107"/>
        <v>0</v>
      </c>
      <c r="AAO32" s="373">
        <f t="shared" si="107"/>
        <v>0</v>
      </c>
      <c r="AAP32" s="373">
        <f t="shared" si="107"/>
        <v>0</v>
      </c>
      <c r="AAQ32" s="373">
        <f t="shared" si="107"/>
        <v>0</v>
      </c>
      <c r="AAR32" s="373">
        <f t="shared" si="107"/>
        <v>0</v>
      </c>
      <c r="AAS32" s="373">
        <f t="shared" si="107"/>
        <v>0</v>
      </c>
      <c r="AAT32" s="373">
        <f t="shared" si="107"/>
        <v>0</v>
      </c>
      <c r="AAU32" s="373">
        <f t="shared" si="107"/>
        <v>0</v>
      </c>
      <c r="AAV32" s="373">
        <f t="shared" si="107"/>
        <v>0</v>
      </c>
      <c r="AAW32" s="373">
        <f t="shared" si="107"/>
        <v>0</v>
      </c>
      <c r="AAX32" s="373">
        <f t="shared" si="107"/>
        <v>0</v>
      </c>
      <c r="AAY32" s="373">
        <f t="shared" si="107"/>
        <v>0</v>
      </c>
      <c r="AAZ32" s="373">
        <f t="shared" si="107"/>
        <v>0</v>
      </c>
      <c r="ABA32" s="373">
        <f t="shared" si="107"/>
        <v>0</v>
      </c>
      <c r="ABB32" s="373">
        <f t="shared" si="107"/>
        <v>0</v>
      </c>
      <c r="ABC32" s="373">
        <f t="shared" si="107"/>
        <v>0</v>
      </c>
      <c r="ABD32" s="373">
        <f t="shared" si="107"/>
        <v>0</v>
      </c>
      <c r="ABE32" s="373">
        <f t="shared" si="107"/>
        <v>0</v>
      </c>
      <c r="ABF32" s="373">
        <f t="shared" si="107"/>
        <v>0</v>
      </c>
      <c r="ABG32" s="373">
        <f t="shared" si="107"/>
        <v>0</v>
      </c>
      <c r="ABH32" s="373">
        <f>SUM(ABH28:ABH31)</f>
        <v>0</v>
      </c>
      <c r="ABI32" s="373">
        <f>SUM(ABI28:ABI31)</f>
        <v>0</v>
      </c>
      <c r="ABJ32" s="373">
        <f>SUM(ABJ28:ABJ31)</f>
        <v>0</v>
      </c>
      <c r="ABK32" s="373">
        <f t="shared" ref="ABK32:ADV32" si="108">SUM(ABK28:ABK31)</f>
        <v>0</v>
      </c>
      <c r="ABL32" s="373">
        <f t="shared" si="108"/>
        <v>0</v>
      </c>
      <c r="ABM32" s="373">
        <f t="shared" si="108"/>
        <v>0</v>
      </c>
      <c r="ABN32" s="373">
        <f t="shared" si="108"/>
        <v>0</v>
      </c>
      <c r="ABO32" s="373">
        <f t="shared" si="108"/>
        <v>0</v>
      </c>
      <c r="ABP32" s="373">
        <f t="shared" si="108"/>
        <v>0</v>
      </c>
      <c r="ABQ32" s="373">
        <f t="shared" si="108"/>
        <v>0</v>
      </c>
      <c r="ABR32" s="373">
        <f t="shared" si="108"/>
        <v>0</v>
      </c>
      <c r="ABS32" s="373">
        <f t="shared" si="108"/>
        <v>0</v>
      </c>
      <c r="ABT32" s="373">
        <f t="shared" si="108"/>
        <v>0</v>
      </c>
      <c r="ABU32" s="373">
        <f t="shared" si="108"/>
        <v>0</v>
      </c>
      <c r="ABV32" s="373">
        <f t="shared" si="108"/>
        <v>0</v>
      </c>
      <c r="ABW32" s="373">
        <f t="shared" si="108"/>
        <v>0</v>
      </c>
      <c r="ABX32" s="373">
        <f t="shared" si="108"/>
        <v>0</v>
      </c>
      <c r="ABY32" s="373">
        <f t="shared" si="108"/>
        <v>0</v>
      </c>
      <c r="ABZ32" s="373">
        <f t="shared" si="108"/>
        <v>0</v>
      </c>
      <c r="ACA32" s="373">
        <f t="shared" si="108"/>
        <v>0</v>
      </c>
      <c r="ACB32" s="373">
        <f t="shared" si="108"/>
        <v>0</v>
      </c>
      <c r="ACC32" s="373">
        <f t="shared" si="108"/>
        <v>0</v>
      </c>
      <c r="ACD32" s="373">
        <f t="shared" si="108"/>
        <v>0</v>
      </c>
      <c r="ACE32" s="373">
        <f t="shared" si="108"/>
        <v>0</v>
      </c>
      <c r="ACF32" s="373">
        <f t="shared" si="108"/>
        <v>0</v>
      </c>
      <c r="ACG32" s="373">
        <f t="shared" si="108"/>
        <v>0</v>
      </c>
      <c r="ACH32" s="373">
        <f t="shared" si="108"/>
        <v>0</v>
      </c>
      <c r="ACI32" s="373">
        <f t="shared" si="108"/>
        <v>0</v>
      </c>
      <c r="ACJ32" s="373">
        <f t="shared" si="108"/>
        <v>0</v>
      </c>
      <c r="ACK32" s="373">
        <f t="shared" si="108"/>
        <v>0</v>
      </c>
      <c r="ACL32" s="373">
        <f t="shared" si="108"/>
        <v>0</v>
      </c>
      <c r="ACM32" s="373">
        <f t="shared" si="108"/>
        <v>0</v>
      </c>
      <c r="ACN32" s="373">
        <f t="shared" si="108"/>
        <v>0</v>
      </c>
      <c r="ACO32" s="373">
        <f t="shared" si="108"/>
        <v>0</v>
      </c>
      <c r="ACP32" s="373">
        <f t="shared" si="108"/>
        <v>0</v>
      </c>
      <c r="ACQ32" s="373">
        <f t="shared" si="108"/>
        <v>0</v>
      </c>
      <c r="ACR32" s="373">
        <f t="shared" si="108"/>
        <v>0</v>
      </c>
      <c r="ACS32" s="373">
        <f t="shared" si="108"/>
        <v>0</v>
      </c>
      <c r="ACT32" s="373">
        <f t="shared" si="108"/>
        <v>0</v>
      </c>
      <c r="ACU32" s="373">
        <f t="shared" si="108"/>
        <v>0</v>
      </c>
      <c r="ACV32" s="373">
        <f t="shared" si="108"/>
        <v>0</v>
      </c>
      <c r="ACW32" s="373">
        <f t="shared" si="108"/>
        <v>0</v>
      </c>
      <c r="ACX32" s="373">
        <f t="shared" si="108"/>
        <v>0</v>
      </c>
      <c r="ACY32" s="373">
        <f t="shared" si="108"/>
        <v>0</v>
      </c>
      <c r="ACZ32" s="373">
        <f t="shared" si="108"/>
        <v>0</v>
      </c>
      <c r="ADA32" s="373">
        <f t="shared" si="108"/>
        <v>0</v>
      </c>
      <c r="ADB32" s="373">
        <f t="shared" si="108"/>
        <v>0</v>
      </c>
      <c r="ADC32" s="373">
        <f t="shared" si="108"/>
        <v>0</v>
      </c>
      <c r="ADD32" s="373">
        <f t="shared" si="108"/>
        <v>0</v>
      </c>
      <c r="ADE32" s="373">
        <f t="shared" si="108"/>
        <v>0</v>
      </c>
      <c r="ADF32" s="373">
        <f t="shared" si="108"/>
        <v>0</v>
      </c>
      <c r="ADG32" s="373">
        <f t="shared" si="108"/>
        <v>0</v>
      </c>
      <c r="ADH32" s="373">
        <f t="shared" si="108"/>
        <v>0</v>
      </c>
      <c r="ADI32" s="373">
        <f t="shared" si="108"/>
        <v>0</v>
      </c>
      <c r="ADJ32" s="373">
        <f t="shared" si="108"/>
        <v>0</v>
      </c>
      <c r="ADK32" s="373">
        <f t="shared" si="108"/>
        <v>0</v>
      </c>
      <c r="ADL32" s="373">
        <f t="shared" si="108"/>
        <v>0</v>
      </c>
      <c r="ADM32" s="373">
        <f t="shared" si="108"/>
        <v>0</v>
      </c>
      <c r="ADN32" s="373">
        <f t="shared" si="108"/>
        <v>0</v>
      </c>
      <c r="ADO32" s="373">
        <f t="shared" si="108"/>
        <v>0</v>
      </c>
      <c r="ADP32" s="373">
        <f t="shared" si="108"/>
        <v>0</v>
      </c>
      <c r="ADQ32" s="373">
        <f t="shared" si="108"/>
        <v>0</v>
      </c>
      <c r="ADR32" s="373">
        <f t="shared" si="108"/>
        <v>0</v>
      </c>
      <c r="ADS32" s="373">
        <f t="shared" si="108"/>
        <v>0</v>
      </c>
      <c r="ADT32" s="373">
        <f t="shared" si="108"/>
        <v>0</v>
      </c>
      <c r="ADU32" s="373">
        <f t="shared" si="108"/>
        <v>0</v>
      </c>
      <c r="ADV32" s="373">
        <f t="shared" si="108"/>
        <v>0</v>
      </c>
      <c r="ADW32" s="373">
        <f t="shared" ref="ADW32:AGH32" si="109">SUM(ADW28:ADW31)</f>
        <v>0</v>
      </c>
      <c r="ADX32" s="373">
        <f t="shared" si="109"/>
        <v>0</v>
      </c>
      <c r="ADY32" s="373">
        <f t="shared" si="109"/>
        <v>0</v>
      </c>
      <c r="ADZ32" s="373">
        <f t="shared" si="109"/>
        <v>0</v>
      </c>
      <c r="AEA32" s="373">
        <f t="shared" si="109"/>
        <v>0</v>
      </c>
      <c r="AEB32" s="373">
        <f t="shared" si="109"/>
        <v>0</v>
      </c>
      <c r="AEC32" s="373">
        <f t="shared" si="109"/>
        <v>0</v>
      </c>
      <c r="AED32" s="373">
        <f t="shared" si="109"/>
        <v>0</v>
      </c>
      <c r="AEE32" s="373">
        <f t="shared" si="109"/>
        <v>0</v>
      </c>
      <c r="AEF32" s="373">
        <f t="shared" si="109"/>
        <v>0</v>
      </c>
      <c r="AEG32" s="373">
        <f t="shared" si="109"/>
        <v>0</v>
      </c>
      <c r="AEH32" s="373">
        <f t="shared" si="109"/>
        <v>0</v>
      </c>
      <c r="AEI32" s="373">
        <f t="shared" si="109"/>
        <v>0</v>
      </c>
      <c r="AEJ32" s="373">
        <f t="shared" si="109"/>
        <v>0</v>
      </c>
      <c r="AEK32" s="373">
        <f t="shared" si="109"/>
        <v>0</v>
      </c>
      <c r="AEL32" s="373">
        <f t="shared" si="109"/>
        <v>0</v>
      </c>
      <c r="AEM32" s="373">
        <f t="shared" si="109"/>
        <v>0</v>
      </c>
      <c r="AEN32" s="373">
        <f t="shared" si="109"/>
        <v>0</v>
      </c>
      <c r="AEO32" s="373">
        <f t="shared" si="109"/>
        <v>0</v>
      </c>
      <c r="AEP32" s="373">
        <f t="shared" si="109"/>
        <v>0</v>
      </c>
      <c r="AEQ32" s="373">
        <f t="shared" si="109"/>
        <v>0</v>
      </c>
      <c r="AER32" s="373">
        <f t="shared" si="109"/>
        <v>0</v>
      </c>
      <c r="AES32" s="373">
        <f t="shared" si="109"/>
        <v>0</v>
      </c>
      <c r="AET32" s="373">
        <f t="shared" si="109"/>
        <v>0</v>
      </c>
      <c r="AEU32" s="373">
        <f t="shared" si="109"/>
        <v>0</v>
      </c>
      <c r="AEV32" s="373">
        <f t="shared" si="109"/>
        <v>0</v>
      </c>
      <c r="AEW32" s="373">
        <f t="shared" si="109"/>
        <v>0</v>
      </c>
      <c r="AEX32" s="373">
        <f t="shared" si="109"/>
        <v>0</v>
      </c>
      <c r="AEY32" s="373">
        <f t="shared" si="109"/>
        <v>0</v>
      </c>
      <c r="AEZ32" s="373">
        <f t="shared" si="109"/>
        <v>0</v>
      </c>
      <c r="AFA32" s="373">
        <f t="shared" si="109"/>
        <v>0</v>
      </c>
      <c r="AFB32" s="373">
        <f t="shared" si="109"/>
        <v>0</v>
      </c>
      <c r="AFC32" s="373">
        <f t="shared" si="109"/>
        <v>0</v>
      </c>
      <c r="AFD32" s="373">
        <f t="shared" si="109"/>
        <v>0</v>
      </c>
      <c r="AFE32" s="373">
        <f t="shared" si="109"/>
        <v>0</v>
      </c>
      <c r="AFF32" s="373">
        <f t="shared" si="109"/>
        <v>0</v>
      </c>
      <c r="AFG32" s="373">
        <f t="shared" si="109"/>
        <v>0</v>
      </c>
      <c r="AFH32" s="373">
        <f t="shared" si="109"/>
        <v>0</v>
      </c>
      <c r="AFI32" s="373">
        <f t="shared" si="109"/>
        <v>0</v>
      </c>
      <c r="AFJ32" s="373">
        <f t="shared" si="109"/>
        <v>0</v>
      </c>
      <c r="AFK32" s="373">
        <f t="shared" si="109"/>
        <v>0</v>
      </c>
      <c r="AFL32" s="373">
        <f t="shared" si="109"/>
        <v>0</v>
      </c>
      <c r="AFM32" s="373">
        <f t="shared" si="109"/>
        <v>0</v>
      </c>
      <c r="AFN32" s="373">
        <f t="shared" si="109"/>
        <v>0</v>
      </c>
      <c r="AFO32" s="373">
        <f t="shared" si="109"/>
        <v>0</v>
      </c>
      <c r="AFP32" s="373">
        <f t="shared" si="109"/>
        <v>0</v>
      </c>
      <c r="AFQ32" s="373">
        <f t="shared" si="109"/>
        <v>0</v>
      </c>
      <c r="AFR32" s="373">
        <f t="shared" si="109"/>
        <v>0</v>
      </c>
      <c r="AFS32" s="373">
        <f t="shared" si="109"/>
        <v>0</v>
      </c>
      <c r="AFT32" s="373">
        <f t="shared" si="109"/>
        <v>0</v>
      </c>
      <c r="AFU32" s="373">
        <f t="shared" si="109"/>
        <v>0</v>
      </c>
      <c r="AFV32" s="373">
        <f t="shared" si="109"/>
        <v>0</v>
      </c>
      <c r="AFW32" s="373">
        <f t="shared" si="109"/>
        <v>0</v>
      </c>
      <c r="AFX32" s="373">
        <f t="shared" si="109"/>
        <v>0</v>
      </c>
      <c r="AFY32" s="373">
        <f t="shared" si="109"/>
        <v>0</v>
      </c>
      <c r="AFZ32" s="373">
        <f t="shared" si="109"/>
        <v>0</v>
      </c>
      <c r="AGA32" s="373">
        <f t="shared" si="109"/>
        <v>0</v>
      </c>
      <c r="AGB32" s="373">
        <f t="shared" si="109"/>
        <v>0</v>
      </c>
      <c r="AGC32" s="373">
        <f t="shared" si="109"/>
        <v>0</v>
      </c>
      <c r="AGD32" s="373">
        <f t="shared" si="109"/>
        <v>0</v>
      </c>
      <c r="AGE32" s="373">
        <f t="shared" si="109"/>
        <v>0</v>
      </c>
      <c r="AGF32" s="373">
        <f t="shared" si="109"/>
        <v>0</v>
      </c>
      <c r="AGG32" s="373">
        <f t="shared" si="109"/>
        <v>0</v>
      </c>
      <c r="AGH32" s="373">
        <f t="shared" si="109"/>
        <v>0</v>
      </c>
      <c r="AGI32" s="373">
        <f t="shared" ref="AGI32:AIT32" si="110">SUM(AGI28:AGI31)</f>
        <v>0</v>
      </c>
      <c r="AGJ32" s="373">
        <f t="shared" si="110"/>
        <v>0</v>
      </c>
      <c r="AGK32" s="373">
        <f t="shared" si="110"/>
        <v>0</v>
      </c>
      <c r="AGL32" s="373">
        <f t="shared" si="110"/>
        <v>0</v>
      </c>
      <c r="AGM32" s="373">
        <f t="shared" si="110"/>
        <v>0</v>
      </c>
      <c r="AGN32" s="373">
        <f t="shared" si="110"/>
        <v>0</v>
      </c>
      <c r="AGO32" s="373">
        <f t="shared" si="110"/>
        <v>0</v>
      </c>
      <c r="AGP32" s="373">
        <f t="shared" si="110"/>
        <v>0</v>
      </c>
      <c r="AGQ32" s="373">
        <f t="shared" si="110"/>
        <v>0</v>
      </c>
      <c r="AGR32" s="373">
        <f t="shared" si="110"/>
        <v>0</v>
      </c>
      <c r="AGS32" s="373">
        <f t="shared" si="110"/>
        <v>0</v>
      </c>
      <c r="AGT32" s="373">
        <f t="shared" si="110"/>
        <v>0</v>
      </c>
      <c r="AGU32" s="373">
        <f t="shared" si="110"/>
        <v>0</v>
      </c>
      <c r="AGV32" s="373">
        <f t="shared" si="110"/>
        <v>0</v>
      </c>
      <c r="AGW32" s="373">
        <f t="shared" si="110"/>
        <v>0</v>
      </c>
      <c r="AGX32" s="373">
        <f t="shared" si="110"/>
        <v>0</v>
      </c>
      <c r="AGY32" s="373">
        <f t="shared" si="110"/>
        <v>0</v>
      </c>
      <c r="AGZ32" s="373">
        <f t="shared" si="110"/>
        <v>0</v>
      </c>
      <c r="AHA32" s="373">
        <f t="shared" si="110"/>
        <v>0</v>
      </c>
      <c r="AHB32" s="373">
        <f t="shared" si="110"/>
        <v>0</v>
      </c>
      <c r="AHC32" s="373">
        <f t="shared" si="110"/>
        <v>0</v>
      </c>
      <c r="AHD32" s="373">
        <f t="shared" si="110"/>
        <v>0</v>
      </c>
      <c r="AHE32" s="373">
        <f t="shared" si="110"/>
        <v>0</v>
      </c>
      <c r="AHF32" s="373">
        <f t="shared" si="110"/>
        <v>0</v>
      </c>
      <c r="AHG32" s="373">
        <f t="shared" si="110"/>
        <v>0</v>
      </c>
      <c r="AHH32" s="373">
        <f t="shared" si="110"/>
        <v>0</v>
      </c>
      <c r="AHI32" s="373">
        <f t="shared" si="110"/>
        <v>0</v>
      </c>
      <c r="AHJ32" s="373">
        <f t="shared" si="110"/>
        <v>0</v>
      </c>
      <c r="AHK32" s="373">
        <f t="shared" si="110"/>
        <v>0</v>
      </c>
      <c r="AHL32" s="373">
        <f t="shared" si="110"/>
        <v>0</v>
      </c>
      <c r="AHM32" s="373">
        <f t="shared" si="110"/>
        <v>0</v>
      </c>
      <c r="AHN32" s="373">
        <f t="shared" si="110"/>
        <v>0</v>
      </c>
      <c r="AHO32" s="373">
        <f t="shared" si="110"/>
        <v>0</v>
      </c>
      <c r="AHP32" s="373">
        <f t="shared" si="110"/>
        <v>0</v>
      </c>
      <c r="AHQ32" s="373">
        <f t="shared" si="110"/>
        <v>0</v>
      </c>
      <c r="AHR32" s="373">
        <f t="shared" si="110"/>
        <v>0</v>
      </c>
      <c r="AHS32" s="373">
        <f t="shared" si="110"/>
        <v>0</v>
      </c>
      <c r="AHT32" s="373">
        <f t="shared" si="110"/>
        <v>0</v>
      </c>
      <c r="AHU32" s="373">
        <f t="shared" si="110"/>
        <v>0</v>
      </c>
      <c r="AHV32" s="373">
        <f t="shared" si="110"/>
        <v>0</v>
      </c>
      <c r="AHW32" s="373">
        <f t="shared" si="110"/>
        <v>0</v>
      </c>
      <c r="AHX32" s="373">
        <f t="shared" si="110"/>
        <v>0</v>
      </c>
      <c r="AHY32" s="373">
        <f t="shared" si="110"/>
        <v>0</v>
      </c>
      <c r="AHZ32" s="373">
        <f t="shared" si="110"/>
        <v>0</v>
      </c>
      <c r="AIA32" s="373">
        <f t="shared" si="110"/>
        <v>0</v>
      </c>
      <c r="AIB32" s="373">
        <f t="shared" si="110"/>
        <v>0</v>
      </c>
      <c r="AIC32" s="373">
        <f t="shared" si="110"/>
        <v>0</v>
      </c>
      <c r="AID32" s="373">
        <f t="shared" si="110"/>
        <v>0</v>
      </c>
      <c r="AIE32" s="373">
        <f t="shared" si="110"/>
        <v>0</v>
      </c>
      <c r="AIF32" s="373">
        <f t="shared" si="110"/>
        <v>0</v>
      </c>
      <c r="AIG32" s="373">
        <f t="shared" si="110"/>
        <v>0</v>
      </c>
      <c r="AIH32" s="373">
        <f t="shared" si="110"/>
        <v>0</v>
      </c>
      <c r="AII32" s="373">
        <f t="shared" si="110"/>
        <v>0</v>
      </c>
      <c r="AIJ32" s="373">
        <f t="shared" si="110"/>
        <v>0</v>
      </c>
      <c r="AIK32" s="373">
        <f t="shared" si="110"/>
        <v>0</v>
      </c>
      <c r="AIL32" s="373">
        <f t="shared" si="110"/>
        <v>0</v>
      </c>
      <c r="AIM32" s="373">
        <f t="shared" si="110"/>
        <v>0</v>
      </c>
      <c r="AIN32" s="373">
        <f t="shared" si="110"/>
        <v>0</v>
      </c>
      <c r="AIO32" s="373">
        <f t="shared" si="110"/>
        <v>0</v>
      </c>
      <c r="AIP32" s="373">
        <f t="shared" si="110"/>
        <v>0</v>
      </c>
      <c r="AIQ32" s="373">
        <f t="shared" si="110"/>
        <v>0</v>
      </c>
      <c r="AIR32" s="373">
        <f t="shared" si="110"/>
        <v>0</v>
      </c>
      <c r="AIS32" s="373">
        <f t="shared" si="110"/>
        <v>0</v>
      </c>
      <c r="AIT32" s="373">
        <f t="shared" si="110"/>
        <v>0</v>
      </c>
      <c r="AIU32" s="373">
        <f t="shared" ref="AIU32:ALS32" si="111">SUM(AIU28:AIU31)</f>
        <v>0</v>
      </c>
      <c r="AIV32" s="373">
        <f t="shared" si="111"/>
        <v>0</v>
      </c>
      <c r="AIW32" s="373">
        <f t="shared" si="111"/>
        <v>0</v>
      </c>
      <c r="AIX32" s="373">
        <f t="shared" si="111"/>
        <v>0</v>
      </c>
      <c r="AIY32" s="373">
        <f t="shared" si="111"/>
        <v>0</v>
      </c>
      <c r="AIZ32" s="373">
        <f t="shared" si="111"/>
        <v>0</v>
      </c>
      <c r="AJA32" s="373">
        <f t="shared" si="111"/>
        <v>0</v>
      </c>
      <c r="AJB32" s="373">
        <f t="shared" si="111"/>
        <v>0</v>
      </c>
      <c r="AJC32" s="373">
        <f t="shared" si="111"/>
        <v>0</v>
      </c>
      <c r="AJD32" s="373">
        <f t="shared" si="111"/>
        <v>0</v>
      </c>
      <c r="AJE32" s="373">
        <f t="shared" si="111"/>
        <v>0</v>
      </c>
      <c r="AJF32" s="373">
        <f t="shared" si="111"/>
        <v>0</v>
      </c>
      <c r="AJG32" s="373">
        <f t="shared" si="111"/>
        <v>0</v>
      </c>
      <c r="AJH32" s="373">
        <f t="shared" si="111"/>
        <v>0</v>
      </c>
      <c r="AJI32" s="373">
        <f t="shared" si="111"/>
        <v>0</v>
      </c>
      <c r="AJJ32" s="373">
        <f t="shared" si="111"/>
        <v>0</v>
      </c>
      <c r="AJK32" s="373">
        <f t="shared" si="111"/>
        <v>0</v>
      </c>
      <c r="AJL32" s="373">
        <f t="shared" si="111"/>
        <v>0</v>
      </c>
      <c r="AJM32" s="373">
        <f t="shared" si="111"/>
        <v>0</v>
      </c>
      <c r="AJN32" s="373">
        <f t="shared" si="111"/>
        <v>0</v>
      </c>
      <c r="AJO32" s="373">
        <f t="shared" si="111"/>
        <v>0</v>
      </c>
      <c r="AJP32" s="373">
        <f t="shared" si="111"/>
        <v>0</v>
      </c>
      <c r="AJQ32" s="373">
        <f t="shared" si="111"/>
        <v>0</v>
      </c>
      <c r="AJR32" s="373">
        <f t="shared" si="111"/>
        <v>0</v>
      </c>
      <c r="AJS32" s="373">
        <f t="shared" si="111"/>
        <v>0</v>
      </c>
      <c r="AJT32" s="373">
        <f t="shared" si="111"/>
        <v>0</v>
      </c>
      <c r="AJU32" s="373">
        <f t="shared" si="111"/>
        <v>0</v>
      </c>
      <c r="AJV32" s="373">
        <f t="shared" si="111"/>
        <v>0</v>
      </c>
      <c r="AJW32" s="373">
        <f t="shared" si="111"/>
        <v>0</v>
      </c>
      <c r="AJX32" s="373">
        <f t="shared" si="111"/>
        <v>0</v>
      </c>
      <c r="AJY32" s="373">
        <f t="shared" si="111"/>
        <v>0</v>
      </c>
      <c r="AJZ32" s="373">
        <f t="shared" si="111"/>
        <v>0</v>
      </c>
      <c r="AKA32" s="373">
        <f t="shared" si="111"/>
        <v>0</v>
      </c>
      <c r="AKB32" s="373">
        <f t="shared" si="111"/>
        <v>0</v>
      </c>
      <c r="AKC32" s="373">
        <f t="shared" si="111"/>
        <v>0</v>
      </c>
      <c r="AKD32" s="373">
        <f t="shared" si="111"/>
        <v>0</v>
      </c>
      <c r="AKE32" s="373">
        <f t="shared" si="111"/>
        <v>0</v>
      </c>
      <c r="AKF32" s="373">
        <f t="shared" si="111"/>
        <v>0</v>
      </c>
      <c r="AKG32" s="373">
        <f t="shared" si="111"/>
        <v>0</v>
      </c>
      <c r="AKH32" s="373">
        <f t="shared" si="111"/>
        <v>0</v>
      </c>
      <c r="AKI32" s="373">
        <f t="shared" si="111"/>
        <v>0</v>
      </c>
      <c r="AKJ32" s="373">
        <f t="shared" si="111"/>
        <v>0</v>
      </c>
      <c r="AKK32" s="373">
        <f t="shared" si="111"/>
        <v>0</v>
      </c>
      <c r="AKL32" s="373">
        <f t="shared" si="111"/>
        <v>0</v>
      </c>
      <c r="AKM32" s="373">
        <f t="shared" si="111"/>
        <v>0</v>
      </c>
      <c r="AKN32" s="373">
        <f t="shared" si="111"/>
        <v>0</v>
      </c>
      <c r="AKO32" s="373">
        <f t="shared" si="111"/>
        <v>0</v>
      </c>
      <c r="AKP32" s="373">
        <f t="shared" si="111"/>
        <v>0</v>
      </c>
      <c r="AKQ32" s="373">
        <f t="shared" si="111"/>
        <v>0</v>
      </c>
      <c r="AKR32" s="373">
        <f t="shared" si="111"/>
        <v>0</v>
      </c>
      <c r="AKS32" s="373">
        <f t="shared" si="111"/>
        <v>0</v>
      </c>
      <c r="AKT32" s="373">
        <f t="shared" si="111"/>
        <v>0</v>
      </c>
      <c r="AKU32" s="373">
        <f t="shared" si="111"/>
        <v>0</v>
      </c>
      <c r="AKV32" s="373">
        <f t="shared" si="111"/>
        <v>0</v>
      </c>
      <c r="AKW32" s="373">
        <f t="shared" si="111"/>
        <v>0</v>
      </c>
      <c r="AKX32" s="373">
        <f t="shared" si="111"/>
        <v>0</v>
      </c>
      <c r="AKY32" s="373">
        <f t="shared" si="111"/>
        <v>0</v>
      </c>
      <c r="AKZ32" s="373">
        <f t="shared" si="111"/>
        <v>0</v>
      </c>
      <c r="ALA32" s="373">
        <f t="shared" si="111"/>
        <v>0</v>
      </c>
      <c r="ALB32" s="373">
        <f t="shared" si="111"/>
        <v>0</v>
      </c>
      <c r="ALC32" s="373">
        <f t="shared" si="111"/>
        <v>0</v>
      </c>
      <c r="ALD32" s="373">
        <f t="shared" si="111"/>
        <v>0</v>
      </c>
      <c r="ALE32" s="373">
        <f t="shared" si="111"/>
        <v>0</v>
      </c>
      <c r="ALF32" s="373">
        <f t="shared" si="111"/>
        <v>0</v>
      </c>
      <c r="ALG32" s="373">
        <f t="shared" si="111"/>
        <v>0</v>
      </c>
      <c r="ALH32" s="373">
        <f t="shared" si="111"/>
        <v>0</v>
      </c>
      <c r="ALI32" s="373">
        <f t="shared" si="111"/>
        <v>0</v>
      </c>
      <c r="ALJ32" s="373">
        <f t="shared" si="111"/>
        <v>0</v>
      </c>
      <c r="ALK32" s="373">
        <f t="shared" si="111"/>
        <v>0</v>
      </c>
      <c r="ALL32" s="373">
        <f t="shared" si="111"/>
        <v>0</v>
      </c>
      <c r="ALM32" s="373">
        <f t="shared" si="111"/>
        <v>0</v>
      </c>
      <c r="ALN32" s="373">
        <f t="shared" si="111"/>
        <v>0</v>
      </c>
      <c r="ALO32" s="373">
        <f t="shared" si="111"/>
        <v>0</v>
      </c>
      <c r="ALP32" s="373">
        <f t="shared" si="111"/>
        <v>0</v>
      </c>
      <c r="ALQ32" s="373">
        <f t="shared" si="111"/>
        <v>0</v>
      </c>
      <c r="ALR32" s="373">
        <f t="shared" si="111"/>
        <v>0</v>
      </c>
      <c r="ALS32" s="373">
        <f t="shared" si="111"/>
        <v>0</v>
      </c>
      <c r="ALT32" s="373">
        <f t="shared" si="103"/>
        <v>0</v>
      </c>
      <c r="ALU32" s="373">
        <f>SUM(ALU28:ALU31)</f>
        <v>0</v>
      </c>
    </row>
    <row r="33" spans="2:1009" s="115" customFormat="1" ht="25.5" customHeight="1">
      <c r="B33" s="1140">
        <v>2</v>
      </c>
      <c r="C33" s="459" t="s">
        <v>30</v>
      </c>
      <c r="D33" s="1108" t="s">
        <v>188</v>
      </c>
      <c r="E33" s="1109"/>
      <c r="F33" s="1109"/>
      <c r="G33" s="1110"/>
      <c r="H33" s="549"/>
      <c r="I33" s="549"/>
      <c r="J33" s="549"/>
      <c r="K33" s="549"/>
      <c r="L33" s="549"/>
      <c r="M33" s="549"/>
      <c r="N33" s="549"/>
      <c r="O33" s="549"/>
      <c r="P33" s="549"/>
      <c r="Q33" s="549"/>
      <c r="R33" s="549"/>
      <c r="S33" s="549"/>
      <c r="T33" s="549"/>
      <c r="U33" s="549"/>
      <c r="V33" s="549"/>
      <c r="W33" s="549"/>
      <c r="X33" s="549"/>
      <c r="Y33" s="549"/>
      <c r="Z33" s="549"/>
      <c r="AA33" s="549"/>
      <c r="AB33" s="549"/>
      <c r="AC33" s="549"/>
      <c r="AD33" s="549"/>
      <c r="AE33" s="549"/>
      <c r="AF33" s="549"/>
      <c r="AG33" s="549"/>
      <c r="AH33" s="549"/>
      <c r="AI33" s="549"/>
      <c r="AJ33" s="549"/>
      <c r="AK33" s="549"/>
      <c r="AL33" s="549"/>
      <c r="AM33" s="549"/>
      <c r="AN33" s="549"/>
      <c r="AO33" s="549"/>
      <c r="AP33" s="549"/>
      <c r="AQ33" s="549"/>
      <c r="AR33" s="549"/>
      <c r="AS33" s="549"/>
      <c r="AT33" s="549"/>
      <c r="AU33" s="549"/>
      <c r="AV33" s="549"/>
      <c r="AW33" s="549"/>
      <c r="AX33" s="549"/>
      <c r="AY33" s="549"/>
      <c r="AZ33" s="549"/>
      <c r="BA33" s="549"/>
      <c r="BB33" s="549"/>
      <c r="BC33" s="549"/>
      <c r="BD33" s="549"/>
      <c r="BE33" s="549"/>
      <c r="BF33" s="549"/>
      <c r="BG33" s="549"/>
      <c r="BH33" s="549"/>
      <c r="BI33" s="549"/>
      <c r="BJ33" s="549"/>
      <c r="BK33" s="549"/>
      <c r="BL33" s="549"/>
      <c r="BM33" s="549"/>
      <c r="BN33" s="549"/>
      <c r="BO33" s="549"/>
      <c r="BP33" s="549"/>
      <c r="BQ33" s="549"/>
      <c r="BR33" s="549"/>
      <c r="BS33" s="549"/>
      <c r="BT33" s="549"/>
      <c r="BU33" s="549"/>
      <c r="BV33" s="549"/>
      <c r="BW33" s="549"/>
      <c r="BX33" s="549"/>
      <c r="BY33" s="549"/>
      <c r="BZ33" s="549"/>
      <c r="CA33" s="549"/>
      <c r="CB33" s="549"/>
      <c r="CC33" s="549"/>
      <c r="CD33" s="549"/>
      <c r="CE33" s="549"/>
      <c r="CF33" s="549"/>
      <c r="CG33" s="549"/>
      <c r="CH33" s="549"/>
      <c r="CI33" s="549"/>
      <c r="CJ33" s="549"/>
      <c r="CK33" s="549"/>
      <c r="CL33" s="549"/>
      <c r="CM33" s="549"/>
      <c r="CN33" s="549"/>
      <c r="CO33" s="549"/>
      <c r="CP33" s="549"/>
      <c r="CQ33" s="549"/>
      <c r="CR33" s="549"/>
      <c r="CS33" s="549"/>
      <c r="CT33" s="549"/>
      <c r="CU33" s="549"/>
      <c r="CV33" s="549"/>
      <c r="CW33" s="549"/>
      <c r="CX33" s="549"/>
      <c r="CY33" s="549"/>
      <c r="CZ33" s="549"/>
      <c r="DA33" s="549"/>
      <c r="DB33" s="549"/>
      <c r="DC33" s="549"/>
      <c r="DD33" s="549"/>
      <c r="DE33" s="549"/>
      <c r="DF33" s="549"/>
      <c r="DG33" s="549"/>
      <c r="DH33" s="549"/>
      <c r="DI33" s="549"/>
      <c r="DJ33" s="549"/>
      <c r="DK33" s="549"/>
      <c r="DL33" s="549"/>
      <c r="DM33" s="549"/>
      <c r="DN33" s="549"/>
      <c r="DO33" s="549"/>
      <c r="DP33" s="549"/>
      <c r="DQ33" s="549"/>
      <c r="DR33" s="549"/>
      <c r="DS33" s="549"/>
      <c r="DT33" s="549"/>
      <c r="DU33" s="549"/>
      <c r="DV33" s="549"/>
      <c r="DW33" s="549"/>
      <c r="DX33" s="549"/>
      <c r="DY33" s="549"/>
      <c r="DZ33" s="549"/>
      <c r="EA33" s="549"/>
      <c r="EB33" s="549"/>
      <c r="EC33" s="549"/>
      <c r="ED33" s="549"/>
      <c r="EE33" s="549"/>
      <c r="EF33" s="549"/>
      <c r="EG33" s="549"/>
      <c r="EH33" s="549"/>
      <c r="EI33" s="549"/>
      <c r="EJ33" s="549"/>
      <c r="EK33" s="549"/>
      <c r="EL33" s="549"/>
      <c r="EM33" s="549"/>
      <c r="EN33" s="549"/>
      <c r="EO33" s="549"/>
      <c r="EP33" s="549"/>
      <c r="EQ33" s="549"/>
      <c r="ER33" s="549"/>
      <c r="ES33" s="549"/>
      <c r="ET33" s="549"/>
      <c r="EU33" s="549"/>
      <c r="EV33" s="549"/>
      <c r="EW33" s="549"/>
      <c r="EX33" s="549"/>
      <c r="EY33" s="549"/>
      <c r="EZ33" s="549"/>
      <c r="FA33" s="549"/>
      <c r="FB33" s="549"/>
      <c r="FC33" s="549"/>
      <c r="FD33" s="549"/>
      <c r="FE33" s="549"/>
      <c r="FF33" s="549"/>
      <c r="FG33" s="549"/>
      <c r="FH33" s="549"/>
      <c r="FI33" s="549"/>
      <c r="FJ33" s="549"/>
      <c r="FK33" s="549"/>
      <c r="FL33" s="549"/>
      <c r="FM33" s="549"/>
      <c r="FN33" s="549"/>
      <c r="FO33" s="549"/>
      <c r="FP33" s="549"/>
      <c r="FQ33" s="549"/>
      <c r="FR33" s="549"/>
      <c r="FS33" s="549"/>
      <c r="FT33" s="549"/>
      <c r="FU33" s="549"/>
      <c r="FV33" s="549"/>
      <c r="FW33" s="549"/>
      <c r="FX33" s="549"/>
      <c r="FY33" s="549"/>
      <c r="FZ33" s="549"/>
      <c r="GA33" s="549"/>
      <c r="GB33" s="549"/>
      <c r="GC33" s="549"/>
      <c r="GD33" s="549"/>
      <c r="GE33" s="549"/>
      <c r="GF33" s="549"/>
      <c r="GG33" s="549"/>
      <c r="GH33" s="549"/>
      <c r="GI33" s="549"/>
      <c r="GJ33" s="549"/>
      <c r="GK33" s="549"/>
      <c r="GL33" s="549"/>
      <c r="GM33" s="549"/>
      <c r="GN33" s="549"/>
      <c r="GO33" s="549"/>
      <c r="GP33" s="549"/>
      <c r="GQ33" s="549"/>
      <c r="GR33" s="549"/>
      <c r="GS33" s="549"/>
      <c r="GT33" s="549"/>
      <c r="GU33" s="549"/>
      <c r="GV33" s="549"/>
      <c r="GW33" s="549"/>
      <c r="GX33" s="549"/>
      <c r="GY33" s="549"/>
      <c r="GZ33" s="549"/>
      <c r="HA33" s="549"/>
      <c r="HB33" s="549"/>
      <c r="HC33" s="549"/>
      <c r="HD33" s="549"/>
      <c r="HE33" s="549"/>
      <c r="HF33" s="549"/>
      <c r="HG33" s="549"/>
      <c r="HH33" s="549"/>
      <c r="HI33" s="549"/>
      <c r="HJ33" s="549"/>
      <c r="HK33" s="549"/>
      <c r="HL33" s="549"/>
      <c r="HM33" s="549"/>
      <c r="HN33" s="549"/>
      <c r="HO33" s="549"/>
      <c r="HP33" s="549"/>
      <c r="HQ33" s="549"/>
      <c r="HR33" s="549"/>
      <c r="HS33" s="549"/>
      <c r="HT33" s="549"/>
      <c r="HU33" s="549"/>
      <c r="HV33" s="549"/>
      <c r="HW33" s="549"/>
      <c r="HX33" s="549"/>
      <c r="HY33" s="549"/>
      <c r="HZ33" s="549"/>
      <c r="IA33" s="549"/>
      <c r="IB33" s="549"/>
      <c r="IC33" s="549"/>
      <c r="ID33" s="549"/>
      <c r="IE33" s="549"/>
      <c r="IF33" s="549"/>
      <c r="IG33" s="549"/>
      <c r="IH33" s="549"/>
      <c r="II33" s="549"/>
      <c r="IJ33" s="549"/>
      <c r="IK33" s="549"/>
      <c r="IL33" s="549"/>
      <c r="IM33" s="549"/>
      <c r="IN33" s="549"/>
      <c r="IO33" s="549"/>
      <c r="IP33" s="549"/>
      <c r="IQ33" s="549"/>
      <c r="IR33" s="549"/>
      <c r="IS33" s="549"/>
      <c r="IT33" s="549"/>
      <c r="IU33" s="549"/>
      <c r="IV33" s="549"/>
      <c r="IW33" s="549"/>
      <c r="IX33" s="549"/>
      <c r="IY33" s="549"/>
      <c r="IZ33" s="549"/>
      <c r="JA33" s="549"/>
      <c r="JB33" s="549"/>
      <c r="JC33" s="549"/>
      <c r="JD33" s="549"/>
      <c r="JE33" s="549"/>
      <c r="JF33" s="549"/>
      <c r="JG33" s="549"/>
      <c r="JH33" s="549"/>
      <c r="JI33" s="549"/>
      <c r="JJ33" s="549"/>
      <c r="JK33" s="549"/>
      <c r="JL33" s="549"/>
      <c r="JM33" s="549"/>
      <c r="JN33" s="549"/>
      <c r="JO33" s="549"/>
      <c r="JP33" s="549"/>
      <c r="JQ33" s="549"/>
      <c r="JR33" s="549"/>
      <c r="JS33" s="549"/>
      <c r="JT33" s="549"/>
      <c r="JU33" s="549"/>
      <c r="JV33" s="549"/>
      <c r="JW33" s="549"/>
      <c r="JX33" s="549"/>
      <c r="JY33" s="549"/>
      <c r="JZ33" s="549"/>
      <c r="KA33" s="549"/>
      <c r="KB33" s="549"/>
      <c r="KC33" s="549"/>
      <c r="KD33" s="549"/>
      <c r="KE33" s="549"/>
      <c r="KF33" s="549"/>
      <c r="KG33" s="549"/>
      <c r="KH33" s="549"/>
      <c r="KI33" s="549"/>
      <c r="KJ33" s="549"/>
      <c r="KK33" s="549"/>
      <c r="KL33" s="549"/>
      <c r="KM33" s="549"/>
      <c r="KN33" s="549"/>
      <c r="KO33" s="549"/>
      <c r="KP33" s="549"/>
      <c r="KQ33" s="549"/>
      <c r="KR33" s="549"/>
      <c r="KS33" s="549"/>
      <c r="KT33" s="549"/>
      <c r="KU33" s="549"/>
      <c r="KV33" s="549"/>
      <c r="KW33" s="549"/>
      <c r="KX33" s="549"/>
      <c r="KY33" s="549"/>
      <c r="KZ33" s="549"/>
      <c r="LA33" s="549"/>
      <c r="LB33" s="549"/>
      <c r="LC33" s="549"/>
      <c r="LD33" s="549"/>
      <c r="LE33" s="549"/>
      <c r="LF33" s="549"/>
      <c r="LG33" s="549"/>
      <c r="LH33" s="549"/>
      <c r="LI33" s="549"/>
      <c r="LJ33" s="549"/>
      <c r="LK33" s="549"/>
      <c r="LL33" s="549"/>
      <c r="LM33" s="549"/>
      <c r="LN33" s="549"/>
      <c r="LO33" s="549"/>
      <c r="LP33" s="549"/>
      <c r="LQ33" s="549"/>
      <c r="LR33" s="549"/>
      <c r="LS33" s="549"/>
      <c r="LT33" s="549"/>
      <c r="LU33" s="549"/>
      <c r="LV33" s="549"/>
      <c r="LW33" s="549"/>
      <c r="LX33" s="549"/>
      <c r="LY33" s="549"/>
      <c r="LZ33" s="549"/>
      <c r="MA33" s="549"/>
      <c r="MB33" s="549"/>
      <c r="MC33" s="549"/>
      <c r="MD33" s="549"/>
      <c r="ME33" s="549"/>
      <c r="MF33" s="549"/>
      <c r="MG33" s="549"/>
      <c r="MH33" s="549"/>
      <c r="MI33" s="549"/>
      <c r="MJ33" s="549"/>
      <c r="MK33" s="549"/>
      <c r="ML33" s="549"/>
      <c r="MM33" s="549"/>
      <c r="MN33" s="549"/>
      <c r="MO33" s="549"/>
      <c r="MP33" s="549"/>
      <c r="MQ33" s="549"/>
      <c r="MR33" s="549"/>
      <c r="MS33" s="549"/>
      <c r="MT33" s="549"/>
      <c r="MU33" s="549"/>
      <c r="MV33" s="549"/>
      <c r="MW33" s="549"/>
      <c r="MX33" s="549"/>
      <c r="MY33" s="549"/>
      <c r="MZ33" s="549"/>
      <c r="NA33" s="549"/>
      <c r="NB33" s="549"/>
      <c r="NC33" s="549"/>
      <c r="ND33" s="549"/>
      <c r="NE33" s="549"/>
      <c r="NF33" s="549"/>
      <c r="NG33" s="549"/>
      <c r="NH33" s="549"/>
      <c r="NI33" s="549"/>
      <c r="NJ33" s="549"/>
      <c r="NK33" s="549"/>
      <c r="NL33" s="549"/>
      <c r="NM33" s="549"/>
      <c r="NN33" s="549"/>
      <c r="NO33" s="549"/>
      <c r="NP33" s="549"/>
      <c r="NQ33" s="549"/>
      <c r="NR33" s="549"/>
      <c r="NS33" s="549"/>
      <c r="NT33" s="549"/>
      <c r="NU33" s="549"/>
      <c r="NV33" s="549"/>
      <c r="NW33" s="549"/>
      <c r="NX33" s="549"/>
      <c r="NY33" s="549"/>
      <c r="NZ33" s="549"/>
      <c r="OA33" s="549"/>
      <c r="OB33" s="549"/>
      <c r="OC33" s="549"/>
      <c r="OD33" s="549"/>
      <c r="OE33" s="549"/>
      <c r="OF33" s="549"/>
      <c r="OG33" s="549"/>
      <c r="OH33" s="549"/>
      <c r="OI33" s="549"/>
      <c r="OJ33" s="549"/>
      <c r="OK33" s="549"/>
      <c r="OL33" s="549"/>
      <c r="OM33" s="549"/>
      <c r="ON33" s="549"/>
      <c r="OO33" s="549"/>
      <c r="OP33" s="549"/>
      <c r="OQ33" s="549"/>
      <c r="OR33" s="549"/>
      <c r="OS33" s="549"/>
      <c r="OT33" s="549"/>
      <c r="OU33" s="549"/>
      <c r="OV33" s="549"/>
      <c r="OW33" s="549"/>
      <c r="OX33" s="549"/>
      <c r="OY33" s="549"/>
      <c r="OZ33" s="549"/>
      <c r="PA33" s="549"/>
      <c r="PB33" s="549"/>
      <c r="PC33" s="549"/>
      <c r="PD33" s="549"/>
      <c r="PE33" s="549"/>
      <c r="PF33" s="549"/>
      <c r="PG33" s="549"/>
      <c r="PH33" s="549"/>
      <c r="PI33" s="549"/>
      <c r="PJ33" s="549"/>
      <c r="PK33" s="549"/>
      <c r="PL33" s="549"/>
      <c r="PM33" s="549"/>
      <c r="PN33" s="549"/>
      <c r="PO33" s="549"/>
      <c r="PP33" s="549"/>
      <c r="PQ33" s="549"/>
      <c r="PR33" s="549"/>
      <c r="PS33" s="549"/>
      <c r="PT33" s="549"/>
      <c r="PU33" s="549"/>
      <c r="PV33" s="549"/>
      <c r="PW33" s="549"/>
      <c r="PX33" s="549"/>
      <c r="PY33" s="549"/>
      <c r="PZ33" s="549"/>
      <c r="QA33" s="549"/>
      <c r="QB33" s="549"/>
      <c r="QC33" s="549"/>
      <c r="QD33" s="549"/>
      <c r="QE33" s="549"/>
      <c r="QF33" s="549"/>
      <c r="QG33" s="549"/>
      <c r="QH33" s="549"/>
      <c r="QI33" s="549"/>
      <c r="QJ33" s="549"/>
      <c r="QK33" s="549"/>
      <c r="QL33" s="549"/>
      <c r="QM33" s="549"/>
      <c r="QN33" s="549"/>
      <c r="QO33" s="549"/>
      <c r="QP33" s="549"/>
      <c r="QQ33" s="549"/>
      <c r="QR33" s="549"/>
      <c r="QS33" s="549"/>
      <c r="QT33" s="549"/>
      <c r="QU33" s="549"/>
      <c r="QV33" s="549"/>
      <c r="QW33" s="549"/>
      <c r="QX33" s="549"/>
      <c r="QY33" s="549"/>
      <c r="QZ33" s="549"/>
      <c r="RA33" s="549"/>
      <c r="RB33" s="549"/>
      <c r="RC33" s="549"/>
      <c r="RD33" s="549"/>
      <c r="RE33" s="549"/>
      <c r="RF33" s="549"/>
      <c r="RG33" s="549"/>
      <c r="RH33" s="549"/>
      <c r="RI33" s="549"/>
      <c r="RJ33" s="549"/>
      <c r="RK33" s="549"/>
      <c r="RL33" s="549"/>
      <c r="RM33" s="549"/>
      <c r="RN33" s="549"/>
      <c r="RO33" s="549"/>
      <c r="RP33" s="549"/>
      <c r="RQ33" s="549"/>
      <c r="RR33" s="549"/>
      <c r="RS33" s="549"/>
      <c r="RT33" s="549"/>
      <c r="RU33" s="549"/>
      <c r="RV33" s="549"/>
      <c r="RW33" s="549"/>
      <c r="RX33" s="549"/>
      <c r="RY33" s="549"/>
      <c r="RZ33" s="549"/>
      <c r="SA33" s="549"/>
      <c r="SB33" s="549"/>
      <c r="SC33" s="549"/>
      <c r="SD33" s="549"/>
      <c r="SE33" s="549"/>
      <c r="SF33" s="549"/>
      <c r="SG33" s="549"/>
      <c r="SH33" s="549"/>
      <c r="SI33" s="549"/>
      <c r="SJ33" s="549"/>
      <c r="SK33" s="549"/>
      <c r="SL33" s="549"/>
      <c r="SM33" s="549"/>
      <c r="SN33" s="549"/>
      <c r="SO33" s="549"/>
      <c r="SP33" s="549"/>
      <c r="SQ33" s="549"/>
      <c r="SR33" s="549"/>
      <c r="SS33" s="549"/>
      <c r="ST33" s="549"/>
      <c r="SU33" s="549"/>
      <c r="SV33" s="549"/>
      <c r="SW33" s="549"/>
      <c r="SX33" s="549"/>
      <c r="SY33" s="549"/>
      <c r="SZ33" s="549"/>
      <c r="TA33" s="549"/>
      <c r="TB33" s="549"/>
      <c r="TC33" s="549"/>
      <c r="TD33" s="549"/>
      <c r="TE33" s="549"/>
      <c r="TF33" s="549"/>
      <c r="TG33" s="549"/>
      <c r="TH33" s="549"/>
      <c r="TI33" s="549"/>
      <c r="TJ33" s="549"/>
      <c r="TK33" s="549"/>
      <c r="TL33" s="549"/>
      <c r="TM33" s="549"/>
      <c r="TN33" s="549"/>
      <c r="TO33" s="549"/>
      <c r="TP33" s="549"/>
      <c r="TQ33" s="549"/>
      <c r="TR33" s="549"/>
      <c r="TS33" s="549"/>
      <c r="TT33" s="549"/>
      <c r="TU33" s="549"/>
      <c r="TV33" s="549"/>
      <c r="TW33" s="549"/>
      <c r="TX33" s="549"/>
      <c r="TY33" s="549"/>
      <c r="TZ33" s="549"/>
      <c r="UA33" s="549"/>
      <c r="UB33" s="549"/>
      <c r="UC33" s="549"/>
      <c r="UD33" s="549"/>
      <c r="UE33" s="549"/>
      <c r="UF33" s="549"/>
      <c r="UG33" s="549"/>
      <c r="UH33" s="549"/>
      <c r="UI33" s="549"/>
      <c r="UJ33" s="549"/>
      <c r="UK33" s="549"/>
      <c r="UL33" s="549"/>
      <c r="UM33" s="549"/>
      <c r="UN33" s="549"/>
      <c r="UO33" s="549"/>
      <c r="UP33" s="549"/>
      <c r="UQ33" s="549"/>
      <c r="UR33" s="549"/>
      <c r="US33" s="549"/>
      <c r="UT33" s="549"/>
      <c r="UU33" s="549"/>
      <c r="UV33" s="549"/>
      <c r="UW33" s="549"/>
      <c r="UX33" s="549"/>
      <c r="UY33" s="549"/>
      <c r="UZ33" s="549"/>
      <c r="VA33" s="549"/>
      <c r="VB33" s="549"/>
      <c r="VC33" s="549"/>
      <c r="VD33" s="549"/>
      <c r="VE33" s="549"/>
      <c r="VF33" s="549"/>
      <c r="VG33" s="549"/>
      <c r="VH33" s="549"/>
      <c r="VI33" s="549"/>
      <c r="VJ33" s="549"/>
      <c r="VK33" s="549"/>
      <c r="VL33" s="549"/>
      <c r="VM33" s="549"/>
      <c r="VN33" s="549"/>
      <c r="VO33" s="549"/>
      <c r="VP33" s="549"/>
      <c r="VQ33" s="549"/>
      <c r="VR33" s="549"/>
      <c r="VS33" s="549"/>
      <c r="VT33" s="549"/>
      <c r="VU33" s="549"/>
      <c r="VV33" s="549"/>
      <c r="VW33" s="549"/>
      <c r="VX33" s="549"/>
      <c r="VY33" s="549"/>
      <c r="VZ33" s="549"/>
      <c r="WA33" s="549"/>
      <c r="WB33" s="549"/>
      <c r="WC33" s="549"/>
      <c r="WD33" s="549"/>
      <c r="WE33" s="549"/>
      <c r="WF33" s="549"/>
      <c r="WG33" s="549"/>
      <c r="WH33" s="549"/>
      <c r="WI33" s="549"/>
      <c r="WJ33" s="549"/>
      <c r="WK33" s="549"/>
      <c r="WL33" s="549"/>
      <c r="WM33" s="549"/>
      <c r="WN33" s="549"/>
      <c r="WO33" s="549"/>
      <c r="WP33" s="549"/>
      <c r="WQ33" s="549"/>
      <c r="WR33" s="549"/>
      <c r="WS33" s="549"/>
      <c r="WT33" s="549"/>
      <c r="WU33" s="549"/>
      <c r="WV33" s="549"/>
      <c r="WW33" s="549"/>
      <c r="WX33" s="549"/>
      <c r="WY33" s="549"/>
      <c r="WZ33" s="549"/>
      <c r="XA33" s="549"/>
      <c r="XB33" s="549"/>
      <c r="XC33" s="549"/>
      <c r="XD33" s="549"/>
      <c r="XE33" s="549"/>
      <c r="XF33" s="549"/>
      <c r="XG33" s="549"/>
      <c r="XH33" s="549"/>
      <c r="XI33" s="549"/>
      <c r="XJ33" s="549"/>
      <c r="XK33" s="549"/>
      <c r="XL33" s="549"/>
      <c r="XM33" s="549"/>
      <c r="XN33" s="549"/>
      <c r="XO33" s="549"/>
      <c r="XP33" s="549"/>
      <c r="XQ33" s="549"/>
      <c r="XR33" s="549"/>
      <c r="XS33" s="549"/>
      <c r="XT33" s="549"/>
      <c r="XU33" s="549"/>
      <c r="XV33" s="549"/>
      <c r="XW33" s="549"/>
      <c r="XX33" s="549"/>
      <c r="XY33" s="549"/>
      <c r="XZ33" s="549"/>
      <c r="YA33" s="549"/>
      <c r="YB33" s="549"/>
      <c r="YC33" s="549"/>
      <c r="YD33" s="549"/>
      <c r="YE33" s="549"/>
      <c r="YF33" s="549"/>
      <c r="YG33" s="549"/>
      <c r="YH33" s="549"/>
      <c r="YI33" s="549"/>
      <c r="YJ33" s="549"/>
      <c r="YK33" s="549"/>
      <c r="YL33" s="549"/>
      <c r="YM33" s="549"/>
      <c r="YN33" s="549"/>
      <c r="YO33" s="549"/>
      <c r="YP33" s="549"/>
      <c r="YQ33" s="549"/>
      <c r="YR33" s="549"/>
      <c r="YS33" s="549"/>
      <c r="YT33" s="549"/>
      <c r="YU33" s="549"/>
      <c r="YV33" s="549"/>
      <c r="YW33" s="549"/>
      <c r="YX33" s="549"/>
      <c r="YY33" s="549"/>
      <c r="YZ33" s="549"/>
      <c r="ZA33" s="549"/>
      <c r="ZB33" s="549"/>
      <c r="ZC33" s="549"/>
      <c r="ZD33" s="549"/>
      <c r="ZE33" s="549"/>
      <c r="ZF33" s="549"/>
      <c r="ZG33" s="549"/>
      <c r="ZH33" s="549"/>
      <c r="ZI33" s="549"/>
      <c r="ZJ33" s="549"/>
      <c r="ZK33" s="549"/>
      <c r="ZL33" s="549"/>
      <c r="ZM33" s="549"/>
      <c r="ZN33" s="549"/>
      <c r="ZO33" s="549"/>
      <c r="ZP33" s="549"/>
      <c r="ZQ33" s="549"/>
      <c r="ZR33" s="549"/>
      <c r="ZS33" s="549"/>
      <c r="ZT33" s="549"/>
      <c r="ZU33" s="549"/>
      <c r="ZV33" s="549"/>
      <c r="ZW33" s="549"/>
      <c r="ZX33" s="549"/>
      <c r="ZY33" s="549"/>
      <c r="ZZ33" s="549"/>
      <c r="AAA33" s="549"/>
      <c r="AAB33" s="549"/>
      <c r="AAC33" s="549"/>
      <c r="AAD33" s="549"/>
      <c r="AAE33" s="549"/>
      <c r="AAF33" s="549"/>
      <c r="AAG33" s="549"/>
      <c r="AAH33" s="549"/>
      <c r="AAI33" s="549"/>
      <c r="AAJ33" s="549"/>
      <c r="AAK33" s="549"/>
      <c r="AAL33" s="549"/>
      <c r="AAM33" s="549"/>
      <c r="AAN33" s="549"/>
      <c r="AAO33" s="549"/>
      <c r="AAP33" s="549"/>
      <c r="AAQ33" s="549"/>
      <c r="AAR33" s="549"/>
      <c r="AAS33" s="549"/>
      <c r="AAT33" s="549"/>
      <c r="AAU33" s="549"/>
      <c r="AAV33" s="549"/>
      <c r="AAW33" s="549"/>
      <c r="AAX33" s="549"/>
      <c r="AAY33" s="549"/>
      <c r="AAZ33" s="549"/>
      <c r="ABA33" s="549"/>
      <c r="ABB33" s="549"/>
      <c r="ABC33" s="549"/>
      <c r="ABD33" s="549"/>
      <c r="ABE33" s="549"/>
      <c r="ABF33" s="549"/>
      <c r="ABG33" s="549"/>
      <c r="ABH33" s="549"/>
      <c r="ABI33" s="549"/>
      <c r="ABJ33" s="549"/>
      <c r="ABK33" s="549"/>
      <c r="ABL33" s="549"/>
      <c r="ABM33" s="549"/>
      <c r="ABN33" s="549"/>
      <c r="ABO33" s="549"/>
      <c r="ABP33" s="549"/>
      <c r="ABQ33" s="549"/>
      <c r="ABR33" s="549"/>
      <c r="ABS33" s="549"/>
      <c r="ABT33" s="549"/>
      <c r="ABU33" s="549"/>
      <c r="ABV33" s="549"/>
      <c r="ABW33" s="549"/>
      <c r="ABX33" s="549"/>
      <c r="ABY33" s="549"/>
      <c r="ABZ33" s="549"/>
      <c r="ACA33" s="549"/>
      <c r="ACB33" s="549"/>
      <c r="ACC33" s="549"/>
      <c r="ACD33" s="549"/>
      <c r="ACE33" s="549"/>
      <c r="ACF33" s="549"/>
      <c r="ACG33" s="549"/>
      <c r="ACH33" s="549"/>
      <c r="ACI33" s="549"/>
      <c r="ACJ33" s="549"/>
      <c r="ACK33" s="549"/>
      <c r="ACL33" s="549"/>
      <c r="ACM33" s="549"/>
      <c r="ACN33" s="549"/>
      <c r="ACO33" s="549"/>
      <c r="ACP33" s="549"/>
      <c r="ACQ33" s="549"/>
      <c r="ACR33" s="549"/>
      <c r="ACS33" s="549"/>
      <c r="ACT33" s="549"/>
      <c r="ACU33" s="549"/>
      <c r="ACV33" s="549"/>
      <c r="ACW33" s="549"/>
      <c r="ACX33" s="549"/>
      <c r="ACY33" s="549"/>
      <c r="ACZ33" s="549"/>
      <c r="ADA33" s="549"/>
      <c r="ADB33" s="549"/>
      <c r="ADC33" s="549"/>
      <c r="ADD33" s="549"/>
      <c r="ADE33" s="549"/>
      <c r="ADF33" s="549"/>
      <c r="ADG33" s="549"/>
      <c r="ADH33" s="549"/>
      <c r="ADI33" s="549"/>
      <c r="ADJ33" s="549"/>
      <c r="ADK33" s="549"/>
      <c r="ADL33" s="549"/>
      <c r="ADM33" s="549"/>
      <c r="ADN33" s="549"/>
      <c r="ADO33" s="549"/>
      <c r="ADP33" s="549"/>
      <c r="ADQ33" s="549"/>
      <c r="ADR33" s="549"/>
      <c r="ADS33" s="549"/>
      <c r="ADT33" s="549"/>
      <c r="ADU33" s="549"/>
      <c r="ADV33" s="549"/>
      <c r="ADW33" s="549"/>
      <c r="ADX33" s="549"/>
      <c r="ADY33" s="549"/>
      <c r="ADZ33" s="549"/>
      <c r="AEA33" s="549"/>
      <c r="AEB33" s="549"/>
      <c r="AEC33" s="549"/>
      <c r="AED33" s="549"/>
      <c r="AEE33" s="549"/>
      <c r="AEF33" s="549"/>
      <c r="AEG33" s="549"/>
      <c r="AEH33" s="549"/>
      <c r="AEI33" s="549"/>
      <c r="AEJ33" s="549"/>
      <c r="AEK33" s="549"/>
      <c r="AEL33" s="549"/>
      <c r="AEM33" s="549"/>
      <c r="AEN33" s="549"/>
      <c r="AEO33" s="549"/>
      <c r="AEP33" s="549"/>
      <c r="AEQ33" s="549"/>
      <c r="AER33" s="549"/>
      <c r="AES33" s="549"/>
      <c r="AET33" s="549"/>
      <c r="AEU33" s="549"/>
      <c r="AEV33" s="549"/>
      <c r="AEW33" s="549"/>
      <c r="AEX33" s="549"/>
      <c r="AEY33" s="549"/>
      <c r="AEZ33" s="549"/>
      <c r="AFA33" s="549"/>
      <c r="AFB33" s="549"/>
      <c r="AFC33" s="549"/>
      <c r="AFD33" s="549"/>
      <c r="AFE33" s="549"/>
      <c r="AFF33" s="549"/>
      <c r="AFG33" s="549"/>
      <c r="AFH33" s="549"/>
      <c r="AFI33" s="549"/>
      <c r="AFJ33" s="549"/>
      <c r="AFK33" s="549"/>
      <c r="AFL33" s="549"/>
      <c r="AFM33" s="549"/>
      <c r="AFN33" s="549"/>
      <c r="AFO33" s="549"/>
      <c r="AFP33" s="549"/>
      <c r="AFQ33" s="549"/>
      <c r="AFR33" s="549"/>
      <c r="AFS33" s="549"/>
      <c r="AFT33" s="549"/>
      <c r="AFU33" s="549"/>
      <c r="AFV33" s="549"/>
      <c r="AFW33" s="549"/>
      <c r="AFX33" s="549"/>
      <c r="AFY33" s="549"/>
      <c r="AFZ33" s="549"/>
      <c r="AGA33" s="549"/>
      <c r="AGB33" s="549"/>
      <c r="AGC33" s="549"/>
      <c r="AGD33" s="549"/>
      <c r="AGE33" s="549"/>
      <c r="AGF33" s="549"/>
      <c r="AGG33" s="549"/>
      <c r="AGH33" s="549"/>
      <c r="AGI33" s="549"/>
      <c r="AGJ33" s="549"/>
      <c r="AGK33" s="549"/>
      <c r="AGL33" s="549"/>
      <c r="AGM33" s="549"/>
      <c r="AGN33" s="549"/>
      <c r="AGO33" s="549"/>
      <c r="AGP33" s="549"/>
      <c r="AGQ33" s="549"/>
      <c r="AGR33" s="549"/>
      <c r="AGS33" s="549"/>
      <c r="AGT33" s="549"/>
      <c r="AGU33" s="549"/>
      <c r="AGV33" s="549"/>
      <c r="AGW33" s="549"/>
      <c r="AGX33" s="549"/>
      <c r="AGY33" s="549"/>
      <c r="AGZ33" s="549"/>
      <c r="AHA33" s="549"/>
      <c r="AHB33" s="549"/>
      <c r="AHC33" s="549"/>
      <c r="AHD33" s="549"/>
      <c r="AHE33" s="549"/>
      <c r="AHF33" s="549"/>
      <c r="AHG33" s="549"/>
      <c r="AHH33" s="549"/>
      <c r="AHI33" s="549"/>
      <c r="AHJ33" s="549"/>
      <c r="AHK33" s="549"/>
      <c r="AHL33" s="549"/>
      <c r="AHM33" s="549"/>
      <c r="AHN33" s="549"/>
      <c r="AHO33" s="549"/>
      <c r="AHP33" s="549"/>
      <c r="AHQ33" s="549"/>
      <c r="AHR33" s="549"/>
      <c r="AHS33" s="549"/>
      <c r="AHT33" s="549"/>
      <c r="AHU33" s="549"/>
      <c r="AHV33" s="549"/>
      <c r="AHW33" s="549"/>
      <c r="AHX33" s="549"/>
      <c r="AHY33" s="549"/>
      <c r="AHZ33" s="549"/>
      <c r="AIA33" s="549"/>
      <c r="AIB33" s="549"/>
      <c r="AIC33" s="549"/>
      <c r="AID33" s="549"/>
      <c r="AIE33" s="549"/>
      <c r="AIF33" s="549"/>
      <c r="AIG33" s="549"/>
      <c r="AIH33" s="549"/>
      <c r="AII33" s="549"/>
      <c r="AIJ33" s="549"/>
      <c r="AIK33" s="549"/>
      <c r="AIL33" s="549"/>
      <c r="AIM33" s="549"/>
      <c r="AIN33" s="549"/>
      <c r="AIO33" s="549"/>
      <c r="AIP33" s="549"/>
      <c r="AIQ33" s="549"/>
      <c r="AIR33" s="549"/>
      <c r="AIS33" s="549"/>
      <c r="AIT33" s="549"/>
      <c r="AIU33" s="549"/>
      <c r="AIV33" s="549"/>
      <c r="AIW33" s="549"/>
      <c r="AIX33" s="549"/>
      <c r="AIY33" s="549"/>
      <c r="AIZ33" s="549"/>
      <c r="AJA33" s="549"/>
      <c r="AJB33" s="549"/>
      <c r="AJC33" s="549"/>
      <c r="AJD33" s="549"/>
      <c r="AJE33" s="549"/>
      <c r="AJF33" s="549"/>
      <c r="AJG33" s="549"/>
      <c r="AJH33" s="549"/>
      <c r="AJI33" s="549"/>
      <c r="AJJ33" s="549"/>
      <c r="AJK33" s="549"/>
      <c r="AJL33" s="549"/>
      <c r="AJM33" s="549"/>
      <c r="AJN33" s="549"/>
      <c r="AJO33" s="549"/>
      <c r="AJP33" s="549"/>
      <c r="AJQ33" s="549"/>
      <c r="AJR33" s="549"/>
      <c r="AJS33" s="549"/>
      <c r="AJT33" s="549"/>
      <c r="AJU33" s="549"/>
      <c r="AJV33" s="549"/>
      <c r="AJW33" s="549"/>
      <c r="AJX33" s="549"/>
      <c r="AJY33" s="549"/>
      <c r="AJZ33" s="549"/>
      <c r="AKA33" s="549"/>
      <c r="AKB33" s="549"/>
      <c r="AKC33" s="549"/>
      <c r="AKD33" s="549"/>
      <c r="AKE33" s="549"/>
      <c r="AKF33" s="549"/>
      <c r="AKG33" s="549"/>
      <c r="AKH33" s="549"/>
      <c r="AKI33" s="549"/>
      <c r="AKJ33" s="549"/>
      <c r="AKK33" s="549"/>
      <c r="AKL33" s="549"/>
      <c r="AKM33" s="549"/>
      <c r="AKN33" s="549"/>
      <c r="AKO33" s="549"/>
      <c r="AKP33" s="549"/>
      <c r="AKQ33" s="549"/>
      <c r="AKR33" s="549"/>
      <c r="AKS33" s="549"/>
      <c r="AKT33" s="549"/>
      <c r="AKU33" s="549"/>
      <c r="AKV33" s="549"/>
      <c r="AKW33" s="549"/>
      <c r="AKX33" s="549"/>
      <c r="AKY33" s="549"/>
      <c r="AKZ33" s="549"/>
      <c r="ALA33" s="549"/>
      <c r="ALB33" s="549"/>
      <c r="ALC33" s="549"/>
      <c r="ALD33" s="549"/>
      <c r="ALE33" s="549"/>
      <c r="ALF33" s="549"/>
      <c r="ALG33" s="549"/>
      <c r="ALH33" s="549"/>
      <c r="ALI33" s="549"/>
      <c r="ALJ33" s="549"/>
      <c r="ALK33" s="549"/>
      <c r="ALL33" s="549"/>
      <c r="ALM33" s="549"/>
      <c r="ALN33" s="549"/>
      <c r="ALO33" s="549"/>
      <c r="ALP33" s="549"/>
      <c r="ALQ33" s="549"/>
      <c r="ALR33" s="549"/>
      <c r="ALS33" s="549"/>
      <c r="ALT33" s="549"/>
      <c r="ALU33" s="372">
        <f>SUM(H33:ALT33)</f>
        <v>0</v>
      </c>
    </row>
    <row r="34" spans="2:1009" s="115" customFormat="1" ht="15.95" customHeight="1">
      <c r="B34" s="1140"/>
      <c r="C34" s="459" t="s">
        <v>36</v>
      </c>
      <c r="D34" s="1144" t="s">
        <v>189</v>
      </c>
      <c r="E34" s="1145"/>
      <c r="F34" s="1145"/>
      <c r="G34" s="1146"/>
      <c r="H34" s="549"/>
      <c r="I34" s="549"/>
      <c r="J34" s="549"/>
      <c r="K34" s="549"/>
      <c r="L34" s="549"/>
      <c r="M34" s="549"/>
      <c r="N34" s="549"/>
      <c r="O34" s="549"/>
      <c r="P34" s="549"/>
      <c r="Q34" s="549"/>
      <c r="R34" s="549"/>
      <c r="S34" s="549"/>
      <c r="T34" s="549"/>
      <c r="U34" s="549"/>
      <c r="V34" s="549"/>
      <c r="W34" s="549"/>
      <c r="X34" s="549"/>
      <c r="Y34" s="549"/>
      <c r="Z34" s="549"/>
      <c r="AA34" s="549"/>
      <c r="AB34" s="549"/>
      <c r="AC34" s="549"/>
      <c r="AD34" s="549"/>
      <c r="AE34" s="549"/>
      <c r="AF34" s="549"/>
      <c r="AG34" s="549"/>
      <c r="AH34" s="549"/>
      <c r="AI34" s="549"/>
      <c r="AJ34" s="549"/>
      <c r="AK34" s="549"/>
      <c r="AL34" s="549"/>
      <c r="AM34" s="549"/>
      <c r="AN34" s="549"/>
      <c r="AO34" s="549"/>
      <c r="AP34" s="549"/>
      <c r="AQ34" s="549"/>
      <c r="AR34" s="549"/>
      <c r="AS34" s="549"/>
      <c r="AT34" s="549"/>
      <c r="AU34" s="549"/>
      <c r="AV34" s="549"/>
      <c r="AW34" s="549"/>
      <c r="AX34" s="549"/>
      <c r="AY34" s="549"/>
      <c r="AZ34" s="549"/>
      <c r="BA34" s="549"/>
      <c r="BB34" s="549"/>
      <c r="BC34" s="549"/>
      <c r="BD34" s="549"/>
      <c r="BE34" s="549"/>
      <c r="BF34" s="549"/>
      <c r="BG34" s="549"/>
      <c r="BH34" s="549"/>
      <c r="BI34" s="549"/>
      <c r="BJ34" s="549"/>
      <c r="BK34" s="549"/>
      <c r="BL34" s="549"/>
      <c r="BM34" s="549"/>
      <c r="BN34" s="549"/>
      <c r="BO34" s="549"/>
      <c r="BP34" s="549"/>
      <c r="BQ34" s="549"/>
      <c r="BR34" s="549"/>
      <c r="BS34" s="549"/>
      <c r="BT34" s="549"/>
      <c r="BU34" s="549"/>
      <c r="BV34" s="549"/>
      <c r="BW34" s="549"/>
      <c r="BX34" s="549"/>
      <c r="BY34" s="549"/>
      <c r="BZ34" s="549"/>
      <c r="CA34" s="549"/>
      <c r="CB34" s="549"/>
      <c r="CC34" s="549"/>
      <c r="CD34" s="549"/>
      <c r="CE34" s="549"/>
      <c r="CF34" s="549"/>
      <c r="CG34" s="549"/>
      <c r="CH34" s="549"/>
      <c r="CI34" s="549"/>
      <c r="CJ34" s="549"/>
      <c r="CK34" s="549"/>
      <c r="CL34" s="549"/>
      <c r="CM34" s="549"/>
      <c r="CN34" s="549"/>
      <c r="CO34" s="549"/>
      <c r="CP34" s="549"/>
      <c r="CQ34" s="549"/>
      <c r="CR34" s="549"/>
      <c r="CS34" s="549"/>
      <c r="CT34" s="549"/>
      <c r="CU34" s="549"/>
      <c r="CV34" s="549"/>
      <c r="CW34" s="549"/>
      <c r="CX34" s="549"/>
      <c r="CY34" s="549"/>
      <c r="CZ34" s="549"/>
      <c r="DA34" s="549"/>
      <c r="DB34" s="549"/>
      <c r="DC34" s="549"/>
      <c r="DD34" s="549"/>
      <c r="DE34" s="549"/>
      <c r="DF34" s="549"/>
      <c r="DG34" s="549"/>
      <c r="DH34" s="549"/>
      <c r="DI34" s="549"/>
      <c r="DJ34" s="549"/>
      <c r="DK34" s="549"/>
      <c r="DL34" s="549"/>
      <c r="DM34" s="549"/>
      <c r="DN34" s="549"/>
      <c r="DO34" s="549"/>
      <c r="DP34" s="549"/>
      <c r="DQ34" s="549"/>
      <c r="DR34" s="549"/>
      <c r="DS34" s="549"/>
      <c r="DT34" s="549"/>
      <c r="DU34" s="549"/>
      <c r="DV34" s="549"/>
      <c r="DW34" s="549"/>
      <c r="DX34" s="549"/>
      <c r="DY34" s="549"/>
      <c r="DZ34" s="549"/>
      <c r="EA34" s="549"/>
      <c r="EB34" s="549"/>
      <c r="EC34" s="549"/>
      <c r="ED34" s="549"/>
      <c r="EE34" s="549"/>
      <c r="EF34" s="549"/>
      <c r="EG34" s="549"/>
      <c r="EH34" s="549"/>
      <c r="EI34" s="549"/>
      <c r="EJ34" s="549"/>
      <c r="EK34" s="549"/>
      <c r="EL34" s="549"/>
      <c r="EM34" s="549"/>
      <c r="EN34" s="549"/>
      <c r="EO34" s="549"/>
      <c r="EP34" s="549"/>
      <c r="EQ34" s="549"/>
      <c r="ER34" s="549"/>
      <c r="ES34" s="549"/>
      <c r="ET34" s="549"/>
      <c r="EU34" s="549"/>
      <c r="EV34" s="549"/>
      <c r="EW34" s="549"/>
      <c r="EX34" s="549"/>
      <c r="EY34" s="549"/>
      <c r="EZ34" s="549"/>
      <c r="FA34" s="549"/>
      <c r="FB34" s="549"/>
      <c r="FC34" s="549"/>
      <c r="FD34" s="549"/>
      <c r="FE34" s="549"/>
      <c r="FF34" s="549"/>
      <c r="FG34" s="549"/>
      <c r="FH34" s="549"/>
      <c r="FI34" s="549"/>
      <c r="FJ34" s="549"/>
      <c r="FK34" s="549"/>
      <c r="FL34" s="549"/>
      <c r="FM34" s="549"/>
      <c r="FN34" s="549"/>
      <c r="FO34" s="549"/>
      <c r="FP34" s="549"/>
      <c r="FQ34" s="549"/>
      <c r="FR34" s="549"/>
      <c r="FS34" s="549"/>
      <c r="FT34" s="549"/>
      <c r="FU34" s="549"/>
      <c r="FV34" s="549"/>
      <c r="FW34" s="549"/>
      <c r="FX34" s="549"/>
      <c r="FY34" s="549"/>
      <c r="FZ34" s="549"/>
      <c r="GA34" s="549"/>
      <c r="GB34" s="549"/>
      <c r="GC34" s="549"/>
      <c r="GD34" s="549"/>
      <c r="GE34" s="549"/>
      <c r="GF34" s="549"/>
      <c r="GG34" s="549"/>
      <c r="GH34" s="549"/>
      <c r="GI34" s="549"/>
      <c r="GJ34" s="549"/>
      <c r="GK34" s="549"/>
      <c r="GL34" s="549"/>
      <c r="GM34" s="549"/>
      <c r="GN34" s="549"/>
      <c r="GO34" s="549"/>
      <c r="GP34" s="549"/>
      <c r="GQ34" s="549"/>
      <c r="GR34" s="549"/>
      <c r="GS34" s="549"/>
      <c r="GT34" s="549"/>
      <c r="GU34" s="549"/>
      <c r="GV34" s="549"/>
      <c r="GW34" s="549"/>
      <c r="GX34" s="549"/>
      <c r="GY34" s="549"/>
      <c r="GZ34" s="549"/>
      <c r="HA34" s="549"/>
      <c r="HB34" s="549"/>
      <c r="HC34" s="549"/>
      <c r="HD34" s="549"/>
      <c r="HE34" s="549"/>
      <c r="HF34" s="549"/>
      <c r="HG34" s="549"/>
      <c r="HH34" s="549"/>
      <c r="HI34" s="549"/>
      <c r="HJ34" s="549"/>
      <c r="HK34" s="549"/>
      <c r="HL34" s="549"/>
      <c r="HM34" s="549"/>
      <c r="HN34" s="549"/>
      <c r="HO34" s="549"/>
      <c r="HP34" s="549"/>
      <c r="HQ34" s="549"/>
      <c r="HR34" s="549"/>
      <c r="HS34" s="549"/>
      <c r="HT34" s="549"/>
      <c r="HU34" s="549"/>
      <c r="HV34" s="549"/>
      <c r="HW34" s="549"/>
      <c r="HX34" s="549"/>
      <c r="HY34" s="549"/>
      <c r="HZ34" s="549"/>
      <c r="IA34" s="549"/>
      <c r="IB34" s="549"/>
      <c r="IC34" s="549"/>
      <c r="ID34" s="549"/>
      <c r="IE34" s="549"/>
      <c r="IF34" s="549"/>
      <c r="IG34" s="549"/>
      <c r="IH34" s="549"/>
      <c r="II34" s="549"/>
      <c r="IJ34" s="549"/>
      <c r="IK34" s="549"/>
      <c r="IL34" s="549"/>
      <c r="IM34" s="549"/>
      <c r="IN34" s="549"/>
      <c r="IO34" s="549"/>
      <c r="IP34" s="549"/>
      <c r="IQ34" s="549"/>
      <c r="IR34" s="549"/>
      <c r="IS34" s="549"/>
      <c r="IT34" s="549"/>
      <c r="IU34" s="549"/>
      <c r="IV34" s="549"/>
      <c r="IW34" s="549"/>
      <c r="IX34" s="549"/>
      <c r="IY34" s="549"/>
      <c r="IZ34" s="549"/>
      <c r="JA34" s="549"/>
      <c r="JB34" s="549"/>
      <c r="JC34" s="549"/>
      <c r="JD34" s="549"/>
      <c r="JE34" s="549"/>
      <c r="JF34" s="549"/>
      <c r="JG34" s="549"/>
      <c r="JH34" s="549"/>
      <c r="JI34" s="549"/>
      <c r="JJ34" s="549"/>
      <c r="JK34" s="549"/>
      <c r="JL34" s="549"/>
      <c r="JM34" s="549"/>
      <c r="JN34" s="549"/>
      <c r="JO34" s="549"/>
      <c r="JP34" s="549"/>
      <c r="JQ34" s="549"/>
      <c r="JR34" s="549"/>
      <c r="JS34" s="549"/>
      <c r="JT34" s="549"/>
      <c r="JU34" s="549"/>
      <c r="JV34" s="549"/>
      <c r="JW34" s="549"/>
      <c r="JX34" s="549"/>
      <c r="JY34" s="549"/>
      <c r="JZ34" s="549"/>
      <c r="KA34" s="549"/>
      <c r="KB34" s="549"/>
      <c r="KC34" s="549"/>
      <c r="KD34" s="549"/>
      <c r="KE34" s="549"/>
      <c r="KF34" s="549"/>
      <c r="KG34" s="549"/>
      <c r="KH34" s="549"/>
      <c r="KI34" s="549"/>
      <c r="KJ34" s="549"/>
      <c r="KK34" s="549"/>
      <c r="KL34" s="549"/>
      <c r="KM34" s="549"/>
      <c r="KN34" s="549"/>
      <c r="KO34" s="549"/>
      <c r="KP34" s="549"/>
      <c r="KQ34" s="549"/>
      <c r="KR34" s="549"/>
      <c r="KS34" s="549"/>
      <c r="KT34" s="549"/>
      <c r="KU34" s="549"/>
      <c r="KV34" s="549"/>
      <c r="KW34" s="549"/>
      <c r="KX34" s="549"/>
      <c r="KY34" s="549"/>
      <c r="KZ34" s="549"/>
      <c r="LA34" s="549"/>
      <c r="LB34" s="549"/>
      <c r="LC34" s="549"/>
      <c r="LD34" s="549"/>
      <c r="LE34" s="549"/>
      <c r="LF34" s="549"/>
      <c r="LG34" s="549"/>
      <c r="LH34" s="549"/>
      <c r="LI34" s="549"/>
      <c r="LJ34" s="549"/>
      <c r="LK34" s="549"/>
      <c r="LL34" s="549"/>
      <c r="LM34" s="549"/>
      <c r="LN34" s="549"/>
      <c r="LO34" s="549"/>
      <c r="LP34" s="549"/>
      <c r="LQ34" s="549"/>
      <c r="LR34" s="549"/>
      <c r="LS34" s="549"/>
      <c r="LT34" s="549"/>
      <c r="LU34" s="549"/>
      <c r="LV34" s="549"/>
      <c r="LW34" s="549"/>
      <c r="LX34" s="549"/>
      <c r="LY34" s="549"/>
      <c r="LZ34" s="549"/>
      <c r="MA34" s="549"/>
      <c r="MB34" s="549"/>
      <c r="MC34" s="549"/>
      <c r="MD34" s="549"/>
      <c r="ME34" s="549"/>
      <c r="MF34" s="549"/>
      <c r="MG34" s="549"/>
      <c r="MH34" s="549"/>
      <c r="MI34" s="549"/>
      <c r="MJ34" s="549"/>
      <c r="MK34" s="549"/>
      <c r="ML34" s="549"/>
      <c r="MM34" s="549"/>
      <c r="MN34" s="549"/>
      <c r="MO34" s="549"/>
      <c r="MP34" s="549"/>
      <c r="MQ34" s="549"/>
      <c r="MR34" s="549"/>
      <c r="MS34" s="549"/>
      <c r="MT34" s="549"/>
      <c r="MU34" s="549"/>
      <c r="MV34" s="549"/>
      <c r="MW34" s="549"/>
      <c r="MX34" s="549"/>
      <c r="MY34" s="549"/>
      <c r="MZ34" s="549"/>
      <c r="NA34" s="549"/>
      <c r="NB34" s="549"/>
      <c r="NC34" s="549"/>
      <c r="ND34" s="549"/>
      <c r="NE34" s="549"/>
      <c r="NF34" s="549"/>
      <c r="NG34" s="549"/>
      <c r="NH34" s="549"/>
      <c r="NI34" s="549"/>
      <c r="NJ34" s="549"/>
      <c r="NK34" s="549"/>
      <c r="NL34" s="549"/>
      <c r="NM34" s="549"/>
      <c r="NN34" s="549"/>
      <c r="NO34" s="549"/>
      <c r="NP34" s="549"/>
      <c r="NQ34" s="549"/>
      <c r="NR34" s="549"/>
      <c r="NS34" s="549"/>
      <c r="NT34" s="549"/>
      <c r="NU34" s="549"/>
      <c r="NV34" s="549"/>
      <c r="NW34" s="549"/>
      <c r="NX34" s="549"/>
      <c r="NY34" s="549"/>
      <c r="NZ34" s="549"/>
      <c r="OA34" s="549"/>
      <c r="OB34" s="549"/>
      <c r="OC34" s="549"/>
      <c r="OD34" s="549"/>
      <c r="OE34" s="549"/>
      <c r="OF34" s="549"/>
      <c r="OG34" s="549"/>
      <c r="OH34" s="549"/>
      <c r="OI34" s="549"/>
      <c r="OJ34" s="549"/>
      <c r="OK34" s="549"/>
      <c r="OL34" s="549"/>
      <c r="OM34" s="549"/>
      <c r="ON34" s="549"/>
      <c r="OO34" s="549"/>
      <c r="OP34" s="549"/>
      <c r="OQ34" s="549"/>
      <c r="OR34" s="549"/>
      <c r="OS34" s="549"/>
      <c r="OT34" s="549"/>
      <c r="OU34" s="549"/>
      <c r="OV34" s="549"/>
      <c r="OW34" s="549"/>
      <c r="OX34" s="549"/>
      <c r="OY34" s="549"/>
      <c r="OZ34" s="549"/>
      <c r="PA34" s="549"/>
      <c r="PB34" s="549"/>
      <c r="PC34" s="549"/>
      <c r="PD34" s="549"/>
      <c r="PE34" s="549"/>
      <c r="PF34" s="549"/>
      <c r="PG34" s="549"/>
      <c r="PH34" s="549"/>
      <c r="PI34" s="549"/>
      <c r="PJ34" s="549"/>
      <c r="PK34" s="549"/>
      <c r="PL34" s="549"/>
      <c r="PM34" s="549"/>
      <c r="PN34" s="549"/>
      <c r="PO34" s="549"/>
      <c r="PP34" s="549"/>
      <c r="PQ34" s="549"/>
      <c r="PR34" s="549"/>
      <c r="PS34" s="549"/>
      <c r="PT34" s="549"/>
      <c r="PU34" s="549"/>
      <c r="PV34" s="549"/>
      <c r="PW34" s="549"/>
      <c r="PX34" s="549"/>
      <c r="PY34" s="549"/>
      <c r="PZ34" s="549"/>
      <c r="QA34" s="549"/>
      <c r="QB34" s="549"/>
      <c r="QC34" s="549"/>
      <c r="QD34" s="549"/>
      <c r="QE34" s="549"/>
      <c r="QF34" s="549"/>
      <c r="QG34" s="549"/>
      <c r="QH34" s="549"/>
      <c r="QI34" s="549"/>
      <c r="QJ34" s="549"/>
      <c r="QK34" s="549"/>
      <c r="QL34" s="549"/>
      <c r="QM34" s="549"/>
      <c r="QN34" s="549"/>
      <c r="QO34" s="549"/>
      <c r="QP34" s="549"/>
      <c r="QQ34" s="549"/>
      <c r="QR34" s="549"/>
      <c r="QS34" s="549"/>
      <c r="QT34" s="549"/>
      <c r="QU34" s="549"/>
      <c r="QV34" s="549"/>
      <c r="QW34" s="549"/>
      <c r="QX34" s="549"/>
      <c r="QY34" s="549"/>
      <c r="QZ34" s="549"/>
      <c r="RA34" s="549"/>
      <c r="RB34" s="549"/>
      <c r="RC34" s="549"/>
      <c r="RD34" s="549"/>
      <c r="RE34" s="549"/>
      <c r="RF34" s="549"/>
      <c r="RG34" s="549"/>
      <c r="RH34" s="549"/>
      <c r="RI34" s="549"/>
      <c r="RJ34" s="549"/>
      <c r="RK34" s="549"/>
      <c r="RL34" s="549"/>
      <c r="RM34" s="549"/>
      <c r="RN34" s="549"/>
      <c r="RO34" s="549"/>
      <c r="RP34" s="549"/>
      <c r="RQ34" s="549"/>
      <c r="RR34" s="549"/>
      <c r="RS34" s="549"/>
      <c r="RT34" s="549"/>
      <c r="RU34" s="549"/>
      <c r="RV34" s="549"/>
      <c r="RW34" s="549"/>
      <c r="RX34" s="549"/>
      <c r="RY34" s="549"/>
      <c r="RZ34" s="549"/>
      <c r="SA34" s="549"/>
      <c r="SB34" s="549"/>
      <c r="SC34" s="549"/>
      <c r="SD34" s="549"/>
      <c r="SE34" s="549"/>
      <c r="SF34" s="549"/>
      <c r="SG34" s="549"/>
      <c r="SH34" s="549"/>
      <c r="SI34" s="549"/>
      <c r="SJ34" s="549"/>
      <c r="SK34" s="549"/>
      <c r="SL34" s="549"/>
      <c r="SM34" s="549"/>
      <c r="SN34" s="549"/>
      <c r="SO34" s="549"/>
      <c r="SP34" s="549"/>
      <c r="SQ34" s="549"/>
      <c r="SR34" s="549"/>
      <c r="SS34" s="549"/>
      <c r="ST34" s="549"/>
      <c r="SU34" s="549"/>
      <c r="SV34" s="549"/>
      <c r="SW34" s="549"/>
      <c r="SX34" s="549"/>
      <c r="SY34" s="549"/>
      <c r="SZ34" s="549"/>
      <c r="TA34" s="549"/>
      <c r="TB34" s="549"/>
      <c r="TC34" s="549"/>
      <c r="TD34" s="549"/>
      <c r="TE34" s="549"/>
      <c r="TF34" s="549"/>
      <c r="TG34" s="549"/>
      <c r="TH34" s="549"/>
      <c r="TI34" s="549"/>
      <c r="TJ34" s="549"/>
      <c r="TK34" s="549"/>
      <c r="TL34" s="549"/>
      <c r="TM34" s="549"/>
      <c r="TN34" s="549"/>
      <c r="TO34" s="549"/>
      <c r="TP34" s="549"/>
      <c r="TQ34" s="549"/>
      <c r="TR34" s="549"/>
      <c r="TS34" s="549"/>
      <c r="TT34" s="549"/>
      <c r="TU34" s="549"/>
      <c r="TV34" s="549"/>
      <c r="TW34" s="549"/>
      <c r="TX34" s="549"/>
      <c r="TY34" s="549"/>
      <c r="TZ34" s="549"/>
      <c r="UA34" s="549"/>
      <c r="UB34" s="549"/>
      <c r="UC34" s="549"/>
      <c r="UD34" s="549"/>
      <c r="UE34" s="549"/>
      <c r="UF34" s="549"/>
      <c r="UG34" s="549"/>
      <c r="UH34" s="549"/>
      <c r="UI34" s="549"/>
      <c r="UJ34" s="549"/>
      <c r="UK34" s="549"/>
      <c r="UL34" s="549"/>
      <c r="UM34" s="549"/>
      <c r="UN34" s="549"/>
      <c r="UO34" s="549"/>
      <c r="UP34" s="549"/>
      <c r="UQ34" s="549"/>
      <c r="UR34" s="549"/>
      <c r="US34" s="549"/>
      <c r="UT34" s="549"/>
      <c r="UU34" s="549"/>
      <c r="UV34" s="549"/>
      <c r="UW34" s="549"/>
      <c r="UX34" s="549"/>
      <c r="UY34" s="549"/>
      <c r="UZ34" s="549"/>
      <c r="VA34" s="549"/>
      <c r="VB34" s="549"/>
      <c r="VC34" s="549"/>
      <c r="VD34" s="549"/>
      <c r="VE34" s="549"/>
      <c r="VF34" s="549"/>
      <c r="VG34" s="549"/>
      <c r="VH34" s="549"/>
      <c r="VI34" s="549"/>
      <c r="VJ34" s="549"/>
      <c r="VK34" s="549"/>
      <c r="VL34" s="549"/>
      <c r="VM34" s="549"/>
      <c r="VN34" s="549"/>
      <c r="VO34" s="549"/>
      <c r="VP34" s="549"/>
      <c r="VQ34" s="549"/>
      <c r="VR34" s="549"/>
      <c r="VS34" s="549"/>
      <c r="VT34" s="549"/>
      <c r="VU34" s="549"/>
      <c r="VV34" s="549"/>
      <c r="VW34" s="549"/>
      <c r="VX34" s="549"/>
      <c r="VY34" s="549"/>
      <c r="VZ34" s="549"/>
      <c r="WA34" s="549"/>
      <c r="WB34" s="549"/>
      <c r="WC34" s="549"/>
      <c r="WD34" s="549"/>
      <c r="WE34" s="549"/>
      <c r="WF34" s="549"/>
      <c r="WG34" s="549"/>
      <c r="WH34" s="549"/>
      <c r="WI34" s="549"/>
      <c r="WJ34" s="549"/>
      <c r="WK34" s="549"/>
      <c r="WL34" s="549"/>
      <c r="WM34" s="549"/>
      <c r="WN34" s="549"/>
      <c r="WO34" s="549"/>
      <c r="WP34" s="549"/>
      <c r="WQ34" s="549"/>
      <c r="WR34" s="549"/>
      <c r="WS34" s="549"/>
      <c r="WT34" s="549"/>
      <c r="WU34" s="549"/>
      <c r="WV34" s="549"/>
      <c r="WW34" s="549"/>
      <c r="WX34" s="549"/>
      <c r="WY34" s="549"/>
      <c r="WZ34" s="549"/>
      <c r="XA34" s="549"/>
      <c r="XB34" s="549"/>
      <c r="XC34" s="549"/>
      <c r="XD34" s="549"/>
      <c r="XE34" s="549"/>
      <c r="XF34" s="549"/>
      <c r="XG34" s="549"/>
      <c r="XH34" s="549"/>
      <c r="XI34" s="549"/>
      <c r="XJ34" s="549"/>
      <c r="XK34" s="549"/>
      <c r="XL34" s="549"/>
      <c r="XM34" s="549"/>
      <c r="XN34" s="549"/>
      <c r="XO34" s="549"/>
      <c r="XP34" s="549"/>
      <c r="XQ34" s="549"/>
      <c r="XR34" s="549"/>
      <c r="XS34" s="549"/>
      <c r="XT34" s="549"/>
      <c r="XU34" s="549"/>
      <c r="XV34" s="549"/>
      <c r="XW34" s="549"/>
      <c r="XX34" s="549"/>
      <c r="XY34" s="549"/>
      <c r="XZ34" s="549"/>
      <c r="YA34" s="549"/>
      <c r="YB34" s="549"/>
      <c r="YC34" s="549"/>
      <c r="YD34" s="549"/>
      <c r="YE34" s="549"/>
      <c r="YF34" s="549"/>
      <c r="YG34" s="549"/>
      <c r="YH34" s="549"/>
      <c r="YI34" s="549"/>
      <c r="YJ34" s="549"/>
      <c r="YK34" s="549"/>
      <c r="YL34" s="549"/>
      <c r="YM34" s="549"/>
      <c r="YN34" s="549"/>
      <c r="YO34" s="549"/>
      <c r="YP34" s="549"/>
      <c r="YQ34" s="549"/>
      <c r="YR34" s="549"/>
      <c r="YS34" s="549"/>
      <c r="YT34" s="549"/>
      <c r="YU34" s="549"/>
      <c r="YV34" s="549"/>
      <c r="YW34" s="549"/>
      <c r="YX34" s="549"/>
      <c r="YY34" s="549"/>
      <c r="YZ34" s="549"/>
      <c r="ZA34" s="549"/>
      <c r="ZB34" s="549"/>
      <c r="ZC34" s="549"/>
      <c r="ZD34" s="549"/>
      <c r="ZE34" s="549"/>
      <c r="ZF34" s="549"/>
      <c r="ZG34" s="549"/>
      <c r="ZH34" s="549"/>
      <c r="ZI34" s="549"/>
      <c r="ZJ34" s="549"/>
      <c r="ZK34" s="549"/>
      <c r="ZL34" s="549"/>
      <c r="ZM34" s="549"/>
      <c r="ZN34" s="549"/>
      <c r="ZO34" s="549"/>
      <c r="ZP34" s="549"/>
      <c r="ZQ34" s="549"/>
      <c r="ZR34" s="549"/>
      <c r="ZS34" s="549"/>
      <c r="ZT34" s="549"/>
      <c r="ZU34" s="549"/>
      <c r="ZV34" s="549"/>
      <c r="ZW34" s="549"/>
      <c r="ZX34" s="549"/>
      <c r="ZY34" s="549"/>
      <c r="ZZ34" s="549"/>
      <c r="AAA34" s="549"/>
      <c r="AAB34" s="549"/>
      <c r="AAC34" s="549"/>
      <c r="AAD34" s="549"/>
      <c r="AAE34" s="549"/>
      <c r="AAF34" s="549"/>
      <c r="AAG34" s="549"/>
      <c r="AAH34" s="549"/>
      <c r="AAI34" s="549"/>
      <c r="AAJ34" s="549"/>
      <c r="AAK34" s="549"/>
      <c r="AAL34" s="549"/>
      <c r="AAM34" s="549"/>
      <c r="AAN34" s="549"/>
      <c r="AAO34" s="549"/>
      <c r="AAP34" s="549"/>
      <c r="AAQ34" s="549"/>
      <c r="AAR34" s="549"/>
      <c r="AAS34" s="549"/>
      <c r="AAT34" s="549"/>
      <c r="AAU34" s="549"/>
      <c r="AAV34" s="549"/>
      <c r="AAW34" s="549"/>
      <c r="AAX34" s="549"/>
      <c r="AAY34" s="549"/>
      <c r="AAZ34" s="549"/>
      <c r="ABA34" s="549"/>
      <c r="ABB34" s="549"/>
      <c r="ABC34" s="549"/>
      <c r="ABD34" s="549"/>
      <c r="ABE34" s="549"/>
      <c r="ABF34" s="549"/>
      <c r="ABG34" s="549"/>
      <c r="ABH34" s="549"/>
      <c r="ABI34" s="549"/>
      <c r="ABJ34" s="549"/>
      <c r="ABK34" s="549"/>
      <c r="ABL34" s="549"/>
      <c r="ABM34" s="549"/>
      <c r="ABN34" s="549"/>
      <c r="ABO34" s="549"/>
      <c r="ABP34" s="549"/>
      <c r="ABQ34" s="549"/>
      <c r="ABR34" s="549"/>
      <c r="ABS34" s="549"/>
      <c r="ABT34" s="549"/>
      <c r="ABU34" s="549"/>
      <c r="ABV34" s="549"/>
      <c r="ABW34" s="549"/>
      <c r="ABX34" s="549"/>
      <c r="ABY34" s="549"/>
      <c r="ABZ34" s="549"/>
      <c r="ACA34" s="549"/>
      <c r="ACB34" s="549"/>
      <c r="ACC34" s="549"/>
      <c r="ACD34" s="549"/>
      <c r="ACE34" s="549"/>
      <c r="ACF34" s="549"/>
      <c r="ACG34" s="549"/>
      <c r="ACH34" s="549"/>
      <c r="ACI34" s="549"/>
      <c r="ACJ34" s="549"/>
      <c r="ACK34" s="549"/>
      <c r="ACL34" s="549"/>
      <c r="ACM34" s="549"/>
      <c r="ACN34" s="549"/>
      <c r="ACO34" s="549"/>
      <c r="ACP34" s="549"/>
      <c r="ACQ34" s="549"/>
      <c r="ACR34" s="549"/>
      <c r="ACS34" s="549"/>
      <c r="ACT34" s="549"/>
      <c r="ACU34" s="549"/>
      <c r="ACV34" s="549"/>
      <c r="ACW34" s="549"/>
      <c r="ACX34" s="549"/>
      <c r="ACY34" s="549"/>
      <c r="ACZ34" s="549"/>
      <c r="ADA34" s="549"/>
      <c r="ADB34" s="549"/>
      <c r="ADC34" s="549"/>
      <c r="ADD34" s="549"/>
      <c r="ADE34" s="549"/>
      <c r="ADF34" s="549"/>
      <c r="ADG34" s="549"/>
      <c r="ADH34" s="549"/>
      <c r="ADI34" s="549"/>
      <c r="ADJ34" s="549"/>
      <c r="ADK34" s="549"/>
      <c r="ADL34" s="549"/>
      <c r="ADM34" s="549"/>
      <c r="ADN34" s="549"/>
      <c r="ADO34" s="549"/>
      <c r="ADP34" s="549"/>
      <c r="ADQ34" s="549"/>
      <c r="ADR34" s="549"/>
      <c r="ADS34" s="549"/>
      <c r="ADT34" s="549"/>
      <c r="ADU34" s="549"/>
      <c r="ADV34" s="549"/>
      <c r="ADW34" s="549"/>
      <c r="ADX34" s="549"/>
      <c r="ADY34" s="549"/>
      <c r="ADZ34" s="549"/>
      <c r="AEA34" s="549"/>
      <c r="AEB34" s="549"/>
      <c r="AEC34" s="549"/>
      <c r="AED34" s="549"/>
      <c r="AEE34" s="549"/>
      <c r="AEF34" s="549"/>
      <c r="AEG34" s="549"/>
      <c r="AEH34" s="549"/>
      <c r="AEI34" s="549"/>
      <c r="AEJ34" s="549"/>
      <c r="AEK34" s="549"/>
      <c r="AEL34" s="549"/>
      <c r="AEM34" s="549"/>
      <c r="AEN34" s="549"/>
      <c r="AEO34" s="549"/>
      <c r="AEP34" s="549"/>
      <c r="AEQ34" s="549"/>
      <c r="AER34" s="549"/>
      <c r="AES34" s="549"/>
      <c r="AET34" s="549"/>
      <c r="AEU34" s="549"/>
      <c r="AEV34" s="549"/>
      <c r="AEW34" s="549"/>
      <c r="AEX34" s="549"/>
      <c r="AEY34" s="549"/>
      <c r="AEZ34" s="549"/>
      <c r="AFA34" s="549"/>
      <c r="AFB34" s="549"/>
      <c r="AFC34" s="549"/>
      <c r="AFD34" s="549"/>
      <c r="AFE34" s="549"/>
      <c r="AFF34" s="549"/>
      <c r="AFG34" s="549"/>
      <c r="AFH34" s="549"/>
      <c r="AFI34" s="549"/>
      <c r="AFJ34" s="549"/>
      <c r="AFK34" s="549"/>
      <c r="AFL34" s="549"/>
      <c r="AFM34" s="549"/>
      <c r="AFN34" s="549"/>
      <c r="AFO34" s="549"/>
      <c r="AFP34" s="549"/>
      <c r="AFQ34" s="549"/>
      <c r="AFR34" s="549"/>
      <c r="AFS34" s="549"/>
      <c r="AFT34" s="549"/>
      <c r="AFU34" s="549"/>
      <c r="AFV34" s="549"/>
      <c r="AFW34" s="549"/>
      <c r="AFX34" s="549"/>
      <c r="AFY34" s="549"/>
      <c r="AFZ34" s="549"/>
      <c r="AGA34" s="549"/>
      <c r="AGB34" s="549"/>
      <c r="AGC34" s="549"/>
      <c r="AGD34" s="549"/>
      <c r="AGE34" s="549"/>
      <c r="AGF34" s="549"/>
      <c r="AGG34" s="549"/>
      <c r="AGH34" s="549"/>
      <c r="AGI34" s="549"/>
      <c r="AGJ34" s="549"/>
      <c r="AGK34" s="549"/>
      <c r="AGL34" s="549"/>
      <c r="AGM34" s="549"/>
      <c r="AGN34" s="549"/>
      <c r="AGO34" s="549"/>
      <c r="AGP34" s="549"/>
      <c r="AGQ34" s="549"/>
      <c r="AGR34" s="549"/>
      <c r="AGS34" s="549"/>
      <c r="AGT34" s="549"/>
      <c r="AGU34" s="549"/>
      <c r="AGV34" s="549"/>
      <c r="AGW34" s="549"/>
      <c r="AGX34" s="549"/>
      <c r="AGY34" s="549"/>
      <c r="AGZ34" s="549"/>
      <c r="AHA34" s="549"/>
      <c r="AHB34" s="549"/>
      <c r="AHC34" s="549"/>
      <c r="AHD34" s="549"/>
      <c r="AHE34" s="549"/>
      <c r="AHF34" s="549"/>
      <c r="AHG34" s="549"/>
      <c r="AHH34" s="549"/>
      <c r="AHI34" s="549"/>
      <c r="AHJ34" s="549"/>
      <c r="AHK34" s="549"/>
      <c r="AHL34" s="549"/>
      <c r="AHM34" s="549"/>
      <c r="AHN34" s="549"/>
      <c r="AHO34" s="549"/>
      <c r="AHP34" s="549"/>
      <c r="AHQ34" s="549"/>
      <c r="AHR34" s="549"/>
      <c r="AHS34" s="549"/>
      <c r="AHT34" s="549"/>
      <c r="AHU34" s="549"/>
      <c r="AHV34" s="549"/>
      <c r="AHW34" s="549"/>
      <c r="AHX34" s="549"/>
      <c r="AHY34" s="549"/>
      <c r="AHZ34" s="549"/>
      <c r="AIA34" s="549"/>
      <c r="AIB34" s="549"/>
      <c r="AIC34" s="549"/>
      <c r="AID34" s="549"/>
      <c r="AIE34" s="549"/>
      <c r="AIF34" s="549"/>
      <c r="AIG34" s="549"/>
      <c r="AIH34" s="549"/>
      <c r="AII34" s="549"/>
      <c r="AIJ34" s="549"/>
      <c r="AIK34" s="549"/>
      <c r="AIL34" s="549"/>
      <c r="AIM34" s="549"/>
      <c r="AIN34" s="549"/>
      <c r="AIO34" s="549"/>
      <c r="AIP34" s="549"/>
      <c r="AIQ34" s="549"/>
      <c r="AIR34" s="549"/>
      <c r="AIS34" s="549"/>
      <c r="AIT34" s="549"/>
      <c r="AIU34" s="549"/>
      <c r="AIV34" s="549"/>
      <c r="AIW34" s="549"/>
      <c r="AIX34" s="549"/>
      <c r="AIY34" s="549"/>
      <c r="AIZ34" s="549"/>
      <c r="AJA34" s="549"/>
      <c r="AJB34" s="549"/>
      <c r="AJC34" s="549"/>
      <c r="AJD34" s="549"/>
      <c r="AJE34" s="549"/>
      <c r="AJF34" s="549"/>
      <c r="AJG34" s="549"/>
      <c r="AJH34" s="549"/>
      <c r="AJI34" s="549"/>
      <c r="AJJ34" s="549"/>
      <c r="AJK34" s="549"/>
      <c r="AJL34" s="549"/>
      <c r="AJM34" s="549"/>
      <c r="AJN34" s="549"/>
      <c r="AJO34" s="549"/>
      <c r="AJP34" s="549"/>
      <c r="AJQ34" s="549"/>
      <c r="AJR34" s="549"/>
      <c r="AJS34" s="549"/>
      <c r="AJT34" s="549"/>
      <c r="AJU34" s="549"/>
      <c r="AJV34" s="549"/>
      <c r="AJW34" s="549"/>
      <c r="AJX34" s="549"/>
      <c r="AJY34" s="549"/>
      <c r="AJZ34" s="549"/>
      <c r="AKA34" s="549"/>
      <c r="AKB34" s="549"/>
      <c r="AKC34" s="549"/>
      <c r="AKD34" s="549"/>
      <c r="AKE34" s="549"/>
      <c r="AKF34" s="549"/>
      <c r="AKG34" s="549"/>
      <c r="AKH34" s="549"/>
      <c r="AKI34" s="549"/>
      <c r="AKJ34" s="549"/>
      <c r="AKK34" s="549"/>
      <c r="AKL34" s="549"/>
      <c r="AKM34" s="549"/>
      <c r="AKN34" s="549"/>
      <c r="AKO34" s="549"/>
      <c r="AKP34" s="549"/>
      <c r="AKQ34" s="549"/>
      <c r="AKR34" s="549"/>
      <c r="AKS34" s="549"/>
      <c r="AKT34" s="549"/>
      <c r="AKU34" s="549"/>
      <c r="AKV34" s="549"/>
      <c r="AKW34" s="549"/>
      <c r="AKX34" s="549"/>
      <c r="AKY34" s="549"/>
      <c r="AKZ34" s="549"/>
      <c r="ALA34" s="549"/>
      <c r="ALB34" s="549"/>
      <c r="ALC34" s="549"/>
      <c r="ALD34" s="549"/>
      <c r="ALE34" s="549"/>
      <c r="ALF34" s="549"/>
      <c r="ALG34" s="549"/>
      <c r="ALH34" s="549"/>
      <c r="ALI34" s="549"/>
      <c r="ALJ34" s="549"/>
      <c r="ALK34" s="549"/>
      <c r="ALL34" s="549"/>
      <c r="ALM34" s="549"/>
      <c r="ALN34" s="549"/>
      <c r="ALO34" s="549"/>
      <c r="ALP34" s="549"/>
      <c r="ALQ34" s="549"/>
      <c r="ALR34" s="549"/>
      <c r="ALS34" s="549"/>
      <c r="ALT34" s="549"/>
      <c r="ALU34" s="372">
        <f>SUM(H34:ALT34)</f>
        <v>0</v>
      </c>
    </row>
    <row r="35" spans="2:1009" s="115" customFormat="1" ht="15.95" customHeight="1">
      <c r="B35" s="1140"/>
      <c r="C35" s="459" t="s">
        <v>37</v>
      </c>
      <c r="D35" s="1108" t="s">
        <v>190</v>
      </c>
      <c r="E35" s="1109"/>
      <c r="F35" s="1109"/>
      <c r="G35" s="1110"/>
      <c r="H35" s="549"/>
      <c r="I35" s="549"/>
      <c r="J35" s="549"/>
      <c r="K35" s="549"/>
      <c r="L35" s="549"/>
      <c r="M35" s="549"/>
      <c r="N35" s="549"/>
      <c r="O35" s="549"/>
      <c r="P35" s="549"/>
      <c r="Q35" s="549"/>
      <c r="R35" s="549"/>
      <c r="S35" s="549"/>
      <c r="T35" s="549"/>
      <c r="U35" s="549"/>
      <c r="V35" s="549"/>
      <c r="W35" s="549"/>
      <c r="X35" s="549"/>
      <c r="Y35" s="549"/>
      <c r="Z35" s="549"/>
      <c r="AA35" s="549"/>
      <c r="AB35" s="549"/>
      <c r="AC35" s="549"/>
      <c r="AD35" s="549"/>
      <c r="AE35" s="549"/>
      <c r="AF35" s="549"/>
      <c r="AG35" s="549"/>
      <c r="AH35" s="549"/>
      <c r="AI35" s="549"/>
      <c r="AJ35" s="549"/>
      <c r="AK35" s="549"/>
      <c r="AL35" s="549"/>
      <c r="AM35" s="549"/>
      <c r="AN35" s="549"/>
      <c r="AO35" s="549"/>
      <c r="AP35" s="549"/>
      <c r="AQ35" s="549"/>
      <c r="AR35" s="549"/>
      <c r="AS35" s="549"/>
      <c r="AT35" s="549"/>
      <c r="AU35" s="549"/>
      <c r="AV35" s="549"/>
      <c r="AW35" s="549"/>
      <c r="AX35" s="549"/>
      <c r="AY35" s="549"/>
      <c r="AZ35" s="549"/>
      <c r="BA35" s="549"/>
      <c r="BB35" s="549"/>
      <c r="BC35" s="549"/>
      <c r="BD35" s="549"/>
      <c r="BE35" s="549"/>
      <c r="BF35" s="549"/>
      <c r="BG35" s="549"/>
      <c r="BH35" s="549"/>
      <c r="BI35" s="549"/>
      <c r="BJ35" s="549"/>
      <c r="BK35" s="549"/>
      <c r="BL35" s="549"/>
      <c r="BM35" s="549"/>
      <c r="BN35" s="549"/>
      <c r="BO35" s="549"/>
      <c r="BP35" s="549"/>
      <c r="BQ35" s="549"/>
      <c r="BR35" s="549"/>
      <c r="BS35" s="549"/>
      <c r="BT35" s="549"/>
      <c r="BU35" s="549"/>
      <c r="BV35" s="549"/>
      <c r="BW35" s="549"/>
      <c r="BX35" s="549"/>
      <c r="BY35" s="549"/>
      <c r="BZ35" s="549"/>
      <c r="CA35" s="549"/>
      <c r="CB35" s="549"/>
      <c r="CC35" s="549"/>
      <c r="CD35" s="549"/>
      <c r="CE35" s="549"/>
      <c r="CF35" s="549"/>
      <c r="CG35" s="549"/>
      <c r="CH35" s="549"/>
      <c r="CI35" s="549"/>
      <c r="CJ35" s="549"/>
      <c r="CK35" s="549"/>
      <c r="CL35" s="549"/>
      <c r="CM35" s="549"/>
      <c r="CN35" s="549"/>
      <c r="CO35" s="549"/>
      <c r="CP35" s="549"/>
      <c r="CQ35" s="549"/>
      <c r="CR35" s="549"/>
      <c r="CS35" s="549"/>
      <c r="CT35" s="549"/>
      <c r="CU35" s="549"/>
      <c r="CV35" s="549"/>
      <c r="CW35" s="549"/>
      <c r="CX35" s="549"/>
      <c r="CY35" s="549"/>
      <c r="CZ35" s="549"/>
      <c r="DA35" s="549"/>
      <c r="DB35" s="549"/>
      <c r="DC35" s="549"/>
      <c r="DD35" s="549"/>
      <c r="DE35" s="549"/>
      <c r="DF35" s="549"/>
      <c r="DG35" s="549"/>
      <c r="DH35" s="549"/>
      <c r="DI35" s="549"/>
      <c r="DJ35" s="549"/>
      <c r="DK35" s="549"/>
      <c r="DL35" s="549"/>
      <c r="DM35" s="549"/>
      <c r="DN35" s="549"/>
      <c r="DO35" s="549"/>
      <c r="DP35" s="549"/>
      <c r="DQ35" s="549"/>
      <c r="DR35" s="549"/>
      <c r="DS35" s="549"/>
      <c r="DT35" s="549"/>
      <c r="DU35" s="549"/>
      <c r="DV35" s="549"/>
      <c r="DW35" s="549"/>
      <c r="DX35" s="549"/>
      <c r="DY35" s="549"/>
      <c r="DZ35" s="549"/>
      <c r="EA35" s="549"/>
      <c r="EB35" s="549"/>
      <c r="EC35" s="549"/>
      <c r="ED35" s="549"/>
      <c r="EE35" s="549"/>
      <c r="EF35" s="549"/>
      <c r="EG35" s="549"/>
      <c r="EH35" s="549"/>
      <c r="EI35" s="549"/>
      <c r="EJ35" s="549"/>
      <c r="EK35" s="549"/>
      <c r="EL35" s="549"/>
      <c r="EM35" s="549"/>
      <c r="EN35" s="549"/>
      <c r="EO35" s="549"/>
      <c r="EP35" s="549"/>
      <c r="EQ35" s="549"/>
      <c r="ER35" s="549"/>
      <c r="ES35" s="549"/>
      <c r="ET35" s="549"/>
      <c r="EU35" s="549"/>
      <c r="EV35" s="549"/>
      <c r="EW35" s="549"/>
      <c r="EX35" s="549"/>
      <c r="EY35" s="549"/>
      <c r="EZ35" s="549"/>
      <c r="FA35" s="549"/>
      <c r="FB35" s="549"/>
      <c r="FC35" s="549"/>
      <c r="FD35" s="549"/>
      <c r="FE35" s="549"/>
      <c r="FF35" s="549"/>
      <c r="FG35" s="549"/>
      <c r="FH35" s="549"/>
      <c r="FI35" s="549"/>
      <c r="FJ35" s="549"/>
      <c r="FK35" s="549"/>
      <c r="FL35" s="549"/>
      <c r="FM35" s="549"/>
      <c r="FN35" s="549"/>
      <c r="FO35" s="549"/>
      <c r="FP35" s="549"/>
      <c r="FQ35" s="549"/>
      <c r="FR35" s="549"/>
      <c r="FS35" s="549"/>
      <c r="FT35" s="549"/>
      <c r="FU35" s="549"/>
      <c r="FV35" s="549"/>
      <c r="FW35" s="549"/>
      <c r="FX35" s="549"/>
      <c r="FY35" s="549"/>
      <c r="FZ35" s="549"/>
      <c r="GA35" s="549"/>
      <c r="GB35" s="549"/>
      <c r="GC35" s="549"/>
      <c r="GD35" s="549"/>
      <c r="GE35" s="549"/>
      <c r="GF35" s="549"/>
      <c r="GG35" s="549"/>
      <c r="GH35" s="549"/>
      <c r="GI35" s="549"/>
      <c r="GJ35" s="549"/>
      <c r="GK35" s="549"/>
      <c r="GL35" s="549"/>
      <c r="GM35" s="549"/>
      <c r="GN35" s="549"/>
      <c r="GO35" s="549"/>
      <c r="GP35" s="549"/>
      <c r="GQ35" s="549"/>
      <c r="GR35" s="549"/>
      <c r="GS35" s="549"/>
      <c r="GT35" s="549"/>
      <c r="GU35" s="549"/>
      <c r="GV35" s="549"/>
      <c r="GW35" s="549"/>
      <c r="GX35" s="549"/>
      <c r="GY35" s="549"/>
      <c r="GZ35" s="549"/>
      <c r="HA35" s="549"/>
      <c r="HB35" s="549"/>
      <c r="HC35" s="549"/>
      <c r="HD35" s="549"/>
      <c r="HE35" s="549"/>
      <c r="HF35" s="549"/>
      <c r="HG35" s="549"/>
      <c r="HH35" s="549"/>
      <c r="HI35" s="549"/>
      <c r="HJ35" s="549"/>
      <c r="HK35" s="549"/>
      <c r="HL35" s="549"/>
      <c r="HM35" s="549"/>
      <c r="HN35" s="549"/>
      <c r="HO35" s="549"/>
      <c r="HP35" s="549"/>
      <c r="HQ35" s="549"/>
      <c r="HR35" s="549"/>
      <c r="HS35" s="549"/>
      <c r="HT35" s="549"/>
      <c r="HU35" s="549"/>
      <c r="HV35" s="549"/>
      <c r="HW35" s="549"/>
      <c r="HX35" s="549"/>
      <c r="HY35" s="549"/>
      <c r="HZ35" s="549"/>
      <c r="IA35" s="549"/>
      <c r="IB35" s="549"/>
      <c r="IC35" s="549"/>
      <c r="ID35" s="549"/>
      <c r="IE35" s="549"/>
      <c r="IF35" s="549"/>
      <c r="IG35" s="549"/>
      <c r="IH35" s="549"/>
      <c r="II35" s="549"/>
      <c r="IJ35" s="549"/>
      <c r="IK35" s="549"/>
      <c r="IL35" s="549"/>
      <c r="IM35" s="549"/>
      <c r="IN35" s="549"/>
      <c r="IO35" s="549"/>
      <c r="IP35" s="549"/>
      <c r="IQ35" s="549"/>
      <c r="IR35" s="549"/>
      <c r="IS35" s="549"/>
      <c r="IT35" s="549"/>
      <c r="IU35" s="549"/>
      <c r="IV35" s="549"/>
      <c r="IW35" s="549"/>
      <c r="IX35" s="549"/>
      <c r="IY35" s="549"/>
      <c r="IZ35" s="549"/>
      <c r="JA35" s="549"/>
      <c r="JB35" s="549"/>
      <c r="JC35" s="549"/>
      <c r="JD35" s="549"/>
      <c r="JE35" s="549"/>
      <c r="JF35" s="549"/>
      <c r="JG35" s="549"/>
      <c r="JH35" s="549"/>
      <c r="JI35" s="549"/>
      <c r="JJ35" s="549"/>
      <c r="JK35" s="549"/>
      <c r="JL35" s="549"/>
      <c r="JM35" s="549"/>
      <c r="JN35" s="549"/>
      <c r="JO35" s="549"/>
      <c r="JP35" s="549"/>
      <c r="JQ35" s="549"/>
      <c r="JR35" s="549"/>
      <c r="JS35" s="549"/>
      <c r="JT35" s="549"/>
      <c r="JU35" s="549"/>
      <c r="JV35" s="549"/>
      <c r="JW35" s="549"/>
      <c r="JX35" s="549"/>
      <c r="JY35" s="549"/>
      <c r="JZ35" s="549"/>
      <c r="KA35" s="549"/>
      <c r="KB35" s="549"/>
      <c r="KC35" s="549"/>
      <c r="KD35" s="549"/>
      <c r="KE35" s="549"/>
      <c r="KF35" s="549"/>
      <c r="KG35" s="549"/>
      <c r="KH35" s="549"/>
      <c r="KI35" s="549"/>
      <c r="KJ35" s="549"/>
      <c r="KK35" s="549"/>
      <c r="KL35" s="549"/>
      <c r="KM35" s="549"/>
      <c r="KN35" s="549"/>
      <c r="KO35" s="549"/>
      <c r="KP35" s="549"/>
      <c r="KQ35" s="549"/>
      <c r="KR35" s="549"/>
      <c r="KS35" s="549"/>
      <c r="KT35" s="549"/>
      <c r="KU35" s="549"/>
      <c r="KV35" s="549"/>
      <c r="KW35" s="549"/>
      <c r="KX35" s="549"/>
      <c r="KY35" s="549"/>
      <c r="KZ35" s="549"/>
      <c r="LA35" s="549"/>
      <c r="LB35" s="549"/>
      <c r="LC35" s="549"/>
      <c r="LD35" s="549"/>
      <c r="LE35" s="549"/>
      <c r="LF35" s="549"/>
      <c r="LG35" s="549"/>
      <c r="LH35" s="549"/>
      <c r="LI35" s="549"/>
      <c r="LJ35" s="549"/>
      <c r="LK35" s="549"/>
      <c r="LL35" s="549"/>
      <c r="LM35" s="549"/>
      <c r="LN35" s="549"/>
      <c r="LO35" s="549"/>
      <c r="LP35" s="549"/>
      <c r="LQ35" s="549"/>
      <c r="LR35" s="549"/>
      <c r="LS35" s="549"/>
      <c r="LT35" s="549"/>
      <c r="LU35" s="549"/>
      <c r="LV35" s="549"/>
      <c r="LW35" s="549"/>
      <c r="LX35" s="549"/>
      <c r="LY35" s="549"/>
      <c r="LZ35" s="549"/>
      <c r="MA35" s="549"/>
      <c r="MB35" s="549"/>
      <c r="MC35" s="549"/>
      <c r="MD35" s="549"/>
      <c r="ME35" s="549"/>
      <c r="MF35" s="549"/>
      <c r="MG35" s="549"/>
      <c r="MH35" s="549"/>
      <c r="MI35" s="549"/>
      <c r="MJ35" s="549"/>
      <c r="MK35" s="549"/>
      <c r="ML35" s="549"/>
      <c r="MM35" s="549"/>
      <c r="MN35" s="549"/>
      <c r="MO35" s="549"/>
      <c r="MP35" s="549"/>
      <c r="MQ35" s="549"/>
      <c r="MR35" s="549"/>
      <c r="MS35" s="549"/>
      <c r="MT35" s="549"/>
      <c r="MU35" s="549"/>
      <c r="MV35" s="549"/>
      <c r="MW35" s="549"/>
      <c r="MX35" s="549"/>
      <c r="MY35" s="549"/>
      <c r="MZ35" s="549"/>
      <c r="NA35" s="549"/>
      <c r="NB35" s="549"/>
      <c r="NC35" s="549"/>
      <c r="ND35" s="549"/>
      <c r="NE35" s="549"/>
      <c r="NF35" s="549"/>
      <c r="NG35" s="549"/>
      <c r="NH35" s="549"/>
      <c r="NI35" s="549"/>
      <c r="NJ35" s="549"/>
      <c r="NK35" s="549"/>
      <c r="NL35" s="549"/>
      <c r="NM35" s="549"/>
      <c r="NN35" s="549"/>
      <c r="NO35" s="549"/>
      <c r="NP35" s="549"/>
      <c r="NQ35" s="549"/>
      <c r="NR35" s="549"/>
      <c r="NS35" s="549"/>
      <c r="NT35" s="549"/>
      <c r="NU35" s="549"/>
      <c r="NV35" s="549"/>
      <c r="NW35" s="549"/>
      <c r="NX35" s="549"/>
      <c r="NY35" s="549"/>
      <c r="NZ35" s="549"/>
      <c r="OA35" s="549"/>
      <c r="OB35" s="549"/>
      <c r="OC35" s="549"/>
      <c r="OD35" s="549"/>
      <c r="OE35" s="549"/>
      <c r="OF35" s="549"/>
      <c r="OG35" s="549"/>
      <c r="OH35" s="549"/>
      <c r="OI35" s="549"/>
      <c r="OJ35" s="549"/>
      <c r="OK35" s="549"/>
      <c r="OL35" s="549"/>
      <c r="OM35" s="549"/>
      <c r="ON35" s="549"/>
      <c r="OO35" s="549"/>
      <c r="OP35" s="549"/>
      <c r="OQ35" s="549"/>
      <c r="OR35" s="549"/>
      <c r="OS35" s="549"/>
      <c r="OT35" s="549"/>
      <c r="OU35" s="549"/>
      <c r="OV35" s="549"/>
      <c r="OW35" s="549"/>
      <c r="OX35" s="549"/>
      <c r="OY35" s="549"/>
      <c r="OZ35" s="549"/>
      <c r="PA35" s="549"/>
      <c r="PB35" s="549"/>
      <c r="PC35" s="549"/>
      <c r="PD35" s="549"/>
      <c r="PE35" s="549"/>
      <c r="PF35" s="549"/>
      <c r="PG35" s="549"/>
      <c r="PH35" s="549"/>
      <c r="PI35" s="549"/>
      <c r="PJ35" s="549"/>
      <c r="PK35" s="549"/>
      <c r="PL35" s="549"/>
      <c r="PM35" s="549"/>
      <c r="PN35" s="549"/>
      <c r="PO35" s="549"/>
      <c r="PP35" s="549"/>
      <c r="PQ35" s="549"/>
      <c r="PR35" s="549"/>
      <c r="PS35" s="549"/>
      <c r="PT35" s="549"/>
      <c r="PU35" s="549"/>
      <c r="PV35" s="549"/>
      <c r="PW35" s="549"/>
      <c r="PX35" s="549"/>
      <c r="PY35" s="549"/>
      <c r="PZ35" s="549"/>
      <c r="QA35" s="549"/>
      <c r="QB35" s="549"/>
      <c r="QC35" s="549"/>
      <c r="QD35" s="549"/>
      <c r="QE35" s="549"/>
      <c r="QF35" s="549"/>
      <c r="QG35" s="549"/>
      <c r="QH35" s="549"/>
      <c r="QI35" s="549"/>
      <c r="QJ35" s="549"/>
      <c r="QK35" s="549"/>
      <c r="QL35" s="549"/>
      <c r="QM35" s="549"/>
      <c r="QN35" s="549"/>
      <c r="QO35" s="549"/>
      <c r="QP35" s="549"/>
      <c r="QQ35" s="549"/>
      <c r="QR35" s="549"/>
      <c r="QS35" s="549"/>
      <c r="QT35" s="549"/>
      <c r="QU35" s="549"/>
      <c r="QV35" s="549"/>
      <c r="QW35" s="549"/>
      <c r="QX35" s="549"/>
      <c r="QY35" s="549"/>
      <c r="QZ35" s="549"/>
      <c r="RA35" s="549"/>
      <c r="RB35" s="549"/>
      <c r="RC35" s="549"/>
      <c r="RD35" s="549"/>
      <c r="RE35" s="549"/>
      <c r="RF35" s="549"/>
      <c r="RG35" s="549"/>
      <c r="RH35" s="549"/>
      <c r="RI35" s="549"/>
      <c r="RJ35" s="549"/>
      <c r="RK35" s="549"/>
      <c r="RL35" s="549"/>
      <c r="RM35" s="549"/>
      <c r="RN35" s="549"/>
      <c r="RO35" s="549"/>
      <c r="RP35" s="549"/>
      <c r="RQ35" s="549"/>
      <c r="RR35" s="549"/>
      <c r="RS35" s="549"/>
      <c r="RT35" s="549"/>
      <c r="RU35" s="549"/>
      <c r="RV35" s="549"/>
      <c r="RW35" s="549"/>
      <c r="RX35" s="549"/>
      <c r="RY35" s="549"/>
      <c r="RZ35" s="549"/>
      <c r="SA35" s="549"/>
      <c r="SB35" s="549"/>
      <c r="SC35" s="549"/>
      <c r="SD35" s="549"/>
      <c r="SE35" s="549"/>
      <c r="SF35" s="549"/>
      <c r="SG35" s="549"/>
      <c r="SH35" s="549"/>
      <c r="SI35" s="549"/>
      <c r="SJ35" s="549"/>
      <c r="SK35" s="549"/>
      <c r="SL35" s="549"/>
      <c r="SM35" s="549"/>
      <c r="SN35" s="549"/>
      <c r="SO35" s="549"/>
      <c r="SP35" s="549"/>
      <c r="SQ35" s="549"/>
      <c r="SR35" s="549"/>
      <c r="SS35" s="549"/>
      <c r="ST35" s="549"/>
      <c r="SU35" s="549"/>
      <c r="SV35" s="549"/>
      <c r="SW35" s="549"/>
      <c r="SX35" s="549"/>
      <c r="SY35" s="549"/>
      <c r="SZ35" s="549"/>
      <c r="TA35" s="549"/>
      <c r="TB35" s="549"/>
      <c r="TC35" s="549"/>
      <c r="TD35" s="549"/>
      <c r="TE35" s="549"/>
      <c r="TF35" s="549"/>
      <c r="TG35" s="549"/>
      <c r="TH35" s="549"/>
      <c r="TI35" s="549"/>
      <c r="TJ35" s="549"/>
      <c r="TK35" s="549"/>
      <c r="TL35" s="549"/>
      <c r="TM35" s="549"/>
      <c r="TN35" s="549"/>
      <c r="TO35" s="549"/>
      <c r="TP35" s="549"/>
      <c r="TQ35" s="549"/>
      <c r="TR35" s="549"/>
      <c r="TS35" s="549"/>
      <c r="TT35" s="549"/>
      <c r="TU35" s="549"/>
      <c r="TV35" s="549"/>
      <c r="TW35" s="549"/>
      <c r="TX35" s="549"/>
      <c r="TY35" s="549"/>
      <c r="TZ35" s="549"/>
      <c r="UA35" s="549"/>
      <c r="UB35" s="549"/>
      <c r="UC35" s="549"/>
      <c r="UD35" s="549"/>
      <c r="UE35" s="549"/>
      <c r="UF35" s="549"/>
      <c r="UG35" s="549"/>
      <c r="UH35" s="549"/>
      <c r="UI35" s="549"/>
      <c r="UJ35" s="549"/>
      <c r="UK35" s="549"/>
      <c r="UL35" s="549"/>
      <c r="UM35" s="549"/>
      <c r="UN35" s="549"/>
      <c r="UO35" s="549"/>
      <c r="UP35" s="549"/>
      <c r="UQ35" s="549"/>
      <c r="UR35" s="549"/>
      <c r="US35" s="549"/>
      <c r="UT35" s="549"/>
      <c r="UU35" s="549"/>
      <c r="UV35" s="549"/>
      <c r="UW35" s="549"/>
      <c r="UX35" s="549"/>
      <c r="UY35" s="549"/>
      <c r="UZ35" s="549"/>
      <c r="VA35" s="549"/>
      <c r="VB35" s="549"/>
      <c r="VC35" s="549"/>
      <c r="VD35" s="549"/>
      <c r="VE35" s="549"/>
      <c r="VF35" s="549"/>
      <c r="VG35" s="549"/>
      <c r="VH35" s="549"/>
      <c r="VI35" s="549"/>
      <c r="VJ35" s="549"/>
      <c r="VK35" s="549"/>
      <c r="VL35" s="549"/>
      <c r="VM35" s="549"/>
      <c r="VN35" s="549"/>
      <c r="VO35" s="549"/>
      <c r="VP35" s="549"/>
      <c r="VQ35" s="549"/>
      <c r="VR35" s="549"/>
      <c r="VS35" s="549"/>
      <c r="VT35" s="549"/>
      <c r="VU35" s="549"/>
      <c r="VV35" s="549"/>
      <c r="VW35" s="549"/>
      <c r="VX35" s="549"/>
      <c r="VY35" s="549"/>
      <c r="VZ35" s="549"/>
      <c r="WA35" s="549"/>
      <c r="WB35" s="549"/>
      <c r="WC35" s="549"/>
      <c r="WD35" s="549"/>
      <c r="WE35" s="549"/>
      <c r="WF35" s="549"/>
      <c r="WG35" s="549"/>
      <c r="WH35" s="549"/>
      <c r="WI35" s="549"/>
      <c r="WJ35" s="549"/>
      <c r="WK35" s="549"/>
      <c r="WL35" s="549"/>
      <c r="WM35" s="549"/>
      <c r="WN35" s="549"/>
      <c r="WO35" s="549"/>
      <c r="WP35" s="549"/>
      <c r="WQ35" s="549"/>
      <c r="WR35" s="549"/>
      <c r="WS35" s="549"/>
      <c r="WT35" s="549"/>
      <c r="WU35" s="549"/>
      <c r="WV35" s="549"/>
      <c r="WW35" s="549"/>
      <c r="WX35" s="549"/>
      <c r="WY35" s="549"/>
      <c r="WZ35" s="549"/>
      <c r="XA35" s="549"/>
      <c r="XB35" s="549"/>
      <c r="XC35" s="549"/>
      <c r="XD35" s="549"/>
      <c r="XE35" s="549"/>
      <c r="XF35" s="549"/>
      <c r="XG35" s="549"/>
      <c r="XH35" s="549"/>
      <c r="XI35" s="549"/>
      <c r="XJ35" s="549"/>
      <c r="XK35" s="549"/>
      <c r="XL35" s="549"/>
      <c r="XM35" s="549"/>
      <c r="XN35" s="549"/>
      <c r="XO35" s="549"/>
      <c r="XP35" s="549"/>
      <c r="XQ35" s="549"/>
      <c r="XR35" s="549"/>
      <c r="XS35" s="549"/>
      <c r="XT35" s="549"/>
      <c r="XU35" s="549"/>
      <c r="XV35" s="549"/>
      <c r="XW35" s="549"/>
      <c r="XX35" s="549"/>
      <c r="XY35" s="549"/>
      <c r="XZ35" s="549"/>
      <c r="YA35" s="549"/>
      <c r="YB35" s="549"/>
      <c r="YC35" s="549"/>
      <c r="YD35" s="549"/>
      <c r="YE35" s="549"/>
      <c r="YF35" s="549"/>
      <c r="YG35" s="549"/>
      <c r="YH35" s="549"/>
      <c r="YI35" s="549"/>
      <c r="YJ35" s="549"/>
      <c r="YK35" s="549"/>
      <c r="YL35" s="549"/>
      <c r="YM35" s="549"/>
      <c r="YN35" s="549"/>
      <c r="YO35" s="549"/>
      <c r="YP35" s="549"/>
      <c r="YQ35" s="549"/>
      <c r="YR35" s="549"/>
      <c r="YS35" s="549"/>
      <c r="YT35" s="549"/>
      <c r="YU35" s="549"/>
      <c r="YV35" s="549"/>
      <c r="YW35" s="549"/>
      <c r="YX35" s="549"/>
      <c r="YY35" s="549"/>
      <c r="YZ35" s="549"/>
      <c r="ZA35" s="549"/>
      <c r="ZB35" s="549"/>
      <c r="ZC35" s="549"/>
      <c r="ZD35" s="549"/>
      <c r="ZE35" s="549"/>
      <c r="ZF35" s="549"/>
      <c r="ZG35" s="549"/>
      <c r="ZH35" s="549"/>
      <c r="ZI35" s="549"/>
      <c r="ZJ35" s="549"/>
      <c r="ZK35" s="549"/>
      <c r="ZL35" s="549"/>
      <c r="ZM35" s="549"/>
      <c r="ZN35" s="549"/>
      <c r="ZO35" s="549"/>
      <c r="ZP35" s="549"/>
      <c r="ZQ35" s="549"/>
      <c r="ZR35" s="549"/>
      <c r="ZS35" s="549"/>
      <c r="ZT35" s="549"/>
      <c r="ZU35" s="549"/>
      <c r="ZV35" s="549"/>
      <c r="ZW35" s="549"/>
      <c r="ZX35" s="549"/>
      <c r="ZY35" s="549"/>
      <c r="ZZ35" s="549"/>
      <c r="AAA35" s="549"/>
      <c r="AAB35" s="549"/>
      <c r="AAC35" s="549"/>
      <c r="AAD35" s="549"/>
      <c r="AAE35" s="549"/>
      <c r="AAF35" s="549"/>
      <c r="AAG35" s="549"/>
      <c r="AAH35" s="549"/>
      <c r="AAI35" s="549"/>
      <c r="AAJ35" s="549"/>
      <c r="AAK35" s="549"/>
      <c r="AAL35" s="549"/>
      <c r="AAM35" s="549"/>
      <c r="AAN35" s="549"/>
      <c r="AAO35" s="549"/>
      <c r="AAP35" s="549"/>
      <c r="AAQ35" s="549"/>
      <c r="AAR35" s="549"/>
      <c r="AAS35" s="549"/>
      <c r="AAT35" s="549"/>
      <c r="AAU35" s="549"/>
      <c r="AAV35" s="549"/>
      <c r="AAW35" s="549"/>
      <c r="AAX35" s="549"/>
      <c r="AAY35" s="549"/>
      <c r="AAZ35" s="549"/>
      <c r="ABA35" s="549"/>
      <c r="ABB35" s="549"/>
      <c r="ABC35" s="549"/>
      <c r="ABD35" s="549"/>
      <c r="ABE35" s="549"/>
      <c r="ABF35" s="549"/>
      <c r="ABG35" s="549"/>
      <c r="ABH35" s="549"/>
      <c r="ABI35" s="549"/>
      <c r="ABJ35" s="549"/>
      <c r="ABK35" s="549"/>
      <c r="ABL35" s="549"/>
      <c r="ABM35" s="549"/>
      <c r="ABN35" s="549"/>
      <c r="ABO35" s="549"/>
      <c r="ABP35" s="549"/>
      <c r="ABQ35" s="549"/>
      <c r="ABR35" s="549"/>
      <c r="ABS35" s="549"/>
      <c r="ABT35" s="549"/>
      <c r="ABU35" s="549"/>
      <c r="ABV35" s="549"/>
      <c r="ABW35" s="549"/>
      <c r="ABX35" s="549"/>
      <c r="ABY35" s="549"/>
      <c r="ABZ35" s="549"/>
      <c r="ACA35" s="549"/>
      <c r="ACB35" s="549"/>
      <c r="ACC35" s="549"/>
      <c r="ACD35" s="549"/>
      <c r="ACE35" s="549"/>
      <c r="ACF35" s="549"/>
      <c r="ACG35" s="549"/>
      <c r="ACH35" s="549"/>
      <c r="ACI35" s="549"/>
      <c r="ACJ35" s="549"/>
      <c r="ACK35" s="549"/>
      <c r="ACL35" s="549"/>
      <c r="ACM35" s="549"/>
      <c r="ACN35" s="549"/>
      <c r="ACO35" s="549"/>
      <c r="ACP35" s="549"/>
      <c r="ACQ35" s="549"/>
      <c r="ACR35" s="549"/>
      <c r="ACS35" s="549"/>
      <c r="ACT35" s="549"/>
      <c r="ACU35" s="549"/>
      <c r="ACV35" s="549"/>
      <c r="ACW35" s="549"/>
      <c r="ACX35" s="549"/>
      <c r="ACY35" s="549"/>
      <c r="ACZ35" s="549"/>
      <c r="ADA35" s="549"/>
      <c r="ADB35" s="549"/>
      <c r="ADC35" s="549"/>
      <c r="ADD35" s="549"/>
      <c r="ADE35" s="549"/>
      <c r="ADF35" s="549"/>
      <c r="ADG35" s="549"/>
      <c r="ADH35" s="549"/>
      <c r="ADI35" s="549"/>
      <c r="ADJ35" s="549"/>
      <c r="ADK35" s="549"/>
      <c r="ADL35" s="549"/>
      <c r="ADM35" s="549"/>
      <c r="ADN35" s="549"/>
      <c r="ADO35" s="549"/>
      <c r="ADP35" s="549"/>
      <c r="ADQ35" s="549"/>
      <c r="ADR35" s="549"/>
      <c r="ADS35" s="549"/>
      <c r="ADT35" s="549"/>
      <c r="ADU35" s="549"/>
      <c r="ADV35" s="549"/>
      <c r="ADW35" s="549"/>
      <c r="ADX35" s="549"/>
      <c r="ADY35" s="549"/>
      <c r="ADZ35" s="549"/>
      <c r="AEA35" s="549"/>
      <c r="AEB35" s="549"/>
      <c r="AEC35" s="549"/>
      <c r="AED35" s="549"/>
      <c r="AEE35" s="549"/>
      <c r="AEF35" s="549"/>
      <c r="AEG35" s="549"/>
      <c r="AEH35" s="549"/>
      <c r="AEI35" s="549"/>
      <c r="AEJ35" s="549"/>
      <c r="AEK35" s="549"/>
      <c r="AEL35" s="549"/>
      <c r="AEM35" s="549"/>
      <c r="AEN35" s="549"/>
      <c r="AEO35" s="549"/>
      <c r="AEP35" s="549"/>
      <c r="AEQ35" s="549"/>
      <c r="AER35" s="549"/>
      <c r="AES35" s="549"/>
      <c r="AET35" s="549"/>
      <c r="AEU35" s="549"/>
      <c r="AEV35" s="549"/>
      <c r="AEW35" s="549"/>
      <c r="AEX35" s="549"/>
      <c r="AEY35" s="549"/>
      <c r="AEZ35" s="549"/>
      <c r="AFA35" s="549"/>
      <c r="AFB35" s="549"/>
      <c r="AFC35" s="549"/>
      <c r="AFD35" s="549"/>
      <c r="AFE35" s="549"/>
      <c r="AFF35" s="549"/>
      <c r="AFG35" s="549"/>
      <c r="AFH35" s="549"/>
      <c r="AFI35" s="549"/>
      <c r="AFJ35" s="549"/>
      <c r="AFK35" s="549"/>
      <c r="AFL35" s="549"/>
      <c r="AFM35" s="549"/>
      <c r="AFN35" s="549"/>
      <c r="AFO35" s="549"/>
      <c r="AFP35" s="549"/>
      <c r="AFQ35" s="549"/>
      <c r="AFR35" s="549"/>
      <c r="AFS35" s="549"/>
      <c r="AFT35" s="549"/>
      <c r="AFU35" s="549"/>
      <c r="AFV35" s="549"/>
      <c r="AFW35" s="549"/>
      <c r="AFX35" s="549"/>
      <c r="AFY35" s="549"/>
      <c r="AFZ35" s="549"/>
      <c r="AGA35" s="549"/>
      <c r="AGB35" s="549"/>
      <c r="AGC35" s="549"/>
      <c r="AGD35" s="549"/>
      <c r="AGE35" s="549"/>
      <c r="AGF35" s="549"/>
      <c r="AGG35" s="549"/>
      <c r="AGH35" s="549"/>
      <c r="AGI35" s="549"/>
      <c r="AGJ35" s="549"/>
      <c r="AGK35" s="549"/>
      <c r="AGL35" s="549"/>
      <c r="AGM35" s="549"/>
      <c r="AGN35" s="549"/>
      <c r="AGO35" s="549"/>
      <c r="AGP35" s="549"/>
      <c r="AGQ35" s="549"/>
      <c r="AGR35" s="549"/>
      <c r="AGS35" s="549"/>
      <c r="AGT35" s="549"/>
      <c r="AGU35" s="549"/>
      <c r="AGV35" s="549"/>
      <c r="AGW35" s="549"/>
      <c r="AGX35" s="549"/>
      <c r="AGY35" s="549"/>
      <c r="AGZ35" s="549"/>
      <c r="AHA35" s="549"/>
      <c r="AHB35" s="549"/>
      <c r="AHC35" s="549"/>
      <c r="AHD35" s="549"/>
      <c r="AHE35" s="549"/>
      <c r="AHF35" s="549"/>
      <c r="AHG35" s="549"/>
      <c r="AHH35" s="549"/>
      <c r="AHI35" s="549"/>
      <c r="AHJ35" s="549"/>
      <c r="AHK35" s="549"/>
      <c r="AHL35" s="549"/>
      <c r="AHM35" s="549"/>
      <c r="AHN35" s="549"/>
      <c r="AHO35" s="549"/>
      <c r="AHP35" s="549"/>
      <c r="AHQ35" s="549"/>
      <c r="AHR35" s="549"/>
      <c r="AHS35" s="549"/>
      <c r="AHT35" s="549"/>
      <c r="AHU35" s="549"/>
      <c r="AHV35" s="549"/>
      <c r="AHW35" s="549"/>
      <c r="AHX35" s="549"/>
      <c r="AHY35" s="549"/>
      <c r="AHZ35" s="549"/>
      <c r="AIA35" s="549"/>
      <c r="AIB35" s="549"/>
      <c r="AIC35" s="549"/>
      <c r="AID35" s="549"/>
      <c r="AIE35" s="549"/>
      <c r="AIF35" s="549"/>
      <c r="AIG35" s="549"/>
      <c r="AIH35" s="549"/>
      <c r="AII35" s="549"/>
      <c r="AIJ35" s="549"/>
      <c r="AIK35" s="549"/>
      <c r="AIL35" s="549"/>
      <c r="AIM35" s="549"/>
      <c r="AIN35" s="549"/>
      <c r="AIO35" s="549"/>
      <c r="AIP35" s="549"/>
      <c r="AIQ35" s="549"/>
      <c r="AIR35" s="549"/>
      <c r="AIS35" s="549"/>
      <c r="AIT35" s="549"/>
      <c r="AIU35" s="549"/>
      <c r="AIV35" s="549"/>
      <c r="AIW35" s="549"/>
      <c r="AIX35" s="549"/>
      <c r="AIY35" s="549"/>
      <c r="AIZ35" s="549"/>
      <c r="AJA35" s="549"/>
      <c r="AJB35" s="549"/>
      <c r="AJC35" s="549"/>
      <c r="AJD35" s="549"/>
      <c r="AJE35" s="549"/>
      <c r="AJF35" s="549"/>
      <c r="AJG35" s="549"/>
      <c r="AJH35" s="549"/>
      <c r="AJI35" s="549"/>
      <c r="AJJ35" s="549"/>
      <c r="AJK35" s="549"/>
      <c r="AJL35" s="549"/>
      <c r="AJM35" s="549"/>
      <c r="AJN35" s="549"/>
      <c r="AJO35" s="549"/>
      <c r="AJP35" s="549"/>
      <c r="AJQ35" s="549"/>
      <c r="AJR35" s="549"/>
      <c r="AJS35" s="549"/>
      <c r="AJT35" s="549"/>
      <c r="AJU35" s="549"/>
      <c r="AJV35" s="549"/>
      <c r="AJW35" s="549"/>
      <c r="AJX35" s="549"/>
      <c r="AJY35" s="549"/>
      <c r="AJZ35" s="549"/>
      <c r="AKA35" s="549"/>
      <c r="AKB35" s="549"/>
      <c r="AKC35" s="549"/>
      <c r="AKD35" s="549"/>
      <c r="AKE35" s="549"/>
      <c r="AKF35" s="549"/>
      <c r="AKG35" s="549"/>
      <c r="AKH35" s="549"/>
      <c r="AKI35" s="549"/>
      <c r="AKJ35" s="549"/>
      <c r="AKK35" s="549"/>
      <c r="AKL35" s="549"/>
      <c r="AKM35" s="549"/>
      <c r="AKN35" s="549"/>
      <c r="AKO35" s="549"/>
      <c r="AKP35" s="549"/>
      <c r="AKQ35" s="549"/>
      <c r="AKR35" s="549"/>
      <c r="AKS35" s="549"/>
      <c r="AKT35" s="549"/>
      <c r="AKU35" s="549"/>
      <c r="AKV35" s="549"/>
      <c r="AKW35" s="549"/>
      <c r="AKX35" s="549"/>
      <c r="AKY35" s="549"/>
      <c r="AKZ35" s="549"/>
      <c r="ALA35" s="549"/>
      <c r="ALB35" s="549"/>
      <c r="ALC35" s="549"/>
      <c r="ALD35" s="549"/>
      <c r="ALE35" s="549"/>
      <c r="ALF35" s="549"/>
      <c r="ALG35" s="549"/>
      <c r="ALH35" s="549"/>
      <c r="ALI35" s="549"/>
      <c r="ALJ35" s="549"/>
      <c r="ALK35" s="549"/>
      <c r="ALL35" s="549"/>
      <c r="ALM35" s="549"/>
      <c r="ALN35" s="549"/>
      <c r="ALO35" s="549"/>
      <c r="ALP35" s="549"/>
      <c r="ALQ35" s="549"/>
      <c r="ALR35" s="549"/>
      <c r="ALS35" s="549"/>
      <c r="ALT35" s="549"/>
      <c r="ALU35" s="372">
        <f>SUM(H35:ALT35)</f>
        <v>0</v>
      </c>
    </row>
    <row r="36" spans="2:1009" s="115" customFormat="1" ht="15.95" customHeight="1">
      <c r="B36" s="1140"/>
      <c r="C36" s="1147" t="s">
        <v>191</v>
      </c>
      <c r="D36" s="1148"/>
      <c r="E36" s="1148"/>
      <c r="F36" s="1148"/>
      <c r="G36" s="1149"/>
      <c r="H36" s="373">
        <f t="shared" ref="H36" si="112">SUM(H33:H35)</f>
        <v>0</v>
      </c>
      <c r="I36" s="373">
        <f t="shared" ref="I36:BS36" si="113">SUM(I33:I35)</f>
        <v>0</v>
      </c>
      <c r="J36" s="373">
        <f t="shared" si="113"/>
        <v>0</v>
      </c>
      <c r="K36" s="373">
        <f t="shared" si="113"/>
        <v>0</v>
      </c>
      <c r="L36" s="373">
        <f t="shared" si="113"/>
        <v>0</v>
      </c>
      <c r="M36" s="373">
        <f t="shared" si="113"/>
        <v>0</v>
      </c>
      <c r="N36" s="373">
        <f t="shared" si="113"/>
        <v>0</v>
      </c>
      <c r="O36" s="373">
        <f t="shared" si="113"/>
        <v>0</v>
      </c>
      <c r="P36" s="373">
        <f t="shared" si="113"/>
        <v>0</v>
      </c>
      <c r="Q36" s="373">
        <f t="shared" si="113"/>
        <v>0</v>
      </c>
      <c r="R36" s="373">
        <f t="shared" si="113"/>
        <v>0</v>
      </c>
      <c r="S36" s="373">
        <f t="shared" si="113"/>
        <v>0</v>
      </c>
      <c r="T36" s="373">
        <f t="shared" si="113"/>
        <v>0</v>
      </c>
      <c r="U36" s="373">
        <f t="shared" si="113"/>
        <v>0</v>
      </c>
      <c r="V36" s="373">
        <f t="shared" si="113"/>
        <v>0</v>
      </c>
      <c r="W36" s="373">
        <f t="shared" si="113"/>
        <v>0</v>
      </c>
      <c r="X36" s="373">
        <f t="shared" si="113"/>
        <v>0</v>
      </c>
      <c r="Y36" s="373">
        <f t="shared" si="113"/>
        <v>0</v>
      </c>
      <c r="Z36" s="373">
        <f t="shared" si="113"/>
        <v>0</v>
      </c>
      <c r="AA36" s="373">
        <f t="shared" si="113"/>
        <v>0</v>
      </c>
      <c r="AB36" s="373">
        <f t="shared" si="113"/>
        <v>0</v>
      </c>
      <c r="AC36" s="373">
        <f t="shared" si="113"/>
        <v>0</v>
      </c>
      <c r="AD36" s="373">
        <f t="shared" si="113"/>
        <v>0</v>
      </c>
      <c r="AE36" s="373">
        <f t="shared" si="113"/>
        <v>0</v>
      </c>
      <c r="AF36" s="373">
        <f t="shared" si="113"/>
        <v>0</v>
      </c>
      <c r="AG36" s="373">
        <f t="shared" si="113"/>
        <v>0</v>
      </c>
      <c r="AH36" s="373">
        <f t="shared" si="113"/>
        <v>0</v>
      </c>
      <c r="AI36" s="373">
        <f t="shared" si="113"/>
        <v>0</v>
      </c>
      <c r="AJ36" s="373">
        <f t="shared" si="113"/>
        <v>0</v>
      </c>
      <c r="AK36" s="373">
        <f t="shared" si="113"/>
        <v>0</v>
      </c>
      <c r="AL36" s="373">
        <f t="shared" si="113"/>
        <v>0</v>
      </c>
      <c r="AM36" s="373">
        <f t="shared" si="113"/>
        <v>0</v>
      </c>
      <c r="AN36" s="373">
        <f t="shared" si="113"/>
        <v>0</v>
      </c>
      <c r="AO36" s="373">
        <f t="shared" si="113"/>
        <v>0</v>
      </c>
      <c r="AP36" s="373">
        <f t="shared" si="113"/>
        <v>0</v>
      </c>
      <c r="AQ36" s="373">
        <f t="shared" si="113"/>
        <v>0</v>
      </c>
      <c r="AR36" s="373">
        <f t="shared" si="113"/>
        <v>0</v>
      </c>
      <c r="AS36" s="373">
        <f t="shared" si="113"/>
        <v>0</v>
      </c>
      <c r="AT36" s="373">
        <f t="shared" si="113"/>
        <v>0</v>
      </c>
      <c r="AU36" s="373">
        <f t="shared" si="113"/>
        <v>0</v>
      </c>
      <c r="AV36" s="373">
        <f t="shared" si="113"/>
        <v>0</v>
      </c>
      <c r="AW36" s="373">
        <f t="shared" si="113"/>
        <v>0</v>
      </c>
      <c r="AX36" s="373">
        <f t="shared" si="113"/>
        <v>0</v>
      </c>
      <c r="AY36" s="373">
        <f t="shared" si="113"/>
        <v>0</v>
      </c>
      <c r="AZ36" s="373">
        <f t="shared" si="113"/>
        <v>0</v>
      </c>
      <c r="BA36" s="373">
        <f t="shared" si="113"/>
        <v>0</v>
      </c>
      <c r="BB36" s="373">
        <f t="shared" si="113"/>
        <v>0</v>
      </c>
      <c r="BC36" s="373">
        <f t="shared" si="113"/>
        <v>0</v>
      </c>
      <c r="BD36" s="373">
        <f t="shared" si="113"/>
        <v>0</v>
      </c>
      <c r="BE36" s="373">
        <f t="shared" si="113"/>
        <v>0</v>
      </c>
      <c r="BF36" s="373">
        <f t="shared" si="113"/>
        <v>0</v>
      </c>
      <c r="BG36" s="373">
        <f t="shared" si="113"/>
        <v>0</v>
      </c>
      <c r="BH36" s="373">
        <f t="shared" si="113"/>
        <v>0</v>
      </c>
      <c r="BI36" s="373">
        <f t="shared" si="113"/>
        <v>0</v>
      </c>
      <c r="BJ36" s="373">
        <f t="shared" si="113"/>
        <v>0</v>
      </c>
      <c r="BK36" s="373">
        <f t="shared" si="113"/>
        <v>0</v>
      </c>
      <c r="BL36" s="373">
        <f t="shared" si="113"/>
        <v>0</v>
      </c>
      <c r="BM36" s="373">
        <f t="shared" si="113"/>
        <v>0</v>
      </c>
      <c r="BN36" s="373">
        <f t="shared" si="113"/>
        <v>0</v>
      </c>
      <c r="BO36" s="373">
        <f t="shared" si="113"/>
        <v>0</v>
      </c>
      <c r="BP36" s="373">
        <f t="shared" si="113"/>
        <v>0</v>
      </c>
      <c r="BQ36" s="373">
        <f t="shared" si="113"/>
        <v>0</v>
      </c>
      <c r="BR36" s="373">
        <f t="shared" si="113"/>
        <v>0</v>
      </c>
      <c r="BS36" s="373">
        <f t="shared" si="113"/>
        <v>0</v>
      </c>
      <c r="BT36" s="373">
        <f t="shared" ref="BT36:EE36" si="114">SUM(BT33:BT35)</f>
        <v>0</v>
      </c>
      <c r="BU36" s="373">
        <f t="shared" si="114"/>
        <v>0</v>
      </c>
      <c r="BV36" s="373">
        <f t="shared" si="114"/>
        <v>0</v>
      </c>
      <c r="BW36" s="373">
        <f t="shared" si="114"/>
        <v>0</v>
      </c>
      <c r="BX36" s="373">
        <f t="shared" si="114"/>
        <v>0</v>
      </c>
      <c r="BY36" s="373">
        <f t="shared" si="114"/>
        <v>0</v>
      </c>
      <c r="BZ36" s="373">
        <f t="shared" si="114"/>
        <v>0</v>
      </c>
      <c r="CA36" s="373">
        <f t="shared" si="114"/>
        <v>0</v>
      </c>
      <c r="CB36" s="373">
        <f t="shared" si="114"/>
        <v>0</v>
      </c>
      <c r="CC36" s="373">
        <f t="shared" si="114"/>
        <v>0</v>
      </c>
      <c r="CD36" s="373">
        <f t="shared" si="114"/>
        <v>0</v>
      </c>
      <c r="CE36" s="373">
        <f t="shared" si="114"/>
        <v>0</v>
      </c>
      <c r="CF36" s="373">
        <f t="shared" si="114"/>
        <v>0</v>
      </c>
      <c r="CG36" s="373">
        <f t="shared" si="114"/>
        <v>0</v>
      </c>
      <c r="CH36" s="373">
        <f t="shared" si="114"/>
        <v>0</v>
      </c>
      <c r="CI36" s="373">
        <f t="shared" si="114"/>
        <v>0</v>
      </c>
      <c r="CJ36" s="373">
        <f t="shared" si="114"/>
        <v>0</v>
      </c>
      <c r="CK36" s="373">
        <f t="shared" si="114"/>
        <v>0</v>
      </c>
      <c r="CL36" s="373">
        <f t="shared" si="114"/>
        <v>0</v>
      </c>
      <c r="CM36" s="373">
        <f t="shared" si="114"/>
        <v>0</v>
      </c>
      <c r="CN36" s="373">
        <f t="shared" si="114"/>
        <v>0</v>
      </c>
      <c r="CO36" s="373">
        <f t="shared" si="114"/>
        <v>0</v>
      </c>
      <c r="CP36" s="373">
        <f t="shared" si="114"/>
        <v>0</v>
      </c>
      <c r="CQ36" s="373">
        <f t="shared" si="114"/>
        <v>0</v>
      </c>
      <c r="CR36" s="373">
        <f t="shared" si="114"/>
        <v>0</v>
      </c>
      <c r="CS36" s="373">
        <f t="shared" si="114"/>
        <v>0</v>
      </c>
      <c r="CT36" s="373">
        <f t="shared" si="114"/>
        <v>0</v>
      </c>
      <c r="CU36" s="373">
        <f t="shared" si="114"/>
        <v>0</v>
      </c>
      <c r="CV36" s="373">
        <f t="shared" si="114"/>
        <v>0</v>
      </c>
      <c r="CW36" s="373">
        <f t="shared" si="114"/>
        <v>0</v>
      </c>
      <c r="CX36" s="373">
        <f t="shared" si="114"/>
        <v>0</v>
      </c>
      <c r="CY36" s="373">
        <f t="shared" si="114"/>
        <v>0</v>
      </c>
      <c r="CZ36" s="373">
        <f t="shared" si="114"/>
        <v>0</v>
      </c>
      <c r="DA36" s="373">
        <f t="shared" si="114"/>
        <v>0</v>
      </c>
      <c r="DB36" s="373">
        <f t="shared" si="114"/>
        <v>0</v>
      </c>
      <c r="DC36" s="373">
        <f t="shared" si="114"/>
        <v>0</v>
      </c>
      <c r="DD36" s="373">
        <f t="shared" si="114"/>
        <v>0</v>
      </c>
      <c r="DE36" s="373">
        <f t="shared" si="114"/>
        <v>0</v>
      </c>
      <c r="DF36" s="373">
        <f t="shared" si="114"/>
        <v>0</v>
      </c>
      <c r="DG36" s="373">
        <f t="shared" si="114"/>
        <v>0</v>
      </c>
      <c r="DH36" s="373">
        <f t="shared" si="114"/>
        <v>0</v>
      </c>
      <c r="DI36" s="373">
        <f t="shared" si="114"/>
        <v>0</v>
      </c>
      <c r="DJ36" s="373">
        <f t="shared" si="114"/>
        <v>0</v>
      </c>
      <c r="DK36" s="373">
        <f t="shared" si="114"/>
        <v>0</v>
      </c>
      <c r="DL36" s="373">
        <f t="shared" si="114"/>
        <v>0</v>
      </c>
      <c r="DM36" s="373">
        <f t="shared" si="114"/>
        <v>0</v>
      </c>
      <c r="DN36" s="373">
        <f t="shared" si="114"/>
        <v>0</v>
      </c>
      <c r="DO36" s="373">
        <f t="shared" si="114"/>
        <v>0</v>
      </c>
      <c r="DP36" s="373">
        <f t="shared" si="114"/>
        <v>0</v>
      </c>
      <c r="DQ36" s="373">
        <f t="shared" si="114"/>
        <v>0</v>
      </c>
      <c r="DR36" s="373">
        <f t="shared" si="114"/>
        <v>0</v>
      </c>
      <c r="DS36" s="373">
        <f t="shared" si="114"/>
        <v>0</v>
      </c>
      <c r="DT36" s="373">
        <f t="shared" si="114"/>
        <v>0</v>
      </c>
      <c r="DU36" s="373">
        <f t="shared" si="114"/>
        <v>0</v>
      </c>
      <c r="DV36" s="373">
        <f t="shared" si="114"/>
        <v>0</v>
      </c>
      <c r="DW36" s="373">
        <f t="shared" si="114"/>
        <v>0</v>
      </c>
      <c r="DX36" s="373">
        <f t="shared" si="114"/>
        <v>0</v>
      </c>
      <c r="DY36" s="373">
        <f t="shared" si="114"/>
        <v>0</v>
      </c>
      <c r="DZ36" s="373">
        <f t="shared" si="114"/>
        <v>0</v>
      </c>
      <c r="EA36" s="373">
        <f t="shared" si="114"/>
        <v>0</v>
      </c>
      <c r="EB36" s="373">
        <f t="shared" si="114"/>
        <v>0</v>
      </c>
      <c r="EC36" s="373">
        <f t="shared" si="114"/>
        <v>0</v>
      </c>
      <c r="ED36" s="373">
        <f t="shared" si="114"/>
        <v>0</v>
      </c>
      <c r="EE36" s="373">
        <f t="shared" si="114"/>
        <v>0</v>
      </c>
      <c r="EF36" s="373">
        <f>SUM(EF33:EF35)</f>
        <v>0</v>
      </c>
      <c r="EG36" s="373">
        <f>SUM(EG33:EG35)</f>
        <v>0</v>
      </c>
      <c r="EH36" s="373">
        <f>SUM(EH33:EH35)</f>
        <v>0</v>
      </c>
      <c r="EI36" s="373">
        <f t="shared" ref="EI36:GT36" si="115">SUM(EI33:EI35)</f>
        <v>0</v>
      </c>
      <c r="EJ36" s="373">
        <f t="shared" si="115"/>
        <v>0</v>
      </c>
      <c r="EK36" s="373">
        <f t="shared" si="115"/>
        <v>0</v>
      </c>
      <c r="EL36" s="373">
        <f t="shared" si="115"/>
        <v>0</v>
      </c>
      <c r="EM36" s="373">
        <f t="shared" si="115"/>
        <v>0</v>
      </c>
      <c r="EN36" s="373">
        <f t="shared" si="115"/>
        <v>0</v>
      </c>
      <c r="EO36" s="373">
        <f t="shared" si="115"/>
        <v>0</v>
      </c>
      <c r="EP36" s="373">
        <f t="shared" si="115"/>
        <v>0</v>
      </c>
      <c r="EQ36" s="373">
        <f t="shared" si="115"/>
        <v>0</v>
      </c>
      <c r="ER36" s="373">
        <f t="shared" si="115"/>
        <v>0</v>
      </c>
      <c r="ES36" s="373">
        <f t="shared" si="115"/>
        <v>0</v>
      </c>
      <c r="ET36" s="373">
        <f t="shared" si="115"/>
        <v>0</v>
      </c>
      <c r="EU36" s="373">
        <f t="shared" si="115"/>
        <v>0</v>
      </c>
      <c r="EV36" s="373">
        <f t="shared" si="115"/>
        <v>0</v>
      </c>
      <c r="EW36" s="373">
        <f t="shared" si="115"/>
        <v>0</v>
      </c>
      <c r="EX36" s="373">
        <f t="shared" si="115"/>
        <v>0</v>
      </c>
      <c r="EY36" s="373">
        <f t="shared" si="115"/>
        <v>0</v>
      </c>
      <c r="EZ36" s="373">
        <f t="shared" si="115"/>
        <v>0</v>
      </c>
      <c r="FA36" s="373">
        <f t="shared" si="115"/>
        <v>0</v>
      </c>
      <c r="FB36" s="373">
        <f t="shared" si="115"/>
        <v>0</v>
      </c>
      <c r="FC36" s="373">
        <f t="shared" si="115"/>
        <v>0</v>
      </c>
      <c r="FD36" s="373">
        <f t="shared" si="115"/>
        <v>0</v>
      </c>
      <c r="FE36" s="373">
        <f t="shared" si="115"/>
        <v>0</v>
      </c>
      <c r="FF36" s="373">
        <f t="shared" si="115"/>
        <v>0</v>
      </c>
      <c r="FG36" s="373">
        <f t="shared" si="115"/>
        <v>0</v>
      </c>
      <c r="FH36" s="373">
        <f t="shared" si="115"/>
        <v>0</v>
      </c>
      <c r="FI36" s="373">
        <f t="shared" si="115"/>
        <v>0</v>
      </c>
      <c r="FJ36" s="373">
        <f t="shared" si="115"/>
        <v>0</v>
      </c>
      <c r="FK36" s="373">
        <f t="shared" si="115"/>
        <v>0</v>
      </c>
      <c r="FL36" s="373">
        <f t="shared" si="115"/>
        <v>0</v>
      </c>
      <c r="FM36" s="373">
        <f t="shared" si="115"/>
        <v>0</v>
      </c>
      <c r="FN36" s="373">
        <f t="shared" si="115"/>
        <v>0</v>
      </c>
      <c r="FO36" s="373">
        <f t="shared" si="115"/>
        <v>0</v>
      </c>
      <c r="FP36" s="373">
        <f t="shared" si="115"/>
        <v>0</v>
      </c>
      <c r="FQ36" s="373">
        <f t="shared" si="115"/>
        <v>0</v>
      </c>
      <c r="FR36" s="373">
        <f t="shared" si="115"/>
        <v>0</v>
      </c>
      <c r="FS36" s="373">
        <f t="shared" si="115"/>
        <v>0</v>
      </c>
      <c r="FT36" s="373">
        <f t="shared" si="115"/>
        <v>0</v>
      </c>
      <c r="FU36" s="373">
        <f t="shared" si="115"/>
        <v>0</v>
      </c>
      <c r="FV36" s="373">
        <f t="shared" si="115"/>
        <v>0</v>
      </c>
      <c r="FW36" s="373">
        <f t="shared" si="115"/>
        <v>0</v>
      </c>
      <c r="FX36" s="373">
        <f t="shared" si="115"/>
        <v>0</v>
      </c>
      <c r="FY36" s="373">
        <f t="shared" si="115"/>
        <v>0</v>
      </c>
      <c r="FZ36" s="373">
        <f t="shared" si="115"/>
        <v>0</v>
      </c>
      <c r="GA36" s="373">
        <f t="shared" si="115"/>
        <v>0</v>
      </c>
      <c r="GB36" s="373">
        <f t="shared" si="115"/>
        <v>0</v>
      </c>
      <c r="GC36" s="373">
        <f t="shared" si="115"/>
        <v>0</v>
      </c>
      <c r="GD36" s="373">
        <f t="shared" si="115"/>
        <v>0</v>
      </c>
      <c r="GE36" s="373">
        <f t="shared" si="115"/>
        <v>0</v>
      </c>
      <c r="GF36" s="373">
        <f t="shared" si="115"/>
        <v>0</v>
      </c>
      <c r="GG36" s="373">
        <f t="shared" si="115"/>
        <v>0</v>
      </c>
      <c r="GH36" s="373">
        <f t="shared" si="115"/>
        <v>0</v>
      </c>
      <c r="GI36" s="373">
        <f t="shared" si="115"/>
        <v>0</v>
      </c>
      <c r="GJ36" s="373">
        <f t="shared" si="115"/>
        <v>0</v>
      </c>
      <c r="GK36" s="373">
        <f t="shared" si="115"/>
        <v>0</v>
      </c>
      <c r="GL36" s="373">
        <f t="shared" si="115"/>
        <v>0</v>
      </c>
      <c r="GM36" s="373">
        <f t="shared" si="115"/>
        <v>0</v>
      </c>
      <c r="GN36" s="373">
        <f t="shared" si="115"/>
        <v>0</v>
      </c>
      <c r="GO36" s="373">
        <f t="shared" si="115"/>
        <v>0</v>
      </c>
      <c r="GP36" s="373">
        <f t="shared" si="115"/>
        <v>0</v>
      </c>
      <c r="GQ36" s="373">
        <f t="shared" si="115"/>
        <v>0</v>
      </c>
      <c r="GR36" s="373">
        <f t="shared" si="115"/>
        <v>0</v>
      </c>
      <c r="GS36" s="373">
        <f t="shared" si="115"/>
        <v>0</v>
      </c>
      <c r="GT36" s="373">
        <f t="shared" si="115"/>
        <v>0</v>
      </c>
      <c r="GU36" s="373">
        <f t="shared" ref="GU36:JF36" si="116">SUM(GU33:GU35)</f>
        <v>0</v>
      </c>
      <c r="GV36" s="373">
        <f t="shared" si="116"/>
        <v>0</v>
      </c>
      <c r="GW36" s="373">
        <f t="shared" si="116"/>
        <v>0</v>
      </c>
      <c r="GX36" s="373">
        <f t="shared" si="116"/>
        <v>0</v>
      </c>
      <c r="GY36" s="373">
        <f t="shared" si="116"/>
        <v>0</v>
      </c>
      <c r="GZ36" s="373">
        <f t="shared" si="116"/>
        <v>0</v>
      </c>
      <c r="HA36" s="373">
        <f t="shared" si="116"/>
        <v>0</v>
      </c>
      <c r="HB36" s="373">
        <f t="shared" si="116"/>
        <v>0</v>
      </c>
      <c r="HC36" s="373">
        <f t="shared" si="116"/>
        <v>0</v>
      </c>
      <c r="HD36" s="373">
        <f t="shared" si="116"/>
        <v>0</v>
      </c>
      <c r="HE36" s="373">
        <f t="shared" si="116"/>
        <v>0</v>
      </c>
      <c r="HF36" s="373">
        <f t="shared" si="116"/>
        <v>0</v>
      </c>
      <c r="HG36" s="373">
        <f t="shared" si="116"/>
        <v>0</v>
      </c>
      <c r="HH36" s="373">
        <f t="shared" si="116"/>
        <v>0</v>
      </c>
      <c r="HI36" s="373">
        <f t="shared" si="116"/>
        <v>0</v>
      </c>
      <c r="HJ36" s="373">
        <f t="shared" si="116"/>
        <v>0</v>
      </c>
      <c r="HK36" s="373">
        <f t="shared" si="116"/>
        <v>0</v>
      </c>
      <c r="HL36" s="373">
        <f t="shared" si="116"/>
        <v>0</v>
      </c>
      <c r="HM36" s="373">
        <f t="shared" si="116"/>
        <v>0</v>
      </c>
      <c r="HN36" s="373">
        <f t="shared" si="116"/>
        <v>0</v>
      </c>
      <c r="HO36" s="373">
        <f t="shared" si="116"/>
        <v>0</v>
      </c>
      <c r="HP36" s="373">
        <f t="shared" si="116"/>
        <v>0</v>
      </c>
      <c r="HQ36" s="373">
        <f t="shared" si="116"/>
        <v>0</v>
      </c>
      <c r="HR36" s="373">
        <f t="shared" si="116"/>
        <v>0</v>
      </c>
      <c r="HS36" s="373">
        <f t="shared" si="116"/>
        <v>0</v>
      </c>
      <c r="HT36" s="373">
        <f t="shared" si="116"/>
        <v>0</v>
      </c>
      <c r="HU36" s="373">
        <f t="shared" si="116"/>
        <v>0</v>
      </c>
      <c r="HV36" s="373">
        <f t="shared" si="116"/>
        <v>0</v>
      </c>
      <c r="HW36" s="373">
        <f t="shared" si="116"/>
        <v>0</v>
      </c>
      <c r="HX36" s="373">
        <f t="shared" si="116"/>
        <v>0</v>
      </c>
      <c r="HY36" s="373">
        <f t="shared" si="116"/>
        <v>0</v>
      </c>
      <c r="HZ36" s="373">
        <f t="shared" si="116"/>
        <v>0</v>
      </c>
      <c r="IA36" s="373">
        <f t="shared" si="116"/>
        <v>0</v>
      </c>
      <c r="IB36" s="373">
        <f t="shared" si="116"/>
        <v>0</v>
      </c>
      <c r="IC36" s="373">
        <f t="shared" si="116"/>
        <v>0</v>
      </c>
      <c r="ID36" s="373">
        <f t="shared" si="116"/>
        <v>0</v>
      </c>
      <c r="IE36" s="373">
        <f t="shared" si="116"/>
        <v>0</v>
      </c>
      <c r="IF36" s="373">
        <f t="shared" si="116"/>
        <v>0</v>
      </c>
      <c r="IG36" s="373">
        <f t="shared" si="116"/>
        <v>0</v>
      </c>
      <c r="IH36" s="373">
        <f t="shared" si="116"/>
        <v>0</v>
      </c>
      <c r="II36" s="373">
        <f t="shared" si="116"/>
        <v>0</v>
      </c>
      <c r="IJ36" s="373">
        <f t="shared" si="116"/>
        <v>0</v>
      </c>
      <c r="IK36" s="373">
        <f t="shared" si="116"/>
        <v>0</v>
      </c>
      <c r="IL36" s="373">
        <f t="shared" si="116"/>
        <v>0</v>
      </c>
      <c r="IM36" s="373">
        <f t="shared" si="116"/>
        <v>0</v>
      </c>
      <c r="IN36" s="373">
        <f t="shared" si="116"/>
        <v>0</v>
      </c>
      <c r="IO36" s="373">
        <f t="shared" si="116"/>
        <v>0</v>
      </c>
      <c r="IP36" s="373">
        <f t="shared" si="116"/>
        <v>0</v>
      </c>
      <c r="IQ36" s="373">
        <f t="shared" si="116"/>
        <v>0</v>
      </c>
      <c r="IR36" s="373">
        <f t="shared" si="116"/>
        <v>0</v>
      </c>
      <c r="IS36" s="373">
        <f t="shared" si="116"/>
        <v>0</v>
      </c>
      <c r="IT36" s="373">
        <f t="shared" si="116"/>
        <v>0</v>
      </c>
      <c r="IU36" s="373">
        <f t="shared" si="116"/>
        <v>0</v>
      </c>
      <c r="IV36" s="373">
        <f t="shared" si="116"/>
        <v>0</v>
      </c>
      <c r="IW36" s="373">
        <f t="shared" si="116"/>
        <v>0</v>
      </c>
      <c r="IX36" s="373">
        <f t="shared" si="116"/>
        <v>0</v>
      </c>
      <c r="IY36" s="373">
        <f t="shared" si="116"/>
        <v>0</v>
      </c>
      <c r="IZ36" s="373">
        <f t="shared" si="116"/>
        <v>0</v>
      </c>
      <c r="JA36" s="373">
        <f t="shared" si="116"/>
        <v>0</v>
      </c>
      <c r="JB36" s="373">
        <f t="shared" si="116"/>
        <v>0</v>
      </c>
      <c r="JC36" s="373">
        <f t="shared" si="116"/>
        <v>0</v>
      </c>
      <c r="JD36" s="373">
        <f t="shared" si="116"/>
        <v>0</v>
      </c>
      <c r="JE36" s="373">
        <f t="shared" si="116"/>
        <v>0</v>
      </c>
      <c r="JF36" s="373">
        <f t="shared" si="116"/>
        <v>0</v>
      </c>
      <c r="JG36" s="373">
        <f t="shared" ref="JG36:ALT36" si="117">SUM(JG33:JG35)</f>
        <v>0</v>
      </c>
      <c r="JH36" s="373">
        <f t="shared" si="117"/>
        <v>0</v>
      </c>
      <c r="JI36" s="373">
        <f t="shared" si="117"/>
        <v>0</v>
      </c>
      <c r="JJ36" s="373">
        <f t="shared" si="117"/>
        <v>0</v>
      </c>
      <c r="JK36" s="373">
        <f t="shared" si="117"/>
        <v>0</v>
      </c>
      <c r="JL36" s="373">
        <f t="shared" si="117"/>
        <v>0</v>
      </c>
      <c r="JM36" s="373">
        <f t="shared" si="117"/>
        <v>0</v>
      </c>
      <c r="JN36" s="373">
        <f t="shared" si="117"/>
        <v>0</v>
      </c>
      <c r="JO36" s="373">
        <f t="shared" si="117"/>
        <v>0</v>
      </c>
      <c r="JP36" s="373">
        <f t="shared" si="117"/>
        <v>0</v>
      </c>
      <c r="JQ36" s="373">
        <f t="shared" si="117"/>
        <v>0</v>
      </c>
      <c r="JR36" s="373">
        <f t="shared" si="117"/>
        <v>0</v>
      </c>
      <c r="JS36" s="373">
        <f t="shared" si="117"/>
        <v>0</v>
      </c>
      <c r="JT36" s="373">
        <f t="shared" si="117"/>
        <v>0</v>
      </c>
      <c r="JU36" s="373">
        <f t="shared" si="117"/>
        <v>0</v>
      </c>
      <c r="JV36" s="373">
        <f t="shared" si="117"/>
        <v>0</v>
      </c>
      <c r="JW36" s="373">
        <f t="shared" si="117"/>
        <v>0</v>
      </c>
      <c r="JX36" s="373">
        <f t="shared" si="117"/>
        <v>0</v>
      </c>
      <c r="JY36" s="373">
        <f t="shared" si="117"/>
        <v>0</v>
      </c>
      <c r="JZ36" s="373">
        <f t="shared" si="117"/>
        <v>0</v>
      </c>
      <c r="KA36" s="373">
        <f t="shared" si="117"/>
        <v>0</v>
      </c>
      <c r="KB36" s="373">
        <f t="shared" si="117"/>
        <v>0</v>
      </c>
      <c r="KC36" s="373">
        <f t="shared" si="117"/>
        <v>0</v>
      </c>
      <c r="KD36" s="373">
        <f t="shared" si="117"/>
        <v>0</v>
      </c>
      <c r="KE36" s="373">
        <f t="shared" si="117"/>
        <v>0</v>
      </c>
      <c r="KF36" s="373">
        <f t="shared" si="117"/>
        <v>0</v>
      </c>
      <c r="KG36" s="373">
        <f t="shared" si="117"/>
        <v>0</v>
      </c>
      <c r="KH36" s="373">
        <f t="shared" si="117"/>
        <v>0</v>
      </c>
      <c r="KI36" s="373">
        <f t="shared" si="117"/>
        <v>0</v>
      </c>
      <c r="KJ36" s="373">
        <f t="shared" si="117"/>
        <v>0</v>
      </c>
      <c r="KK36" s="373">
        <f t="shared" si="117"/>
        <v>0</v>
      </c>
      <c r="KL36" s="373">
        <f t="shared" si="117"/>
        <v>0</v>
      </c>
      <c r="KM36" s="373">
        <f t="shared" si="117"/>
        <v>0</v>
      </c>
      <c r="KN36" s="373">
        <f t="shared" si="117"/>
        <v>0</v>
      </c>
      <c r="KO36" s="373">
        <f t="shared" si="117"/>
        <v>0</v>
      </c>
      <c r="KP36" s="373">
        <f t="shared" si="117"/>
        <v>0</v>
      </c>
      <c r="KQ36" s="373">
        <f t="shared" si="117"/>
        <v>0</v>
      </c>
      <c r="KR36" s="373">
        <f t="shared" si="117"/>
        <v>0</v>
      </c>
      <c r="KS36" s="373">
        <f t="shared" si="117"/>
        <v>0</v>
      </c>
      <c r="KT36" s="373">
        <f t="shared" si="117"/>
        <v>0</v>
      </c>
      <c r="KU36" s="373">
        <f t="shared" si="117"/>
        <v>0</v>
      </c>
      <c r="KV36" s="373">
        <f t="shared" ref="KV36:NG36" si="118">SUM(KV33:KV35)</f>
        <v>0</v>
      </c>
      <c r="KW36" s="373">
        <f t="shared" si="118"/>
        <v>0</v>
      </c>
      <c r="KX36" s="373">
        <f t="shared" si="118"/>
        <v>0</v>
      </c>
      <c r="KY36" s="373">
        <f t="shared" si="118"/>
        <v>0</v>
      </c>
      <c r="KZ36" s="373">
        <f t="shared" si="118"/>
        <v>0</v>
      </c>
      <c r="LA36" s="373">
        <f t="shared" si="118"/>
        <v>0</v>
      </c>
      <c r="LB36" s="373">
        <f t="shared" si="118"/>
        <v>0</v>
      </c>
      <c r="LC36" s="373">
        <f t="shared" si="118"/>
        <v>0</v>
      </c>
      <c r="LD36" s="373">
        <f t="shared" si="118"/>
        <v>0</v>
      </c>
      <c r="LE36" s="373">
        <f t="shared" si="118"/>
        <v>0</v>
      </c>
      <c r="LF36" s="373">
        <f t="shared" si="118"/>
        <v>0</v>
      </c>
      <c r="LG36" s="373">
        <f t="shared" si="118"/>
        <v>0</v>
      </c>
      <c r="LH36" s="373">
        <f t="shared" si="118"/>
        <v>0</v>
      </c>
      <c r="LI36" s="373">
        <f t="shared" si="118"/>
        <v>0</v>
      </c>
      <c r="LJ36" s="373">
        <f t="shared" si="118"/>
        <v>0</v>
      </c>
      <c r="LK36" s="373">
        <f t="shared" si="118"/>
        <v>0</v>
      </c>
      <c r="LL36" s="373">
        <f t="shared" si="118"/>
        <v>0</v>
      </c>
      <c r="LM36" s="373">
        <f t="shared" si="118"/>
        <v>0</v>
      </c>
      <c r="LN36" s="373">
        <f t="shared" si="118"/>
        <v>0</v>
      </c>
      <c r="LO36" s="373">
        <f t="shared" si="118"/>
        <v>0</v>
      </c>
      <c r="LP36" s="373">
        <f t="shared" si="118"/>
        <v>0</v>
      </c>
      <c r="LQ36" s="373">
        <f t="shared" si="118"/>
        <v>0</v>
      </c>
      <c r="LR36" s="373">
        <f t="shared" si="118"/>
        <v>0</v>
      </c>
      <c r="LS36" s="373">
        <f t="shared" si="118"/>
        <v>0</v>
      </c>
      <c r="LT36" s="373">
        <f t="shared" si="118"/>
        <v>0</v>
      </c>
      <c r="LU36" s="373">
        <f t="shared" si="118"/>
        <v>0</v>
      </c>
      <c r="LV36" s="373">
        <f t="shared" si="118"/>
        <v>0</v>
      </c>
      <c r="LW36" s="373">
        <f t="shared" si="118"/>
        <v>0</v>
      </c>
      <c r="LX36" s="373">
        <f t="shared" si="118"/>
        <v>0</v>
      </c>
      <c r="LY36" s="373">
        <f t="shared" si="118"/>
        <v>0</v>
      </c>
      <c r="LZ36" s="373">
        <f t="shared" si="118"/>
        <v>0</v>
      </c>
      <c r="MA36" s="373">
        <f t="shared" si="118"/>
        <v>0</v>
      </c>
      <c r="MB36" s="373">
        <f t="shared" si="118"/>
        <v>0</v>
      </c>
      <c r="MC36" s="373">
        <f t="shared" si="118"/>
        <v>0</v>
      </c>
      <c r="MD36" s="373">
        <f t="shared" si="118"/>
        <v>0</v>
      </c>
      <c r="ME36" s="373">
        <f t="shared" si="118"/>
        <v>0</v>
      </c>
      <c r="MF36" s="373">
        <f t="shared" si="118"/>
        <v>0</v>
      </c>
      <c r="MG36" s="373">
        <f t="shared" si="118"/>
        <v>0</v>
      </c>
      <c r="MH36" s="373">
        <f t="shared" si="118"/>
        <v>0</v>
      </c>
      <c r="MI36" s="373">
        <f t="shared" si="118"/>
        <v>0</v>
      </c>
      <c r="MJ36" s="373">
        <f t="shared" si="118"/>
        <v>0</v>
      </c>
      <c r="MK36" s="373">
        <f t="shared" si="118"/>
        <v>0</v>
      </c>
      <c r="ML36" s="373">
        <f t="shared" si="118"/>
        <v>0</v>
      </c>
      <c r="MM36" s="373">
        <f t="shared" si="118"/>
        <v>0</v>
      </c>
      <c r="MN36" s="373">
        <f t="shared" si="118"/>
        <v>0</v>
      </c>
      <c r="MO36" s="373">
        <f t="shared" si="118"/>
        <v>0</v>
      </c>
      <c r="MP36" s="373">
        <f t="shared" si="118"/>
        <v>0</v>
      </c>
      <c r="MQ36" s="373">
        <f t="shared" si="118"/>
        <v>0</v>
      </c>
      <c r="MR36" s="373">
        <f t="shared" si="118"/>
        <v>0</v>
      </c>
      <c r="MS36" s="373">
        <f t="shared" si="118"/>
        <v>0</v>
      </c>
      <c r="MT36" s="373">
        <f t="shared" si="118"/>
        <v>0</v>
      </c>
      <c r="MU36" s="373">
        <f t="shared" si="118"/>
        <v>0</v>
      </c>
      <c r="MV36" s="373">
        <f t="shared" si="118"/>
        <v>0</v>
      </c>
      <c r="MW36" s="373">
        <f t="shared" si="118"/>
        <v>0</v>
      </c>
      <c r="MX36" s="373">
        <f t="shared" si="118"/>
        <v>0</v>
      </c>
      <c r="MY36" s="373">
        <f t="shared" si="118"/>
        <v>0</v>
      </c>
      <c r="MZ36" s="373">
        <f t="shared" si="118"/>
        <v>0</v>
      </c>
      <c r="NA36" s="373">
        <f t="shared" si="118"/>
        <v>0</v>
      </c>
      <c r="NB36" s="373">
        <f t="shared" si="118"/>
        <v>0</v>
      </c>
      <c r="NC36" s="373">
        <f t="shared" si="118"/>
        <v>0</v>
      </c>
      <c r="ND36" s="373">
        <f t="shared" si="118"/>
        <v>0</v>
      </c>
      <c r="NE36" s="373">
        <f t="shared" si="118"/>
        <v>0</v>
      </c>
      <c r="NF36" s="373">
        <f t="shared" si="118"/>
        <v>0</v>
      </c>
      <c r="NG36" s="373">
        <f t="shared" si="118"/>
        <v>0</v>
      </c>
      <c r="NH36" s="373">
        <f t="shared" ref="NH36:PS36" si="119">SUM(NH33:NH35)</f>
        <v>0</v>
      </c>
      <c r="NI36" s="373">
        <f t="shared" si="119"/>
        <v>0</v>
      </c>
      <c r="NJ36" s="373">
        <f t="shared" si="119"/>
        <v>0</v>
      </c>
      <c r="NK36" s="373">
        <f t="shared" si="119"/>
        <v>0</v>
      </c>
      <c r="NL36" s="373">
        <f t="shared" si="119"/>
        <v>0</v>
      </c>
      <c r="NM36" s="373">
        <f t="shared" si="119"/>
        <v>0</v>
      </c>
      <c r="NN36" s="373">
        <f t="shared" si="119"/>
        <v>0</v>
      </c>
      <c r="NO36" s="373">
        <f t="shared" si="119"/>
        <v>0</v>
      </c>
      <c r="NP36" s="373">
        <f t="shared" si="119"/>
        <v>0</v>
      </c>
      <c r="NQ36" s="373">
        <f t="shared" si="119"/>
        <v>0</v>
      </c>
      <c r="NR36" s="373">
        <f t="shared" si="119"/>
        <v>0</v>
      </c>
      <c r="NS36" s="373">
        <f t="shared" si="119"/>
        <v>0</v>
      </c>
      <c r="NT36" s="373">
        <f t="shared" si="119"/>
        <v>0</v>
      </c>
      <c r="NU36" s="373">
        <f t="shared" si="119"/>
        <v>0</v>
      </c>
      <c r="NV36" s="373">
        <f t="shared" si="119"/>
        <v>0</v>
      </c>
      <c r="NW36" s="373">
        <f t="shared" si="119"/>
        <v>0</v>
      </c>
      <c r="NX36" s="373">
        <f t="shared" si="119"/>
        <v>0</v>
      </c>
      <c r="NY36" s="373">
        <f t="shared" si="119"/>
        <v>0</v>
      </c>
      <c r="NZ36" s="373">
        <f t="shared" si="119"/>
        <v>0</v>
      </c>
      <c r="OA36" s="373">
        <f t="shared" si="119"/>
        <v>0</v>
      </c>
      <c r="OB36" s="373">
        <f t="shared" si="119"/>
        <v>0</v>
      </c>
      <c r="OC36" s="373">
        <f t="shared" si="119"/>
        <v>0</v>
      </c>
      <c r="OD36" s="373">
        <f t="shared" si="119"/>
        <v>0</v>
      </c>
      <c r="OE36" s="373">
        <f t="shared" si="119"/>
        <v>0</v>
      </c>
      <c r="OF36" s="373">
        <f t="shared" si="119"/>
        <v>0</v>
      </c>
      <c r="OG36" s="373">
        <f t="shared" si="119"/>
        <v>0</v>
      </c>
      <c r="OH36" s="373">
        <f t="shared" si="119"/>
        <v>0</v>
      </c>
      <c r="OI36" s="373">
        <f t="shared" si="119"/>
        <v>0</v>
      </c>
      <c r="OJ36" s="373">
        <f t="shared" si="119"/>
        <v>0</v>
      </c>
      <c r="OK36" s="373">
        <f t="shared" si="119"/>
        <v>0</v>
      </c>
      <c r="OL36" s="373">
        <f t="shared" si="119"/>
        <v>0</v>
      </c>
      <c r="OM36" s="373">
        <f t="shared" si="119"/>
        <v>0</v>
      </c>
      <c r="ON36" s="373">
        <f t="shared" si="119"/>
        <v>0</v>
      </c>
      <c r="OO36" s="373">
        <f t="shared" si="119"/>
        <v>0</v>
      </c>
      <c r="OP36" s="373">
        <f t="shared" si="119"/>
        <v>0</v>
      </c>
      <c r="OQ36" s="373">
        <f t="shared" si="119"/>
        <v>0</v>
      </c>
      <c r="OR36" s="373">
        <f t="shared" si="119"/>
        <v>0</v>
      </c>
      <c r="OS36" s="373">
        <f t="shared" si="119"/>
        <v>0</v>
      </c>
      <c r="OT36" s="373">
        <f t="shared" si="119"/>
        <v>0</v>
      </c>
      <c r="OU36" s="373">
        <f t="shared" si="119"/>
        <v>0</v>
      </c>
      <c r="OV36" s="373">
        <f t="shared" si="119"/>
        <v>0</v>
      </c>
      <c r="OW36" s="373">
        <f t="shared" si="119"/>
        <v>0</v>
      </c>
      <c r="OX36" s="373">
        <f t="shared" si="119"/>
        <v>0</v>
      </c>
      <c r="OY36" s="373">
        <f t="shared" si="119"/>
        <v>0</v>
      </c>
      <c r="OZ36" s="373">
        <f t="shared" si="119"/>
        <v>0</v>
      </c>
      <c r="PA36" s="373">
        <f t="shared" si="119"/>
        <v>0</v>
      </c>
      <c r="PB36" s="373">
        <f t="shared" si="119"/>
        <v>0</v>
      </c>
      <c r="PC36" s="373">
        <f t="shared" si="119"/>
        <v>0</v>
      </c>
      <c r="PD36" s="373">
        <f t="shared" si="119"/>
        <v>0</v>
      </c>
      <c r="PE36" s="373">
        <f t="shared" si="119"/>
        <v>0</v>
      </c>
      <c r="PF36" s="373">
        <f t="shared" si="119"/>
        <v>0</v>
      </c>
      <c r="PG36" s="373">
        <f t="shared" si="119"/>
        <v>0</v>
      </c>
      <c r="PH36" s="373">
        <f t="shared" si="119"/>
        <v>0</v>
      </c>
      <c r="PI36" s="373">
        <f t="shared" si="119"/>
        <v>0</v>
      </c>
      <c r="PJ36" s="373">
        <f t="shared" si="119"/>
        <v>0</v>
      </c>
      <c r="PK36" s="373">
        <f t="shared" si="119"/>
        <v>0</v>
      </c>
      <c r="PL36" s="373">
        <f t="shared" si="119"/>
        <v>0</v>
      </c>
      <c r="PM36" s="373">
        <f t="shared" si="119"/>
        <v>0</v>
      </c>
      <c r="PN36" s="373">
        <f t="shared" si="119"/>
        <v>0</v>
      </c>
      <c r="PO36" s="373">
        <f t="shared" si="119"/>
        <v>0</v>
      </c>
      <c r="PP36" s="373">
        <f t="shared" si="119"/>
        <v>0</v>
      </c>
      <c r="PQ36" s="373">
        <f t="shared" si="119"/>
        <v>0</v>
      </c>
      <c r="PR36" s="373">
        <f t="shared" si="119"/>
        <v>0</v>
      </c>
      <c r="PS36" s="373">
        <f t="shared" si="119"/>
        <v>0</v>
      </c>
      <c r="PT36" s="373">
        <f>SUM(PT33:PT35)</f>
        <v>0</v>
      </c>
      <c r="PU36" s="373">
        <f>SUM(PU33:PU35)</f>
        <v>0</v>
      </c>
      <c r="PV36" s="373">
        <f>SUM(PV33:PV35)</f>
        <v>0</v>
      </c>
      <c r="PW36" s="373">
        <f t="shared" ref="PW36:SH36" si="120">SUM(PW33:PW35)</f>
        <v>0</v>
      </c>
      <c r="PX36" s="373">
        <f t="shared" si="120"/>
        <v>0</v>
      </c>
      <c r="PY36" s="373">
        <f t="shared" si="120"/>
        <v>0</v>
      </c>
      <c r="PZ36" s="373">
        <f t="shared" si="120"/>
        <v>0</v>
      </c>
      <c r="QA36" s="373">
        <f t="shared" si="120"/>
        <v>0</v>
      </c>
      <c r="QB36" s="373">
        <f t="shared" si="120"/>
        <v>0</v>
      </c>
      <c r="QC36" s="373">
        <f t="shared" si="120"/>
        <v>0</v>
      </c>
      <c r="QD36" s="373">
        <f t="shared" si="120"/>
        <v>0</v>
      </c>
      <c r="QE36" s="373">
        <f t="shared" si="120"/>
        <v>0</v>
      </c>
      <c r="QF36" s="373">
        <f t="shared" si="120"/>
        <v>0</v>
      </c>
      <c r="QG36" s="373">
        <f t="shared" si="120"/>
        <v>0</v>
      </c>
      <c r="QH36" s="373">
        <f t="shared" si="120"/>
        <v>0</v>
      </c>
      <c r="QI36" s="373">
        <f t="shared" si="120"/>
        <v>0</v>
      </c>
      <c r="QJ36" s="373">
        <f t="shared" si="120"/>
        <v>0</v>
      </c>
      <c r="QK36" s="373">
        <f t="shared" si="120"/>
        <v>0</v>
      </c>
      <c r="QL36" s="373">
        <f t="shared" si="120"/>
        <v>0</v>
      </c>
      <c r="QM36" s="373">
        <f t="shared" si="120"/>
        <v>0</v>
      </c>
      <c r="QN36" s="373">
        <f t="shared" si="120"/>
        <v>0</v>
      </c>
      <c r="QO36" s="373">
        <f t="shared" si="120"/>
        <v>0</v>
      </c>
      <c r="QP36" s="373">
        <f t="shared" si="120"/>
        <v>0</v>
      </c>
      <c r="QQ36" s="373">
        <f t="shared" si="120"/>
        <v>0</v>
      </c>
      <c r="QR36" s="373">
        <f t="shared" si="120"/>
        <v>0</v>
      </c>
      <c r="QS36" s="373">
        <f t="shared" si="120"/>
        <v>0</v>
      </c>
      <c r="QT36" s="373">
        <f t="shared" si="120"/>
        <v>0</v>
      </c>
      <c r="QU36" s="373">
        <f t="shared" si="120"/>
        <v>0</v>
      </c>
      <c r="QV36" s="373">
        <f t="shared" si="120"/>
        <v>0</v>
      </c>
      <c r="QW36" s="373">
        <f t="shared" si="120"/>
        <v>0</v>
      </c>
      <c r="QX36" s="373">
        <f t="shared" si="120"/>
        <v>0</v>
      </c>
      <c r="QY36" s="373">
        <f t="shared" si="120"/>
        <v>0</v>
      </c>
      <c r="QZ36" s="373">
        <f t="shared" si="120"/>
        <v>0</v>
      </c>
      <c r="RA36" s="373">
        <f t="shared" si="120"/>
        <v>0</v>
      </c>
      <c r="RB36" s="373">
        <f t="shared" si="120"/>
        <v>0</v>
      </c>
      <c r="RC36" s="373">
        <f t="shared" si="120"/>
        <v>0</v>
      </c>
      <c r="RD36" s="373">
        <f t="shared" si="120"/>
        <v>0</v>
      </c>
      <c r="RE36" s="373">
        <f t="shared" si="120"/>
        <v>0</v>
      </c>
      <c r="RF36" s="373">
        <f t="shared" si="120"/>
        <v>0</v>
      </c>
      <c r="RG36" s="373">
        <f t="shared" si="120"/>
        <v>0</v>
      </c>
      <c r="RH36" s="373">
        <f t="shared" si="120"/>
        <v>0</v>
      </c>
      <c r="RI36" s="373">
        <f t="shared" si="120"/>
        <v>0</v>
      </c>
      <c r="RJ36" s="373">
        <f t="shared" si="120"/>
        <v>0</v>
      </c>
      <c r="RK36" s="373">
        <f t="shared" si="120"/>
        <v>0</v>
      </c>
      <c r="RL36" s="373">
        <f t="shared" si="120"/>
        <v>0</v>
      </c>
      <c r="RM36" s="373">
        <f t="shared" si="120"/>
        <v>0</v>
      </c>
      <c r="RN36" s="373">
        <f t="shared" si="120"/>
        <v>0</v>
      </c>
      <c r="RO36" s="373">
        <f t="shared" si="120"/>
        <v>0</v>
      </c>
      <c r="RP36" s="373">
        <f t="shared" si="120"/>
        <v>0</v>
      </c>
      <c r="RQ36" s="373">
        <f t="shared" si="120"/>
        <v>0</v>
      </c>
      <c r="RR36" s="373">
        <f t="shared" si="120"/>
        <v>0</v>
      </c>
      <c r="RS36" s="373">
        <f t="shared" si="120"/>
        <v>0</v>
      </c>
      <c r="RT36" s="373">
        <f t="shared" si="120"/>
        <v>0</v>
      </c>
      <c r="RU36" s="373">
        <f t="shared" si="120"/>
        <v>0</v>
      </c>
      <c r="RV36" s="373">
        <f t="shared" si="120"/>
        <v>0</v>
      </c>
      <c r="RW36" s="373">
        <f t="shared" si="120"/>
        <v>0</v>
      </c>
      <c r="RX36" s="373">
        <f t="shared" si="120"/>
        <v>0</v>
      </c>
      <c r="RY36" s="373">
        <f t="shared" si="120"/>
        <v>0</v>
      </c>
      <c r="RZ36" s="373">
        <f t="shared" si="120"/>
        <v>0</v>
      </c>
      <c r="SA36" s="373">
        <f t="shared" si="120"/>
        <v>0</v>
      </c>
      <c r="SB36" s="373">
        <f t="shared" si="120"/>
        <v>0</v>
      </c>
      <c r="SC36" s="373">
        <f t="shared" si="120"/>
        <v>0</v>
      </c>
      <c r="SD36" s="373">
        <f t="shared" si="120"/>
        <v>0</v>
      </c>
      <c r="SE36" s="373">
        <f t="shared" si="120"/>
        <v>0</v>
      </c>
      <c r="SF36" s="373">
        <f t="shared" si="120"/>
        <v>0</v>
      </c>
      <c r="SG36" s="373">
        <f t="shared" si="120"/>
        <v>0</v>
      </c>
      <c r="SH36" s="373">
        <f t="shared" si="120"/>
        <v>0</v>
      </c>
      <c r="SI36" s="373">
        <f t="shared" ref="SI36:UT36" si="121">SUM(SI33:SI35)</f>
        <v>0</v>
      </c>
      <c r="SJ36" s="373">
        <f t="shared" si="121"/>
        <v>0</v>
      </c>
      <c r="SK36" s="373">
        <f t="shared" si="121"/>
        <v>0</v>
      </c>
      <c r="SL36" s="373">
        <f t="shared" si="121"/>
        <v>0</v>
      </c>
      <c r="SM36" s="373">
        <f t="shared" si="121"/>
        <v>0</v>
      </c>
      <c r="SN36" s="373">
        <f t="shared" si="121"/>
        <v>0</v>
      </c>
      <c r="SO36" s="373">
        <f t="shared" si="121"/>
        <v>0</v>
      </c>
      <c r="SP36" s="373">
        <f t="shared" si="121"/>
        <v>0</v>
      </c>
      <c r="SQ36" s="373">
        <f t="shared" si="121"/>
        <v>0</v>
      </c>
      <c r="SR36" s="373">
        <f t="shared" si="121"/>
        <v>0</v>
      </c>
      <c r="SS36" s="373">
        <f t="shared" si="121"/>
        <v>0</v>
      </c>
      <c r="ST36" s="373">
        <f t="shared" si="121"/>
        <v>0</v>
      </c>
      <c r="SU36" s="373">
        <f t="shared" si="121"/>
        <v>0</v>
      </c>
      <c r="SV36" s="373">
        <f t="shared" si="121"/>
        <v>0</v>
      </c>
      <c r="SW36" s="373">
        <f t="shared" si="121"/>
        <v>0</v>
      </c>
      <c r="SX36" s="373">
        <f t="shared" si="121"/>
        <v>0</v>
      </c>
      <c r="SY36" s="373">
        <f t="shared" si="121"/>
        <v>0</v>
      </c>
      <c r="SZ36" s="373">
        <f t="shared" si="121"/>
        <v>0</v>
      </c>
      <c r="TA36" s="373">
        <f t="shared" si="121"/>
        <v>0</v>
      </c>
      <c r="TB36" s="373">
        <f t="shared" si="121"/>
        <v>0</v>
      </c>
      <c r="TC36" s="373">
        <f t="shared" si="121"/>
        <v>0</v>
      </c>
      <c r="TD36" s="373">
        <f t="shared" si="121"/>
        <v>0</v>
      </c>
      <c r="TE36" s="373">
        <f t="shared" si="121"/>
        <v>0</v>
      </c>
      <c r="TF36" s="373">
        <f t="shared" si="121"/>
        <v>0</v>
      </c>
      <c r="TG36" s="373">
        <f t="shared" si="121"/>
        <v>0</v>
      </c>
      <c r="TH36" s="373">
        <f t="shared" si="121"/>
        <v>0</v>
      </c>
      <c r="TI36" s="373">
        <f t="shared" si="121"/>
        <v>0</v>
      </c>
      <c r="TJ36" s="373">
        <f t="shared" si="121"/>
        <v>0</v>
      </c>
      <c r="TK36" s="373">
        <f t="shared" si="121"/>
        <v>0</v>
      </c>
      <c r="TL36" s="373">
        <f t="shared" si="121"/>
        <v>0</v>
      </c>
      <c r="TM36" s="373">
        <f t="shared" si="121"/>
        <v>0</v>
      </c>
      <c r="TN36" s="373">
        <f t="shared" si="121"/>
        <v>0</v>
      </c>
      <c r="TO36" s="373">
        <f t="shared" si="121"/>
        <v>0</v>
      </c>
      <c r="TP36" s="373">
        <f t="shared" si="121"/>
        <v>0</v>
      </c>
      <c r="TQ36" s="373">
        <f t="shared" si="121"/>
        <v>0</v>
      </c>
      <c r="TR36" s="373">
        <f t="shared" si="121"/>
        <v>0</v>
      </c>
      <c r="TS36" s="373">
        <f t="shared" si="121"/>
        <v>0</v>
      </c>
      <c r="TT36" s="373">
        <f t="shared" si="121"/>
        <v>0</v>
      </c>
      <c r="TU36" s="373">
        <f t="shared" si="121"/>
        <v>0</v>
      </c>
      <c r="TV36" s="373">
        <f t="shared" si="121"/>
        <v>0</v>
      </c>
      <c r="TW36" s="373">
        <f t="shared" si="121"/>
        <v>0</v>
      </c>
      <c r="TX36" s="373">
        <f t="shared" si="121"/>
        <v>0</v>
      </c>
      <c r="TY36" s="373">
        <f t="shared" si="121"/>
        <v>0</v>
      </c>
      <c r="TZ36" s="373">
        <f t="shared" si="121"/>
        <v>0</v>
      </c>
      <c r="UA36" s="373">
        <f t="shared" si="121"/>
        <v>0</v>
      </c>
      <c r="UB36" s="373">
        <f t="shared" si="121"/>
        <v>0</v>
      </c>
      <c r="UC36" s="373">
        <f t="shared" si="121"/>
        <v>0</v>
      </c>
      <c r="UD36" s="373">
        <f t="shared" si="121"/>
        <v>0</v>
      </c>
      <c r="UE36" s="373">
        <f t="shared" si="121"/>
        <v>0</v>
      </c>
      <c r="UF36" s="373">
        <f t="shared" si="121"/>
        <v>0</v>
      </c>
      <c r="UG36" s="373">
        <f t="shared" si="121"/>
        <v>0</v>
      </c>
      <c r="UH36" s="373">
        <f t="shared" si="121"/>
        <v>0</v>
      </c>
      <c r="UI36" s="373">
        <f t="shared" si="121"/>
        <v>0</v>
      </c>
      <c r="UJ36" s="373">
        <f t="shared" si="121"/>
        <v>0</v>
      </c>
      <c r="UK36" s="373">
        <f t="shared" si="121"/>
        <v>0</v>
      </c>
      <c r="UL36" s="373">
        <f t="shared" si="121"/>
        <v>0</v>
      </c>
      <c r="UM36" s="373">
        <f t="shared" si="121"/>
        <v>0</v>
      </c>
      <c r="UN36" s="373">
        <f t="shared" si="121"/>
        <v>0</v>
      </c>
      <c r="UO36" s="373">
        <f t="shared" si="121"/>
        <v>0</v>
      </c>
      <c r="UP36" s="373">
        <f t="shared" si="121"/>
        <v>0</v>
      </c>
      <c r="UQ36" s="373">
        <f t="shared" si="121"/>
        <v>0</v>
      </c>
      <c r="UR36" s="373">
        <f t="shared" si="121"/>
        <v>0</v>
      </c>
      <c r="US36" s="373">
        <f t="shared" si="121"/>
        <v>0</v>
      </c>
      <c r="UT36" s="373">
        <f t="shared" si="121"/>
        <v>0</v>
      </c>
      <c r="UU36" s="373">
        <f t="shared" ref="UU36:XF36" si="122">SUM(UU33:UU35)</f>
        <v>0</v>
      </c>
      <c r="UV36" s="373">
        <f t="shared" si="122"/>
        <v>0</v>
      </c>
      <c r="UW36" s="373">
        <f t="shared" si="122"/>
        <v>0</v>
      </c>
      <c r="UX36" s="373">
        <f t="shared" si="122"/>
        <v>0</v>
      </c>
      <c r="UY36" s="373">
        <f t="shared" si="122"/>
        <v>0</v>
      </c>
      <c r="UZ36" s="373">
        <f t="shared" si="122"/>
        <v>0</v>
      </c>
      <c r="VA36" s="373">
        <f t="shared" si="122"/>
        <v>0</v>
      </c>
      <c r="VB36" s="373">
        <f t="shared" si="122"/>
        <v>0</v>
      </c>
      <c r="VC36" s="373">
        <f t="shared" si="122"/>
        <v>0</v>
      </c>
      <c r="VD36" s="373">
        <f t="shared" si="122"/>
        <v>0</v>
      </c>
      <c r="VE36" s="373">
        <f t="shared" si="122"/>
        <v>0</v>
      </c>
      <c r="VF36" s="373">
        <f t="shared" si="122"/>
        <v>0</v>
      </c>
      <c r="VG36" s="373">
        <f t="shared" si="122"/>
        <v>0</v>
      </c>
      <c r="VH36" s="373">
        <f t="shared" si="122"/>
        <v>0</v>
      </c>
      <c r="VI36" s="373">
        <f t="shared" si="122"/>
        <v>0</v>
      </c>
      <c r="VJ36" s="373">
        <f t="shared" si="122"/>
        <v>0</v>
      </c>
      <c r="VK36" s="373">
        <f t="shared" si="122"/>
        <v>0</v>
      </c>
      <c r="VL36" s="373">
        <f t="shared" si="122"/>
        <v>0</v>
      </c>
      <c r="VM36" s="373">
        <f t="shared" si="122"/>
        <v>0</v>
      </c>
      <c r="VN36" s="373">
        <f t="shared" si="122"/>
        <v>0</v>
      </c>
      <c r="VO36" s="373">
        <f t="shared" si="122"/>
        <v>0</v>
      </c>
      <c r="VP36" s="373">
        <f t="shared" si="122"/>
        <v>0</v>
      </c>
      <c r="VQ36" s="373">
        <f t="shared" si="122"/>
        <v>0</v>
      </c>
      <c r="VR36" s="373">
        <f t="shared" si="122"/>
        <v>0</v>
      </c>
      <c r="VS36" s="373">
        <f t="shared" si="122"/>
        <v>0</v>
      </c>
      <c r="VT36" s="373">
        <f t="shared" si="122"/>
        <v>0</v>
      </c>
      <c r="VU36" s="373">
        <f t="shared" si="122"/>
        <v>0</v>
      </c>
      <c r="VV36" s="373">
        <f t="shared" si="122"/>
        <v>0</v>
      </c>
      <c r="VW36" s="373">
        <f t="shared" si="122"/>
        <v>0</v>
      </c>
      <c r="VX36" s="373">
        <f t="shared" si="122"/>
        <v>0</v>
      </c>
      <c r="VY36" s="373">
        <f t="shared" si="122"/>
        <v>0</v>
      </c>
      <c r="VZ36" s="373">
        <f t="shared" si="122"/>
        <v>0</v>
      </c>
      <c r="WA36" s="373">
        <f t="shared" si="122"/>
        <v>0</v>
      </c>
      <c r="WB36" s="373">
        <f t="shared" si="122"/>
        <v>0</v>
      </c>
      <c r="WC36" s="373">
        <f t="shared" si="122"/>
        <v>0</v>
      </c>
      <c r="WD36" s="373">
        <f t="shared" si="122"/>
        <v>0</v>
      </c>
      <c r="WE36" s="373">
        <f t="shared" si="122"/>
        <v>0</v>
      </c>
      <c r="WF36" s="373">
        <f t="shared" si="122"/>
        <v>0</v>
      </c>
      <c r="WG36" s="373">
        <f t="shared" si="122"/>
        <v>0</v>
      </c>
      <c r="WH36" s="373">
        <f t="shared" si="122"/>
        <v>0</v>
      </c>
      <c r="WI36" s="373">
        <f t="shared" si="122"/>
        <v>0</v>
      </c>
      <c r="WJ36" s="373">
        <f t="shared" si="122"/>
        <v>0</v>
      </c>
      <c r="WK36" s="373">
        <f t="shared" si="122"/>
        <v>0</v>
      </c>
      <c r="WL36" s="373">
        <f t="shared" si="122"/>
        <v>0</v>
      </c>
      <c r="WM36" s="373">
        <f t="shared" si="122"/>
        <v>0</v>
      </c>
      <c r="WN36" s="373">
        <f t="shared" si="122"/>
        <v>0</v>
      </c>
      <c r="WO36" s="373">
        <f t="shared" si="122"/>
        <v>0</v>
      </c>
      <c r="WP36" s="373">
        <f t="shared" si="122"/>
        <v>0</v>
      </c>
      <c r="WQ36" s="373">
        <f t="shared" si="122"/>
        <v>0</v>
      </c>
      <c r="WR36" s="373">
        <f t="shared" si="122"/>
        <v>0</v>
      </c>
      <c r="WS36" s="373">
        <f t="shared" si="122"/>
        <v>0</v>
      </c>
      <c r="WT36" s="373">
        <f t="shared" si="122"/>
        <v>0</v>
      </c>
      <c r="WU36" s="373">
        <f t="shared" si="122"/>
        <v>0</v>
      </c>
      <c r="WV36" s="373">
        <f t="shared" si="122"/>
        <v>0</v>
      </c>
      <c r="WW36" s="373">
        <f t="shared" si="122"/>
        <v>0</v>
      </c>
      <c r="WX36" s="373">
        <f t="shared" si="122"/>
        <v>0</v>
      </c>
      <c r="WY36" s="373">
        <f t="shared" si="122"/>
        <v>0</v>
      </c>
      <c r="WZ36" s="373">
        <f t="shared" si="122"/>
        <v>0</v>
      </c>
      <c r="XA36" s="373">
        <f t="shared" si="122"/>
        <v>0</v>
      </c>
      <c r="XB36" s="373">
        <f t="shared" si="122"/>
        <v>0</v>
      </c>
      <c r="XC36" s="373">
        <f t="shared" si="122"/>
        <v>0</v>
      </c>
      <c r="XD36" s="373">
        <f t="shared" si="122"/>
        <v>0</v>
      </c>
      <c r="XE36" s="373">
        <f t="shared" si="122"/>
        <v>0</v>
      </c>
      <c r="XF36" s="373">
        <f t="shared" si="122"/>
        <v>0</v>
      </c>
      <c r="XG36" s="373">
        <f t="shared" ref="XG36:ZR36" si="123">SUM(XG33:XG35)</f>
        <v>0</v>
      </c>
      <c r="XH36" s="373">
        <f t="shared" si="123"/>
        <v>0</v>
      </c>
      <c r="XI36" s="373">
        <f t="shared" si="123"/>
        <v>0</v>
      </c>
      <c r="XJ36" s="373">
        <f t="shared" si="123"/>
        <v>0</v>
      </c>
      <c r="XK36" s="373">
        <f t="shared" si="123"/>
        <v>0</v>
      </c>
      <c r="XL36" s="373">
        <f t="shared" si="123"/>
        <v>0</v>
      </c>
      <c r="XM36" s="373">
        <f t="shared" si="123"/>
        <v>0</v>
      </c>
      <c r="XN36" s="373">
        <f t="shared" si="123"/>
        <v>0</v>
      </c>
      <c r="XO36" s="373">
        <f t="shared" si="123"/>
        <v>0</v>
      </c>
      <c r="XP36" s="373">
        <f t="shared" si="123"/>
        <v>0</v>
      </c>
      <c r="XQ36" s="373">
        <f t="shared" si="123"/>
        <v>0</v>
      </c>
      <c r="XR36" s="373">
        <f t="shared" si="123"/>
        <v>0</v>
      </c>
      <c r="XS36" s="373">
        <f t="shared" si="123"/>
        <v>0</v>
      </c>
      <c r="XT36" s="373">
        <f t="shared" si="123"/>
        <v>0</v>
      </c>
      <c r="XU36" s="373">
        <f t="shared" si="123"/>
        <v>0</v>
      </c>
      <c r="XV36" s="373">
        <f t="shared" si="123"/>
        <v>0</v>
      </c>
      <c r="XW36" s="373">
        <f t="shared" si="123"/>
        <v>0</v>
      </c>
      <c r="XX36" s="373">
        <f t="shared" si="123"/>
        <v>0</v>
      </c>
      <c r="XY36" s="373">
        <f t="shared" si="123"/>
        <v>0</v>
      </c>
      <c r="XZ36" s="373">
        <f t="shared" si="123"/>
        <v>0</v>
      </c>
      <c r="YA36" s="373">
        <f t="shared" si="123"/>
        <v>0</v>
      </c>
      <c r="YB36" s="373">
        <f t="shared" si="123"/>
        <v>0</v>
      </c>
      <c r="YC36" s="373">
        <f t="shared" si="123"/>
        <v>0</v>
      </c>
      <c r="YD36" s="373">
        <f t="shared" si="123"/>
        <v>0</v>
      </c>
      <c r="YE36" s="373">
        <f t="shared" si="123"/>
        <v>0</v>
      </c>
      <c r="YF36" s="373">
        <f t="shared" si="123"/>
        <v>0</v>
      </c>
      <c r="YG36" s="373">
        <f t="shared" si="123"/>
        <v>0</v>
      </c>
      <c r="YH36" s="373">
        <f t="shared" si="123"/>
        <v>0</v>
      </c>
      <c r="YI36" s="373">
        <f t="shared" si="123"/>
        <v>0</v>
      </c>
      <c r="YJ36" s="373">
        <f t="shared" si="123"/>
        <v>0</v>
      </c>
      <c r="YK36" s="373">
        <f t="shared" si="123"/>
        <v>0</v>
      </c>
      <c r="YL36" s="373">
        <f t="shared" si="123"/>
        <v>0</v>
      </c>
      <c r="YM36" s="373">
        <f t="shared" si="123"/>
        <v>0</v>
      </c>
      <c r="YN36" s="373">
        <f t="shared" si="123"/>
        <v>0</v>
      </c>
      <c r="YO36" s="373">
        <f t="shared" si="123"/>
        <v>0</v>
      </c>
      <c r="YP36" s="373">
        <f t="shared" si="123"/>
        <v>0</v>
      </c>
      <c r="YQ36" s="373">
        <f t="shared" si="123"/>
        <v>0</v>
      </c>
      <c r="YR36" s="373">
        <f t="shared" si="123"/>
        <v>0</v>
      </c>
      <c r="YS36" s="373">
        <f t="shared" si="123"/>
        <v>0</v>
      </c>
      <c r="YT36" s="373">
        <f t="shared" si="123"/>
        <v>0</v>
      </c>
      <c r="YU36" s="373">
        <f t="shared" si="123"/>
        <v>0</v>
      </c>
      <c r="YV36" s="373">
        <f t="shared" si="123"/>
        <v>0</v>
      </c>
      <c r="YW36" s="373">
        <f t="shared" si="123"/>
        <v>0</v>
      </c>
      <c r="YX36" s="373">
        <f t="shared" si="123"/>
        <v>0</v>
      </c>
      <c r="YY36" s="373">
        <f t="shared" si="123"/>
        <v>0</v>
      </c>
      <c r="YZ36" s="373">
        <f t="shared" si="123"/>
        <v>0</v>
      </c>
      <c r="ZA36" s="373">
        <f t="shared" si="123"/>
        <v>0</v>
      </c>
      <c r="ZB36" s="373">
        <f t="shared" si="123"/>
        <v>0</v>
      </c>
      <c r="ZC36" s="373">
        <f t="shared" si="123"/>
        <v>0</v>
      </c>
      <c r="ZD36" s="373">
        <f t="shared" si="123"/>
        <v>0</v>
      </c>
      <c r="ZE36" s="373">
        <f t="shared" si="123"/>
        <v>0</v>
      </c>
      <c r="ZF36" s="373">
        <f t="shared" si="123"/>
        <v>0</v>
      </c>
      <c r="ZG36" s="373">
        <f t="shared" si="123"/>
        <v>0</v>
      </c>
      <c r="ZH36" s="373">
        <f t="shared" si="123"/>
        <v>0</v>
      </c>
      <c r="ZI36" s="373">
        <f t="shared" si="123"/>
        <v>0</v>
      </c>
      <c r="ZJ36" s="373">
        <f t="shared" si="123"/>
        <v>0</v>
      </c>
      <c r="ZK36" s="373">
        <f t="shared" si="123"/>
        <v>0</v>
      </c>
      <c r="ZL36" s="373">
        <f t="shared" si="123"/>
        <v>0</v>
      </c>
      <c r="ZM36" s="373">
        <f t="shared" si="123"/>
        <v>0</v>
      </c>
      <c r="ZN36" s="373">
        <f t="shared" si="123"/>
        <v>0</v>
      </c>
      <c r="ZO36" s="373">
        <f t="shared" si="123"/>
        <v>0</v>
      </c>
      <c r="ZP36" s="373">
        <f t="shared" si="123"/>
        <v>0</v>
      </c>
      <c r="ZQ36" s="373">
        <f t="shared" si="123"/>
        <v>0</v>
      </c>
      <c r="ZR36" s="373">
        <f t="shared" si="123"/>
        <v>0</v>
      </c>
      <c r="ZS36" s="373">
        <f t="shared" ref="ZS36:ABG36" si="124">SUM(ZS33:ZS35)</f>
        <v>0</v>
      </c>
      <c r="ZT36" s="373">
        <f t="shared" si="124"/>
        <v>0</v>
      </c>
      <c r="ZU36" s="373">
        <f t="shared" si="124"/>
        <v>0</v>
      </c>
      <c r="ZV36" s="373">
        <f t="shared" si="124"/>
        <v>0</v>
      </c>
      <c r="ZW36" s="373">
        <f t="shared" si="124"/>
        <v>0</v>
      </c>
      <c r="ZX36" s="373">
        <f t="shared" si="124"/>
        <v>0</v>
      </c>
      <c r="ZY36" s="373">
        <f t="shared" si="124"/>
        <v>0</v>
      </c>
      <c r="ZZ36" s="373">
        <f t="shared" si="124"/>
        <v>0</v>
      </c>
      <c r="AAA36" s="373">
        <f t="shared" si="124"/>
        <v>0</v>
      </c>
      <c r="AAB36" s="373">
        <f t="shared" si="124"/>
        <v>0</v>
      </c>
      <c r="AAC36" s="373">
        <f t="shared" si="124"/>
        <v>0</v>
      </c>
      <c r="AAD36" s="373">
        <f t="shared" si="124"/>
        <v>0</v>
      </c>
      <c r="AAE36" s="373">
        <f t="shared" si="124"/>
        <v>0</v>
      </c>
      <c r="AAF36" s="373">
        <f t="shared" si="124"/>
        <v>0</v>
      </c>
      <c r="AAG36" s="373">
        <f t="shared" si="124"/>
        <v>0</v>
      </c>
      <c r="AAH36" s="373">
        <f t="shared" si="124"/>
        <v>0</v>
      </c>
      <c r="AAI36" s="373">
        <f t="shared" si="124"/>
        <v>0</v>
      </c>
      <c r="AAJ36" s="373">
        <f t="shared" si="124"/>
        <v>0</v>
      </c>
      <c r="AAK36" s="373">
        <f t="shared" si="124"/>
        <v>0</v>
      </c>
      <c r="AAL36" s="373">
        <f t="shared" si="124"/>
        <v>0</v>
      </c>
      <c r="AAM36" s="373">
        <f t="shared" si="124"/>
        <v>0</v>
      </c>
      <c r="AAN36" s="373">
        <f t="shared" si="124"/>
        <v>0</v>
      </c>
      <c r="AAO36" s="373">
        <f t="shared" si="124"/>
        <v>0</v>
      </c>
      <c r="AAP36" s="373">
        <f t="shared" si="124"/>
        <v>0</v>
      </c>
      <c r="AAQ36" s="373">
        <f t="shared" si="124"/>
        <v>0</v>
      </c>
      <c r="AAR36" s="373">
        <f t="shared" si="124"/>
        <v>0</v>
      </c>
      <c r="AAS36" s="373">
        <f t="shared" si="124"/>
        <v>0</v>
      </c>
      <c r="AAT36" s="373">
        <f t="shared" si="124"/>
        <v>0</v>
      </c>
      <c r="AAU36" s="373">
        <f t="shared" si="124"/>
        <v>0</v>
      </c>
      <c r="AAV36" s="373">
        <f t="shared" si="124"/>
        <v>0</v>
      </c>
      <c r="AAW36" s="373">
        <f t="shared" si="124"/>
        <v>0</v>
      </c>
      <c r="AAX36" s="373">
        <f t="shared" si="124"/>
        <v>0</v>
      </c>
      <c r="AAY36" s="373">
        <f t="shared" si="124"/>
        <v>0</v>
      </c>
      <c r="AAZ36" s="373">
        <f t="shared" si="124"/>
        <v>0</v>
      </c>
      <c r="ABA36" s="373">
        <f t="shared" si="124"/>
        <v>0</v>
      </c>
      <c r="ABB36" s="373">
        <f t="shared" si="124"/>
        <v>0</v>
      </c>
      <c r="ABC36" s="373">
        <f t="shared" si="124"/>
        <v>0</v>
      </c>
      <c r="ABD36" s="373">
        <f t="shared" si="124"/>
        <v>0</v>
      </c>
      <c r="ABE36" s="373">
        <f t="shared" si="124"/>
        <v>0</v>
      </c>
      <c r="ABF36" s="373">
        <f t="shared" si="124"/>
        <v>0</v>
      </c>
      <c r="ABG36" s="373">
        <f t="shared" si="124"/>
        <v>0</v>
      </c>
      <c r="ABH36" s="373">
        <f>SUM(ABH33:ABH35)</f>
        <v>0</v>
      </c>
      <c r="ABI36" s="373">
        <f>SUM(ABI33:ABI35)</f>
        <v>0</v>
      </c>
      <c r="ABJ36" s="373">
        <f>SUM(ABJ33:ABJ35)</f>
        <v>0</v>
      </c>
      <c r="ABK36" s="373">
        <f t="shared" ref="ABK36:ADV36" si="125">SUM(ABK33:ABK35)</f>
        <v>0</v>
      </c>
      <c r="ABL36" s="373">
        <f t="shared" si="125"/>
        <v>0</v>
      </c>
      <c r="ABM36" s="373">
        <f t="shared" si="125"/>
        <v>0</v>
      </c>
      <c r="ABN36" s="373">
        <f t="shared" si="125"/>
        <v>0</v>
      </c>
      <c r="ABO36" s="373">
        <f t="shared" si="125"/>
        <v>0</v>
      </c>
      <c r="ABP36" s="373">
        <f t="shared" si="125"/>
        <v>0</v>
      </c>
      <c r="ABQ36" s="373">
        <f t="shared" si="125"/>
        <v>0</v>
      </c>
      <c r="ABR36" s="373">
        <f t="shared" si="125"/>
        <v>0</v>
      </c>
      <c r="ABS36" s="373">
        <f t="shared" si="125"/>
        <v>0</v>
      </c>
      <c r="ABT36" s="373">
        <f t="shared" si="125"/>
        <v>0</v>
      </c>
      <c r="ABU36" s="373">
        <f t="shared" si="125"/>
        <v>0</v>
      </c>
      <c r="ABV36" s="373">
        <f t="shared" si="125"/>
        <v>0</v>
      </c>
      <c r="ABW36" s="373">
        <f t="shared" si="125"/>
        <v>0</v>
      </c>
      <c r="ABX36" s="373">
        <f t="shared" si="125"/>
        <v>0</v>
      </c>
      <c r="ABY36" s="373">
        <f t="shared" si="125"/>
        <v>0</v>
      </c>
      <c r="ABZ36" s="373">
        <f t="shared" si="125"/>
        <v>0</v>
      </c>
      <c r="ACA36" s="373">
        <f t="shared" si="125"/>
        <v>0</v>
      </c>
      <c r="ACB36" s="373">
        <f t="shared" si="125"/>
        <v>0</v>
      </c>
      <c r="ACC36" s="373">
        <f t="shared" si="125"/>
        <v>0</v>
      </c>
      <c r="ACD36" s="373">
        <f t="shared" si="125"/>
        <v>0</v>
      </c>
      <c r="ACE36" s="373">
        <f t="shared" si="125"/>
        <v>0</v>
      </c>
      <c r="ACF36" s="373">
        <f t="shared" si="125"/>
        <v>0</v>
      </c>
      <c r="ACG36" s="373">
        <f t="shared" si="125"/>
        <v>0</v>
      </c>
      <c r="ACH36" s="373">
        <f t="shared" si="125"/>
        <v>0</v>
      </c>
      <c r="ACI36" s="373">
        <f t="shared" si="125"/>
        <v>0</v>
      </c>
      <c r="ACJ36" s="373">
        <f t="shared" si="125"/>
        <v>0</v>
      </c>
      <c r="ACK36" s="373">
        <f t="shared" si="125"/>
        <v>0</v>
      </c>
      <c r="ACL36" s="373">
        <f t="shared" si="125"/>
        <v>0</v>
      </c>
      <c r="ACM36" s="373">
        <f t="shared" si="125"/>
        <v>0</v>
      </c>
      <c r="ACN36" s="373">
        <f t="shared" si="125"/>
        <v>0</v>
      </c>
      <c r="ACO36" s="373">
        <f t="shared" si="125"/>
        <v>0</v>
      </c>
      <c r="ACP36" s="373">
        <f t="shared" si="125"/>
        <v>0</v>
      </c>
      <c r="ACQ36" s="373">
        <f t="shared" si="125"/>
        <v>0</v>
      </c>
      <c r="ACR36" s="373">
        <f t="shared" si="125"/>
        <v>0</v>
      </c>
      <c r="ACS36" s="373">
        <f t="shared" si="125"/>
        <v>0</v>
      </c>
      <c r="ACT36" s="373">
        <f t="shared" si="125"/>
        <v>0</v>
      </c>
      <c r="ACU36" s="373">
        <f t="shared" si="125"/>
        <v>0</v>
      </c>
      <c r="ACV36" s="373">
        <f t="shared" si="125"/>
        <v>0</v>
      </c>
      <c r="ACW36" s="373">
        <f t="shared" si="125"/>
        <v>0</v>
      </c>
      <c r="ACX36" s="373">
        <f t="shared" si="125"/>
        <v>0</v>
      </c>
      <c r="ACY36" s="373">
        <f t="shared" si="125"/>
        <v>0</v>
      </c>
      <c r="ACZ36" s="373">
        <f t="shared" si="125"/>
        <v>0</v>
      </c>
      <c r="ADA36" s="373">
        <f t="shared" si="125"/>
        <v>0</v>
      </c>
      <c r="ADB36" s="373">
        <f t="shared" si="125"/>
        <v>0</v>
      </c>
      <c r="ADC36" s="373">
        <f t="shared" si="125"/>
        <v>0</v>
      </c>
      <c r="ADD36" s="373">
        <f t="shared" si="125"/>
        <v>0</v>
      </c>
      <c r="ADE36" s="373">
        <f t="shared" si="125"/>
        <v>0</v>
      </c>
      <c r="ADF36" s="373">
        <f t="shared" si="125"/>
        <v>0</v>
      </c>
      <c r="ADG36" s="373">
        <f t="shared" si="125"/>
        <v>0</v>
      </c>
      <c r="ADH36" s="373">
        <f t="shared" si="125"/>
        <v>0</v>
      </c>
      <c r="ADI36" s="373">
        <f t="shared" si="125"/>
        <v>0</v>
      </c>
      <c r="ADJ36" s="373">
        <f t="shared" si="125"/>
        <v>0</v>
      </c>
      <c r="ADK36" s="373">
        <f t="shared" si="125"/>
        <v>0</v>
      </c>
      <c r="ADL36" s="373">
        <f t="shared" si="125"/>
        <v>0</v>
      </c>
      <c r="ADM36" s="373">
        <f t="shared" si="125"/>
        <v>0</v>
      </c>
      <c r="ADN36" s="373">
        <f t="shared" si="125"/>
        <v>0</v>
      </c>
      <c r="ADO36" s="373">
        <f t="shared" si="125"/>
        <v>0</v>
      </c>
      <c r="ADP36" s="373">
        <f t="shared" si="125"/>
        <v>0</v>
      </c>
      <c r="ADQ36" s="373">
        <f t="shared" si="125"/>
        <v>0</v>
      </c>
      <c r="ADR36" s="373">
        <f t="shared" si="125"/>
        <v>0</v>
      </c>
      <c r="ADS36" s="373">
        <f t="shared" si="125"/>
        <v>0</v>
      </c>
      <c r="ADT36" s="373">
        <f t="shared" si="125"/>
        <v>0</v>
      </c>
      <c r="ADU36" s="373">
        <f t="shared" si="125"/>
        <v>0</v>
      </c>
      <c r="ADV36" s="373">
        <f t="shared" si="125"/>
        <v>0</v>
      </c>
      <c r="ADW36" s="373">
        <f t="shared" ref="ADW36:AGH36" si="126">SUM(ADW33:ADW35)</f>
        <v>0</v>
      </c>
      <c r="ADX36" s="373">
        <f t="shared" si="126"/>
        <v>0</v>
      </c>
      <c r="ADY36" s="373">
        <f t="shared" si="126"/>
        <v>0</v>
      </c>
      <c r="ADZ36" s="373">
        <f t="shared" si="126"/>
        <v>0</v>
      </c>
      <c r="AEA36" s="373">
        <f t="shared" si="126"/>
        <v>0</v>
      </c>
      <c r="AEB36" s="373">
        <f t="shared" si="126"/>
        <v>0</v>
      </c>
      <c r="AEC36" s="373">
        <f t="shared" si="126"/>
        <v>0</v>
      </c>
      <c r="AED36" s="373">
        <f t="shared" si="126"/>
        <v>0</v>
      </c>
      <c r="AEE36" s="373">
        <f t="shared" si="126"/>
        <v>0</v>
      </c>
      <c r="AEF36" s="373">
        <f t="shared" si="126"/>
        <v>0</v>
      </c>
      <c r="AEG36" s="373">
        <f t="shared" si="126"/>
        <v>0</v>
      </c>
      <c r="AEH36" s="373">
        <f t="shared" si="126"/>
        <v>0</v>
      </c>
      <c r="AEI36" s="373">
        <f t="shared" si="126"/>
        <v>0</v>
      </c>
      <c r="AEJ36" s="373">
        <f t="shared" si="126"/>
        <v>0</v>
      </c>
      <c r="AEK36" s="373">
        <f t="shared" si="126"/>
        <v>0</v>
      </c>
      <c r="AEL36" s="373">
        <f t="shared" si="126"/>
        <v>0</v>
      </c>
      <c r="AEM36" s="373">
        <f t="shared" si="126"/>
        <v>0</v>
      </c>
      <c r="AEN36" s="373">
        <f t="shared" si="126"/>
        <v>0</v>
      </c>
      <c r="AEO36" s="373">
        <f t="shared" si="126"/>
        <v>0</v>
      </c>
      <c r="AEP36" s="373">
        <f t="shared" si="126"/>
        <v>0</v>
      </c>
      <c r="AEQ36" s="373">
        <f t="shared" si="126"/>
        <v>0</v>
      </c>
      <c r="AER36" s="373">
        <f t="shared" si="126"/>
        <v>0</v>
      </c>
      <c r="AES36" s="373">
        <f t="shared" si="126"/>
        <v>0</v>
      </c>
      <c r="AET36" s="373">
        <f t="shared" si="126"/>
        <v>0</v>
      </c>
      <c r="AEU36" s="373">
        <f t="shared" si="126"/>
        <v>0</v>
      </c>
      <c r="AEV36" s="373">
        <f t="shared" si="126"/>
        <v>0</v>
      </c>
      <c r="AEW36" s="373">
        <f t="shared" si="126"/>
        <v>0</v>
      </c>
      <c r="AEX36" s="373">
        <f t="shared" si="126"/>
        <v>0</v>
      </c>
      <c r="AEY36" s="373">
        <f t="shared" si="126"/>
        <v>0</v>
      </c>
      <c r="AEZ36" s="373">
        <f t="shared" si="126"/>
        <v>0</v>
      </c>
      <c r="AFA36" s="373">
        <f t="shared" si="126"/>
        <v>0</v>
      </c>
      <c r="AFB36" s="373">
        <f t="shared" si="126"/>
        <v>0</v>
      </c>
      <c r="AFC36" s="373">
        <f t="shared" si="126"/>
        <v>0</v>
      </c>
      <c r="AFD36" s="373">
        <f t="shared" si="126"/>
        <v>0</v>
      </c>
      <c r="AFE36" s="373">
        <f t="shared" si="126"/>
        <v>0</v>
      </c>
      <c r="AFF36" s="373">
        <f t="shared" si="126"/>
        <v>0</v>
      </c>
      <c r="AFG36" s="373">
        <f t="shared" si="126"/>
        <v>0</v>
      </c>
      <c r="AFH36" s="373">
        <f t="shared" si="126"/>
        <v>0</v>
      </c>
      <c r="AFI36" s="373">
        <f t="shared" si="126"/>
        <v>0</v>
      </c>
      <c r="AFJ36" s="373">
        <f t="shared" si="126"/>
        <v>0</v>
      </c>
      <c r="AFK36" s="373">
        <f t="shared" si="126"/>
        <v>0</v>
      </c>
      <c r="AFL36" s="373">
        <f t="shared" si="126"/>
        <v>0</v>
      </c>
      <c r="AFM36" s="373">
        <f t="shared" si="126"/>
        <v>0</v>
      </c>
      <c r="AFN36" s="373">
        <f t="shared" si="126"/>
        <v>0</v>
      </c>
      <c r="AFO36" s="373">
        <f t="shared" si="126"/>
        <v>0</v>
      </c>
      <c r="AFP36" s="373">
        <f t="shared" si="126"/>
        <v>0</v>
      </c>
      <c r="AFQ36" s="373">
        <f t="shared" si="126"/>
        <v>0</v>
      </c>
      <c r="AFR36" s="373">
        <f t="shared" si="126"/>
        <v>0</v>
      </c>
      <c r="AFS36" s="373">
        <f t="shared" si="126"/>
        <v>0</v>
      </c>
      <c r="AFT36" s="373">
        <f t="shared" si="126"/>
        <v>0</v>
      </c>
      <c r="AFU36" s="373">
        <f t="shared" si="126"/>
        <v>0</v>
      </c>
      <c r="AFV36" s="373">
        <f t="shared" si="126"/>
        <v>0</v>
      </c>
      <c r="AFW36" s="373">
        <f t="shared" si="126"/>
        <v>0</v>
      </c>
      <c r="AFX36" s="373">
        <f t="shared" si="126"/>
        <v>0</v>
      </c>
      <c r="AFY36" s="373">
        <f t="shared" si="126"/>
        <v>0</v>
      </c>
      <c r="AFZ36" s="373">
        <f t="shared" si="126"/>
        <v>0</v>
      </c>
      <c r="AGA36" s="373">
        <f t="shared" si="126"/>
        <v>0</v>
      </c>
      <c r="AGB36" s="373">
        <f t="shared" si="126"/>
        <v>0</v>
      </c>
      <c r="AGC36" s="373">
        <f t="shared" si="126"/>
        <v>0</v>
      </c>
      <c r="AGD36" s="373">
        <f t="shared" si="126"/>
        <v>0</v>
      </c>
      <c r="AGE36" s="373">
        <f t="shared" si="126"/>
        <v>0</v>
      </c>
      <c r="AGF36" s="373">
        <f t="shared" si="126"/>
        <v>0</v>
      </c>
      <c r="AGG36" s="373">
        <f t="shared" si="126"/>
        <v>0</v>
      </c>
      <c r="AGH36" s="373">
        <f t="shared" si="126"/>
        <v>0</v>
      </c>
      <c r="AGI36" s="373">
        <f t="shared" ref="AGI36:AIT36" si="127">SUM(AGI33:AGI35)</f>
        <v>0</v>
      </c>
      <c r="AGJ36" s="373">
        <f t="shared" si="127"/>
        <v>0</v>
      </c>
      <c r="AGK36" s="373">
        <f t="shared" si="127"/>
        <v>0</v>
      </c>
      <c r="AGL36" s="373">
        <f t="shared" si="127"/>
        <v>0</v>
      </c>
      <c r="AGM36" s="373">
        <f t="shared" si="127"/>
        <v>0</v>
      </c>
      <c r="AGN36" s="373">
        <f t="shared" si="127"/>
        <v>0</v>
      </c>
      <c r="AGO36" s="373">
        <f t="shared" si="127"/>
        <v>0</v>
      </c>
      <c r="AGP36" s="373">
        <f t="shared" si="127"/>
        <v>0</v>
      </c>
      <c r="AGQ36" s="373">
        <f t="shared" si="127"/>
        <v>0</v>
      </c>
      <c r="AGR36" s="373">
        <f t="shared" si="127"/>
        <v>0</v>
      </c>
      <c r="AGS36" s="373">
        <f t="shared" si="127"/>
        <v>0</v>
      </c>
      <c r="AGT36" s="373">
        <f t="shared" si="127"/>
        <v>0</v>
      </c>
      <c r="AGU36" s="373">
        <f t="shared" si="127"/>
        <v>0</v>
      </c>
      <c r="AGV36" s="373">
        <f t="shared" si="127"/>
        <v>0</v>
      </c>
      <c r="AGW36" s="373">
        <f t="shared" si="127"/>
        <v>0</v>
      </c>
      <c r="AGX36" s="373">
        <f t="shared" si="127"/>
        <v>0</v>
      </c>
      <c r="AGY36" s="373">
        <f t="shared" si="127"/>
        <v>0</v>
      </c>
      <c r="AGZ36" s="373">
        <f t="shared" si="127"/>
        <v>0</v>
      </c>
      <c r="AHA36" s="373">
        <f t="shared" si="127"/>
        <v>0</v>
      </c>
      <c r="AHB36" s="373">
        <f t="shared" si="127"/>
        <v>0</v>
      </c>
      <c r="AHC36" s="373">
        <f t="shared" si="127"/>
        <v>0</v>
      </c>
      <c r="AHD36" s="373">
        <f t="shared" si="127"/>
        <v>0</v>
      </c>
      <c r="AHE36" s="373">
        <f t="shared" si="127"/>
        <v>0</v>
      </c>
      <c r="AHF36" s="373">
        <f t="shared" si="127"/>
        <v>0</v>
      </c>
      <c r="AHG36" s="373">
        <f t="shared" si="127"/>
        <v>0</v>
      </c>
      <c r="AHH36" s="373">
        <f t="shared" si="127"/>
        <v>0</v>
      </c>
      <c r="AHI36" s="373">
        <f t="shared" si="127"/>
        <v>0</v>
      </c>
      <c r="AHJ36" s="373">
        <f t="shared" si="127"/>
        <v>0</v>
      </c>
      <c r="AHK36" s="373">
        <f t="shared" si="127"/>
        <v>0</v>
      </c>
      <c r="AHL36" s="373">
        <f t="shared" si="127"/>
        <v>0</v>
      </c>
      <c r="AHM36" s="373">
        <f t="shared" si="127"/>
        <v>0</v>
      </c>
      <c r="AHN36" s="373">
        <f t="shared" si="127"/>
        <v>0</v>
      </c>
      <c r="AHO36" s="373">
        <f t="shared" si="127"/>
        <v>0</v>
      </c>
      <c r="AHP36" s="373">
        <f t="shared" si="127"/>
        <v>0</v>
      </c>
      <c r="AHQ36" s="373">
        <f t="shared" si="127"/>
        <v>0</v>
      </c>
      <c r="AHR36" s="373">
        <f t="shared" si="127"/>
        <v>0</v>
      </c>
      <c r="AHS36" s="373">
        <f t="shared" si="127"/>
        <v>0</v>
      </c>
      <c r="AHT36" s="373">
        <f t="shared" si="127"/>
        <v>0</v>
      </c>
      <c r="AHU36" s="373">
        <f t="shared" si="127"/>
        <v>0</v>
      </c>
      <c r="AHV36" s="373">
        <f t="shared" si="127"/>
        <v>0</v>
      </c>
      <c r="AHW36" s="373">
        <f t="shared" si="127"/>
        <v>0</v>
      </c>
      <c r="AHX36" s="373">
        <f t="shared" si="127"/>
        <v>0</v>
      </c>
      <c r="AHY36" s="373">
        <f t="shared" si="127"/>
        <v>0</v>
      </c>
      <c r="AHZ36" s="373">
        <f t="shared" si="127"/>
        <v>0</v>
      </c>
      <c r="AIA36" s="373">
        <f t="shared" si="127"/>
        <v>0</v>
      </c>
      <c r="AIB36" s="373">
        <f t="shared" si="127"/>
        <v>0</v>
      </c>
      <c r="AIC36" s="373">
        <f t="shared" si="127"/>
        <v>0</v>
      </c>
      <c r="AID36" s="373">
        <f t="shared" si="127"/>
        <v>0</v>
      </c>
      <c r="AIE36" s="373">
        <f t="shared" si="127"/>
        <v>0</v>
      </c>
      <c r="AIF36" s="373">
        <f t="shared" si="127"/>
        <v>0</v>
      </c>
      <c r="AIG36" s="373">
        <f t="shared" si="127"/>
        <v>0</v>
      </c>
      <c r="AIH36" s="373">
        <f t="shared" si="127"/>
        <v>0</v>
      </c>
      <c r="AII36" s="373">
        <f t="shared" si="127"/>
        <v>0</v>
      </c>
      <c r="AIJ36" s="373">
        <f t="shared" si="127"/>
        <v>0</v>
      </c>
      <c r="AIK36" s="373">
        <f t="shared" si="127"/>
        <v>0</v>
      </c>
      <c r="AIL36" s="373">
        <f t="shared" si="127"/>
        <v>0</v>
      </c>
      <c r="AIM36" s="373">
        <f t="shared" si="127"/>
        <v>0</v>
      </c>
      <c r="AIN36" s="373">
        <f t="shared" si="127"/>
        <v>0</v>
      </c>
      <c r="AIO36" s="373">
        <f t="shared" si="127"/>
        <v>0</v>
      </c>
      <c r="AIP36" s="373">
        <f t="shared" si="127"/>
        <v>0</v>
      </c>
      <c r="AIQ36" s="373">
        <f t="shared" si="127"/>
        <v>0</v>
      </c>
      <c r="AIR36" s="373">
        <f t="shared" si="127"/>
        <v>0</v>
      </c>
      <c r="AIS36" s="373">
        <f t="shared" si="127"/>
        <v>0</v>
      </c>
      <c r="AIT36" s="373">
        <f t="shared" si="127"/>
        <v>0</v>
      </c>
      <c r="AIU36" s="373">
        <f t="shared" ref="AIU36:ALF36" si="128">SUM(AIU33:AIU35)</f>
        <v>0</v>
      </c>
      <c r="AIV36" s="373">
        <f t="shared" si="128"/>
        <v>0</v>
      </c>
      <c r="AIW36" s="373">
        <f t="shared" si="128"/>
        <v>0</v>
      </c>
      <c r="AIX36" s="373">
        <f t="shared" si="128"/>
        <v>0</v>
      </c>
      <c r="AIY36" s="373">
        <f t="shared" si="128"/>
        <v>0</v>
      </c>
      <c r="AIZ36" s="373">
        <f t="shared" si="128"/>
        <v>0</v>
      </c>
      <c r="AJA36" s="373">
        <f t="shared" si="128"/>
        <v>0</v>
      </c>
      <c r="AJB36" s="373">
        <f t="shared" si="128"/>
        <v>0</v>
      </c>
      <c r="AJC36" s="373">
        <f t="shared" si="128"/>
        <v>0</v>
      </c>
      <c r="AJD36" s="373">
        <f t="shared" si="128"/>
        <v>0</v>
      </c>
      <c r="AJE36" s="373">
        <f t="shared" si="128"/>
        <v>0</v>
      </c>
      <c r="AJF36" s="373">
        <f t="shared" si="128"/>
        <v>0</v>
      </c>
      <c r="AJG36" s="373">
        <f t="shared" si="128"/>
        <v>0</v>
      </c>
      <c r="AJH36" s="373">
        <f t="shared" si="128"/>
        <v>0</v>
      </c>
      <c r="AJI36" s="373">
        <f t="shared" si="128"/>
        <v>0</v>
      </c>
      <c r="AJJ36" s="373">
        <f t="shared" si="128"/>
        <v>0</v>
      </c>
      <c r="AJK36" s="373">
        <f t="shared" si="128"/>
        <v>0</v>
      </c>
      <c r="AJL36" s="373">
        <f t="shared" si="128"/>
        <v>0</v>
      </c>
      <c r="AJM36" s="373">
        <f t="shared" si="128"/>
        <v>0</v>
      </c>
      <c r="AJN36" s="373">
        <f t="shared" si="128"/>
        <v>0</v>
      </c>
      <c r="AJO36" s="373">
        <f t="shared" si="128"/>
        <v>0</v>
      </c>
      <c r="AJP36" s="373">
        <f t="shared" si="128"/>
        <v>0</v>
      </c>
      <c r="AJQ36" s="373">
        <f t="shared" si="128"/>
        <v>0</v>
      </c>
      <c r="AJR36" s="373">
        <f t="shared" si="128"/>
        <v>0</v>
      </c>
      <c r="AJS36" s="373">
        <f t="shared" si="128"/>
        <v>0</v>
      </c>
      <c r="AJT36" s="373">
        <f t="shared" si="128"/>
        <v>0</v>
      </c>
      <c r="AJU36" s="373">
        <f t="shared" si="128"/>
        <v>0</v>
      </c>
      <c r="AJV36" s="373">
        <f t="shared" si="128"/>
        <v>0</v>
      </c>
      <c r="AJW36" s="373">
        <f t="shared" si="128"/>
        <v>0</v>
      </c>
      <c r="AJX36" s="373">
        <f t="shared" si="128"/>
        <v>0</v>
      </c>
      <c r="AJY36" s="373">
        <f t="shared" si="128"/>
        <v>0</v>
      </c>
      <c r="AJZ36" s="373">
        <f t="shared" si="128"/>
        <v>0</v>
      </c>
      <c r="AKA36" s="373">
        <f t="shared" si="128"/>
        <v>0</v>
      </c>
      <c r="AKB36" s="373">
        <f t="shared" si="128"/>
        <v>0</v>
      </c>
      <c r="AKC36" s="373">
        <f t="shared" si="128"/>
        <v>0</v>
      </c>
      <c r="AKD36" s="373">
        <f t="shared" si="128"/>
        <v>0</v>
      </c>
      <c r="AKE36" s="373">
        <f t="shared" si="128"/>
        <v>0</v>
      </c>
      <c r="AKF36" s="373">
        <f t="shared" si="128"/>
        <v>0</v>
      </c>
      <c r="AKG36" s="373">
        <f t="shared" si="128"/>
        <v>0</v>
      </c>
      <c r="AKH36" s="373">
        <f t="shared" si="128"/>
        <v>0</v>
      </c>
      <c r="AKI36" s="373">
        <f t="shared" si="128"/>
        <v>0</v>
      </c>
      <c r="AKJ36" s="373">
        <f t="shared" si="128"/>
        <v>0</v>
      </c>
      <c r="AKK36" s="373">
        <f t="shared" si="128"/>
        <v>0</v>
      </c>
      <c r="AKL36" s="373">
        <f t="shared" si="128"/>
        <v>0</v>
      </c>
      <c r="AKM36" s="373">
        <f t="shared" si="128"/>
        <v>0</v>
      </c>
      <c r="AKN36" s="373">
        <f t="shared" si="128"/>
        <v>0</v>
      </c>
      <c r="AKO36" s="373">
        <f t="shared" si="128"/>
        <v>0</v>
      </c>
      <c r="AKP36" s="373">
        <f t="shared" si="128"/>
        <v>0</v>
      </c>
      <c r="AKQ36" s="373">
        <f t="shared" si="128"/>
        <v>0</v>
      </c>
      <c r="AKR36" s="373">
        <f t="shared" si="128"/>
        <v>0</v>
      </c>
      <c r="AKS36" s="373">
        <f t="shared" si="128"/>
        <v>0</v>
      </c>
      <c r="AKT36" s="373">
        <f t="shared" si="128"/>
        <v>0</v>
      </c>
      <c r="AKU36" s="373">
        <f t="shared" si="128"/>
        <v>0</v>
      </c>
      <c r="AKV36" s="373">
        <f t="shared" si="128"/>
        <v>0</v>
      </c>
      <c r="AKW36" s="373">
        <f t="shared" si="128"/>
        <v>0</v>
      </c>
      <c r="AKX36" s="373">
        <f t="shared" si="128"/>
        <v>0</v>
      </c>
      <c r="AKY36" s="373">
        <f t="shared" si="128"/>
        <v>0</v>
      </c>
      <c r="AKZ36" s="373">
        <f t="shared" si="128"/>
        <v>0</v>
      </c>
      <c r="ALA36" s="373">
        <f t="shared" si="128"/>
        <v>0</v>
      </c>
      <c r="ALB36" s="373">
        <f t="shared" si="128"/>
        <v>0</v>
      </c>
      <c r="ALC36" s="373">
        <f t="shared" si="128"/>
        <v>0</v>
      </c>
      <c r="ALD36" s="373">
        <f t="shared" si="128"/>
        <v>0</v>
      </c>
      <c r="ALE36" s="373">
        <f t="shared" si="128"/>
        <v>0</v>
      </c>
      <c r="ALF36" s="373">
        <f t="shared" si="128"/>
        <v>0</v>
      </c>
      <c r="ALG36" s="373">
        <f t="shared" ref="ALG36:ALS36" si="129">SUM(ALG33:ALG35)</f>
        <v>0</v>
      </c>
      <c r="ALH36" s="373">
        <f t="shared" si="129"/>
        <v>0</v>
      </c>
      <c r="ALI36" s="373">
        <f t="shared" si="129"/>
        <v>0</v>
      </c>
      <c r="ALJ36" s="373">
        <f t="shared" si="129"/>
        <v>0</v>
      </c>
      <c r="ALK36" s="373">
        <f t="shared" si="129"/>
        <v>0</v>
      </c>
      <c r="ALL36" s="373">
        <f t="shared" si="129"/>
        <v>0</v>
      </c>
      <c r="ALM36" s="373">
        <f t="shared" si="129"/>
        <v>0</v>
      </c>
      <c r="ALN36" s="373">
        <f t="shared" si="129"/>
        <v>0</v>
      </c>
      <c r="ALO36" s="373">
        <f t="shared" si="129"/>
        <v>0</v>
      </c>
      <c r="ALP36" s="373">
        <f t="shared" si="129"/>
        <v>0</v>
      </c>
      <c r="ALQ36" s="373">
        <f t="shared" si="129"/>
        <v>0</v>
      </c>
      <c r="ALR36" s="373">
        <f t="shared" si="129"/>
        <v>0</v>
      </c>
      <c r="ALS36" s="373">
        <f t="shared" si="129"/>
        <v>0</v>
      </c>
      <c r="ALT36" s="373">
        <f t="shared" si="117"/>
        <v>0</v>
      </c>
      <c r="ALU36" s="373">
        <f>SUM(ALU33:ALU35)</f>
        <v>0</v>
      </c>
    </row>
    <row r="37" spans="2:1009" s="115" customFormat="1" ht="15.95" customHeight="1">
      <c r="B37" s="460">
        <v>3</v>
      </c>
      <c r="C37" s="1136" t="s">
        <v>279</v>
      </c>
      <c r="D37" s="1137"/>
      <c r="E37" s="1137"/>
      <c r="F37" s="1137"/>
      <c r="G37" s="1138"/>
      <c r="H37" s="373">
        <f t="shared" ref="H37" si="130">H32-H36</f>
        <v>0</v>
      </c>
      <c r="I37" s="373">
        <f t="shared" ref="I37:BS37" si="131">I32-I36</f>
        <v>0</v>
      </c>
      <c r="J37" s="373">
        <f t="shared" si="131"/>
        <v>0</v>
      </c>
      <c r="K37" s="373">
        <f t="shared" si="131"/>
        <v>0</v>
      </c>
      <c r="L37" s="373">
        <f t="shared" si="131"/>
        <v>0</v>
      </c>
      <c r="M37" s="373">
        <f t="shared" si="131"/>
        <v>0</v>
      </c>
      <c r="N37" s="373">
        <f t="shared" si="131"/>
        <v>0</v>
      </c>
      <c r="O37" s="373">
        <f t="shared" si="131"/>
        <v>0</v>
      </c>
      <c r="P37" s="373">
        <f t="shared" si="131"/>
        <v>0</v>
      </c>
      <c r="Q37" s="373">
        <f t="shared" si="131"/>
        <v>0</v>
      </c>
      <c r="R37" s="373">
        <f t="shared" si="131"/>
        <v>0</v>
      </c>
      <c r="S37" s="373">
        <f t="shared" si="131"/>
        <v>0</v>
      </c>
      <c r="T37" s="373">
        <f t="shared" si="131"/>
        <v>0</v>
      </c>
      <c r="U37" s="373">
        <f t="shared" si="131"/>
        <v>0</v>
      </c>
      <c r="V37" s="373">
        <f t="shared" si="131"/>
        <v>0</v>
      </c>
      <c r="W37" s="373">
        <f t="shared" si="131"/>
        <v>0</v>
      </c>
      <c r="X37" s="373">
        <f t="shared" si="131"/>
        <v>0</v>
      </c>
      <c r="Y37" s="373">
        <f t="shared" si="131"/>
        <v>0</v>
      </c>
      <c r="Z37" s="373">
        <f t="shared" si="131"/>
        <v>0</v>
      </c>
      <c r="AA37" s="373">
        <f t="shared" si="131"/>
        <v>0</v>
      </c>
      <c r="AB37" s="373">
        <f t="shared" si="131"/>
        <v>0</v>
      </c>
      <c r="AC37" s="373">
        <f t="shared" si="131"/>
        <v>0</v>
      </c>
      <c r="AD37" s="373">
        <f t="shared" si="131"/>
        <v>0</v>
      </c>
      <c r="AE37" s="373">
        <f t="shared" si="131"/>
        <v>0</v>
      </c>
      <c r="AF37" s="373">
        <f t="shared" si="131"/>
        <v>0</v>
      </c>
      <c r="AG37" s="373">
        <f t="shared" si="131"/>
        <v>0</v>
      </c>
      <c r="AH37" s="373">
        <f t="shared" si="131"/>
        <v>0</v>
      </c>
      <c r="AI37" s="373">
        <f t="shared" si="131"/>
        <v>0</v>
      </c>
      <c r="AJ37" s="373">
        <f t="shared" si="131"/>
        <v>0</v>
      </c>
      <c r="AK37" s="373">
        <f t="shared" si="131"/>
        <v>0</v>
      </c>
      <c r="AL37" s="373">
        <f t="shared" si="131"/>
        <v>0</v>
      </c>
      <c r="AM37" s="373">
        <f t="shared" si="131"/>
        <v>0</v>
      </c>
      <c r="AN37" s="373">
        <f t="shared" si="131"/>
        <v>0</v>
      </c>
      <c r="AO37" s="373">
        <f t="shared" si="131"/>
        <v>0</v>
      </c>
      <c r="AP37" s="373">
        <f t="shared" si="131"/>
        <v>0</v>
      </c>
      <c r="AQ37" s="373">
        <f t="shared" si="131"/>
        <v>0</v>
      </c>
      <c r="AR37" s="373">
        <f t="shared" si="131"/>
        <v>0</v>
      </c>
      <c r="AS37" s="373">
        <f t="shared" si="131"/>
        <v>0</v>
      </c>
      <c r="AT37" s="373">
        <f t="shared" si="131"/>
        <v>0</v>
      </c>
      <c r="AU37" s="373">
        <f t="shared" si="131"/>
        <v>0</v>
      </c>
      <c r="AV37" s="373">
        <f t="shared" si="131"/>
        <v>0</v>
      </c>
      <c r="AW37" s="373">
        <f t="shared" si="131"/>
        <v>0</v>
      </c>
      <c r="AX37" s="373">
        <f t="shared" si="131"/>
        <v>0</v>
      </c>
      <c r="AY37" s="373">
        <f t="shared" si="131"/>
        <v>0</v>
      </c>
      <c r="AZ37" s="373">
        <f t="shared" si="131"/>
        <v>0</v>
      </c>
      <c r="BA37" s="373">
        <f t="shared" si="131"/>
        <v>0</v>
      </c>
      <c r="BB37" s="373">
        <f t="shared" si="131"/>
        <v>0</v>
      </c>
      <c r="BC37" s="373">
        <f t="shared" si="131"/>
        <v>0</v>
      </c>
      <c r="BD37" s="373">
        <f t="shared" si="131"/>
        <v>0</v>
      </c>
      <c r="BE37" s="373">
        <f t="shared" si="131"/>
        <v>0</v>
      </c>
      <c r="BF37" s="373">
        <f t="shared" si="131"/>
        <v>0</v>
      </c>
      <c r="BG37" s="373">
        <f t="shared" si="131"/>
        <v>0</v>
      </c>
      <c r="BH37" s="373">
        <f t="shared" si="131"/>
        <v>0</v>
      </c>
      <c r="BI37" s="373">
        <f t="shared" si="131"/>
        <v>0</v>
      </c>
      <c r="BJ37" s="373">
        <f t="shared" si="131"/>
        <v>0</v>
      </c>
      <c r="BK37" s="373">
        <f t="shared" si="131"/>
        <v>0</v>
      </c>
      <c r="BL37" s="373">
        <f t="shared" si="131"/>
        <v>0</v>
      </c>
      <c r="BM37" s="373">
        <f t="shared" si="131"/>
        <v>0</v>
      </c>
      <c r="BN37" s="373">
        <f t="shared" si="131"/>
        <v>0</v>
      </c>
      <c r="BO37" s="373">
        <f t="shared" si="131"/>
        <v>0</v>
      </c>
      <c r="BP37" s="373">
        <f t="shared" si="131"/>
        <v>0</v>
      </c>
      <c r="BQ37" s="373">
        <f t="shared" si="131"/>
        <v>0</v>
      </c>
      <c r="BR37" s="373">
        <f t="shared" si="131"/>
        <v>0</v>
      </c>
      <c r="BS37" s="373">
        <f t="shared" si="131"/>
        <v>0</v>
      </c>
      <c r="BT37" s="373">
        <f t="shared" ref="BT37:EE37" si="132">BT32-BT36</f>
        <v>0</v>
      </c>
      <c r="BU37" s="373">
        <f t="shared" si="132"/>
        <v>0</v>
      </c>
      <c r="BV37" s="373">
        <f t="shared" si="132"/>
        <v>0</v>
      </c>
      <c r="BW37" s="373">
        <f t="shared" si="132"/>
        <v>0</v>
      </c>
      <c r="BX37" s="373">
        <f t="shared" si="132"/>
        <v>0</v>
      </c>
      <c r="BY37" s="373">
        <f t="shared" si="132"/>
        <v>0</v>
      </c>
      <c r="BZ37" s="373">
        <f t="shared" si="132"/>
        <v>0</v>
      </c>
      <c r="CA37" s="373">
        <f t="shared" si="132"/>
        <v>0</v>
      </c>
      <c r="CB37" s="373">
        <f t="shared" si="132"/>
        <v>0</v>
      </c>
      <c r="CC37" s="373">
        <f t="shared" si="132"/>
        <v>0</v>
      </c>
      <c r="CD37" s="373">
        <f t="shared" si="132"/>
        <v>0</v>
      </c>
      <c r="CE37" s="373">
        <f t="shared" si="132"/>
        <v>0</v>
      </c>
      <c r="CF37" s="373">
        <f t="shared" si="132"/>
        <v>0</v>
      </c>
      <c r="CG37" s="373">
        <f t="shared" si="132"/>
        <v>0</v>
      </c>
      <c r="CH37" s="373">
        <f t="shared" si="132"/>
        <v>0</v>
      </c>
      <c r="CI37" s="373">
        <f t="shared" si="132"/>
        <v>0</v>
      </c>
      <c r="CJ37" s="373">
        <f t="shared" si="132"/>
        <v>0</v>
      </c>
      <c r="CK37" s="373">
        <f t="shared" si="132"/>
        <v>0</v>
      </c>
      <c r="CL37" s="373">
        <f t="shared" si="132"/>
        <v>0</v>
      </c>
      <c r="CM37" s="373">
        <f t="shared" si="132"/>
        <v>0</v>
      </c>
      <c r="CN37" s="373">
        <f t="shared" si="132"/>
        <v>0</v>
      </c>
      <c r="CO37" s="373">
        <f t="shared" si="132"/>
        <v>0</v>
      </c>
      <c r="CP37" s="373">
        <f t="shared" si="132"/>
        <v>0</v>
      </c>
      <c r="CQ37" s="373">
        <f t="shared" si="132"/>
        <v>0</v>
      </c>
      <c r="CR37" s="373">
        <f t="shared" si="132"/>
        <v>0</v>
      </c>
      <c r="CS37" s="373">
        <f t="shared" si="132"/>
        <v>0</v>
      </c>
      <c r="CT37" s="373">
        <f t="shared" si="132"/>
        <v>0</v>
      </c>
      <c r="CU37" s="373">
        <f t="shared" si="132"/>
        <v>0</v>
      </c>
      <c r="CV37" s="373">
        <f t="shared" si="132"/>
        <v>0</v>
      </c>
      <c r="CW37" s="373">
        <f t="shared" si="132"/>
        <v>0</v>
      </c>
      <c r="CX37" s="373">
        <f t="shared" si="132"/>
        <v>0</v>
      </c>
      <c r="CY37" s="373">
        <f t="shared" si="132"/>
        <v>0</v>
      </c>
      <c r="CZ37" s="373">
        <f t="shared" si="132"/>
        <v>0</v>
      </c>
      <c r="DA37" s="373">
        <f t="shared" si="132"/>
        <v>0</v>
      </c>
      <c r="DB37" s="373">
        <f t="shared" si="132"/>
        <v>0</v>
      </c>
      <c r="DC37" s="373">
        <f t="shared" si="132"/>
        <v>0</v>
      </c>
      <c r="DD37" s="373">
        <f t="shared" si="132"/>
        <v>0</v>
      </c>
      <c r="DE37" s="373">
        <f t="shared" si="132"/>
        <v>0</v>
      </c>
      <c r="DF37" s="373">
        <f t="shared" si="132"/>
        <v>0</v>
      </c>
      <c r="DG37" s="373">
        <f t="shared" si="132"/>
        <v>0</v>
      </c>
      <c r="DH37" s="373">
        <f t="shared" si="132"/>
        <v>0</v>
      </c>
      <c r="DI37" s="373">
        <f t="shared" si="132"/>
        <v>0</v>
      </c>
      <c r="DJ37" s="373">
        <f t="shared" si="132"/>
        <v>0</v>
      </c>
      <c r="DK37" s="373">
        <f t="shared" si="132"/>
        <v>0</v>
      </c>
      <c r="DL37" s="373">
        <f t="shared" si="132"/>
        <v>0</v>
      </c>
      <c r="DM37" s="373">
        <f t="shared" si="132"/>
        <v>0</v>
      </c>
      <c r="DN37" s="373">
        <f t="shared" si="132"/>
        <v>0</v>
      </c>
      <c r="DO37" s="373">
        <f t="shared" si="132"/>
        <v>0</v>
      </c>
      <c r="DP37" s="373">
        <f t="shared" si="132"/>
        <v>0</v>
      </c>
      <c r="DQ37" s="373">
        <f t="shared" si="132"/>
        <v>0</v>
      </c>
      <c r="DR37" s="373">
        <f t="shared" si="132"/>
        <v>0</v>
      </c>
      <c r="DS37" s="373">
        <f t="shared" si="132"/>
        <v>0</v>
      </c>
      <c r="DT37" s="373">
        <f t="shared" si="132"/>
        <v>0</v>
      </c>
      <c r="DU37" s="373">
        <f t="shared" si="132"/>
        <v>0</v>
      </c>
      <c r="DV37" s="373">
        <f t="shared" si="132"/>
        <v>0</v>
      </c>
      <c r="DW37" s="373">
        <f t="shared" si="132"/>
        <v>0</v>
      </c>
      <c r="DX37" s="373">
        <f t="shared" si="132"/>
        <v>0</v>
      </c>
      <c r="DY37" s="373">
        <f t="shared" si="132"/>
        <v>0</v>
      </c>
      <c r="DZ37" s="373">
        <f t="shared" si="132"/>
        <v>0</v>
      </c>
      <c r="EA37" s="373">
        <f t="shared" si="132"/>
        <v>0</v>
      </c>
      <c r="EB37" s="373">
        <f t="shared" si="132"/>
        <v>0</v>
      </c>
      <c r="EC37" s="373">
        <f t="shared" si="132"/>
        <v>0</v>
      </c>
      <c r="ED37" s="373">
        <f t="shared" si="132"/>
        <v>0</v>
      </c>
      <c r="EE37" s="373">
        <f t="shared" si="132"/>
        <v>0</v>
      </c>
      <c r="EF37" s="373">
        <f>EF32-EF36</f>
        <v>0</v>
      </c>
      <c r="EG37" s="373">
        <f>EG32-EG36</f>
        <v>0</v>
      </c>
      <c r="EH37" s="373">
        <f>EH32-EH36</f>
        <v>0</v>
      </c>
      <c r="EI37" s="373">
        <f t="shared" ref="EI37:GT37" si="133">EI32-EI36</f>
        <v>0</v>
      </c>
      <c r="EJ37" s="373">
        <f t="shared" si="133"/>
        <v>0</v>
      </c>
      <c r="EK37" s="373">
        <f t="shared" si="133"/>
        <v>0</v>
      </c>
      <c r="EL37" s="373">
        <f t="shared" si="133"/>
        <v>0</v>
      </c>
      <c r="EM37" s="373">
        <f t="shared" si="133"/>
        <v>0</v>
      </c>
      <c r="EN37" s="373">
        <f t="shared" si="133"/>
        <v>0</v>
      </c>
      <c r="EO37" s="373">
        <f t="shared" si="133"/>
        <v>0</v>
      </c>
      <c r="EP37" s="373">
        <f t="shared" si="133"/>
        <v>0</v>
      </c>
      <c r="EQ37" s="373">
        <f t="shared" si="133"/>
        <v>0</v>
      </c>
      <c r="ER37" s="373">
        <f t="shared" si="133"/>
        <v>0</v>
      </c>
      <c r="ES37" s="373">
        <f t="shared" si="133"/>
        <v>0</v>
      </c>
      <c r="ET37" s="373">
        <f t="shared" si="133"/>
        <v>0</v>
      </c>
      <c r="EU37" s="373">
        <f t="shared" si="133"/>
        <v>0</v>
      </c>
      <c r="EV37" s="373">
        <f t="shared" si="133"/>
        <v>0</v>
      </c>
      <c r="EW37" s="373">
        <f t="shared" si="133"/>
        <v>0</v>
      </c>
      <c r="EX37" s="373">
        <f t="shared" si="133"/>
        <v>0</v>
      </c>
      <c r="EY37" s="373">
        <f t="shared" si="133"/>
        <v>0</v>
      </c>
      <c r="EZ37" s="373">
        <f t="shared" si="133"/>
        <v>0</v>
      </c>
      <c r="FA37" s="373">
        <f t="shared" si="133"/>
        <v>0</v>
      </c>
      <c r="FB37" s="373">
        <f t="shared" si="133"/>
        <v>0</v>
      </c>
      <c r="FC37" s="373">
        <f t="shared" si="133"/>
        <v>0</v>
      </c>
      <c r="FD37" s="373">
        <f t="shared" si="133"/>
        <v>0</v>
      </c>
      <c r="FE37" s="373">
        <f t="shared" si="133"/>
        <v>0</v>
      </c>
      <c r="FF37" s="373">
        <f t="shared" si="133"/>
        <v>0</v>
      </c>
      <c r="FG37" s="373">
        <f t="shared" si="133"/>
        <v>0</v>
      </c>
      <c r="FH37" s="373">
        <f t="shared" si="133"/>
        <v>0</v>
      </c>
      <c r="FI37" s="373">
        <f t="shared" si="133"/>
        <v>0</v>
      </c>
      <c r="FJ37" s="373">
        <f t="shared" si="133"/>
        <v>0</v>
      </c>
      <c r="FK37" s="373">
        <f t="shared" si="133"/>
        <v>0</v>
      </c>
      <c r="FL37" s="373">
        <f t="shared" si="133"/>
        <v>0</v>
      </c>
      <c r="FM37" s="373">
        <f t="shared" si="133"/>
        <v>0</v>
      </c>
      <c r="FN37" s="373">
        <f t="shared" si="133"/>
        <v>0</v>
      </c>
      <c r="FO37" s="373">
        <f t="shared" si="133"/>
        <v>0</v>
      </c>
      <c r="FP37" s="373">
        <f t="shared" si="133"/>
        <v>0</v>
      </c>
      <c r="FQ37" s="373">
        <f t="shared" si="133"/>
        <v>0</v>
      </c>
      <c r="FR37" s="373">
        <f t="shared" si="133"/>
        <v>0</v>
      </c>
      <c r="FS37" s="373">
        <f t="shared" si="133"/>
        <v>0</v>
      </c>
      <c r="FT37" s="373">
        <f t="shared" si="133"/>
        <v>0</v>
      </c>
      <c r="FU37" s="373">
        <f t="shared" si="133"/>
        <v>0</v>
      </c>
      <c r="FV37" s="373">
        <f t="shared" si="133"/>
        <v>0</v>
      </c>
      <c r="FW37" s="373">
        <f t="shared" si="133"/>
        <v>0</v>
      </c>
      <c r="FX37" s="373">
        <f t="shared" si="133"/>
        <v>0</v>
      </c>
      <c r="FY37" s="373">
        <f t="shared" si="133"/>
        <v>0</v>
      </c>
      <c r="FZ37" s="373">
        <f t="shared" si="133"/>
        <v>0</v>
      </c>
      <c r="GA37" s="373">
        <f t="shared" si="133"/>
        <v>0</v>
      </c>
      <c r="GB37" s="373">
        <f t="shared" si="133"/>
        <v>0</v>
      </c>
      <c r="GC37" s="373">
        <f t="shared" si="133"/>
        <v>0</v>
      </c>
      <c r="GD37" s="373">
        <f t="shared" si="133"/>
        <v>0</v>
      </c>
      <c r="GE37" s="373">
        <f t="shared" si="133"/>
        <v>0</v>
      </c>
      <c r="GF37" s="373">
        <f t="shared" si="133"/>
        <v>0</v>
      </c>
      <c r="GG37" s="373">
        <f t="shared" si="133"/>
        <v>0</v>
      </c>
      <c r="GH37" s="373">
        <f t="shared" si="133"/>
        <v>0</v>
      </c>
      <c r="GI37" s="373">
        <f t="shared" si="133"/>
        <v>0</v>
      </c>
      <c r="GJ37" s="373">
        <f t="shared" si="133"/>
        <v>0</v>
      </c>
      <c r="GK37" s="373">
        <f t="shared" si="133"/>
        <v>0</v>
      </c>
      <c r="GL37" s="373">
        <f t="shared" si="133"/>
        <v>0</v>
      </c>
      <c r="GM37" s="373">
        <f t="shared" si="133"/>
        <v>0</v>
      </c>
      <c r="GN37" s="373">
        <f t="shared" si="133"/>
        <v>0</v>
      </c>
      <c r="GO37" s="373">
        <f t="shared" si="133"/>
        <v>0</v>
      </c>
      <c r="GP37" s="373">
        <f t="shared" si="133"/>
        <v>0</v>
      </c>
      <c r="GQ37" s="373">
        <f t="shared" si="133"/>
        <v>0</v>
      </c>
      <c r="GR37" s="373">
        <f t="shared" si="133"/>
        <v>0</v>
      </c>
      <c r="GS37" s="373">
        <f t="shared" si="133"/>
        <v>0</v>
      </c>
      <c r="GT37" s="373">
        <f t="shared" si="133"/>
        <v>0</v>
      </c>
      <c r="GU37" s="373">
        <f t="shared" ref="GU37:JF37" si="134">GU32-GU36</f>
        <v>0</v>
      </c>
      <c r="GV37" s="373">
        <f t="shared" si="134"/>
        <v>0</v>
      </c>
      <c r="GW37" s="373">
        <f t="shared" si="134"/>
        <v>0</v>
      </c>
      <c r="GX37" s="373">
        <f t="shared" si="134"/>
        <v>0</v>
      </c>
      <c r="GY37" s="373">
        <f t="shared" si="134"/>
        <v>0</v>
      </c>
      <c r="GZ37" s="373">
        <f t="shared" si="134"/>
        <v>0</v>
      </c>
      <c r="HA37" s="373">
        <f t="shared" si="134"/>
        <v>0</v>
      </c>
      <c r="HB37" s="373">
        <f t="shared" si="134"/>
        <v>0</v>
      </c>
      <c r="HC37" s="373">
        <f t="shared" si="134"/>
        <v>0</v>
      </c>
      <c r="HD37" s="373">
        <f t="shared" si="134"/>
        <v>0</v>
      </c>
      <c r="HE37" s="373">
        <f t="shared" si="134"/>
        <v>0</v>
      </c>
      <c r="HF37" s="373">
        <f t="shared" si="134"/>
        <v>0</v>
      </c>
      <c r="HG37" s="373">
        <f t="shared" si="134"/>
        <v>0</v>
      </c>
      <c r="HH37" s="373">
        <f t="shared" si="134"/>
        <v>0</v>
      </c>
      <c r="HI37" s="373">
        <f t="shared" si="134"/>
        <v>0</v>
      </c>
      <c r="HJ37" s="373">
        <f t="shared" si="134"/>
        <v>0</v>
      </c>
      <c r="HK37" s="373">
        <f t="shared" si="134"/>
        <v>0</v>
      </c>
      <c r="HL37" s="373">
        <f t="shared" si="134"/>
        <v>0</v>
      </c>
      <c r="HM37" s="373">
        <f t="shared" si="134"/>
        <v>0</v>
      </c>
      <c r="HN37" s="373">
        <f t="shared" si="134"/>
        <v>0</v>
      </c>
      <c r="HO37" s="373">
        <f t="shared" si="134"/>
        <v>0</v>
      </c>
      <c r="HP37" s="373">
        <f t="shared" si="134"/>
        <v>0</v>
      </c>
      <c r="HQ37" s="373">
        <f t="shared" si="134"/>
        <v>0</v>
      </c>
      <c r="HR37" s="373">
        <f t="shared" si="134"/>
        <v>0</v>
      </c>
      <c r="HS37" s="373">
        <f t="shared" si="134"/>
        <v>0</v>
      </c>
      <c r="HT37" s="373">
        <f t="shared" si="134"/>
        <v>0</v>
      </c>
      <c r="HU37" s="373">
        <f t="shared" si="134"/>
        <v>0</v>
      </c>
      <c r="HV37" s="373">
        <f t="shared" si="134"/>
        <v>0</v>
      </c>
      <c r="HW37" s="373">
        <f t="shared" si="134"/>
        <v>0</v>
      </c>
      <c r="HX37" s="373">
        <f t="shared" si="134"/>
        <v>0</v>
      </c>
      <c r="HY37" s="373">
        <f t="shared" si="134"/>
        <v>0</v>
      </c>
      <c r="HZ37" s="373">
        <f t="shared" si="134"/>
        <v>0</v>
      </c>
      <c r="IA37" s="373">
        <f t="shared" si="134"/>
        <v>0</v>
      </c>
      <c r="IB37" s="373">
        <f t="shared" si="134"/>
        <v>0</v>
      </c>
      <c r="IC37" s="373">
        <f t="shared" si="134"/>
        <v>0</v>
      </c>
      <c r="ID37" s="373">
        <f t="shared" si="134"/>
        <v>0</v>
      </c>
      <c r="IE37" s="373">
        <f t="shared" si="134"/>
        <v>0</v>
      </c>
      <c r="IF37" s="373">
        <f t="shared" si="134"/>
        <v>0</v>
      </c>
      <c r="IG37" s="373">
        <f t="shared" si="134"/>
        <v>0</v>
      </c>
      <c r="IH37" s="373">
        <f t="shared" si="134"/>
        <v>0</v>
      </c>
      <c r="II37" s="373">
        <f t="shared" si="134"/>
        <v>0</v>
      </c>
      <c r="IJ37" s="373">
        <f t="shared" si="134"/>
        <v>0</v>
      </c>
      <c r="IK37" s="373">
        <f t="shared" si="134"/>
        <v>0</v>
      </c>
      <c r="IL37" s="373">
        <f t="shared" si="134"/>
        <v>0</v>
      </c>
      <c r="IM37" s="373">
        <f t="shared" si="134"/>
        <v>0</v>
      </c>
      <c r="IN37" s="373">
        <f t="shared" si="134"/>
        <v>0</v>
      </c>
      <c r="IO37" s="373">
        <f t="shared" si="134"/>
        <v>0</v>
      </c>
      <c r="IP37" s="373">
        <f t="shared" si="134"/>
        <v>0</v>
      </c>
      <c r="IQ37" s="373">
        <f t="shared" si="134"/>
        <v>0</v>
      </c>
      <c r="IR37" s="373">
        <f t="shared" si="134"/>
        <v>0</v>
      </c>
      <c r="IS37" s="373">
        <f t="shared" si="134"/>
        <v>0</v>
      </c>
      <c r="IT37" s="373">
        <f t="shared" si="134"/>
        <v>0</v>
      </c>
      <c r="IU37" s="373">
        <f t="shared" si="134"/>
        <v>0</v>
      </c>
      <c r="IV37" s="373">
        <f t="shared" si="134"/>
        <v>0</v>
      </c>
      <c r="IW37" s="373">
        <f t="shared" si="134"/>
        <v>0</v>
      </c>
      <c r="IX37" s="373">
        <f t="shared" si="134"/>
        <v>0</v>
      </c>
      <c r="IY37" s="373">
        <f t="shared" si="134"/>
        <v>0</v>
      </c>
      <c r="IZ37" s="373">
        <f t="shared" si="134"/>
        <v>0</v>
      </c>
      <c r="JA37" s="373">
        <f t="shared" si="134"/>
        <v>0</v>
      </c>
      <c r="JB37" s="373">
        <f t="shared" si="134"/>
        <v>0</v>
      </c>
      <c r="JC37" s="373">
        <f t="shared" si="134"/>
        <v>0</v>
      </c>
      <c r="JD37" s="373">
        <f t="shared" si="134"/>
        <v>0</v>
      </c>
      <c r="JE37" s="373">
        <f t="shared" si="134"/>
        <v>0</v>
      </c>
      <c r="JF37" s="373">
        <f t="shared" si="134"/>
        <v>0</v>
      </c>
      <c r="JG37" s="373">
        <f t="shared" ref="JG37:ALT37" si="135">JG32-JG36</f>
        <v>0</v>
      </c>
      <c r="JH37" s="373">
        <f t="shared" si="135"/>
        <v>0</v>
      </c>
      <c r="JI37" s="373">
        <f t="shared" si="135"/>
        <v>0</v>
      </c>
      <c r="JJ37" s="373">
        <f t="shared" si="135"/>
        <v>0</v>
      </c>
      <c r="JK37" s="373">
        <f t="shared" si="135"/>
        <v>0</v>
      </c>
      <c r="JL37" s="373">
        <f t="shared" si="135"/>
        <v>0</v>
      </c>
      <c r="JM37" s="373">
        <f t="shared" si="135"/>
        <v>0</v>
      </c>
      <c r="JN37" s="373">
        <f t="shared" si="135"/>
        <v>0</v>
      </c>
      <c r="JO37" s="373">
        <f t="shared" si="135"/>
        <v>0</v>
      </c>
      <c r="JP37" s="373">
        <f t="shared" si="135"/>
        <v>0</v>
      </c>
      <c r="JQ37" s="373">
        <f t="shared" si="135"/>
        <v>0</v>
      </c>
      <c r="JR37" s="373">
        <f t="shared" si="135"/>
        <v>0</v>
      </c>
      <c r="JS37" s="373">
        <f t="shared" si="135"/>
        <v>0</v>
      </c>
      <c r="JT37" s="373">
        <f t="shared" si="135"/>
        <v>0</v>
      </c>
      <c r="JU37" s="373">
        <f t="shared" si="135"/>
        <v>0</v>
      </c>
      <c r="JV37" s="373">
        <f t="shared" si="135"/>
        <v>0</v>
      </c>
      <c r="JW37" s="373">
        <f t="shared" si="135"/>
        <v>0</v>
      </c>
      <c r="JX37" s="373">
        <f t="shared" si="135"/>
        <v>0</v>
      </c>
      <c r="JY37" s="373">
        <f t="shared" si="135"/>
        <v>0</v>
      </c>
      <c r="JZ37" s="373">
        <f t="shared" si="135"/>
        <v>0</v>
      </c>
      <c r="KA37" s="373">
        <f t="shared" si="135"/>
        <v>0</v>
      </c>
      <c r="KB37" s="373">
        <f t="shared" si="135"/>
        <v>0</v>
      </c>
      <c r="KC37" s="373">
        <f t="shared" si="135"/>
        <v>0</v>
      </c>
      <c r="KD37" s="373">
        <f t="shared" si="135"/>
        <v>0</v>
      </c>
      <c r="KE37" s="373">
        <f t="shared" si="135"/>
        <v>0</v>
      </c>
      <c r="KF37" s="373">
        <f t="shared" si="135"/>
        <v>0</v>
      </c>
      <c r="KG37" s="373">
        <f t="shared" si="135"/>
        <v>0</v>
      </c>
      <c r="KH37" s="373">
        <f t="shared" si="135"/>
        <v>0</v>
      </c>
      <c r="KI37" s="373">
        <f t="shared" si="135"/>
        <v>0</v>
      </c>
      <c r="KJ37" s="373">
        <f t="shared" si="135"/>
        <v>0</v>
      </c>
      <c r="KK37" s="373">
        <f t="shared" si="135"/>
        <v>0</v>
      </c>
      <c r="KL37" s="373">
        <f t="shared" si="135"/>
        <v>0</v>
      </c>
      <c r="KM37" s="373">
        <f t="shared" si="135"/>
        <v>0</v>
      </c>
      <c r="KN37" s="373">
        <f t="shared" si="135"/>
        <v>0</v>
      </c>
      <c r="KO37" s="373">
        <f t="shared" si="135"/>
        <v>0</v>
      </c>
      <c r="KP37" s="373">
        <f t="shared" si="135"/>
        <v>0</v>
      </c>
      <c r="KQ37" s="373">
        <f t="shared" si="135"/>
        <v>0</v>
      </c>
      <c r="KR37" s="373">
        <f t="shared" si="135"/>
        <v>0</v>
      </c>
      <c r="KS37" s="373">
        <f t="shared" si="135"/>
        <v>0</v>
      </c>
      <c r="KT37" s="373">
        <f t="shared" si="135"/>
        <v>0</v>
      </c>
      <c r="KU37" s="373">
        <f t="shared" si="135"/>
        <v>0</v>
      </c>
      <c r="KV37" s="373">
        <f t="shared" ref="KV37:NG37" si="136">KV32-KV36</f>
        <v>0</v>
      </c>
      <c r="KW37" s="373">
        <f t="shared" si="136"/>
        <v>0</v>
      </c>
      <c r="KX37" s="373">
        <f t="shared" si="136"/>
        <v>0</v>
      </c>
      <c r="KY37" s="373">
        <f t="shared" si="136"/>
        <v>0</v>
      </c>
      <c r="KZ37" s="373">
        <f t="shared" si="136"/>
        <v>0</v>
      </c>
      <c r="LA37" s="373">
        <f t="shared" si="136"/>
        <v>0</v>
      </c>
      <c r="LB37" s="373">
        <f t="shared" si="136"/>
        <v>0</v>
      </c>
      <c r="LC37" s="373">
        <f t="shared" si="136"/>
        <v>0</v>
      </c>
      <c r="LD37" s="373">
        <f t="shared" si="136"/>
        <v>0</v>
      </c>
      <c r="LE37" s="373">
        <f t="shared" si="136"/>
        <v>0</v>
      </c>
      <c r="LF37" s="373">
        <f t="shared" si="136"/>
        <v>0</v>
      </c>
      <c r="LG37" s="373">
        <f t="shared" si="136"/>
        <v>0</v>
      </c>
      <c r="LH37" s="373">
        <f t="shared" si="136"/>
        <v>0</v>
      </c>
      <c r="LI37" s="373">
        <f t="shared" si="136"/>
        <v>0</v>
      </c>
      <c r="LJ37" s="373">
        <f t="shared" si="136"/>
        <v>0</v>
      </c>
      <c r="LK37" s="373">
        <f t="shared" si="136"/>
        <v>0</v>
      </c>
      <c r="LL37" s="373">
        <f t="shared" si="136"/>
        <v>0</v>
      </c>
      <c r="LM37" s="373">
        <f t="shared" si="136"/>
        <v>0</v>
      </c>
      <c r="LN37" s="373">
        <f t="shared" si="136"/>
        <v>0</v>
      </c>
      <c r="LO37" s="373">
        <f t="shared" si="136"/>
        <v>0</v>
      </c>
      <c r="LP37" s="373">
        <f t="shared" si="136"/>
        <v>0</v>
      </c>
      <c r="LQ37" s="373">
        <f t="shared" si="136"/>
        <v>0</v>
      </c>
      <c r="LR37" s="373">
        <f t="shared" si="136"/>
        <v>0</v>
      </c>
      <c r="LS37" s="373">
        <f t="shared" si="136"/>
        <v>0</v>
      </c>
      <c r="LT37" s="373">
        <f t="shared" si="136"/>
        <v>0</v>
      </c>
      <c r="LU37" s="373">
        <f t="shared" si="136"/>
        <v>0</v>
      </c>
      <c r="LV37" s="373">
        <f t="shared" si="136"/>
        <v>0</v>
      </c>
      <c r="LW37" s="373">
        <f t="shared" si="136"/>
        <v>0</v>
      </c>
      <c r="LX37" s="373">
        <f t="shared" si="136"/>
        <v>0</v>
      </c>
      <c r="LY37" s="373">
        <f t="shared" si="136"/>
        <v>0</v>
      </c>
      <c r="LZ37" s="373">
        <f t="shared" si="136"/>
        <v>0</v>
      </c>
      <c r="MA37" s="373">
        <f t="shared" si="136"/>
        <v>0</v>
      </c>
      <c r="MB37" s="373">
        <f t="shared" si="136"/>
        <v>0</v>
      </c>
      <c r="MC37" s="373">
        <f t="shared" si="136"/>
        <v>0</v>
      </c>
      <c r="MD37" s="373">
        <f t="shared" si="136"/>
        <v>0</v>
      </c>
      <c r="ME37" s="373">
        <f t="shared" si="136"/>
        <v>0</v>
      </c>
      <c r="MF37" s="373">
        <f t="shared" si="136"/>
        <v>0</v>
      </c>
      <c r="MG37" s="373">
        <f t="shared" si="136"/>
        <v>0</v>
      </c>
      <c r="MH37" s="373">
        <f t="shared" si="136"/>
        <v>0</v>
      </c>
      <c r="MI37" s="373">
        <f t="shared" si="136"/>
        <v>0</v>
      </c>
      <c r="MJ37" s="373">
        <f t="shared" si="136"/>
        <v>0</v>
      </c>
      <c r="MK37" s="373">
        <f t="shared" si="136"/>
        <v>0</v>
      </c>
      <c r="ML37" s="373">
        <f t="shared" si="136"/>
        <v>0</v>
      </c>
      <c r="MM37" s="373">
        <f t="shared" si="136"/>
        <v>0</v>
      </c>
      <c r="MN37" s="373">
        <f t="shared" si="136"/>
        <v>0</v>
      </c>
      <c r="MO37" s="373">
        <f t="shared" si="136"/>
        <v>0</v>
      </c>
      <c r="MP37" s="373">
        <f t="shared" si="136"/>
        <v>0</v>
      </c>
      <c r="MQ37" s="373">
        <f t="shared" si="136"/>
        <v>0</v>
      </c>
      <c r="MR37" s="373">
        <f t="shared" si="136"/>
        <v>0</v>
      </c>
      <c r="MS37" s="373">
        <f t="shared" si="136"/>
        <v>0</v>
      </c>
      <c r="MT37" s="373">
        <f t="shared" si="136"/>
        <v>0</v>
      </c>
      <c r="MU37" s="373">
        <f t="shared" si="136"/>
        <v>0</v>
      </c>
      <c r="MV37" s="373">
        <f t="shared" si="136"/>
        <v>0</v>
      </c>
      <c r="MW37" s="373">
        <f t="shared" si="136"/>
        <v>0</v>
      </c>
      <c r="MX37" s="373">
        <f t="shared" si="136"/>
        <v>0</v>
      </c>
      <c r="MY37" s="373">
        <f t="shared" si="136"/>
        <v>0</v>
      </c>
      <c r="MZ37" s="373">
        <f t="shared" si="136"/>
        <v>0</v>
      </c>
      <c r="NA37" s="373">
        <f t="shared" si="136"/>
        <v>0</v>
      </c>
      <c r="NB37" s="373">
        <f t="shared" si="136"/>
        <v>0</v>
      </c>
      <c r="NC37" s="373">
        <f t="shared" si="136"/>
        <v>0</v>
      </c>
      <c r="ND37" s="373">
        <f t="shared" si="136"/>
        <v>0</v>
      </c>
      <c r="NE37" s="373">
        <f t="shared" si="136"/>
        <v>0</v>
      </c>
      <c r="NF37" s="373">
        <f t="shared" si="136"/>
        <v>0</v>
      </c>
      <c r="NG37" s="373">
        <f t="shared" si="136"/>
        <v>0</v>
      </c>
      <c r="NH37" s="373">
        <f t="shared" ref="NH37:PS37" si="137">NH32-NH36</f>
        <v>0</v>
      </c>
      <c r="NI37" s="373">
        <f t="shared" si="137"/>
        <v>0</v>
      </c>
      <c r="NJ37" s="373">
        <f t="shared" si="137"/>
        <v>0</v>
      </c>
      <c r="NK37" s="373">
        <f t="shared" si="137"/>
        <v>0</v>
      </c>
      <c r="NL37" s="373">
        <f t="shared" si="137"/>
        <v>0</v>
      </c>
      <c r="NM37" s="373">
        <f t="shared" si="137"/>
        <v>0</v>
      </c>
      <c r="NN37" s="373">
        <f t="shared" si="137"/>
        <v>0</v>
      </c>
      <c r="NO37" s="373">
        <f t="shared" si="137"/>
        <v>0</v>
      </c>
      <c r="NP37" s="373">
        <f t="shared" si="137"/>
        <v>0</v>
      </c>
      <c r="NQ37" s="373">
        <f t="shared" si="137"/>
        <v>0</v>
      </c>
      <c r="NR37" s="373">
        <f t="shared" si="137"/>
        <v>0</v>
      </c>
      <c r="NS37" s="373">
        <f t="shared" si="137"/>
        <v>0</v>
      </c>
      <c r="NT37" s="373">
        <f t="shared" si="137"/>
        <v>0</v>
      </c>
      <c r="NU37" s="373">
        <f t="shared" si="137"/>
        <v>0</v>
      </c>
      <c r="NV37" s="373">
        <f t="shared" si="137"/>
        <v>0</v>
      </c>
      <c r="NW37" s="373">
        <f t="shared" si="137"/>
        <v>0</v>
      </c>
      <c r="NX37" s="373">
        <f t="shared" si="137"/>
        <v>0</v>
      </c>
      <c r="NY37" s="373">
        <f t="shared" si="137"/>
        <v>0</v>
      </c>
      <c r="NZ37" s="373">
        <f t="shared" si="137"/>
        <v>0</v>
      </c>
      <c r="OA37" s="373">
        <f t="shared" si="137"/>
        <v>0</v>
      </c>
      <c r="OB37" s="373">
        <f t="shared" si="137"/>
        <v>0</v>
      </c>
      <c r="OC37" s="373">
        <f t="shared" si="137"/>
        <v>0</v>
      </c>
      <c r="OD37" s="373">
        <f t="shared" si="137"/>
        <v>0</v>
      </c>
      <c r="OE37" s="373">
        <f t="shared" si="137"/>
        <v>0</v>
      </c>
      <c r="OF37" s="373">
        <f t="shared" si="137"/>
        <v>0</v>
      </c>
      <c r="OG37" s="373">
        <f t="shared" si="137"/>
        <v>0</v>
      </c>
      <c r="OH37" s="373">
        <f t="shared" si="137"/>
        <v>0</v>
      </c>
      <c r="OI37" s="373">
        <f t="shared" si="137"/>
        <v>0</v>
      </c>
      <c r="OJ37" s="373">
        <f t="shared" si="137"/>
        <v>0</v>
      </c>
      <c r="OK37" s="373">
        <f t="shared" si="137"/>
        <v>0</v>
      </c>
      <c r="OL37" s="373">
        <f t="shared" si="137"/>
        <v>0</v>
      </c>
      <c r="OM37" s="373">
        <f t="shared" si="137"/>
        <v>0</v>
      </c>
      <c r="ON37" s="373">
        <f t="shared" si="137"/>
        <v>0</v>
      </c>
      <c r="OO37" s="373">
        <f t="shared" si="137"/>
        <v>0</v>
      </c>
      <c r="OP37" s="373">
        <f t="shared" si="137"/>
        <v>0</v>
      </c>
      <c r="OQ37" s="373">
        <f t="shared" si="137"/>
        <v>0</v>
      </c>
      <c r="OR37" s="373">
        <f t="shared" si="137"/>
        <v>0</v>
      </c>
      <c r="OS37" s="373">
        <f t="shared" si="137"/>
        <v>0</v>
      </c>
      <c r="OT37" s="373">
        <f t="shared" si="137"/>
        <v>0</v>
      </c>
      <c r="OU37" s="373">
        <f t="shared" si="137"/>
        <v>0</v>
      </c>
      <c r="OV37" s="373">
        <f t="shared" si="137"/>
        <v>0</v>
      </c>
      <c r="OW37" s="373">
        <f t="shared" si="137"/>
        <v>0</v>
      </c>
      <c r="OX37" s="373">
        <f t="shared" si="137"/>
        <v>0</v>
      </c>
      <c r="OY37" s="373">
        <f t="shared" si="137"/>
        <v>0</v>
      </c>
      <c r="OZ37" s="373">
        <f t="shared" si="137"/>
        <v>0</v>
      </c>
      <c r="PA37" s="373">
        <f t="shared" si="137"/>
        <v>0</v>
      </c>
      <c r="PB37" s="373">
        <f t="shared" si="137"/>
        <v>0</v>
      </c>
      <c r="PC37" s="373">
        <f t="shared" si="137"/>
        <v>0</v>
      </c>
      <c r="PD37" s="373">
        <f t="shared" si="137"/>
        <v>0</v>
      </c>
      <c r="PE37" s="373">
        <f t="shared" si="137"/>
        <v>0</v>
      </c>
      <c r="PF37" s="373">
        <f t="shared" si="137"/>
        <v>0</v>
      </c>
      <c r="PG37" s="373">
        <f t="shared" si="137"/>
        <v>0</v>
      </c>
      <c r="PH37" s="373">
        <f t="shared" si="137"/>
        <v>0</v>
      </c>
      <c r="PI37" s="373">
        <f t="shared" si="137"/>
        <v>0</v>
      </c>
      <c r="PJ37" s="373">
        <f t="shared" si="137"/>
        <v>0</v>
      </c>
      <c r="PK37" s="373">
        <f t="shared" si="137"/>
        <v>0</v>
      </c>
      <c r="PL37" s="373">
        <f t="shared" si="137"/>
        <v>0</v>
      </c>
      <c r="PM37" s="373">
        <f t="shared" si="137"/>
        <v>0</v>
      </c>
      <c r="PN37" s="373">
        <f t="shared" si="137"/>
        <v>0</v>
      </c>
      <c r="PO37" s="373">
        <f t="shared" si="137"/>
        <v>0</v>
      </c>
      <c r="PP37" s="373">
        <f t="shared" si="137"/>
        <v>0</v>
      </c>
      <c r="PQ37" s="373">
        <f t="shared" si="137"/>
        <v>0</v>
      </c>
      <c r="PR37" s="373">
        <f t="shared" si="137"/>
        <v>0</v>
      </c>
      <c r="PS37" s="373">
        <f t="shared" si="137"/>
        <v>0</v>
      </c>
      <c r="PT37" s="373">
        <f>PT32-PT36</f>
        <v>0</v>
      </c>
      <c r="PU37" s="373">
        <f>PU32-PU36</f>
        <v>0</v>
      </c>
      <c r="PV37" s="373">
        <f>PV32-PV36</f>
        <v>0</v>
      </c>
      <c r="PW37" s="373">
        <f t="shared" ref="PW37:SH37" si="138">PW32-PW36</f>
        <v>0</v>
      </c>
      <c r="PX37" s="373">
        <f t="shared" si="138"/>
        <v>0</v>
      </c>
      <c r="PY37" s="373">
        <f t="shared" si="138"/>
        <v>0</v>
      </c>
      <c r="PZ37" s="373">
        <f t="shared" si="138"/>
        <v>0</v>
      </c>
      <c r="QA37" s="373">
        <f t="shared" si="138"/>
        <v>0</v>
      </c>
      <c r="QB37" s="373">
        <f t="shared" si="138"/>
        <v>0</v>
      </c>
      <c r="QC37" s="373">
        <f t="shared" si="138"/>
        <v>0</v>
      </c>
      <c r="QD37" s="373">
        <f t="shared" si="138"/>
        <v>0</v>
      </c>
      <c r="QE37" s="373">
        <f t="shared" si="138"/>
        <v>0</v>
      </c>
      <c r="QF37" s="373">
        <f t="shared" si="138"/>
        <v>0</v>
      </c>
      <c r="QG37" s="373">
        <f t="shared" si="138"/>
        <v>0</v>
      </c>
      <c r="QH37" s="373">
        <f t="shared" si="138"/>
        <v>0</v>
      </c>
      <c r="QI37" s="373">
        <f t="shared" si="138"/>
        <v>0</v>
      </c>
      <c r="QJ37" s="373">
        <f t="shared" si="138"/>
        <v>0</v>
      </c>
      <c r="QK37" s="373">
        <f t="shared" si="138"/>
        <v>0</v>
      </c>
      <c r="QL37" s="373">
        <f t="shared" si="138"/>
        <v>0</v>
      </c>
      <c r="QM37" s="373">
        <f t="shared" si="138"/>
        <v>0</v>
      </c>
      <c r="QN37" s="373">
        <f t="shared" si="138"/>
        <v>0</v>
      </c>
      <c r="QO37" s="373">
        <f t="shared" si="138"/>
        <v>0</v>
      </c>
      <c r="QP37" s="373">
        <f t="shared" si="138"/>
        <v>0</v>
      </c>
      <c r="QQ37" s="373">
        <f t="shared" si="138"/>
        <v>0</v>
      </c>
      <c r="QR37" s="373">
        <f t="shared" si="138"/>
        <v>0</v>
      </c>
      <c r="QS37" s="373">
        <f t="shared" si="138"/>
        <v>0</v>
      </c>
      <c r="QT37" s="373">
        <f t="shared" si="138"/>
        <v>0</v>
      </c>
      <c r="QU37" s="373">
        <f t="shared" si="138"/>
        <v>0</v>
      </c>
      <c r="QV37" s="373">
        <f t="shared" si="138"/>
        <v>0</v>
      </c>
      <c r="QW37" s="373">
        <f t="shared" si="138"/>
        <v>0</v>
      </c>
      <c r="QX37" s="373">
        <f t="shared" si="138"/>
        <v>0</v>
      </c>
      <c r="QY37" s="373">
        <f t="shared" si="138"/>
        <v>0</v>
      </c>
      <c r="QZ37" s="373">
        <f t="shared" si="138"/>
        <v>0</v>
      </c>
      <c r="RA37" s="373">
        <f t="shared" si="138"/>
        <v>0</v>
      </c>
      <c r="RB37" s="373">
        <f t="shared" si="138"/>
        <v>0</v>
      </c>
      <c r="RC37" s="373">
        <f t="shared" si="138"/>
        <v>0</v>
      </c>
      <c r="RD37" s="373">
        <f t="shared" si="138"/>
        <v>0</v>
      </c>
      <c r="RE37" s="373">
        <f t="shared" si="138"/>
        <v>0</v>
      </c>
      <c r="RF37" s="373">
        <f t="shared" si="138"/>
        <v>0</v>
      </c>
      <c r="RG37" s="373">
        <f t="shared" si="138"/>
        <v>0</v>
      </c>
      <c r="RH37" s="373">
        <f t="shared" si="138"/>
        <v>0</v>
      </c>
      <c r="RI37" s="373">
        <f t="shared" si="138"/>
        <v>0</v>
      </c>
      <c r="RJ37" s="373">
        <f t="shared" si="138"/>
        <v>0</v>
      </c>
      <c r="RK37" s="373">
        <f t="shared" si="138"/>
        <v>0</v>
      </c>
      <c r="RL37" s="373">
        <f t="shared" si="138"/>
        <v>0</v>
      </c>
      <c r="RM37" s="373">
        <f t="shared" si="138"/>
        <v>0</v>
      </c>
      <c r="RN37" s="373">
        <f t="shared" si="138"/>
        <v>0</v>
      </c>
      <c r="RO37" s="373">
        <f t="shared" si="138"/>
        <v>0</v>
      </c>
      <c r="RP37" s="373">
        <f t="shared" si="138"/>
        <v>0</v>
      </c>
      <c r="RQ37" s="373">
        <f t="shared" si="138"/>
        <v>0</v>
      </c>
      <c r="RR37" s="373">
        <f t="shared" si="138"/>
        <v>0</v>
      </c>
      <c r="RS37" s="373">
        <f t="shared" si="138"/>
        <v>0</v>
      </c>
      <c r="RT37" s="373">
        <f t="shared" si="138"/>
        <v>0</v>
      </c>
      <c r="RU37" s="373">
        <f t="shared" si="138"/>
        <v>0</v>
      </c>
      <c r="RV37" s="373">
        <f t="shared" si="138"/>
        <v>0</v>
      </c>
      <c r="RW37" s="373">
        <f t="shared" si="138"/>
        <v>0</v>
      </c>
      <c r="RX37" s="373">
        <f t="shared" si="138"/>
        <v>0</v>
      </c>
      <c r="RY37" s="373">
        <f t="shared" si="138"/>
        <v>0</v>
      </c>
      <c r="RZ37" s="373">
        <f t="shared" si="138"/>
        <v>0</v>
      </c>
      <c r="SA37" s="373">
        <f t="shared" si="138"/>
        <v>0</v>
      </c>
      <c r="SB37" s="373">
        <f t="shared" si="138"/>
        <v>0</v>
      </c>
      <c r="SC37" s="373">
        <f t="shared" si="138"/>
        <v>0</v>
      </c>
      <c r="SD37" s="373">
        <f t="shared" si="138"/>
        <v>0</v>
      </c>
      <c r="SE37" s="373">
        <f t="shared" si="138"/>
        <v>0</v>
      </c>
      <c r="SF37" s="373">
        <f t="shared" si="138"/>
        <v>0</v>
      </c>
      <c r="SG37" s="373">
        <f t="shared" si="138"/>
        <v>0</v>
      </c>
      <c r="SH37" s="373">
        <f t="shared" si="138"/>
        <v>0</v>
      </c>
      <c r="SI37" s="373">
        <f t="shared" ref="SI37:UT37" si="139">SI32-SI36</f>
        <v>0</v>
      </c>
      <c r="SJ37" s="373">
        <f t="shared" si="139"/>
        <v>0</v>
      </c>
      <c r="SK37" s="373">
        <f t="shared" si="139"/>
        <v>0</v>
      </c>
      <c r="SL37" s="373">
        <f t="shared" si="139"/>
        <v>0</v>
      </c>
      <c r="SM37" s="373">
        <f t="shared" si="139"/>
        <v>0</v>
      </c>
      <c r="SN37" s="373">
        <f t="shared" si="139"/>
        <v>0</v>
      </c>
      <c r="SO37" s="373">
        <f t="shared" si="139"/>
        <v>0</v>
      </c>
      <c r="SP37" s="373">
        <f t="shared" si="139"/>
        <v>0</v>
      </c>
      <c r="SQ37" s="373">
        <f t="shared" si="139"/>
        <v>0</v>
      </c>
      <c r="SR37" s="373">
        <f t="shared" si="139"/>
        <v>0</v>
      </c>
      <c r="SS37" s="373">
        <f t="shared" si="139"/>
        <v>0</v>
      </c>
      <c r="ST37" s="373">
        <f t="shared" si="139"/>
        <v>0</v>
      </c>
      <c r="SU37" s="373">
        <f t="shared" si="139"/>
        <v>0</v>
      </c>
      <c r="SV37" s="373">
        <f t="shared" si="139"/>
        <v>0</v>
      </c>
      <c r="SW37" s="373">
        <f t="shared" si="139"/>
        <v>0</v>
      </c>
      <c r="SX37" s="373">
        <f t="shared" si="139"/>
        <v>0</v>
      </c>
      <c r="SY37" s="373">
        <f t="shared" si="139"/>
        <v>0</v>
      </c>
      <c r="SZ37" s="373">
        <f t="shared" si="139"/>
        <v>0</v>
      </c>
      <c r="TA37" s="373">
        <f t="shared" si="139"/>
        <v>0</v>
      </c>
      <c r="TB37" s="373">
        <f t="shared" si="139"/>
        <v>0</v>
      </c>
      <c r="TC37" s="373">
        <f t="shared" si="139"/>
        <v>0</v>
      </c>
      <c r="TD37" s="373">
        <f t="shared" si="139"/>
        <v>0</v>
      </c>
      <c r="TE37" s="373">
        <f t="shared" si="139"/>
        <v>0</v>
      </c>
      <c r="TF37" s="373">
        <f t="shared" si="139"/>
        <v>0</v>
      </c>
      <c r="TG37" s="373">
        <f t="shared" si="139"/>
        <v>0</v>
      </c>
      <c r="TH37" s="373">
        <f t="shared" si="139"/>
        <v>0</v>
      </c>
      <c r="TI37" s="373">
        <f t="shared" si="139"/>
        <v>0</v>
      </c>
      <c r="TJ37" s="373">
        <f t="shared" si="139"/>
        <v>0</v>
      </c>
      <c r="TK37" s="373">
        <f t="shared" si="139"/>
        <v>0</v>
      </c>
      <c r="TL37" s="373">
        <f t="shared" si="139"/>
        <v>0</v>
      </c>
      <c r="TM37" s="373">
        <f t="shared" si="139"/>
        <v>0</v>
      </c>
      <c r="TN37" s="373">
        <f t="shared" si="139"/>
        <v>0</v>
      </c>
      <c r="TO37" s="373">
        <f t="shared" si="139"/>
        <v>0</v>
      </c>
      <c r="TP37" s="373">
        <f t="shared" si="139"/>
        <v>0</v>
      </c>
      <c r="TQ37" s="373">
        <f t="shared" si="139"/>
        <v>0</v>
      </c>
      <c r="TR37" s="373">
        <f t="shared" si="139"/>
        <v>0</v>
      </c>
      <c r="TS37" s="373">
        <f t="shared" si="139"/>
        <v>0</v>
      </c>
      <c r="TT37" s="373">
        <f t="shared" si="139"/>
        <v>0</v>
      </c>
      <c r="TU37" s="373">
        <f t="shared" si="139"/>
        <v>0</v>
      </c>
      <c r="TV37" s="373">
        <f t="shared" si="139"/>
        <v>0</v>
      </c>
      <c r="TW37" s="373">
        <f t="shared" si="139"/>
        <v>0</v>
      </c>
      <c r="TX37" s="373">
        <f t="shared" si="139"/>
        <v>0</v>
      </c>
      <c r="TY37" s="373">
        <f t="shared" si="139"/>
        <v>0</v>
      </c>
      <c r="TZ37" s="373">
        <f t="shared" si="139"/>
        <v>0</v>
      </c>
      <c r="UA37" s="373">
        <f t="shared" si="139"/>
        <v>0</v>
      </c>
      <c r="UB37" s="373">
        <f t="shared" si="139"/>
        <v>0</v>
      </c>
      <c r="UC37" s="373">
        <f t="shared" si="139"/>
        <v>0</v>
      </c>
      <c r="UD37" s="373">
        <f t="shared" si="139"/>
        <v>0</v>
      </c>
      <c r="UE37" s="373">
        <f t="shared" si="139"/>
        <v>0</v>
      </c>
      <c r="UF37" s="373">
        <f t="shared" si="139"/>
        <v>0</v>
      </c>
      <c r="UG37" s="373">
        <f t="shared" si="139"/>
        <v>0</v>
      </c>
      <c r="UH37" s="373">
        <f t="shared" si="139"/>
        <v>0</v>
      </c>
      <c r="UI37" s="373">
        <f t="shared" si="139"/>
        <v>0</v>
      </c>
      <c r="UJ37" s="373">
        <f t="shared" si="139"/>
        <v>0</v>
      </c>
      <c r="UK37" s="373">
        <f t="shared" si="139"/>
        <v>0</v>
      </c>
      <c r="UL37" s="373">
        <f t="shared" si="139"/>
        <v>0</v>
      </c>
      <c r="UM37" s="373">
        <f t="shared" si="139"/>
        <v>0</v>
      </c>
      <c r="UN37" s="373">
        <f t="shared" si="139"/>
        <v>0</v>
      </c>
      <c r="UO37" s="373">
        <f t="shared" si="139"/>
        <v>0</v>
      </c>
      <c r="UP37" s="373">
        <f t="shared" si="139"/>
        <v>0</v>
      </c>
      <c r="UQ37" s="373">
        <f t="shared" si="139"/>
        <v>0</v>
      </c>
      <c r="UR37" s="373">
        <f t="shared" si="139"/>
        <v>0</v>
      </c>
      <c r="US37" s="373">
        <f t="shared" si="139"/>
        <v>0</v>
      </c>
      <c r="UT37" s="373">
        <f t="shared" si="139"/>
        <v>0</v>
      </c>
      <c r="UU37" s="373">
        <f t="shared" ref="UU37:XF37" si="140">UU32-UU36</f>
        <v>0</v>
      </c>
      <c r="UV37" s="373">
        <f t="shared" si="140"/>
        <v>0</v>
      </c>
      <c r="UW37" s="373">
        <f t="shared" si="140"/>
        <v>0</v>
      </c>
      <c r="UX37" s="373">
        <f t="shared" si="140"/>
        <v>0</v>
      </c>
      <c r="UY37" s="373">
        <f t="shared" si="140"/>
        <v>0</v>
      </c>
      <c r="UZ37" s="373">
        <f t="shared" si="140"/>
        <v>0</v>
      </c>
      <c r="VA37" s="373">
        <f t="shared" si="140"/>
        <v>0</v>
      </c>
      <c r="VB37" s="373">
        <f t="shared" si="140"/>
        <v>0</v>
      </c>
      <c r="VC37" s="373">
        <f t="shared" si="140"/>
        <v>0</v>
      </c>
      <c r="VD37" s="373">
        <f t="shared" si="140"/>
        <v>0</v>
      </c>
      <c r="VE37" s="373">
        <f t="shared" si="140"/>
        <v>0</v>
      </c>
      <c r="VF37" s="373">
        <f t="shared" si="140"/>
        <v>0</v>
      </c>
      <c r="VG37" s="373">
        <f t="shared" si="140"/>
        <v>0</v>
      </c>
      <c r="VH37" s="373">
        <f t="shared" si="140"/>
        <v>0</v>
      </c>
      <c r="VI37" s="373">
        <f t="shared" si="140"/>
        <v>0</v>
      </c>
      <c r="VJ37" s="373">
        <f t="shared" si="140"/>
        <v>0</v>
      </c>
      <c r="VK37" s="373">
        <f t="shared" si="140"/>
        <v>0</v>
      </c>
      <c r="VL37" s="373">
        <f t="shared" si="140"/>
        <v>0</v>
      </c>
      <c r="VM37" s="373">
        <f t="shared" si="140"/>
        <v>0</v>
      </c>
      <c r="VN37" s="373">
        <f t="shared" si="140"/>
        <v>0</v>
      </c>
      <c r="VO37" s="373">
        <f t="shared" si="140"/>
        <v>0</v>
      </c>
      <c r="VP37" s="373">
        <f t="shared" si="140"/>
        <v>0</v>
      </c>
      <c r="VQ37" s="373">
        <f t="shared" si="140"/>
        <v>0</v>
      </c>
      <c r="VR37" s="373">
        <f t="shared" si="140"/>
        <v>0</v>
      </c>
      <c r="VS37" s="373">
        <f t="shared" si="140"/>
        <v>0</v>
      </c>
      <c r="VT37" s="373">
        <f t="shared" si="140"/>
        <v>0</v>
      </c>
      <c r="VU37" s="373">
        <f t="shared" si="140"/>
        <v>0</v>
      </c>
      <c r="VV37" s="373">
        <f t="shared" si="140"/>
        <v>0</v>
      </c>
      <c r="VW37" s="373">
        <f t="shared" si="140"/>
        <v>0</v>
      </c>
      <c r="VX37" s="373">
        <f t="shared" si="140"/>
        <v>0</v>
      </c>
      <c r="VY37" s="373">
        <f t="shared" si="140"/>
        <v>0</v>
      </c>
      <c r="VZ37" s="373">
        <f t="shared" si="140"/>
        <v>0</v>
      </c>
      <c r="WA37" s="373">
        <f t="shared" si="140"/>
        <v>0</v>
      </c>
      <c r="WB37" s="373">
        <f t="shared" si="140"/>
        <v>0</v>
      </c>
      <c r="WC37" s="373">
        <f t="shared" si="140"/>
        <v>0</v>
      </c>
      <c r="WD37" s="373">
        <f t="shared" si="140"/>
        <v>0</v>
      </c>
      <c r="WE37" s="373">
        <f t="shared" si="140"/>
        <v>0</v>
      </c>
      <c r="WF37" s="373">
        <f t="shared" si="140"/>
        <v>0</v>
      </c>
      <c r="WG37" s="373">
        <f t="shared" si="140"/>
        <v>0</v>
      </c>
      <c r="WH37" s="373">
        <f t="shared" si="140"/>
        <v>0</v>
      </c>
      <c r="WI37" s="373">
        <f t="shared" si="140"/>
        <v>0</v>
      </c>
      <c r="WJ37" s="373">
        <f t="shared" si="140"/>
        <v>0</v>
      </c>
      <c r="WK37" s="373">
        <f t="shared" si="140"/>
        <v>0</v>
      </c>
      <c r="WL37" s="373">
        <f t="shared" si="140"/>
        <v>0</v>
      </c>
      <c r="WM37" s="373">
        <f t="shared" si="140"/>
        <v>0</v>
      </c>
      <c r="WN37" s="373">
        <f t="shared" si="140"/>
        <v>0</v>
      </c>
      <c r="WO37" s="373">
        <f t="shared" si="140"/>
        <v>0</v>
      </c>
      <c r="WP37" s="373">
        <f t="shared" si="140"/>
        <v>0</v>
      </c>
      <c r="WQ37" s="373">
        <f t="shared" si="140"/>
        <v>0</v>
      </c>
      <c r="WR37" s="373">
        <f t="shared" si="140"/>
        <v>0</v>
      </c>
      <c r="WS37" s="373">
        <f t="shared" si="140"/>
        <v>0</v>
      </c>
      <c r="WT37" s="373">
        <f t="shared" si="140"/>
        <v>0</v>
      </c>
      <c r="WU37" s="373">
        <f t="shared" si="140"/>
        <v>0</v>
      </c>
      <c r="WV37" s="373">
        <f t="shared" si="140"/>
        <v>0</v>
      </c>
      <c r="WW37" s="373">
        <f t="shared" si="140"/>
        <v>0</v>
      </c>
      <c r="WX37" s="373">
        <f t="shared" si="140"/>
        <v>0</v>
      </c>
      <c r="WY37" s="373">
        <f t="shared" si="140"/>
        <v>0</v>
      </c>
      <c r="WZ37" s="373">
        <f t="shared" si="140"/>
        <v>0</v>
      </c>
      <c r="XA37" s="373">
        <f t="shared" si="140"/>
        <v>0</v>
      </c>
      <c r="XB37" s="373">
        <f t="shared" si="140"/>
        <v>0</v>
      </c>
      <c r="XC37" s="373">
        <f t="shared" si="140"/>
        <v>0</v>
      </c>
      <c r="XD37" s="373">
        <f t="shared" si="140"/>
        <v>0</v>
      </c>
      <c r="XE37" s="373">
        <f t="shared" si="140"/>
        <v>0</v>
      </c>
      <c r="XF37" s="373">
        <f t="shared" si="140"/>
        <v>0</v>
      </c>
      <c r="XG37" s="373">
        <f t="shared" ref="XG37:ZR37" si="141">XG32-XG36</f>
        <v>0</v>
      </c>
      <c r="XH37" s="373">
        <f t="shared" si="141"/>
        <v>0</v>
      </c>
      <c r="XI37" s="373">
        <f t="shared" si="141"/>
        <v>0</v>
      </c>
      <c r="XJ37" s="373">
        <f t="shared" si="141"/>
        <v>0</v>
      </c>
      <c r="XK37" s="373">
        <f t="shared" si="141"/>
        <v>0</v>
      </c>
      <c r="XL37" s="373">
        <f t="shared" si="141"/>
        <v>0</v>
      </c>
      <c r="XM37" s="373">
        <f t="shared" si="141"/>
        <v>0</v>
      </c>
      <c r="XN37" s="373">
        <f t="shared" si="141"/>
        <v>0</v>
      </c>
      <c r="XO37" s="373">
        <f t="shared" si="141"/>
        <v>0</v>
      </c>
      <c r="XP37" s="373">
        <f t="shared" si="141"/>
        <v>0</v>
      </c>
      <c r="XQ37" s="373">
        <f t="shared" si="141"/>
        <v>0</v>
      </c>
      <c r="XR37" s="373">
        <f t="shared" si="141"/>
        <v>0</v>
      </c>
      <c r="XS37" s="373">
        <f t="shared" si="141"/>
        <v>0</v>
      </c>
      <c r="XT37" s="373">
        <f t="shared" si="141"/>
        <v>0</v>
      </c>
      <c r="XU37" s="373">
        <f t="shared" si="141"/>
        <v>0</v>
      </c>
      <c r="XV37" s="373">
        <f t="shared" si="141"/>
        <v>0</v>
      </c>
      <c r="XW37" s="373">
        <f t="shared" si="141"/>
        <v>0</v>
      </c>
      <c r="XX37" s="373">
        <f t="shared" si="141"/>
        <v>0</v>
      </c>
      <c r="XY37" s="373">
        <f t="shared" si="141"/>
        <v>0</v>
      </c>
      <c r="XZ37" s="373">
        <f t="shared" si="141"/>
        <v>0</v>
      </c>
      <c r="YA37" s="373">
        <f t="shared" si="141"/>
        <v>0</v>
      </c>
      <c r="YB37" s="373">
        <f t="shared" si="141"/>
        <v>0</v>
      </c>
      <c r="YC37" s="373">
        <f t="shared" si="141"/>
        <v>0</v>
      </c>
      <c r="YD37" s="373">
        <f t="shared" si="141"/>
        <v>0</v>
      </c>
      <c r="YE37" s="373">
        <f t="shared" si="141"/>
        <v>0</v>
      </c>
      <c r="YF37" s="373">
        <f t="shared" si="141"/>
        <v>0</v>
      </c>
      <c r="YG37" s="373">
        <f t="shared" si="141"/>
        <v>0</v>
      </c>
      <c r="YH37" s="373">
        <f t="shared" si="141"/>
        <v>0</v>
      </c>
      <c r="YI37" s="373">
        <f t="shared" si="141"/>
        <v>0</v>
      </c>
      <c r="YJ37" s="373">
        <f t="shared" si="141"/>
        <v>0</v>
      </c>
      <c r="YK37" s="373">
        <f t="shared" si="141"/>
        <v>0</v>
      </c>
      <c r="YL37" s="373">
        <f t="shared" si="141"/>
        <v>0</v>
      </c>
      <c r="YM37" s="373">
        <f t="shared" si="141"/>
        <v>0</v>
      </c>
      <c r="YN37" s="373">
        <f t="shared" si="141"/>
        <v>0</v>
      </c>
      <c r="YO37" s="373">
        <f t="shared" si="141"/>
        <v>0</v>
      </c>
      <c r="YP37" s="373">
        <f t="shared" si="141"/>
        <v>0</v>
      </c>
      <c r="YQ37" s="373">
        <f t="shared" si="141"/>
        <v>0</v>
      </c>
      <c r="YR37" s="373">
        <f t="shared" si="141"/>
        <v>0</v>
      </c>
      <c r="YS37" s="373">
        <f t="shared" si="141"/>
        <v>0</v>
      </c>
      <c r="YT37" s="373">
        <f t="shared" si="141"/>
        <v>0</v>
      </c>
      <c r="YU37" s="373">
        <f t="shared" si="141"/>
        <v>0</v>
      </c>
      <c r="YV37" s="373">
        <f t="shared" si="141"/>
        <v>0</v>
      </c>
      <c r="YW37" s="373">
        <f t="shared" si="141"/>
        <v>0</v>
      </c>
      <c r="YX37" s="373">
        <f t="shared" si="141"/>
        <v>0</v>
      </c>
      <c r="YY37" s="373">
        <f t="shared" si="141"/>
        <v>0</v>
      </c>
      <c r="YZ37" s="373">
        <f t="shared" si="141"/>
        <v>0</v>
      </c>
      <c r="ZA37" s="373">
        <f t="shared" si="141"/>
        <v>0</v>
      </c>
      <c r="ZB37" s="373">
        <f t="shared" si="141"/>
        <v>0</v>
      </c>
      <c r="ZC37" s="373">
        <f t="shared" si="141"/>
        <v>0</v>
      </c>
      <c r="ZD37" s="373">
        <f t="shared" si="141"/>
        <v>0</v>
      </c>
      <c r="ZE37" s="373">
        <f t="shared" si="141"/>
        <v>0</v>
      </c>
      <c r="ZF37" s="373">
        <f t="shared" si="141"/>
        <v>0</v>
      </c>
      <c r="ZG37" s="373">
        <f t="shared" si="141"/>
        <v>0</v>
      </c>
      <c r="ZH37" s="373">
        <f t="shared" si="141"/>
        <v>0</v>
      </c>
      <c r="ZI37" s="373">
        <f t="shared" si="141"/>
        <v>0</v>
      </c>
      <c r="ZJ37" s="373">
        <f t="shared" si="141"/>
        <v>0</v>
      </c>
      <c r="ZK37" s="373">
        <f t="shared" si="141"/>
        <v>0</v>
      </c>
      <c r="ZL37" s="373">
        <f t="shared" si="141"/>
        <v>0</v>
      </c>
      <c r="ZM37" s="373">
        <f t="shared" si="141"/>
        <v>0</v>
      </c>
      <c r="ZN37" s="373">
        <f t="shared" si="141"/>
        <v>0</v>
      </c>
      <c r="ZO37" s="373">
        <f t="shared" si="141"/>
        <v>0</v>
      </c>
      <c r="ZP37" s="373">
        <f t="shared" si="141"/>
        <v>0</v>
      </c>
      <c r="ZQ37" s="373">
        <f t="shared" si="141"/>
        <v>0</v>
      </c>
      <c r="ZR37" s="373">
        <f t="shared" si="141"/>
        <v>0</v>
      </c>
      <c r="ZS37" s="373">
        <f t="shared" ref="ZS37:ABG37" si="142">ZS32-ZS36</f>
        <v>0</v>
      </c>
      <c r="ZT37" s="373">
        <f t="shared" si="142"/>
        <v>0</v>
      </c>
      <c r="ZU37" s="373">
        <f t="shared" si="142"/>
        <v>0</v>
      </c>
      <c r="ZV37" s="373">
        <f t="shared" si="142"/>
        <v>0</v>
      </c>
      <c r="ZW37" s="373">
        <f t="shared" si="142"/>
        <v>0</v>
      </c>
      <c r="ZX37" s="373">
        <f t="shared" si="142"/>
        <v>0</v>
      </c>
      <c r="ZY37" s="373">
        <f t="shared" si="142"/>
        <v>0</v>
      </c>
      <c r="ZZ37" s="373">
        <f t="shared" si="142"/>
        <v>0</v>
      </c>
      <c r="AAA37" s="373">
        <f t="shared" si="142"/>
        <v>0</v>
      </c>
      <c r="AAB37" s="373">
        <f t="shared" si="142"/>
        <v>0</v>
      </c>
      <c r="AAC37" s="373">
        <f t="shared" si="142"/>
        <v>0</v>
      </c>
      <c r="AAD37" s="373">
        <f t="shared" si="142"/>
        <v>0</v>
      </c>
      <c r="AAE37" s="373">
        <f t="shared" si="142"/>
        <v>0</v>
      </c>
      <c r="AAF37" s="373">
        <f t="shared" si="142"/>
        <v>0</v>
      </c>
      <c r="AAG37" s="373">
        <f t="shared" si="142"/>
        <v>0</v>
      </c>
      <c r="AAH37" s="373">
        <f t="shared" si="142"/>
        <v>0</v>
      </c>
      <c r="AAI37" s="373">
        <f t="shared" si="142"/>
        <v>0</v>
      </c>
      <c r="AAJ37" s="373">
        <f t="shared" si="142"/>
        <v>0</v>
      </c>
      <c r="AAK37" s="373">
        <f t="shared" si="142"/>
        <v>0</v>
      </c>
      <c r="AAL37" s="373">
        <f t="shared" si="142"/>
        <v>0</v>
      </c>
      <c r="AAM37" s="373">
        <f t="shared" si="142"/>
        <v>0</v>
      </c>
      <c r="AAN37" s="373">
        <f t="shared" si="142"/>
        <v>0</v>
      </c>
      <c r="AAO37" s="373">
        <f t="shared" si="142"/>
        <v>0</v>
      </c>
      <c r="AAP37" s="373">
        <f t="shared" si="142"/>
        <v>0</v>
      </c>
      <c r="AAQ37" s="373">
        <f t="shared" si="142"/>
        <v>0</v>
      </c>
      <c r="AAR37" s="373">
        <f t="shared" si="142"/>
        <v>0</v>
      </c>
      <c r="AAS37" s="373">
        <f t="shared" si="142"/>
        <v>0</v>
      </c>
      <c r="AAT37" s="373">
        <f t="shared" si="142"/>
        <v>0</v>
      </c>
      <c r="AAU37" s="373">
        <f t="shared" si="142"/>
        <v>0</v>
      </c>
      <c r="AAV37" s="373">
        <f t="shared" si="142"/>
        <v>0</v>
      </c>
      <c r="AAW37" s="373">
        <f t="shared" si="142"/>
        <v>0</v>
      </c>
      <c r="AAX37" s="373">
        <f t="shared" si="142"/>
        <v>0</v>
      </c>
      <c r="AAY37" s="373">
        <f t="shared" si="142"/>
        <v>0</v>
      </c>
      <c r="AAZ37" s="373">
        <f t="shared" si="142"/>
        <v>0</v>
      </c>
      <c r="ABA37" s="373">
        <f t="shared" si="142"/>
        <v>0</v>
      </c>
      <c r="ABB37" s="373">
        <f t="shared" si="142"/>
        <v>0</v>
      </c>
      <c r="ABC37" s="373">
        <f t="shared" si="142"/>
        <v>0</v>
      </c>
      <c r="ABD37" s="373">
        <f t="shared" si="142"/>
        <v>0</v>
      </c>
      <c r="ABE37" s="373">
        <f t="shared" si="142"/>
        <v>0</v>
      </c>
      <c r="ABF37" s="373">
        <f t="shared" si="142"/>
        <v>0</v>
      </c>
      <c r="ABG37" s="373">
        <f t="shared" si="142"/>
        <v>0</v>
      </c>
      <c r="ABH37" s="373">
        <f>ABH32-ABH36</f>
        <v>0</v>
      </c>
      <c r="ABI37" s="373">
        <f>ABI32-ABI36</f>
        <v>0</v>
      </c>
      <c r="ABJ37" s="373">
        <f>ABJ32-ABJ36</f>
        <v>0</v>
      </c>
      <c r="ABK37" s="373">
        <f t="shared" ref="ABK37:ADV37" si="143">ABK32-ABK36</f>
        <v>0</v>
      </c>
      <c r="ABL37" s="373">
        <f t="shared" si="143"/>
        <v>0</v>
      </c>
      <c r="ABM37" s="373">
        <f t="shared" si="143"/>
        <v>0</v>
      </c>
      <c r="ABN37" s="373">
        <f t="shared" si="143"/>
        <v>0</v>
      </c>
      <c r="ABO37" s="373">
        <f t="shared" si="143"/>
        <v>0</v>
      </c>
      <c r="ABP37" s="373">
        <f t="shared" si="143"/>
        <v>0</v>
      </c>
      <c r="ABQ37" s="373">
        <f t="shared" si="143"/>
        <v>0</v>
      </c>
      <c r="ABR37" s="373">
        <f t="shared" si="143"/>
        <v>0</v>
      </c>
      <c r="ABS37" s="373">
        <f t="shared" si="143"/>
        <v>0</v>
      </c>
      <c r="ABT37" s="373">
        <f t="shared" si="143"/>
        <v>0</v>
      </c>
      <c r="ABU37" s="373">
        <f t="shared" si="143"/>
        <v>0</v>
      </c>
      <c r="ABV37" s="373">
        <f t="shared" si="143"/>
        <v>0</v>
      </c>
      <c r="ABW37" s="373">
        <f t="shared" si="143"/>
        <v>0</v>
      </c>
      <c r="ABX37" s="373">
        <f t="shared" si="143"/>
        <v>0</v>
      </c>
      <c r="ABY37" s="373">
        <f t="shared" si="143"/>
        <v>0</v>
      </c>
      <c r="ABZ37" s="373">
        <f t="shared" si="143"/>
        <v>0</v>
      </c>
      <c r="ACA37" s="373">
        <f t="shared" si="143"/>
        <v>0</v>
      </c>
      <c r="ACB37" s="373">
        <f t="shared" si="143"/>
        <v>0</v>
      </c>
      <c r="ACC37" s="373">
        <f t="shared" si="143"/>
        <v>0</v>
      </c>
      <c r="ACD37" s="373">
        <f t="shared" si="143"/>
        <v>0</v>
      </c>
      <c r="ACE37" s="373">
        <f t="shared" si="143"/>
        <v>0</v>
      </c>
      <c r="ACF37" s="373">
        <f t="shared" si="143"/>
        <v>0</v>
      </c>
      <c r="ACG37" s="373">
        <f t="shared" si="143"/>
        <v>0</v>
      </c>
      <c r="ACH37" s="373">
        <f t="shared" si="143"/>
        <v>0</v>
      </c>
      <c r="ACI37" s="373">
        <f t="shared" si="143"/>
        <v>0</v>
      </c>
      <c r="ACJ37" s="373">
        <f t="shared" si="143"/>
        <v>0</v>
      </c>
      <c r="ACK37" s="373">
        <f t="shared" si="143"/>
        <v>0</v>
      </c>
      <c r="ACL37" s="373">
        <f t="shared" si="143"/>
        <v>0</v>
      </c>
      <c r="ACM37" s="373">
        <f t="shared" si="143"/>
        <v>0</v>
      </c>
      <c r="ACN37" s="373">
        <f t="shared" si="143"/>
        <v>0</v>
      </c>
      <c r="ACO37" s="373">
        <f t="shared" si="143"/>
        <v>0</v>
      </c>
      <c r="ACP37" s="373">
        <f t="shared" si="143"/>
        <v>0</v>
      </c>
      <c r="ACQ37" s="373">
        <f t="shared" si="143"/>
        <v>0</v>
      </c>
      <c r="ACR37" s="373">
        <f t="shared" si="143"/>
        <v>0</v>
      </c>
      <c r="ACS37" s="373">
        <f t="shared" si="143"/>
        <v>0</v>
      </c>
      <c r="ACT37" s="373">
        <f t="shared" si="143"/>
        <v>0</v>
      </c>
      <c r="ACU37" s="373">
        <f t="shared" si="143"/>
        <v>0</v>
      </c>
      <c r="ACV37" s="373">
        <f t="shared" si="143"/>
        <v>0</v>
      </c>
      <c r="ACW37" s="373">
        <f t="shared" si="143"/>
        <v>0</v>
      </c>
      <c r="ACX37" s="373">
        <f t="shared" si="143"/>
        <v>0</v>
      </c>
      <c r="ACY37" s="373">
        <f t="shared" si="143"/>
        <v>0</v>
      </c>
      <c r="ACZ37" s="373">
        <f t="shared" si="143"/>
        <v>0</v>
      </c>
      <c r="ADA37" s="373">
        <f t="shared" si="143"/>
        <v>0</v>
      </c>
      <c r="ADB37" s="373">
        <f t="shared" si="143"/>
        <v>0</v>
      </c>
      <c r="ADC37" s="373">
        <f t="shared" si="143"/>
        <v>0</v>
      </c>
      <c r="ADD37" s="373">
        <f t="shared" si="143"/>
        <v>0</v>
      </c>
      <c r="ADE37" s="373">
        <f t="shared" si="143"/>
        <v>0</v>
      </c>
      <c r="ADF37" s="373">
        <f t="shared" si="143"/>
        <v>0</v>
      </c>
      <c r="ADG37" s="373">
        <f t="shared" si="143"/>
        <v>0</v>
      </c>
      <c r="ADH37" s="373">
        <f t="shared" si="143"/>
        <v>0</v>
      </c>
      <c r="ADI37" s="373">
        <f t="shared" si="143"/>
        <v>0</v>
      </c>
      <c r="ADJ37" s="373">
        <f t="shared" si="143"/>
        <v>0</v>
      </c>
      <c r="ADK37" s="373">
        <f t="shared" si="143"/>
        <v>0</v>
      </c>
      <c r="ADL37" s="373">
        <f t="shared" si="143"/>
        <v>0</v>
      </c>
      <c r="ADM37" s="373">
        <f t="shared" si="143"/>
        <v>0</v>
      </c>
      <c r="ADN37" s="373">
        <f t="shared" si="143"/>
        <v>0</v>
      </c>
      <c r="ADO37" s="373">
        <f t="shared" si="143"/>
        <v>0</v>
      </c>
      <c r="ADP37" s="373">
        <f t="shared" si="143"/>
        <v>0</v>
      </c>
      <c r="ADQ37" s="373">
        <f t="shared" si="143"/>
        <v>0</v>
      </c>
      <c r="ADR37" s="373">
        <f t="shared" si="143"/>
        <v>0</v>
      </c>
      <c r="ADS37" s="373">
        <f t="shared" si="143"/>
        <v>0</v>
      </c>
      <c r="ADT37" s="373">
        <f t="shared" si="143"/>
        <v>0</v>
      </c>
      <c r="ADU37" s="373">
        <f t="shared" si="143"/>
        <v>0</v>
      </c>
      <c r="ADV37" s="373">
        <f t="shared" si="143"/>
        <v>0</v>
      </c>
      <c r="ADW37" s="373">
        <f t="shared" ref="ADW37:AGH37" si="144">ADW32-ADW36</f>
        <v>0</v>
      </c>
      <c r="ADX37" s="373">
        <f t="shared" si="144"/>
        <v>0</v>
      </c>
      <c r="ADY37" s="373">
        <f t="shared" si="144"/>
        <v>0</v>
      </c>
      <c r="ADZ37" s="373">
        <f t="shared" si="144"/>
        <v>0</v>
      </c>
      <c r="AEA37" s="373">
        <f t="shared" si="144"/>
        <v>0</v>
      </c>
      <c r="AEB37" s="373">
        <f t="shared" si="144"/>
        <v>0</v>
      </c>
      <c r="AEC37" s="373">
        <f t="shared" si="144"/>
        <v>0</v>
      </c>
      <c r="AED37" s="373">
        <f t="shared" si="144"/>
        <v>0</v>
      </c>
      <c r="AEE37" s="373">
        <f t="shared" si="144"/>
        <v>0</v>
      </c>
      <c r="AEF37" s="373">
        <f t="shared" si="144"/>
        <v>0</v>
      </c>
      <c r="AEG37" s="373">
        <f t="shared" si="144"/>
        <v>0</v>
      </c>
      <c r="AEH37" s="373">
        <f t="shared" si="144"/>
        <v>0</v>
      </c>
      <c r="AEI37" s="373">
        <f t="shared" si="144"/>
        <v>0</v>
      </c>
      <c r="AEJ37" s="373">
        <f t="shared" si="144"/>
        <v>0</v>
      </c>
      <c r="AEK37" s="373">
        <f t="shared" si="144"/>
        <v>0</v>
      </c>
      <c r="AEL37" s="373">
        <f t="shared" si="144"/>
        <v>0</v>
      </c>
      <c r="AEM37" s="373">
        <f t="shared" si="144"/>
        <v>0</v>
      </c>
      <c r="AEN37" s="373">
        <f t="shared" si="144"/>
        <v>0</v>
      </c>
      <c r="AEO37" s="373">
        <f t="shared" si="144"/>
        <v>0</v>
      </c>
      <c r="AEP37" s="373">
        <f t="shared" si="144"/>
        <v>0</v>
      </c>
      <c r="AEQ37" s="373">
        <f t="shared" si="144"/>
        <v>0</v>
      </c>
      <c r="AER37" s="373">
        <f t="shared" si="144"/>
        <v>0</v>
      </c>
      <c r="AES37" s="373">
        <f t="shared" si="144"/>
        <v>0</v>
      </c>
      <c r="AET37" s="373">
        <f t="shared" si="144"/>
        <v>0</v>
      </c>
      <c r="AEU37" s="373">
        <f t="shared" si="144"/>
        <v>0</v>
      </c>
      <c r="AEV37" s="373">
        <f t="shared" si="144"/>
        <v>0</v>
      </c>
      <c r="AEW37" s="373">
        <f t="shared" si="144"/>
        <v>0</v>
      </c>
      <c r="AEX37" s="373">
        <f t="shared" si="144"/>
        <v>0</v>
      </c>
      <c r="AEY37" s="373">
        <f t="shared" si="144"/>
        <v>0</v>
      </c>
      <c r="AEZ37" s="373">
        <f t="shared" si="144"/>
        <v>0</v>
      </c>
      <c r="AFA37" s="373">
        <f t="shared" si="144"/>
        <v>0</v>
      </c>
      <c r="AFB37" s="373">
        <f t="shared" si="144"/>
        <v>0</v>
      </c>
      <c r="AFC37" s="373">
        <f t="shared" si="144"/>
        <v>0</v>
      </c>
      <c r="AFD37" s="373">
        <f t="shared" si="144"/>
        <v>0</v>
      </c>
      <c r="AFE37" s="373">
        <f t="shared" si="144"/>
        <v>0</v>
      </c>
      <c r="AFF37" s="373">
        <f t="shared" si="144"/>
        <v>0</v>
      </c>
      <c r="AFG37" s="373">
        <f t="shared" si="144"/>
        <v>0</v>
      </c>
      <c r="AFH37" s="373">
        <f t="shared" si="144"/>
        <v>0</v>
      </c>
      <c r="AFI37" s="373">
        <f t="shared" si="144"/>
        <v>0</v>
      </c>
      <c r="AFJ37" s="373">
        <f t="shared" si="144"/>
        <v>0</v>
      </c>
      <c r="AFK37" s="373">
        <f t="shared" si="144"/>
        <v>0</v>
      </c>
      <c r="AFL37" s="373">
        <f t="shared" si="144"/>
        <v>0</v>
      </c>
      <c r="AFM37" s="373">
        <f t="shared" si="144"/>
        <v>0</v>
      </c>
      <c r="AFN37" s="373">
        <f t="shared" si="144"/>
        <v>0</v>
      </c>
      <c r="AFO37" s="373">
        <f t="shared" si="144"/>
        <v>0</v>
      </c>
      <c r="AFP37" s="373">
        <f t="shared" si="144"/>
        <v>0</v>
      </c>
      <c r="AFQ37" s="373">
        <f t="shared" si="144"/>
        <v>0</v>
      </c>
      <c r="AFR37" s="373">
        <f t="shared" si="144"/>
        <v>0</v>
      </c>
      <c r="AFS37" s="373">
        <f t="shared" si="144"/>
        <v>0</v>
      </c>
      <c r="AFT37" s="373">
        <f t="shared" si="144"/>
        <v>0</v>
      </c>
      <c r="AFU37" s="373">
        <f t="shared" si="144"/>
        <v>0</v>
      </c>
      <c r="AFV37" s="373">
        <f t="shared" si="144"/>
        <v>0</v>
      </c>
      <c r="AFW37" s="373">
        <f t="shared" si="144"/>
        <v>0</v>
      </c>
      <c r="AFX37" s="373">
        <f t="shared" si="144"/>
        <v>0</v>
      </c>
      <c r="AFY37" s="373">
        <f t="shared" si="144"/>
        <v>0</v>
      </c>
      <c r="AFZ37" s="373">
        <f t="shared" si="144"/>
        <v>0</v>
      </c>
      <c r="AGA37" s="373">
        <f t="shared" si="144"/>
        <v>0</v>
      </c>
      <c r="AGB37" s="373">
        <f t="shared" si="144"/>
        <v>0</v>
      </c>
      <c r="AGC37" s="373">
        <f t="shared" si="144"/>
        <v>0</v>
      </c>
      <c r="AGD37" s="373">
        <f t="shared" si="144"/>
        <v>0</v>
      </c>
      <c r="AGE37" s="373">
        <f t="shared" si="144"/>
        <v>0</v>
      </c>
      <c r="AGF37" s="373">
        <f t="shared" si="144"/>
        <v>0</v>
      </c>
      <c r="AGG37" s="373">
        <f t="shared" si="144"/>
        <v>0</v>
      </c>
      <c r="AGH37" s="373">
        <f t="shared" si="144"/>
        <v>0</v>
      </c>
      <c r="AGI37" s="373">
        <f t="shared" ref="AGI37:AIT37" si="145">AGI32-AGI36</f>
        <v>0</v>
      </c>
      <c r="AGJ37" s="373">
        <f t="shared" si="145"/>
        <v>0</v>
      </c>
      <c r="AGK37" s="373">
        <f t="shared" si="145"/>
        <v>0</v>
      </c>
      <c r="AGL37" s="373">
        <f t="shared" si="145"/>
        <v>0</v>
      </c>
      <c r="AGM37" s="373">
        <f t="shared" si="145"/>
        <v>0</v>
      </c>
      <c r="AGN37" s="373">
        <f t="shared" si="145"/>
        <v>0</v>
      </c>
      <c r="AGO37" s="373">
        <f t="shared" si="145"/>
        <v>0</v>
      </c>
      <c r="AGP37" s="373">
        <f t="shared" si="145"/>
        <v>0</v>
      </c>
      <c r="AGQ37" s="373">
        <f t="shared" si="145"/>
        <v>0</v>
      </c>
      <c r="AGR37" s="373">
        <f t="shared" si="145"/>
        <v>0</v>
      </c>
      <c r="AGS37" s="373">
        <f t="shared" si="145"/>
        <v>0</v>
      </c>
      <c r="AGT37" s="373">
        <f t="shared" si="145"/>
        <v>0</v>
      </c>
      <c r="AGU37" s="373">
        <f t="shared" si="145"/>
        <v>0</v>
      </c>
      <c r="AGV37" s="373">
        <f t="shared" si="145"/>
        <v>0</v>
      </c>
      <c r="AGW37" s="373">
        <f t="shared" si="145"/>
        <v>0</v>
      </c>
      <c r="AGX37" s="373">
        <f t="shared" si="145"/>
        <v>0</v>
      </c>
      <c r="AGY37" s="373">
        <f t="shared" si="145"/>
        <v>0</v>
      </c>
      <c r="AGZ37" s="373">
        <f t="shared" si="145"/>
        <v>0</v>
      </c>
      <c r="AHA37" s="373">
        <f t="shared" si="145"/>
        <v>0</v>
      </c>
      <c r="AHB37" s="373">
        <f t="shared" si="145"/>
        <v>0</v>
      </c>
      <c r="AHC37" s="373">
        <f t="shared" si="145"/>
        <v>0</v>
      </c>
      <c r="AHD37" s="373">
        <f t="shared" si="145"/>
        <v>0</v>
      </c>
      <c r="AHE37" s="373">
        <f t="shared" si="145"/>
        <v>0</v>
      </c>
      <c r="AHF37" s="373">
        <f t="shared" si="145"/>
        <v>0</v>
      </c>
      <c r="AHG37" s="373">
        <f t="shared" si="145"/>
        <v>0</v>
      </c>
      <c r="AHH37" s="373">
        <f t="shared" si="145"/>
        <v>0</v>
      </c>
      <c r="AHI37" s="373">
        <f t="shared" si="145"/>
        <v>0</v>
      </c>
      <c r="AHJ37" s="373">
        <f t="shared" si="145"/>
        <v>0</v>
      </c>
      <c r="AHK37" s="373">
        <f t="shared" si="145"/>
        <v>0</v>
      </c>
      <c r="AHL37" s="373">
        <f t="shared" si="145"/>
        <v>0</v>
      </c>
      <c r="AHM37" s="373">
        <f t="shared" si="145"/>
        <v>0</v>
      </c>
      <c r="AHN37" s="373">
        <f t="shared" si="145"/>
        <v>0</v>
      </c>
      <c r="AHO37" s="373">
        <f t="shared" si="145"/>
        <v>0</v>
      </c>
      <c r="AHP37" s="373">
        <f t="shared" si="145"/>
        <v>0</v>
      </c>
      <c r="AHQ37" s="373">
        <f t="shared" si="145"/>
        <v>0</v>
      </c>
      <c r="AHR37" s="373">
        <f t="shared" si="145"/>
        <v>0</v>
      </c>
      <c r="AHS37" s="373">
        <f t="shared" si="145"/>
        <v>0</v>
      </c>
      <c r="AHT37" s="373">
        <f t="shared" si="145"/>
        <v>0</v>
      </c>
      <c r="AHU37" s="373">
        <f t="shared" si="145"/>
        <v>0</v>
      </c>
      <c r="AHV37" s="373">
        <f t="shared" si="145"/>
        <v>0</v>
      </c>
      <c r="AHW37" s="373">
        <f t="shared" si="145"/>
        <v>0</v>
      </c>
      <c r="AHX37" s="373">
        <f t="shared" si="145"/>
        <v>0</v>
      </c>
      <c r="AHY37" s="373">
        <f t="shared" si="145"/>
        <v>0</v>
      </c>
      <c r="AHZ37" s="373">
        <f t="shared" si="145"/>
        <v>0</v>
      </c>
      <c r="AIA37" s="373">
        <f t="shared" si="145"/>
        <v>0</v>
      </c>
      <c r="AIB37" s="373">
        <f t="shared" si="145"/>
        <v>0</v>
      </c>
      <c r="AIC37" s="373">
        <f t="shared" si="145"/>
        <v>0</v>
      </c>
      <c r="AID37" s="373">
        <f t="shared" si="145"/>
        <v>0</v>
      </c>
      <c r="AIE37" s="373">
        <f t="shared" si="145"/>
        <v>0</v>
      </c>
      <c r="AIF37" s="373">
        <f t="shared" si="145"/>
        <v>0</v>
      </c>
      <c r="AIG37" s="373">
        <f t="shared" si="145"/>
        <v>0</v>
      </c>
      <c r="AIH37" s="373">
        <f t="shared" si="145"/>
        <v>0</v>
      </c>
      <c r="AII37" s="373">
        <f t="shared" si="145"/>
        <v>0</v>
      </c>
      <c r="AIJ37" s="373">
        <f t="shared" si="145"/>
        <v>0</v>
      </c>
      <c r="AIK37" s="373">
        <f t="shared" si="145"/>
        <v>0</v>
      </c>
      <c r="AIL37" s="373">
        <f t="shared" si="145"/>
        <v>0</v>
      </c>
      <c r="AIM37" s="373">
        <f t="shared" si="145"/>
        <v>0</v>
      </c>
      <c r="AIN37" s="373">
        <f t="shared" si="145"/>
        <v>0</v>
      </c>
      <c r="AIO37" s="373">
        <f t="shared" si="145"/>
        <v>0</v>
      </c>
      <c r="AIP37" s="373">
        <f t="shared" si="145"/>
        <v>0</v>
      </c>
      <c r="AIQ37" s="373">
        <f t="shared" si="145"/>
        <v>0</v>
      </c>
      <c r="AIR37" s="373">
        <f t="shared" si="145"/>
        <v>0</v>
      </c>
      <c r="AIS37" s="373">
        <f t="shared" si="145"/>
        <v>0</v>
      </c>
      <c r="AIT37" s="373">
        <f t="shared" si="145"/>
        <v>0</v>
      </c>
      <c r="AIU37" s="373">
        <f t="shared" ref="AIU37:ALF37" si="146">AIU32-AIU36</f>
        <v>0</v>
      </c>
      <c r="AIV37" s="373">
        <f t="shared" si="146"/>
        <v>0</v>
      </c>
      <c r="AIW37" s="373">
        <f t="shared" si="146"/>
        <v>0</v>
      </c>
      <c r="AIX37" s="373">
        <f t="shared" si="146"/>
        <v>0</v>
      </c>
      <c r="AIY37" s="373">
        <f t="shared" si="146"/>
        <v>0</v>
      </c>
      <c r="AIZ37" s="373">
        <f t="shared" si="146"/>
        <v>0</v>
      </c>
      <c r="AJA37" s="373">
        <f t="shared" si="146"/>
        <v>0</v>
      </c>
      <c r="AJB37" s="373">
        <f t="shared" si="146"/>
        <v>0</v>
      </c>
      <c r="AJC37" s="373">
        <f t="shared" si="146"/>
        <v>0</v>
      </c>
      <c r="AJD37" s="373">
        <f t="shared" si="146"/>
        <v>0</v>
      </c>
      <c r="AJE37" s="373">
        <f t="shared" si="146"/>
        <v>0</v>
      </c>
      <c r="AJF37" s="373">
        <f t="shared" si="146"/>
        <v>0</v>
      </c>
      <c r="AJG37" s="373">
        <f t="shared" si="146"/>
        <v>0</v>
      </c>
      <c r="AJH37" s="373">
        <f t="shared" si="146"/>
        <v>0</v>
      </c>
      <c r="AJI37" s="373">
        <f t="shared" si="146"/>
        <v>0</v>
      </c>
      <c r="AJJ37" s="373">
        <f t="shared" si="146"/>
        <v>0</v>
      </c>
      <c r="AJK37" s="373">
        <f t="shared" si="146"/>
        <v>0</v>
      </c>
      <c r="AJL37" s="373">
        <f t="shared" si="146"/>
        <v>0</v>
      </c>
      <c r="AJM37" s="373">
        <f t="shared" si="146"/>
        <v>0</v>
      </c>
      <c r="AJN37" s="373">
        <f t="shared" si="146"/>
        <v>0</v>
      </c>
      <c r="AJO37" s="373">
        <f t="shared" si="146"/>
        <v>0</v>
      </c>
      <c r="AJP37" s="373">
        <f t="shared" si="146"/>
        <v>0</v>
      </c>
      <c r="AJQ37" s="373">
        <f t="shared" si="146"/>
        <v>0</v>
      </c>
      <c r="AJR37" s="373">
        <f t="shared" si="146"/>
        <v>0</v>
      </c>
      <c r="AJS37" s="373">
        <f t="shared" si="146"/>
        <v>0</v>
      </c>
      <c r="AJT37" s="373">
        <f t="shared" si="146"/>
        <v>0</v>
      </c>
      <c r="AJU37" s="373">
        <f t="shared" si="146"/>
        <v>0</v>
      </c>
      <c r="AJV37" s="373">
        <f t="shared" si="146"/>
        <v>0</v>
      </c>
      <c r="AJW37" s="373">
        <f t="shared" si="146"/>
        <v>0</v>
      </c>
      <c r="AJX37" s="373">
        <f t="shared" si="146"/>
        <v>0</v>
      </c>
      <c r="AJY37" s="373">
        <f t="shared" si="146"/>
        <v>0</v>
      </c>
      <c r="AJZ37" s="373">
        <f t="shared" si="146"/>
        <v>0</v>
      </c>
      <c r="AKA37" s="373">
        <f t="shared" si="146"/>
        <v>0</v>
      </c>
      <c r="AKB37" s="373">
        <f t="shared" si="146"/>
        <v>0</v>
      </c>
      <c r="AKC37" s="373">
        <f t="shared" si="146"/>
        <v>0</v>
      </c>
      <c r="AKD37" s="373">
        <f t="shared" si="146"/>
        <v>0</v>
      </c>
      <c r="AKE37" s="373">
        <f t="shared" si="146"/>
        <v>0</v>
      </c>
      <c r="AKF37" s="373">
        <f t="shared" si="146"/>
        <v>0</v>
      </c>
      <c r="AKG37" s="373">
        <f t="shared" si="146"/>
        <v>0</v>
      </c>
      <c r="AKH37" s="373">
        <f t="shared" si="146"/>
        <v>0</v>
      </c>
      <c r="AKI37" s="373">
        <f t="shared" si="146"/>
        <v>0</v>
      </c>
      <c r="AKJ37" s="373">
        <f t="shared" si="146"/>
        <v>0</v>
      </c>
      <c r="AKK37" s="373">
        <f t="shared" si="146"/>
        <v>0</v>
      </c>
      <c r="AKL37" s="373">
        <f t="shared" si="146"/>
        <v>0</v>
      </c>
      <c r="AKM37" s="373">
        <f t="shared" si="146"/>
        <v>0</v>
      </c>
      <c r="AKN37" s="373">
        <f t="shared" si="146"/>
        <v>0</v>
      </c>
      <c r="AKO37" s="373">
        <f t="shared" si="146"/>
        <v>0</v>
      </c>
      <c r="AKP37" s="373">
        <f t="shared" si="146"/>
        <v>0</v>
      </c>
      <c r="AKQ37" s="373">
        <f t="shared" si="146"/>
        <v>0</v>
      </c>
      <c r="AKR37" s="373">
        <f t="shared" si="146"/>
        <v>0</v>
      </c>
      <c r="AKS37" s="373">
        <f t="shared" si="146"/>
        <v>0</v>
      </c>
      <c r="AKT37" s="373">
        <f t="shared" si="146"/>
        <v>0</v>
      </c>
      <c r="AKU37" s="373">
        <f t="shared" si="146"/>
        <v>0</v>
      </c>
      <c r="AKV37" s="373">
        <f t="shared" si="146"/>
        <v>0</v>
      </c>
      <c r="AKW37" s="373">
        <f t="shared" si="146"/>
        <v>0</v>
      </c>
      <c r="AKX37" s="373">
        <f t="shared" si="146"/>
        <v>0</v>
      </c>
      <c r="AKY37" s="373">
        <f t="shared" si="146"/>
        <v>0</v>
      </c>
      <c r="AKZ37" s="373">
        <f t="shared" si="146"/>
        <v>0</v>
      </c>
      <c r="ALA37" s="373">
        <f t="shared" si="146"/>
        <v>0</v>
      </c>
      <c r="ALB37" s="373">
        <f t="shared" si="146"/>
        <v>0</v>
      </c>
      <c r="ALC37" s="373">
        <f t="shared" si="146"/>
        <v>0</v>
      </c>
      <c r="ALD37" s="373">
        <f t="shared" si="146"/>
        <v>0</v>
      </c>
      <c r="ALE37" s="373">
        <f t="shared" si="146"/>
        <v>0</v>
      </c>
      <c r="ALF37" s="373">
        <f t="shared" si="146"/>
        <v>0</v>
      </c>
      <c r="ALG37" s="373">
        <f t="shared" ref="ALG37:ALS37" si="147">ALG32-ALG36</f>
        <v>0</v>
      </c>
      <c r="ALH37" s="373">
        <f t="shared" si="147"/>
        <v>0</v>
      </c>
      <c r="ALI37" s="373">
        <f t="shared" si="147"/>
        <v>0</v>
      </c>
      <c r="ALJ37" s="373">
        <f t="shared" si="147"/>
        <v>0</v>
      </c>
      <c r="ALK37" s="373">
        <f t="shared" si="147"/>
        <v>0</v>
      </c>
      <c r="ALL37" s="373">
        <f t="shared" si="147"/>
        <v>0</v>
      </c>
      <c r="ALM37" s="373">
        <f t="shared" si="147"/>
        <v>0</v>
      </c>
      <c r="ALN37" s="373">
        <f t="shared" si="147"/>
        <v>0</v>
      </c>
      <c r="ALO37" s="373">
        <f t="shared" si="147"/>
        <v>0</v>
      </c>
      <c r="ALP37" s="373">
        <f t="shared" si="147"/>
        <v>0</v>
      </c>
      <c r="ALQ37" s="373">
        <f t="shared" si="147"/>
        <v>0</v>
      </c>
      <c r="ALR37" s="373">
        <f t="shared" si="147"/>
        <v>0</v>
      </c>
      <c r="ALS37" s="373">
        <f t="shared" si="147"/>
        <v>0</v>
      </c>
      <c r="ALT37" s="373">
        <f t="shared" si="135"/>
        <v>0</v>
      </c>
      <c r="ALU37" s="372">
        <f>SUM(H37:ALT37)</f>
        <v>0</v>
      </c>
    </row>
    <row r="38" spans="2:1009" s="115" customFormat="1" ht="15.95" customHeight="1">
      <c r="B38" s="460">
        <v>4</v>
      </c>
      <c r="C38" s="1127" t="s">
        <v>297</v>
      </c>
      <c r="D38" s="1127"/>
      <c r="E38" s="1127"/>
      <c r="F38" s="1127"/>
      <c r="G38" s="1127"/>
      <c r="H38" s="171">
        <v>1</v>
      </c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  <c r="DZ38" s="172"/>
      <c r="EA38" s="172"/>
      <c r="EB38" s="172"/>
      <c r="EC38" s="172"/>
      <c r="ED38" s="172"/>
      <c r="EE38" s="172"/>
      <c r="EF38" s="172"/>
      <c r="EG38" s="172"/>
      <c r="EH38" s="172"/>
      <c r="EI38" s="172"/>
      <c r="EJ38" s="172"/>
      <c r="EK38" s="172"/>
      <c r="EL38" s="172"/>
      <c r="EM38" s="172"/>
      <c r="EN38" s="172"/>
      <c r="EO38" s="172"/>
      <c r="EP38" s="172"/>
      <c r="EQ38" s="172"/>
      <c r="ER38" s="172"/>
      <c r="ES38" s="172"/>
      <c r="ET38" s="172"/>
      <c r="EU38" s="172"/>
      <c r="EV38" s="172"/>
      <c r="EW38" s="172"/>
      <c r="EX38" s="172"/>
      <c r="EY38" s="172"/>
      <c r="EZ38" s="172"/>
      <c r="FA38" s="172"/>
      <c r="FB38" s="172"/>
      <c r="FC38" s="172"/>
      <c r="FD38" s="172"/>
      <c r="FE38" s="172"/>
      <c r="FF38" s="172"/>
      <c r="FG38" s="172"/>
      <c r="FH38" s="172"/>
      <c r="FI38" s="172"/>
      <c r="FJ38" s="172"/>
      <c r="FK38" s="172"/>
      <c r="FL38" s="172"/>
      <c r="FM38" s="172"/>
      <c r="FN38" s="172"/>
      <c r="FO38" s="172"/>
      <c r="FP38" s="172"/>
      <c r="FQ38" s="172"/>
      <c r="FR38" s="172"/>
      <c r="FS38" s="172"/>
      <c r="FT38" s="172"/>
      <c r="FU38" s="172"/>
      <c r="FV38" s="172"/>
      <c r="FW38" s="172"/>
      <c r="FX38" s="172"/>
      <c r="FY38" s="172"/>
      <c r="FZ38" s="172"/>
      <c r="GA38" s="172"/>
      <c r="GB38" s="172"/>
      <c r="GC38" s="172"/>
      <c r="GD38" s="172"/>
      <c r="GE38" s="172"/>
      <c r="GF38" s="172"/>
      <c r="GG38" s="172"/>
      <c r="GH38" s="172"/>
      <c r="GI38" s="172"/>
      <c r="GJ38" s="172"/>
      <c r="GK38" s="172"/>
      <c r="GL38" s="172"/>
      <c r="GM38" s="172"/>
      <c r="GN38" s="172"/>
      <c r="GO38" s="172"/>
      <c r="GP38" s="172"/>
      <c r="GQ38" s="172"/>
      <c r="GR38" s="172"/>
      <c r="GS38" s="172"/>
      <c r="GT38" s="172"/>
      <c r="GU38" s="172"/>
      <c r="GV38" s="172"/>
      <c r="GW38" s="172"/>
      <c r="GX38" s="172"/>
      <c r="GY38" s="172"/>
      <c r="GZ38" s="172"/>
      <c r="HA38" s="172"/>
      <c r="HB38" s="172"/>
      <c r="HC38" s="172"/>
      <c r="HD38" s="172"/>
      <c r="HE38" s="172"/>
      <c r="HF38" s="172"/>
      <c r="HG38" s="172"/>
      <c r="HH38" s="172"/>
      <c r="HI38" s="172"/>
      <c r="HJ38" s="172"/>
      <c r="HK38" s="172"/>
      <c r="HL38" s="172"/>
      <c r="HM38" s="172"/>
      <c r="HN38" s="172"/>
      <c r="HO38" s="172"/>
      <c r="HP38" s="172"/>
      <c r="HQ38" s="172"/>
      <c r="HR38" s="172"/>
      <c r="HS38" s="172"/>
      <c r="HT38" s="172"/>
      <c r="HU38" s="172"/>
      <c r="HV38" s="172"/>
      <c r="HW38" s="172"/>
      <c r="HX38" s="172"/>
      <c r="HY38" s="172"/>
      <c r="HZ38" s="172"/>
      <c r="IA38" s="172"/>
      <c r="IB38" s="172"/>
      <c r="IC38" s="172"/>
      <c r="ID38" s="172"/>
      <c r="IE38" s="172"/>
      <c r="IF38" s="172"/>
      <c r="IG38" s="172"/>
      <c r="IH38" s="172"/>
      <c r="II38" s="172"/>
      <c r="IJ38" s="172"/>
      <c r="IK38" s="172"/>
      <c r="IL38" s="172"/>
      <c r="IM38" s="172"/>
      <c r="IN38" s="172"/>
      <c r="IO38" s="172"/>
      <c r="IP38" s="172"/>
      <c r="IQ38" s="172"/>
      <c r="IR38" s="172"/>
      <c r="IS38" s="172"/>
      <c r="IT38" s="172"/>
      <c r="IU38" s="172"/>
      <c r="IV38" s="172"/>
      <c r="IW38" s="172"/>
      <c r="IX38" s="172"/>
      <c r="IY38" s="172"/>
      <c r="IZ38" s="172"/>
      <c r="JA38" s="172"/>
      <c r="JB38" s="172"/>
      <c r="JC38" s="172"/>
      <c r="JD38" s="172"/>
      <c r="JE38" s="172"/>
      <c r="JF38" s="172"/>
      <c r="JG38" s="172"/>
      <c r="JH38" s="172"/>
      <c r="JI38" s="172"/>
      <c r="JJ38" s="172"/>
      <c r="JK38" s="172"/>
      <c r="JL38" s="172"/>
      <c r="JM38" s="172"/>
      <c r="JN38" s="172"/>
      <c r="JO38" s="172"/>
      <c r="JP38" s="172"/>
      <c r="JQ38" s="172"/>
      <c r="JR38" s="172"/>
      <c r="JS38" s="172"/>
      <c r="JT38" s="172"/>
      <c r="JU38" s="172"/>
      <c r="JV38" s="172"/>
      <c r="JW38" s="172"/>
      <c r="JX38" s="172"/>
      <c r="JY38" s="172"/>
      <c r="JZ38" s="172"/>
      <c r="KA38" s="172"/>
      <c r="KB38" s="172"/>
      <c r="KC38" s="172"/>
      <c r="KD38" s="172"/>
      <c r="KE38" s="172"/>
      <c r="KF38" s="172"/>
      <c r="KG38" s="172"/>
      <c r="KH38" s="172"/>
      <c r="KI38" s="172"/>
      <c r="KJ38" s="172"/>
      <c r="KK38" s="172"/>
      <c r="KL38" s="172"/>
      <c r="KM38" s="172"/>
      <c r="KN38" s="172"/>
      <c r="KO38" s="172"/>
      <c r="KP38" s="172"/>
      <c r="KQ38" s="172"/>
      <c r="KR38" s="172"/>
      <c r="KS38" s="172"/>
      <c r="KT38" s="172"/>
      <c r="KU38" s="172"/>
      <c r="KV38" s="172"/>
      <c r="KW38" s="172"/>
      <c r="KX38" s="172"/>
      <c r="KY38" s="172"/>
      <c r="KZ38" s="172"/>
      <c r="LA38" s="172"/>
      <c r="LB38" s="172"/>
      <c r="LC38" s="172"/>
      <c r="LD38" s="172"/>
      <c r="LE38" s="172"/>
      <c r="LF38" s="172"/>
      <c r="LG38" s="172"/>
      <c r="LH38" s="172"/>
      <c r="LI38" s="172"/>
      <c r="LJ38" s="172"/>
      <c r="LK38" s="172"/>
      <c r="LL38" s="172"/>
      <c r="LM38" s="172"/>
      <c r="LN38" s="172"/>
      <c r="LO38" s="172"/>
      <c r="LP38" s="172"/>
      <c r="LQ38" s="172"/>
      <c r="LR38" s="172"/>
      <c r="LS38" s="172"/>
      <c r="LT38" s="172"/>
      <c r="LU38" s="172"/>
      <c r="LV38" s="172"/>
      <c r="LW38" s="172"/>
      <c r="LX38" s="172"/>
      <c r="LY38" s="172"/>
      <c r="LZ38" s="172"/>
      <c r="MA38" s="172"/>
      <c r="MB38" s="172"/>
      <c r="MC38" s="172"/>
      <c r="MD38" s="172"/>
      <c r="ME38" s="172"/>
      <c r="MF38" s="172"/>
      <c r="MG38" s="172"/>
      <c r="MH38" s="172"/>
      <c r="MI38" s="172"/>
      <c r="MJ38" s="172"/>
      <c r="MK38" s="172"/>
      <c r="ML38" s="172"/>
      <c r="MM38" s="172"/>
      <c r="MN38" s="172"/>
      <c r="MO38" s="172"/>
      <c r="MP38" s="172"/>
      <c r="MQ38" s="172"/>
      <c r="MR38" s="172"/>
      <c r="MS38" s="172"/>
      <c r="MT38" s="172"/>
      <c r="MU38" s="172"/>
      <c r="MV38" s="172"/>
      <c r="MW38" s="172"/>
      <c r="MX38" s="172"/>
      <c r="MY38" s="172"/>
      <c r="MZ38" s="172"/>
      <c r="NA38" s="172"/>
      <c r="NB38" s="172"/>
      <c r="NC38" s="172"/>
      <c r="ND38" s="172"/>
      <c r="NE38" s="172"/>
      <c r="NF38" s="172"/>
      <c r="NG38" s="172"/>
      <c r="NH38" s="172"/>
      <c r="NI38" s="172"/>
      <c r="NJ38" s="172"/>
      <c r="NK38" s="172"/>
      <c r="NL38" s="172"/>
      <c r="NM38" s="172"/>
      <c r="NN38" s="172"/>
      <c r="NO38" s="172"/>
      <c r="NP38" s="172"/>
      <c r="NQ38" s="172"/>
      <c r="NR38" s="172"/>
      <c r="NS38" s="172"/>
      <c r="NT38" s="172"/>
      <c r="NU38" s="172"/>
      <c r="NV38" s="172"/>
      <c r="NW38" s="172"/>
      <c r="NX38" s="172"/>
      <c r="NY38" s="172"/>
      <c r="NZ38" s="172"/>
      <c r="OA38" s="172"/>
      <c r="OB38" s="172"/>
      <c r="OC38" s="172"/>
      <c r="OD38" s="172"/>
      <c r="OE38" s="172"/>
      <c r="OF38" s="172"/>
      <c r="OG38" s="172"/>
      <c r="OH38" s="172"/>
      <c r="OI38" s="172"/>
      <c r="OJ38" s="172"/>
      <c r="OK38" s="172"/>
      <c r="OL38" s="172"/>
      <c r="OM38" s="172"/>
      <c r="ON38" s="172"/>
      <c r="OO38" s="172"/>
      <c r="OP38" s="172"/>
      <c r="OQ38" s="172"/>
      <c r="OR38" s="172"/>
      <c r="OS38" s="172"/>
      <c r="OT38" s="172"/>
      <c r="OU38" s="172"/>
      <c r="OV38" s="172"/>
      <c r="OW38" s="172"/>
      <c r="OX38" s="172"/>
      <c r="OY38" s="172"/>
      <c r="OZ38" s="172"/>
      <c r="PA38" s="172"/>
      <c r="PB38" s="172"/>
      <c r="PC38" s="172"/>
      <c r="PD38" s="172"/>
      <c r="PE38" s="172"/>
      <c r="PF38" s="172"/>
      <c r="PG38" s="172"/>
      <c r="PH38" s="172"/>
      <c r="PI38" s="172"/>
      <c r="PJ38" s="172"/>
      <c r="PK38" s="172"/>
      <c r="PL38" s="172"/>
      <c r="PM38" s="172"/>
      <c r="PN38" s="172"/>
      <c r="PO38" s="172"/>
      <c r="PP38" s="172"/>
      <c r="PQ38" s="172"/>
      <c r="PR38" s="172"/>
      <c r="PS38" s="172"/>
      <c r="PT38" s="172"/>
      <c r="PU38" s="172"/>
      <c r="PV38" s="172"/>
      <c r="PW38" s="172"/>
      <c r="PX38" s="172"/>
      <c r="PY38" s="172"/>
      <c r="PZ38" s="172"/>
      <c r="QA38" s="172"/>
      <c r="QB38" s="172"/>
      <c r="QC38" s="172"/>
      <c r="QD38" s="172"/>
      <c r="QE38" s="172"/>
      <c r="QF38" s="172"/>
      <c r="QG38" s="172"/>
      <c r="QH38" s="172"/>
      <c r="QI38" s="172"/>
      <c r="QJ38" s="172"/>
      <c r="QK38" s="172"/>
      <c r="QL38" s="172"/>
      <c r="QM38" s="172"/>
      <c r="QN38" s="172"/>
      <c r="QO38" s="172"/>
      <c r="QP38" s="172"/>
      <c r="QQ38" s="172"/>
      <c r="QR38" s="172"/>
      <c r="QS38" s="172"/>
      <c r="QT38" s="172"/>
      <c r="QU38" s="172"/>
      <c r="QV38" s="172"/>
      <c r="QW38" s="172"/>
      <c r="QX38" s="172"/>
      <c r="QY38" s="172"/>
      <c r="QZ38" s="172"/>
      <c r="RA38" s="172"/>
      <c r="RB38" s="172"/>
      <c r="RC38" s="172"/>
      <c r="RD38" s="172"/>
      <c r="RE38" s="172"/>
      <c r="RF38" s="172"/>
      <c r="RG38" s="172"/>
      <c r="RH38" s="172"/>
      <c r="RI38" s="172"/>
      <c r="RJ38" s="172"/>
      <c r="RK38" s="172"/>
      <c r="RL38" s="172"/>
      <c r="RM38" s="172"/>
      <c r="RN38" s="172"/>
      <c r="RO38" s="172"/>
      <c r="RP38" s="172"/>
      <c r="RQ38" s="172"/>
      <c r="RR38" s="172"/>
      <c r="RS38" s="172"/>
      <c r="RT38" s="172"/>
      <c r="RU38" s="172"/>
      <c r="RV38" s="172"/>
      <c r="RW38" s="172"/>
      <c r="RX38" s="172"/>
      <c r="RY38" s="172"/>
      <c r="RZ38" s="172"/>
      <c r="SA38" s="172"/>
      <c r="SB38" s="172"/>
      <c r="SC38" s="172"/>
      <c r="SD38" s="172"/>
      <c r="SE38" s="172"/>
      <c r="SF38" s="172"/>
      <c r="SG38" s="172"/>
      <c r="SH38" s="172"/>
      <c r="SI38" s="172"/>
      <c r="SJ38" s="172"/>
      <c r="SK38" s="172"/>
      <c r="SL38" s="172"/>
      <c r="SM38" s="172"/>
      <c r="SN38" s="172"/>
      <c r="SO38" s="172"/>
      <c r="SP38" s="172"/>
      <c r="SQ38" s="172"/>
      <c r="SR38" s="172"/>
      <c r="SS38" s="172"/>
      <c r="ST38" s="172"/>
      <c r="SU38" s="172"/>
      <c r="SV38" s="172"/>
      <c r="SW38" s="172"/>
      <c r="SX38" s="172"/>
      <c r="SY38" s="172"/>
      <c r="SZ38" s="172"/>
      <c r="TA38" s="172"/>
      <c r="TB38" s="172"/>
      <c r="TC38" s="172"/>
      <c r="TD38" s="172"/>
      <c r="TE38" s="172"/>
      <c r="TF38" s="172"/>
      <c r="TG38" s="172"/>
      <c r="TH38" s="172"/>
      <c r="TI38" s="172"/>
      <c r="TJ38" s="172"/>
      <c r="TK38" s="172"/>
      <c r="TL38" s="172"/>
      <c r="TM38" s="172"/>
      <c r="TN38" s="172"/>
      <c r="TO38" s="172"/>
      <c r="TP38" s="172"/>
      <c r="TQ38" s="172"/>
      <c r="TR38" s="172"/>
      <c r="TS38" s="172"/>
      <c r="TT38" s="172"/>
      <c r="TU38" s="172"/>
      <c r="TV38" s="172"/>
      <c r="TW38" s="172"/>
      <c r="TX38" s="172"/>
      <c r="TY38" s="172"/>
      <c r="TZ38" s="172"/>
      <c r="UA38" s="172"/>
      <c r="UB38" s="172"/>
      <c r="UC38" s="172"/>
      <c r="UD38" s="172"/>
      <c r="UE38" s="172"/>
      <c r="UF38" s="172"/>
      <c r="UG38" s="172"/>
      <c r="UH38" s="172"/>
      <c r="UI38" s="172"/>
      <c r="UJ38" s="172"/>
      <c r="UK38" s="172"/>
      <c r="UL38" s="172"/>
      <c r="UM38" s="172"/>
      <c r="UN38" s="172"/>
      <c r="UO38" s="172"/>
      <c r="UP38" s="172"/>
      <c r="UQ38" s="172"/>
      <c r="UR38" s="172"/>
      <c r="US38" s="172"/>
      <c r="UT38" s="172"/>
      <c r="UU38" s="172"/>
      <c r="UV38" s="172"/>
      <c r="UW38" s="172"/>
      <c r="UX38" s="172"/>
      <c r="UY38" s="172"/>
      <c r="UZ38" s="172"/>
      <c r="VA38" s="172"/>
      <c r="VB38" s="172"/>
      <c r="VC38" s="172"/>
      <c r="VD38" s="172"/>
      <c r="VE38" s="172"/>
      <c r="VF38" s="172"/>
      <c r="VG38" s="172"/>
      <c r="VH38" s="172"/>
      <c r="VI38" s="172"/>
      <c r="VJ38" s="172"/>
      <c r="VK38" s="172"/>
      <c r="VL38" s="172"/>
      <c r="VM38" s="172"/>
      <c r="VN38" s="172"/>
      <c r="VO38" s="172"/>
      <c r="VP38" s="172"/>
      <c r="VQ38" s="172"/>
      <c r="VR38" s="172"/>
      <c r="VS38" s="172"/>
      <c r="VT38" s="172"/>
      <c r="VU38" s="172"/>
      <c r="VV38" s="172"/>
      <c r="VW38" s="172"/>
      <c r="VX38" s="172"/>
      <c r="VY38" s="172"/>
      <c r="VZ38" s="172"/>
      <c r="WA38" s="172"/>
      <c r="WB38" s="172"/>
      <c r="WC38" s="172"/>
      <c r="WD38" s="172"/>
      <c r="WE38" s="172"/>
      <c r="WF38" s="172"/>
      <c r="WG38" s="172"/>
      <c r="WH38" s="172"/>
      <c r="WI38" s="172"/>
      <c r="WJ38" s="172"/>
      <c r="WK38" s="172"/>
      <c r="WL38" s="172"/>
      <c r="WM38" s="172"/>
      <c r="WN38" s="172"/>
      <c r="WO38" s="172"/>
      <c r="WP38" s="172"/>
      <c r="WQ38" s="172"/>
      <c r="WR38" s="172"/>
      <c r="WS38" s="172"/>
      <c r="WT38" s="172"/>
      <c r="WU38" s="172"/>
      <c r="WV38" s="172"/>
      <c r="WW38" s="172"/>
      <c r="WX38" s="172"/>
      <c r="WY38" s="172"/>
      <c r="WZ38" s="172"/>
      <c r="XA38" s="172"/>
      <c r="XB38" s="172"/>
      <c r="XC38" s="172"/>
      <c r="XD38" s="172"/>
      <c r="XE38" s="172"/>
      <c r="XF38" s="172"/>
      <c r="XG38" s="172"/>
      <c r="XH38" s="172"/>
      <c r="XI38" s="172"/>
      <c r="XJ38" s="172"/>
      <c r="XK38" s="172"/>
      <c r="XL38" s="172"/>
      <c r="XM38" s="172"/>
      <c r="XN38" s="172"/>
      <c r="XO38" s="172"/>
      <c r="XP38" s="172"/>
      <c r="XQ38" s="172"/>
      <c r="XR38" s="172"/>
      <c r="XS38" s="172"/>
      <c r="XT38" s="172"/>
      <c r="XU38" s="172"/>
      <c r="XV38" s="172"/>
      <c r="XW38" s="172"/>
      <c r="XX38" s="172"/>
      <c r="XY38" s="172"/>
      <c r="XZ38" s="172"/>
      <c r="YA38" s="172"/>
      <c r="YB38" s="172"/>
      <c r="YC38" s="172"/>
      <c r="YD38" s="172"/>
      <c r="YE38" s="172"/>
      <c r="YF38" s="172"/>
      <c r="YG38" s="172"/>
      <c r="YH38" s="172"/>
      <c r="YI38" s="172"/>
      <c r="YJ38" s="172"/>
      <c r="YK38" s="172"/>
      <c r="YL38" s="172"/>
      <c r="YM38" s="172"/>
      <c r="YN38" s="172"/>
      <c r="YO38" s="172"/>
      <c r="YP38" s="172"/>
      <c r="YQ38" s="172"/>
      <c r="YR38" s="172"/>
      <c r="YS38" s="172"/>
      <c r="YT38" s="172"/>
      <c r="YU38" s="172"/>
      <c r="YV38" s="172"/>
      <c r="YW38" s="172"/>
      <c r="YX38" s="172"/>
      <c r="YY38" s="172"/>
      <c r="YZ38" s="172"/>
      <c r="ZA38" s="172"/>
      <c r="ZB38" s="172"/>
      <c r="ZC38" s="172"/>
      <c r="ZD38" s="172"/>
      <c r="ZE38" s="172"/>
      <c r="ZF38" s="172"/>
      <c r="ZG38" s="172"/>
      <c r="ZH38" s="172"/>
      <c r="ZI38" s="172"/>
      <c r="ZJ38" s="172"/>
      <c r="ZK38" s="172"/>
      <c r="ZL38" s="172"/>
      <c r="ZM38" s="172"/>
      <c r="ZN38" s="172"/>
      <c r="ZO38" s="172"/>
      <c r="ZP38" s="172"/>
      <c r="ZQ38" s="172"/>
      <c r="ZR38" s="172"/>
      <c r="ZS38" s="172"/>
      <c r="ZT38" s="172"/>
      <c r="ZU38" s="172"/>
      <c r="ZV38" s="172"/>
      <c r="ZW38" s="172"/>
      <c r="ZX38" s="172"/>
      <c r="ZY38" s="172"/>
      <c r="ZZ38" s="172"/>
      <c r="AAA38" s="172"/>
      <c r="AAB38" s="172"/>
      <c r="AAC38" s="172"/>
      <c r="AAD38" s="172"/>
      <c r="AAE38" s="172"/>
      <c r="AAF38" s="172"/>
      <c r="AAG38" s="172"/>
      <c r="AAH38" s="172"/>
      <c r="AAI38" s="172"/>
      <c r="AAJ38" s="172"/>
      <c r="AAK38" s="172"/>
      <c r="AAL38" s="172"/>
      <c r="AAM38" s="172"/>
      <c r="AAN38" s="172"/>
      <c r="AAO38" s="172"/>
      <c r="AAP38" s="172"/>
      <c r="AAQ38" s="172"/>
      <c r="AAR38" s="172"/>
      <c r="AAS38" s="172"/>
      <c r="AAT38" s="172"/>
      <c r="AAU38" s="172"/>
      <c r="AAV38" s="172"/>
      <c r="AAW38" s="172"/>
      <c r="AAX38" s="172"/>
      <c r="AAY38" s="172"/>
      <c r="AAZ38" s="172"/>
      <c r="ABA38" s="172"/>
      <c r="ABB38" s="172"/>
      <c r="ABC38" s="172"/>
      <c r="ABD38" s="172"/>
      <c r="ABE38" s="172"/>
      <c r="ABF38" s="172"/>
      <c r="ABG38" s="172"/>
      <c r="ABH38" s="172"/>
      <c r="ABI38" s="172"/>
      <c r="ABJ38" s="172"/>
      <c r="ABK38" s="172"/>
      <c r="ABL38" s="172"/>
      <c r="ABM38" s="172"/>
      <c r="ABN38" s="172"/>
      <c r="ABO38" s="172"/>
      <c r="ABP38" s="172"/>
      <c r="ABQ38" s="172"/>
      <c r="ABR38" s="172"/>
      <c r="ABS38" s="172"/>
      <c r="ABT38" s="172"/>
      <c r="ABU38" s="172"/>
      <c r="ABV38" s="172"/>
      <c r="ABW38" s="172"/>
      <c r="ABX38" s="172"/>
      <c r="ABY38" s="172"/>
      <c r="ABZ38" s="172"/>
      <c r="ACA38" s="172"/>
      <c r="ACB38" s="172"/>
      <c r="ACC38" s="172"/>
      <c r="ACD38" s="172"/>
      <c r="ACE38" s="172"/>
      <c r="ACF38" s="172"/>
      <c r="ACG38" s="172"/>
      <c r="ACH38" s="172"/>
      <c r="ACI38" s="172"/>
      <c r="ACJ38" s="172"/>
      <c r="ACK38" s="172"/>
      <c r="ACL38" s="172"/>
      <c r="ACM38" s="172"/>
      <c r="ACN38" s="172"/>
      <c r="ACO38" s="172"/>
      <c r="ACP38" s="172"/>
      <c r="ACQ38" s="172"/>
      <c r="ACR38" s="172"/>
      <c r="ACS38" s="172"/>
      <c r="ACT38" s="172"/>
      <c r="ACU38" s="172"/>
      <c r="ACV38" s="172"/>
      <c r="ACW38" s="172"/>
      <c r="ACX38" s="172"/>
      <c r="ACY38" s="172"/>
      <c r="ACZ38" s="172"/>
      <c r="ADA38" s="172"/>
      <c r="ADB38" s="172"/>
      <c r="ADC38" s="172"/>
      <c r="ADD38" s="172"/>
      <c r="ADE38" s="172"/>
      <c r="ADF38" s="172"/>
      <c r="ADG38" s="172"/>
      <c r="ADH38" s="172"/>
      <c r="ADI38" s="172"/>
      <c r="ADJ38" s="172"/>
      <c r="ADK38" s="172"/>
      <c r="ADL38" s="172"/>
      <c r="ADM38" s="172"/>
      <c r="ADN38" s="172"/>
      <c r="ADO38" s="172"/>
      <c r="ADP38" s="172"/>
      <c r="ADQ38" s="172"/>
      <c r="ADR38" s="172"/>
      <c r="ADS38" s="172"/>
      <c r="ADT38" s="172"/>
      <c r="ADU38" s="172"/>
      <c r="ADV38" s="172"/>
      <c r="ADW38" s="172"/>
      <c r="ADX38" s="172"/>
      <c r="ADY38" s="172"/>
      <c r="ADZ38" s="172"/>
      <c r="AEA38" s="172"/>
      <c r="AEB38" s="172"/>
      <c r="AEC38" s="172"/>
      <c r="AED38" s="172"/>
      <c r="AEE38" s="172"/>
      <c r="AEF38" s="172"/>
      <c r="AEG38" s="172"/>
      <c r="AEH38" s="172"/>
      <c r="AEI38" s="172"/>
      <c r="AEJ38" s="172"/>
      <c r="AEK38" s="172"/>
      <c r="AEL38" s="172"/>
      <c r="AEM38" s="172"/>
      <c r="AEN38" s="172"/>
      <c r="AEO38" s="172"/>
      <c r="AEP38" s="172"/>
      <c r="AEQ38" s="172"/>
      <c r="AER38" s="172"/>
      <c r="AES38" s="172"/>
      <c r="AET38" s="172"/>
      <c r="AEU38" s="172"/>
      <c r="AEV38" s="172"/>
      <c r="AEW38" s="172"/>
      <c r="AEX38" s="172"/>
      <c r="AEY38" s="172"/>
      <c r="AEZ38" s="172"/>
      <c r="AFA38" s="172"/>
      <c r="AFB38" s="172"/>
      <c r="AFC38" s="172"/>
      <c r="AFD38" s="172"/>
      <c r="AFE38" s="172"/>
      <c r="AFF38" s="172"/>
      <c r="AFG38" s="172"/>
      <c r="AFH38" s="172"/>
      <c r="AFI38" s="172"/>
      <c r="AFJ38" s="172"/>
      <c r="AFK38" s="172"/>
      <c r="AFL38" s="172"/>
      <c r="AFM38" s="172"/>
      <c r="AFN38" s="172"/>
      <c r="AFO38" s="172"/>
      <c r="AFP38" s="172"/>
      <c r="AFQ38" s="172"/>
      <c r="AFR38" s="172"/>
      <c r="AFS38" s="172"/>
      <c r="AFT38" s="172"/>
      <c r="AFU38" s="172"/>
      <c r="AFV38" s="172"/>
      <c r="AFW38" s="172"/>
      <c r="AFX38" s="172"/>
      <c r="AFY38" s="172"/>
      <c r="AFZ38" s="172"/>
      <c r="AGA38" s="172"/>
      <c r="AGB38" s="172"/>
      <c r="AGC38" s="172"/>
      <c r="AGD38" s="172"/>
      <c r="AGE38" s="172"/>
      <c r="AGF38" s="172"/>
      <c r="AGG38" s="172"/>
      <c r="AGH38" s="172"/>
      <c r="AGI38" s="172"/>
      <c r="AGJ38" s="172"/>
      <c r="AGK38" s="172"/>
      <c r="AGL38" s="172"/>
      <c r="AGM38" s="172"/>
      <c r="AGN38" s="172"/>
      <c r="AGO38" s="172"/>
      <c r="AGP38" s="172"/>
      <c r="AGQ38" s="172"/>
      <c r="AGR38" s="172"/>
      <c r="AGS38" s="172"/>
      <c r="AGT38" s="172"/>
      <c r="AGU38" s="172"/>
      <c r="AGV38" s="172"/>
      <c r="AGW38" s="172"/>
      <c r="AGX38" s="172"/>
      <c r="AGY38" s="172"/>
      <c r="AGZ38" s="172"/>
      <c r="AHA38" s="172"/>
      <c r="AHB38" s="172"/>
      <c r="AHC38" s="172"/>
      <c r="AHD38" s="172"/>
      <c r="AHE38" s="172"/>
      <c r="AHF38" s="172"/>
      <c r="AHG38" s="172"/>
      <c r="AHH38" s="172"/>
      <c r="AHI38" s="172"/>
      <c r="AHJ38" s="172"/>
      <c r="AHK38" s="172"/>
      <c r="AHL38" s="172"/>
      <c r="AHM38" s="172"/>
      <c r="AHN38" s="172"/>
      <c r="AHO38" s="172"/>
      <c r="AHP38" s="172"/>
      <c r="AHQ38" s="172"/>
      <c r="AHR38" s="172"/>
      <c r="AHS38" s="172"/>
      <c r="AHT38" s="172"/>
      <c r="AHU38" s="172"/>
      <c r="AHV38" s="172"/>
      <c r="AHW38" s="172"/>
      <c r="AHX38" s="172"/>
      <c r="AHY38" s="172"/>
      <c r="AHZ38" s="172"/>
      <c r="AIA38" s="172"/>
      <c r="AIB38" s="172"/>
      <c r="AIC38" s="172"/>
      <c r="AID38" s="172"/>
      <c r="AIE38" s="172"/>
      <c r="AIF38" s="172"/>
      <c r="AIG38" s="172"/>
      <c r="AIH38" s="172"/>
      <c r="AII38" s="172"/>
      <c r="AIJ38" s="172"/>
      <c r="AIK38" s="172"/>
      <c r="AIL38" s="172"/>
      <c r="AIM38" s="172"/>
      <c r="AIN38" s="172"/>
      <c r="AIO38" s="172"/>
      <c r="AIP38" s="172"/>
      <c r="AIQ38" s="172"/>
      <c r="AIR38" s="172"/>
      <c r="AIS38" s="172"/>
      <c r="AIT38" s="172"/>
      <c r="AIU38" s="172"/>
      <c r="AIV38" s="172"/>
      <c r="AIW38" s="172"/>
      <c r="AIX38" s="172"/>
      <c r="AIY38" s="172"/>
      <c r="AIZ38" s="172"/>
      <c r="AJA38" s="172"/>
      <c r="AJB38" s="172"/>
      <c r="AJC38" s="172"/>
      <c r="AJD38" s="172"/>
      <c r="AJE38" s="172"/>
      <c r="AJF38" s="172"/>
      <c r="AJG38" s="172"/>
      <c r="AJH38" s="172"/>
      <c r="AJI38" s="172"/>
      <c r="AJJ38" s="172"/>
      <c r="AJK38" s="172"/>
      <c r="AJL38" s="172"/>
      <c r="AJM38" s="172"/>
      <c r="AJN38" s="172"/>
      <c r="AJO38" s="172"/>
      <c r="AJP38" s="172"/>
      <c r="AJQ38" s="172"/>
      <c r="AJR38" s="172"/>
      <c r="AJS38" s="172"/>
      <c r="AJT38" s="172"/>
      <c r="AJU38" s="172"/>
      <c r="AJV38" s="172"/>
      <c r="AJW38" s="172"/>
      <c r="AJX38" s="172"/>
      <c r="AJY38" s="172"/>
      <c r="AJZ38" s="172"/>
      <c r="AKA38" s="172"/>
      <c r="AKB38" s="172"/>
      <c r="AKC38" s="172"/>
      <c r="AKD38" s="172"/>
      <c r="AKE38" s="172"/>
      <c r="AKF38" s="172"/>
      <c r="AKG38" s="172"/>
      <c r="AKH38" s="172"/>
      <c r="AKI38" s="172"/>
      <c r="AKJ38" s="172"/>
      <c r="AKK38" s="172"/>
      <c r="AKL38" s="172"/>
      <c r="AKM38" s="172"/>
      <c r="AKN38" s="172"/>
      <c r="AKO38" s="172"/>
      <c r="AKP38" s="172"/>
      <c r="AKQ38" s="172"/>
      <c r="AKR38" s="172"/>
      <c r="AKS38" s="172"/>
      <c r="AKT38" s="172"/>
      <c r="AKU38" s="172"/>
      <c r="AKV38" s="172"/>
      <c r="AKW38" s="172"/>
      <c r="AKX38" s="172"/>
      <c r="AKY38" s="172"/>
      <c r="AKZ38" s="172"/>
      <c r="ALA38" s="172"/>
      <c r="ALB38" s="172"/>
      <c r="ALC38" s="172"/>
      <c r="ALD38" s="172"/>
      <c r="ALE38" s="172"/>
      <c r="ALF38" s="172"/>
      <c r="ALG38" s="172"/>
      <c r="ALH38" s="172"/>
      <c r="ALI38" s="172"/>
      <c r="ALJ38" s="172"/>
      <c r="ALK38" s="172"/>
      <c r="ALL38" s="172"/>
      <c r="ALM38" s="172"/>
      <c r="ALN38" s="172"/>
      <c r="ALO38" s="172"/>
      <c r="ALP38" s="172"/>
      <c r="ALQ38" s="172"/>
      <c r="ALR38" s="172"/>
      <c r="ALS38" s="172"/>
      <c r="ALT38" s="172"/>
      <c r="ALU38" s="173"/>
    </row>
    <row r="39" spans="2:1009" ht="24.75" customHeight="1">
      <c r="B39" s="199">
        <v>5</v>
      </c>
      <c r="C39" s="1128" t="s">
        <v>298</v>
      </c>
      <c r="D39" s="1128"/>
      <c r="E39" s="1128"/>
      <c r="F39" s="1128"/>
      <c r="G39" s="1128"/>
      <c r="H39" s="622">
        <f t="shared" ref="H39" si="148">+IF(H32-H36&lt;0,0,H37*H38)</f>
        <v>0</v>
      </c>
      <c r="I39" s="373">
        <f t="shared" ref="I39:BS39" si="149">+IF(I32-I36&lt;0,0,I37*I38)</f>
        <v>0</v>
      </c>
      <c r="J39" s="373">
        <f t="shared" si="149"/>
        <v>0</v>
      </c>
      <c r="K39" s="373">
        <f t="shared" si="149"/>
        <v>0</v>
      </c>
      <c r="L39" s="373">
        <f t="shared" si="149"/>
        <v>0</v>
      </c>
      <c r="M39" s="373">
        <f t="shared" si="149"/>
        <v>0</v>
      </c>
      <c r="N39" s="373">
        <f t="shared" si="149"/>
        <v>0</v>
      </c>
      <c r="O39" s="373">
        <f t="shared" si="149"/>
        <v>0</v>
      </c>
      <c r="P39" s="373">
        <f t="shared" si="149"/>
        <v>0</v>
      </c>
      <c r="Q39" s="373">
        <f t="shared" si="149"/>
        <v>0</v>
      </c>
      <c r="R39" s="373">
        <f t="shared" si="149"/>
        <v>0</v>
      </c>
      <c r="S39" s="373">
        <f t="shared" si="149"/>
        <v>0</v>
      </c>
      <c r="T39" s="373">
        <f t="shared" si="149"/>
        <v>0</v>
      </c>
      <c r="U39" s="373">
        <f t="shared" si="149"/>
        <v>0</v>
      </c>
      <c r="V39" s="373">
        <f t="shared" si="149"/>
        <v>0</v>
      </c>
      <c r="W39" s="373">
        <f t="shared" si="149"/>
        <v>0</v>
      </c>
      <c r="X39" s="373">
        <f t="shared" si="149"/>
        <v>0</v>
      </c>
      <c r="Y39" s="373">
        <f t="shared" si="149"/>
        <v>0</v>
      </c>
      <c r="Z39" s="373">
        <f t="shared" si="149"/>
        <v>0</v>
      </c>
      <c r="AA39" s="373">
        <f t="shared" si="149"/>
        <v>0</v>
      </c>
      <c r="AB39" s="373">
        <f t="shared" si="149"/>
        <v>0</v>
      </c>
      <c r="AC39" s="373">
        <f t="shared" si="149"/>
        <v>0</v>
      </c>
      <c r="AD39" s="373">
        <f t="shared" si="149"/>
        <v>0</v>
      </c>
      <c r="AE39" s="373">
        <f t="shared" si="149"/>
        <v>0</v>
      </c>
      <c r="AF39" s="373">
        <f t="shared" si="149"/>
        <v>0</v>
      </c>
      <c r="AG39" s="373">
        <f t="shared" si="149"/>
        <v>0</v>
      </c>
      <c r="AH39" s="373">
        <f t="shared" si="149"/>
        <v>0</v>
      </c>
      <c r="AI39" s="373">
        <f t="shared" si="149"/>
        <v>0</v>
      </c>
      <c r="AJ39" s="373">
        <f t="shared" si="149"/>
        <v>0</v>
      </c>
      <c r="AK39" s="373">
        <f t="shared" si="149"/>
        <v>0</v>
      </c>
      <c r="AL39" s="373">
        <f t="shared" si="149"/>
        <v>0</v>
      </c>
      <c r="AM39" s="373">
        <f t="shared" si="149"/>
        <v>0</v>
      </c>
      <c r="AN39" s="373">
        <f t="shared" si="149"/>
        <v>0</v>
      </c>
      <c r="AO39" s="373">
        <f t="shared" si="149"/>
        <v>0</v>
      </c>
      <c r="AP39" s="373">
        <f t="shared" si="149"/>
        <v>0</v>
      </c>
      <c r="AQ39" s="373">
        <f t="shared" si="149"/>
        <v>0</v>
      </c>
      <c r="AR39" s="373">
        <f t="shared" si="149"/>
        <v>0</v>
      </c>
      <c r="AS39" s="373">
        <f t="shared" si="149"/>
        <v>0</v>
      </c>
      <c r="AT39" s="373">
        <f t="shared" si="149"/>
        <v>0</v>
      </c>
      <c r="AU39" s="373">
        <f t="shared" si="149"/>
        <v>0</v>
      </c>
      <c r="AV39" s="373">
        <f t="shared" si="149"/>
        <v>0</v>
      </c>
      <c r="AW39" s="373">
        <f t="shared" si="149"/>
        <v>0</v>
      </c>
      <c r="AX39" s="373">
        <f t="shared" si="149"/>
        <v>0</v>
      </c>
      <c r="AY39" s="373">
        <f t="shared" si="149"/>
        <v>0</v>
      </c>
      <c r="AZ39" s="373">
        <f t="shared" si="149"/>
        <v>0</v>
      </c>
      <c r="BA39" s="373">
        <f t="shared" si="149"/>
        <v>0</v>
      </c>
      <c r="BB39" s="373">
        <f t="shared" si="149"/>
        <v>0</v>
      </c>
      <c r="BC39" s="373">
        <f t="shared" si="149"/>
        <v>0</v>
      </c>
      <c r="BD39" s="373">
        <f t="shared" si="149"/>
        <v>0</v>
      </c>
      <c r="BE39" s="373">
        <f t="shared" si="149"/>
        <v>0</v>
      </c>
      <c r="BF39" s="373">
        <f t="shared" si="149"/>
        <v>0</v>
      </c>
      <c r="BG39" s="373">
        <f t="shared" si="149"/>
        <v>0</v>
      </c>
      <c r="BH39" s="373">
        <f t="shared" si="149"/>
        <v>0</v>
      </c>
      <c r="BI39" s="373">
        <f t="shared" si="149"/>
        <v>0</v>
      </c>
      <c r="BJ39" s="373">
        <f t="shared" si="149"/>
        <v>0</v>
      </c>
      <c r="BK39" s="373">
        <f t="shared" si="149"/>
        <v>0</v>
      </c>
      <c r="BL39" s="373">
        <f t="shared" si="149"/>
        <v>0</v>
      </c>
      <c r="BM39" s="373">
        <f t="shared" si="149"/>
        <v>0</v>
      </c>
      <c r="BN39" s="373">
        <f t="shared" si="149"/>
        <v>0</v>
      </c>
      <c r="BO39" s="373">
        <f t="shared" si="149"/>
        <v>0</v>
      </c>
      <c r="BP39" s="373">
        <f t="shared" si="149"/>
        <v>0</v>
      </c>
      <c r="BQ39" s="373">
        <f t="shared" si="149"/>
        <v>0</v>
      </c>
      <c r="BR39" s="373">
        <f t="shared" si="149"/>
        <v>0</v>
      </c>
      <c r="BS39" s="373">
        <f t="shared" si="149"/>
        <v>0</v>
      </c>
      <c r="BT39" s="373">
        <f t="shared" ref="BT39:EE39" si="150">+IF(BT32-BT36&lt;0,0,BT37*BT38)</f>
        <v>0</v>
      </c>
      <c r="BU39" s="373">
        <f t="shared" si="150"/>
        <v>0</v>
      </c>
      <c r="BV39" s="373">
        <f t="shared" si="150"/>
        <v>0</v>
      </c>
      <c r="BW39" s="373">
        <f t="shared" si="150"/>
        <v>0</v>
      </c>
      <c r="BX39" s="373">
        <f t="shared" si="150"/>
        <v>0</v>
      </c>
      <c r="BY39" s="373">
        <f t="shared" si="150"/>
        <v>0</v>
      </c>
      <c r="BZ39" s="373">
        <f t="shared" si="150"/>
        <v>0</v>
      </c>
      <c r="CA39" s="373">
        <f t="shared" si="150"/>
        <v>0</v>
      </c>
      <c r="CB39" s="373">
        <f t="shared" si="150"/>
        <v>0</v>
      </c>
      <c r="CC39" s="373">
        <f t="shared" si="150"/>
        <v>0</v>
      </c>
      <c r="CD39" s="373">
        <f t="shared" si="150"/>
        <v>0</v>
      </c>
      <c r="CE39" s="373">
        <f t="shared" si="150"/>
        <v>0</v>
      </c>
      <c r="CF39" s="373">
        <f t="shared" si="150"/>
        <v>0</v>
      </c>
      <c r="CG39" s="373">
        <f t="shared" si="150"/>
        <v>0</v>
      </c>
      <c r="CH39" s="373">
        <f t="shared" si="150"/>
        <v>0</v>
      </c>
      <c r="CI39" s="373">
        <f t="shared" si="150"/>
        <v>0</v>
      </c>
      <c r="CJ39" s="373">
        <f t="shared" si="150"/>
        <v>0</v>
      </c>
      <c r="CK39" s="373">
        <f t="shared" si="150"/>
        <v>0</v>
      </c>
      <c r="CL39" s="373">
        <f t="shared" si="150"/>
        <v>0</v>
      </c>
      <c r="CM39" s="373">
        <f t="shared" si="150"/>
        <v>0</v>
      </c>
      <c r="CN39" s="373">
        <f t="shared" si="150"/>
        <v>0</v>
      </c>
      <c r="CO39" s="373">
        <f t="shared" si="150"/>
        <v>0</v>
      </c>
      <c r="CP39" s="373">
        <f t="shared" si="150"/>
        <v>0</v>
      </c>
      <c r="CQ39" s="373">
        <f t="shared" si="150"/>
        <v>0</v>
      </c>
      <c r="CR39" s="373">
        <f t="shared" si="150"/>
        <v>0</v>
      </c>
      <c r="CS39" s="373">
        <f t="shared" si="150"/>
        <v>0</v>
      </c>
      <c r="CT39" s="373">
        <f t="shared" si="150"/>
        <v>0</v>
      </c>
      <c r="CU39" s="373">
        <f t="shared" si="150"/>
        <v>0</v>
      </c>
      <c r="CV39" s="373">
        <f t="shared" si="150"/>
        <v>0</v>
      </c>
      <c r="CW39" s="373">
        <f t="shared" si="150"/>
        <v>0</v>
      </c>
      <c r="CX39" s="373">
        <f t="shared" si="150"/>
        <v>0</v>
      </c>
      <c r="CY39" s="373">
        <f t="shared" si="150"/>
        <v>0</v>
      </c>
      <c r="CZ39" s="373">
        <f t="shared" si="150"/>
        <v>0</v>
      </c>
      <c r="DA39" s="373">
        <f t="shared" si="150"/>
        <v>0</v>
      </c>
      <c r="DB39" s="373">
        <f t="shared" si="150"/>
        <v>0</v>
      </c>
      <c r="DC39" s="373">
        <f t="shared" si="150"/>
        <v>0</v>
      </c>
      <c r="DD39" s="373">
        <f t="shared" si="150"/>
        <v>0</v>
      </c>
      <c r="DE39" s="373">
        <f t="shared" si="150"/>
        <v>0</v>
      </c>
      <c r="DF39" s="373">
        <f t="shared" si="150"/>
        <v>0</v>
      </c>
      <c r="DG39" s="373">
        <f t="shared" si="150"/>
        <v>0</v>
      </c>
      <c r="DH39" s="373">
        <f t="shared" si="150"/>
        <v>0</v>
      </c>
      <c r="DI39" s="373">
        <f t="shared" si="150"/>
        <v>0</v>
      </c>
      <c r="DJ39" s="373">
        <f t="shared" si="150"/>
        <v>0</v>
      </c>
      <c r="DK39" s="373">
        <f t="shared" si="150"/>
        <v>0</v>
      </c>
      <c r="DL39" s="373">
        <f t="shared" si="150"/>
        <v>0</v>
      </c>
      <c r="DM39" s="373">
        <f t="shared" si="150"/>
        <v>0</v>
      </c>
      <c r="DN39" s="373">
        <f t="shared" si="150"/>
        <v>0</v>
      </c>
      <c r="DO39" s="373">
        <f t="shared" si="150"/>
        <v>0</v>
      </c>
      <c r="DP39" s="373">
        <f t="shared" si="150"/>
        <v>0</v>
      </c>
      <c r="DQ39" s="373">
        <f t="shared" si="150"/>
        <v>0</v>
      </c>
      <c r="DR39" s="373">
        <f t="shared" si="150"/>
        <v>0</v>
      </c>
      <c r="DS39" s="373">
        <f t="shared" si="150"/>
        <v>0</v>
      </c>
      <c r="DT39" s="373">
        <f t="shared" si="150"/>
        <v>0</v>
      </c>
      <c r="DU39" s="373">
        <f t="shared" si="150"/>
        <v>0</v>
      </c>
      <c r="DV39" s="373">
        <f t="shared" si="150"/>
        <v>0</v>
      </c>
      <c r="DW39" s="373">
        <f t="shared" si="150"/>
        <v>0</v>
      </c>
      <c r="DX39" s="373">
        <f t="shared" si="150"/>
        <v>0</v>
      </c>
      <c r="DY39" s="373">
        <f t="shared" si="150"/>
        <v>0</v>
      </c>
      <c r="DZ39" s="373">
        <f t="shared" si="150"/>
        <v>0</v>
      </c>
      <c r="EA39" s="373">
        <f t="shared" si="150"/>
        <v>0</v>
      </c>
      <c r="EB39" s="373">
        <f t="shared" si="150"/>
        <v>0</v>
      </c>
      <c r="EC39" s="373">
        <f t="shared" si="150"/>
        <v>0</v>
      </c>
      <c r="ED39" s="373">
        <f t="shared" si="150"/>
        <v>0</v>
      </c>
      <c r="EE39" s="373">
        <f t="shared" si="150"/>
        <v>0</v>
      </c>
      <c r="EF39" s="373">
        <f t="shared" ref="EF39:GQ39" si="151">+IF(EF32-EF36&lt;0,0,EF37*EF38)</f>
        <v>0</v>
      </c>
      <c r="EG39" s="373">
        <f t="shared" si="151"/>
        <v>0</v>
      </c>
      <c r="EH39" s="373">
        <f t="shared" si="151"/>
        <v>0</v>
      </c>
      <c r="EI39" s="373">
        <f t="shared" si="151"/>
        <v>0</v>
      </c>
      <c r="EJ39" s="373">
        <f t="shared" si="151"/>
        <v>0</v>
      </c>
      <c r="EK39" s="373">
        <f t="shared" si="151"/>
        <v>0</v>
      </c>
      <c r="EL39" s="373">
        <f t="shared" si="151"/>
        <v>0</v>
      </c>
      <c r="EM39" s="373">
        <f t="shared" si="151"/>
        <v>0</v>
      </c>
      <c r="EN39" s="373">
        <f t="shared" si="151"/>
        <v>0</v>
      </c>
      <c r="EO39" s="373">
        <f t="shared" si="151"/>
        <v>0</v>
      </c>
      <c r="EP39" s="373">
        <f t="shared" si="151"/>
        <v>0</v>
      </c>
      <c r="EQ39" s="373">
        <f t="shared" si="151"/>
        <v>0</v>
      </c>
      <c r="ER39" s="373">
        <f t="shared" si="151"/>
        <v>0</v>
      </c>
      <c r="ES39" s="373">
        <f t="shared" si="151"/>
        <v>0</v>
      </c>
      <c r="ET39" s="373">
        <f t="shared" si="151"/>
        <v>0</v>
      </c>
      <c r="EU39" s="373">
        <f t="shared" si="151"/>
        <v>0</v>
      </c>
      <c r="EV39" s="373">
        <f t="shared" si="151"/>
        <v>0</v>
      </c>
      <c r="EW39" s="373">
        <f t="shared" si="151"/>
        <v>0</v>
      </c>
      <c r="EX39" s="373">
        <f t="shared" si="151"/>
        <v>0</v>
      </c>
      <c r="EY39" s="373">
        <f t="shared" si="151"/>
        <v>0</v>
      </c>
      <c r="EZ39" s="373">
        <f t="shared" si="151"/>
        <v>0</v>
      </c>
      <c r="FA39" s="373">
        <f t="shared" si="151"/>
        <v>0</v>
      </c>
      <c r="FB39" s="373">
        <f t="shared" si="151"/>
        <v>0</v>
      </c>
      <c r="FC39" s="373">
        <f t="shared" si="151"/>
        <v>0</v>
      </c>
      <c r="FD39" s="373">
        <f t="shared" si="151"/>
        <v>0</v>
      </c>
      <c r="FE39" s="373">
        <f t="shared" si="151"/>
        <v>0</v>
      </c>
      <c r="FF39" s="373">
        <f t="shared" si="151"/>
        <v>0</v>
      </c>
      <c r="FG39" s="373">
        <f t="shared" si="151"/>
        <v>0</v>
      </c>
      <c r="FH39" s="373">
        <f t="shared" si="151"/>
        <v>0</v>
      </c>
      <c r="FI39" s="373">
        <f t="shared" si="151"/>
        <v>0</v>
      </c>
      <c r="FJ39" s="373">
        <f t="shared" si="151"/>
        <v>0</v>
      </c>
      <c r="FK39" s="373">
        <f t="shared" si="151"/>
        <v>0</v>
      </c>
      <c r="FL39" s="373">
        <f t="shared" si="151"/>
        <v>0</v>
      </c>
      <c r="FM39" s="373">
        <f t="shared" si="151"/>
        <v>0</v>
      </c>
      <c r="FN39" s="373">
        <f t="shared" si="151"/>
        <v>0</v>
      </c>
      <c r="FO39" s="373">
        <f t="shared" si="151"/>
        <v>0</v>
      </c>
      <c r="FP39" s="373">
        <f t="shared" si="151"/>
        <v>0</v>
      </c>
      <c r="FQ39" s="373">
        <f t="shared" si="151"/>
        <v>0</v>
      </c>
      <c r="FR39" s="373">
        <f t="shared" si="151"/>
        <v>0</v>
      </c>
      <c r="FS39" s="373">
        <f t="shared" si="151"/>
        <v>0</v>
      </c>
      <c r="FT39" s="373">
        <f t="shared" si="151"/>
        <v>0</v>
      </c>
      <c r="FU39" s="373">
        <f t="shared" si="151"/>
        <v>0</v>
      </c>
      <c r="FV39" s="373">
        <f t="shared" si="151"/>
        <v>0</v>
      </c>
      <c r="FW39" s="373">
        <f t="shared" si="151"/>
        <v>0</v>
      </c>
      <c r="FX39" s="373">
        <f t="shared" si="151"/>
        <v>0</v>
      </c>
      <c r="FY39" s="373">
        <f t="shared" si="151"/>
        <v>0</v>
      </c>
      <c r="FZ39" s="373">
        <f t="shared" si="151"/>
        <v>0</v>
      </c>
      <c r="GA39" s="373">
        <f t="shared" si="151"/>
        <v>0</v>
      </c>
      <c r="GB39" s="373">
        <f t="shared" si="151"/>
        <v>0</v>
      </c>
      <c r="GC39" s="373">
        <f t="shared" si="151"/>
        <v>0</v>
      </c>
      <c r="GD39" s="373">
        <f t="shared" si="151"/>
        <v>0</v>
      </c>
      <c r="GE39" s="373">
        <f t="shared" si="151"/>
        <v>0</v>
      </c>
      <c r="GF39" s="373">
        <f t="shared" si="151"/>
        <v>0</v>
      </c>
      <c r="GG39" s="373">
        <f t="shared" si="151"/>
        <v>0</v>
      </c>
      <c r="GH39" s="373">
        <f t="shared" si="151"/>
        <v>0</v>
      </c>
      <c r="GI39" s="373">
        <f t="shared" si="151"/>
        <v>0</v>
      </c>
      <c r="GJ39" s="373">
        <f t="shared" si="151"/>
        <v>0</v>
      </c>
      <c r="GK39" s="373">
        <f t="shared" si="151"/>
        <v>0</v>
      </c>
      <c r="GL39" s="373">
        <f t="shared" si="151"/>
        <v>0</v>
      </c>
      <c r="GM39" s="373">
        <f t="shared" si="151"/>
        <v>0</v>
      </c>
      <c r="GN39" s="373">
        <f t="shared" si="151"/>
        <v>0</v>
      </c>
      <c r="GO39" s="373">
        <f t="shared" si="151"/>
        <v>0</v>
      </c>
      <c r="GP39" s="373">
        <f t="shared" si="151"/>
        <v>0</v>
      </c>
      <c r="GQ39" s="373">
        <f t="shared" si="151"/>
        <v>0</v>
      </c>
      <c r="GR39" s="373">
        <f t="shared" ref="GR39:JC39" si="152">+IF(GR32-GR36&lt;0,0,GR37*GR38)</f>
        <v>0</v>
      </c>
      <c r="GS39" s="373">
        <f t="shared" si="152"/>
        <v>0</v>
      </c>
      <c r="GT39" s="373">
        <f t="shared" si="152"/>
        <v>0</v>
      </c>
      <c r="GU39" s="373">
        <f t="shared" si="152"/>
        <v>0</v>
      </c>
      <c r="GV39" s="373">
        <f t="shared" si="152"/>
        <v>0</v>
      </c>
      <c r="GW39" s="373">
        <f t="shared" si="152"/>
        <v>0</v>
      </c>
      <c r="GX39" s="373">
        <f t="shared" si="152"/>
        <v>0</v>
      </c>
      <c r="GY39" s="373">
        <f t="shared" si="152"/>
        <v>0</v>
      </c>
      <c r="GZ39" s="373">
        <f t="shared" si="152"/>
        <v>0</v>
      </c>
      <c r="HA39" s="373">
        <f t="shared" si="152"/>
        <v>0</v>
      </c>
      <c r="HB39" s="373">
        <f t="shared" si="152"/>
        <v>0</v>
      </c>
      <c r="HC39" s="373">
        <f t="shared" si="152"/>
        <v>0</v>
      </c>
      <c r="HD39" s="373">
        <f t="shared" si="152"/>
        <v>0</v>
      </c>
      <c r="HE39" s="373">
        <f t="shared" si="152"/>
        <v>0</v>
      </c>
      <c r="HF39" s="373">
        <f t="shared" si="152"/>
        <v>0</v>
      </c>
      <c r="HG39" s="373">
        <f t="shared" si="152"/>
        <v>0</v>
      </c>
      <c r="HH39" s="373">
        <f t="shared" si="152"/>
        <v>0</v>
      </c>
      <c r="HI39" s="373">
        <f t="shared" si="152"/>
        <v>0</v>
      </c>
      <c r="HJ39" s="373">
        <f t="shared" si="152"/>
        <v>0</v>
      </c>
      <c r="HK39" s="373">
        <f t="shared" si="152"/>
        <v>0</v>
      </c>
      <c r="HL39" s="373">
        <f t="shared" si="152"/>
        <v>0</v>
      </c>
      <c r="HM39" s="373">
        <f t="shared" si="152"/>
        <v>0</v>
      </c>
      <c r="HN39" s="373">
        <f t="shared" si="152"/>
        <v>0</v>
      </c>
      <c r="HO39" s="373">
        <f t="shared" si="152"/>
        <v>0</v>
      </c>
      <c r="HP39" s="373">
        <f t="shared" si="152"/>
        <v>0</v>
      </c>
      <c r="HQ39" s="373">
        <f t="shared" si="152"/>
        <v>0</v>
      </c>
      <c r="HR39" s="373">
        <f t="shared" si="152"/>
        <v>0</v>
      </c>
      <c r="HS39" s="373">
        <f t="shared" si="152"/>
        <v>0</v>
      </c>
      <c r="HT39" s="373">
        <f t="shared" si="152"/>
        <v>0</v>
      </c>
      <c r="HU39" s="373">
        <f t="shared" si="152"/>
        <v>0</v>
      </c>
      <c r="HV39" s="373">
        <f t="shared" si="152"/>
        <v>0</v>
      </c>
      <c r="HW39" s="373">
        <f t="shared" si="152"/>
        <v>0</v>
      </c>
      <c r="HX39" s="373">
        <f t="shared" si="152"/>
        <v>0</v>
      </c>
      <c r="HY39" s="373">
        <f t="shared" si="152"/>
        <v>0</v>
      </c>
      <c r="HZ39" s="373">
        <f t="shared" si="152"/>
        <v>0</v>
      </c>
      <c r="IA39" s="373">
        <f t="shared" si="152"/>
        <v>0</v>
      </c>
      <c r="IB39" s="373">
        <f t="shared" si="152"/>
        <v>0</v>
      </c>
      <c r="IC39" s="373">
        <f t="shared" si="152"/>
        <v>0</v>
      </c>
      <c r="ID39" s="373">
        <f t="shared" si="152"/>
        <v>0</v>
      </c>
      <c r="IE39" s="373">
        <f t="shared" si="152"/>
        <v>0</v>
      </c>
      <c r="IF39" s="373">
        <f t="shared" si="152"/>
        <v>0</v>
      </c>
      <c r="IG39" s="373">
        <f t="shared" si="152"/>
        <v>0</v>
      </c>
      <c r="IH39" s="373">
        <f t="shared" si="152"/>
        <v>0</v>
      </c>
      <c r="II39" s="373">
        <f t="shared" si="152"/>
        <v>0</v>
      </c>
      <c r="IJ39" s="373">
        <f t="shared" si="152"/>
        <v>0</v>
      </c>
      <c r="IK39" s="373">
        <f t="shared" si="152"/>
        <v>0</v>
      </c>
      <c r="IL39" s="373">
        <f t="shared" si="152"/>
        <v>0</v>
      </c>
      <c r="IM39" s="373">
        <f t="shared" si="152"/>
        <v>0</v>
      </c>
      <c r="IN39" s="373">
        <f t="shared" si="152"/>
        <v>0</v>
      </c>
      <c r="IO39" s="373">
        <f t="shared" si="152"/>
        <v>0</v>
      </c>
      <c r="IP39" s="373">
        <f t="shared" si="152"/>
        <v>0</v>
      </c>
      <c r="IQ39" s="373">
        <f t="shared" si="152"/>
        <v>0</v>
      </c>
      <c r="IR39" s="373">
        <f t="shared" si="152"/>
        <v>0</v>
      </c>
      <c r="IS39" s="373">
        <f t="shared" si="152"/>
        <v>0</v>
      </c>
      <c r="IT39" s="373">
        <f t="shared" si="152"/>
        <v>0</v>
      </c>
      <c r="IU39" s="373">
        <f t="shared" si="152"/>
        <v>0</v>
      </c>
      <c r="IV39" s="373">
        <f t="shared" si="152"/>
        <v>0</v>
      </c>
      <c r="IW39" s="373">
        <f t="shared" si="152"/>
        <v>0</v>
      </c>
      <c r="IX39" s="373">
        <f t="shared" si="152"/>
        <v>0</v>
      </c>
      <c r="IY39" s="373">
        <f t="shared" si="152"/>
        <v>0</v>
      </c>
      <c r="IZ39" s="373">
        <f t="shared" si="152"/>
        <v>0</v>
      </c>
      <c r="JA39" s="373">
        <f t="shared" si="152"/>
        <v>0</v>
      </c>
      <c r="JB39" s="373">
        <f t="shared" si="152"/>
        <v>0</v>
      </c>
      <c r="JC39" s="373">
        <f t="shared" si="152"/>
        <v>0</v>
      </c>
      <c r="JD39" s="373">
        <f t="shared" ref="JD39:ALT39" si="153">+IF(JD32-JD36&lt;0,0,JD37*JD38)</f>
        <v>0</v>
      </c>
      <c r="JE39" s="373">
        <f t="shared" si="153"/>
        <v>0</v>
      </c>
      <c r="JF39" s="373">
        <f t="shared" si="153"/>
        <v>0</v>
      </c>
      <c r="JG39" s="373">
        <f t="shared" si="153"/>
        <v>0</v>
      </c>
      <c r="JH39" s="373">
        <f t="shared" si="153"/>
        <v>0</v>
      </c>
      <c r="JI39" s="373">
        <f t="shared" si="153"/>
        <v>0</v>
      </c>
      <c r="JJ39" s="373">
        <f t="shared" si="153"/>
        <v>0</v>
      </c>
      <c r="JK39" s="373">
        <f t="shared" si="153"/>
        <v>0</v>
      </c>
      <c r="JL39" s="373">
        <f t="shared" si="153"/>
        <v>0</v>
      </c>
      <c r="JM39" s="373">
        <f t="shared" si="153"/>
        <v>0</v>
      </c>
      <c r="JN39" s="373">
        <f t="shared" si="153"/>
        <v>0</v>
      </c>
      <c r="JO39" s="373">
        <f t="shared" si="153"/>
        <v>0</v>
      </c>
      <c r="JP39" s="373">
        <f t="shared" si="153"/>
        <v>0</v>
      </c>
      <c r="JQ39" s="373">
        <f t="shared" si="153"/>
        <v>0</v>
      </c>
      <c r="JR39" s="373">
        <f t="shared" si="153"/>
        <v>0</v>
      </c>
      <c r="JS39" s="373">
        <f t="shared" si="153"/>
        <v>0</v>
      </c>
      <c r="JT39" s="373">
        <f t="shared" si="153"/>
        <v>0</v>
      </c>
      <c r="JU39" s="373">
        <f t="shared" si="153"/>
        <v>0</v>
      </c>
      <c r="JV39" s="373">
        <f t="shared" si="153"/>
        <v>0</v>
      </c>
      <c r="JW39" s="373">
        <f t="shared" si="153"/>
        <v>0</v>
      </c>
      <c r="JX39" s="373">
        <f t="shared" si="153"/>
        <v>0</v>
      </c>
      <c r="JY39" s="373">
        <f t="shared" si="153"/>
        <v>0</v>
      </c>
      <c r="JZ39" s="373">
        <f t="shared" si="153"/>
        <v>0</v>
      </c>
      <c r="KA39" s="373">
        <f t="shared" si="153"/>
        <v>0</v>
      </c>
      <c r="KB39" s="373">
        <f t="shared" si="153"/>
        <v>0</v>
      </c>
      <c r="KC39" s="373">
        <f t="shared" si="153"/>
        <v>0</v>
      </c>
      <c r="KD39" s="373">
        <f t="shared" si="153"/>
        <v>0</v>
      </c>
      <c r="KE39" s="373">
        <f t="shared" si="153"/>
        <v>0</v>
      </c>
      <c r="KF39" s="373">
        <f t="shared" si="153"/>
        <v>0</v>
      </c>
      <c r="KG39" s="373">
        <f t="shared" si="153"/>
        <v>0</v>
      </c>
      <c r="KH39" s="373">
        <f t="shared" si="153"/>
        <v>0</v>
      </c>
      <c r="KI39" s="373">
        <f t="shared" si="153"/>
        <v>0</v>
      </c>
      <c r="KJ39" s="373">
        <f t="shared" si="153"/>
        <v>0</v>
      </c>
      <c r="KK39" s="373">
        <f t="shared" si="153"/>
        <v>0</v>
      </c>
      <c r="KL39" s="373">
        <f t="shared" si="153"/>
        <v>0</v>
      </c>
      <c r="KM39" s="373">
        <f t="shared" si="153"/>
        <v>0</v>
      </c>
      <c r="KN39" s="373">
        <f t="shared" si="153"/>
        <v>0</v>
      </c>
      <c r="KO39" s="373">
        <f t="shared" si="153"/>
        <v>0</v>
      </c>
      <c r="KP39" s="373">
        <f t="shared" si="153"/>
        <v>0</v>
      </c>
      <c r="KQ39" s="373">
        <f t="shared" si="153"/>
        <v>0</v>
      </c>
      <c r="KR39" s="373">
        <f t="shared" si="153"/>
        <v>0</v>
      </c>
      <c r="KS39" s="373">
        <f t="shared" si="153"/>
        <v>0</v>
      </c>
      <c r="KT39" s="373">
        <f t="shared" si="153"/>
        <v>0</v>
      </c>
      <c r="KU39" s="373">
        <f t="shared" si="153"/>
        <v>0</v>
      </c>
      <c r="KV39" s="373">
        <f t="shared" ref="KV39:NG39" si="154">+IF(KV32-KV36&lt;0,0,KV37*KV38)</f>
        <v>0</v>
      </c>
      <c r="KW39" s="373">
        <f t="shared" si="154"/>
        <v>0</v>
      </c>
      <c r="KX39" s="373">
        <f t="shared" si="154"/>
        <v>0</v>
      </c>
      <c r="KY39" s="373">
        <f t="shared" si="154"/>
        <v>0</v>
      </c>
      <c r="KZ39" s="373">
        <f t="shared" si="154"/>
        <v>0</v>
      </c>
      <c r="LA39" s="373">
        <f t="shared" si="154"/>
        <v>0</v>
      </c>
      <c r="LB39" s="373">
        <f t="shared" si="154"/>
        <v>0</v>
      </c>
      <c r="LC39" s="373">
        <f t="shared" si="154"/>
        <v>0</v>
      </c>
      <c r="LD39" s="373">
        <f t="shared" si="154"/>
        <v>0</v>
      </c>
      <c r="LE39" s="373">
        <f t="shared" si="154"/>
        <v>0</v>
      </c>
      <c r="LF39" s="373">
        <f t="shared" si="154"/>
        <v>0</v>
      </c>
      <c r="LG39" s="373">
        <f t="shared" si="154"/>
        <v>0</v>
      </c>
      <c r="LH39" s="373">
        <f t="shared" si="154"/>
        <v>0</v>
      </c>
      <c r="LI39" s="373">
        <f t="shared" si="154"/>
        <v>0</v>
      </c>
      <c r="LJ39" s="373">
        <f t="shared" si="154"/>
        <v>0</v>
      </c>
      <c r="LK39" s="373">
        <f t="shared" si="154"/>
        <v>0</v>
      </c>
      <c r="LL39" s="373">
        <f t="shared" si="154"/>
        <v>0</v>
      </c>
      <c r="LM39" s="373">
        <f t="shared" si="154"/>
        <v>0</v>
      </c>
      <c r="LN39" s="373">
        <f t="shared" si="154"/>
        <v>0</v>
      </c>
      <c r="LO39" s="373">
        <f t="shared" si="154"/>
        <v>0</v>
      </c>
      <c r="LP39" s="373">
        <f t="shared" si="154"/>
        <v>0</v>
      </c>
      <c r="LQ39" s="373">
        <f t="shared" si="154"/>
        <v>0</v>
      </c>
      <c r="LR39" s="373">
        <f t="shared" si="154"/>
        <v>0</v>
      </c>
      <c r="LS39" s="373">
        <f t="shared" si="154"/>
        <v>0</v>
      </c>
      <c r="LT39" s="373">
        <f t="shared" si="154"/>
        <v>0</v>
      </c>
      <c r="LU39" s="373">
        <f t="shared" si="154"/>
        <v>0</v>
      </c>
      <c r="LV39" s="373">
        <f t="shared" si="154"/>
        <v>0</v>
      </c>
      <c r="LW39" s="373">
        <f t="shared" si="154"/>
        <v>0</v>
      </c>
      <c r="LX39" s="373">
        <f t="shared" si="154"/>
        <v>0</v>
      </c>
      <c r="LY39" s="373">
        <f t="shared" si="154"/>
        <v>0</v>
      </c>
      <c r="LZ39" s="373">
        <f t="shared" si="154"/>
        <v>0</v>
      </c>
      <c r="MA39" s="373">
        <f t="shared" si="154"/>
        <v>0</v>
      </c>
      <c r="MB39" s="373">
        <f t="shared" si="154"/>
        <v>0</v>
      </c>
      <c r="MC39" s="373">
        <f t="shared" si="154"/>
        <v>0</v>
      </c>
      <c r="MD39" s="373">
        <f t="shared" si="154"/>
        <v>0</v>
      </c>
      <c r="ME39" s="373">
        <f t="shared" si="154"/>
        <v>0</v>
      </c>
      <c r="MF39" s="373">
        <f t="shared" si="154"/>
        <v>0</v>
      </c>
      <c r="MG39" s="373">
        <f t="shared" si="154"/>
        <v>0</v>
      </c>
      <c r="MH39" s="373">
        <f t="shared" si="154"/>
        <v>0</v>
      </c>
      <c r="MI39" s="373">
        <f t="shared" si="154"/>
        <v>0</v>
      </c>
      <c r="MJ39" s="373">
        <f t="shared" si="154"/>
        <v>0</v>
      </c>
      <c r="MK39" s="373">
        <f t="shared" si="154"/>
        <v>0</v>
      </c>
      <c r="ML39" s="373">
        <f t="shared" si="154"/>
        <v>0</v>
      </c>
      <c r="MM39" s="373">
        <f t="shared" si="154"/>
        <v>0</v>
      </c>
      <c r="MN39" s="373">
        <f t="shared" si="154"/>
        <v>0</v>
      </c>
      <c r="MO39" s="373">
        <f t="shared" si="154"/>
        <v>0</v>
      </c>
      <c r="MP39" s="373">
        <f t="shared" si="154"/>
        <v>0</v>
      </c>
      <c r="MQ39" s="373">
        <f t="shared" si="154"/>
        <v>0</v>
      </c>
      <c r="MR39" s="373">
        <f t="shared" si="154"/>
        <v>0</v>
      </c>
      <c r="MS39" s="373">
        <f t="shared" si="154"/>
        <v>0</v>
      </c>
      <c r="MT39" s="373">
        <f t="shared" si="154"/>
        <v>0</v>
      </c>
      <c r="MU39" s="373">
        <f t="shared" si="154"/>
        <v>0</v>
      </c>
      <c r="MV39" s="373">
        <f t="shared" si="154"/>
        <v>0</v>
      </c>
      <c r="MW39" s="373">
        <f t="shared" si="154"/>
        <v>0</v>
      </c>
      <c r="MX39" s="373">
        <f t="shared" si="154"/>
        <v>0</v>
      </c>
      <c r="MY39" s="373">
        <f t="shared" si="154"/>
        <v>0</v>
      </c>
      <c r="MZ39" s="373">
        <f t="shared" si="154"/>
        <v>0</v>
      </c>
      <c r="NA39" s="373">
        <f t="shared" si="154"/>
        <v>0</v>
      </c>
      <c r="NB39" s="373">
        <f t="shared" si="154"/>
        <v>0</v>
      </c>
      <c r="NC39" s="373">
        <f t="shared" si="154"/>
        <v>0</v>
      </c>
      <c r="ND39" s="373">
        <f t="shared" si="154"/>
        <v>0</v>
      </c>
      <c r="NE39" s="373">
        <f t="shared" si="154"/>
        <v>0</v>
      </c>
      <c r="NF39" s="373">
        <f t="shared" si="154"/>
        <v>0</v>
      </c>
      <c r="NG39" s="373">
        <f t="shared" si="154"/>
        <v>0</v>
      </c>
      <c r="NH39" s="373">
        <f t="shared" ref="NH39:PS39" si="155">+IF(NH32-NH36&lt;0,0,NH37*NH38)</f>
        <v>0</v>
      </c>
      <c r="NI39" s="373">
        <f t="shared" si="155"/>
        <v>0</v>
      </c>
      <c r="NJ39" s="373">
        <f t="shared" si="155"/>
        <v>0</v>
      </c>
      <c r="NK39" s="373">
        <f t="shared" si="155"/>
        <v>0</v>
      </c>
      <c r="NL39" s="373">
        <f t="shared" si="155"/>
        <v>0</v>
      </c>
      <c r="NM39" s="373">
        <f t="shared" si="155"/>
        <v>0</v>
      </c>
      <c r="NN39" s="373">
        <f t="shared" si="155"/>
        <v>0</v>
      </c>
      <c r="NO39" s="373">
        <f t="shared" si="155"/>
        <v>0</v>
      </c>
      <c r="NP39" s="373">
        <f t="shared" si="155"/>
        <v>0</v>
      </c>
      <c r="NQ39" s="373">
        <f t="shared" si="155"/>
        <v>0</v>
      </c>
      <c r="NR39" s="373">
        <f t="shared" si="155"/>
        <v>0</v>
      </c>
      <c r="NS39" s="373">
        <f t="shared" si="155"/>
        <v>0</v>
      </c>
      <c r="NT39" s="373">
        <f t="shared" si="155"/>
        <v>0</v>
      </c>
      <c r="NU39" s="373">
        <f t="shared" si="155"/>
        <v>0</v>
      </c>
      <c r="NV39" s="373">
        <f t="shared" si="155"/>
        <v>0</v>
      </c>
      <c r="NW39" s="373">
        <f t="shared" si="155"/>
        <v>0</v>
      </c>
      <c r="NX39" s="373">
        <f t="shared" si="155"/>
        <v>0</v>
      </c>
      <c r="NY39" s="373">
        <f t="shared" si="155"/>
        <v>0</v>
      </c>
      <c r="NZ39" s="373">
        <f t="shared" si="155"/>
        <v>0</v>
      </c>
      <c r="OA39" s="373">
        <f t="shared" si="155"/>
        <v>0</v>
      </c>
      <c r="OB39" s="373">
        <f t="shared" si="155"/>
        <v>0</v>
      </c>
      <c r="OC39" s="373">
        <f t="shared" si="155"/>
        <v>0</v>
      </c>
      <c r="OD39" s="373">
        <f t="shared" si="155"/>
        <v>0</v>
      </c>
      <c r="OE39" s="373">
        <f t="shared" si="155"/>
        <v>0</v>
      </c>
      <c r="OF39" s="373">
        <f t="shared" si="155"/>
        <v>0</v>
      </c>
      <c r="OG39" s="373">
        <f t="shared" si="155"/>
        <v>0</v>
      </c>
      <c r="OH39" s="373">
        <f t="shared" si="155"/>
        <v>0</v>
      </c>
      <c r="OI39" s="373">
        <f t="shared" si="155"/>
        <v>0</v>
      </c>
      <c r="OJ39" s="373">
        <f t="shared" si="155"/>
        <v>0</v>
      </c>
      <c r="OK39" s="373">
        <f t="shared" si="155"/>
        <v>0</v>
      </c>
      <c r="OL39" s="373">
        <f t="shared" si="155"/>
        <v>0</v>
      </c>
      <c r="OM39" s="373">
        <f t="shared" si="155"/>
        <v>0</v>
      </c>
      <c r="ON39" s="373">
        <f t="shared" si="155"/>
        <v>0</v>
      </c>
      <c r="OO39" s="373">
        <f t="shared" si="155"/>
        <v>0</v>
      </c>
      <c r="OP39" s="373">
        <f t="shared" si="155"/>
        <v>0</v>
      </c>
      <c r="OQ39" s="373">
        <f t="shared" si="155"/>
        <v>0</v>
      </c>
      <c r="OR39" s="373">
        <f t="shared" si="155"/>
        <v>0</v>
      </c>
      <c r="OS39" s="373">
        <f t="shared" si="155"/>
        <v>0</v>
      </c>
      <c r="OT39" s="373">
        <f t="shared" si="155"/>
        <v>0</v>
      </c>
      <c r="OU39" s="373">
        <f t="shared" si="155"/>
        <v>0</v>
      </c>
      <c r="OV39" s="373">
        <f t="shared" si="155"/>
        <v>0</v>
      </c>
      <c r="OW39" s="373">
        <f t="shared" si="155"/>
        <v>0</v>
      </c>
      <c r="OX39" s="373">
        <f t="shared" si="155"/>
        <v>0</v>
      </c>
      <c r="OY39" s="373">
        <f t="shared" si="155"/>
        <v>0</v>
      </c>
      <c r="OZ39" s="373">
        <f t="shared" si="155"/>
        <v>0</v>
      </c>
      <c r="PA39" s="373">
        <f t="shared" si="155"/>
        <v>0</v>
      </c>
      <c r="PB39" s="373">
        <f t="shared" si="155"/>
        <v>0</v>
      </c>
      <c r="PC39" s="373">
        <f t="shared" si="155"/>
        <v>0</v>
      </c>
      <c r="PD39" s="373">
        <f t="shared" si="155"/>
        <v>0</v>
      </c>
      <c r="PE39" s="373">
        <f t="shared" si="155"/>
        <v>0</v>
      </c>
      <c r="PF39" s="373">
        <f t="shared" si="155"/>
        <v>0</v>
      </c>
      <c r="PG39" s="373">
        <f t="shared" si="155"/>
        <v>0</v>
      </c>
      <c r="PH39" s="373">
        <f t="shared" si="155"/>
        <v>0</v>
      </c>
      <c r="PI39" s="373">
        <f t="shared" si="155"/>
        <v>0</v>
      </c>
      <c r="PJ39" s="373">
        <f t="shared" si="155"/>
        <v>0</v>
      </c>
      <c r="PK39" s="373">
        <f t="shared" si="155"/>
        <v>0</v>
      </c>
      <c r="PL39" s="373">
        <f t="shared" si="155"/>
        <v>0</v>
      </c>
      <c r="PM39" s="373">
        <f t="shared" si="155"/>
        <v>0</v>
      </c>
      <c r="PN39" s="373">
        <f t="shared" si="155"/>
        <v>0</v>
      </c>
      <c r="PO39" s="373">
        <f t="shared" si="155"/>
        <v>0</v>
      </c>
      <c r="PP39" s="373">
        <f t="shared" si="155"/>
        <v>0</v>
      </c>
      <c r="PQ39" s="373">
        <f t="shared" si="155"/>
        <v>0</v>
      </c>
      <c r="PR39" s="373">
        <f t="shared" si="155"/>
        <v>0</v>
      </c>
      <c r="PS39" s="373">
        <f t="shared" si="155"/>
        <v>0</v>
      </c>
      <c r="PT39" s="373">
        <f t="shared" ref="PT39:SE39" si="156">+IF(PT32-PT36&lt;0,0,PT37*PT38)</f>
        <v>0</v>
      </c>
      <c r="PU39" s="373">
        <f t="shared" si="156"/>
        <v>0</v>
      </c>
      <c r="PV39" s="373">
        <f t="shared" si="156"/>
        <v>0</v>
      </c>
      <c r="PW39" s="373">
        <f t="shared" si="156"/>
        <v>0</v>
      </c>
      <c r="PX39" s="373">
        <f t="shared" si="156"/>
        <v>0</v>
      </c>
      <c r="PY39" s="373">
        <f t="shared" si="156"/>
        <v>0</v>
      </c>
      <c r="PZ39" s="373">
        <f t="shared" si="156"/>
        <v>0</v>
      </c>
      <c r="QA39" s="373">
        <f t="shared" si="156"/>
        <v>0</v>
      </c>
      <c r="QB39" s="373">
        <f t="shared" si="156"/>
        <v>0</v>
      </c>
      <c r="QC39" s="373">
        <f t="shared" si="156"/>
        <v>0</v>
      </c>
      <c r="QD39" s="373">
        <f t="shared" si="156"/>
        <v>0</v>
      </c>
      <c r="QE39" s="373">
        <f t="shared" si="156"/>
        <v>0</v>
      </c>
      <c r="QF39" s="373">
        <f t="shared" si="156"/>
        <v>0</v>
      </c>
      <c r="QG39" s="373">
        <f t="shared" si="156"/>
        <v>0</v>
      </c>
      <c r="QH39" s="373">
        <f t="shared" si="156"/>
        <v>0</v>
      </c>
      <c r="QI39" s="373">
        <f t="shared" si="156"/>
        <v>0</v>
      </c>
      <c r="QJ39" s="373">
        <f t="shared" si="156"/>
        <v>0</v>
      </c>
      <c r="QK39" s="373">
        <f t="shared" si="156"/>
        <v>0</v>
      </c>
      <c r="QL39" s="373">
        <f t="shared" si="156"/>
        <v>0</v>
      </c>
      <c r="QM39" s="373">
        <f t="shared" si="156"/>
        <v>0</v>
      </c>
      <c r="QN39" s="373">
        <f t="shared" si="156"/>
        <v>0</v>
      </c>
      <c r="QO39" s="373">
        <f t="shared" si="156"/>
        <v>0</v>
      </c>
      <c r="QP39" s="373">
        <f t="shared" si="156"/>
        <v>0</v>
      </c>
      <c r="QQ39" s="373">
        <f t="shared" si="156"/>
        <v>0</v>
      </c>
      <c r="QR39" s="373">
        <f t="shared" si="156"/>
        <v>0</v>
      </c>
      <c r="QS39" s="373">
        <f t="shared" si="156"/>
        <v>0</v>
      </c>
      <c r="QT39" s="373">
        <f t="shared" si="156"/>
        <v>0</v>
      </c>
      <c r="QU39" s="373">
        <f t="shared" si="156"/>
        <v>0</v>
      </c>
      <c r="QV39" s="373">
        <f t="shared" si="156"/>
        <v>0</v>
      </c>
      <c r="QW39" s="373">
        <f t="shared" si="156"/>
        <v>0</v>
      </c>
      <c r="QX39" s="373">
        <f t="shared" si="156"/>
        <v>0</v>
      </c>
      <c r="QY39" s="373">
        <f t="shared" si="156"/>
        <v>0</v>
      </c>
      <c r="QZ39" s="373">
        <f t="shared" si="156"/>
        <v>0</v>
      </c>
      <c r="RA39" s="373">
        <f t="shared" si="156"/>
        <v>0</v>
      </c>
      <c r="RB39" s="373">
        <f t="shared" si="156"/>
        <v>0</v>
      </c>
      <c r="RC39" s="373">
        <f t="shared" si="156"/>
        <v>0</v>
      </c>
      <c r="RD39" s="373">
        <f t="shared" si="156"/>
        <v>0</v>
      </c>
      <c r="RE39" s="373">
        <f t="shared" si="156"/>
        <v>0</v>
      </c>
      <c r="RF39" s="373">
        <f t="shared" si="156"/>
        <v>0</v>
      </c>
      <c r="RG39" s="373">
        <f t="shared" si="156"/>
        <v>0</v>
      </c>
      <c r="RH39" s="373">
        <f t="shared" si="156"/>
        <v>0</v>
      </c>
      <c r="RI39" s="373">
        <f t="shared" si="156"/>
        <v>0</v>
      </c>
      <c r="RJ39" s="373">
        <f t="shared" si="156"/>
        <v>0</v>
      </c>
      <c r="RK39" s="373">
        <f t="shared" si="156"/>
        <v>0</v>
      </c>
      <c r="RL39" s="373">
        <f t="shared" si="156"/>
        <v>0</v>
      </c>
      <c r="RM39" s="373">
        <f t="shared" si="156"/>
        <v>0</v>
      </c>
      <c r="RN39" s="373">
        <f t="shared" si="156"/>
        <v>0</v>
      </c>
      <c r="RO39" s="373">
        <f t="shared" si="156"/>
        <v>0</v>
      </c>
      <c r="RP39" s="373">
        <f t="shared" si="156"/>
        <v>0</v>
      </c>
      <c r="RQ39" s="373">
        <f t="shared" si="156"/>
        <v>0</v>
      </c>
      <c r="RR39" s="373">
        <f t="shared" si="156"/>
        <v>0</v>
      </c>
      <c r="RS39" s="373">
        <f t="shared" si="156"/>
        <v>0</v>
      </c>
      <c r="RT39" s="373">
        <f t="shared" si="156"/>
        <v>0</v>
      </c>
      <c r="RU39" s="373">
        <f t="shared" si="156"/>
        <v>0</v>
      </c>
      <c r="RV39" s="373">
        <f t="shared" si="156"/>
        <v>0</v>
      </c>
      <c r="RW39" s="373">
        <f t="shared" si="156"/>
        <v>0</v>
      </c>
      <c r="RX39" s="373">
        <f t="shared" si="156"/>
        <v>0</v>
      </c>
      <c r="RY39" s="373">
        <f t="shared" si="156"/>
        <v>0</v>
      </c>
      <c r="RZ39" s="373">
        <f t="shared" si="156"/>
        <v>0</v>
      </c>
      <c r="SA39" s="373">
        <f t="shared" si="156"/>
        <v>0</v>
      </c>
      <c r="SB39" s="373">
        <f t="shared" si="156"/>
        <v>0</v>
      </c>
      <c r="SC39" s="373">
        <f t="shared" si="156"/>
        <v>0</v>
      </c>
      <c r="SD39" s="373">
        <f t="shared" si="156"/>
        <v>0</v>
      </c>
      <c r="SE39" s="373">
        <f t="shared" si="156"/>
        <v>0</v>
      </c>
      <c r="SF39" s="373">
        <f t="shared" ref="SF39:UQ39" si="157">+IF(SF32-SF36&lt;0,0,SF37*SF38)</f>
        <v>0</v>
      </c>
      <c r="SG39" s="373">
        <f t="shared" si="157"/>
        <v>0</v>
      </c>
      <c r="SH39" s="373">
        <f t="shared" si="157"/>
        <v>0</v>
      </c>
      <c r="SI39" s="373">
        <f t="shared" si="157"/>
        <v>0</v>
      </c>
      <c r="SJ39" s="373">
        <f t="shared" si="157"/>
        <v>0</v>
      </c>
      <c r="SK39" s="373">
        <f t="shared" si="157"/>
        <v>0</v>
      </c>
      <c r="SL39" s="373">
        <f t="shared" si="157"/>
        <v>0</v>
      </c>
      <c r="SM39" s="373">
        <f t="shared" si="157"/>
        <v>0</v>
      </c>
      <c r="SN39" s="373">
        <f t="shared" si="157"/>
        <v>0</v>
      </c>
      <c r="SO39" s="373">
        <f t="shared" si="157"/>
        <v>0</v>
      </c>
      <c r="SP39" s="373">
        <f t="shared" si="157"/>
        <v>0</v>
      </c>
      <c r="SQ39" s="373">
        <f t="shared" si="157"/>
        <v>0</v>
      </c>
      <c r="SR39" s="373">
        <f t="shared" si="157"/>
        <v>0</v>
      </c>
      <c r="SS39" s="373">
        <f t="shared" si="157"/>
        <v>0</v>
      </c>
      <c r="ST39" s="373">
        <f t="shared" si="157"/>
        <v>0</v>
      </c>
      <c r="SU39" s="373">
        <f t="shared" si="157"/>
        <v>0</v>
      </c>
      <c r="SV39" s="373">
        <f t="shared" si="157"/>
        <v>0</v>
      </c>
      <c r="SW39" s="373">
        <f t="shared" si="157"/>
        <v>0</v>
      </c>
      <c r="SX39" s="373">
        <f t="shared" si="157"/>
        <v>0</v>
      </c>
      <c r="SY39" s="373">
        <f t="shared" si="157"/>
        <v>0</v>
      </c>
      <c r="SZ39" s="373">
        <f t="shared" si="157"/>
        <v>0</v>
      </c>
      <c r="TA39" s="373">
        <f t="shared" si="157"/>
        <v>0</v>
      </c>
      <c r="TB39" s="373">
        <f t="shared" si="157"/>
        <v>0</v>
      </c>
      <c r="TC39" s="373">
        <f t="shared" si="157"/>
        <v>0</v>
      </c>
      <c r="TD39" s="373">
        <f t="shared" si="157"/>
        <v>0</v>
      </c>
      <c r="TE39" s="373">
        <f t="shared" si="157"/>
        <v>0</v>
      </c>
      <c r="TF39" s="373">
        <f t="shared" si="157"/>
        <v>0</v>
      </c>
      <c r="TG39" s="373">
        <f t="shared" si="157"/>
        <v>0</v>
      </c>
      <c r="TH39" s="373">
        <f t="shared" si="157"/>
        <v>0</v>
      </c>
      <c r="TI39" s="373">
        <f t="shared" si="157"/>
        <v>0</v>
      </c>
      <c r="TJ39" s="373">
        <f t="shared" si="157"/>
        <v>0</v>
      </c>
      <c r="TK39" s="373">
        <f t="shared" si="157"/>
        <v>0</v>
      </c>
      <c r="TL39" s="373">
        <f t="shared" si="157"/>
        <v>0</v>
      </c>
      <c r="TM39" s="373">
        <f t="shared" si="157"/>
        <v>0</v>
      </c>
      <c r="TN39" s="373">
        <f t="shared" si="157"/>
        <v>0</v>
      </c>
      <c r="TO39" s="373">
        <f t="shared" si="157"/>
        <v>0</v>
      </c>
      <c r="TP39" s="373">
        <f t="shared" si="157"/>
        <v>0</v>
      </c>
      <c r="TQ39" s="373">
        <f t="shared" si="157"/>
        <v>0</v>
      </c>
      <c r="TR39" s="373">
        <f t="shared" si="157"/>
        <v>0</v>
      </c>
      <c r="TS39" s="373">
        <f t="shared" si="157"/>
        <v>0</v>
      </c>
      <c r="TT39" s="373">
        <f t="shared" si="157"/>
        <v>0</v>
      </c>
      <c r="TU39" s="373">
        <f t="shared" si="157"/>
        <v>0</v>
      </c>
      <c r="TV39" s="373">
        <f t="shared" si="157"/>
        <v>0</v>
      </c>
      <c r="TW39" s="373">
        <f t="shared" si="157"/>
        <v>0</v>
      </c>
      <c r="TX39" s="373">
        <f t="shared" si="157"/>
        <v>0</v>
      </c>
      <c r="TY39" s="373">
        <f t="shared" si="157"/>
        <v>0</v>
      </c>
      <c r="TZ39" s="373">
        <f t="shared" si="157"/>
        <v>0</v>
      </c>
      <c r="UA39" s="373">
        <f t="shared" si="157"/>
        <v>0</v>
      </c>
      <c r="UB39" s="373">
        <f t="shared" si="157"/>
        <v>0</v>
      </c>
      <c r="UC39" s="373">
        <f t="shared" si="157"/>
        <v>0</v>
      </c>
      <c r="UD39" s="373">
        <f t="shared" si="157"/>
        <v>0</v>
      </c>
      <c r="UE39" s="373">
        <f t="shared" si="157"/>
        <v>0</v>
      </c>
      <c r="UF39" s="373">
        <f t="shared" si="157"/>
        <v>0</v>
      </c>
      <c r="UG39" s="373">
        <f t="shared" si="157"/>
        <v>0</v>
      </c>
      <c r="UH39" s="373">
        <f t="shared" si="157"/>
        <v>0</v>
      </c>
      <c r="UI39" s="373">
        <f t="shared" si="157"/>
        <v>0</v>
      </c>
      <c r="UJ39" s="373">
        <f t="shared" si="157"/>
        <v>0</v>
      </c>
      <c r="UK39" s="373">
        <f t="shared" si="157"/>
        <v>0</v>
      </c>
      <c r="UL39" s="373">
        <f t="shared" si="157"/>
        <v>0</v>
      </c>
      <c r="UM39" s="373">
        <f t="shared" si="157"/>
        <v>0</v>
      </c>
      <c r="UN39" s="373">
        <f t="shared" si="157"/>
        <v>0</v>
      </c>
      <c r="UO39" s="373">
        <f t="shared" si="157"/>
        <v>0</v>
      </c>
      <c r="UP39" s="373">
        <f t="shared" si="157"/>
        <v>0</v>
      </c>
      <c r="UQ39" s="373">
        <f t="shared" si="157"/>
        <v>0</v>
      </c>
      <c r="UR39" s="373">
        <f t="shared" ref="UR39:XC39" si="158">+IF(UR32-UR36&lt;0,0,UR37*UR38)</f>
        <v>0</v>
      </c>
      <c r="US39" s="373">
        <f t="shared" si="158"/>
        <v>0</v>
      </c>
      <c r="UT39" s="373">
        <f t="shared" si="158"/>
        <v>0</v>
      </c>
      <c r="UU39" s="373">
        <f t="shared" si="158"/>
        <v>0</v>
      </c>
      <c r="UV39" s="373">
        <f t="shared" si="158"/>
        <v>0</v>
      </c>
      <c r="UW39" s="373">
        <f t="shared" si="158"/>
        <v>0</v>
      </c>
      <c r="UX39" s="373">
        <f t="shared" si="158"/>
        <v>0</v>
      </c>
      <c r="UY39" s="373">
        <f t="shared" si="158"/>
        <v>0</v>
      </c>
      <c r="UZ39" s="373">
        <f t="shared" si="158"/>
        <v>0</v>
      </c>
      <c r="VA39" s="373">
        <f t="shared" si="158"/>
        <v>0</v>
      </c>
      <c r="VB39" s="373">
        <f t="shared" si="158"/>
        <v>0</v>
      </c>
      <c r="VC39" s="373">
        <f t="shared" si="158"/>
        <v>0</v>
      </c>
      <c r="VD39" s="373">
        <f t="shared" si="158"/>
        <v>0</v>
      </c>
      <c r="VE39" s="373">
        <f t="shared" si="158"/>
        <v>0</v>
      </c>
      <c r="VF39" s="373">
        <f t="shared" si="158"/>
        <v>0</v>
      </c>
      <c r="VG39" s="373">
        <f t="shared" si="158"/>
        <v>0</v>
      </c>
      <c r="VH39" s="373">
        <f t="shared" si="158"/>
        <v>0</v>
      </c>
      <c r="VI39" s="373">
        <f t="shared" si="158"/>
        <v>0</v>
      </c>
      <c r="VJ39" s="373">
        <f t="shared" si="158"/>
        <v>0</v>
      </c>
      <c r="VK39" s="373">
        <f t="shared" si="158"/>
        <v>0</v>
      </c>
      <c r="VL39" s="373">
        <f t="shared" si="158"/>
        <v>0</v>
      </c>
      <c r="VM39" s="373">
        <f t="shared" si="158"/>
        <v>0</v>
      </c>
      <c r="VN39" s="373">
        <f t="shared" si="158"/>
        <v>0</v>
      </c>
      <c r="VO39" s="373">
        <f t="shared" si="158"/>
        <v>0</v>
      </c>
      <c r="VP39" s="373">
        <f t="shared" si="158"/>
        <v>0</v>
      </c>
      <c r="VQ39" s="373">
        <f t="shared" si="158"/>
        <v>0</v>
      </c>
      <c r="VR39" s="373">
        <f t="shared" si="158"/>
        <v>0</v>
      </c>
      <c r="VS39" s="373">
        <f t="shared" si="158"/>
        <v>0</v>
      </c>
      <c r="VT39" s="373">
        <f t="shared" si="158"/>
        <v>0</v>
      </c>
      <c r="VU39" s="373">
        <f t="shared" si="158"/>
        <v>0</v>
      </c>
      <c r="VV39" s="373">
        <f t="shared" si="158"/>
        <v>0</v>
      </c>
      <c r="VW39" s="373">
        <f t="shared" si="158"/>
        <v>0</v>
      </c>
      <c r="VX39" s="373">
        <f t="shared" si="158"/>
        <v>0</v>
      </c>
      <c r="VY39" s="373">
        <f t="shared" si="158"/>
        <v>0</v>
      </c>
      <c r="VZ39" s="373">
        <f t="shared" si="158"/>
        <v>0</v>
      </c>
      <c r="WA39" s="373">
        <f t="shared" si="158"/>
        <v>0</v>
      </c>
      <c r="WB39" s="373">
        <f t="shared" si="158"/>
        <v>0</v>
      </c>
      <c r="WC39" s="373">
        <f t="shared" si="158"/>
        <v>0</v>
      </c>
      <c r="WD39" s="373">
        <f t="shared" si="158"/>
        <v>0</v>
      </c>
      <c r="WE39" s="373">
        <f t="shared" si="158"/>
        <v>0</v>
      </c>
      <c r="WF39" s="373">
        <f t="shared" si="158"/>
        <v>0</v>
      </c>
      <c r="WG39" s="373">
        <f t="shared" si="158"/>
        <v>0</v>
      </c>
      <c r="WH39" s="373">
        <f t="shared" si="158"/>
        <v>0</v>
      </c>
      <c r="WI39" s="373">
        <f t="shared" si="158"/>
        <v>0</v>
      </c>
      <c r="WJ39" s="373">
        <f t="shared" si="158"/>
        <v>0</v>
      </c>
      <c r="WK39" s="373">
        <f t="shared" si="158"/>
        <v>0</v>
      </c>
      <c r="WL39" s="373">
        <f t="shared" si="158"/>
        <v>0</v>
      </c>
      <c r="WM39" s="373">
        <f t="shared" si="158"/>
        <v>0</v>
      </c>
      <c r="WN39" s="373">
        <f t="shared" si="158"/>
        <v>0</v>
      </c>
      <c r="WO39" s="373">
        <f t="shared" si="158"/>
        <v>0</v>
      </c>
      <c r="WP39" s="373">
        <f t="shared" si="158"/>
        <v>0</v>
      </c>
      <c r="WQ39" s="373">
        <f t="shared" si="158"/>
        <v>0</v>
      </c>
      <c r="WR39" s="373">
        <f t="shared" si="158"/>
        <v>0</v>
      </c>
      <c r="WS39" s="373">
        <f t="shared" si="158"/>
        <v>0</v>
      </c>
      <c r="WT39" s="373">
        <f t="shared" si="158"/>
        <v>0</v>
      </c>
      <c r="WU39" s="373">
        <f t="shared" si="158"/>
        <v>0</v>
      </c>
      <c r="WV39" s="373">
        <f t="shared" si="158"/>
        <v>0</v>
      </c>
      <c r="WW39" s="373">
        <f t="shared" si="158"/>
        <v>0</v>
      </c>
      <c r="WX39" s="373">
        <f t="shared" si="158"/>
        <v>0</v>
      </c>
      <c r="WY39" s="373">
        <f t="shared" si="158"/>
        <v>0</v>
      </c>
      <c r="WZ39" s="373">
        <f t="shared" si="158"/>
        <v>0</v>
      </c>
      <c r="XA39" s="373">
        <f t="shared" si="158"/>
        <v>0</v>
      </c>
      <c r="XB39" s="373">
        <f t="shared" si="158"/>
        <v>0</v>
      </c>
      <c r="XC39" s="373">
        <f t="shared" si="158"/>
        <v>0</v>
      </c>
      <c r="XD39" s="373">
        <f t="shared" ref="XD39:ZO39" si="159">+IF(XD32-XD36&lt;0,0,XD37*XD38)</f>
        <v>0</v>
      </c>
      <c r="XE39" s="373">
        <f t="shared" si="159"/>
        <v>0</v>
      </c>
      <c r="XF39" s="373">
        <f t="shared" si="159"/>
        <v>0</v>
      </c>
      <c r="XG39" s="373">
        <f t="shared" si="159"/>
        <v>0</v>
      </c>
      <c r="XH39" s="373">
        <f t="shared" si="159"/>
        <v>0</v>
      </c>
      <c r="XI39" s="373">
        <f t="shared" si="159"/>
        <v>0</v>
      </c>
      <c r="XJ39" s="373">
        <f t="shared" si="159"/>
        <v>0</v>
      </c>
      <c r="XK39" s="373">
        <f t="shared" si="159"/>
        <v>0</v>
      </c>
      <c r="XL39" s="373">
        <f t="shared" si="159"/>
        <v>0</v>
      </c>
      <c r="XM39" s="373">
        <f t="shared" si="159"/>
        <v>0</v>
      </c>
      <c r="XN39" s="373">
        <f t="shared" si="159"/>
        <v>0</v>
      </c>
      <c r="XO39" s="373">
        <f t="shared" si="159"/>
        <v>0</v>
      </c>
      <c r="XP39" s="373">
        <f t="shared" si="159"/>
        <v>0</v>
      </c>
      <c r="XQ39" s="373">
        <f t="shared" si="159"/>
        <v>0</v>
      </c>
      <c r="XR39" s="373">
        <f t="shared" si="159"/>
        <v>0</v>
      </c>
      <c r="XS39" s="373">
        <f t="shared" si="159"/>
        <v>0</v>
      </c>
      <c r="XT39" s="373">
        <f t="shared" si="159"/>
        <v>0</v>
      </c>
      <c r="XU39" s="373">
        <f t="shared" si="159"/>
        <v>0</v>
      </c>
      <c r="XV39" s="373">
        <f t="shared" si="159"/>
        <v>0</v>
      </c>
      <c r="XW39" s="373">
        <f t="shared" si="159"/>
        <v>0</v>
      </c>
      <c r="XX39" s="373">
        <f t="shared" si="159"/>
        <v>0</v>
      </c>
      <c r="XY39" s="373">
        <f t="shared" si="159"/>
        <v>0</v>
      </c>
      <c r="XZ39" s="373">
        <f t="shared" si="159"/>
        <v>0</v>
      </c>
      <c r="YA39" s="373">
        <f t="shared" si="159"/>
        <v>0</v>
      </c>
      <c r="YB39" s="373">
        <f t="shared" si="159"/>
        <v>0</v>
      </c>
      <c r="YC39" s="373">
        <f t="shared" si="159"/>
        <v>0</v>
      </c>
      <c r="YD39" s="373">
        <f t="shared" si="159"/>
        <v>0</v>
      </c>
      <c r="YE39" s="373">
        <f t="shared" si="159"/>
        <v>0</v>
      </c>
      <c r="YF39" s="373">
        <f t="shared" si="159"/>
        <v>0</v>
      </c>
      <c r="YG39" s="373">
        <f t="shared" si="159"/>
        <v>0</v>
      </c>
      <c r="YH39" s="373">
        <f t="shared" si="159"/>
        <v>0</v>
      </c>
      <c r="YI39" s="373">
        <f t="shared" si="159"/>
        <v>0</v>
      </c>
      <c r="YJ39" s="373">
        <f t="shared" si="159"/>
        <v>0</v>
      </c>
      <c r="YK39" s="373">
        <f t="shared" si="159"/>
        <v>0</v>
      </c>
      <c r="YL39" s="373">
        <f t="shared" si="159"/>
        <v>0</v>
      </c>
      <c r="YM39" s="373">
        <f t="shared" si="159"/>
        <v>0</v>
      </c>
      <c r="YN39" s="373">
        <f t="shared" si="159"/>
        <v>0</v>
      </c>
      <c r="YO39" s="373">
        <f t="shared" si="159"/>
        <v>0</v>
      </c>
      <c r="YP39" s="373">
        <f t="shared" si="159"/>
        <v>0</v>
      </c>
      <c r="YQ39" s="373">
        <f t="shared" si="159"/>
        <v>0</v>
      </c>
      <c r="YR39" s="373">
        <f t="shared" si="159"/>
        <v>0</v>
      </c>
      <c r="YS39" s="373">
        <f t="shared" si="159"/>
        <v>0</v>
      </c>
      <c r="YT39" s="373">
        <f t="shared" si="159"/>
        <v>0</v>
      </c>
      <c r="YU39" s="373">
        <f t="shared" si="159"/>
        <v>0</v>
      </c>
      <c r="YV39" s="373">
        <f t="shared" si="159"/>
        <v>0</v>
      </c>
      <c r="YW39" s="373">
        <f t="shared" si="159"/>
        <v>0</v>
      </c>
      <c r="YX39" s="373">
        <f t="shared" si="159"/>
        <v>0</v>
      </c>
      <c r="YY39" s="373">
        <f t="shared" si="159"/>
        <v>0</v>
      </c>
      <c r="YZ39" s="373">
        <f t="shared" si="159"/>
        <v>0</v>
      </c>
      <c r="ZA39" s="373">
        <f t="shared" si="159"/>
        <v>0</v>
      </c>
      <c r="ZB39" s="373">
        <f t="shared" si="159"/>
        <v>0</v>
      </c>
      <c r="ZC39" s="373">
        <f t="shared" si="159"/>
        <v>0</v>
      </c>
      <c r="ZD39" s="373">
        <f t="shared" si="159"/>
        <v>0</v>
      </c>
      <c r="ZE39" s="373">
        <f t="shared" si="159"/>
        <v>0</v>
      </c>
      <c r="ZF39" s="373">
        <f t="shared" si="159"/>
        <v>0</v>
      </c>
      <c r="ZG39" s="373">
        <f t="shared" si="159"/>
        <v>0</v>
      </c>
      <c r="ZH39" s="373">
        <f t="shared" si="159"/>
        <v>0</v>
      </c>
      <c r="ZI39" s="373">
        <f t="shared" si="159"/>
        <v>0</v>
      </c>
      <c r="ZJ39" s="373">
        <f t="shared" si="159"/>
        <v>0</v>
      </c>
      <c r="ZK39" s="373">
        <f t="shared" si="159"/>
        <v>0</v>
      </c>
      <c r="ZL39" s="373">
        <f t="shared" si="159"/>
        <v>0</v>
      </c>
      <c r="ZM39" s="373">
        <f t="shared" si="159"/>
        <v>0</v>
      </c>
      <c r="ZN39" s="373">
        <f t="shared" si="159"/>
        <v>0</v>
      </c>
      <c r="ZO39" s="373">
        <f t="shared" si="159"/>
        <v>0</v>
      </c>
      <c r="ZP39" s="373">
        <f t="shared" ref="ZP39:ACA39" si="160">+IF(ZP32-ZP36&lt;0,0,ZP37*ZP38)</f>
        <v>0</v>
      </c>
      <c r="ZQ39" s="373">
        <f t="shared" si="160"/>
        <v>0</v>
      </c>
      <c r="ZR39" s="373">
        <f t="shared" si="160"/>
        <v>0</v>
      </c>
      <c r="ZS39" s="373">
        <f t="shared" si="160"/>
        <v>0</v>
      </c>
      <c r="ZT39" s="373">
        <f t="shared" si="160"/>
        <v>0</v>
      </c>
      <c r="ZU39" s="373">
        <f t="shared" si="160"/>
        <v>0</v>
      </c>
      <c r="ZV39" s="373">
        <f t="shared" si="160"/>
        <v>0</v>
      </c>
      <c r="ZW39" s="373">
        <f t="shared" si="160"/>
        <v>0</v>
      </c>
      <c r="ZX39" s="373">
        <f t="shared" si="160"/>
        <v>0</v>
      </c>
      <c r="ZY39" s="373">
        <f t="shared" si="160"/>
        <v>0</v>
      </c>
      <c r="ZZ39" s="373">
        <f t="shared" si="160"/>
        <v>0</v>
      </c>
      <c r="AAA39" s="373">
        <f t="shared" si="160"/>
        <v>0</v>
      </c>
      <c r="AAB39" s="373">
        <f t="shared" si="160"/>
        <v>0</v>
      </c>
      <c r="AAC39" s="373">
        <f t="shared" si="160"/>
        <v>0</v>
      </c>
      <c r="AAD39" s="373">
        <f t="shared" si="160"/>
        <v>0</v>
      </c>
      <c r="AAE39" s="373">
        <f t="shared" si="160"/>
        <v>0</v>
      </c>
      <c r="AAF39" s="373">
        <f t="shared" si="160"/>
        <v>0</v>
      </c>
      <c r="AAG39" s="373">
        <f t="shared" si="160"/>
        <v>0</v>
      </c>
      <c r="AAH39" s="373">
        <f t="shared" si="160"/>
        <v>0</v>
      </c>
      <c r="AAI39" s="373">
        <f t="shared" si="160"/>
        <v>0</v>
      </c>
      <c r="AAJ39" s="373">
        <f t="shared" si="160"/>
        <v>0</v>
      </c>
      <c r="AAK39" s="373">
        <f t="shared" si="160"/>
        <v>0</v>
      </c>
      <c r="AAL39" s="373">
        <f t="shared" si="160"/>
        <v>0</v>
      </c>
      <c r="AAM39" s="373">
        <f t="shared" si="160"/>
        <v>0</v>
      </c>
      <c r="AAN39" s="373">
        <f t="shared" si="160"/>
        <v>0</v>
      </c>
      <c r="AAO39" s="373">
        <f t="shared" si="160"/>
        <v>0</v>
      </c>
      <c r="AAP39" s="373">
        <f t="shared" si="160"/>
        <v>0</v>
      </c>
      <c r="AAQ39" s="373">
        <f t="shared" si="160"/>
        <v>0</v>
      </c>
      <c r="AAR39" s="373">
        <f t="shared" si="160"/>
        <v>0</v>
      </c>
      <c r="AAS39" s="373">
        <f t="shared" si="160"/>
        <v>0</v>
      </c>
      <c r="AAT39" s="373">
        <f t="shared" si="160"/>
        <v>0</v>
      </c>
      <c r="AAU39" s="373">
        <f t="shared" si="160"/>
        <v>0</v>
      </c>
      <c r="AAV39" s="373">
        <f t="shared" si="160"/>
        <v>0</v>
      </c>
      <c r="AAW39" s="373">
        <f t="shared" si="160"/>
        <v>0</v>
      </c>
      <c r="AAX39" s="373">
        <f t="shared" si="160"/>
        <v>0</v>
      </c>
      <c r="AAY39" s="373">
        <f t="shared" si="160"/>
        <v>0</v>
      </c>
      <c r="AAZ39" s="373">
        <f t="shared" si="160"/>
        <v>0</v>
      </c>
      <c r="ABA39" s="373">
        <f t="shared" si="160"/>
        <v>0</v>
      </c>
      <c r="ABB39" s="373">
        <f t="shared" si="160"/>
        <v>0</v>
      </c>
      <c r="ABC39" s="373">
        <f t="shared" si="160"/>
        <v>0</v>
      </c>
      <c r="ABD39" s="373">
        <f t="shared" si="160"/>
        <v>0</v>
      </c>
      <c r="ABE39" s="373">
        <f t="shared" si="160"/>
        <v>0</v>
      </c>
      <c r="ABF39" s="373">
        <f t="shared" si="160"/>
        <v>0</v>
      </c>
      <c r="ABG39" s="373">
        <f t="shared" si="160"/>
        <v>0</v>
      </c>
      <c r="ABH39" s="373">
        <f t="shared" si="160"/>
        <v>0</v>
      </c>
      <c r="ABI39" s="373">
        <f t="shared" si="160"/>
        <v>0</v>
      </c>
      <c r="ABJ39" s="373">
        <f t="shared" si="160"/>
        <v>0</v>
      </c>
      <c r="ABK39" s="373">
        <f t="shared" si="160"/>
        <v>0</v>
      </c>
      <c r="ABL39" s="373">
        <f t="shared" si="160"/>
        <v>0</v>
      </c>
      <c r="ABM39" s="373">
        <f t="shared" si="160"/>
        <v>0</v>
      </c>
      <c r="ABN39" s="373">
        <f t="shared" si="160"/>
        <v>0</v>
      </c>
      <c r="ABO39" s="373">
        <f t="shared" si="160"/>
        <v>0</v>
      </c>
      <c r="ABP39" s="373">
        <f t="shared" si="160"/>
        <v>0</v>
      </c>
      <c r="ABQ39" s="373">
        <f t="shared" si="160"/>
        <v>0</v>
      </c>
      <c r="ABR39" s="373">
        <f t="shared" si="160"/>
        <v>0</v>
      </c>
      <c r="ABS39" s="373">
        <f t="shared" si="160"/>
        <v>0</v>
      </c>
      <c r="ABT39" s="373">
        <f t="shared" si="160"/>
        <v>0</v>
      </c>
      <c r="ABU39" s="373">
        <f t="shared" si="160"/>
        <v>0</v>
      </c>
      <c r="ABV39" s="373">
        <f t="shared" si="160"/>
        <v>0</v>
      </c>
      <c r="ABW39" s="373">
        <f t="shared" si="160"/>
        <v>0</v>
      </c>
      <c r="ABX39" s="373">
        <f t="shared" si="160"/>
        <v>0</v>
      </c>
      <c r="ABY39" s="373">
        <f t="shared" si="160"/>
        <v>0</v>
      </c>
      <c r="ABZ39" s="373">
        <f t="shared" si="160"/>
        <v>0</v>
      </c>
      <c r="ACA39" s="373">
        <f t="shared" si="160"/>
        <v>0</v>
      </c>
      <c r="ACB39" s="373">
        <f t="shared" ref="ACB39:AEM39" si="161">+IF(ACB32-ACB36&lt;0,0,ACB37*ACB38)</f>
        <v>0</v>
      </c>
      <c r="ACC39" s="373">
        <f t="shared" si="161"/>
        <v>0</v>
      </c>
      <c r="ACD39" s="373">
        <f t="shared" si="161"/>
        <v>0</v>
      </c>
      <c r="ACE39" s="373">
        <f t="shared" si="161"/>
        <v>0</v>
      </c>
      <c r="ACF39" s="373">
        <f t="shared" si="161"/>
        <v>0</v>
      </c>
      <c r="ACG39" s="373">
        <f t="shared" si="161"/>
        <v>0</v>
      </c>
      <c r="ACH39" s="373">
        <f t="shared" si="161"/>
        <v>0</v>
      </c>
      <c r="ACI39" s="373">
        <f t="shared" si="161"/>
        <v>0</v>
      </c>
      <c r="ACJ39" s="373">
        <f t="shared" si="161"/>
        <v>0</v>
      </c>
      <c r="ACK39" s="373">
        <f t="shared" si="161"/>
        <v>0</v>
      </c>
      <c r="ACL39" s="373">
        <f t="shared" si="161"/>
        <v>0</v>
      </c>
      <c r="ACM39" s="373">
        <f t="shared" si="161"/>
        <v>0</v>
      </c>
      <c r="ACN39" s="373">
        <f t="shared" si="161"/>
        <v>0</v>
      </c>
      <c r="ACO39" s="373">
        <f t="shared" si="161"/>
        <v>0</v>
      </c>
      <c r="ACP39" s="373">
        <f t="shared" si="161"/>
        <v>0</v>
      </c>
      <c r="ACQ39" s="373">
        <f t="shared" si="161"/>
        <v>0</v>
      </c>
      <c r="ACR39" s="373">
        <f t="shared" si="161"/>
        <v>0</v>
      </c>
      <c r="ACS39" s="373">
        <f t="shared" si="161"/>
        <v>0</v>
      </c>
      <c r="ACT39" s="373">
        <f t="shared" si="161"/>
        <v>0</v>
      </c>
      <c r="ACU39" s="373">
        <f t="shared" si="161"/>
        <v>0</v>
      </c>
      <c r="ACV39" s="373">
        <f t="shared" si="161"/>
        <v>0</v>
      </c>
      <c r="ACW39" s="373">
        <f t="shared" si="161"/>
        <v>0</v>
      </c>
      <c r="ACX39" s="373">
        <f t="shared" si="161"/>
        <v>0</v>
      </c>
      <c r="ACY39" s="373">
        <f t="shared" si="161"/>
        <v>0</v>
      </c>
      <c r="ACZ39" s="373">
        <f t="shared" si="161"/>
        <v>0</v>
      </c>
      <c r="ADA39" s="373">
        <f t="shared" si="161"/>
        <v>0</v>
      </c>
      <c r="ADB39" s="373">
        <f t="shared" si="161"/>
        <v>0</v>
      </c>
      <c r="ADC39" s="373">
        <f t="shared" si="161"/>
        <v>0</v>
      </c>
      <c r="ADD39" s="373">
        <f t="shared" si="161"/>
        <v>0</v>
      </c>
      <c r="ADE39" s="373">
        <f t="shared" si="161"/>
        <v>0</v>
      </c>
      <c r="ADF39" s="373">
        <f t="shared" si="161"/>
        <v>0</v>
      </c>
      <c r="ADG39" s="373">
        <f t="shared" si="161"/>
        <v>0</v>
      </c>
      <c r="ADH39" s="373">
        <f t="shared" si="161"/>
        <v>0</v>
      </c>
      <c r="ADI39" s="373">
        <f t="shared" si="161"/>
        <v>0</v>
      </c>
      <c r="ADJ39" s="373">
        <f t="shared" si="161"/>
        <v>0</v>
      </c>
      <c r="ADK39" s="373">
        <f t="shared" si="161"/>
        <v>0</v>
      </c>
      <c r="ADL39" s="373">
        <f t="shared" si="161"/>
        <v>0</v>
      </c>
      <c r="ADM39" s="373">
        <f t="shared" si="161"/>
        <v>0</v>
      </c>
      <c r="ADN39" s="373">
        <f t="shared" si="161"/>
        <v>0</v>
      </c>
      <c r="ADO39" s="373">
        <f t="shared" si="161"/>
        <v>0</v>
      </c>
      <c r="ADP39" s="373">
        <f t="shared" si="161"/>
        <v>0</v>
      </c>
      <c r="ADQ39" s="373">
        <f t="shared" si="161"/>
        <v>0</v>
      </c>
      <c r="ADR39" s="373">
        <f t="shared" si="161"/>
        <v>0</v>
      </c>
      <c r="ADS39" s="373">
        <f t="shared" si="161"/>
        <v>0</v>
      </c>
      <c r="ADT39" s="373">
        <f t="shared" si="161"/>
        <v>0</v>
      </c>
      <c r="ADU39" s="373">
        <f t="shared" si="161"/>
        <v>0</v>
      </c>
      <c r="ADV39" s="373">
        <f t="shared" si="161"/>
        <v>0</v>
      </c>
      <c r="ADW39" s="373">
        <f t="shared" si="161"/>
        <v>0</v>
      </c>
      <c r="ADX39" s="373">
        <f t="shared" si="161"/>
        <v>0</v>
      </c>
      <c r="ADY39" s="373">
        <f t="shared" si="161"/>
        <v>0</v>
      </c>
      <c r="ADZ39" s="373">
        <f t="shared" si="161"/>
        <v>0</v>
      </c>
      <c r="AEA39" s="373">
        <f t="shared" si="161"/>
        <v>0</v>
      </c>
      <c r="AEB39" s="373">
        <f t="shared" si="161"/>
        <v>0</v>
      </c>
      <c r="AEC39" s="373">
        <f t="shared" si="161"/>
        <v>0</v>
      </c>
      <c r="AED39" s="373">
        <f t="shared" si="161"/>
        <v>0</v>
      </c>
      <c r="AEE39" s="373">
        <f t="shared" si="161"/>
        <v>0</v>
      </c>
      <c r="AEF39" s="373">
        <f t="shared" si="161"/>
        <v>0</v>
      </c>
      <c r="AEG39" s="373">
        <f t="shared" si="161"/>
        <v>0</v>
      </c>
      <c r="AEH39" s="373">
        <f t="shared" si="161"/>
        <v>0</v>
      </c>
      <c r="AEI39" s="373">
        <f t="shared" si="161"/>
        <v>0</v>
      </c>
      <c r="AEJ39" s="373">
        <f t="shared" si="161"/>
        <v>0</v>
      </c>
      <c r="AEK39" s="373">
        <f t="shared" si="161"/>
        <v>0</v>
      </c>
      <c r="AEL39" s="373">
        <f t="shared" si="161"/>
        <v>0</v>
      </c>
      <c r="AEM39" s="373">
        <f t="shared" si="161"/>
        <v>0</v>
      </c>
      <c r="AEN39" s="373">
        <f t="shared" ref="AEN39:AGY39" si="162">+IF(AEN32-AEN36&lt;0,0,AEN37*AEN38)</f>
        <v>0</v>
      </c>
      <c r="AEO39" s="373">
        <f t="shared" si="162"/>
        <v>0</v>
      </c>
      <c r="AEP39" s="373">
        <f t="shared" si="162"/>
        <v>0</v>
      </c>
      <c r="AEQ39" s="373">
        <f t="shared" si="162"/>
        <v>0</v>
      </c>
      <c r="AER39" s="373">
        <f t="shared" si="162"/>
        <v>0</v>
      </c>
      <c r="AES39" s="373">
        <f t="shared" si="162"/>
        <v>0</v>
      </c>
      <c r="AET39" s="373">
        <f t="shared" si="162"/>
        <v>0</v>
      </c>
      <c r="AEU39" s="373">
        <f t="shared" si="162"/>
        <v>0</v>
      </c>
      <c r="AEV39" s="373">
        <f t="shared" si="162"/>
        <v>0</v>
      </c>
      <c r="AEW39" s="373">
        <f t="shared" si="162"/>
        <v>0</v>
      </c>
      <c r="AEX39" s="373">
        <f t="shared" si="162"/>
        <v>0</v>
      </c>
      <c r="AEY39" s="373">
        <f t="shared" si="162"/>
        <v>0</v>
      </c>
      <c r="AEZ39" s="373">
        <f t="shared" si="162"/>
        <v>0</v>
      </c>
      <c r="AFA39" s="373">
        <f t="shared" si="162"/>
        <v>0</v>
      </c>
      <c r="AFB39" s="373">
        <f t="shared" si="162"/>
        <v>0</v>
      </c>
      <c r="AFC39" s="373">
        <f t="shared" si="162"/>
        <v>0</v>
      </c>
      <c r="AFD39" s="373">
        <f t="shared" si="162"/>
        <v>0</v>
      </c>
      <c r="AFE39" s="373">
        <f t="shared" si="162"/>
        <v>0</v>
      </c>
      <c r="AFF39" s="373">
        <f t="shared" si="162"/>
        <v>0</v>
      </c>
      <c r="AFG39" s="373">
        <f t="shared" si="162"/>
        <v>0</v>
      </c>
      <c r="AFH39" s="373">
        <f t="shared" si="162"/>
        <v>0</v>
      </c>
      <c r="AFI39" s="373">
        <f t="shared" si="162"/>
        <v>0</v>
      </c>
      <c r="AFJ39" s="373">
        <f t="shared" si="162"/>
        <v>0</v>
      </c>
      <c r="AFK39" s="373">
        <f t="shared" si="162"/>
        <v>0</v>
      </c>
      <c r="AFL39" s="373">
        <f t="shared" si="162"/>
        <v>0</v>
      </c>
      <c r="AFM39" s="373">
        <f t="shared" si="162"/>
        <v>0</v>
      </c>
      <c r="AFN39" s="373">
        <f t="shared" si="162"/>
        <v>0</v>
      </c>
      <c r="AFO39" s="373">
        <f t="shared" si="162"/>
        <v>0</v>
      </c>
      <c r="AFP39" s="373">
        <f t="shared" si="162"/>
        <v>0</v>
      </c>
      <c r="AFQ39" s="373">
        <f t="shared" si="162"/>
        <v>0</v>
      </c>
      <c r="AFR39" s="373">
        <f t="shared" si="162"/>
        <v>0</v>
      </c>
      <c r="AFS39" s="373">
        <f t="shared" si="162"/>
        <v>0</v>
      </c>
      <c r="AFT39" s="373">
        <f t="shared" si="162"/>
        <v>0</v>
      </c>
      <c r="AFU39" s="373">
        <f t="shared" si="162"/>
        <v>0</v>
      </c>
      <c r="AFV39" s="373">
        <f t="shared" si="162"/>
        <v>0</v>
      </c>
      <c r="AFW39" s="373">
        <f t="shared" si="162"/>
        <v>0</v>
      </c>
      <c r="AFX39" s="373">
        <f t="shared" si="162"/>
        <v>0</v>
      </c>
      <c r="AFY39" s="373">
        <f t="shared" si="162"/>
        <v>0</v>
      </c>
      <c r="AFZ39" s="373">
        <f t="shared" si="162"/>
        <v>0</v>
      </c>
      <c r="AGA39" s="373">
        <f t="shared" si="162"/>
        <v>0</v>
      </c>
      <c r="AGB39" s="373">
        <f t="shared" si="162"/>
        <v>0</v>
      </c>
      <c r="AGC39" s="373">
        <f t="shared" si="162"/>
        <v>0</v>
      </c>
      <c r="AGD39" s="373">
        <f t="shared" si="162"/>
        <v>0</v>
      </c>
      <c r="AGE39" s="373">
        <f t="shared" si="162"/>
        <v>0</v>
      </c>
      <c r="AGF39" s="373">
        <f t="shared" si="162"/>
        <v>0</v>
      </c>
      <c r="AGG39" s="373">
        <f t="shared" si="162"/>
        <v>0</v>
      </c>
      <c r="AGH39" s="373">
        <f t="shared" si="162"/>
        <v>0</v>
      </c>
      <c r="AGI39" s="373">
        <f t="shared" si="162"/>
        <v>0</v>
      </c>
      <c r="AGJ39" s="373">
        <f t="shared" si="162"/>
        <v>0</v>
      </c>
      <c r="AGK39" s="373">
        <f t="shared" si="162"/>
        <v>0</v>
      </c>
      <c r="AGL39" s="373">
        <f t="shared" si="162"/>
        <v>0</v>
      </c>
      <c r="AGM39" s="373">
        <f t="shared" si="162"/>
        <v>0</v>
      </c>
      <c r="AGN39" s="373">
        <f t="shared" si="162"/>
        <v>0</v>
      </c>
      <c r="AGO39" s="373">
        <f t="shared" si="162"/>
        <v>0</v>
      </c>
      <c r="AGP39" s="373">
        <f t="shared" si="162"/>
        <v>0</v>
      </c>
      <c r="AGQ39" s="373">
        <f t="shared" si="162"/>
        <v>0</v>
      </c>
      <c r="AGR39" s="373">
        <f t="shared" si="162"/>
        <v>0</v>
      </c>
      <c r="AGS39" s="373">
        <f t="shared" si="162"/>
        <v>0</v>
      </c>
      <c r="AGT39" s="373">
        <f t="shared" si="162"/>
        <v>0</v>
      </c>
      <c r="AGU39" s="373">
        <f t="shared" si="162"/>
        <v>0</v>
      </c>
      <c r="AGV39" s="373">
        <f t="shared" si="162"/>
        <v>0</v>
      </c>
      <c r="AGW39" s="373">
        <f t="shared" si="162"/>
        <v>0</v>
      </c>
      <c r="AGX39" s="373">
        <f t="shared" si="162"/>
        <v>0</v>
      </c>
      <c r="AGY39" s="373">
        <f t="shared" si="162"/>
        <v>0</v>
      </c>
      <c r="AGZ39" s="373">
        <f t="shared" ref="AGZ39:AJK39" si="163">+IF(AGZ32-AGZ36&lt;0,0,AGZ37*AGZ38)</f>
        <v>0</v>
      </c>
      <c r="AHA39" s="373">
        <f t="shared" si="163"/>
        <v>0</v>
      </c>
      <c r="AHB39" s="373">
        <f t="shared" si="163"/>
        <v>0</v>
      </c>
      <c r="AHC39" s="373">
        <f t="shared" si="163"/>
        <v>0</v>
      </c>
      <c r="AHD39" s="373">
        <f t="shared" si="163"/>
        <v>0</v>
      </c>
      <c r="AHE39" s="373">
        <f t="shared" si="163"/>
        <v>0</v>
      </c>
      <c r="AHF39" s="373">
        <f t="shared" si="163"/>
        <v>0</v>
      </c>
      <c r="AHG39" s="373">
        <f t="shared" si="163"/>
        <v>0</v>
      </c>
      <c r="AHH39" s="373">
        <f t="shared" si="163"/>
        <v>0</v>
      </c>
      <c r="AHI39" s="373">
        <f t="shared" si="163"/>
        <v>0</v>
      </c>
      <c r="AHJ39" s="373">
        <f t="shared" si="163"/>
        <v>0</v>
      </c>
      <c r="AHK39" s="373">
        <f t="shared" si="163"/>
        <v>0</v>
      </c>
      <c r="AHL39" s="373">
        <f t="shared" si="163"/>
        <v>0</v>
      </c>
      <c r="AHM39" s="373">
        <f t="shared" si="163"/>
        <v>0</v>
      </c>
      <c r="AHN39" s="373">
        <f t="shared" si="163"/>
        <v>0</v>
      </c>
      <c r="AHO39" s="373">
        <f t="shared" si="163"/>
        <v>0</v>
      </c>
      <c r="AHP39" s="373">
        <f t="shared" si="163"/>
        <v>0</v>
      </c>
      <c r="AHQ39" s="373">
        <f t="shared" si="163"/>
        <v>0</v>
      </c>
      <c r="AHR39" s="373">
        <f t="shared" si="163"/>
        <v>0</v>
      </c>
      <c r="AHS39" s="373">
        <f t="shared" si="163"/>
        <v>0</v>
      </c>
      <c r="AHT39" s="373">
        <f t="shared" si="163"/>
        <v>0</v>
      </c>
      <c r="AHU39" s="373">
        <f t="shared" si="163"/>
        <v>0</v>
      </c>
      <c r="AHV39" s="373">
        <f t="shared" si="163"/>
        <v>0</v>
      </c>
      <c r="AHW39" s="373">
        <f t="shared" si="163"/>
        <v>0</v>
      </c>
      <c r="AHX39" s="373">
        <f t="shared" si="163"/>
        <v>0</v>
      </c>
      <c r="AHY39" s="373">
        <f t="shared" si="163"/>
        <v>0</v>
      </c>
      <c r="AHZ39" s="373">
        <f t="shared" si="163"/>
        <v>0</v>
      </c>
      <c r="AIA39" s="373">
        <f t="shared" si="163"/>
        <v>0</v>
      </c>
      <c r="AIB39" s="373">
        <f t="shared" si="163"/>
        <v>0</v>
      </c>
      <c r="AIC39" s="373">
        <f t="shared" si="163"/>
        <v>0</v>
      </c>
      <c r="AID39" s="373">
        <f t="shared" si="163"/>
        <v>0</v>
      </c>
      <c r="AIE39" s="373">
        <f t="shared" si="163"/>
        <v>0</v>
      </c>
      <c r="AIF39" s="373">
        <f t="shared" si="163"/>
        <v>0</v>
      </c>
      <c r="AIG39" s="373">
        <f t="shared" si="163"/>
        <v>0</v>
      </c>
      <c r="AIH39" s="373">
        <f t="shared" si="163"/>
        <v>0</v>
      </c>
      <c r="AII39" s="373">
        <f t="shared" si="163"/>
        <v>0</v>
      </c>
      <c r="AIJ39" s="373">
        <f t="shared" si="163"/>
        <v>0</v>
      </c>
      <c r="AIK39" s="373">
        <f t="shared" si="163"/>
        <v>0</v>
      </c>
      <c r="AIL39" s="373">
        <f t="shared" si="163"/>
        <v>0</v>
      </c>
      <c r="AIM39" s="373">
        <f t="shared" si="163"/>
        <v>0</v>
      </c>
      <c r="AIN39" s="373">
        <f t="shared" si="163"/>
        <v>0</v>
      </c>
      <c r="AIO39" s="373">
        <f t="shared" si="163"/>
        <v>0</v>
      </c>
      <c r="AIP39" s="373">
        <f t="shared" si="163"/>
        <v>0</v>
      </c>
      <c r="AIQ39" s="373">
        <f t="shared" si="163"/>
        <v>0</v>
      </c>
      <c r="AIR39" s="373">
        <f t="shared" si="163"/>
        <v>0</v>
      </c>
      <c r="AIS39" s="373">
        <f t="shared" si="163"/>
        <v>0</v>
      </c>
      <c r="AIT39" s="373">
        <f t="shared" si="163"/>
        <v>0</v>
      </c>
      <c r="AIU39" s="373">
        <f t="shared" si="163"/>
        <v>0</v>
      </c>
      <c r="AIV39" s="373">
        <f t="shared" si="163"/>
        <v>0</v>
      </c>
      <c r="AIW39" s="373">
        <f t="shared" si="163"/>
        <v>0</v>
      </c>
      <c r="AIX39" s="373">
        <f t="shared" si="163"/>
        <v>0</v>
      </c>
      <c r="AIY39" s="373">
        <f t="shared" si="163"/>
        <v>0</v>
      </c>
      <c r="AIZ39" s="373">
        <f t="shared" si="163"/>
        <v>0</v>
      </c>
      <c r="AJA39" s="373">
        <f t="shared" si="163"/>
        <v>0</v>
      </c>
      <c r="AJB39" s="373">
        <f t="shared" si="163"/>
        <v>0</v>
      </c>
      <c r="AJC39" s="373">
        <f t="shared" si="163"/>
        <v>0</v>
      </c>
      <c r="AJD39" s="373">
        <f t="shared" si="163"/>
        <v>0</v>
      </c>
      <c r="AJE39" s="373">
        <f t="shared" si="163"/>
        <v>0</v>
      </c>
      <c r="AJF39" s="373">
        <f t="shared" si="163"/>
        <v>0</v>
      </c>
      <c r="AJG39" s="373">
        <f t="shared" si="163"/>
        <v>0</v>
      </c>
      <c r="AJH39" s="373">
        <f t="shared" si="163"/>
        <v>0</v>
      </c>
      <c r="AJI39" s="373">
        <f t="shared" si="163"/>
        <v>0</v>
      </c>
      <c r="AJJ39" s="373">
        <f t="shared" si="163"/>
        <v>0</v>
      </c>
      <c r="AJK39" s="373">
        <f t="shared" si="163"/>
        <v>0</v>
      </c>
      <c r="AJL39" s="373">
        <f t="shared" ref="AJL39:ALS39" si="164">+IF(AJL32-AJL36&lt;0,0,AJL37*AJL38)</f>
        <v>0</v>
      </c>
      <c r="AJM39" s="373">
        <f t="shared" si="164"/>
        <v>0</v>
      </c>
      <c r="AJN39" s="373">
        <f t="shared" si="164"/>
        <v>0</v>
      </c>
      <c r="AJO39" s="373">
        <f t="shared" si="164"/>
        <v>0</v>
      </c>
      <c r="AJP39" s="373">
        <f t="shared" si="164"/>
        <v>0</v>
      </c>
      <c r="AJQ39" s="373">
        <f t="shared" si="164"/>
        <v>0</v>
      </c>
      <c r="AJR39" s="373">
        <f t="shared" si="164"/>
        <v>0</v>
      </c>
      <c r="AJS39" s="373">
        <f t="shared" si="164"/>
        <v>0</v>
      </c>
      <c r="AJT39" s="373">
        <f t="shared" si="164"/>
        <v>0</v>
      </c>
      <c r="AJU39" s="373">
        <f t="shared" si="164"/>
        <v>0</v>
      </c>
      <c r="AJV39" s="373">
        <f t="shared" si="164"/>
        <v>0</v>
      </c>
      <c r="AJW39" s="373">
        <f t="shared" si="164"/>
        <v>0</v>
      </c>
      <c r="AJX39" s="373">
        <f t="shared" si="164"/>
        <v>0</v>
      </c>
      <c r="AJY39" s="373">
        <f t="shared" si="164"/>
        <v>0</v>
      </c>
      <c r="AJZ39" s="373">
        <f t="shared" si="164"/>
        <v>0</v>
      </c>
      <c r="AKA39" s="373">
        <f t="shared" si="164"/>
        <v>0</v>
      </c>
      <c r="AKB39" s="373">
        <f t="shared" si="164"/>
        <v>0</v>
      </c>
      <c r="AKC39" s="373">
        <f t="shared" si="164"/>
        <v>0</v>
      </c>
      <c r="AKD39" s="373">
        <f t="shared" si="164"/>
        <v>0</v>
      </c>
      <c r="AKE39" s="373">
        <f t="shared" si="164"/>
        <v>0</v>
      </c>
      <c r="AKF39" s="373">
        <f t="shared" si="164"/>
        <v>0</v>
      </c>
      <c r="AKG39" s="373">
        <f t="shared" si="164"/>
        <v>0</v>
      </c>
      <c r="AKH39" s="373">
        <f t="shared" si="164"/>
        <v>0</v>
      </c>
      <c r="AKI39" s="373">
        <f t="shared" si="164"/>
        <v>0</v>
      </c>
      <c r="AKJ39" s="373">
        <f t="shared" si="164"/>
        <v>0</v>
      </c>
      <c r="AKK39" s="373">
        <f t="shared" si="164"/>
        <v>0</v>
      </c>
      <c r="AKL39" s="373">
        <f t="shared" si="164"/>
        <v>0</v>
      </c>
      <c r="AKM39" s="373">
        <f t="shared" si="164"/>
        <v>0</v>
      </c>
      <c r="AKN39" s="373">
        <f t="shared" si="164"/>
        <v>0</v>
      </c>
      <c r="AKO39" s="373">
        <f t="shared" si="164"/>
        <v>0</v>
      </c>
      <c r="AKP39" s="373">
        <f t="shared" si="164"/>
        <v>0</v>
      </c>
      <c r="AKQ39" s="373">
        <f t="shared" si="164"/>
        <v>0</v>
      </c>
      <c r="AKR39" s="373">
        <f t="shared" si="164"/>
        <v>0</v>
      </c>
      <c r="AKS39" s="373">
        <f t="shared" si="164"/>
        <v>0</v>
      </c>
      <c r="AKT39" s="373">
        <f t="shared" si="164"/>
        <v>0</v>
      </c>
      <c r="AKU39" s="373">
        <f t="shared" si="164"/>
        <v>0</v>
      </c>
      <c r="AKV39" s="373">
        <f t="shared" si="164"/>
        <v>0</v>
      </c>
      <c r="AKW39" s="373">
        <f t="shared" si="164"/>
        <v>0</v>
      </c>
      <c r="AKX39" s="373">
        <f t="shared" si="164"/>
        <v>0</v>
      </c>
      <c r="AKY39" s="373">
        <f t="shared" si="164"/>
        <v>0</v>
      </c>
      <c r="AKZ39" s="373">
        <f t="shared" si="164"/>
        <v>0</v>
      </c>
      <c r="ALA39" s="373">
        <f t="shared" si="164"/>
        <v>0</v>
      </c>
      <c r="ALB39" s="373">
        <f t="shared" si="164"/>
        <v>0</v>
      </c>
      <c r="ALC39" s="373">
        <f t="shared" si="164"/>
        <v>0</v>
      </c>
      <c r="ALD39" s="373">
        <f t="shared" si="164"/>
        <v>0</v>
      </c>
      <c r="ALE39" s="373">
        <f t="shared" si="164"/>
        <v>0</v>
      </c>
      <c r="ALF39" s="373">
        <f t="shared" si="164"/>
        <v>0</v>
      </c>
      <c r="ALG39" s="373">
        <f t="shared" si="164"/>
        <v>0</v>
      </c>
      <c r="ALH39" s="373">
        <f t="shared" si="164"/>
        <v>0</v>
      </c>
      <c r="ALI39" s="373">
        <f t="shared" si="164"/>
        <v>0</v>
      </c>
      <c r="ALJ39" s="373">
        <f t="shared" si="164"/>
        <v>0</v>
      </c>
      <c r="ALK39" s="373">
        <f t="shared" si="164"/>
        <v>0</v>
      </c>
      <c r="ALL39" s="373">
        <f t="shared" si="164"/>
        <v>0</v>
      </c>
      <c r="ALM39" s="373">
        <f t="shared" si="164"/>
        <v>0</v>
      </c>
      <c r="ALN39" s="373">
        <f t="shared" si="164"/>
        <v>0</v>
      </c>
      <c r="ALO39" s="373">
        <f t="shared" si="164"/>
        <v>0</v>
      </c>
      <c r="ALP39" s="373">
        <f t="shared" si="164"/>
        <v>0</v>
      </c>
      <c r="ALQ39" s="373">
        <f t="shared" si="164"/>
        <v>0</v>
      </c>
      <c r="ALR39" s="373">
        <f t="shared" si="164"/>
        <v>0</v>
      </c>
      <c r="ALS39" s="373">
        <f t="shared" si="164"/>
        <v>0</v>
      </c>
      <c r="ALT39" s="373">
        <f t="shared" si="153"/>
        <v>0</v>
      </c>
      <c r="ALU39" s="372">
        <f>SUM(H39:ALT39)</f>
        <v>0</v>
      </c>
    </row>
    <row r="40" spans="2:1009" s="128" customFormat="1" ht="39" customHeight="1">
      <c r="B40" s="200">
        <v>6</v>
      </c>
      <c r="C40" s="1129" t="s">
        <v>299</v>
      </c>
      <c r="D40" s="1129"/>
      <c r="E40" s="1129"/>
      <c r="F40" s="1129"/>
      <c r="G40" s="1129"/>
      <c r="H40" s="504"/>
      <c r="I40" s="374">
        <f t="shared" ref="I40:BT40" si="165">MAX(0,IF(($ALU$12+$ALU$30)&lt;0,0,IF(I38&gt;10%,MAX(0,(I30-0.25*($ALU$12+$ALU$30))),MAX(0,(I30-0.5*($ALU$12+$ALU$30)))))-IF(I33&lt;0,0,I33))</f>
        <v>0</v>
      </c>
      <c r="J40" s="374">
        <f t="shared" si="165"/>
        <v>0</v>
      </c>
      <c r="K40" s="374">
        <f t="shared" si="165"/>
        <v>0</v>
      </c>
      <c r="L40" s="374">
        <f t="shared" si="165"/>
        <v>0</v>
      </c>
      <c r="M40" s="374">
        <f t="shared" si="165"/>
        <v>0</v>
      </c>
      <c r="N40" s="374">
        <f t="shared" si="165"/>
        <v>0</v>
      </c>
      <c r="O40" s="374">
        <f t="shared" si="165"/>
        <v>0</v>
      </c>
      <c r="P40" s="374">
        <f t="shared" si="165"/>
        <v>0</v>
      </c>
      <c r="Q40" s="374">
        <f t="shared" si="165"/>
        <v>0</v>
      </c>
      <c r="R40" s="374">
        <f t="shared" si="165"/>
        <v>0</v>
      </c>
      <c r="S40" s="374">
        <f t="shared" si="165"/>
        <v>0</v>
      </c>
      <c r="T40" s="374">
        <f t="shared" si="165"/>
        <v>0</v>
      </c>
      <c r="U40" s="374">
        <f t="shared" si="165"/>
        <v>0</v>
      </c>
      <c r="V40" s="374">
        <f t="shared" si="165"/>
        <v>0</v>
      </c>
      <c r="W40" s="374">
        <f t="shared" si="165"/>
        <v>0</v>
      </c>
      <c r="X40" s="374">
        <f t="shared" si="165"/>
        <v>0</v>
      </c>
      <c r="Y40" s="374">
        <f t="shared" si="165"/>
        <v>0</v>
      </c>
      <c r="Z40" s="374">
        <f t="shared" si="165"/>
        <v>0</v>
      </c>
      <c r="AA40" s="374">
        <f t="shared" si="165"/>
        <v>0</v>
      </c>
      <c r="AB40" s="374">
        <f t="shared" si="165"/>
        <v>0</v>
      </c>
      <c r="AC40" s="374">
        <f t="shared" si="165"/>
        <v>0</v>
      </c>
      <c r="AD40" s="374">
        <f t="shared" si="165"/>
        <v>0</v>
      </c>
      <c r="AE40" s="374">
        <f t="shared" si="165"/>
        <v>0</v>
      </c>
      <c r="AF40" s="374">
        <f t="shared" si="165"/>
        <v>0</v>
      </c>
      <c r="AG40" s="374">
        <f t="shared" si="165"/>
        <v>0</v>
      </c>
      <c r="AH40" s="374">
        <f t="shared" si="165"/>
        <v>0</v>
      </c>
      <c r="AI40" s="374">
        <f t="shared" si="165"/>
        <v>0</v>
      </c>
      <c r="AJ40" s="374">
        <f t="shared" si="165"/>
        <v>0</v>
      </c>
      <c r="AK40" s="374">
        <f t="shared" si="165"/>
        <v>0</v>
      </c>
      <c r="AL40" s="374">
        <f t="shared" si="165"/>
        <v>0</v>
      </c>
      <c r="AM40" s="374">
        <f t="shared" si="165"/>
        <v>0</v>
      </c>
      <c r="AN40" s="374">
        <f t="shared" si="165"/>
        <v>0</v>
      </c>
      <c r="AO40" s="374">
        <f t="shared" si="165"/>
        <v>0</v>
      </c>
      <c r="AP40" s="374">
        <f t="shared" si="165"/>
        <v>0</v>
      </c>
      <c r="AQ40" s="374">
        <f t="shared" si="165"/>
        <v>0</v>
      </c>
      <c r="AR40" s="374">
        <f t="shared" si="165"/>
        <v>0</v>
      </c>
      <c r="AS40" s="374">
        <f t="shared" si="165"/>
        <v>0</v>
      </c>
      <c r="AT40" s="374">
        <f t="shared" si="165"/>
        <v>0</v>
      </c>
      <c r="AU40" s="374">
        <f t="shared" si="165"/>
        <v>0</v>
      </c>
      <c r="AV40" s="374">
        <f t="shared" si="165"/>
        <v>0</v>
      </c>
      <c r="AW40" s="374">
        <f t="shared" si="165"/>
        <v>0</v>
      </c>
      <c r="AX40" s="374">
        <f t="shared" si="165"/>
        <v>0</v>
      </c>
      <c r="AY40" s="374">
        <f t="shared" si="165"/>
        <v>0</v>
      </c>
      <c r="AZ40" s="374">
        <f t="shared" si="165"/>
        <v>0</v>
      </c>
      <c r="BA40" s="374">
        <f t="shared" si="165"/>
        <v>0</v>
      </c>
      <c r="BB40" s="374">
        <f t="shared" si="165"/>
        <v>0</v>
      </c>
      <c r="BC40" s="374">
        <f t="shared" si="165"/>
        <v>0</v>
      </c>
      <c r="BD40" s="374">
        <f t="shared" si="165"/>
        <v>0</v>
      </c>
      <c r="BE40" s="374">
        <f t="shared" si="165"/>
        <v>0</v>
      </c>
      <c r="BF40" s="374">
        <f t="shared" si="165"/>
        <v>0</v>
      </c>
      <c r="BG40" s="374">
        <f t="shared" si="165"/>
        <v>0</v>
      </c>
      <c r="BH40" s="374">
        <f t="shared" si="165"/>
        <v>0</v>
      </c>
      <c r="BI40" s="374">
        <f t="shared" si="165"/>
        <v>0</v>
      </c>
      <c r="BJ40" s="374">
        <f t="shared" si="165"/>
        <v>0</v>
      </c>
      <c r="BK40" s="374">
        <f t="shared" si="165"/>
        <v>0</v>
      </c>
      <c r="BL40" s="374">
        <f t="shared" si="165"/>
        <v>0</v>
      </c>
      <c r="BM40" s="374">
        <f t="shared" si="165"/>
        <v>0</v>
      </c>
      <c r="BN40" s="374">
        <f t="shared" si="165"/>
        <v>0</v>
      </c>
      <c r="BO40" s="374">
        <f t="shared" si="165"/>
        <v>0</v>
      </c>
      <c r="BP40" s="374">
        <f t="shared" si="165"/>
        <v>0</v>
      </c>
      <c r="BQ40" s="374">
        <f t="shared" si="165"/>
        <v>0</v>
      </c>
      <c r="BR40" s="374">
        <f t="shared" si="165"/>
        <v>0</v>
      </c>
      <c r="BS40" s="374">
        <f t="shared" si="165"/>
        <v>0</v>
      </c>
      <c r="BT40" s="374">
        <f t="shared" si="165"/>
        <v>0</v>
      </c>
      <c r="BU40" s="374">
        <f t="shared" ref="BU40:EF40" si="166">MAX(0,IF(($ALU$12+$ALU$30)&lt;0,0,IF(BU38&gt;10%,MAX(0,(BU30-0.25*($ALU$12+$ALU$30))),MAX(0,(BU30-0.5*($ALU$12+$ALU$30)))))-IF(BU33&lt;0,0,BU33))</f>
        <v>0</v>
      </c>
      <c r="BV40" s="374">
        <f t="shared" si="166"/>
        <v>0</v>
      </c>
      <c r="BW40" s="374">
        <f t="shared" si="166"/>
        <v>0</v>
      </c>
      <c r="BX40" s="374">
        <f t="shared" si="166"/>
        <v>0</v>
      </c>
      <c r="BY40" s="374">
        <f t="shared" si="166"/>
        <v>0</v>
      </c>
      <c r="BZ40" s="374">
        <f t="shared" si="166"/>
        <v>0</v>
      </c>
      <c r="CA40" s="374">
        <f t="shared" si="166"/>
        <v>0</v>
      </c>
      <c r="CB40" s="374">
        <f t="shared" si="166"/>
        <v>0</v>
      </c>
      <c r="CC40" s="374">
        <f t="shared" si="166"/>
        <v>0</v>
      </c>
      <c r="CD40" s="374">
        <f t="shared" si="166"/>
        <v>0</v>
      </c>
      <c r="CE40" s="374">
        <f t="shared" si="166"/>
        <v>0</v>
      </c>
      <c r="CF40" s="374">
        <f t="shared" si="166"/>
        <v>0</v>
      </c>
      <c r="CG40" s="374">
        <f t="shared" si="166"/>
        <v>0</v>
      </c>
      <c r="CH40" s="374">
        <f t="shared" si="166"/>
        <v>0</v>
      </c>
      <c r="CI40" s="374">
        <f t="shared" si="166"/>
        <v>0</v>
      </c>
      <c r="CJ40" s="374">
        <f t="shared" si="166"/>
        <v>0</v>
      </c>
      <c r="CK40" s="374">
        <f t="shared" si="166"/>
        <v>0</v>
      </c>
      <c r="CL40" s="374">
        <f t="shared" si="166"/>
        <v>0</v>
      </c>
      <c r="CM40" s="374">
        <f t="shared" si="166"/>
        <v>0</v>
      </c>
      <c r="CN40" s="374">
        <f t="shared" si="166"/>
        <v>0</v>
      </c>
      <c r="CO40" s="374">
        <f t="shared" si="166"/>
        <v>0</v>
      </c>
      <c r="CP40" s="374">
        <f t="shared" si="166"/>
        <v>0</v>
      </c>
      <c r="CQ40" s="374">
        <f t="shared" si="166"/>
        <v>0</v>
      </c>
      <c r="CR40" s="374">
        <f t="shared" si="166"/>
        <v>0</v>
      </c>
      <c r="CS40" s="374">
        <f t="shared" si="166"/>
        <v>0</v>
      </c>
      <c r="CT40" s="374">
        <f t="shared" si="166"/>
        <v>0</v>
      </c>
      <c r="CU40" s="374">
        <f t="shared" si="166"/>
        <v>0</v>
      </c>
      <c r="CV40" s="374">
        <f t="shared" si="166"/>
        <v>0</v>
      </c>
      <c r="CW40" s="374">
        <f t="shared" si="166"/>
        <v>0</v>
      </c>
      <c r="CX40" s="374">
        <f t="shared" si="166"/>
        <v>0</v>
      </c>
      <c r="CY40" s="374">
        <f t="shared" si="166"/>
        <v>0</v>
      </c>
      <c r="CZ40" s="374">
        <f t="shared" si="166"/>
        <v>0</v>
      </c>
      <c r="DA40" s="374">
        <f t="shared" si="166"/>
        <v>0</v>
      </c>
      <c r="DB40" s="374">
        <f t="shared" si="166"/>
        <v>0</v>
      </c>
      <c r="DC40" s="374">
        <f t="shared" si="166"/>
        <v>0</v>
      </c>
      <c r="DD40" s="374">
        <f t="shared" si="166"/>
        <v>0</v>
      </c>
      <c r="DE40" s="374">
        <f t="shared" si="166"/>
        <v>0</v>
      </c>
      <c r="DF40" s="374">
        <f t="shared" si="166"/>
        <v>0</v>
      </c>
      <c r="DG40" s="374">
        <f t="shared" si="166"/>
        <v>0</v>
      </c>
      <c r="DH40" s="374">
        <f t="shared" si="166"/>
        <v>0</v>
      </c>
      <c r="DI40" s="374">
        <f t="shared" si="166"/>
        <v>0</v>
      </c>
      <c r="DJ40" s="374">
        <f t="shared" si="166"/>
        <v>0</v>
      </c>
      <c r="DK40" s="374">
        <f t="shared" si="166"/>
        <v>0</v>
      </c>
      <c r="DL40" s="374">
        <f t="shared" si="166"/>
        <v>0</v>
      </c>
      <c r="DM40" s="374">
        <f t="shared" si="166"/>
        <v>0</v>
      </c>
      <c r="DN40" s="374">
        <f t="shared" si="166"/>
        <v>0</v>
      </c>
      <c r="DO40" s="374">
        <f t="shared" si="166"/>
        <v>0</v>
      </c>
      <c r="DP40" s="374">
        <f t="shared" si="166"/>
        <v>0</v>
      </c>
      <c r="DQ40" s="374">
        <f t="shared" si="166"/>
        <v>0</v>
      </c>
      <c r="DR40" s="374">
        <f t="shared" si="166"/>
        <v>0</v>
      </c>
      <c r="DS40" s="374">
        <f t="shared" si="166"/>
        <v>0</v>
      </c>
      <c r="DT40" s="374">
        <f t="shared" si="166"/>
        <v>0</v>
      </c>
      <c r="DU40" s="374">
        <f t="shared" si="166"/>
        <v>0</v>
      </c>
      <c r="DV40" s="374">
        <f t="shared" si="166"/>
        <v>0</v>
      </c>
      <c r="DW40" s="374">
        <f t="shared" si="166"/>
        <v>0</v>
      </c>
      <c r="DX40" s="374">
        <f t="shared" si="166"/>
        <v>0</v>
      </c>
      <c r="DY40" s="374">
        <f t="shared" si="166"/>
        <v>0</v>
      </c>
      <c r="DZ40" s="374">
        <f t="shared" si="166"/>
        <v>0</v>
      </c>
      <c r="EA40" s="374">
        <f t="shared" si="166"/>
        <v>0</v>
      </c>
      <c r="EB40" s="374">
        <f t="shared" si="166"/>
        <v>0</v>
      </c>
      <c r="EC40" s="374">
        <f t="shared" si="166"/>
        <v>0</v>
      </c>
      <c r="ED40" s="374">
        <f t="shared" si="166"/>
        <v>0</v>
      </c>
      <c r="EE40" s="374">
        <f t="shared" si="166"/>
        <v>0</v>
      </c>
      <c r="EF40" s="374">
        <f t="shared" si="166"/>
        <v>0</v>
      </c>
      <c r="EG40" s="374">
        <f t="shared" ref="EG40:GR40" si="167">MAX(0,IF(($ALU$12+$ALU$30)&lt;0,0,IF(EG38&gt;10%,MAX(0,(EG30-0.25*($ALU$12+$ALU$30))),MAX(0,(EG30-0.5*($ALU$12+$ALU$30)))))-IF(EG33&lt;0,0,EG33))</f>
        <v>0</v>
      </c>
      <c r="EH40" s="374">
        <f t="shared" si="167"/>
        <v>0</v>
      </c>
      <c r="EI40" s="374">
        <f t="shared" si="167"/>
        <v>0</v>
      </c>
      <c r="EJ40" s="374">
        <f t="shared" si="167"/>
        <v>0</v>
      </c>
      <c r="EK40" s="374">
        <f t="shared" si="167"/>
        <v>0</v>
      </c>
      <c r="EL40" s="374">
        <f t="shared" si="167"/>
        <v>0</v>
      </c>
      <c r="EM40" s="374">
        <f t="shared" si="167"/>
        <v>0</v>
      </c>
      <c r="EN40" s="374">
        <f t="shared" si="167"/>
        <v>0</v>
      </c>
      <c r="EO40" s="374">
        <f t="shared" si="167"/>
        <v>0</v>
      </c>
      <c r="EP40" s="374">
        <f t="shared" si="167"/>
        <v>0</v>
      </c>
      <c r="EQ40" s="374">
        <f t="shared" si="167"/>
        <v>0</v>
      </c>
      <c r="ER40" s="374">
        <f t="shared" si="167"/>
        <v>0</v>
      </c>
      <c r="ES40" s="374">
        <f t="shared" si="167"/>
        <v>0</v>
      </c>
      <c r="ET40" s="374">
        <f t="shared" si="167"/>
        <v>0</v>
      </c>
      <c r="EU40" s="374">
        <f t="shared" si="167"/>
        <v>0</v>
      </c>
      <c r="EV40" s="374">
        <f t="shared" si="167"/>
        <v>0</v>
      </c>
      <c r="EW40" s="374">
        <f t="shared" si="167"/>
        <v>0</v>
      </c>
      <c r="EX40" s="374">
        <f t="shared" si="167"/>
        <v>0</v>
      </c>
      <c r="EY40" s="374">
        <f t="shared" si="167"/>
        <v>0</v>
      </c>
      <c r="EZ40" s="374">
        <f t="shared" si="167"/>
        <v>0</v>
      </c>
      <c r="FA40" s="374">
        <f t="shared" si="167"/>
        <v>0</v>
      </c>
      <c r="FB40" s="374">
        <f t="shared" si="167"/>
        <v>0</v>
      </c>
      <c r="FC40" s="374">
        <f t="shared" si="167"/>
        <v>0</v>
      </c>
      <c r="FD40" s="374">
        <f t="shared" si="167"/>
        <v>0</v>
      </c>
      <c r="FE40" s="374">
        <f t="shared" si="167"/>
        <v>0</v>
      </c>
      <c r="FF40" s="374">
        <f t="shared" si="167"/>
        <v>0</v>
      </c>
      <c r="FG40" s="374">
        <f t="shared" si="167"/>
        <v>0</v>
      </c>
      <c r="FH40" s="374">
        <f t="shared" si="167"/>
        <v>0</v>
      </c>
      <c r="FI40" s="374">
        <f t="shared" si="167"/>
        <v>0</v>
      </c>
      <c r="FJ40" s="374">
        <f t="shared" si="167"/>
        <v>0</v>
      </c>
      <c r="FK40" s="374">
        <f t="shared" si="167"/>
        <v>0</v>
      </c>
      <c r="FL40" s="374">
        <f t="shared" si="167"/>
        <v>0</v>
      </c>
      <c r="FM40" s="374">
        <f t="shared" si="167"/>
        <v>0</v>
      </c>
      <c r="FN40" s="374">
        <f t="shared" si="167"/>
        <v>0</v>
      </c>
      <c r="FO40" s="374">
        <f t="shared" si="167"/>
        <v>0</v>
      </c>
      <c r="FP40" s="374">
        <f t="shared" si="167"/>
        <v>0</v>
      </c>
      <c r="FQ40" s="374">
        <f t="shared" si="167"/>
        <v>0</v>
      </c>
      <c r="FR40" s="374">
        <f t="shared" si="167"/>
        <v>0</v>
      </c>
      <c r="FS40" s="374">
        <f t="shared" si="167"/>
        <v>0</v>
      </c>
      <c r="FT40" s="374">
        <f t="shared" si="167"/>
        <v>0</v>
      </c>
      <c r="FU40" s="374">
        <f t="shared" si="167"/>
        <v>0</v>
      </c>
      <c r="FV40" s="374">
        <f t="shared" si="167"/>
        <v>0</v>
      </c>
      <c r="FW40" s="374">
        <f t="shared" si="167"/>
        <v>0</v>
      </c>
      <c r="FX40" s="374">
        <f t="shared" si="167"/>
        <v>0</v>
      </c>
      <c r="FY40" s="374">
        <f t="shared" si="167"/>
        <v>0</v>
      </c>
      <c r="FZ40" s="374">
        <f t="shared" si="167"/>
        <v>0</v>
      </c>
      <c r="GA40" s="374">
        <f t="shared" si="167"/>
        <v>0</v>
      </c>
      <c r="GB40" s="374">
        <f t="shared" si="167"/>
        <v>0</v>
      </c>
      <c r="GC40" s="374">
        <f t="shared" si="167"/>
        <v>0</v>
      </c>
      <c r="GD40" s="374">
        <f t="shared" si="167"/>
        <v>0</v>
      </c>
      <c r="GE40" s="374">
        <f t="shared" si="167"/>
        <v>0</v>
      </c>
      <c r="GF40" s="374">
        <f t="shared" si="167"/>
        <v>0</v>
      </c>
      <c r="GG40" s="374">
        <f t="shared" si="167"/>
        <v>0</v>
      </c>
      <c r="GH40" s="374">
        <f t="shared" si="167"/>
        <v>0</v>
      </c>
      <c r="GI40" s="374">
        <f t="shared" si="167"/>
        <v>0</v>
      </c>
      <c r="GJ40" s="374">
        <f t="shared" si="167"/>
        <v>0</v>
      </c>
      <c r="GK40" s="374">
        <f t="shared" si="167"/>
        <v>0</v>
      </c>
      <c r="GL40" s="374">
        <f t="shared" si="167"/>
        <v>0</v>
      </c>
      <c r="GM40" s="374">
        <f t="shared" si="167"/>
        <v>0</v>
      </c>
      <c r="GN40" s="374">
        <f t="shared" si="167"/>
        <v>0</v>
      </c>
      <c r="GO40" s="374">
        <f t="shared" si="167"/>
        <v>0</v>
      </c>
      <c r="GP40" s="374">
        <f t="shared" si="167"/>
        <v>0</v>
      </c>
      <c r="GQ40" s="374">
        <f t="shared" si="167"/>
        <v>0</v>
      </c>
      <c r="GR40" s="374">
        <f t="shared" si="167"/>
        <v>0</v>
      </c>
      <c r="GS40" s="374">
        <f t="shared" ref="GS40:JD40" si="168">MAX(0,IF(($ALU$12+$ALU$30)&lt;0,0,IF(GS38&gt;10%,MAX(0,(GS30-0.25*($ALU$12+$ALU$30))),MAX(0,(GS30-0.5*($ALU$12+$ALU$30)))))-IF(GS33&lt;0,0,GS33))</f>
        <v>0</v>
      </c>
      <c r="GT40" s="374">
        <f t="shared" si="168"/>
        <v>0</v>
      </c>
      <c r="GU40" s="374">
        <f t="shared" si="168"/>
        <v>0</v>
      </c>
      <c r="GV40" s="374">
        <f t="shared" si="168"/>
        <v>0</v>
      </c>
      <c r="GW40" s="374">
        <f t="shared" si="168"/>
        <v>0</v>
      </c>
      <c r="GX40" s="374">
        <f t="shared" si="168"/>
        <v>0</v>
      </c>
      <c r="GY40" s="374">
        <f t="shared" si="168"/>
        <v>0</v>
      </c>
      <c r="GZ40" s="374">
        <f t="shared" si="168"/>
        <v>0</v>
      </c>
      <c r="HA40" s="374">
        <f t="shared" si="168"/>
        <v>0</v>
      </c>
      <c r="HB40" s="374">
        <f t="shared" si="168"/>
        <v>0</v>
      </c>
      <c r="HC40" s="374">
        <f t="shared" si="168"/>
        <v>0</v>
      </c>
      <c r="HD40" s="374">
        <f t="shared" si="168"/>
        <v>0</v>
      </c>
      <c r="HE40" s="374">
        <f t="shared" si="168"/>
        <v>0</v>
      </c>
      <c r="HF40" s="374">
        <f t="shared" si="168"/>
        <v>0</v>
      </c>
      <c r="HG40" s="374">
        <f t="shared" si="168"/>
        <v>0</v>
      </c>
      <c r="HH40" s="374">
        <f t="shared" si="168"/>
        <v>0</v>
      </c>
      <c r="HI40" s="374">
        <f t="shared" si="168"/>
        <v>0</v>
      </c>
      <c r="HJ40" s="374">
        <f t="shared" si="168"/>
        <v>0</v>
      </c>
      <c r="HK40" s="374">
        <f t="shared" si="168"/>
        <v>0</v>
      </c>
      <c r="HL40" s="374">
        <f t="shared" si="168"/>
        <v>0</v>
      </c>
      <c r="HM40" s="374">
        <f t="shared" si="168"/>
        <v>0</v>
      </c>
      <c r="HN40" s="374">
        <f t="shared" si="168"/>
        <v>0</v>
      </c>
      <c r="HO40" s="374">
        <f t="shared" si="168"/>
        <v>0</v>
      </c>
      <c r="HP40" s="374">
        <f t="shared" si="168"/>
        <v>0</v>
      </c>
      <c r="HQ40" s="374">
        <f t="shared" si="168"/>
        <v>0</v>
      </c>
      <c r="HR40" s="374">
        <f t="shared" si="168"/>
        <v>0</v>
      </c>
      <c r="HS40" s="374">
        <f t="shared" si="168"/>
        <v>0</v>
      </c>
      <c r="HT40" s="374">
        <f t="shared" si="168"/>
        <v>0</v>
      </c>
      <c r="HU40" s="374">
        <f t="shared" si="168"/>
        <v>0</v>
      </c>
      <c r="HV40" s="374">
        <f t="shared" si="168"/>
        <v>0</v>
      </c>
      <c r="HW40" s="374">
        <f t="shared" si="168"/>
        <v>0</v>
      </c>
      <c r="HX40" s="374">
        <f t="shared" si="168"/>
        <v>0</v>
      </c>
      <c r="HY40" s="374">
        <f t="shared" si="168"/>
        <v>0</v>
      </c>
      <c r="HZ40" s="374">
        <f t="shared" si="168"/>
        <v>0</v>
      </c>
      <c r="IA40" s="374">
        <f t="shared" si="168"/>
        <v>0</v>
      </c>
      <c r="IB40" s="374">
        <f t="shared" si="168"/>
        <v>0</v>
      </c>
      <c r="IC40" s="374">
        <f t="shared" si="168"/>
        <v>0</v>
      </c>
      <c r="ID40" s="374">
        <f t="shared" si="168"/>
        <v>0</v>
      </c>
      <c r="IE40" s="374">
        <f t="shared" si="168"/>
        <v>0</v>
      </c>
      <c r="IF40" s="374">
        <f t="shared" si="168"/>
        <v>0</v>
      </c>
      <c r="IG40" s="374">
        <f t="shared" si="168"/>
        <v>0</v>
      </c>
      <c r="IH40" s="374">
        <f t="shared" si="168"/>
        <v>0</v>
      </c>
      <c r="II40" s="374">
        <f t="shared" si="168"/>
        <v>0</v>
      </c>
      <c r="IJ40" s="374">
        <f t="shared" si="168"/>
        <v>0</v>
      </c>
      <c r="IK40" s="374">
        <f t="shared" si="168"/>
        <v>0</v>
      </c>
      <c r="IL40" s="374">
        <f t="shared" si="168"/>
        <v>0</v>
      </c>
      <c r="IM40" s="374">
        <f t="shared" si="168"/>
        <v>0</v>
      </c>
      <c r="IN40" s="374">
        <f t="shared" si="168"/>
        <v>0</v>
      </c>
      <c r="IO40" s="374">
        <f t="shared" si="168"/>
        <v>0</v>
      </c>
      <c r="IP40" s="374">
        <f t="shared" si="168"/>
        <v>0</v>
      </c>
      <c r="IQ40" s="374">
        <f t="shared" si="168"/>
        <v>0</v>
      </c>
      <c r="IR40" s="374">
        <f t="shared" si="168"/>
        <v>0</v>
      </c>
      <c r="IS40" s="374">
        <f t="shared" si="168"/>
        <v>0</v>
      </c>
      <c r="IT40" s="374">
        <f t="shared" si="168"/>
        <v>0</v>
      </c>
      <c r="IU40" s="374">
        <f t="shared" si="168"/>
        <v>0</v>
      </c>
      <c r="IV40" s="374">
        <f t="shared" si="168"/>
        <v>0</v>
      </c>
      <c r="IW40" s="374">
        <f t="shared" si="168"/>
        <v>0</v>
      </c>
      <c r="IX40" s="374">
        <f t="shared" si="168"/>
        <v>0</v>
      </c>
      <c r="IY40" s="374">
        <f t="shared" si="168"/>
        <v>0</v>
      </c>
      <c r="IZ40" s="374">
        <f t="shared" si="168"/>
        <v>0</v>
      </c>
      <c r="JA40" s="374">
        <f t="shared" si="168"/>
        <v>0</v>
      </c>
      <c r="JB40" s="374">
        <f t="shared" si="168"/>
        <v>0</v>
      </c>
      <c r="JC40" s="374">
        <f t="shared" si="168"/>
        <v>0</v>
      </c>
      <c r="JD40" s="374">
        <f t="shared" si="168"/>
        <v>0</v>
      </c>
      <c r="JE40" s="374">
        <f t="shared" ref="JE40:LP40" si="169">MAX(0,IF(($ALU$12+$ALU$30)&lt;0,0,IF(JE38&gt;10%,MAX(0,(JE30-0.25*($ALU$12+$ALU$30))),MAX(0,(JE30-0.5*($ALU$12+$ALU$30)))))-IF(JE33&lt;0,0,JE33))</f>
        <v>0</v>
      </c>
      <c r="JF40" s="374">
        <f t="shared" si="169"/>
        <v>0</v>
      </c>
      <c r="JG40" s="374">
        <f t="shared" si="169"/>
        <v>0</v>
      </c>
      <c r="JH40" s="374">
        <f t="shared" si="169"/>
        <v>0</v>
      </c>
      <c r="JI40" s="374">
        <f t="shared" si="169"/>
        <v>0</v>
      </c>
      <c r="JJ40" s="374">
        <f t="shared" si="169"/>
        <v>0</v>
      </c>
      <c r="JK40" s="374">
        <f t="shared" si="169"/>
        <v>0</v>
      </c>
      <c r="JL40" s="374">
        <f t="shared" si="169"/>
        <v>0</v>
      </c>
      <c r="JM40" s="374">
        <f t="shared" si="169"/>
        <v>0</v>
      </c>
      <c r="JN40" s="374">
        <f t="shared" si="169"/>
        <v>0</v>
      </c>
      <c r="JO40" s="374">
        <f t="shared" si="169"/>
        <v>0</v>
      </c>
      <c r="JP40" s="374">
        <f t="shared" si="169"/>
        <v>0</v>
      </c>
      <c r="JQ40" s="374">
        <f t="shared" si="169"/>
        <v>0</v>
      </c>
      <c r="JR40" s="374">
        <f t="shared" si="169"/>
        <v>0</v>
      </c>
      <c r="JS40" s="374">
        <f t="shared" si="169"/>
        <v>0</v>
      </c>
      <c r="JT40" s="374">
        <f t="shared" si="169"/>
        <v>0</v>
      </c>
      <c r="JU40" s="374">
        <f t="shared" si="169"/>
        <v>0</v>
      </c>
      <c r="JV40" s="374">
        <f t="shared" si="169"/>
        <v>0</v>
      </c>
      <c r="JW40" s="374">
        <f t="shared" si="169"/>
        <v>0</v>
      </c>
      <c r="JX40" s="374">
        <f t="shared" si="169"/>
        <v>0</v>
      </c>
      <c r="JY40" s="374">
        <f t="shared" si="169"/>
        <v>0</v>
      </c>
      <c r="JZ40" s="374">
        <f t="shared" si="169"/>
        <v>0</v>
      </c>
      <c r="KA40" s="374">
        <f t="shared" si="169"/>
        <v>0</v>
      </c>
      <c r="KB40" s="374">
        <f t="shared" si="169"/>
        <v>0</v>
      </c>
      <c r="KC40" s="374">
        <f t="shared" si="169"/>
        <v>0</v>
      </c>
      <c r="KD40" s="374">
        <f t="shared" si="169"/>
        <v>0</v>
      </c>
      <c r="KE40" s="374">
        <f t="shared" si="169"/>
        <v>0</v>
      </c>
      <c r="KF40" s="374">
        <f t="shared" si="169"/>
        <v>0</v>
      </c>
      <c r="KG40" s="374">
        <f t="shared" si="169"/>
        <v>0</v>
      </c>
      <c r="KH40" s="374">
        <f t="shared" si="169"/>
        <v>0</v>
      </c>
      <c r="KI40" s="374">
        <f t="shared" si="169"/>
        <v>0</v>
      </c>
      <c r="KJ40" s="374">
        <f t="shared" si="169"/>
        <v>0</v>
      </c>
      <c r="KK40" s="374">
        <f t="shared" si="169"/>
        <v>0</v>
      </c>
      <c r="KL40" s="374">
        <f t="shared" si="169"/>
        <v>0</v>
      </c>
      <c r="KM40" s="374">
        <f t="shared" si="169"/>
        <v>0</v>
      </c>
      <c r="KN40" s="374">
        <f t="shared" si="169"/>
        <v>0</v>
      </c>
      <c r="KO40" s="374">
        <f t="shared" si="169"/>
        <v>0</v>
      </c>
      <c r="KP40" s="374">
        <f t="shared" si="169"/>
        <v>0</v>
      </c>
      <c r="KQ40" s="374">
        <f t="shared" si="169"/>
        <v>0</v>
      </c>
      <c r="KR40" s="374">
        <f t="shared" si="169"/>
        <v>0</v>
      </c>
      <c r="KS40" s="374">
        <f t="shared" si="169"/>
        <v>0</v>
      </c>
      <c r="KT40" s="374">
        <f t="shared" si="169"/>
        <v>0</v>
      </c>
      <c r="KU40" s="374">
        <f t="shared" si="169"/>
        <v>0</v>
      </c>
      <c r="KV40" s="374">
        <f t="shared" si="169"/>
        <v>0</v>
      </c>
      <c r="KW40" s="374">
        <f t="shared" si="169"/>
        <v>0</v>
      </c>
      <c r="KX40" s="374">
        <f t="shared" si="169"/>
        <v>0</v>
      </c>
      <c r="KY40" s="374">
        <f t="shared" si="169"/>
        <v>0</v>
      </c>
      <c r="KZ40" s="374">
        <f t="shared" si="169"/>
        <v>0</v>
      </c>
      <c r="LA40" s="374">
        <f t="shared" si="169"/>
        <v>0</v>
      </c>
      <c r="LB40" s="374">
        <f t="shared" si="169"/>
        <v>0</v>
      </c>
      <c r="LC40" s="374">
        <f t="shared" si="169"/>
        <v>0</v>
      </c>
      <c r="LD40" s="374">
        <f t="shared" si="169"/>
        <v>0</v>
      </c>
      <c r="LE40" s="374">
        <f t="shared" si="169"/>
        <v>0</v>
      </c>
      <c r="LF40" s="374">
        <f t="shared" si="169"/>
        <v>0</v>
      </c>
      <c r="LG40" s="374">
        <f t="shared" si="169"/>
        <v>0</v>
      </c>
      <c r="LH40" s="374">
        <f t="shared" si="169"/>
        <v>0</v>
      </c>
      <c r="LI40" s="374">
        <f t="shared" si="169"/>
        <v>0</v>
      </c>
      <c r="LJ40" s="374">
        <f t="shared" si="169"/>
        <v>0</v>
      </c>
      <c r="LK40" s="374">
        <f t="shared" si="169"/>
        <v>0</v>
      </c>
      <c r="LL40" s="374">
        <f t="shared" si="169"/>
        <v>0</v>
      </c>
      <c r="LM40" s="374">
        <f t="shared" si="169"/>
        <v>0</v>
      </c>
      <c r="LN40" s="374">
        <f t="shared" si="169"/>
        <v>0</v>
      </c>
      <c r="LO40" s="374">
        <f t="shared" si="169"/>
        <v>0</v>
      </c>
      <c r="LP40" s="374">
        <f t="shared" si="169"/>
        <v>0</v>
      </c>
      <c r="LQ40" s="374">
        <f t="shared" ref="LQ40:OB40" si="170">MAX(0,IF(($ALU$12+$ALU$30)&lt;0,0,IF(LQ38&gt;10%,MAX(0,(LQ30-0.25*($ALU$12+$ALU$30))),MAX(0,(LQ30-0.5*($ALU$12+$ALU$30)))))-IF(LQ33&lt;0,0,LQ33))</f>
        <v>0</v>
      </c>
      <c r="LR40" s="374">
        <f t="shared" si="170"/>
        <v>0</v>
      </c>
      <c r="LS40" s="374">
        <f t="shared" si="170"/>
        <v>0</v>
      </c>
      <c r="LT40" s="374">
        <f t="shared" si="170"/>
        <v>0</v>
      </c>
      <c r="LU40" s="374">
        <f t="shared" si="170"/>
        <v>0</v>
      </c>
      <c r="LV40" s="374">
        <f t="shared" si="170"/>
        <v>0</v>
      </c>
      <c r="LW40" s="374">
        <f t="shared" si="170"/>
        <v>0</v>
      </c>
      <c r="LX40" s="374">
        <f t="shared" si="170"/>
        <v>0</v>
      </c>
      <c r="LY40" s="374">
        <f t="shared" si="170"/>
        <v>0</v>
      </c>
      <c r="LZ40" s="374">
        <f t="shared" si="170"/>
        <v>0</v>
      </c>
      <c r="MA40" s="374">
        <f t="shared" si="170"/>
        <v>0</v>
      </c>
      <c r="MB40" s="374">
        <f t="shared" si="170"/>
        <v>0</v>
      </c>
      <c r="MC40" s="374">
        <f t="shared" si="170"/>
        <v>0</v>
      </c>
      <c r="MD40" s="374">
        <f t="shared" si="170"/>
        <v>0</v>
      </c>
      <c r="ME40" s="374">
        <f t="shared" si="170"/>
        <v>0</v>
      </c>
      <c r="MF40" s="374">
        <f t="shared" si="170"/>
        <v>0</v>
      </c>
      <c r="MG40" s="374">
        <f t="shared" si="170"/>
        <v>0</v>
      </c>
      <c r="MH40" s="374">
        <f t="shared" si="170"/>
        <v>0</v>
      </c>
      <c r="MI40" s="374">
        <f t="shared" si="170"/>
        <v>0</v>
      </c>
      <c r="MJ40" s="374">
        <f t="shared" si="170"/>
        <v>0</v>
      </c>
      <c r="MK40" s="374">
        <f t="shared" si="170"/>
        <v>0</v>
      </c>
      <c r="ML40" s="374">
        <f t="shared" si="170"/>
        <v>0</v>
      </c>
      <c r="MM40" s="374">
        <f t="shared" si="170"/>
        <v>0</v>
      </c>
      <c r="MN40" s="374">
        <f t="shared" si="170"/>
        <v>0</v>
      </c>
      <c r="MO40" s="374">
        <f t="shared" si="170"/>
        <v>0</v>
      </c>
      <c r="MP40" s="374">
        <f t="shared" si="170"/>
        <v>0</v>
      </c>
      <c r="MQ40" s="374">
        <f t="shared" si="170"/>
        <v>0</v>
      </c>
      <c r="MR40" s="374">
        <f t="shared" si="170"/>
        <v>0</v>
      </c>
      <c r="MS40" s="374">
        <f t="shared" si="170"/>
        <v>0</v>
      </c>
      <c r="MT40" s="374">
        <f t="shared" si="170"/>
        <v>0</v>
      </c>
      <c r="MU40" s="374">
        <f t="shared" si="170"/>
        <v>0</v>
      </c>
      <c r="MV40" s="374">
        <f t="shared" si="170"/>
        <v>0</v>
      </c>
      <c r="MW40" s="374">
        <f t="shared" si="170"/>
        <v>0</v>
      </c>
      <c r="MX40" s="374">
        <f t="shared" si="170"/>
        <v>0</v>
      </c>
      <c r="MY40" s="374">
        <f t="shared" si="170"/>
        <v>0</v>
      </c>
      <c r="MZ40" s="374">
        <f t="shared" si="170"/>
        <v>0</v>
      </c>
      <c r="NA40" s="374">
        <f t="shared" si="170"/>
        <v>0</v>
      </c>
      <c r="NB40" s="374">
        <f t="shared" si="170"/>
        <v>0</v>
      </c>
      <c r="NC40" s="374">
        <f t="shared" si="170"/>
        <v>0</v>
      </c>
      <c r="ND40" s="374">
        <f t="shared" si="170"/>
        <v>0</v>
      </c>
      <c r="NE40" s="374">
        <f t="shared" si="170"/>
        <v>0</v>
      </c>
      <c r="NF40" s="374">
        <f t="shared" si="170"/>
        <v>0</v>
      </c>
      <c r="NG40" s="374">
        <f t="shared" si="170"/>
        <v>0</v>
      </c>
      <c r="NH40" s="374">
        <f t="shared" si="170"/>
        <v>0</v>
      </c>
      <c r="NI40" s="374">
        <f t="shared" si="170"/>
        <v>0</v>
      </c>
      <c r="NJ40" s="374">
        <f t="shared" si="170"/>
        <v>0</v>
      </c>
      <c r="NK40" s="374">
        <f t="shared" si="170"/>
        <v>0</v>
      </c>
      <c r="NL40" s="374">
        <f t="shared" si="170"/>
        <v>0</v>
      </c>
      <c r="NM40" s="374">
        <f t="shared" si="170"/>
        <v>0</v>
      </c>
      <c r="NN40" s="374">
        <f t="shared" si="170"/>
        <v>0</v>
      </c>
      <c r="NO40" s="374">
        <f t="shared" si="170"/>
        <v>0</v>
      </c>
      <c r="NP40" s="374">
        <f t="shared" si="170"/>
        <v>0</v>
      </c>
      <c r="NQ40" s="374">
        <f t="shared" si="170"/>
        <v>0</v>
      </c>
      <c r="NR40" s="374">
        <f t="shared" si="170"/>
        <v>0</v>
      </c>
      <c r="NS40" s="374">
        <f t="shared" si="170"/>
        <v>0</v>
      </c>
      <c r="NT40" s="374">
        <f t="shared" si="170"/>
        <v>0</v>
      </c>
      <c r="NU40" s="374">
        <f t="shared" si="170"/>
        <v>0</v>
      </c>
      <c r="NV40" s="374">
        <f t="shared" si="170"/>
        <v>0</v>
      </c>
      <c r="NW40" s="374">
        <f t="shared" si="170"/>
        <v>0</v>
      </c>
      <c r="NX40" s="374">
        <f t="shared" si="170"/>
        <v>0</v>
      </c>
      <c r="NY40" s="374">
        <f t="shared" si="170"/>
        <v>0</v>
      </c>
      <c r="NZ40" s="374">
        <f t="shared" si="170"/>
        <v>0</v>
      </c>
      <c r="OA40" s="374">
        <f t="shared" si="170"/>
        <v>0</v>
      </c>
      <c r="OB40" s="374">
        <f t="shared" si="170"/>
        <v>0</v>
      </c>
      <c r="OC40" s="374">
        <f t="shared" ref="OC40:QN40" si="171">MAX(0,IF(($ALU$12+$ALU$30)&lt;0,0,IF(OC38&gt;10%,MAX(0,(OC30-0.25*($ALU$12+$ALU$30))),MAX(0,(OC30-0.5*($ALU$12+$ALU$30)))))-IF(OC33&lt;0,0,OC33))</f>
        <v>0</v>
      </c>
      <c r="OD40" s="374">
        <f t="shared" si="171"/>
        <v>0</v>
      </c>
      <c r="OE40" s="374">
        <f t="shared" si="171"/>
        <v>0</v>
      </c>
      <c r="OF40" s="374">
        <f t="shared" si="171"/>
        <v>0</v>
      </c>
      <c r="OG40" s="374">
        <f t="shared" si="171"/>
        <v>0</v>
      </c>
      <c r="OH40" s="374">
        <f t="shared" si="171"/>
        <v>0</v>
      </c>
      <c r="OI40" s="374">
        <f t="shared" si="171"/>
        <v>0</v>
      </c>
      <c r="OJ40" s="374">
        <f t="shared" si="171"/>
        <v>0</v>
      </c>
      <c r="OK40" s="374">
        <f t="shared" si="171"/>
        <v>0</v>
      </c>
      <c r="OL40" s="374">
        <f t="shared" si="171"/>
        <v>0</v>
      </c>
      <c r="OM40" s="374">
        <f t="shared" si="171"/>
        <v>0</v>
      </c>
      <c r="ON40" s="374">
        <f t="shared" si="171"/>
        <v>0</v>
      </c>
      <c r="OO40" s="374">
        <f t="shared" si="171"/>
        <v>0</v>
      </c>
      <c r="OP40" s="374">
        <f t="shared" si="171"/>
        <v>0</v>
      </c>
      <c r="OQ40" s="374">
        <f t="shared" si="171"/>
        <v>0</v>
      </c>
      <c r="OR40" s="374">
        <f t="shared" si="171"/>
        <v>0</v>
      </c>
      <c r="OS40" s="374">
        <f t="shared" si="171"/>
        <v>0</v>
      </c>
      <c r="OT40" s="374">
        <f t="shared" si="171"/>
        <v>0</v>
      </c>
      <c r="OU40" s="374">
        <f t="shared" si="171"/>
        <v>0</v>
      </c>
      <c r="OV40" s="374">
        <f t="shared" si="171"/>
        <v>0</v>
      </c>
      <c r="OW40" s="374">
        <f t="shared" si="171"/>
        <v>0</v>
      </c>
      <c r="OX40" s="374">
        <f t="shared" si="171"/>
        <v>0</v>
      </c>
      <c r="OY40" s="374">
        <f t="shared" si="171"/>
        <v>0</v>
      </c>
      <c r="OZ40" s="374">
        <f t="shared" si="171"/>
        <v>0</v>
      </c>
      <c r="PA40" s="374">
        <f t="shared" si="171"/>
        <v>0</v>
      </c>
      <c r="PB40" s="374">
        <f t="shared" si="171"/>
        <v>0</v>
      </c>
      <c r="PC40" s="374">
        <f t="shared" si="171"/>
        <v>0</v>
      </c>
      <c r="PD40" s="374">
        <f t="shared" si="171"/>
        <v>0</v>
      </c>
      <c r="PE40" s="374">
        <f t="shared" si="171"/>
        <v>0</v>
      </c>
      <c r="PF40" s="374">
        <f t="shared" si="171"/>
        <v>0</v>
      </c>
      <c r="PG40" s="374">
        <f t="shared" si="171"/>
        <v>0</v>
      </c>
      <c r="PH40" s="374">
        <f t="shared" si="171"/>
        <v>0</v>
      </c>
      <c r="PI40" s="374">
        <f t="shared" si="171"/>
        <v>0</v>
      </c>
      <c r="PJ40" s="374">
        <f t="shared" si="171"/>
        <v>0</v>
      </c>
      <c r="PK40" s="374">
        <f t="shared" si="171"/>
        <v>0</v>
      </c>
      <c r="PL40" s="374">
        <f t="shared" si="171"/>
        <v>0</v>
      </c>
      <c r="PM40" s="374">
        <f t="shared" si="171"/>
        <v>0</v>
      </c>
      <c r="PN40" s="374">
        <f t="shared" si="171"/>
        <v>0</v>
      </c>
      <c r="PO40" s="374">
        <f t="shared" si="171"/>
        <v>0</v>
      </c>
      <c r="PP40" s="374">
        <f t="shared" si="171"/>
        <v>0</v>
      </c>
      <c r="PQ40" s="374">
        <f t="shared" si="171"/>
        <v>0</v>
      </c>
      <c r="PR40" s="374">
        <f t="shared" si="171"/>
        <v>0</v>
      </c>
      <c r="PS40" s="374">
        <f t="shared" si="171"/>
        <v>0</v>
      </c>
      <c r="PT40" s="374">
        <f t="shared" si="171"/>
        <v>0</v>
      </c>
      <c r="PU40" s="374">
        <f t="shared" si="171"/>
        <v>0</v>
      </c>
      <c r="PV40" s="374">
        <f t="shared" si="171"/>
        <v>0</v>
      </c>
      <c r="PW40" s="374">
        <f t="shared" si="171"/>
        <v>0</v>
      </c>
      <c r="PX40" s="374">
        <f t="shared" si="171"/>
        <v>0</v>
      </c>
      <c r="PY40" s="374">
        <f t="shared" si="171"/>
        <v>0</v>
      </c>
      <c r="PZ40" s="374">
        <f t="shared" si="171"/>
        <v>0</v>
      </c>
      <c r="QA40" s="374">
        <f t="shared" si="171"/>
        <v>0</v>
      </c>
      <c r="QB40" s="374">
        <f t="shared" si="171"/>
        <v>0</v>
      </c>
      <c r="QC40" s="374">
        <f t="shared" si="171"/>
        <v>0</v>
      </c>
      <c r="QD40" s="374">
        <f t="shared" si="171"/>
        <v>0</v>
      </c>
      <c r="QE40" s="374">
        <f t="shared" si="171"/>
        <v>0</v>
      </c>
      <c r="QF40" s="374">
        <f t="shared" si="171"/>
        <v>0</v>
      </c>
      <c r="QG40" s="374">
        <f t="shared" si="171"/>
        <v>0</v>
      </c>
      <c r="QH40" s="374">
        <f t="shared" si="171"/>
        <v>0</v>
      </c>
      <c r="QI40" s="374">
        <f t="shared" si="171"/>
        <v>0</v>
      </c>
      <c r="QJ40" s="374">
        <f t="shared" si="171"/>
        <v>0</v>
      </c>
      <c r="QK40" s="374">
        <f t="shared" si="171"/>
        <v>0</v>
      </c>
      <c r="QL40" s="374">
        <f t="shared" si="171"/>
        <v>0</v>
      </c>
      <c r="QM40" s="374">
        <f t="shared" si="171"/>
        <v>0</v>
      </c>
      <c r="QN40" s="374">
        <f t="shared" si="171"/>
        <v>0</v>
      </c>
      <c r="QO40" s="374">
        <f t="shared" ref="QO40:SZ40" si="172">MAX(0,IF(($ALU$12+$ALU$30)&lt;0,0,IF(QO38&gt;10%,MAX(0,(QO30-0.25*($ALU$12+$ALU$30))),MAX(0,(QO30-0.5*($ALU$12+$ALU$30)))))-IF(QO33&lt;0,0,QO33))</f>
        <v>0</v>
      </c>
      <c r="QP40" s="374">
        <f t="shared" si="172"/>
        <v>0</v>
      </c>
      <c r="QQ40" s="374">
        <f t="shared" si="172"/>
        <v>0</v>
      </c>
      <c r="QR40" s="374">
        <f t="shared" si="172"/>
        <v>0</v>
      </c>
      <c r="QS40" s="374">
        <f t="shared" si="172"/>
        <v>0</v>
      </c>
      <c r="QT40" s="374">
        <f t="shared" si="172"/>
        <v>0</v>
      </c>
      <c r="QU40" s="374">
        <f t="shared" si="172"/>
        <v>0</v>
      </c>
      <c r="QV40" s="374">
        <f t="shared" si="172"/>
        <v>0</v>
      </c>
      <c r="QW40" s="374">
        <f t="shared" si="172"/>
        <v>0</v>
      </c>
      <c r="QX40" s="374">
        <f t="shared" si="172"/>
        <v>0</v>
      </c>
      <c r="QY40" s="374">
        <f t="shared" si="172"/>
        <v>0</v>
      </c>
      <c r="QZ40" s="374">
        <f t="shared" si="172"/>
        <v>0</v>
      </c>
      <c r="RA40" s="374">
        <f t="shared" si="172"/>
        <v>0</v>
      </c>
      <c r="RB40" s="374">
        <f t="shared" si="172"/>
        <v>0</v>
      </c>
      <c r="RC40" s="374">
        <f t="shared" si="172"/>
        <v>0</v>
      </c>
      <c r="RD40" s="374">
        <f t="shared" si="172"/>
        <v>0</v>
      </c>
      <c r="RE40" s="374">
        <f t="shared" si="172"/>
        <v>0</v>
      </c>
      <c r="RF40" s="374">
        <f t="shared" si="172"/>
        <v>0</v>
      </c>
      <c r="RG40" s="374">
        <f t="shared" si="172"/>
        <v>0</v>
      </c>
      <c r="RH40" s="374">
        <f t="shared" si="172"/>
        <v>0</v>
      </c>
      <c r="RI40" s="374">
        <f t="shared" si="172"/>
        <v>0</v>
      </c>
      <c r="RJ40" s="374">
        <f t="shared" si="172"/>
        <v>0</v>
      </c>
      <c r="RK40" s="374">
        <f t="shared" si="172"/>
        <v>0</v>
      </c>
      <c r="RL40" s="374">
        <f t="shared" si="172"/>
        <v>0</v>
      </c>
      <c r="RM40" s="374">
        <f t="shared" si="172"/>
        <v>0</v>
      </c>
      <c r="RN40" s="374">
        <f t="shared" si="172"/>
        <v>0</v>
      </c>
      <c r="RO40" s="374">
        <f t="shared" si="172"/>
        <v>0</v>
      </c>
      <c r="RP40" s="374">
        <f t="shared" si="172"/>
        <v>0</v>
      </c>
      <c r="RQ40" s="374">
        <f t="shared" si="172"/>
        <v>0</v>
      </c>
      <c r="RR40" s="374">
        <f t="shared" si="172"/>
        <v>0</v>
      </c>
      <c r="RS40" s="374">
        <f t="shared" si="172"/>
        <v>0</v>
      </c>
      <c r="RT40" s="374">
        <f t="shared" si="172"/>
        <v>0</v>
      </c>
      <c r="RU40" s="374">
        <f t="shared" si="172"/>
        <v>0</v>
      </c>
      <c r="RV40" s="374">
        <f t="shared" si="172"/>
        <v>0</v>
      </c>
      <c r="RW40" s="374">
        <f t="shared" si="172"/>
        <v>0</v>
      </c>
      <c r="RX40" s="374">
        <f t="shared" si="172"/>
        <v>0</v>
      </c>
      <c r="RY40" s="374">
        <f t="shared" si="172"/>
        <v>0</v>
      </c>
      <c r="RZ40" s="374">
        <f t="shared" si="172"/>
        <v>0</v>
      </c>
      <c r="SA40" s="374">
        <f t="shared" si="172"/>
        <v>0</v>
      </c>
      <c r="SB40" s="374">
        <f t="shared" si="172"/>
        <v>0</v>
      </c>
      <c r="SC40" s="374">
        <f t="shared" si="172"/>
        <v>0</v>
      </c>
      <c r="SD40" s="374">
        <f t="shared" si="172"/>
        <v>0</v>
      </c>
      <c r="SE40" s="374">
        <f t="shared" si="172"/>
        <v>0</v>
      </c>
      <c r="SF40" s="374">
        <f t="shared" si="172"/>
        <v>0</v>
      </c>
      <c r="SG40" s="374">
        <f t="shared" si="172"/>
        <v>0</v>
      </c>
      <c r="SH40" s="374">
        <f t="shared" si="172"/>
        <v>0</v>
      </c>
      <c r="SI40" s="374">
        <f t="shared" si="172"/>
        <v>0</v>
      </c>
      <c r="SJ40" s="374">
        <f t="shared" si="172"/>
        <v>0</v>
      </c>
      <c r="SK40" s="374">
        <f t="shared" si="172"/>
        <v>0</v>
      </c>
      <c r="SL40" s="374">
        <f t="shared" si="172"/>
        <v>0</v>
      </c>
      <c r="SM40" s="374">
        <f t="shared" si="172"/>
        <v>0</v>
      </c>
      <c r="SN40" s="374">
        <f t="shared" si="172"/>
        <v>0</v>
      </c>
      <c r="SO40" s="374">
        <f t="shared" si="172"/>
        <v>0</v>
      </c>
      <c r="SP40" s="374">
        <f t="shared" si="172"/>
        <v>0</v>
      </c>
      <c r="SQ40" s="374">
        <f t="shared" si="172"/>
        <v>0</v>
      </c>
      <c r="SR40" s="374">
        <f t="shared" si="172"/>
        <v>0</v>
      </c>
      <c r="SS40" s="374">
        <f t="shared" si="172"/>
        <v>0</v>
      </c>
      <c r="ST40" s="374">
        <f t="shared" si="172"/>
        <v>0</v>
      </c>
      <c r="SU40" s="374">
        <f t="shared" si="172"/>
        <v>0</v>
      </c>
      <c r="SV40" s="374">
        <f t="shared" si="172"/>
        <v>0</v>
      </c>
      <c r="SW40" s="374">
        <f t="shared" si="172"/>
        <v>0</v>
      </c>
      <c r="SX40" s="374">
        <f t="shared" si="172"/>
        <v>0</v>
      </c>
      <c r="SY40" s="374">
        <f t="shared" si="172"/>
        <v>0</v>
      </c>
      <c r="SZ40" s="374">
        <f t="shared" si="172"/>
        <v>0</v>
      </c>
      <c r="TA40" s="374">
        <f t="shared" ref="TA40:VL40" si="173">MAX(0,IF(($ALU$12+$ALU$30)&lt;0,0,IF(TA38&gt;10%,MAX(0,(TA30-0.25*($ALU$12+$ALU$30))),MAX(0,(TA30-0.5*($ALU$12+$ALU$30)))))-IF(TA33&lt;0,0,TA33))</f>
        <v>0</v>
      </c>
      <c r="TB40" s="374">
        <f t="shared" si="173"/>
        <v>0</v>
      </c>
      <c r="TC40" s="374">
        <f t="shared" si="173"/>
        <v>0</v>
      </c>
      <c r="TD40" s="374">
        <f t="shared" si="173"/>
        <v>0</v>
      </c>
      <c r="TE40" s="374">
        <f t="shared" si="173"/>
        <v>0</v>
      </c>
      <c r="TF40" s="374">
        <f t="shared" si="173"/>
        <v>0</v>
      </c>
      <c r="TG40" s="374">
        <f t="shared" si="173"/>
        <v>0</v>
      </c>
      <c r="TH40" s="374">
        <f t="shared" si="173"/>
        <v>0</v>
      </c>
      <c r="TI40" s="374">
        <f t="shared" si="173"/>
        <v>0</v>
      </c>
      <c r="TJ40" s="374">
        <f t="shared" si="173"/>
        <v>0</v>
      </c>
      <c r="TK40" s="374">
        <f t="shared" si="173"/>
        <v>0</v>
      </c>
      <c r="TL40" s="374">
        <f t="shared" si="173"/>
        <v>0</v>
      </c>
      <c r="TM40" s="374">
        <f t="shared" si="173"/>
        <v>0</v>
      </c>
      <c r="TN40" s="374">
        <f t="shared" si="173"/>
        <v>0</v>
      </c>
      <c r="TO40" s="374">
        <f t="shared" si="173"/>
        <v>0</v>
      </c>
      <c r="TP40" s="374">
        <f t="shared" si="173"/>
        <v>0</v>
      </c>
      <c r="TQ40" s="374">
        <f t="shared" si="173"/>
        <v>0</v>
      </c>
      <c r="TR40" s="374">
        <f t="shared" si="173"/>
        <v>0</v>
      </c>
      <c r="TS40" s="374">
        <f t="shared" si="173"/>
        <v>0</v>
      </c>
      <c r="TT40" s="374">
        <f t="shared" si="173"/>
        <v>0</v>
      </c>
      <c r="TU40" s="374">
        <f t="shared" si="173"/>
        <v>0</v>
      </c>
      <c r="TV40" s="374">
        <f t="shared" si="173"/>
        <v>0</v>
      </c>
      <c r="TW40" s="374">
        <f t="shared" si="173"/>
        <v>0</v>
      </c>
      <c r="TX40" s="374">
        <f t="shared" si="173"/>
        <v>0</v>
      </c>
      <c r="TY40" s="374">
        <f t="shared" si="173"/>
        <v>0</v>
      </c>
      <c r="TZ40" s="374">
        <f t="shared" si="173"/>
        <v>0</v>
      </c>
      <c r="UA40" s="374">
        <f t="shared" si="173"/>
        <v>0</v>
      </c>
      <c r="UB40" s="374">
        <f t="shared" si="173"/>
        <v>0</v>
      </c>
      <c r="UC40" s="374">
        <f t="shared" si="173"/>
        <v>0</v>
      </c>
      <c r="UD40" s="374">
        <f t="shared" si="173"/>
        <v>0</v>
      </c>
      <c r="UE40" s="374">
        <f t="shared" si="173"/>
        <v>0</v>
      </c>
      <c r="UF40" s="374">
        <f t="shared" si="173"/>
        <v>0</v>
      </c>
      <c r="UG40" s="374">
        <f t="shared" si="173"/>
        <v>0</v>
      </c>
      <c r="UH40" s="374">
        <f t="shared" si="173"/>
        <v>0</v>
      </c>
      <c r="UI40" s="374">
        <f t="shared" si="173"/>
        <v>0</v>
      </c>
      <c r="UJ40" s="374">
        <f t="shared" si="173"/>
        <v>0</v>
      </c>
      <c r="UK40" s="374">
        <f t="shared" si="173"/>
        <v>0</v>
      </c>
      <c r="UL40" s="374">
        <f t="shared" si="173"/>
        <v>0</v>
      </c>
      <c r="UM40" s="374">
        <f t="shared" si="173"/>
        <v>0</v>
      </c>
      <c r="UN40" s="374">
        <f t="shared" si="173"/>
        <v>0</v>
      </c>
      <c r="UO40" s="374">
        <f t="shared" si="173"/>
        <v>0</v>
      </c>
      <c r="UP40" s="374">
        <f t="shared" si="173"/>
        <v>0</v>
      </c>
      <c r="UQ40" s="374">
        <f t="shared" si="173"/>
        <v>0</v>
      </c>
      <c r="UR40" s="374">
        <f t="shared" si="173"/>
        <v>0</v>
      </c>
      <c r="US40" s="374">
        <f t="shared" si="173"/>
        <v>0</v>
      </c>
      <c r="UT40" s="374">
        <f t="shared" si="173"/>
        <v>0</v>
      </c>
      <c r="UU40" s="374">
        <f t="shared" si="173"/>
        <v>0</v>
      </c>
      <c r="UV40" s="374">
        <f t="shared" si="173"/>
        <v>0</v>
      </c>
      <c r="UW40" s="374">
        <f t="shared" si="173"/>
        <v>0</v>
      </c>
      <c r="UX40" s="374">
        <f t="shared" si="173"/>
        <v>0</v>
      </c>
      <c r="UY40" s="374">
        <f t="shared" si="173"/>
        <v>0</v>
      </c>
      <c r="UZ40" s="374">
        <f t="shared" si="173"/>
        <v>0</v>
      </c>
      <c r="VA40" s="374">
        <f t="shared" si="173"/>
        <v>0</v>
      </c>
      <c r="VB40" s="374">
        <f t="shared" si="173"/>
        <v>0</v>
      </c>
      <c r="VC40" s="374">
        <f t="shared" si="173"/>
        <v>0</v>
      </c>
      <c r="VD40" s="374">
        <f t="shared" si="173"/>
        <v>0</v>
      </c>
      <c r="VE40" s="374">
        <f t="shared" si="173"/>
        <v>0</v>
      </c>
      <c r="VF40" s="374">
        <f t="shared" si="173"/>
        <v>0</v>
      </c>
      <c r="VG40" s="374">
        <f t="shared" si="173"/>
        <v>0</v>
      </c>
      <c r="VH40" s="374">
        <f t="shared" si="173"/>
        <v>0</v>
      </c>
      <c r="VI40" s="374">
        <f t="shared" si="173"/>
        <v>0</v>
      </c>
      <c r="VJ40" s="374">
        <f t="shared" si="173"/>
        <v>0</v>
      </c>
      <c r="VK40" s="374">
        <f t="shared" si="173"/>
        <v>0</v>
      </c>
      <c r="VL40" s="374">
        <f t="shared" si="173"/>
        <v>0</v>
      </c>
      <c r="VM40" s="374">
        <f t="shared" ref="VM40:XX40" si="174">MAX(0,IF(($ALU$12+$ALU$30)&lt;0,0,IF(VM38&gt;10%,MAX(0,(VM30-0.25*($ALU$12+$ALU$30))),MAX(0,(VM30-0.5*($ALU$12+$ALU$30)))))-IF(VM33&lt;0,0,VM33))</f>
        <v>0</v>
      </c>
      <c r="VN40" s="374">
        <f t="shared" si="174"/>
        <v>0</v>
      </c>
      <c r="VO40" s="374">
        <f t="shared" si="174"/>
        <v>0</v>
      </c>
      <c r="VP40" s="374">
        <f t="shared" si="174"/>
        <v>0</v>
      </c>
      <c r="VQ40" s="374">
        <f t="shared" si="174"/>
        <v>0</v>
      </c>
      <c r="VR40" s="374">
        <f t="shared" si="174"/>
        <v>0</v>
      </c>
      <c r="VS40" s="374">
        <f t="shared" si="174"/>
        <v>0</v>
      </c>
      <c r="VT40" s="374">
        <f t="shared" si="174"/>
        <v>0</v>
      </c>
      <c r="VU40" s="374">
        <f t="shared" si="174"/>
        <v>0</v>
      </c>
      <c r="VV40" s="374">
        <f t="shared" si="174"/>
        <v>0</v>
      </c>
      <c r="VW40" s="374">
        <f t="shared" si="174"/>
        <v>0</v>
      </c>
      <c r="VX40" s="374">
        <f t="shared" si="174"/>
        <v>0</v>
      </c>
      <c r="VY40" s="374">
        <f t="shared" si="174"/>
        <v>0</v>
      </c>
      <c r="VZ40" s="374">
        <f t="shared" si="174"/>
        <v>0</v>
      </c>
      <c r="WA40" s="374">
        <f t="shared" si="174"/>
        <v>0</v>
      </c>
      <c r="WB40" s="374">
        <f t="shared" si="174"/>
        <v>0</v>
      </c>
      <c r="WC40" s="374">
        <f t="shared" si="174"/>
        <v>0</v>
      </c>
      <c r="WD40" s="374">
        <f t="shared" si="174"/>
        <v>0</v>
      </c>
      <c r="WE40" s="374">
        <f t="shared" si="174"/>
        <v>0</v>
      </c>
      <c r="WF40" s="374">
        <f t="shared" si="174"/>
        <v>0</v>
      </c>
      <c r="WG40" s="374">
        <f t="shared" si="174"/>
        <v>0</v>
      </c>
      <c r="WH40" s="374">
        <f t="shared" si="174"/>
        <v>0</v>
      </c>
      <c r="WI40" s="374">
        <f t="shared" si="174"/>
        <v>0</v>
      </c>
      <c r="WJ40" s="374">
        <f t="shared" si="174"/>
        <v>0</v>
      </c>
      <c r="WK40" s="374">
        <f t="shared" si="174"/>
        <v>0</v>
      </c>
      <c r="WL40" s="374">
        <f t="shared" si="174"/>
        <v>0</v>
      </c>
      <c r="WM40" s="374">
        <f t="shared" si="174"/>
        <v>0</v>
      </c>
      <c r="WN40" s="374">
        <f t="shared" si="174"/>
        <v>0</v>
      </c>
      <c r="WO40" s="374">
        <f t="shared" si="174"/>
        <v>0</v>
      </c>
      <c r="WP40" s="374">
        <f t="shared" si="174"/>
        <v>0</v>
      </c>
      <c r="WQ40" s="374">
        <f t="shared" si="174"/>
        <v>0</v>
      </c>
      <c r="WR40" s="374">
        <f t="shared" si="174"/>
        <v>0</v>
      </c>
      <c r="WS40" s="374">
        <f t="shared" si="174"/>
        <v>0</v>
      </c>
      <c r="WT40" s="374">
        <f t="shared" si="174"/>
        <v>0</v>
      </c>
      <c r="WU40" s="374">
        <f t="shared" si="174"/>
        <v>0</v>
      </c>
      <c r="WV40" s="374">
        <f t="shared" si="174"/>
        <v>0</v>
      </c>
      <c r="WW40" s="374">
        <f t="shared" si="174"/>
        <v>0</v>
      </c>
      <c r="WX40" s="374">
        <f t="shared" si="174"/>
        <v>0</v>
      </c>
      <c r="WY40" s="374">
        <f t="shared" si="174"/>
        <v>0</v>
      </c>
      <c r="WZ40" s="374">
        <f t="shared" si="174"/>
        <v>0</v>
      </c>
      <c r="XA40" s="374">
        <f t="shared" si="174"/>
        <v>0</v>
      </c>
      <c r="XB40" s="374">
        <f t="shared" si="174"/>
        <v>0</v>
      </c>
      <c r="XC40" s="374">
        <f t="shared" si="174"/>
        <v>0</v>
      </c>
      <c r="XD40" s="374">
        <f t="shared" si="174"/>
        <v>0</v>
      </c>
      <c r="XE40" s="374">
        <f t="shared" si="174"/>
        <v>0</v>
      </c>
      <c r="XF40" s="374">
        <f t="shared" si="174"/>
        <v>0</v>
      </c>
      <c r="XG40" s="374">
        <f t="shared" si="174"/>
        <v>0</v>
      </c>
      <c r="XH40" s="374">
        <f t="shared" si="174"/>
        <v>0</v>
      </c>
      <c r="XI40" s="374">
        <f t="shared" si="174"/>
        <v>0</v>
      </c>
      <c r="XJ40" s="374">
        <f t="shared" si="174"/>
        <v>0</v>
      </c>
      <c r="XK40" s="374">
        <f t="shared" si="174"/>
        <v>0</v>
      </c>
      <c r="XL40" s="374">
        <f t="shared" si="174"/>
        <v>0</v>
      </c>
      <c r="XM40" s="374">
        <f t="shared" si="174"/>
        <v>0</v>
      </c>
      <c r="XN40" s="374">
        <f t="shared" si="174"/>
        <v>0</v>
      </c>
      <c r="XO40" s="374">
        <f t="shared" si="174"/>
        <v>0</v>
      </c>
      <c r="XP40" s="374">
        <f t="shared" si="174"/>
        <v>0</v>
      </c>
      <c r="XQ40" s="374">
        <f t="shared" si="174"/>
        <v>0</v>
      </c>
      <c r="XR40" s="374">
        <f t="shared" si="174"/>
        <v>0</v>
      </c>
      <c r="XS40" s="374">
        <f t="shared" si="174"/>
        <v>0</v>
      </c>
      <c r="XT40" s="374">
        <f t="shared" si="174"/>
        <v>0</v>
      </c>
      <c r="XU40" s="374">
        <f t="shared" si="174"/>
        <v>0</v>
      </c>
      <c r="XV40" s="374">
        <f t="shared" si="174"/>
        <v>0</v>
      </c>
      <c r="XW40" s="374">
        <f t="shared" si="174"/>
        <v>0</v>
      </c>
      <c r="XX40" s="374">
        <f t="shared" si="174"/>
        <v>0</v>
      </c>
      <c r="XY40" s="374">
        <f t="shared" ref="XY40:AAJ40" si="175">MAX(0,IF(($ALU$12+$ALU$30)&lt;0,0,IF(XY38&gt;10%,MAX(0,(XY30-0.25*($ALU$12+$ALU$30))),MAX(0,(XY30-0.5*($ALU$12+$ALU$30)))))-IF(XY33&lt;0,0,XY33))</f>
        <v>0</v>
      </c>
      <c r="XZ40" s="374">
        <f t="shared" si="175"/>
        <v>0</v>
      </c>
      <c r="YA40" s="374">
        <f t="shared" si="175"/>
        <v>0</v>
      </c>
      <c r="YB40" s="374">
        <f t="shared" si="175"/>
        <v>0</v>
      </c>
      <c r="YC40" s="374">
        <f t="shared" si="175"/>
        <v>0</v>
      </c>
      <c r="YD40" s="374">
        <f t="shared" si="175"/>
        <v>0</v>
      </c>
      <c r="YE40" s="374">
        <f t="shared" si="175"/>
        <v>0</v>
      </c>
      <c r="YF40" s="374">
        <f t="shared" si="175"/>
        <v>0</v>
      </c>
      <c r="YG40" s="374">
        <f t="shared" si="175"/>
        <v>0</v>
      </c>
      <c r="YH40" s="374">
        <f t="shared" si="175"/>
        <v>0</v>
      </c>
      <c r="YI40" s="374">
        <f t="shared" si="175"/>
        <v>0</v>
      </c>
      <c r="YJ40" s="374">
        <f t="shared" si="175"/>
        <v>0</v>
      </c>
      <c r="YK40" s="374">
        <f t="shared" si="175"/>
        <v>0</v>
      </c>
      <c r="YL40" s="374">
        <f t="shared" si="175"/>
        <v>0</v>
      </c>
      <c r="YM40" s="374">
        <f t="shared" si="175"/>
        <v>0</v>
      </c>
      <c r="YN40" s="374">
        <f t="shared" si="175"/>
        <v>0</v>
      </c>
      <c r="YO40" s="374">
        <f t="shared" si="175"/>
        <v>0</v>
      </c>
      <c r="YP40" s="374">
        <f t="shared" si="175"/>
        <v>0</v>
      </c>
      <c r="YQ40" s="374">
        <f t="shared" si="175"/>
        <v>0</v>
      </c>
      <c r="YR40" s="374">
        <f t="shared" si="175"/>
        <v>0</v>
      </c>
      <c r="YS40" s="374">
        <f t="shared" si="175"/>
        <v>0</v>
      </c>
      <c r="YT40" s="374">
        <f t="shared" si="175"/>
        <v>0</v>
      </c>
      <c r="YU40" s="374">
        <f t="shared" si="175"/>
        <v>0</v>
      </c>
      <c r="YV40" s="374">
        <f t="shared" si="175"/>
        <v>0</v>
      </c>
      <c r="YW40" s="374">
        <f t="shared" si="175"/>
        <v>0</v>
      </c>
      <c r="YX40" s="374">
        <f t="shared" si="175"/>
        <v>0</v>
      </c>
      <c r="YY40" s="374">
        <f t="shared" si="175"/>
        <v>0</v>
      </c>
      <c r="YZ40" s="374">
        <f t="shared" si="175"/>
        <v>0</v>
      </c>
      <c r="ZA40" s="374">
        <f t="shared" si="175"/>
        <v>0</v>
      </c>
      <c r="ZB40" s="374">
        <f t="shared" si="175"/>
        <v>0</v>
      </c>
      <c r="ZC40" s="374">
        <f t="shared" si="175"/>
        <v>0</v>
      </c>
      <c r="ZD40" s="374">
        <f t="shared" si="175"/>
        <v>0</v>
      </c>
      <c r="ZE40" s="374">
        <f t="shared" si="175"/>
        <v>0</v>
      </c>
      <c r="ZF40" s="374">
        <f t="shared" si="175"/>
        <v>0</v>
      </c>
      <c r="ZG40" s="374">
        <f t="shared" si="175"/>
        <v>0</v>
      </c>
      <c r="ZH40" s="374">
        <f t="shared" si="175"/>
        <v>0</v>
      </c>
      <c r="ZI40" s="374">
        <f t="shared" si="175"/>
        <v>0</v>
      </c>
      <c r="ZJ40" s="374">
        <f t="shared" si="175"/>
        <v>0</v>
      </c>
      <c r="ZK40" s="374">
        <f t="shared" si="175"/>
        <v>0</v>
      </c>
      <c r="ZL40" s="374">
        <f t="shared" si="175"/>
        <v>0</v>
      </c>
      <c r="ZM40" s="374">
        <f t="shared" si="175"/>
        <v>0</v>
      </c>
      <c r="ZN40" s="374">
        <f t="shared" si="175"/>
        <v>0</v>
      </c>
      <c r="ZO40" s="374">
        <f t="shared" si="175"/>
        <v>0</v>
      </c>
      <c r="ZP40" s="374">
        <f t="shared" si="175"/>
        <v>0</v>
      </c>
      <c r="ZQ40" s="374">
        <f t="shared" si="175"/>
        <v>0</v>
      </c>
      <c r="ZR40" s="374">
        <f t="shared" si="175"/>
        <v>0</v>
      </c>
      <c r="ZS40" s="374">
        <f t="shared" si="175"/>
        <v>0</v>
      </c>
      <c r="ZT40" s="374">
        <f t="shared" si="175"/>
        <v>0</v>
      </c>
      <c r="ZU40" s="374">
        <f t="shared" si="175"/>
        <v>0</v>
      </c>
      <c r="ZV40" s="374">
        <f t="shared" si="175"/>
        <v>0</v>
      </c>
      <c r="ZW40" s="374">
        <f t="shared" si="175"/>
        <v>0</v>
      </c>
      <c r="ZX40" s="374">
        <f t="shared" si="175"/>
        <v>0</v>
      </c>
      <c r="ZY40" s="374">
        <f t="shared" si="175"/>
        <v>0</v>
      </c>
      <c r="ZZ40" s="374">
        <f t="shared" si="175"/>
        <v>0</v>
      </c>
      <c r="AAA40" s="374">
        <f t="shared" si="175"/>
        <v>0</v>
      </c>
      <c r="AAB40" s="374">
        <f t="shared" si="175"/>
        <v>0</v>
      </c>
      <c r="AAC40" s="374">
        <f t="shared" si="175"/>
        <v>0</v>
      </c>
      <c r="AAD40" s="374">
        <f t="shared" si="175"/>
        <v>0</v>
      </c>
      <c r="AAE40" s="374">
        <f t="shared" si="175"/>
        <v>0</v>
      </c>
      <c r="AAF40" s="374">
        <f t="shared" si="175"/>
        <v>0</v>
      </c>
      <c r="AAG40" s="374">
        <f t="shared" si="175"/>
        <v>0</v>
      </c>
      <c r="AAH40" s="374">
        <f t="shared" si="175"/>
        <v>0</v>
      </c>
      <c r="AAI40" s="374">
        <f t="shared" si="175"/>
        <v>0</v>
      </c>
      <c r="AAJ40" s="374">
        <f t="shared" si="175"/>
        <v>0</v>
      </c>
      <c r="AAK40" s="374">
        <f t="shared" ref="AAK40:ACV40" si="176">MAX(0,IF(($ALU$12+$ALU$30)&lt;0,0,IF(AAK38&gt;10%,MAX(0,(AAK30-0.25*($ALU$12+$ALU$30))),MAX(0,(AAK30-0.5*($ALU$12+$ALU$30)))))-IF(AAK33&lt;0,0,AAK33))</f>
        <v>0</v>
      </c>
      <c r="AAL40" s="374">
        <f t="shared" si="176"/>
        <v>0</v>
      </c>
      <c r="AAM40" s="374">
        <f t="shared" si="176"/>
        <v>0</v>
      </c>
      <c r="AAN40" s="374">
        <f t="shared" si="176"/>
        <v>0</v>
      </c>
      <c r="AAO40" s="374">
        <f t="shared" si="176"/>
        <v>0</v>
      </c>
      <c r="AAP40" s="374">
        <f t="shared" si="176"/>
        <v>0</v>
      </c>
      <c r="AAQ40" s="374">
        <f t="shared" si="176"/>
        <v>0</v>
      </c>
      <c r="AAR40" s="374">
        <f t="shared" si="176"/>
        <v>0</v>
      </c>
      <c r="AAS40" s="374">
        <f t="shared" si="176"/>
        <v>0</v>
      </c>
      <c r="AAT40" s="374">
        <f t="shared" si="176"/>
        <v>0</v>
      </c>
      <c r="AAU40" s="374">
        <f t="shared" si="176"/>
        <v>0</v>
      </c>
      <c r="AAV40" s="374">
        <f t="shared" si="176"/>
        <v>0</v>
      </c>
      <c r="AAW40" s="374">
        <f t="shared" si="176"/>
        <v>0</v>
      </c>
      <c r="AAX40" s="374">
        <f t="shared" si="176"/>
        <v>0</v>
      </c>
      <c r="AAY40" s="374">
        <f t="shared" si="176"/>
        <v>0</v>
      </c>
      <c r="AAZ40" s="374">
        <f t="shared" si="176"/>
        <v>0</v>
      </c>
      <c r="ABA40" s="374">
        <f t="shared" si="176"/>
        <v>0</v>
      </c>
      <c r="ABB40" s="374">
        <f t="shared" si="176"/>
        <v>0</v>
      </c>
      <c r="ABC40" s="374">
        <f t="shared" si="176"/>
        <v>0</v>
      </c>
      <c r="ABD40" s="374">
        <f t="shared" si="176"/>
        <v>0</v>
      </c>
      <c r="ABE40" s="374">
        <f t="shared" si="176"/>
        <v>0</v>
      </c>
      <c r="ABF40" s="374">
        <f t="shared" si="176"/>
        <v>0</v>
      </c>
      <c r="ABG40" s="374">
        <f t="shared" si="176"/>
        <v>0</v>
      </c>
      <c r="ABH40" s="374">
        <f t="shared" si="176"/>
        <v>0</v>
      </c>
      <c r="ABI40" s="374">
        <f t="shared" si="176"/>
        <v>0</v>
      </c>
      <c r="ABJ40" s="374">
        <f t="shared" si="176"/>
        <v>0</v>
      </c>
      <c r="ABK40" s="374">
        <f t="shared" si="176"/>
        <v>0</v>
      </c>
      <c r="ABL40" s="374">
        <f t="shared" si="176"/>
        <v>0</v>
      </c>
      <c r="ABM40" s="374">
        <f t="shared" si="176"/>
        <v>0</v>
      </c>
      <c r="ABN40" s="374">
        <f t="shared" si="176"/>
        <v>0</v>
      </c>
      <c r="ABO40" s="374">
        <f t="shared" si="176"/>
        <v>0</v>
      </c>
      <c r="ABP40" s="374">
        <f t="shared" si="176"/>
        <v>0</v>
      </c>
      <c r="ABQ40" s="374">
        <f t="shared" si="176"/>
        <v>0</v>
      </c>
      <c r="ABR40" s="374">
        <f t="shared" si="176"/>
        <v>0</v>
      </c>
      <c r="ABS40" s="374">
        <f t="shared" si="176"/>
        <v>0</v>
      </c>
      <c r="ABT40" s="374">
        <f t="shared" si="176"/>
        <v>0</v>
      </c>
      <c r="ABU40" s="374">
        <f t="shared" si="176"/>
        <v>0</v>
      </c>
      <c r="ABV40" s="374">
        <f t="shared" si="176"/>
        <v>0</v>
      </c>
      <c r="ABW40" s="374">
        <f t="shared" si="176"/>
        <v>0</v>
      </c>
      <c r="ABX40" s="374">
        <f t="shared" si="176"/>
        <v>0</v>
      </c>
      <c r="ABY40" s="374">
        <f t="shared" si="176"/>
        <v>0</v>
      </c>
      <c r="ABZ40" s="374">
        <f t="shared" si="176"/>
        <v>0</v>
      </c>
      <c r="ACA40" s="374">
        <f t="shared" si="176"/>
        <v>0</v>
      </c>
      <c r="ACB40" s="374">
        <f t="shared" si="176"/>
        <v>0</v>
      </c>
      <c r="ACC40" s="374">
        <f t="shared" si="176"/>
        <v>0</v>
      </c>
      <c r="ACD40" s="374">
        <f t="shared" si="176"/>
        <v>0</v>
      </c>
      <c r="ACE40" s="374">
        <f t="shared" si="176"/>
        <v>0</v>
      </c>
      <c r="ACF40" s="374">
        <f t="shared" si="176"/>
        <v>0</v>
      </c>
      <c r="ACG40" s="374">
        <f t="shared" si="176"/>
        <v>0</v>
      </c>
      <c r="ACH40" s="374">
        <f t="shared" si="176"/>
        <v>0</v>
      </c>
      <c r="ACI40" s="374">
        <f t="shared" si="176"/>
        <v>0</v>
      </c>
      <c r="ACJ40" s="374">
        <f t="shared" si="176"/>
        <v>0</v>
      </c>
      <c r="ACK40" s="374">
        <f t="shared" si="176"/>
        <v>0</v>
      </c>
      <c r="ACL40" s="374">
        <f t="shared" si="176"/>
        <v>0</v>
      </c>
      <c r="ACM40" s="374">
        <f t="shared" si="176"/>
        <v>0</v>
      </c>
      <c r="ACN40" s="374">
        <f t="shared" si="176"/>
        <v>0</v>
      </c>
      <c r="ACO40" s="374">
        <f t="shared" si="176"/>
        <v>0</v>
      </c>
      <c r="ACP40" s="374">
        <f t="shared" si="176"/>
        <v>0</v>
      </c>
      <c r="ACQ40" s="374">
        <f t="shared" si="176"/>
        <v>0</v>
      </c>
      <c r="ACR40" s="374">
        <f t="shared" si="176"/>
        <v>0</v>
      </c>
      <c r="ACS40" s="374">
        <f t="shared" si="176"/>
        <v>0</v>
      </c>
      <c r="ACT40" s="374">
        <f t="shared" si="176"/>
        <v>0</v>
      </c>
      <c r="ACU40" s="374">
        <f t="shared" si="176"/>
        <v>0</v>
      </c>
      <c r="ACV40" s="374">
        <f t="shared" si="176"/>
        <v>0</v>
      </c>
      <c r="ACW40" s="374">
        <f t="shared" ref="ACW40:AFH40" si="177">MAX(0,IF(($ALU$12+$ALU$30)&lt;0,0,IF(ACW38&gt;10%,MAX(0,(ACW30-0.25*($ALU$12+$ALU$30))),MAX(0,(ACW30-0.5*($ALU$12+$ALU$30)))))-IF(ACW33&lt;0,0,ACW33))</f>
        <v>0</v>
      </c>
      <c r="ACX40" s="374">
        <f t="shared" si="177"/>
        <v>0</v>
      </c>
      <c r="ACY40" s="374">
        <f t="shared" si="177"/>
        <v>0</v>
      </c>
      <c r="ACZ40" s="374">
        <f t="shared" si="177"/>
        <v>0</v>
      </c>
      <c r="ADA40" s="374">
        <f t="shared" si="177"/>
        <v>0</v>
      </c>
      <c r="ADB40" s="374">
        <f t="shared" si="177"/>
        <v>0</v>
      </c>
      <c r="ADC40" s="374">
        <f t="shared" si="177"/>
        <v>0</v>
      </c>
      <c r="ADD40" s="374">
        <f t="shared" si="177"/>
        <v>0</v>
      </c>
      <c r="ADE40" s="374">
        <f t="shared" si="177"/>
        <v>0</v>
      </c>
      <c r="ADF40" s="374">
        <f t="shared" si="177"/>
        <v>0</v>
      </c>
      <c r="ADG40" s="374">
        <f t="shared" si="177"/>
        <v>0</v>
      </c>
      <c r="ADH40" s="374">
        <f t="shared" si="177"/>
        <v>0</v>
      </c>
      <c r="ADI40" s="374">
        <f t="shared" si="177"/>
        <v>0</v>
      </c>
      <c r="ADJ40" s="374">
        <f t="shared" si="177"/>
        <v>0</v>
      </c>
      <c r="ADK40" s="374">
        <f t="shared" si="177"/>
        <v>0</v>
      </c>
      <c r="ADL40" s="374">
        <f t="shared" si="177"/>
        <v>0</v>
      </c>
      <c r="ADM40" s="374">
        <f t="shared" si="177"/>
        <v>0</v>
      </c>
      <c r="ADN40" s="374">
        <f t="shared" si="177"/>
        <v>0</v>
      </c>
      <c r="ADO40" s="374">
        <f t="shared" si="177"/>
        <v>0</v>
      </c>
      <c r="ADP40" s="374">
        <f t="shared" si="177"/>
        <v>0</v>
      </c>
      <c r="ADQ40" s="374">
        <f t="shared" si="177"/>
        <v>0</v>
      </c>
      <c r="ADR40" s="374">
        <f t="shared" si="177"/>
        <v>0</v>
      </c>
      <c r="ADS40" s="374">
        <f t="shared" si="177"/>
        <v>0</v>
      </c>
      <c r="ADT40" s="374">
        <f t="shared" si="177"/>
        <v>0</v>
      </c>
      <c r="ADU40" s="374">
        <f t="shared" si="177"/>
        <v>0</v>
      </c>
      <c r="ADV40" s="374">
        <f t="shared" si="177"/>
        <v>0</v>
      </c>
      <c r="ADW40" s="374">
        <f t="shared" si="177"/>
        <v>0</v>
      </c>
      <c r="ADX40" s="374">
        <f t="shared" si="177"/>
        <v>0</v>
      </c>
      <c r="ADY40" s="374">
        <f t="shared" si="177"/>
        <v>0</v>
      </c>
      <c r="ADZ40" s="374">
        <f t="shared" si="177"/>
        <v>0</v>
      </c>
      <c r="AEA40" s="374">
        <f t="shared" si="177"/>
        <v>0</v>
      </c>
      <c r="AEB40" s="374">
        <f t="shared" si="177"/>
        <v>0</v>
      </c>
      <c r="AEC40" s="374">
        <f t="shared" si="177"/>
        <v>0</v>
      </c>
      <c r="AED40" s="374">
        <f t="shared" si="177"/>
        <v>0</v>
      </c>
      <c r="AEE40" s="374">
        <f t="shared" si="177"/>
        <v>0</v>
      </c>
      <c r="AEF40" s="374">
        <f t="shared" si="177"/>
        <v>0</v>
      </c>
      <c r="AEG40" s="374">
        <f t="shared" si="177"/>
        <v>0</v>
      </c>
      <c r="AEH40" s="374">
        <f t="shared" si="177"/>
        <v>0</v>
      </c>
      <c r="AEI40" s="374">
        <f t="shared" si="177"/>
        <v>0</v>
      </c>
      <c r="AEJ40" s="374">
        <f t="shared" si="177"/>
        <v>0</v>
      </c>
      <c r="AEK40" s="374">
        <f t="shared" si="177"/>
        <v>0</v>
      </c>
      <c r="AEL40" s="374">
        <f t="shared" si="177"/>
        <v>0</v>
      </c>
      <c r="AEM40" s="374">
        <f t="shared" si="177"/>
        <v>0</v>
      </c>
      <c r="AEN40" s="374">
        <f t="shared" si="177"/>
        <v>0</v>
      </c>
      <c r="AEO40" s="374">
        <f t="shared" si="177"/>
        <v>0</v>
      </c>
      <c r="AEP40" s="374">
        <f t="shared" si="177"/>
        <v>0</v>
      </c>
      <c r="AEQ40" s="374">
        <f t="shared" si="177"/>
        <v>0</v>
      </c>
      <c r="AER40" s="374">
        <f t="shared" si="177"/>
        <v>0</v>
      </c>
      <c r="AES40" s="374">
        <f t="shared" si="177"/>
        <v>0</v>
      </c>
      <c r="AET40" s="374">
        <f t="shared" si="177"/>
        <v>0</v>
      </c>
      <c r="AEU40" s="374">
        <f t="shared" si="177"/>
        <v>0</v>
      </c>
      <c r="AEV40" s="374">
        <f t="shared" si="177"/>
        <v>0</v>
      </c>
      <c r="AEW40" s="374">
        <f t="shared" si="177"/>
        <v>0</v>
      </c>
      <c r="AEX40" s="374">
        <f t="shared" si="177"/>
        <v>0</v>
      </c>
      <c r="AEY40" s="374">
        <f t="shared" si="177"/>
        <v>0</v>
      </c>
      <c r="AEZ40" s="374">
        <f t="shared" si="177"/>
        <v>0</v>
      </c>
      <c r="AFA40" s="374">
        <f t="shared" si="177"/>
        <v>0</v>
      </c>
      <c r="AFB40" s="374">
        <f t="shared" si="177"/>
        <v>0</v>
      </c>
      <c r="AFC40" s="374">
        <f t="shared" si="177"/>
        <v>0</v>
      </c>
      <c r="AFD40" s="374">
        <f t="shared" si="177"/>
        <v>0</v>
      </c>
      <c r="AFE40" s="374">
        <f t="shared" si="177"/>
        <v>0</v>
      </c>
      <c r="AFF40" s="374">
        <f t="shared" si="177"/>
        <v>0</v>
      </c>
      <c r="AFG40" s="374">
        <f t="shared" si="177"/>
        <v>0</v>
      </c>
      <c r="AFH40" s="374">
        <f t="shared" si="177"/>
        <v>0</v>
      </c>
      <c r="AFI40" s="374">
        <f t="shared" ref="AFI40:AHT40" si="178">MAX(0,IF(($ALU$12+$ALU$30)&lt;0,0,IF(AFI38&gt;10%,MAX(0,(AFI30-0.25*($ALU$12+$ALU$30))),MAX(0,(AFI30-0.5*($ALU$12+$ALU$30)))))-IF(AFI33&lt;0,0,AFI33))</f>
        <v>0</v>
      </c>
      <c r="AFJ40" s="374">
        <f t="shared" si="178"/>
        <v>0</v>
      </c>
      <c r="AFK40" s="374">
        <f t="shared" si="178"/>
        <v>0</v>
      </c>
      <c r="AFL40" s="374">
        <f t="shared" si="178"/>
        <v>0</v>
      </c>
      <c r="AFM40" s="374">
        <f t="shared" si="178"/>
        <v>0</v>
      </c>
      <c r="AFN40" s="374">
        <f t="shared" si="178"/>
        <v>0</v>
      </c>
      <c r="AFO40" s="374">
        <f t="shared" si="178"/>
        <v>0</v>
      </c>
      <c r="AFP40" s="374">
        <f t="shared" si="178"/>
        <v>0</v>
      </c>
      <c r="AFQ40" s="374">
        <f t="shared" si="178"/>
        <v>0</v>
      </c>
      <c r="AFR40" s="374">
        <f t="shared" si="178"/>
        <v>0</v>
      </c>
      <c r="AFS40" s="374">
        <f t="shared" si="178"/>
        <v>0</v>
      </c>
      <c r="AFT40" s="374">
        <f t="shared" si="178"/>
        <v>0</v>
      </c>
      <c r="AFU40" s="374">
        <f t="shared" si="178"/>
        <v>0</v>
      </c>
      <c r="AFV40" s="374">
        <f t="shared" si="178"/>
        <v>0</v>
      </c>
      <c r="AFW40" s="374">
        <f t="shared" si="178"/>
        <v>0</v>
      </c>
      <c r="AFX40" s="374">
        <f t="shared" si="178"/>
        <v>0</v>
      </c>
      <c r="AFY40" s="374">
        <f t="shared" si="178"/>
        <v>0</v>
      </c>
      <c r="AFZ40" s="374">
        <f t="shared" si="178"/>
        <v>0</v>
      </c>
      <c r="AGA40" s="374">
        <f t="shared" si="178"/>
        <v>0</v>
      </c>
      <c r="AGB40" s="374">
        <f t="shared" si="178"/>
        <v>0</v>
      </c>
      <c r="AGC40" s="374">
        <f t="shared" si="178"/>
        <v>0</v>
      </c>
      <c r="AGD40" s="374">
        <f t="shared" si="178"/>
        <v>0</v>
      </c>
      <c r="AGE40" s="374">
        <f t="shared" si="178"/>
        <v>0</v>
      </c>
      <c r="AGF40" s="374">
        <f t="shared" si="178"/>
        <v>0</v>
      </c>
      <c r="AGG40" s="374">
        <f t="shared" si="178"/>
        <v>0</v>
      </c>
      <c r="AGH40" s="374">
        <f t="shared" si="178"/>
        <v>0</v>
      </c>
      <c r="AGI40" s="374">
        <f t="shared" si="178"/>
        <v>0</v>
      </c>
      <c r="AGJ40" s="374">
        <f t="shared" si="178"/>
        <v>0</v>
      </c>
      <c r="AGK40" s="374">
        <f t="shared" si="178"/>
        <v>0</v>
      </c>
      <c r="AGL40" s="374">
        <f t="shared" si="178"/>
        <v>0</v>
      </c>
      <c r="AGM40" s="374">
        <f t="shared" si="178"/>
        <v>0</v>
      </c>
      <c r="AGN40" s="374">
        <f t="shared" si="178"/>
        <v>0</v>
      </c>
      <c r="AGO40" s="374">
        <f t="shared" si="178"/>
        <v>0</v>
      </c>
      <c r="AGP40" s="374">
        <f t="shared" si="178"/>
        <v>0</v>
      </c>
      <c r="AGQ40" s="374">
        <f t="shared" si="178"/>
        <v>0</v>
      </c>
      <c r="AGR40" s="374">
        <f t="shared" si="178"/>
        <v>0</v>
      </c>
      <c r="AGS40" s="374">
        <f t="shared" si="178"/>
        <v>0</v>
      </c>
      <c r="AGT40" s="374">
        <f t="shared" si="178"/>
        <v>0</v>
      </c>
      <c r="AGU40" s="374">
        <f t="shared" si="178"/>
        <v>0</v>
      </c>
      <c r="AGV40" s="374">
        <f t="shared" si="178"/>
        <v>0</v>
      </c>
      <c r="AGW40" s="374">
        <f t="shared" si="178"/>
        <v>0</v>
      </c>
      <c r="AGX40" s="374">
        <f t="shared" si="178"/>
        <v>0</v>
      </c>
      <c r="AGY40" s="374">
        <f t="shared" si="178"/>
        <v>0</v>
      </c>
      <c r="AGZ40" s="374">
        <f t="shared" si="178"/>
        <v>0</v>
      </c>
      <c r="AHA40" s="374">
        <f t="shared" si="178"/>
        <v>0</v>
      </c>
      <c r="AHB40" s="374">
        <f t="shared" si="178"/>
        <v>0</v>
      </c>
      <c r="AHC40" s="374">
        <f t="shared" si="178"/>
        <v>0</v>
      </c>
      <c r="AHD40" s="374">
        <f t="shared" si="178"/>
        <v>0</v>
      </c>
      <c r="AHE40" s="374">
        <f t="shared" si="178"/>
        <v>0</v>
      </c>
      <c r="AHF40" s="374">
        <f t="shared" si="178"/>
        <v>0</v>
      </c>
      <c r="AHG40" s="374">
        <f t="shared" si="178"/>
        <v>0</v>
      </c>
      <c r="AHH40" s="374">
        <f t="shared" si="178"/>
        <v>0</v>
      </c>
      <c r="AHI40" s="374">
        <f t="shared" si="178"/>
        <v>0</v>
      </c>
      <c r="AHJ40" s="374">
        <f t="shared" si="178"/>
        <v>0</v>
      </c>
      <c r="AHK40" s="374">
        <f t="shared" si="178"/>
        <v>0</v>
      </c>
      <c r="AHL40" s="374">
        <f t="shared" si="178"/>
        <v>0</v>
      </c>
      <c r="AHM40" s="374">
        <f t="shared" si="178"/>
        <v>0</v>
      </c>
      <c r="AHN40" s="374">
        <f t="shared" si="178"/>
        <v>0</v>
      </c>
      <c r="AHO40" s="374">
        <f t="shared" si="178"/>
        <v>0</v>
      </c>
      <c r="AHP40" s="374">
        <f t="shared" si="178"/>
        <v>0</v>
      </c>
      <c r="AHQ40" s="374">
        <f t="shared" si="178"/>
        <v>0</v>
      </c>
      <c r="AHR40" s="374">
        <f t="shared" si="178"/>
        <v>0</v>
      </c>
      <c r="AHS40" s="374">
        <f t="shared" si="178"/>
        <v>0</v>
      </c>
      <c r="AHT40" s="374">
        <f t="shared" si="178"/>
        <v>0</v>
      </c>
      <c r="AHU40" s="374">
        <f t="shared" ref="AHU40:AKF40" si="179">MAX(0,IF(($ALU$12+$ALU$30)&lt;0,0,IF(AHU38&gt;10%,MAX(0,(AHU30-0.25*($ALU$12+$ALU$30))),MAX(0,(AHU30-0.5*($ALU$12+$ALU$30)))))-IF(AHU33&lt;0,0,AHU33))</f>
        <v>0</v>
      </c>
      <c r="AHV40" s="374">
        <f t="shared" si="179"/>
        <v>0</v>
      </c>
      <c r="AHW40" s="374">
        <f t="shared" si="179"/>
        <v>0</v>
      </c>
      <c r="AHX40" s="374">
        <f t="shared" si="179"/>
        <v>0</v>
      </c>
      <c r="AHY40" s="374">
        <f t="shared" si="179"/>
        <v>0</v>
      </c>
      <c r="AHZ40" s="374">
        <f t="shared" si="179"/>
        <v>0</v>
      </c>
      <c r="AIA40" s="374">
        <f t="shared" si="179"/>
        <v>0</v>
      </c>
      <c r="AIB40" s="374">
        <f t="shared" si="179"/>
        <v>0</v>
      </c>
      <c r="AIC40" s="374">
        <f t="shared" si="179"/>
        <v>0</v>
      </c>
      <c r="AID40" s="374">
        <f t="shared" si="179"/>
        <v>0</v>
      </c>
      <c r="AIE40" s="374">
        <f t="shared" si="179"/>
        <v>0</v>
      </c>
      <c r="AIF40" s="374">
        <f t="shared" si="179"/>
        <v>0</v>
      </c>
      <c r="AIG40" s="374">
        <f t="shared" si="179"/>
        <v>0</v>
      </c>
      <c r="AIH40" s="374">
        <f t="shared" si="179"/>
        <v>0</v>
      </c>
      <c r="AII40" s="374">
        <f t="shared" si="179"/>
        <v>0</v>
      </c>
      <c r="AIJ40" s="374">
        <f t="shared" si="179"/>
        <v>0</v>
      </c>
      <c r="AIK40" s="374">
        <f t="shared" si="179"/>
        <v>0</v>
      </c>
      <c r="AIL40" s="374">
        <f t="shared" si="179"/>
        <v>0</v>
      </c>
      <c r="AIM40" s="374">
        <f t="shared" si="179"/>
        <v>0</v>
      </c>
      <c r="AIN40" s="374">
        <f t="shared" si="179"/>
        <v>0</v>
      </c>
      <c r="AIO40" s="374">
        <f t="shared" si="179"/>
        <v>0</v>
      </c>
      <c r="AIP40" s="374">
        <f t="shared" si="179"/>
        <v>0</v>
      </c>
      <c r="AIQ40" s="374">
        <f t="shared" si="179"/>
        <v>0</v>
      </c>
      <c r="AIR40" s="374">
        <f t="shared" si="179"/>
        <v>0</v>
      </c>
      <c r="AIS40" s="374">
        <f t="shared" si="179"/>
        <v>0</v>
      </c>
      <c r="AIT40" s="374">
        <f t="shared" si="179"/>
        <v>0</v>
      </c>
      <c r="AIU40" s="374">
        <f t="shared" si="179"/>
        <v>0</v>
      </c>
      <c r="AIV40" s="374">
        <f t="shared" si="179"/>
        <v>0</v>
      </c>
      <c r="AIW40" s="374">
        <f t="shared" si="179"/>
        <v>0</v>
      </c>
      <c r="AIX40" s="374">
        <f t="shared" si="179"/>
        <v>0</v>
      </c>
      <c r="AIY40" s="374">
        <f t="shared" si="179"/>
        <v>0</v>
      </c>
      <c r="AIZ40" s="374">
        <f t="shared" si="179"/>
        <v>0</v>
      </c>
      <c r="AJA40" s="374">
        <f t="shared" si="179"/>
        <v>0</v>
      </c>
      <c r="AJB40" s="374">
        <f t="shared" si="179"/>
        <v>0</v>
      </c>
      <c r="AJC40" s="374">
        <f t="shared" si="179"/>
        <v>0</v>
      </c>
      <c r="AJD40" s="374">
        <f t="shared" si="179"/>
        <v>0</v>
      </c>
      <c r="AJE40" s="374">
        <f t="shared" si="179"/>
        <v>0</v>
      </c>
      <c r="AJF40" s="374">
        <f t="shared" si="179"/>
        <v>0</v>
      </c>
      <c r="AJG40" s="374">
        <f t="shared" si="179"/>
        <v>0</v>
      </c>
      <c r="AJH40" s="374">
        <f t="shared" si="179"/>
        <v>0</v>
      </c>
      <c r="AJI40" s="374">
        <f t="shared" si="179"/>
        <v>0</v>
      </c>
      <c r="AJJ40" s="374">
        <f t="shared" si="179"/>
        <v>0</v>
      </c>
      <c r="AJK40" s="374">
        <f t="shared" si="179"/>
        <v>0</v>
      </c>
      <c r="AJL40" s="374">
        <f t="shared" si="179"/>
        <v>0</v>
      </c>
      <c r="AJM40" s="374">
        <f t="shared" si="179"/>
        <v>0</v>
      </c>
      <c r="AJN40" s="374">
        <f t="shared" si="179"/>
        <v>0</v>
      </c>
      <c r="AJO40" s="374">
        <f t="shared" si="179"/>
        <v>0</v>
      </c>
      <c r="AJP40" s="374">
        <f t="shared" si="179"/>
        <v>0</v>
      </c>
      <c r="AJQ40" s="374">
        <f t="shared" si="179"/>
        <v>0</v>
      </c>
      <c r="AJR40" s="374">
        <f t="shared" si="179"/>
        <v>0</v>
      </c>
      <c r="AJS40" s="374">
        <f t="shared" si="179"/>
        <v>0</v>
      </c>
      <c r="AJT40" s="374">
        <f t="shared" si="179"/>
        <v>0</v>
      </c>
      <c r="AJU40" s="374">
        <f t="shared" si="179"/>
        <v>0</v>
      </c>
      <c r="AJV40" s="374">
        <f t="shared" si="179"/>
        <v>0</v>
      </c>
      <c r="AJW40" s="374">
        <f t="shared" si="179"/>
        <v>0</v>
      </c>
      <c r="AJX40" s="374">
        <f t="shared" si="179"/>
        <v>0</v>
      </c>
      <c r="AJY40" s="374">
        <f t="shared" si="179"/>
        <v>0</v>
      </c>
      <c r="AJZ40" s="374">
        <f t="shared" si="179"/>
        <v>0</v>
      </c>
      <c r="AKA40" s="374">
        <f t="shared" si="179"/>
        <v>0</v>
      </c>
      <c r="AKB40" s="374">
        <f t="shared" si="179"/>
        <v>0</v>
      </c>
      <c r="AKC40" s="374">
        <f t="shared" si="179"/>
        <v>0</v>
      </c>
      <c r="AKD40" s="374">
        <f t="shared" si="179"/>
        <v>0</v>
      </c>
      <c r="AKE40" s="374">
        <f t="shared" si="179"/>
        <v>0</v>
      </c>
      <c r="AKF40" s="374">
        <f t="shared" si="179"/>
        <v>0</v>
      </c>
      <c r="AKG40" s="374">
        <f t="shared" ref="AKG40:ALT40" si="180">MAX(0,IF(($ALU$12+$ALU$30)&lt;0,0,IF(AKG38&gt;10%,MAX(0,(AKG30-0.25*($ALU$12+$ALU$30))),MAX(0,(AKG30-0.5*($ALU$12+$ALU$30)))))-IF(AKG33&lt;0,0,AKG33))</f>
        <v>0</v>
      </c>
      <c r="AKH40" s="374">
        <f t="shared" si="180"/>
        <v>0</v>
      </c>
      <c r="AKI40" s="374">
        <f t="shared" si="180"/>
        <v>0</v>
      </c>
      <c r="AKJ40" s="374">
        <f t="shared" si="180"/>
        <v>0</v>
      </c>
      <c r="AKK40" s="374">
        <f t="shared" si="180"/>
        <v>0</v>
      </c>
      <c r="AKL40" s="374">
        <f t="shared" si="180"/>
        <v>0</v>
      </c>
      <c r="AKM40" s="374">
        <f t="shared" si="180"/>
        <v>0</v>
      </c>
      <c r="AKN40" s="374">
        <f t="shared" si="180"/>
        <v>0</v>
      </c>
      <c r="AKO40" s="374">
        <f t="shared" si="180"/>
        <v>0</v>
      </c>
      <c r="AKP40" s="374">
        <f t="shared" si="180"/>
        <v>0</v>
      </c>
      <c r="AKQ40" s="374">
        <f t="shared" si="180"/>
        <v>0</v>
      </c>
      <c r="AKR40" s="374">
        <f t="shared" si="180"/>
        <v>0</v>
      </c>
      <c r="AKS40" s="374">
        <f t="shared" si="180"/>
        <v>0</v>
      </c>
      <c r="AKT40" s="374">
        <f t="shared" si="180"/>
        <v>0</v>
      </c>
      <c r="AKU40" s="374">
        <f t="shared" si="180"/>
        <v>0</v>
      </c>
      <c r="AKV40" s="374">
        <f t="shared" si="180"/>
        <v>0</v>
      </c>
      <c r="AKW40" s="374">
        <f t="shared" si="180"/>
        <v>0</v>
      </c>
      <c r="AKX40" s="374">
        <f t="shared" si="180"/>
        <v>0</v>
      </c>
      <c r="AKY40" s="374">
        <f t="shared" si="180"/>
        <v>0</v>
      </c>
      <c r="AKZ40" s="374">
        <f t="shared" si="180"/>
        <v>0</v>
      </c>
      <c r="ALA40" s="374">
        <f t="shared" si="180"/>
        <v>0</v>
      </c>
      <c r="ALB40" s="374">
        <f t="shared" si="180"/>
        <v>0</v>
      </c>
      <c r="ALC40" s="374">
        <f t="shared" si="180"/>
        <v>0</v>
      </c>
      <c r="ALD40" s="374">
        <f t="shared" si="180"/>
        <v>0</v>
      </c>
      <c r="ALE40" s="374">
        <f t="shared" si="180"/>
        <v>0</v>
      </c>
      <c r="ALF40" s="374">
        <f t="shared" si="180"/>
        <v>0</v>
      </c>
      <c r="ALG40" s="374">
        <f t="shared" si="180"/>
        <v>0</v>
      </c>
      <c r="ALH40" s="374">
        <f t="shared" si="180"/>
        <v>0</v>
      </c>
      <c r="ALI40" s="374">
        <f t="shared" si="180"/>
        <v>0</v>
      </c>
      <c r="ALJ40" s="374">
        <f t="shared" si="180"/>
        <v>0</v>
      </c>
      <c r="ALK40" s="374">
        <f t="shared" si="180"/>
        <v>0</v>
      </c>
      <c r="ALL40" s="374">
        <f t="shared" si="180"/>
        <v>0</v>
      </c>
      <c r="ALM40" s="374">
        <f t="shared" si="180"/>
        <v>0</v>
      </c>
      <c r="ALN40" s="374">
        <f t="shared" si="180"/>
        <v>0</v>
      </c>
      <c r="ALO40" s="374">
        <f t="shared" si="180"/>
        <v>0</v>
      </c>
      <c r="ALP40" s="374">
        <f t="shared" si="180"/>
        <v>0</v>
      </c>
      <c r="ALQ40" s="374">
        <f t="shared" si="180"/>
        <v>0</v>
      </c>
      <c r="ALR40" s="374">
        <f t="shared" si="180"/>
        <v>0</v>
      </c>
      <c r="ALS40" s="374">
        <f t="shared" si="180"/>
        <v>0</v>
      </c>
      <c r="ALT40" s="374">
        <f t="shared" si="180"/>
        <v>0</v>
      </c>
      <c r="ALU40" s="372">
        <f>SUM(H40:ALT40)</f>
        <v>0</v>
      </c>
    </row>
    <row r="41" spans="2:1009" s="128" customFormat="1" ht="37.5" customHeight="1">
      <c r="B41" s="200">
        <v>7</v>
      </c>
      <c r="C41" s="1129" t="s">
        <v>301</v>
      </c>
      <c r="D41" s="1129"/>
      <c r="E41" s="1129"/>
      <c r="F41" s="1129"/>
      <c r="G41" s="1129"/>
      <c r="H41" s="504"/>
      <c r="I41" s="376">
        <f t="shared" ref="I41:BT41" si="181">IF(I30&gt;0,IF(I38&lt;10%,I$30/VLOOKUP(I38,$G$48:$O$54,9)*VLOOKUP(I38,$G$48:$P$54,10),I$30/$O$52*$P$52),0)</f>
        <v>0</v>
      </c>
      <c r="J41" s="376">
        <f t="shared" si="181"/>
        <v>0</v>
      </c>
      <c r="K41" s="376">
        <f t="shared" si="181"/>
        <v>0</v>
      </c>
      <c r="L41" s="376">
        <f t="shared" si="181"/>
        <v>0</v>
      </c>
      <c r="M41" s="376">
        <f t="shared" si="181"/>
        <v>0</v>
      </c>
      <c r="N41" s="376">
        <f t="shared" si="181"/>
        <v>0</v>
      </c>
      <c r="O41" s="376">
        <f t="shared" si="181"/>
        <v>0</v>
      </c>
      <c r="P41" s="376">
        <f t="shared" si="181"/>
        <v>0</v>
      </c>
      <c r="Q41" s="376">
        <f t="shared" si="181"/>
        <v>0</v>
      </c>
      <c r="R41" s="376">
        <f t="shared" si="181"/>
        <v>0</v>
      </c>
      <c r="S41" s="376">
        <f t="shared" si="181"/>
        <v>0</v>
      </c>
      <c r="T41" s="376">
        <f t="shared" si="181"/>
        <v>0</v>
      </c>
      <c r="U41" s="376">
        <f t="shared" si="181"/>
        <v>0</v>
      </c>
      <c r="V41" s="376">
        <f t="shared" si="181"/>
        <v>0</v>
      </c>
      <c r="W41" s="376">
        <f t="shared" si="181"/>
        <v>0</v>
      </c>
      <c r="X41" s="376">
        <f t="shared" si="181"/>
        <v>0</v>
      </c>
      <c r="Y41" s="376">
        <f t="shared" si="181"/>
        <v>0</v>
      </c>
      <c r="Z41" s="376">
        <f t="shared" si="181"/>
        <v>0</v>
      </c>
      <c r="AA41" s="376">
        <f t="shared" si="181"/>
        <v>0</v>
      </c>
      <c r="AB41" s="376">
        <f t="shared" si="181"/>
        <v>0</v>
      </c>
      <c r="AC41" s="376">
        <f t="shared" si="181"/>
        <v>0</v>
      </c>
      <c r="AD41" s="376">
        <f t="shared" si="181"/>
        <v>0</v>
      </c>
      <c r="AE41" s="376">
        <f t="shared" si="181"/>
        <v>0</v>
      </c>
      <c r="AF41" s="376">
        <f t="shared" si="181"/>
        <v>0</v>
      </c>
      <c r="AG41" s="376">
        <f t="shared" si="181"/>
        <v>0</v>
      </c>
      <c r="AH41" s="376">
        <f t="shared" si="181"/>
        <v>0</v>
      </c>
      <c r="AI41" s="376">
        <f t="shared" si="181"/>
        <v>0</v>
      </c>
      <c r="AJ41" s="376">
        <f t="shared" si="181"/>
        <v>0</v>
      </c>
      <c r="AK41" s="376">
        <f t="shared" si="181"/>
        <v>0</v>
      </c>
      <c r="AL41" s="376">
        <f t="shared" si="181"/>
        <v>0</v>
      </c>
      <c r="AM41" s="376">
        <f t="shared" si="181"/>
        <v>0</v>
      </c>
      <c r="AN41" s="376">
        <f t="shared" si="181"/>
        <v>0</v>
      </c>
      <c r="AO41" s="376">
        <f t="shared" si="181"/>
        <v>0</v>
      </c>
      <c r="AP41" s="376">
        <f t="shared" si="181"/>
        <v>0</v>
      </c>
      <c r="AQ41" s="376">
        <f t="shared" si="181"/>
        <v>0</v>
      </c>
      <c r="AR41" s="376">
        <f t="shared" si="181"/>
        <v>0</v>
      </c>
      <c r="AS41" s="376">
        <f t="shared" si="181"/>
        <v>0</v>
      </c>
      <c r="AT41" s="376">
        <f t="shared" si="181"/>
        <v>0</v>
      </c>
      <c r="AU41" s="376">
        <f t="shared" si="181"/>
        <v>0</v>
      </c>
      <c r="AV41" s="376">
        <f t="shared" si="181"/>
        <v>0</v>
      </c>
      <c r="AW41" s="376">
        <f t="shared" si="181"/>
        <v>0</v>
      </c>
      <c r="AX41" s="376">
        <f t="shared" si="181"/>
        <v>0</v>
      </c>
      <c r="AY41" s="376">
        <f t="shared" si="181"/>
        <v>0</v>
      </c>
      <c r="AZ41" s="376">
        <f t="shared" si="181"/>
        <v>0</v>
      </c>
      <c r="BA41" s="376">
        <f t="shared" si="181"/>
        <v>0</v>
      </c>
      <c r="BB41" s="376">
        <f t="shared" si="181"/>
        <v>0</v>
      </c>
      <c r="BC41" s="376">
        <f t="shared" si="181"/>
        <v>0</v>
      </c>
      <c r="BD41" s="376">
        <f t="shared" si="181"/>
        <v>0</v>
      </c>
      <c r="BE41" s="376">
        <f t="shared" si="181"/>
        <v>0</v>
      </c>
      <c r="BF41" s="376">
        <f t="shared" si="181"/>
        <v>0</v>
      </c>
      <c r="BG41" s="376">
        <f t="shared" si="181"/>
        <v>0</v>
      </c>
      <c r="BH41" s="376">
        <f t="shared" si="181"/>
        <v>0</v>
      </c>
      <c r="BI41" s="376">
        <f t="shared" si="181"/>
        <v>0</v>
      </c>
      <c r="BJ41" s="376">
        <f t="shared" si="181"/>
        <v>0</v>
      </c>
      <c r="BK41" s="376">
        <f t="shared" si="181"/>
        <v>0</v>
      </c>
      <c r="BL41" s="376">
        <f t="shared" si="181"/>
        <v>0</v>
      </c>
      <c r="BM41" s="376">
        <f t="shared" si="181"/>
        <v>0</v>
      </c>
      <c r="BN41" s="376">
        <f t="shared" si="181"/>
        <v>0</v>
      </c>
      <c r="BO41" s="376">
        <f t="shared" si="181"/>
        <v>0</v>
      </c>
      <c r="BP41" s="376">
        <f t="shared" si="181"/>
        <v>0</v>
      </c>
      <c r="BQ41" s="376">
        <f t="shared" si="181"/>
        <v>0</v>
      </c>
      <c r="BR41" s="376">
        <f t="shared" si="181"/>
        <v>0</v>
      </c>
      <c r="BS41" s="376">
        <f t="shared" si="181"/>
        <v>0</v>
      </c>
      <c r="BT41" s="376">
        <f t="shared" si="181"/>
        <v>0</v>
      </c>
      <c r="BU41" s="376">
        <f t="shared" ref="BU41:EF41" si="182">IF(BU30&gt;0,IF(BU38&lt;10%,BU$30/VLOOKUP(BU38,$G$48:$O$54,9)*VLOOKUP(BU38,$G$48:$P$54,10),BU$30/$O$52*$P$52),0)</f>
        <v>0</v>
      </c>
      <c r="BV41" s="376">
        <f t="shared" si="182"/>
        <v>0</v>
      </c>
      <c r="BW41" s="376">
        <f t="shared" si="182"/>
        <v>0</v>
      </c>
      <c r="BX41" s="376">
        <f t="shared" si="182"/>
        <v>0</v>
      </c>
      <c r="BY41" s="376">
        <f t="shared" si="182"/>
        <v>0</v>
      </c>
      <c r="BZ41" s="376">
        <f t="shared" si="182"/>
        <v>0</v>
      </c>
      <c r="CA41" s="376">
        <f t="shared" si="182"/>
        <v>0</v>
      </c>
      <c r="CB41" s="376">
        <f t="shared" si="182"/>
        <v>0</v>
      </c>
      <c r="CC41" s="376">
        <f t="shared" si="182"/>
        <v>0</v>
      </c>
      <c r="CD41" s="376">
        <f t="shared" si="182"/>
        <v>0</v>
      </c>
      <c r="CE41" s="376">
        <f t="shared" si="182"/>
        <v>0</v>
      </c>
      <c r="CF41" s="376">
        <f t="shared" si="182"/>
        <v>0</v>
      </c>
      <c r="CG41" s="376">
        <f t="shared" si="182"/>
        <v>0</v>
      </c>
      <c r="CH41" s="376">
        <f t="shared" si="182"/>
        <v>0</v>
      </c>
      <c r="CI41" s="376">
        <f t="shared" si="182"/>
        <v>0</v>
      </c>
      <c r="CJ41" s="376">
        <f t="shared" si="182"/>
        <v>0</v>
      </c>
      <c r="CK41" s="376">
        <f t="shared" si="182"/>
        <v>0</v>
      </c>
      <c r="CL41" s="376">
        <f t="shared" si="182"/>
        <v>0</v>
      </c>
      <c r="CM41" s="376">
        <f t="shared" si="182"/>
        <v>0</v>
      </c>
      <c r="CN41" s="376">
        <f t="shared" si="182"/>
        <v>0</v>
      </c>
      <c r="CO41" s="376">
        <f t="shared" si="182"/>
        <v>0</v>
      </c>
      <c r="CP41" s="376">
        <f t="shared" si="182"/>
        <v>0</v>
      </c>
      <c r="CQ41" s="376">
        <f t="shared" si="182"/>
        <v>0</v>
      </c>
      <c r="CR41" s="376">
        <f t="shared" si="182"/>
        <v>0</v>
      </c>
      <c r="CS41" s="376">
        <f t="shared" si="182"/>
        <v>0</v>
      </c>
      <c r="CT41" s="376">
        <f t="shared" si="182"/>
        <v>0</v>
      </c>
      <c r="CU41" s="376">
        <f t="shared" si="182"/>
        <v>0</v>
      </c>
      <c r="CV41" s="376">
        <f t="shared" si="182"/>
        <v>0</v>
      </c>
      <c r="CW41" s="376">
        <f t="shared" si="182"/>
        <v>0</v>
      </c>
      <c r="CX41" s="376">
        <f t="shared" si="182"/>
        <v>0</v>
      </c>
      <c r="CY41" s="376">
        <f t="shared" si="182"/>
        <v>0</v>
      </c>
      <c r="CZ41" s="376">
        <f t="shared" si="182"/>
        <v>0</v>
      </c>
      <c r="DA41" s="376">
        <f t="shared" si="182"/>
        <v>0</v>
      </c>
      <c r="DB41" s="376">
        <f t="shared" si="182"/>
        <v>0</v>
      </c>
      <c r="DC41" s="376">
        <f t="shared" si="182"/>
        <v>0</v>
      </c>
      <c r="DD41" s="376">
        <f t="shared" si="182"/>
        <v>0</v>
      </c>
      <c r="DE41" s="376">
        <f t="shared" si="182"/>
        <v>0</v>
      </c>
      <c r="DF41" s="376">
        <f t="shared" si="182"/>
        <v>0</v>
      </c>
      <c r="DG41" s="376">
        <f t="shared" si="182"/>
        <v>0</v>
      </c>
      <c r="DH41" s="376">
        <f t="shared" si="182"/>
        <v>0</v>
      </c>
      <c r="DI41" s="376">
        <f t="shared" si="182"/>
        <v>0</v>
      </c>
      <c r="DJ41" s="376">
        <f t="shared" si="182"/>
        <v>0</v>
      </c>
      <c r="DK41" s="376">
        <f t="shared" si="182"/>
        <v>0</v>
      </c>
      <c r="DL41" s="376">
        <f t="shared" si="182"/>
        <v>0</v>
      </c>
      <c r="DM41" s="376">
        <f t="shared" si="182"/>
        <v>0</v>
      </c>
      <c r="DN41" s="376">
        <f t="shared" si="182"/>
        <v>0</v>
      </c>
      <c r="DO41" s="376">
        <f t="shared" si="182"/>
        <v>0</v>
      </c>
      <c r="DP41" s="376">
        <f t="shared" si="182"/>
        <v>0</v>
      </c>
      <c r="DQ41" s="376">
        <f t="shared" si="182"/>
        <v>0</v>
      </c>
      <c r="DR41" s="376">
        <f t="shared" si="182"/>
        <v>0</v>
      </c>
      <c r="DS41" s="376">
        <f t="shared" si="182"/>
        <v>0</v>
      </c>
      <c r="DT41" s="376">
        <f t="shared" si="182"/>
        <v>0</v>
      </c>
      <c r="DU41" s="376">
        <f t="shared" si="182"/>
        <v>0</v>
      </c>
      <c r="DV41" s="376">
        <f t="shared" si="182"/>
        <v>0</v>
      </c>
      <c r="DW41" s="376">
        <f t="shared" si="182"/>
        <v>0</v>
      </c>
      <c r="DX41" s="376">
        <f t="shared" si="182"/>
        <v>0</v>
      </c>
      <c r="DY41" s="376">
        <f t="shared" si="182"/>
        <v>0</v>
      </c>
      <c r="DZ41" s="376">
        <f t="shared" si="182"/>
        <v>0</v>
      </c>
      <c r="EA41" s="376">
        <f t="shared" si="182"/>
        <v>0</v>
      </c>
      <c r="EB41" s="376">
        <f t="shared" si="182"/>
        <v>0</v>
      </c>
      <c r="EC41" s="376">
        <f t="shared" si="182"/>
        <v>0</v>
      </c>
      <c r="ED41" s="376">
        <f t="shared" si="182"/>
        <v>0</v>
      </c>
      <c r="EE41" s="376">
        <f t="shared" si="182"/>
        <v>0</v>
      </c>
      <c r="EF41" s="376">
        <f t="shared" si="182"/>
        <v>0</v>
      </c>
      <c r="EG41" s="376">
        <f t="shared" ref="EG41:GR41" si="183">IF(EG30&gt;0,IF(EG38&lt;10%,EG$30/VLOOKUP(EG38,$G$48:$O$54,9)*VLOOKUP(EG38,$G$48:$P$54,10),EG$30/$O$52*$P$52),0)</f>
        <v>0</v>
      </c>
      <c r="EH41" s="376">
        <f t="shared" si="183"/>
        <v>0</v>
      </c>
      <c r="EI41" s="376">
        <f t="shared" si="183"/>
        <v>0</v>
      </c>
      <c r="EJ41" s="376">
        <f t="shared" si="183"/>
        <v>0</v>
      </c>
      <c r="EK41" s="376">
        <f t="shared" si="183"/>
        <v>0</v>
      </c>
      <c r="EL41" s="376">
        <f t="shared" si="183"/>
        <v>0</v>
      </c>
      <c r="EM41" s="376">
        <f t="shared" si="183"/>
        <v>0</v>
      </c>
      <c r="EN41" s="376">
        <f t="shared" si="183"/>
        <v>0</v>
      </c>
      <c r="EO41" s="376">
        <f t="shared" si="183"/>
        <v>0</v>
      </c>
      <c r="EP41" s="376">
        <f t="shared" si="183"/>
        <v>0</v>
      </c>
      <c r="EQ41" s="376">
        <f t="shared" si="183"/>
        <v>0</v>
      </c>
      <c r="ER41" s="376">
        <f t="shared" si="183"/>
        <v>0</v>
      </c>
      <c r="ES41" s="376">
        <f t="shared" si="183"/>
        <v>0</v>
      </c>
      <c r="ET41" s="376">
        <f t="shared" si="183"/>
        <v>0</v>
      </c>
      <c r="EU41" s="376">
        <f t="shared" si="183"/>
        <v>0</v>
      </c>
      <c r="EV41" s="376">
        <f t="shared" si="183"/>
        <v>0</v>
      </c>
      <c r="EW41" s="376">
        <f t="shared" si="183"/>
        <v>0</v>
      </c>
      <c r="EX41" s="376">
        <f t="shared" si="183"/>
        <v>0</v>
      </c>
      <c r="EY41" s="376">
        <f t="shared" si="183"/>
        <v>0</v>
      </c>
      <c r="EZ41" s="376">
        <f t="shared" si="183"/>
        <v>0</v>
      </c>
      <c r="FA41" s="376">
        <f t="shared" si="183"/>
        <v>0</v>
      </c>
      <c r="FB41" s="376">
        <f t="shared" si="183"/>
        <v>0</v>
      </c>
      <c r="FC41" s="376">
        <f t="shared" si="183"/>
        <v>0</v>
      </c>
      <c r="FD41" s="376">
        <f t="shared" si="183"/>
        <v>0</v>
      </c>
      <c r="FE41" s="376">
        <f t="shared" si="183"/>
        <v>0</v>
      </c>
      <c r="FF41" s="376">
        <f t="shared" si="183"/>
        <v>0</v>
      </c>
      <c r="FG41" s="376">
        <f t="shared" si="183"/>
        <v>0</v>
      </c>
      <c r="FH41" s="376">
        <f t="shared" si="183"/>
        <v>0</v>
      </c>
      <c r="FI41" s="376">
        <f t="shared" si="183"/>
        <v>0</v>
      </c>
      <c r="FJ41" s="376">
        <f t="shared" si="183"/>
        <v>0</v>
      </c>
      <c r="FK41" s="376">
        <f t="shared" si="183"/>
        <v>0</v>
      </c>
      <c r="FL41" s="376">
        <f t="shared" si="183"/>
        <v>0</v>
      </c>
      <c r="FM41" s="376">
        <f t="shared" si="183"/>
        <v>0</v>
      </c>
      <c r="FN41" s="376">
        <f t="shared" si="183"/>
        <v>0</v>
      </c>
      <c r="FO41" s="376">
        <f t="shared" si="183"/>
        <v>0</v>
      </c>
      <c r="FP41" s="376">
        <f t="shared" si="183"/>
        <v>0</v>
      </c>
      <c r="FQ41" s="376">
        <f t="shared" si="183"/>
        <v>0</v>
      </c>
      <c r="FR41" s="376">
        <f t="shared" si="183"/>
        <v>0</v>
      </c>
      <c r="FS41" s="376">
        <f t="shared" si="183"/>
        <v>0</v>
      </c>
      <c r="FT41" s="376">
        <f t="shared" si="183"/>
        <v>0</v>
      </c>
      <c r="FU41" s="376">
        <f t="shared" si="183"/>
        <v>0</v>
      </c>
      <c r="FV41" s="376">
        <f t="shared" si="183"/>
        <v>0</v>
      </c>
      <c r="FW41" s="376">
        <f t="shared" si="183"/>
        <v>0</v>
      </c>
      <c r="FX41" s="376">
        <f t="shared" si="183"/>
        <v>0</v>
      </c>
      <c r="FY41" s="376">
        <f t="shared" si="183"/>
        <v>0</v>
      </c>
      <c r="FZ41" s="376">
        <f t="shared" si="183"/>
        <v>0</v>
      </c>
      <c r="GA41" s="376">
        <f t="shared" si="183"/>
        <v>0</v>
      </c>
      <c r="GB41" s="376">
        <f t="shared" si="183"/>
        <v>0</v>
      </c>
      <c r="GC41" s="376">
        <f t="shared" si="183"/>
        <v>0</v>
      </c>
      <c r="GD41" s="376">
        <f t="shared" si="183"/>
        <v>0</v>
      </c>
      <c r="GE41" s="376">
        <f t="shared" si="183"/>
        <v>0</v>
      </c>
      <c r="GF41" s="376">
        <f t="shared" si="183"/>
        <v>0</v>
      </c>
      <c r="GG41" s="376">
        <f t="shared" si="183"/>
        <v>0</v>
      </c>
      <c r="GH41" s="376">
        <f t="shared" si="183"/>
        <v>0</v>
      </c>
      <c r="GI41" s="376">
        <f t="shared" si="183"/>
        <v>0</v>
      </c>
      <c r="GJ41" s="376">
        <f t="shared" si="183"/>
        <v>0</v>
      </c>
      <c r="GK41" s="376">
        <f t="shared" si="183"/>
        <v>0</v>
      </c>
      <c r="GL41" s="376">
        <f t="shared" si="183"/>
        <v>0</v>
      </c>
      <c r="GM41" s="376">
        <f t="shared" si="183"/>
        <v>0</v>
      </c>
      <c r="GN41" s="376">
        <f t="shared" si="183"/>
        <v>0</v>
      </c>
      <c r="GO41" s="376">
        <f t="shared" si="183"/>
        <v>0</v>
      </c>
      <c r="GP41" s="376">
        <f t="shared" si="183"/>
        <v>0</v>
      </c>
      <c r="GQ41" s="376">
        <f t="shared" si="183"/>
        <v>0</v>
      </c>
      <c r="GR41" s="376">
        <f t="shared" si="183"/>
        <v>0</v>
      </c>
      <c r="GS41" s="376">
        <f t="shared" ref="GS41:JD41" si="184">IF(GS30&gt;0,IF(GS38&lt;10%,GS$30/VLOOKUP(GS38,$G$48:$O$54,9)*VLOOKUP(GS38,$G$48:$P$54,10),GS$30/$O$52*$P$52),0)</f>
        <v>0</v>
      </c>
      <c r="GT41" s="376">
        <f t="shared" si="184"/>
        <v>0</v>
      </c>
      <c r="GU41" s="376">
        <f t="shared" si="184"/>
        <v>0</v>
      </c>
      <c r="GV41" s="376">
        <f t="shared" si="184"/>
        <v>0</v>
      </c>
      <c r="GW41" s="376">
        <f t="shared" si="184"/>
        <v>0</v>
      </c>
      <c r="GX41" s="376">
        <f t="shared" si="184"/>
        <v>0</v>
      </c>
      <c r="GY41" s="376">
        <f t="shared" si="184"/>
        <v>0</v>
      </c>
      <c r="GZ41" s="376">
        <f t="shared" si="184"/>
        <v>0</v>
      </c>
      <c r="HA41" s="376">
        <f t="shared" si="184"/>
        <v>0</v>
      </c>
      <c r="HB41" s="376">
        <f t="shared" si="184"/>
        <v>0</v>
      </c>
      <c r="HC41" s="376">
        <f t="shared" si="184"/>
        <v>0</v>
      </c>
      <c r="HD41" s="376">
        <f t="shared" si="184"/>
        <v>0</v>
      </c>
      <c r="HE41" s="376">
        <f t="shared" si="184"/>
        <v>0</v>
      </c>
      <c r="HF41" s="376">
        <f t="shared" si="184"/>
        <v>0</v>
      </c>
      <c r="HG41" s="376">
        <f t="shared" si="184"/>
        <v>0</v>
      </c>
      <c r="HH41" s="376">
        <f t="shared" si="184"/>
        <v>0</v>
      </c>
      <c r="HI41" s="376">
        <f t="shared" si="184"/>
        <v>0</v>
      </c>
      <c r="HJ41" s="376">
        <f t="shared" si="184"/>
        <v>0</v>
      </c>
      <c r="HK41" s="376">
        <f t="shared" si="184"/>
        <v>0</v>
      </c>
      <c r="HL41" s="376">
        <f t="shared" si="184"/>
        <v>0</v>
      </c>
      <c r="HM41" s="376">
        <f t="shared" si="184"/>
        <v>0</v>
      </c>
      <c r="HN41" s="376">
        <f t="shared" si="184"/>
        <v>0</v>
      </c>
      <c r="HO41" s="376">
        <f t="shared" si="184"/>
        <v>0</v>
      </c>
      <c r="HP41" s="376">
        <f t="shared" si="184"/>
        <v>0</v>
      </c>
      <c r="HQ41" s="376">
        <f t="shared" si="184"/>
        <v>0</v>
      </c>
      <c r="HR41" s="376">
        <f t="shared" si="184"/>
        <v>0</v>
      </c>
      <c r="HS41" s="376">
        <f t="shared" si="184"/>
        <v>0</v>
      </c>
      <c r="HT41" s="376">
        <f t="shared" si="184"/>
        <v>0</v>
      </c>
      <c r="HU41" s="376">
        <f t="shared" si="184"/>
        <v>0</v>
      </c>
      <c r="HV41" s="376">
        <f t="shared" si="184"/>
        <v>0</v>
      </c>
      <c r="HW41" s="376">
        <f t="shared" si="184"/>
        <v>0</v>
      </c>
      <c r="HX41" s="376">
        <f t="shared" si="184"/>
        <v>0</v>
      </c>
      <c r="HY41" s="376">
        <f t="shared" si="184"/>
        <v>0</v>
      </c>
      <c r="HZ41" s="376">
        <f t="shared" si="184"/>
        <v>0</v>
      </c>
      <c r="IA41" s="376">
        <f t="shared" si="184"/>
        <v>0</v>
      </c>
      <c r="IB41" s="376">
        <f t="shared" si="184"/>
        <v>0</v>
      </c>
      <c r="IC41" s="376">
        <f t="shared" si="184"/>
        <v>0</v>
      </c>
      <c r="ID41" s="376">
        <f t="shared" si="184"/>
        <v>0</v>
      </c>
      <c r="IE41" s="376">
        <f t="shared" si="184"/>
        <v>0</v>
      </c>
      <c r="IF41" s="376">
        <f t="shared" si="184"/>
        <v>0</v>
      </c>
      <c r="IG41" s="376">
        <f t="shared" si="184"/>
        <v>0</v>
      </c>
      <c r="IH41" s="376">
        <f t="shared" si="184"/>
        <v>0</v>
      </c>
      <c r="II41" s="376">
        <f t="shared" si="184"/>
        <v>0</v>
      </c>
      <c r="IJ41" s="376">
        <f t="shared" si="184"/>
        <v>0</v>
      </c>
      <c r="IK41" s="376">
        <f t="shared" si="184"/>
        <v>0</v>
      </c>
      <c r="IL41" s="376">
        <f t="shared" si="184"/>
        <v>0</v>
      </c>
      <c r="IM41" s="376">
        <f t="shared" si="184"/>
        <v>0</v>
      </c>
      <c r="IN41" s="376">
        <f t="shared" si="184"/>
        <v>0</v>
      </c>
      <c r="IO41" s="376">
        <f t="shared" si="184"/>
        <v>0</v>
      </c>
      <c r="IP41" s="376">
        <f t="shared" si="184"/>
        <v>0</v>
      </c>
      <c r="IQ41" s="376">
        <f t="shared" si="184"/>
        <v>0</v>
      </c>
      <c r="IR41" s="376">
        <f t="shared" si="184"/>
        <v>0</v>
      </c>
      <c r="IS41" s="376">
        <f t="shared" si="184"/>
        <v>0</v>
      </c>
      <c r="IT41" s="376">
        <f t="shared" si="184"/>
        <v>0</v>
      </c>
      <c r="IU41" s="376">
        <f t="shared" si="184"/>
        <v>0</v>
      </c>
      <c r="IV41" s="376">
        <f t="shared" si="184"/>
        <v>0</v>
      </c>
      <c r="IW41" s="376">
        <f t="shared" si="184"/>
        <v>0</v>
      </c>
      <c r="IX41" s="376">
        <f t="shared" si="184"/>
        <v>0</v>
      </c>
      <c r="IY41" s="376">
        <f t="shared" si="184"/>
        <v>0</v>
      </c>
      <c r="IZ41" s="376">
        <f t="shared" si="184"/>
        <v>0</v>
      </c>
      <c r="JA41" s="376">
        <f t="shared" si="184"/>
        <v>0</v>
      </c>
      <c r="JB41" s="376">
        <f t="shared" si="184"/>
        <v>0</v>
      </c>
      <c r="JC41" s="376">
        <f t="shared" si="184"/>
        <v>0</v>
      </c>
      <c r="JD41" s="376">
        <f t="shared" si="184"/>
        <v>0</v>
      </c>
      <c r="JE41" s="376">
        <f t="shared" ref="JE41:LP41" si="185">IF(JE30&gt;0,IF(JE38&lt;10%,JE$30/VLOOKUP(JE38,$G$48:$O$54,9)*VLOOKUP(JE38,$G$48:$P$54,10),JE$30/$O$52*$P$52),0)</f>
        <v>0</v>
      </c>
      <c r="JF41" s="376">
        <f t="shared" si="185"/>
        <v>0</v>
      </c>
      <c r="JG41" s="376">
        <f t="shared" si="185"/>
        <v>0</v>
      </c>
      <c r="JH41" s="376">
        <f t="shared" si="185"/>
        <v>0</v>
      </c>
      <c r="JI41" s="376">
        <f t="shared" si="185"/>
        <v>0</v>
      </c>
      <c r="JJ41" s="376">
        <f t="shared" si="185"/>
        <v>0</v>
      </c>
      <c r="JK41" s="376">
        <f t="shared" si="185"/>
        <v>0</v>
      </c>
      <c r="JL41" s="376">
        <f t="shared" si="185"/>
        <v>0</v>
      </c>
      <c r="JM41" s="376">
        <f t="shared" si="185"/>
        <v>0</v>
      </c>
      <c r="JN41" s="376">
        <f t="shared" si="185"/>
        <v>0</v>
      </c>
      <c r="JO41" s="376">
        <f t="shared" si="185"/>
        <v>0</v>
      </c>
      <c r="JP41" s="376">
        <f t="shared" si="185"/>
        <v>0</v>
      </c>
      <c r="JQ41" s="376">
        <f t="shared" si="185"/>
        <v>0</v>
      </c>
      <c r="JR41" s="376">
        <f t="shared" si="185"/>
        <v>0</v>
      </c>
      <c r="JS41" s="376">
        <f t="shared" si="185"/>
        <v>0</v>
      </c>
      <c r="JT41" s="376">
        <f t="shared" si="185"/>
        <v>0</v>
      </c>
      <c r="JU41" s="376">
        <f t="shared" si="185"/>
        <v>0</v>
      </c>
      <c r="JV41" s="376">
        <f t="shared" si="185"/>
        <v>0</v>
      </c>
      <c r="JW41" s="376">
        <f t="shared" si="185"/>
        <v>0</v>
      </c>
      <c r="JX41" s="376">
        <f t="shared" si="185"/>
        <v>0</v>
      </c>
      <c r="JY41" s="376">
        <f t="shared" si="185"/>
        <v>0</v>
      </c>
      <c r="JZ41" s="376">
        <f t="shared" si="185"/>
        <v>0</v>
      </c>
      <c r="KA41" s="376">
        <f t="shared" si="185"/>
        <v>0</v>
      </c>
      <c r="KB41" s="376">
        <f t="shared" si="185"/>
        <v>0</v>
      </c>
      <c r="KC41" s="376">
        <f t="shared" si="185"/>
        <v>0</v>
      </c>
      <c r="KD41" s="376">
        <f t="shared" si="185"/>
        <v>0</v>
      </c>
      <c r="KE41" s="376">
        <f t="shared" si="185"/>
        <v>0</v>
      </c>
      <c r="KF41" s="376">
        <f t="shared" si="185"/>
        <v>0</v>
      </c>
      <c r="KG41" s="376">
        <f t="shared" si="185"/>
        <v>0</v>
      </c>
      <c r="KH41" s="376">
        <f t="shared" si="185"/>
        <v>0</v>
      </c>
      <c r="KI41" s="376">
        <f t="shared" si="185"/>
        <v>0</v>
      </c>
      <c r="KJ41" s="376">
        <f t="shared" si="185"/>
        <v>0</v>
      </c>
      <c r="KK41" s="376">
        <f t="shared" si="185"/>
        <v>0</v>
      </c>
      <c r="KL41" s="376">
        <f t="shared" si="185"/>
        <v>0</v>
      </c>
      <c r="KM41" s="376">
        <f t="shared" si="185"/>
        <v>0</v>
      </c>
      <c r="KN41" s="376">
        <f t="shared" si="185"/>
        <v>0</v>
      </c>
      <c r="KO41" s="376">
        <f t="shared" si="185"/>
        <v>0</v>
      </c>
      <c r="KP41" s="376">
        <f t="shared" si="185"/>
        <v>0</v>
      </c>
      <c r="KQ41" s="376">
        <f t="shared" si="185"/>
        <v>0</v>
      </c>
      <c r="KR41" s="376">
        <f t="shared" si="185"/>
        <v>0</v>
      </c>
      <c r="KS41" s="376">
        <f t="shared" si="185"/>
        <v>0</v>
      </c>
      <c r="KT41" s="376">
        <f t="shared" si="185"/>
        <v>0</v>
      </c>
      <c r="KU41" s="376">
        <f t="shared" si="185"/>
        <v>0</v>
      </c>
      <c r="KV41" s="376">
        <f t="shared" si="185"/>
        <v>0</v>
      </c>
      <c r="KW41" s="376">
        <f t="shared" si="185"/>
        <v>0</v>
      </c>
      <c r="KX41" s="376">
        <f t="shared" si="185"/>
        <v>0</v>
      </c>
      <c r="KY41" s="376">
        <f t="shared" si="185"/>
        <v>0</v>
      </c>
      <c r="KZ41" s="376">
        <f t="shared" si="185"/>
        <v>0</v>
      </c>
      <c r="LA41" s="376">
        <f t="shared" si="185"/>
        <v>0</v>
      </c>
      <c r="LB41" s="376">
        <f t="shared" si="185"/>
        <v>0</v>
      </c>
      <c r="LC41" s="376">
        <f t="shared" si="185"/>
        <v>0</v>
      </c>
      <c r="LD41" s="376">
        <f t="shared" si="185"/>
        <v>0</v>
      </c>
      <c r="LE41" s="376">
        <f t="shared" si="185"/>
        <v>0</v>
      </c>
      <c r="LF41" s="376">
        <f t="shared" si="185"/>
        <v>0</v>
      </c>
      <c r="LG41" s="376">
        <f t="shared" si="185"/>
        <v>0</v>
      </c>
      <c r="LH41" s="376">
        <f t="shared" si="185"/>
        <v>0</v>
      </c>
      <c r="LI41" s="376">
        <f t="shared" si="185"/>
        <v>0</v>
      </c>
      <c r="LJ41" s="376">
        <f t="shared" si="185"/>
        <v>0</v>
      </c>
      <c r="LK41" s="376">
        <f t="shared" si="185"/>
        <v>0</v>
      </c>
      <c r="LL41" s="376">
        <f t="shared" si="185"/>
        <v>0</v>
      </c>
      <c r="LM41" s="376">
        <f t="shared" si="185"/>
        <v>0</v>
      </c>
      <c r="LN41" s="376">
        <f t="shared" si="185"/>
        <v>0</v>
      </c>
      <c r="LO41" s="376">
        <f t="shared" si="185"/>
        <v>0</v>
      </c>
      <c r="LP41" s="376">
        <f t="shared" si="185"/>
        <v>0</v>
      </c>
      <c r="LQ41" s="376">
        <f t="shared" ref="LQ41:OB41" si="186">IF(LQ30&gt;0,IF(LQ38&lt;10%,LQ$30/VLOOKUP(LQ38,$G$48:$O$54,9)*VLOOKUP(LQ38,$G$48:$P$54,10),LQ$30/$O$52*$P$52),0)</f>
        <v>0</v>
      </c>
      <c r="LR41" s="376">
        <f t="shared" si="186"/>
        <v>0</v>
      </c>
      <c r="LS41" s="376">
        <f t="shared" si="186"/>
        <v>0</v>
      </c>
      <c r="LT41" s="376">
        <f t="shared" si="186"/>
        <v>0</v>
      </c>
      <c r="LU41" s="376">
        <f t="shared" si="186"/>
        <v>0</v>
      </c>
      <c r="LV41" s="376">
        <f t="shared" si="186"/>
        <v>0</v>
      </c>
      <c r="LW41" s="376">
        <f t="shared" si="186"/>
        <v>0</v>
      </c>
      <c r="LX41" s="376">
        <f t="shared" si="186"/>
        <v>0</v>
      </c>
      <c r="LY41" s="376">
        <f t="shared" si="186"/>
        <v>0</v>
      </c>
      <c r="LZ41" s="376">
        <f t="shared" si="186"/>
        <v>0</v>
      </c>
      <c r="MA41" s="376">
        <f t="shared" si="186"/>
        <v>0</v>
      </c>
      <c r="MB41" s="376">
        <f t="shared" si="186"/>
        <v>0</v>
      </c>
      <c r="MC41" s="376">
        <f t="shared" si="186"/>
        <v>0</v>
      </c>
      <c r="MD41" s="376">
        <f t="shared" si="186"/>
        <v>0</v>
      </c>
      <c r="ME41" s="376">
        <f t="shared" si="186"/>
        <v>0</v>
      </c>
      <c r="MF41" s="376">
        <f t="shared" si="186"/>
        <v>0</v>
      </c>
      <c r="MG41" s="376">
        <f t="shared" si="186"/>
        <v>0</v>
      </c>
      <c r="MH41" s="376">
        <f t="shared" si="186"/>
        <v>0</v>
      </c>
      <c r="MI41" s="376">
        <f t="shared" si="186"/>
        <v>0</v>
      </c>
      <c r="MJ41" s="376">
        <f t="shared" si="186"/>
        <v>0</v>
      </c>
      <c r="MK41" s="376">
        <f t="shared" si="186"/>
        <v>0</v>
      </c>
      <c r="ML41" s="376">
        <f t="shared" si="186"/>
        <v>0</v>
      </c>
      <c r="MM41" s="376">
        <f t="shared" si="186"/>
        <v>0</v>
      </c>
      <c r="MN41" s="376">
        <f t="shared" si="186"/>
        <v>0</v>
      </c>
      <c r="MO41" s="376">
        <f t="shared" si="186"/>
        <v>0</v>
      </c>
      <c r="MP41" s="376">
        <f t="shared" si="186"/>
        <v>0</v>
      </c>
      <c r="MQ41" s="376">
        <f t="shared" si="186"/>
        <v>0</v>
      </c>
      <c r="MR41" s="376">
        <f t="shared" si="186"/>
        <v>0</v>
      </c>
      <c r="MS41" s="376">
        <f t="shared" si="186"/>
        <v>0</v>
      </c>
      <c r="MT41" s="376">
        <f t="shared" si="186"/>
        <v>0</v>
      </c>
      <c r="MU41" s="376">
        <f t="shared" si="186"/>
        <v>0</v>
      </c>
      <c r="MV41" s="376">
        <f t="shared" si="186"/>
        <v>0</v>
      </c>
      <c r="MW41" s="376">
        <f t="shared" si="186"/>
        <v>0</v>
      </c>
      <c r="MX41" s="376">
        <f t="shared" si="186"/>
        <v>0</v>
      </c>
      <c r="MY41" s="376">
        <f t="shared" si="186"/>
        <v>0</v>
      </c>
      <c r="MZ41" s="376">
        <f t="shared" si="186"/>
        <v>0</v>
      </c>
      <c r="NA41" s="376">
        <f t="shared" si="186"/>
        <v>0</v>
      </c>
      <c r="NB41" s="376">
        <f t="shared" si="186"/>
        <v>0</v>
      </c>
      <c r="NC41" s="376">
        <f t="shared" si="186"/>
        <v>0</v>
      </c>
      <c r="ND41" s="376">
        <f t="shared" si="186"/>
        <v>0</v>
      </c>
      <c r="NE41" s="376">
        <f t="shared" si="186"/>
        <v>0</v>
      </c>
      <c r="NF41" s="376">
        <f t="shared" si="186"/>
        <v>0</v>
      </c>
      <c r="NG41" s="376">
        <f t="shared" si="186"/>
        <v>0</v>
      </c>
      <c r="NH41" s="376">
        <f t="shared" si="186"/>
        <v>0</v>
      </c>
      <c r="NI41" s="376">
        <f t="shared" si="186"/>
        <v>0</v>
      </c>
      <c r="NJ41" s="376">
        <f t="shared" si="186"/>
        <v>0</v>
      </c>
      <c r="NK41" s="376">
        <f t="shared" si="186"/>
        <v>0</v>
      </c>
      <c r="NL41" s="376">
        <f t="shared" si="186"/>
        <v>0</v>
      </c>
      <c r="NM41" s="376">
        <f t="shared" si="186"/>
        <v>0</v>
      </c>
      <c r="NN41" s="376">
        <f t="shared" si="186"/>
        <v>0</v>
      </c>
      <c r="NO41" s="376">
        <f t="shared" si="186"/>
        <v>0</v>
      </c>
      <c r="NP41" s="376">
        <f t="shared" si="186"/>
        <v>0</v>
      </c>
      <c r="NQ41" s="376">
        <f t="shared" si="186"/>
        <v>0</v>
      </c>
      <c r="NR41" s="376">
        <f t="shared" si="186"/>
        <v>0</v>
      </c>
      <c r="NS41" s="376">
        <f t="shared" si="186"/>
        <v>0</v>
      </c>
      <c r="NT41" s="376">
        <f t="shared" si="186"/>
        <v>0</v>
      </c>
      <c r="NU41" s="376">
        <f t="shared" si="186"/>
        <v>0</v>
      </c>
      <c r="NV41" s="376">
        <f t="shared" si="186"/>
        <v>0</v>
      </c>
      <c r="NW41" s="376">
        <f t="shared" si="186"/>
        <v>0</v>
      </c>
      <c r="NX41" s="376">
        <f t="shared" si="186"/>
        <v>0</v>
      </c>
      <c r="NY41" s="376">
        <f t="shared" si="186"/>
        <v>0</v>
      </c>
      <c r="NZ41" s="376">
        <f t="shared" si="186"/>
        <v>0</v>
      </c>
      <c r="OA41" s="376">
        <f t="shared" si="186"/>
        <v>0</v>
      </c>
      <c r="OB41" s="376">
        <f t="shared" si="186"/>
        <v>0</v>
      </c>
      <c r="OC41" s="376">
        <f t="shared" ref="OC41:QN41" si="187">IF(OC30&gt;0,IF(OC38&lt;10%,OC$30/VLOOKUP(OC38,$G$48:$O$54,9)*VLOOKUP(OC38,$G$48:$P$54,10),OC$30/$O$52*$P$52),0)</f>
        <v>0</v>
      </c>
      <c r="OD41" s="376">
        <f t="shared" si="187"/>
        <v>0</v>
      </c>
      <c r="OE41" s="376">
        <f t="shared" si="187"/>
        <v>0</v>
      </c>
      <c r="OF41" s="376">
        <f t="shared" si="187"/>
        <v>0</v>
      </c>
      <c r="OG41" s="376">
        <f t="shared" si="187"/>
        <v>0</v>
      </c>
      <c r="OH41" s="376">
        <f t="shared" si="187"/>
        <v>0</v>
      </c>
      <c r="OI41" s="376">
        <f t="shared" si="187"/>
        <v>0</v>
      </c>
      <c r="OJ41" s="376">
        <f t="shared" si="187"/>
        <v>0</v>
      </c>
      <c r="OK41" s="376">
        <f t="shared" si="187"/>
        <v>0</v>
      </c>
      <c r="OL41" s="376">
        <f t="shared" si="187"/>
        <v>0</v>
      </c>
      <c r="OM41" s="376">
        <f t="shared" si="187"/>
        <v>0</v>
      </c>
      <c r="ON41" s="376">
        <f t="shared" si="187"/>
        <v>0</v>
      </c>
      <c r="OO41" s="376">
        <f t="shared" si="187"/>
        <v>0</v>
      </c>
      <c r="OP41" s="376">
        <f t="shared" si="187"/>
        <v>0</v>
      </c>
      <c r="OQ41" s="376">
        <f t="shared" si="187"/>
        <v>0</v>
      </c>
      <c r="OR41" s="376">
        <f t="shared" si="187"/>
        <v>0</v>
      </c>
      <c r="OS41" s="376">
        <f t="shared" si="187"/>
        <v>0</v>
      </c>
      <c r="OT41" s="376">
        <f t="shared" si="187"/>
        <v>0</v>
      </c>
      <c r="OU41" s="376">
        <f t="shared" si="187"/>
        <v>0</v>
      </c>
      <c r="OV41" s="376">
        <f t="shared" si="187"/>
        <v>0</v>
      </c>
      <c r="OW41" s="376">
        <f t="shared" si="187"/>
        <v>0</v>
      </c>
      <c r="OX41" s="376">
        <f t="shared" si="187"/>
        <v>0</v>
      </c>
      <c r="OY41" s="376">
        <f t="shared" si="187"/>
        <v>0</v>
      </c>
      <c r="OZ41" s="376">
        <f t="shared" si="187"/>
        <v>0</v>
      </c>
      <c r="PA41" s="376">
        <f t="shared" si="187"/>
        <v>0</v>
      </c>
      <c r="PB41" s="376">
        <f t="shared" si="187"/>
        <v>0</v>
      </c>
      <c r="PC41" s="376">
        <f t="shared" si="187"/>
        <v>0</v>
      </c>
      <c r="PD41" s="376">
        <f t="shared" si="187"/>
        <v>0</v>
      </c>
      <c r="PE41" s="376">
        <f t="shared" si="187"/>
        <v>0</v>
      </c>
      <c r="PF41" s="376">
        <f t="shared" si="187"/>
        <v>0</v>
      </c>
      <c r="PG41" s="376">
        <f t="shared" si="187"/>
        <v>0</v>
      </c>
      <c r="PH41" s="376">
        <f t="shared" si="187"/>
        <v>0</v>
      </c>
      <c r="PI41" s="376">
        <f t="shared" si="187"/>
        <v>0</v>
      </c>
      <c r="PJ41" s="376">
        <f t="shared" si="187"/>
        <v>0</v>
      </c>
      <c r="PK41" s="376">
        <f t="shared" si="187"/>
        <v>0</v>
      </c>
      <c r="PL41" s="376">
        <f t="shared" si="187"/>
        <v>0</v>
      </c>
      <c r="PM41" s="376">
        <f t="shared" si="187"/>
        <v>0</v>
      </c>
      <c r="PN41" s="376">
        <f t="shared" si="187"/>
        <v>0</v>
      </c>
      <c r="PO41" s="376">
        <f t="shared" si="187"/>
        <v>0</v>
      </c>
      <c r="PP41" s="376">
        <f t="shared" si="187"/>
        <v>0</v>
      </c>
      <c r="PQ41" s="376">
        <f t="shared" si="187"/>
        <v>0</v>
      </c>
      <c r="PR41" s="376">
        <f t="shared" si="187"/>
        <v>0</v>
      </c>
      <c r="PS41" s="376">
        <f t="shared" si="187"/>
        <v>0</v>
      </c>
      <c r="PT41" s="376">
        <f t="shared" si="187"/>
        <v>0</v>
      </c>
      <c r="PU41" s="376">
        <f t="shared" si="187"/>
        <v>0</v>
      </c>
      <c r="PV41" s="376">
        <f t="shared" si="187"/>
        <v>0</v>
      </c>
      <c r="PW41" s="376">
        <f t="shared" si="187"/>
        <v>0</v>
      </c>
      <c r="PX41" s="376">
        <f t="shared" si="187"/>
        <v>0</v>
      </c>
      <c r="PY41" s="376">
        <f t="shared" si="187"/>
        <v>0</v>
      </c>
      <c r="PZ41" s="376">
        <f t="shared" si="187"/>
        <v>0</v>
      </c>
      <c r="QA41" s="376">
        <f t="shared" si="187"/>
        <v>0</v>
      </c>
      <c r="QB41" s="376">
        <f t="shared" si="187"/>
        <v>0</v>
      </c>
      <c r="QC41" s="376">
        <f t="shared" si="187"/>
        <v>0</v>
      </c>
      <c r="QD41" s="376">
        <f t="shared" si="187"/>
        <v>0</v>
      </c>
      <c r="QE41" s="376">
        <f t="shared" si="187"/>
        <v>0</v>
      </c>
      <c r="QF41" s="376">
        <f t="shared" si="187"/>
        <v>0</v>
      </c>
      <c r="QG41" s="376">
        <f t="shared" si="187"/>
        <v>0</v>
      </c>
      <c r="QH41" s="376">
        <f t="shared" si="187"/>
        <v>0</v>
      </c>
      <c r="QI41" s="376">
        <f t="shared" si="187"/>
        <v>0</v>
      </c>
      <c r="QJ41" s="376">
        <f t="shared" si="187"/>
        <v>0</v>
      </c>
      <c r="QK41" s="376">
        <f t="shared" si="187"/>
        <v>0</v>
      </c>
      <c r="QL41" s="376">
        <f t="shared" si="187"/>
        <v>0</v>
      </c>
      <c r="QM41" s="376">
        <f t="shared" si="187"/>
        <v>0</v>
      </c>
      <c r="QN41" s="376">
        <f t="shared" si="187"/>
        <v>0</v>
      </c>
      <c r="QO41" s="376">
        <f t="shared" ref="QO41:SZ41" si="188">IF(QO30&gt;0,IF(QO38&lt;10%,QO$30/VLOOKUP(QO38,$G$48:$O$54,9)*VLOOKUP(QO38,$G$48:$P$54,10),QO$30/$O$52*$P$52),0)</f>
        <v>0</v>
      </c>
      <c r="QP41" s="376">
        <f t="shared" si="188"/>
        <v>0</v>
      </c>
      <c r="QQ41" s="376">
        <f t="shared" si="188"/>
        <v>0</v>
      </c>
      <c r="QR41" s="376">
        <f t="shared" si="188"/>
        <v>0</v>
      </c>
      <c r="QS41" s="376">
        <f t="shared" si="188"/>
        <v>0</v>
      </c>
      <c r="QT41" s="376">
        <f t="shared" si="188"/>
        <v>0</v>
      </c>
      <c r="QU41" s="376">
        <f t="shared" si="188"/>
        <v>0</v>
      </c>
      <c r="QV41" s="376">
        <f t="shared" si="188"/>
        <v>0</v>
      </c>
      <c r="QW41" s="376">
        <f t="shared" si="188"/>
        <v>0</v>
      </c>
      <c r="QX41" s="376">
        <f t="shared" si="188"/>
        <v>0</v>
      </c>
      <c r="QY41" s="376">
        <f t="shared" si="188"/>
        <v>0</v>
      </c>
      <c r="QZ41" s="376">
        <f t="shared" si="188"/>
        <v>0</v>
      </c>
      <c r="RA41" s="376">
        <f t="shared" si="188"/>
        <v>0</v>
      </c>
      <c r="RB41" s="376">
        <f t="shared" si="188"/>
        <v>0</v>
      </c>
      <c r="RC41" s="376">
        <f t="shared" si="188"/>
        <v>0</v>
      </c>
      <c r="RD41" s="376">
        <f t="shared" si="188"/>
        <v>0</v>
      </c>
      <c r="RE41" s="376">
        <f t="shared" si="188"/>
        <v>0</v>
      </c>
      <c r="RF41" s="376">
        <f t="shared" si="188"/>
        <v>0</v>
      </c>
      <c r="RG41" s="376">
        <f t="shared" si="188"/>
        <v>0</v>
      </c>
      <c r="RH41" s="376">
        <f t="shared" si="188"/>
        <v>0</v>
      </c>
      <c r="RI41" s="376">
        <f t="shared" si="188"/>
        <v>0</v>
      </c>
      <c r="RJ41" s="376">
        <f t="shared" si="188"/>
        <v>0</v>
      </c>
      <c r="RK41" s="376">
        <f t="shared" si="188"/>
        <v>0</v>
      </c>
      <c r="RL41" s="376">
        <f t="shared" si="188"/>
        <v>0</v>
      </c>
      <c r="RM41" s="376">
        <f t="shared" si="188"/>
        <v>0</v>
      </c>
      <c r="RN41" s="376">
        <f t="shared" si="188"/>
        <v>0</v>
      </c>
      <c r="RO41" s="376">
        <f t="shared" si="188"/>
        <v>0</v>
      </c>
      <c r="RP41" s="376">
        <f t="shared" si="188"/>
        <v>0</v>
      </c>
      <c r="RQ41" s="376">
        <f t="shared" si="188"/>
        <v>0</v>
      </c>
      <c r="RR41" s="376">
        <f t="shared" si="188"/>
        <v>0</v>
      </c>
      <c r="RS41" s="376">
        <f t="shared" si="188"/>
        <v>0</v>
      </c>
      <c r="RT41" s="376">
        <f t="shared" si="188"/>
        <v>0</v>
      </c>
      <c r="RU41" s="376">
        <f t="shared" si="188"/>
        <v>0</v>
      </c>
      <c r="RV41" s="376">
        <f t="shared" si="188"/>
        <v>0</v>
      </c>
      <c r="RW41" s="376">
        <f t="shared" si="188"/>
        <v>0</v>
      </c>
      <c r="RX41" s="376">
        <f t="shared" si="188"/>
        <v>0</v>
      </c>
      <c r="RY41" s="376">
        <f t="shared" si="188"/>
        <v>0</v>
      </c>
      <c r="RZ41" s="376">
        <f t="shared" si="188"/>
        <v>0</v>
      </c>
      <c r="SA41" s="376">
        <f t="shared" si="188"/>
        <v>0</v>
      </c>
      <c r="SB41" s="376">
        <f t="shared" si="188"/>
        <v>0</v>
      </c>
      <c r="SC41" s="376">
        <f t="shared" si="188"/>
        <v>0</v>
      </c>
      <c r="SD41" s="376">
        <f t="shared" si="188"/>
        <v>0</v>
      </c>
      <c r="SE41" s="376">
        <f t="shared" si="188"/>
        <v>0</v>
      </c>
      <c r="SF41" s="376">
        <f t="shared" si="188"/>
        <v>0</v>
      </c>
      <c r="SG41" s="376">
        <f t="shared" si="188"/>
        <v>0</v>
      </c>
      <c r="SH41" s="376">
        <f t="shared" si="188"/>
        <v>0</v>
      </c>
      <c r="SI41" s="376">
        <f t="shared" si="188"/>
        <v>0</v>
      </c>
      <c r="SJ41" s="376">
        <f t="shared" si="188"/>
        <v>0</v>
      </c>
      <c r="SK41" s="376">
        <f t="shared" si="188"/>
        <v>0</v>
      </c>
      <c r="SL41" s="376">
        <f t="shared" si="188"/>
        <v>0</v>
      </c>
      <c r="SM41" s="376">
        <f t="shared" si="188"/>
        <v>0</v>
      </c>
      <c r="SN41" s="376">
        <f t="shared" si="188"/>
        <v>0</v>
      </c>
      <c r="SO41" s="376">
        <f t="shared" si="188"/>
        <v>0</v>
      </c>
      <c r="SP41" s="376">
        <f t="shared" si="188"/>
        <v>0</v>
      </c>
      <c r="SQ41" s="376">
        <f t="shared" si="188"/>
        <v>0</v>
      </c>
      <c r="SR41" s="376">
        <f t="shared" si="188"/>
        <v>0</v>
      </c>
      <c r="SS41" s="376">
        <f t="shared" si="188"/>
        <v>0</v>
      </c>
      <c r="ST41" s="376">
        <f t="shared" si="188"/>
        <v>0</v>
      </c>
      <c r="SU41" s="376">
        <f t="shared" si="188"/>
        <v>0</v>
      </c>
      <c r="SV41" s="376">
        <f t="shared" si="188"/>
        <v>0</v>
      </c>
      <c r="SW41" s="376">
        <f t="shared" si="188"/>
        <v>0</v>
      </c>
      <c r="SX41" s="376">
        <f t="shared" si="188"/>
        <v>0</v>
      </c>
      <c r="SY41" s="376">
        <f t="shared" si="188"/>
        <v>0</v>
      </c>
      <c r="SZ41" s="376">
        <f t="shared" si="188"/>
        <v>0</v>
      </c>
      <c r="TA41" s="376">
        <f t="shared" ref="TA41:VL41" si="189">IF(TA30&gt;0,IF(TA38&lt;10%,TA$30/VLOOKUP(TA38,$G$48:$O$54,9)*VLOOKUP(TA38,$G$48:$P$54,10),TA$30/$O$52*$P$52),0)</f>
        <v>0</v>
      </c>
      <c r="TB41" s="376">
        <f t="shared" si="189"/>
        <v>0</v>
      </c>
      <c r="TC41" s="376">
        <f t="shared" si="189"/>
        <v>0</v>
      </c>
      <c r="TD41" s="376">
        <f t="shared" si="189"/>
        <v>0</v>
      </c>
      <c r="TE41" s="376">
        <f t="shared" si="189"/>
        <v>0</v>
      </c>
      <c r="TF41" s="376">
        <f t="shared" si="189"/>
        <v>0</v>
      </c>
      <c r="TG41" s="376">
        <f t="shared" si="189"/>
        <v>0</v>
      </c>
      <c r="TH41" s="376">
        <f t="shared" si="189"/>
        <v>0</v>
      </c>
      <c r="TI41" s="376">
        <f t="shared" si="189"/>
        <v>0</v>
      </c>
      <c r="TJ41" s="376">
        <f t="shared" si="189"/>
        <v>0</v>
      </c>
      <c r="TK41" s="376">
        <f t="shared" si="189"/>
        <v>0</v>
      </c>
      <c r="TL41" s="376">
        <f t="shared" si="189"/>
        <v>0</v>
      </c>
      <c r="TM41" s="376">
        <f t="shared" si="189"/>
        <v>0</v>
      </c>
      <c r="TN41" s="376">
        <f t="shared" si="189"/>
        <v>0</v>
      </c>
      <c r="TO41" s="376">
        <f t="shared" si="189"/>
        <v>0</v>
      </c>
      <c r="TP41" s="376">
        <f t="shared" si="189"/>
        <v>0</v>
      </c>
      <c r="TQ41" s="376">
        <f t="shared" si="189"/>
        <v>0</v>
      </c>
      <c r="TR41" s="376">
        <f t="shared" si="189"/>
        <v>0</v>
      </c>
      <c r="TS41" s="376">
        <f t="shared" si="189"/>
        <v>0</v>
      </c>
      <c r="TT41" s="376">
        <f t="shared" si="189"/>
        <v>0</v>
      </c>
      <c r="TU41" s="376">
        <f t="shared" si="189"/>
        <v>0</v>
      </c>
      <c r="TV41" s="376">
        <f t="shared" si="189"/>
        <v>0</v>
      </c>
      <c r="TW41" s="376">
        <f t="shared" si="189"/>
        <v>0</v>
      </c>
      <c r="TX41" s="376">
        <f t="shared" si="189"/>
        <v>0</v>
      </c>
      <c r="TY41" s="376">
        <f t="shared" si="189"/>
        <v>0</v>
      </c>
      <c r="TZ41" s="376">
        <f t="shared" si="189"/>
        <v>0</v>
      </c>
      <c r="UA41" s="376">
        <f t="shared" si="189"/>
        <v>0</v>
      </c>
      <c r="UB41" s="376">
        <f t="shared" si="189"/>
        <v>0</v>
      </c>
      <c r="UC41" s="376">
        <f t="shared" si="189"/>
        <v>0</v>
      </c>
      <c r="UD41" s="376">
        <f t="shared" si="189"/>
        <v>0</v>
      </c>
      <c r="UE41" s="376">
        <f t="shared" si="189"/>
        <v>0</v>
      </c>
      <c r="UF41" s="376">
        <f t="shared" si="189"/>
        <v>0</v>
      </c>
      <c r="UG41" s="376">
        <f t="shared" si="189"/>
        <v>0</v>
      </c>
      <c r="UH41" s="376">
        <f t="shared" si="189"/>
        <v>0</v>
      </c>
      <c r="UI41" s="376">
        <f t="shared" si="189"/>
        <v>0</v>
      </c>
      <c r="UJ41" s="376">
        <f t="shared" si="189"/>
        <v>0</v>
      </c>
      <c r="UK41" s="376">
        <f t="shared" si="189"/>
        <v>0</v>
      </c>
      <c r="UL41" s="376">
        <f t="shared" si="189"/>
        <v>0</v>
      </c>
      <c r="UM41" s="376">
        <f t="shared" si="189"/>
        <v>0</v>
      </c>
      <c r="UN41" s="376">
        <f t="shared" si="189"/>
        <v>0</v>
      </c>
      <c r="UO41" s="376">
        <f t="shared" si="189"/>
        <v>0</v>
      </c>
      <c r="UP41" s="376">
        <f t="shared" si="189"/>
        <v>0</v>
      </c>
      <c r="UQ41" s="376">
        <f t="shared" si="189"/>
        <v>0</v>
      </c>
      <c r="UR41" s="376">
        <f t="shared" si="189"/>
        <v>0</v>
      </c>
      <c r="US41" s="376">
        <f t="shared" si="189"/>
        <v>0</v>
      </c>
      <c r="UT41" s="376">
        <f t="shared" si="189"/>
        <v>0</v>
      </c>
      <c r="UU41" s="376">
        <f t="shared" si="189"/>
        <v>0</v>
      </c>
      <c r="UV41" s="376">
        <f t="shared" si="189"/>
        <v>0</v>
      </c>
      <c r="UW41" s="376">
        <f t="shared" si="189"/>
        <v>0</v>
      </c>
      <c r="UX41" s="376">
        <f t="shared" si="189"/>
        <v>0</v>
      </c>
      <c r="UY41" s="376">
        <f t="shared" si="189"/>
        <v>0</v>
      </c>
      <c r="UZ41" s="376">
        <f t="shared" si="189"/>
        <v>0</v>
      </c>
      <c r="VA41" s="376">
        <f t="shared" si="189"/>
        <v>0</v>
      </c>
      <c r="VB41" s="376">
        <f t="shared" si="189"/>
        <v>0</v>
      </c>
      <c r="VC41" s="376">
        <f t="shared" si="189"/>
        <v>0</v>
      </c>
      <c r="VD41" s="376">
        <f t="shared" si="189"/>
        <v>0</v>
      </c>
      <c r="VE41" s="376">
        <f t="shared" si="189"/>
        <v>0</v>
      </c>
      <c r="VF41" s="376">
        <f t="shared" si="189"/>
        <v>0</v>
      </c>
      <c r="VG41" s="376">
        <f t="shared" si="189"/>
        <v>0</v>
      </c>
      <c r="VH41" s="376">
        <f t="shared" si="189"/>
        <v>0</v>
      </c>
      <c r="VI41" s="376">
        <f t="shared" si="189"/>
        <v>0</v>
      </c>
      <c r="VJ41" s="376">
        <f t="shared" si="189"/>
        <v>0</v>
      </c>
      <c r="VK41" s="376">
        <f t="shared" si="189"/>
        <v>0</v>
      </c>
      <c r="VL41" s="376">
        <f t="shared" si="189"/>
        <v>0</v>
      </c>
      <c r="VM41" s="376">
        <f t="shared" ref="VM41:XX41" si="190">IF(VM30&gt;0,IF(VM38&lt;10%,VM$30/VLOOKUP(VM38,$G$48:$O$54,9)*VLOOKUP(VM38,$G$48:$P$54,10),VM$30/$O$52*$P$52),0)</f>
        <v>0</v>
      </c>
      <c r="VN41" s="376">
        <f t="shared" si="190"/>
        <v>0</v>
      </c>
      <c r="VO41" s="376">
        <f t="shared" si="190"/>
        <v>0</v>
      </c>
      <c r="VP41" s="376">
        <f t="shared" si="190"/>
        <v>0</v>
      </c>
      <c r="VQ41" s="376">
        <f t="shared" si="190"/>
        <v>0</v>
      </c>
      <c r="VR41" s="376">
        <f t="shared" si="190"/>
        <v>0</v>
      </c>
      <c r="VS41" s="376">
        <f t="shared" si="190"/>
        <v>0</v>
      </c>
      <c r="VT41" s="376">
        <f t="shared" si="190"/>
        <v>0</v>
      </c>
      <c r="VU41" s="376">
        <f t="shared" si="190"/>
        <v>0</v>
      </c>
      <c r="VV41" s="376">
        <f t="shared" si="190"/>
        <v>0</v>
      </c>
      <c r="VW41" s="376">
        <f t="shared" si="190"/>
        <v>0</v>
      </c>
      <c r="VX41" s="376">
        <f t="shared" si="190"/>
        <v>0</v>
      </c>
      <c r="VY41" s="376">
        <f t="shared" si="190"/>
        <v>0</v>
      </c>
      <c r="VZ41" s="376">
        <f t="shared" si="190"/>
        <v>0</v>
      </c>
      <c r="WA41" s="376">
        <f t="shared" si="190"/>
        <v>0</v>
      </c>
      <c r="WB41" s="376">
        <f t="shared" si="190"/>
        <v>0</v>
      </c>
      <c r="WC41" s="376">
        <f t="shared" si="190"/>
        <v>0</v>
      </c>
      <c r="WD41" s="376">
        <f t="shared" si="190"/>
        <v>0</v>
      </c>
      <c r="WE41" s="376">
        <f t="shared" si="190"/>
        <v>0</v>
      </c>
      <c r="WF41" s="376">
        <f t="shared" si="190"/>
        <v>0</v>
      </c>
      <c r="WG41" s="376">
        <f t="shared" si="190"/>
        <v>0</v>
      </c>
      <c r="WH41" s="376">
        <f t="shared" si="190"/>
        <v>0</v>
      </c>
      <c r="WI41" s="376">
        <f t="shared" si="190"/>
        <v>0</v>
      </c>
      <c r="WJ41" s="376">
        <f t="shared" si="190"/>
        <v>0</v>
      </c>
      <c r="WK41" s="376">
        <f t="shared" si="190"/>
        <v>0</v>
      </c>
      <c r="WL41" s="376">
        <f t="shared" si="190"/>
        <v>0</v>
      </c>
      <c r="WM41" s="376">
        <f t="shared" si="190"/>
        <v>0</v>
      </c>
      <c r="WN41" s="376">
        <f t="shared" si="190"/>
        <v>0</v>
      </c>
      <c r="WO41" s="376">
        <f t="shared" si="190"/>
        <v>0</v>
      </c>
      <c r="WP41" s="376">
        <f t="shared" si="190"/>
        <v>0</v>
      </c>
      <c r="WQ41" s="376">
        <f t="shared" si="190"/>
        <v>0</v>
      </c>
      <c r="WR41" s="376">
        <f t="shared" si="190"/>
        <v>0</v>
      </c>
      <c r="WS41" s="376">
        <f t="shared" si="190"/>
        <v>0</v>
      </c>
      <c r="WT41" s="376">
        <f t="shared" si="190"/>
        <v>0</v>
      </c>
      <c r="WU41" s="376">
        <f t="shared" si="190"/>
        <v>0</v>
      </c>
      <c r="WV41" s="376">
        <f t="shared" si="190"/>
        <v>0</v>
      </c>
      <c r="WW41" s="376">
        <f t="shared" si="190"/>
        <v>0</v>
      </c>
      <c r="WX41" s="376">
        <f t="shared" si="190"/>
        <v>0</v>
      </c>
      <c r="WY41" s="376">
        <f t="shared" si="190"/>
        <v>0</v>
      </c>
      <c r="WZ41" s="376">
        <f t="shared" si="190"/>
        <v>0</v>
      </c>
      <c r="XA41" s="376">
        <f t="shared" si="190"/>
        <v>0</v>
      </c>
      <c r="XB41" s="376">
        <f t="shared" si="190"/>
        <v>0</v>
      </c>
      <c r="XC41" s="376">
        <f t="shared" si="190"/>
        <v>0</v>
      </c>
      <c r="XD41" s="376">
        <f t="shared" si="190"/>
        <v>0</v>
      </c>
      <c r="XE41" s="376">
        <f t="shared" si="190"/>
        <v>0</v>
      </c>
      <c r="XF41" s="376">
        <f t="shared" si="190"/>
        <v>0</v>
      </c>
      <c r="XG41" s="376">
        <f t="shared" si="190"/>
        <v>0</v>
      </c>
      <c r="XH41" s="376">
        <f t="shared" si="190"/>
        <v>0</v>
      </c>
      <c r="XI41" s="376">
        <f t="shared" si="190"/>
        <v>0</v>
      </c>
      <c r="XJ41" s="376">
        <f t="shared" si="190"/>
        <v>0</v>
      </c>
      <c r="XK41" s="376">
        <f t="shared" si="190"/>
        <v>0</v>
      </c>
      <c r="XL41" s="376">
        <f t="shared" si="190"/>
        <v>0</v>
      </c>
      <c r="XM41" s="376">
        <f t="shared" si="190"/>
        <v>0</v>
      </c>
      <c r="XN41" s="376">
        <f t="shared" si="190"/>
        <v>0</v>
      </c>
      <c r="XO41" s="376">
        <f t="shared" si="190"/>
        <v>0</v>
      </c>
      <c r="XP41" s="376">
        <f t="shared" si="190"/>
        <v>0</v>
      </c>
      <c r="XQ41" s="376">
        <f t="shared" si="190"/>
        <v>0</v>
      </c>
      <c r="XR41" s="376">
        <f t="shared" si="190"/>
        <v>0</v>
      </c>
      <c r="XS41" s="376">
        <f t="shared" si="190"/>
        <v>0</v>
      </c>
      <c r="XT41" s="376">
        <f t="shared" si="190"/>
        <v>0</v>
      </c>
      <c r="XU41" s="376">
        <f t="shared" si="190"/>
        <v>0</v>
      </c>
      <c r="XV41" s="376">
        <f t="shared" si="190"/>
        <v>0</v>
      </c>
      <c r="XW41" s="376">
        <f t="shared" si="190"/>
        <v>0</v>
      </c>
      <c r="XX41" s="376">
        <f t="shared" si="190"/>
        <v>0</v>
      </c>
      <c r="XY41" s="376">
        <f t="shared" ref="XY41:AAJ41" si="191">IF(XY30&gt;0,IF(XY38&lt;10%,XY$30/VLOOKUP(XY38,$G$48:$O$54,9)*VLOOKUP(XY38,$G$48:$P$54,10),XY$30/$O$52*$P$52),0)</f>
        <v>0</v>
      </c>
      <c r="XZ41" s="376">
        <f t="shared" si="191"/>
        <v>0</v>
      </c>
      <c r="YA41" s="376">
        <f t="shared" si="191"/>
        <v>0</v>
      </c>
      <c r="YB41" s="376">
        <f t="shared" si="191"/>
        <v>0</v>
      </c>
      <c r="YC41" s="376">
        <f t="shared" si="191"/>
        <v>0</v>
      </c>
      <c r="YD41" s="376">
        <f t="shared" si="191"/>
        <v>0</v>
      </c>
      <c r="YE41" s="376">
        <f t="shared" si="191"/>
        <v>0</v>
      </c>
      <c r="YF41" s="376">
        <f t="shared" si="191"/>
        <v>0</v>
      </c>
      <c r="YG41" s="376">
        <f t="shared" si="191"/>
        <v>0</v>
      </c>
      <c r="YH41" s="376">
        <f t="shared" si="191"/>
        <v>0</v>
      </c>
      <c r="YI41" s="376">
        <f t="shared" si="191"/>
        <v>0</v>
      </c>
      <c r="YJ41" s="376">
        <f t="shared" si="191"/>
        <v>0</v>
      </c>
      <c r="YK41" s="376">
        <f t="shared" si="191"/>
        <v>0</v>
      </c>
      <c r="YL41" s="376">
        <f t="shared" si="191"/>
        <v>0</v>
      </c>
      <c r="YM41" s="376">
        <f t="shared" si="191"/>
        <v>0</v>
      </c>
      <c r="YN41" s="376">
        <f t="shared" si="191"/>
        <v>0</v>
      </c>
      <c r="YO41" s="376">
        <f t="shared" si="191"/>
        <v>0</v>
      </c>
      <c r="YP41" s="376">
        <f t="shared" si="191"/>
        <v>0</v>
      </c>
      <c r="YQ41" s="376">
        <f t="shared" si="191"/>
        <v>0</v>
      </c>
      <c r="YR41" s="376">
        <f t="shared" si="191"/>
        <v>0</v>
      </c>
      <c r="YS41" s="376">
        <f t="shared" si="191"/>
        <v>0</v>
      </c>
      <c r="YT41" s="376">
        <f t="shared" si="191"/>
        <v>0</v>
      </c>
      <c r="YU41" s="376">
        <f t="shared" si="191"/>
        <v>0</v>
      </c>
      <c r="YV41" s="376">
        <f t="shared" si="191"/>
        <v>0</v>
      </c>
      <c r="YW41" s="376">
        <f t="shared" si="191"/>
        <v>0</v>
      </c>
      <c r="YX41" s="376">
        <f t="shared" si="191"/>
        <v>0</v>
      </c>
      <c r="YY41" s="376">
        <f t="shared" si="191"/>
        <v>0</v>
      </c>
      <c r="YZ41" s="376">
        <f t="shared" si="191"/>
        <v>0</v>
      </c>
      <c r="ZA41" s="376">
        <f t="shared" si="191"/>
        <v>0</v>
      </c>
      <c r="ZB41" s="376">
        <f t="shared" si="191"/>
        <v>0</v>
      </c>
      <c r="ZC41" s="376">
        <f t="shared" si="191"/>
        <v>0</v>
      </c>
      <c r="ZD41" s="376">
        <f t="shared" si="191"/>
        <v>0</v>
      </c>
      <c r="ZE41" s="376">
        <f t="shared" si="191"/>
        <v>0</v>
      </c>
      <c r="ZF41" s="376">
        <f t="shared" si="191"/>
        <v>0</v>
      </c>
      <c r="ZG41" s="376">
        <f t="shared" si="191"/>
        <v>0</v>
      </c>
      <c r="ZH41" s="376">
        <f t="shared" si="191"/>
        <v>0</v>
      </c>
      <c r="ZI41" s="376">
        <f t="shared" si="191"/>
        <v>0</v>
      </c>
      <c r="ZJ41" s="376">
        <f t="shared" si="191"/>
        <v>0</v>
      </c>
      <c r="ZK41" s="376">
        <f t="shared" si="191"/>
        <v>0</v>
      </c>
      <c r="ZL41" s="376">
        <f t="shared" si="191"/>
        <v>0</v>
      </c>
      <c r="ZM41" s="376">
        <f t="shared" si="191"/>
        <v>0</v>
      </c>
      <c r="ZN41" s="376">
        <f t="shared" si="191"/>
        <v>0</v>
      </c>
      <c r="ZO41" s="376">
        <f t="shared" si="191"/>
        <v>0</v>
      </c>
      <c r="ZP41" s="376">
        <f t="shared" si="191"/>
        <v>0</v>
      </c>
      <c r="ZQ41" s="376">
        <f t="shared" si="191"/>
        <v>0</v>
      </c>
      <c r="ZR41" s="376">
        <f t="shared" si="191"/>
        <v>0</v>
      </c>
      <c r="ZS41" s="376">
        <f t="shared" si="191"/>
        <v>0</v>
      </c>
      <c r="ZT41" s="376">
        <f t="shared" si="191"/>
        <v>0</v>
      </c>
      <c r="ZU41" s="376">
        <f t="shared" si="191"/>
        <v>0</v>
      </c>
      <c r="ZV41" s="376">
        <f t="shared" si="191"/>
        <v>0</v>
      </c>
      <c r="ZW41" s="376">
        <f t="shared" si="191"/>
        <v>0</v>
      </c>
      <c r="ZX41" s="376">
        <f t="shared" si="191"/>
        <v>0</v>
      </c>
      <c r="ZY41" s="376">
        <f t="shared" si="191"/>
        <v>0</v>
      </c>
      <c r="ZZ41" s="376">
        <f t="shared" si="191"/>
        <v>0</v>
      </c>
      <c r="AAA41" s="376">
        <f t="shared" si="191"/>
        <v>0</v>
      </c>
      <c r="AAB41" s="376">
        <f t="shared" si="191"/>
        <v>0</v>
      </c>
      <c r="AAC41" s="376">
        <f t="shared" si="191"/>
        <v>0</v>
      </c>
      <c r="AAD41" s="376">
        <f t="shared" si="191"/>
        <v>0</v>
      </c>
      <c r="AAE41" s="376">
        <f t="shared" si="191"/>
        <v>0</v>
      </c>
      <c r="AAF41" s="376">
        <f t="shared" si="191"/>
        <v>0</v>
      </c>
      <c r="AAG41" s="376">
        <f t="shared" si="191"/>
        <v>0</v>
      </c>
      <c r="AAH41" s="376">
        <f t="shared" si="191"/>
        <v>0</v>
      </c>
      <c r="AAI41" s="376">
        <f t="shared" si="191"/>
        <v>0</v>
      </c>
      <c r="AAJ41" s="376">
        <f t="shared" si="191"/>
        <v>0</v>
      </c>
      <c r="AAK41" s="376">
        <f t="shared" ref="AAK41:ACV41" si="192">IF(AAK30&gt;0,IF(AAK38&lt;10%,AAK$30/VLOOKUP(AAK38,$G$48:$O$54,9)*VLOOKUP(AAK38,$G$48:$P$54,10),AAK$30/$O$52*$P$52),0)</f>
        <v>0</v>
      </c>
      <c r="AAL41" s="376">
        <f t="shared" si="192"/>
        <v>0</v>
      </c>
      <c r="AAM41" s="376">
        <f t="shared" si="192"/>
        <v>0</v>
      </c>
      <c r="AAN41" s="376">
        <f t="shared" si="192"/>
        <v>0</v>
      </c>
      <c r="AAO41" s="376">
        <f t="shared" si="192"/>
        <v>0</v>
      </c>
      <c r="AAP41" s="376">
        <f t="shared" si="192"/>
        <v>0</v>
      </c>
      <c r="AAQ41" s="376">
        <f t="shared" si="192"/>
        <v>0</v>
      </c>
      <c r="AAR41" s="376">
        <f t="shared" si="192"/>
        <v>0</v>
      </c>
      <c r="AAS41" s="376">
        <f t="shared" si="192"/>
        <v>0</v>
      </c>
      <c r="AAT41" s="376">
        <f t="shared" si="192"/>
        <v>0</v>
      </c>
      <c r="AAU41" s="376">
        <f t="shared" si="192"/>
        <v>0</v>
      </c>
      <c r="AAV41" s="376">
        <f t="shared" si="192"/>
        <v>0</v>
      </c>
      <c r="AAW41" s="376">
        <f t="shared" si="192"/>
        <v>0</v>
      </c>
      <c r="AAX41" s="376">
        <f t="shared" si="192"/>
        <v>0</v>
      </c>
      <c r="AAY41" s="376">
        <f t="shared" si="192"/>
        <v>0</v>
      </c>
      <c r="AAZ41" s="376">
        <f t="shared" si="192"/>
        <v>0</v>
      </c>
      <c r="ABA41" s="376">
        <f t="shared" si="192"/>
        <v>0</v>
      </c>
      <c r="ABB41" s="376">
        <f t="shared" si="192"/>
        <v>0</v>
      </c>
      <c r="ABC41" s="376">
        <f t="shared" si="192"/>
        <v>0</v>
      </c>
      <c r="ABD41" s="376">
        <f t="shared" si="192"/>
        <v>0</v>
      </c>
      <c r="ABE41" s="376">
        <f t="shared" si="192"/>
        <v>0</v>
      </c>
      <c r="ABF41" s="376">
        <f t="shared" si="192"/>
        <v>0</v>
      </c>
      <c r="ABG41" s="376">
        <f t="shared" si="192"/>
        <v>0</v>
      </c>
      <c r="ABH41" s="376">
        <f t="shared" si="192"/>
        <v>0</v>
      </c>
      <c r="ABI41" s="376">
        <f t="shared" si="192"/>
        <v>0</v>
      </c>
      <c r="ABJ41" s="376">
        <f t="shared" si="192"/>
        <v>0</v>
      </c>
      <c r="ABK41" s="376">
        <f t="shared" si="192"/>
        <v>0</v>
      </c>
      <c r="ABL41" s="376">
        <f t="shared" si="192"/>
        <v>0</v>
      </c>
      <c r="ABM41" s="376">
        <f t="shared" si="192"/>
        <v>0</v>
      </c>
      <c r="ABN41" s="376">
        <f t="shared" si="192"/>
        <v>0</v>
      </c>
      <c r="ABO41" s="376">
        <f t="shared" si="192"/>
        <v>0</v>
      </c>
      <c r="ABP41" s="376">
        <f t="shared" si="192"/>
        <v>0</v>
      </c>
      <c r="ABQ41" s="376">
        <f t="shared" si="192"/>
        <v>0</v>
      </c>
      <c r="ABR41" s="376">
        <f t="shared" si="192"/>
        <v>0</v>
      </c>
      <c r="ABS41" s="376">
        <f t="shared" si="192"/>
        <v>0</v>
      </c>
      <c r="ABT41" s="376">
        <f t="shared" si="192"/>
        <v>0</v>
      </c>
      <c r="ABU41" s="376">
        <f t="shared" si="192"/>
        <v>0</v>
      </c>
      <c r="ABV41" s="376">
        <f t="shared" si="192"/>
        <v>0</v>
      </c>
      <c r="ABW41" s="376">
        <f t="shared" si="192"/>
        <v>0</v>
      </c>
      <c r="ABX41" s="376">
        <f t="shared" si="192"/>
        <v>0</v>
      </c>
      <c r="ABY41" s="376">
        <f t="shared" si="192"/>
        <v>0</v>
      </c>
      <c r="ABZ41" s="376">
        <f t="shared" si="192"/>
        <v>0</v>
      </c>
      <c r="ACA41" s="376">
        <f t="shared" si="192"/>
        <v>0</v>
      </c>
      <c r="ACB41" s="376">
        <f t="shared" si="192"/>
        <v>0</v>
      </c>
      <c r="ACC41" s="376">
        <f t="shared" si="192"/>
        <v>0</v>
      </c>
      <c r="ACD41" s="376">
        <f t="shared" si="192"/>
        <v>0</v>
      </c>
      <c r="ACE41" s="376">
        <f t="shared" si="192"/>
        <v>0</v>
      </c>
      <c r="ACF41" s="376">
        <f t="shared" si="192"/>
        <v>0</v>
      </c>
      <c r="ACG41" s="376">
        <f t="shared" si="192"/>
        <v>0</v>
      </c>
      <c r="ACH41" s="376">
        <f t="shared" si="192"/>
        <v>0</v>
      </c>
      <c r="ACI41" s="376">
        <f t="shared" si="192"/>
        <v>0</v>
      </c>
      <c r="ACJ41" s="376">
        <f t="shared" si="192"/>
        <v>0</v>
      </c>
      <c r="ACK41" s="376">
        <f t="shared" si="192"/>
        <v>0</v>
      </c>
      <c r="ACL41" s="376">
        <f t="shared" si="192"/>
        <v>0</v>
      </c>
      <c r="ACM41" s="376">
        <f t="shared" si="192"/>
        <v>0</v>
      </c>
      <c r="ACN41" s="376">
        <f t="shared" si="192"/>
        <v>0</v>
      </c>
      <c r="ACO41" s="376">
        <f t="shared" si="192"/>
        <v>0</v>
      </c>
      <c r="ACP41" s="376">
        <f t="shared" si="192"/>
        <v>0</v>
      </c>
      <c r="ACQ41" s="376">
        <f t="shared" si="192"/>
        <v>0</v>
      </c>
      <c r="ACR41" s="376">
        <f t="shared" si="192"/>
        <v>0</v>
      </c>
      <c r="ACS41" s="376">
        <f t="shared" si="192"/>
        <v>0</v>
      </c>
      <c r="ACT41" s="376">
        <f t="shared" si="192"/>
        <v>0</v>
      </c>
      <c r="ACU41" s="376">
        <f t="shared" si="192"/>
        <v>0</v>
      </c>
      <c r="ACV41" s="376">
        <f t="shared" si="192"/>
        <v>0</v>
      </c>
      <c r="ACW41" s="376">
        <f t="shared" ref="ACW41:AFH41" si="193">IF(ACW30&gt;0,IF(ACW38&lt;10%,ACW$30/VLOOKUP(ACW38,$G$48:$O$54,9)*VLOOKUP(ACW38,$G$48:$P$54,10),ACW$30/$O$52*$P$52),0)</f>
        <v>0</v>
      </c>
      <c r="ACX41" s="376">
        <f t="shared" si="193"/>
        <v>0</v>
      </c>
      <c r="ACY41" s="376">
        <f t="shared" si="193"/>
        <v>0</v>
      </c>
      <c r="ACZ41" s="376">
        <f t="shared" si="193"/>
        <v>0</v>
      </c>
      <c r="ADA41" s="376">
        <f t="shared" si="193"/>
        <v>0</v>
      </c>
      <c r="ADB41" s="376">
        <f t="shared" si="193"/>
        <v>0</v>
      </c>
      <c r="ADC41" s="376">
        <f t="shared" si="193"/>
        <v>0</v>
      </c>
      <c r="ADD41" s="376">
        <f t="shared" si="193"/>
        <v>0</v>
      </c>
      <c r="ADE41" s="376">
        <f t="shared" si="193"/>
        <v>0</v>
      </c>
      <c r="ADF41" s="376">
        <f t="shared" si="193"/>
        <v>0</v>
      </c>
      <c r="ADG41" s="376">
        <f t="shared" si="193"/>
        <v>0</v>
      </c>
      <c r="ADH41" s="376">
        <f t="shared" si="193"/>
        <v>0</v>
      </c>
      <c r="ADI41" s="376">
        <f t="shared" si="193"/>
        <v>0</v>
      </c>
      <c r="ADJ41" s="376">
        <f t="shared" si="193"/>
        <v>0</v>
      </c>
      <c r="ADK41" s="376">
        <f t="shared" si="193"/>
        <v>0</v>
      </c>
      <c r="ADL41" s="376">
        <f t="shared" si="193"/>
        <v>0</v>
      </c>
      <c r="ADM41" s="376">
        <f t="shared" si="193"/>
        <v>0</v>
      </c>
      <c r="ADN41" s="376">
        <f t="shared" si="193"/>
        <v>0</v>
      </c>
      <c r="ADO41" s="376">
        <f t="shared" si="193"/>
        <v>0</v>
      </c>
      <c r="ADP41" s="376">
        <f t="shared" si="193"/>
        <v>0</v>
      </c>
      <c r="ADQ41" s="376">
        <f t="shared" si="193"/>
        <v>0</v>
      </c>
      <c r="ADR41" s="376">
        <f t="shared" si="193"/>
        <v>0</v>
      </c>
      <c r="ADS41" s="376">
        <f t="shared" si="193"/>
        <v>0</v>
      </c>
      <c r="ADT41" s="376">
        <f t="shared" si="193"/>
        <v>0</v>
      </c>
      <c r="ADU41" s="376">
        <f t="shared" si="193"/>
        <v>0</v>
      </c>
      <c r="ADV41" s="376">
        <f t="shared" si="193"/>
        <v>0</v>
      </c>
      <c r="ADW41" s="376">
        <f t="shared" si="193"/>
        <v>0</v>
      </c>
      <c r="ADX41" s="376">
        <f t="shared" si="193"/>
        <v>0</v>
      </c>
      <c r="ADY41" s="376">
        <f t="shared" si="193"/>
        <v>0</v>
      </c>
      <c r="ADZ41" s="376">
        <f t="shared" si="193"/>
        <v>0</v>
      </c>
      <c r="AEA41" s="376">
        <f t="shared" si="193"/>
        <v>0</v>
      </c>
      <c r="AEB41" s="376">
        <f t="shared" si="193"/>
        <v>0</v>
      </c>
      <c r="AEC41" s="376">
        <f t="shared" si="193"/>
        <v>0</v>
      </c>
      <c r="AED41" s="376">
        <f t="shared" si="193"/>
        <v>0</v>
      </c>
      <c r="AEE41" s="376">
        <f t="shared" si="193"/>
        <v>0</v>
      </c>
      <c r="AEF41" s="376">
        <f t="shared" si="193"/>
        <v>0</v>
      </c>
      <c r="AEG41" s="376">
        <f t="shared" si="193"/>
        <v>0</v>
      </c>
      <c r="AEH41" s="376">
        <f t="shared" si="193"/>
        <v>0</v>
      </c>
      <c r="AEI41" s="376">
        <f t="shared" si="193"/>
        <v>0</v>
      </c>
      <c r="AEJ41" s="376">
        <f t="shared" si="193"/>
        <v>0</v>
      </c>
      <c r="AEK41" s="376">
        <f t="shared" si="193"/>
        <v>0</v>
      </c>
      <c r="AEL41" s="376">
        <f t="shared" si="193"/>
        <v>0</v>
      </c>
      <c r="AEM41" s="376">
        <f t="shared" si="193"/>
        <v>0</v>
      </c>
      <c r="AEN41" s="376">
        <f t="shared" si="193"/>
        <v>0</v>
      </c>
      <c r="AEO41" s="376">
        <f t="shared" si="193"/>
        <v>0</v>
      </c>
      <c r="AEP41" s="376">
        <f t="shared" si="193"/>
        <v>0</v>
      </c>
      <c r="AEQ41" s="376">
        <f t="shared" si="193"/>
        <v>0</v>
      </c>
      <c r="AER41" s="376">
        <f t="shared" si="193"/>
        <v>0</v>
      </c>
      <c r="AES41" s="376">
        <f t="shared" si="193"/>
        <v>0</v>
      </c>
      <c r="AET41" s="376">
        <f t="shared" si="193"/>
        <v>0</v>
      </c>
      <c r="AEU41" s="376">
        <f t="shared" si="193"/>
        <v>0</v>
      </c>
      <c r="AEV41" s="376">
        <f t="shared" si="193"/>
        <v>0</v>
      </c>
      <c r="AEW41" s="376">
        <f t="shared" si="193"/>
        <v>0</v>
      </c>
      <c r="AEX41" s="376">
        <f t="shared" si="193"/>
        <v>0</v>
      </c>
      <c r="AEY41" s="376">
        <f t="shared" si="193"/>
        <v>0</v>
      </c>
      <c r="AEZ41" s="376">
        <f t="shared" si="193"/>
        <v>0</v>
      </c>
      <c r="AFA41" s="376">
        <f t="shared" si="193"/>
        <v>0</v>
      </c>
      <c r="AFB41" s="376">
        <f t="shared" si="193"/>
        <v>0</v>
      </c>
      <c r="AFC41" s="376">
        <f t="shared" si="193"/>
        <v>0</v>
      </c>
      <c r="AFD41" s="376">
        <f t="shared" si="193"/>
        <v>0</v>
      </c>
      <c r="AFE41" s="376">
        <f t="shared" si="193"/>
        <v>0</v>
      </c>
      <c r="AFF41" s="376">
        <f t="shared" si="193"/>
        <v>0</v>
      </c>
      <c r="AFG41" s="376">
        <f t="shared" si="193"/>
        <v>0</v>
      </c>
      <c r="AFH41" s="376">
        <f t="shared" si="193"/>
        <v>0</v>
      </c>
      <c r="AFI41" s="376">
        <f t="shared" ref="AFI41:AHT41" si="194">IF(AFI30&gt;0,IF(AFI38&lt;10%,AFI$30/VLOOKUP(AFI38,$G$48:$O$54,9)*VLOOKUP(AFI38,$G$48:$P$54,10),AFI$30/$O$52*$P$52),0)</f>
        <v>0</v>
      </c>
      <c r="AFJ41" s="376">
        <f t="shared" si="194"/>
        <v>0</v>
      </c>
      <c r="AFK41" s="376">
        <f t="shared" si="194"/>
        <v>0</v>
      </c>
      <c r="AFL41" s="376">
        <f t="shared" si="194"/>
        <v>0</v>
      </c>
      <c r="AFM41" s="376">
        <f t="shared" si="194"/>
        <v>0</v>
      </c>
      <c r="AFN41" s="376">
        <f t="shared" si="194"/>
        <v>0</v>
      </c>
      <c r="AFO41" s="376">
        <f t="shared" si="194"/>
        <v>0</v>
      </c>
      <c r="AFP41" s="376">
        <f t="shared" si="194"/>
        <v>0</v>
      </c>
      <c r="AFQ41" s="376">
        <f t="shared" si="194"/>
        <v>0</v>
      </c>
      <c r="AFR41" s="376">
        <f t="shared" si="194"/>
        <v>0</v>
      </c>
      <c r="AFS41" s="376">
        <f t="shared" si="194"/>
        <v>0</v>
      </c>
      <c r="AFT41" s="376">
        <f t="shared" si="194"/>
        <v>0</v>
      </c>
      <c r="AFU41" s="376">
        <f t="shared" si="194"/>
        <v>0</v>
      </c>
      <c r="AFV41" s="376">
        <f t="shared" si="194"/>
        <v>0</v>
      </c>
      <c r="AFW41" s="376">
        <f t="shared" si="194"/>
        <v>0</v>
      </c>
      <c r="AFX41" s="376">
        <f t="shared" si="194"/>
        <v>0</v>
      </c>
      <c r="AFY41" s="376">
        <f t="shared" si="194"/>
        <v>0</v>
      </c>
      <c r="AFZ41" s="376">
        <f t="shared" si="194"/>
        <v>0</v>
      </c>
      <c r="AGA41" s="376">
        <f t="shared" si="194"/>
        <v>0</v>
      </c>
      <c r="AGB41" s="376">
        <f t="shared" si="194"/>
        <v>0</v>
      </c>
      <c r="AGC41" s="376">
        <f t="shared" si="194"/>
        <v>0</v>
      </c>
      <c r="AGD41" s="376">
        <f t="shared" si="194"/>
        <v>0</v>
      </c>
      <c r="AGE41" s="376">
        <f t="shared" si="194"/>
        <v>0</v>
      </c>
      <c r="AGF41" s="376">
        <f t="shared" si="194"/>
        <v>0</v>
      </c>
      <c r="AGG41" s="376">
        <f t="shared" si="194"/>
        <v>0</v>
      </c>
      <c r="AGH41" s="376">
        <f t="shared" si="194"/>
        <v>0</v>
      </c>
      <c r="AGI41" s="376">
        <f t="shared" si="194"/>
        <v>0</v>
      </c>
      <c r="AGJ41" s="376">
        <f t="shared" si="194"/>
        <v>0</v>
      </c>
      <c r="AGK41" s="376">
        <f t="shared" si="194"/>
        <v>0</v>
      </c>
      <c r="AGL41" s="376">
        <f t="shared" si="194"/>
        <v>0</v>
      </c>
      <c r="AGM41" s="376">
        <f t="shared" si="194"/>
        <v>0</v>
      </c>
      <c r="AGN41" s="376">
        <f t="shared" si="194"/>
        <v>0</v>
      </c>
      <c r="AGO41" s="376">
        <f t="shared" si="194"/>
        <v>0</v>
      </c>
      <c r="AGP41" s="376">
        <f t="shared" si="194"/>
        <v>0</v>
      </c>
      <c r="AGQ41" s="376">
        <f t="shared" si="194"/>
        <v>0</v>
      </c>
      <c r="AGR41" s="376">
        <f t="shared" si="194"/>
        <v>0</v>
      </c>
      <c r="AGS41" s="376">
        <f t="shared" si="194"/>
        <v>0</v>
      </c>
      <c r="AGT41" s="376">
        <f t="shared" si="194"/>
        <v>0</v>
      </c>
      <c r="AGU41" s="376">
        <f t="shared" si="194"/>
        <v>0</v>
      </c>
      <c r="AGV41" s="376">
        <f t="shared" si="194"/>
        <v>0</v>
      </c>
      <c r="AGW41" s="376">
        <f t="shared" si="194"/>
        <v>0</v>
      </c>
      <c r="AGX41" s="376">
        <f t="shared" si="194"/>
        <v>0</v>
      </c>
      <c r="AGY41" s="376">
        <f t="shared" si="194"/>
        <v>0</v>
      </c>
      <c r="AGZ41" s="376">
        <f t="shared" si="194"/>
        <v>0</v>
      </c>
      <c r="AHA41" s="376">
        <f t="shared" si="194"/>
        <v>0</v>
      </c>
      <c r="AHB41" s="376">
        <f t="shared" si="194"/>
        <v>0</v>
      </c>
      <c r="AHC41" s="376">
        <f t="shared" si="194"/>
        <v>0</v>
      </c>
      <c r="AHD41" s="376">
        <f t="shared" si="194"/>
        <v>0</v>
      </c>
      <c r="AHE41" s="376">
        <f t="shared" si="194"/>
        <v>0</v>
      </c>
      <c r="AHF41" s="376">
        <f t="shared" si="194"/>
        <v>0</v>
      </c>
      <c r="AHG41" s="376">
        <f t="shared" si="194"/>
        <v>0</v>
      </c>
      <c r="AHH41" s="376">
        <f t="shared" si="194"/>
        <v>0</v>
      </c>
      <c r="AHI41" s="376">
        <f t="shared" si="194"/>
        <v>0</v>
      </c>
      <c r="AHJ41" s="376">
        <f t="shared" si="194"/>
        <v>0</v>
      </c>
      <c r="AHK41" s="376">
        <f t="shared" si="194"/>
        <v>0</v>
      </c>
      <c r="AHL41" s="376">
        <f t="shared" si="194"/>
        <v>0</v>
      </c>
      <c r="AHM41" s="376">
        <f t="shared" si="194"/>
        <v>0</v>
      </c>
      <c r="AHN41" s="376">
        <f t="shared" si="194"/>
        <v>0</v>
      </c>
      <c r="AHO41" s="376">
        <f t="shared" si="194"/>
        <v>0</v>
      </c>
      <c r="AHP41" s="376">
        <f t="shared" si="194"/>
        <v>0</v>
      </c>
      <c r="AHQ41" s="376">
        <f t="shared" si="194"/>
        <v>0</v>
      </c>
      <c r="AHR41" s="376">
        <f t="shared" si="194"/>
        <v>0</v>
      </c>
      <c r="AHS41" s="376">
        <f t="shared" si="194"/>
        <v>0</v>
      </c>
      <c r="AHT41" s="376">
        <f t="shared" si="194"/>
        <v>0</v>
      </c>
      <c r="AHU41" s="376">
        <f t="shared" ref="AHU41:AKF41" si="195">IF(AHU30&gt;0,IF(AHU38&lt;10%,AHU$30/VLOOKUP(AHU38,$G$48:$O$54,9)*VLOOKUP(AHU38,$G$48:$P$54,10),AHU$30/$O$52*$P$52),0)</f>
        <v>0</v>
      </c>
      <c r="AHV41" s="376">
        <f t="shared" si="195"/>
        <v>0</v>
      </c>
      <c r="AHW41" s="376">
        <f t="shared" si="195"/>
        <v>0</v>
      </c>
      <c r="AHX41" s="376">
        <f t="shared" si="195"/>
        <v>0</v>
      </c>
      <c r="AHY41" s="376">
        <f t="shared" si="195"/>
        <v>0</v>
      </c>
      <c r="AHZ41" s="376">
        <f t="shared" si="195"/>
        <v>0</v>
      </c>
      <c r="AIA41" s="376">
        <f t="shared" si="195"/>
        <v>0</v>
      </c>
      <c r="AIB41" s="376">
        <f t="shared" si="195"/>
        <v>0</v>
      </c>
      <c r="AIC41" s="376">
        <f t="shared" si="195"/>
        <v>0</v>
      </c>
      <c r="AID41" s="376">
        <f t="shared" si="195"/>
        <v>0</v>
      </c>
      <c r="AIE41" s="376">
        <f t="shared" si="195"/>
        <v>0</v>
      </c>
      <c r="AIF41" s="376">
        <f t="shared" si="195"/>
        <v>0</v>
      </c>
      <c r="AIG41" s="376">
        <f t="shared" si="195"/>
        <v>0</v>
      </c>
      <c r="AIH41" s="376">
        <f t="shared" si="195"/>
        <v>0</v>
      </c>
      <c r="AII41" s="376">
        <f t="shared" si="195"/>
        <v>0</v>
      </c>
      <c r="AIJ41" s="376">
        <f t="shared" si="195"/>
        <v>0</v>
      </c>
      <c r="AIK41" s="376">
        <f t="shared" si="195"/>
        <v>0</v>
      </c>
      <c r="AIL41" s="376">
        <f t="shared" si="195"/>
        <v>0</v>
      </c>
      <c r="AIM41" s="376">
        <f t="shared" si="195"/>
        <v>0</v>
      </c>
      <c r="AIN41" s="376">
        <f t="shared" si="195"/>
        <v>0</v>
      </c>
      <c r="AIO41" s="376">
        <f t="shared" si="195"/>
        <v>0</v>
      </c>
      <c r="AIP41" s="376">
        <f t="shared" si="195"/>
        <v>0</v>
      </c>
      <c r="AIQ41" s="376">
        <f t="shared" si="195"/>
        <v>0</v>
      </c>
      <c r="AIR41" s="376">
        <f t="shared" si="195"/>
        <v>0</v>
      </c>
      <c r="AIS41" s="376">
        <f t="shared" si="195"/>
        <v>0</v>
      </c>
      <c r="AIT41" s="376">
        <f t="shared" si="195"/>
        <v>0</v>
      </c>
      <c r="AIU41" s="376">
        <f t="shared" si="195"/>
        <v>0</v>
      </c>
      <c r="AIV41" s="376">
        <f t="shared" si="195"/>
        <v>0</v>
      </c>
      <c r="AIW41" s="376">
        <f t="shared" si="195"/>
        <v>0</v>
      </c>
      <c r="AIX41" s="376">
        <f t="shared" si="195"/>
        <v>0</v>
      </c>
      <c r="AIY41" s="376">
        <f t="shared" si="195"/>
        <v>0</v>
      </c>
      <c r="AIZ41" s="376">
        <f t="shared" si="195"/>
        <v>0</v>
      </c>
      <c r="AJA41" s="376">
        <f t="shared" si="195"/>
        <v>0</v>
      </c>
      <c r="AJB41" s="376">
        <f t="shared" si="195"/>
        <v>0</v>
      </c>
      <c r="AJC41" s="376">
        <f t="shared" si="195"/>
        <v>0</v>
      </c>
      <c r="AJD41" s="376">
        <f t="shared" si="195"/>
        <v>0</v>
      </c>
      <c r="AJE41" s="376">
        <f t="shared" si="195"/>
        <v>0</v>
      </c>
      <c r="AJF41" s="376">
        <f t="shared" si="195"/>
        <v>0</v>
      </c>
      <c r="AJG41" s="376">
        <f t="shared" si="195"/>
        <v>0</v>
      </c>
      <c r="AJH41" s="376">
        <f t="shared" si="195"/>
        <v>0</v>
      </c>
      <c r="AJI41" s="376">
        <f t="shared" si="195"/>
        <v>0</v>
      </c>
      <c r="AJJ41" s="376">
        <f t="shared" si="195"/>
        <v>0</v>
      </c>
      <c r="AJK41" s="376">
        <f t="shared" si="195"/>
        <v>0</v>
      </c>
      <c r="AJL41" s="376">
        <f t="shared" si="195"/>
        <v>0</v>
      </c>
      <c r="AJM41" s="376">
        <f t="shared" si="195"/>
        <v>0</v>
      </c>
      <c r="AJN41" s="376">
        <f t="shared" si="195"/>
        <v>0</v>
      </c>
      <c r="AJO41" s="376">
        <f t="shared" si="195"/>
        <v>0</v>
      </c>
      <c r="AJP41" s="376">
        <f t="shared" si="195"/>
        <v>0</v>
      </c>
      <c r="AJQ41" s="376">
        <f t="shared" si="195"/>
        <v>0</v>
      </c>
      <c r="AJR41" s="376">
        <f t="shared" si="195"/>
        <v>0</v>
      </c>
      <c r="AJS41" s="376">
        <f t="shared" si="195"/>
        <v>0</v>
      </c>
      <c r="AJT41" s="376">
        <f t="shared" si="195"/>
        <v>0</v>
      </c>
      <c r="AJU41" s="376">
        <f t="shared" si="195"/>
        <v>0</v>
      </c>
      <c r="AJV41" s="376">
        <f t="shared" si="195"/>
        <v>0</v>
      </c>
      <c r="AJW41" s="376">
        <f t="shared" si="195"/>
        <v>0</v>
      </c>
      <c r="AJX41" s="376">
        <f t="shared" si="195"/>
        <v>0</v>
      </c>
      <c r="AJY41" s="376">
        <f t="shared" si="195"/>
        <v>0</v>
      </c>
      <c r="AJZ41" s="376">
        <f t="shared" si="195"/>
        <v>0</v>
      </c>
      <c r="AKA41" s="376">
        <f t="shared" si="195"/>
        <v>0</v>
      </c>
      <c r="AKB41" s="376">
        <f t="shared" si="195"/>
        <v>0</v>
      </c>
      <c r="AKC41" s="376">
        <f t="shared" si="195"/>
        <v>0</v>
      </c>
      <c r="AKD41" s="376">
        <f t="shared" si="195"/>
        <v>0</v>
      </c>
      <c r="AKE41" s="376">
        <f t="shared" si="195"/>
        <v>0</v>
      </c>
      <c r="AKF41" s="376">
        <f t="shared" si="195"/>
        <v>0</v>
      </c>
      <c r="AKG41" s="376">
        <f t="shared" ref="AKG41:ALT41" si="196">IF(AKG30&gt;0,IF(AKG38&lt;10%,AKG$30/VLOOKUP(AKG38,$G$48:$O$54,9)*VLOOKUP(AKG38,$G$48:$P$54,10),AKG$30/$O$52*$P$52),0)</f>
        <v>0</v>
      </c>
      <c r="AKH41" s="376">
        <f t="shared" si="196"/>
        <v>0</v>
      </c>
      <c r="AKI41" s="376">
        <f t="shared" si="196"/>
        <v>0</v>
      </c>
      <c r="AKJ41" s="376">
        <f t="shared" si="196"/>
        <v>0</v>
      </c>
      <c r="AKK41" s="376">
        <f t="shared" si="196"/>
        <v>0</v>
      </c>
      <c r="AKL41" s="376">
        <f t="shared" si="196"/>
        <v>0</v>
      </c>
      <c r="AKM41" s="376">
        <f t="shared" si="196"/>
        <v>0</v>
      </c>
      <c r="AKN41" s="376">
        <f t="shared" si="196"/>
        <v>0</v>
      </c>
      <c r="AKO41" s="376">
        <f t="shared" si="196"/>
        <v>0</v>
      </c>
      <c r="AKP41" s="376">
        <f t="shared" si="196"/>
        <v>0</v>
      </c>
      <c r="AKQ41" s="376">
        <f t="shared" si="196"/>
        <v>0</v>
      </c>
      <c r="AKR41" s="376">
        <f t="shared" si="196"/>
        <v>0</v>
      </c>
      <c r="AKS41" s="376">
        <f t="shared" si="196"/>
        <v>0</v>
      </c>
      <c r="AKT41" s="376">
        <f t="shared" si="196"/>
        <v>0</v>
      </c>
      <c r="AKU41" s="376">
        <f t="shared" si="196"/>
        <v>0</v>
      </c>
      <c r="AKV41" s="376">
        <f t="shared" si="196"/>
        <v>0</v>
      </c>
      <c r="AKW41" s="376">
        <f t="shared" si="196"/>
        <v>0</v>
      </c>
      <c r="AKX41" s="376">
        <f t="shared" si="196"/>
        <v>0</v>
      </c>
      <c r="AKY41" s="376">
        <f t="shared" si="196"/>
        <v>0</v>
      </c>
      <c r="AKZ41" s="376">
        <f t="shared" si="196"/>
        <v>0</v>
      </c>
      <c r="ALA41" s="376">
        <f t="shared" si="196"/>
        <v>0</v>
      </c>
      <c r="ALB41" s="376">
        <f t="shared" si="196"/>
        <v>0</v>
      </c>
      <c r="ALC41" s="376">
        <f t="shared" si="196"/>
        <v>0</v>
      </c>
      <c r="ALD41" s="376">
        <f t="shared" si="196"/>
        <v>0</v>
      </c>
      <c r="ALE41" s="376">
        <f t="shared" si="196"/>
        <v>0</v>
      </c>
      <c r="ALF41" s="376">
        <f t="shared" si="196"/>
        <v>0</v>
      </c>
      <c r="ALG41" s="376">
        <f t="shared" si="196"/>
        <v>0</v>
      </c>
      <c r="ALH41" s="376">
        <f t="shared" si="196"/>
        <v>0</v>
      </c>
      <c r="ALI41" s="376">
        <f t="shared" si="196"/>
        <v>0</v>
      </c>
      <c r="ALJ41" s="376">
        <f t="shared" si="196"/>
        <v>0</v>
      </c>
      <c r="ALK41" s="376">
        <f t="shared" si="196"/>
        <v>0</v>
      </c>
      <c r="ALL41" s="376">
        <f t="shared" si="196"/>
        <v>0</v>
      </c>
      <c r="ALM41" s="376">
        <f t="shared" si="196"/>
        <v>0</v>
      </c>
      <c r="ALN41" s="376">
        <f t="shared" si="196"/>
        <v>0</v>
      </c>
      <c r="ALO41" s="376">
        <f t="shared" si="196"/>
        <v>0</v>
      </c>
      <c r="ALP41" s="376">
        <f t="shared" si="196"/>
        <v>0</v>
      </c>
      <c r="ALQ41" s="376">
        <f t="shared" si="196"/>
        <v>0</v>
      </c>
      <c r="ALR41" s="376">
        <f t="shared" si="196"/>
        <v>0</v>
      </c>
      <c r="ALS41" s="376">
        <f t="shared" si="196"/>
        <v>0</v>
      </c>
      <c r="ALT41" s="376">
        <f t="shared" si="196"/>
        <v>0</v>
      </c>
      <c r="ALU41" s="372">
        <f>SUM(H41:ALT41)</f>
        <v>0</v>
      </c>
    </row>
    <row r="42" spans="2:1009" ht="37.5" customHeight="1">
      <c r="B42" s="199">
        <v>8</v>
      </c>
      <c r="C42" s="1130" t="s">
        <v>302</v>
      </c>
      <c r="D42" s="1130"/>
      <c r="E42" s="1130"/>
      <c r="F42" s="1130"/>
      <c r="G42" s="1130"/>
      <c r="H42" s="505"/>
      <c r="I42" s="375">
        <f>MAX(0,MIN(I30-I33-I39,I40+I41))</f>
        <v>0</v>
      </c>
      <c r="J42" s="375">
        <f t="shared" ref="J42:BU42" si="197">MAX(0,MIN(J30-J33-J39,J40+J41))</f>
        <v>0</v>
      </c>
      <c r="K42" s="375">
        <f t="shared" si="197"/>
        <v>0</v>
      </c>
      <c r="L42" s="375">
        <f t="shared" si="197"/>
        <v>0</v>
      </c>
      <c r="M42" s="375">
        <f t="shared" si="197"/>
        <v>0</v>
      </c>
      <c r="N42" s="375">
        <f t="shared" si="197"/>
        <v>0</v>
      </c>
      <c r="O42" s="375">
        <f t="shared" si="197"/>
        <v>0</v>
      </c>
      <c r="P42" s="375">
        <f t="shared" si="197"/>
        <v>0</v>
      </c>
      <c r="Q42" s="375">
        <f t="shared" si="197"/>
        <v>0</v>
      </c>
      <c r="R42" s="375">
        <f t="shared" si="197"/>
        <v>0</v>
      </c>
      <c r="S42" s="375">
        <f t="shared" si="197"/>
        <v>0</v>
      </c>
      <c r="T42" s="375">
        <f t="shared" si="197"/>
        <v>0</v>
      </c>
      <c r="U42" s="375">
        <f t="shared" si="197"/>
        <v>0</v>
      </c>
      <c r="V42" s="375">
        <f t="shared" si="197"/>
        <v>0</v>
      </c>
      <c r="W42" s="375">
        <f t="shared" si="197"/>
        <v>0</v>
      </c>
      <c r="X42" s="375">
        <f t="shared" si="197"/>
        <v>0</v>
      </c>
      <c r="Y42" s="375">
        <f t="shared" si="197"/>
        <v>0</v>
      </c>
      <c r="Z42" s="375">
        <f t="shared" si="197"/>
        <v>0</v>
      </c>
      <c r="AA42" s="375">
        <f t="shared" si="197"/>
        <v>0</v>
      </c>
      <c r="AB42" s="375">
        <f t="shared" si="197"/>
        <v>0</v>
      </c>
      <c r="AC42" s="375">
        <f t="shared" si="197"/>
        <v>0</v>
      </c>
      <c r="AD42" s="375">
        <f t="shared" si="197"/>
        <v>0</v>
      </c>
      <c r="AE42" s="375">
        <f t="shared" si="197"/>
        <v>0</v>
      </c>
      <c r="AF42" s="375">
        <f t="shared" si="197"/>
        <v>0</v>
      </c>
      <c r="AG42" s="375">
        <f t="shared" si="197"/>
        <v>0</v>
      </c>
      <c r="AH42" s="375">
        <f t="shared" si="197"/>
        <v>0</v>
      </c>
      <c r="AI42" s="375">
        <f t="shared" si="197"/>
        <v>0</v>
      </c>
      <c r="AJ42" s="375">
        <f t="shared" si="197"/>
        <v>0</v>
      </c>
      <c r="AK42" s="375">
        <f t="shared" si="197"/>
        <v>0</v>
      </c>
      <c r="AL42" s="375">
        <f t="shared" si="197"/>
        <v>0</v>
      </c>
      <c r="AM42" s="375">
        <f t="shared" si="197"/>
        <v>0</v>
      </c>
      <c r="AN42" s="375">
        <f t="shared" si="197"/>
        <v>0</v>
      </c>
      <c r="AO42" s="375">
        <f t="shared" si="197"/>
        <v>0</v>
      </c>
      <c r="AP42" s="375">
        <f t="shared" si="197"/>
        <v>0</v>
      </c>
      <c r="AQ42" s="375">
        <f t="shared" si="197"/>
        <v>0</v>
      </c>
      <c r="AR42" s="375">
        <f t="shared" si="197"/>
        <v>0</v>
      </c>
      <c r="AS42" s="375">
        <f t="shared" si="197"/>
        <v>0</v>
      </c>
      <c r="AT42" s="375">
        <f t="shared" si="197"/>
        <v>0</v>
      </c>
      <c r="AU42" s="375">
        <f t="shared" si="197"/>
        <v>0</v>
      </c>
      <c r="AV42" s="375">
        <f t="shared" si="197"/>
        <v>0</v>
      </c>
      <c r="AW42" s="375">
        <f t="shared" si="197"/>
        <v>0</v>
      </c>
      <c r="AX42" s="375">
        <f t="shared" si="197"/>
        <v>0</v>
      </c>
      <c r="AY42" s="375">
        <f t="shared" si="197"/>
        <v>0</v>
      </c>
      <c r="AZ42" s="375">
        <f t="shared" si="197"/>
        <v>0</v>
      </c>
      <c r="BA42" s="375">
        <f t="shared" si="197"/>
        <v>0</v>
      </c>
      <c r="BB42" s="375">
        <f t="shared" si="197"/>
        <v>0</v>
      </c>
      <c r="BC42" s="375">
        <f t="shared" si="197"/>
        <v>0</v>
      </c>
      <c r="BD42" s="375">
        <f t="shared" si="197"/>
        <v>0</v>
      </c>
      <c r="BE42" s="375">
        <f t="shared" si="197"/>
        <v>0</v>
      </c>
      <c r="BF42" s="375">
        <f t="shared" si="197"/>
        <v>0</v>
      </c>
      <c r="BG42" s="375">
        <f t="shared" si="197"/>
        <v>0</v>
      </c>
      <c r="BH42" s="375">
        <f t="shared" si="197"/>
        <v>0</v>
      </c>
      <c r="BI42" s="375">
        <f t="shared" si="197"/>
        <v>0</v>
      </c>
      <c r="BJ42" s="375">
        <f t="shared" si="197"/>
        <v>0</v>
      </c>
      <c r="BK42" s="375">
        <f t="shared" si="197"/>
        <v>0</v>
      </c>
      <c r="BL42" s="375">
        <f t="shared" si="197"/>
        <v>0</v>
      </c>
      <c r="BM42" s="375">
        <f t="shared" si="197"/>
        <v>0</v>
      </c>
      <c r="BN42" s="375">
        <f t="shared" si="197"/>
        <v>0</v>
      </c>
      <c r="BO42" s="375">
        <f t="shared" si="197"/>
        <v>0</v>
      </c>
      <c r="BP42" s="375">
        <f t="shared" si="197"/>
        <v>0</v>
      </c>
      <c r="BQ42" s="375">
        <f t="shared" si="197"/>
        <v>0</v>
      </c>
      <c r="BR42" s="375">
        <f t="shared" si="197"/>
        <v>0</v>
      </c>
      <c r="BS42" s="375">
        <f t="shared" si="197"/>
        <v>0</v>
      </c>
      <c r="BT42" s="375">
        <f t="shared" si="197"/>
        <v>0</v>
      </c>
      <c r="BU42" s="375">
        <f t="shared" si="197"/>
        <v>0</v>
      </c>
      <c r="BV42" s="375">
        <f t="shared" ref="BV42:EG42" si="198">MAX(0,MIN(BV30-BV33-BV39,BV40+BV41))</f>
        <v>0</v>
      </c>
      <c r="BW42" s="375">
        <f t="shared" si="198"/>
        <v>0</v>
      </c>
      <c r="BX42" s="375">
        <f t="shared" si="198"/>
        <v>0</v>
      </c>
      <c r="BY42" s="375">
        <f t="shared" si="198"/>
        <v>0</v>
      </c>
      <c r="BZ42" s="375">
        <f t="shared" si="198"/>
        <v>0</v>
      </c>
      <c r="CA42" s="375">
        <f t="shared" si="198"/>
        <v>0</v>
      </c>
      <c r="CB42" s="375">
        <f t="shared" si="198"/>
        <v>0</v>
      </c>
      <c r="CC42" s="375">
        <f t="shared" si="198"/>
        <v>0</v>
      </c>
      <c r="CD42" s="375">
        <f t="shared" si="198"/>
        <v>0</v>
      </c>
      <c r="CE42" s="375">
        <f t="shared" si="198"/>
        <v>0</v>
      </c>
      <c r="CF42" s="375">
        <f t="shared" si="198"/>
        <v>0</v>
      </c>
      <c r="CG42" s="375">
        <f t="shared" si="198"/>
        <v>0</v>
      </c>
      <c r="CH42" s="375">
        <f t="shared" si="198"/>
        <v>0</v>
      </c>
      <c r="CI42" s="375">
        <f t="shared" si="198"/>
        <v>0</v>
      </c>
      <c r="CJ42" s="375">
        <f t="shared" si="198"/>
        <v>0</v>
      </c>
      <c r="CK42" s="375">
        <f t="shared" si="198"/>
        <v>0</v>
      </c>
      <c r="CL42" s="375">
        <f t="shared" si="198"/>
        <v>0</v>
      </c>
      <c r="CM42" s="375">
        <f t="shared" si="198"/>
        <v>0</v>
      </c>
      <c r="CN42" s="375">
        <f t="shared" si="198"/>
        <v>0</v>
      </c>
      <c r="CO42" s="375">
        <f t="shared" si="198"/>
        <v>0</v>
      </c>
      <c r="CP42" s="375">
        <f t="shared" si="198"/>
        <v>0</v>
      </c>
      <c r="CQ42" s="375">
        <f t="shared" si="198"/>
        <v>0</v>
      </c>
      <c r="CR42" s="375">
        <f t="shared" si="198"/>
        <v>0</v>
      </c>
      <c r="CS42" s="375">
        <f t="shared" si="198"/>
        <v>0</v>
      </c>
      <c r="CT42" s="375">
        <f t="shared" si="198"/>
        <v>0</v>
      </c>
      <c r="CU42" s="375">
        <f t="shared" si="198"/>
        <v>0</v>
      </c>
      <c r="CV42" s="375">
        <f t="shared" si="198"/>
        <v>0</v>
      </c>
      <c r="CW42" s="375">
        <f t="shared" si="198"/>
        <v>0</v>
      </c>
      <c r="CX42" s="375">
        <f t="shared" si="198"/>
        <v>0</v>
      </c>
      <c r="CY42" s="375">
        <f t="shared" si="198"/>
        <v>0</v>
      </c>
      <c r="CZ42" s="375">
        <f t="shared" si="198"/>
        <v>0</v>
      </c>
      <c r="DA42" s="375">
        <f t="shared" si="198"/>
        <v>0</v>
      </c>
      <c r="DB42" s="375">
        <f t="shared" si="198"/>
        <v>0</v>
      </c>
      <c r="DC42" s="375">
        <f t="shared" si="198"/>
        <v>0</v>
      </c>
      <c r="DD42" s="375">
        <f t="shared" si="198"/>
        <v>0</v>
      </c>
      <c r="DE42" s="375">
        <f t="shared" si="198"/>
        <v>0</v>
      </c>
      <c r="DF42" s="375">
        <f t="shared" si="198"/>
        <v>0</v>
      </c>
      <c r="DG42" s="375">
        <f t="shared" si="198"/>
        <v>0</v>
      </c>
      <c r="DH42" s="375">
        <f t="shared" si="198"/>
        <v>0</v>
      </c>
      <c r="DI42" s="375">
        <f t="shared" si="198"/>
        <v>0</v>
      </c>
      <c r="DJ42" s="375">
        <f t="shared" si="198"/>
        <v>0</v>
      </c>
      <c r="DK42" s="375">
        <f t="shared" si="198"/>
        <v>0</v>
      </c>
      <c r="DL42" s="375">
        <f t="shared" si="198"/>
        <v>0</v>
      </c>
      <c r="DM42" s="375">
        <f t="shared" si="198"/>
        <v>0</v>
      </c>
      <c r="DN42" s="375">
        <f t="shared" si="198"/>
        <v>0</v>
      </c>
      <c r="DO42" s="375">
        <f t="shared" si="198"/>
        <v>0</v>
      </c>
      <c r="DP42" s="375">
        <f t="shared" si="198"/>
        <v>0</v>
      </c>
      <c r="DQ42" s="375">
        <f t="shared" si="198"/>
        <v>0</v>
      </c>
      <c r="DR42" s="375">
        <f t="shared" si="198"/>
        <v>0</v>
      </c>
      <c r="DS42" s="375">
        <f t="shared" si="198"/>
        <v>0</v>
      </c>
      <c r="DT42" s="375">
        <f t="shared" si="198"/>
        <v>0</v>
      </c>
      <c r="DU42" s="375">
        <f t="shared" si="198"/>
        <v>0</v>
      </c>
      <c r="DV42" s="375">
        <f t="shared" si="198"/>
        <v>0</v>
      </c>
      <c r="DW42" s="375">
        <f t="shared" si="198"/>
        <v>0</v>
      </c>
      <c r="DX42" s="375">
        <f t="shared" si="198"/>
        <v>0</v>
      </c>
      <c r="DY42" s="375">
        <f t="shared" si="198"/>
        <v>0</v>
      </c>
      <c r="DZ42" s="375">
        <f t="shared" si="198"/>
        <v>0</v>
      </c>
      <c r="EA42" s="375">
        <f t="shared" si="198"/>
        <v>0</v>
      </c>
      <c r="EB42" s="375">
        <f t="shared" si="198"/>
        <v>0</v>
      </c>
      <c r="EC42" s="375">
        <f t="shared" si="198"/>
        <v>0</v>
      </c>
      <c r="ED42" s="375">
        <f t="shared" si="198"/>
        <v>0</v>
      </c>
      <c r="EE42" s="375">
        <f t="shared" si="198"/>
        <v>0</v>
      </c>
      <c r="EF42" s="375">
        <f t="shared" si="198"/>
        <v>0</v>
      </c>
      <c r="EG42" s="375">
        <f t="shared" si="198"/>
        <v>0</v>
      </c>
      <c r="EH42" s="375">
        <f t="shared" ref="EH42:GS42" si="199">MAX(0,MIN(EH30-EH33-EH39,EH40+EH41))</f>
        <v>0</v>
      </c>
      <c r="EI42" s="375">
        <f t="shared" si="199"/>
        <v>0</v>
      </c>
      <c r="EJ42" s="375">
        <f t="shared" si="199"/>
        <v>0</v>
      </c>
      <c r="EK42" s="375">
        <f t="shared" si="199"/>
        <v>0</v>
      </c>
      <c r="EL42" s="375">
        <f t="shared" si="199"/>
        <v>0</v>
      </c>
      <c r="EM42" s="375">
        <f t="shared" si="199"/>
        <v>0</v>
      </c>
      <c r="EN42" s="375">
        <f t="shared" si="199"/>
        <v>0</v>
      </c>
      <c r="EO42" s="375">
        <f t="shared" si="199"/>
        <v>0</v>
      </c>
      <c r="EP42" s="375">
        <f t="shared" si="199"/>
        <v>0</v>
      </c>
      <c r="EQ42" s="375">
        <f t="shared" si="199"/>
        <v>0</v>
      </c>
      <c r="ER42" s="375">
        <f t="shared" si="199"/>
        <v>0</v>
      </c>
      <c r="ES42" s="375">
        <f t="shared" si="199"/>
        <v>0</v>
      </c>
      <c r="ET42" s="375">
        <f t="shared" si="199"/>
        <v>0</v>
      </c>
      <c r="EU42" s="375">
        <f t="shared" si="199"/>
        <v>0</v>
      </c>
      <c r="EV42" s="375">
        <f t="shared" si="199"/>
        <v>0</v>
      </c>
      <c r="EW42" s="375">
        <f t="shared" si="199"/>
        <v>0</v>
      </c>
      <c r="EX42" s="375">
        <f t="shared" si="199"/>
        <v>0</v>
      </c>
      <c r="EY42" s="375">
        <f t="shared" si="199"/>
        <v>0</v>
      </c>
      <c r="EZ42" s="375">
        <f t="shared" si="199"/>
        <v>0</v>
      </c>
      <c r="FA42" s="375">
        <f t="shared" si="199"/>
        <v>0</v>
      </c>
      <c r="FB42" s="375">
        <f t="shared" si="199"/>
        <v>0</v>
      </c>
      <c r="FC42" s="375">
        <f t="shared" si="199"/>
        <v>0</v>
      </c>
      <c r="FD42" s="375">
        <f t="shared" si="199"/>
        <v>0</v>
      </c>
      <c r="FE42" s="375">
        <f t="shared" si="199"/>
        <v>0</v>
      </c>
      <c r="FF42" s="375">
        <f t="shared" si="199"/>
        <v>0</v>
      </c>
      <c r="FG42" s="375">
        <f t="shared" si="199"/>
        <v>0</v>
      </c>
      <c r="FH42" s="375">
        <f t="shared" si="199"/>
        <v>0</v>
      </c>
      <c r="FI42" s="375">
        <f t="shared" si="199"/>
        <v>0</v>
      </c>
      <c r="FJ42" s="375">
        <f t="shared" si="199"/>
        <v>0</v>
      </c>
      <c r="FK42" s="375">
        <f t="shared" si="199"/>
        <v>0</v>
      </c>
      <c r="FL42" s="375">
        <f t="shared" si="199"/>
        <v>0</v>
      </c>
      <c r="FM42" s="375">
        <f t="shared" si="199"/>
        <v>0</v>
      </c>
      <c r="FN42" s="375">
        <f t="shared" si="199"/>
        <v>0</v>
      </c>
      <c r="FO42" s="375">
        <f t="shared" si="199"/>
        <v>0</v>
      </c>
      <c r="FP42" s="375">
        <f t="shared" si="199"/>
        <v>0</v>
      </c>
      <c r="FQ42" s="375">
        <f t="shared" si="199"/>
        <v>0</v>
      </c>
      <c r="FR42" s="375">
        <f t="shared" si="199"/>
        <v>0</v>
      </c>
      <c r="FS42" s="375">
        <f t="shared" si="199"/>
        <v>0</v>
      </c>
      <c r="FT42" s="375">
        <f t="shared" si="199"/>
        <v>0</v>
      </c>
      <c r="FU42" s="375">
        <f t="shared" si="199"/>
        <v>0</v>
      </c>
      <c r="FV42" s="375">
        <f t="shared" si="199"/>
        <v>0</v>
      </c>
      <c r="FW42" s="375">
        <f t="shared" si="199"/>
        <v>0</v>
      </c>
      <c r="FX42" s="375">
        <f t="shared" si="199"/>
        <v>0</v>
      </c>
      <c r="FY42" s="375">
        <f t="shared" si="199"/>
        <v>0</v>
      </c>
      <c r="FZ42" s="375">
        <f t="shared" si="199"/>
        <v>0</v>
      </c>
      <c r="GA42" s="375">
        <f t="shared" si="199"/>
        <v>0</v>
      </c>
      <c r="GB42" s="375">
        <f t="shared" si="199"/>
        <v>0</v>
      </c>
      <c r="GC42" s="375">
        <f t="shared" si="199"/>
        <v>0</v>
      </c>
      <c r="GD42" s="375">
        <f t="shared" si="199"/>
        <v>0</v>
      </c>
      <c r="GE42" s="375">
        <f t="shared" si="199"/>
        <v>0</v>
      </c>
      <c r="GF42" s="375">
        <f t="shared" si="199"/>
        <v>0</v>
      </c>
      <c r="GG42" s="375">
        <f t="shared" si="199"/>
        <v>0</v>
      </c>
      <c r="GH42" s="375">
        <f t="shared" si="199"/>
        <v>0</v>
      </c>
      <c r="GI42" s="375">
        <f t="shared" si="199"/>
        <v>0</v>
      </c>
      <c r="GJ42" s="375">
        <f t="shared" si="199"/>
        <v>0</v>
      </c>
      <c r="GK42" s="375">
        <f t="shared" si="199"/>
        <v>0</v>
      </c>
      <c r="GL42" s="375">
        <f t="shared" si="199"/>
        <v>0</v>
      </c>
      <c r="GM42" s="375">
        <f t="shared" si="199"/>
        <v>0</v>
      </c>
      <c r="GN42" s="375">
        <f t="shared" si="199"/>
        <v>0</v>
      </c>
      <c r="GO42" s="375">
        <f t="shared" si="199"/>
        <v>0</v>
      </c>
      <c r="GP42" s="375">
        <f t="shared" si="199"/>
        <v>0</v>
      </c>
      <c r="GQ42" s="375">
        <f t="shared" si="199"/>
        <v>0</v>
      </c>
      <c r="GR42" s="375">
        <f t="shared" si="199"/>
        <v>0</v>
      </c>
      <c r="GS42" s="375">
        <f t="shared" si="199"/>
        <v>0</v>
      </c>
      <c r="GT42" s="375">
        <f t="shared" ref="GT42:JE42" si="200">MAX(0,MIN(GT30-GT33-GT39,GT40+GT41))</f>
        <v>0</v>
      </c>
      <c r="GU42" s="375">
        <f t="shared" si="200"/>
        <v>0</v>
      </c>
      <c r="GV42" s="375">
        <f t="shared" si="200"/>
        <v>0</v>
      </c>
      <c r="GW42" s="375">
        <f t="shared" si="200"/>
        <v>0</v>
      </c>
      <c r="GX42" s="375">
        <f t="shared" si="200"/>
        <v>0</v>
      </c>
      <c r="GY42" s="375">
        <f t="shared" si="200"/>
        <v>0</v>
      </c>
      <c r="GZ42" s="375">
        <f t="shared" si="200"/>
        <v>0</v>
      </c>
      <c r="HA42" s="375">
        <f t="shared" si="200"/>
        <v>0</v>
      </c>
      <c r="HB42" s="375">
        <f t="shared" si="200"/>
        <v>0</v>
      </c>
      <c r="HC42" s="375">
        <f t="shared" si="200"/>
        <v>0</v>
      </c>
      <c r="HD42" s="375">
        <f t="shared" si="200"/>
        <v>0</v>
      </c>
      <c r="HE42" s="375">
        <f t="shared" si="200"/>
        <v>0</v>
      </c>
      <c r="HF42" s="375">
        <f t="shared" si="200"/>
        <v>0</v>
      </c>
      <c r="HG42" s="375">
        <f t="shared" si="200"/>
        <v>0</v>
      </c>
      <c r="HH42" s="375">
        <f t="shared" si="200"/>
        <v>0</v>
      </c>
      <c r="HI42" s="375">
        <f t="shared" si="200"/>
        <v>0</v>
      </c>
      <c r="HJ42" s="375">
        <f t="shared" si="200"/>
        <v>0</v>
      </c>
      <c r="HK42" s="375">
        <f t="shared" si="200"/>
        <v>0</v>
      </c>
      <c r="HL42" s="375">
        <f t="shared" si="200"/>
        <v>0</v>
      </c>
      <c r="HM42" s="375">
        <f t="shared" si="200"/>
        <v>0</v>
      </c>
      <c r="HN42" s="375">
        <f t="shared" si="200"/>
        <v>0</v>
      </c>
      <c r="HO42" s="375">
        <f t="shared" si="200"/>
        <v>0</v>
      </c>
      <c r="HP42" s="375">
        <f t="shared" si="200"/>
        <v>0</v>
      </c>
      <c r="HQ42" s="375">
        <f t="shared" si="200"/>
        <v>0</v>
      </c>
      <c r="HR42" s="375">
        <f t="shared" si="200"/>
        <v>0</v>
      </c>
      <c r="HS42" s="375">
        <f t="shared" si="200"/>
        <v>0</v>
      </c>
      <c r="HT42" s="375">
        <f t="shared" si="200"/>
        <v>0</v>
      </c>
      <c r="HU42" s="375">
        <f t="shared" si="200"/>
        <v>0</v>
      </c>
      <c r="HV42" s="375">
        <f t="shared" si="200"/>
        <v>0</v>
      </c>
      <c r="HW42" s="375">
        <f t="shared" si="200"/>
        <v>0</v>
      </c>
      <c r="HX42" s="375">
        <f t="shared" si="200"/>
        <v>0</v>
      </c>
      <c r="HY42" s="375">
        <f t="shared" si="200"/>
        <v>0</v>
      </c>
      <c r="HZ42" s="375">
        <f t="shared" si="200"/>
        <v>0</v>
      </c>
      <c r="IA42" s="375">
        <f t="shared" si="200"/>
        <v>0</v>
      </c>
      <c r="IB42" s="375">
        <f t="shared" si="200"/>
        <v>0</v>
      </c>
      <c r="IC42" s="375">
        <f t="shared" si="200"/>
        <v>0</v>
      </c>
      <c r="ID42" s="375">
        <f t="shared" si="200"/>
        <v>0</v>
      </c>
      <c r="IE42" s="375">
        <f t="shared" si="200"/>
        <v>0</v>
      </c>
      <c r="IF42" s="375">
        <f t="shared" si="200"/>
        <v>0</v>
      </c>
      <c r="IG42" s="375">
        <f t="shared" si="200"/>
        <v>0</v>
      </c>
      <c r="IH42" s="375">
        <f t="shared" si="200"/>
        <v>0</v>
      </c>
      <c r="II42" s="375">
        <f t="shared" si="200"/>
        <v>0</v>
      </c>
      <c r="IJ42" s="375">
        <f t="shared" si="200"/>
        <v>0</v>
      </c>
      <c r="IK42" s="375">
        <f t="shared" si="200"/>
        <v>0</v>
      </c>
      <c r="IL42" s="375">
        <f t="shared" si="200"/>
        <v>0</v>
      </c>
      <c r="IM42" s="375">
        <f t="shared" si="200"/>
        <v>0</v>
      </c>
      <c r="IN42" s="375">
        <f t="shared" si="200"/>
        <v>0</v>
      </c>
      <c r="IO42" s="375">
        <f t="shared" si="200"/>
        <v>0</v>
      </c>
      <c r="IP42" s="375">
        <f t="shared" si="200"/>
        <v>0</v>
      </c>
      <c r="IQ42" s="375">
        <f t="shared" si="200"/>
        <v>0</v>
      </c>
      <c r="IR42" s="375">
        <f t="shared" si="200"/>
        <v>0</v>
      </c>
      <c r="IS42" s="375">
        <f t="shared" si="200"/>
        <v>0</v>
      </c>
      <c r="IT42" s="375">
        <f t="shared" si="200"/>
        <v>0</v>
      </c>
      <c r="IU42" s="375">
        <f t="shared" si="200"/>
        <v>0</v>
      </c>
      <c r="IV42" s="375">
        <f t="shared" si="200"/>
        <v>0</v>
      </c>
      <c r="IW42" s="375">
        <f t="shared" si="200"/>
        <v>0</v>
      </c>
      <c r="IX42" s="375">
        <f t="shared" si="200"/>
        <v>0</v>
      </c>
      <c r="IY42" s="375">
        <f t="shared" si="200"/>
        <v>0</v>
      </c>
      <c r="IZ42" s="375">
        <f t="shared" si="200"/>
        <v>0</v>
      </c>
      <c r="JA42" s="375">
        <f t="shared" si="200"/>
        <v>0</v>
      </c>
      <c r="JB42" s="375">
        <f t="shared" si="200"/>
        <v>0</v>
      </c>
      <c r="JC42" s="375">
        <f t="shared" si="200"/>
        <v>0</v>
      </c>
      <c r="JD42" s="375">
        <f t="shared" si="200"/>
        <v>0</v>
      </c>
      <c r="JE42" s="375">
        <f t="shared" si="200"/>
        <v>0</v>
      </c>
      <c r="JF42" s="375">
        <f t="shared" ref="JF42:ALT42" si="201">MAX(0,MIN(JF30-JF33-JF39,JF40+JF41))</f>
        <v>0</v>
      </c>
      <c r="JG42" s="375">
        <f t="shared" si="201"/>
        <v>0</v>
      </c>
      <c r="JH42" s="375">
        <f t="shared" si="201"/>
        <v>0</v>
      </c>
      <c r="JI42" s="375">
        <f t="shared" si="201"/>
        <v>0</v>
      </c>
      <c r="JJ42" s="375">
        <f t="shared" si="201"/>
        <v>0</v>
      </c>
      <c r="JK42" s="375">
        <f t="shared" si="201"/>
        <v>0</v>
      </c>
      <c r="JL42" s="375">
        <f t="shared" si="201"/>
        <v>0</v>
      </c>
      <c r="JM42" s="375">
        <f t="shared" si="201"/>
        <v>0</v>
      </c>
      <c r="JN42" s="375">
        <f t="shared" si="201"/>
        <v>0</v>
      </c>
      <c r="JO42" s="375">
        <f t="shared" si="201"/>
        <v>0</v>
      </c>
      <c r="JP42" s="375">
        <f t="shared" si="201"/>
        <v>0</v>
      </c>
      <c r="JQ42" s="375">
        <f t="shared" si="201"/>
        <v>0</v>
      </c>
      <c r="JR42" s="375">
        <f t="shared" si="201"/>
        <v>0</v>
      </c>
      <c r="JS42" s="375">
        <f t="shared" si="201"/>
        <v>0</v>
      </c>
      <c r="JT42" s="375">
        <f t="shared" si="201"/>
        <v>0</v>
      </c>
      <c r="JU42" s="375">
        <f t="shared" si="201"/>
        <v>0</v>
      </c>
      <c r="JV42" s="375">
        <f t="shared" si="201"/>
        <v>0</v>
      </c>
      <c r="JW42" s="375">
        <f t="shared" si="201"/>
        <v>0</v>
      </c>
      <c r="JX42" s="375">
        <f t="shared" si="201"/>
        <v>0</v>
      </c>
      <c r="JY42" s="375">
        <f t="shared" si="201"/>
        <v>0</v>
      </c>
      <c r="JZ42" s="375">
        <f t="shared" si="201"/>
        <v>0</v>
      </c>
      <c r="KA42" s="375">
        <f t="shared" si="201"/>
        <v>0</v>
      </c>
      <c r="KB42" s="375">
        <f t="shared" si="201"/>
        <v>0</v>
      </c>
      <c r="KC42" s="375">
        <f t="shared" si="201"/>
        <v>0</v>
      </c>
      <c r="KD42" s="375">
        <f t="shared" si="201"/>
        <v>0</v>
      </c>
      <c r="KE42" s="375">
        <f t="shared" si="201"/>
        <v>0</v>
      </c>
      <c r="KF42" s="375">
        <f t="shared" si="201"/>
        <v>0</v>
      </c>
      <c r="KG42" s="375">
        <f t="shared" si="201"/>
        <v>0</v>
      </c>
      <c r="KH42" s="375">
        <f t="shared" si="201"/>
        <v>0</v>
      </c>
      <c r="KI42" s="375">
        <f t="shared" si="201"/>
        <v>0</v>
      </c>
      <c r="KJ42" s="375">
        <f t="shared" si="201"/>
        <v>0</v>
      </c>
      <c r="KK42" s="375">
        <f t="shared" si="201"/>
        <v>0</v>
      </c>
      <c r="KL42" s="375">
        <f t="shared" si="201"/>
        <v>0</v>
      </c>
      <c r="KM42" s="375">
        <f t="shared" si="201"/>
        <v>0</v>
      </c>
      <c r="KN42" s="375">
        <f t="shared" si="201"/>
        <v>0</v>
      </c>
      <c r="KO42" s="375">
        <f t="shared" si="201"/>
        <v>0</v>
      </c>
      <c r="KP42" s="375">
        <f t="shared" si="201"/>
        <v>0</v>
      </c>
      <c r="KQ42" s="375">
        <f t="shared" si="201"/>
        <v>0</v>
      </c>
      <c r="KR42" s="375">
        <f t="shared" si="201"/>
        <v>0</v>
      </c>
      <c r="KS42" s="375">
        <f t="shared" si="201"/>
        <v>0</v>
      </c>
      <c r="KT42" s="375">
        <f t="shared" si="201"/>
        <v>0</v>
      </c>
      <c r="KU42" s="375">
        <f t="shared" si="201"/>
        <v>0</v>
      </c>
      <c r="KV42" s="375">
        <f t="shared" ref="KV42:NG42" si="202">MAX(0,MIN(KV30-KV33-KV39,KV40+KV41))</f>
        <v>0</v>
      </c>
      <c r="KW42" s="375">
        <f t="shared" si="202"/>
        <v>0</v>
      </c>
      <c r="KX42" s="375">
        <f t="shared" si="202"/>
        <v>0</v>
      </c>
      <c r="KY42" s="375">
        <f t="shared" si="202"/>
        <v>0</v>
      </c>
      <c r="KZ42" s="375">
        <f t="shared" si="202"/>
        <v>0</v>
      </c>
      <c r="LA42" s="375">
        <f t="shared" si="202"/>
        <v>0</v>
      </c>
      <c r="LB42" s="375">
        <f t="shared" si="202"/>
        <v>0</v>
      </c>
      <c r="LC42" s="375">
        <f t="shared" si="202"/>
        <v>0</v>
      </c>
      <c r="LD42" s="375">
        <f t="shared" si="202"/>
        <v>0</v>
      </c>
      <c r="LE42" s="375">
        <f t="shared" si="202"/>
        <v>0</v>
      </c>
      <c r="LF42" s="375">
        <f t="shared" si="202"/>
        <v>0</v>
      </c>
      <c r="LG42" s="375">
        <f t="shared" si="202"/>
        <v>0</v>
      </c>
      <c r="LH42" s="375">
        <f t="shared" si="202"/>
        <v>0</v>
      </c>
      <c r="LI42" s="375">
        <f t="shared" si="202"/>
        <v>0</v>
      </c>
      <c r="LJ42" s="375">
        <f t="shared" si="202"/>
        <v>0</v>
      </c>
      <c r="LK42" s="375">
        <f t="shared" si="202"/>
        <v>0</v>
      </c>
      <c r="LL42" s="375">
        <f t="shared" si="202"/>
        <v>0</v>
      </c>
      <c r="LM42" s="375">
        <f t="shared" si="202"/>
        <v>0</v>
      </c>
      <c r="LN42" s="375">
        <f t="shared" si="202"/>
        <v>0</v>
      </c>
      <c r="LO42" s="375">
        <f t="shared" si="202"/>
        <v>0</v>
      </c>
      <c r="LP42" s="375">
        <f t="shared" si="202"/>
        <v>0</v>
      </c>
      <c r="LQ42" s="375">
        <f t="shared" si="202"/>
        <v>0</v>
      </c>
      <c r="LR42" s="375">
        <f t="shared" si="202"/>
        <v>0</v>
      </c>
      <c r="LS42" s="375">
        <f t="shared" si="202"/>
        <v>0</v>
      </c>
      <c r="LT42" s="375">
        <f t="shared" si="202"/>
        <v>0</v>
      </c>
      <c r="LU42" s="375">
        <f t="shared" si="202"/>
        <v>0</v>
      </c>
      <c r="LV42" s="375">
        <f t="shared" si="202"/>
        <v>0</v>
      </c>
      <c r="LW42" s="375">
        <f t="shared" si="202"/>
        <v>0</v>
      </c>
      <c r="LX42" s="375">
        <f t="shared" si="202"/>
        <v>0</v>
      </c>
      <c r="LY42" s="375">
        <f t="shared" si="202"/>
        <v>0</v>
      </c>
      <c r="LZ42" s="375">
        <f t="shared" si="202"/>
        <v>0</v>
      </c>
      <c r="MA42" s="375">
        <f t="shared" si="202"/>
        <v>0</v>
      </c>
      <c r="MB42" s="375">
        <f t="shared" si="202"/>
        <v>0</v>
      </c>
      <c r="MC42" s="375">
        <f t="shared" si="202"/>
        <v>0</v>
      </c>
      <c r="MD42" s="375">
        <f t="shared" si="202"/>
        <v>0</v>
      </c>
      <c r="ME42" s="375">
        <f t="shared" si="202"/>
        <v>0</v>
      </c>
      <c r="MF42" s="375">
        <f t="shared" si="202"/>
        <v>0</v>
      </c>
      <c r="MG42" s="375">
        <f t="shared" si="202"/>
        <v>0</v>
      </c>
      <c r="MH42" s="375">
        <f t="shared" si="202"/>
        <v>0</v>
      </c>
      <c r="MI42" s="375">
        <f t="shared" si="202"/>
        <v>0</v>
      </c>
      <c r="MJ42" s="375">
        <f t="shared" si="202"/>
        <v>0</v>
      </c>
      <c r="MK42" s="375">
        <f t="shared" si="202"/>
        <v>0</v>
      </c>
      <c r="ML42" s="375">
        <f t="shared" si="202"/>
        <v>0</v>
      </c>
      <c r="MM42" s="375">
        <f t="shared" si="202"/>
        <v>0</v>
      </c>
      <c r="MN42" s="375">
        <f t="shared" si="202"/>
        <v>0</v>
      </c>
      <c r="MO42" s="375">
        <f t="shared" si="202"/>
        <v>0</v>
      </c>
      <c r="MP42" s="375">
        <f t="shared" si="202"/>
        <v>0</v>
      </c>
      <c r="MQ42" s="375">
        <f t="shared" si="202"/>
        <v>0</v>
      </c>
      <c r="MR42" s="375">
        <f t="shared" si="202"/>
        <v>0</v>
      </c>
      <c r="MS42" s="375">
        <f t="shared" si="202"/>
        <v>0</v>
      </c>
      <c r="MT42" s="375">
        <f t="shared" si="202"/>
        <v>0</v>
      </c>
      <c r="MU42" s="375">
        <f t="shared" si="202"/>
        <v>0</v>
      </c>
      <c r="MV42" s="375">
        <f t="shared" si="202"/>
        <v>0</v>
      </c>
      <c r="MW42" s="375">
        <f t="shared" si="202"/>
        <v>0</v>
      </c>
      <c r="MX42" s="375">
        <f t="shared" si="202"/>
        <v>0</v>
      </c>
      <c r="MY42" s="375">
        <f t="shared" si="202"/>
        <v>0</v>
      </c>
      <c r="MZ42" s="375">
        <f t="shared" si="202"/>
        <v>0</v>
      </c>
      <c r="NA42" s="375">
        <f t="shared" si="202"/>
        <v>0</v>
      </c>
      <c r="NB42" s="375">
        <f t="shared" si="202"/>
        <v>0</v>
      </c>
      <c r="NC42" s="375">
        <f t="shared" si="202"/>
        <v>0</v>
      </c>
      <c r="ND42" s="375">
        <f t="shared" si="202"/>
        <v>0</v>
      </c>
      <c r="NE42" s="375">
        <f t="shared" si="202"/>
        <v>0</v>
      </c>
      <c r="NF42" s="375">
        <f t="shared" si="202"/>
        <v>0</v>
      </c>
      <c r="NG42" s="375">
        <f t="shared" si="202"/>
        <v>0</v>
      </c>
      <c r="NH42" s="375">
        <f t="shared" ref="NH42:PS42" si="203">MAX(0,MIN(NH30-NH33-NH39,NH40+NH41))</f>
        <v>0</v>
      </c>
      <c r="NI42" s="375">
        <f t="shared" si="203"/>
        <v>0</v>
      </c>
      <c r="NJ42" s="375">
        <f t="shared" si="203"/>
        <v>0</v>
      </c>
      <c r="NK42" s="375">
        <f t="shared" si="203"/>
        <v>0</v>
      </c>
      <c r="NL42" s="375">
        <f t="shared" si="203"/>
        <v>0</v>
      </c>
      <c r="NM42" s="375">
        <f t="shared" si="203"/>
        <v>0</v>
      </c>
      <c r="NN42" s="375">
        <f t="shared" si="203"/>
        <v>0</v>
      </c>
      <c r="NO42" s="375">
        <f t="shared" si="203"/>
        <v>0</v>
      </c>
      <c r="NP42" s="375">
        <f t="shared" si="203"/>
        <v>0</v>
      </c>
      <c r="NQ42" s="375">
        <f t="shared" si="203"/>
        <v>0</v>
      </c>
      <c r="NR42" s="375">
        <f t="shared" si="203"/>
        <v>0</v>
      </c>
      <c r="NS42" s="375">
        <f t="shared" si="203"/>
        <v>0</v>
      </c>
      <c r="NT42" s="375">
        <f t="shared" si="203"/>
        <v>0</v>
      </c>
      <c r="NU42" s="375">
        <f t="shared" si="203"/>
        <v>0</v>
      </c>
      <c r="NV42" s="375">
        <f t="shared" si="203"/>
        <v>0</v>
      </c>
      <c r="NW42" s="375">
        <f t="shared" si="203"/>
        <v>0</v>
      </c>
      <c r="NX42" s="375">
        <f t="shared" si="203"/>
        <v>0</v>
      </c>
      <c r="NY42" s="375">
        <f t="shared" si="203"/>
        <v>0</v>
      </c>
      <c r="NZ42" s="375">
        <f t="shared" si="203"/>
        <v>0</v>
      </c>
      <c r="OA42" s="375">
        <f t="shared" si="203"/>
        <v>0</v>
      </c>
      <c r="OB42" s="375">
        <f t="shared" si="203"/>
        <v>0</v>
      </c>
      <c r="OC42" s="375">
        <f t="shared" si="203"/>
        <v>0</v>
      </c>
      <c r="OD42" s="375">
        <f t="shared" si="203"/>
        <v>0</v>
      </c>
      <c r="OE42" s="375">
        <f t="shared" si="203"/>
        <v>0</v>
      </c>
      <c r="OF42" s="375">
        <f t="shared" si="203"/>
        <v>0</v>
      </c>
      <c r="OG42" s="375">
        <f t="shared" si="203"/>
        <v>0</v>
      </c>
      <c r="OH42" s="375">
        <f t="shared" si="203"/>
        <v>0</v>
      </c>
      <c r="OI42" s="375">
        <f t="shared" si="203"/>
        <v>0</v>
      </c>
      <c r="OJ42" s="375">
        <f t="shared" si="203"/>
        <v>0</v>
      </c>
      <c r="OK42" s="375">
        <f t="shared" si="203"/>
        <v>0</v>
      </c>
      <c r="OL42" s="375">
        <f t="shared" si="203"/>
        <v>0</v>
      </c>
      <c r="OM42" s="375">
        <f t="shared" si="203"/>
        <v>0</v>
      </c>
      <c r="ON42" s="375">
        <f t="shared" si="203"/>
        <v>0</v>
      </c>
      <c r="OO42" s="375">
        <f t="shared" si="203"/>
        <v>0</v>
      </c>
      <c r="OP42" s="375">
        <f t="shared" si="203"/>
        <v>0</v>
      </c>
      <c r="OQ42" s="375">
        <f t="shared" si="203"/>
        <v>0</v>
      </c>
      <c r="OR42" s="375">
        <f t="shared" si="203"/>
        <v>0</v>
      </c>
      <c r="OS42" s="375">
        <f t="shared" si="203"/>
        <v>0</v>
      </c>
      <c r="OT42" s="375">
        <f t="shared" si="203"/>
        <v>0</v>
      </c>
      <c r="OU42" s="375">
        <f t="shared" si="203"/>
        <v>0</v>
      </c>
      <c r="OV42" s="375">
        <f t="shared" si="203"/>
        <v>0</v>
      </c>
      <c r="OW42" s="375">
        <f t="shared" si="203"/>
        <v>0</v>
      </c>
      <c r="OX42" s="375">
        <f t="shared" si="203"/>
        <v>0</v>
      </c>
      <c r="OY42" s="375">
        <f t="shared" si="203"/>
        <v>0</v>
      </c>
      <c r="OZ42" s="375">
        <f t="shared" si="203"/>
        <v>0</v>
      </c>
      <c r="PA42" s="375">
        <f t="shared" si="203"/>
        <v>0</v>
      </c>
      <c r="PB42" s="375">
        <f t="shared" si="203"/>
        <v>0</v>
      </c>
      <c r="PC42" s="375">
        <f t="shared" si="203"/>
        <v>0</v>
      </c>
      <c r="PD42" s="375">
        <f t="shared" si="203"/>
        <v>0</v>
      </c>
      <c r="PE42" s="375">
        <f t="shared" si="203"/>
        <v>0</v>
      </c>
      <c r="PF42" s="375">
        <f t="shared" si="203"/>
        <v>0</v>
      </c>
      <c r="PG42" s="375">
        <f t="shared" si="203"/>
        <v>0</v>
      </c>
      <c r="PH42" s="375">
        <f t="shared" si="203"/>
        <v>0</v>
      </c>
      <c r="PI42" s="375">
        <f t="shared" si="203"/>
        <v>0</v>
      </c>
      <c r="PJ42" s="375">
        <f t="shared" si="203"/>
        <v>0</v>
      </c>
      <c r="PK42" s="375">
        <f t="shared" si="203"/>
        <v>0</v>
      </c>
      <c r="PL42" s="375">
        <f t="shared" si="203"/>
        <v>0</v>
      </c>
      <c r="PM42" s="375">
        <f t="shared" si="203"/>
        <v>0</v>
      </c>
      <c r="PN42" s="375">
        <f t="shared" si="203"/>
        <v>0</v>
      </c>
      <c r="PO42" s="375">
        <f t="shared" si="203"/>
        <v>0</v>
      </c>
      <c r="PP42" s="375">
        <f t="shared" si="203"/>
        <v>0</v>
      </c>
      <c r="PQ42" s="375">
        <f t="shared" si="203"/>
        <v>0</v>
      </c>
      <c r="PR42" s="375">
        <f t="shared" si="203"/>
        <v>0</v>
      </c>
      <c r="PS42" s="375">
        <f t="shared" si="203"/>
        <v>0</v>
      </c>
      <c r="PT42" s="375">
        <f t="shared" ref="PT42:SE42" si="204">MAX(0,MIN(PT30-PT33-PT39,PT40+PT41))</f>
        <v>0</v>
      </c>
      <c r="PU42" s="375">
        <f t="shared" si="204"/>
        <v>0</v>
      </c>
      <c r="PV42" s="375">
        <f t="shared" si="204"/>
        <v>0</v>
      </c>
      <c r="PW42" s="375">
        <f t="shared" si="204"/>
        <v>0</v>
      </c>
      <c r="PX42" s="375">
        <f t="shared" si="204"/>
        <v>0</v>
      </c>
      <c r="PY42" s="375">
        <f t="shared" si="204"/>
        <v>0</v>
      </c>
      <c r="PZ42" s="375">
        <f t="shared" si="204"/>
        <v>0</v>
      </c>
      <c r="QA42" s="375">
        <f t="shared" si="204"/>
        <v>0</v>
      </c>
      <c r="QB42" s="375">
        <f t="shared" si="204"/>
        <v>0</v>
      </c>
      <c r="QC42" s="375">
        <f t="shared" si="204"/>
        <v>0</v>
      </c>
      <c r="QD42" s="375">
        <f t="shared" si="204"/>
        <v>0</v>
      </c>
      <c r="QE42" s="375">
        <f t="shared" si="204"/>
        <v>0</v>
      </c>
      <c r="QF42" s="375">
        <f t="shared" si="204"/>
        <v>0</v>
      </c>
      <c r="QG42" s="375">
        <f t="shared" si="204"/>
        <v>0</v>
      </c>
      <c r="QH42" s="375">
        <f t="shared" si="204"/>
        <v>0</v>
      </c>
      <c r="QI42" s="375">
        <f t="shared" si="204"/>
        <v>0</v>
      </c>
      <c r="QJ42" s="375">
        <f t="shared" si="204"/>
        <v>0</v>
      </c>
      <c r="QK42" s="375">
        <f t="shared" si="204"/>
        <v>0</v>
      </c>
      <c r="QL42" s="375">
        <f t="shared" si="204"/>
        <v>0</v>
      </c>
      <c r="QM42" s="375">
        <f t="shared" si="204"/>
        <v>0</v>
      </c>
      <c r="QN42" s="375">
        <f t="shared" si="204"/>
        <v>0</v>
      </c>
      <c r="QO42" s="375">
        <f t="shared" si="204"/>
        <v>0</v>
      </c>
      <c r="QP42" s="375">
        <f t="shared" si="204"/>
        <v>0</v>
      </c>
      <c r="QQ42" s="375">
        <f t="shared" si="204"/>
        <v>0</v>
      </c>
      <c r="QR42" s="375">
        <f t="shared" si="204"/>
        <v>0</v>
      </c>
      <c r="QS42" s="375">
        <f t="shared" si="204"/>
        <v>0</v>
      </c>
      <c r="QT42" s="375">
        <f t="shared" si="204"/>
        <v>0</v>
      </c>
      <c r="QU42" s="375">
        <f t="shared" si="204"/>
        <v>0</v>
      </c>
      <c r="QV42" s="375">
        <f t="shared" si="204"/>
        <v>0</v>
      </c>
      <c r="QW42" s="375">
        <f t="shared" si="204"/>
        <v>0</v>
      </c>
      <c r="QX42" s="375">
        <f t="shared" si="204"/>
        <v>0</v>
      </c>
      <c r="QY42" s="375">
        <f t="shared" si="204"/>
        <v>0</v>
      </c>
      <c r="QZ42" s="375">
        <f t="shared" si="204"/>
        <v>0</v>
      </c>
      <c r="RA42" s="375">
        <f t="shared" si="204"/>
        <v>0</v>
      </c>
      <c r="RB42" s="375">
        <f t="shared" si="204"/>
        <v>0</v>
      </c>
      <c r="RC42" s="375">
        <f t="shared" si="204"/>
        <v>0</v>
      </c>
      <c r="RD42" s="375">
        <f t="shared" si="204"/>
        <v>0</v>
      </c>
      <c r="RE42" s="375">
        <f t="shared" si="204"/>
        <v>0</v>
      </c>
      <c r="RF42" s="375">
        <f t="shared" si="204"/>
        <v>0</v>
      </c>
      <c r="RG42" s="375">
        <f t="shared" si="204"/>
        <v>0</v>
      </c>
      <c r="RH42" s="375">
        <f t="shared" si="204"/>
        <v>0</v>
      </c>
      <c r="RI42" s="375">
        <f t="shared" si="204"/>
        <v>0</v>
      </c>
      <c r="RJ42" s="375">
        <f t="shared" si="204"/>
        <v>0</v>
      </c>
      <c r="RK42" s="375">
        <f t="shared" si="204"/>
        <v>0</v>
      </c>
      <c r="RL42" s="375">
        <f t="shared" si="204"/>
        <v>0</v>
      </c>
      <c r="RM42" s="375">
        <f t="shared" si="204"/>
        <v>0</v>
      </c>
      <c r="RN42" s="375">
        <f t="shared" si="204"/>
        <v>0</v>
      </c>
      <c r="RO42" s="375">
        <f t="shared" si="204"/>
        <v>0</v>
      </c>
      <c r="RP42" s="375">
        <f t="shared" si="204"/>
        <v>0</v>
      </c>
      <c r="RQ42" s="375">
        <f t="shared" si="204"/>
        <v>0</v>
      </c>
      <c r="RR42" s="375">
        <f t="shared" si="204"/>
        <v>0</v>
      </c>
      <c r="RS42" s="375">
        <f t="shared" si="204"/>
        <v>0</v>
      </c>
      <c r="RT42" s="375">
        <f t="shared" si="204"/>
        <v>0</v>
      </c>
      <c r="RU42" s="375">
        <f t="shared" si="204"/>
        <v>0</v>
      </c>
      <c r="RV42" s="375">
        <f t="shared" si="204"/>
        <v>0</v>
      </c>
      <c r="RW42" s="375">
        <f t="shared" si="204"/>
        <v>0</v>
      </c>
      <c r="RX42" s="375">
        <f t="shared" si="204"/>
        <v>0</v>
      </c>
      <c r="RY42" s="375">
        <f t="shared" si="204"/>
        <v>0</v>
      </c>
      <c r="RZ42" s="375">
        <f t="shared" si="204"/>
        <v>0</v>
      </c>
      <c r="SA42" s="375">
        <f t="shared" si="204"/>
        <v>0</v>
      </c>
      <c r="SB42" s="375">
        <f t="shared" si="204"/>
        <v>0</v>
      </c>
      <c r="SC42" s="375">
        <f t="shared" si="204"/>
        <v>0</v>
      </c>
      <c r="SD42" s="375">
        <f t="shared" si="204"/>
        <v>0</v>
      </c>
      <c r="SE42" s="375">
        <f t="shared" si="204"/>
        <v>0</v>
      </c>
      <c r="SF42" s="375">
        <f t="shared" ref="SF42:UQ42" si="205">MAX(0,MIN(SF30-SF33-SF39,SF40+SF41))</f>
        <v>0</v>
      </c>
      <c r="SG42" s="375">
        <f t="shared" si="205"/>
        <v>0</v>
      </c>
      <c r="SH42" s="375">
        <f t="shared" si="205"/>
        <v>0</v>
      </c>
      <c r="SI42" s="375">
        <f t="shared" si="205"/>
        <v>0</v>
      </c>
      <c r="SJ42" s="375">
        <f t="shared" si="205"/>
        <v>0</v>
      </c>
      <c r="SK42" s="375">
        <f t="shared" si="205"/>
        <v>0</v>
      </c>
      <c r="SL42" s="375">
        <f t="shared" si="205"/>
        <v>0</v>
      </c>
      <c r="SM42" s="375">
        <f t="shared" si="205"/>
        <v>0</v>
      </c>
      <c r="SN42" s="375">
        <f t="shared" si="205"/>
        <v>0</v>
      </c>
      <c r="SO42" s="375">
        <f t="shared" si="205"/>
        <v>0</v>
      </c>
      <c r="SP42" s="375">
        <f t="shared" si="205"/>
        <v>0</v>
      </c>
      <c r="SQ42" s="375">
        <f t="shared" si="205"/>
        <v>0</v>
      </c>
      <c r="SR42" s="375">
        <f t="shared" si="205"/>
        <v>0</v>
      </c>
      <c r="SS42" s="375">
        <f t="shared" si="205"/>
        <v>0</v>
      </c>
      <c r="ST42" s="375">
        <f t="shared" si="205"/>
        <v>0</v>
      </c>
      <c r="SU42" s="375">
        <f t="shared" si="205"/>
        <v>0</v>
      </c>
      <c r="SV42" s="375">
        <f t="shared" si="205"/>
        <v>0</v>
      </c>
      <c r="SW42" s="375">
        <f t="shared" si="205"/>
        <v>0</v>
      </c>
      <c r="SX42" s="375">
        <f t="shared" si="205"/>
        <v>0</v>
      </c>
      <c r="SY42" s="375">
        <f t="shared" si="205"/>
        <v>0</v>
      </c>
      <c r="SZ42" s="375">
        <f t="shared" si="205"/>
        <v>0</v>
      </c>
      <c r="TA42" s="375">
        <f t="shared" si="205"/>
        <v>0</v>
      </c>
      <c r="TB42" s="375">
        <f t="shared" si="205"/>
        <v>0</v>
      </c>
      <c r="TC42" s="375">
        <f t="shared" si="205"/>
        <v>0</v>
      </c>
      <c r="TD42" s="375">
        <f t="shared" si="205"/>
        <v>0</v>
      </c>
      <c r="TE42" s="375">
        <f t="shared" si="205"/>
        <v>0</v>
      </c>
      <c r="TF42" s="375">
        <f t="shared" si="205"/>
        <v>0</v>
      </c>
      <c r="TG42" s="375">
        <f t="shared" si="205"/>
        <v>0</v>
      </c>
      <c r="TH42" s="375">
        <f t="shared" si="205"/>
        <v>0</v>
      </c>
      <c r="TI42" s="375">
        <f t="shared" si="205"/>
        <v>0</v>
      </c>
      <c r="TJ42" s="375">
        <f t="shared" si="205"/>
        <v>0</v>
      </c>
      <c r="TK42" s="375">
        <f t="shared" si="205"/>
        <v>0</v>
      </c>
      <c r="TL42" s="375">
        <f t="shared" si="205"/>
        <v>0</v>
      </c>
      <c r="TM42" s="375">
        <f t="shared" si="205"/>
        <v>0</v>
      </c>
      <c r="TN42" s="375">
        <f t="shared" si="205"/>
        <v>0</v>
      </c>
      <c r="TO42" s="375">
        <f t="shared" si="205"/>
        <v>0</v>
      </c>
      <c r="TP42" s="375">
        <f t="shared" si="205"/>
        <v>0</v>
      </c>
      <c r="TQ42" s="375">
        <f t="shared" si="205"/>
        <v>0</v>
      </c>
      <c r="TR42" s="375">
        <f t="shared" si="205"/>
        <v>0</v>
      </c>
      <c r="TS42" s="375">
        <f t="shared" si="205"/>
        <v>0</v>
      </c>
      <c r="TT42" s="375">
        <f t="shared" si="205"/>
        <v>0</v>
      </c>
      <c r="TU42" s="375">
        <f t="shared" si="205"/>
        <v>0</v>
      </c>
      <c r="TV42" s="375">
        <f t="shared" si="205"/>
        <v>0</v>
      </c>
      <c r="TW42" s="375">
        <f t="shared" si="205"/>
        <v>0</v>
      </c>
      <c r="TX42" s="375">
        <f t="shared" si="205"/>
        <v>0</v>
      </c>
      <c r="TY42" s="375">
        <f t="shared" si="205"/>
        <v>0</v>
      </c>
      <c r="TZ42" s="375">
        <f t="shared" si="205"/>
        <v>0</v>
      </c>
      <c r="UA42" s="375">
        <f t="shared" si="205"/>
        <v>0</v>
      </c>
      <c r="UB42" s="375">
        <f t="shared" si="205"/>
        <v>0</v>
      </c>
      <c r="UC42" s="375">
        <f t="shared" si="205"/>
        <v>0</v>
      </c>
      <c r="UD42" s="375">
        <f t="shared" si="205"/>
        <v>0</v>
      </c>
      <c r="UE42" s="375">
        <f t="shared" si="205"/>
        <v>0</v>
      </c>
      <c r="UF42" s="375">
        <f t="shared" si="205"/>
        <v>0</v>
      </c>
      <c r="UG42" s="375">
        <f t="shared" si="205"/>
        <v>0</v>
      </c>
      <c r="UH42" s="375">
        <f t="shared" si="205"/>
        <v>0</v>
      </c>
      <c r="UI42" s="375">
        <f t="shared" si="205"/>
        <v>0</v>
      </c>
      <c r="UJ42" s="375">
        <f t="shared" si="205"/>
        <v>0</v>
      </c>
      <c r="UK42" s="375">
        <f t="shared" si="205"/>
        <v>0</v>
      </c>
      <c r="UL42" s="375">
        <f t="shared" si="205"/>
        <v>0</v>
      </c>
      <c r="UM42" s="375">
        <f t="shared" si="205"/>
        <v>0</v>
      </c>
      <c r="UN42" s="375">
        <f t="shared" si="205"/>
        <v>0</v>
      </c>
      <c r="UO42" s="375">
        <f t="shared" si="205"/>
        <v>0</v>
      </c>
      <c r="UP42" s="375">
        <f t="shared" si="205"/>
        <v>0</v>
      </c>
      <c r="UQ42" s="375">
        <f t="shared" si="205"/>
        <v>0</v>
      </c>
      <c r="UR42" s="375">
        <f t="shared" ref="UR42:XC42" si="206">MAX(0,MIN(UR30-UR33-UR39,UR40+UR41))</f>
        <v>0</v>
      </c>
      <c r="US42" s="375">
        <f t="shared" si="206"/>
        <v>0</v>
      </c>
      <c r="UT42" s="375">
        <f t="shared" si="206"/>
        <v>0</v>
      </c>
      <c r="UU42" s="375">
        <f t="shared" si="206"/>
        <v>0</v>
      </c>
      <c r="UV42" s="375">
        <f t="shared" si="206"/>
        <v>0</v>
      </c>
      <c r="UW42" s="375">
        <f t="shared" si="206"/>
        <v>0</v>
      </c>
      <c r="UX42" s="375">
        <f t="shared" si="206"/>
        <v>0</v>
      </c>
      <c r="UY42" s="375">
        <f t="shared" si="206"/>
        <v>0</v>
      </c>
      <c r="UZ42" s="375">
        <f t="shared" si="206"/>
        <v>0</v>
      </c>
      <c r="VA42" s="375">
        <f t="shared" si="206"/>
        <v>0</v>
      </c>
      <c r="VB42" s="375">
        <f t="shared" si="206"/>
        <v>0</v>
      </c>
      <c r="VC42" s="375">
        <f t="shared" si="206"/>
        <v>0</v>
      </c>
      <c r="VD42" s="375">
        <f t="shared" si="206"/>
        <v>0</v>
      </c>
      <c r="VE42" s="375">
        <f t="shared" si="206"/>
        <v>0</v>
      </c>
      <c r="VF42" s="375">
        <f t="shared" si="206"/>
        <v>0</v>
      </c>
      <c r="VG42" s="375">
        <f t="shared" si="206"/>
        <v>0</v>
      </c>
      <c r="VH42" s="375">
        <f t="shared" si="206"/>
        <v>0</v>
      </c>
      <c r="VI42" s="375">
        <f t="shared" si="206"/>
        <v>0</v>
      </c>
      <c r="VJ42" s="375">
        <f t="shared" si="206"/>
        <v>0</v>
      </c>
      <c r="VK42" s="375">
        <f t="shared" si="206"/>
        <v>0</v>
      </c>
      <c r="VL42" s="375">
        <f t="shared" si="206"/>
        <v>0</v>
      </c>
      <c r="VM42" s="375">
        <f t="shared" si="206"/>
        <v>0</v>
      </c>
      <c r="VN42" s="375">
        <f t="shared" si="206"/>
        <v>0</v>
      </c>
      <c r="VO42" s="375">
        <f t="shared" si="206"/>
        <v>0</v>
      </c>
      <c r="VP42" s="375">
        <f t="shared" si="206"/>
        <v>0</v>
      </c>
      <c r="VQ42" s="375">
        <f t="shared" si="206"/>
        <v>0</v>
      </c>
      <c r="VR42" s="375">
        <f t="shared" si="206"/>
        <v>0</v>
      </c>
      <c r="VS42" s="375">
        <f t="shared" si="206"/>
        <v>0</v>
      </c>
      <c r="VT42" s="375">
        <f t="shared" si="206"/>
        <v>0</v>
      </c>
      <c r="VU42" s="375">
        <f t="shared" si="206"/>
        <v>0</v>
      </c>
      <c r="VV42" s="375">
        <f t="shared" si="206"/>
        <v>0</v>
      </c>
      <c r="VW42" s="375">
        <f t="shared" si="206"/>
        <v>0</v>
      </c>
      <c r="VX42" s="375">
        <f t="shared" si="206"/>
        <v>0</v>
      </c>
      <c r="VY42" s="375">
        <f t="shared" si="206"/>
        <v>0</v>
      </c>
      <c r="VZ42" s="375">
        <f t="shared" si="206"/>
        <v>0</v>
      </c>
      <c r="WA42" s="375">
        <f t="shared" si="206"/>
        <v>0</v>
      </c>
      <c r="WB42" s="375">
        <f t="shared" si="206"/>
        <v>0</v>
      </c>
      <c r="WC42" s="375">
        <f t="shared" si="206"/>
        <v>0</v>
      </c>
      <c r="WD42" s="375">
        <f t="shared" si="206"/>
        <v>0</v>
      </c>
      <c r="WE42" s="375">
        <f t="shared" si="206"/>
        <v>0</v>
      </c>
      <c r="WF42" s="375">
        <f t="shared" si="206"/>
        <v>0</v>
      </c>
      <c r="WG42" s="375">
        <f t="shared" si="206"/>
        <v>0</v>
      </c>
      <c r="WH42" s="375">
        <f t="shared" si="206"/>
        <v>0</v>
      </c>
      <c r="WI42" s="375">
        <f t="shared" si="206"/>
        <v>0</v>
      </c>
      <c r="WJ42" s="375">
        <f t="shared" si="206"/>
        <v>0</v>
      </c>
      <c r="WK42" s="375">
        <f t="shared" si="206"/>
        <v>0</v>
      </c>
      <c r="WL42" s="375">
        <f t="shared" si="206"/>
        <v>0</v>
      </c>
      <c r="WM42" s="375">
        <f t="shared" si="206"/>
        <v>0</v>
      </c>
      <c r="WN42" s="375">
        <f t="shared" si="206"/>
        <v>0</v>
      </c>
      <c r="WO42" s="375">
        <f t="shared" si="206"/>
        <v>0</v>
      </c>
      <c r="WP42" s="375">
        <f t="shared" si="206"/>
        <v>0</v>
      </c>
      <c r="WQ42" s="375">
        <f t="shared" si="206"/>
        <v>0</v>
      </c>
      <c r="WR42" s="375">
        <f t="shared" si="206"/>
        <v>0</v>
      </c>
      <c r="WS42" s="375">
        <f t="shared" si="206"/>
        <v>0</v>
      </c>
      <c r="WT42" s="375">
        <f t="shared" si="206"/>
        <v>0</v>
      </c>
      <c r="WU42" s="375">
        <f t="shared" si="206"/>
        <v>0</v>
      </c>
      <c r="WV42" s="375">
        <f t="shared" si="206"/>
        <v>0</v>
      </c>
      <c r="WW42" s="375">
        <f t="shared" si="206"/>
        <v>0</v>
      </c>
      <c r="WX42" s="375">
        <f t="shared" si="206"/>
        <v>0</v>
      </c>
      <c r="WY42" s="375">
        <f t="shared" si="206"/>
        <v>0</v>
      </c>
      <c r="WZ42" s="375">
        <f t="shared" si="206"/>
        <v>0</v>
      </c>
      <c r="XA42" s="375">
        <f t="shared" si="206"/>
        <v>0</v>
      </c>
      <c r="XB42" s="375">
        <f t="shared" si="206"/>
        <v>0</v>
      </c>
      <c r="XC42" s="375">
        <f t="shared" si="206"/>
        <v>0</v>
      </c>
      <c r="XD42" s="375">
        <f t="shared" ref="XD42:ZO42" si="207">MAX(0,MIN(XD30-XD33-XD39,XD40+XD41))</f>
        <v>0</v>
      </c>
      <c r="XE42" s="375">
        <f t="shared" si="207"/>
        <v>0</v>
      </c>
      <c r="XF42" s="375">
        <f t="shared" si="207"/>
        <v>0</v>
      </c>
      <c r="XG42" s="375">
        <f t="shared" si="207"/>
        <v>0</v>
      </c>
      <c r="XH42" s="375">
        <f t="shared" si="207"/>
        <v>0</v>
      </c>
      <c r="XI42" s="375">
        <f t="shared" si="207"/>
        <v>0</v>
      </c>
      <c r="XJ42" s="375">
        <f t="shared" si="207"/>
        <v>0</v>
      </c>
      <c r="XK42" s="375">
        <f t="shared" si="207"/>
        <v>0</v>
      </c>
      <c r="XL42" s="375">
        <f t="shared" si="207"/>
        <v>0</v>
      </c>
      <c r="XM42" s="375">
        <f t="shared" si="207"/>
        <v>0</v>
      </c>
      <c r="XN42" s="375">
        <f t="shared" si="207"/>
        <v>0</v>
      </c>
      <c r="XO42" s="375">
        <f t="shared" si="207"/>
        <v>0</v>
      </c>
      <c r="XP42" s="375">
        <f t="shared" si="207"/>
        <v>0</v>
      </c>
      <c r="XQ42" s="375">
        <f t="shared" si="207"/>
        <v>0</v>
      </c>
      <c r="XR42" s="375">
        <f t="shared" si="207"/>
        <v>0</v>
      </c>
      <c r="XS42" s="375">
        <f t="shared" si="207"/>
        <v>0</v>
      </c>
      <c r="XT42" s="375">
        <f t="shared" si="207"/>
        <v>0</v>
      </c>
      <c r="XU42" s="375">
        <f t="shared" si="207"/>
        <v>0</v>
      </c>
      <c r="XV42" s="375">
        <f t="shared" si="207"/>
        <v>0</v>
      </c>
      <c r="XW42" s="375">
        <f t="shared" si="207"/>
        <v>0</v>
      </c>
      <c r="XX42" s="375">
        <f t="shared" si="207"/>
        <v>0</v>
      </c>
      <c r="XY42" s="375">
        <f t="shared" si="207"/>
        <v>0</v>
      </c>
      <c r="XZ42" s="375">
        <f t="shared" si="207"/>
        <v>0</v>
      </c>
      <c r="YA42" s="375">
        <f t="shared" si="207"/>
        <v>0</v>
      </c>
      <c r="YB42" s="375">
        <f t="shared" si="207"/>
        <v>0</v>
      </c>
      <c r="YC42" s="375">
        <f t="shared" si="207"/>
        <v>0</v>
      </c>
      <c r="YD42" s="375">
        <f t="shared" si="207"/>
        <v>0</v>
      </c>
      <c r="YE42" s="375">
        <f t="shared" si="207"/>
        <v>0</v>
      </c>
      <c r="YF42" s="375">
        <f t="shared" si="207"/>
        <v>0</v>
      </c>
      <c r="YG42" s="375">
        <f t="shared" si="207"/>
        <v>0</v>
      </c>
      <c r="YH42" s="375">
        <f t="shared" si="207"/>
        <v>0</v>
      </c>
      <c r="YI42" s="375">
        <f t="shared" si="207"/>
        <v>0</v>
      </c>
      <c r="YJ42" s="375">
        <f t="shared" si="207"/>
        <v>0</v>
      </c>
      <c r="YK42" s="375">
        <f t="shared" si="207"/>
        <v>0</v>
      </c>
      <c r="YL42" s="375">
        <f t="shared" si="207"/>
        <v>0</v>
      </c>
      <c r="YM42" s="375">
        <f t="shared" si="207"/>
        <v>0</v>
      </c>
      <c r="YN42" s="375">
        <f t="shared" si="207"/>
        <v>0</v>
      </c>
      <c r="YO42" s="375">
        <f t="shared" si="207"/>
        <v>0</v>
      </c>
      <c r="YP42" s="375">
        <f t="shared" si="207"/>
        <v>0</v>
      </c>
      <c r="YQ42" s="375">
        <f t="shared" si="207"/>
        <v>0</v>
      </c>
      <c r="YR42" s="375">
        <f t="shared" si="207"/>
        <v>0</v>
      </c>
      <c r="YS42" s="375">
        <f t="shared" si="207"/>
        <v>0</v>
      </c>
      <c r="YT42" s="375">
        <f t="shared" si="207"/>
        <v>0</v>
      </c>
      <c r="YU42" s="375">
        <f t="shared" si="207"/>
        <v>0</v>
      </c>
      <c r="YV42" s="375">
        <f t="shared" si="207"/>
        <v>0</v>
      </c>
      <c r="YW42" s="375">
        <f t="shared" si="207"/>
        <v>0</v>
      </c>
      <c r="YX42" s="375">
        <f t="shared" si="207"/>
        <v>0</v>
      </c>
      <c r="YY42" s="375">
        <f t="shared" si="207"/>
        <v>0</v>
      </c>
      <c r="YZ42" s="375">
        <f t="shared" si="207"/>
        <v>0</v>
      </c>
      <c r="ZA42" s="375">
        <f t="shared" si="207"/>
        <v>0</v>
      </c>
      <c r="ZB42" s="375">
        <f t="shared" si="207"/>
        <v>0</v>
      </c>
      <c r="ZC42" s="375">
        <f t="shared" si="207"/>
        <v>0</v>
      </c>
      <c r="ZD42" s="375">
        <f t="shared" si="207"/>
        <v>0</v>
      </c>
      <c r="ZE42" s="375">
        <f t="shared" si="207"/>
        <v>0</v>
      </c>
      <c r="ZF42" s="375">
        <f t="shared" si="207"/>
        <v>0</v>
      </c>
      <c r="ZG42" s="375">
        <f t="shared" si="207"/>
        <v>0</v>
      </c>
      <c r="ZH42" s="375">
        <f t="shared" si="207"/>
        <v>0</v>
      </c>
      <c r="ZI42" s="375">
        <f t="shared" si="207"/>
        <v>0</v>
      </c>
      <c r="ZJ42" s="375">
        <f t="shared" si="207"/>
        <v>0</v>
      </c>
      <c r="ZK42" s="375">
        <f t="shared" si="207"/>
        <v>0</v>
      </c>
      <c r="ZL42" s="375">
        <f t="shared" si="207"/>
        <v>0</v>
      </c>
      <c r="ZM42" s="375">
        <f t="shared" si="207"/>
        <v>0</v>
      </c>
      <c r="ZN42" s="375">
        <f t="shared" si="207"/>
        <v>0</v>
      </c>
      <c r="ZO42" s="375">
        <f t="shared" si="207"/>
        <v>0</v>
      </c>
      <c r="ZP42" s="375">
        <f t="shared" ref="ZP42:ACA42" si="208">MAX(0,MIN(ZP30-ZP33-ZP39,ZP40+ZP41))</f>
        <v>0</v>
      </c>
      <c r="ZQ42" s="375">
        <f t="shared" si="208"/>
        <v>0</v>
      </c>
      <c r="ZR42" s="375">
        <f t="shared" si="208"/>
        <v>0</v>
      </c>
      <c r="ZS42" s="375">
        <f t="shared" si="208"/>
        <v>0</v>
      </c>
      <c r="ZT42" s="375">
        <f t="shared" si="208"/>
        <v>0</v>
      </c>
      <c r="ZU42" s="375">
        <f t="shared" si="208"/>
        <v>0</v>
      </c>
      <c r="ZV42" s="375">
        <f t="shared" si="208"/>
        <v>0</v>
      </c>
      <c r="ZW42" s="375">
        <f t="shared" si="208"/>
        <v>0</v>
      </c>
      <c r="ZX42" s="375">
        <f t="shared" si="208"/>
        <v>0</v>
      </c>
      <c r="ZY42" s="375">
        <f t="shared" si="208"/>
        <v>0</v>
      </c>
      <c r="ZZ42" s="375">
        <f t="shared" si="208"/>
        <v>0</v>
      </c>
      <c r="AAA42" s="375">
        <f t="shared" si="208"/>
        <v>0</v>
      </c>
      <c r="AAB42" s="375">
        <f t="shared" si="208"/>
        <v>0</v>
      </c>
      <c r="AAC42" s="375">
        <f t="shared" si="208"/>
        <v>0</v>
      </c>
      <c r="AAD42" s="375">
        <f t="shared" si="208"/>
        <v>0</v>
      </c>
      <c r="AAE42" s="375">
        <f t="shared" si="208"/>
        <v>0</v>
      </c>
      <c r="AAF42" s="375">
        <f t="shared" si="208"/>
        <v>0</v>
      </c>
      <c r="AAG42" s="375">
        <f t="shared" si="208"/>
        <v>0</v>
      </c>
      <c r="AAH42" s="375">
        <f t="shared" si="208"/>
        <v>0</v>
      </c>
      <c r="AAI42" s="375">
        <f t="shared" si="208"/>
        <v>0</v>
      </c>
      <c r="AAJ42" s="375">
        <f t="shared" si="208"/>
        <v>0</v>
      </c>
      <c r="AAK42" s="375">
        <f t="shared" si="208"/>
        <v>0</v>
      </c>
      <c r="AAL42" s="375">
        <f t="shared" si="208"/>
        <v>0</v>
      </c>
      <c r="AAM42" s="375">
        <f t="shared" si="208"/>
        <v>0</v>
      </c>
      <c r="AAN42" s="375">
        <f t="shared" si="208"/>
        <v>0</v>
      </c>
      <c r="AAO42" s="375">
        <f t="shared" si="208"/>
        <v>0</v>
      </c>
      <c r="AAP42" s="375">
        <f t="shared" si="208"/>
        <v>0</v>
      </c>
      <c r="AAQ42" s="375">
        <f t="shared" si="208"/>
        <v>0</v>
      </c>
      <c r="AAR42" s="375">
        <f t="shared" si="208"/>
        <v>0</v>
      </c>
      <c r="AAS42" s="375">
        <f t="shared" si="208"/>
        <v>0</v>
      </c>
      <c r="AAT42" s="375">
        <f t="shared" si="208"/>
        <v>0</v>
      </c>
      <c r="AAU42" s="375">
        <f t="shared" si="208"/>
        <v>0</v>
      </c>
      <c r="AAV42" s="375">
        <f t="shared" si="208"/>
        <v>0</v>
      </c>
      <c r="AAW42" s="375">
        <f t="shared" si="208"/>
        <v>0</v>
      </c>
      <c r="AAX42" s="375">
        <f t="shared" si="208"/>
        <v>0</v>
      </c>
      <c r="AAY42" s="375">
        <f t="shared" si="208"/>
        <v>0</v>
      </c>
      <c r="AAZ42" s="375">
        <f t="shared" si="208"/>
        <v>0</v>
      </c>
      <c r="ABA42" s="375">
        <f t="shared" si="208"/>
        <v>0</v>
      </c>
      <c r="ABB42" s="375">
        <f t="shared" si="208"/>
        <v>0</v>
      </c>
      <c r="ABC42" s="375">
        <f t="shared" si="208"/>
        <v>0</v>
      </c>
      <c r="ABD42" s="375">
        <f t="shared" si="208"/>
        <v>0</v>
      </c>
      <c r="ABE42" s="375">
        <f t="shared" si="208"/>
        <v>0</v>
      </c>
      <c r="ABF42" s="375">
        <f t="shared" si="208"/>
        <v>0</v>
      </c>
      <c r="ABG42" s="375">
        <f t="shared" si="208"/>
        <v>0</v>
      </c>
      <c r="ABH42" s="375">
        <f t="shared" si="208"/>
        <v>0</v>
      </c>
      <c r="ABI42" s="375">
        <f t="shared" si="208"/>
        <v>0</v>
      </c>
      <c r="ABJ42" s="375">
        <f t="shared" si="208"/>
        <v>0</v>
      </c>
      <c r="ABK42" s="375">
        <f t="shared" si="208"/>
        <v>0</v>
      </c>
      <c r="ABL42" s="375">
        <f t="shared" si="208"/>
        <v>0</v>
      </c>
      <c r="ABM42" s="375">
        <f t="shared" si="208"/>
        <v>0</v>
      </c>
      <c r="ABN42" s="375">
        <f t="shared" si="208"/>
        <v>0</v>
      </c>
      <c r="ABO42" s="375">
        <f t="shared" si="208"/>
        <v>0</v>
      </c>
      <c r="ABP42" s="375">
        <f t="shared" si="208"/>
        <v>0</v>
      </c>
      <c r="ABQ42" s="375">
        <f t="shared" si="208"/>
        <v>0</v>
      </c>
      <c r="ABR42" s="375">
        <f t="shared" si="208"/>
        <v>0</v>
      </c>
      <c r="ABS42" s="375">
        <f t="shared" si="208"/>
        <v>0</v>
      </c>
      <c r="ABT42" s="375">
        <f t="shared" si="208"/>
        <v>0</v>
      </c>
      <c r="ABU42" s="375">
        <f t="shared" si="208"/>
        <v>0</v>
      </c>
      <c r="ABV42" s="375">
        <f t="shared" si="208"/>
        <v>0</v>
      </c>
      <c r="ABW42" s="375">
        <f t="shared" si="208"/>
        <v>0</v>
      </c>
      <c r="ABX42" s="375">
        <f t="shared" si="208"/>
        <v>0</v>
      </c>
      <c r="ABY42" s="375">
        <f t="shared" si="208"/>
        <v>0</v>
      </c>
      <c r="ABZ42" s="375">
        <f t="shared" si="208"/>
        <v>0</v>
      </c>
      <c r="ACA42" s="375">
        <f t="shared" si="208"/>
        <v>0</v>
      </c>
      <c r="ACB42" s="375">
        <f t="shared" ref="ACB42:AEM42" si="209">MAX(0,MIN(ACB30-ACB33-ACB39,ACB40+ACB41))</f>
        <v>0</v>
      </c>
      <c r="ACC42" s="375">
        <f t="shared" si="209"/>
        <v>0</v>
      </c>
      <c r="ACD42" s="375">
        <f t="shared" si="209"/>
        <v>0</v>
      </c>
      <c r="ACE42" s="375">
        <f t="shared" si="209"/>
        <v>0</v>
      </c>
      <c r="ACF42" s="375">
        <f t="shared" si="209"/>
        <v>0</v>
      </c>
      <c r="ACG42" s="375">
        <f t="shared" si="209"/>
        <v>0</v>
      </c>
      <c r="ACH42" s="375">
        <f t="shared" si="209"/>
        <v>0</v>
      </c>
      <c r="ACI42" s="375">
        <f t="shared" si="209"/>
        <v>0</v>
      </c>
      <c r="ACJ42" s="375">
        <f t="shared" si="209"/>
        <v>0</v>
      </c>
      <c r="ACK42" s="375">
        <f t="shared" si="209"/>
        <v>0</v>
      </c>
      <c r="ACL42" s="375">
        <f t="shared" si="209"/>
        <v>0</v>
      </c>
      <c r="ACM42" s="375">
        <f t="shared" si="209"/>
        <v>0</v>
      </c>
      <c r="ACN42" s="375">
        <f t="shared" si="209"/>
        <v>0</v>
      </c>
      <c r="ACO42" s="375">
        <f t="shared" si="209"/>
        <v>0</v>
      </c>
      <c r="ACP42" s="375">
        <f t="shared" si="209"/>
        <v>0</v>
      </c>
      <c r="ACQ42" s="375">
        <f t="shared" si="209"/>
        <v>0</v>
      </c>
      <c r="ACR42" s="375">
        <f t="shared" si="209"/>
        <v>0</v>
      </c>
      <c r="ACS42" s="375">
        <f t="shared" si="209"/>
        <v>0</v>
      </c>
      <c r="ACT42" s="375">
        <f t="shared" si="209"/>
        <v>0</v>
      </c>
      <c r="ACU42" s="375">
        <f t="shared" si="209"/>
        <v>0</v>
      </c>
      <c r="ACV42" s="375">
        <f t="shared" si="209"/>
        <v>0</v>
      </c>
      <c r="ACW42" s="375">
        <f t="shared" si="209"/>
        <v>0</v>
      </c>
      <c r="ACX42" s="375">
        <f t="shared" si="209"/>
        <v>0</v>
      </c>
      <c r="ACY42" s="375">
        <f t="shared" si="209"/>
        <v>0</v>
      </c>
      <c r="ACZ42" s="375">
        <f t="shared" si="209"/>
        <v>0</v>
      </c>
      <c r="ADA42" s="375">
        <f t="shared" si="209"/>
        <v>0</v>
      </c>
      <c r="ADB42" s="375">
        <f t="shared" si="209"/>
        <v>0</v>
      </c>
      <c r="ADC42" s="375">
        <f t="shared" si="209"/>
        <v>0</v>
      </c>
      <c r="ADD42" s="375">
        <f t="shared" si="209"/>
        <v>0</v>
      </c>
      <c r="ADE42" s="375">
        <f t="shared" si="209"/>
        <v>0</v>
      </c>
      <c r="ADF42" s="375">
        <f t="shared" si="209"/>
        <v>0</v>
      </c>
      <c r="ADG42" s="375">
        <f t="shared" si="209"/>
        <v>0</v>
      </c>
      <c r="ADH42" s="375">
        <f t="shared" si="209"/>
        <v>0</v>
      </c>
      <c r="ADI42" s="375">
        <f t="shared" si="209"/>
        <v>0</v>
      </c>
      <c r="ADJ42" s="375">
        <f t="shared" si="209"/>
        <v>0</v>
      </c>
      <c r="ADK42" s="375">
        <f t="shared" si="209"/>
        <v>0</v>
      </c>
      <c r="ADL42" s="375">
        <f t="shared" si="209"/>
        <v>0</v>
      </c>
      <c r="ADM42" s="375">
        <f t="shared" si="209"/>
        <v>0</v>
      </c>
      <c r="ADN42" s="375">
        <f t="shared" si="209"/>
        <v>0</v>
      </c>
      <c r="ADO42" s="375">
        <f t="shared" si="209"/>
        <v>0</v>
      </c>
      <c r="ADP42" s="375">
        <f t="shared" si="209"/>
        <v>0</v>
      </c>
      <c r="ADQ42" s="375">
        <f t="shared" si="209"/>
        <v>0</v>
      </c>
      <c r="ADR42" s="375">
        <f t="shared" si="209"/>
        <v>0</v>
      </c>
      <c r="ADS42" s="375">
        <f t="shared" si="209"/>
        <v>0</v>
      </c>
      <c r="ADT42" s="375">
        <f t="shared" si="209"/>
        <v>0</v>
      </c>
      <c r="ADU42" s="375">
        <f t="shared" si="209"/>
        <v>0</v>
      </c>
      <c r="ADV42" s="375">
        <f t="shared" si="209"/>
        <v>0</v>
      </c>
      <c r="ADW42" s="375">
        <f t="shared" si="209"/>
        <v>0</v>
      </c>
      <c r="ADX42" s="375">
        <f t="shared" si="209"/>
        <v>0</v>
      </c>
      <c r="ADY42" s="375">
        <f t="shared" si="209"/>
        <v>0</v>
      </c>
      <c r="ADZ42" s="375">
        <f t="shared" si="209"/>
        <v>0</v>
      </c>
      <c r="AEA42" s="375">
        <f t="shared" si="209"/>
        <v>0</v>
      </c>
      <c r="AEB42" s="375">
        <f t="shared" si="209"/>
        <v>0</v>
      </c>
      <c r="AEC42" s="375">
        <f t="shared" si="209"/>
        <v>0</v>
      </c>
      <c r="AED42" s="375">
        <f t="shared" si="209"/>
        <v>0</v>
      </c>
      <c r="AEE42" s="375">
        <f t="shared" si="209"/>
        <v>0</v>
      </c>
      <c r="AEF42" s="375">
        <f t="shared" si="209"/>
        <v>0</v>
      </c>
      <c r="AEG42" s="375">
        <f t="shared" si="209"/>
        <v>0</v>
      </c>
      <c r="AEH42" s="375">
        <f t="shared" si="209"/>
        <v>0</v>
      </c>
      <c r="AEI42" s="375">
        <f t="shared" si="209"/>
        <v>0</v>
      </c>
      <c r="AEJ42" s="375">
        <f t="shared" si="209"/>
        <v>0</v>
      </c>
      <c r="AEK42" s="375">
        <f t="shared" si="209"/>
        <v>0</v>
      </c>
      <c r="AEL42" s="375">
        <f t="shared" si="209"/>
        <v>0</v>
      </c>
      <c r="AEM42" s="375">
        <f t="shared" si="209"/>
        <v>0</v>
      </c>
      <c r="AEN42" s="375">
        <f t="shared" ref="AEN42:AGY42" si="210">MAX(0,MIN(AEN30-AEN33-AEN39,AEN40+AEN41))</f>
        <v>0</v>
      </c>
      <c r="AEO42" s="375">
        <f t="shared" si="210"/>
        <v>0</v>
      </c>
      <c r="AEP42" s="375">
        <f t="shared" si="210"/>
        <v>0</v>
      </c>
      <c r="AEQ42" s="375">
        <f t="shared" si="210"/>
        <v>0</v>
      </c>
      <c r="AER42" s="375">
        <f t="shared" si="210"/>
        <v>0</v>
      </c>
      <c r="AES42" s="375">
        <f t="shared" si="210"/>
        <v>0</v>
      </c>
      <c r="AET42" s="375">
        <f t="shared" si="210"/>
        <v>0</v>
      </c>
      <c r="AEU42" s="375">
        <f t="shared" si="210"/>
        <v>0</v>
      </c>
      <c r="AEV42" s="375">
        <f t="shared" si="210"/>
        <v>0</v>
      </c>
      <c r="AEW42" s="375">
        <f t="shared" si="210"/>
        <v>0</v>
      </c>
      <c r="AEX42" s="375">
        <f t="shared" si="210"/>
        <v>0</v>
      </c>
      <c r="AEY42" s="375">
        <f t="shared" si="210"/>
        <v>0</v>
      </c>
      <c r="AEZ42" s="375">
        <f t="shared" si="210"/>
        <v>0</v>
      </c>
      <c r="AFA42" s="375">
        <f t="shared" si="210"/>
        <v>0</v>
      </c>
      <c r="AFB42" s="375">
        <f t="shared" si="210"/>
        <v>0</v>
      </c>
      <c r="AFC42" s="375">
        <f t="shared" si="210"/>
        <v>0</v>
      </c>
      <c r="AFD42" s="375">
        <f t="shared" si="210"/>
        <v>0</v>
      </c>
      <c r="AFE42" s="375">
        <f t="shared" si="210"/>
        <v>0</v>
      </c>
      <c r="AFF42" s="375">
        <f t="shared" si="210"/>
        <v>0</v>
      </c>
      <c r="AFG42" s="375">
        <f t="shared" si="210"/>
        <v>0</v>
      </c>
      <c r="AFH42" s="375">
        <f t="shared" si="210"/>
        <v>0</v>
      </c>
      <c r="AFI42" s="375">
        <f t="shared" si="210"/>
        <v>0</v>
      </c>
      <c r="AFJ42" s="375">
        <f t="shared" si="210"/>
        <v>0</v>
      </c>
      <c r="AFK42" s="375">
        <f t="shared" si="210"/>
        <v>0</v>
      </c>
      <c r="AFL42" s="375">
        <f t="shared" si="210"/>
        <v>0</v>
      </c>
      <c r="AFM42" s="375">
        <f t="shared" si="210"/>
        <v>0</v>
      </c>
      <c r="AFN42" s="375">
        <f t="shared" si="210"/>
        <v>0</v>
      </c>
      <c r="AFO42" s="375">
        <f t="shared" si="210"/>
        <v>0</v>
      </c>
      <c r="AFP42" s="375">
        <f t="shared" si="210"/>
        <v>0</v>
      </c>
      <c r="AFQ42" s="375">
        <f t="shared" si="210"/>
        <v>0</v>
      </c>
      <c r="AFR42" s="375">
        <f t="shared" si="210"/>
        <v>0</v>
      </c>
      <c r="AFS42" s="375">
        <f t="shared" si="210"/>
        <v>0</v>
      </c>
      <c r="AFT42" s="375">
        <f t="shared" si="210"/>
        <v>0</v>
      </c>
      <c r="AFU42" s="375">
        <f t="shared" si="210"/>
        <v>0</v>
      </c>
      <c r="AFV42" s="375">
        <f t="shared" si="210"/>
        <v>0</v>
      </c>
      <c r="AFW42" s="375">
        <f t="shared" si="210"/>
        <v>0</v>
      </c>
      <c r="AFX42" s="375">
        <f t="shared" si="210"/>
        <v>0</v>
      </c>
      <c r="AFY42" s="375">
        <f t="shared" si="210"/>
        <v>0</v>
      </c>
      <c r="AFZ42" s="375">
        <f t="shared" si="210"/>
        <v>0</v>
      </c>
      <c r="AGA42" s="375">
        <f t="shared" si="210"/>
        <v>0</v>
      </c>
      <c r="AGB42" s="375">
        <f t="shared" si="210"/>
        <v>0</v>
      </c>
      <c r="AGC42" s="375">
        <f t="shared" si="210"/>
        <v>0</v>
      </c>
      <c r="AGD42" s="375">
        <f t="shared" si="210"/>
        <v>0</v>
      </c>
      <c r="AGE42" s="375">
        <f t="shared" si="210"/>
        <v>0</v>
      </c>
      <c r="AGF42" s="375">
        <f t="shared" si="210"/>
        <v>0</v>
      </c>
      <c r="AGG42" s="375">
        <f t="shared" si="210"/>
        <v>0</v>
      </c>
      <c r="AGH42" s="375">
        <f t="shared" si="210"/>
        <v>0</v>
      </c>
      <c r="AGI42" s="375">
        <f t="shared" si="210"/>
        <v>0</v>
      </c>
      <c r="AGJ42" s="375">
        <f t="shared" si="210"/>
        <v>0</v>
      </c>
      <c r="AGK42" s="375">
        <f t="shared" si="210"/>
        <v>0</v>
      </c>
      <c r="AGL42" s="375">
        <f t="shared" si="210"/>
        <v>0</v>
      </c>
      <c r="AGM42" s="375">
        <f t="shared" si="210"/>
        <v>0</v>
      </c>
      <c r="AGN42" s="375">
        <f t="shared" si="210"/>
        <v>0</v>
      </c>
      <c r="AGO42" s="375">
        <f t="shared" si="210"/>
        <v>0</v>
      </c>
      <c r="AGP42" s="375">
        <f t="shared" si="210"/>
        <v>0</v>
      </c>
      <c r="AGQ42" s="375">
        <f t="shared" si="210"/>
        <v>0</v>
      </c>
      <c r="AGR42" s="375">
        <f t="shared" si="210"/>
        <v>0</v>
      </c>
      <c r="AGS42" s="375">
        <f t="shared" si="210"/>
        <v>0</v>
      </c>
      <c r="AGT42" s="375">
        <f t="shared" si="210"/>
        <v>0</v>
      </c>
      <c r="AGU42" s="375">
        <f t="shared" si="210"/>
        <v>0</v>
      </c>
      <c r="AGV42" s="375">
        <f t="shared" si="210"/>
        <v>0</v>
      </c>
      <c r="AGW42" s="375">
        <f t="shared" si="210"/>
        <v>0</v>
      </c>
      <c r="AGX42" s="375">
        <f t="shared" si="210"/>
        <v>0</v>
      </c>
      <c r="AGY42" s="375">
        <f t="shared" si="210"/>
        <v>0</v>
      </c>
      <c r="AGZ42" s="375">
        <f t="shared" ref="AGZ42:AJK42" si="211">MAX(0,MIN(AGZ30-AGZ33-AGZ39,AGZ40+AGZ41))</f>
        <v>0</v>
      </c>
      <c r="AHA42" s="375">
        <f t="shared" si="211"/>
        <v>0</v>
      </c>
      <c r="AHB42" s="375">
        <f t="shared" si="211"/>
        <v>0</v>
      </c>
      <c r="AHC42" s="375">
        <f t="shared" si="211"/>
        <v>0</v>
      </c>
      <c r="AHD42" s="375">
        <f t="shared" si="211"/>
        <v>0</v>
      </c>
      <c r="AHE42" s="375">
        <f t="shared" si="211"/>
        <v>0</v>
      </c>
      <c r="AHF42" s="375">
        <f t="shared" si="211"/>
        <v>0</v>
      </c>
      <c r="AHG42" s="375">
        <f t="shared" si="211"/>
        <v>0</v>
      </c>
      <c r="AHH42" s="375">
        <f t="shared" si="211"/>
        <v>0</v>
      </c>
      <c r="AHI42" s="375">
        <f t="shared" si="211"/>
        <v>0</v>
      </c>
      <c r="AHJ42" s="375">
        <f t="shared" si="211"/>
        <v>0</v>
      </c>
      <c r="AHK42" s="375">
        <f t="shared" si="211"/>
        <v>0</v>
      </c>
      <c r="AHL42" s="375">
        <f t="shared" si="211"/>
        <v>0</v>
      </c>
      <c r="AHM42" s="375">
        <f t="shared" si="211"/>
        <v>0</v>
      </c>
      <c r="AHN42" s="375">
        <f t="shared" si="211"/>
        <v>0</v>
      </c>
      <c r="AHO42" s="375">
        <f t="shared" si="211"/>
        <v>0</v>
      </c>
      <c r="AHP42" s="375">
        <f t="shared" si="211"/>
        <v>0</v>
      </c>
      <c r="AHQ42" s="375">
        <f t="shared" si="211"/>
        <v>0</v>
      </c>
      <c r="AHR42" s="375">
        <f t="shared" si="211"/>
        <v>0</v>
      </c>
      <c r="AHS42" s="375">
        <f t="shared" si="211"/>
        <v>0</v>
      </c>
      <c r="AHT42" s="375">
        <f t="shared" si="211"/>
        <v>0</v>
      </c>
      <c r="AHU42" s="375">
        <f t="shared" si="211"/>
        <v>0</v>
      </c>
      <c r="AHV42" s="375">
        <f t="shared" si="211"/>
        <v>0</v>
      </c>
      <c r="AHW42" s="375">
        <f t="shared" si="211"/>
        <v>0</v>
      </c>
      <c r="AHX42" s="375">
        <f t="shared" si="211"/>
        <v>0</v>
      </c>
      <c r="AHY42" s="375">
        <f t="shared" si="211"/>
        <v>0</v>
      </c>
      <c r="AHZ42" s="375">
        <f t="shared" si="211"/>
        <v>0</v>
      </c>
      <c r="AIA42" s="375">
        <f t="shared" si="211"/>
        <v>0</v>
      </c>
      <c r="AIB42" s="375">
        <f t="shared" si="211"/>
        <v>0</v>
      </c>
      <c r="AIC42" s="375">
        <f t="shared" si="211"/>
        <v>0</v>
      </c>
      <c r="AID42" s="375">
        <f t="shared" si="211"/>
        <v>0</v>
      </c>
      <c r="AIE42" s="375">
        <f t="shared" si="211"/>
        <v>0</v>
      </c>
      <c r="AIF42" s="375">
        <f t="shared" si="211"/>
        <v>0</v>
      </c>
      <c r="AIG42" s="375">
        <f t="shared" si="211"/>
        <v>0</v>
      </c>
      <c r="AIH42" s="375">
        <f t="shared" si="211"/>
        <v>0</v>
      </c>
      <c r="AII42" s="375">
        <f t="shared" si="211"/>
        <v>0</v>
      </c>
      <c r="AIJ42" s="375">
        <f t="shared" si="211"/>
        <v>0</v>
      </c>
      <c r="AIK42" s="375">
        <f t="shared" si="211"/>
        <v>0</v>
      </c>
      <c r="AIL42" s="375">
        <f t="shared" si="211"/>
        <v>0</v>
      </c>
      <c r="AIM42" s="375">
        <f t="shared" si="211"/>
        <v>0</v>
      </c>
      <c r="AIN42" s="375">
        <f t="shared" si="211"/>
        <v>0</v>
      </c>
      <c r="AIO42" s="375">
        <f t="shared" si="211"/>
        <v>0</v>
      </c>
      <c r="AIP42" s="375">
        <f t="shared" si="211"/>
        <v>0</v>
      </c>
      <c r="AIQ42" s="375">
        <f t="shared" si="211"/>
        <v>0</v>
      </c>
      <c r="AIR42" s="375">
        <f t="shared" si="211"/>
        <v>0</v>
      </c>
      <c r="AIS42" s="375">
        <f t="shared" si="211"/>
        <v>0</v>
      </c>
      <c r="AIT42" s="375">
        <f t="shared" si="211"/>
        <v>0</v>
      </c>
      <c r="AIU42" s="375">
        <f t="shared" si="211"/>
        <v>0</v>
      </c>
      <c r="AIV42" s="375">
        <f t="shared" si="211"/>
        <v>0</v>
      </c>
      <c r="AIW42" s="375">
        <f t="shared" si="211"/>
        <v>0</v>
      </c>
      <c r="AIX42" s="375">
        <f t="shared" si="211"/>
        <v>0</v>
      </c>
      <c r="AIY42" s="375">
        <f t="shared" si="211"/>
        <v>0</v>
      </c>
      <c r="AIZ42" s="375">
        <f t="shared" si="211"/>
        <v>0</v>
      </c>
      <c r="AJA42" s="375">
        <f t="shared" si="211"/>
        <v>0</v>
      </c>
      <c r="AJB42" s="375">
        <f t="shared" si="211"/>
        <v>0</v>
      </c>
      <c r="AJC42" s="375">
        <f t="shared" si="211"/>
        <v>0</v>
      </c>
      <c r="AJD42" s="375">
        <f t="shared" si="211"/>
        <v>0</v>
      </c>
      <c r="AJE42" s="375">
        <f t="shared" si="211"/>
        <v>0</v>
      </c>
      <c r="AJF42" s="375">
        <f t="shared" si="211"/>
        <v>0</v>
      </c>
      <c r="AJG42" s="375">
        <f t="shared" si="211"/>
        <v>0</v>
      </c>
      <c r="AJH42" s="375">
        <f t="shared" si="211"/>
        <v>0</v>
      </c>
      <c r="AJI42" s="375">
        <f t="shared" si="211"/>
        <v>0</v>
      </c>
      <c r="AJJ42" s="375">
        <f t="shared" si="211"/>
        <v>0</v>
      </c>
      <c r="AJK42" s="375">
        <f t="shared" si="211"/>
        <v>0</v>
      </c>
      <c r="AJL42" s="375">
        <f t="shared" ref="AJL42:ALS42" si="212">MAX(0,MIN(AJL30-AJL33-AJL39,AJL40+AJL41))</f>
        <v>0</v>
      </c>
      <c r="AJM42" s="375">
        <f t="shared" si="212"/>
        <v>0</v>
      </c>
      <c r="AJN42" s="375">
        <f t="shared" si="212"/>
        <v>0</v>
      </c>
      <c r="AJO42" s="375">
        <f t="shared" si="212"/>
        <v>0</v>
      </c>
      <c r="AJP42" s="375">
        <f t="shared" si="212"/>
        <v>0</v>
      </c>
      <c r="AJQ42" s="375">
        <f t="shared" si="212"/>
        <v>0</v>
      </c>
      <c r="AJR42" s="375">
        <f t="shared" si="212"/>
        <v>0</v>
      </c>
      <c r="AJS42" s="375">
        <f t="shared" si="212"/>
        <v>0</v>
      </c>
      <c r="AJT42" s="375">
        <f t="shared" si="212"/>
        <v>0</v>
      </c>
      <c r="AJU42" s="375">
        <f t="shared" si="212"/>
        <v>0</v>
      </c>
      <c r="AJV42" s="375">
        <f t="shared" si="212"/>
        <v>0</v>
      </c>
      <c r="AJW42" s="375">
        <f t="shared" si="212"/>
        <v>0</v>
      </c>
      <c r="AJX42" s="375">
        <f t="shared" si="212"/>
        <v>0</v>
      </c>
      <c r="AJY42" s="375">
        <f t="shared" si="212"/>
        <v>0</v>
      </c>
      <c r="AJZ42" s="375">
        <f t="shared" si="212"/>
        <v>0</v>
      </c>
      <c r="AKA42" s="375">
        <f t="shared" si="212"/>
        <v>0</v>
      </c>
      <c r="AKB42" s="375">
        <f t="shared" si="212"/>
        <v>0</v>
      </c>
      <c r="AKC42" s="375">
        <f t="shared" si="212"/>
        <v>0</v>
      </c>
      <c r="AKD42" s="375">
        <f t="shared" si="212"/>
        <v>0</v>
      </c>
      <c r="AKE42" s="375">
        <f t="shared" si="212"/>
        <v>0</v>
      </c>
      <c r="AKF42" s="375">
        <f t="shared" si="212"/>
        <v>0</v>
      </c>
      <c r="AKG42" s="375">
        <f t="shared" si="212"/>
        <v>0</v>
      </c>
      <c r="AKH42" s="375">
        <f t="shared" si="212"/>
        <v>0</v>
      </c>
      <c r="AKI42" s="375">
        <f t="shared" si="212"/>
        <v>0</v>
      </c>
      <c r="AKJ42" s="375">
        <f t="shared" si="212"/>
        <v>0</v>
      </c>
      <c r="AKK42" s="375">
        <f t="shared" si="212"/>
        <v>0</v>
      </c>
      <c r="AKL42" s="375">
        <f t="shared" si="212"/>
        <v>0</v>
      </c>
      <c r="AKM42" s="375">
        <f t="shared" si="212"/>
        <v>0</v>
      </c>
      <c r="AKN42" s="375">
        <f t="shared" si="212"/>
        <v>0</v>
      </c>
      <c r="AKO42" s="375">
        <f t="shared" si="212"/>
        <v>0</v>
      </c>
      <c r="AKP42" s="375">
        <f t="shared" si="212"/>
        <v>0</v>
      </c>
      <c r="AKQ42" s="375">
        <f t="shared" si="212"/>
        <v>0</v>
      </c>
      <c r="AKR42" s="375">
        <f t="shared" si="212"/>
        <v>0</v>
      </c>
      <c r="AKS42" s="375">
        <f t="shared" si="212"/>
        <v>0</v>
      </c>
      <c r="AKT42" s="375">
        <f t="shared" si="212"/>
        <v>0</v>
      </c>
      <c r="AKU42" s="375">
        <f t="shared" si="212"/>
        <v>0</v>
      </c>
      <c r="AKV42" s="375">
        <f t="shared" si="212"/>
        <v>0</v>
      </c>
      <c r="AKW42" s="375">
        <f t="shared" si="212"/>
        <v>0</v>
      </c>
      <c r="AKX42" s="375">
        <f t="shared" si="212"/>
        <v>0</v>
      </c>
      <c r="AKY42" s="375">
        <f t="shared" si="212"/>
        <v>0</v>
      </c>
      <c r="AKZ42" s="375">
        <f t="shared" si="212"/>
        <v>0</v>
      </c>
      <c r="ALA42" s="375">
        <f t="shared" si="212"/>
        <v>0</v>
      </c>
      <c r="ALB42" s="375">
        <f t="shared" si="212"/>
        <v>0</v>
      </c>
      <c r="ALC42" s="375">
        <f t="shared" si="212"/>
        <v>0</v>
      </c>
      <c r="ALD42" s="375">
        <f t="shared" si="212"/>
        <v>0</v>
      </c>
      <c r="ALE42" s="375">
        <f t="shared" si="212"/>
        <v>0</v>
      </c>
      <c r="ALF42" s="375">
        <f t="shared" si="212"/>
        <v>0</v>
      </c>
      <c r="ALG42" s="375">
        <f t="shared" si="212"/>
        <v>0</v>
      </c>
      <c r="ALH42" s="375">
        <f t="shared" si="212"/>
        <v>0</v>
      </c>
      <c r="ALI42" s="375">
        <f t="shared" si="212"/>
        <v>0</v>
      </c>
      <c r="ALJ42" s="375">
        <f t="shared" si="212"/>
        <v>0</v>
      </c>
      <c r="ALK42" s="375">
        <f t="shared" si="212"/>
        <v>0</v>
      </c>
      <c r="ALL42" s="375">
        <f t="shared" si="212"/>
        <v>0</v>
      </c>
      <c r="ALM42" s="375">
        <f t="shared" si="212"/>
        <v>0</v>
      </c>
      <c r="ALN42" s="375">
        <f t="shared" si="212"/>
        <v>0</v>
      </c>
      <c r="ALO42" s="375">
        <f t="shared" si="212"/>
        <v>0</v>
      </c>
      <c r="ALP42" s="375">
        <f t="shared" si="212"/>
        <v>0</v>
      </c>
      <c r="ALQ42" s="375">
        <f t="shared" si="212"/>
        <v>0</v>
      </c>
      <c r="ALR42" s="375">
        <f t="shared" si="212"/>
        <v>0</v>
      </c>
      <c r="ALS42" s="375">
        <f t="shared" si="212"/>
        <v>0</v>
      </c>
      <c r="ALT42" s="375">
        <f t="shared" si="201"/>
        <v>0</v>
      </c>
      <c r="ALU42" s="372">
        <f>SUM(H42:ALT42)</f>
        <v>0</v>
      </c>
    </row>
    <row r="43" spans="2:1009" ht="15.95" customHeight="1"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24"/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4"/>
      <c r="BN43" s="224"/>
      <c r="BO43" s="224"/>
      <c r="BP43" s="224"/>
      <c r="BQ43" s="224"/>
      <c r="BR43" s="224"/>
      <c r="BS43" s="224"/>
      <c r="BT43" s="224"/>
      <c r="BU43" s="224"/>
      <c r="BV43" s="224"/>
      <c r="BW43" s="224"/>
      <c r="BX43" s="224"/>
      <c r="BY43" s="224"/>
      <c r="BZ43" s="224"/>
      <c r="CA43" s="224"/>
      <c r="CB43" s="224"/>
      <c r="CC43" s="224"/>
      <c r="CD43" s="224"/>
      <c r="CE43" s="224"/>
      <c r="CF43" s="224"/>
      <c r="CG43" s="224"/>
      <c r="CH43" s="224"/>
      <c r="CI43" s="224"/>
      <c r="CJ43" s="224"/>
      <c r="CK43" s="224"/>
      <c r="CL43" s="224"/>
      <c r="CM43" s="224"/>
      <c r="CN43" s="224"/>
      <c r="CO43" s="224"/>
      <c r="CP43" s="224"/>
      <c r="CQ43" s="224"/>
      <c r="CR43" s="224"/>
      <c r="CS43" s="224"/>
      <c r="CT43" s="224"/>
      <c r="CU43" s="224"/>
      <c r="CV43" s="224"/>
      <c r="CW43" s="224"/>
      <c r="CX43" s="224"/>
      <c r="CY43" s="224"/>
      <c r="CZ43" s="224"/>
      <c r="DA43" s="224"/>
      <c r="DB43" s="224"/>
      <c r="DC43" s="224"/>
      <c r="DD43" s="224"/>
      <c r="DE43" s="224"/>
      <c r="DF43" s="224"/>
      <c r="DG43" s="224"/>
      <c r="DH43" s="224"/>
      <c r="DI43" s="224"/>
      <c r="DJ43" s="224"/>
      <c r="DK43" s="224"/>
      <c r="DL43" s="224"/>
      <c r="DM43" s="224"/>
      <c r="DN43" s="224"/>
      <c r="DO43" s="224"/>
      <c r="DP43" s="224"/>
      <c r="DQ43" s="224"/>
      <c r="DR43" s="224"/>
      <c r="DS43" s="224"/>
      <c r="DT43" s="224"/>
      <c r="DU43" s="224"/>
      <c r="DV43" s="224"/>
      <c r="DW43" s="224"/>
      <c r="DX43" s="224"/>
      <c r="DY43" s="224"/>
      <c r="DZ43" s="224"/>
      <c r="EA43" s="224"/>
      <c r="EB43" s="224"/>
      <c r="EC43" s="224"/>
      <c r="ED43" s="224"/>
      <c r="EE43" s="224"/>
      <c r="EF43" s="224"/>
      <c r="EG43" s="224"/>
      <c r="EH43" s="224"/>
      <c r="EI43" s="224"/>
      <c r="EJ43" s="224"/>
      <c r="EK43" s="224"/>
      <c r="EL43" s="224"/>
      <c r="EM43" s="224"/>
      <c r="EN43" s="224"/>
      <c r="EO43" s="224"/>
      <c r="EP43" s="224"/>
      <c r="EQ43" s="224"/>
      <c r="ER43" s="224"/>
      <c r="ES43" s="224"/>
      <c r="ET43" s="224"/>
      <c r="EU43" s="224"/>
      <c r="EV43" s="224"/>
      <c r="EW43" s="224"/>
      <c r="EX43" s="224"/>
      <c r="EY43" s="224"/>
      <c r="EZ43" s="224"/>
      <c r="FA43" s="224"/>
      <c r="FB43" s="224"/>
      <c r="FC43" s="224"/>
      <c r="FD43" s="224"/>
      <c r="FE43" s="224"/>
      <c r="FF43" s="224"/>
      <c r="FG43" s="224"/>
      <c r="FH43" s="224"/>
      <c r="FI43" s="224"/>
      <c r="FJ43" s="224"/>
      <c r="FK43" s="224"/>
      <c r="FL43" s="224"/>
      <c r="FM43" s="224"/>
      <c r="FN43" s="224"/>
      <c r="FO43" s="224"/>
      <c r="FP43" s="224"/>
      <c r="FQ43" s="224"/>
      <c r="FR43" s="224"/>
      <c r="FS43" s="224"/>
      <c r="FT43" s="224"/>
      <c r="FU43" s="224"/>
      <c r="FV43" s="224"/>
      <c r="FW43" s="224"/>
      <c r="FX43" s="224"/>
      <c r="FY43" s="224"/>
      <c r="FZ43" s="224"/>
      <c r="GA43" s="224"/>
      <c r="GB43" s="224"/>
      <c r="GC43" s="224"/>
      <c r="GD43" s="224"/>
      <c r="GE43" s="224"/>
      <c r="GF43" s="224"/>
      <c r="GG43" s="224"/>
      <c r="GH43" s="224"/>
      <c r="GI43" s="224"/>
      <c r="GJ43" s="224"/>
      <c r="GK43" s="224"/>
      <c r="GL43" s="224"/>
      <c r="GM43" s="224"/>
      <c r="GN43" s="224"/>
      <c r="GO43" s="224"/>
      <c r="GP43" s="224"/>
      <c r="GQ43" s="224"/>
      <c r="GR43" s="224"/>
      <c r="GS43" s="224"/>
      <c r="GT43" s="224"/>
      <c r="GU43" s="224"/>
      <c r="GV43" s="224"/>
      <c r="GW43" s="224"/>
      <c r="GX43" s="224"/>
      <c r="GY43" s="224"/>
      <c r="GZ43" s="224"/>
      <c r="HA43" s="224"/>
      <c r="HB43" s="224"/>
      <c r="HC43" s="224"/>
      <c r="HD43" s="224"/>
      <c r="HE43" s="224"/>
      <c r="HF43" s="224"/>
      <c r="HG43" s="224"/>
      <c r="HH43" s="224"/>
      <c r="HI43" s="224"/>
      <c r="HJ43" s="224"/>
      <c r="HK43" s="224"/>
      <c r="HL43" s="224"/>
      <c r="HM43" s="224"/>
      <c r="HN43" s="224"/>
      <c r="HO43" s="224"/>
      <c r="HP43" s="224"/>
      <c r="HQ43" s="224"/>
      <c r="HR43" s="224"/>
      <c r="HS43" s="224"/>
      <c r="HT43" s="224"/>
      <c r="HU43" s="224"/>
      <c r="HV43" s="224"/>
      <c r="HW43" s="224"/>
      <c r="HX43" s="224"/>
      <c r="HY43" s="224"/>
      <c r="HZ43" s="224"/>
      <c r="IA43" s="224"/>
      <c r="IB43" s="224"/>
      <c r="IC43" s="224"/>
      <c r="ID43" s="224"/>
      <c r="IE43" s="224"/>
      <c r="IF43" s="224"/>
      <c r="IG43" s="224"/>
      <c r="IH43" s="224"/>
      <c r="II43" s="224"/>
      <c r="IJ43" s="224"/>
      <c r="IK43" s="224"/>
      <c r="IL43" s="224"/>
      <c r="IM43" s="224"/>
      <c r="IN43" s="224"/>
      <c r="IO43" s="224"/>
      <c r="IP43" s="224"/>
      <c r="IQ43" s="224"/>
      <c r="IR43" s="224"/>
      <c r="IS43" s="224"/>
      <c r="IT43" s="224"/>
      <c r="IU43" s="224"/>
      <c r="IV43" s="224"/>
      <c r="IW43" s="224"/>
      <c r="IX43" s="224"/>
      <c r="IY43" s="224"/>
      <c r="IZ43" s="224"/>
      <c r="JA43" s="224"/>
      <c r="JB43" s="224"/>
      <c r="JC43" s="224"/>
      <c r="JD43" s="224"/>
      <c r="JE43" s="224"/>
      <c r="JF43" s="224"/>
      <c r="JG43" s="224"/>
      <c r="JH43" s="224"/>
      <c r="JI43" s="224"/>
      <c r="JJ43" s="224"/>
      <c r="JK43" s="224"/>
      <c r="JL43" s="224"/>
      <c r="JM43" s="224"/>
      <c r="JN43" s="224"/>
      <c r="JO43" s="224"/>
      <c r="JP43" s="224"/>
      <c r="JQ43" s="224"/>
      <c r="JR43" s="224"/>
      <c r="JS43" s="224"/>
      <c r="JT43" s="224"/>
      <c r="JU43" s="224"/>
      <c r="JV43" s="224"/>
      <c r="JW43" s="224"/>
      <c r="JX43" s="224"/>
      <c r="JY43" s="224"/>
      <c r="JZ43" s="224"/>
      <c r="KA43" s="224"/>
      <c r="KB43" s="224"/>
      <c r="KC43" s="224"/>
      <c r="KD43" s="224"/>
      <c r="KE43" s="224"/>
      <c r="KF43" s="224"/>
      <c r="KG43" s="224"/>
      <c r="KH43" s="224"/>
      <c r="KI43" s="224"/>
      <c r="KJ43" s="224"/>
      <c r="KK43" s="224"/>
      <c r="KL43" s="224"/>
      <c r="KM43" s="224"/>
      <c r="KN43" s="224"/>
      <c r="KO43" s="224"/>
      <c r="KP43" s="224"/>
      <c r="KQ43" s="224"/>
      <c r="KR43" s="224"/>
      <c r="KS43" s="224"/>
      <c r="KT43" s="224"/>
      <c r="KU43" s="224"/>
      <c r="KV43" s="224"/>
      <c r="KW43" s="224"/>
      <c r="KX43" s="224"/>
      <c r="KY43" s="224"/>
      <c r="KZ43" s="224"/>
      <c r="LA43" s="224"/>
      <c r="LB43" s="224"/>
      <c r="LC43" s="224"/>
      <c r="LD43" s="224"/>
      <c r="LE43" s="224"/>
      <c r="LF43" s="224"/>
      <c r="LG43" s="224"/>
      <c r="LH43" s="224"/>
      <c r="LI43" s="224"/>
      <c r="LJ43" s="224"/>
      <c r="LK43" s="224"/>
      <c r="LL43" s="224"/>
      <c r="LM43" s="224"/>
      <c r="LN43" s="224"/>
      <c r="LO43" s="224"/>
      <c r="LP43" s="224"/>
      <c r="LQ43" s="224"/>
      <c r="LR43" s="224"/>
      <c r="LS43" s="224"/>
      <c r="LT43" s="224"/>
      <c r="LU43" s="224"/>
      <c r="LV43" s="224"/>
      <c r="LW43" s="224"/>
      <c r="LX43" s="224"/>
      <c r="LY43" s="224"/>
      <c r="LZ43" s="224"/>
      <c r="MA43" s="224"/>
      <c r="MB43" s="224"/>
      <c r="MC43" s="224"/>
      <c r="MD43" s="224"/>
      <c r="ME43" s="224"/>
      <c r="MF43" s="224"/>
      <c r="MG43" s="224"/>
      <c r="MH43" s="224"/>
      <c r="MI43" s="224"/>
      <c r="MJ43" s="224"/>
      <c r="MK43" s="224"/>
      <c r="ML43" s="224"/>
      <c r="MM43" s="224"/>
      <c r="MN43" s="224"/>
      <c r="MO43" s="224"/>
      <c r="MP43" s="224"/>
      <c r="MQ43" s="224"/>
      <c r="MR43" s="224"/>
      <c r="MS43" s="224"/>
      <c r="MT43" s="224"/>
      <c r="MU43" s="224"/>
      <c r="MV43" s="224"/>
      <c r="MW43" s="224"/>
      <c r="MX43" s="224"/>
      <c r="MY43" s="224"/>
      <c r="MZ43" s="224"/>
      <c r="NA43" s="224"/>
      <c r="NB43" s="224"/>
      <c r="NC43" s="224"/>
      <c r="ND43" s="224"/>
      <c r="NE43" s="224"/>
      <c r="NF43" s="224"/>
      <c r="NG43" s="224"/>
      <c r="NH43" s="224"/>
      <c r="NI43" s="224"/>
      <c r="NJ43" s="224"/>
      <c r="NK43" s="224"/>
      <c r="NL43" s="224"/>
      <c r="NM43" s="224"/>
      <c r="NN43" s="224"/>
      <c r="NO43" s="224"/>
      <c r="NP43" s="224"/>
      <c r="NQ43" s="224"/>
      <c r="NR43" s="224"/>
      <c r="NS43" s="224"/>
      <c r="NT43" s="224"/>
      <c r="NU43" s="224"/>
      <c r="NV43" s="224"/>
      <c r="NW43" s="224"/>
      <c r="NX43" s="224"/>
      <c r="NY43" s="224"/>
      <c r="NZ43" s="224"/>
      <c r="OA43" s="224"/>
      <c r="OB43" s="224"/>
      <c r="OC43" s="224"/>
      <c r="OD43" s="224"/>
      <c r="OE43" s="224"/>
      <c r="OF43" s="224"/>
      <c r="OG43" s="224"/>
      <c r="OH43" s="224"/>
      <c r="OI43" s="224"/>
      <c r="OJ43" s="224"/>
      <c r="OK43" s="224"/>
      <c r="OL43" s="224"/>
      <c r="OM43" s="224"/>
      <c r="ON43" s="224"/>
      <c r="OO43" s="224"/>
      <c r="OP43" s="224"/>
      <c r="OQ43" s="224"/>
      <c r="OR43" s="224"/>
      <c r="OS43" s="224"/>
      <c r="OT43" s="224"/>
      <c r="OU43" s="224"/>
      <c r="OV43" s="224"/>
      <c r="OW43" s="224"/>
      <c r="OX43" s="224"/>
      <c r="OY43" s="224"/>
      <c r="OZ43" s="224"/>
      <c r="PA43" s="224"/>
      <c r="PB43" s="224"/>
      <c r="PC43" s="224"/>
      <c r="PD43" s="224"/>
      <c r="PE43" s="224"/>
      <c r="PF43" s="224"/>
      <c r="PG43" s="224"/>
      <c r="PH43" s="224"/>
      <c r="PI43" s="224"/>
      <c r="PJ43" s="224"/>
      <c r="PK43" s="224"/>
      <c r="PL43" s="224"/>
      <c r="PM43" s="224"/>
      <c r="PN43" s="224"/>
      <c r="PO43" s="224"/>
      <c r="PP43" s="224"/>
      <c r="PQ43" s="224"/>
      <c r="PR43" s="224"/>
      <c r="PS43" s="224"/>
      <c r="PT43" s="224"/>
      <c r="PU43" s="224"/>
      <c r="PV43" s="224"/>
      <c r="PW43" s="224"/>
      <c r="PX43" s="224"/>
      <c r="PY43" s="224"/>
      <c r="PZ43" s="224"/>
      <c r="QA43" s="224"/>
      <c r="QB43" s="224"/>
      <c r="QC43" s="224"/>
      <c r="QD43" s="224"/>
      <c r="QE43" s="224"/>
      <c r="QF43" s="224"/>
      <c r="QG43" s="224"/>
      <c r="QH43" s="224"/>
      <c r="QI43" s="224"/>
      <c r="QJ43" s="224"/>
      <c r="QK43" s="224"/>
      <c r="QL43" s="224"/>
      <c r="QM43" s="224"/>
      <c r="QN43" s="224"/>
      <c r="QO43" s="224"/>
      <c r="QP43" s="224"/>
      <c r="QQ43" s="224"/>
      <c r="QR43" s="224"/>
      <c r="QS43" s="224"/>
      <c r="QT43" s="224"/>
      <c r="QU43" s="224"/>
      <c r="QV43" s="224"/>
      <c r="QW43" s="224"/>
      <c r="QX43" s="224"/>
      <c r="QY43" s="224"/>
      <c r="QZ43" s="224"/>
      <c r="RA43" s="224"/>
      <c r="RB43" s="224"/>
      <c r="RC43" s="224"/>
      <c r="RD43" s="224"/>
      <c r="RE43" s="224"/>
      <c r="RF43" s="224"/>
      <c r="RG43" s="224"/>
      <c r="RH43" s="224"/>
      <c r="RI43" s="224"/>
      <c r="RJ43" s="224"/>
      <c r="RK43" s="224"/>
      <c r="RL43" s="224"/>
      <c r="RM43" s="224"/>
      <c r="RN43" s="224"/>
      <c r="RO43" s="224"/>
      <c r="RP43" s="224"/>
      <c r="RQ43" s="224"/>
      <c r="RR43" s="224"/>
      <c r="RS43" s="224"/>
      <c r="RT43" s="224"/>
      <c r="RU43" s="224"/>
      <c r="RV43" s="224"/>
      <c r="RW43" s="224"/>
      <c r="RX43" s="224"/>
      <c r="RY43" s="224"/>
      <c r="RZ43" s="224"/>
      <c r="SA43" s="224"/>
      <c r="SB43" s="224"/>
      <c r="SC43" s="224"/>
      <c r="SD43" s="224"/>
      <c r="SE43" s="224"/>
      <c r="SF43" s="224"/>
      <c r="SG43" s="224"/>
      <c r="SH43" s="224"/>
      <c r="SI43" s="224"/>
      <c r="SJ43" s="224"/>
      <c r="SK43" s="224"/>
      <c r="SL43" s="224"/>
      <c r="SM43" s="224"/>
      <c r="SN43" s="224"/>
      <c r="SO43" s="224"/>
      <c r="SP43" s="224"/>
      <c r="SQ43" s="224"/>
      <c r="SR43" s="224"/>
      <c r="SS43" s="224"/>
      <c r="ST43" s="224"/>
      <c r="SU43" s="224"/>
      <c r="SV43" s="224"/>
      <c r="SW43" s="224"/>
      <c r="SX43" s="224"/>
      <c r="SY43" s="224"/>
      <c r="SZ43" s="224"/>
      <c r="TA43" s="224"/>
      <c r="TB43" s="224"/>
      <c r="TC43" s="224"/>
      <c r="TD43" s="224"/>
      <c r="TE43" s="224"/>
      <c r="TF43" s="224"/>
      <c r="TG43" s="224"/>
      <c r="TH43" s="224"/>
      <c r="TI43" s="224"/>
      <c r="TJ43" s="224"/>
      <c r="TK43" s="224"/>
      <c r="TL43" s="224"/>
      <c r="TM43" s="224"/>
      <c r="TN43" s="224"/>
      <c r="TO43" s="224"/>
      <c r="TP43" s="224"/>
      <c r="TQ43" s="224"/>
      <c r="TR43" s="224"/>
      <c r="TS43" s="224"/>
      <c r="TT43" s="224"/>
      <c r="TU43" s="224"/>
      <c r="TV43" s="224"/>
      <c r="TW43" s="224"/>
      <c r="TX43" s="224"/>
      <c r="TY43" s="224"/>
      <c r="TZ43" s="224"/>
      <c r="UA43" s="224"/>
      <c r="UB43" s="224"/>
      <c r="UC43" s="224"/>
      <c r="UD43" s="224"/>
      <c r="UE43" s="224"/>
      <c r="UF43" s="224"/>
      <c r="UG43" s="224"/>
      <c r="UH43" s="224"/>
      <c r="UI43" s="224"/>
      <c r="UJ43" s="224"/>
      <c r="UK43" s="224"/>
      <c r="UL43" s="224"/>
      <c r="UM43" s="224"/>
      <c r="UN43" s="224"/>
      <c r="UO43" s="224"/>
      <c r="UP43" s="224"/>
      <c r="UQ43" s="224"/>
      <c r="UR43" s="224"/>
      <c r="US43" s="224"/>
      <c r="UT43" s="224"/>
      <c r="UU43" s="224"/>
      <c r="UV43" s="224"/>
      <c r="UW43" s="224"/>
      <c r="UX43" s="224"/>
      <c r="UY43" s="224"/>
      <c r="UZ43" s="224"/>
      <c r="VA43" s="224"/>
      <c r="VB43" s="224"/>
      <c r="VC43" s="224"/>
      <c r="VD43" s="224"/>
      <c r="VE43" s="224"/>
      <c r="VF43" s="224"/>
      <c r="VG43" s="224"/>
      <c r="VH43" s="224"/>
      <c r="VI43" s="224"/>
      <c r="VJ43" s="224"/>
      <c r="VK43" s="224"/>
      <c r="VL43" s="224"/>
      <c r="VM43" s="224"/>
      <c r="VN43" s="224"/>
      <c r="VO43" s="224"/>
      <c r="VP43" s="224"/>
      <c r="VQ43" s="224"/>
      <c r="VR43" s="224"/>
      <c r="VS43" s="224"/>
      <c r="VT43" s="224"/>
      <c r="VU43" s="224"/>
      <c r="VV43" s="224"/>
      <c r="VW43" s="224"/>
      <c r="VX43" s="224"/>
      <c r="VY43" s="224"/>
      <c r="VZ43" s="224"/>
      <c r="WA43" s="224"/>
      <c r="WB43" s="224"/>
      <c r="WC43" s="224"/>
      <c r="WD43" s="224"/>
      <c r="WE43" s="224"/>
      <c r="WF43" s="224"/>
      <c r="WG43" s="224"/>
      <c r="WH43" s="224"/>
      <c r="WI43" s="224"/>
      <c r="WJ43" s="224"/>
      <c r="WK43" s="224"/>
      <c r="WL43" s="224"/>
      <c r="WM43" s="224"/>
      <c r="WN43" s="224"/>
      <c r="WO43" s="224"/>
      <c r="WP43" s="224"/>
      <c r="WQ43" s="224"/>
      <c r="WR43" s="224"/>
      <c r="WS43" s="224"/>
      <c r="WT43" s="224"/>
      <c r="WU43" s="224"/>
      <c r="WV43" s="224"/>
      <c r="WW43" s="224"/>
      <c r="WX43" s="224"/>
      <c r="WY43" s="224"/>
      <c r="WZ43" s="224"/>
      <c r="XA43" s="224"/>
      <c r="XB43" s="224"/>
      <c r="XC43" s="224"/>
      <c r="XD43" s="224"/>
      <c r="XE43" s="224"/>
      <c r="XF43" s="224"/>
      <c r="XG43" s="224"/>
      <c r="XH43" s="224"/>
      <c r="XI43" s="224"/>
      <c r="XJ43" s="224"/>
      <c r="XK43" s="224"/>
      <c r="XL43" s="224"/>
      <c r="XM43" s="224"/>
      <c r="XN43" s="224"/>
      <c r="XO43" s="224"/>
      <c r="XP43" s="224"/>
      <c r="XQ43" s="224"/>
      <c r="XR43" s="224"/>
      <c r="XS43" s="224"/>
      <c r="XT43" s="224"/>
      <c r="XU43" s="224"/>
      <c r="XV43" s="224"/>
      <c r="XW43" s="224"/>
      <c r="XX43" s="224"/>
      <c r="XY43" s="224"/>
      <c r="XZ43" s="224"/>
      <c r="YA43" s="224"/>
      <c r="YB43" s="224"/>
      <c r="YC43" s="224"/>
      <c r="YD43" s="224"/>
      <c r="YE43" s="224"/>
      <c r="YF43" s="224"/>
      <c r="YG43" s="224"/>
      <c r="YH43" s="224"/>
      <c r="YI43" s="224"/>
      <c r="YJ43" s="224"/>
      <c r="YK43" s="224"/>
      <c r="YL43" s="224"/>
      <c r="YM43" s="224"/>
      <c r="YN43" s="224"/>
      <c r="YO43" s="224"/>
      <c r="YP43" s="224"/>
      <c r="YQ43" s="224"/>
      <c r="YR43" s="224"/>
      <c r="YS43" s="224"/>
      <c r="YT43" s="224"/>
      <c r="YU43" s="224"/>
      <c r="YV43" s="224"/>
      <c r="YW43" s="224"/>
      <c r="YX43" s="224"/>
      <c r="YY43" s="224"/>
      <c r="YZ43" s="224"/>
      <c r="ZA43" s="224"/>
      <c r="ZB43" s="224"/>
      <c r="ZC43" s="224"/>
      <c r="ZD43" s="224"/>
      <c r="ZE43" s="224"/>
      <c r="ZF43" s="224"/>
      <c r="ZG43" s="224"/>
      <c r="ZH43" s="224"/>
      <c r="ZI43" s="224"/>
      <c r="ZJ43" s="224"/>
      <c r="ZK43" s="224"/>
      <c r="ZL43" s="224"/>
      <c r="ZM43" s="224"/>
      <c r="ZN43" s="224"/>
      <c r="ZO43" s="224"/>
      <c r="ZP43" s="224"/>
      <c r="ZQ43" s="224"/>
      <c r="ZR43" s="224"/>
      <c r="ZS43" s="224"/>
      <c r="ZT43" s="224"/>
      <c r="ZU43" s="224"/>
      <c r="ZV43" s="224"/>
      <c r="ZW43" s="224"/>
      <c r="ZX43" s="224"/>
      <c r="ZY43" s="224"/>
      <c r="ZZ43" s="224"/>
      <c r="AAA43" s="224"/>
      <c r="AAB43" s="224"/>
      <c r="AAC43" s="224"/>
      <c r="AAD43" s="224"/>
      <c r="AAE43" s="224"/>
      <c r="AAF43" s="224"/>
      <c r="AAG43" s="224"/>
      <c r="AAH43" s="224"/>
      <c r="AAI43" s="224"/>
      <c r="AAJ43" s="224"/>
      <c r="AAK43" s="224"/>
      <c r="AAL43" s="224"/>
      <c r="AAM43" s="224"/>
      <c r="AAN43" s="224"/>
      <c r="AAO43" s="224"/>
      <c r="AAP43" s="224"/>
      <c r="AAQ43" s="224"/>
      <c r="AAR43" s="224"/>
      <c r="AAS43" s="224"/>
      <c r="AAT43" s="224"/>
      <c r="AAU43" s="224"/>
      <c r="AAV43" s="224"/>
      <c r="AAW43" s="224"/>
      <c r="AAX43" s="224"/>
      <c r="AAY43" s="224"/>
      <c r="AAZ43" s="224"/>
      <c r="ABA43" s="224"/>
      <c r="ABB43" s="224"/>
      <c r="ABC43" s="224"/>
      <c r="ABD43" s="224"/>
      <c r="ABE43" s="224"/>
      <c r="ABF43" s="224"/>
      <c r="ABG43" s="224"/>
      <c r="ABH43" s="224"/>
      <c r="ABI43" s="224"/>
      <c r="ABJ43" s="224"/>
      <c r="ABK43" s="224"/>
      <c r="ABL43" s="224"/>
      <c r="ABM43" s="224"/>
      <c r="ABN43" s="224"/>
      <c r="ABO43" s="224"/>
      <c r="ABP43" s="224"/>
      <c r="ABQ43" s="224"/>
      <c r="ABR43" s="224"/>
      <c r="ABS43" s="224"/>
      <c r="ABT43" s="224"/>
      <c r="ABU43" s="224"/>
      <c r="ABV43" s="224"/>
      <c r="ABW43" s="224"/>
      <c r="ABX43" s="224"/>
      <c r="ABY43" s="224"/>
      <c r="ABZ43" s="224"/>
      <c r="ACA43" s="224"/>
      <c r="ACB43" s="224"/>
      <c r="ACC43" s="224"/>
      <c r="ACD43" s="224"/>
      <c r="ACE43" s="224"/>
      <c r="ACF43" s="224"/>
      <c r="ACG43" s="224"/>
      <c r="ACH43" s="224"/>
      <c r="ACI43" s="224"/>
      <c r="ACJ43" s="224"/>
      <c r="ACK43" s="224"/>
      <c r="ACL43" s="224"/>
      <c r="ACM43" s="224"/>
      <c r="ACN43" s="224"/>
      <c r="ACO43" s="224"/>
      <c r="ACP43" s="224"/>
      <c r="ACQ43" s="224"/>
      <c r="ACR43" s="224"/>
      <c r="ACS43" s="224"/>
      <c r="ACT43" s="224"/>
      <c r="ACU43" s="224"/>
      <c r="ACV43" s="224"/>
      <c r="ACW43" s="224"/>
      <c r="ACX43" s="224"/>
      <c r="ACY43" s="224"/>
      <c r="ACZ43" s="224"/>
      <c r="ADA43" s="224"/>
      <c r="ADB43" s="224"/>
      <c r="ADC43" s="224"/>
      <c r="ADD43" s="224"/>
      <c r="ADE43" s="224"/>
      <c r="ADF43" s="224"/>
      <c r="ADG43" s="224"/>
      <c r="ADH43" s="224"/>
      <c r="ADI43" s="224"/>
      <c r="ADJ43" s="224"/>
      <c r="ADK43" s="224"/>
      <c r="ADL43" s="224"/>
      <c r="ADM43" s="224"/>
      <c r="ADN43" s="224"/>
      <c r="ADO43" s="224"/>
      <c r="ADP43" s="224"/>
      <c r="ADQ43" s="224"/>
      <c r="ADR43" s="224"/>
      <c r="ADS43" s="224"/>
      <c r="ADT43" s="224"/>
      <c r="ADU43" s="224"/>
      <c r="ADV43" s="224"/>
      <c r="ADW43" s="224"/>
      <c r="ADX43" s="224"/>
      <c r="ADY43" s="224"/>
      <c r="ADZ43" s="224"/>
      <c r="AEA43" s="224"/>
      <c r="AEB43" s="224"/>
      <c r="AEC43" s="224"/>
      <c r="AED43" s="224"/>
      <c r="AEE43" s="224"/>
      <c r="AEF43" s="224"/>
      <c r="AEG43" s="224"/>
      <c r="AEH43" s="224"/>
      <c r="AEI43" s="224"/>
      <c r="AEJ43" s="224"/>
      <c r="AEK43" s="224"/>
      <c r="AEL43" s="224"/>
      <c r="AEM43" s="224"/>
      <c r="AEN43" s="224"/>
      <c r="AEO43" s="224"/>
      <c r="AEP43" s="224"/>
      <c r="AEQ43" s="224"/>
      <c r="AER43" s="224"/>
      <c r="AES43" s="224"/>
      <c r="AET43" s="224"/>
      <c r="AEU43" s="224"/>
      <c r="AEV43" s="224"/>
      <c r="AEW43" s="224"/>
      <c r="AEX43" s="224"/>
      <c r="AEY43" s="224"/>
      <c r="AEZ43" s="224"/>
      <c r="AFA43" s="224"/>
      <c r="AFB43" s="224"/>
      <c r="AFC43" s="224"/>
      <c r="AFD43" s="224"/>
      <c r="AFE43" s="224"/>
      <c r="AFF43" s="224"/>
      <c r="AFG43" s="224"/>
      <c r="AFH43" s="224"/>
      <c r="AFI43" s="224"/>
      <c r="AFJ43" s="224"/>
      <c r="AFK43" s="224"/>
      <c r="AFL43" s="224"/>
      <c r="AFM43" s="224"/>
      <c r="AFN43" s="224"/>
      <c r="AFO43" s="224"/>
      <c r="AFP43" s="224"/>
      <c r="AFQ43" s="224"/>
      <c r="AFR43" s="224"/>
      <c r="AFS43" s="224"/>
      <c r="AFT43" s="224"/>
      <c r="AFU43" s="224"/>
      <c r="AFV43" s="224"/>
      <c r="AFW43" s="224"/>
      <c r="AFX43" s="224"/>
      <c r="AFY43" s="224"/>
      <c r="AFZ43" s="224"/>
      <c r="AGA43" s="224"/>
      <c r="AGB43" s="224"/>
      <c r="AGC43" s="224"/>
      <c r="AGD43" s="224"/>
      <c r="AGE43" s="224"/>
      <c r="AGF43" s="224"/>
      <c r="AGG43" s="224"/>
      <c r="AGH43" s="224"/>
      <c r="AGI43" s="224"/>
      <c r="AGJ43" s="224"/>
      <c r="AGK43" s="224"/>
      <c r="AGL43" s="224"/>
      <c r="AGM43" s="224"/>
      <c r="AGN43" s="224"/>
      <c r="AGO43" s="224"/>
      <c r="AGP43" s="224"/>
      <c r="AGQ43" s="224"/>
      <c r="AGR43" s="224"/>
      <c r="AGS43" s="224"/>
      <c r="AGT43" s="224"/>
      <c r="AGU43" s="224"/>
      <c r="AGV43" s="224"/>
      <c r="AGW43" s="224"/>
      <c r="AGX43" s="224"/>
      <c r="AGY43" s="224"/>
      <c r="AGZ43" s="224"/>
      <c r="AHA43" s="224"/>
      <c r="AHB43" s="224"/>
      <c r="AHC43" s="224"/>
      <c r="AHD43" s="224"/>
      <c r="AHE43" s="224"/>
      <c r="AHF43" s="224"/>
      <c r="AHG43" s="224"/>
      <c r="AHH43" s="224"/>
      <c r="AHI43" s="224"/>
      <c r="AHJ43" s="224"/>
      <c r="AHK43" s="224"/>
      <c r="AHL43" s="224"/>
      <c r="AHM43" s="224"/>
      <c r="AHN43" s="224"/>
      <c r="AHO43" s="224"/>
      <c r="AHP43" s="224"/>
      <c r="AHQ43" s="224"/>
      <c r="AHR43" s="224"/>
      <c r="AHS43" s="224"/>
      <c r="AHT43" s="224"/>
      <c r="AHU43" s="224"/>
      <c r="AHV43" s="224"/>
      <c r="AHW43" s="224"/>
      <c r="AHX43" s="224"/>
      <c r="AHY43" s="224"/>
      <c r="AHZ43" s="224"/>
      <c r="AIA43" s="224"/>
      <c r="AIB43" s="224"/>
      <c r="AIC43" s="224"/>
      <c r="AID43" s="224"/>
      <c r="AIE43" s="224"/>
      <c r="AIF43" s="224"/>
      <c r="AIG43" s="224"/>
      <c r="AIH43" s="224"/>
      <c r="AII43" s="224"/>
      <c r="AIJ43" s="224"/>
      <c r="AIK43" s="224"/>
      <c r="AIL43" s="224"/>
      <c r="AIM43" s="224"/>
      <c r="AIN43" s="224"/>
      <c r="AIO43" s="224"/>
      <c r="AIP43" s="224"/>
      <c r="AIQ43" s="224"/>
      <c r="AIR43" s="224"/>
      <c r="AIS43" s="224"/>
      <c r="AIT43" s="224"/>
      <c r="AIU43" s="224"/>
      <c r="AIV43" s="224"/>
      <c r="AIW43" s="224"/>
      <c r="AIX43" s="224"/>
      <c r="AIY43" s="224"/>
      <c r="AIZ43" s="224"/>
      <c r="AJA43" s="224"/>
      <c r="AJB43" s="224"/>
      <c r="AJC43" s="224"/>
      <c r="AJD43" s="224"/>
      <c r="AJE43" s="224"/>
      <c r="AJF43" s="224"/>
      <c r="AJG43" s="224"/>
      <c r="AJH43" s="224"/>
      <c r="AJI43" s="224"/>
      <c r="AJJ43" s="224"/>
      <c r="AJK43" s="224"/>
      <c r="AJL43" s="224"/>
      <c r="AJM43" s="224"/>
      <c r="AJN43" s="224"/>
      <c r="AJO43" s="224"/>
      <c r="AJP43" s="224"/>
      <c r="AJQ43" s="224"/>
      <c r="AJR43" s="224"/>
      <c r="AJS43" s="224"/>
      <c r="AJT43" s="224"/>
      <c r="AJU43" s="224"/>
      <c r="AJV43" s="224"/>
      <c r="AJW43" s="224"/>
      <c r="AJX43" s="224"/>
      <c r="AJY43" s="224"/>
      <c r="AJZ43" s="224"/>
      <c r="AKA43" s="224"/>
      <c r="AKB43" s="224"/>
      <c r="AKC43" s="224"/>
      <c r="AKD43" s="224"/>
      <c r="AKE43" s="224"/>
      <c r="AKF43" s="224"/>
      <c r="AKG43" s="224"/>
      <c r="AKH43" s="224"/>
      <c r="AKI43" s="224"/>
      <c r="AKJ43" s="224"/>
      <c r="AKK43" s="224"/>
      <c r="AKL43" s="224"/>
      <c r="AKM43" s="224"/>
      <c r="AKN43" s="224"/>
      <c r="AKO43" s="224"/>
      <c r="AKP43" s="224"/>
      <c r="AKQ43" s="224"/>
      <c r="AKR43" s="224"/>
      <c r="AKS43" s="224"/>
      <c r="AKT43" s="224"/>
      <c r="AKU43" s="224"/>
      <c r="AKV43" s="224"/>
      <c r="AKW43" s="224"/>
      <c r="AKX43" s="224"/>
      <c r="AKY43" s="224"/>
      <c r="AKZ43" s="224"/>
      <c r="ALA43" s="224"/>
      <c r="ALB43" s="224"/>
      <c r="ALC43" s="224"/>
      <c r="ALD43" s="224"/>
      <c r="ALE43" s="224"/>
      <c r="ALF43" s="224"/>
      <c r="ALG43" s="224"/>
      <c r="ALH43" s="224"/>
      <c r="ALI43" s="224"/>
      <c r="ALJ43" s="224"/>
      <c r="ALK43" s="224"/>
      <c r="ALL43" s="224"/>
      <c r="ALM43" s="224"/>
      <c r="ALN43" s="224"/>
      <c r="ALO43" s="224"/>
      <c r="ALP43" s="224"/>
      <c r="ALQ43" s="224"/>
      <c r="ALR43" s="224"/>
      <c r="ALS43" s="224"/>
      <c r="ALT43" s="224"/>
      <c r="ALU43" s="225"/>
    </row>
    <row r="44" spans="2:1009" ht="15" customHeight="1"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  <c r="BI44" s="210"/>
      <c r="BJ44" s="210"/>
      <c r="BK44" s="210"/>
      <c r="BL44" s="210"/>
      <c r="BM44" s="210"/>
      <c r="BN44" s="210"/>
      <c r="BO44" s="210"/>
      <c r="BP44" s="210"/>
      <c r="BQ44" s="210"/>
      <c r="BR44" s="210"/>
      <c r="BS44" s="210"/>
      <c r="BT44" s="210"/>
      <c r="BU44" s="210"/>
      <c r="BV44" s="210"/>
      <c r="BW44" s="210"/>
      <c r="BX44" s="210"/>
      <c r="BY44" s="210"/>
      <c r="BZ44" s="210"/>
      <c r="CA44" s="210"/>
      <c r="CB44" s="210"/>
      <c r="CC44" s="210"/>
      <c r="CD44" s="210"/>
      <c r="CE44" s="210"/>
      <c r="CF44" s="210"/>
      <c r="CG44" s="210"/>
      <c r="CH44" s="210"/>
      <c r="CI44" s="210"/>
      <c r="CJ44" s="210"/>
      <c r="CK44" s="210"/>
      <c r="CL44" s="210"/>
      <c r="CM44" s="210"/>
      <c r="CN44" s="210"/>
      <c r="CO44" s="210"/>
      <c r="CP44" s="210"/>
      <c r="CQ44" s="210"/>
      <c r="CR44" s="210"/>
      <c r="CS44" s="210"/>
      <c r="CT44" s="210"/>
      <c r="CU44" s="210"/>
      <c r="CV44" s="210"/>
      <c r="CW44" s="210"/>
      <c r="CX44" s="210"/>
      <c r="CY44" s="210"/>
      <c r="CZ44" s="210"/>
      <c r="DA44" s="210"/>
      <c r="DB44" s="210"/>
      <c r="DC44" s="210"/>
      <c r="DD44" s="210"/>
      <c r="DE44" s="210"/>
      <c r="DF44" s="210"/>
      <c r="DG44" s="210"/>
      <c r="DH44" s="210"/>
      <c r="DI44" s="210"/>
      <c r="DJ44" s="210"/>
      <c r="DK44" s="210"/>
      <c r="DL44" s="210"/>
      <c r="DM44" s="210"/>
      <c r="DN44" s="210"/>
      <c r="DO44" s="210"/>
      <c r="DP44" s="210"/>
      <c r="DQ44" s="210"/>
      <c r="DR44" s="210"/>
      <c r="DS44" s="210"/>
      <c r="DT44" s="210"/>
      <c r="DU44" s="210"/>
      <c r="DV44" s="210"/>
      <c r="DW44" s="210"/>
      <c r="DX44" s="210"/>
      <c r="DY44" s="210"/>
      <c r="DZ44" s="210"/>
      <c r="EA44" s="210"/>
      <c r="EB44" s="210"/>
      <c r="EC44" s="210"/>
      <c r="ED44" s="210"/>
      <c r="EE44" s="210"/>
      <c r="EF44" s="210"/>
      <c r="EG44" s="210"/>
      <c r="EH44" s="210"/>
      <c r="EI44" s="210"/>
      <c r="EJ44" s="210"/>
      <c r="EK44" s="210"/>
      <c r="EL44" s="210"/>
      <c r="EM44" s="210"/>
      <c r="EN44" s="210"/>
      <c r="EO44" s="210"/>
      <c r="EP44" s="210"/>
      <c r="EQ44" s="210"/>
      <c r="ER44" s="210"/>
      <c r="ES44" s="210"/>
      <c r="ET44" s="210"/>
      <c r="EU44" s="210"/>
      <c r="EV44" s="210"/>
      <c r="EW44" s="210"/>
      <c r="EX44" s="210"/>
      <c r="EY44" s="210"/>
      <c r="EZ44" s="210"/>
      <c r="FA44" s="210"/>
      <c r="FB44" s="210"/>
      <c r="FC44" s="210"/>
      <c r="FD44" s="210"/>
      <c r="FE44" s="210"/>
      <c r="FF44" s="210"/>
      <c r="FG44" s="210"/>
      <c r="FH44" s="210"/>
      <c r="FI44" s="210"/>
      <c r="FJ44" s="210"/>
      <c r="FK44" s="210"/>
      <c r="FL44" s="210"/>
      <c r="FM44" s="210"/>
      <c r="FN44" s="210"/>
      <c r="FO44" s="210"/>
      <c r="FP44" s="210"/>
      <c r="FQ44" s="210"/>
      <c r="FR44" s="210"/>
      <c r="FS44" s="210"/>
      <c r="FT44" s="210"/>
      <c r="FU44" s="210"/>
      <c r="FV44" s="210"/>
      <c r="FW44" s="210"/>
      <c r="FX44" s="210"/>
      <c r="FY44" s="210"/>
      <c r="FZ44" s="210"/>
      <c r="GA44" s="210"/>
      <c r="GB44" s="210"/>
      <c r="GC44" s="210"/>
      <c r="GD44" s="210"/>
      <c r="GE44" s="210"/>
      <c r="GF44" s="210"/>
      <c r="GG44" s="210"/>
      <c r="GH44" s="210"/>
      <c r="GI44" s="210"/>
      <c r="GJ44" s="210"/>
      <c r="GK44" s="210"/>
      <c r="GL44" s="210"/>
      <c r="GM44" s="210"/>
      <c r="GN44" s="210"/>
      <c r="GO44" s="210"/>
      <c r="GP44" s="210"/>
      <c r="GQ44" s="210"/>
      <c r="GR44" s="210"/>
      <c r="GS44" s="210"/>
      <c r="GT44" s="210"/>
      <c r="GU44" s="210"/>
      <c r="GV44" s="210"/>
      <c r="GW44" s="210"/>
      <c r="GX44" s="210"/>
      <c r="GY44" s="210"/>
      <c r="GZ44" s="210"/>
      <c r="HA44" s="210"/>
      <c r="HB44" s="210"/>
      <c r="HC44" s="210"/>
      <c r="HD44" s="210"/>
      <c r="HE44" s="210"/>
      <c r="HF44" s="210"/>
      <c r="HG44" s="210"/>
      <c r="HH44" s="210"/>
      <c r="HI44" s="210"/>
      <c r="HJ44" s="210"/>
      <c r="HK44" s="210"/>
      <c r="HL44" s="210"/>
      <c r="HM44" s="210"/>
      <c r="HN44" s="210"/>
      <c r="HO44" s="210"/>
      <c r="HP44" s="210"/>
      <c r="HQ44" s="210"/>
      <c r="HR44" s="210"/>
      <c r="HS44" s="210"/>
      <c r="HT44" s="210"/>
      <c r="HU44" s="210"/>
      <c r="HV44" s="210"/>
      <c r="HW44" s="210"/>
      <c r="HX44" s="210"/>
      <c r="HY44" s="210"/>
      <c r="HZ44" s="210"/>
      <c r="IA44" s="210"/>
      <c r="IB44" s="210"/>
      <c r="IC44" s="210"/>
      <c r="ID44" s="210"/>
      <c r="IE44" s="210"/>
      <c r="IF44" s="210"/>
      <c r="IG44" s="210"/>
      <c r="IH44" s="210"/>
      <c r="II44" s="210"/>
      <c r="IJ44" s="210"/>
      <c r="IK44" s="210"/>
      <c r="IL44" s="210"/>
      <c r="IM44" s="210"/>
      <c r="IN44" s="210"/>
      <c r="IO44" s="210"/>
      <c r="IP44" s="210"/>
      <c r="IQ44" s="210"/>
      <c r="IR44" s="210"/>
      <c r="IS44" s="210"/>
      <c r="LF44" s="210"/>
      <c r="LG44" s="210"/>
      <c r="LH44" s="210"/>
      <c r="LI44" s="210"/>
      <c r="LJ44" s="210"/>
      <c r="LK44" s="210"/>
      <c r="LL44" s="210"/>
      <c r="LM44" s="210"/>
      <c r="LN44" s="210"/>
      <c r="LO44" s="210"/>
      <c r="LP44" s="210"/>
      <c r="LQ44" s="210"/>
      <c r="LR44" s="210"/>
      <c r="LS44" s="210"/>
      <c r="LT44" s="210"/>
      <c r="LU44" s="210"/>
      <c r="LV44" s="210"/>
      <c r="LW44" s="210"/>
      <c r="LX44" s="210"/>
      <c r="LY44" s="210"/>
      <c r="LZ44" s="210"/>
      <c r="MA44" s="210"/>
      <c r="MB44" s="210"/>
      <c r="MC44" s="210"/>
      <c r="MD44" s="210"/>
      <c r="ME44" s="210"/>
      <c r="MF44" s="210"/>
      <c r="MG44" s="210"/>
      <c r="MH44" s="210"/>
      <c r="MI44" s="210"/>
      <c r="MJ44" s="210"/>
      <c r="MK44" s="210"/>
      <c r="ML44" s="210"/>
      <c r="MM44" s="210"/>
      <c r="MN44" s="210"/>
      <c r="MO44" s="210"/>
      <c r="MP44" s="210"/>
      <c r="MQ44" s="210"/>
      <c r="MR44" s="210"/>
      <c r="MS44" s="210"/>
      <c r="MT44" s="210"/>
      <c r="MU44" s="210"/>
      <c r="MV44" s="210"/>
      <c r="MW44" s="210"/>
      <c r="MX44" s="210"/>
      <c r="MY44" s="210"/>
      <c r="MZ44" s="210"/>
      <c r="NA44" s="210"/>
      <c r="NB44" s="210"/>
      <c r="NC44" s="210"/>
      <c r="ND44" s="210"/>
      <c r="NE44" s="210"/>
      <c r="NF44" s="210"/>
      <c r="NG44" s="210"/>
      <c r="NH44" s="210"/>
      <c r="NI44" s="210"/>
      <c r="NJ44" s="210"/>
      <c r="NK44" s="210"/>
      <c r="NL44" s="210"/>
      <c r="NM44" s="210"/>
      <c r="NN44" s="210"/>
      <c r="NO44" s="210"/>
      <c r="NP44" s="210"/>
      <c r="NQ44" s="210"/>
      <c r="NR44" s="210"/>
      <c r="NS44" s="210"/>
      <c r="NT44" s="210"/>
      <c r="NU44" s="210"/>
      <c r="NV44" s="210"/>
      <c r="NW44" s="210"/>
      <c r="NX44" s="210"/>
      <c r="NY44" s="210"/>
      <c r="NZ44" s="210"/>
      <c r="OA44" s="210"/>
      <c r="OB44" s="210"/>
      <c r="OC44" s="210"/>
      <c r="OD44" s="210"/>
      <c r="OE44" s="210"/>
      <c r="OF44" s="210"/>
      <c r="OG44" s="210"/>
      <c r="OH44" s="210"/>
      <c r="OI44" s="210"/>
      <c r="OJ44" s="210"/>
      <c r="OK44" s="210"/>
      <c r="OL44" s="210"/>
      <c r="OM44" s="210"/>
      <c r="ON44" s="210"/>
      <c r="OO44" s="210"/>
      <c r="OP44" s="210"/>
      <c r="OQ44" s="210"/>
      <c r="OR44" s="210"/>
      <c r="OS44" s="210"/>
      <c r="OT44" s="210"/>
      <c r="OU44" s="210"/>
      <c r="OV44" s="210"/>
      <c r="OW44" s="210"/>
      <c r="OX44" s="210"/>
      <c r="OY44" s="210"/>
      <c r="OZ44" s="210"/>
      <c r="PA44" s="210"/>
      <c r="PB44" s="210"/>
      <c r="PC44" s="210"/>
      <c r="PD44" s="210"/>
      <c r="PE44" s="210"/>
      <c r="PF44" s="210"/>
      <c r="PG44" s="210"/>
      <c r="PH44" s="210"/>
      <c r="PI44" s="210"/>
      <c r="PJ44" s="210"/>
      <c r="PK44" s="210"/>
      <c r="PL44" s="210"/>
      <c r="PM44" s="210"/>
      <c r="PN44" s="210"/>
      <c r="PO44" s="210"/>
      <c r="PP44" s="210"/>
      <c r="PQ44" s="210"/>
      <c r="PR44" s="210"/>
      <c r="PS44" s="210"/>
      <c r="PT44" s="210"/>
      <c r="PU44" s="210"/>
      <c r="PV44" s="210"/>
      <c r="PW44" s="210"/>
      <c r="PX44" s="210"/>
      <c r="PY44" s="210"/>
      <c r="PZ44" s="210"/>
      <c r="QA44" s="210"/>
      <c r="QB44" s="210"/>
      <c r="QC44" s="210"/>
      <c r="QD44" s="210"/>
      <c r="QE44" s="210"/>
      <c r="QF44" s="210"/>
      <c r="QG44" s="210"/>
      <c r="QH44" s="210"/>
      <c r="QI44" s="210"/>
      <c r="QJ44" s="210"/>
      <c r="QK44" s="210"/>
      <c r="QL44" s="210"/>
      <c r="QM44" s="210"/>
      <c r="QN44" s="210"/>
      <c r="QO44" s="210"/>
      <c r="QP44" s="210"/>
      <c r="QQ44" s="210"/>
      <c r="QR44" s="210"/>
      <c r="QS44" s="210"/>
      <c r="QT44" s="210"/>
      <c r="QU44" s="210"/>
      <c r="QV44" s="210"/>
      <c r="QW44" s="210"/>
      <c r="QX44" s="210"/>
      <c r="QY44" s="210"/>
      <c r="QZ44" s="210"/>
      <c r="RA44" s="210"/>
      <c r="RB44" s="210"/>
      <c r="RC44" s="210"/>
      <c r="RD44" s="210"/>
      <c r="RE44" s="210"/>
      <c r="RF44" s="210"/>
      <c r="RG44" s="210"/>
      <c r="RH44" s="210"/>
      <c r="RI44" s="210"/>
      <c r="RJ44" s="210"/>
      <c r="RK44" s="210"/>
      <c r="RL44" s="210"/>
      <c r="RM44" s="210"/>
      <c r="RN44" s="210"/>
      <c r="RO44" s="210"/>
      <c r="RP44" s="210"/>
      <c r="RQ44" s="210"/>
      <c r="RR44" s="210"/>
      <c r="RS44" s="210"/>
      <c r="RT44" s="210"/>
      <c r="RU44" s="210"/>
      <c r="RV44" s="210"/>
      <c r="RW44" s="210"/>
      <c r="RX44" s="210"/>
      <c r="RY44" s="210"/>
      <c r="RZ44" s="210"/>
      <c r="SA44" s="210"/>
      <c r="SB44" s="210"/>
      <c r="SC44" s="210"/>
      <c r="SD44" s="210"/>
      <c r="SE44" s="210"/>
      <c r="SF44" s="210"/>
      <c r="SG44" s="210"/>
      <c r="SH44" s="210"/>
      <c r="SI44" s="210"/>
      <c r="SJ44" s="210"/>
      <c r="SK44" s="210"/>
      <c r="SL44" s="210"/>
      <c r="SM44" s="210"/>
      <c r="SN44" s="210"/>
      <c r="SO44" s="210"/>
      <c r="SP44" s="210"/>
      <c r="SQ44" s="210"/>
      <c r="SR44" s="210"/>
      <c r="SS44" s="210"/>
      <c r="ST44" s="210"/>
      <c r="SU44" s="210"/>
      <c r="SV44" s="210"/>
      <c r="SW44" s="210"/>
      <c r="SX44" s="210"/>
      <c r="SY44" s="210"/>
      <c r="SZ44" s="210"/>
      <c r="TA44" s="210"/>
      <c r="TB44" s="210"/>
      <c r="TC44" s="210"/>
      <c r="TD44" s="210"/>
      <c r="TE44" s="210"/>
      <c r="TF44" s="210"/>
      <c r="TG44" s="210"/>
      <c r="TH44" s="210"/>
      <c r="TI44" s="210"/>
      <c r="TJ44" s="210"/>
      <c r="TK44" s="210"/>
      <c r="TL44" s="210"/>
      <c r="TM44" s="210"/>
      <c r="TN44" s="210"/>
      <c r="TO44" s="210"/>
      <c r="TP44" s="210"/>
      <c r="TQ44" s="210"/>
      <c r="TR44" s="210"/>
      <c r="TS44" s="210"/>
      <c r="TT44" s="210"/>
      <c r="TU44" s="210"/>
      <c r="TV44" s="210"/>
      <c r="TW44" s="210"/>
      <c r="TX44" s="210"/>
      <c r="TY44" s="210"/>
      <c r="TZ44" s="210"/>
      <c r="UA44" s="210"/>
      <c r="UB44" s="210"/>
      <c r="UC44" s="210"/>
      <c r="UD44" s="210"/>
      <c r="UE44" s="210"/>
      <c r="UF44" s="210"/>
      <c r="UG44" s="210"/>
      <c r="WT44" s="210"/>
      <c r="WU44" s="210"/>
      <c r="WV44" s="210"/>
      <c r="WW44" s="210"/>
      <c r="WX44" s="210"/>
      <c r="WY44" s="210"/>
      <c r="WZ44" s="210"/>
      <c r="XA44" s="210"/>
      <c r="XB44" s="210"/>
      <c r="XC44" s="210"/>
      <c r="XD44" s="210"/>
      <c r="XE44" s="210"/>
      <c r="XF44" s="210"/>
      <c r="XG44" s="210"/>
      <c r="XH44" s="210"/>
      <c r="XI44" s="210"/>
      <c r="XJ44" s="210"/>
      <c r="XK44" s="210"/>
      <c r="XL44" s="210"/>
      <c r="XM44" s="210"/>
      <c r="XN44" s="210"/>
      <c r="XO44" s="210"/>
      <c r="XP44" s="210"/>
      <c r="XQ44" s="210"/>
      <c r="XR44" s="210"/>
      <c r="XS44" s="210"/>
      <c r="XT44" s="210"/>
      <c r="XU44" s="210"/>
      <c r="XV44" s="210"/>
      <c r="XW44" s="210"/>
      <c r="XX44" s="210"/>
      <c r="XY44" s="210"/>
      <c r="XZ44" s="210"/>
      <c r="YA44" s="210"/>
      <c r="YB44" s="210"/>
      <c r="YC44" s="210"/>
      <c r="YD44" s="210"/>
      <c r="YE44" s="210"/>
      <c r="YF44" s="210"/>
      <c r="YG44" s="210"/>
      <c r="YH44" s="210"/>
      <c r="YI44" s="210"/>
      <c r="YJ44" s="210"/>
      <c r="YK44" s="210"/>
      <c r="YL44" s="210"/>
      <c r="YM44" s="210"/>
      <c r="YN44" s="210"/>
      <c r="YO44" s="210"/>
      <c r="YP44" s="210"/>
      <c r="YQ44" s="210"/>
      <c r="YR44" s="210"/>
      <c r="YS44" s="210"/>
      <c r="YT44" s="210"/>
      <c r="YU44" s="210"/>
      <c r="YV44" s="210"/>
      <c r="YW44" s="210"/>
      <c r="YX44" s="210"/>
      <c r="YY44" s="210"/>
      <c r="YZ44" s="210"/>
      <c r="ZA44" s="210"/>
      <c r="ZB44" s="210"/>
      <c r="ZC44" s="210"/>
      <c r="ZD44" s="210"/>
      <c r="ZE44" s="210"/>
      <c r="ZF44" s="210"/>
      <c r="ZG44" s="210"/>
      <c r="ZH44" s="210"/>
      <c r="ZI44" s="210"/>
      <c r="ZJ44" s="210"/>
      <c r="ZK44" s="210"/>
      <c r="ZL44" s="210"/>
      <c r="ZM44" s="210"/>
      <c r="ZN44" s="210"/>
      <c r="ZO44" s="210"/>
      <c r="ZP44" s="210"/>
      <c r="ZQ44" s="210"/>
      <c r="ZR44" s="210"/>
      <c r="ZS44" s="210"/>
      <c r="ZT44" s="210"/>
      <c r="ZU44" s="210"/>
      <c r="ZV44" s="210"/>
      <c r="ZW44" s="210"/>
      <c r="ZX44" s="210"/>
      <c r="ZY44" s="210"/>
      <c r="ZZ44" s="210"/>
      <c r="AAA44" s="210"/>
      <c r="AAB44" s="210"/>
      <c r="AAC44" s="210"/>
      <c r="AAD44" s="210"/>
      <c r="AAE44" s="210"/>
      <c r="AAF44" s="210"/>
      <c r="AAG44" s="210"/>
      <c r="AAH44" s="210"/>
      <c r="AAI44" s="210"/>
      <c r="AAJ44" s="210"/>
      <c r="AAK44" s="210"/>
      <c r="AAL44" s="210"/>
      <c r="AAM44" s="210"/>
      <c r="AAN44" s="210"/>
      <c r="AAO44" s="210"/>
      <c r="AAP44" s="210"/>
      <c r="AAQ44" s="210"/>
      <c r="AAR44" s="210"/>
      <c r="AAS44" s="210"/>
      <c r="AAT44" s="210"/>
      <c r="AAU44" s="210"/>
      <c r="AAV44" s="210"/>
      <c r="AAW44" s="210"/>
      <c r="AAX44" s="210"/>
      <c r="AAY44" s="210"/>
      <c r="AAZ44" s="210"/>
      <c r="ABA44" s="210"/>
      <c r="ABB44" s="210"/>
      <c r="ABC44" s="210"/>
      <c r="ABD44" s="210"/>
      <c r="ABE44" s="210"/>
      <c r="ABF44" s="210"/>
      <c r="ABG44" s="210"/>
      <c r="ABH44" s="210"/>
      <c r="ABI44" s="210"/>
      <c r="ABJ44" s="210"/>
      <c r="ABK44" s="210"/>
      <c r="ABL44" s="210"/>
      <c r="ABM44" s="210"/>
      <c r="ABN44" s="210"/>
      <c r="ABO44" s="210"/>
      <c r="ABP44" s="210"/>
      <c r="ABQ44" s="210"/>
      <c r="ABR44" s="210"/>
      <c r="ABS44" s="210"/>
      <c r="ABT44" s="210"/>
      <c r="ABU44" s="210"/>
      <c r="ABV44" s="210"/>
      <c r="ABW44" s="210"/>
      <c r="ABX44" s="210"/>
      <c r="ABY44" s="210"/>
      <c r="ABZ44" s="210"/>
      <c r="ACA44" s="210"/>
      <c r="ACB44" s="210"/>
      <c r="ACC44" s="210"/>
      <c r="ACD44" s="210"/>
      <c r="ACE44" s="210"/>
      <c r="ACF44" s="210"/>
      <c r="ACG44" s="210"/>
      <c r="ACH44" s="210"/>
      <c r="ACI44" s="210"/>
      <c r="ACJ44" s="210"/>
      <c r="ACK44" s="210"/>
      <c r="ACL44" s="210"/>
      <c r="ACM44" s="210"/>
      <c r="ACN44" s="210"/>
      <c r="ACO44" s="210"/>
      <c r="ACP44" s="210"/>
      <c r="ACQ44" s="210"/>
      <c r="ACR44" s="210"/>
      <c r="ACS44" s="210"/>
      <c r="ACT44" s="210"/>
      <c r="ACU44" s="210"/>
      <c r="ACV44" s="210"/>
      <c r="ACW44" s="210"/>
      <c r="ACX44" s="210"/>
      <c r="ACY44" s="210"/>
      <c r="ACZ44" s="210"/>
      <c r="ADA44" s="210"/>
      <c r="ADB44" s="210"/>
      <c r="ADC44" s="210"/>
      <c r="ADD44" s="210"/>
      <c r="ADE44" s="210"/>
      <c r="ADF44" s="210"/>
      <c r="ADG44" s="210"/>
      <c r="ADH44" s="210"/>
      <c r="ADI44" s="210"/>
      <c r="ADJ44" s="210"/>
      <c r="ADK44" s="210"/>
      <c r="ADL44" s="210"/>
      <c r="ADM44" s="210"/>
      <c r="ADN44" s="210"/>
      <c r="ADO44" s="210"/>
      <c r="ADP44" s="210"/>
      <c r="ADQ44" s="210"/>
      <c r="ADR44" s="210"/>
      <c r="ADS44" s="210"/>
      <c r="ADT44" s="210"/>
      <c r="ADU44" s="210"/>
      <c r="ADV44" s="210"/>
      <c r="ADW44" s="210"/>
      <c r="ADX44" s="210"/>
      <c r="ADY44" s="210"/>
      <c r="ADZ44" s="210"/>
      <c r="AEA44" s="210"/>
      <c r="AEB44" s="210"/>
      <c r="AEC44" s="210"/>
      <c r="AED44" s="210"/>
      <c r="AEE44" s="210"/>
      <c r="AEF44" s="210"/>
      <c r="AEG44" s="210"/>
      <c r="AEH44" s="210"/>
      <c r="AEI44" s="210"/>
      <c r="AEJ44" s="210"/>
      <c r="AEK44" s="210"/>
      <c r="AEL44" s="210"/>
      <c r="AEM44" s="210"/>
      <c r="AEN44" s="210"/>
      <c r="AEO44" s="210"/>
      <c r="AEP44" s="210"/>
      <c r="AEQ44" s="210"/>
      <c r="AER44" s="210"/>
      <c r="AES44" s="210"/>
      <c r="AET44" s="210"/>
      <c r="AEU44" s="210"/>
      <c r="AEV44" s="210"/>
      <c r="AEW44" s="210"/>
      <c r="AEX44" s="210"/>
      <c r="AEY44" s="210"/>
      <c r="AEZ44" s="210"/>
      <c r="AFA44" s="210"/>
      <c r="AFB44" s="210"/>
      <c r="AFC44" s="210"/>
      <c r="AFD44" s="210"/>
      <c r="AFE44" s="210"/>
      <c r="AFF44" s="210"/>
      <c r="AFG44" s="210"/>
      <c r="AFH44" s="210"/>
      <c r="AFI44" s="210"/>
      <c r="AFJ44" s="210"/>
      <c r="AFK44" s="210"/>
      <c r="AFL44" s="210"/>
      <c r="AFM44" s="210"/>
      <c r="AFN44" s="210"/>
      <c r="AFO44" s="210"/>
      <c r="AFP44" s="210"/>
      <c r="AFQ44" s="210"/>
      <c r="AFR44" s="210"/>
      <c r="AFS44" s="210"/>
      <c r="AFT44" s="210"/>
      <c r="AFU44" s="210"/>
      <c r="AIH44" s="210"/>
      <c r="AII44" s="210"/>
      <c r="AIJ44" s="210"/>
      <c r="AIK44" s="210"/>
      <c r="AIL44" s="210"/>
      <c r="AIM44" s="210"/>
      <c r="AIN44" s="210"/>
      <c r="AIO44" s="210"/>
      <c r="AIP44" s="210"/>
      <c r="AIQ44" s="210"/>
      <c r="AIR44" s="210"/>
      <c r="AIS44" s="210"/>
      <c r="AIT44" s="210"/>
      <c r="AIU44" s="210"/>
      <c r="AIV44" s="210"/>
      <c r="AIW44" s="210"/>
      <c r="AIX44" s="210"/>
      <c r="AIY44" s="210"/>
      <c r="AIZ44" s="210"/>
      <c r="AJA44" s="210"/>
      <c r="AJB44" s="210"/>
      <c r="AJC44" s="210"/>
      <c r="AJD44" s="210"/>
      <c r="AJE44" s="210"/>
      <c r="AJF44" s="210"/>
      <c r="AJG44" s="210"/>
      <c r="AJH44" s="210"/>
      <c r="AJI44" s="210"/>
      <c r="AJJ44" s="210"/>
      <c r="AJK44" s="210"/>
      <c r="AJL44" s="210"/>
      <c r="AJM44" s="210"/>
      <c r="AJN44" s="210"/>
      <c r="AJO44" s="210"/>
      <c r="AJP44" s="210"/>
      <c r="AJQ44" s="210"/>
      <c r="AJR44" s="210"/>
      <c r="AJS44" s="210"/>
      <c r="AJT44" s="210"/>
      <c r="AJU44" s="210"/>
      <c r="AJV44" s="210"/>
      <c r="AJW44" s="210"/>
      <c r="AJX44" s="210"/>
      <c r="AJY44" s="210"/>
      <c r="AJZ44" s="210"/>
      <c r="AKA44" s="210"/>
      <c r="AKB44" s="210"/>
      <c r="AKC44" s="210"/>
      <c r="AKD44" s="210"/>
      <c r="AKE44" s="210"/>
      <c r="AKF44" s="210"/>
      <c r="AKG44" s="210"/>
      <c r="AKH44" s="210"/>
      <c r="AKI44" s="210"/>
      <c r="AKJ44" s="210"/>
      <c r="AKK44" s="210"/>
      <c r="AKL44" s="210"/>
      <c r="AKM44" s="210"/>
      <c r="AKN44" s="210"/>
      <c r="AKO44" s="210"/>
      <c r="AKP44" s="210"/>
      <c r="AKQ44" s="210"/>
      <c r="AKR44" s="210"/>
      <c r="AKS44" s="210"/>
      <c r="AKT44" s="210"/>
      <c r="AKU44" s="210"/>
      <c r="AKV44" s="210"/>
      <c r="AKW44" s="210"/>
      <c r="AKX44" s="210"/>
      <c r="AKY44" s="210"/>
      <c r="AKZ44" s="210"/>
      <c r="ALA44" s="210"/>
      <c r="ALB44" s="210"/>
      <c r="ALC44" s="210"/>
      <c r="ALD44" s="210"/>
      <c r="ALE44" s="210"/>
      <c r="ALF44" s="210"/>
      <c r="ALG44" s="210"/>
      <c r="ALH44" s="210"/>
      <c r="ALI44" s="210"/>
      <c r="ALJ44" s="210"/>
      <c r="ALK44" s="210"/>
      <c r="ALL44" s="210"/>
      <c r="ALM44" s="210"/>
      <c r="ALN44" s="210"/>
      <c r="ALO44" s="210"/>
      <c r="ALP44" s="210"/>
      <c r="ALQ44" s="210"/>
      <c r="ALR44" s="210"/>
      <c r="ALS44" s="210"/>
    </row>
    <row r="45" spans="2:1009" ht="14.25" customHeight="1"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10"/>
      <c r="BM45" s="210"/>
      <c r="BN45" s="210"/>
      <c r="BO45" s="210"/>
      <c r="BP45" s="210"/>
      <c r="BQ45" s="210"/>
      <c r="BR45" s="210"/>
      <c r="BS45" s="210"/>
      <c r="BT45" s="210"/>
      <c r="BU45" s="210"/>
      <c r="BV45" s="210"/>
      <c r="BW45" s="210"/>
      <c r="BX45" s="210"/>
      <c r="BY45" s="210"/>
      <c r="BZ45" s="210"/>
      <c r="CA45" s="210"/>
      <c r="CB45" s="210"/>
      <c r="CC45" s="210"/>
      <c r="CD45" s="210"/>
      <c r="CE45" s="210"/>
      <c r="CF45" s="210"/>
      <c r="CG45" s="210"/>
      <c r="CH45" s="210"/>
      <c r="CI45" s="210"/>
      <c r="CJ45" s="210"/>
      <c r="CK45" s="210"/>
      <c r="CL45" s="210"/>
      <c r="CM45" s="210"/>
      <c r="CN45" s="210"/>
      <c r="CO45" s="210"/>
      <c r="CP45" s="210"/>
      <c r="CQ45" s="210"/>
      <c r="CR45" s="210"/>
      <c r="CS45" s="210"/>
      <c r="CT45" s="210"/>
      <c r="CU45" s="210"/>
      <c r="CV45" s="210"/>
      <c r="CW45" s="210"/>
      <c r="CX45" s="210"/>
      <c r="CY45" s="210"/>
      <c r="CZ45" s="210"/>
      <c r="DA45" s="210"/>
      <c r="DB45" s="210"/>
      <c r="DC45" s="210"/>
      <c r="DD45" s="210"/>
      <c r="DE45" s="210"/>
      <c r="DF45" s="210"/>
      <c r="DG45" s="210"/>
      <c r="DH45" s="210"/>
      <c r="DI45" s="210"/>
      <c r="DJ45" s="210"/>
      <c r="DK45" s="210"/>
      <c r="DL45" s="210"/>
      <c r="DM45" s="210"/>
      <c r="DN45" s="210"/>
      <c r="DO45" s="210"/>
      <c r="DP45" s="210"/>
      <c r="DQ45" s="210"/>
      <c r="DR45" s="210"/>
      <c r="DS45" s="210"/>
      <c r="DT45" s="210"/>
      <c r="DU45" s="210"/>
      <c r="DV45" s="210"/>
      <c r="DW45" s="210"/>
      <c r="DX45" s="210"/>
      <c r="DY45" s="210"/>
      <c r="DZ45" s="210"/>
      <c r="EA45" s="210"/>
      <c r="EB45" s="210"/>
      <c r="EC45" s="210"/>
      <c r="ED45" s="210"/>
      <c r="EE45" s="210"/>
      <c r="EF45" s="210"/>
      <c r="EG45" s="210"/>
      <c r="EH45" s="210"/>
      <c r="EI45" s="210"/>
      <c r="EJ45" s="210"/>
      <c r="EK45" s="210"/>
      <c r="EL45" s="210"/>
      <c r="EM45" s="210"/>
      <c r="EN45" s="210"/>
      <c r="EO45" s="210"/>
      <c r="EP45" s="210"/>
      <c r="EQ45" s="210"/>
      <c r="ER45" s="210"/>
      <c r="ES45" s="210"/>
      <c r="ET45" s="210"/>
      <c r="EU45" s="210"/>
      <c r="EV45" s="210"/>
      <c r="EW45" s="210"/>
      <c r="EX45" s="210"/>
      <c r="EY45" s="210"/>
      <c r="EZ45" s="210"/>
      <c r="FA45" s="210"/>
      <c r="FB45" s="210"/>
      <c r="FC45" s="210"/>
      <c r="FD45" s="210"/>
      <c r="FE45" s="210"/>
      <c r="FF45" s="210"/>
      <c r="FG45" s="210"/>
      <c r="FH45" s="210"/>
      <c r="FI45" s="210"/>
      <c r="FJ45" s="210"/>
      <c r="FK45" s="210"/>
      <c r="FL45" s="210"/>
      <c r="FM45" s="210"/>
      <c r="FN45" s="210"/>
      <c r="FO45" s="210"/>
      <c r="FP45" s="210"/>
      <c r="FQ45" s="210"/>
      <c r="FR45" s="210"/>
      <c r="FS45" s="210"/>
      <c r="FT45" s="210"/>
      <c r="FU45" s="210"/>
      <c r="FV45" s="210"/>
      <c r="FW45" s="210"/>
      <c r="FX45" s="210"/>
      <c r="FY45" s="210"/>
      <c r="FZ45" s="210"/>
      <c r="GA45" s="210"/>
      <c r="GB45" s="210"/>
      <c r="GC45" s="210"/>
      <c r="GD45" s="210"/>
      <c r="GE45" s="210"/>
      <c r="GF45" s="210"/>
      <c r="GG45" s="210"/>
      <c r="GH45" s="210"/>
      <c r="GI45" s="210"/>
      <c r="GJ45" s="210"/>
      <c r="GK45" s="210"/>
      <c r="GL45" s="210"/>
      <c r="GM45" s="210"/>
      <c r="GN45" s="210"/>
      <c r="GO45" s="210"/>
      <c r="GP45" s="210"/>
      <c r="GQ45" s="210"/>
      <c r="GR45" s="210"/>
      <c r="GS45" s="210"/>
      <c r="GT45" s="210"/>
      <c r="GU45" s="210"/>
      <c r="GV45" s="210"/>
      <c r="GW45" s="210"/>
      <c r="GX45" s="210"/>
      <c r="GY45" s="210"/>
      <c r="GZ45" s="210"/>
      <c r="HA45" s="210"/>
      <c r="HB45" s="210"/>
      <c r="HC45" s="210"/>
      <c r="HD45" s="210"/>
      <c r="HE45" s="210"/>
      <c r="HF45" s="210"/>
      <c r="HG45" s="210"/>
      <c r="HH45" s="210"/>
      <c r="HI45" s="210"/>
      <c r="HJ45" s="210"/>
      <c r="HK45" s="210"/>
      <c r="HL45" s="210"/>
      <c r="HM45" s="210"/>
      <c r="HN45" s="210"/>
      <c r="HO45" s="210"/>
      <c r="HP45" s="210"/>
      <c r="HQ45" s="210"/>
      <c r="HR45" s="210"/>
      <c r="HS45" s="210"/>
      <c r="HT45" s="210"/>
      <c r="HU45" s="210"/>
      <c r="HV45" s="210"/>
      <c r="HW45" s="210"/>
      <c r="HX45" s="210"/>
      <c r="HY45" s="210"/>
      <c r="HZ45" s="210"/>
      <c r="IA45" s="210"/>
      <c r="IB45" s="210"/>
      <c r="IC45" s="210"/>
      <c r="ID45" s="210"/>
      <c r="IE45" s="210"/>
      <c r="IF45" s="210"/>
      <c r="IG45" s="210"/>
      <c r="IH45" s="210"/>
      <c r="II45" s="210"/>
      <c r="IJ45" s="210"/>
      <c r="IK45" s="210"/>
      <c r="IL45" s="210"/>
      <c r="IM45" s="210"/>
      <c r="IN45" s="210"/>
      <c r="IO45" s="210"/>
      <c r="IP45" s="210"/>
      <c r="IQ45" s="210"/>
      <c r="IR45" s="210"/>
      <c r="LE45" s="210"/>
      <c r="LF45" s="210"/>
      <c r="LG45" s="210"/>
      <c r="LH45" s="210"/>
      <c r="LI45" s="210"/>
      <c r="LJ45" s="210"/>
      <c r="LK45" s="210"/>
      <c r="LL45" s="210"/>
      <c r="LM45" s="210"/>
      <c r="LN45" s="210"/>
      <c r="LO45" s="210"/>
      <c r="LP45" s="210"/>
      <c r="LQ45" s="210"/>
      <c r="LR45" s="210"/>
      <c r="LS45" s="210"/>
      <c r="LT45" s="210"/>
      <c r="LU45" s="210"/>
      <c r="LV45" s="210"/>
      <c r="LW45" s="210"/>
      <c r="LX45" s="210"/>
      <c r="LY45" s="210"/>
      <c r="LZ45" s="210"/>
      <c r="MA45" s="210"/>
      <c r="MB45" s="210"/>
      <c r="MC45" s="210"/>
      <c r="MD45" s="210"/>
      <c r="ME45" s="210"/>
      <c r="MF45" s="210"/>
      <c r="MG45" s="210"/>
      <c r="MH45" s="210"/>
      <c r="MI45" s="210"/>
      <c r="MJ45" s="210"/>
      <c r="MK45" s="210"/>
      <c r="ML45" s="210"/>
      <c r="MM45" s="210"/>
      <c r="MN45" s="210"/>
      <c r="MO45" s="210"/>
      <c r="MP45" s="210"/>
      <c r="MQ45" s="210"/>
      <c r="MR45" s="210"/>
      <c r="MS45" s="210"/>
      <c r="MT45" s="210"/>
      <c r="MU45" s="210"/>
      <c r="MV45" s="210"/>
      <c r="MW45" s="210"/>
      <c r="MX45" s="210"/>
      <c r="MY45" s="210"/>
      <c r="MZ45" s="210"/>
      <c r="NA45" s="210"/>
      <c r="NB45" s="210"/>
      <c r="NC45" s="210"/>
      <c r="ND45" s="210"/>
      <c r="NE45" s="210"/>
      <c r="NF45" s="210"/>
      <c r="NG45" s="210"/>
      <c r="NH45" s="210"/>
      <c r="NI45" s="210"/>
      <c r="NJ45" s="210"/>
      <c r="NK45" s="210"/>
      <c r="NL45" s="210"/>
      <c r="NM45" s="210"/>
      <c r="NN45" s="210"/>
      <c r="NO45" s="210"/>
      <c r="NP45" s="210"/>
      <c r="NQ45" s="210"/>
      <c r="NR45" s="210"/>
      <c r="NS45" s="210"/>
      <c r="NT45" s="210"/>
      <c r="NU45" s="210"/>
      <c r="NV45" s="210"/>
      <c r="NW45" s="210"/>
      <c r="NX45" s="210"/>
      <c r="NY45" s="210"/>
      <c r="NZ45" s="210"/>
      <c r="OA45" s="210"/>
      <c r="OB45" s="210"/>
      <c r="OC45" s="210"/>
      <c r="OD45" s="210"/>
      <c r="OE45" s="210"/>
      <c r="OF45" s="210"/>
      <c r="OG45" s="210"/>
      <c r="OH45" s="210"/>
      <c r="OI45" s="210"/>
      <c r="OJ45" s="210"/>
      <c r="OK45" s="210"/>
      <c r="OL45" s="210"/>
      <c r="OM45" s="210"/>
      <c r="ON45" s="210"/>
      <c r="OO45" s="210"/>
      <c r="OP45" s="210"/>
      <c r="OQ45" s="210"/>
      <c r="OR45" s="210"/>
      <c r="OS45" s="210"/>
      <c r="OT45" s="210"/>
      <c r="OU45" s="210"/>
      <c r="OV45" s="210"/>
      <c r="OW45" s="210"/>
      <c r="OX45" s="210"/>
      <c r="OY45" s="210"/>
      <c r="OZ45" s="210"/>
      <c r="PA45" s="210"/>
      <c r="PB45" s="210"/>
      <c r="PC45" s="210"/>
      <c r="PD45" s="210"/>
      <c r="PE45" s="210"/>
      <c r="PF45" s="210"/>
      <c r="PG45" s="210"/>
      <c r="PH45" s="210"/>
      <c r="PI45" s="210"/>
      <c r="PJ45" s="210"/>
      <c r="PK45" s="210"/>
      <c r="PL45" s="210"/>
      <c r="PM45" s="210"/>
      <c r="PN45" s="210"/>
      <c r="PO45" s="210"/>
      <c r="PP45" s="210"/>
      <c r="PQ45" s="210"/>
      <c r="PR45" s="210"/>
      <c r="PS45" s="210"/>
      <c r="PT45" s="210"/>
      <c r="PU45" s="210"/>
      <c r="PV45" s="210"/>
      <c r="PW45" s="210"/>
      <c r="PX45" s="210"/>
      <c r="PY45" s="210"/>
      <c r="PZ45" s="210"/>
      <c r="QA45" s="210"/>
      <c r="QB45" s="210"/>
      <c r="QC45" s="210"/>
      <c r="QD45" s="210"/>
      <c r="QE45" s="210"/>
      <c r="QF45" s="210"/>
      <c r="QG45" s="210"/>
      <c r="QH45" s="210"/>
      <c r="QI45" s="210"/>
      <c r="QJ45" s="210"/>
      <c r="QK45" s="210"/>
      <c r="QL45" s="210"/>
      <c r="QM45" s="210"/>
      <c r="QN45" s="210"/>
      <c r="QO45" s="210"/>
      <c r="QP45" s="210"/>
      <c r="QQ45" s="210"/>
      <c r="QR45" s="210"/>
      <c r="QS45" s="210"/>
      <c r="QT45" s="210"/>
      <c r="QU45" s="210"/>
      <c r="QV45" s="210"/>
      <c r="QW45" s="210"/>
      <c r="QX45" s="210"/>
      <c r="QY45" s="210"/>
      <c r="QZ45" s="210"/>
      <c r="RA45" s="210"/>
      <c r="RB45" s="210"/>
      <c r="RC45" s="210"/>
      <c r="RD45" s="210"/>
      <c r="RE45" s="210"/>
      <c r="RF45" s="210"/>
      <c r="RG45" s="210"/>
      <c r="RH45" s="210"/>
      <c r="RI45" s="210"/>
      <c r="RJ45" s="210"/>
      <c r="RK45" s="210"/>
      <c r="RL45" s="210"/>
      <c r="RM45" s="210"/>
      <c r="RN45" s="210"/>
      <c r="RO45" s="210"/>
      <c r="RP45" s="210"/>
      <c r="RQ45" s="210"/>
      <c r="RR45" s="210"/>
      <c r="RS45" s="210"/>
      <c r="RT45" s="210"/>
      <c r="RU45" s="210"/>
      <c r="RV45" s="210"/>
      <c r="RW45" s="210"/>
      <c r="RX45" s="210"/>
      <c r="RY45" s="210"/>
      <c r="RZ45" s="210"/>
      <c r="SA45" s="210"/>
      <c r="SB45" s="210"/>
      <c r="SC45" s="210"/>
      <c r="SD45" s="210"/>
      <c r="SE45" s="210"/>
      <c r="SF45" s="210"/>
      <c r="SG45" s="210"/>
      <c r="SH45" s="210"/>
      <c r="SI45" s="210"/>
      <c r="SJ45" s="210"/>
      <c r="SK45" s="210"/>
      <c r="SL45" s="210"/>
      <c r="SM45" s="210"/>
      <c r="SN45" s="210"/>
      <c r="SO45" s="210"/>
      <c r="SP45" s="210"/>
      <c r="SQ45" s="210"/>
      <c r="SR45" s="210"/>
      <c r="SS45" s="210"/>
      <c r="ST45" s="210"/>
      <c r="SU45" s="210"/>
      <c r="SV45" s="210"/>
      <c r="SW45" s="210"/>
      <c r="SX45" s="210"/>
      <c r="SY45" s="210"/>
      <c r="SZ45" s="210"/>
      <c r="TA45" s="210"/>
      <c r="TB45" s="210"/>
      <c r="TC45" s="210"/>
      <c r="TD45" s="210"/>
      <c r="TE45" s="210"/>
      <c r="TF45" s="210"/>
      <c r="TG45" s="210"/>
      <c r="TH45" s="210"/>
      <c r="TI45" s="210"/>
      <c r="TJ45" s="210"/>
      <c r="TK45" s="210"/>
      <c r="TL45" s="210"/>
      <c r="TM45" s="210"/>
      <c r="TN45" s="210"/>
      <c r="TO45" s="210"/>
      <c r="TP45" s="210"/>
      <c r="TQ45" s="210"/>
      <c r="TR45" s="210"/>
      <c r="TS45" s="210"/>
      <c r="TT45" s="210"/>
      <c r="TU45" s="210"/>
      <c r="TV45" s="210"/>
      <c r="TW45" s="210"/>
      <c r="TX45" s="210"/>
      <c r="TY45" s="210"/>
      <c r="TZ45" s="210"/>
      <c r="UA45" s="210"/>
      <c r="UB45" s="210"/>
      <c r="UC45" s="210"/>
      <c r="UD45" s="210"/>
      <c r="UE45" s="210"/>
      <c r="UF45" s="210"/>
      <c r="WS45" s="210"/>
      <c r="WT45" s="210"/>
      <c r="WU45" s="210"/>
      <c r="WV45" s="210"/>
      <c r="WW45" s="210"/>
      <c r="WX45" s="210"/>
      <c r="WY45" s="210"/>
      <c r="WZ45" s="210"/>
      <c r="XA45" s="210"/>
      <c r="XB45" s="210"/>
      <c r="XC45" s="210"/>
      <c r="XD45" s="210"/>
      <c r="XE45" s="210"/>
      <c r="XF45" s="210"/>
      <c r="XG45" s="210"/>
      <c r="XH45" s="210"/>
      <c r="XI45" s="210"/>
      <c r="XJ45" s="210"/>
      <c r="XK45" s="210"/>
      <c r="XL45" s="210"/>
      <c r="XM45" s="210"/>
      <c r="XN45" s="210"/>
      <c r="XO45" s="210"/>
      <c r="XP45" s="210"/>
      <c r="XQ45" s="210"/>
      <c r="XR45" s="210"/>
      <c r="XS45" s="210"/>
      <c r="XT45" s="210"/>
      <c r="XU45" s="210"/>
      <c r="XV45" s="210"/>
      <c r="XW45" s="210"/>
      <c r="XX45" s="210"/>
      <c r="XY45" s="210"/>
      <c r="XZ45" s="210"/>
      <c r="YA45" s="210"/>
      <c r="YB45" s="210"/>
      <c r="YC45" s="210"/>
      <c r="YD45" s="210"/>
      <c r="YE45" s="210"/>
      <c r="YF45" s="210"/>
      <c r="YG45" s="210"/>
      <c r="YH45" s="210"/>
      <c r="YI45" s="210"/>
      <c r="YJ45" s="210"/>
      <c r="YK45" s="210"/>
      <c r="YL45" s="210"/>
      <c r="YM45" s="210"/>
      <c r="YN45" s="210"/>
      <c r="YO45" s="210"/>
      <c r="YP45" s="210"/>
      <c r="YQ45" s="210"/>
      <c r="YR45" s="210"/>
      <c r="YS45" s="210"/>
      <c r="YT45" s="210"/>
      <c r="YU45" s="210"/>
      <c r="YV45" s="210"/>
      <c r="YW45" s="210"/>
      <c r="YX45" s="210"/>
      <c r="YY45" s="210"/>
      <c r="YZ45" s="210"/>
      <c r="ZA45" s="210"/>
      <c r="ZB45" s="210"/>
      <c r="ZC45" s="210"/>
      <c r="ZD45" s="210"/>
      <c r="ZE45" s="210"/>
      <c r="ZF45" s="210"/>
      <c r="ZG45" s="210"/>
      <c r="ZH45" s="210"/>
      <c r="ZI45" s="210"/>
      <c r="ZJ45" s="210"/>
      <c r="ZK45" s="210"/>
      <c r="ZL45" s="210"/>
      <c r="ZM45" s="210"/>
      <c r="ZN45" s="210"/>
      <c r="ZO45" s="210"/>
      <c r="ZP45" s="210"/>
      <c r="ZQ45" s="210"/>
      <c r="ZR45" s="210"/>
      <c r="ZS45" s="210"/>
      <c r="ZT45" s="210"/>
      <c r="ZU45" s="210"/>
      <c r="ZV45" s="210"/>
      <c r="ZW45" s="210"/>
      <c r="ZX45" s="210"/>
      <c r="ZY45" s="210"/>
      <c r="ZZ45" s="210"/>
      <c r="AAA45" s="210"/>
      <c r="AAB45" s="210"/>
      <c r="AAC45" s="210"/>
      <c r="AAD45" s="210"/>
      <c r="AAE45" s="210"/>
      <c r="AAF45" s="210"/>
      <c r="AAG45" s="210"/>
      <c r="AAH45" s="210"/>
      <c r="AAI45" s="210"/>
      <c r="AAJ45" s="210"/>
      <c r="AAK45" s="210"/>
      <c r="AAL45" s="210"/>
      <c r="AAM45" s="210"/>
      <c r="AAN45" s="210"/>
      <c r="AAO45" s="210"/>
      <c r="AAP45" s="210"/>
      <c r="AAQ45" s="210"/>
      <c r="AAR45" s="210"/>
      <c r="AAS45" s="210"/>
      <c r="AAT45" s="210"/>
      <c r="AAU45" s="210"/>
      <c r="AAV45" s="210"/>
      <c r="AAW45" s="210"/>
      <c r="AAX45" s="210"/>
      <c r="AAY45" s="210"/>
      <c r="AAZ45" s="210"/>
      <c r="ABA45" s="210"/>
      <c r="ABB45" s="210"/>
      <c r="ABC45" s="210"/>
      <c r="ABD45" s="210"/>
      <c r="ABE45" s="210"/>
      <c r="ABF45" s="210"/>
      <c r="ABG45" s="210"/>
      <c r="ABH45" s="210"/>
      <c r="ABI45" s="210"/>
      <c r="ABJ45" s="210"/>
      <c r="ABK45" s="210"/>
      <c r="ABL45" s="210"/>
      <c r="ABM45" s="210"/>
      <c r="ABN45" s="210"/>
      <c r="ABO45" s="210"/>
      <c r="ABP45" s="210"/>
      <c r="ABQ45" s="210"/>
      <c r="ABR45" s="210"/>
      <c r="ABS45" s="210"/>
      <c r="ABT45" s="210"/>
      <c r="ABU45" s="210"/>
      <c r="ABV45" s="210"/>
      <c r="ABW45" s="210"/>
      <c r="ABX45" s="210"/>
      <c r="ABY45" s="210"/>
      <c r="ABZ45" s="210"/>
      <c r="ACA45" s="210"/>
      <c r="ACB45" s="210"/>
      <c r="ACC45" s="210"/>
      <c r="ACD45" s="210"/>
      <c r="ACE45" s="210"/>
      <c r="ACF45" s="210"/>
      <c r="ACG45" s="210"/>
      <c r="ACH45" s="210"/>
      <c r="ACI45" s="210"/>
      <c r="ACJ45" s="210"/>
      <c r="ACK45" s="210"/>
      <c r="ACL45" s="210"/>
      <c r="ACM45" s="210"/>
      <c r="ACN45" s="210"/>
      <c r="ACO45" s="210"/>
      <c r="ACP45" s="210"/>
      <c r="ACQ45" s="210"/>
      <c r="ACR45" s="210"/>
      <c r="ACS45" s="210"/>
      <c r="ACT45" s="210"/>
      <c r="ACU45" s="210"/>
      <c r="ACV45" s="210"/>
      <c r="ACW45" s="210"/>
      <c r="ACX45" s="210"/>
      <c r="ACY45" s="210"/>
      <c r="ACZ45" s="210"/>
      <c r="ADA45" s="210"/>
      <c r="ADB45" s="210"/>
      <c r="ADC45" s="210"/>
      <c r="ADD45" s="210"/>
      <c r="ADE45" s="210"/>
      <c r="ADF45" s="210"/>
      <c r="ADG45" s="210"/>
      <c r="ADH45" s="210"/>
      <c r="ADI45" s="210"/>
      <c r="ADJ45" s="210"/>
      <c r="ADK45" s="210"/>
      <c r="ADL45" s="210"/>
      <c r="ADM45" s="210"/>
      <c r="ADN45" s="210"/>
      <c r="ADO45" s="210"/>
      <c r="ADP45" s="210"/>
      <c r="ADQ45" s="210"/>
      <c r="ADR45" s="210"/>
      <c r="ADS45" s="210"/>
      <c r="ADT45" s="210"/>
      <c r="ADU45" s="210"/>
      <c r="ADV45" s="210"/>
      <c r="ADW45" s="210"/>
      <c r="ADX45" s="210"/>
      <c r="ADY45" s="210"/>
      <c r="ADZ45" s="210"/>
      <c r="AEA45" s="210"/>
      <c r="AEB45" s="210"/>
      <c r="AEC45" s="210"/>
      <c r="AED45" s="210"/>
      <c r="AEE45" s="210"/>
      <c r="AEF45" s="210"/>
      <c r="AEG45" s="210"/>
      <c r="AEH45" s="210"/>
      <c r="AEI45" s="210"/>
      <c r="AEJ45" s="210"/>
      <c r="AEK45" s="210"/>
      <c r="AEL45" s="210"/>
      <c r="AEM45" s="210"/>
      <c r="AEN45" s="210"/>
      <c r="AEO45" s="210"/>
      <c r="AEP45" s="210"/>
      <c r="AEQ45" s="210"/>
      <c r="AER45" s="210"/>
      <c r="AES45" s="210"/>
      <c r="AET45" s="210"/>
      <c r="AEU45" s="210"/>
      <c r="AEV45" s="210"/>
      <c r="AEW45" s="210"/>
      <c r="AEX45" s="210"/>
      <c r="AEY45" s="210"/>
      <c r="AEZ45" s="210"/>
      <c r="AFA45" s="210"/>
      <c r="AFB45" s="210"/>
      <c r="AFC45" s="210"/>
      <c r="AFD45" s="210"/>
      <c r="AFE45" s="210"/>
      <c r="AFF45" s="210"/>
      <c r="AFG45" s="210"/>
      <c r="AFH45" s="210"/>
      <c r="AFI45" s="210"/>
      <c r="AFJ45" s="210"/>
      <c r="AFK45" s="210"/>
      <c r="AFL45" s="210"/>
      <c r="AFM45" s="210"/>
      <c r="AFN45" s="210"/>
      <c r="AFO45" s="210"/>
      <c r="AFP45" s="210"/>
      <c r="AFQ45" s="210"/>
      <c r="AFR45" s="210"/>
      <c r="AFS45" s="210"/>
      <c r="AFT45" s="210"/>
      <c r="AIG45" s="210"/>
      <c r="AIH45" s="210"/>
      <c r="AII45" s="210"/>
      <c r="AIJ45" s="210"/>
      <c r="AIK45" s="210"/>
      <c r="AIL45" s="210"/>
      <c r="AIM45" s="210"/>
      <c r="AIN45" s="210"/>
      <c r="AIO45" s="210"/>
      <c r="AIP45" s="210"/>
      <c r="AIQ45" s="210"/>
      <c r="AIR45" s="210"/>
      <c r="AIS45" s="210"/>
      <c r="AIT45" s="210"/>
      <c r="AIU45" s="210"/>
      <c r="AIV45" s="210"/>
      <c r="AIW45" s="210"/>
      <c r="AIX45" s="210"/>
      <c r="AIY45" s="210"/>
      <c r="AIZ45" s="210"/>
      <c r="AJA45" s="210"/>
      <c r="AJB45" s="210"/>
      <c r="AJC45" s="210"/>
      <c r="AJD45" s="210"/>
      <c r="AJE45" s="210"/>
      <c r="AJF45" s="210"/>
      <c r="AJG45" s="210"/>
      <c r="AJH45" s="210"/>
      <c r="AJI45" s="210"/>
      <c r="AJJ45" s="210"/>
      <c r="AJK45" s="210"/>
      <c r="AJL45" s="210"/>
      <c r="AJM45" s="210"/>
      <c r="AJN45" s="210"/>
      <c r="AJO45" s="210"/>
      <c r="AJP45" s="210"/>
      <c r="AJQ45" s="210"/>
      <c r="AJR45" s="210"/>
      <c r="AJS45" s="210"/>
      <c r="AJT45" s="210"/>
      <c r="AJU45" s="210"/>
      <c r="AJV45" s="210"/>
      <c r="AJW45" s="210"/>
      <c r="AJX45" s="210"/>
      <c r="AJY45" s="210"/>
      <c r="AJZ45" s="210"/>
      <c r="AKA45" s="210"/>
      <c r="AKB45" s="210"/>
      <c r="AKC45" s="210"/>
      <c r="AKD45" s="210"/>
      <c r="AKE45" s="210"/>
      <c r="AKF45" s="210"/>
      <c r="AKG45" s="210"/>
      <c r="AKH45" s="210"/>
      <c r="AKI45" s="210"/>
      <c r="AKJ45" s="210"/>
      <c r="AKK45" s="210"/>
      <c r="AKL45" s="210"/>
      <c r="AKM45" s="210"/>
      <c r="AKN45" s="210"/>
      <c r="AKO45" s="210"/>
      <c r="AKP45" s="210"/>
      <c r="AKQ45" s="210"/>
      <c r="AKR45" s="210"/>
      <c r="AKS45" s="210"/>
      <c r="AKT45" s="210"/>
      <c r="AKU45" s="210"/>
      <c r="AKV45" s="210"/>
      <c r="AKW45" s="210"/>
      <c r="AKX45" s="210"/>
      <c r="AKY45" s="210"/>
      <c r="AKZ45" s="210"/>
      <c r="ALA45" s="210"/>
      <c r="ALB45" s="210"/>
      <c r="ALC45" s="210"/>
      <c r="ALD45" s="210"/>
      <c r="ALE45" s="210"/>
      <c r="ALF45" s="210"/>
      <c r="ALG45" s="210"/>
      <c r="ALH45" s="210"/>
      <c r="ALI45" s="210"/>
      <c r="ALJ45" s="210"/>
      <c r="ALK45" s="210"/>
      <c r="ALL45" s="210"/>
      <c r="ALM45" s="210"/>
      <c r="ALN45" s="210"/>
      <c r="ALO45" s="210"/>
      <c r="ALP45" s="210"/>
      <c r="ALQ45" s="210"/>
      <c r="ALR45" s="210"/>
    </row>
    <row r="46" spans="2:1009" ht="15.75" customHeight="1">
      <c r="B46" s="211" t="s">
        <v>303</v>
      </c>
      <c r="C46" s="211"/>
      <c r="D46" s="211"/>
      <c r="E46" s="211"/>
      <c r="F46" s="211"/>
      <c r="G46" s="212"/>
      <c r="H46" s="1131"/>
      <c r="I46" s="1131"/>
      <c r="J46" s="1131"/>
      <c r="K46" s="1131"/>
      <c r="L46" s="1131"/>
      <c r="M46" s="1131"/>
      <c r="N46" s="1131"/>
      <c r="O46" s="1131"/>
      <c r="P46" s="1131"/>
    </row>
    <row r="47" spans="2:1009" ht="114.75" customHeight="1">
      <c r="B47" s="1123" t="s">
        <v>3</v>
      </c>
      <c r="C47" s="1120" t="s">
        <v>304</v>
      </c>
      <c r="D47" s="1121"/>
      <c r="E47" s="1121"/>
      <c r="F47" s="1122"/>
      <c r="G47" s="213" t="s">
        <v>6</v>
      </c>
      <c r="H47" s="214"/>
      <c r="I47" s="1129" t="s">
        <v>301</v>
      </c>
      <c r="J47" s="1129"/>
      <c r="K47" s="1129"/>
      <c r="L47" s="1129"/>
      <c r="M47" s="1129"/>
      <c r="N47" s="215" t="s">
        <v>312</v>
      </c>
      <c r="O47" s="215" t="s">
        <v>313</v>
      </c>
      <c r="P47" s="216" t="s">
        <v>314</v>
      </c>
    </row>
    <row r="48" spans="2:1009">
      <c r="B48" s="1124"/>
      <c r="C48" s="1112" t="s">
        <v>305</v>
      </c>
      <c r="D48" s="1113"/>
      <c r="E48" s="1113"/>
      <c r="F48" s="1114"/>
      <c r="G48" s="175">
        <v>1.6E-2</v>
      </c>
      <c r="I48" s="1132" t="s">
        <v>305</v>
      </c>
      <c r="J48" s="1132"/>
      <c r="K48" s="1132"/>
      <c r="L48" s="1132"/>
      <c r="M48" s="1132"/>
      <c r="N48" s="273">
        <v>1</v>
      </c>
      <c r="O48" s="217">
        <f>SUMIF($I$38:$ALT$38,$G48,$I$30:$ALT$30)</f>
        <v>0</v>
      </c>
      <c r="P48" s="217">
        <f>MAX(0,$O48-$N48*$O$55)</f>
        <v>0</v>
      </c>
    </row>
    <row r="49" spans="2:16">
      <c r="B49" s="1124"/>
      <c r="C49" s="1133" t="s">
        <v>306</v>
      </c>
      <c r="D49" s="1134"/>
      <c r="E49" s="1134"/>
      <c r="F49" s="1135"/>
      <c r="G49" s="175">
        <v>2.8000000000000001E-2</v>
      </c>
      <c r="I49" s="1126" t="s">
        <v>306</v>
      </c>
      <c r="J49" s="1126"/>
      <c r="K49" s="1126"/>
      <c r="L49" s="1126"/>
      <c r="M49" s="1126"/>
      <c r="N49" s="274">
        <v>1</v>
      </c>
      <c r="O49" s="218">
        <f>SUMIF($I$38:$ALT$38,$G49,$I$30:$ALT$30)</f>
        <v>0</v>
      </c>
      <c r="P49" s="218">
        <f>MAX(0,$O49-$N49*$O$55)</f>
        <v>0</v>
      </c>
    </row>
    <row r="50" spans="2:16">
      <c r="B50" s="1124"/>
      <c r="C50" s="1112" t="s">
        <v>307</v>
      </c>
      <c r="D50" s="1113"/>
      <c r="E50" s="1113"/>
      <c r="F50" s="1114"/>
      <c r="G50" s="177">
        <v>0.04</v>
      </c>
      <c r="I50" s="1126" t="s">
        <v>307</v>
      </c>
      <c r="J50" s="1126"/>
      <c r="K50" s="1126"/>
      <c r="L50" s="1126"/>
      <c r="M50" s="1126"/>
      <c r="N50" s="274">
        <v>1</v>
      </c>
      <c r="O50" s="218">
        <f>SUMIF($I$38:$ALT$38,$G50,$I$30:$ALT$30)</f>
        <v>0</v>
      </c>
      <c r="P50" s="218">
        <f>MAX(0,$O50-$N50*$O$55)</f>
        <v>0</v>
      </c>
    </row>
    <row r="51" spans="2:16">
      <c r="B51" s="1124"/>
      <c r="C51" s="1112" t="s">
        <v>308</v>
      </c>
      <c r="D51" s="1113"/>
      <c r="E51" s="1113"/>
      <c r="F51" s="1114"/>
      <c r="G51" s="177">
        <v>0.08</v>
      </c>
      <c r="I51" s="1126" t="s">
        <v>308</v>
      </c>
      <c r="J51" s="1126"/>
      <c r="K51" s="1126"/>
      <c r="L51" s="1126"/>
      <c r="M51" s="1126"/>
      <c r="N51" s="274">
        <v>0.5</v>
      </c>
      <c r="O51" s="218">
        <f>SUMIF($I$38:$ALT$38,$G51,$I$30:$ALT$30)</f>
        <v>0</v>
      </c>
      <c r="P51" s="218">
        <f>MAX(0,$O51-$N51*$O$55)</f>
        <v>0</v>
      </c>
    </row>
    <row r="52" spans="2:16">
      <c r="B52" s="1124"/>
      <c r="C52" s="1112" t="s">
        <v>309</v>
      </c>
      <c r="D52" s="1113"/>
      <c r="E52" s="1113"/>
      <c r="F52" s="1114"/>
      <c r="G52" s="179">
        <v>0.15</v>
      </c>
      <c r="I52" s="1115" t="s">
        <v>365</v>
      </c>
      <c r="J52" s="1115"/>
      <c r="K52" s="1115"/>
      <c r="L52" s="1115"/>
      <c r="M52" s="1115"/>
      <c r="N52" s="1104">
        <v>0.25</v>
      </c>
      <c r="O52" s="1106">
        <f>SUMIF($I$38:$ALT$38,$G$52,$I$30:$ALT$30)+SUMIF($I$38:$ALT$38,$G$53,$I$30:$ALT$30)+SUMIF($I$38:$ALT$38,$G$54,$I$30:$ALT$30)</f>
        <v>0</v>
      </c>
      <c r="P52" s="1106">
        <f t="shared" ref="P52" si="213">MAX(0,$O52-$N52*$O$55)</f>
        <v>0</v>
      </c>
    </row>
    <row r="53" spans="2:16">
      <c r="B53" s="1124"/>
      <c r="C53" s="1112" t="s">
        <v>363</v>
      </c>
      <c r="D53" s="1113"/>
      <c r="E53" s="1113"/>
      <c r="F53" s="1114"/>
      <c r="G53" s="179">
        <v>0.25</v>
      </c>
      <c r="I53" s="1115"/>
      <c r="J53" s="1115"/>
      <c r="K53" s="1115"/>
      <c r="L53" s="1115"/>
      <c r="M53" s="1115"/>
      <c r="N53" s="1104"/>
      <c r="O53" s="1106"/>
      <c r="P53" s="1106"/>
    </row>
    <row r="54" spans="2:16">
      <c r="B54" s="1125"/>
      <c r="C54" s="1112" t="s">
        <v>364</v>
      </c>
      <c r="D54" s="1113"/>
      <c r="E54" s="1113"/>
      <c r="F54" s="1114"/>
      <c r="G54" s="175">
        <v>0.48499999999999999</v>
      </c>
      <c r="I54" s="1116"/>
      <c r="J54" s="1116"/>
      <c r="K54" s="1116"/>
      <c r="L54" s="1116"/>
      <c r="M54" s="1116"/>
      <c r="N54" s="1105"/>
      <c r="O54" s="1107"/>
      <c r="P54" s="1107"/>
    </row>
    <row r="55" spans="2:16" ht="48" customHeight="1">
      <c r="B55" s="1123" t="s">
        <v>4</v>
      </c>
      <c r="C55" s="1120" t="s">
        <v>310</v>
      </c>
      <c r="D55" s="1121"/>
      <c r="E55" s="1121"/>
      <c r="F55" s="1122"/>
      <c r="G55" s="213" t="s">
        <v>6</v>
      </c>
      <c r="H55" s="219"/>
      <c r="I55" s="1111" t="s">
        <v>218</v>
      </c>
      <c r="J55" s="1111"/>
      <c r="K55" s="1111"/>
      <c r="L55" s="1111"/>
      <c r="M55" s="1111"/>
      <c r="N55" s="1111"/>
      <c r="O55" s="272">
        <f>SUM(O48:O54)</f>
        <v>0</v>
      </c>
      <c r="P55" s="272">
        <f>SUM(P48:P54)</f>
        <v>0</v>
      </c>
    </row>
    <row r="56" spans="2:16" ht="12.6" customHeight="1">
      <c r="B56" s="1124"/>
      <c r="C56" s="1117" t="s">
        <v>0</v>
      </c>
      <c r="D56" s="1118"/>
      <c r="E56" s="1118"/>
      <c r="F56" s="1119"/>
      <c r="G56" s="180">
        <v>1.6E-2</v>
      </c>
      <c r="H56" s="176"/>
      <c r="I56" s="99"/>
      <c r="J56" s="99"/>
      <c r="K56" s="178"/>
      <c r="L56" s="220"/>
      <c r="M56" s="220"/>
      <c r="N56" s="220"/>
      <c r="O56" s="220"/>
      <c r="P56" s="220"/>
    </row>
    <row r="57" spans="2:16" ht="10.5" customHeight="1">
      <c r="B57" s="1124"/>
      <c r="C57" s="1117" t="s">
        <v>7</v>
      </c>
      <c r="D57" s="1118"/>
      <c r="E57" s="1118"/>
      <c r="F57" s="1119"/>
      <c r="G57" s="180">
        <v>2.8000000000000001E-2</v>
      </c>
      <c r="H57" s="176"/>
      <c r="I57" s="99"/>
      <c r="J57" s="99"/>
      <c r="K57" s="114"/>
      <c r="L57" s="99"/>
      <c r="M57" s="99"/>
      <c r="N57" s="99"/>
      <c r="O57" s="99"/>
      <c r="P57" s="115"/>
    </row>
    <row r="58" spans="2:16" ht="10.5" customHeight="1">
      <c r="B58" s="1124"/>
      <c r="C58" s="1117" t="s">
        <v>8</v>
      </c>
      <c r="D58" s="1118"/>
      <c r="E58" s="1118"/>
      <c r="F58" s="1119"/>
      <c r="G58" s="179">
        <v>0.04</v>
      </c>
      <c r="I58" s="99"/>
      <c r="J58" s="99"/>
      <c r="K58" s="221"/>
      <c r="L58" s="99"/>
      <c r="M58" s="99"/>
      <c r="N58" s="99"/>
      <c r="O58" s="99"/>
      <c r="P58" s="115"/>
    </row>
    <row r="59" spans="2:16" ht="9.9499999999999993" customHeight="1">
      <c r="B59" s="1125"/>
      <c r="C59" s="1117" t="s">
        <v>9</v>
      </c>
      <c r="D59" s="1118"/>
      <c r="E59" s="1118"/>
      <c r="F59" s="1119"/>
      <c r="G59" s="179">
        <v>0.08</v>
      </c>
    </row>
    <row r="60" spans="2:16">
      <c r="B60" s="199" t="s">
        <v>2</v>
      </c>
      <c r="C60" s="1108" t="s">
        <v>311</v>
      </c>
      <c r="D60" s="1109"/>
      <c r="E60" s="1109"/>
      <c r="F60" s="1110"/>
      <c r="G60" s="179">
        <v>1</v>
      </c>
    </row>
    <row r="63" spans="2:16">
      <c r="B63" s="198" t="s">
        <v>315</v>
      </c>
    </row>
    <row r="69" spans="6:8">
      <c r="F69" s="488">
        <v>0</v>
      </c>
      <c r="G69" s="487"/>
      <c r="H69" s="487"/>
    </row>
    <row r="70" spans="6:8">
      <c r="F70" s="489">
        <v>1.6E-2</v>
      </c>
      <c r="G70" s="486"/>
      <c r="H70" s="486"/>
    </row>
    <row r="71" spans="6:8">
      <c r="F71" s="489">
        <v>2.8000000000000001E-2</v>
      </c>
      <c r="G71" s="486"/>
      <c r="H71" s="486"/>
    </row>
    <row r="72" spans="6:8">
      <c r="F72" s="488">
        <v>0.04</v>
      </c>
      <c r="G72" s="487"/>
      <c r="H72" s="487"/>
    </row>
    <row r="73" spans="6:8">
      <c r="F73" s="488">
        <v>0.08</v>
      </c>
      <c r="G73" s="487"/>
      <c r="H73" s="487"/>
    </row>
    <row r="74" spans="6:8">
      <c r="F74" s="488">
        <v>0.15</v>
      </c>
      <c r="G74" s="487"/>
      <c r="H74" s="487"/>
    </row>
    <row r="75" spans="6:8">
      <c r="F75" s="488">
        <v>0.25</v>
      </c>
      <c r="G75" s="487"/>
      <c r="H75" s="487"/>
    </row>
    <row r="76" spans="6:8">
      <c r="F76" s="488">
        <v>1</v>
      </c>
      <c r="G76" s="486"/>
      <c r="H76" s="486"/>
    </row>
    <row r="77" spans="6:8">
      <c r="G77" s="487"/>
      <c r="H77" s="487"/>
    </row>
  </sheetData>
  <sheetProtection algorithmName="SHA-512" hashValue="SQX4FcncKO7bcJJ3ZGuyWpGn60XMBDByWsrZlULW+zeYvQMcuQAyEINK4jy9zvGyvoBrWtONhY9Ud4i3g2vGDQ==" saltValue="Ywpr4bDOq5VAxE836szmJw==" spinCount="100000" sheet="1" formatCells="0" formatColumns="0" formatRows="0"/>
  <mergeCells count="72">
    <mergeCell ref="E3:I3"/>
    <mergeCell ref="E4:I4"/>
    <mergeCell ref="B8:B9"/>
    <mergeCell ref="C8:G9"/>
    <mergeCell ref="I8:ALT8"/>
    <mergeCell ref="H8:H9"/>
    <mergeCell ref="C19:G19"/>
    <mergeCell ref="ALU8:ALU9"/>
    <mergeCell ref="B10:B14"/>
    <mergeCell ref="D10:G10"/>
    <mergeCell ref="D11:G11"/>
    <mergeCell ref="D12:G12"/>
    <mergeCell ref="D13:G13"/>
    <mergeCell ref="C14:G14"/>
    <mergeCell ref="B15:B18"/>
    <mergeCell ref="D15:G15"/>
    <mergeCell ref="D16:G16"/>
    <mergeCell ref="D17:G17"/>
    <mergeCell ref="C18:G18"/>
    <mergeCell ref="C20:G20"/>
    <mergeCell ref="C21:G21"/>
    <mergeCell ref="C22:G22"/>
    <mergeCell ref="C23:G23"/>
    <mergeCell ref="B26:B27"/>
    <mergeCell ref="C26:G27"/>
    <mergeCell ref="C37:G37"/>
    <mergeCell ref="I26:ALT26"/>
    <mergeCell ref="ALU26:ALU27"/>
    <mergeCell ref="B28:B32"/>
    <mergeCell ref="D28:G28"/>
    <mergeCell ref="D29:G29"/>
    <mergeCell ref="D30:G30"/>
    <mergeCell ref="D31:G31"/>
    <mergeCell ref="C32:G32"/>
    <mergeCell ref="B33:B36"/>
    <mergeCell ref="D33:G33"/>
    <mergeCell ref="D34:G34"/>
    <mergeCell ref="D35:G35"/>
    <mergeCell ref="C36:G36"/>
    <mergeCell ref="H26:H27"/>
    <mergeCell ref="H46:P46"/>
    <mergeCell ref="I47:M47"/>
    <mergeCell ref="C48:F48"/>
    <mergeCell ref="I48:M48"/>
    <mergeCell ref="C49:F49"/>
    <mergeCell ref="I49:M49"/>
    <mergeCell ref="C38:G38"/>
    <mergeCell ref="C39:G39"/>
    <mergeCell ref="C40:G40"/>
    <mergeCell ref="C41:G41"/>
    <mergeCell ref="C42:G42"/>
    <mergeCell ref="B55:B59"/>
    <mergeCell ref="B47:B54"/>
    <mergeCell ref="C47:F47"/>
    <mergeCell ref="C50:F50"/>
    <mergeCell ref="I50:M50"/>
    <mergeCell ref="C51:F51"/>
    <mergeCell ref="I51:M51"/>
    <mergeCell ref="N52:N54"/>
    <mergeCell ref="O52:O54"/>
    <mergeCell ref="P52:P54"/>
    <mergeCell ref="C60:F60"/>
    <mergeCell ref="I55:N55"/>
    <mergeCell ref="C53:F53"/>
    <mergeCell ref="I52:M54"/>
    <mergeCell ref="C59:F59"/>
    <mergeCell ref="C57:F57"/>
    <mergeCell ref="C58:F58"/>
    <mergeCell ref="C52:F52"/>
    <mergeCell ref="C54:F54"/>
    <mergeCell ref="C55:F55"/>
    <mergeCell ref="C56:F56"/>
  </mergeCells>
  <dataValidations count="2">
    <dataValidation type="list" allowBlank="1" showInputMessage="1" showErrorMessage="1" sqref="I38:ALT38" xr:uid="{00000000-0002-0000-1200-000000000000}">
      <formula1>$G$48:$G$54</formula1>
    </dataValidation>
    <dataValidation type="list" allowBlank="1" showInputMessage="1" showErrorMessage="1" sqref="I20:ALT20" xr:uid="{00000000-0002-0000-1200-000001000000}">
      <formula1>$G$56:$G$59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pageSetUpPr fitToPage="1"/>
  </sheetPr>
  <dimension ref="A1:I35"/>
  <sheetViews>
    <sheetView showGridLines="0" workbookViewId="0">
      <selection activeCell="L27" sqref="L27"/>
    </sheetView>
  </sheetViews>
  <sheetFormatPr defaultColWidth="8" defaultRowHeight="18"/>
  <cols>
    <col min="1" max="1" width="13.85546875" style="581" customWidth="1"/>
    <col min="2" max="2" width="8" style="581" customWidth="1"/>
    <col min="3" max="3" width="11.7109375" style="581" customWidth="1"/>
    <col min="4" max="5" width="8" style="581" customWidth="1"/>
    <col min="6" max="6" width="30.140625" style="581" customWidth="1"/>
    <col min="7" max="7" width="9.140625" style="581" customWidth="1"/>
    <col min="8" max="8" width="10.28515625" style="581" customWidth="1"/>
    <col min="9" max="10" width="8" style="581" customWidth="1"/>
    <col min="11" max="16384" width="8" style="581"/>
  </cols>
  <sheetData>
    <row r="1" spans="1:8">
      <c r="A1" s="577"/>
      <c r="B1" s="579"/>
      <c r="C1" s="579"/>
      <c r="D1" s="579"/>
      <c r="E1" s="579"/>
      <c r="F1" s="579"/>
      <c r="G1" s="579"/>
      <c r="H1" s="577"/>
    </row>
    <row r="2" spans="1:8">
      <c r="A2" s="720" t="s">
        <v>86</v>
      </c>
      <c r="B2" s="720"/>
      <c r="C2" s="720"/>
      <c r="D2" s="720"/>
      <c r="E2" s="720"/>
      <c r="F2" s="720"/>
      <c r="G2" s="720"/>
      <c r="H2" s="720"/>
    </row>
    <row r="3" spans="1:8">
      <c r="A3" s="577"/>
      <c r="B3" s="579"/>
      <c r="C3" s="579"/>
      <c r="D3" s="579"/>
      <c r="E3" s="579"/>
      <c r="F3" s="579"/>
      <c r="G3" s="579"/>
      <c r="H3" s="577"/>
    </row>
    <row r="4" spans="1:8" s="587" customFormat="1" ht="54.75" customHeight="1">
      <c r="A4" s="721" t="str">
        <f>CONCATENATE("                    บริษัท ",หน้าปก!A17,"  ขอส่งรายงานการดำรงเงินกองทุน ที่จัดทำขึ้นตามกรอบการดำรงเงินกองทุนตามระดับความเสี่ยงภายใต้พระราชบัญญัติประกันวินาศภัย พ.ศ. 2535", " ซึ่งแก้ไขเพิ่มเติมโดยพระราชบัญญัติประกันวินาศภัย (ฉบับที่ 2) พ.ศ. 2551", " และขอรับรองว่าข้อมูลที่ให้แก่ผู้สอบบัญชีรับอนุญาตและนักคณิตศาสตร์ประกันภัยเพื่อใช้ในการคำนวณเงินกองทุนมีความถูกต้องและสมบูรณ์")</f>
        <v xml:space="preserve">                    บริษัท …(ชื่อบริษัท/สาขา)…  ขอส่งรายงานการดำรงเงินกองทุน ที่จัดทำขึ้นตามกรอบการดำรงเงินกองทุนตามระดับความเสี่ยงภายใต้พระราชบัญญัติประกันวินาศภัย พ.ศ. 2535 ซึ่งแก้ไขเพิ่มเติมโดยพระราชบัญญัติประกันวินาศภัย (ฉบับที่ 2) พ.ศ. 2551 และขอรับรองว่าข้อมูลที่ให้แก่ผู้สอบบัญชีรับอนุญาตและนักคณิตศาสตร์ประกันภัยเพื่อใช้ในการคำนวณเงินกองทุนมีความถูกต้องและสมบูรณ์</v>
      </c>
      <c r="B4" s="721"/>
      <c r="C4" s="721"/>
      <c r="D4" s="721"/>
      <c r="E4" s="721"/>
      <c r="F4" s="721"/>
      <c r="G4" s="721"/>
      <c r="H4" s="721"/>
    </row>
    <row r="5" spans="1:8" s="587" customFormat="1" ht="12.75">
      <c r="A5" s="586"/>
      <c r="B5" s="588"/>
      <c r="C5" s="588"/>
      <c r="D5" s="588"/>
      <c r="E5" s="588"/>
      <c r="F5" s="588"/>
      <c r="G5" s="586"/>
      <c r="H5" s="586"/>
    </row>
    <row r="6" spans="1:8" s="587" customFormat="1" ht="12.75">
      <c r="A6" s="586"/>
      <c r="B6" s="588"/>
      <c r="C6" s="588"/>
      <c r="D6" s="588"/>
      <c r="E6" s="588"/>
      <c r="F6" s="588"/>
      <c r="G6" s="586"/>
      <c r="H6" s="586"/>
    </row>
    <row r="7" spans="1:8" s="587" customFormat="1" ht="12.75">
      <c r="A7" s="589"/>
      <c r="B7" s="590" t="s">
        <v>94</v>
      </c>
      <c r="D7" s="591"/>
      <c r="E7" s="722"/>
      <c r="F7" s="722"/>
      <c r="G7" s="592"/>
      <c r="H7" s="586"/>
    </row>
    <row r="8" spans="1:8" s="587" customFormat="1" ht="12.75">
      <c r="A8" s="589"/>
      <c r="B8" s="588"/>
      <c r="C8" s="593"/>
      <c r="D8" s="594"/>
      <c r="E8" s="593"/>
      <c r="F8" s="592"/>
      <c r="G8" s="592"/>
      <c r="H8" s="586"/>
    </row>
    <row r="9" spans="1:8" s="587" customFormat="1" ht="12.75">
      <c r="A9" s="589"/>
      <c r="B9" s="590" t="s">
        <v>95</v>
      </c>
      <c r="D9" s="591"/>
      <c r="E9" s="722"/>
      <c r="F9" s="722"/>
      <c r="G9" s="592"/>
      <c r="H9" s="586"/>
    </row>
    <row r="10" spans="1:8" s="587" customFormat="1" ht="40.15" customHeight="1">
      <c r="A10" s="589"/>
      <c r="B10" s="588"/>
      <c r="C10" s="595"/>
      <c r="D10" s="594"/>
      <c r="E10" s="723" t="s">
        <v>484</v>
      </c>
      <c r="F10" s="723"/>
      <c r="G10" s="725"/>
      <c r="H10" s="725"/>
    </row>
    <row r="11" spans="1:8" s="587" customFormat="1" ht="12.75">
      <c r="A11" s="589"/>
      <c r="B11" s="588"/>
      <c r="C11" s="593"/>
      <c r="D11" s="594"/>
      <c r="E11" s="593"/>
      <c r="F11" s="592"/>
      <c r="G11" s="592"/>
      <c r="H11" s="586"/>
    </row>
    <row r="12" spans="1:8" s="587" customFormat="1" ht="12.75">
      <c r="A12" s="589"/>
      <c r="B12" s="590" t="s">
        <v>96</v>
      </c>
      <c r="D12" s="591"/>
      <c r="E12" s="722"/>
      <c r="F12" s="722"/>
      <c r="G12" s="592"/>
      <c r="H12" s="586"/>
    </row>
    <row r="13" spans="1:8" s="587" customFormat="1" ht="12.75">
      <c r="A13" s="589"/>
      <c r="B13" s="588"/>
      <c r="C13" s="586"/>
      <c r="D13" s="588"/>
      <c r="E13" s="593"/>
      <c r="F13" s="593"/>
      <c r="G13" s="592"/>
      <c r="H13" s="586"/>
    </row>
    <row r="14" spans="1:8" s="587" customFormat="1" ht="12.75">
      <c r="A14" s="589"/>
      <c r="B14" s="588"/>
      <c r="C14" s="586"/>
      <c r="D14" s="588"/>
      <c r="E14" s="593"/>
      <c r="F14" s="593"/>
      <c r="G14" s="592"/>
      <c r="H14" s="588"/>
    </row>
    <row r="15" spans="1:8" s="587" customFormat="1" ht="12.75">
      <c r="A15" s="589"/>
      <c r="B15" s="590" t="s">
        <v>94</v>
      </c>
      <c r="D15" s="588"/>
      <c r="E15" s="722"/>
      <c r="F15" s="722"/>
      <c r="G15" s="592"/>
      <c r="H15" s="586"/>
    </row>
    <row r="16" spans="1:8" s="587" customFormat="1" ht="12.75">
      <c r="A16" s="589"/>
      <c r="B16" s="588"/>
      <c r="C16" s="593"/>
      <c r="D16" s="588"/>
      <c r="E16" s="593"/>
      <c r="F16" s="592"/>
      <c r="G16" s="592"/>
      <c r="H16" s="586"/>
    </row>
    <row r="17" spans="1:8" s="587" customFormat="1" ht="12.75">
      <c r="A17" s="589"/>
      <c r="B17" s="590" t="s">
        <v>95</v>
      </c>
      <c r="D17" s="588"/>
      <c r="E17" s="722"/>
      <c r="F17" s="722"/>
      <c r="G17" s="592"/>
      <c r="H17" s="586"/>
    </row>
    <row r="18" spans="1:8" s="587" customFormat="1" ht="12.75">
      <c r="A18" s="589"/>
      <c r="B18" s="588"/>
      <c r="C18" s="595"/>
      <c r="D18" s="588"/>
      <c r="E18" s="723" t="s">
        <v>629</v>
      </c>
      <c r="F18" s="723"/>
      <c r="G18" s="592"/>
      <c r="H18" s="586"/>
    </row>
    <row r="19" spans="1:8" s="587" customFormat="1" ht="12.75">
      <c r="A19" s="589"/>
      <c r="B19" s="588"/>
      <c r="C19" s="593"/>
      <c r="D19" s="588"/>
      <c r="E19" s="588"/>
      <c r="F19" s="594"/>
      <c r="G19" s="592"/>
      <c r="H19" s="586"/>
    </row>
    <row r="20" spans="1:8" s="587" customFormat="1" ht="12.75">
      <c r="A20" s="589"/>
      <c r="B20" s="590" t="s">
        <v>96</v>
      </c>
      <c r="D20" s="588"/>
      <c r="E20" s="722"/>
      <c r="F20" s="722"/>
      <c r="G20" s="592"/>
      <c r="H20" s="586"/>
    </row>
    <row r="21" spans="1:8" s="587" customFormat="1" ht="12.75">
      <c r="A21" s="589"/>
      <c r="B21" s="588"/>
      <c r="C21" s="588"/>
      <c r="D21" s="588"/>
      <c r="E21" s="588"/>
      <c r="F21" s="594"/>
      <c r="G21" s="592"/>
      <c r="H21" s="586"/>
    </row>
    <row r="22" spans="1:8" s="587" customFormat="1" ht="12.75">
      <c r="A22" s="589"/>
      <c r="B22" s="588"/>
      <c r="C22" s="588"/>
      <c r="D22" s="588"/>
      <c r="E22" s="588"/>
      <c r="F22" s="594"/>
      <c r="G22" s="592"/>
      <c r="H22" s="586"/>
    </row>
    <row r="23" spans="1:8" s="587" customFormat="1" ht="12.75">
      <c r="A23" s="589"/>
      <c r="B23" s="590" t="s">
        <v>94</v>
      </c>
      <c r="D23" s="588"/>
      <c r="E23" s="722"/>
      <c r="F23" s="722"/>
      <c r="G23" s="592"/>
      <c r="H23" s="586"/>
    </row>
    <row r="24" spans="1:8" s="587" customFormat="1" ht="12.75">
      <c r="A24" s="589"/>
      <c r="B24" s="588"/>
      <c r="C24" s="593"/>
      <c r="D24" s="588"/>
      <c r="E24" s="593"/>
      <c r="F24" s="592"/>
      <c r="G24" s="592"/>
      <c r="H24" s="586"/>
    </row>
    <row r="25" spans="1:8" s="587" customFormat="1" ht="12.75">
      <c r="A25" s="589"/>
      <c r="B25" s="590" t="s">
        <v>95</v>
      </c>
      <c r="D25" s="588"/>
      <c r="E25" s="722"/>
      <c r="F25" s="722"/>
      <c r="G25" s="592"/>
      <c r="H25" s="586"/>
    </row>
    <row r="26" spans="1:8" s="587" customFormat="1" ht="12.75">
      <c r="A26" s="589"/>
      <c r="B26" s="588"/>
      <c r="C26" s="595"/>
      <c r="D26" s="588"/>
      <c r="E26" s="723" t="s">
        <v>629</v>
      </c>
      <c r="F26" s="723"/>
      <c r="G26" s="592"/>
      <c r="H26" s="586"/>
    </row>
    <row r="27" spans="1:8" s="587" customFormat="1" ht="12.75">
      <c r="A27" s="589"/>
      <c r="B27" s="588"/>
      <c r="C27" s="593"/>
      <c r="D27" s="588"/>
      <c r="E27" s="588"/>
      <c r="F27" s="594"/>
      <c r="G27" s="592"/>
      <c r="H27" s="586"/>
    </row>
    <row r="28" spans="1:8" s="587" customFormat="1" ht="12.75">
      <c r="A28" s="596"/>
      <c r="B28" s="597" t="s">
        <v>96</v>
      </c>
      <c r="C28" s="598"/>
      <c r="D28" s="599"/>
      <c r="E28" s="722"/>
      <c r="F28" s="722"/>
      <c r="G28" s="592"/>
      <c r="H28" s="586"/>
    </row>
    <row r="29" spans="1:8" s="587" customFormat="1" ht="12.75">
      <c r="A29" s="596"/>
      <c r="B29" s="597"/>
      <c r="C29" s="598"/>
      <c r="D29" s="599"/>
      <c r="E29" s="588"/>
      <c r="F29" s="600" t="s">
        <v>630</v>
      </c>
      <c r="G29" s="592"/>
      <c r="H29" s="586"/>
    </row>
    <row r="30" spans="1:8" s="587" customFormat="1" ht="12.75">
      <c r="A30" s="596"/>
      <c r="B30" s="597"/>
      <c r="C30" s="598"/>
      <c r="D30" s="599"/>
      <c r="E30" s="588"/>
      <c r="F30" s="594"/>
      <c r="G30" s="592"/>
      <c r="H30" s="586"/>
    </row>
    <row r="31" spans="1:8" s="587" customFormat="1" ht="12.75">
      <c r="A31" s="596"/>
      <c r="B31" s="597"/>
      <c r="C31" s="598"/>
      <c r="D31" s="599"/>
      <c r="E31" s="588"/>
      <c r="F31" s="594"/>
      <c r="G31" s="592"/>
      <c r="H31" s="586"/>
    </row>
    <row r="32" spans="1:8" s="587" customFormat="1" ht="12.75">
      <c r="A32" s="589"/>
      <c r="B32" s="588"/>
      <c r="C32" s="588"/>
      <c r="D32" s="588"/>
      <c r="E32" s="588"/>
      <c r="F32" s="594"/>
      <c r="G32" s="592"/>
      <c r="H32" s="586"/>
    </row>
    <row r="33" spans="1:9" s="587" customFormat="1" ht="12.75">
      <c r="A33" s="618" t="s">
        <v>13</v>
      </c>
      <c r="B33" s="619"/>
      <c r="C33" s="620"/>
      <c r="D33" s="620"/>
      <c r="E33" s="620"/>
      <c r="F33" s="620"/>
      <c r="G33" s="621"/>
      <c r="H33" s="618"/>
      <c r="I33" s="618"/>
    </row>
    <row r="34" spans="1:9" s="587" customFormat="1" ht="12.75">
      <c r="A34" s="618" t="s">
        <v>656</v>
      </c>
    </row>
    <row r="35" spans="1:9" s="587" customFormat="1" ht="29.25" customHeight="1">
      <c r="A35" s="724" t="s">
        <v>657</v>
      </c>
      <c r="B35" s="724"/>
      <c r="C35" s="724"/>
      <c r="D35" s="724"/>
      <c r="E35" s="724"/>
      <c r="F35" s="724"/>
      <c r="G35" s="724"/>
      <c r="H35" s="724"/>
    </row>
  </sheetData>
  <sheetProtection formatCells="0" formatColumns="0" formatRows="0"/>
  <protectedRanges>
    <protectedRange password="FA91" sqref="G13:G14" name="Range1_1_3" securityDescriptor="O:WDG:WDD:(A;;CC;;;WD)"/>
    <protectedRange password="FA91" sqref="D11 F7:F9 F11:G12 F15:F17 F20 F23:F25 F28" name="Range1_1_1_2" securityDescriptor="O:WDG:WDD:(A;;CC;;;WD)"/>
    <protectedRange password="FA91" sqref="C33" name="Range1_1" securityDescriptor="O:WDG:WDD:(A;;CC;;;WD)"/>
  </protectedRanges>
  <mergeCells count="16">
    <mergeCell ref="A35:H35"/>
    <mergeCell ref="E7:F7"/>
    <mergeCell ref="E12:F12"/>
    <mergeCell ref="E15:F15"/>
    <mergeCell ref="E20:F20"/>
    <mergeCell ref="E23:F23"/>
    <mergeCell ref="E28:F28"/>
    <mergeCell ref="E18:F18"/>
    <mergeCell ref="E10:F10"/>
    <mergeCell ref="G10:H10"/>
    <mergeCell ref="E17:F17"/>
    <mergeCell ref="A2:H2"/>
    <mergeCell ref="A4:H4"/>
    <mergeCell ref="E9:F9"/>
    <mergeCell ref="E25:F25"/>
    <mergeCell ref="E26:F26"/>
  </mergeCells>
  <pageMargins left="0.51181102362204722" right="0.51181102362204722" top="0.74803149606299213" bottom="0.74803149606299213" header="0.31496062992125984" footer="0.31496062992125984"/>
  <pageSetup paperSize="9" scale="9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">
    <tabColor rgb="FFFFFF66"/>
    <pageSetUpPr fitToPage="1"/>
  </sheetPr>
  <dimension ref="A1:M11048"/>
  <sheetViews>
    <sheetView showGridLines="0" zoomScaleNormal="100" workbookViewId="0">
      <selection activeCell="H9021" sqref="H9021"/>
    </sheetView>
  </sheetViews>
  <sheetFormatPr defaultColWidth="9.140625" defaultRowHeight="12.75"/>
  <cols>
    <col min="1" max="2" width="9.140625" style="48"/>
    <col min="3" max="3" width="6.28515625" style="48" customWidth="1"/>
    <col min="4" max="4" width="6.140625" style="48" customWidth="1"/>
    <col min="5" max="5" width="19" style="48" customWidth="1"/>
    <col min="6" max="6" width="18.28515625" style="48" customWidth="1"/>
    <col min="7" max="7" width="9" style="48" customWidth="1"/>
    <col min="8" max="8" width="32.140625" style="48" customWidth="1"/>
    <col min="9" max="9" width="20" style="48" customWidth="1"/>
    <col min="10" max="11" width="18.28515625" style="48" customWidth="1"/>
    <col min="12" max="16384" width="9.140625" style="48"/>
  </cols>
  <sheetData>
    <row r="1" spans="1:12" ht="15.75">
      <c r="A1" s="80" t="s">
        <v>68</v>
      </c>
      <c r="D1" s="153"/>
      <c r="E1" s="153"/>
      <c r="F1" s="153"/>
      <c r="G1" s="153"/>
      <c r="H1" s="153"/>
      <c r="I1" s="153"/>
      <c r="J1" s="16"/>
      <c r="K1" s="16"/>
      <c r="L1" s="16"/>
    </row>
    <row r="2" spans="1:12"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2">
      <c r="C3" s="16"/>
      <c r="D3" s="104" t="s">
        <v>101</v>
      </c>
      <c r="E3" s="5"/>
      <c r="F3" s="54"/>
      <c r="G3" s="929">
        <f>+รายชื่อแบบฟอร์ม!C3</f>
        <v>0</v>
      </c>
      <c r="H3" s="930"/>
      <c r="I3" s="930"/>
      <c r="J3" s="931"/>
      <c r="K3" s="16"/>
      <c r="L3" s="16"/>
    </row>
    <row r="4" spans="1:12">
      <c r="C4" s="16"/>
      <c r="D4" s="105" t="s">
        <v>102</v>
      </c>
      <c r="E4" s="5"/>
      <c r="F4" s="54"/>
      <c r="G4" s="932">
        <f>รายชื่อแบบฟอร์ม!C4</f>
        <v>0</v>
      </c>
      <c r="H4" s="933"/>
      <c r="I4" s="933"/>
      <c r="J4" s="934"/>
      <c r="K4" s="16"/>
      <c r="L4" s="16"/>
    </row>
    <row r="5" spans="1:12">
      <c r="C5" s="16"/>
      <c r="D5" s="105"/>
      <c r="E5" s="5"/>
      <c r="F5" s="54"/>
      <c r="G5" s="135"/>
      <c r="H5" s="135"/>
      <c r="I5" s="135"/>
      <c r="J5" s="161"/>
      <c r="K5" s="16"/>
      <c r="L5" s="16"/>
    </row>
    <row r="6" spans="1:12" ht="13.5" thickBot="1">
      <c r="B6" s="162" t="s">
        <v>69</v>
      </c>
      <c r="C6" s="16"/>
      <c r="D6" s="16"/>
      <c r="E6" s="16"/>
      <c r="F6" s="16"/>
      <c r="G6" s="16"/>
      <c r="H6" s="16"/>
      <c r="I6" s="16"/>
      <c r="J6" s="16"/>
      <c r="K6" s="16"/>
      <c r="L6" s="16"/>
    </row>
    <row r="7" spans="1:12" ht="18.75" customHeight="1">
      <c r="B7" s="1182" t="s">
        <v>23</v>
      </c>
      <c r="C7" s="1184" t="s">
        <v>559</v>
      </c>
      <c r="D7" s="1184"/>
      <c r="E7" s="1184"/>
      <c r="F7" s="1184"/>
      <c r="G7" s="1184"/>
      <c r="H7" s="1173" t="s">
        <v>560</v>
      </c>
      <c r="I7" s="1180" t="s">
        <v>561</v>
      </c>
      <c r="J7" s="1184" t="s">
        <v>562</v>
      </c>
      <c r="K7" s="1178" t="s">
        <v>375</v>
      </c>
      <c r="L7" s="16"/>
    </row>
    <row r="8" spans="1:12" ht="75" customHeight="1" thickBot="1">
      <c r="B8" s="1183"/>
      <c r="C8" s="1185"/>
      <c r="D8" s="1185"/>
      <c r="E8" s="1185"/>
      <c r="F8" s="1185"/>
      <c r="G8" s="1185"/>
      <c r="H8" s="1174"/>
      <c r="I8" s="1181"/>
      <c r="J8" s="1185"/>
      <c r="K8" s="1179"/>
      <c r="L8" s="16"/>
    </row>
    <row r="9" spans="1:12" ht="18" customHeight="1">
      <c r="B9" s="1186">
        <v>1</v>
      </c>
      <c r="C9" s="1170" t="s">
        <v>316</v>
      </c>
      <c r="D9" s="1171"/>
      <c r="E9" s="1171"/>
      <c r="F9" s="1171"/>
      <c r="G9" s="1172"/>
      <c r="H9" s="163"/>
      <c r="I9" s="122"/>
      <c r="J9" s="123"/>
      <c r="K9" s="552"/>
      <c r="L9" s="16"/>
    </row>
    <row r="10" spans="1:12" ht="20.25" customHeight="1">
      <c r="B10" s="1186"/>
      <c r="C10" s="1175" t="s">
        <v>317</v>
      </c>
      <c r="D10" s="1176"/>
      <c r="E10" s="1176"/>
      <c r="F10" s="1176"/>
      <c r="G10" s="1177"/>
      <c r="H10" s="127"/>
      <c r="I10" s="156"/>
      <c r="J10" s="157"/>
      <c r="K10" s="553"/>
      <c r="L10" s="16"/>
    </row>
    <row r="11" spans="1:12" ht="20.25" customHeight="1">
      <c r="B11" s="1186"/>
      <c r="C11" s="1161" t="s">
        <v>30</v>
      </c>
      <c r="D11" s="764" t="s">
        <v>318</v>
      </c>
      <c r="E11" s="1165"/>
      <c r="F11" s="1165"/>
      <c r="G11" s="1166"/>
      <c r="H11" s="158"/>
      <c r="I11" s="126"/>
      <c r="J11" s="155"/>
      <c r="K11" s="554"/>
      <c r="L11" s="16"/>
    </row>
    <row r="12" spans="1:12">
      <c r="B12" s="1186"/>
      <c r="C12" s="1162"/>
      <c r="D12" s="465">
        <v>1</v>
      </c>
      <c r="E12" s="1156"/>
      <c r="F12" s="1157"/>
      <c r="G12" s="1158"/>
      <c r="H12" s="124">
        <v>0.05</v>
      </c>
      <c r="I12" s="564"/>
      <c r="J12" s="377">
        <f t="shared" ref="J12:J75" si="0">$I$11027*H12</f>
        <v>0</v>
      </c>
      <c r="K12" s="555">
        <f t="shared" ref="K12:K20" si="1">IF(I12-J12&lt;0,0,I12-J12)</f>
        <v>0</v>
      </c>
      <c r="L12" s="16"/>
    </row>
    <row r="13" spans="1:12" ht="12.75" customHeight="1">
      <c r="B13" s="1186"/>
      <c r="C13" s="1162"/>
      <c r="D13" s="465">
        <v>2</v>
      </c>
      <c r="E13" s="1156"/>
      <c r="F13" s="1157"/>
      <c r="G13" s="1158"/>
      <c r="H13" s="124">
        <v>0.05</v>
      </c>
      <c r="I13" s="564"/>
      <c r="J13" s="378">
        <f t="shared" si="0"/>
        <v>0</v>
      </c>
      <c r="K13" s="555">
        <f t="shared" si="1"/>
        <v>0</v>
      </c>
      <c r="L13" s="16"/>
    </row>
    <row r="14" spans="1:12" ht="12.75" customHeight="1">
      <c r="B14" s="1186"/>
      <c r="C14" s="1162"/>
      <c r="D14" s="465">
        <v>3</v>
      </c>
      <c r="E14" s="1156"/>
      <c r="F14" s="1157"/>
      <c r="G14" s="1158"/>
      <c r="H14" s="124">
        <v>0.05</v>
      </c>
      <c r="I14" s="564"/>
      <c r="J14" s="378">
        <f t="shared" si="0"/>
        <v>0</v>
      </c>
      <c r="K14" s="555">
        <f t="shared" si="1"/>
        <v>0</v>
      </c>
      <c r="L14" s="16"/>
    </row>
    <row r="15" spans="1:12" ht="12.75" customHeight="1">
      <c r="B15" s="1186"/>
      <c r="C15" s="1162"/>
      <c r="D15" s="465">
        <v>4</v>
      </c>
      <c r="E15" s="1156"/>
      <c r="F15" s="1157"/>
      <c r="G15" s="1158"/>
      <c r="H15" s="124">
        <v>0.05</v>
      </c>
      <c r="I15" s="564"/>
      <c r="J15" s="378">
        <f t="shared" si="0"/>
        <v>0</v>
      </c>
      <c r="K15" s="555">
        <f t="shared" si="1"/>
        <v>0</v>
      </c>
      <c r="L15" s="16"/>
    </row>
    <row r="16" spans="1:12" ht="12.75" customHeight="1">
      <c r="B16" s="1186"/>
      <c r="C16" s="1162"/>
      <c r="D16" s="465">
        <v>5</v>
      </c>
      <c r="E16" s="1156"/>
      <c r="F16" s="1157"/>
      <c r="G16" s="1158"/>
      <c r="H16" s="124">
        <v>0.05</v>
      </c>
      <c r="I16" s="564"/>
      <c r="J16" s="378">
        <f t="shared" si="0"/>
        <v>0</v>
      </c>
      <c r="K16" s="555">
        <f t="shared" si="1"/>
        <v>0</v>
      </c>
      <c r="L16" s="16"/>
    </row>
    <row r="17" spans="2:12" ht="12.75" hidden="1" customHeight="1">
      <c r="B17" s="1186"/>
      <c r="C17" s="1162"/>
      <c r="D17" s="465">
        <v>6</v>
      </c>
      <c r="E17" s="1156"/>
      <c r="F17" s="1157"/>
      <c r="G17" s="1158"/>
      <c r="H17" s="124">
        <v>0.05</v>
      </c>
      <c r="I17" s="564"/>
      <c r="J17" s="378">
        <f t="shared" si="0"/>
        <v>0</v>
      </c>
      <c r="K17" s="555">
        <f t="shared" si="1"/>
        <v>0</v>
      </c>
      <c r="L17" s="16"/>
    </row>
    <row r="18" spans="2:12" ht="12.75" hidden="1" customHeight="1">
      <c r="B18" s="1186"/>
      <c r="C18" s="1162"/>
      <c r="D18" s="465">
        <v>7</v>
      </c>
      <c r="E18" s="1156"/>
      <c r="F18" s="1157"/>
      <c r="G18" s="1158"/>
      <c r="H18" s="124">
        <v>0.05</v>
      </c>
      <c r="I18" s="564"/>
      <c r="J18" s="378">
        <f t="shared" si="0"/>
        <v>0</v>
      </c>
      <c r="K18" s="555">
        <f t="shared" si="1"/>
        <v>0</v>
      </c>
      <c r="L18" s="16"/>
    </row>
    <row r="19" spans="2:12" ht="12.75" hidden="1" customHeight="1">
      <c r="B19" s="1186"/>
      <c r="C19" s="1162"/>
      <c r="D19" s="465">
        <v>8</v>
      </c>
      <c r="E19" s="1156"/>
      <c r="F19" s="1157"/>
      <c r="G19" s="1158"/>
      <c r="H19" s="124">
        <v>0.05</v>
      </c>
      <c r="I19" s="564"/>
      <c r="J19" s="378">
        <f t="shared" si="0"/>
        <v>0</v>
      </c>
      <c r="K19" s="555">
        <f t="shared" si="1"/>
        <v>0</v>
      </c>
      <c r="L19" s="16"/>
    </row>
    <row r="20" spans="2:12" ht="12.75" hidden="1" customHeight="1">
      <c r="B20" s="1186"/>
      <c r="C20" s="1162"/>
      <c r="D20" s="465">
        <v>9</v>
      </c>
      <c r="E20" s="1156"/>
      <c r="F20" s="1157"/>
      <c r="G20" s="1158"/>
      <c r="H20" s="124">
        <v>0.05</v>
      </c>
      <c r="I20" s="564"/>
      <c r="J20" s="378">
        <f t="shared" si="0"/>
        <v>0</v>
      </c>
      <c r="K20" s="555">
        <f t="shared" si="1"/>
        <v>0</v>
      </c>
      <c r="L20" s="16"/>
    </row>
    <row r="21" spans="2:12" ht="12.75" hidden="1" customHeight="1">
      <c r="B21" s="1186"/>
      <c r="C21" s="1162"/>
      <c r="D21" s="465">
        <v>10</v>
      </c>
      <c r="E21" s="1156"/>
      <c r="F21" s="1157"/>
      <c r="G21" s="1158"/>
      <c r="H21" s="124">
        <v>0.05</v>
      </c>
      <c r="I21" s="564"/>
      <c r="J21" s="378">
        <f t="shared" si="0"/>
        <v>0</v>
      </c>
      <c r="K21" s="555">
        <f t="shared" ref="K21:K28" si="2">IF(I21-J21&lt;0,0,I21-J21)</f>
        <v>0</v>
      </c>
      <c r="L21" s="16"/>
    </row>
    <row r="22" spans="2:12" ht="12.75" hidden="1" customHeight="1">
      <c r="B22" s="1186"/>
      <c r="C22" s="1162"/>
      <c r="D22" s="465">
        <v>11</v>
      </c>
      <c r="E22" s="1156"/>
      <c r="F22" s="1157"/>
      <c r="G22" s="1158"/>
      <c r="H22" s="124">
        <v>0.05</v>
      </c>
      <c r="I22" s="564"/>
      <c r="J22" s="378">
        <f t="shared" si="0"/>
        <v>0</v>
      </c>
      <c r="K22" s="555">
        <f t="shared" si="2"/>
        <v>0</v>
      </c>
      <c r="L22" s="16"/>
    </row>
    <row r="23" spans="2:12" ht="12.75" hidden="1" customHeight="1">
      <c r="B23" s="1186"/>
      <c r="C23" s="1162"/>
      <c r="D23" s="465">
        <v>12</v>
      </c>
      <c r="E23" s="1156"/>
      <c r="F23" s="1157"/>
      <c r="G23" s="1158"/>
      <c r="H23" s="124">
        <v>0.05</v>
      </c>
      <c r="I23" s="564"/>
      <c r="J23" s="378">
        <f t="shared" si="0"/>
        <v>0</v>
      </c>
      <c r="K23" s="555">
        <f t="shared" si="2"/>
        <v>0</v>
      </c>
      <c r="L23" s="16"/>
    </row>
    <row r="24" spans="2:12" ht="12.75" hidden="1" customHeight="1">
      <c r="B24" s="1186"/>
      <c r="C24" s="1162"/>
      <c r="D24" s="465">
        <v>13</v>
      </c>
      <c r="E24" s="1156"/>
      <c r="F24" s="1157"/>
      <c r="G24" s="1158"/>
      <c r="H24" s="124">
        <v>0.05</v>
      </c>
      <c r="I24" s="564"/>
      <c r="J24" s="378">
        <f t="shared" si="0"/>
        <v>0</v>
      </c>
      <c r="K24" s="555">
        <f t="shared" si="2"/>
        <v>0</v>
      </c>
      <c r="L24" s="16"/>
    </row>
    <row r="25" spans="2:12" ht="12.75" hidden="1" customHeight="1">
      <c r="B25" s="1186"/>
      <c r="C25" s="1162"/>
      <c r="D25" s="465">
        <v>14</v>
      </c>
      <c r="E25" s="1156"/>
      <c r="F25" s="1157"/>
      <c r="G25" s="1158"/>
      <c r="H25" s="124">
        <v>0.05</v>
      </c>
      <c r="I25" s="564"/>
      <c r="J25" s="378">
        <f t="shared" si="0"/>
        <v>0</v>
      </c>
      <c r="K25" s="555">
        <f t="shared" si="2"/>
        <v>0</v>
      </c>
      <c r="L25" s="16"/>
    </row>
    <row r="26" spans="2:12" ht="12.75" hidden="1" customHeight="1">
      <c r="B26" s="1186"/>
      <c r="C26" s="1162"/>
      <c r="D26" s="465">
        <v>15</v>
      </c>
      <c r="E26" s="1156"/>
      <c r="F26" s="1157"/>
      <c r="G26" s="1158"/>
      <c r="H26" s="124">
        <v>0.05</v>
      </c>
      <c r="I26" s="564"/>
      <c r="J26" s="378">
        <f t="shared" si="0"/>
        <v>0</v>
      </c>
      <c r="K26" s="555">
        <f t="shared" si="2"/>
        <v>0</v>
      </c>
      <c r="L26" s="16"/>
    </row>
    <row r="27" spans="2:12" ht="12.75" hidden="1" customHeight="1">
      <c r="B27" s="1186"/>
      <c r="C27" s="1162"/>
      <c r="D27" s="465">
        <v>16</v>
      </c>
      <c r="E27" s="1156"/>
      <c r="F27" s="1157"/>
      <c r="G27" s="1158"/>
      <c r="H27" s="124">
        <v>0.05</v>
      </c>
      <c r="I27" s="564"/>
      <c r="J27" s="378">
        <f t="shared" si="0"/>
        <v>0</v>
      </c>
      <c r="K27" s="555">
        <f t="shared" si="2"/>
        <v>0</v>
      </c>
      <c r="L27" s="16"/>
    </row>
    <row r="28" spans="2:12" ht="12.75" hidden="1" customHeight="1">
      <c r="B28" s="1186"/>
      <c r="C28" s="1162"/>
      <c r="D28" s="465">
        <v>17</v>
      </c>
      <c r="E28" s="1156"/>
      <c r="F28" s="1157"/>
      <c r="G28" s="1158"/>
      <c r="H28" s="124">
        <v>0.05</v>
      </c>
      <c r="I28" s="564"/>
      <c r="J28" s="378">
        <f t="shared" si="0"/>
        <v>0</v>
      </c>
      <c r="K28" s="555">
        <f t="shared" si="2"/>
        <v>0</v>
      </c>
      <c r="L28" s="16"/>
    </row>
    <row r="29" spans="2:12" ht="12.75" hidden="1" customHeight="1">
      <c r="B29" s="1186"/>
      <c r="C29" s="1162"/>
      <c r="D29" s="465">
        <v>18</v>
      </c>
      <c r="E29" s="1156"/>
      <c r="F29" s="1157"/>
      <c r="G29" s="1158"/>
      <c r="H29" s="124">
        <v>0.05</v>
      </c>
      <c r="I29" s="564"/>
      <c r="J29" s="378">
        <f t="shared" si="0"/>
        <v>0</v>
      </c>
      <c r="K29" s="555">
        <f t="shared" ref="K29:K36" si="3">IF(I29-J29&lt;0,0,I29-J29)</f>
        <v>0</v>
      </c>
      <c r="L29" s="16"/>
    </row>
    <row r="30" spans="2:12" ht="12.75" hidden="1" customHeight="1">
      <c r="B30" s="1186"/>
      <c r="C30" s="1162"/>
      <c r="D30" s="465">
        <v>19</v>
      </c>
      <c r="E30" s="1156"/>
      <c r="F30" s="1157"/>
      <c r="G30" s="1158"/>
      <c r="H30" s="124">
        <v>0.05</v>
      </c>
      <c r="I30" s="564"/>
      <c r="J30" s="378">
        <f t="shared" si="0"/>
        <v>0</v>
      </c>
      <c r="K30" s="555">
        <f t="shared" si="3"/>
        <v>0</v>
      </c>
      <c r="L30" s="16"/>
    </row>
    <row r="31" spans="2:12" ht="12.75" hidden="1" customHeight="1">
      <c r="B31" s="1186"/>
      <c r="C31" s="1162"/>
      <c r="D31" s="465">
        <v>20</v>
      </c>
      <c r="E31" s="1156"/>
      <c r="F31" s="1157"/>
      <c r="G31" s="1158"/>
      <c r="H31" s="124">
        <v>0.05</v>
      </c>
      <c r="I31" s="564"/>
      <c r="J31" s="378">
        <f t="shared" si="0"/>
        <v>0</v>
      </c>
      <c r="K31" s="555">
        <f t="shared" si="3"/>
        <v>0</v>
      </c>
      <c r="L31" s="16"/>
    </row>
    <row r="32" spans="2:12" ht="12.75" hidden="1" customHeight="1">
      <c r="B32" s="1186"/>
      <c r="C32" s="1162"/>
      <c r="D32" s="465">
        <v>21</v>
      </c>
      <c r="E32" s="1156"/>
      <c r="F32" s="1157"/>
      <c r="G32" s="1158"/>
      <c r="H32" s="124">
        <v>0.05</v>
      </c>
      <c r="I32" s="564"/>
      <c r="J32" s="378">
        <f t="shared" si="0"/>
        <v>0</v>
      </c>
      <c r="K32" s="555">
        <f t="shared" si="3"/>
        <v>0</v>
      </c>
      <c r="L32" s="16"/>
    </row>
    <row r="33" spans="2:12" ht="12.75" hidden="1" customHeight="1">
      <c r="B33" s="1186"/>
      <c r="C33" s="1162"/>
      <c r="D33" s="465">
        <v>22</v>
      </c>
      <c r="E33" s="1156"/>
      <c r="F33" s="1157"/>
      <c r="G33" s="1158"/>
      <c r="H33" s="124">
        <v>0.05</v>
      </c>
      <c r="I33" s="564"/>
      <c r="J33" s="378">
        <f t="shared" si="0"/>
        <v>0</v>
      </c>
      <c r="K33" s="555">
        <f t="shared" si="3"/>
        <v>0</v>
      </c>
      <c r="L33" s="16"/>
    </row>
    <row r="34" spans="2:12" ht="12.75" hidden="1" customHeight="1">
      <c r="B34" s="1186"/>
      <c r="C34" s="1162"/>
      <c r="D34" s="465">
        <v>23</v>
      </c>
      <c r="E34" s="1156"/>
      <c r="F34" s="1157"/>
      <c r="G34" s="1158"/>
      <c r="H34" s="124">
        <v>0.05</v>
      </c>
      <c r="I34" s="564"/>
      <c r="J34" s="378">
        <f t="shared" si="0"/>
        <v>0</v>
      </c>
      <c r="K34" s="555">
        <f t="shared" si="3"/>
        <v>0</v>
      </c>
      <c r="L34" s="16"/>
    </row>
    <row r="35" spans="2:12" ht="12.75" hidden="1" customHeight="1">
      <c r="B35" s="1186"/>
      <c r="C35" s="1162"/>
      <c r="D35" s="465">
        <v>24</v>
      </c>
      <c r="E35" s="1156"/>
      <c r="F35" s="1157"/>
      <c r="G35" s="1158"/>
      <c r="H35" s="124">
        <v>0.05</v>
      </c>
      <c r="I35" s="564"/>
      <c r="J35" s="378">
        <f t="shared" si="0"/>
        <v>0</v>
      </c>
      <c r="K35" s="555">
        <f t="shared" si="3"/>
        <v>0</v>
      </c>
      <c r="L35" s="16"/>
    </row>
    <row r="36" spans="2:12" ht="12.75" hidden="1" customHeight="1">
      <c r="B36" s="1186"/>
      <c r="C36" s="1162"/>
      <c r="D36" s="465">
        <v>25</v>
      </c>
      <c r="E36" s="1156"/>
      <c r="F36" s="1157"/>
      <c r="G36" s="1158"/>
      <c r="H36" s="124">
        <v>0.05</v>
      </c>
      <c r="I36" s="564"/>
      <c r="J36" s="378">
        <f t="shared" si="0"/>
        <v>0</v>
      </c>
      <c r="K36" s="555">
        <f t="shared" si="3"/>
        <v>0</v>
      </c>
      <c r="L36" s="16"/>
    </row>
    <row r="37" spans="2:12" ht="12.75" hidden="1" customHeight="1">
      <c r="B37" s="1186"/>
      <c r="C37" s="1162"/>
      <c r="D37" s="465">
        <v>26</v>
      </c>
      <c r="E37" s="1156"/>
      <c r="F37" s="1157"/>
      <c r="G37" s="1158"/>
      <c r="H37" s="124">
        <v>0.05</v>
      </c>
      <c r="I37" s="564"/>
      <c r="J37" s="378">
        <f t="shared" si="0"/>
        <v>0</v>
      </c>
      <c r="K37" s="555">
        <f t="shared" ref="K37:K44" si="4">IF(I37-J37&lt;0,0,I37-J37)</f>
        <v>0</v>
      </c>
      <c r="L37" s="16"/>
    </row>
    <row r="38" spans="2:12" ht="12.75" hidden="1" customHeight="1">
      <c r="B38" s="1186"/>
      <c r="C38" s="1162"/>
      <c r="D38" s="465">
        <v>27</v>
      </c>
      <c r="E38" s="1156"/>
      <c r="F38" s="1157"/>
      <c r="G38" s="1158"/>
      <c r="H38" s="124">
        <v>0.05</v>
      </c>
      <c r="I38" s="564"/>
      <c r="J38" s="378">
        <f t="shared" si="0"/>
        <v>0</v>
      </c>
      <c r="K38" s="555">
        <f t="shared" si="4"/>
        <v>0</v>
      </c>
      <c r="L38" s="16"/>
    </row>
    <row r="39" spans="2:12" ht="12.75" hidden="1" customHeight="1">
      <c r="B39" s="1186"/>
      <c r="C39" s="1162"/>
      <c r="D39" s="465">
        <v>28</v>
      </c>
      <c r="E39" s="1156"/>
      <c r="F39" s="1157"/>
      <c r="G39" s="1158"/>
      <c r="H39" s="124">
        <v>0.05</v>
      </c>
      <c r="I39" s="564"/>
      <c r="J39" s="378">
        <f t="shared" si="0"/>
        <v>0</v>
      </c>
      <c r="K39" s="555">
        <f t="shared" si="4"/>
        <v>0</v>
      </c>
      <c r="L39" s="16"/>
    </row>
    <row r="40" spans="2:12" ht="12.75" hidden="1" customHeight="1">
      <c r="B40" s="1186"/>
      <c r="C40" s="1162"/>
      <c r="D40" s="465">
        <v>29</v>
      </c>
      <c r="E40" s="1156"/>
      <c r="F40" s="1157"/>
      <c r="G40" s="1158"/>
      <c r="H40" s="124">
        <v>0.05</v>
      </c>
      <c r="I40" s="564"/>
      <c r="J40" s="378">
        <f t="shared" si="0"/>
        <v>0</v>
      </c>
      <c r="K40" s="555">
        <f t="shared" si="4"/>
        <v>0</v>
      </c>
      <c r="L40" s="16"/>
    </row>
    <row r="41" spans="2:12" ht="12.75" hidden="1" customHeight="1">
      <c r="B41" s="1186"/>
      <c r="C41" s="1162"/>
      <c r="D41" s="465">
        <v>30</v>
      </c>
      <c r="E41" s="1156"/>
      <c r="F41" s="1157"/>
      <c r="G41" s="1158"/>
      <c r="H41" s="124">
        <v>0.05</v>
      </c>
      <c r="I41" s="564"/>
      <c r="J41" s="378">
        <f t="shared" si="0"/>
        <v>0</v>
      </c>
      <c r="K41" s="555">
        <f t="shared" si="4"/>
        <v>0</v>
      </c>
      <c r="L41" s="16"/>
    </row>
    <row r="42" spans="2:12" ht="12.75" hidden="1" customHeight="1">
      <c r="B42" s="1186"/>
      <c r="C42" s="1162"/>
      <c r="D42" s="465">
        <v>31</v>
      </c>
      <c r="E42" s="1156"/>
      <c r="F42" s="1157"/>
      <c r="G42" s="1158"/>
      <c r="H42" s="124">
        <v>0.05</v>
      </c>
      <c r="I42" s="564"/>
      <c r="J42" s="378">
        <f t="shared" si="0"/>
        <v>0</v>
      </c>
      <c r="K42" s="555">
        <f t="shared" si="4"/>
        <v>0</v>
      </c>
      <c r="L42" s="16"/>
    </row>
    <row r="43" spans="2:12" ht="12.75" hidden="1" customHeight="1">
      <c r="B43" s="1186"/>
      <c r="C43" s="1162"/>
      <c r="D43" s="465">
        <v>32</v>
      </c>
      <c r="E43" s="1156"/>
      <c r="F43" s="1157"/>
      <c r="G43" s="1158"/>
      <c r="H43" s="124">
        <v>0.05</v>
      </c>
      <c r="I43" s="564"/>
      <c r="J43" s="378">
        <f t="shared" si="0"/>
        <v>0</v>
      </c>
      <c r="K43" s="555">
        <f t="shared" si="4"/>
        <v>0</v>
      </c>
      <c r="L43" s="16"/>
    </row>
    <row r="44" spans="2:12" ht="12.75" hidden="1" customHeight="1">
      <c r="B44" s="1186"/>
      <c r="C44" s="1162"/>
      <c r="D44" s="465">
        <v>33</v>
      </c>
      <c r="E44" s="1156"/>
      <c r="F44" s="1157"/>
      <c r="G44" s="1158"/>
      <c r="H44" s="124">
        <v>0.05</v>
      </c>
      <c r="I44" s="564"/>
      <c r="J44" s="378">
        <f t="shared" si="0"/>
        <v>0</v>
      </c>
      <c r="K44" s="555">
        <f t="shared" si="4"/>
        <v>0</v>
      </c>
      <c r="L44" s="16"/>
    </row>
    <row r="45" spans="2:12" ht="12.75" hidden="1" customHeight="1">
      <c r="B45" s="1186"/>
      <c r="C45" s="1162"/>
      <c r="D45" s="465">
        <v>34</v>
      </c>
      <c r="E45" s="1156"/>
      <c r="F45" s="1157"/>
      <c r="G45" s="1158"/>
      <c r="H45" s="124">
        <v>0.05</v>
      </c>
      <c r="I45" s="564"/>
      <c r="J45" s="378">
        <f t="shared" si="0"/>
        <v>0</v>
      </c>
      <c r="K45" s="555">
        <f t="shared" ref="K45:K295" si="5">IF(I45-J45&lt;0,0,I45-J45)</f>
        <v>0</v>
      </c>
      <c r="L45" s="16"/>
    </row>
    <row r="46" spans="2:12" ht="12.75" hidden="1" customHeight="1">
      <c r="B46" s="1186"/>
      <c r="C46" s="1162"/>
      <c r="D46" s="465">
        <v>35</v>
      </c>
      <c r="E46" s="1156"/>
      <c r="F46" s="1157"/>
      <c r="G46" s="1158"/>
      <c r="H46" s="124">
        <v>0.05</v>
      </c>
      <c r="I46" s="564"/>
      <c r="J46" s="378">
        <f t="shared" si="0"/>
        <v>0</v>
      </c>
      <c r="K46" s="555">
        <f t="shared" si="5"/>
        <v>0</v>
      </c>
      <c r="L46" s="16"/>
    </row>
    <row r="47" spans="2:12" ht="12.75" hidden="1" customHeight="1">
      <c r="B47" s="1186"/>
      <c r="C47" s="1162"/>
      <c r="D47" s="465">
        <v>36</v>
      </c>
      <c r="E47" s="1156"/>
      <c r="F47" s="1157"/>
      <c r="G47" s="1158"/>
      <c r="H47" s="124">
        <v>0.05</v>
      </c>
      <c r="I47" s="564"/>
      <c r="J47" s="378">
        <f t="shared" si="0"/>
        <v>0</v>
      </c>
      <c r="K47" s="555">
        <f t="shared" si="5"/>
        <v>0</v>
      </c>
      <c r="L47" s="16"/>
    </row>
    <row r="48" spans="2:12" ht="12.75" hidden="1" customHeight="1">
      <c r="B48" s="1186"/>
      <c r="C48" s="1162"/>
      <c r="D48" s="465">
        <v>37</v>
      </c>
      <c r="E48" s="1156"/>
      <c r="F48" s="1157"/>
      <c r="G48" s="1158"/>
      <c r="H48" s="124">
        <v>0.05</v>
      </c>
      <c r="I48" s="564"/>
      <c r="J48" s="378">
        <f t="shared" si="0"/>
        <v>0</v>
      </c>
      <c r="K48" s="555">
        <f t="shared" si="5"/>
        <v>0</v>
      </c>
      <c r="L48" s="16"/>
    </row>
    <row r="49" spans="2:12" ht="12.75" hidden="1" customHeight="1">
      <c r="B49" s="1186"/>
      <c r="C49" s="1162"/>
      <c r="D49" s="465">
        <v>38</v>
      </c>
      <c r="E49" s="1156"/>
      <c r="F49" s="1157"/>
      <c r="G49" s="1158"/>
      <c r="H49" s="124">
        <v>0.05</v>
      </c>
      <c r="I49" s="564"/>
      <c r="J49" s="378">
        <f t="shared" si="0"/>
        <v>0</v>
      </c>
      <c r="K49" s="555">
        <f t="shared" si="5"/>
        <v>0</v>
      </c>
      <c r="L49" s="16"/>
    </row>
    <row r="50" spans="2:12" ht="12.75" hidden="1" customHeight="1">
      <c r="B50" s="1186"/>
      <c r="C50" s="1162"/>
      <c r="D50" s="465">
        <v>39</v>
      </c>
      <c r="E50" s="1156"/>
      <c r="F50" s="1157"/>
      <c r="G50" s="1158"/>
      <c r="H50" s="124">
        <v>0.05</v>
      </c>
      <c r="I50" s="564"/>
      <c r="J50" s="378">
        <f t="shared" si="0"/>
        <v>0</v>
      </c>
      <c r="K50" s="555">
        <f t="shared" si="5"/>
        <v>0</v>
      </c>
      <c r="L50" s="16"/>
    </row>
    <row r="51" spans="2:12" ht="12.75" hidden="1" customHeight="1">
      <c r="B51" s="1186"/>
      <c r="C51" s="1162"/>
      <c r="D51" s="465">
        <v>40</v>
      </c>
      <c r="E51" s="1156"/>
      <c r="F51" s="1157"/>
      <c r="G51" s="1158"/>
      <c r="H51" s="124">
        <v>0.05</v>
      </c>
      <c r="I51" s="564"/>
      <c r="J51" s="378">
        <f t="shared" si="0"/>
        <v>0</v>
      </c>
      <c r="K51" s="555">
        <f t="shared" si="5"/>
        <v>0</v>
      </c>
      <c r="L51" s="16"/>
    </row>
    <row r="52" spans="2:12" ht="12.75" hidden="1" customHeight="1">
      <c r="B52" s="1186"/>
      <c r="C52" s="1162"/>
      <c r="D52" s="465">
        <v>41</v>
      </c>
      <c r="E52" s="1156"/>
      <c r="F52" s="1157"/>
      <c r="G52" s="1158"/>
      <c r="H52" s="124">
        <v>0.05</v>
      </c>
      <c r="I52" s="564"/>
      <c r="J52" s="378">
        <f t="shared" si="0"/>
        <v>0</v>
      </c>
      <c r="K52" s="555">
        <f t="shared" si="5"/>
        <v>0</v>
      </c>
      <c r="L52" s="16"/>
    </row>
    <row r="53" spans="2:12" ht="12.75" hidden="1" customHeight="1">
      <c r="B53" s="1186"/>
      <c r="C53" s="1162"/>
      <c r="D53" s="465">
        <v>42</v>
      </c>
      <c r="E53" s="1156"/>
      <c r="F53" s="1157"/>
      <c r="G53" s="1158"/>
      <c r="H53" s="124">
        <v>0.05</v>
      </c>
      <c r="I53" s="564"/>
      <c r="J53" s="378">
        <f t="shared" si="0"/>
        <v>0</v>
      </c>
      <c r="K53" s="555">
        <f t="shared" si="5"/>
        <v>0</v>
      </c>
      <c r="L53" s="16"/>
    </row>
    <row r="54" spans="2:12" ht="12.75" hidden="1" customHeight="1">
      <c r="B54" s="1186"/>
      <c r="C54" s="1162"/>
      <c r="D54" s="465">
        <v>43</v>
      </c>
      <c r="E54" s="1156"/>
      <c r="F54" s="1157"/>
      <c r="G54" s="1158"/>
      <c r="H54" s="124">
        <v>0.05</v>
      </c>
      <c r="I54" s="564"/>
      <c r="J54" s="378">
        <f t="shared" si="0"/>
        <v>0</v>
      </c>
      <c r="K54" s="555">
        <f t="shared" si="5"/>
        <v>0</v>
      </c>
      <c r="L54" s="16"/>
    </row>
    <row r="55" spans="2:12" ht="12.75" hidden="1" customHeight="1">
      <c r="B55" s="1186"/>
      <c r="C55" s="1162"/>
      <c r="D55" s="465">
        <v>44</v>
      </c>
      <c r="E55" s="1156"/>
      <c r="F55" s="1157"/>
      <c r="G55" s="1158"/>
      <c r="H55" s="124">
        <v>0.05</v>
      </c>
      <c r="I55" s="564"/>
      <c r="J55" s="378">
        <f t="shared" si="0"/>
        <v>0</v>
      </c>
      <c r="K55" s="555">
        <f t="shared" si="5"/>
        <v>0</v>
      </c>
      <c r="L55" s="16"/>
    </row>
    <row r="56" spans="2:12" ht="12.75" hidden="1" customHeight="1">
      <c r="B56" s="1186"/>
      <c r="C56" s="1162"/>
      <c r="D56" s="465">
        <v>45</v>
      </c>
      <c r="E56" s="1156"/>
      <c r="F56" s="1157"/>
      <c r="G56" s="1158"/>
      <c r="H56" s="124">
        <v>0.05</v>
      </c>
      <c r="I56" s="564"/>
      <c r="J56" s="378">
        <f t="shared" si="0"/>
        <v>0</v>
      </c>
      <c r="K56" s="555">
        <f t="shared" si="5"/>
        <v>0</v>
      </c>
      <c r="L56" s="16"/>
    </row>
    <row r="57" spans="2:12" ht="12.75" hidden="1" customHeight="1">
      <c r="B57" s="1186"/>
      <c r="C57" s="1162"/>
      <c r="D57" s="465">
        <v>46</v>
      </c>
      <c r="E57" s="1156"/>
      <c r="F57" s="1157"/>
      <c r="G57" s="1158"/>
      <c r="H57" s="124">
        <v>0.05</v>
      </c>
      <c r="I57" s="564"/>
      <c r="J57" s="378">
        <f t="shared" si="0"/>
        <v>0</v>
      </c>
      <c r="K57" s="555">
        <f t="shared" si="5"/>
        <v>0</v>
      </c>
      <c r="L57" s="16"/>
    </row>
    <row r="58" spans="2:12" ht="12.75" hidden="1" customHeight="1">
      <c r="B58" s="1186"/>
      <c r="C58" s="1162"/>
      <c r="D58" s="465">
        <v>47</v>
      </c>
      <c r="E58" s="1156"/>
      <c r="F58" s="1157"/>
      <c r="G58" s="1158"/>
      <c r="H58" s="124">
        <v>0.05</v>
      </c>
      <c r="I58" s="564"/>
      <c r="J58" s="378">
        <f t="shared" si="0"/>
        <v>0</v>
      </c>
      <c r="K58" s="555">
        <f t="shared" si="5"/>
        <v>0</v>
      </c>
      <c r="L58" s="16"/>
    </row>
    <row r="59" spans="2:12" ht="12.75" hidden="1" customHeight="1">
      <c r="B59" s="1186"/>
      <c r="C59" s="1162"/>
      <c r="D59" s="465">
        <v>48</v>
      </c>
      <c r="E59" s="1156"/>
      <c r="F59" s="1157"/>
      <c r="G59" s="1158"/>
      <c r="H59" s="124">
        <v>0.05</v>
      </c>
      <c r="I59" s="564"/>
      <c r="J59" s="378">
        <f t="shared" si="0"/>
        <v>0</v>
      </c>
      <c r="K59" s="555">
        <f t="shared" si="5"/>
        <v>0</v>
      </c>
      <c r="L59" s="16"/>
    </row>
    <row r="60" spans="2:12" ht="12.75" hidden="1" customHeight="1">
      <c r="B60" s="1186"/>
      <c r="C60" s="1162"/>
      <c r="D60" s="465">
        <v>49</v>
      </c>
      <c r="E60" s="1156"/>
      <c r="F60" s="1157"/>
      <c r="G60" s="1158"/>
      <c r="H60" s="124">
        <v>0.05</v>
      </c>
      <c r="I60" s="564"/>
      <c r="J60" s="378">
        <f t="shared" si="0"/>
        <v>0</v>
      </c>
      <c r="K60" s="555">
        <f t="shared" si="5"/>
        <v>0</v>
      </c>
      <c r="L60" s="16"/>
    </row>
    <row r="61" spans="2:12" ht="12.75" hidden="1" customHeight="1">
      <c r="B61" s="1186"/>
      <c r="C61" s="1162"/>
      <c r="D61" s="465">
        <v>50</v>
      </c>
      <c r="E61" s="1156"/>
      <c r="F61" s="1157"/>
      <c r="G61" s="1158"/>
      <c r="H61" s="124">
        <v>0.05</v>
      </c>
      <c r="I61" s="564"/>
      <c r="J61" s="378">
        <f t="shared" si="0"/>
        <v>0</v>
      </c>
      <c r="K61" s="555">
        <f t="shared" si="5"/>
        <v>0</v>
      </c>
      <c r="L61" s="16"/>
    </row>
    <row r="62" spans="2:12" ht="12.75" hidden="1" customHeight="1">
      <c r="B62" s="1186"/>
      <c r="C62" s="1162"/>
      <c r="D62" s="465">
        <v>51</v>
      </c>
      <c r="E62" s="1156"/>
      <c r="F62" s="1157"/>
      <c r="G62" s="1158"/>
      <c r="H62" s="124">
        <v>0.05</v>
      </c>
      <c r="I62" s="564"/>
      <c r="J62" s="378">
        <f t="shared" si="0"/>
        <v>0</v>
      </c>
      <c r="K62" s="555">
        <f t="shared" si="5"/>
        <v>0</v>
      </c>
      <c r="L62" s="16"/>
    </row>
    <row r="63" spans="2:12" ht="12.75" hidden="1" customHeight="1">
      <c r="B63" s="1186"/>
      <c r="C63" s="1162"/>
      <c r="D63" s="465">
        <v>52</v>
      </c>
      <c r="E63" s="1156"/>
      <c r="F63" s="1157"/>
      <c r="G63" s="1158"/>
      <c r="H63" s="124">
        <v>0.05</v>
      </c>
      <c r="I63" s="564"/>
      <c r="J63" s="378">
        <f t="shared" si="0"/>
        <v>0</v>
      </c>
      <c r="K63" s="555">
        <f t="shared" si="5"/>
        <v>0</v>
      </c>
      <c r="L63" s="16"/>
    </row>
    <row r="64" spans="2:12" ht="12.75" hidden="1" customHeight="1">
      <c r="B64" s="1186"/>
      <c r="C64" s="1162"/>
      <c r="D64" s="465">
        <v>53</v>
      </c>
      <c r="E64" s="1156"/>
      <c r="F64" s="1157"/>
      <c r="G64" s="1158"/>
      <c r="H64" s="124">
        <v>0.05</v>
      </c>
      <c r="I64" s="564"/>
      <c r="J64" s="378">
        <f t="shared" si="0"/>
        <v>0</v>
      </c>
      <c r="K64" s="555">
        <f t="shared" si="5"/>
        <v>0</v>
      </c>
      <c r="L64" s="16"/>
    </row>
    <row r="65" spans="2:12" ht="12.75" hidden="1" customHeight="1">
      <c r="B65" s="1186"/>
      <c r="C65" s="1162"/>
      <c r="D65" s="465">
        <v>54</v>
      </c>
      <c r="E65" s="1156"/>
      <c r="F65" s="1157"/>
      <c r="G65" s="1158"/>
      <c r="H65" s="124">
        <v>0.05</v>
      </c>
      <c r="I65" s="564"/>
      <c r="J65" s="378">
        <f t="shared" si="0"/>
        <v>0</v>
      </c>
      <c r="K65" s="555">
        <f t="shared" si="5"/>
        <v>0</v>
      </c>
      <c r="L65" s="16"/>
    </row>
    <row r="66" spans="2:12" ht="12.75" hidden="1" customHeight="1">
      <c r="B66" s="1186"/>
      <c r="C66" s="1162"/>
      <c r="D66" s="465">
        <v>55</v>
      </c>
      <c r="E66" s="1156"/>
      <c r="F66" s="1157"/>
      <c r="G66" s="1158"/>
      <c r="H66" s="124">
        <v>0.05</v>
      </c>
      <c r="I66" s="564"/>
      <c r="J66" s="378">
        <f t="shared" si="0"/>
        <v>0</v>
      </c>
      <c r="K66" s="555">
        <f t="shared" si="5"/>
        <v>0</v>
      </c>
      <c r="L66" s="16"/>
    </row>
    <row r="67" spans="2:12" ht="12.75" hidden="1" customHeight="1">
      <c r="B67" s="1186"/>
      <c r="C67" s="1162"/>
      <c r="D67" s="465">
        <v>56</v>
      </c>
      <c r="E67" s="1156"/>
      <c r="F67" s="1157"/>
      <c r="G67" s="1158"/>
      <c r="H67" s="124">
        <v>0.05</v>
      </c>
      <c r="I67" s="564"/>
      <c r="J67" s="378">
        <f t="shared" si="0"/>
        <v>0</v>
      </c>
      <c r="K67" s="555">
        <f t="shared" si="5"/>
        <v>0</v>
      </c>
      <c r="L67" s="16"/>
    </row>
    <row r="68" spans="2:12" ht="12.75" hidden="1" customHeight="1">
      <c r="B68" s="1186"/>
      <c r="C68" s="1162"/>
      <c r="D68" s="465">
        <v>57</v>
      </c>
      <c r="E68" s="1156"/>
      <c r="F68" s="1157"/>
      <c r="G68" s="1158"/>
      <c r="H68" s="124">
        <v>0.05</v>
      </c>
      <c r="I68" s="564"/>
      <c r="J68" s="378">
        <f t="shared" si="0"/>
        <v>0</v>
      </c>
      <c r="K68" s="555">
        <f t="shared" si="5"/>
        <v>0</v>
      </c>
      <c r="L68" s="16"/>
    </row>
    <row r="69" spans="2:12" ht="12.75" hidden="1" customHeight="1">
      <c r="B69" s="1186"/>
      <c r="C69" s="1162"/>
      <c r="D69" s="465">
        <v>58</v>
      </c>
      <c r="E69" s="1156"/>
      <c r="F69" s="1157"/>
      <c r="G69" s="1158"/>
      <c r="H69" s="124">
        <v>0.05</v>
      </c>
      <c r="I69" s="564"/>
      <c r="J69" s="378">
        <f t="shared" si="0"/>
        <v>0</v>
      </c>
      <c r="K69" s="555">
        <f t="shared" si="5"/>
        <v>0</v>
      </c>
      <c r="L69" s="16"/>
    </row>
    <row r="70" spans="2:12" ht="12.75" hidden="1" customHeight="1">
      <c r="B70" s="1186"/>
      <c r="C70" s="1162"/>
      <c r="D70" s="465">
        <v>59</v>
      </c>
      <c r="E70" s="1156"/>
      <c r="F70" s="1157"/>
      <c r="G70" s="1158"/>
      <c r="H70" s="124">
        <v>0.05</v>
      </c>
      <c r="I70" s="564"/>
      <c r="J70" s="378">
        <f t="shared" si="0"/>
        <v>0</v>
      </c>
      <c r="K70" s="555">
        <f t="shared" si="5"/>
        <v>0</v>
      </c>
      <c r="L70" s="16"/>
    </row>
    <row r="71" spans="2:12" ht="12.75" hidden="1" customHeight="1">
      <c r="B71" s="1186"/>
      <c r="C71" s="1162"/>
      <c r="D71" s="465">
        <v>60</v>
      </c>
      <c r="E71" s="1156"/>
      <c r="F71" s="1157"/>
      <c r="G71" s="1158"/>
      <c r="H71" s="124">
        <v>0.05</v>
      </c>
      <c r="I71" s="564"/>
      <c r="J71" s="378">
        <f t="shared" si="0"/>
        <v>0</v>
      </c>
      <c r="K71" s="555">
        <f t="shared" si="5"/>
        <v>0</v>
      </c>
      <c r="L71" s="16"/>
    </row>
    <row r="72" spans="2:12" ht="12.75" hidden="1" customHeight="1">
      <c r="B72" s="1186"/>
      <c r="C72" s="1162"/>
      <c r="D72" s="465">
        <v>61</v>
      </c>
      <c r="E72" s="1156"/>
      <c r="F72" s="1157"/>
      <c r="G72" s="1158"/>
      <c r="H72" s="124">
        <v>0.05</v>
      </c>
      <c r="I72" s="564"/>
      <c r="J72" s="378">
        <f t="shared" si="0"/>
        <v>0</v>
      </c>
      <c r="K72" s="555">
        <f t="shared" si="5"/>
        <v>0</v>
      </c>
      <c r="L72" s="16"/>
    </row>
    <row r="73" spans="2:12" ht="12.75" hidden="1" customHeight="1">
      <c r="B73" s="1186"/>
      <c r="C73" s="1162"/>
      <c r="D73" s="465">
        <v>62</v>
      </c>
      <c r="E73" s="1156"/>
      <c r="F73" s="1157"/>
      <c r="G73" s="1158"/>
      <c r="H73" s="124">
        <v>0.05</v>
      </c>
      <c r="I73" s="564"/>
      <c r="J73" s="378">
        <f t="shared" si="0"/>
        <v>0</v>
      </c>
      <c r="K73" s="555">
        <f t="shared" si="5"/>
        <v>0</v>
      </c>
      <c r="L73" s="16"/>
    </row>
    <row r="74" spans="2:12" ht="12.75" hidden="1" customHeight="1">
      <c r="B74" s="1186"/>
      <c r="C74" s="1162"/>
      <c r="D74" s="465">
        <v>63</v>
      </c>
      <c r="E74" s="1156"/>
      <c r="F74" s="1157"/>
      <c r="G74" s="1158"/>
      <c r="H74" s="124">
        <v>0.05</v>
      </c>
      <c r="I74" s="564"/>
      <c r="J74" s="378">
        <f t="shared" si="0"/>
        <v>0</v>
      </c>
      <c r="K74" s="555">
        <f t="shared" si="5"/>
        <v>0</v>
      </c>
      <c r="L74" s="16"/>
    </row>
    <row r="75" spans="2:12" ht="12.75" hidden="1" customHeight="1">
      <c r="B75" s="1186"/>
      <c r="C75" s="1162"/>
      <c r="D75" s="465">
        <v>64</v>
      </c>
      <c r="E75" s="1156"/>
      <c r="F75" s="1157"/>
      <c r="G75" s="1158"/>
      <c r="H75" s="124">
        <v>0.05</v>
      </c>
      <c r="I75" s="564"/>
      <c r="J75" s="378">
        <f t="shared" si="0"/>
        <v>0</v>
      </c>
      <c r="K75" s="555">
        <f t="shared" si="5"/>
        <v>0</v>
      </c>
      <c r="L75" s="16"/>
    </row>
    <row r="76" spans="2:12" ht="12.75" hidden="1" customHeight="1">
      <c r="B76" s="1186"/>
      <c r="C76" s="1162"/>
      <c r="D76" s="465">
        <v>65</v>
      </c>
      <c r="E76" s="1156"/>
      <c r="F76" s="1157"/>
      <c r="G76" s="1158"/>
      <c r="H76" s="124">
        <v>0.05</v>
      </c>
      <c r="I76" s="564"/>
      <c r="J76" s="378">
        <f t="shared" ref="J76:J139" si="6">$I$11027*H76</f>
        <v>0</v>
      </c>
      <c r="K76" s="555">
        <f t="shared" si="5"/>
        <v>0</v>
      </c>
      <c r="L76" s="16"/>
    </row>
    <row r="77" spans="2:12" ht="12.75" hidden="1" customHeight="1">
      <c r="B77" s="1186"/>
      <c r="C77" s="1162"/>
      <c r="D77" s="465">
        <v>66</v>
      </c>
      <c r="E77" s="1156"/>
      <c r="F77" s="1157"/>
      <c r="G77" s="1158"/>
      <c r="H77" s="124">
        <v>0.05</v>
      </c>
      <c r="I77" s="564"/>
      <c r="J77" s="378">
        <f t="shared" si="6"/>
        <v>0</v>
      </c>
      <c r="K77" s="555">
        <f t="shared" si="5"/>
        <v>0</v>
      </c>
      <c r="L77" s="16"/>
    </row>
    <row r="78" spans="2:12" ht="12.75" hidden="1" customHeight="1">
      <c r="B78" s="1186"/>
      <c r="C78" s="1162"/>
      <c r="D78" s="465">
        <v>67</v>
      </c>
      <c r="E78" s="1156"/>
      <c r="F78" s="1157"/>
      <c r="G78" s="1158"/>
      <c r="H78" s="124">
        <v>0.05</v>
      </c>
      <c r="I78" s="564"/>
      <c r="J78" s="378">
        <f t="shared" si="6"/>
        <v>0</v>
      </c>
      <c r="K78" s="555">
        <f t="shared" si="5"/>
        <v>0</v>
      </c>
      <c r="L78" s="16"/>
    </row>
    <row r="79" spans="2:12" ht="12.75" hidden="1" customHeight="1">
      <c r="B79" s="1186"/>
      <c r="C79" s="1162"/>
      <c r="D79" s="465">
        <v>68</v>
      </c>
      <c r="E79" s="1156"/>
      <c r="F79" s="1157"/>
      <c r="G79" s="1158"/>
      <c r="H79" s="124">
        <v>0.05</v>
      </c>
      <c r="I79" s="564"/>
      <c r="J79" s="378">
        <f t="shared" si="6"/>
        <v>0</v>
      </c>
      <c r="K79" s="555">
        <f t="shared" si="5"/>
        <v>0</v>
      </c>
      <c r="L79" s="16"/>
    </row>
    <row r="80" spans="2:12" ht="12.75" hidden="1" customHeight="1">
      <c r="B80" s="1186"/>
      <c r="C80" s="1162"/>
      <c r="D80" s="465">
        <v>69</v>
      </c>
      <c r="E80" s="1156"/>
      <c r="F80" s="1157"/>
      <c r="G80" s="1158"/>
      <c r="H80" s="124">
        <v>0.05</v>
      </c>
      <c r="I80" s="564"/>
      <c r="J80" s="378">
        <f t="shared" si="6"/>
        <v>0</v>
      </c>
      <c r="K80" s="555">
        <f t="shared" si="5"/>
        <v>0</v>
      </c>
      <c r="L80" s="16"/>
    </row>
    <row r="81" spans="2:12" ht="12.75" hidden="1" customHeight="1">
      <c r="B81" s="1186"/>
      <c r="C81" s="1162"/>
      <c r="D81" s="465">
        <v>70</v>
      </c>
      <c r="E81" s="1156"/>
      <c r="F81" s="1157"/>
      <c r="G81" s="1158"/>
      <c r="H81" s="124">
        <v>0.05</v>
      </c>
      <c r="I81" s="564"/>
      <c r="J81" s="378">
        <f t="shared" si="6"/>
        <v>0</v>
      </c>
      <c r="K81" s="555">
        <f t="shared" si="5"/>
        <v>0</v>
      </c>
      <c r="L81" s="16"/>
    </row>
    <row r="82" spans="2:12" ht="12.75" hidden="1" customHeight="1">
      <c r="B82" s="1186"/>
      <c r="C82" s="1162"/>
      <c r="D82" s="465">
        <v>71</v>
      </c>
      <c r="E82" s="1156"/>
      <c r="F82" s="1157"/>
      <c r="G82" s="1158"/>
      <c r="H82" s="124">
        <v>0.05</v>
      </c>
      <c r="I82" s="564"/>
      <c r="J82" s="378">
        <f t="shared" si="6"/>
        <v>0</v>
      </c>
      <c r="K82" s="555">
        <f t="shared" si="5"/>
        <v>0</v>
      </c>
      <c r="L82" s="16"/>
    </row>
    <row r="83" spans="2:12" ht="12.75" hidden="1" customHeight="1">
      <c r="B83" s="1186"/>
      <c r="C83" s="1162"/>
      <c r="D83" s="465">
        <v>72</v>
      </c>
      <c r="E83" s="1156"/>
      <c r="F83" s="1157"/>
      <c r="G83" s="1158"/>
      <c r="H83" s="124">
        <v>0.05</v>
      </c>
      <c r="I83" s="564"/>
      <c r="J83" s="378">
        <f t="shared" si="6"/>
        <v>0</v>
      </c>
      <c r="K83" s="555">
        <f t="shared" si="5"/>
        <v>0</v>
      </c>
      <c r="L83" s="16"/>
    </row>
    <row r="84" spans="2:12" ht="12.75" hidden="1" customHeight="1">
      <c r="B84" s="1186"/>
      <c r="C84" s="1162"/>
      <c r="D84" s="465">
        <v>73</v>
      </c>
      <c r="E84" s="1156"/>
      <c r="F84" s="1157"/>
      <c r="G84" s="1158"/>
      <c r="H84" s="124">
        <v>0.05</v>
      </c>
      <c r="I84" s="564"/>
      <c r="J84" s="378">
        <f t="shared" si="6"/>
        <v>0</v>
      </c>
      <c r="K84" s="555">
        <f t="shared" si="5"/>
        <v>0</v>
      </c>
      <c r="L84" s="16"/>
    </row>
    <row r="85" spans="2:12" ht="12.75" hidden="1" customHeight="1">
      <c r="B85" s="1186"/>
      <c r="C85" s="1162"/>
      <c r="D85" s="465">
        <v>74</v>
      </c>
      <c r="E85" s="1156"/>
      <c r="F85" s="1157"/>
      <c r="G85" s="1158"/>
      <c r="H85" s="124">
        <v>0.05</v>
      </c>
      <c r="I85" s="564"/>
      <c r="J85" s="378">
        <f t="shared" si="6"/>
        <v>0</v>
      </c>
      <c r="K85" s="555">
        <f t="shared" si="5"/>
        <v>0</v>
      </c>
      <c r="L85" s="16"/>
    </row>
    <row r="86" spans="2:12" ht="12.75" hidden="1" customHeight="1">
      <c r="B86" s="1186"/>
      <c r="C86" s="1162"/>
      <c r="D86" s="465">
        <v>75</v>
      </c>
      <c r="E86" s="1156"/>
      <c r="F86" s="1157"/>
      <c r="G86" s="1158"/>
      <c r="H86" s="124">
        <v>0.05</v>
      </c>
      <c r="I86" s="564"/>
      <c r="J86" s="378">
        <f t="shared" si="6"/>
        <v>0</v>
      </c>
      <c r="K86" s="555">
        <f t="shared" si="5"/>
        <v>0</v>
      </c>
      <c r="L86" s="16"/>
    </row>
    <row r="87" spans="2:12" ht="12.75" hidden="1" customHeight="1">
      <c r="B87" s="1186"/>
      <c r="C87" s="1162"/>
      <c r="D87" s="465">
        <v>76</v>
      </c>
      <c r="E87" s="1156"/>
      <c r="F87" s="1157"/>
      <c r="G87" s="1158"/>
      <c r="H87" s="124">
        <v>0.05</v>
      </c>
      <c r="I87" s="564"/>
      <c r="J87" s="378">
        <f t="shared" si="6"/>
        <v>0</v>
      </c>
      <c r="K87" s="555">
        <f t="shared" si="5"/>
        <v>0</v>
      </c>
      <c r="L87" s="16"/>
    </row>
    <row r="88" spans="2:12" ht="12.75" hidden="1" customHeight="1">
      <c r="B88" s="1186"/>
      <c r="C88" s="1162"/>
      <c r="D88" s="465">
        <v>77</v>
      </c>
      <c r="E88" s="1156"/>
      <c r="F88" s="1157"/>
      <c r="G88" s="1158"/>
      <c r="H88" s="124">
        <v>0.05</v>
      </c>
      <c r="I88" s="564"/>
      <c r="J88" s="378">
        <f t="shared" si="6"/>
        <v>0</v>
      </c>
      <c r="K88" s="555">
        <f t="shared" si="5"/>
        <v>0</v>
      </c>
      <c r="L88" s="16"/>
    </row>
    <row r="89" spans="2:12" ht="12.75" hidden="1" customHeight="1">
      <c r="B89" s="1186"/>
      <c r="C89" s="1162"/>
      <c r="D89" s="465">
        <v>78</v>
      </c>
      <c r="E89" s="1156"/>
      <c r="F89" s="1157"/>
      <c r="G89" s="1158"/>
      <c r="H89" s="124">
        <v>0.05</v>
      </c>
      <c r="I89" s="564"/>
      <c r="J89" s="378">
        <f t="shared" si="6"/>
        <v>0</v>
      </c>
      <c r="K89" s="555">
        <f t="shared" si="5"/>
        <v>0</v>
      </c>
      <c r="L89" s="16"/>
    </row>
    <row r="90" spans="2:12" ht="12.75" hidden="1" customHeight="1">
      <c r="B90" s="1186"/>
      <c r="C90" s="1162"/>
      <c r="D90" s="465">
        <v>79</v>
      </c>
      <c r="E90" s="1156"/>
      <c r="F90" s="1157"/>
      <c r="G90" s="1158"/>
      <c r="H90" s="124">
        <v>0.05</v>
      </c>
      <c r="I90" s="564"/>
      <c r="J90" s="378">
        <f t="shared" si="6"/>
        <v>0</v>
      </c>
      <c r="K90" s="555">
        <f t="shared" si="5"/>
        <v>0</v>
      </c>
      <c r="L90" s="16"/>
    </row>
    <row r="91" spans="2:12" ht="12.75" hidden="1" customHeight="1">
      <c r="B91" s="1186"/>
      <c r="C91" s="1162"/>
      <c r="D91" s="465">
        <v>80</v>
      </c>
      <c r="E91" s="1156"/>
      <c r="F91" s="1157"/>
      <c r="G91" s="1158"/>
      <c r="H91" s="124">
        <v>0.05</v>
      </c>
      <c r="I91" s="564"/>
      <c r="J91" s="378">
        <f t="shared" si="6"/>
        <v>0</v>
      </c>
      <c r="K91" s="555">
        <f t="shared" si="5"/>
        <v>0</v>
      </c>
      <c r="L91" s="16"/>
    </row>
    <row r="92" spans="2:12" ht="12.75" hidden="1" customHeight="1">
      <c r="B92" s="1186"/>
      <c r="C92" s="1162"/>
      <c r="D92" s="465">
        <v>81</v>
      </c>
      <c r="E92" s="1156"/>
      <c r="F92" s="1157"/>
      <c r="G92" s="1158"/>
      <c r="H92" s="124">
        <v>0.05</v>
      </c>
      <c r="I92" s="564"/>
      <c r="J92" s="378">
        <f t="shared" si="6"/>
        <v>0</v>
      </c>
      <c r="K92" s="555">
        <f t="shared" si="5"/>
        <v>0</v>
      </c>
      <c r="L92" s="16"/>
    </row>
    <row r="93" spans="2:12" ht="12.75" hidden="1" customHeight="1">
      <c r="B93" s="1186"/>
      <c r="C93" s="1162"/>
      <c r="D93" s="465">
        <v>82</v>
      </c>
      <c r="E93" s="1156"/>
      <c r="F93" s="1157"/>
      <c r="G93" s="1158"/>
      <c r="H93" s="124">
        <v>0.05</v>
      </c>
      <c r="I93" s="564"/>
      <c r="J93" s="378">
        <f t="shared" si="6"/>
        <v>0</v>
      </c>
      <c r="K93" s="555">
        <f t="shared" si="5"/>
        <v>0</v>
      </c>
      <c r="L93" s="16"/>
    </row>
    <row r="94" spans="2:12" ht="12.75" hidden="1" customHeight="1">
      <c r="B94" s="1186"/>
      <c r="C94" s="1162"/>
      <c r="D94" s="465">
        <v>83</v>
      </c>
      <c r="E94" s="1156"/>
      <c r="F94" s="1157"/>
      <c r="G94" s="1158"/>
      <c r="H94" s="124">
        <v>0.05</v>
      </c>
      <c r="I94" s="564"/>
      <c r="J94" s="378">
        <f t="shared" si="6"/>
        <v>0</v>
      </c>
      <c r="K94" s="555">
        <f t="shared" si="5"/>
        <v>0</v>
      </c>
      <c r="L94" s="16"/>
    </row>
    <row r="95" spans="2:12" ht="12.75" hidden="1" customHeight="1">
      <c r="B95" s="1186"/>
      <c r="C95" s="1162"/>
      <c r="D95" s="465">
        <v>84</v>
      </c>
      <c r="E95" s="1156"/>
      <c r="F95" s="1157"/>
      <c r="G95" s="1158"/>
      <c r="H95" s="124">
        <v>0.05</v>
      </c>
      <c r="I95" s="564"/>
      <c r="J95" s="378">
        <f t="shared" si="6"/>
        <v>0</v>
      </c>
      <c r="K95" s="555">
        <f t="shared" si="5"/>
        <v>0</v>
      </c>
      <c r="L95" s="16"/>
    </row>
    <row r="96" spans="2:12" ht="12.75" hidden="1" customHeight="1">
      <c r="B96" s="1186"/>
      <c r="C96" s="1162"/>
      <c r="D96" s="465">
        <v>85</v>
      </c>
      <c r="E96" s="1156"/>
      <c r="F96" s="1157"/>
      <c r="G96" s="1158"/>
      <c r="H96" s="124">
        <v>0.05</v>
      </c>
      <c r="I96" s="564"/>
      <c r="J96" s="378">
        <f t="shared" si="6"/>
        <v>0</v>
      </c>
      <c r="K96" s="555">
        <f t="shared" si="5"/>
        <v>0</v>
      </c>
      <c r="L96" s="16"/>
    </row>
    <row r="97" spans="2:13" ht="12.75" hidden="1" customHeight="1">
      <c r="B97" s="1186"/>
      <c r="C97" s="1162"/>
      <c r="D97" s="465">
        <v>86</v>
      </c>
      <c r="E97" s="1156"/>
      <c r="F97" s="1157"/>
      <c r="G97" s="1158"/>
      <c r="H97" s="124">
        <v>0.05</v>
      </c>
      <c r="I97" s="564"/>
      <c r="J97" s="378">
        <f t="shared" si="6"/>
        <v>0</v>
      </c>
      <c r="K97" s="555">
        <f t="shared" si="5"/>
        <v>0</v>
      </c>
      <c r="L97" s="16"/>
    </row>
    <row r="98" spans="2:13" ht="12.75" hidden="1" customHeight="1">
      <c r="B98" s="1186"/>
      <c r="C98" s="1162"/>
      <c r="D98" s="465">
        <v>87</v>
      </c>
      <c r="E98" s="1156"/>
      <c r="F98" s="1157"/>
      <c r="G98" s="1158"/>
      <c r="H98" s="124">
        <v>0.05</v>
      </c>
      <c r="I98" s="564"/>
      <c r="J98" s="378">
        <f t="shared" si="6"/>
        <v>0</v>
      </c>
      <c r="K98" s="555">
        <f t="shared" si="5"/>
        <v>0</v>
      </c>
      <c r="L98" s="16"/>
    </row>
    <row r="99" spans="2:13" ht="12.75" hidden="1" customHeight="1">
      <c r="B99" s="1186"/>
      <c r="C99" s="1162"/>
      <c r="D99" s="465">
        <v>88</v>
      </c>
      <c r="E99" s="1156"/>
      <c r="F99" s="1157"/>
      <c r="G99" s="1158"/>
      <c r="H99" s="124">
        <v>0.05</v>
      </c>
      <c r="I99" s="564"/>
      <c r="J99" s="378">
        <f t="shared" si="6"/>
        <v>0</v>
      </c>
      <c r="K99" s="555">
        <f t="shared" si="5"/>
        <v>0</v>
      </c>
      <c r="L99" s="16"/>
    </row>
    <row r="100" spans="2:13" ht="12.75" hidden="1" customHeight="1">
      <c r="B100" s="1186"/>
      <c r="C100" s="1162"/>
      <c r="D100" s="465">
        <v>89</v>
      </c>
      <c r="E100" s="1156"/>
      <c r="F100" s="1157"/>
      <c r="G100" s="1158"/>
      <c r="H100" s="124">
        <v>0.05</v>
      </c>
      <c r="I100" s="564"/>
      <c r="J100" s="378">
        <f t="shared" si="6"/>
        <v>0</v>
      </c>
      <c r="K100" s="555">
        <f t="shared" si="5"/>
        <v>0</v>
      </c>
      <c r="L100" s="16"/>
    </row>
    <row r="101" spans="2:13" ht="12.75" hidden="1" customHeight="1">
      <c r="B101" s="1186"/>
      <c r="C101" s="1162"/>
      <c r="D101" s="465">
        <v>90</v>
      </c>
      <c r="E101" s="1156"/>
      <c r="F101" s="1157"/>
      <c r="G101" s="1158"/>
      <c r="H101" s="124">
        <v>0.05</v>
      </c>
      <c r="I101" s="564"/>
      <c r="J101" s="378">
        <f t="shared" si="6"/>
        <v>0</v>
      </c>
      <c r="K101" s="555">
        <f t="shared" si="5"/>
        <v>0</v>
      </c>
      <c r="L101" s="16"/>
    </row>
    <row r="102" spans="2:13" ht="12.75" hidden="1" customHeight="1">
      <c r="B102" s="1186"/>
      <c r="C102" s="1162"/>
      <c r="D102" s="465">
        <v>91</v>
      </c>
      <c r="E102" s="1156"/>
      <c r="F102" s="1157"/>
      <c r="G102" s="1158"/>
      <c r="H102" s="124">
        <v>0.05</v>
      </c>
      <c r="I102" s="564"/>
      <c r="J102" s="378">
        <f t="shared" si="6"/>
        <v>0</v>
      </c>
      <c r="K102" s="555">
        <f t="shared" si="5"/>
        <v>0</v>
      </c>
      <c r="L102" s="16"/>
    </row>
    <row r="103" spans="2:13" ht="12.75" hidden="1" customHeight="1">
      <c r="B103" s="1186"/>
      <c r="C103" s="1162"/>
      <c r="D103" s="465">
        <v>92</v>
      </c>
      <c r="E103" s="1156"/>
      <c r="F103" s="1157"/>
      <c r="G103" s="1158"/>
      <c r="H103" s="124">
        <v>0.05</v>
      </c>
      <c r="I103" s="564"/>
      <c r="J103" s="378">
        <f t="shared" si="6"/>
        <v>0</v>
      </c>
      <c r="K103" s="555">
        <f t="shared" si="5"/>
        <v>0</v>
      </c>
      <c r="L103" s="16"/>
    </row>
    <row r="104" spans="2:13" ht="12.75" hidden="1" customHeight="1">
      <c r="B104" s="1186"/>
      <c r="C104" s="1162"/>
      <c r="D104" s="465">
        <v>93</v>
      </c>
      <c r="E104" s="1156"/>
      <c r="F104" s="1157"/>
      <c r="G104" s="1158"/>
      <c r="H104" s="124">
        <v>0.05</v>
      </c>
      <c r="I104" s="564"/>
      <c r="J104" s="378">
        <f t="shared" si="6"/>
        <v>0</v>
      </c>
      <c r="K104" s="555">
        <f t="shared" si="5"/>
        <v>0</v>
      </c>
      <c r="L104" s="16"/>
    </row>
    <row r="105" spans="2:13" ht="12.75" hidden="1" customHeight="1">
      <c r="B105" s="1186"/>
      <c r="C105" s="1162"/>
      <c r="D105" s="465">
        <v>94</v>
      </c>
      <c r="E105" s="1156"/>
      <c r="F105" s="1157"/>
      <c r="G105" s="1158"/>
      <c r="H105" s="124">
        <v>0.05</v>
      </c>
      <c r="I105" s="564"/>
      <c r="J105" s="378">
        <f t="shared" si="6"/>
        <v>0</v>
      </c>
      <c r="K105" s="555">
        <f t="shared" si="5"/>
        <v>0</v>
      </c>
      <c r="L105" s="16"/>
    </row>
    <row r="106" spans="2:13" ht="12.75" hidden="1" customHeight="1">
      <c r="B106" s="1186"/>
      <c r="C106" s="1162"/>
      <c r="D106" s="465">
        <v>95</v>
      </c>
      <c r="E106" s="1156"/>
      <c r="F106" s="1157"/>
      <c r="G106" s="1158"/>
      <c r="H106" s="124">
        <v>0.05</v>
      </c>
      <c r="I106" s="564"/>
      <c r="J106" s="378">
        <f t="shared" si="6"/>
        <v>0</v>
      </c>
      <c r="K106" s="555">
        <f t="shared" si="5"/>
        <v>0</v>
      </c>
      <c r="L106" s="16"/>
    </row>
    <row r="107" spans="2:13" s="181" customFormat="1" ht="12.75" hidden="1" customHeight="1">
      <c r="B107" s="1186"/>
      <c r="C107" s="1162"/>
      <c r="D107" s="465">
        <v>96</v>
      </c>
      <c r="E107" s="1156"/>
      <c r="F107" s="1157"/>
      <c r="G107" s="1158"/>
      <c r="H107" s="466">
        <v>0.05</v>
      </c>
      <c r="I107" s="564"/>
      <c r="J107" s="378">
        <f t="shared" si="6"/>
        <v>0</v>
      </c>
      <c r="K107" s="467">
        <f t="shared" si="5"/>
        <v>0</v>
      </c>
      <c r="L107" s="113"/>
      <c r="M107" s="113"/>
    </row>
    <row r="108" spans="2:13" s="181" customFormat="1" ht="12.75" hidden="1" customHeight="1">
      <c r="B108" s="1186"/>
      <c r="C108" s="1162"/>
      <c r="D108" s="465">
        <v>97</v>
      </c>
      <c r="E108" s="1156"/>
      <c r="F108" s="1157"/>
      <c r="G108" s="1158"/>
      <c r="H108" s="466">
        <v>0.05</v>
      </c>
      <c r="I108" s="564"/>
      <c r="J108" s="378">
        <f t="shared" si="6"/>
        <v>0</v>
      </c>
      <c r="K108" s="467">
        <f t="shared" si="5"/>
        <v>0</v>
      </c>
      <c r="L108" s="113"/>
      <c r="M108" s="113"/>
    </row>
    <row r="109" spans="2:13" s="181" customFormat="1" ht="12.75" hidden="1" customHeight="1">
      <c r="B109" s="1186"/>
      <c r="C109" s="1162"/>
      <c r="D109" s="465">
        <v>98</v>
      </c>
      <c r="E109" s="1156"/>
      <c r="F109" s="1157"/>
      <c r="G109" s="1158"/>
      <c r="H109" s="466">
        <v>0.05</v>
      </c>
      <c r="I109" s="564"/>
      <c r="J109" s="378">
        <f t="shared" si="6"/>
        <v>0</v>
      </c>
      <c r="K109" s="467">
        <f t="shared" si="5"/>
        <v>0</v>
      </c>
      <c r="L109" s="113"/>
      <c r="M109" s="113"/>
    </row>
    <row r="110" spans="2:13" s="181" customFormat="1" ht="12.75" hidden="1" customHeight="1">
      <c r="B110" s="1186"/>
      <c r="C110" s="1162"/>
      <c r="D110" s="465">
        <v>99</v>
      </c>
      <c r="E110" s="1156"/>
      <c r="F110" s="1157"/>
      <c r="G110" s="1158"/>
      <c r="H110" s="466">
        <v>0.05</v>
      </c>
      <c r="I110" s="564"/>
      <c r="J110" s="378">
        <f t="shared" si="6"/>
        <v>0</v>
      </c>
      <c r="K110" s="467">
        <f t="shared" si="5"/>
        <v>0</v>
      </c>
      <c r="L110" s="113"/>
      <c r="M110" s="113"/>
    </row>
    <row r="111" spans="2:13" s="181" customFormat="1" ht="12.75" hidden="1" customHeight="1">
      <c r="B111" s="1186"/>
      <c r="C111" s="1162"/>
      <c r="D111" s="465">
        <v>100</v>
      </c>
      <c r="E111" s="1156"/>
      <c r="F111" s="1157"/>
      <c r="G111" s="1158"/>
      <c r="H111" s="466">
        <v>0.05</v>
      </c>
      <c r="I111" s="564"/>
      <c r="J111" s="378">
        <f t="shared" si="6"/>
        <v>0</v>
      </c>
      <c r="K111" s="467">
        <f t="shared" si="5"/>
        <v>0</v>
      </c>
      <c r="L111" s="113"/>
      <c r="M111" s="113"/>
    </row>
    <row r="112" spans="2:13" s="181" customFormat="1" ht="12.75" hidden="1" customHeight="1">
      <c r="B112" s="1186"/>
      <c r="C112" s="1162"/>
      <c r="D112" s="465">
        <v>101</v>
      </c>
      <c r="E112" s="1156"/>
      <c r="F112" s="1157"/>
      <c r="G112" s="1158"/>
      <c r="H112" s="466">
        <v>0.05</v>
      </c>
      <c r="I112" s="564"/>
      <c r="J112" s="378">
        <f t="shared" si="6"/>
        <v>0</v>
      </c>
      <c r="K112" s="467">
        <f t="shared" si="5"/>
        <v>0</v>
      </c>
      <c r="L112" s="113"/>
      <c r="M112" s="113"/>
    </row>
    <row r="113" spans="2:13" s="181" customFormat="1" ht="12.75" hidden="1" customHeight="1">
      <c r="B113" s="1186"/>
      <c r="C113" s="1162"/>
      <c r="D113" s="465">
        <v>102</v>
      </c>
      <c r="E113" s="1156"/>
      <c r="F113" s="1157"/>
      <c r="G113" s="1158"/>
      <c r="H113" s="466">
        <v>0.05</v>
      </c>
      <c r="I113" s="564"/>
      <c r="J113" s="378">
        <f t="shared" si="6"/>
        <v>0</v>
      </c>
      <c r="K113" s="467">
        <f t="shared" si="5"/>
        <v>0</v>
      </c>
      <c r="L113" s="113"/>
      <c r="M113" s="113"/>
    </row>
    <row r="114" spans="2:13" s="181" customFormat="1" ht="12.75" hidden="1" customHeight="1">
      <c r="B114" s="1186"/>
      <c r="C114" s="1162"/>
      <c r="D114" s="465">
        <v>103</v>
      </c>
      <c r="E114" s="1156"/>
      <c r="F114" s="1157"/>
      <c r="G114" s="1158"/>
      <c r="H114" s="466">
        <v>0.05</v>
      </c>
      <c r="I114" s="564"/>
      <c r="J114" s="378">
        <f t="shared" si="6"/>
        <v>0</v>
      </c>
      <c r="K114" s="467">
        <f t="shared" si="5"/>
        <v>0</v>
      </c>
      <c r="L114" s="113"/>
      <c r="M114" s="113"/>
    </row>
    <row r="115" spans="2:13" s="181" customFormat="1" ht="12.75" hidden="1" customHeight="1">
      <c r="B115" s="1186"/>
      <c r="C115" s="1162"/>
      <c r="D115" s="465">
        <v>104</v>
      </c>
      <c r="E115" s="1156"/>
      <c r="F115" s="1157"/>
      <c r="G115" s="1158"/>
      <c r="H115" s="466">
        <v>0.05</v>
      </c>
      <c r="I115" s="564"/>
      <c r="J115" s="378">
        <f t="shared" si="6"/>
        <v>0</v>
      </c>
      <c r="K115" s="467">
        <f t="shared" si="5"/>
        <v>0</v>
      </c>
      <c r="L115" s="113"/>
      <c r="M115" s="113"/>
    </row>
    <row r="116" spans="2:13" s="181" customFormat="1" ht="12.75" hidden="1" customHeight="1">
      <c r="B116" s="1186"/>
      <c r="C116" s="1162"/>
      <c r="D116" s="465">
        <v>105</v>
      </c>
      <c r="E116" s="1156"/>
      <c r="F116" s="1157"/>
      <c r="G116" s="1158"/>
      <c r="H116" s="466">
        <v>0.05</v>
      </c>
      <c r="I116" s="564"/>
      <c r="J116" s="378">
        <f t="shared" si="6"/>
        <v>0</v>
      </c>
      <c r="K116" s="467">
        <f t="shared" si="5"/>
        <v>0</v>
      </c>
      <c r="L116" s="113"/>
      <c r="M116" s="113"/>
    </row>
    <row r="117" spans="2:13" s="181" customFormat="1" ht="12.75" hidden="1" customHeight="1">
      <c r="B117" s="1186"/>
      <c r="C117" s="1162"/>
      <c r="D117" s="465">
        <v>106</v>
      </c>
      <c r="E117" s="1156"/>
      <c r="F117" s="1157"/>
      <c r="G117" s="1158"/>
      <c r="H117" s="466">
        <v>0.05</v>
      </c>
      <c r="I117" s="564"/>
      <c r="J117" s="378">
        <f t="shared" si="6"/>
        <v>0</v>
      </c>
      <c r="K117" s="467">
        <f t="shared" si="5"/>
        <v>0</v>
      </c>
      <c r="L117" s="113"/>
      <c r="M117" s="113"/>
    </row>
    <row r="118" spans="2:13" s="181" customFormat="1" ht="12.75" hidden="1" customHeight="1">
      <c r="B118" s="1186"/>
      <c r="C118" s="1162"/>
      <c r="D118" s="465">
        <v>107</v>
      </c>
      <c r="E118" s="1156"/>
      <c r="F118" s="1157"/>
      <c r="G118" s="1158"/>
      <c r="H118" s="466">
        <v>0.05</v>
      </c>
      <c r="I118" s="564"/>
      <c r="J118" s="378">
        <f t="shared" si="6"/>
        <v>0</v>
      </c>
      <c r="K118" s="467">
        <f t="shared" si="5"/>
        <v>0</v>
      </c>
      <c r="L118" s="113"/>
      <c r="M118" s="113"/>
    </row>
    <row r="119" spans="2:13" s="181" customFormat="1" ht="12.75" hidden="1" customHeight="1">
      <c r="B119" s="1186"/>
      <c r="C119" s="1162"/>
      <c r="D119" s="465">
        <v>108</v>
      </c>
      <c r="E119" s="1156"/>
      <c r="F119" s="1157"/>
      <c r="G119" s="1158"/>
      <c r="H119" s="466">
        <v>0.05</v>
      </c>
      <c r="I119" s="564"/>
      <c r="J119" s="378">
        <f t="shared" si="6"/>
        <v>0</v>
      </c>
      <c r="K119" s="467">
        <f t="shared" si="5"/>
        <v>0</v>
      </c>
      <c r="L119" s="113"/>
      <c r="M119" s="113"/>
    </row>
    <row r="120" spans="2:13" s="181" customFormat="1" ht="12.75" hidden="1" customHeight="1">
      <c r="B120" s="1186"/>
      <c r="C120" s="1162"/>
      <c r="D120" s="465">
        <v>109</v>
      </c>
      <c r="E120" s="1156"/>
      <c r="F120" s="1157"/>
      <c r="G120" s="1158"/>
      <c r="H120" s="466">
        <v>0.05</v>
      </c>
      <c r="I120" s="564"/>
      <c r="J120" s="378">
        <f t="shared" si="6"/>
        <v>0</v>
      </c>
      <c r="K120" s="467">
        <f t="shared" si="5"/>
        <v>0</v>
      </c>
      <c r="L120" s="113"/>
      <c r="M120" s="113"/>
    </row>
    <row r="121" spans="2:13" s="181" customFormat="1" ht="12.75" hidden="1" customHeight="1">
      <c r="B121" s="1186"/>
      <c r="C121" s="1162"/>
      <c r="D121" s="465">
        <v>110</v>
      </c>
      <c r="E121" s="1156"/>
      <c r="F121" s="1157"/>
      <c r="G121" s="1158"/>
      <c r="H121" s="466">
        <v>0.05</v>
      </c>
      <c r="I121" s="564"/>
      <c r="J121" s="378">
        <f t="shared" si="6"/>
        <v>0</v>
      </c>
      <c r="K121" s="467">
        <f t="shared" si="5"/>
        <v>0</v>
      </c>
      <c r="L121" s="113"/>
      <c r="M121" s="113"/>
    </row>
    <row r="122" spans="2:13" s="181" customFormat="1" ht="12.75" hidden="1" customHeight="1">
      <c r="B122" s="1186"/>
      <c r="C122" s="1162"/>
      <c r="D122" s="465">
        <v>111</v>
      </c>
      <c r="E122" s="1156"/>
      <c r="F122" s="1157"/>
      <c r="G122" s="1158"/>
      <c r="H122" s="466">
        <v>0.05</v>
      </c>
      <c r="I122" s="564"/>
      <c r="J122" s="378">
        <f t="shared" si="6"/>
        <v>0</v>
      </c>
      <c r="K122" s="467">
        <f t="shared" si="5"/>
        <v>0</v>
      </c>
      <c r="L122" s="113"/>
      <c r="M122" s="113"/>
    </row>
    <row r="123" spans="2:13" s="181" customFormat="1" ht="12.75" hidden="1" customHeight="1">
      <c r="B123" s="1186"/>
      <c r="C123" s="1162"/>
      <c r="D123" s="465">
        <v>112</v>
      </c>
      <c r="E123" s="1156"/>
      <c r="F123" s="1157"/>
      <c r="G123" s="1158"/>
      <c r="H123" s="466">
        <v>0.05</v>
      </c>
      <c r="I123" s="564"/>
      <c r="J123" s="378">
        <f t="shared" si="6"/>
        <v>0</v>
      </c>
      <c r="K123" s="467">
        <f t="shared" si="5"/>
        <v>0</v>
      </c>
      <c r="L123" s="113"/>
      <c r="M123" s="113"/>
    </row>
    <row r="124" spans="2:13" s="181" customFormat="1" ht="12.75" hidden="1" customHeight="1">
      <c r="B124" s="1186"/>
      <c r="C124" s="1162"/>
      <c r="D124" s="465">
        <v>113</v>
      </c>
      <c r="E124" s="1156"/>
      <c r="F124" s="1157"/>
      <c r="G124" s="1158"/>
      <c r="H124" s="466">
        <v>0.05</v>
      </c>
      <c r="I124" s="564"/>
      <c r="J124" s="378">
        <f t="shared" si="6"/>
        <v>0</v>
      </c>
      <c r="K124" s="467">
        <f t="shared" si="5"/>
        <v>0</v>
      </c>
      <c r="L124" s="113"/>
      <c r="M124" s="113"/>
    </row>
    <row r="125" spans="2:13" s="181" customFormat="1" ht="12.75" hidden="1" customHeight="1">
      <c r="B125" s="1186"/>
      <c r="C125" s="1162"/>
      <c r="D125" s="465">
        <v>114</v>
      </c>
      <c r="E125" s="1156"/>
      <c r="F125" s="1157"/>
      <c r="G125" s="1158"/>
      <c r="H125" s="466">
        <v>0.05</v>
      </c>
      <c r="I125" s="564"/>
      <c r="J125" s="378">
        <f t="shared" si="6"/>
        <v>0</v>
      </c>
      <c r="K125" s="467">
        <f t="shared" si="5"/>
        <v>0</v>
      </c>
      <c r="L125" s="113"/>
      <c r="M125" s="113"/>
    </row>
    <row r="126" spans="2:13" s="181" customFormat="1" ht="12.75" hidden="1" customHeight="1">
      <c r="B126" s="1186"/>
      <c r="C126" s="1162"/>
      <c r="D126" s="465">
        <v>115</v>
      </c>
      <c r="E126" s="1156"/>
      <c r="F126" s="1157"/>
      <c r="G126" s="1158"/>
      <c r="H126" s="466">
        <v>0.05</v>
      </c>
      <c r="I126" s="564"/>
      <c r="J126" s="378">
        <f t="shared" si="6"/>
        <v>0</v>
      </c>
      <c r="K126" s="467">
        <f t="shared" si="5"/>
        <v>0</v>
      </c>
      <c r="L126" s="113"/>
      <c r="M126" s="113"/>
    </row>
    <row r="127" spans="2:13" s="181" customFormat="1" ht="12.75" hidden="1" customHeight="1">
      <c r="B127" s="1186"/>
      <c r="C127" s="1162"/>
      <c r="D127" s="465">
        <v>116</v>
      </c>
      <c r="E127" s="1156"/>
      <c r="F127" s="1157"/>
      <c r="G127" s="1158"/>
      <c r="H127" s="466">
        <v>0.05</v>
      </c>
      <c r="I127" s="564"/>
      <c r="J127" s="378">
        <f t="shared" si="6"/>
        <v>0</v>
      </c>
      <c r="K127" s="467">
        <f t="shared" si="5"/>
        <v>0</v>
      </c>
      <c r="L127" s="113"/>
      <c r="M127" s="113"/>
    </row>
    <row r="128" spans="2:13" s="181" customFormat="1" ht="12.75" hidden="1" customHeight="1">
      <c r="B128" s="1186"/>
      <c r="C128" s="1162"/>
      <c r="D128" s="465">
        <v>117</v>
      </c>
      <c r="E128" s="1156"/>
      <c r="F128" s="1157"/>
      <c r="G128" s="1158"/>
      <c r="H128" s="466">
        <v>0.05</v>
      </c>
      <c r="I128" s="564"/>
      <c r="J128" s="378">
        <f t="shared" si="6"/>
        <v>0</v>
      </c>
      <c r="K128" s="467">
        <f t="shared" si="5"/>
        <v>0</v>
      </c>
      <c r="L128" s="113"/>
      <c r="M128" s="113"/>
    </row>
    <row r="129" spans="2:13" s="181" customFormat="1" ht="12.75" hidden="1" customHeight="1">
      <c r="B129" s="1186"/>
      <c r="C129" s="1162"/>
      <c r="D129" s="465">
        <v>118</v>
      </c>
      <c r="E129" s="1156"/>
      <c r="F129" s="1157"/>
      <c r="G129" s="1158"/>
      <c r="H129" s="466">
        <v>0.05</v>
      </c>
      <c r="I129" s="564"/>
      <c r="J129" s="378">
        <f t="shared" si="6"/>
        <v>0</v>
      </c>
      <c r="K129" s="467">
        <f t="shared" si="5"/>
        <v>0</v>
      </c>
      <c r="L129" s="113"/>
      <c r="M129" s="113"/>
    </row>
    <row r="130" spans="2:13" s="181" customFormat="1" ht="12.75" hidden="1" customHeight="1">
      <c r="B130" s="1186"/>
      <c r="C130" s="1162"/>
      <c r="D130" s="465">
        <v>119</v>
      </c>
      <c r="E130" s="1156"/>
      <c r="F130" s="1157"/>
      <c r="G130" s="1158"/>
      <c r="H130" s="466">
        <v>0.05</v>
      </c>
      <c r="I130" s="564"/>
      <c r="J130" s="378">
        <f t="shared" si="6"/>
        <v>0</v>
      </c>
      <c r="K130" s="467">
        <f t="shared" si="5"/>
        <v>0</v>
      </c>
      <c r="L130" s="113"/>
      <c r="M130" s="113"/>
    </row>
    <row r="131" spans="2:13" s="181" customFormat="1" ht="12.75" hidden="1" customHeight="1">
      <c r="B131" s="1186"/>
      <c r="C131" s="1162"/>
      <c r="D131" s="465">
        <v>120</v>
      </c>
      <c r="E131" s="1156"/>
      <c r="F131" s="1157"/>
      <c r="G131" s="1158"/>
      <c r="H131" s="466">
        <v>0.05</v>
      </c>
      <c r="I131" s="564"/>
      <c r="J131" s="378">
        <f t="shared" si="6"/>
        <v>0</v>
      </c>
      <c r="K131" s="467">
        <f t="shared" si="5"/>
        <v>0</v>
      </c>
      <c r="L131" s="113"/>
      <c r="M131" s="113"/>
    </row>
    <row r="132" spans="2:13" s="181" customFormat="1" ht="12.75" hidden="1" customHeight="1">
      <c r="B132" s="1186"/>
      <c r="C132" s="1162"/>
      <c r="D132" s="465">
        <v>121</v>
      </c>
      <c r="E132" s="1156"/>
      <c r="F132" s="1157"/>
      <c r="G132" s="1158"/>
      <c r="H132" s="466">
        <v>0.05</v>
      </c>
      <c r="I132" s="564"/>
      <c r="J132" s="378">
        <f t="shared" si="6"/>
        <v>0</v>
      </c>
      <c r="K132" s="467">
        <f t="shared" si="5"/>
        <v>0</v>
      </c>
      <c r="L132" s="113"/>
      <c r="M132" s="113"/>
    </row>
    <row r="133" spans="2:13" s="181" customFormat="1" ht="12.75" hidden="1" customHeight="1">
      <c r="B133" s="1186"/>
      <c r="C133" s="1162"/>
      <c r="D133" s="465">
        <v>122</v>
      </c>
      <c r="E133" s="1156"/>
      <c r="F133" s="1157"/>
      <c r="G133" s="1158"/>
      <c r="H133" s="466">
        <v>0.05</v>
      </c>
      <c r="I133" s="564"/>
      <c r="J133" s="378">
        <f t="shared" si="6"/>
        <v>0</v>
      </c>
      <c r="K133" s="467">
        <f t="shared" si="5"/>
        <v>0</v>
      </c>
      <c r="L133" s="113"/>
      <c r="M133" s="113"/>
    </row>
    <row r="134" spans="2:13" s="181" customFormat="1" ht="12.75" hidden="1" customHeight="1">
      <c r="B134" s="1186"/>
      <c r="C134" s="1162"/>
      <c r="D134" s="465">
        <v>123</v>
      </c>
      <c r="E134" s="1156"/>
      <c r="F134" s="1157"/>
      <c r="G134" s="1158"/>
      <c r="H134" s="466">
        <v>0.05</v>
      </c>
      <c r="I134" s="564"/>
      <c r="J134" s="378">
        <f t="shared" si="6"/>
        <v>0</v>
      </c>
      <c r="K134" s="467">
        <f t="shared" si="5"/>
        <v>0</v>
      </c>
      <c r="L134" s="113"/>
      <c r="M134" s="113"/>
    </row>
    <row r="135" spans="2:13" s="181" customFormat="1" ht="12.75" hidden="1" customHeight="1">
      <c r="B135" s="1186"/>
      <c r="C135" s="1162"/>
      <c r="D135" s="465">
        <v>124</v>
      </c>
      <c r="E135" s="1156"/>
      <c r="F135" s="1157"/>
      <c r="G135" s="1158"/>
      <c r="H135" s="466">
        <v>0.05</v>
      </c>
      <c r="I135" s="564"/>
      <c r="J135" s="378">
        <f t="shared" si="6"/>
        <v>0</v>
      </c>
      <c r="K135" s="467">
        <f t="shared" si="5"/>
        <v>0</v>
      </c>
      <c r="L135" s="113"/>
      <c r="M135" s="113"/>
    </row>
    <row r="136" spans="2:13" s="181" customFormat="1" ht="12.75" hidden="1" customHeight="1">
      <c r="B136" s="1186"/>
      <c r="C136" s="1162"/>
      <c r="D136" s="465">
        <v>125</v>
      </c>
      <c r="E136" s="1156"/>
      <c r="F136" s="1157"/>
      <c r="G136" s="1158"/>
      <c r="H136" s="466">
        <v>0.05</v>
      </c>
      <c r="I136" s="564"/>
      <c r="J136" s="378">
        <f t="shared" si="6"/>
        <v>0</v>
      </c>
      <c r="K136" s="467">
        <f t="shared" si="5"/>
        <v>0</v>
      </c>
      <c r="L136" s="113"/>
      <c r="M136" s="113"/>
    </row>
    <row r="137" spans="2:13" s="181" customFormat="1" ht="12.75" hidden="1" customHeight="1">
      <c r="B137" s="1186"/>
      <c r="C137" s="1162"/>
      <c r="D137" s="465">
        <v>126</v>
      </c>
      <c r="E137" s="1156"/>
      <c r="F137" s="1157"/>
      <c r="G137" s="1158"/>
      <c r="H137" s="466">
        <v>0.05</v>
      </c>
      <c r="I137" s="564"/>
      <c r="J137" s="378">
        <f t="shared" si="6"/>
        <v>0</v>
      </c>
      <c r="K137" s="467">
        <f t="shared" si="5"/>
        <v>0</v>
      </c>
      <c r="L137" s="113"/>
      <c r="M137" s="113"/>
    </row>
    <row r="138" spans="2:13" s="181" customFormat="1" ht="12.75" hidden="1" customHeight="1">
      <c r="B138" s="1186"/>
      <c r="C138" s="1162"/>
      <c r="D138" s="465">
        <v>127</v>
      </c>
      <c r="E138" s="1156"/>
      <c r="F138" s="1157"/>
      <c r="G138" s="1158"/>
      <c r="H138" s="466">
        <v>0.05</v>
      </c>
      <c r="I138" s="564"/>
      <c r="J138" s="378">
        <f t="shared" si="6"/>
        <v>0</v>
      </c>
      <c r="K138" s="467">
        <f t="shared" si="5"/>
        <v>0</v>
      </c>
      <c r="L138" s="113"/>
      <c r="M138" s="113"/>
    </row>
    <row r="139" spans="2:13" s="181" customFormat="1" ht="12.75" hidden="1" customHeight="1">
      <c r="B139" s="1186"/>
      <c r="C139" s="1162"/>
      <c r="D139" s="465">
        <v>128</v>
      </c>
      <c r="E139" s="1156"/>
      <c r="F139" s="1157"/>
      <c r="G139" s="1158"/>
      <c r="H139" s="466">
        <v>0.05</v>
      </c>
      <c r="I139" s="564"/>
      <c r="J139" s="378">
        <f t="shared" si="6"/>
        <v>0</v>
      </c>
      <c r="K139" s="467">
        <f t="shared" si="5"/>
        <v>0</v>
      </c>
      <c r="L139" s="113"/>
      <c r="M139" s="113"/>
    </row>
    <row r="140" spans="2:13" s="181" customFormat="1" ht="12.75" hidden="1" customHeight="1">
      <c r="B140" s="1186"/>
      <c r="C140" s="1162"/>
      <c r="D140" s="465">
        <v>129</v>
      </c>
      <c r="E140" s="1156"/>
      <c r="F140" s="1157"/>
      <c r="G140" s="1158"/>
      <c r="H140" s="466">
        <v>0.05</v>
      </c>
      <c r="I140" s="564"/>
      <c r="J140" s="378">
        <f t="shared" ref="J140:J203" si="7">$I$11027*H140</f>
        <v>0</v>
      </c>
      <c r="K140" s="467">
        <f t="shared" si="5"/>
        <v>0</v>
      </c>
      <c r="L140" s="113"/>
      <c r="M140" s="113"/>
    </row>
    <row r="141" spans="2:13" s="181" customFormat="1" ht="12.75" hidden="1" customHeight="1">
      <c r="B141" s="1186"/>
      <c r="C141" s="1162"/>
      <c r="D141" s="465">
        <v>130</v>
      </c>
      <c r="E141" s="1156"/>
      <c r="F141" s="1157"/>
      <c r="G141" s="1158"/>
      <c r="H141" s="466">
        <v>0.05</v>
      </c>
      <c r="I141" s="564"/>
      <c r="J141" s="378">
        <f t="shared" si="7"/>
        <v>0</v>
      </c>
      <c r="K141" s="467">
        <f t="shared" si="5"/>
        <v>0</v>
      </c>
      <c r="L141" s="113"/>
      <c r="M141" s="113"/>
    </row>
    <row r="142" spans="2:13" s="181" customFormat="1" ht="12.75" hidden="1" customHeight="1">
      <c r="B142" s="1186"/>
      <c r="C142" s="1162"/>
      <c r="D142" s="465">
        <v>131</v>
      </c>
      <c r="E142" s="1156"/>
      <c r="F142" s="1157"/>
      <c r="G142" s="1158"/>
      <c r="H142" s="466">
        <v>0.05</v>
      </c>
      <c r="I142" s="564"/>
      <c r="J142" s="378">
        <f t="shared" si="7"/>
        <v>0</v>
      </c>
      <c r="K142" s="467">
        <f t="shared" si="5"/>
        <v>0</v>
      </c>
      <c r="L142" s="113"/>
      <c r="M142" s="113"/>
    </row>
    <row r="143" spans="2:13" s="181" customFormat="1" ht="12.75" hidden="1" customHeight="1">
      <c r="B143" s="1186"/>
      <c r="C143" s="1162"/>
      <c r="D143" s="465">
        <v>132</v>
      </c>
      <c r="E143" s="1156"/>
      <c r="F143" s="1157"/>
      <c r="G143" s="1158"/>
      <c r="H143" s="466">
        <v>0.05</v>
      </c>
      <c r="I143" s="564"/>
      <c r="J143" s="378">
        <f t="shared" si="7"/>
        <v>0</v>
      </c>
      <c r="K143" s="467">
        <f t="shared" si="5"/>
        <v>0</v>
      </c>
      <c r="L143" s="113"/>
      <c r="M143" s="113"/>
    </row>
    <row r="144" spans="2:13" s="181" customFormat="1" ht="12.75" hidden="1" customHeight="1">
      <c r="B144" s="1186"/>
      <c r="C144" s="1162"/>
      <c r="D144" s="465">
        <v>133</v>
      </c>
      <c r="E144" s="1156"/>
      <c r="F144" s="1157"/>
      <c r="G144" s="1158"/>
      <c r="H144" s="466">
        <v>0.05</v>
      </c>
      <c r="I144" s="564"/>
      <c r="J144" s="378">
        <f t="shared" si="7"/>
        <v>0</v>
      </c>
      <c r="K144" s="467">
        <f t="shared" si="5"/>
        <v>0</v>
      </c>
      <c r="L144" s="113"/>
      <c r="M144" s="113"/>
    </row>
    <row r="145" spans="2:13" s="181" customFormat="1" ht="12.75" hidden="1" customHeight="1">
      <c r="B145" s="1186"/>
      <c r="C145" s="1162"/>
      <c r="D145" s="465">
        <v>134</v>
      </c>
      <c r="E145" s="1156"/>
      <c r="F145" s="1157"/>
      <c r="G145" s="1158"/>
      <c r="H145" s="466">
        <v>0.05</v>
      </c>
      <c r="I145" s="564"/>
      <c r="J145" s="378">
        <f t="shared" si="7"/>
        <v>0</v>
      </c>
      <c r="K145" s="467">
        <f t="shared" si="5"/>
        <v>0</v>
      </c>
      <c r="L145" s="113"/>
      <c r="M145" s="113"/>
    </row>
    <row r="146" spans="2:13" s="181" customFormat="1" ht="12.75" hidden="1" customHeight="1">
      <c r="B146" s="1186"/>
      <c r="C146" s="1162"/>
      <c r="D146" s="465">
        <v>135</v>
      </c>
      <c r="E146" s="1156"/>
      <c r="F146" s="1157"/>
      <c r="G146" s="1158"/>
      <c r="H146" s="466">
        <v>0.05</v>
      </c>
      <c r="I146" s="564"/>
      <c r="J146" s="378">
        <f t="shared" si="7"/>
        <v>0</v>
      </c>
      <c r="K146" s="467">
        <f t="shared" si="5"/>
        <v>0</v>
      </c>
      <c r="L146" s="113"/>
      <c r="M146" s="113"/>
    </row>
    <row r="147" spans="2:13" s="181" customFormat="1" ht="12.75" hidden="1" customHeight="1">
      <c r="B147" s="1186"/>
      <c r="C147" s="1162"/>
      <c r="D147" s="465">
        <v>136</v>
      </c>
      <c r="E147" s="1156"/>
      <c r="F147" s="1157"/>
      <c r="G147" s="1158"/>
      <c r="H147" s="466">
        <v>0.05</v>
      </c>
      <c r="I147" s="564"/>
      <c r="J147" s="378">
        <f t="shared" si="7"/>
        <v>0</v>
      </c>
      <c r="K147" s="467">
        <f t="shared" si="5"/>
        <v>0</v>
      </c>
      <c r="L147" s="113"/>
      <c r="M147" s="113"/>
    </row>
    <row r="148" spans="2:13" s="181" customFormat="1" ht="12.75" hidden="1" customHeight="1">
      <c r="B148" s="1186"/>
      <c r="C148" s="1162"/>
      <c r="D148" s="465">
        <v>137</v>
      </c>
      <c r="E148" s="1156"/>
      <c r="F148" s="1157"/>
      <c r="G148" s="1158"/>
      <c r="H148" s="466">
        <v>0.05</v>
      </c>
      <c r="I148" s="564"/>
      <c r="J148" s="378">
        <f t="shared" si="7"/>
        <v>0</v>
      </c>
      <c r="K148" s="467">
        <f t="shared" si="5"/>
        <v>0</v>
      </c>
      <c r="L148" s="113"/>
      <c r="M148" s="113"/>
    </row>
    <row r="149" spans="2:13" s="181" customFormat="1" ht="12.75" hidden="1" customHeight="1">
      <c r="B149" s="1186"/>
      <c r="C149" s="1162"/>
      <c r="D149" s="465">
        <v>138</v>
      </c>
      <c r="E149" s="1156"/>
      <c r="F149" s="1157"/>
      <c r="G149" s="1158"/>
      <c r="H149" s="466">
        <v>0.05</v>
      </c>
      <c r="I149" s="564"/>
      <c r="J149" s="378">
        <f t="shared" si="7"/>
        <v>0</v>
      </c>
      <c r="K149" s="467">
        <f t="shared" si="5"/>
        <v>0</v>
      </c>
      <c r="L149" s="113"/>
      <c r="M149" s="113"/>
    </row>
    <row r="150" spans="2:13" s="181" customFormat="1" ht="12.75" hidden="1" customHeight="1">
      <c r="B150" s="1186"/>
      <c r="C150" s="1162"/>
      <c r="D150" s="465">
        <v>139</v>
      </c>
      <c r="E150" s="1156"/>
      <c r="F150" s="1157"/>
      <c r="G150" s="1158"/>
      <c r="H150" s="466">
        <v>0.05</v>
      </c>
      <c r="I150" s="564"/>
      <c r="J150" s="378">
        <f t="shared" si="7"/>
        <v>0</v>
      </c>
      <c r="K150" s="467">
        <f t="shared" si="5"/>
        <v>0</v>
      </c>
      <c r="L150" s="113"/>
      <c r="M150" s="113"/>
    </row>
    <row r="151" spans="2:13" s="181" customFormat="1" ht="12.75" hidden="1" customHeight="1">
      <c r="B151" s="1186"/>
      <c r="C151" s="1162"/>
      <c r="D151" s="465">
        <v>140</v>
      </c>
      <c r="E151" s="1156"/>
      <c r="F151" s="1157"/>
      <c r="G151" s="1158"/>
      <c r="H151" s="466">
        <v>0.05</v>
      </c>
      <c r="I151" s="564"/>
      <c r="J151" s="378">
        <f t="shared" si="7"/>
        <v>0</v>
      </c>
      <c r="K151" s="467">
        <f t="shared" si="5"/>
        <v>0</v>
      </c>
      <c r="L151" s="113"/>
      <c r="M151" s="113"/>
    </row>
    <row r="152" spans="2:13" s="181" customFormat="1" ht="12.75" hidden="1" customHeight="1">
      <c r="B152" s="1186"/>
      <c r="C152" s="1162"/>
      <c r="D152" s="465">
        <v>141</v>
      </c>
      <c r="E152" s="1156"/>
      <c r="F152" s="1157"/>
      <c r="G152" s="1158"/>
      <c r="H152" s="466">
        <v>0.05</v>
      </c>
      <c r="I152" s="564"/>
      <c r="J152" s="378">
        <f t="shared" si="7"/>
        <v>0</v>
      </c>
      <c r="K152" s="467">
        <f t="shared" si="5"/>
        <v>0</v>
      </c>
      <c r="L152" s="113"/>
      <c r="M152" s="113"/>
    </row>
    <row r="153" spans="2:13" s="181" customFormat="1" ht="12.75" hidden="1" customHeight="1">
      <c r="B153" s="1186"/>
      <c r="C153" s="1162"/>
      <c r="D153" s="465">
        <v>142</v>
      </c>
      <c r="E153" s="1156"/>
      <c r="F153" s="1157"/>
      <c r="G153" s="1158"/>
      <c r="H153" s="466">
        <v>0.05</v>
      </c>
      <c r="I153" s="564"/>
      <c r="J153" s="378">
        <f t="shared" si="7"/>
        <v>0</v>
      </c>
      <c r="K153" s="467">
        <f t="shared" si="5"/>
        <v>0</v>
      </c>
      <c r="L153" s="113"/>
      <c r="M153" s="113"/>
    </row>
    <row r="154" spans="2:13" s="181" customFormat="1" ht="12.75" hidden="1" customHeight="1">
      <c r="B154" s="1186"/>
      <c r="C154" s="1162"/>
      <c r="D154" s="465">
        <v>143</v>
      </c>
      <c r="E154" s="1156"/>
      <c r="F154" s="1157"/>
      <c r="G154" s="1158"/>
      <c r="H154" s="466">
        <v>0.05</v>
      </c>
      <c r="I154" s="564"/>
      <c r="J154" s="378">
        <f t="shared" si="7"/>
        <v>0</v>
      </c>
      <c r="K154" s="467">
        <f t="shared" si="5"/>
        <v>0</v>
      </c>
      <c r="L154" s="113"/>
      <c r="M154" s="113"/>
    </row>
    <row r="155" spans="2:13" s="181" customFormat="1" ht="12.75" hidden="1" customHeight="1">
      <c r="B155" s="1186"/>
      <c r="C155" s="1162"/>
      <c r="D155" s="465">
        <v>144</v>
      </c>
      <c r="E155" s="1156"/>
      <c r="F155" s="1157"/>
      <c r="G155" s="1158"/>
      <c r="H155" s="466">
        <v>0.05</v>
      </c>
      <c r="I155" s="564"/>
      <c r="J155" s="378">
        <f t="shared" si="7"/>
        <v>0</v>
      </c>
      <c r="K155" s="467">
        <f t="shared" si="5"/>
        <v>0</v>
      </c>
      <c r="L155" s="113"/>
      <c r="M155" s="113"/>
    </row>
    <row r="156" spans="2:13" s="181" customFormat="1" ht="12.75" hidden="1" customHeight="1">
      <c r="B156" s="1186"/>
      <c r="C156" s="1162"/>
      <c r="D156" s="465">
        <v>145</v>
      </c>
      <c r="E156" s="1156"/>
      <c r="F156" s="1157"/>
      <c r="G156" s="1158"/>
      <c r="H156" s="466">
        <v>0.05</v>
      </c>
      <c r="I156" s="564"/>
      <c r="J156" s="378">
        <f t="shared" si="7"/>
        <v>0</v>
      </c>
      <c r="K156" s="467">
        <f t="shared" si="5"/>
        <v>0</v>
      </c>
      <c r="L156" s="113"/>
      <c r="M156" s="113"/>
    </row>
    <row r="157" spans="2:13" s="181" customFormat="1" ht="12.75" hidden="1" customHeight="1">
      <c r="B157" s="1186"/>
      <c r="C157" s="1162"/>
      <c r="D157" s="465">
        <v>146</v>
      </c>
      <c r="E157" s="1156"/>
      <c r="F157" s="1157"/>
      <c r="G157" s="1158"/>
      <c r="H157" s="466">
        <v>0.05</v>
      </c>
      <c r="I157" s="564"/>
      <c r="J157" s="378">
        <f t="shared" si="7"/>
        <v>0</v>
      </c>
      <c r="K157" s="467">
        <f t="shared" si="5"/>
        <v>0</v>
      </c>
      <c r="L157" s="113"/>
      <c r="M157" s="113"/>
    </row>
    <row r="158" spans="2:13" s="181" customFormat="1" ht="12.75" hidden="1" customHeight="1">
      <c r="B158" s="1186"/>
      <c r="C158" s="1162"/>
      <c r="D158" s="465">
        <v>147</v>
      </c>
      <c r="E158" s="1156"/>
      <c r="F158" s="1157"/>
      <c r="G158" s="1158"/>
      <c r="H158" s="466">
        <v>0.05</v>
      </c>
      <c r="I158" s="564"/>
      <c r="J158" s="378">
        <f t="shared" si="7"/>
        <v>0</v>
      </c>
      <c r="K158" s="467">
        <f t="shared" si="5"/>
        <v>0</v>
      </c>
      <c r="L158" s="113"/>
      <c r="M158" s="113"/>
    </row>
    <row r="159" spans="2:13" s="181" customFormat="1" ht="12.75" hidden="1" customHeight="1">
      <c r="B159" s="1186"/>
      <c r="C159" s="1162"/>
      <c r="D159" s="465">
        <v>148</v>
      </c>
      <c r="E159" s="1156"/>
      <c r="F159" s="1157"/>
      <c r="G159" s="1158"/>
      <c r="H159" s="466">
        <v>0.05</v>
      </c>
      <c r="I159" s="564"/>
      <c r="J159" s="378">
        <f t="shared" si="7"/>
        <v>0</v>
      </c>
      <c r="K159" s="467">
        <f t="shared" si="5"/>
        <v>0</v>
      </c>
      <c r="L159" s="113"/>
      <c r="M159" s="113"/>
    </row>
    <row r="160" spans="2:13" s="181" customFormat="1" ht="12.75" hidden="1" customHeight="1">
      <c r="B160" s="1186"/>
      <c r="C160" s="1162"/>
      <c r="D160" s="465">
        <v>149</v>
      </c>
      <c r="E160" s="1156"/>
      <c r="F160" s="1157"/>
      <c r="G160" s="1158"/>
      <c r="H160" s="466">
        <v>0.05</v>
      </c>
      <c r="I160" s="564"/>
      <c r="J160" s="378">
        <f t="shared" si="7"/>
        <v>0</v>
      </c>
      <c r="K160" s="467">
        <f t="shared" si="5"/>
        <v>0</v>
      </c>
      <c r="L160" s="113"/>
      <c r="M160" s="113"/>
    </row>
    <row r="161" spans="2:13" s="181" customFormat="1" ht="12.75" hidden="1" customHeight="1">
      <c r="B161" s="1186"/>
      <c r="C161" s="1162"/>
      <c r="D161" s="465">
        <v>150</v>
      </c>
      <c r="E161" s="1156"/>
      <c r="F161" s="1157"/>
      <c r="G161" s="1158"/>
      <c r="H161" s="466">
        <v>0.05</v>
      </c>
      <c r="I161" s="564"/>
      <c r="J161" s="378">
        <f t="shared" si="7"/>
        <v>0</v>
      </c>
      <c r="K161" s="467">
        <f t="shared" si="5"/>
        <v>0</v>
      </c>
      <c r="L161" s="113"/>
      <c r="M161" s="113"/>
    </row>
    <row r="162" spans="2:13" s="181" customFormat="1" ht="12.75" hidden="1" customHeight="1">
      <c r="B162" s="1186"/>
      <c r="C162" s="1162"/>
      <c r="D162" s="465">
        <v>151</v>
      </c>
      <c r="E162" s="1156"/>
      <c r="F162" s="1157"/>
      <c r="G162" s="1158"/>
      <c r="H162" s="466">
        <v>0.05</v>
      </c>
      <c r="I162" s="564"/>
      <c r="J162" s="378">
        <f t="shared" si="7"/>
        <v>0</v>
      </c>
      <c r="K162" s="467">
        <f t="shared" si="5"/>
        <v>0</v>
      </c>
      <c r="L162" s="113"/>
      <c r="M162" s="113"/>
    </row>
    <row r="163" spans="2:13" s="181" customFormat="1" ht="12.75" hidden="1" customHeight="1">
      <c r="B163" s="1186"/>
      <c r="C163" s="1162"/>
      <c r="D163" s="465">
        <v>152</v>
      </c>
      <c r="E163" s="1156"/>
      <c r="F163" s="1157"/>
      <c r="G163" s="1158"/>
      <c r="H163" s="466">
        <v>0.05</v>
      </c>
      <c r="I163" s="564"/>
      <c r="J163" s="378">
        <f t="shared" si="7"/>
        <v>0</v>
      </c>
      <c r="K163" s="467">
        <f t="shared" si="5"/>
        <v>0</v>
      </c>
      <c r="L163" s="113"/>
      <c r="M163" s="113"/>
    </row>
    <row r="164" spans="2:13" s="181" customFormat="1" ht="12.75" hidden="1" customHeight="1">
      <c r="B164" s="1186"/>
      <c r="C164" s="1162"/>
      <c r="D164" s="465">
        <v>153</v>
      </c>
      <c r="E164" s="1156"/>
      <c r="F164" s="1157"/>
      <c r="G164" s="1158"/>
      <c r="H164" s="466">
        <v>0.05</v>
      </c>
      <c r="I164" s="564"/>
      <c r="J164" s="378">
        <f t="shared" si="7"/>
        <v>0</v>
      </c>
      <c r="K164" s="467">
        <f t="shared" si="5"/>
        <v>0</v>
      </c>
      <c r="L164" s="113"/>
      <c r="M164" s="113"/>
    </row>
    <row r="165" spans="2:13" s="181" customFormat="1" ht="12.75" hidden="1" customHeight="1">
      <c r="B165" s="1186"/>
      <c r="C165" s="1162"/>
      <c r="D165" s="465">
        <v>154</v>
      </c>
      <c r="E165" s="1156"/>
      <c r="F165" s="1157"/>
      <c r="G165" s="1158"/>
      <c r="H165" s="466">
        <v>0.05</v>
      </c>
      <c r="I165" s="564"/>
      <c r="J165" s="378">
        <f t="shared" si="7"/>
        <v>0</v>
      </c>
      <c r="K165" s="467">
        <f t="shared" si="5"/>
        <v>0</v>
      </c>
      <c r="L165" s="113"/>
      <c r="M165" s="113"/>
    </row>
    <row r="166" spans="2:13" s="181" customFormat="1" ht="12.75" hidden="1" customHeight="1">
      <c r="B166" s="1186"/>
      <c r="C166" s="1162"/>
      <c r="D166" s="465">
        <v>155</v>
      </c>
      <c r="E166" s="1156"/>
      <c r="F166" s="1157"/>
      <c r="G166" s="1158"/>
      <c r="H166" s="466">
        <v>0.05</v>
      </c>
      <c r="I166" s="564"/>
      <c r="J166" s="378">
        <f t="shared" si="7"/>
        <v>0</v>
      </c>
      <c r="K166" s="467">
        <f t="shared" si="5"/>
        <v>0</v>
      </c>
      <c r="L166" s="113"/>
      <c r="M166" s="113"/>
    </row>
    <row r="167" spans="2:13" s="181" customFormat="1" ht="12.75" hidden="1" customHeight="1">
      <c r="B167" s="1186"/>
      <c r="C167" s="1162"/>
      <c r="D167" s="465">
        <v>156</v>
      </c>
      <c r="E167" s="1156"/>
      <c r="F167" s="1157"/>
      <c r="G167" s="1158"/>
      <c r="H167" s="466">
        <v>0.05</v>
      </c>
      <c r="I167" s="564"/>
      <c r="J167" s="378">
        <f t="shared" si="7"/>
        <v>0</v>
      </c>
      <c r="K167" s="467">
        <f t="shared" si="5"/>
        <v>0</v>
      </c>
      <c r="L167" s="113"/>
      <c r="M167" s="113"/>
    </row>
    <row r="168" spans="2:13" s="181" customFormat="1" ht="12.75" hidden="1" customHeight="1">
      <c r="B168" s="1186"/>
      <c r="C168" s="1162"/>
      <c r="D168" s="465">
        <v>157</v>
      </c>
      <c r="E168" s="1156"/>
      <c r="F168" s="1157"/>
      <c r="G168" s="1158"/>
      <c r="H168" s="466">
        <v>0.05</v>
      </c>
      <c r="I168" s="564"/>
      <c r="J168" s="378">
        <f t="shared" si="7"/>
        <v>0</v>
      </c>
      <c r="K168" s="467">
        <f t="shared" si="5"/>
        <v>0</v>
      </c>
      <c r="L168" s="113"/>
      <c r="M168" s="113"/>
    </row>
    <row r="169" spans="2:13" s="181" customFormat="1" ht="12.75" hidden="1" customHeight="1">
      <c r="B169" s="1186"/>
      <c r="C169" s="1162"/>
      <c r="D169" s="465">
        <v>158</v>
      </c>
      <c r="E169" s="1156"/>
      <c r="F169" s="1157"/>
      <c r="G169" s="1158"/>
      <c r="H169" s="466">
        <v>0.05</v>
      </c>
      <c r="I169" s="564"/>
      <c r="J169" s="378">
        <f t="shared" si="7"/>
        <v>0</v>
      </c>
      <c r="K169" s="467">
        <f t="shared" si="5"/>
        <v>0</v>
      </c>
      <c r="L169" s="113"/>
      <c r="M169" s="113"/>
    </row>
    <row r="170" spans="2:13" s="181" customFormat="1" ht="12.75" hidden="1" customHeight="1">
      <c r="B170" s="1186"/>
      <c r="C170" s="1162"/>
      <c r="D170" s="465">
        <v>159</v>
      </c>
      <c r="E170" s="1156"/>
      <c r="F170" s="1157"/>
      <c r="G170" s="1158"/>
      <c r="H170" s="466">
        <v>0.05</v>
      </c>
      <c r="I170" s="564"/>
      <c r="J170" s="378">
        <f t="shared" si="7"/>
        <v>0</v>
      </c>
      <c r="K170" s="467">
        <f t="shared" si="5"/>
        <v>0</v>
      </c>
      <c r="L170" s="113"/>
      <c r="M170" s="113"/>
    </row>
    <row r="171" spans="2:13" s="181" customFormat="1" ht="12.75" hidden="1" customHeight="1">
      <c r="B171" s="1186"/>
      <c r="C171" s="1162"/>
      <c r="D171" s="465">
        <v>160</v>
      </c>
      <c r="E171" s="1156"/>
      <c r="F171" s="1157"/>
      <c r="G171" s="1158"/>
      <c r="H171" s="466">
        <v>0.05</v>
      </c>
      <c r="I171" s="564"/>
      <c r="J171" s="378">
        <f t="shared" si="7"/>
        <v>0</v>
      </c>
      <c r="K171" s="467">
        <f t="shared" si="5"/>
        <v>0</v>
      </c>
      <c r="L171" s="113"/>
      <c r="M171" s="113"/>
    </row>
    <row r="172" spans="2:13" s="181" customFormat="1" ht="12.75" hidden="1" customHeight="1">
      <c r="B172" s="1186"/>
      <c r="C172" s="1162"/>
      <c r="D172" s="465">
        <v>161</v>
      </c>
      <c r="E172" s="1156"/>
      <c r="F172" s="1157"/>
      <c r="G172" s="1158"/>
      <c r="H172" s="466">
        <v>0.05</v>
      </c>
      <c r="I172" s="564"/>
      <c r="J172" s="378">
        <f t="shared" si="7"/>
        <v>0</v>
      </c>
      <c r="K172" s="467">
        <f t="shared" si="5"/>
        <v>0</v>
      </c>
      <c r="L172" s="113"/>
      <c r="M172" s="113"/>
    </row>
    <row r="173" spans="2:13" s="181" customFormat="1" ht="12.75" hidden="1" customHeight="1">
      <c r="B173" s="1186"/>
      <c r="C173" s="1162"/>
      <c r="D173" s="465">
        <v>162</v>
      </c>
      <c r="E173" s="1156"/>
      <c r="F173" s="1157"/>
      <c r="G173" s="1158"/>
      <c r="H173" s="466">
        <v>0.05</v>
      </c>
      <c r="I173" s="564"/>
      <c r="J173" s="378">
        <f t="shared" si="7"/>
        <v>0</v>
      </c>
      <c r="K173" s="467">
        <f t="shared" si="5"/>
        <v>0</v>
      </c>
      <c r="L173" s="113"/>
      <c r="M173" s="113"/>
    </row>
    <row r="174" spans="2:13" s="181" customFormat="1" ht="12.75" hidden="1" customHeight="1">
      <c r="B174" s="1186"/>
      <c r="C174" s="1162"/>
      <c r="D174" s="465">
        <v>163</v>
      </c>
      <c r="E174" s="1156"/>
      <c r="F174" s="1157"/>
      <c r="G174" s="1158"/>
      <c r="H174" s="466">
        <v>0.05</v>
      </c>
      <c r="I174" s="564"/>
      <c r="J174" s="378">
        <f t="shared" si="7"/>
        <v>0</v>
      </c>
      <c r="K174" s="467">
        <f t="shared" si="5"/>
        <v>0</v>
      </c>
      <c r="L174" s="113"/>
      <c r="M174" s="113"/>
    </row>
    <row r="175" spans="2:13" s="181" customFormat="1" ht="12.75" hidden="1" customHeight="1">
      <c r="B175" s="1186"/>
      <c r="C175" s="1162"/>
      <c r="D175" s="465">
        <v>164</v>
      </c>
      <c r="E175" s="1156"/>
      <c r="F175" s="1157"/>
      <c r="G175" s="1158"/>
      <c r="H175" s="466">
        <v>0.05</v>
      </c>
      <c r="I175" s="564"/>
      <c r="J175" s="378">
        <f t="shared" si="7"/>
        <v>0</v>
      </c>
      <c r="K175" s="467">
        <f t="shared" si="5"/>
        <v>0</v>
      </c>
      <c r="L175" s="113"/>
      <c r="M175" s="113"/>
    </row>
    <row r="176" spans="2:13" s="181" customFormat="1" ht="12.75" hidden="1" customHeight="1">
      <c r="B176" s="1186"/>
      <c r="C176" s="1162"/>
      <c r="D176" s="465">
        <v>165</v>
      </c>
      <c r="E176" s="1156"/>
      <c r="F176" s="1157"/>
      <c r="G176" s="1158"/>
      <c r="H176" s="466">
        <v>0.05</v>
      </c>
      <c r="I176" s="564"/>
      <c r="J176" s="378">
        <f t="shared" si="7"/>
        <v>0</v>
      </c>
      <c r="K176" s="467">
        <f t="shared" si="5"/>
        <v>0</v>
      </c>
      <c r="L176" s="113"/>
      <c r="M176" s="113"/>
    </row>
    <row r="177" spans="2:13" s="181" customFormat="1" ht="12.75" hidden="1" customHeight="1">
      <c r="B177" s="1186"/>
      <c r="C177" s="1162"/>
      <c r="D177" s="465">
        <v>166</v>
      </c>
      <c r="E177" s="1156"/>
      <c r="F177" s="1157"/>
      <c r="G177" s="1158"/>
      <c r="H177" s="466">
        <v>0.05</v>
      </c>
      <c r="I177" s="564"/>
      <c r="J177" s="378">
        <f t="shared" si="7"/>
        <v>0</v>
      </c>
      <c r="K177" s="467">
        <f t="shared" si="5"/>
        <v>0</v>
      </c>
      <c r="L177" s="113"/>
      <c r="M177" s="113"/>
    </row>
    <row r="178" spans="2:13" s="181" customFormat="1" ht="12.75" hidden="1" customHeight="1">
      <c r="B178" s="1186"/>
      <c r="C178" s="1162"/>
      <c r="D178" s="465">
        <v>167</v>
      </c>
      <c r="E178" s="1156"/>
      <c r="F178" s="1157"/>
      <c r="G178" s="1158"/>
      <c r="H178" s="466">
        <v>0.05</v>
      </c>
      <c r="I178" s="564"/>
      <c r="J178" s="378">
        <f t="shared" si="7"/>
        <v>0</v>
      </c>
      <c r="K178" s="467">
        <f t="shared" si="5"/>
        <v>0</v>
      </c>
      <c r="L178" s="113"/>
      <c r="M178" s="113"/>
    </row>
    <row r="179" spans="2:13" s="181" customFormat="1" ht="12.75" hidden="1" customHeight="1">
      <c r="B179" s="1186"/>
      <c r="C179" s="1162"/>
      <c r="D179" s="465">
        <v>168</v>
      </c>
      <c r="E179" s="1156"/>
      <c r="F179" s="1157"/>
      <c r="G179" s="1158"/>
      <c r="H179" s="466">
        <v>0.05</v>
      </c>
      <c r="I179" s="564"/>
      <c r="J179" s="378">
        <f t="shared" si="7"/>
        <v>0</v>
      </c>
      <c r="K179" s="467">
        <f t="shared" si="5"/>
        <v>0</v>
      </c>
      <c r="L179" s="113"/>
      <c r="M179" s="113"/>
    </row>
    <row r="180" spans="2:13" s="181" customFormat="1" ht="12.75" hidden="1" customHeight="1">
      <c r="B180" s="1186"/>
      <c r="C180" s="1162"/>
      <c r="D180" s="465">
        <v>169</v>
      </c>
      <c r="E180" s="1156"/>
      <c r="F180" s="1157"/>
      <c r="G180" s="1158"/>
      <c r="H180" s="466">
        <v>0.05</v>
      </c>
      <c r="I180" s="564"/>
      <c r="J180" s="378">
        <f t="shared" si="7"/>
        <v>0</v>
      </c>
      <c r="K180" s="467">
        <f t="shared" si="5"/>
        <v>0</v>
      </c>
      <c r="L180" s="113"/>
      <c r="M180" s="113"/>
    </row>
    <row r="181" spans="2:13" s="181" customFormat="1" ht="12.75" hidden="1" customHeight="1">
      <c r="B181" s="1186"/>
      <c r="C181" s="1162"/>
      <c r="D181" s="465">
        <v>170</v>
      </c>
      <c r="E181" s="1156"/>
      <c r="F181" s="1157"/>
      <c r="G181" s="1158"/>
      <c r="H181" s="466">
        <v>0.05</v>
      </c>
      <c r="I181" s="564"/>
      <c r="J181" s="378">
        <f t="shared" si="7"/>
        <v>0</v>
      </c>
      <c r="K181" s="467">
        <f t="shared" si="5"/>
        <v>0</v>
      </c>
      <c r="L181" s="113"/>
      <c r="M181" s="113"/>
    </row>
    <row r="182" spans="2:13" s="181" customFormat="1" ht="12.75" hidden="1" customHeight="1">
      <c r="B182" s="1186"/>
      <c r="C182" s="1162"/>
      <c r="D182" s="465">
        <v>171</v>
      </c>
      <c r="E182" s="1156"/>
      <c r="F182" s="1157"/>
      <c r="G182" s="1158"/>
      <c r="H182" s="466">
        <v>0.05</v>
      </c>
      <c r="I182" s="564"/>
      <c r="J182" s="378">
        <f t="shared" si="7"/>
        <v>0</v>
      </c>
      <c r="K182" s="467">
        <f t="shared" si="5"/>
        <v>0</v>
      </c>
      <c r="L182" s="113"/>
      <c r="M182" s="113"/>
    </row>
    <row r="183" spans="2:13" s="181" customFormat="1" ht="12.75" hidden="1" customHeight="1">
      <c r="B183" s="1186"/>
      <c r="C183" s="1162"/>
      <c r="D183" s="465">
        <v>172</v>
      </c>
      <c r="E183" s="1156"/>
      <c r="F183" s="1157"/>
      <c r="G183" s="1158"/>
      <c r="H183" s="466">
        <v>0.05</v>
      </c>
      <c r="I183" s="564"/>
      <c r="J183" s="378">
        <f t="shared" si="7"/>
        <v>0</v>
      </c>
      <c r="K183" s="467">
        <f t="shared" si="5"/>
        <v>0</v>
      </c>
      <c r="L183" s="113"/>
      <c r="M183" s="113"/>
    </row>
    <row r="184" spans="2:13" s="181" customFormat="1" ht="12.75" hidden="1" customHeight="1">
      <c r="B184" s="1186"/>
      <c r="C184" s="1162"/>
      <c r="D184" s="465">
        <v>173</v>
      </c>
      <c r="E184" s="1156"/>
      <c r="F184" s="1157"/>
      <c r="G184" s="1158"/>
      <c r="H184" s="466">
        <v>0.05</v>
      </c>
      <c r="I184" s="564"/>
      <c r="J184" s="378">
        <f t="shared" si="7"/>
        <v>0</v>
      </c>
      <c r="K184" s="467">
        <f t="shared" si="5"/>
        <v>0</v>
      </c>
      <c r="L184" s="113"/>
      <c r="M184" s="113"/>
    </row>
    <row r="185" spans="2:13" s="181" customFormat="1" ht="12.75" hidden="1" customHeight="1">
      <c r="B185" s="1186"/>
      <c r="C185" s="1162"/>
      <c r="D185" s="465">
        <v>174</v>
      </c>
      <c r="E185" s="1156"/>
      <c r="F185" s="1157"/>
      <c r="G185" s="1158"/>
      <c r="H185" s="466">
        <v>0.05</v>
      </c>
      <c r="I185" s="564"/>
      <c r="J185" s="378">
        <f t="shared" si="7"/>
        <v>0</v>
      </c>
      <c r="K185" s="467">
        <f t="shared" si="5"/>
        <v>0</v>
      </c>
      <c r="L185" s="113"/>
      <c r="M185" s="113"/>
    </row>
    <row r="186" spans="2:13" s="181" customFormat="1" ht="12.75" hidden="1" customHeight="1">
      <c r="B186" s="1186"/>
      <c r="C186" s="1162"/>
      <c r="D186" s="465">
        <v>175</v>
      </c>
      <c r="E186" s="1156"/>
      <c r="F186" s="1157"/>
      <c r="G186" s="1158"/>
      <c r="H186" s="466">
        <v>0.05</v>
      </c>
      <c r="I186" s="564"/>
      <c r="J186" s="378">
        <f t="shared" si="7"/>
        <v>0</v>
      </c>
      <c r="K186" s="467">
        <f t="shared" si="5"/>
        <v>0</v>
      </c>
      <c r="L186" s="113"/>
      <c r="M186" s="113"/>
    </row>
    <row r="187" spans="2:13" s="181" customFormat="1" ht="12.75" hidden="1" customHeight="1">
      <c r="B187" s="1186"/>
      <c r="C187" s="1162"/>
      <c r="D187" s="465">
        <v>176</v>
      </c>
      <c r="E187" s="1156"/>
      <c r="F187" s="1157"/>
      <c r="G187" s="1158"/>
      <c r="H187" s="466">
        <v>0.05</v>
      </c>
      <c r="I187" s="564"/>
      <c r="J187" s="378">
        <f t="shared" si="7"/>
        <v>0</v>
      </c>
      <c r="K187" s="467">
        <f t="shared" si="5"/>
        <v>0</v>
      </c>
      <c r="L187" s="113"/>
      <c r="M187" s="113"/>
    </row>
    <row r="188" spans="2:13" s="181" customFormat="1" ht="12.75" hidden="1" customHeight="1">
      <c r="B188" s="1186"/>
      <c r="C188" s="1162"/>
      <c r="D188" s="465">
        <v>177</v>
      </c>
      <c r="E188" s="1156"/>
      <c r="F188" s="1157"/>
      <c r="G188" s="1158"/>
      <c r="H188" s="466">
        <v>0.05</v>
      </c>
      <c r="I188" s="564"/>
      <c r="J188" s="378">
        <f t="shared" si="7"/>
        <v>0</v>
      </c>
      <c r="K188" s="467">
        <f t="shared" si="5"/>
        <v>0</v>
      </c>
      <c r="L188" s="113"/>
      <c r="M188" s="113"/>
    </row>
    <row r="189" spans="2:13" s="181" customFormat="1" ht="12.75" hidden="1" customHeight="1">
      <c r="B189" s="1186"/>
      <c r="C189" s="1162"/>
      <c r="D189" s="465">
        <v>178</v>
      </c>
      <c r="E189" s="1156"/>
      <c r="F189" s="1157"/>
      <c r="G189" s="1158"/>
      <c r="H189" s="466">
        <v>0.05</v>
      </c>
      <c r="I189" s="564"/>
      <c r="J189" s="378">
        <f t="shared" si="7"/>
        <v>0</v>
      </c>
      <c r="K189" s="467">
        <f t="shared" si="5"/>
        <v>0</v>
      </c>
      <c r="L189" s="113"/>
      <c r="M189" s="113"/>
    </row>
    <row r="190" spans="2:13" s="181" customFormat="1" ht="12.75" hidden="1" customHeight="1">
      <c r="B190" s="1186"/>
      <c r="C190" s="1162"/>
      <c r="D190" s="465">
        <v>179</v>
      </c>
      <c r="E190" s="1156"/>
      <c r="F190" s="1157"/>
      <c r="G190" s="1158"/>
      <c r="H190" s="466">
        <v>0.05</v>
      </c>
      <c r="I190" s="564"/>
      <c r="J190" s="378">
        <f t="shared" si="7"/>
        <v>0</v>
      </c>
      <c r="K190" s="467">
        <f t="shared" si="5"/>
        <v>0</v>
      </c>
      <c r="L190" s="113"/>
      <c r="M190" s="113"/>
    </row>
    <row r="191" spans="2:13" s="181" customFormat="1" ht="12.75" hidden="1" customHeight="1">
      <c r="B191" s="1186"/>
      <c r="C191" s="1162"/>
      <c r="D191" s="465">
        <v>180</v>
      </c>
      <c r="E191" s="1156"/>
      <c r="F191" s="1157"/>
      <c r="G191" s="1158"/>
      <c r="H191" s="466">
        <v>0.05</v>
      </c>
      <c r="I191" s="564"/>
      <c r="J191" s="378">
        <f t="shared" si="7"/>
        <v>0</v>
      </c>
      <c r="K191" s="467">
        <f t="shared" si="5"/>
        <v>0</v>
      </c>
      <c r="L191" s="113"/>
      <c r="M191" s="113"/>
    </row>
    <row r="192" spans="2:13" s="181" customFormat="1" ht="12.75" hidden="1" customHeight="1">
      <c r="B192" s="1186"/>
      <c r="C192" s="1162"/>
      <c r="D192" s="465">
        <v>181</v>
      </c>
      <c r="E192" s="1156"/>
      <c r="F192" s="1157"/>
      <c r="G192" s="1158"/>
      <c r="H192" s="466">
        <v>0.05</v>
      </c>
      <c r="I192" s="564"/>
      <c r="J192" s="378">
        <f t="shared" si="7"/>
        <v>0</v>
      </c>
      <c r="K192" s="467">
        <f t="shared" si="5"/>
        <v>0</v>
      </c>
      <c r="L192" s="113"/>
      <c r="M192" s="113"/>
    </row>
    <row r="193" spans="2:13" s="181" customFormat="1" ht="12.75" hidden="1" customHeight="1">
      <c r="B193" s="1186"/>
      <c r="C193" s="1162"/>
      <c r="D193" s="465">
        <v>182</v>
      </c>
      <c r="E193" s="1156"/>
      <c r="F193" s="1157"/>
      <c r="G193" s="1158"/>
      <c r="H193" s="466">
        <v>0.05</v>
      </c>
      <c r="I193" s="564"/>
      <c r="J193" s="378">
        <f t="shared" si="7"/>
        <v>0</v>
      </c>
      <c r="K193" s="467">
        <f t="shared" si="5"/>
        <v>0</v>
      </c>
      <c r="L193" s="113"/>
      <c r="M193" s="113"/>
    </row>
    <row r="194" spans="2:13" s="181" customFormat="1" ht="12.75" hidden="1" customHeight="1">
      <c r="B194" s="1186"/>
      <c r="C194" s="1162"/>
      <c r="D194" s="465">
        <v>183</v>
      </c>
      <c r="E194" s="1156"/>
      <c r="F194" s="1157"/>
      <c r="G194" s="1158"/>
      <c r="H194" s="466">
        <v>0.05</v>
      </c>
      <c r="I194" s="564"/>
      <c r="J194" s="378">
        <f t="shared" si="7"/>
        <v>0</v>
      </c>
      <c r="K194" s="467">
        <f t="shared" si="5"/>
        <v>0</v>
      </c>
      <c r="L194" s="113"/>
      <c r="M194" s="113"/>
    </row>
    <row r="195" spans="2:13" s="181" customFormat="1" ht="12.75" hidden="1" customHeight="1">
      <c r="B195" s="1186"/>
      <c r="C195" s="1162"/>
      <c r="D195" s="465">
        <v>184</v>
      </c>
      <c r="E195" s="1156"/>
      <c r="F195" s="1157"/>
      <c r="G195" s="1158"/>
      <c r="H195" s="466">
        <v>0.05</v>
      </c>
      <c r="I195" s="564"/>
      <c r="J195" s="378">
        <f t="shared" si="7"/>
        <v>0</v>
      </c>
      <c r="K195" s="467">
        <f t="shared" si="5"/>
        <v>0</v>
      </c>
      <c r="L195" s="113"/>
      <c r="M195" s="113"/>
    </row>
    <row r="196" spans="2:13" s="181" customFormat="1" ht="12.75" hidden="1" customHeight="1">
      <c r="B196" s="1186"/>
      <c r="C196" s="1162"/>
      <c r="D196" s="465">
        <v>185</v>
      </c>
      <c r="E196" s="1156"/>
      <c r="F196" s="1157"/>
      <c r="G196" s="1158"/>
      <c r="H196" s="466">
        <v>0.05</v>
      </c>
      <c r="I196" s="564"/>
      <c r="J196" s="378">
        <f t="shared" si="7"/>
        <v>0</v>
      </c>
      <c r="K196" s="467">
        <f t="shared" si="5"/>
        <v>0</v>
      </c>
      <c r="L196" s="113"/>
      <c r="M196" s="113"/>
    </row>
    <row r="197" spans="2:13" s="181" customFormat="1" ht="12.75" hidden="1" customHeight="1">
      <c r="B197" s="1186"/>
      <c r="C197" s="1162"/>
      <c r="D197" s="465">
        <v>186</v>
      </c>
      <c r="E197" s="1156"/>
      <c r="F197" s="1157"/>
      <c r="G197" s="1158"/>
      <c r="H197" s="466">
        <v>0.05</v>
      </c>
      <c r="I197" s="564"/>
      <c r="J197" s="378">
        <f t="shared" si="7"/>
        <v>0</v>
      </c>
      <c r="K197" s="467">
        <f t="shared" si="5"/>
        <v>0</v>
      </c>
      <c r="L197" s="113"/>
      <c r="M197" s="113"/>
    </row>
    <row r="198" spans="2:13" s="181" customFormat="1" ht="12.75" hidden="1" customHeight="1">
      <c r="B198" s="1186"/>
      <c r="C198" s="1162"/>
      <c r="D198" s="465">
        <v>187</v>
      </c>
      <c r="E198" s="1156"/>
      <c r="F198" s="1157"/>
      <c r="G198" s="1158"/>
      <c r="H198" s="466">
        <v>0.05</v>
      </c>
      <c r="I198" s="564"/>
      <c r="J198" s="378">
        <f t="shared" si="7"/>
        <v>0</v>
      </c>
      <c r="K198" s="467">
        <f t="shared" si="5"/>
        <v>0</v>
      </c>
      <c r="L198" s="113"/>
      <c r="M198" s="113"/>
    </row>
    <row r="199" spans="2:13" s="181" customFormat="1" ht="12.75" hidden="1" customHeight="1">
      <c r="B199" s="1186"/>
      <c r="C199" s="1162"/>
      <c r="D199" s="465">
        <v>188</v>
      </c>
      <c r="E199" s="1156"/>
      <c r="F199" s="1157"/>
      <c r="G199" s="1158"/>
      <c r="H199" s="466">
        <v>0.05</v>
      </c>
      <c r="I199" s="564"/>
      <c r="J199" s="378">
        <f t="shared" si="7"/>
        <v>0</v>
      </c>
      <c r="K199" s="467">
        <f t="shared" si="5"/>
        <v>0</v>
      </c>
      <c r="L199" s="113"/>
      <c r="M199" s="113"/>
    </row>
    <row r="200" spans="2:13" s="181" customFormat="1" ht="12.75" hidden="1" customHeight="1">
      <c r="B200" s="1186"/>
      <c r="C200" s="1162"/>
      <c r="D200" s="465">
        <v>189</v>
      </c>
      <c r="E200" s="1156"/>
      <c r="F200" s="1157"/>
      <c r="G200" s="1158"/>
      <c r="H200" s="466">
        <v>0.05</v>
      </c>
      <c r="I200" s="564"/>
      <c r="J200" s="378">
        <f t="shared" si="7"/>
        <v>0</v>
      </c>
      <c r="K200" s="467">
        <f t="shared" si="5"/>
        <v>0</v>
      </c>
      <c r="L200" s="113"/>
      <c r="M200" s="113"/>
    </row>
    <row r="201" spans="2:13" s="181" customFormat="1" ht="12.75" hidden="1" customHeight="1">
      <c r="B201" s="1186"/>
      <c r="C201" s="1162"/>
      <c r="D201" s="465">
        <v>190</v>
      </c>
      <c r="E201" s="1156"/>
      <c r="F201" s="1157"/>
      <c r="G201" s="1158"/>
      <c r="H201" s="466">
        <v>0.05</v>
      </c>
      <c r="I201" s="564"/>
      <c r="J201" s="378">
        <f t="shared" si="7"/>
        <v>0</v>
      </c>
      <c r="K201" s="467">
        <f t="shared" si="5"/>
        <v>0</v>
      </c>
      <c r="L201" s="113"/>
      <c r="M201" s="113"/>
    </row>
    <row r="202" spans="2:13" s="181" customFormat="1" ht="12.75" hidden="1" customHeight="1">
      <c r="B202" s="1186"/>
      <c r="C202" s="1162"/>
      <c r="D202" s="465">
        <v>191</v>
      </c>
      <c r="E202" s="1156"/>
      <c r="F202" s="1157"/>
      <c r="G202" s="1158"/>
      <c r="H202" s="466">
        <v>0.05</v>
      </c>
      <c r="I202" s="564"/>
      <c r="J202" s="378">
        <f t="shared" si="7"/>
        <v>0</v>
      </c>
      <c r="K202" s="467">
        <f t="shared" si="5"/>
        <v>0</v>
      </c>
      <c r="L202" s="113"/>
      <c r="M202" s="113"/>
    </row>
    <row r="203" spans="2:13" s="181" customFormat="1" ht="12.75" hidden="1" customHeight="1">
      <c r="B203" s="1186"/>
      <c r="C203" s="1162"/>
      <c r="D203" s="465">
        <v>192</v>
      </c>
      <c r="E203" s="1156"/>
      <c r="F203" s="1157"/>
      <c r="G203" s="1158"/>
      <c r="H203" s="466">
        <v>0.05</v>
      </c>
      <c r="I203" s="564"/>
      <c r="J203" s="378">
        <f t="shared" si="7"/>
        <v>0</v>
      </c>
      <c r="K203" s="467">
        <f t="shared" si="5"/>
        <v>0</v>
      </c>
      <c r="L203" s="113"/>
      <c r="M203" s="113"/>
    </row>
    <row r="204" spans="2:13" s="181" customFormat="1" ht="12.75" hidden="1" customHeight="1">
      <c r="B204" s="1186"/>
      <c r="C204" s="1162"/>
      <c r="D204" s="465">
        <v>193</v>
      </c>
      <c r="E204" s="1156"/>
      <c r="F204" s="1157"/>
      <c r="G204" s="1158"/>
      <c r="H204" s="466">
        <v>0.05</v>
      </c>
      <c r="I204" s="564"/>
      <c r="J204" s="378">
        <f t="shared" ref="J204:J267" si="8">$I$11027*H204</f>
        <v>0</v>
      </c>
      <c r="K204" s="467">
        <f t="shared" si="5"/>
        <v>0</v>
      </c>
      <c r="L204" s="113"/>
      <c r="M204" s="113"/>
    </row>
    <row r="205" spans="2:13" s="181" customFormat="1" ht="12.75" hidden="1" customHeight="1">
      <c r="B205" s="1186"/>
      <c r="C205" s="1162"/>
      <c r="D205" s="465">
        <v>194</v>
      </c>
      <c r="E205" s="1156"/>
      <c r="F205" s="1157"/>
      <c r="G205" s="1158"/>
      <c r="H205" s="466">
        <v>0.05</v>
      </c>
      <c r="I205" s="564"/>
      <c r="J205" s="378">
        <f t="shared" si="8"/>
        <v>0</v>
      </c>
      <c r="K205" s="467">
        <f t="shared" si="5"/>
        <v>0</v>
      </c>
      <c r="L205" s="113"/>
      <c r="M205" s="113"/>
    </row>
    <row r="206" spans="2:13" s="181" customFormat="1" ht="12.75" hidden="1" customHeight="1">
      <c r="B206" s="1186"/>
      <c r="C206" s="1162"/>
      <c r="D206" s="465">
        <v>195</v>
      </c>
      <c r="E206" s="1156"/>
      <c r="F206" s="1157"/>
      <c r="G206" s="1158"/>
      <c r="H206" s="466">
        <v>0.05</v>
      </c>
      <c r="I206" s="564"/>
      <c r="J206" s="378">
        <f t="shared" si="8"/>
        <v>0</v>
      </c>
      <c r="K206" s="467">
        <f t="shared" si="5"/>
        <v>0</v>
      </c>
      <c r="L206" s="113"/>
      <c r="M206" s="113"/>
    </row>
    <row r="207" spans="2:13" s="181" customFormat="1" ht="12.75" hidden="1" customHeight="1">
      <c r="B207" s="1186"/>
      <c r="C207" s="1162"/>
      <c r="D207" s="465">
        <v>196</v>
      </c>
      <c r="E207" s="1156"/>
      <c r="F207" s="1157"/>
      <c r="G207" s="1158"/>
      <c r="H207" s="466">
        <v>0.05</v>
      </c>
      <c r="I207" s="564"/>
      <c r="J207" s="378">
        <f t="shared" si="8"/>
        <v>0</v>
      </c>
      <c r="K207" s="467">
        <f t="shared" si="5"/>
        <v>0</v>
      </c>
      <c r="L207" s="113"/>
      <c r="M207" s="113"/>
    </row>
    <row r="208" spans="2:13" s="181" customFormat="1" ht="12.75" hidden="1" customHeight="1">
      <c r="B208" s="1186"/>
      <c r="C208" s="1162"/>
      <c r="D208" s="465">
        <v>197</v>
      </c>
      <c r="E208" s="1156"/>
      <c r="F208" s="1157"/>
      <c r="G208" s="1158"/>
      <c r="H208" s="466">
        <v>0.05</v>
      </c>
      <c r="I208" s="564"/>
      <c r="J208" s="378">
        <f t="shared" si="8"/>
        <v>0</v>
      </c>
      <c r="K208" s="467">
        <f t="shared" si="5"/>
        <v>0</v>
      </c>
      <c r="L208" s="113"/>
      <c r="M208" s="113"/>
    </row>
    <row r="209" spans="2:13" s="181" customFormat="1" ht="12.75" hidden="1" customHeight="1">
      <c r="B209" s="1186"/>
      <c r="C209" s="1162"/>
      <c r="D209" s="465">
        <v>198</v>
      </c>
      <c r="E209" s="1156"/>
      <c r="F209" s="1157"/>
      <c r="G209" s="1158"/>
      <c r="H209" s="466">
        <v>0.05</v>
      </c>
      <c r="I209" s="564"/>
      <c r="J209" s="378">
        <f t="shared" si="8"/>
        <v>0</v>
      </c>
      <c r="K209" s="467">
        <f t="shared" si="5"/>
        <v>0</v>
      </c>
      <c r="L209" s="113"/>
      <c r="M209" s="113"/>
    </row>
    <row r="210" spans="2:13" s="181" customFormat="1" ht="12.75" hidden="1" customHeight="1">
      <c r="B210" s="1186"/>
      <c r="C210" s="1162"/>
      <c r="D210" s="465">
        <v>199</v>
      </c>
      <c r="E210" s="1156"/>
      <c r="F210" s="1157"/>
      <c r="G210" s="1158"/>
      <c r="H210" s="466">
        <v>0.05</v>
      </c>
      <c r="I210" s="564"/>
      <c r="J210" s="378">
        <f t="shared" si="8"/>
        <v>0</v>
      </c>
      <c r="K210" s="467">
        <f t="shared" si="5"/>
        <v>0</v>
      </c>
      <c r="L210" s="113"/>
      <c r="M210" s="113"/>
    </row>
    <row r="211" spans="2:13" s="181" customFormat="1" ht="12.75" hidden="1" customHeight="1">
      <c r="B211" s="1186"/>
      <c r="C211" s="1162"/>
      <c r="D211" s="465">
        <v>200</v>
      </c>
      <c r="E211" s="1156"/>
      <c r="F211" s="1157"/>
      <c r="G211" s="1158"/>
      <c r="H211" s="466">
        <v>0.05</v>
      </c>
      <c r="I211" s="564"/>
      <c r="J211" s="378">
        <f t="shared" si="8"/>
        <v>0</v>
      </c>
      <c r="K211" s="467">
        <f t="shared" si="5"/>
        <v>0</v>
      </c>
      <c r="L211" s="113"/>
      <c r="M211" s="113"/>
    </row>
    <row r="212" spans="2:13" s="181" customFormat="1" ht="12.75" hidden="1" customHeight="1">
      <c r="B212" s="1186"/>
      <c r="C212" s="1162"/>
      <c r="D212" s="465">
        <v>201</v>
      </c>
      <c r="E212" s="1156"/>
      <c r="F212" s="1157"/>
      <c r="G212" s="1158"/>
      <c r="H212" s="466">
        <v>0.05</v>
      </c>
      <c r="I212" s="564"/>
      <c r="J212" s="378">
        <f t="shared" si="8"/>
        <v>0</v>
      </c>
      <c r="K212" s="467">
        <f t="shared" si="5"/>
        <v>0</v>
      </c>
      <c r="L212" s="113"/>
      <c r="M212" s="113"/>
    </row>
    <row r="213" spans="2:13" s="181" customFormat="1" ht="12.75" hidden="1" customHeight="1">
      <c r="B213" s="1186"/>
      <c r="C213" s="1162"/>
      <c r="D213" s="465">
        <v>202</v>
      </c>
      <c r="E213" s="1156"/>
      <c r="F213" s="1157"/>
      <c r="G213" s="1158"/>
      <c r="H213" s="466">
        <v>0.05</v>
      </c>
      <c r="I213" s="564"/>
      <c r="J213" s="378">
        <f t="shared" si="8"/>
        <v>0</v>
      </c>
      <c r="K213" s="467">
        <f t="shared" si="5"/>
        <v>0</v>
      </c>
      <c r="L213" s="113"/>
      <c r="M213" s="113"/>
    </row>
    <row r="214" spans="2:13" s="181" customFormat="1" ht="12.75" hidden="1" customHeight="1">
      <c r="B214" s="1186"/>
      <c r="C214" s="1162"/>
      <c r="D214" s="465">
        <v>203</v>
      </c>
      <c r="E214" s="1156"/>
      <c r="F214" s="1157"/>
      <c r="G214" s="1158"/>
      <c r="H214" s="466">
        <v>0.05</v>
      </c>
      <c r="I214" s="564"/>
      <c r="J214" s="378">
        <f t="shared" si="8"/>
        <v>0</v>
      </c>
      <c r="K214" s="467">
        <f t="shared" si="5"/>
        <v>0</v>
      </c>
      <c r="L214" s="113"/>
      <c r="M214" s="113"/>
    </row>
    <row r="215" spans="2:13" s="181" customFormat="1" ht="12.75" hidden="1" customHeight="1">
      <c r="B215" s="1186"/>
      <c r="C215" s="1162"/>
      <c r="D215" s="465">
        <v>204</v>
      </c>
      <c r="E215" s="1156"/>
      <c r="F215" s="1157"/>
      <c r="G215" s="1158"/>
      <c r="H215" s="466">
        <v>0.05</v>
      </c>
      <c r="I215" s="564"/>
      <c r="J215" s="378">
        <f t="shared" si="8"/>
        <v>0</v>
      </c>
      <c r="K215" s="467">
        <f t="shared" si="5"/>
        <v>0</v>
      </c>
      <c r="L215" s="113"/>
      <c r="M215" s="113"/>
    </row>
    <row r="216" spans="2:13" s="181" customFormat="1" ht="12.75" hidden="1" customHeight="1">
      <c r="B216" s="1186"/>
      <c r="C216" s="1162"/>
      <c r="D216" s="465">
        <v>205</v>
      </c>
      <c r="E216" s="1156"/>
      <c r="F216" s="1157"/>
      <c r="G216" s="1158"/>
      <c r="H216" s="466">
        <v>0.05</v>
      </c>
      <c r="I216" s="564"/>
      <c r="J216" s="378">
        <f t="shared" si="8"/>
        <v>0</v>
      </c>
      <c r="K216" s="467">
        <f t="shared" si="5"/>
        <v>0</v>
      </c>
      <c r="L216" s="113"/>
      <c r="M216" s="113"/>
    </row>
    <row r="217" spans="2:13" s="181" customFormat="1" ht="12.75" hidden="1" customHeight="1">
      <c r="B217" s="1186"/>
      <c r="C217" s="1162"/>
      <c r="D217" s="465">
        <v>206</v>
      </c>
      <c r="E217" s="1156"/>
      <c r="F217" s="1157"/>
      <c r="G217" s="1158"/>
      <c r="H217" s="466">
        <v>0.05</v>
      </c>
      <c r="I217" s="564"/>
      <c r="J217" s="378">
        <f t="shared" si="8"/>
        <v>0</v>
      </c>
      <c r="K217" s="467">
        <f t="shared" si="5"/>
        <v>0</v>
      </c>
      <c r="L217" s="113"/>
      <c r="M217" s="113"/>
    </row>
    <row r="218" spans="2:13" s="181" customFormat="1" ht="12.75" hidden="1" customHeight="1">
      <c r="B218" s="1186"/>
      <c r="C218" s="1162"/>
      <c r="D218" s="465">
        <v>207</v>
      </c>
      <c r="E218" s="1156"/>
      <c r="F218" s="1157"/>
      <c r="G218" s="1158"/>
      <c r="H218" s="466">
        <v>0.05</v>
      </c>
      <c r="I218" s="564"/>
      <c r="J218" s="378">
        <f t="shared" si="8"/>
        <v>0</v>
      </c>
      <c r="K218" s="467">
        <f t="shared" si="5"/>
        <v>0</v>
      </c>
      <c r="L218" s="113"/>
      <c r="M218" s="113"/>
    </row>
    <row r="219" spans="2:13" s="181" customFormat="1" ht="12.75" hidden="1" customHeight="1">
      <c r="B219" s="1186"/>
      <c r="C219" s="1162"/>
      <c r="D219" s="465">
        <v>208</v>
      </c>
      <c r="E219" s="1156"/>
      <c r="F219" s="1157"/>
      <c r="G219" s="1158"/>
      <c r="H219" s="466">
        <v>0.05</v>
      </c>
      <c r="I219" s="564"/>
      <c r="J219" s="378">
        <f t="shared" si="8"/>
        <v>0</v>
      </c>
      <c r="K219" s="467">
        <f t="shared" si="5"/>
        <v>0</v>
      </c>
      <c r="L219" s="113"/>
      <c r="M219" s="113"/>
    </row>
    <row r="220" spans="2:13" s="181" customFormat="1" ht="12.75" hidden="1" customHeight="1">
      <c r="B220" s="1186"/>
      <c r="C220" s="1162"/>
      <c r="D220" s="465">
        <v>209</v>
      </c>
      <c r="E220" s="1156"/>
      <c r="F220" s="1157"/>
      <c r="G220" s="1158"/>
      <c r="H220" s="466">
        <v>0.05</v>
      </c>
      <c r="I220" s="564"/>
      <c r="J220" s="378">
        <f t="shared" si="8"/>
        <v>0</v>
      </c>
      <c r="K220" s="467">
        <f t="shared" si="5"/>
        <v>0</v>
      </c>
      <c r="L220" s="113"/>
      <c r="M220" s="113"/>
    </row>
    <row r="221" spans="2:13" s="181" customFormat="1" ht="12.75" hidden="1" customHeight="1">
      <c r="B221" s="1186"/>
      <c r="C221" s="1162"/>
      <c r="D221" s="465">
        <v>210</v>
      </c>
      <c r="E221" s="1156"/>
      <c r="F221" s="1157"/>
      <c r="G221" s="1158"/>
      <c r="H221" s="466">
        <v>0.05</v>
      </c>
      <c r="I221" s="564"/>
      <c r="J221" s="378">
        <f t="shared" si="8"/>
        <v>0</v>
      </c>
      <c r="K221" s="467">
        <f t="shared" si="5"/>
        <v>0</v>
      </c>
      <c r="L221" s="113"/>
      <c r="M221" s="113"/>
    </row>
    <row r="222" spans="2:13" s="181" customFormat="1" ht="12.75" hidden="1" customHeight="1">
      <c r="B222" s="1186"/>
      <c r="C222" s="1162"/>
      <c r="D222" s="465">
        <v>211</v>
      </c>
      <c r="E222" s="1156"/>
      <c r="F222" s="1157"/>
      <c r="G222" s="1158"/>
      <c r="H222" s="466">
        <v>0.05</v>
      </c>
      <c r="I222" s="564"/>
      <c r="J222" s="378">
        <f t="shared" si="8"/>
        <v>0</v>
      </c>
      <c r="K222" s="467">
        <f t="shared" si="5"/>
        <v>0</v>
      </c>
      <c r="L222" s="113"/>
      <c r="M222" s="113"/>
    </row>
    <row r="223" spans="2:13" s="181" customFormat="1" ht="12.75" hidden="1" customHeight="1">
      <c r="B223" s="1186"/>
      <c r="C223" s="1162"/>
      <c r="D223" s="465">
        <v>212</v>
      </c>
      <c r="E223" s="1156"/>
      <c r="F223" s="1157"/>
      <c r="G223" s="1158"/>
      <c r="H223" s="466">
        <v>0.05</v>
      </c>
      <c r="I223" s="564"/>
      <c r="J223" s="378">
        <f t="shared" si="8"/>
        <v>0</v>
      </c>
      <c r="K223" s="467">
        <f t="shared" si="5"/>
        <v>0</v>
      </c>
      <c r="L223" s="113"/>
      <c r="M223" s="113"/>
    </row>
    <row r="224" spans="2:13" s="181" customFormat="1" ht="12.75" hidden="1" customHeight="1">
      <c r="B224" s="1186"/>
      <c r="C224" s="1162"/>
      <c r="D224" s="465">
        <v>213</v>
      </c>
      <c r="E224" s="1156"/>
      <c r="F224" s="1157"/>
      <c r="G224" s="1158"/>
      <c r="H224" s="466">
        <v>0.05</v>
      </c>
      <c r="I224" s="564"/>
      <c r="J224" s="378">
        <f t="shared" si="8"/>
        <v>0</v>
      </c>
      <c r="K224" s="467">
        <f t="shared" si="5"/>
        <v>0</v>
      </c>
      <c r="L224" s="113"/>
      <c r="M224" s="113"/>
    </row>
    <row r="225" spans="2:13" s="181" customFormat="1" ht="12.75" hidden="1" customHeight="1">
      <c r="B225" s="1186"/>
      <c r="C225" s="1162"/>
      <c r="D225" s="465">
        <v>214</v>
      </c>
      <c r="E225" s="1156"/>
      <c r="F225" s="1157"/>
      <c r="G225" s="1158"/>
      <c r="H225" s="466">
        <v>0.05</v>
      </c>
      <c r="I225" s="564"/>
      <c r="J225" s="378">
        <f t="shared" si="8"/>
        <v>0</v>
      </c>
      <c r="K225" s="467">
        <f t="shared" si="5"/>
        <v>0</v>
      </c>
      <c r="L225" s="113"/>
      <c r="M225" s="113"/>
    </row>
    <row r="226" spans="2:13" s="181" customFormat="1" ht="12.75" hidden="1" customHeight="1">
      <c r="B226" s="1186"/>
      <c r="C226" s="1162"/>
      <c r="D226" s="465">
        <v>215</v>
      </c>
      <c r="E226" s="1156"/>
      <c r="F226" s="1157"/>
      <c r="G226" s="1158"/>
      <c r="H226" s="466">
        <v>0.05</v>
      </c>
      <c r="I226" s="564"/>
      <c r="J226" s="378">
        <f t="shared" si="8"/>
        <v>0</v>
      </c>
      <c r="K226" s="467">
        <f t="shared" si="5"/>
        <v>0</v>
      </c>
      <c r="L226" s="113"/>
      <c r="M226" s="113"/>
    </row>
    <row r="227" spans="2:13" s="181" customFormat="1" ht="12.75" hidden="1" customHeight="1">
      <c r="B227" s="1186"/>
      <c r="C227" s="1162"/>
      <c r="D227" s="465">
        <v>216</v>
      </c>
      <c r="E227" s="1156"/>
      <c r="F227" s="1157"/>
      <c r="G227" s="1158"/>
      <c r="H227" s="466">
        <v>0.05</v>
      </c>
      <c r="I227" s="564"/>
      <c r="J227" s="378">
        <f t="shared" si="8"/>
        <v>0</v>
      </c>
      <c r="K227" s="467">
        <f t="shared" si="5"/>
        <v>0</v>
      </c>
      <c r="L227" s="113"/>
      <c r="M227" s="113"/>
    </row>
    <row r="228" spans="2:13" s="181" customFormat="1" ht="12.75" hidden="1" customHeight="1">
      <c r="B228" s="1186"/>
      <c r="C228" s="1162"/>
      <c r="D228" s="465">
        <v>217</v>
      </c>
      <c r="E228" s="1156"/>
      <c r="F228" s="1157"/>
      <c r="G228" s="1158"/>
      <c r="H228" s="466">
        <v>0.05</v>
      </c>
      <c r="I228" s="564"/>
      <c r="J228" s="378">
        <f t="shared" si="8"/>
        <v>0</v>
      </c>
      <c r="K228" s="467">
        <f t="shared" si="5"/>
        <v>0</v>
      </c>
      <c r="L228" s="113"/>
      <c r="M228" s="113"/>
    </row>
    <row r="229" spans="2:13" s="181" customFormat="1" ht="12.75" hidden="1" customHeight="1">
      <c r="B229" s="1186"/>
      <c r="C229" s="1162"/>
      <c r="D229" s="465">
        <v>218</v>
      </c>
      <c r="E229" s="1156"/>
      <c r="F229" s="1157"/>
      <c r="G229" s="1158"/>
      <c r="H229" s="466">
        <v>0.05</v>
      </c>
      <c r="I229" s="564"/>
      <c r="J229" s="378">
        <f t="shared" si="8"/>
        <v>0</v>
      </c>
      <c r="K229" s="467">
        <f t="shared" si="5"/>
        <v>0</v>
      </c>
      <c r="L229" s="113"/>
      <c r="M229" s="113"/>
    </row>
    <row r="230" spans="2:13" s="181" customFormat="1" ht="12.75" hidden="1" customHeight="1">
      <c r="B230" s="1186"/>
      <c r="C230" s="1162"/>
      <c r="D230" s="465">
        <v>219</v>
      </c>
      <c r="E230" s="1156"/>
      <c r="F230" s="1157"/>
      <c r="G230" s="1158"/>
      <c r="H230" s="466">
        <v>0.05</v>
      </c>
      <c r="I230" s="564"/>
      <c r="J230" s="378">
        <f t="shared" si="8"/>
        <v>0</v>
      </c>
      <c r="K230" s="467">
        <f t="shared" si="5"/>
        <v>0</v>
      </c>
      <c r="L230" s="113"/>
      <c r="M230" s="113"/>
    </row>
    <row r="231" spans="2:13" s="181" customFormat="1" ht="12.75" hidden="1" customHeight="1">
      <c r="B231" s="1186"/>
      <c r="C231" s="1162"/>
      <c r="D231" s="465">
        <v>220</v>
      </c>
      <c r="E231" s="1156"/>
      <c r="F231" s="1157"/>
      <c r="G231" s="1158"/>
      <c r="H231" s="466">
        <v>0.05</v>
      </c>
      <c r="I231" s="564"/>
      <c r="J231" s="378">
        <f t="shared" si="8"/>
        <v>0</v>
      </c>
      <c r="K231" s="467">
        <f t="shared" si="5"/>
        <v>0</v>
      </c>
      <c r="L231" s="113"/>
      <c r="M231" s="113"/>
    </row>
    <row r="232" spans="2:13" s="181" customFormat="1" ht="12.75" hidden="1" customHeight="1">
      <c r="B232" s="1186"/>
      <c r="C232" s="1162"/>
      <c r="D232" s="465">
        <v>221</v>
      </c>
      <c r="E232" s="1156"/>
      <c r="F232" s="1157"/>
      <c r="G232" s="1158"/>
      <c r="H232" s="466">
        <v>0.05</v>
      </c>
      <c r="I232" s="564"/>
      <c r="J232" s="378">
        <f t="shared" si="8"/>
        <v>0</v>
      </c>
      <c r="K232" s="467">
        <f t="shared" si="5"/>
        <v>0</v>
      </c>
      <c r="L232" s="113"/>
      <c r="M232" s="113"/>
    </row>
    <row r="233" spans="2:13" s="181" customFormat="1" ht="12.75" hidden="1" customHeight="1">
      <c r="B233" s="1186"/>
      <c r="C233" s="1162"/>
      <c r="D233" s="465">
        <v>222</v>
      </c>
      <c r="E233" s="1156"/>
      <c r="F233" s="1157"/>
      <c r="G233" s="1158"/>
      <c r="H233" s="466">
        <v>0.05</v>
      </c>
      <c r="I233" s="564"/>
      <c r="J233" s="378">
        <f t="shared" si="8"/>
        <v>0</v>
      </c>
      <c r="K233" s="467">
        <f t="shared" si="5"/>
        <v>0</v>
      </c>
      <c r="L233" s="113"/>
      <c r="M233" s="113"/>
    </row>
    <row r="234" spans="2:13" s="181" customFormat="1" ht="12.75" hidden="1" customHeight="1">
      <c r="B234" s="1186"/>
      <c r="C234" s="1162"/>
      <c r="D234" s="465">
        <v>223</v>
      </c>
      <c r="E234" s="1156"/>
      <c r="F234" s="1157"/>
      <c r="G234" s="1158"/>
      <c r="H234" s="466">
        <v>0.05</v>
      </c>
      <c r="I234" s="564"/>
      <c r="J234" s="378">
        <f t="shared" si="8"/>
        <v>0</v>
      </c>
      <c r="K234" s="467">
        <f t="shared" si="5"/>
        <v>0</v>
      </c>
      <c r="L234" s="113"/>
      <c r="M234" s="113"/>
    </row>
    <row r="235" spans="2:13" s="181" customFormat="1" ht="12.75" hidden="1" customHeight="1">
      <c r="B235" s="1186"/>
      <c r="C235" s="1162"/>
      <c r="D235" s="465">
        <v>224</v>
      </c>
      <c r="E235" s="1156"/>
      <c r="F235" s="1157"/>
      <c r="G235" s="1158"/>
      <c r="H235" s="466">
        <v>0.05</v>
      </c>
      <c r="I235" s="564"/>
      <c r="J235" s="378">
        <f t="shared" si="8"/>
        <v>0</v>
      </c>
      <c r="K235" s="467">
        <f t="shared" si="5"/>
        <v>0</v>
      </c>
      <c r="L235" s="113"/>
      <c r="M235" s="113"/>
    </row>
    <row r="236" spans="2:13" s="181" customFormat="1" ht="12.75" hidden="1" customHeight="1">
      <c r="B236" s="1186"/>
      <c r="C236" s="1162"/>
      <c r="D236" s="465">
        <v>225</v>
      </c>
      <c r="E236" s="1156"/>
      <c r="F236" s="1157"/>
      <c r="G236" s="1158"/>
      <c r="H236" s="466">
        <v>0.05</v>
      </c>
      <c r="I236" s="564"/>
      <c r="J236" s="378">
        <f t="shared" si="8"/>
        <v>0</v>
      </c>
      <c r="K236" s="467">
        <f t="shared" si="5"/>
        <v>0</v>
      </c>
      <c r="L236" s="113"/>
      <c r="M236" s="113"/>
    </row>
    <row r="237" spans="2:13" s="181" customFormat="1" ht="12.75" hidden="1" customHeight="1">
      <c r="B237" s="1186"/>
      <c r="C237" s="1162"/>
      <c r="D237" s="465">
        <v>226</v>
      </c>
      <c r="E237" s="1156"/>
      <c r="F237" s="1157"/>
      <c r="G237" s="1158"/>
      <c r="H237" s="466">
        <v>0.05</v>
      </c>
      <c r="I237" s="564"/>
      <c r="J237" s="378">
        <f t="shared" si="8"/>
        <v>0</v>
      </c>
      <c r="K237" s="467">
        <f t="shared" si="5"/>
        <v>0</v>
      </c>
      <c r="L237" s="113"/>
      <c r="M237" s="113"/>
    </row>
    <row r="238" spans="2:13" s="181" customFormat="1" ht="12.75" hidden="1" customHeight="1">
      <c r="B238" s="1186"/>
      <c r="C238" s="1162"/>
      <c r="D238" s="465">
        <v>227</v>
      </c>
      <c r="E238" s="1156"/>
      <c r="F238" s="1157"/>
      <c r="G238" s="1158"/>
      <c r="H238" s="466">
        <v>0.05</v>
      </c>
      <c r="I238" s="564"/>
      <c r="J238" s="378">
        <f t="shared" si="8"/>
        <v>0</v>
      </c>
      <c r="K238" s="467">
        <f t="shared" si="5"/>
        <v>0</v>
      </c>
      <c r="L238" s="113"/>
      <c r="M238" s="113"/>
    </row>
    <row r="239" spans="2:13" s="181" customFormat="1" ht="12.75" hidden="1" customHeight="1">
      <c r="B239" s="1186"/>
      <c r="C239" s="1162"/>
      <c r="D239" s="465">
        <v>228</v>
      </c>
      <c r="E239" s="1156"/>
      <c r="F239" s="1157"/>
      <c r="G239" s="1158"/>
      <c r="H239" s="466">
        <v>0.05</v>
      </c>
      <c r="I239" s="564"/>
      <c r="J239" s="378">
        <f t="shared" si="8"/>
        <v>0</v>
      </c>
      <c r="K239" s="467">
        <f t="shared" si="5"/>
        <v>0</v>
      </c>
      <c r="L239" s="113"/>
      <c r="M239" s="113"/>
    </row>
    <row r="240" spans="2:13" s="181" customFormat="1" ht="12.75" hidden="1" customHeight="1">
      <c r="B240" s="1186"/>
      <c r="C240" s="1162"/>
      <c r="D240" s="465">
        <v>229</v>
      </c>
      <c r="E240" s="1156"/>
      <c r="F240" s="1157"/>
      <c r="G240" s="1158"/>
      <c r="H240" s="466">
        <v>0.05</v>
      </c>
      <c r="I240" s="564"/>
      <c r="J240" s="378">
        <f t="shared" si="8"/>
        <v>0</v>
      </c>
      <c r="K240" s="467">
        <f t="shared" si="5"/>
        <v>0</v>
      </c>
      <c r="L240" s="113"/>
      <c r="M240" s="113"/>
    </row>
    <row r="241" spans="2:13" s="181" customFormat="1" ht="12.75" hidden="1" customHeight="1">
      <c r="B241" s="1186"/>
      <c r="C241" s="1162"/>
      <c r="D241" s="465">
        <v>230</v>
      </c>
      <c r="E241" s="1156"/>
      <c r="F241" s="1157"/>
      <c r="G241" s="1158"/>
      <c r="H241" s="466">
        <v>0.05</v>
      </c>
      <c r="I241" s="564"/>
      <c r="J241" s="378">
        <f t="shared" si="8"/>
        <v>0</v>
      </c>
      <c r="K241" s="467">
        <f t="shared" si="5"/>
        <v>0</v>
      </c>
      <c r="L241" s="113"/>
      <c r="M241" s="113"/>
    </row>
    <row r="242" spans="2:13" s="181" customFormat="1" ht="12.75" hidden="1" customHeight="1">
      <c r="B242" s="1186"/>
      <c r="C242" s="1162"/>
      <c r="D242" s="465">
        <v>231</v>
      </c>
      <c r="E242" s="1156"/>
      <c r="F242" s="1157"/>
      <c r="G242" s="1158"/>
      <c r="H242" s="466">
        <v>0.05</v>
      </c>
      <c r="I242" s="564"/>
      <c r="J242" s="378">
        <f t="shared" si="8"/>
        <v>0</v>
      </c>
      <c r="K242" s="467">
        <f t="shared" si="5"/>
        <v>0</v>
      </c>
      <c r="L242" s="113"/>
      <c r="M242" s="113"/>
    </row>
    <row r="243" spans="2:13" s="181" customFormat="1" ht="12.75" hidden="1" customHeight="1">
      <c r="B243" s="1186"/>
      <c r="C243" s="1162"/>
      <c r="D243" s="465">
        <v>232</v>
      </c>
      <c r="E243" s="1156"/>
      <c r="F243" s="1157"/>
      <c r="G243" s="1158"/>
      <c r="H243" s="466">
        <v>0.05</v>
      </c>
      <c r="I243" s="564"/>
      <c r="J243" s="378">
        <f t="shared" si="8"/>
        <v>0</v>
      </c>
      <c r="K243" s="467">
        <f t="shared" si="5"/>
        <v>0</v>
      </c>
      <c r="L243" s="113"/>
      <c r="M243" s="113"/>
    </row>
    <row r="244" spans="2:13" s="181" customFormat="1" ht="12.75" hidden="1" customHeight="1">
      <c r="B244" s="1186"/>
      <c r="C244" s="1162"/>
      <c r="D244" s="465">
        <v>233</v>
      </c>
      <c r="E244" s="1156"/>
      <c r="F244" s="1157"/>
      <c r="G244" s="1158"/>
      <c r="H244" s="466">
        <v>0.05</v>
      </c>
      <c r="I244" s="564"/>
      <c r="J244" s="378">
        <f t="shared" si="8"/>
        <v>0</v>
      </c>
      <c r="K244" s="467">
        <f t="shared" si="5"/>
        <v>0</v>
      </c>
      <c r="L244" s="113"/>
      <c r="M244" s="113"/>
    </row>
    <row r="245" spans="2:13" s="181" customFormat="1" ht="12.75" hidden="1" customHeight="1">
      <c r="B245" s="1186"/>
      <c r="C245" s="1162"/>
      <c r="D245" s="465">
        <v>234</v>
      </c>
      <c r="E245" s="1156"/>
      <c r="F245" s="1157"/>
      <c r="G245" s="1158"/>
      <c r="H245" s="466">
        <v>0.05</v>
      </c>
      <c r="I245" s="564"/>
      <c r="J245" s="378">
        <f t="shared" si="8"/>
        <v>0</v>
      </c>
      <c r="K245" s="467">
        <f t="shared" si="5"/>
        <v>0</v>
      </c>
      <c r="L245" s="113"/>
      <c r="M245" s="113"/>
    </row>
    <row r="246" spans="2:13" s="181" customFormat="1" ht="12.75" hidden="1" customHeight="1">
      <c r="B246" s="1186"/>
      <c r="C246" s="1162"/>
      <c r="D246" s="465">
        <v>235</v>
      </c>
      <c r="E246" s="1156"/>
      <c r="F246" s="1157"/>
      <c r="G246" s="1158"/>
      <c r="H246" s="466">
        <v>0.05</v>
      </c>
      <c r="I246" s="564"/>
      <c r="J246" s="378">
        <f t="shared" si="8"/>
        <v>0</v>
      </c>
      <c r="K246" s="467">
        <f t="shared" si="5"/>
        <v>0</v>
      </c>
      <c r="L246" s="113"/>
      <c r="M246" s="113"/>
    </row>
    <row r="247" spans="2:13" s="181" customFormat="1" ht="12.75" hidden="1" customHeight="1">
      <c r="B247" s="1186"/>
      <c r="C247" s="1162"/>
      <c r="D247" s="465">
        <v>236</v>
      </c>
      <c r="E247" s="1156"/>
      <c r="F247" s="1157"/>
      <c r="G247" s="1158"/>
      <c r="H247" s="466">
        <v>0.05</v>
      </c>
      <c r="I247" s="564"/>
      <c r="J247" s="378">
        <f t="shared" si="8"/>
        <v>0</v>
      </c>
      <c r="K247" s="467">
        <f t="shared" si="5"/>
        <v>0</v>
      </c>
      <c r="L247" s="113"/>
      <c r="M247" s="113"/>
    </row>
    <row r="248" spans="2:13" s="181" customFormat="1" ht="12.75" hidden="1" customHeight="1">
      <c r="B248" s="1186"/>
      <c r="C248" s="1162"/>
      <c r="D248" s="465">
        <v>237</v>
      </c>
      <c r="E248" s="1156"/>
      <c r="F248" s="1157"/>
      <c r="G248" s="1158"/>
      <c r="H248" s="466">
        <v>0.05</v>
      </c>
      <c r="I248" s="564"/>
      <c r="J248" s="378">
        <f t="shared" si="8"/>
        <v>0</v>
      </c>
      <c r="K248" s="467">
        <f t="shared" si="5"/>
        <v>0</v>
      </c>
      <c r="L248" s="113"/>
      <c r="M248" s="113"/>
    </row>
    <row r="249" spans="2:13" s="181" customFormat="1" ht="12.75" hidden="1" customHeight="1">
      <c r="B249" s="1186"/>
      <c r="C249" s="1162"/>
      <c r="D249" s="465">
        <v>238</v>
      </c>
      <c r="E249" s="1156"/>
      <c r="F249" s="1157"/>
      <c r="G249" s="1158"/>
      <c r="H249" s="466">
        <v>0.05</v>
      </c>
      <c r="I249" s="564"/>
      <c r="J249" s="378">
        <f t="shared" si="8"/>
        <v>0</v>
      </c>
      <c r="K249" s="467">
        <f t="shared" si="5"/>
        <v>0</v>
      </c>
      <c r="L249" s="113"/>
      <c r="M249" s="113"/>
    </row>
    <row r="250" spans="2:13" s="181" customFormat="1" ht="12.75" hidden="1" customHeight="1">
      <c r="B250" s="1186"/>
      <c r="C250" s="1162"/>
      <c r="D250" s="465">
        <v>239</v>
      </c>
      <c r="E250" s="1156"/>
      <c r="F250" s="1157"/>
      <c r="G250" s="1158"/>
      <c r="H250" s="466">
        <v>0.05</v>
      </c>
      <c r="I250" s="564"/>
      <c r="J250" s="378">
        <f t="shared" si="8"/>
        <v>0</v>
      </c>
      <c r="K250" s="467">
        <f t="shared" si="5"/>
        <v>0</v>
      </c>
      <c r="L250" s="113"/>
      <c r="M250" s="113"/>
    </row>
    <row r="251" spans="2:13" s="181" customFormat="1" ht="12.75" hidden="1" customHeight="1">
      <c r="B251" s="1186"/>
      <c r="C251" s="1162"/>
      <c r="D251" s="465">
        <v>240</v>
      </c>
      <c r="E251" s="1156"/>
      <c r="F251" s="1157"/>
      <c r="G251" s="1158"/>
      <c r="H251" s="466">
        <v>0.05</v>
      </c>
      <c r="I251" s="564"/>
      <c r="J251" s="378">
        <f t="shared" si="8"/>
        <v>0</v>
      </c>
      <c r="K251" s="467">
        <f t="shared" si="5"/>
        <v>0</v>
      </c>
      <c r="L251" s="113"/>
      <c r="M251" s="113"/>
    </row>
    <row r="252" spans="2:13" s="181" customFormat="1" ht="12.75" hidden="1" customHeight="1">
      <c r="B252" s="1186"/>
      <c r="C252" s="1162"/>
      <c r="D252" s="465">
        <v>241</v>
      </c>
      <c r="E252" s="1156"/>
      <c r="F252" s="1157"/>
      <c r="G252" s="1158"/>
      <c r="H252" s="466">
        <v>0.05</v>
      </c>
      <c r="I252" s="564"/>
      <c r="J252" s="378">
        <f t="shared" si="8"/>
        <v>0</v>
      </c>
      <c r="K252" s="467">
        <f t="shared" si="5"/>
        <v>0</v>
      </c>
      <c r="L252" s="113"/>
      <c r="M252" s="113"/>
    </row>
    <row r="253" spans="2:13" s="181" customFormat="1" ht="12.75" hidden="1" customHeight="1">
      <c r="B253" s="1186"/>
      <c r="C253" s="1162"/>
      <c r="D253" s="465">
        <v>242</v>
      </c>
      <c r="E253" s="1156"/>
      <c r="F253" s="1157"/>
      <c r="G253" s="1158"/>
      <c r="H253" s="466">
        <v>0.05</v>
      </c>
      <c r="I253" s="564"/>
      <c r="J253" s="378">
        <f t="shared" si="8"/>
        <v>0</v>
      </c>
      <c r="K253" s="467">
        <f t="shared" si="5"/>
        <v>0</v>
      </c>
      <c r="L253" s="113"/>
      <c r="M253" s="113"/>
    </row>
    <row r="254" spans="2:13" s="181" customFormat="1" ht="12.75" hidden="1" customHeight="1">
      <c r="B254" s="1186"/>
      <c r="C254" s="1162"/>
      <c r="D254" s="465">
        <v>243</v>
      </c>
      <c r="E254" s="1156"/>
      <c r="F254" s="1157"/>
      <c r="G254" s="1158"/>
      <c r="H254" s="466">
        <v>0.05</v>
      </c>
      <c r="I254" s="564"/>
      <c r="J254" s="378">
        <f t="shared" si="8"/>
        <v>0</v>
      </c>
      <c r="K254" s="467">
        <f t="shared" si="5"/>
        <v>0</v>
      </c>
      <c r="L254" s="113"/>
      <c r="M254" s="113"/>
    </row>
    <row r="255" spans="2:13" s="181" customFormat="1" ht="12.75" hidden="1" customHeight="1">
      <c r="B255" s="1186"/>
      <c r="C255" s="1162"/>
      <c r="D255" s="465">
        <v>244</v>
      </c>
      <c r="E255" s="1156"/>
      <c r="F255" s="1157"/>
      <c r="G255" s="1158"/>
      <c r="H255" s="466">
        <v>0.05</v>
      </c>
      <c r="I255" s="564"/>
      <c r="J255" s="378">
        <f t="shared" si="8"/>
        <v>0</v>
      </c>
      <c r="K255" s="467">
        <f t="shared" si="5"/>
        <v>0</v>
      </c>
      <c r="L255" s="113"/>
      <c r="M255" s="113"/>
    </row>
    <row r="256" spans="2:13" s="181" customFormat="1" ht="12.75" hidden="1" customHeight="1">
      <c r="B256" s="1186"/>
      <c r="C256" s="1162"/>
      <c r="D256" s="465">
        <v>245</v>
      </c>
      <c r="E256" s="1156"/>
      <c r="F256" s="1157"/>
      <c r="G256" s="1158"/>
      <c r="H256" s="466">
        <v>0.05</v>
      </c>
      <c r="I256" s="564"/>
      <c r="J256" s="378">
        <f t="shared" si="8"/>
        <v>0</v>
      </c>
      <c r="K256" s="467">
        <f t="shared" si="5"/>
        <v>0</v>
      </c>
      <c r="L256" s="113"/>
      <c r="M256" s="113"/>
    </row>
    <row r="257" spans="2:13" s="181" customFormat="1" ht="12.75" hidden="1" customHeight="1">
      <c r="B257" s="1186"/>
      <c r="C257" s="1162"/>
      <c r="D257" s="465">
        <v>246</v>
      </c>
      <c r="E257" s="1156"/>
      <c r="F257" s="1157"/>
      <c r="G257" s="1158"/>
      <c r="H257" s="466">
        <v>0.05</v>
      </c>
      <c r="I257" s="564"/>
      <c r="J257" s="378">
        <f t="shared" si="8"/>
        <v>0</v>
      </c>
      <c r="K257" s="467">
        <f t="shared" si="5"/>
        <v>0</v>
      </c>
      <c r="L257" s="113"/>
      <c r="M257" s="113"/>
    </row>
    <row r="258" spans="2:13" s="181" customFormat="1" ht="12.75" hidden="1" customHeight="1">
      <c r="B258" s="1186"/>
      <c r="C258" s="1162"/>
      <c r="D258" s="465">
        <v>247</v>
      </c>
      <c r="E258" s="1156"/>
      <c r="F258" s="1157"/>
      <c r="G258" s="1158"/>
      <c r="H258" s="466">
        <v>0.05</v>
      </c>
      <c r="I258" s="564"/>
      <c r="J258" s="378">
        <f t="shared" si="8"/>
        <v>0</v>
      </c>
      <c r="K258" s="467">
        <f t="shared" si="5"/>
        <v>0</v>
      </c>
      <c r="L258" s="113"/>
      <c r="M258" s="113"/>
    </row>
    <row r="259" spans="2:13" s="181" customFormat="1" ht="12.75" hidden="1" customHeight="1">
      <c r="B259" s="1186"/>
      <c r="C259" s="1162"/>
      <c r="D259" s="465">
        <v>248</v>
      </c>
      <c r="E259" s="1156"/>
      <c r="F259" s="1157"/>
      <c r="G259" s="1158"/>
      <c r="H259" s="466">
        <v>0.05</v>
      </c>
      <c r="I259" s="564"/>
      <c r="J259" s="378">
        <f t="shared" si="8"/>
        <v>0</v>
      </c>
      <c r="K259" s="467">
        <f t="shared" si="5"/>
        <v>0</v>
      </c>
      <c r="L259" s="113"/>
      <c r="M259" s="113"/>
    </row>
    <row r="260" spans="2:13" s="181" customFormat="1" ht="12.75" hidden="1" customHeight="1">
      <c r="B260" s="1186"/>
      <c r="C260" s="1162"/>
      <c r="D260" s="465">
        <v>249</v>
      </c>
      <c r="E260" s="1156"/>
      <c r="F260" s="1157"/>
      <c r="G260" s="1158"/>
      <c r="H260" s="466">
        <v>0.05</v>
      </c>
      <c r="I260" s="564"/>
      <c r="J260" s="378">
        <f t="shared" si="8"/>
        <v>0</v>
      </c>
      <c r="K260" s="467">
        <f t="shared" si="5"/>
        <v>0</v>
      </c>
      <c r="L260" s="113"/>
      <c r="M260" s="113"/>
    </row>
    <row r="261" spans="2:13" s="181" customFormat="1" ht="12.75" hidden="1" customHeight="1">
      <c r="B261" s="1186"/>
      <c r="C261" s="1162"/>
      <c r="D261" s="465">
        <v>250</v>
      </c>
      <c r="E261" s="1156"/>
      <c r="F261" s="1157"/>
      <c r="G261" s="1158"/>
      <c r="H261" s="466">
        <v>0.05</v>
      </c>
      <c r="I261" s="564"/>
      <c r="J261" s="378">
        <f t="shared" si="8"/>
        <v>0</v>
      </c>
      <c r="K261" s="467">
        <f t="shared" si="5"/>
        <v>0</v>
      </c>
      <c r="L261" s="113"/>
      <c r="M261" s="113"/>
    </row>
    <row r="262" spans="2:13" s="181" customFormat="1" ht="12.75" hidden="1" customHeight="1">
      <c r="B262" s="1186"/>
      <c r="C262" s="1162"/>
      <c r="D262" s="465">
        <v>251</v>
      </c>
      <c r="E262" s="1156"/>
      <c r="F262" s="1157"/>
      <c r="G262" s="1158"/>
      <c r="H262" s="466">
        <v>0.05</v>
      </c>
      <c r="I262" s="564"/>
      <c r="J262" s="378">
        <f t="shared" si="8"/>
        <v>0</v>
      </c>
      <c r="K262" s="467">
        <f t="shared" si="5"/>
        <v>0</v>
      </c>
      <c r="L262" s="113"/>
      <c r="M262" s="113"/>
    </row>
    <row r="263" spans="2:13" s="181" customFormat="1" ht="12.75" hidden="1" customHeight="1">
      <c r="B263" s="1186"/>
      <c r="C263" s="1162"/>
      <c r="D263" s="465">
        <v>252</v>
      </c>
      <c r="E263" s="1156"/>
      <c r="F263" s="1157"/>
      <c r="G263" s="1158"/>
      <c r="H263" s="466">
        <v>0.05</v>
      </c>
      <c r="I263" s="564"/>
      <c r="J263" s="378">
        <f t="shared" si="8"/>
        <v>0</v>
      </c>
      <c r="K263" s="467">
        <f t="shared" si="5"/>
        <v>0</v>
      </c>
      <c r="L263" s="113"/>
      <c r="M263" s="113"/>
    </row>
    <row r="264" spans="2:13" s="181" customFormat="1" ht="12.75" hidden="1" customHeight="1">
      <c r="B264" s="1186"/>
      <c r="C264" s="1162"/>
      <c r="D264" s="465">
        <v>253</v>
      </c>
      <c r="E264" s="1156"/>
      <c r="F264" s="1157"/>
      <c r="G264" s="1158"/>
      <c r="H264" s="466">
        <v>0.05</v>
      </c>
      <c r="I264" s="564"/>
      <c r="J264" s="378">
        <f t="shared" si="8"/>
        <v>0</v>
      </c>
      <c r="K264" s="467">
        <f t="shared" si="5"/>
        <v>0</v>
      </c>
      <c r="L264" s="113"/>
      <c r="M264" s="113"/>
    </row>
    <row r="265" spans="2:13" s="181" customFormat="1" ht="12.75" hidden="1" customHeight="1">
      <c r="B265" s="1186"/>
      <c r="C265" s="1162"/>
      <c r="D265" s="465">
        <v>254</v>
      </c>
      <c r="E265" s="1156"/>
      <c r="F265" s="1157"/>
      <c r="G265" s="1158"/>
      <c r="H265" s="466">
        <v>0.05</v>
      </c>
      <c r="I265" s="564"/>
      <c r="J265" s="378">
        <f t="shared" si="8"/>
        <v>0</v>
      </c>
      <c r="K265" s="467">
        <f t="shared" si="5"/>
        <v>0</v>
      </c>
      <c r="L265" s="113"/>
      <c r="M265" s="113"/>
    </row>
    <row r="266" spans="2:13" s="181" customFormat="1" ht="12.75" hidden="1" customHeight="1">
      <c r="B266" s="1186"/>
      <c r="C266" s="1162"/>
      <c r="D266" s="465">
        <v>255</v>
      </c>
      <c r="E266" s="1156"/>
      <c r="F266" s="1157"/>
      <c r="G266" s="1158"/>
      <c r="H266" s="466">
        <v>0.05</v>
      </c>
      <c r="I266" s="564"/>
      <c r="J266" s="378">
        <f t="shared" si="8"/>
        <v>0</v>
      </c>
      <c r="K266" s="467">
        <f t="shared" si="5"/>
        <v>0</v>
      </c>
      <c r="L266" s="113"/>
      <c r="M266" s="113"/>
    </row>
    <row r="267" spans="2:13" s="181" customFormat="1" ht="12.75" hidden="1" customHeight="1">
      <c r="B267" s="1186"/>
      <c r="C267" s="1162"/>
      <c r="D267" s="465">
        <v>256</v>
      </c>
      <c r="E267" s="1156"/>
      <c r="F267" s="1157"/>
      <c r="G267" s="1158"/>
      <c r="H267" s="466">
        <v>0.05</v>
      </c>
      <c r="I267" s="564"/>
      <c r="J267" s="378">
        <f t="shared" si="8"/>
        <v>0</v>
      </c>
      <c r="K267" s="467">
        <f t="shared" si="5"/>
        <v>0</v>
      </c>
      <c r="L267" s="113"/>
      <c r="M267" s="113"/>
    </row>
    <row r="268" spans="2:13" s="181" customFormat="1" ht="12.75" hidden="1" customHeight="1">
      <c r="B268" s="1186"/>
      <c r="C268" s="1162"/>
      <c r="D268" s="465">
        <v>257</v>
      </c>
      <c r="E268" s="1156"/>
      <c r="F268" s="1157"/>
      <c r="G268" s="1158"/>
      <c r="H268" s="466">
        <v>0.05</v>
      </c>
      <c r="I268" s="564"/>
      <c r="J268" s="378">
        <f t="shared" ref="J268:J331" si="9">$I$11027*H268</f>
        <v>0</v>
      </c>
      <c r="K268" s="467">
        <f t="shared" si="5"/>
        <v>0</v>
      </c>
      <c r="L268" s="113"/>
      <c r="M268" s="113"/>
    </row>
    <row r="269" spans="2:13" s="181" customFormat="1" ht="12.75" hidden="1" customHeight="1">
      <c r="B269" s="1186"/>
      <c r="C269" s="1162"/>
      <c r="D269" s="465">
        <v>258</v>
      </c>
      <c r="E269" s="1156"/>
      <c r="F269" s="1157"/>
      <c r="G269" s="1158"/>
      <c r="H269" s="466">
        <v>0.05</v>
      </c>
      <c r="I269" s="564"/>
      <c r="J269" s="378">
        <f t="shared" si="9"/>
        <v>0</v>
      </c>
      <c r="K269" s="467">
        <f t="shared" si="5"/>
        <v>0</v>
      </c>
      <c r="L269" s="113"/>
      <c r="M269" s="113"/>
    </row>
    <row r="270" spans="2:13" s="181" customFormat="1" ht="12.75" hidden="1" customHeight="1">
      <c r="B270" s="1186"/>
      <c r="C270" s="1162"/>
      <c r="D270" s="465">
        <v>259</v>
      </c>
      <c r="E270" s="1156"/>
      <c r="F270" s="1157"/>
      <c r="G270" s="1158"/>
      <c r="H270" s="466">
        <v>0.05</v>
      </c>
      <c r="I270" s="564"/>
      <c r="J270" s="378">
        <f t="shared" si="9"/>
        <v>0</v>
      </c>
      <c r="K270" s="467">
        <f t="shared" si="5"/>
        <v>0</v>
      </c>
      <c r="L270" s="113"/>
      <c r="M270" s="113"/>
    </row>
    <row r="271" spans="2:13" s="181" customFormat="1" ht="12.75" hidden="1" customHeight="1">
      <c r="B271" s="1186"/>
      <c r="C271" s="1162"/>
      <c r="D271" s="465">
        <v>260</v>
      </c>
      <c r="E271" s="1156"/>
      <c r="F271" s="1157"/>
      <c r="G271" s="1158"/>
      <c r="H271" s="466">
        <v>0.05</v>
      </c>
      <c r="I271" s="564"/>
      <c r="J271" s="378">
        <f t="shared" si="9"/>
        <v>0</v>
      </c>
      <c r="K271" s="467">
        <f t="shared" si="5"/>
        <v>0</v>
      </c>
      <c r="L271" s="113"/>
      <c r="M271" s="113"/>
    </row>
    <row r="272" spans="2:13" s="181" customFormat="1" ht="12.75" hidden="1" customHeight="1">
      <c r="B272" s="1186"/>
      <c r="C272" s="1162"/>
      <c r="D272" s="465">
        <v>261</v>
      </c>
      <c r="E272" s="1156"/>
      <c r="F272" s="1157"/>
      <c r="G272" s="1158"/>
      <c r="H272" s="466">
        <v>0.05</v>
      </c>
      <c r="I272" s="564"/>
      <c r="J272" s="378">
        <f t="shared" si="9"/>
        <v>0</v>
      </c>
      <c r="K272" s="467">
        <f t="shared" si="5"/>
        <v>0</v>
      </c>
      <c r="L272" s="113"/>
      <c r="M272" s="113"/>
    </row>
    <row r="273" spans="2:13" s="181" customFormat="1" ht="12.75" hidden="1" customHeight="1">
      <c r="B273" s="1186"/>
      <c r="C273" s="1162"/>
      <c r="D273" s="465">
        <v>262</v>
      </c>
      <c r="E273" s="1156"/>
      <c r="F273" s="1157"/>
      <c r="G273" s="1158"/>
      <c r="H273" s="466">
        <v>0.05</v>
      </c>
      <c r="I273" s="564"/>
      <c r="J273" s="378">
        <f t="shared" si="9"/>
        <v>0</v>
      </c>
      <c r="K273" s="467">
        <f t="shared" si="5"/>
        <v>0</v>
      </c>
      <c r="L273" s="113"/>
      <c r="M273" s="113"/>
    </row>
    <row r="274" spans="2:13" s="181" customFormat="1" ht="12.75" hidden="1" customHeight="1">
      <c r="B274" s="1186"/>
      <c r="C274" s="1162"/>
      <c r="D274" s="465">
        <v>263</v>
      </c>
      <c r="E274" s="1156"/>
      <c r="F274" s="1157"/>
      <c r="G274" s="1158"/>
      <c r="H274" s="466">
        <v>0.05</v>
      </c>
      <c r="I274" s="564"/>
      <c r="J274" s="378">
        <f t="shared" si="9"/>
        <v>0</v>
      </c>
      <c r="K274" s="467">
        <f t="shared" si="5"/>
        <v>0</v>
      </c>
      <c r="L274" s="113"/>
      <c r="M274" s="113"/>
    </row>
    <row r="275" spans="2:13" s="181" customFormat="1" ht="12.75" hidden="1" customHeight="1">
      <c r="B275" s="1186"/>
      <c r="C275" s="1162"/>
      <c r="D275" s="465">
        <v>264</v>
      </c>
      <c r="E275" s="1156"/>
      <c r="F275" s="1157"/>
      <c r="G275" s="1158"/>
      <c r="H275" s="466">
        <v>0.05</v>
      </c>
      <c r="I275" s="564"/>
      <c r="J275" s="378">
        <f t="shared" si="9"/>
        <v>0</v>
      </c>
      <c r="K275" s="467">
        <f t="shared" si="5"/>
        <v>0</v>
      </c>
      <c r="L275" s="113"/>
      <c r="M275" s="113"/>
    </row>
    <row r="276" spans="2:13" s="181" customFormat="1" ht="12.75" hidden="1" customHeight="1">
      <c r="B276" s="1186"/>
      <c r="C276" s="1162"/>
      <c r="D276" s="465">
        <v>265</v>
      </c>
      <c r="E276" s="1156"/>
      <c r="F276" s="1157"/>
      <c r="G276" s="1158"/>
      <c r="H276" s="466">
        <v>0.05</v>
      </c>
      <c r="I276" s="564"/>
      <c r="J276" s="378">
        <f t="shared" si="9"/>
        <v>0</v>
      </c>
      <c r="K276" s="467">
        <f t="shared" si="5"/>
        <v>0</v>
      </c>
      <c r="L276" s="113"/>
      <c r="M276" s="113"/>
    </row>
    <row r="277" spans="2:13" s="181" customFormat="1" ht="12.75" hidden="1" customHeight="1">
      <c r="B277" s="1186"/>
      <c r="C277" s="1162"/>
      <c r="D277" s="465">
        <v>266</v>
      </c>
      <c r="E277" s="1156"/>
      <c r="F277" s="1157"/>
      <c r="G277" s="1158"/>
      <c r="H277" s="466">
        <v>0.05</v>
      </c>
      <c r="I277" s="564"/>
      <c r="J277" s="378">
        <f t="shared" si="9"/>
        <v>0</v>
      </c>
      <c r="K277" s="467">
        <f t="shared" si="5"/>
        <v>0</v>
      </c>
      <c r="L277" s="113"/>
      <c r="M277" s="113"/>
    </row>
    <row r="278" spans="2:13" s="181" customFormat="1" ht="12.75" hidden="1" customHeight="1">
      <c r="B278" s="1186"/>
      <c r="C278" s="1162"/>
      <c r="D278" s="465">
        <v>267</v>
      </c>
      <c r="E278" s="1156"/>
      <c r="F278" s="1157"/>
      <c r="G278" s="1158"/>
      <c r="H278" s="466">
        <v>0.05</v>
      </c>
      <c r="I278" s="564"/>
      <c r="J278" s="378">
        <f t="shared" si="9"/>
        <v>0</v>
      </c>
      <c r="K278" s="467">
        <f t="shared" si="5"/>
        <v>0</v>
      </c>
      <c r="L278" s="113"/>
      <c r="M278" s="113"/>
    </row>
    <row r="279" spans="2:13" s="181" customFormat="1" ht="12.75" hidden="1" customHeight="1">
      <c r="B279" s="1186"/>
      <c r="C279" s="1162"/>
      <c r="D279" s="465">
        <v>268</v>
      </c>
      <c r="E279" s="1156"/>
      <c r="F279" s="1157"/>
      <c r="G279" s="1158"/>
      <c r="H279" s="466">
        <v>0.05</v>
      </c>
      <c r="I279" s="564"/>
      <c r="J279" s="378">
        <f t="shared" si="9"/>
        <v>0</v>
      </c>
      <c r="K279" s="467">
        <f t="shared" si="5"/>
        <v>0</v>
      </c>
      <c r="L279" s="113"/>
      <c r="M279" s="113"/>
    </row>
    <row r="280" spans="2:13" s="181" customFormat="1" ht="12.75" hidden="1" customHeight="1">
      <c r="B280" s="1186"/>
      <c r="C280" s="1162"/>
      <c r="D280" s="465">
        <v>269</v>
      </c>
      <c r="E280" s="1156"/>
      <c r="F280" s="1157"/>
      <c r="G280" s="1158"/>
      <c r="H280" s="466">
        <v>0.05</v>
      </c>
      <c r="I280" s="564"/>
      <c r="J280" s="378">
        <f t="shared" si="9"/>
        <v>0</v>
      </c>
      <c r="K280" s="467">
        <f t="shared" si="5"/>
        <v>0</v>
      </c>
      <c r="L280" s="113"/>
      <c r="M280" s="113"/>
    </row>
    <row r="281" spans="2:13" s="181" customFormat="1" ht="12.75" hidden="1" customHeight="1">
      <c r="B281" s="1186"/>
      <c r="C281" s="1162"/>
      <c r="D281" s="465">
        <v>270</v>
      </c>
      <c r="E281" s="1156"/>
      <c r="F281" s="1157"/>
      <c r="G281" s="1158"/>
      <c r="H281" s="466">
        <v>0.05</v>
      </c>
      <c r="I281" s="564"/>
      <c r="J281" s="378">
        <f t="shared" si="9"/>
        <v>0</v>
      </c>
      <c r="K281" s="467">
        <f t="shared" si="5"/>
        <v>0</v>
      </c>
      <c r="L281" s="113"/>
      <c r="M281" s="113"/>
    </row>
    <row r="282" spans="2:13" s="181" customFormat="1" ht="12.75" hidden="1" customHeight="1">
      <c r="B282" s="1186"/>
      <c r="C282" s="1162"/>
      <c r="D282" s="465">
        <v>271</v>
      </c>
      <c r="E282" s="1156"/>
      <c r="F282" s="1157"/>
      <c r="G282" s="1158"/>
      <c r="H282" s="466">
        <v>0.05</v>
      </c>
      <c r="I282" s="564"/>
      <c r="J282" s="378">
        <f t="shared" si="9"/>
        <v>0</v>
      </c>
      <c r="K282" s="467">
        <f t="shared" si="5"/>
        <v>0</v>
      </c>
      <c r="L282" s="113"/>
      <c r="M282" s="113"/>
    </row>
    <row r="283" spans="2:13" s="181" customFormat="1" ht="12.75" hidden="1" customHeight="1">
      <c r="B283" s="1186"/>
      <c r="C283" s="1162"/>
      <c r="D283" s="465">
        <v>272</v>
      </c>
      <c r="E283" s="1156"/>
      <c r="F283" s="1157"/>
      <c r="G283" s="1158"/>
      <c r="H283" s="466">
        <v>0.05</v>
      </c>
      <c r="I283" s="564"/>
      <c r="J283" s="378">
        <f t="shared" si="9"/>
        <v>0</v>
      </c>
      <c r="K283" s="467">
        <f t="shared" si="5"/>
        <v>0</v>
      </c>
      <c r="L283" s="113"/>
      <c r="M283" s="113"/>
    </row>
    <row r="284" spans="2:13" s="181" customFormat="1" ht="12.75" hidden="1" customHeight="1">
      <c r="B284" s="1186"/>
      <c r="C284" s="1162"/>
      <c r="D284" s="465">
        <v>273</v>
      </c>
      <c r="E284" s="1156"/>
      <c r="F284" s="1157"/>
      <c r="G284" s="1158"/>
      <c r="H284" s="466">
        <v>0.05</v>
      </c>
      <c r="I284" s="564"/>
      <c r="J284" s="378">
        <f t="shared" si="9"/>
        <v>0</v>
      </c>
      <c r="K284" s="467">
        <f t="shared" si="5"/>
        <v>0</v>
      </c>
      <c r="L284" s="113"/>
      <c r="M284" s="113"/>
    </row>
    <row r="285" spans="2:13" s="181" customFormat="1" ht="12.75" hidden="1" customHeight="1">
      <c r="B285" s="1186"/>
      <c r="C285" s="1162"/>
      <c r="D285" s="465">
        <v>274</v>
      </c>
      <c r="E285" s="1156"/>
      <c r="F285" s="1157"/>
      <c r="G285" s="1158"/>
      <c r="H285" s="466">
        <v>0.05</v>
      </c>
      <c r="I285" s="564"/>
      <c r="J285" s="378">
        <f t="shared" si="9"/>
        <v>0</v>
      </c>
      <c r="K285" s="467">
        <f t="shared" si="5"/>
        <v>0</v>
      </c>
      <c r="L285" s="113"/>
      <c r="M285" s="113"/>
    </row>
    <row r="286" spans="2:13" s="181" customFormat="1" ht="12.75" hidden="1" customHeight="1">
      <c r="B286" s="1186"/>
      <c r="C286" s="1162"/>
      <c r="D286" s="465">
        <v>275</v>
      </c>
      <c r="E286" s="1156"/>
      <c r="F286" s="1157"/>
      <c r="G286" s="1158"/>
      <c r="H286" s="466">
        <v>0.05</v>
      </c>
      <c r="I286" s="564"/>
      <c r="J286" s="378">
        <f t="shared" si="9"/>
        <v>0</v>
      </c>
      <c r="K286" s="467">
        <f t="shared" si="5"/>
        <v>0</v>
      </c>
      <c r="L286" s="113"/>
      <c r="M286" s="113"/>
    </row>
    <row r="287" spans="2:13" s="181" customFormat="1" ht="12.75" hidden="1" customHeight="1">
      <c r="B287" s="1186"/>
      <c r="C287" s="1162"/>
      <c r="D287" s="465">
        <v>276</v>
      </c>
      <c r="E287" s="1156"/>
      <c r="F287" s="1157"/>
      <c r="G287" s="1158"/>
      <c r="H287" s="466">
        <v>0.05</v>
      </c>
      <c r="I287" s="564"/>
      <c r="J287" s="378">
        <f t="shared" si="9"/>
        <v>0</v>
      </c>
      <c r="K287" s="467">
        <f t="shared" si="5"/>
        <v>0</v>
      </c>
      <c r="L287" s="113"/>
      <c r="M287" s="113"/>
    </row>
    <row r="288" spans="2:13" s="181" customFormat="1" ht="12.75" hidden="1" customHeight="1">
      <c r="B288" s="1186"/>
      <c r="C288" s="1162"/>
      <c r="D288" s="465">
        <v>277</v>
      </c>
      <c r="E288" s="1156"/>
      <c r="F288" s="1157"/>
      <c r="G288" s="1158"/>
      <c r="H288" s="466">
        <v>0.05</v>
      </c>
      <c r="I288" s="564"/>
      <c r="J288" s="378">
        <f t="shared" si="9"/>
        <v>0</v>
      </c>
      <c r="K288" s="467">
        <f t="shared" si="5"/>
        <v>0</v>
      </c>
      <c r="L288" s="113"/>
      <c r="M288" s="113"/>
    </row>
    <row r="289" spans="2:13" s="181" customFormat="1" ht="12.75" hidden="1" customHeight="1">
      <c r="B289" s="1186"/>
      <c r="C289" s="1162"/>
      <c r="D289" s="465">
        <v>278</v>
      </c>
      <c r="E289" s="1156"/>
      <c r="F289" s="1157"/>
      <c r="G289" s="1158"/>
      <c r="H289" s="466">
        <v>0.05</v>
      </c>
      <c r="I289" s="564"/>
      <c r="J289" s="378">
        <f t="shared" si="9"/>
        <v>0</v>
      </c>
      <c r="K289" s="467">
        <f t="shared" si="5"/>
        <v>0</v>
      </c>
      <c r="L289" s="113"/>
      <c r="M289" s="113"/>
    </row>
    <row r="290" spans="2:13" s="181" customFormat="1" ht="12.75" hidden="1" customHeight="1">
      <c r="B290" s="1186"/>
      <c r="C290" s="1162"/>
      <c r="D290" s="465">
        <v>279</v>
      </c>
      <c r="E290" s="1156"/>
      <c r="F290" s="1157"/>
      <c r="G290" s="1158"/>
      <c r="H290" s="466">
        <v>0.05</v>
      </c>
      <c r="I290" s="564"/>
      <c r="J290" s="378">
        <f t="shared" si="9"/>
        <v>0</v>
      </c>
      <c r="K290" s="467">
        <f t="shared" si="5"/>
        <v>0</v>
      </c>
      <c r="L290" s="113"/>
      <c r="M290" s="113"/>
    </row>
    <row r="291" spans="2:13" s="181" customFormat="1" ht="12.75" hidden="1" customHeight="1">
      <c r="B291" s="1186"/>
      <c r="C291" s="1162"/>
      <c r="D291" s="465">
        <v>280</v>
      </c>
      <c r="E291" s="1156"/>
      <c r="F291" s="1157"/>
      <c r="G291" s="1158"/>
      <c r="H291" s="466">
        <v>0.05</v>
      </c>
      <c r="I291" s="564"/>
      <c r="J291" s="378">
        <f t="shared" si="9"/>
        <v>0</v>
      </c>
      <c r="K291" s="467">
        <f t="shared" si="5"/>
        <v>0</v>
      </c>
      <c r="L291" s="113"/>
      <c r="M291" s="113"/>
    </row>
    <row r="292" spans="2:13" s="181" customFormat="1" ht="12.75" hidden="1" customHeight="1">
      <c r="B292" s="1186"/>
      <c r="C292" s="1162"/>
      <c r="D292" s="465">
        <v>281</v>
      </c>
      <c r="E292" s="1156"/>
      <c r="F292" s="1157"/>
      <c r="G292" s="1158"/>
      <c r="H292" s="466">
        <v>0.05</v>
      </c>
      <c r="I292" s="564"/>
      <c r="J292" s="378">
        <f t="shared" si="9"/>
        <v>0</v>
      </c>
      <c r="K292" s="467">
        <f t="shared" si="5"/>
        <v>0</v>
      </c>
      <c r="L292" s="113"/>
      <c r="M292" s="113"/>
    </row>
    <row r="293" spans="2:13" s="181" customFormat="1" ht="12.75" hidden="1" customHeight="1">
      <c r="B293" s="1186"/>
      <c r="C293" s="1162"/>
      <c r="D293" s="465">
        <v>282</v>
      </c>
      <c r="E293" s="1156"/>
      <c r="F293" s="1157"/>
      <c r="G293" s="1158"/>
      <c r="H293" s="466">
        <v>0.05</v>
      </c>
      <c r="I293" s="564"/>
      <c r="J293" s="378">
        <f t="shared" si="9"/>
        <v>0</v>
      </c>
      <c r="K293" s="467">
        <f t="shared" si="5"/>
        <v>0</v>
      </c>
      <c r="L293" s="113"/>
      <c r="M293" s="113"/>
    </row>
    <row r="294" spans="2:13" s="181" customFormat="1" ht="12.75" hidden="1" customHeight="1">
      <c r="B294" s="1186"/>
      <c r="C294" s="1162"/>
      <c r="D294" s="465">
        <v>283</v>
      </c>
      <c r="E294" s="1156"/>
      <c r="F294" s="1157"/>
      <c r="G294" s="1158"/>
      <c r="H294" s="466">
        <v>0.05</v>
      </c>
      <c r="I294" s="564"/>
      <c r="J294" s="378">
        <f t="shared" si="9"/>
        <v>0</v>
      </c>
      <c r="K294" s="467">
        <f t="shared" si="5"/>
        <v>0</v>
      </c>
      <c r="L294" s="113"/>
      <c r="M294" s="113"/>
    </row>
    <row r="295" spans="2:13" s="181" customFormat="1" ht="12.75" hidden="1" customHeight="1">
      <c r="B295" s="1186"/>
      <c r="C295" s="1162"/>
      <c r="D295" s="465">
        <v>284</v>
      </c>
      <c r="E295" s="1156"/>
      <c r="F295" s="1157"/>
      <c r="G295" s="1158"/>
      <c r="H295" s="466">
        <v>0.05</v>
      </c>
      <c r="I295" s="564"/>
      <c r="J295" s="378">
        <f t="shared" si="9"/>
        <v>0</v>
      </c>
      <c r="K295" s="467">
        <f t="shared" si="5"/>
        <v>0</v>
      </c>
      <c r="L295" s="113"/>
      <c r="M295" s="113"/>
    </row>
    <row r="296" spans="2:13" s="181" customFormat="1" ht="12.75" hidden="1" customHeight="1">
      <c r="B296" s="1186"/>
      <c r="C296" s="1162"/>
      <c r="D296" s="465">
        <v>285</v>
      </c>
      <c r="E296" s="1156"/>
      <c r="F296" s="1157"/>
      <c r="G296" s="1158"/>
      <c r="H296" s="466">
        <v>0.05</v>
      </c>
      <c r="I296" s="564"/>
      <c r="J296" s="378">
        <f t="shared" si="9"/>
        <v>0</v>
      </c>
      <c r="K296" s="467">
        <f t="shared" ref="K296:K359" si="10">IF(I296-J296&lt;0,0,I296-J296)</f>
        <v>0</v>
      </c>
      <c r="L296" s="113"/>
      <c r="M296" s="113"/>
    </row>
    <row r="297" spans="2:13" s="181" customFormat="1" ht="12.75" hidden="1" customHeight="1">
      <c r="B297" s="1186"/>
      <c r="C297" s="1162"/>
      <c r="D297" s="465">
        <v>286</v>
      </c>
      <c r="E297" s="1156"/>
      <c r="F297" s="1157"/>
      <c r="G297" s="1158"/>
      <c r="H297" s="466">
        <v>0.05</v>
      </c>
      <c r="I297" s="564"/>
      <c r="J297" s="378">
        <f t="shared" si="9"/>
        <v>0</v>
      </c>
      <c r="K297" s="467">
        <f t="shared" si="10"/>
        <v>0</v>
      </c>
      <c r="L297" s="113"/>
      <c r="M297" s="113"/>
    </row>
    <row r="298" spans="2:13" s="181" customFormat="1" ht="12.75" hidden="1" customHeight="1">
      <c r="B298" s="1186"/>
      <c r="C298" s="1162"/>
      <c r="D298" s="465">
        <v>287</v>
      </c>
      <c r="E298" s="1156"/>
      <c r="F298" s="1157"/>
      <c r="G298" s="1158"/>
      <c r="H298" s="466">
        <v>0.05</v>
      </c>
      <c r="I298" s="564"/>
      <c r="J298" s="378">
        <f t="shared" si="9"/>
        <v>0</v>
      </c>
      <c r="K298" s="467">
        <f t="shared" si="10"/>
        <v>0</v>
      </c>
      <c r="L298" s="113"/>
      <c r="M298" s="113"/>
    </row>
    <row r="299" spans="2:13" s="181" customFormat="1" ht="12.75" hidden="1" customHeight="1">
      <c r="B299" s="1186"/>
      <c r="C299" s="1162"/>
      <c r="D299" s="465">
        <v>288</v>
      </c>
      <c r="E299" s="1156"/>
      <c r="F299" s="1157"/>
      <c r="G299" s="1158"/>
      <c r="H299" s="466">
        <v>0.05</v>
      </c>
      <c r="I299" s="564"/>
      <c r="J299" s="378">
        <f t="shared" si="9"/>
        <v>0</v>
      </c>
      <c r="K299" s="467">
        <f t="shared" si="10"/>
        <v>0</v>
      </c>
      <c r="L299" s="113"/>
      <c r="M299" s="113"/>
    </row>
    <row r="300" spans="2:13" s="181" customFormat="1" ht="12.75" hidden="1" customHeight="1">
      <c r="B300" s="1186"/>
      <c r="C300" s="1162"/>
      <c r="D300" s="465">
        <v>289</v>
      </c>
      <c r="E300" s="1156"/>
      <c r="F300" s="1157"/>
      <c r="G300" s="1158"/>
      <c r="H300" s="466">
        <v>0.05</v>
      </c>
      <c r="I300" s="564"/>
      <c r="J300" s="378">
        <f t="shared" si="9"/>
        <v>0</v>
      </c>
      <c r="K300" s="467">
        <f t="shared" si="10"/>
        <v>0</v>
      </c>
      <c r="L300" s="113"/>
      <c r="M300" s="113"/>
    </row>
    <row r="301" spans="2:13" s="181" customFormat="1" ht="12.75" hidden="1" customHeight="1">
      <c r="B301" s="1186"/>
      <c r="C301" s="1162"/>
      <c r="D301" s="465">
        <v>290</v>
      </c>
      <c r="E301" s="1156"/>
      <c r="F301" s="1157"/>
      <c r="G301" s="1158"/>
      <c r="H301" s="466">
        <v>0.05</v>
      </c>
      <c r="I301" s="564"/>
      <c r="J301" s="378">
        <f t="shared" si="9"/>
        <v>0</v>
      </c>
      <c r="K301" s="467">
        <f t="shared" si="10"/>
        <v>0</v>
      </c>
      <c r="L301" s="113"/>
      <c r="M301" s="113"/>
    </row>
    <row r="302" spans="2:13" s="181" customFormat="1" ht="12.75" hidden="1" customHeight="1">
      <c r="B302" s="1186"/>
      <c r="C302" s="1162"/>
      <c r="D302" s="465">
        <v>291</v>
      </c>
      <c r="E302" s="1156"/>
      <c r="F302" s="1157"/>
      <c r="G302" s="1158"/>
      <c r="H302" s="466">
        <v>0.05</v>
      </c>
      <c r="I302" s="564"/>
      <c r="J302" s="378">
        <f t="shared" si="9"/>
        <v>0</v>
      </c>
      <c r="K302" s="467">
        <f t="shared" si="10"/>
        <v>0</v>
      </c>
      <c r="L302" s="113"/>
      <c r="M302" s="113"/>
    </row>
    <row r="303" spans="2:13" s="181" customFormat="1" ht="12.75" hidden="1" customHeight="1">
      <c r="B303" s="1186"/>
      <c r="C303" s="1162"/>
      <c r="D303" s="465">
        <v>292</v>
      </c>
      <c r="E303" s="1156"/>
      <c r="F303" s="1157"/>
      <c r="G303" s="1158"/>
      <c r="H303" s="466">
        <v>0.05</v>
      </c>
      <c r="I303" s="564"/>
      <c r="J303" s="378">
        <f t="shared" si="9"/>
        <v>0</v>
      </c>
      <c r="K303" s="467">
        <f t="shared" si="10"/>
        <v>0</v>
      </c>
      <c r="L303" s="113"/>
      <c r="M303" s="113"/>
    </row>
    <row r="304" spans="2:13" s="181" customFormat="1" ht="12.75" hidden="1" customHeight="1">
      <c r="B304" s="1186"/>
      <c r="C304" s="1162"/>
      <c r="D304" s="465">
        <v>293</v>
      </c>
      <c r="E304" s="1156"/>
      <c r="F304" s="1157"/>
      <c r="G304" s="1158"/>
      <c r="H304" s="466">
        <v>0.05</v>
      </c>
      <c r="I304" s="564"/>
      <c r="J304" s="378">
        <f t="shared" si="9"/>
        <v>0</v>
      </c>
      <c r="K304" s="467">
        <f t="shared" si="10"/>
        <v>0</v>
      </c>
      <c r="L304" s="113"/>
      <c r="M304" s="113"/>
    </row>
    <row r="305" spans="2:13" s="181" customFormat="1" ht="12.75" hidden="1" customHeight="1">
      <c r="B305" s="1186"/>
      <c r="C305" s="1162"/>
      <c r="D305" s="465">
        <v>294</v>
      </c>
      <c r="E305" s="1156"/>
      <c r="F305" s="1157"/>
      <c r="G305" s="1158"/>
      <c r="H305" s="466">
        <v>0.05</v>
      </c>
      <c r="I305" s="564"/>
      <c r="J305" s="378">
        <f t="shared" si="9"/>
        <v>0</v>
      </c>
      <c r="K305" s="467">
        <f t="shared" si="10"/>
        <v>0</v>
      </c>
      <c r="L305" s="113"/>
      <c r="M305" s="113"/>
    </row>
    <row r="306" spans="2:13" s="181" customFormat="1" ht="12.75" hidden="1" customHeight="1">
      <c r="B306" s="1186"/>
      <c r="C306" s="1162"/>
      <c r="D306" s="465">
        <v>295</v>
      </c>
      <c r="E306" s="1156"/>
      <c r="F306" s="1157"/>
      <c r="G306" s="1158"/>
      <c r="H306" s="466">
        <v>0.05</v>
      </c>
      <c r="I306" s="564"/>
      <c r="J306" s="378">
        <f t="shared" si="9"/>
        <v>0</v>
      </c>
      <c r="K306" s="467">
        <f t="shared" si="10"/>
        <v>0</v>
      </c>
      <c r="L306" s="113"/>
      <c r="M306" s="113"/>
    </row>
    <row r="307" spans="2:13" s="181" customFormat="1" ht="12.75" hidden="1" customHeight="1">
      <c r="B307" s="1186"/>
      <c r="C307" s="1162"/>
      <c r="D307" s="465">
        <v>296</v>
      </c>
      <c r="E307" s="1156"/>
      <c r="F307" s="1157"/>
      <c r="G307" s="1158"/>
      <c r="H307" s="466">
        <v>0.05</v>
      </c>
      <c r="I307" s="564"/>
      <c r="J307" s="378">
        <f t="shared" si="9"/>
        <v>0</v>
      </c>
      <c r="K307" s="467">
        <f t="shared" si="10"/>
        <v>0</v>
      </c>
      <c r="L307" s="113"/>
      <c r="M307" s="113"/>
    </row>
    <row r="308" spans="2:13" s="181" customFormat="1" ht="12.75" hidden="1" customHeight="1">
      <c r="B308" s="1186"/>
      <c r="C308" s="1162"/>
      <c r="D308" s="465">
        <v>297</v>
      </c>
      <c r="E308" s="1156"/>
      <c r="F308" s="1157"/>
      <c r="G308" s="1158"/>
      <c r="H308" s="466">
        <v>0.05</v>
      </c>
      <c r="I308" s="564"/>
      <c r="J308" s="378">
        <f t="shared" si="9"/>
        <v>0</v>
      </c>
      <c r="K308" s="467">
        <f t="shared" si="10"/>
        <v>0</v>
      </c>
      <c r="L308" s="113"/>
      <c r="M308" s="113"/>
    </row>
    <row r="309" spans="2:13" s="181" customFormat="1" ht="12.75" hidden="1" customHeight="1">
      <c r="B309" s="1186"/>
      <c r="C309" s="1162"/>
      <c r="D309" s="465">
        <v>298</v>
      </c>
      <c r="E309" s="1156"/>
      <c r="F309" s="1157"/>
      <c r="G309" s="1158"/>
      <c r="H309" s="466">
        <v>0.05</v>
      </c>
      <c r="I309" s="564"/>
      <c r="J309" s="378">
        <f t="shared" si="9"/>
        <v>0</v>
      </c>
      <c r="K309" s="467">
        <f t="shared" si="10"/>
        <v>0</v>
      </c>
      <c r="L309" s="113"/>
      <c r="M309" s="113"/>
    </row>
    <row r="310" spans="2:13" s="181" customFormat="1" ht="12.75" hidden="1" customHeight="1">
      <c r="B310" s="1186"/>
      <c r="C310" s="1162"/>
      <c r="D310" s="465">
        <v>299</v>
      </c>
      <c r="E310" s="1156"/>
      <c r="F310" s="1157"/>
      <c r="G310" s="1158"/>
      <c r="H310" s="466">
        <v>0.05</v>
      </c>
      <c r="I310" s="564"/>
      <c r="J310" s="378">
        <f t="shared" si="9"/>
        <v>0</v>
      </c>
      <c r="K310" s="467">
        <f t="shared" si="10"/>
        <v>0</v>
      </c>
      <c r="L310" s="113"/>
      <c r="M310" s="113"/>
    </row>
    <row r="311" spans="2:13" s="181" customFormat="1" ht="12.75" hidden="1" customHeight="1">
      <c r="B311" s="1186"/>
      <c r="C311" s="1162"/>
      <c r="D311" s="465">
        <v>300</v>
      </c>
      <c r="E311" s="1156"/>
      <c r="F311" s="1157"/>
      <c r="G311" s="1158"/>
      <c r="H311" s="466">
        <v>0.05</v>
      </c>
      <c r="I311" s="564"/>
      <c r="J311" s="378">
        <f t="shared" si="9"/>
        <v>0</v>
      </c>
      <c r="K311" s="467">
        <f t="shared" si="10"/>
        <v>0</v>
      </c>
      <c r="L311" s="113"/>
      <c r="M311" s="113"/>
    </row>
    <row r="312" spans="2:13" s="181" customFormat="1" ht="12.75" hidden="1" customHeight="1">
      <c r="B312" s="1186"/>
      <c r="C312" s="1162"/>
      <c r="D312" s="465">
        <v>301</v>
      </c>
      <c r="E312" s="1156"/>
      <c r="F312" s="1157"/>
      <c r="G312" s="1158"/>
      <c r="H312" s="466">
        <v>0.05</v>
      </c>
      <c r="I312" s="564"/>
      <c r="J312" s="378">
        <f t="shared" si="9"/>
        <v>0</v>
      </c>
      <c r="K312" s="467">
        <f t="shared" si="10"/>
        <v>0</v>
      </c>
      <c r="L312" s="113"/>
      <c r="M312" s="113"/>
    </row>
    <row r="313" spans="2:13" s="181" customFormat="1" ht="12.75" hidden="1" customHeight="1">
      <c r="B313" s="1186"/>
      <c r="C313" s="1162"/>
      <c r="D313" s="465">
        <v>302</v>
      </c>
      <c r="E313" s="1156"/>
      <c r="F313" s="1157"/>
      <c r="G313" s="1158"/>
      <c r="H313" s="466">
        <v>0.05</v>
      </c>
      <c r="I313" s="564"/>
      <c r="J313" s="378">
        <f t="shared" si="9"/>
        <v>0</v>
      </c>
      <c r="K313" s="467">
        <f t="shared" si="10"/>
        <v>0</v>
      </c>
      <c r="L313" s="113"/>
      <c r="M313" s="113"/>
    </row>
    <row r="314" spans="2:13" s="181" customFormat="1" ht="12.75" hidden="1" customHeight="1">
      <c r="B314" s="1186"/>
      <c r="C314" s="1162"/>
      <c r="D314" s="465">
        <v>303</v>
      </c>
      <c r="E314" s="1156"/>
      <c r="F314" s="1157"/>
      <c r="G314" s="1158"/>
      <c r="H314" s="466">
        <v>0.05</v>
      </c>
      <c r="I314" s="564"/>
      <c r="J314" s="378">
        <f t="shared" si="9"/>
        <v>0</v>
      </c>
      <c r="K314" s="467">
        <f t="shared" si="10"/>
        <v>0</v>
      </c>
      <c r="L314" s="113"/>
      <c r="M314" s="113"/>
    </row>
    <row r="315" spans="2:13" s="181" customFormat="1" ht="12.75" hidden="1" customHeight="1">
      <c r="B315" s="1186"/>
      <c r="C315" s="1162"/>
      <c r="D315" s="465">
        <v>304</v>
      </c>
      <c r="E315" s="1156"/>
      <c r="F315" s="1157"/>
      <c r="G315" s="1158"/>
      <c r="H315" s="466">
        <v>0.05</v>
      </c>
      <c r="I315" s="564"/>
      <c r="J315" s="378">
        <f t="shared" si="9"/>
        <v>0</v>
      </c>
      <c r="K315" s="467">
        <f t="shared" si="10"/>
        <v>0</v>
      </c>
      <c r="L315" s="113"/>
      <c r="M315" s="113"/>
    </row>
    <row r="316" spans="2:13" s="181" customFormat="1" ht="12.75" hidden="1" customHeight="1">
      <c r="B316" s="1186"/>
      <c r="C316" s="1162"/>
      <c r="D316" s="465">
        <v>305</v>
      </c>
      <c r="E316" s="1156"/>
      <c r="F316" s="1157"/>
      <c r="G316" s="1158"/>
      <c r="H316" s="466">
        <v>0.05</v>
      </c>
      <c r="I316" s="564"/>
      <c r="J316" s="378">
        <f t="shared" si="9"/>
        <v>0</v>
      </c>
      <c r="K316" s="467">
        <f t="shared" si="10"/>
        <v>0</v>
      </c>
      <c r="L316" s="113"/>
      <c r="M316" s="113"/>
    </row>
    <row r="317" spans="2:13" s="181" customFormat="1" ht="12.75" hidden="1" customHeight="1">
      <c r="B317" s="1186"/>
      <c r="C317" s="1162"/>
      <c r="D317" s="465">
        <v>306</v>
      </c>
      <c r="E317" s="1156"/>
      <c r="F317" s="1157"/>
      <c r="G317" s="1158"/>
      <c r="H317" s="466">
        <v>0.05</v>
      </c>
      <c r="I317" s="564"/>
      <c r="J317" s="378">
        <f t="shared" si="9"/>
        <v>0</v>
      </c>
      <c r="K317" s="467">
        <f t="shared" si="10"/>
        <v>0</v>
      </c>
      <c r="L317" s="113"/>
      <c r="M317" s="113"/>
    </row>
    <row r="318" spans="2:13" s="181" customFormat="1" ht="12.75" hidden="1" customHeight="1">
      <c r="B318" s="1186"/>
      <c r="C318" s="1162"/>
      <c r="D318" s="465">
        <v>307</v>
      </c>
      <c r="E318" s="1156"/>
      <c r="F318" s="1157"/>
      <c r="G318" s="1158"/>
      <c r="H318" s="466">
        <v>0.05</v>
      </c>
      <c r="I318" s="564"/>
      <c r="J318" s="378">
        <f t="shared" si="9"/>
        <v>0</v>
      </c>
      <c r="K318" s="467">
        <f t="shared" si="10"/>
        <v>0</v>
      </c>
      <c r="L318" s="113"/>
      <c r="M318" s="113"/>
    </row>
    <row r="319" spans="2:13" s="181" customFormat="1" ht="12.75" hidden="1" customHeight="1">
      <c r="B319" s="1186"/>
      <c r="C319" s="1162"/>
      <c r="D319" s="465">
        <v>308</v>
      </c>
      <c r="E319" s="1156"/>
      <c r="F319" s="1157"/>
      <c r="G319" s="1158"/>
      <c r="H319" s="466">
        <v>0.05</v>
      </c>
      <c r="I319" s="564"/>
      <c r="J319" s="378">
        <f t="shared" si="9"/>
        <v>0</v>
      </c>
      <c r="K319" s="467">
        <f t="shared" si="10"/>
        <v>0</v>
      </c>
      <c r="L319" s="113"/>
      <c r="M319" s="113"/>
    </row>
    <row r="320" spans="2:13" s="181" customFormat="1" ht="12.75" hidden="1" customHeight="1">
      <c r="B320" s="1186"/>
      <c r="C320" s="1162"/>
      <c r="D320" s="465">
        <v>309</v>
      </c>
      <c r="E320" s="1156"/>
      <c r="F320" s="1157"/>
      <c r="G320" s="1158"/>
      <c r="H320" s="466">
        <v>0.05</v>
      </c>
      <c r="I320" s="564"/>
      <c r="J320" s="378">
        <f t="shared" si="9"/>
        <v>0</v>
      </c>
      <c r="K320" s="467">
        <f t="shared" si="10"/>
        <v>0</v>
      </c>
      <c r="L320" s="113"/>
      <c r="M320" s="113"/>
    </row>
    <row r="321" spans="2:13" s="181" customFormat="1" ht="12.75" hidden="1" customHeight="1">
      <c r="B321" s="1186"/>
      <c r="C321" s="1162"/>
      <c r="D321" s="465">
        <v>310</v>
      </c>
      <c r="E321" s="1156"/>
      <c r="F321" s="1157"/>
      <c r="G321" s="1158"/>
      <c r="H321" s="466">
        <v>0.05</v>
      </c>
      <c r="I321" s="564"/>
      <c r="J321" s="378">
        <f t="shared" si="9"/>
        <v>0</v>
      </c>
      <c r="K321" s="467">
        <f t="shared" si="10"/>
        <v>0</v>
      </c>
      <c r="L321" s="113"/>
      <c r="M321" s="113"/>
    </row>
    <row r="322" spans="2:13" s="181" customFormat="1" ht="12.75" hidden="1" customHeight="1">
      <c r="B322" s="1186"/>
      <c r="C322" s="1162"/>
      <c r="D322" s="465">
        <v>311</v>
      </c>
      <c r="E322" s="1156"/>
      <c r="F322" s="1157"/>
      <c r="G322" s="1158"/>
      <c r="H322" s="466">
        <v>0.05</v>
      </c>
      <c r="I322" s="564"/>
      <c r="J322" s="378">
        <f t="shared" si="9"/>
        <v>0</v>
      </c>
      <c r="K322" s="467">
        <f t="shared" si="10"/>
        <v>0</v>
      </c>
      <c r="L322" s="113"/>
      <c r="M322" s="113"/>
    </row>
    <row r="323" spans="2:13" s="181" customFormat="1" ht="12.75" hidden="1" customHeight="1">
      <c r="B323" s="1186"/>
      <c r="C323" s="1162"/>
      <c r="D323" s="465">
        <v>312</v>
      </c>
      <c r="E323" s="1156"/>
      <c r="F323" s="1157"/>
      <c r="G323" s="1158"/>
      <c r="H323" s="466">
        <v>0.05</v>
      </c>
      <c r="I323" s="564"/>
      <c r="J323" s="378">
        <f t="shared" si="9"/>
        <v>0</v>
      </c>
      <c r="K323" s="467">
        <f t="shared" si="10"/>
        <v>0</v>
      </c>
      <c r="L323" s="113"/>
      <c r="M323" s="113"/>
    </row>
    <row r="324" spans="2:13" s="181" customFormat="1" ht="12.75" hidden="1" customHeight="1">
      <c r="B324" s="1186"/>
      <c r="C324" s="1162"/>
      <c r="D324" s="465">
        <v>313</v>
      </c>
      <c r="E324" s="1156"/>
      <c r="F324" s="1157"/>
      <c r="G324" s="1158"/>
      <c r="H324" s="466">
        <v>0.05</v>
      </c>
      <c r="I324" s="564"/>
      <c r="J324" s="378">
        <f t="shared" si="9"/>
        <v>0</v>
      </c>
      <c r="K324" s="467">
        <f t="shared" si="10"/>
        <v>0</v>
      </c>
      <c r="L324" s="113"/>
      <c r="M324" s="113"/>
    </row>
    <row r="325" spans="2:13" s="181" customFormat="1" ht="12.75" hidden="1" customHeight="1">
      <c r="B325" s="1186"/>
      <c r="C325" s="1162"/>
      <c r="D325" s="465">
        <v>314</v>
      </c>
      <c r="E325" s="1156"/>
      <c r="F325" s="1157"/>
      <c r="G325" s="1158"/>
      <c r="H325" s="466">
        <v>0.05</v>
      </c>
      <c r="I325" s="564"/>
      <c r="J325" s="378">
        <f t="shared" si="9"/>
        <v>0</v>
      </c>
      <c r="K325" s="467">
        <f t="shared" si="10"/>
        <v>0</v>
      </c>
      <c r="L325" s="113"/>
      <c r="M325" s="113"/>
    </row>
    <row r="326" spans="2:13" s="181" customFormat="1" ht="12.75" hidden="1" customHeight="1">
      <c r="B326" s="1186"/>
      <c r="C326" s="1162"/>
      <c r="D326" s="465">
        <v>315</v>
      </c>
      <c r="E326" s="1156"/>
      <c r="F326" s="1157"/>
      <c r="G326" s="1158"/>
      <c r="H326" s="466">
        <v>0.05</v>
      </c>
      <c r="I326" s="564"/>
      <c r="J326" s="378">
        <f t="shared" si="9"/>
        <v>0</v>
      </c>
      <c r="K326" s="467">
        <f t="shared" si="10"/>
        <v>0</v>
      </c>
      <c r="L326" s="113"/>
      <c r="M326" s="113"/>
    </row>
    <row r="327" spans="2:13" s="181" customFormat="1" ht="12.75" hidden="1" customHeight="1">
      <c r="B327" s="1186"/>
      <c r="C327" s="1162"/>
      <c r="D327" s="465">
        <v>316</v>
      </c>
      <c r="E327" s="1156"/>
      <c r="F327" s="1157"/>
      <c r="G327" s="1158"/>
      <c r="H327" s="466">
        <v>0.05</v>
      </c>
      <c r="I327" s="564"/>
      <c r="J327" s="378">
        <f t="shared" si="9"/>
        <v>0</v>
      </c>
      <c r="K327" s="467">
        <f t="shared" si="10"/>
        <v>0</v>
      </c>
      <c r="L327" s="113"/>
      <c r="M327" s="113"/>
    </row>
    <row r="328" spans="2:13" s="181" customFormat="1" ht="12.75" hidden="1" customHeight="1">
      <c r="B328" s="1186"/>
      <c r="C328" s="1162"/>
      <c r="D328" s="465">
        <v>317</v>
      </c>
      <c r="E328" s="1156"/>
      <c r="F328" s="1157"/>
      <c r="G328" s="1158"/>
      <c r="H328" s="466">
        <v>0.05</v>
      </c>
      <c r="I328" s="564"/>
      <c r="J328" s="378">
        <f t="shared" si="9"/>
        <v>0</v>
      </c>
      <c r="K328" s="467">
        <f t="shared" si="10"/>
        <v>0</v>
      </c>
      <c r="L328" s="113"/>
      <c r="M328" s="113"/>
    </row>
    <row r="329" spans="2:13" s="181" customFormat="1" ht="12.75" hidden="1" customHeight="1">
      <c r="B329" s="1186"/>
      <c r="C329" s="1162"/>
      <c r="D329" s="465">
        <v>318</v>
      </c>
      <c r="E329" s="1156"/>
      <c r="F329" s="1157"/>
      <c r="G329" s="1158"/>
      <c r="H329" s="466">
        <v>0.05</v>
      </c>
      <c r="I329" s="564"/>
      <c r="J329" s="378">
        <f t="shared" si="9"/>
        <v>0</v>
      </c>
      <c r="K329" s="467">
        <f t="shared" si="10"/>
        <v>0</v>
      </c>
      <c r="L329" s="113"/>
      <c r="M329" s="113"/>
    </row>
    <row r="330" spans="2:13" s="181" customFormat="1" ht="12.75" hidden="1" customHeight="1">
      <c r="B330" s="1186"/>
      <c r="C330" s="1162"/>
      <c r="D330" s="465">
        <v>319</v>
      </c>
      <c r="E330" s="1156"/>
      <c r="F330" s="1157"/>
      <c r="G330" s="1158"/>
      <c r="H330" s="466">
        <v>0.05</v>
      </c>
      <c r="I330" s="564"/>
      <c r="J330" s="378">
        <f t="shared" si="9"/>
        <v>0</v>
      </c>
      <c r="K330" s="467">
        <f t="shared" si="10"/>
        <v>0</v>
      </c>
      <c r="L330" s="113"/>
      <c r="M330" s="113"/>
    </row>
    <row r="331" spans="2:13" s="181" customFormat="1" ht="12.75" hidden="1" customHeight="1">
      <c r="B331" s="1186"/>
      <c r="C331" s="1162"/>
      <c r="D331" s="465">
        <v>320</v>
      </c>
      <c r="E331" s="1156"/>
      <c r="F331" s="1157"/>
      <c r="G331" s="1158"/>
      <c r="H331" s="466">
        <v>0.05</v>
      </c>
      <c r="I331" s="564"/>
      <c r="J331" s="378">
        <f t="shared" si="9"/>
        <v>0</v>
      </c>
      <c r="K331" s="467">
        <f t="shared" si="10"/>
        <v>0</v>
      </c>
      <c r="L331" s="113"/>
      <c r="M331" s="113"/>
    </row>
    <row r="332" spans="2:13" s="181" customFormat="1" ht="12.75" hidden="1" customHeight="1">
      <c r="B332" s="1186"/>
      <c r="C332" s="1162"/>
      <c r="D332" s="465">
        <v>321</v>
      </c>
      <c r="E332" s="1156"/>
      <c r="F332" s="1157"/>
      <c r="G332" s="1158"/>
      <c r="H332" s="466">
        <v>0.05</v>
      </c>
      <c r="I332" s="564"/>
      <c r="J332" s="378">
        <f t="shared" ref="J332:J395" si="11">$I$11027*H332</f>
        <v>0</v>
      </c>
      <c r="K332" s="467">
        <f t="shared" si="10"/>
        <v>0</v>
      </c>
      <c r="L332" s="113"/>
      <c r="M332" s="113"/>
    </row>
    <row r="333" spans="2:13" s="181" customFormat="1" ht="12.75" hidden="1" customHeight="1">
      <c r="B333" s="1186"/>
      <c r="C333" s="1162"/>
      <c r="D333" s="465">
        <v>322</v>
      </c>
      <c r="E333" s="1156"/>
      <c r="F333" s="1157"/>
      <c r="G333" s="1158"/>
      <c r="H333" s="466">
        <v>0.05</v>
      </c>
      <c r="I333" s="564"/>
      <c r="J333" s="378">
        <f t="shared" si="11"/>
        <v>0</v>
      </c>
      <c r="K333" s="467">
        <f t="shared" si="10"/>
        <v>0</v>
      </c>
      <c r="L333" s="113"/>
      <c r="M333" s="113"/>
    </row>
    <row r="334" spans="2:13" s="181" customFormat="1" ht="12.75" hidden="1" customHeight="1">
      <c r="B334" s="1186"/>
      <c r="C334" s="1162"/>
      <c r="D334" s="465">
        <v>323</v>
      </c>
      <c r="E334" s="1156"/>
      <c r="F334" s="1157"/>
      <c r="G334" s="1158"/>
      <c r="H334" s="466">
        <v>0.05</v>
      </c>
      <c r="I334" s="564"/>
      <c r="J334" s="378">
        <f t="shared" si="11"/>
        <v>0</v>
      </c>
      <c r="K334" s="467">
        <f t="shared" si="10"/>
        <v>0</v>
      </c>
      <c r="L334" s="113"/>
      <c r="M334" s="113"/>
    </row>
    <row r="335" spans="2:13" s="181" customFormat="1" ht="12.75" hidden="1" customHeight="1">
      <c r="B335" s="1186"/>
      <c r="C335" s="1162"/>
      <c r="D335" s="465">
        <v>324</v>
      </c>
      <c r="E335" s="1156"/>
      <c r="F335" s="1157"/>
      <c r="G335" s="1158"/>
      <c r="H335" s="466">
        <v>0.05</v>
      </c>
      <c r="I335" s="564"/>
      <c r="J335" s="378">
        <f t="shared" si="11"/>
        <v>0</v>
      </c>
      <c r="K335" s="467">
        <f t="shared" si="10"/>
        <v>0</v>
      </c>
      <c r="L335" s="113"/>
      <c r="M335" s="113"/>
    </row>
    <row r="336" spans="2:13" s="181" customFormat="1" ht="12.75" hidden="1" customHeight="1">
      <c r="B336" s="1186"/>
      <c r="C336" s="1162"/>
      <c r="D336" s="465">
        <v>325</v>
      </c>
      <c r="E336" s="1156"/>
      <c r="F336" s="1157"/>
      <c r="G336" s="1158"/>
      <c r="H336" s="466">
        <v>0.05</v>
      </c>
      <c r="I336" s="564"/>
      <c r="J336" s="378">
        <f t="shared" si="11"/>
        <v>0</v>
      </c>
      <c r="K336" s="467">
        <f t="shared" si="10"/>
        <v>0</v>
      </c>
      <c r="L336" s="113"/>
      <c r="M336" s="113"/>
    </row>
    <row r="337" spans="2:13" s="181" customFormat="1" ht="12.75" hidden="1" customHeight="1">
      <c r="B337" s="1186"/>
      <c r="C337" s="1162"/>
      <c r="D337" s="465">
        <v>326</v>
      </c>
      <c r="E337" s="1156"/>
      <c r="F337" s="1157"/>
      <c r="G337" s="1158"/>
      <c r="H337" s="466">
        <v>0.05</v>
      </c>
      <c r="I337" s="564"/>
      <c r="J337" s="378">
        <f t="shared" si="11"/>
        <v>0</v>
      </c>
      <c r="K337" s="467">
        <f t="shared" si="10"/>
        <v>0</v>
      </c>
      <c r="L337" s="113"/>
      <c r="M337" s="113"/>
    </row>
    <row r="338" spans="2:13" s="181" customFormat="1" ht="12.75" hidden="1" customHeight="1">
      <c r="B338" s="1186"/>
      <c r="C338" s="1162"/>
      <c r="D338" s="465">
        <v>327</v>
      </c>
      <c r="E338" s="1156"/>
      <c r="F338" s="1157"/>
      <c r="G338" s="1158"/>
      <c r="H338" s="466">
        <v>0.05</v>
      </c>
      <c r="I338" s="564"/>
      <c r="J338" s="378">
        <f t="shared" si="11"/>
        <v>0</v>
      </c>
      <c r="K338" s="467">
        <f t="shared" si="10"/>
        <v>0</v>
      </c>
      <c r="L338" s="113"/>
      <c r="M338" s="113"/>
    </row>
    <row r="339" spans="2:13" s="181" customFormat="1" ht="12.75" hidden="1" customHeight="1">
      <c r="B339" s="1186"/>
      <c r="C339" s="1162"/>
      <c r="D339" s="465">
        <v>328</v>
      </c>
      <c r="E339" s="1156"/>
      <c r="F339" s="1157"/>
      <c r="G339" s="1158"/>
      <c r="H339" s="466">
        <v>0.05</v>
      </c>
      <c r="I339" s="564"/>
      <c r="J339" s="378">
        <f t="shared" si="11"/>
        <v>0</v>
      </c>
      <c r="K339" s="467">
        <f t="shared" si="10"/>
        <v>0</v>
      </c>
      <c r="L339" s="113"/>
      <c r="M339" s="113"/>
    </row>
    <row r="340" spans="2:13" s="181" customFormat="1" ht="12.75" hidden="1" customHeight="1">
      <c r="B340" s="1186"/>
      <c r="C340" s="1162"/>
      <c r="D340" s="465">
        <v>329</v>
      </c>
      <c r="E340" s="1156"/>
      <c r="F340" s="1157"/>
      <c r="G340" s="1158"/>
      <c r="H340" s="466">
        <v>0.05</v>
      </c>
      <c r="I340" s="564"/>
      <c r="J340" s="378">
        <f t="shared" si="11"/>
        <v>0</v>
      </c>
      <c r="K340" s="467">
        <f t="shared" si="10"/>
        <v>0</v>
      </c>
      <c r="L340" s="113"/>
      <c r="M340" s="113"/>
    </row>
    <row r="341" spans="2:13" s="181" customFormat="1" ht="12.75" hidden="1" customHeight="1">
      <c r="B341" s="1186"/>
      <c r="C341" s="1162"/>
      <c r="D341" s="465">
        <v>330</v>
      </c>
      <c r="E341" s="1156"/>
      <c r="F341" s="1157"/>
      <c r="G341" s="1158"/>
      <c r="H341" s="466">
        <v>0.05</v>
      </c>
      <c r="I341" s="564"/>
      <c r="J341" s="378">
        <f t="shared" si="11"/>
        <v>0</v>
      </c>
      <c r="K341" s="467">
        <f t="shared" si="10"/>
        <v>0</v>
      </c>
      <c r="L341" s="113"/>
      <c r="M341" s="113"/>
    </row>
    <row r="342" spans="2:13" s="181" customFormat="1" ht="12.75" hidden="1" customHeight="1">
      <c r="B342" s="1186"/>
      <c r="C342" s="1162"/>
      <c r="D342" s="465">
        <v>331</v>
      </c>
      <c r="E342" s="1156"/>
      <c r="F342" s="1157"/>
      <c r="G342" s="1158"/>
      <c r="H342" s="466">
        <v>0.05</v>
      </c>
      <c r="I342" s="564"/>
      <c r="J342" s="378">
        <f t="shared" si="11"/>
        <v>0</v>
      </c>
      <c r="K342" s="467">
        <f t="shared" si="10"/>
        <v>0</v>
      </c>
      <c r="L342" s="113"/>
      <c r="M342" s="113"/>
    </row>
    <row r="343" spans="2:13" s="181" customFormat="1" ht="12.75" hidden="1" customHeight="1">
      <c r="B343" s="1186"/>
      <c r="C343" s="1162"/>
      <c r="D343" s="465">
        <v>332</v>
      </c>
      <c r="E343" s="1156"/>
      <c r="F343" s="1157"/>
      <c r="G343" s="1158"/>
      <c r="H343" s="466">
        <v>0.05</v>
      </c>
      <c r="I343" s="564"/>
      <c r="J343" s="378">
        <f t="shared" si="11"/>
        <v>0</v>
      </c>
      <c r="K343" s="467">
        <f t="shared" si="10"/>
        <v>0</v>
      </c>
      <c r="L343" s="113"/>
      <c r="M343" s="113"/>
    </row>
    <row r="344" spans="2:13" s="181" customFormat="1" ht="12.75" hidden="1" customHeight="1">
      <c r="B344" s="1186"/>
      <c r="C344" s="1162"/>
      <c r="D344" s="465">
        <v>333</v>
      </c>
      <c r="E344" s="1156"/>
      <c r="F344" s="1157"/>
      <c r="G344" s="1158"/>
      <c r="H344" s="466">
        <v>0.05</v>
      </c>
      <c r="I344" s="564"/>
      <c r="J344" s="378">
        <f t="shared" si="11"/>
        <v>0</v>
      </c>
      <c r="K344" s="467">
        <f t="shared" si="10"/>
        <v>0</v>
      </c>
      <c r="L344" s="113"/>
      <c r="M344" s="113"/>
    </row>
    <row r="345" spans="2:13" s="181" customFormat="1" ht="12.75" hidden="1" customHeight="1">
      <c r="B345" s="1186"/>
      <c r="C345" s="1162"/>
      <c r="D345" s="465">
        <v>334</v>
      </c>
      <c r="E345" s="1156"/>
      <c r="F345" s="1157"/>
      <c r="G345" s="1158"/>
      <c r="H345" s="466">
        <v>0.05</v>
      </c>
      <c r="I345" s="564"/>
      <c r="J345" s="378">
        <f t="shared" si="11"/>
        <v>0</v>
      </c>
      <c r="K345" s="467">
        <f t="shared" si="10"/>
        <v>0</v>
      </c>
      <c r="L345" s="113"/>
      <c r="M345" s="113"/>
    </row>
    <row r="346" spans="2:13" s="181" customFormat="1" ht="12.75" hidden="1" customHeight="1">
      <c r="B346" s="1186"/>
      <c r="C346" s="1162"/>
      <c r="D346" s="465">
        <v>335</v>
      </c>
      <c r="E346" s="1156"/>
      <c r="F346" s="1157"/>
      <c r="G346" s="1158"/>
      <c r="H346" s="466">
        <v>0.05</v>
      </c>
      <c r="I346" s="564"/>
      <c r="J346" s="378">
        <f t="shared" si="11"/>
        <v>0</v>
      </c>
      <c r="K346" s="467">
        <f t="shared" si="10"/>
        <v>0</v>
      </c>
      <c r="L346" s="113"/>
      <c r="M346" s="113"/>
    </row>
    <row r="347" spans="2:13" s="181" customFormat="1" ht="12.75" hidden="1" customHeight="1">
      <c r="B347" s="1186"/>
      <c r="C347" s="1162"/>
      <c r="D347" s="465">
        <v>336</v>
      </c>
      <c r="E347" s="1156"/>
      <c r="F347" s="1157"/>
      <c r="G347" s="1158"/>
      <c r="H347" s="466">
        <v>0.05</v>
      </c>
      <c r="I347" s="564"/>
      <c r="J347" s="378">
        <f t="shared" si="11"/>
        <v>0</v>
      </c>
      <c r="K347" s="467">
        <f t="shared" si="10"/>
        <v>0</v>
      </c>
      <c r="L347" s="113"/>
      <c r="M347" s="113"/>
    </row>
    <row r="348" spans="2:13" s="181" customFormat="1" ht="12.75" hidden="1" customHeight="1">
      <c r="B348" s="1186"/>
      <c r="C348" s="1162"/>
      <c r="D348" s="465">
        <v>337</v>
      </c>
      <c r="E348" s="1156"/>
      <c r="F348" s="1157"/>
      <c r="G348" s="1158"/>
      <c r="H348" s="466">
        <v>0.05</v>
      </c>
      <c r="I348" s="564"/>
      <c r="J348" s="378">
        <f t="shared" si="11"/>
        <v>0</v>
      </c>
      <c r="K348" s="467">
        <f t="shared" si="10"/>
        <v>0</v>
      </c>
      <c r="L348" s="113"/>
      <c r="M348" s="113"/>
    </row>
    <row r="349" spans="2:13" s="181" customFormat="1" ht="12.75" hidden="1" customHeight="1">
      <c r="B349" s="1186"/>
      <c r="C349" s="1162"/>
      <c r="D349" s="465">
        <v>338</v>
      </c>
      <c r="E349" s="1156"/>
      <c r="F349" s="1157"/>
      <c r="G349" s="1158"/>
      <c r="H349" s="466">
        <v>0.05</v>
      </c>
      <c r="I349" s="564"/>
      <c r="J349" s="378">
        <f t="shared" si="11"/>
        <v>0</v>
      </c>
      <c r="K349" s="467">
        <f t="shared" si="10"/>
        <v>0</v>
      </c>
      <c r="L349" s="113"/>
      <c r="M349" s="113"/>
    </row>
    <row r="350" spans="2:13" s="181" customFormat="1" ht="12.75" hidden="1" customHeight="1">
      <c r="B350" s="1186"/>
      <c r="C350" s="1162"/>
      <c r="D350" s="465">
        <v>339</v>
      </c>
      <c r="E350" s="1156"/>
      <c r="F350" s="1157"/>
      <c r="G350" s="1158"/>
      <c r="H350" s="466">
        <v>0.05</v>
      </c>
      <c r="I350" s="564"/>
      <c r="J350" s="378">
        <f t="shared" si="11"/>
        <v>0</v>
      </c>
      <c r="K350" s="467">
        <f t="shared" si="10"/>
        <v>0</v>
      </c>
      <c r="L350" s="113"/>
      <c r="M350" s="113"/>
    </row>
    <row r="351" spans="2:13" s="181" customFormat="1" ht="12.75" hidden="1" customHeight="1">
      <c r="B351" s="1186"/>
      <c r="C351" s="1162"/>
      <c r="D351" s="465">
        <v>340</v>
      </c>
      <c r="E351" s="1156"/>
      <c r="F351" s="1157"/>
      <c r="G351" s="1158"/>
      <c r="H351" s="466">
        <v>0.05</v>
      </c>
      <c r="I351" s="564"/>
      <c r="J351" s="378">
        <f t="shared" si="11"/>
        <v>0</v>
      </c>
      <c r="K351" s="467">
        <f t="shared" si="10"/>
        <v>0</v>
      </c>
      <c r="L351" s="113"/>
      <c r="M351" s="113"/>
    </row>
    <row r="352" spans="2:13" s="181" customFormat="1" ht="12.75" hidden="1" customHeight="1">
      <c r="B352" s="1186"/>
      <c r="C352" s="1162"/>
      <c r="D352" s="465">
        <v>341</v>
      </c>
      <c r="E352" s="1156"/>
      <c r="F352" s="1157"/>
      <c r="G352" s="1158"/>
      <c r="H352" s="466">
        <v>0.05</v>
      </c>
      <c r="I352" s="564"/>
      <c r="J352" s="378">
        <f t="shared" si="11"/>
        <v>0</v>
      </c>
      <c r="K352" s="467">
        <f t="shared" si="10"/>
        <v>0</v>
      </c>
      <c r="L352" s="113"/>
      <c r="M352" s="113"/>
    </row>
    <row r="353" spans="2:13" s="181" customFormat="1" ht="12.75" hidden="1" customHeight="1">
      <c r="B353" s="1186"/>
      <c r="C353" s="1162"/>
      <c r="D353" s="465">
        <v>342</v>
      </c>
      <c r="E353" s="1156"/>
      <c r="F353" s="1157"/>
      <c r="G353" s="1158"/>
      <c r="H353" s="466">
        <v>0.05</v>
      </c>
      <c r="I353" s="564"/>
      <c r="J353" s="378">
        <f t="shared" si="11"/>
        <v>0</v>
      </c>
      <c r="K353" s="467">
        <f t="shared" si="10"/>
        <v>0</v>
      </c>
      <c r="L353" s="113"/>
      <c r="M353" s="113"/>
    </row>
    <row r="354" spans="2:13" s="181" customFormat="1" ht="12.75" hidden="1" customHeight="1">
      <c r="B354" s="1186"/>
      <c r="C354" s="1162"/>
      <c r="D354" s="465">
        <v>343</v>
      </c>
      <c r="E354" s="1156"/>
      <c r="F354" s="1157"/>
      <c r="G354" s="1158"/>
      <c r="H354" s="466">
        <v>0.05</v>
      </c>
      <c r="I354" s="564"/>
      <c r="J354" s="378">
        <f t="shared" si="11"/>
        <v>0</v>
      </c>
      <c r="K354" s="467">
        <f t="shared" si="10"/>
        <v>0</v>
      </c>
      <c r="L354" s="113"/>
      <c r="M354" s="113"/>
    </row>
    <row r="355" spans="2:13" s="181" customFormat="1" ht="12.75" hidden="1" customHeight="1">
      <c r="B355" s="1186"/>
      <c r="C355" s="1162"/>
      <c r="D355" s="465">
        <v>344</v>
      </c>
      <c r="E355" s="1156"/>
      <c r="F355" s="1157"/>
      <c r="G355" s="1158"/>
      <c r="H355" s="466">
        <v>0.05</v>
      </c>
      <c r="I355" s="564"/>
      <c r="J355" s="378">
        <f t="shared" si="11"/>
        <v>0</v>
      </c>
      <c r="K355" s="467">
        <f t="shared" si="10"/>
        <v>0</v>
      </c>
      <c r="L355" s="113"/>
      <c r="M355" s="113"/>
    </row>
    <row r="356" spans="2:13" s="181" customFormat="1" ht="12.75" hidden="1" customHeight="1">
      <c r="B356" s="1186"/>
      <c r="C356" s="1162"/>
      <c r="D356" s="465">
        <v>345</v>
      </c>
      <c r="E356" s="1156"/>
      <c r="F356" s="1157"/>
      <c r="G356" s="1158"/>
      <c r="H356" s="466">
        <v>0.05</v>
      </c>
      <c r="I356" s="564"/>
      <c r="J356" s="378">
        <f t="shared" si="11"/>
        <v>0</v>
      </c>
      <c r="K356" s="467">
        <f t="shared" si="10"/>
        <v>0</v>
      </c>
      <c r="L356" s="113"/>
      <c r="M356" s="113"/>
    </row>
    <row r="357" spans="2:13" s="181" customFormat="1" ht="12.75" hidden="1" customHeight="1">
      <c r="B357" s="1186"/>
      <c r="C357" s="1162"/>
      <c r="D357" s="465">
        <v>346</v>
      </c>
      <c r="E357" s="1156"/>
      <c r="F357" s="1157"/>
      <c r="G357" s="1158"/>
      <c r="H357" s="466">
        <v>0.05</v>
      </c>
      <c r="I357" s="564"/>
      <c r="J357" s="378">
        <f t="shared" si="11"/>
        <v>0</v>
      </c>
      <c r="K357" s="467">
        <f t="shared" si="10"/>
        <v>0</v>
      </c>
      <c r="L357" s="113"/>
      <c r="M357" s="113"/>
    </row>
    <row r="358" spans="2:13" s="181" customFormat="1" ht="12.75" hidden="1" customHeight="1">
      <c r="B358" s="1186"/>
      <c r="C358" s="1162"/>
      <c r="D358" s="465">
        <v>347</v>
      </c>
      <c r="E358" s="1156"/>
      <c r="F358" s="1157"/>
      <c r="G358" s="1158"/>
      <c r="H358" s="466">
        <v>0.05</v>
      </c>
      <c r="I358" s="564"/>
      <c r="J358" s="378">
        <f t="shared" si="11"/>
        <v>0</v>
      </c>
      <c r="K358" s="467">
        <f t="shared" si="10"/>
        <v>0</v>
      </c>
      <c r="L358" s="113"/>
      <c r="M358" s="113"/>
    </row>
    <row r="359" spans="2:13" s="181" customFormat="1" ht="12.75" hidden="1" customHeight="1">
      <c r="B359" s="1186"/>
      <c r="C359" s="1162"/>
      <c r="D359" s="465">
        <v>348</v>
      </c>
      <c r="E359" s="1156"/>
      <c r="F359" s="1157"/>
      <c r="G359" s="1158"/>
      <c r="H359" s="466">
        <v>0.05</v>
      </c>
      <c r="I359" s="564"/>
      <c r="J359" s="378">
        <f t="shared" si="11"/>
        <v>0</v>
      </c>
      <c r="K359" s="467">
        <f t="shared" si="10"/>
        <v>0</v>
      </c>
      <c r="L359" s="113"/>
      <c r="M359" s="113"/>
    </row>
    <row r="360" spans="2:13" s="181" customFormat="1" ht="12.75" hidden="1" customHeight="1">
      <c r="B360" s="1186"/>
      <c r="C360" s="1162"/>
      <c r="D360" s="465">
        <v>349</v>
      </c>
      <c r="E360" s="1156"/>
      <c r="F360" s="1157"/>
      <c r="G360" s="1158"/>
      <c r="H360" s="466">
        <v>0.05</v>
      </c>
      <c r="I360" s="564"/>
      <c r="J360" s="378">
        <f t="shared" si="11"/>
        <v>0</v>
      </c>
      <c r="K360" s="467">
        <f t="shared" ref="K360:K423" si="12">IF(I360-J360&lt;0,0,I360-J360)</f>
        <v>0</v>
      </c>
      <c r="L360" s="113"/>
      <c r="M360" s="113"/>
    </row>
    <row r="361" spans="2:13" s="181" customFormat="1" ht="12.75" hidden="1" customHeight="1">
      <c r="B361" s="1186"/>
      <c r="C361" s="1162"/>
      <c r="D361" s="465">
        <v>350</v>
      </c>
      <c r="E361" s="1156"/>
      <c r="F361" s="1157"/>
      <c r="G361" s="1158"/>
      <c r="H361" s="466">
        <v>0.05</v>
      </c>
      <c r="I361" s="564"/>
      <c r="J361" s="378">
        <f t="shared" si="11"/>
        <v>0</v>
      </c>
      <c r="K361" s="467">
        <f t="shared" si="12"/>
        <v>0</v>
      </c>
      <c r="L361" s="113"/>
      <c r="M361" s="113"/>
    </row>
    <row r="362" spans="2:13" s="181" customFormat="1" ht="12.75" hidden="1" customHeight="1">
      <c r="B362" s="1186"/>
      <c r="C362" s="1162"/>
      <c r="D362" s="465">
        <v>351</v>
      </c>
      <c r="E362" s="1156"/>
      <c r="F362" s="1157"/>
      <c r="G362" s="1158"/>
      <c r="H362" s="466">
        <v>0.05</v>
      </c>
      <c r="I362" s="564"/>
      <c r="J362" s="378">
        <f t="shared" si="11"/>
        <v>0</v>
      </c>
      <c r="K362" s="467">
        <f t="shared" si="12"/>
        <v>0</v>
      </c>
      <c r="L362" s="113"/>
      <c r="M362" s="113"/>
    </row>
    <row r="363" spans="2:13" s="181" customFormat="1" ht="12.75" hidden="1" customHeight="1">
      <c r="B363" s="1186"/>
      <c r="C363" s="1162"/>
      <c r="D363" s="465">
        <v>352</v>
      </c>
      <c r="E363" s="1156"/>
      <c r="F363" s="1157"/>
      <c r="G363" s="1158"/>
      <c r="H363" s="466">
        <v>0.05</v>
      </c>
      <c r="I363" s="564"/>
      <c r="J363" s="378">
        <f t="shared" si="11"/>
        <v>0</v>
      </c>
      <c r="K363" s="467">
        <f t="shared" si="12"/>
        <v>0</v>
      </c>
      <c r="L363" s="113"/>
      <c r="M363" s="113"/>
    </row>
    <row r="364" spans="2:13" s="181" customFormat="1" ht="12.75" hidden="1" customHeight="1">
      <c r="B364" s="1186"/>
      <c r="C364" s="1162"/>
      <c r="D364" s="465">
        <v>353</v>
      </c>
      <c r="E364" s="1156"/>
      <c r="F364" s="1157"/>
      <c r="G364" s="1158"/>
      <c r="H364" s="466">
        <v>0.05</v>
      </c>
      <c r="I364" s="564"/>
      <c r="J364" s="378">
        <f t="shared" si="11"/>
        <v>0</v>
      </c>
      <c r="K364" s="467">
        <f t="shared" si="12"/>
        <v>0</v>
      </c>
      <c r="L364" s="113"/>
      <c r="M364" s="113"/>
    </row>
    <row r="365" spans="2:13" s="181" customFormat="1" ht="12.75" hidden="1" customHeight="1">
      <c r="B365" s="1186"/>
      <c r="C365" s="1162"/>
      <c r="D365" s="465">
        <v>354</v>
      </c>
      <c r="E365" s="1156"/>
      <c r="F365" s="1157"/>
      <c r="G365" s="1158"/>
      <c r="H365" s="466">
        <v>0.05</v>
      </c>
      <c r="I365" s="564"/>
      <c r="J365" s="378">
        <f t="shared" si="11"/>
        <v>0</v>
      </c>
      <c r="K365" s="467">
        <f t="shared" si="12"/>
        <v>0</v>
      </c>
      <c r="L365" s="113"/>
      <c r="M365" s="113"/>
    </row>
    <row r="366" spans="2:13" s="181" customFormat="1" ht="12.75" hidden="1" customHeight="1">
      <c r="B366" s="1186"/>
      <c r="C366" s="1162"/>
      <c r="D366" s="465">
        <v>355</v>
      </c>
      <c r="E366" s="1156"/>
      <c r="F366" s="1157"/>
      <c r="G366" s="1158"/>
      <c r="H366" s="466">
        <v>0.05</v>
      </c>
      <c r="I366" s="564"/>
      <c r="J366" s="378">
        <f t="shared" si="11"/>
        <v>0</v>
      </c>
      <c r="K366" s="467">
        <f t="shared" si="12"/>
        <v>0</v>
      </c>
      <c r="L366" s="113"/>
      <c r="M366" s="113"/>
    </row>
    <row r="367" spans="2:13" s="181" customFormat="1" ht="12.75" hidden="1" customHeight="1">
      <c r="B367" s="1186"/>
      <c r="C367" s="1162"/>
      <c r="D367" s="465">
        <v>356</v>
      </c>
      <c r="E367" s="1156"/>
      <c r="F367" s="1157"/>
      <c r="G367" s="1158"/>
      <c r="H367" s="466">
        <v>0.05</v>
      </c>
      <c r="I367" s="564"/>
      <c r="J367" s="378">
        <f t="shared" si="11"/>
        <v>0</v>
      </c>
      <c r="K367" s="467">
        <f t="shared" si="12"/>
        <v>0</v>
      </c>
      <c r="L367" s="113"/>
      <c r="M367" s="113"/>
    </row>
    <row r="368" spans="2:13" s="181" customFormat="1" ht="12.75" hidden="1" customHeight="1">
      <c r="B368" s="1186"/>
      <c r="C368" s="1162"/>
      <c r="D368" s="465">
        <v>357</v>
      </c>
      <c r="E368" s="1156"/>
      <c r="F368" s="1157"/>
      <c r="G368" s="1158"/>
      <c r="H368" s="466">
        <v>0.05</v>
      </c>
      <c r="I368" s="564"/>
      <c r="J368" s="378">
        <f t="shared" si="11"/>
        <v>0</v>
      </c>
      <c r="K368" s="467">
        <f t="shared" si="12"/>
        <v>0</v>
      </c>
      <c r="L368" s="113"/>
      <c r="M368" s="113"/>
    </row>
    <row r="369" spans="2:13" s="181" customFormat="1" ht="12.75" hidden="1" customHeight="1">
      <c r="B369" s="1186"/>
      <c r="C369" s="1162"/>
      <c r="D369" s="465">
        <v>358</v>
      </c>
      <c r="E369" s="1156"/>
      <c r="F369" s="1157"/>
      <c r="G369" s="1158"/>
      <c r="H369" s="466">
        <v>0.05</v>
      </c>
      <c r="I369" s="564"/>
      <c r="J369" s="378">
        <f t="shared" si="11"/>
        <v>0</v>
      </c>
      <c r="K369" s="467">
        <f t="shared" si="12"/>
        <v>0</v>
      </c>
      <c r="L369" s="113"/>
      <c r="M369" s="113"/>
    </row>
    <row r="370" spans="2:13" s="181" customFormat="1" ht="12.75" hidden="1" customHeight="1">
      <c r="B370" s="1186"/>
      <c r="C370" s="1162"/>
      <c r="D370" s="465">
        <v>359</v>
      </c>
      <c r="E370" s="1156"/>
      <c r="F370" s="1157"/>
      <c r="G370" s="1158"/>
      <c r="H370" s="466">
        <v>0.05</v>
      </c>
      <c r="I370" s="564"/>
      <c r="J370" s="378">
        <f t="shared" si="11"/>
        <v>0</v>
      </c>
      <c r="K370" s="467">
        <f t="shared" si="12"/>
        <v>0</v>
      </c>
      <c r="L370" s="113"/>
      <c r="M370" s="113"/>
    </row>
    <row r="371" spans="2:13" s="181" customFormat="1" ht="12.75" hidden="1" customHeight="1">
      <c r="B371" s="1186"/>
      <c r="C371" s="1162"/>
      <c r="D371" s="465">
        <v>360</v>
      </c>
      <c r="E371" s="1156"/>
      <c r="F371" s="1157"/>
      <c r="G371" s="1158"/>
      <c r="H371" s="466">
        <v>0.05</v>
      </c>
      <c r="I371" s="564"/>
      <c r="J371" s="378">
        <f t="shared" si="11"/>
        <v>0</v>
      </c>
      <c r="K371" s="467">
        <f t="shared" si="12"/>
        <v>0</v>
      </c>
      <c r="L371" s="113"/>
      <c r="M371" s="113"/>
    </row>
    <row r="372" spans="2:13" s="181" customFormat="1" ht="12.75" hidden="1" customHeight="1">
      <c r="B372" s="1186"/>
      <c r="C372" s="1162"/>
      <c r="D372" s="465">
        <v>361</v>
      </c>
      <c r="E372" s="1156"/>
      <c r="F372" s="1157"/>
      <c r="G372" s="1158"/>
      <c r="H372" s="466">
        <v>0.05</v>
      </c>
      <c r="I372" s="564"/>
      <c r="J372" s="378">
        <f t="shared" si="11"/>
        <v>0</v>
      </c>
      <c r="K372" s="467">
        <f t="shared" si="12"/>
        <v>0</v>
      </c>
      <c r="L372" s="113"/>
      <c r="M372" s="113"/>
    </row>
    <row r="373" spans="2:13" s="181" customFormat="1" ht="12.75" hidden="1" customHeight="1">
      <c r="B373" s="1186"/>
      <c r="C373" s="1162"/>
      <c r="D373" s="465">
        <v>362</v>
      </c>
      <c r="E373" s="1156"/>
      <c r="F373" s="1157"/>
      <c r="G373" s="1158"/>
      <c r="H373" s="466">
        <v>0.05</v>
      </c>
      <c r="I373" s="564"/>
      <c r="J373" s="378">
        <f t="shared" si="11"/>
        <v>0</v>
      </c>
      <c r="K373" s="467">
        <f t="shared" si="12"/>
        <v>0</v>
      </c>
      <c r="L373" s="113"/>
      <c r="M373" s="113"/>
    </row>
    <row r="374" spans="2:13" s="181" customFormat="1" ht="12.75" hidden="1" customHeight="1">
      <c r="B374" s="1186"/>
      <c r="C374" s="1162"/>
      <c r="D374" s="465">
        <v>363</v>
      </c>
      <c r="E374" s="1156"/>
      <c r="F374" s="1157"/>
      <c r="G374" s="1158"/>
      <c r="H374" s="466">
        <v>0.05</v>
      </c>
      <c r="I374" s="564"/>
      <c r="J374" s="378">
        <f t="shared" si="11"/>
        <v>0</v>
      </c>
      <c r="K374" s="467">
        <f t="shared" si="12"/>
        <v>0</v>
      </c>
      <c r="L374" s="113"/>
      <c r="M374" s="113"/>
    </row>
    <row r="375" spans="2:13" s="181" customFormat="1" ht="12.75" hidden="1" customHeight="1">
      <c r="B375" s="1186"/>
      <c r="C375" s="1162"/>
      <c r="D375" s="465">
        <v>364</v>
      </c>
      <c r="E375" s="1156"/>
      <c r="F375" s="1157"/>
      <c r="G375" s="1158"/>
      <c r="H375" s="466">
        <v>0.05</v>
      </c>
      <c r="I375" s="564"/>
      <c r="J375" s="378">
        <f t="shared" si="11"/>
        <v>0</v>
      </c>
      <c r="K375" s="467">
        <f t="shared" si="12"/>
        <v>0</v>
      </c>
      <c r="L375" s="113"/>
      <c r="M375" s="113"/>
    </row>
    <row r="376" spans="2:13" s="181" customFormat="1" ht="12.75" hidden="1" customHeight="1">
      <c r="B376" s="1186"/>
      <c r="C376" s="1162"/>
      <c r="D376" s="465">
        <v>365</v>
      </c>
      <c r="E376" s="1156"/>
      <c r="F376" s="1157"/>
      <c r="G376" s="1158"/>
      <c r="H376" s="466">
        <v>0.05</v>
      </c>
      <c r="I376" s="564"/>
      <c r="J376" s="378">
        <f t="shared" si="11"/>
        <v>0</v>
      </c>
      <c r="K376" s="467">
        <f t="shared" si="12"/>
        <v>0</v>
      </c>
      <c r="L376" s="113"/>
      <c r="M376" s="113"/>
    </row>
    <row r="377" spans="2:13" s="181" customFormat="1" ht="12.75" hidden="1" customHeight="1">
      <c r="B377" s="1186"/>
      <c r="C377" s="1162"/>
      <c r="D377" s="465">
        <v>366</v>
      </c>
      <c r="E377" s="1156"/>
      <c r="F377" s="1157"/>
      <c r="G377" s="1158"/>
      <c r="H377" s="466">
        <v>0.05</v>
      </c>
      <c r="I377" s="564"/>
      <c r="J377" s="378">
        <f t="shared" si="11"/>
        <v>0</v>
      </c>
      <c r="K377" s="467">
        <f t="shared" si="12"/>
        <v>0</v>
      </c>
      <c r="L377" s="113"/>
      <c r="M377" s="113"/>
    </row>
    <row r="378" spans="2:13" s="181" customFormat="1" ht="12.75" hidden="1" customHeight="1">
      <c r="B378" s="1186"/>
      <c r="C378" s="1162"/>
      <c r="D378" s="465">
        <v>367</v>
      </c>
      <c r="E378" s="1156"/>
      <c r="F378" s="1157"/>
      <c r="G378" s="1158"/>
      <c r="H378" s="466">
        <v>0.05</v>
      </c>
      <c r="I378" s="564"/>
      <c r="J378" s="378">
        <f t="shared" si="11"/>
        <v>0</v>
      </c>
      <c r="K378" s="467">
        <f t="shared" si="12"/>
        <v>0</v>
      </c>
      <c r="L378" s="113"/>
      <c r="M378" s="113"/>
    </row>
    <row r="379" spans="2:13" s="181" customFormat="1" ht="12.75" hidden="1" customHeight="1">
      <c r="B379" s="1186"/>
      <c r="C379" s="1162"/>
      <c r="D379" s="465">
        <v>368</v>
      </c>
      <c r="E379" s="1156"/>
      <c r="F379" s="1157"/>
      <c r="G379" s="1158"/>
      <c r="H379" s="466">
        <v>0.05</v>
      </c>
      <c r="I379" s="564"/>
      <c r="J379" s="378">
        <f t="shared" si="11"/>
        <v>0</v>
      </c>
      <c r="K379" s="467">
        <f t="shared" si="12"/>
        <v>0</v>
      </c>
      <c r="L379" s="113"/>
      <c r="M379" s="113"/>
    </row>
    <row r="380" spans="2:13" s="181" customFormat="1" ht="12.75" hidden="1" customHeight="1">
      <c r="B380" s="1186"/>
      <c r="C380" s="1162"/>
      <c r="D380" s="465">
        <v>369</v>
      </c>
      <c r="E380" s="1156"/>
      <c r="F380" s="1157"/>
      <c r="G380" s="1158"/>
      <c r="H380" s="466">
        <v>0.05</v>
      </c>
      <c r="I380" s="564"/>
      <c r="J380" s="378">
        <f t="shared" si="11"/>
        <v>0</v>
      </c>
      <c r="K380" s="467">
        <f t="shared" si="12"/>
        <v>0</v>
      </c>
      <c r="L380" s="113"/>
      <c r="M380" s="113"/>
    </row>
    <row r="381" spans="2:13" s="181" customFormat="1" ht="12.75" hidden="1" customHeight="1">
      <c r="B381" s="1186"/>
      <c r="C381" s="1162"/>
      <c r="D381" s="465">
        <v>370</v>
      </c>
      <c r="E381" s="1156"/>
      <c r="F381" s="1157"/>
      <c r="G381" s="1158"/>
      <c r="H381" s="466">
        <v>0.05</v>
      </c>
      <c r="I381" s="564"/>
      <c r="J381" s="378">
        <f t="shared" si="11"/>
        <v>0</v>
      </c>
      <c r="K381" s="467">
        <f t="shared" si="12"/>
        <v>0</v>
      </c>
      <c r="L381" s="113"/>
      <c r="M381" s="113"/>
    </row>
    <row r="382" spans="2:13" s="181" customFormat="1" ht="12.75" hidden="1" customHeight="1">
      <c r="B382" s="1186"/>
      <c r="C382" s="1162"/>
      <c r="D382" s="465">
        <v>371</v>
      </c>
      <c r="E382" s="1156"/>
      <c r="F382" s="1157"/>
      <c r="G382" s="1158"/>
      <c r="H382" s="466">
        <v>0.05</v>
      </c>
      <c r="I382" s="564"/>
      <c r="J382" s="378">
        <f t="shared" si="11"/>
        <v>0</v>
      </c>
      <c r="K382" s="467">
        <f t="shared" si="12"/>
        <v>0</v>
      </c>
      <c r="L382" s="113"/>
      <c r="M382" s="113"/>
    </row>
    <row r="383" spans="2:13" s="181" customFormat="1" ht="12.75" hidden="1" customHeight="1">
      <c r="B383" s="1186"/>
      <c r="C383" s="1162"/>
      <c r="D383" s="465">
        <v>372</v>
      </c>
      <c r="E383" s="1156"/>
      <c r="F383" s="1157"/>
      <c r="G383" s="1158"/>
      <c r="H383" s="466">
        <v>0.05</v>
      </c>
      <c r="I383" s="564"/>
      <c r="J383" s="378">
        <f t="shared" si="11"/>
        <v>0</v>
      </c>
      <c r="K383" s="467">
        <f t="shared" si="12"/>
        <v>0</v>
      </c>
      <c r="L383" s="113"/>
      <c r="M383" s="113"/>
    </row>
    <row r="384" spans="2:13" s="181" customFormat="1" ht="12.75" hidden="1" customHeight="1">
      <c r="B384" s="1186"/>
      <c r="C384" s="1162"/>
      <c r="D384" s="465">
        <v>373</v>
      </c>
      <c r="E384" s="1156"/>
      <c r="F384" s="1157"/>
      <c r="G384" s="1158"/>
      <c r="H384" s="466">
        <v>0.05</v>
      </c>
      <c r="I384" s="564"/>
      <c r="J384" s="378">
        <f t="shared" si="11"/>
        <v>0</v>
      </c>
      <c r="K384" s="467">
        <f t="shared" si="12"/>
        <v>0</v>
      </c>
      <c r="L384" s="113"/>
      <c r="M384" s="113"/>
    </row>
    <row r="385" spans="2:13" s="181" customFormat="1" ht="12.75" hidden="1" customHeight="1">
      <c r="B385" s="1186"/>
      <c r="C385" s="1162"/>
      <c r="D385" s="465">
        <v>374</v>
      </c>
      <c r="E385" s="1156"/>
      <c r="F385" s="1157"/>
      <c r="G385" s="1158"/>
      <c r="H385" s="466">
        <v>0.05</v>
      </c>
      <c r="I385" s="564"/>
      <c r="J385" s="378">
        <f t="shared" si="11"/>
        <v>0</v>
      </c>
      <c r="K385" s="467">
        <f t="shared" si="12"/>
        <v>0</v>
      </c>
      <c r="L385" s="113"/>
      <c r="M385" s="113"/>
    </row>
    <row r="386" spans="2:13" s="181" customFormat="1" ht="12.75" hidden="1" customHeight="1">
      <c r="B386" s="1186"/>
      <c r="C386" s="1162"/>
      <c r="D386" s="465">
        <v>375</v>
      </c>
      <c r="E386" s="1156"/>
      <c r="F386" s="1157"/>
      <c r="G386" s="1158"/>
      <c r="H386" s="466">
        <v>0.05</v>
      </c>
      <c r="I386" s="564"/>
      <c r="J386" s="378">
        <f t="shared" si="11"/>
        <v>0</v>
      </c>
      <c r="K386" s="467">
        <f t="shared" si="12"/>
        <v>0</v>
      </c>
      <c r="L386" s="113"/>
      <c r="M386" s="113"/>
    </row>
    <row r="387" spans="2:13" s="181" customFormat="1" ht="12.75" hidden="1" customHeight="1">
      <c r="B387" s="1186"/>
      <c r="C387" s="1162"/>
      <c r="D387" s="465">
        <v>376</v>
      </c>
      <c r="E387" s="1156"/>
      <c r="F387" s="1157"/>
      <c r="G387" s="1158"/>
      <c r="H387" s="466">
        <v>0.05</v>
      </c>
      <c r="I387" s="564"/>
      <c r="J387" s="378">
        <f t="shared" si="11"/>
        <v>0</v>
      </c>
      <c r="K387" s="467">
        <f t="shared" si="12"/>
        <v>0</v>
      </c>
      <c r="L387" s="113"/>
      <c r="M387" s="113"/>
    </row>
    <row r="388" spans="2:13" s="181" customFormat="1" ht="12.75" hidden="1" customHeight="1">
      <c r="B388" s="1186"/>
      <c r="C388" s="1162"/>
      <c r="D388" s="465">
        <v>377</v>
      </c>
      <c r="E388" s="1156"/>
      <c r="F388" s="1157"/>
      <c r="G388" s="1158"/>
      <c r="H388" s="466">
        <v>0.05</v>
      </c>
      <c r="I388" s="564"/>
      <c r="J388" s="378">
        <f t="shared" si="11"/>
        <v>0</v>
      </c>
      <c r="K388" s="467">
        <f t="shared" si="12"/>
        <v>0</v>
      </c>
      <c r="L388" s="113"/>
      <c r="M388" s="113"/>
    </row>
    <row r="389" spans="2:13" s="181" customFormat="1" ht="12.75" hidden="1" customHeight="1">
      <c r="B389" s="1186"/>
      <c r="C389" s="1162"/>
      <c r="D389" s="465">
        <v>378</v>
      </c>
      <c r="E389" s="1156"/>
      <c r="F389" s="1157"/>
      <c r="G389" s="1158"/>
      <c r="H389" s="466">
        <v>0.05</v>
      </c>
      <c r="I389" s="564"/>
      <c r="J389" s="378">
        <f t="shared" si="11"/>
        <v>0</v>
      </c>
      <c r="K389" s="467">
        <f t="shared" si="12"/>
        <v>0</v>
      </c>
      <c r="L389" s="113"/>
      <c r="M389" s="113"/>
    </row>
    <row r="390" spans="2:13" s="181" customFormat="1" ht="12.75" hidden="1" customHeight="1">
      <c r="B390" s="1186"/>
      <c r="C390" s="1162"/>
      <c r="D390" s="465">
        <v>379</v>
      </c>
      <c r="E390" s="1156"/>
      <c r="F390" s="1157"/>
      <c r="G390" s="1158"/>
      <c r="H390" s="466">
        <v>0.05</v>
      </c>
      <c r="I390" s="564"/>
      <c r="J390" s="378">
        <f t="shared" si="11"/>
        <v>0</v>
      </c>
      <c r="K390" s="467">
        <f t="shared" si="12"/>
        <v>0</v>
      </c>
      <c r="L390" s="113"/>
      <c r="M390" s="113"/>
    </row>
    <row r="391" spans="2:13" s="181" customFormat="1" ht="12.75" hidden="1" customHeight="1">
      <c r="B391" s="1186"/>
      <c r="C391" s="1162"/>
      <c r="D391" s="465">
        <v>380</v>
      </c>
      <c r="E391" s="1156"/>
      <c r="F391" s="1157"/>
      <c r="G391" s="1158"/>
      <c r="H391" s="466">
        <v>0.05</v>
      </c>
      <c r="I391" s="564"/>
      <c r="J391" s="378">
        <f t="shared" si="11"/>
        <v>0</v>
      </c>
      <c r="K391" s="467">
        <f t="shared" si="12"/>
        <v>0</v>
      </c>
      <c r="L391" s="113"/>
      <c r="M391" s="113"/>
    </row>
    <row r="392" spans="2:13" s="181" customFormat="1" ht="12.75" hidden="1" customHeight="1">
      <c r="B392" s="1186"/>
      <c r="C392" s="1162"/>
      <c r="D392" s="465">
        <v>381</v>
      </c>
      <c r="E392" s="1156"/>
      <c r="F392" s="1157"/>
      <c r="G392" s="1158"/>
      <c r="H392" s="466">
        <v>0.05</v>
      </c>
      <c r="I392" s="564"/>
      <c r="J392" s="378">
        <f t="shared" si="11"/>
        <v>0</v>
      </c>
      <c r="K392" s="467">
        <f t="shared" si="12"/>
        <v>0</v>
      </c>
      <c r="L392" s="113"/>
      <c r="M392" s="113"/>
    </row>
    <row r="393" spans="2:13" s="181" customFormat="1" ht="12.75" hidden="1" customHeight="1">
      <c r="B393" s="1186"/>
      <c r="C393" s="1162"/>
      <c r="D393" s="465">
        <v>382</v>
      </c>
      <c r="E393" s="1156"/>
      <c r="F393" s="1157"/>
      <c r="G393" s="1158"/>
      <c r="H393" s="466">
        <v>0.05</v>
      </c>
      <c r="I393" s="564"/>
      <c r="J393" s="378">
        <f t="shared" si="11"/>
        <v>0</v>
      </c>
      <c r="K393" s="467">
        <f t="shared" si="12"/>
        <v>0</v>
      </c>
      <c r="L393" s="113"/>
      <c r="M393" s="113"/>
    </row>
    <row r="394" spans="2:13" s="181" customFormat="1" ht="12.75" hidden="1" customHeight="1">
      <c r="B394" s="1186"/>
      <c r="C394" s="1162"/>
      <c r="D394" s="465">
        <v>383</v>
      </c>
      <c r="E394" s="1156"/>
      <c r="F394" s="1157"/>
      <c r="G394" s="1158"/>
      <c r="H394" s="466">
        <v>0.05</v>
      </c>
      <c r="I394" s="564"/>
      <c r="J394" s="378">
        <f t="shared" si="11"/>
        <v>0</v>
      </c>
      <c r="K394" s="467">
        <f t="shared" si="12"/>
        <v>0</v>
      </c>
      <c r="L394" s="113"/>
      <c r="M394" s="113"/>
    </row>
    <row r="395" spans="2:13" s="181" customFormat="1" ht="12.75" hidden="1" customHeight="1">
      <c r="B395" s="1186"/>
      <c r="C395" s="1162"/>
      <c r="D395" s="465">
        <v>384</v>
      </c>
      <c r="E395" s="1156"/>
      <c r="F395" s="1157"/>
      <c r="G395" s="1158"/>
      <c r="H395" s="466">
        <v>0.05</v>
      </c>
      <c r="I395" s="564"/>
      <c r="J395" s="378">
        <f t="shared" si="11"/>
        <v>0</v>
      </c>
      <c r="K395" s="467">
        <f t="shared" si="12"/>
        <v>0</v>
      </c>
      <c r="L395" s="113"/>
      <c r="M395" s="113"/>
    </row>
    <row r="396" spans="2:13" s="181" customFormat="1" ht="12.75" hidden="1" customHeight="1">
      <c r="B396" s="1186"/>
      <c r="C396" s="1162"/>
      <c r="D396" s="465">
        <v>385</v>
      </c>
      <c r="E396" s="1156"/>
      <c r="F396" s="1157"/>
      <c r="G396" s="1158"/>
      <c r="H396" s="466">
        <v>0.05</v>
      </c>
      <c r="I396" s="564"/>
      <c r="J396" s="378">
        <f t="shared" ref="J396:J459" si="13">$I$11027*H396</f>
        <v>0</v>
      </c>
      <c r="K396" s="467">
        <f t="shared" si="12"/>
        <v>0</v>
      </c>
      <c r="L396" s="113"/>
      <c r="M396" s="113"/>
    </row>
    <row r="397" spans="2:13" s="181" customFormat="1" ht="12.75" hidden="1" customHeight="1">
      <c r="B397" s="1186"/>
      <c r="C397" s="1162"/>
      <c r="D397" s="465">
        <v>386</v>
      </c>
      <c r="E397" s="1156"/>
      <c r="F397" s="1157"/>
      <c r="G397" s="1158"/>
      <c r="H397" s="466">
        <v>0.05</v>
      </c>
      <c r="I397" s="564"/>
      <c r="J397" s="378">
        <f t="shared" si="13"/>
        <v>0</v>
      </c>
      <c r="K397" s="467">
        <f t="shared" si="12"/>
        <v>0</v>
      </c>
      <c r="L397" s="113"/>
      <c r="M397" s="113"/>
    </row>
    <row r="398" spans="2:13" s="181" customFormat="1" ht="12.75" hidden="1" customHeight="1">
      <c r="B398" s="1186"/>
      <c r="C398" s="1162"/>
      <c r="D398" s="465">
        <v>387</v>
      </c>
      <c r="E398" s="1156"/>
      <c r="F398" s="1157"/>
      <c r="G398" s="1158"/>
      <c r="H398" s="466">
        <v>0.05</v>
      </c>
      <c r="I398" s="564"/>
      <c r="J398" s="378">
        <f t="shared" si="13"/>
        <v>0</v>
      </c>
      <c r="K398" s="467">
        <f t="shared" si="12"/>
        <v>0</v>
      </c>
      <c r="L398" s="113"/>
      <c r="M398" s="113"/>
    </row>
    <row r="399" spans="2:13" s="181" customFormat="1" ht="12.75" hidden="1" customHeight="1">
      <c r="B399" s="1186"/>
      <c r="C399" s="1162"/>
      <c r="D399" s="465">
        <v>388</v>
      </c>
      <c r="E399" s="1156"/>
      <c r="F399" s="1157"/>
      <c r="G399" s="1158"/>
      <c r="H399" s="466">
        <v>0.05</v>
      </c>
      <c r="I399" s="564"/>
      <c r="J399" s="378">
        <f t="shared" si="13"/>
        <v>0</v>
      </c>
      <c r="K399" s="467">
        <f t="shared" si="12"/>
        <v>0</v>
      </c>
      <c r="L399" s="113"/>
      <c r="M399" s="113"/>
    </row>
    <row r="400" spans="2:13" s="181" customFormat="1" ht="12.75" hidden="1" customHeight="1">
      <c r="B400" s="1186"/>
      <c r="C400" s="1162"/>
      <c r="D400" s="465">
        <v>389</v>
      </c>
      <c r="E400" s="1156"/>
      <c r="F400" s="1157"/>
      <c r="G400" s="1158"/>
      <c r="H400" s="466">
        <v>0.05</v>
      </c>
      <c r="I400" s="564"/>
      <c r="J400" s="378">
        <f t="shared" si="13"/>
        <v>0</v>
      </c>
      <c r="K400" s="467">
        <f t="shared" si="12"/>
        <v>0</v>
      </c>
      <c r="L400" s="113"/>
      <c r="M400" s="113"/>
    </row>
    <row r="401" spans="2:13" s="181" customFormat="1" ht="12.75" hidden="1" customHeight="1">
      <c r="B401" s="1186"/>
      <c r="C401" s="1162"/>
      <c r="D401" s="465">
        <v>390</v>
      </c>
      <c r="E401" s="1156"/>
      <c r="F401" s="1157"/>
      <c r="G401" s="1158"/>
      <c r="H401" s="466">
        <v>0.05</v>
      </c>
      <c r="I401" s="564"/>
      <c r="J401" s="378">
        <f t="shared" si="13"/>
        <v>0</v>
      </c>
      <c r="K401" s="467">
        <f t="shared" si="12"/>
        <v>0</v>
      </c>
      <c r="L401" s="113"/>
      <c r="M401" s="113"/>
    </row>
    <row r="402" spans="2:13" s="181" customFormat="1" ht="12.75" hidden="1" customHeight="1">
      <c r="B402" s="1186"/>
      <c r="C402" s="1162"/>
      <c r="D402" s="465">
        <v>391</v>
      </c>
      <c r="E402" s="1156"/>
      <c r="F402" s="1157"/>
      <c r="G402" s="1158"/>
      <c r="H402" s="466">
        <v>0.05</v>
      </c>
      <c r="I402" s="564"/>
      <c r="J402" s="378">
        <f t="shared" si="13"/>
        <v>0</v>
      </c>
      <c r="K402" s="467">
        <f t="shared" si="12"/>
        <v>0</v>
      </c>
      <c r="L402" s="113"/>
      <c r="M402" s="113"/>
    </row>
    <row r="403" spans="2:13" s="181" customFormat="1" ht="12.75" hidden="1" customHeight="1">
      <c r="B403" s="1186"/>
      <c r="C403" s="1162"/>
      <c r="D403" s="465">
        <v>392</v>
      </c>
      <c r="E403" s="1156"/>
      <c r="F403" s="1157"/>
      <c r="G403" s="1158"/>
      <c r="H403" s="466">
        <v>0.05</v>
      </c>
      <c r="I403" s="564"/>
      <c r="J403" s="378">
        <f t="shared" si="13"/>
        <v>0</v>
      </c>
      <c r="K403" s="467">
        <f t="shared" si="12"/>
        <v>0</v>
      </c>
      <c r="L403" s="113"/>
      <c r="M403" s="113"/>
    </row>
    <row r="404" spans="2:13" s="181" customFormat="1" ht="12.75" hidden="1" customHeight="1">
      <c r="B404" s="1186"/>
      <c r="C404" s="1162"/>
      <c r="D404" s="465">
        <v>393</v>
      </c>
      <c r="E404" s="1156"/>
      <c r="F404" s="1157"/>
      <c r="G404" s="1158"/>
      <c r="H404" s="466">
        <v>0.05</v>
      </c>
      <c r="I404" s="564"/>
      <c r="J404" s="378">
        <f t="shared" si="13"/>
        <v>0</v>
      </c>
      <c r="K404" s="467">
        <f t="shared" si="12"/>
        <v>0</v>
      </c>
      <c r="L404" s="113"/>
      <c r="M404" s="113"/>
    </row>
    <row r="405" spans="2:13" s="181" customFormat="1" ht="12.75" hidden="1" customHeight="1">
      <c r="B405" s="1186"/>
      <c r="C405" s="1162"/>
      <c r="D405" s="465">
        <v>394</v>
      </c>
      <c r="E405" s="1156"/>
      <c r="F405" s="1157"/>
      <c r="G405" s="1158"/>
      <c r="H405" s="466">
        <v>0.05</v>
      </c>
      <c r="I405" s="564"/>
      <c r="J405" s="378">
        <f t="shared" si="13"/>
        <v>0</v>
      </c>
      <c r="K405" s="467">
        <f t="shared" si="12"/>
        <v>0</v>
      </c>
      <c r="L405" s="113"/>
      <c r="M405" s="113"/>
    </row>
    <row r="406" spans="2:13" s="181" customFormat="1" ht="12.75" hidden="1" customHeight="1">
      <c r="B406" s="1186"/>
      <c r="C406" s="1162"/>
      <c r="D406" s="465">
        <v>395</v>
      </c>
      <c r="E406" s="1156"/>
      <c r="F406" s="1157"/>
      <c r="G406" s="1158"/>
      <c r="H406" s="466">
        <v>0.05</v>
      </c>
      <c r="I406" s="564"/>
      <c r="J406" s="378">
        <f t="shared" si="13"/>
        <v>0</v>
      </c>
      <c r="K406" s="467">
        <f t="shared" si="12"/>
        <v>0</v>
      </c>
      <c r="L406" s="113"/>
      <c r="M406" s="113"/>
    </row>
    <row r="407" spans="2:13" s="181" customFormat="1" ht="12.75" hidden="1" customHeight="1">
      <c r="B407" s="1186"/>
      <c r="C407" s="1162"/>
      <c r="D407" s="465">
        <v>396</v>
      </c>
      <c r="E407" s="1156"/>
      <c r="F407" s="1157"/>
      <c r="G407" s="1158"/>
      <c r="H407" s="466">
        <v>0.05</v>
      </c>
      <c r="I407" s="564"/>
      <c r="J407" s="378">
        <f t="shared" si="13"/>
        <v>0</v>
      </c>
      <c r="K407" s="467">
        <f t="shared" si="12"/>
        <v>0</v>
      </c>
      <c r="L407" s="113"/>
      <c r="M407" s="113"/>
    </row>
    <row r="408" spans="2:13" s="181" customFormat="1" ht="12.75" hidden="1" customHeight="1">
      <c r="B408" s="1186"/>
      <c r="C408" s="1162"/>
      <c r="D408" s="465">
        <v>397</v>
      </c>
      <c r="E408" s="1156"/>
      <c r="F408" s="1157"/>
      <c r="G408" s="1158"/>
      <c r="H408" s="466">
        <v>0.05</v>
      </c>
      <c r="I408" s="564"/>
      <c r="J408" s="378">
        <f t="shared" si="13"/>
        <v>0</v>
      </c>
      <c r="K408" s="467">
        <f t="shared" si="12"/>
        <v>0</v>
      </c>
      <c r="L408" s="113"/>
      <c r="M408" s="113"/>
    </row>
    <row r="409" spans="2:13" s="181" customFormat="1" ht="12.75" hidden="1" customHeight="1">
      <c r="B409" s="1186"/>
      <c r="C409" s="1162"/>
      <c r="D409" s="465">
        <v>398</v>
      </c>
      <c r="E409" s="1156"/>
      <c r="F409" s="1157"/>
      <c r="G409" s="1158"/>
      <c r="H409" s="466">
        <v>0.05</v>
      </c>
      <c r="I409" s="564"/>
      <c r="J409" s="378">
        <f t="shared" si="13"/>
        <v>0</v>
      </c>
      <c r="K409" s="467">
        <f t="shared" si="12"/>
        <v>0</v>
      </c>
      <c r="L409" s="113"/>
      <c r="M409" s="113"/>
    </row>
    <row r="410" spans="2:13" s="181" customFormat="1" ht="12.75" hidden="1" customHeight="1">
      <c r="B410" s="1186"/>
      <c r="C410" s="1162"/>
      <c r="D410" s="465">
        <v>399</v>
      </c>
      <c r="E410" s="1156"/>
      <c r="F410" s="1157"/>
      <c r="G410" s="1158"/>
      <c r="H410" s="466">
        <v>0.05</v>
      </c>
      <c r="I410" s="564"/>
      <c r="J410" s="378">
        <f t="shared" si="13"/>
        <v>0</v>
      </c>
      <c r="K410" s="467">
        <f t="shared" si="12"/>
        <v>0</v>
      </c>
      <c r="L410" s="113"/>
      <c r="M410" s="113"/>
    </row>
    <row r="411" spans="2:13" s="181" customFormat="1" ht="12.75" hidden="1" customHeight="1">
      <c r="B411" s="1186"/>
      <c r="C411" s="1162"/>
      <c r="D411" s="465">
        <v>400</v>
      </c>
      <c r="E411" s="1156"/>
      <c r="F411" s="1157"/>
      <c r="G411" s="1158"/>
      <c r="H411" s="466">
        <v>0.05</v>
      </c>
      <c r="I411" s="564"/>
      <c r="J411" s="378">
        <f t="shared" si="13"/>
        <v>0</v>
      </c>
      <c r="K411" s="467">
        <f t="shared" si="12"/>
        <v>0</v>
      </c>
      <c r="L411" s="113"/>
      <c r="M411" s="113"/>
    </row>
    <row r="412" spans="2:13" s="181" customFormat="1" ht="12.75" hidden="1" customHeight="1">
      <c r="B412" s="1186"/>
      <c r="C412" s="1162"/>
      <c r="D412" s="465">
        <v>401</v>
      </c>
      <c r="E412" s="1156"/>
      <c r="F412" s="1157"/>
      <c r="G412" s="1158"/>
      <c r="H412" s="466">
        <v>0.05</v>
      </c>
      <c r="I412" s="564"/>
      <c r="J412" s="378">
        <f t="shared" si="13"/>
        <v>0</v>
      </c>
      <c r="K412" s="467">
        <f t="shared" si="12"/>
        <v>0</v>
      </c>
      <c r="L412" s="113"/>
      <c r="M412" s="113"/>
    </row>
    <row r="413" spans="2:13" s="181" customFormat="1" ht="12.75" hidden="1" customHeight="1">
      <c r="B413" s="1186"/>
      <c r="C413" s="1162"/>
      <c r="D413" s="465">
        <v>402</v>
      </c>
      <c r="E413" s="1156"/>
      <c r="F413" s="1157"/>
      <c r="G413" s="1158"/>
      <c r="H413" s="466">
        <v>0.05</v>
      </c>
      <c r="I413" s="564"/>
      <c r="J413" s="378">
        <f t="shared" si="13"/>
        <v>0</v>
      </c>
      <c r="K413" s="467">
        <f t="shared" si="12"/>
        <v>0</v>
      </c>
      <c r="L413" s="113"/>
      <c r="M413" s="113"/>
    </row>
    <row r="414" spans="2:13" s="181" customFormat="1" ht="12.75" hidden="1" customHeight="1">
      <c r="B414" s="1186"/>
      <c r="C414" s="1162"/>
      <c r="D414" s="465">
        <v>403</v>
      </c>
      <c r="E414" s="1156"/>
      <c r="F414" s="1157"/>
      <c r="G414" s="1158"/>
      <c r="H414" s="466">
        <v>0.05</v>
      </c>
      <c r="I414" s="564"/>
      <c r="J414" s="378">
        <f t="shared" si="13"/>
        <v>0</v>
      </c>
      <c r="K414" s="467">
        <f t="shared" si="12"/>
        <v>0</v>
      </c>
      <c r="L414" s="113"/>
      <c r="M414" s="113"/>
    </row>
    <row r="415" spans="2:13" s="181" customFormat="1" ht="12.75" hidden="1" customHeight="1">
      <c r="B415" s="1186"/>
      <c r="C415" s="1162"/>
      <c r="D415" s="465">
        <v>404</v>
      </c>
      <c r="E415" s="1156"/>
      <c r="F415" s="1157"/>
      <c r="G415" s="1158"/>
      <c r="H415" s="466">
        <v>0.05</v>
      </c>
      <c r="I415" s="564"/>
      <c r="J415" s="378">
        <f t="shared" si="13"/>
        <v>0</v>
      </c>
      <c r="K415" s="467">
        <f t="shared" si="12"/>
        <v>0</v>
      </c>
      <c r="L415" s="113"/>
      <c r="M415" s="113"/>
    </row>
    <row r="416" spans="2:13" s="181" customFormat="1" ht="12.75" hidden="1" customHeight="1">
      <c r="B416" s="1186"/>
      <c r="C416" s="1162"/>
      <c r="D416" s="465">
        <v>405</v>
      </c>
      <c r="E416" s="1156"/>
      <c r="F416" s="1157"/>
      <c r="G416" s="1158"/>
      <c r="H416" s="466">
        <v>0.05</v>
      </c>
      <c r="I416" s="564"/>
      <c r="J416" s="378">
        <f t="shared" si="13"/>
        <v>0</v>
      </c>
      <c r="K416" s="467">
        <f t="shared" si="12"/>
        <v>0</v>
      </c>
      <c r="L416" s="113"/>
      <c r="M416" s="113"/>
    </row>
    <row r="417" spans="2:13" s="181" customFormat="1" ht="12.75" hidden="1" customHeight="1">
      <c r="B417" s="1186"/>
      <c r="C417" s="1162"/>
      <c r="D417" s="465">
        <v>406</v>
      </c>
      <c r="E417" s="1156"/>
      <c r="F417" s="1157"/>
      <c r="G417" s="1158"/>
      <c r="H417" s="466">
        <v>0.05</v>
      </c>
      <c r="I417" s="564"/>
      <c r="J417" s="378">
        <f t="shared" si="13"/>
        <v>0</v>
      </c>
      <c r="K417" s="467">
        <f t="shared" si="12"/>
        <v>0</v>
      </c>
      <c r="L417" s="113"/>
      <c r="M417" s="113"/>
    </row>
    <row r="418" spans="2:13" s="181" customFormat="1" ht="12.75" hidden="1" customHeight="1">
      <c r="B418" s="1186"/>
      <c r="C418" s="1162"/>
      <c r="D418" s="465">
        <v>407</v>
      </c>
      <c r="E418" s="1156"/>
      <c r="F418" s="1157"/>
      <c r="G418" s="1158"/>
      <c r="H418" s="466">
        <v>0.05</v>
      </c>
      <c r="I418" s="564"/>
      <c r="J418" s="378">
        <f t="shared" si="13"/>
        <v>0</v>
      </c>
      <c r="K418" s="467">
        <f t="shared" si="12"/>
        <v>0</v>
      </c>
      <c r="L418" s="113"/>
      <c r="M418" s="113"/>
    </row>
    <row r="419" spans="2:13" s="181" customFormat="1" ht="12.75" hidden="1" customHeight="1">
      <c r="B419" s="1186"/>
      <c r="C419" s="1162"/>
      <c r="D419" s="465">
        <v>408</v>
      </c>
      <c r="E419" s="1156"/>
      <c r="F419" s="1157"/>
      <c r="G419" s="1158"/>
      <c r="H419" s="466">
        <v>0.05</v>
      </c>
      <c r="I419" s="564"/>
      <c r="J419" s="378">
        <f t="shared" si="13"/>
        <v>0</v>
      </c>
      <c r="K419" s="467">
        <f t="shared" si="12"/>
        <v>0</v>
      </c>
      <c r="L419" s="113"/>
      <c r="M419" s="113"/>
    </row>
    <row r="420" spans="2:13" s="181" customFormat="1" ht="12.75" hidden="1" customHeight="1">
      <c r="B420" s="1186"/>
      <c r="C420" s="1162"/>
      <c r="D420" s="465">
        <v>409</v>
      </c>
      <c r="E420" s="1156"/>
      <c r="F420" s="1157"/>
      <c r="G420" s="1158"/>
      <c r="H420" s="466">
        <v>0.05</v>
      </c>
      <c r="I420" s="564"/>
      <c r="J420" s="378">
        <f t="shared" si="13"/>
        <v>0</v>
      </c>
      <c r="K420" s="467">
        <f t="shared" si="12"/>
        <v>0</v>
      </c>
      <c r="L420" s="113"/>
      <c r="M420" s="113"/>
    </row>
    <row r="421" spans="2:13" s="181" customFormat="1" ht="12.75" hidden="1" customHeight="1">
      <c r="B421" s="1186"/>
      <c r="C421" s="1162"/>
      <c r="D421" s="465">
        <v>410</v>
      </c>
      <c r="E421" s="1156"/>
      <c r="F421" s="1157"/>
      <c r="G421" s="1158"/>
      <c r="H421" s="466">
        <v>0.05</v>
      </c>
      <c r="I421" s="564"/>
      <c r="J421" s="378">
        <f t="shared" si="13"/>
        <v>0</v>
      </c>
      <c r="K421" s="467">
        <f t="shared" si="12"/>
        <v>0</v>
      </c>
      <c r="L421" s="113"/>
      <c r="M421" s="113"/>
    </row>
    <row r="422" spans="2:13" s="181" customFormat="1" ht="12.75" hidden="1" customHeight="1">
      <c r="B422" s="1186"/>
      <c r="C422" s="1162"/>
      <c r="D422" s="465">
        <v>411</v>
      </c>
      <c r="E422" s="1156"/>
      <c r="F422" s="1157"/>
      <c r="G422" s="1158"/>
      <c r="H422" s="466">
        <v>0.05</v>
      </c>
      <c r="I422" s="564"/>
      <c r="J422" s="378">
        <f t="shared" si="13"/>
        <v>0</v>
      </c>
      <c r="K422" s="467">
        <f t="shared" si="12"/>
        <v>0</v>
      </c>
      <c r="L422" s="113"/>
      <c r="M422" s="113"/>
    </row>
    <row r="423" spans="2:13" s="181" customFormat="1" ht="12.75" hidden="1" customHeight="1">
      <c r="B423" s="1186"/>
      <c r="C423" s="1162"/>
      <c r="D423" s="465">
        <v>412</v>
      </c>
      <c r="E423" s="1156"/>
      <c r="F423" s="1157"/>
      <c r="G423" s="1158"/>
      <c r="H423" s="466">
        <v>0.05</v>
      </c>
      <c r="I423" s="564"/>
      <c r="J423" s="378">
        <f t="shared" si="13"/>
        <v>0</v>
      </c>
      <c r="K423" s="467">
        <f t="shared" si="12"/>
        <v>0</v>
      </c>
      <c r="L423" s="113"/>
      <c r="M423" s="113"/>
    </row>
    <row r="424" spans="2:13" s="181" customFormat="1" ht="12.75" hidden="1" customHeight="1">
      <c r="B424" s="1186"/>
      <c r="C424" s="1162"/>
      <c r="D424" s="465">
        <v>413</v>
      </c>
      <c r="E424" s="1156"/>
      <c r="F424" s="1157"/>
      <c r="G424" s="1158"/>
      <c r="H424" s="466">
        <v>0.05</v>
      </c>
      <c r="I424" s="564"/>
      <c r="J424" s="378">
        <f t="shared" si="13"/>
        <v>0</v>
      </c>
      <c r="K424" s="467">
        <f t="shared" ref="K424:K487" si="14">IF(I424-J424&lt;0,0,I424-J424)</f>
        <v>0</v>
      </c>
      <c r="L424" s="113"/>
      <c r="M424" s="113"/>
    </row>
    <row r="425" spans="2:13" s="181" customFormat="1" ht="12.75" hidden="1" customHeight="1">
      <c r="B425" s="1186"/>
      <c r="C425" s="1162"/>
      <c r="D425" s="465">
        <v>414</v>
      </c>
      <c r="E425" s="1156"/>
      <c r="F425" s="1157"/>
      <c r="G425" s="1158"/>
      <c r="H425" s="466">
        <v>0.05</v>
      </c>
      <c r="I425" s="564"/>
      <c r="J425" s="378">
        <f t="shared" si="13"/>
        <v>0</v>
      </c>
      <c r="K425" s="467">
        <f t="shared" si="14"/>
        <v>0</v>
      </c>
      <c r="L425" s="113"/>
      <c r="M425" s="113"/>
    </row>
    <row r="426" spans="2:13" s="181" customFormat="1" ht="12.75" hidden="1" customHeight="1">
      <c r="B426" s="1186"/>
      <c r="C426" s="1162"/>
      <c r="D426" s="465">
        <v>415</v>
      </c>
      <c r="E426" s="1156"/>
      <c r="F426" s="1157"/>
      <c r="G426" s="1158"/>
      <c r="H426" s="466">
        <v>0.05</v>
      </c>
      <c r="I426" s="564"/>
      <c r="J426" s="378">
        <f t="shared" si="13"/>
        <v>0</v>
      </c>
      <c r="K426" s="467">
        <f t="shared" si="14"/>
        <v>0</v>
      </c>
      <c r="L426" s="113"/>
      <c r="M426" s="113"/>
    </row>
    <row r="427" spans="2:13" s="181" customFormat="1" ht="12.75" hidden="1" customHeight="1">
      <c r="B427" s="1186"/>
      <c r="C427" s="1162"/>
      <c r="D427" s="465">
        <v>416</v>
      </c>
      <c r="E427" s="1156"/>
      <c r="F427" s="1157"/>
      <c r="G427" s="1158"/>
      <c r="H427" s="466">
        <v>0.05</v>
      </c>
      <c r="I427" s="564"/>
      <c r="J427" s="378">
        <f t="shared" si="13"/>
        <v>0</v>
      </c>
      <c r="K427" s="467">
        <f t="shared" si="14"/>
        <v>0</v>
      </c>
      <c r="L427" s="113"/>
      <c r="M427" s="113"/>
    </row>
    <row r="428" spans="2:13" s="181" customFormat="1" ht="12.75" hidden="1" customHeight="1">
      <c r="B428" s="1186"/>
      <c r="C428" s="1162"/>
      <c r="D428" s="465">
        <v>417</v>
      </c>
      <c r="E428" s="1156"/>
      <c r="F428" s="1157"/>
      <c r="G428" s="1158"/>
      <c r="H428" s="466">
        <v>0.05</v>
      </c>
      <c r="I428" s="564"/>
      <c r="J428" s="378">
        <f t="shared" si="13"/>
        <v>0</v>
      </c>
      <c r="K428" s="467">
        <f t="shared" si="14"/>
        <v>0</v>
      </c>
      <c r="L428" s="113"/>
      <c r="M428" s="113"/>
    </row>
    <row r="429" spans="2:13" s="181" customFormat="1" ht="12.75" hidden="1" customHeight="1">
      <c r="B429" s="1186"/>
      <c r="C429" s="1162"/>
      <c r="D429" s="465">
        <v>418</v>
      </c>
      <c r="E429" s="1156"/>
      <c r="F429" s="1157"/>
      <c r="G429" s="1158"/>
      <c r="H429" s="466">
        <v>0.05</v>
      </c>
      <c r="I429" s="564"/>
      <c r="J429" s="378">
        <f t="shared" si="13"/>
        <v>0</v>
      </c>
      <c r="K429" s="467">
        <f t="shared" si="14"/>
        <v>0</v>
      </c>
      <c r="L429" s="113"/>
      <c r="M429" s="113"/>
    </row>
    <row r="430" spans="2:13" s="181" customFormat="1" ht="12.75" hidden="1" customHeight="1">
      <c r="B430" s="1186"/>
      <c r="C430" s="1162"/>
      <c r="D430" s="465">
        <v>419</v>
      </c>
      <c r="E430" s="1156"/>
      <c r="F430" s="1157"/>
      <c r="G430" s="1158"/>
      <c r="H430" s="466">
        <v>0.05</v>
      </c>
      <c r="I430" s="564"/>
      <c r="J430" s="378">
        <f t="shared" si="13"/>
        <v>0</v>
      </c>
      <c r="K430" s="467">
        <f t="shared" si="14"/>
        <v>0</v>
      </c>
      <c r="L430" s="113"/>
      <c r="M430" s="113"/>
    </row>
    <row r="431" spans="2:13" s="181" customFormat="1" ht="12.75" hidden="1" customHeight="1">
      <c r="B431" s="1186"/>
      <c r="C431" s="1162"/>
      <c r="D431" s="465">
        <v>420</v>
      </c>
      <c r="E431" s="1156"/>
      <c r="F431" s="1157"/>
      <c r="G431" s="1158"/>
      <c r="H431" s="466">
        <v>0.05</v>
      </c>
      <c r="I431" s="564"/>
      <c r="J431" s="378">
        <f t="shared" si="13"/>
        <v>0</v>
      </c>
      <c r="K431" s="467">
        <f t="shared" si="14"/>
        <v>0</v>
      </c>
      <c r="L431" s="113"/>
      <c r="M431" s="113"/>
    </row>
    <row r="432" spans="2:13" s="181" customFormat="1" ht="12.75" hidden="1" customHeight="1">
      <c r="B432" s="1186"/>
      <c r="C432" s="1162"/>
      <c r="D432" s="465">
        <v>421</v>
      </c>
      <c r="E432" s="1156"/>
      <c r="F432" s="1157"/>
      <c r="G432" s="1158"/>
      <c r="H432" s="466">
        <v>0.05</v>
      </c>
      <c r="I432" s="564"/>
      <c r="J432" s="378">
        <f t="shared" si="13"/>
        <v>0</v>
      </c>
      <c r="K432" s="467">
        <f t="shared" si="14"/>
        <v>0</v>
      </c>
      <c r="L432" s="113"/>
      <c r="M432" s="113"/>
    </row>
    <row r="433" spans="2:13" s="181" customFormat="1" ht="12.75" hidden="1" customHeight="1">
      <c r="B433" s="1186"/>
      <c r="C433" s="1162"/>
      <c r="D433" s="465">
        <v>422</v>
      </c>
      <c r="E433" s="1156"/>
      <c r="F433" s="1157"/>
      <c r="G433" s="1158"/>
      <c r="H433" s="466">
        <v>0.05</v>
      </c>
      <c r="I433" s="564"/>
      <c r="J433" s="378">
        <f t="shared" si="13"/>
        <v>0</v>
      </c>
      <c r="K433" s="467">
        <f t="shared" si="14"/>
        <v>0</v>
      </c>
      <c r="L433" s="113"/>
      <c r="M433" s="113"/>
    </row>
    <row r="434" spans="2:13" s="181" customFormat="1" ht="12.75" hidden="1" customHeight="1">
      <c r="B434" s="1186"/>
      <c r="C434" s="1162"/>
      <c r="D434" s="465">
        <v>423</v>
      </c>
      <c r="E434" s="1156"/>
      <c r="F434" s="1157"/>
      <c r="G434" s="1158"/>
      <c r="H434" s="466">
        <v>0.05</v>
      </c>
      <c r="I434" s="564"/>
      <c r="J434" s="378">
        <f t="shared" si="13"/>
        <v>0</v>
      </c>
      <c r="K434" s="467">
        <f t="shared" si="14"/>
        <v>0</v>
      </c>
      <c r="L434" s="113"/>
      <c r="M434" s="113"/>
    </row>
    <row r="435" spans="2:13" s="181" customFormat="1" ht="12.75" hidden="1" customHeight="1">
      <c r="B435" s="1186"/>
      <c r="C435" s="1162"/>
      <c r="D435" s="465">
        <v>424</v>
      </c>
      <c r="E435" s="1156"/>
      <c r="F435" s="1157"/>
      <c r="G435" s="1158"/>
      <c r="H435" s="466">
        <v>0.05</v>
      </c>
      <c r="I435" s="564"/>
      <c r="J435" s="378">
        <f t="shared" si="13"/>
        <v>0</v>
      </c>
      <c r="K435" s="467">
        <f t="shared" si="14"/>
        <v>0</v>
      </c>
      <c r="L435" s="113"/>
      <c r="M435" s="113"/>
    </row>
    <row r="436" spans="2:13" s="181" customFormat="1" ht="12.75" hidden="1" customHeight="1">
      <c r="B436" s="1186"/>
      <c r="C436" s="1162"/>
      <c r="D436" s="465">
        <v>425</v>
      </c>
      <c r="E436" s="1156"/>
      <c r="F436" s="1157"/>
      <c r="G436" s="1158"/>
      <c r="H436" s="466">
        <v>0.05</v>
      </c>
      <c r="I436" s="564"/>
      <c r="J436" s="378">
        <f t="shared" si="13"/>
        <v>0</v>
      </c>
      <c r="K436" s="467">
        <f t="shared" si="14"/>
        <v>0</v>
      </c>
      <c r="L436" s="113"/>
      <c r="M436" s="113"/>
    </row>
    <row r="437" spans="2:13" s="181" customFormat="1" ht="12.75" hidden="1" customHeight="1">
      <c r="B437" s="1186"/>
      <c r="C437" s="1162"/>
      <c r="D437" s="465">
        <v>426</v>
      </c>
      <c r="E437" s="1156"/>
      <c r="F437" s="1157"/>
      <c r="G437" s="1158"/>
      <c r="H437" s="466">
        <v>0.05</v>
      </c>
      <c r="I437" s="564"/>
      <c r="J437" s="378">
        <f t="shared" si="13"/>
        <v>0</v>
      </c>
      <c r="K437" s="467">
        <f t="shared" si="14"/>
        <v>0</v>
      </c>
      <c r="L437" s="113"/>
      <c r="M437" s="113"/>
    </row>
    <row r="438" spans="2:13" s="181" customFormat="1" ht="12.75" hidden="1" customHeight="1">
      <c r="B438" s="1186"/>
      <c r="C438" s="1162"/>
      <c r="D438" s="465">
        <v>427</v>
      </c>
      <c r="E438" s="1156"/>
      <c r="F438" s="1157"/>
      <c r="G438" s="1158"/>
      <c r="H438" s="466">
        <v>0.05</v>
      </c>
      <c r="I438" s="564"/>
      <c r="J438" s="378">
        <f t="shared" si="13"/>
        <v>0</v>
      </c>
      <c r="K438" s="467">
        <f t="shared" si="14"/>
        <v>0</v>
      </c>
      <c r="L438" s="113"/>
      <c r="M438" s="113"/>
    </row>
    <row r="439" spans="2:13" s="181" customFormat="1" ht="12.75" hidden="1" customHeight="1">
      <c r="B439" s="1186"/>
      <c r="C439" s="1162"/>
      <c r="D439" s="465">
        <v>428</v>
      </c>
      <c r="E439" s="1156"/>
      <c r="F439" s="1157"/>
      <c r="G439" s="1158"/>
      <c r="H439" s="466">
        <v>0.05</v>
      </c>
      <c r="I439" s="564"/>
      <c r="J439" s="378">
        <f t="shared" si="13"/>
        <v>0</v>
      </c>
      <c r="K439" s="467">
        <f t="shared" si="14"/>
        <v>0</v>
      </c>
      <c r="L439" s="113"/>
      <c r="M439" s="113"/>
    </row>
    <row r="440" spans="2:13" s="181" customFormat="1" ht="12.75" hidden="1" customHeight="1">
      <c r="B440" s="1186"/>
      <c r="C440" s="1162"/>
      <c r="D440" s="465">
        <v>429</v>
      </c>
      <c r="E440" s="1156"/>
      <c r="F440" s="1157"/>
      <c r="G440" s="1158"/>
      <c r="H440" s="466">
        <v>0.05</v>
      </c>
      <c r="I440" s="564"/>
      <c r="J440" s="378">
        <f t="shared" si="13"/>
        <v>0</v>
      </c>
      <c r="K440" s="467">
        <f t="shared" si="14"/>
        <v>0</v>
      </c>
      <c r="L440" s="113"/>
      <c r="M440" s="113"/>
    </row>
    <row r="441" spans="2:13" s="181" customFormat="1" ht="12.75" hidden="1" customHeight="1">
      <c r="B441" s="1186"/>
      <c r="C441" s="1162"/>
      <c r="D441" s="465">
        <v>430</v>
      </c>
      <c r="E441" s="1156"/>
      <c r="F441" s="1157"/>
      <c r="G441" s="1158"/>
      <c r="H441" s="466">
        <v>0.05</v>
      </c>
      <c r="I441" s="564"/>
      <c r="J441" s="378">
        <f t="shared" si="13"/>
        <v>0</v>
      </c>
      <c r="K441" s="467">
        <f t="shared" si="14"/>
        <v>0</v>
      </c>
      <c r="L441" s="113"/>
      <c r="M441" s="113"/>
    </row>
    <row r="442" spans="2:13" s="181" customFormat="1" ht="12.75" hidden="1" customHeight="1">
      <c r="B442" s="1186"/>
      <c r="C442" s="1162"/>
      <c r="D442" s="465">
        <v>431</v>
      </c>
      <c r="E442" s="1156"/>
      <c r="F442" s="1157"/>
      <c r="G442" s="1158"/>
      <c r="H442" s="466">
        <v>0.05</v>
      </c>
      <c r="I442" s="564"/>
      <c r="J442" s="378">
        <f t="shared" si="13"/>
        <v>0</v>
      </c>
      <c r="K442" s="467">
        <f t="shared" si="14"/>
        <v>0</v>
      </c>
      <c r="L442" s="113"/>
      <c r="M442" s="113"/>
    </row>
    <row r="443" spans="2:13" s="181" customFormat="1" ht="12.75" hidden="1" customHeight="1">
      <c r="B443" s="1186"/>
      <c r="C443" s="1162"/>
      <c r="D443" s="465">
        <v>432</v>
      </c>
      <c r="E443" s="1156"/>
      <c r="F443" s="1157"/>
      <c r="G443" s="1158"/>
      <c r="H443" s="466">
        <v>0.05</v>
      </c>
      <c r="I443" s="564"/>
      <c r="J443" s="378">
        <f t="shared" si="13"/>
        <v>0</v>
      </c>
      <c r="K443" s="467">
        <f t="shared" si="14"/>
        <v>0</v>
      </c>
      <c r="L443" s="113"/>
      <c r="M443" s="113"/>
    </row>
    <row r="444" spans="2:13" s="181" customFormat="1" ht="12.75" hidden="1" customHeight="1">
      <c r="B444" s="1186"/>
      <c r="C444" s="1162"/>
      <c r="D444" s="465">
        <v>433</v>
      </c>
      <c r="E444" s="1156"/>
      <c r="F444" s="1157"/>
      <c r="G444" s="1158"/>
      <c r="H444" s="466">
        <v>0.05</v>
      </c>
      <c r="I444" s="564"/>
      <c r="J444" s="378">
        <f t="shared" si="13"/>
        <v>0</v>
      </c>
      <c r="K444" s="467">
        <f t="shared" si="14"/>
        <v>0</v>
      </c>
      <c r="L444" s="113"/>
      <c r="M444" s="113"/>
    </row>
    <row r="445" spans="2:13" s="181" customFormat="1" ht="12.75" hidden="1" customHeight="1">
      <c r="B445" s="1186"/>
      <c r="C445" s="1162"/>
      <c r="D445" s="465">
        <v>434</v>
      </c>
      <c r="E445" s="1156"/>
      <c r="F445" s="1157"/>
      <c r="G445" s="1158"/>
      <c r="H445" s="466">
        <v>0.05</v>
      </c>
      <c r="I445" s="564"/>
      <c r="J445" s="378">
        <f t="shared" si="13"/>
        <v>0</v>
      </c>
      <c r="K445" s="467">
        <f t="shared" si="14"/>
        <v>0</v>
      </c>
      <c r="L445" s="113"/>
      <c r="M445" s="113"/>
    </row>
    <row r="446" spans="2:13" s="181" customFormat="1" ht="12.75" hidden="1" customHeight="1">
      <c r="B446" s="1186"/>
      <c r="C446" s="1162"/>
      <c r="D446" s="465">
        <v>435</v>
      </c>
      <c r="E446" s="1156"/>
      <c r="F446" s="1157"/>
      <c r="G446" s="1158"/>
      <c r="H446" s="466">
        <v>0.05</v>
      </c>
      <c r="I446" s="564"/>
      <c r="J446" s="378">
        <f t="shared" si="13"/>
        <v>0</v>
      </c>
      <c r="K446" s="467">
        <f t="shared" si="14"/>
        <v>0</v>
      </c>
      <c r="L446" s="113"/>
      <c r="M446" s="113"/>
    </row>
    <row r="447" spans="2:13" s="181" customFormat="1" ht="12.75" hidden="1" customHeight="1">
      <c r="B447" s="1186"/>
      <c r="C447" s="1162"/>
      <c r="D447" s="465">
        <v>436</v>
      </c>
      <c r="E447" s="1156"/>
      <c r="F447" s="1157"/>
      <c r="G447" s="1158"/>
      <c r="H447" s="466">
        <v>0.05</v>
      </c>
      <c r="I447" s="564"/>
      <c r="J447" s="378">
        <f t="shared" si="13"/>
        <v>0</v>
      </c>
      <c r="K447" s="467">
        <f t="shared" si="14"/>
        <v>0</v>
      </c>
      <c r="L447" s="113"/>
      <c r="M447" s="113"/>
    </row>
    <row r="448" spans="2:13" s="181" customFormat="1" ht="12.75" hidden="1" customHeight="1">
      <c r="B448" s="1186"/>
      <c r="C448" s="1162"/>
      <c r="D448" s="465">
        <v>437</v>
      </c>
      <c r="E448" s="1156"/>
      <c r="F448" s="1157"/>
      <c r="G448" s="1158"/>
      <c r="H448" s="466">
        <v>0.05</v>
      </c>
      <c r="I448" s="564"/>
      <c r="J448" s="378">
        <f t="shared" si="13"/>
        <v>0</v>
      </c>
      <c r="K448" s="467">
        <f t="shared" si="14"/>
        <v>0</v>
      </c>
      <c r="L448" s="113"/>
      <c r="M448" s="113"/>
    </row>
    <row r="449" spans="2:13" s="181" customFormat="1" ht="12.75" hidden="1" customHeight="1">
      <c r="B449" s="1186"/>
      <c r="C449" s="1162"/>
      <c r="D449" s="465">
        <v>438</v>
      </c>
      <c r="E449" s="1156"/>
      <c r="F449" s="1157"/>
      <c r="G449" s="1158"/>
      <c r="H449" s="466">
        <v>0.05</v>
      </c>
      <c r="I449" s="564"/>
      <c r="J449" s="378">
        <f t="shared" si="13"/>
        <v>0</v>
      </c>
      <c r="K449" s="467">
        <f t="shared" si="14"/>
        <v>0</v>
      </c>
      <c r="L449" s="113"/>
      <c r="M449" s="113"/>
    </row>
    <row r="450" spans="2:13" s="181" customFormat="1" ht="12.75" hidden="1" customHeight="1">
      <c r="B450" s="1186"/>
      <c r="C450" s="1162"/>
      <c r="D450" s="465">
        <v>439</v>
      </c>
      <c r="E450" s="1156"/>
      <c r="F450" s="1157"/>
      <c r="G450" s="1158"/>
      <c r="H450" s="466">
        <v>0.05</v>
      </c>
      <c r="I450" s="564"/>
      <c r="J450" s="378">
        <f t="shared" si="13"/>
        <v>0</v>
      </c>
      <c r="K450" s="467">
        <f t="shared" si="14"/>
        <v>0</v>
      </c>
      <c r="L450" s="113"/>
      <c r="M450" s="113"/>
    </row>
    <row r="451" spans="2:13" s="181" customFormat="1" ht="12.75" hidden="1" customHeight="1">
      <c r="B451" s="1186"/>
      <c r="C451" s="1162"/>
      <c r="D451" s="465">
        <v>440</v>
      </c>
      <c r="E451" s="1156"/>
      <c r="F451" s="1157"/>
      <c r="G451" s="1158"/>
      <c r="H451" s="466">
        <v>0.05</v>
      </c>
      <c r="I451" s="564"/>
      <c r="J451" s="378">
        <f t="shared" si="13"/>
        <v>0</v>
      </c>
      <c r="K451" s="467">
        <f t="shared" si="14"/>
        <v>0</v>
      </c>
      <c r="L451" s="113"/>
      <c r="M451" s="113"/>
    </row>
    <row r="452" spans="2:13" s="181" customFormat="1" ht="12.75" hidden="1" customHeight="1">
      <c r="B452" s="1186"/>
      <c r="C452" s="1162"/>
      <c r="D452" s="465">
        <v>441</v>
      </c>
      <c r="E452" s="1156"/>
      <c r="F452" s="1157"/>
      <c r="G452" s="1158"/>
      <c r="H452" s="466">
        <v>0.05</v>
      </c>
      <c r="I452" s="564"/>
      <c r="J452" s="378">
        <f t="shared" si="13"/>
        <v>0</v>
      </c>
      <c r="K452" s="467">
        <f t="shared" si="14"/>
        <v>0</v>
      </c>
      <c r="L452" s="113"/>
      <c r="M452" s="113"/>
    </row>
    <row r="453" spans="2:13" s="181" customFormat="1" ht="12.75" hidden="1" customHeight="1">
      <c r="B453" s="1186"/>
      <c r="C453" s="1162"/>
      <c r="D453" s="465">
        <v>442</v>
      </c>
      <c r="E453" s="1156"/>
      <c r="F453" s="1157"/>
      <c r="G453" s="1158"/>
      <c r="H453" s="466">
        <v>0.05</v>
      </c>
      <c r="I453" s="564"/>
      <c r="J453" s="378">
        <f t="shared" si="13"/>
        <v>0</v>
      </c>
      <c r="K453" s="467">
        <f t="shared" si="14"/>
        <v>0</v>
      </c>
      <c r="L453" s="113"/>
      <c r="M453" s="113"/>
    </row>
    <row r="454" spans="2:13" s="181" customFormat="1" ht="12.75" hidden="1" customHeight="1">
      <c r="B454" s="1186"/>
      <c r="C454" s="1162"/>
      <c r="D454" s="465">
        <v>443</v>
      </c>
      <c r="E454" s="1156"/>
      <c r="F454" s="1157"/>
      <c r="G454" s="1158"/>
      <c r="H454" s="466">
        <v>0.05</v>
      </c>
      <c r="I454" s="564"/>
      <c r="J454" s="378">
        <f t="shared" si="13"/>
        <v>0</v>
      </c>
      <c r="K454" s="467">
        <f t="shared" si="14"/>
        <v>0</v>
      </c>
      <c r="L454" s="113"/>
      <c r="M454" s="113"/>
    </row>
    <row r="455" spans="2:13" s="181" customFormat="1" ht="12.75" hidden="1" customHeight="1">
      <c r="B455" s="1186"/>
      <c r="C455" s="1162"/>
      <c r="D455" s="465">
        <v>444</v>
      </c>
      <c r="E455" s="1156"/>
      <c r="F455" s="1157"/>
      <c r="G455" s="1158"/>
      <c r="H455" s="466">
        <v>0.05</v>
      </c>
      <c r="I455" s="564"/>
      <c r="J455" s="378">
        <f t="shared" si="13"/>
        <v>0</v>
      </c>
      <c r="K455" s="467">
        <f t="shared" si="14"/>
        <v>0</v>
      </c>
      <c r="L455" s="113"/>
      <c r="M455" s="113"/>
    </row>
    <row r="456" spans="2:13" s="181" customFormat="1" ht="12.75" hidden="1" customHeight="1">
      <c r="B456" s="1186"/>
      <c r="C456" s="1162"/>
      <c r="D456" s="465">
        <v>445</v>
      </c>
      <c r="E456" s="1156"/>
      <c r="F456" s="1157"/>
      <c r="G456" s="1158"/>
      <c r="H456" s="466">
        <v>0.05</v>
      </c>
      <c r="I456" s="564"/>
      <c r="J456" s="378">
        <f t="shared" si="13"/>
        <v>0</v>
      </c>
      <c r="K456" s="467">
        <f t="shared" si="14"/>
        <v>0</v>
      </c>
      <c r="L456" s="113"/>
      <c r="M456" s="113"/>
    </row>
    <row r="457" spans="2:13" s="181" customFormat="1" ht="12.75" hidden="1" customHeight="1">
      <c r="B457" s="1186"/>
      <c r="C457" s="1162"/>
      <c r="D457" s="465">
        <v>446</v>
      </c>
      <c r="E457" s="1156"/>
      <c r="F457" s="1157"/>
      <c r="G457" s="1158"/>
      <c r="H457" s="466">
        <v>0.05</v>
      </c>
      <c r="I457" s="564"/>
      <c r="J457" s="378">
        <f t="shared" si="13"/>
        <v>0</v>
      </c>
      <c r="K457" s="467">
        <f t="shared" si="14"/>
        <v>0</v>
      </c>
      <c r="L457" s="113"/>
      <c r="M457" s="113"/>
    </row>
    <row r="458" spans="2:13" s="181" customFormat="1" ht="12.75" hidden="1" customHeight="1">
      <c r="B458" s="1186"/>
      <c r="C458" s="1162"/>
      <c r="D458" s="465">
        <v>447</v>
      </c>
      <c r="E458" s="1156"/>
      <c r="F458" s="1157"/>
      <c r="G458" s="1158"/>
      <c r="H458" s="466">
        <v>0.05</v>
      </c>
      <c r="I458" s="564"/>
      <c r="J458" s="378">
        <f t="shared" si="13"/>
        <v>0</v>
      </c>
      <c r="K458" s="467">
        <f t="shared" si="14"/>
        <v>0</v>
      </c>
      <c r="L458" s="113"/>
      <c r="M458" s="113"/>
    </row>
    <row r="459" spans="2:13" s="181" customFormat="1" ht="12.75" hidden="1" customHeight="1">
      <c r="B459" s="1186"/>
      <c r="C459" s="1162"/>
      <c r="D459" s="465">
        <v>448</v>
      </c>
      <c r="E459" s="1156"/>
      <c r="F459" s="1157"/>
      <c r="G459" s="1158"/>
      <c r="H459" s="466">
        <v>0.05</v>
      </c>
      <c r="I459" s="564"/>
      <c r="J459" s="378">
        <f t="shared" si="13"/>
        <v>0</v>
      </c>
      <c r="K459" s="467">
        <f t="shared" si="14"/>
        <v>0</v>
      </c>
      <c r="L459" s="113"/>
      <c r="M459" s="113"/>
    </row>
    <row r="460" spans="2:13" s="181" customFormat="1" ht="12.75" hidden="1" customHeight="1">
      <c r="B460" s="1186"/>
      <c r="C460" s="1162"/>
      <c r="D460" s="465">
        <v>449</v>
      </c>
      <c r="E460" s="1156"/>
      <c r="F460" s="1157"/>
      <c r="G460" s="1158"/>
      <c r="H460" s="466">
        <v>0.05</v>
      </c>
      <c r="I460" s="564"/>
      <c r="J460" s="378">
        <f t="shared" ref="J460:J523" si="15">$I$11027*H460</f>
        <v>0</v>
      </c>
      <c r="K460" s="467">
        <f t="shared" si="14"/>
        <v>0</v>
      </c>
      <c r="L460" s="113"/>
      <c r="M460" s="113"/>
    </row>
    <row r="461" spans="2:13" s="181" customFormat="1" ht="12.75" hidden="1" customHeight="1">
      <c r="B461" s="1186"/>
      <c r="C461" s="1162"/>
      <c r="D461" s="465">
        <v>450</v>
      </c>
      <c r="E461" s="1156"/>
      <c r="F461" s="1157"/>
      <c r="G461" s="1158"/>
      <c r="H461" s="466">
        <v>0.05</v>
      </c>
      <c r="I461" s="564"/>
      <c r="J461" s="378">
        <f t="shared" si="15"/>
        <v>0</v>
      </c>
      <c r="K461" s="467">
        <f t="shared" si="14"/>
        <v>0</v>
      </c>
      <c r="L461" s="113"/>
      <c r="M461" s="113"/>
    </row>
    <row r="462" spans="2:13" s="181" customFormat="1" ht="12.75" hidden="1" customHeight="1">
      <c r="B462" s="1186"/>
      <c r="C462" s="1162"/>
      <c r="D462" s="465">
        <v>451</v>
      </c>
      <c r="E462" s="1156"/>
      <c r="F462" s="1157"/>
      <c r="G462" s="1158"/>
      <c r="H462" s="466">
        <v>0.05</v>
      </c>
      <c r="I462" s="564"/>
      <c r="J462" s="378">
        <f t="shared" si="15"/>
        <v>0</v>
      </c>
      <c r="K462" s="467">
        <f t="shared" si="14"/>
        <v>0</v>
      </c>
      <c r="L462" s="113"/>
      <c r="M462" s="113"/>
    </row>
    <row r="463" spans="2:13" s="181" customFormat="1" ht="12.75" hidden="1" customHeight="1">
      <c r="B463" s="1186"/>
      <c r="C463" s="1162"/>
      <c r="D463" s="465">
        <v>452</v>
      </c>
      <c r="E463" s="1156"/>
      <c r="F463" s="1157"/>
      <c r="G463" s="1158"/>
      <c r="H463" s="466">
        <v>0.05</v>
      </c>
      <c r="I463" s="564"/>
      <c r="J463" s="378">
        <f t="shared" si="15"/>
        <v>0</v>
      </c>
      <c r="K463" s="467">
        <f t="shared" si="14"/>
        <v>0</v>
      </c>
      <c r="L463" s="113"/>
      <c r="M463" s="113"/>
    </row>
    <row r="464" spans="2:13" s="181" customFormat="1" ht="12.75" hidden="1" customHeight="1">
      <c r="B464" s="1186"/>
      <c r="C464" s="1162"/>
      <c r="D464" s="465">
        <v>453</v>
      </c>
      <c r="E464" s="1156"/>
      <c r="F464" s="1157"/>
      <c r="G464" s="1158"/>
      <c r="H464" s="466">
        <v>0.05</v>
      </c>
      <c r="I464" s="564"/>
      <c r="J464" s="378">
        <f t="shared" si="15"/>
        <v>0</v>
      </c>
      <c r="K464" s="467">
        <f t="shared" si="14"/>
        <v>0</v>
      </c>
      <c r="L464" s="113"/>
      <c r="M464" s="113"/>
    </row>
    <row r="465" spans="2:13" s="181" customFormat="1" ht="12.75" hidden="1" customHeight="1">
      <c r="B465" s="1186"/>
      <c r="C465" s="1162"/>
      <c r="D465" s="465">
        <v>454</v>
      </c>
      <c r="E465" s="1156"/>
      <c r="F465" s="1157"/>
      <c r="G465" s="1158"/>
      <c r="H465" s="466">
        <v>0.05</v>
      </c>
      <c r="I465" s="564"/>
      <c r="J465" s="378">
        <f t="shared" si="15"/>
        <v>0</v>
      </c>
      <c r="K465" s="467">
        <f t="shared" si="14"/>
        <v>0</v>
      </c>
      <c r="L465" s="113"/>
      <c r="M465" s="113"/>
    </row>
    <row r="466" spans="2:13" s="181" customFormat="1" ht="12.75" hidden="1" customHeight="1">
      <c r="B466" s="1186"/>
      <c r="C466" s="1162"/>
      <c r="D466" s="465">
        <v>455</v>
      </c>
      <c r="E466" s="1156"/>
      <c r="F466" s="1157"/>
      <c r="G466" s="1158"/>
      <c r="H466" s="466">
        <v>0.05</v>
      </c>
      <c r="I466" s="564"/>
      <c r="J466" s="378">
        <f t="shared" si="15"/>
        <v>0</v>
      </c>
      <c r="K466" s="467">
        <f t="shared" si="14"/>
        <v>0</v>
      </c>
      <c r="L466" s="113"/>
      <c r="M466" s="113"/>
    </row>
    <row r="467" spans="2:13" s="181" customFormat="1" ht="12.75" hidden="1" customHeight="1">
      <c r="B467" s="1186"/>
      <c r="C467" s="1162"/>
      <c r="D467" s="465">
        <v>456</v>
      </c>
      <c r="E467" s="1156"/>
      <c r="F467" s="1157"/>
      <c r="G467" s="1158"/>
      <c r="H467" s="466">
        <v>0.05</v>
      </c>
      <c r="I467" s="564"/>
      <c r="J467" s="378">
        <f t="shared" si="15"/>
        <v>0</v>
      </c>
      <c r="K467" s="467">
        <f t="shared" si="14"/>
        <v>0</v>
      </c>
      <c r="L467" s="113"/>
      <c r="M467" s="113"/>
    </row>
    <row r="468" spans="2:13" s="181" customFormat="1" ht="12.75" hidden="1" customHeight="1">
      <c r="B468" s="1186"/>
      <c r="C468" s="1162"/>
      <c r="D468" s="465">
        <v>457</v>
      </c>
      <c r="E468" s="1156"/>
      <c r="F468" s="1157"/>
      <c r="G468" s="1158"/>
      <c r="H468" s="466">
        <v>0.05</v>
      </c>
      <c r="I468" s="564"/>
      <c r="J468" s="378">
        <f t="shared" si="15"/>
        <v>0</v>
      </c>
      <c r="K468" s="467">
        <f t="shared" si="14"/>
        <v>0</v>
      </c>
      <c r="L468" s="113"/>
      <c r="M468" s="113"/>
    </row>
    <row r="469" spans="2:13" s="181" customFormat="1" ht="12.75" hidden="1" customHeight="1">
      <c r="B469" s="1186"/>
      <c r="C469" s="1162"/>
      <c r="D469" s="465">
        <v>458</v>
      </c>
      <c r="E469" s="1156"/>
      <c r="F469" s="1157"/>
      <c r="G469" s="1158"/>
      <c r="H469" s="466">
        <v>0.05</v>
      </c>
      <c r="I469" s="564"/>
      <c r="J469" s="378">
        <f t="shared" si="15"/>
        <v>0</v>
      </c>
      <c r="K469" s="467">
        <f t="shared" si="14"/>
        <v>0</v>
      </c>
      <c r="L469" s="113"/>
      <c r="M469" s="113"/>
    </row>
    <row r="470" spans="2:13" s="181" customFormat="1" ht="12.75" hidden="1" customHeight="1">
      <c r="B470" s="1186"/>
      <c r="C470" s="1162"/>
      <c r="D470" s="465">
        <v>459</v>
      </c>
      <c r="E470" s="1156"/>
      <c r="F470" s="1157"/>
      <c r="G470" s="1158"/>
      <c r="H470" s="466">
        <v>0.05</v>
      </c>
      <c r="I470" s="564"/>
      <c r="J470" s="378">
        <f t="shared" si="15"/>
        <v>0</v>
      </c>
      <c r="K470" s="467">
        <f t="shared" si="14"/>
        <v>0</v>
      </c>
      <c r="L470" s="113"/>
      <c r="M470" s="113"/>
    </row>
    <row r="471" spans="2:13" s="181" customFormat="1" ht="12.75" hidden="1" customHeight="1">
      <c r="B471" s="1186"/>
      <c r="C471" s="1162"/>
      <c r="D471" s="465">
        <v>460</v>
      </c>
      <c r="E471" s="1156"/>
      <c r="F471" s="1157"/>
      <c r="G471" s="1158"/>
      <c r="H471" s="466">
        <v>0.05</v>
      </c>
      <c r="I471" s="564"/>
      <c r="J471" s="378">
        <f t="shared" si="15"/>
        <v>0</v>
      </c>
      <c r="K471" s="467">
        <f t="shared" si="14"/>
        <v>0</v>
      </c>
      <c r="L471" s="113"/>
      <c r="M471" s="113"/>
    </row>
    <row r="472" spans="2:13" s="181" customFormat="1" ht="12.75" hidden="1" customHeight="1">
      <c r="B472" s="1186"/>
      <c r="C472" s="1162"/>
      <c r="D472" s="465">
        <v>461</v>
      </c>
      <c r="E472" s="1156"/>
      <c r="F472" s="1157"/>
      <c r="G472" s="1158"/>
      <c r="H472" s="466">
        <v>0.05</v>
      </c>
      <c r="I472" s="564"/>
      <c r="J472" s="378">
        <f t="shared" si="15"/>
        <v>0</v>
      </c>
      <c r="K472" s="467">
        <f t="shared" si="14"/>
        <v>0</v>
      </c>
      <c r="L472" s="113"/>
      <c r="M472" s="113"/>
    </row>
    <row r="473" spans="2:13" s="181" customFormat="1" ht="12.75" hidden="1" customHeight="1">
      <c r="B473" s="1186"/>
      <c r="C473" s="1162"/>
      <c r="D473" s="465">
        <v>462</v>
      </c>
      <c r="E473" s="1156"/>
      <c r="F473" s="1157"/>
      <c r="G473" s="1158"/>
      <c r="H473" s="466">
        <v>0.05</v>
      </c>
      <c r="I473" s="564"/>
      <c r="J473" s="378">
        <f t="shared" si="15"/>
        <v>0</v>
      </c>
      <c r="K473" s="467">
        <f t="shared" si="14"/>
        <v>0</v>
      </c>
      <c r="L473" s="113"/>
      <c r="M473" s="113"/>
    </row>
    <row r="474" spans="2:13" s="181" customFormat="1" ht="12.75" hidden="1" customHeight="1">
      <c r="B474" s="1186"/>
      <c r="C474" s="1162"/>
      <c r="D474" s="465">
        <v>463</v>
      </c>
      <c r="E474" s="1156"/>
      <c r="F474" s="1157"/>
      <c r="G474" s="1158"/>
      <c r="H474" s="466">
        <v>0.05</v>
      </c>
      <c r="I474" s="564"/>
      <c r="J474" s="378">
        <f t="shared" si="15"/>
        <v>0</v>
      </c>
      <c r="K474" s="467">
        <f t="shared" si="14"/>
        <v>0</v>
      </c>
      <c r="L474" s="113"/>
      <c r="M474" s="113"/>
    </row>
    <row r="475" spans="2:13" s="181" customFormat="1" ht="12.75" hidden="1" customHeight="1">
      <c r="B475" s="1186"/>
      <c r="C475" s="1162"/>
      <c r="D475" s="465">
        <v>464</v>
      </c>
      <c r="E475" s="1156"/>
      <c r="F475" s="1157"/>
      <c r="G475" s="1158"/>
      <c r="H475" s="466">
        <v>0.05</v>
      </c>
      <c r="I475" s="564"/>
      <c r="J475" s="378">
        <f t="shared" si="15"/>
        <v>0</v>
      </c>
      <c r="K475" s="467">
        <f t="shared" si="14"/>
        <v>0</v>
      </c>
      <c r="L475" s="113"/>
      <c r="M475" s="113"/>
    </row>
    <row r="476" spans="2:13" s="181" customFormat="1" ht="12.75" hidden="1" customHeight="1">
      <c r="B476" s="1186"/>
      <c r="C476" s="1162"/>
      <c r="D476" s="465">
        <v>465</v>
      </c>
      <c r="E476" s="1156"/>
      <c r="F476" s="1157"/>
      <c r="G476" s="1158"/>
      <c r="H476" s="466">
        <v>0.05</v>
      </c>
      <c r="I476" s="564"/>
      <c r="J476" s="378">
        <f t="shared" si="15"/>
        <v>0</v>
      </c>
      <c r="K476" s="467">
        <f t="shared" si="14"/>
        <v>0</v>
      </c>
      <c r="L476" s="113"/>
      <c r="M476" s="113"/>
    </row>
    <row r="477" spans="2:13" s="181" customFormat="1" ht="12.75" hidden="1" customHeight="1">
      <c r="B477" s="1186"/>
      <c r="C477" s="1162"/>
      <c r="D477" s="465">
        <v>466</v>
      </c>
      <c r="E477" s="1156"/>
      <c r="F477" s="1157"/>
      <c r="G477" s="1158"/>
      <c r="H477" s="466">
        <v>0.05</v>
      </c>
      <c r="I477" s="564"/>
      <c r="J477" s="378">
        <f t="shared" si="15"/>
        <v>0</v>
      </c>
      <c r="K477" s="467">
        <f t="shared" si="14"/>
        <v>0</v>
      </c>
      <c r="L477" s="113"/>
      <c r="M477" s="113"/>
    </row>
    <row r="478" spans="2:13" s="181" customFormat="1" ht="12.75" hidden="1" customHeight="1">
      <c r="B478" s="1186"/>
      <c r="C478" s="1162"/>
      <c r="D478" s="465">
        <v>467</v>
      </c>
      <c r="E478" s="1156"/>
      <c r="F478" s="1157"/>
      <c r="G478" s="1158"/>
      <c r="H478" s="466">
        <v>0.05</v>
      </c>
      <c r="I478" s="564"/>
      <c r="J478" s="378">
        <f t="shared" si="15"/>
        <v>0</v>
      </c>
      <c r="K478" s="467">
        <f t="shared" si="14"/>
        <v>0</v>
      </c>
      <c r="L478" s="113"/>
      <c r="M478" s="113"/>
    </row>
    <row r="479" spans="2:13" s="181" customFormat="1" ht="12.75" hidden="1" customHeight="1">
      <c r="B479" s="1186"/>
      <c r="C479" s="1162"/>
      <c r="D479" s="465">
        <v>468</v>
      </c>
      <c r="E479" s="1156"/>
      <c r="F479" s="1157"/>
      <c r="G479" s="1158"/>
      <c r="H479" s="466">
        <v>0.05</v>
      </c>
      <c r="I479" s="564"/>
      <c r="J479" s="378">
        <f t="shared" si="15"/>
        <v>0</v>
      </c>
      <c r="K479" s="467">
        <f t="shared" si="14"/>
        <v>0</v>
      </c>
      <c r="L479" s="113"/>
      <c r="M479" s="113"/>
    </row>
    <row r="480" spans="2:13" s="181" customFormat="1" ht="12.75" hidden="1" customHeight="1">
      <c r="B480" s="1186"/>
      <c r="C480" s="1162"/>
      <c r="D480" s="465">
        <v>469</v>
      </c>
      <c r="E480" s="1156"/>
      <c r="F480" s="1157"/>
      <c r="G480" s="1158"/>
      <c r="H480" s="466">
        <v>0.05</v>
      </c>
      <c r="I480" s="564"/>
      <c r="J480" s="378">
        <f t="shared" si="15"/>
        <v>0</v>
      </c>
      <c r="K480" s="467">
        <f t="shared" si="14"/>
        <v>0</v>
      </c>
      <c r="L480" s="113"/>
      <c r="M480" s="113"/>
    </row>
    <row r="481" spans="2:13" s="181" customFormat="1" ht="12.75" hidden="1" customHeight="1">
      <c r="B481" s="1186"/>
      <c r="C481" s="1162"/>
      <c r="D481" s="465">
        <v>470</v>
      </c>
      <c r="E481" s="1156"/>
      <c r="F481" s="1157"/>
      <c r="G481" s="1158"/>
      <c r="H481" s="466">
        <v>0.05</v>
      </c>
      <c r="I481" s="564"/>
      <c r="J481" s="378">
        <f t="shared" si="15"/>
        <v>0</v>
      </c>
      <c r="K481" s="467">
        <f t="shared" si="14"/>
        <v>0</v>
      </c>
      <c r="L481" s="113"/>
      <c r="M481" s="113"/>
    </row>
    <row r="482" spans="2:13" s="181" customFormat="1" ht="12.75" hidden="1" customHeight="1">
      <c r="B482" s="1186"/>
      <c r="C482" s="1162"/>
      <c r="D482" s="465">
        <v>471</v>
      </c>
      <c r="E482" s="1156"/>
      <c r="F482" s="1157"/>
      <c r="G482" s="1158"/>
      <c r="H482" s="466">
        <v>0.05</v>
      </c>
      <c r="I482" s="564"/>
      <c r="J482" s="378">
        <f t="shared" si="15"/>
        <v>0</v>
      </c>
      <c r="K482" s="467">
        <f t="shared" si="14"/>
        <v>0</v>
      </c>
      <c r="L482" s="113"/>
      <c r="M482" s="113"/>
    </row>
    <row r="483" spans="2:13" s="181" customFormat="1" ht="12.75" hidden="1" customHeight="1">
      <c r="B483" s="1186"/>
      <c r="C483" s="1162"/>
      <c r="D483" s="465">
        <v>472</v>
      </c>
      <c r="E483" s="1156"/>
      <c r="F483" s="1157"/>
      <c r="G483" s="1158"/>
      <c r="H483" s="466">
        <v>0.05</v>
      </c>
      <c r="I483" s="564"/>
      <c r="J483" s="378">
        <f t="shared" si="15"/>
        <v>0</v>
      </c>
      <c r="K483" s="467">
        <f t="shared" si="14"/>
        <v>0</v>
      </c>
      <c r="L483" s="113"/>
      <c r="M483" s="113"/>
    </row>
    <row r="484" spans="2:13" s="181" customFormat="1" ht="12.75" hidden="1" customHeight="1">
      <c r="B484" s="1186"/>
      <c r="C484" s="1162"/>
      <c r="D484" s="465">
        <v>473</v>
      </c>
      <c r="E484" s="1156"/>
      <c r="F484" s="1157"/>
      <c r="G484" s="1158"/>
      <c r="H484" s="466">
        <v>0.05</v>
      </c>
      <c r="I484" s="564"/>
      <c r="J484" s="378">
        <f t="shared" si="15"/>
        <v>0</v>
      </c>
      <c r="K484" s="467">
        <f t="shared" si="14"/>
        <v>0</v>
      </c>
      <c r="L484" s="113"/>
      <c r="M484" s="113"/>
    </row>
    <row r="485" spans="2:13" s="181" customFormat="1" ht="12.75" hidden="1" customHeight="1">
      <c r="B485" s="1186"/>
      <c r="C485" s="1162"/>
      <c r="D485" s="465">
        <v>474</v>
      </c>
      <c r="E485" s="1156"/>
      <c r="F485" s="1157"/>
      <c r="G485" s="1158"/>
      <c r="H485" s="466">
        <v>0.05</v>
      </c>
      <c r="I485" s="564"/>
      <c r="J485" s="378">
        <f t="shared" si="15"/>
        <v>0</v>
      </c>
      <c r="K485" s="467">
        <f t="shared" si="14"/>
        <v>0</v>
      </c>
      <c r="L485" s="113"/>
      <c r="M485" s="113"/>
    </row>
    <row r="486" spans="2:13" s="181" customFormat="1" ht="12.75" hidden="1" customHeight="1">
      <c r="B486" s="1186"/>
      <c r="C486" s="1162"/>
      <c r="D486" s="465">
        <v>475</v>
      </c>
      <c r="E486" s="1156"/>
      <c r="F486" s="1157"/>
      <c r="G486" s="1158"/>
      <c r="H486" s="466">
        <v>0.05</v>
      </c>
      <c r="I486" s="564"/>
      <c r="J486" s="378">
        <f t="shared" si="15"/>
        <v>0</v>
      </c>
      <c r="K486" s="467">
        <f t="shared" si="14"/>
        <v>0</v>
      </c>
      <c r="L486" s="113"/>
      <c r="M486" s="113"/>
    </row>
    <row r="487" spans="2:13" s="181" customFormat="1" ht="12.75" hidden="1" customHeight="1">
      <c r="B487" s="1186"/>
      <c r="C487" s="1162"/>
      <c r="D487" s="465">
        <v>476</v>
      </c>
      <c r="E487" s="1156"/>
      <c r="F487" s="1157"/>
      <c r="G487" s="1158"/>
      <c r="H487" s="466">
        <v>0.05</v>
      </c>
      <c r="I487" s="564"/>
      <c r="J487" s="378">
        <f t="shared" si="15"/>
        <v>0</v>
      </c>
      <c r="K487" s="467">
        <f t="shared" si="14"/>
        <v>0</v>
      </c>
      <c r="L487" s="113"/>
      <c r="M487" s="113"/>
    </row>
    <row r="488" spans="2:13" s="181" customFormat="1" ht="12.75" hidden="1" customHeight="1">
      <c r="B488" s="1186"/>
      <c r="C488" s="1162"/>
      <c r="D488" s="465">
        <v>477</v>
      </c>
      <c r="E488" s="1156"/>
      <c r="F488" s="1157"/>
      <c r="G488" s="1158"/>
      <c r="H488" s="466">
        <v>0.05</v>
      </c>
      <c r="I488" s="564"/>
      <c r="J488" s="378">
        <f t="shared" si="15"/>
        <v>0</v>
      </c>
      <c r="K488" s="467">
        <f t="shared" ref="K488:K551" si="16">IF(I488-J488&lt;0,0,I488-J488)</f>
        <v>0</v>
      </c>
      <c r="L488" s="113"/>
      <c r="M488" s="113"/>
    </row>
    <row r="489" spans="2:13" s="181" customFormat="1" ht="12.75" hidden="1" customHeight="1">
      <c r="B489" s="1186"/>
      <c r="C489" s="1162"/>
      <c r="D489" s="465">
        <v>478</v>
      </c>
      <c r="E489" s="1156"/>
      <c r="F489" s="1157"/>
      <c r="G489" s="1158"/>
      <c r="H489" s="466">
        <v>0.05</v>
      </c>
      <c r="I489" s="564"/>
      <c r="J489" s="378">
        <f t="shared" si="15"/>
        <v>0</v>
      </c>
      <c r="K489" s="467">
        <f t="shared" si="16"/>
        <v>0</v>
      </c>
      <c r="L489" s="113"/>
      <c r="M489" s="113"/>
    </row>
    <row r="490" spans="2:13" s="181" customFormat="1" ht="12.75" hidden="1" customHeight="1">
      <c r="B490" s="1186"/>
      <c r="C490" s="1162"/>
      <c r="D490" s="465">
        <v>479</v>
      </c>
      <c r="E490" s="1156"/>
      <c r="F490" s="1157"/>
      <c r="G490" s="1158"/>
      <c r="H490" s="466">
        <v>0.05</v>
      </c>
      <c r="I490" s="564"/>
      <c r="J490" s="378">
        <f t="shared" si="15"/>
        <v>0</v>
      </c>
      <c r="K490" s="467">
        <f t="shared" si="16"/>
        <v>0</v>
      </c>
      <c r="L490" s="113"/>
      <c r="M490" s="113"/>
    </row>
    <row r="491" spans="2:13" s="181" customFormat="1" ht="12.75" hidden="1" customHeight="1">
      <c r="B491" s="1186"/>
      <c r="C491" s="1162"/>
      <c r="D491" s="465">
        <v>480</v>
      </c>
      <c r="E491" s="1156"/>
      <c r="F491" s="1157"/>
      <c r="G491" s="1158"/>
      <c r="H491" s="466">
        <v>0.05</v>
      </c>
      <c r="I491" s="564"/>
      <c r="J491" s="378">
        <f t="shared" si="15"/>
        <v>0</v>
      </c>
      <c r="K491" s="467">
        <f t="shared" si="16"/>
        <v>0</v>
      </c>
      <c r="L491" s="113"/>
      <c r="M491" s="113"/>
    </row>
    <row r="492" spans="2:13" s="181" customFormat="1" ht="12.75" hidden="1" customHeight="1">
      <c r="B492" s="1186"/>
      <c r="C492" s="1162"/>
      <c r="D492" s="465">
        <v>481</v>
      </c>
      <c r="E492" s="1156"/>
      <c r="F492" s="1157"/>
      <c r="G492" s="1158"/>
      <c r="H492" s="466">
        <v>0.05</v>
      </c>
      <c r="I492" s="564"/>
      <c r="J492" s="378">
        <f t="shared" si="15"/>
        <v>0</v>
      </c>
      <c r="K492" s="467">
        <f t="shared" si="16"/>
        <v>0</v>
      </c>
      <c r="L492" s="113"/>
      <c r="M492" s="113"/>
    </row>
    <row r="493" spans="2:13" s="181" customFormat="1" ht="12.75" hidden="1" customHeight="1">
      <c r="B493" s="1186"/>
      <c r="C493" s="1162"/>
      <c r="D493" s="465">
        <v>482</v>
      </c>
      <c r="E493" s="1156"/>
      <c r="F493" s="1157"/>
      <c r="G493" s="1158"/>
      <c r="H493" s="466">
        <v>0.05</v>
      </c>
      <c r="I493" s="564"/>
      <c r="J493" s="378">
        <f t="shared" si="15"/>
        <v>0</v>
      </c>
      <c r="K493" s="467">
        <f t="shared" si="16"/>
        <v>0</v>
      </c>
      <c r="L493" s="113"/>
      <c r="M493" s="113"/>
    </row>
    <row r="494" spans="2:13" s="181" customFormat="1" ht="12.75" hidden="1" customHeight="1">
      <c r="B494" s="1186"/>
      <c r="C494" s="1162"/>
      <c r="D494" s="465">
        <v>483</v>
      </c>
      <c r="E494" s="1156"/>
      <c r="F494" s="1157"/>
      <c r="G494" s="1158"/>
      <c r="H494" s="466">
        <v>0.05</v>
      </c>
      <c r="I494" s="564"/>
      <c r="J494" s="378">
        <f t="shared" si="15"/>
        <v>0</v>
      </c>
      <c r="K494" s="467">
        <f t="shared" si="16"/>
        <v>0</v>
      </c>
      <c r="L494" s="113"/>
      <c r="M494" s="113"/>
    </row>
    <row r="495" spans="2:13" s="181" customFormat="1" ht="12.75" hidden="1" customHeight="1">
      <c r="B495" s="1186"/>
      <c r="C495" s="1162"/>
      <c r="D495" s="465">
        <v>484</v>
      </c>
      <c r="E495" s="1156"/>
      <c r="F495" s="1157"/>
      <c r="G495" s="1158"/>
      <c r="H495" s="466">
        <v>0.05</v>
      </c>
      <c r="I495" s="564"/>
      <c r="J495" s="378">
        <f t="shared" si="15"/>
        <v>0</v>
      </c>
      <c r="K495" s="467">
        <f t="shared" si="16"/>
        <v>0</v>
      </c>
      <c r="L495" s="113"/>
      <c r="M495" s="113"/>
    </row>
    <row r="496" spans="2:13" s="181" customFormat="1" ht="12.75" hidden="1" customHeight="1">
      <c r="B496" s="1186"/>
      <c r="C496" s="1162"/>
      <c r="D496" s="465">
        <v>485</v>
      </c>
      <c r="E496" s="1156"/>
      <c r="F496" s="1157"/>
      <c r="G496" s="1158"/>
      <c r="H496" s="466">
        <v>0.05</v>
      </c>
      <c r="I496" s="564"/>
      <c r="J496" s="378">
        <f t="shared" si="15"/>
        <v>0</v>
      </c>
      <c r="K496" s="467">
        <f t="shared" si="16"/>
        <v>0</v>
      </c>
      <c r="L496" s="113"/>
      <c r="M496" s="113"/>
    </row>
    <row r="497" spans="2:13" s="181" customFormat="1" ht="12.75" hidden="1" customHeight="1">
      <c r="B497" s="1186"/>
      <c r="C497" s="1162"/>
      <c r="D497" s="465">
        <v>486</v>
      </c>
      <c r="E497" s="1156"/>
      <c r="F497" s="1157"/>
      <c r="G497" s="1158"/>
      <c r="H497" s="466">
        <v>0.05</v>
      </c>
      <c r="I497" s="564"/>
      <c r="J497" s="378">
        <f t="shared" si="15"/>
        <v>0</v>
      </c>
      <c r="K497" s="467">
        <f t="shared" si="16"/>
        <v>0</v>
      </c>
      <c r="L497" s="113"/>
      <c r="M497" s="113"/>
    </row>
    <row r="498" spans="2:13" s="181" customFormat="1" ht="12.75" hidden="1" customHeight="1">
      <c r="B498" s="1186"/>
      <c r="C498" s="1162"/>
      <c r="D498" s="465">
        <v>487</v>
      </c>
      <c r="E498" s="1156"/>
      <c r="F498" s="1157"/>
      <c r="G498" s="1158"/>
      <c r="H498" s="466">
        <v>0.05</v>
      </c>
      <c r="I498" s="564"/>
      <c r="J498" s="378">
        <f t="shared" si="15"/>
        <v>0</v>
      </c>
      <c r="K498" s="467">
        <f t="shared" si="16"/>
        <v>0</v>
      </c>
      <c r="L498" s="113"/>
      <c r="M498" s="113"/>
    </row>
    <row r="499" spans="2:13" s="181" customFormat="1" ht="12.75" hidden="1" customHeight="1">
      <c r="B499" s="1186"/>
      <c r="C499" s="1162"/>
      <c r="D499" s="465">
        <v>488</v>
      </c>
      <c r="E499" s="1156"/>
      <c r="F499" s="1157"/>
      <c r="G499" s="1158"/>
      <c r="H499" s="466">
        <v>0.05</v>
      </c>
      <c r="I499" s="564"/>
      <c r="J499" s="378">
        <f t="shared" si="15"/>
        <v>0</v>
      </c>
      <c r="K499" s="467">
        <f t="shared" si="16"/>
        <v>0</v>
      </c>
      <c r="L499" s="113"/>
      <c r="M499" s="113"/>
    </row>
    <row r="500" spans="2:13" s="181" customFormat="1" ht="12.75" hidden="1" customHeight="1">
      <c r="B500" s="1186"/>
      <c r="C500" s="1162"/>
      <c r="D500" s="465">
        <v>489</v>
      </c>
      <c r="E500" s="1156"/>
      <c r="F500" s="1157"/>
      <c r="G500" s="1158"/>
      <c r="H500" s="466">
        <v>0.05</v>
      </c>
      <c r="I500" s="564"/>
      <c r="J500" s="378">
        <f t="shared" si="15"/>
        <v>0</v>
      </c>
      <c r="K500" s="467">
        <f t="shared" si="16"/>
        <v>0</v>
      </c>
      <c r="L500" s="113"/>
      <c r="M500" s="113"/>
    </row>
    <row r="501" spans="2:13" s="181" customFormat="1" ht="12.75" hidden="1" customHeight="1">
      <c r="B501" s="1186"/>
      <c r="C501" s="1162"/>
      <c r="D501" s="465">
        <v>490</v>
      </c>
      <c r="E501" s="1156"/>
      <c r="F501" s="1157"/>
      <c r="G501" s="1158"/>
      <c r="H501" s="466">
        <v>0.05</v>
      </c>
      <c r="I501" s="564"/>
      <c r="J501" s="378">
        <f t="shared" si="15"/>
        <v>0</v>
      </c>
      <c r="K501" s="467">
        <f t="shared" si="16"/>
        <v>0</v>
      </c>
      <c r="L501" s="113"/>
      <c r="M501" s="113"/>
    </row>
    <row r="502" spans="2:13" s="181" customFormat="1" ht="12.75" hidden="1" customHeight="1">
      <c r="B502" s="1186"/>
      <c r="C502" s="1162"/>
      <c r="D502" s="465">
        <v>491</v>
      </c>
      <c r="E502" s="1156"/>
      <c r="F502" s="1157"/>
      <c r="G502" s="1158"/>
      <c r="H502" s="466">
        <v>0.05</v>
      </c>
      <c r="I502" s="564"/>
      <c r="J502" s="378">
        <f t="shared" si="15"/>
        <v>0</v>
      </c>
      <c r="K502" s="467">
        <f t="shared" si="16"/>
        <v>0</v>
      </c>
      <c r="L502" s="113"/>
      <c r="M502" s="113"/>
    </row>
    <row r="503" spans="2:13" s="181" customFormat="1" ht="12.75" hidden="1" customHeight="1">
      <c r="B503" s="1186"/>
      <c r="C503" s="1162"/>
      <c r="D503" s="465">
        <v>492</v>
      </c>
      <c r="E503" s="1156"/>
      <c r="F503" s="1157"/>
      <c r="G503" s="1158"/>
      <c r="H503" s="466">
        <v>0.05</v>
      </c>
      <c r="I503" s="564"/>
      <c r="J503" s="378">
        <f t="shared" si="15"/>
        <v>0</v>
      </c>
      <c r="K503" s="467">
        <f t="shared" si="16"/>
        <v>0</v>
      </c>
      <c r="L503" s="113"/>
      <c r="M503" s="113"/>
    </row>
    <row r="504" spans="2:13" s="181" customFormat="1" ht="12.75" hidden="1" customHeight="1">
      <c r="B504" s="1186"/>
      <c r="C504" s="1162"/>
      <c r="D504" s="465">
        <v>493</v>
      </c>
      <c r="E504" s="1156"/>
      <c r="F504" s="1157"/>
      <c r="G504" s="1158"/>
      <c r="H504" s="466">
        <v>0.05</v>
      </c>
      <c r="I504" s="564"/>
      <c r="J504" s="378">
        <f t="shared" si="15"/>
        <v>0</v>
      </c>
      <c r="K504" s="467">
        <f t="shared" si="16"/>
        <v>0</v>
      </c>
      <c r="L504" s="113"/>
      <c r="M504" s="113"/>
    </row>
    <row r="505" spans="2:13" s="181" customFormat="1" ht="12.75" hidden="1" customHeight="1">
      <c r="B505" s="1186"/>
      <c r="C505" s="1162"/>
      <c r="D505" s="465">
        <v>494</v>
      </c>
      <c r="E505" s="1156"/>
      <c r="F505" s="1157"/>
      <c r="G505" s="1158"/>
      <c r="H505" s="466">
        <v>0.05</v>
      </c>
      <c r="I505" s="564"/>
      <c r="J505" s="378">
        <f t="shared" si="15"/>
        <v>0</v>
      </c>
      <c r="K505" s="467">
        <f t="shared" si="16"/>
        <v>0</v>
      </c>
      <c r="L505" s="113"/>
      <c r="M505" s="113"/>
    </row>
    <row r="506" spans="2:13" s="181" customFormat="1" ht="12.75" hidden="1" customHeight="1">
      <c r="B506" s="1186"/>
      <c r="C506" s="1162"/>
      <c r="D506" s="465">
        <v>495</v>
      </c>
      <c r="E506" s="1156"/>
      <c r="F506" s="1157"/>
      <c r="G506" s="1158"/>
      <c r="H506" s="466">
        <v>0.05</v>
      </c>
      <c r="I506" s="564"/>
      <c r="J506" s="378">
        <f t="shared" si="15"/>
        <v>0</v>
      </c>
      <c r="K506" s="467">
        <f t="shared" si="16"/>
        <v>0</v>
      </c>
      <c r="L506" s="113"/>
      <c r="M506" s="113"/>
    </row>
    <row r="507" spans="2:13" s="181" customFormat="1" ht="12.75" hidden="1" customHeight="1">
      <c r="B507" s="1186"/>
      <c r="C507" s="1162"/>
      <c r="D507" s="465">
        <v>496</v>
      </c>
      <c r="E507" s="1156"/>
      <c r="F507" s="1157"/>
      <c r="G507" s="1158"/>
      <c r="H507" s="466">
        <v>0.05</v>
      </c>
      <c r="I507" s="564"/>
      <c r="J507" s="378">
        <f t="shared" si="15"/>
        <v>0</v>
      </c>
      <c r="K507" s="467">
        <f t="shared" si="16"/>
        <v>0</v>
      </c>
      <c r="L507" s="113"/>
      <c r="M507" s="113"/>
    </row>
    <row r="508" spans="2:13" s="181" customFormat="1" ht="12.75" hidden="1" customHeight="1">
      <c r="B508" s="1186"/>
      <c r="C508" s="1162"/>
      <c r="D508" s="465">
        <v>497</v>
      </c>
      <c r="E508" s="1156"/>
      <c r="F508" s="1157"/>
      <c r="G508" s="1158"/>
      <c r="H508" s="466">
        <v>0.05</v>
      </c>
      <c r="I508" s="564"/>
      <c r="J508" s="378">
        <f t="shared" si="15"/>
        <v>0</v>
      </c>
      <c r="K508" s="467">
        <f t="shared" si="16"/>
        <v>0</v>
      </c>
      <c r="L508" s="113"/>
      <c r="M508" s="113"/>
    </row>
    <row r="509" spans="2:13" s="181" customFormat="1" ht="12.75" hidden="1" customHeight="1">
      <c r="B509" s="1186"/>
      <c r="C509" s="1162"/>
      <c r="D509" s="465">
        <v>498</v>
      </c>
      <c r="E509" s="1156"/>
      <c r="F509" s="1157"/>
      <c r="G509" s="1158"/>
      <c r="H509" s="466">
        <v>0.05</v>
      </c>
      <c r="I509" s="564"/>
      <c r="J509" s="378">
        <f t="shared" si="15"/>
        <v>0</v>
      </c>
      <c r="K509" s="467">
        <f t="shared" si="16"/>
        <v>0</v>
      </c>
      <c r="L509" s="113"/>
      <c r="M509" s="113"/>
    </row>
    <row r="510" spans="2:13" s="181" customFormat="1" ht="12.75" hidden="1" customHeight="1">
      <c r="B510" s="1186"/>
      <c r="C510" s="1162"/>
      <c r="D510" s="465">
        <v>499</v>
      </c>
      <c r="E510" s="1156"/>
      <c r="F510" s="1157"/>
      <c r="G510" s="1158"/>
      <c r="H510" s="466">
        <v>0.05</v>
      </c>
      <c r="I510" s="564"/>
      <c r="J510" s="378">
        <f t="shared" si="15"/>
        <v>0</v>
      </c>
      <c r="K510" s="467">
        <f t="shared" si="16"/>
        <v>0</v>
      </c>
      <c r="L510" s="113"/>
      <c r="M510" s="113"/>
    </row>
    <row r="511" spans="2:13" s="181" customFormat="1" ht="12.75" hidden="1" customHeight="1">
      <c r="B511" s="1186"/>
      <c r="C511" s="1162"/>
      <c r="D511" s="465">
        <v>500</v>
      </c>
      <c r="E511" s="1156"/>
      <c r="F511" s="1157"/>
      <c r="G511" s="1158"/>
      <c r="H511" s="466">
        <v>0.05</v>
      </c>
      <c r="I511" s="564"/>
      <c r="J511" s="378">
        <f t="shared" si="15"/>
        <v>0</v>
      </c>
      <c r="K511" s="467">
        <f t="shared" si="16"/>
        <v>0</v>
      </c>
      <c r="L511" s="113"/>
      <c r="M511" s="113"/>
    </row>
    <row r="512" spans="2:13" s="181" customFormat="1" ht="12.75" hidden="1" customHeight="1">
      <c r="B512" s="1186"/>
      <c r="C512" s="1162"/>
      <c r="D512" s="465">
        <v>501</v>
      </c>
      <c r="E512" s="1156"/>
      <c r="F512" s="1157"/>
      <c r="G512" s="1158"/>
      <c r="H512" s="466">
        <v>0.05</v>
      </c>
      <c r="I512" s="564"/>
      <c r="J512" s="378">
        <f t="shared" si="15"/>
        <v>0</v>
      </c>
      <c r="K512" s="467">
        <f t="shared" si="16"/>
        <v>0</v>
      </c>
      <c r="L512" s="113"/>
      <c r="M512" s="113"/>
    </row>
    <row r="513" spans="2:13" s="181" customFormat="1" ht="12.75" hidden="1" customHeight="1">
      <c r="B513" s="1186"/>
      <c r="C513" s="1162"/>
      <c r="D513" s="465">
        <v>502</v>
      </c>
      <c r="E513" s="1156"/>
      <c r="F513" s="1157"/>
      <c r="G513" s="1158"/>
      <c r="H513" s="466">
        <v>0.05</v>
      </c>
      <c r="I513" s="564"/>
      <c r="J513" s="378">
        <f t="shared" si="15"/>
        <v>0</v>
      </c>
      <c r="K513" s="467">
        <f t="shared" si="16"/>
        <v>0</v>
      </c>
      <c r="L513" s="113"/>
      <c r="M513" s="113"/>
    </row>
    <row r="514" spans="2:13" s="181" customFormat="1" ht="12.75" hidden="1" customHeight="1">
      <c r="B514" s="1186"/>
      <c r="C514" s="1162"/>
      <c r="D514" s="465">
        <v>503</v>
      </c>
      <c r="E514" s="1156"/>
      <c r="F514" s="1157"/>
      <c r="G514" s="1158"/>
      <c r="H514" s="466">
        <v>0.05</v>
      </c>
      <c r="I514" s="564"/>
      <c r="J514" s="378">
        <f t="shared" si="15"/>
        <v>0</v>
      </c>
      <c r="K514" s="467">
        <f t="shared" si="16"/>
        <v>0</v>
      </c>
      <c r="L514" s="113"/>
      <c r="M514" s="113"/>
    </row>
    <row r="515" spans="2:13" s="181" customFormat="1" ht="12.75" hidden="1" customHeight="1">
      <c r="B515" s="1186"/>
      <c r="C515" s="1162"/>
      <c r="D515" s="465">
        <v>504</v>
      </c>
      <c r="E515" s="1156"/>
      <c r="F515" s="1157"/>
      <c r="G515" s="1158"/>
      <c r="H515" s="466">
        <v>0.05</v>
      </c>
      <c r="I515" s="564"/>
      <c r="J515" s="378">
        <f t="shared" si="15"/>
        <v>0</v>
      </c>
      <c r="K515" s="467">
        <f t="shared" si="16"/>
        <v>0</v>
      </c>
      <c r="L515" s="113"/>
      <c r="M515" s="113"/>
    </row>
    <row r="516" spans="2:13" s="181" customFormat="1" ht="12.75" hidden="1" customHeight="1">
      <c r="B516" s="1186"/>
      <c r="C516" s="1162"/>
      <c r="D516" s="465">
        <v>505</v>
      </c>
      <c r="E516" s="1156"/>
      <c r="F516" s="1157"/>
      <c r="G516" s="1158"/>
      <c r="H516" s="466">
        <v>0.05</v>
      </c>
      <c r="I516" s="564"/>
      <c r="J516" s="378">
        <f t="shared" si="15"/>
        <v>0</v>
      </c>
      <c r="K516" s="467">
        <f t="shared" si="16"/>
        <v>0</v>
      </c>
      <c r="L516" s="113"/>
      <c r="M516" s="113"/>
    </row>
    <row r="517" spans="2:13" s="181" customFormat="1" ht="12.75" hidden="1" customHeight="1">
      <c r="B517" s="1186"/>
      <c r="C517" s="1162"/>
      <c r="D517" s="465">
        <v>506</v>
      </c>
      <c r="E517" s="1156"/>
      <c r="F517" s="1157"/>
      <c r="G517" s="1158"/>
      <c r="H517" s="466">
        <v>0.05</v>
      </c>
      <c r="I517" s="564"/>
      <c r="J517" s="378">
        <f t="shared" si="15"/>
        <v>0</v>
      </c>
      <c r="K517" s="467">
        <f t="shared" si="16"/>
        <v>0</v>
      </c>
      <c r="L517" s="113"/>
      <c r="M517" s="113"/>
    </row>
    <row r="518" spans="2:13" s="181" customFormat="1" ht="12.75" hidden="1" customHeight="1">
      <c r="B518" s="1186"/>
      <c r="C518" s="1162"/>
      <c r="D518" s="465">
        <v>507</v>
      </c>
      <c r="E518" s="1156"/>
      <c r="F518" s="1157"/>
      <c r="G518" s="1158"/>
      <c r="H518" s="466">
        <v>0.05</v>
      </c>
      <c r="I518" s="564"/>
      <c r="J518" s="378">
        <f t="shared" si="15"/>
        <v>0</v>
      </c>
      <c r="K518" s="467">
        <f t="shared" si="16"/>
        <v>0</v>
      </c>
      <c r="L518" s="113"/>
      <c r="M518" s="113"/>
    </row>
    <row r="519" spans="2:13" s="181" customFormat="1" ht="12.75" hidden="1" customHeight="1">
      <c r="B519" s="1186"/>
      <c r="C519" s="1162"/>
      <c r="D519" s="465">
        <v>508</v>
      </c>
      <c r="E519" s="1156"/>
      <c r="F519" s="1157"/>
      <c r="G519" s="1158"/>
      <c r="H519" s="466">
        <v>0.05</v>
      </c>
      <c r="I519" s="564"/>
      <c r="J519" s="378">
        <f t="shared" si="15"/>
        <v>0</v>
      </c>
      <c r="K519" s="467">
        <f t="shared" si="16"/>
        <v>0</v>
      </c>
      <c r="L519" s="113"/>
      <c r="M519" s="113"/>
    </row>
    <row r="520" spans="2:13" s="181" customFormat="1" ht="12.75" hidden="1" customHeight="1">
      <c r="B520" s="1186"/>
      <c r="C520" s="1162"/>
      <c r="D520" s="465">
        <v>509</v>
      </c>
      <c r="E520" s="1156"/>
      <c r="F520" s="1157"/>
      <c r="G520" s="1158"/>
      <c r="H520" s="466">
        <v>0.05</v>
      </c>
      <c r="I520" s="564"/>
      <c r="J520" s="378">
        <f t="shared" si="15"/>
        <v>0</v>
      </c>
      <c r="K520" s="467">
        <f t="shared" si="16"/>
        <v>0</v>
      </c>
      <c r="L520" s="113"/>
      <c r="M520" s="113"/>
    </row>
    <row r="521" spans="2:13" s="181" customFormat="1" ht="12.75" hidden="1" customHeight="1">
      <c r="B521" s="1186"/>
      <c r="C521" s="1162"/>
      <c r="D521" s="465">
        <v>510</v>
      </c>
      <c r="E521" s="1156"/>
      <c r="F521" s="1157"/>
      <c r="G521" s="1158"/>
      <c r="H521" s="466">
        <v>0.05</v>
      </c>
      <c r="I521" s="564"/>
      <c r="J521" s="378">
        <f t="shared" si="15"/>
        <v>0</v>
      </c>
      <c r="K521" s="467">
        <f t="shared" si="16"/>
        <v>0</v>
      </c>
      <c r="L521" s="113"/>
      <c r="M521" s="113"/>
    </row>
    <row r="522" spans="2:13" s="181" customFormat="1" ht="12.75" hidden="1" customHeight="1">
      <c r="B522" s="1186"/>
      <c r="C522" s="1162"/>
      <c r="D522" s="465">
        <v>511</v>
      </c>
      <c r="E522" s="1156"/>
      <c r="F522" s="1157"/>
      <c r="G522" s="1158"/>
      <c r="H522" s="466">
        <v>0.05</v>
      </c>
      <c r="I522" s="564"/>
      <c r="J522" s="378">
        <f t="shared" si="15"/>
        <v>0</v>
      </c>
      <c r="K522" s="467">
        <f t="shared" si="16"/>
        <v>0</v>
      </c>
      <c r="L522" s="113"/>
      <c r="M522" s="113"/>
    </row>
    <row r="523" spans="2:13" s="181" customFormat="1" ht="12.75" hidden="1" customHeight="1">
      <c r="B523" s="1186"/>
      <c r="C523" s="1162"/>
      <c r="D523" s="465">
        <v>512</v>
      </c>
      <c r="E523" s="1156"/>
      <c r="F523" s="1157"/>
      <c r="G523" s="1158"/>
      <c r="H523" s="466">
        <v>0.05</v>
      </c>
      <c r="I523" s="564"/>
      <c r="J523" s="378">
        <f t="shared" si="15"/>
        <v>0</v>
      </c>
      <c r="K523" s="467">
        <f t="shared" si="16"/>
        <v>0</v>
      </c>
      <c r="L523" s="113"/>
      <c r="M523" s="113"/>
    </row>
    <row r="524" spans="2:13" s="181" customFormat="1" ht="12.75" hidden="1" customHeight="1">
      <c r="B524" s="1186"/>
      <c r="C524" s="1162"/>
      <c r="D524" s="465">
        <v>513</v>
      </c>
      <c r="E524" s="1156"/>
      <c r="F524" s="1157"/>
      <c r="G524" s="1158"/>
      <c r="H524" s="466">
        <v>0.05</v>
      </c>
      <c r="I524" s="564"/>
      <c r="J524" s="378">
        <f t="shared" ref="J524:J587" si="17">$I$11027*H524</f>
        <v>0</v>
      </c>
      <c r="K524" s="467">
        <f t="shared" si="16"/>
        <v>0</v>
      </c>
      <c r="L524" s="113"/>
      <c r="M524" s="113"/>
    </row>
    <row r="525" spans="2:13" s="181" customFormat="1" ht="12.75" hidden="1" customHeight="1">
      <c r="B525" s="1186"/>
      <c r="C525" s="1162"/>
      <c r="D525" s="465">
        <v>514</v>
      </c>
      <c r="E525" s="1156"/>
      <c r="F525" s="1157"/>
      <c r="G525" s="1158"/>
      <c r="H525" s="466">
        <v>0.05</v>
      </c>
      <c r="I525" s="564"/>
      <c r="J525" s="378">
        <f t="shared" si="17"/>
        <v>0</v>
      </c>
      <c r="K525" s="467">
        <f t="shared" si="16"/>
        <v>0</v>
      </c>
      <c r="L525" s="113"/>
      <c r="M525" s="113"/>
    </row>
    <row r="526" spans="2:13" s="181" customFormat="1" ht="12.75" hidden="1" customHeight="1">
      <c r="B526" s="1186"/>
      <c r="C526" s="1162"/>
      <c r="D526" s="465">
        <v>515</v>
      </c>
      <c r="E526" s="1156"/>
      <c r="F526" s="1157"/>
      <c r="G526" s="1158"/>
      <c r="H526" s="466">
        <v>0.05</v>
      </c>
      <c r="I526" s="564"/>
      <c r="J526" s="378">
        <f t="shared" si="17"/>
        <v>0</v>
      </c>
      <c r="K526" s="467">
        <f t="shared" si="16"/>
        <v>0</v>
      </c>
      <c r="L526" s="113"/>
      <c r="M526" s="113"/>
    </row>
    <row r="527" spans="2:13" s="181" customFormat="1" ht="12.75" hidden="1" customHeight="1">
      <c r="B527" s="1186"/>
      <c r="C527" s="1162"/>
      <c r="D527" s="465">
        <v>516</v>
      </c>
      <c r="E527" s="1156"/>
      <c r="F527" s="1157"/>
      <c r="G527" s="1158"/>
      <c r="H527" s="466">
        <v>0.05</v>
      </c>
      <c r="I527" s="564"/>
      <c r="J527" s="378">
        <f t="shared" si="17"/>
        <v>0</v>
      </c>
      <c r="K527" s="467">
        <f t="shared" si="16"/>
        <v>0</v>
      </c>
      <c r="L527" s="113"/>
      <c r="M527" s="113"/>
    </row>
    <row r="528" spans="2:13" s="181" customFormat="1" ht="12.75" hidden="1" customHeight="1">
      <c r="B528" s="1186"/>
      <c r="C528" s="1162"/>
      <c r="D528" s="465">
        <v>517</v>
      </c>
      <c r="E528" s="1156"/>
      <c r="F528" s="1157"/>
      <c r="G528" s="1158"/>
      <c r="H528" s="466">
        <v>0.05</v>
      </c>
      <c r="I528" s="564"/>
      <c r="J528" s="378">
        <f t="shared" si="17"/>
        <v>0</v>
      </c>
      <c r="K528" s="467">
        <f t="shared" si="16"/>
        <v>0</v>
      </c>
      <c r="L528" s="113"/>
      <c r="M528" s="113"/>
    </row>
    <row r="529" spans="2:13" s="181" customFormat="1" ht="12.75" hidden="1" customHeight="1">
      <c r="B529" s="1186"/>
      <c r="C529" s="1162"/>
      <c r="D529" s="465">
        <v>518</v>
      </c>
      <c r="E529" s="1156"/>
      <c r="F529" s="1157"/>
      <c r="G529" s="1158"/>
      <c r="H529" s="466">
        <v>0.05</v>
      </c>
      <c r="I529" s="564"/>
      <c r="J529" s="378">
        <f t="shared" si="17"/>
        <v>0</v>
      </c>
      <c r="K529" s="467">
        <f t="shared" si="16"/>
        <v>0</v>
      </c>
      <c r="L529" s="113"/>
      <c r="M529" s="113"/>
    </row>
    <row r="530" spans="2:13" s="181" customFormat="1" ht="12.75" hidden="1" customHeight="1">
      <c r="B530" s="1186"/>
      <c r="C530" s="1162"/>
      <c r="D530" s="465">
        <v>519</v>
      </c>
      <c r="E530" s="1156"/>
      <c r="F530" s="1157"/>
      <c r="G530" s="1158"/>
      <c r="H530" s="466">
        <v>0.05</v>
      </c>
      <c r="I530" s="564"/>
      <c r="J530" s="378">
        <f t="shared" si="17"/>
        <v>0</v>
      </c>
      <c r="K530" s="467">
        <f t="shared" si="16"/>
        <v>0</v>
      </c>
      <c r="L530" s="113"/>
      <c r="M530" s="113"/>
    </row>
    <row r="531" spans="2:13" s="181" customFormat="1" ht="12.75" hidden="1" customHeight="1">
      <c r="B531" s="1186"/>
      <c r="C531" s="1162"/>
      <c r="D531" s="465">
        <v>520</v>
      </c>
      <c r="E531" s="1156"/>
      <c r="F531" s="1157"/>
      <c r="G531" s="1158"/>
      <c r="H531" s="466">
        <v>0.05</v>
      </c>
      <c r="I531" s="564"/>
      <c r="J531" s="378">
        <f t="shared" si="17"/>
        <v>0</v>
      </c>
      <c r="K531" s="467">
        <f t="shared" si="16"/>
        <v>0</v>
      </c>
      <c r="L531" s="113"/>
      <c r="M531" s="113"/>
    </row>
    <row r="532" spans="2:13" s="181" customFormat="1" ht="12.75" hidden="1" customHeight="1">
      <c r="B532" s="1186"/>
      <c r="C532" s="1162"/>
      <c r="D532" s="465">
        <v>521</v>
      </c>
      <c r="E532" s="1156"/>
      <c r="F532" s="1157"/>
      <c r="G532" s="1158"/>
      <c r="H532" s="466">
        <v>0.05</v>
      </c>
      <c r="I532" s="564"/>
      <c r="J532" s="378">
        <f t="shared" si="17"/>
        <v>0</v>
      </c>
      <c r="K532" s="467">
        <f t="shared" si="16"/>
        <v>0</v>
      </c>
      <c r="L532" s="113"/>
      <c r="M532" s="113"/>
    </row>
    <row r="533" spans="2:13" s="181" customFormat="1" ht="12.75" hidden="1" customHeight="1">
      <c r="B533" s="1186"/>
      <c r="C533" s="1162"/>
      <c r="D533" s="465">
        <v>522</v>
      </c>
      <c r="E533" s="1156"/>
      <c r="F533" s="1157"/>
      <c r="G533" s="1158"/>
      <c r="H533" s="466">
        <v>0.05</v>
      </c>
      <c r="I533" s="564"/>
      <c r="J533" s="378">
        <f t="shared" si="17"/>
        <v>0</v>
      </c>
      <c r="K533" s="467">
        <f t="shared" si="16"/>
        <v>0</v>
      </c>
      <c r="L533" s="113"/>
      <c r="M533" s="113"/>
    </row>
    <row r="534" spans="2:13" s="181" customFormat="1" ht="12.75" hidden="1" customHeight="1">
      <c r="B534" s="1186"/>
      <c r="C534" s="1162"/>
      <c r="D534" s="465">
        <v>523</v>
      </c>
      <c r="E534" s="1156"/>
      <c r="F534" s="1157"/>
      <c r="G534" s="1158"/>
      <c r="H534" s="466">
        <v>0.05</v>
      </c>
      <c r="I534" s="564"/>
      <c r="J534" s="378">
        <f t="shared" si="17"/>
        <v>0</v>
      </c>
      <c r="K534" s="467">
        <f t="shared" si="16"/>
        <v>0</v>
      </c>
      <c r="L534" s="113"/>
      <c r="M534" s="113"/>
    </row>
    <row r="535" spans="2:13" s="181" customFormat="1" ht="12.75" hidden="1" customHeight="1">
      <c r="B535" s="1186"/>
      <c r="C535" s="1162"/>
      <c r="D535" s="465">
        <v>524</v>
      </c>
      <c r="E535" s="1156"/>
      <c r="F535" s="1157"/>
      <c r="G535" s="1158"/>
      <c r="H535" s="466">
        <v>0.05</v>
      </c>
      <c r="I535" s="564"/>
      <c r="J535" s="378">
        <f t="shared" si="17"/>
        <v>0</v>
      </c>
      <c r="K535" s="467">
        <f t="shared" si="16"/>
        <v>0</v>
      </c>
      <c r="L535" s="113"/>
      <c r="M535" s="113"/>
    </row>
    <row r="536" spans="2:13" s="181" customFormat="1" ht="12.75" hidden="1" customHeight="1">
      <c r="B536" s="1186"/>
      <c r="C536" s="1162"/>
      <c r="D536" s="465">
        <v>525</v>
      </c>
      <c r="E536" s="1156"/>
      <c r="F536" s="1157"/>
      <c r="G536" s="1158"/>
      <c r="H536" s="466">
        <v>0.05</v>
      </c>
      <c r="I536" s="564"/>
      <c r="J536" s="378">
        <f t="shared" si="17"/>
        <v>0</v>
      </c>
      <c r="K536" s="467">
        <f t="shared" si="16"/>
        <v>0</v>
      </c>
      <c r="L536" s="113"/>
      <c r="M536" s="113"/>
    </row>
    <row r="537" spans="2:13" s="181" customFormat="1" ht="12.75" hidden="1" customHeight="1">
      <c r="B537" s="1186"/>
      <c r="C537" s="1162"/>
      <c r="D537" s="465">
        <v>526</v>
      </c>
      <c r="E537" s="1156"/>
      <c r="F537" s="1157"/>
      <c r="G537" s="1158"/>
      <c r="H537" s="466">
        <v>0.05</v>
      </c>
      <c r="I537" s="564"/>
      <c r="J537" s="378">
        <f t="shared" si="17"/>
        <v>0</v>
      </c>
      <c r="K537" s="467">
        <f t="shared" si="16"/>
        <v>0</v>
      </c>
      <c r="L537" s="113"/>
      <c r="M537" s="113"/>
    </row>
    <row r="538" spans="2:13" s="181" customFormat="1" ht="12.75" hidden="1" customHeight="1">
      <c r="B538" s="1186"/>
      <c r="C538" s="1162"/>
      <c r="D538" s="465">
        <v>527</v>
      </c>
      <c r="E538" s="1156"/>
      <c r="F538" s="1157"/>
      <c r="G538" s="1158"/>
      <c r="H538" s="466">
        <v>0.05</v>
      </c>
      <c r="I538" s="564"/>
      <c r="J538" s="378">
        <f t="shared" si="17"/>
        <v>0</v>
      </c>
      <c r="K538" s="467">
        <f t="shared" si="16"/>
        <v>0</v>
      </c>
      <c r="L538" s="113"/>
      <c r="M538" s="113"/>
    </row>
    <row r="539" spans="2:13" s="181" customFormat="1" ht="12.75" hidden="1" customHeight="1">
      <c r="B539" s="1186"/>
      <c r="C539" s="1162"/>
      <c r="D539" s="465">
        <v>528</v>
      </c>
      <c r="E539" s="1156"/>
      <c r="F539" s="1157"/>
      <c r="G539" s="1158"/>
      <c r="H539" s="466">
        <v>0.05</v>
      </c>
      <c r="I539" s="564"/>
      <c r="J539" s="378">
        <f t="shared" si="17"/>
        <v>0</v>
      </c>
      <c r="K539" s="467">
        <f t="shared" si="16"/>
        <v>0</v>
      </c>
      <c r="L539" s="113"/>
      <c r="M539" s="113"/>
    </row>
    <row r="540" spans="2:13" s="181" customFormat="1" ht="12.75" hidden="1" customHeight="1">
      <c r="B540" s="1186"/>
      <c r="C540" s="1162"/>
      <c r="D540" s="465">
        <v>529</v>
      </c>
      <c r="E540" s="1156"/>
      <c r="F540" s="1157"/>
      <c r="G540" s="1158"/>
      <c r="H540" s="466">
        <v>0.05</v>
      </c>
      <c r="I540" s="564"/>
      <c r="J540" s="378">
        <f t="shared" si="17"/>
        <v>0</v>
      </c>
      <c r="K540" s="467">
        <f t="shared" si="16"/>
        <v>0</v>
      </c>
      <c r="L540" s="113"/>
      <c r="M540" s="113"/>
    </row>
    <row r="541" spans="2:13" s="181" customFormat="1" ht="12.75" hidden="1" customHeight="1">
      <c r="B541" s="1186"/>
      <c r="C541" s="1162"/>
      <c r="D541" s="465">
        <v>530</v>
      </c>
      <c r="E541" s="1156"/>
      <c r="F541" s="1157"/>
      <c r="G541" s="1158"/>
      <c r="H541" s="466">
        <v>0.05</v>
      </c>
      <c r="I541" s="564"/>
      <c r="J541" s="378">
        <f t="shared" si="17"/>
        <v>0</v>
      </c>
      <c r="K541" s="467">
        <f t="shared" si="16"/>
        <v>0</v>
      </c>
      <c r="L541" s="113"/>
      <c r="M541" s="113"/>
    </row>
    <row r="542" spans="2:13" s="181" customFormat="1" ht="12.75" hidden="1" customHeight="1">
      <c r="B542" s="1186"/>
      <c r="C542" s="1162"/>
      <c r="D542" s="465">
        <v>531</v>
      </c>
      <c r="E542" s="1156"/>
      <c r="F542" s="1157"/>
      <c r="G542" s="1158"/>
      <c r="H542" s="466">
        <v>0.05</v>
      </c>
      <c r="I542" s="564"/>
      <c r="J542" s="378">
        <f t="shared" si="17"/>
        <v>0</v>
      </c>
      <c r="K542" s="467">
        <f t="shared" si="16"/>
        <v>0</v>
      </c>
      <c r="L542" s="113"/>
      <c r="M542" s="113"/>
    </row>
    <row r="543" spans="2:13" s="181" customFormat="1" ht="12.75" hidden="1" customHeight="1">
      <c r="B543" s="1186"/>
      <c r="C543" s="1162"/>
      <c r="D543" s="465">
        <v>532</v>
      </c>
      <c r="E543" s="1156"/>
      <c r="F543" s="1157"/>
      <c r="G543" s="1158"/>
      <c r="H543" s="466">
        <v>0.05</v>
      </c>
      <c r="I543" s="564"/>
      <c r="J543" s="378">
        <f t="shared" si="17"/>
        <v>0</v>
      </c>
      <c r="K543" s="467">
        <f t="shared" si="16"/>
        <v>0</v>
      </c>
      <c r="L543" s="113"/>
      <c r="M543" s="113"/>
    </row>
    <row r="544" spans="2:13" s="181" customFormat="1" ht="12.75" hidden="1" customHeight="1">
      <c r="B544" s="1186"/>
      <c r="C544" s="1162"/>
      <c r="D544" s="465">
        <v>533</v>
      </c>
      <c r="E544" s="1156"/>
      <c r="F544" s="1157"/>
      <c r="G544" s="1158"/>
      <c r="H544" s="466">
        <v>0.05</v>
      </c>
      <c r="I544" s="564"/>
      <c r="J544" s="378">
        <f t="shared" si="17"/>
        <v>0</v>
      </c>
      <c r="K544" s="467">
        <f t="shared" si="16"/>
        <v>0</v>
      </c>
      <c r="L544" s="113"/>
      <c r="M544" s="113"/>
    </row>
    <row r="545" spans="2:13" s="181" customFormat="1" ht="12.75" hidden="1" customHeight="1">
      <c r="B545" s="1186"/>
      <c r="C545" s="1162"/>
      <c r="D545" s="465">
        <v>534</v>
      </c>
      <c r="E545" s="1156"/>
      <c r="F545" s="1157"/>
      <c r="G545" s="1158"/>
      <c r="H545" s="466">
        <v>0.05</v>
      </c>
      <c r="I545" s="564"/>
      <c r="J545" s="378">
        <f t="shared" si="17"/>
        <v>0</v>
      </c>
      <c r="K545" s="467">
        <f t="shared" si="16"/>
        <v>0</v>
      </c>
      <c r="L545" s="113"/>
      <c r="M545" s="113"/>
    </row>
    <row r="546" spans="2:13" s="181" customFormat="1" ht="12.75" hidden="1" customHeight="1">
      <c r="B546" s="1186"/>
      <c r="C546" s="1162"/>
      <c r="D546" s="465">
        <v>535</v>
      </c>
      <c r="E546" s="1156"/>
      <c r="F546" s="1157"/>
      <c r="G546" s="1158"/>
      <c r="H546" s="466">
        <v>0.05</v>
      </c>
      <c r="I546" s="564"/>
      <c r="J546" s="378">
        <f t="shared" si="17"/>
        <v>0</v>
      </c>
      <c r="K546" s="467">
        <f t="shared" si="16"/>
        <v>0</v>
      </c>
      <c r="L546" s="113"/>
      <c r="M546" s="113"/>
    </row>
    <row r="547" spans="2:13" s="181" customFormat="1" ht="12.75" hidden="1" customHeight="1">
      <c r="B547" s="1186"/>
      <c r="C547" s="1162"/>
      <c r="D547" s="465">
        <v>536</v>
      </c>
      <c r="E547" s="1156"/>
      <c r="F547" s="1157"/>
      <c r="G547" s="1158"/>
      <c r="H547" s="466">
        <v>0.05</v>
      </c>
      <c r="I547" s="564"/>
      <c r="J547" s="378">
        <f t="shared" si="17"/>
        <v>0</v>
      </c>
      <c r="K547" s="467">
        <f t="shared" si="16"/>
        <v>0</v>
      </c>
      <c r="L547" s="113"/>
      <c r="M547" s="113"/>
    </row>
    <row r="548" spans="2:13" s="181" customFormat="1" ht="12.75" hidden="1" customHeight="1">
      <c r="B548" s="1186"/>
      <c r="C548" s="1162"/>
      <c r="D548" s="465">
        <v>537</v>
      </c>
      <c r="E548" s="1156"/>
      <c r="F548" s="1157"/>
      <c r="G548" s="1158"/>
      <c r="H548" s="466">
        <v>0.05</v>
      </c>
      <c r="I548" s="564"/>
      <c r="J548" s="378">
        <f t="shared" si="17"/>
        <v>0</v>
      </c>
      <c r="K548" s="467">
        <f t="shared" si="16"/>
        <v>0</v>
      </c>
      <c r="L548" s="113"/>
      <c r="M548" s="113"/>
    </row>
    <row r="549" spans="2:13" s="181" customFormat="1" ht="12.75" hidden="1" customHeight="1">
      <c r="B549" s="1186"/>
      <c r="C549" s="1162"/>
      <c r="D549" s="465">
        <v>538</v>
      </c>
      <c r="E549" s="1156"/>
      <c r="F549" s="1157"/>
      <c r="G549" s="1158"/>
      <c r="H549" s="466">
        <v>0.05</v>
      </c>
      <c r="I549" s="564"/>
      <c r="J549" s="378">
        <f t="shared" si="17"/>
        <v>0</v>
      </c>
      <c r="K549" s="467">
        <f t="shared" si="16"/>
        <v>0</v>
      </c>
      <c r="L549" s="113"/>
      <c r="M549" s="113"/>
    </row>
    <row r="550" spans="2:13" s="181" customFormat="1" ht="12.75" hidden="1" customHeight="1">
      <c r="B550" s="1186"/>
      <c r="C550" s="1162"/>
      <c r="D550" s="465">
        <v>539</v>
      </c>
      <c r="E550" s="1156"/>
      <c r="F550" s="1157"/>
      <c r="G550" s="1158"/>
      <c r="H550" s="466">
        <v>0.05</v>
      </c>
      <c r="I550" s="564"/>
      <c r="J550" s="378">
        <f t="shared" si="17"/>
        <v>0</v>
      </c>
      <c r="K550" s="467">
        <f t="shared" si="16"/>
        <v>0</v>
      </c>
      <c r="L550" s="113"/>
      <c r="M550" s="113"/>
    </row>
    <row r="551" spans="2:13" s="181" customFormat="1" ht="12.75" hidden="1" customHeight="1">
      <c r="B551" s="1186"/>
      <c r="C551" s="1162"/>
      <c r="D551" s="465">
        <v>540</v>
      </c>
      <c r="E551" s="1156"/>
      <c r="F551" s="1157"/>
      <c r="G551" s="1158"/>
      <c r="H551" s="466">
        <v>0.05</v>
      </c>
      <c r="I551" s="564"/>
      <c r="J551" s="378">
        <f t="shared" si="17"/>
        <v>0</v>
      </c>
      <c r="K551" s="467">
        <f t="shared" si="16"/>
        <v>0</v>
      </c>
      <c r="L551" s="113"/>
      <c r="M551" s="113"/>
    </row>
    <row r="552" spans="2:13" s="181" customFormat="1" ht="12.75" hidden="1" customHeight="1">
      <c r="B552" s="1186"/>
      <c r="C552" s="1162"/>
      <c r="D552" s="465">
        <v>541</v>
      </c>
      <c r="E552" s="1156"/>
      <c r="F552" s="1157"/>
      <c r="G552" s="1158"/>
      <c r="H552" s="466">
        <v>0.05</v>
      </c>
      <c r="I552" s="564"/>
      <c r="J552" s="378">
        <f t="shared" si="17"/>
        <v>0</v>
      </c>
      <c r="K552" s="467">
        <f t="shared" ref="K552:K615" si="18">IF(I552-J552&lt;0,0,I552-J552)</f>
        <v>0</v>
      </c>
      <c r="L552" s="113"/>
      <c r="M552" s="113"/>
    </row>
    <row r="553" spans="2:13" s="181" customFormat="1" ht="12.75" hidden="1" customHeight="1">
      <c r="B553" s="1186"/>
      <c r="C553" s="1162"/>
      <c r="D553" s="465">
        <v>542</v>
      </c>
      <c r="E553" s="1156"/>
      <c r="F553" s="1157"/>
      <c r="G553" s="1158"/>
      <c r="H553" s="466">
        <v>0.05</v>
      </c>
      <c r="I553" s="564"/>
      <c r="J553" s="378">
        <f t="shared" si="17"/>
        <v>0</v>
      </c>
      <c r="K553" s="467">
        <f t="shared" si="18"/>
        <v>0</v>
      </c>
      <c r="L553" s="113"/>
      <c r="M553" s="113"/>
    </row>
    <row r="554" spans="2:13" s="181" customFormat="1" ht="12.75" hidden="1" customHeight="1">
      <c r="B554" s="1186"/>
      <c r="C554" s="1162"/>
      <c r="D554" s="465">
        <v>543</v>
      </c>
      <c r="E554" s="1156"/>
      <c r="F554" s="1157"/>
      <c r="G554" s="1158"/>
      <c r="H554" s="466">
        <v>0.05</v>
      </c>
      <c r="I554" s="564"/>
      <c r="J554" s="378">
        <f t="shared" si="17"/>
        <v>0</v>
      </c>
      <c r="K554" s="467">
        <f t="shared" si="18"/>
        <v>0</v>
      </c>
      <c r="L554" s="113"/>
      <c r="M554" s="113"/>
    </row>
    <row r="555" spans="2:13" s="181" customFormat="1" ht="12.75" hidden="1" customHeight="1">
      <c r="B555" s="1186"/>
      <c r="C555" s="1162"/>
      <c r="D555" s="465">
        <v>544</v>
      </c>
      <c r="E555" s="1156"/>
      <c r="F555" s="1157"/>
      <c r="G555" s="1158"/>
      <c r="H555" s="466">
        <v>0.05</v>
      </c>
      <c r="I555" s="564"/>
      <c r="J555" s="378">
        <f t="shared" si="17"/>
        <v>0</v>
      </c>
      <c r="K555" s="467">
        <f t="shared" si="18"/>
        <v>0</v>
      </c>
      <c r="L555" s="113"/>
      <c r="M555" s="113"/>
    </row>
    <row r="556" spans="2:13" s="181" customFormat="1" ht="12.75" hidden="1" customHeight="1">
      <c r="B556" s="1186"/>
      <c r="C556" s="1162"/>
      <c r="D556" s="465">
        <v>545</v>
      </c>
      <c r="E556" s="1156"/>
      <c r="F556" s="1157"/>
      <c r="G556" s="1158"/>
      <c r="H556" s="466">
        <v>0.05</v>
      </c>
      <c r="I556" s="564"/>
      <c r="J556" s="378">
        <f t="shared" si="17"/>
        <v>0</v>
      </c>
      <c r="K556" s="467">
        <f t="shared" si="18"/>
        <v>0</v>
      </c>
      <c r="L556" s="113"/>
      <c r="M556" s="113"/>
    </row>
    <row r="557" spans="2:13" s="181" customFormat="1" ht="12.75" hidden="1" customHeight="1">
      <c r="B557" s="1186"/>
      <c r="C557" s="1162"/>
      <c r="D557" s="465">
        <v>546</v>
      </c>
      <c r="E557" s="1156"/>
      <c r="F557" s="1157"/>
      <c r="G557" s="1158"/>
      <c r="H557" s="466">
        <v>0.05</v>
      </c>
      <c r="I557" s="564"/>
      <c r="J557" s="378">
        <f t="shared" si="17"/>
        <v>0</v>
      </c>
      <c r="K557" s="467">
        <f t="shared" si="18"/>
        <v>0</v>
      </c>
      <c r="L557" s="113"/>
      <c r="M557" s="113"/>
    </row>
    <row r="558" spans="2:13" s="181" customFormat="1" ht="12.75" hidden="1" customHeight="1">
      <c r="B558" s="1186"/>
      <c r="C558" s="1162"/>
      <c r="D558" s="465">
        <v>547</v>
      </c>
      <c r="E558" s="1156"/>
      <c r="F558" s="1157"/>
      <c r="G558" s="1158"/>
      <c r="H558" s="466">
        <v>0.05</v>
      </c>
      <c r="I558" s="564"/>
      <c r="J558" s="378">
        <f t="shared" si="17"/>
        <v>0</v>
      </c>
      <c r="K558" s="467">
        <f t="shared" si="18"/>
        <v>0</v>
      </c>
      <c r="L558" s="113"/>
      <c r="M558" s="113"/>
    </row>
    <row r="559" spans="2:13" s="181" customFormat="1" ht="12.75" hidden="1" customHeight="1">
      <c r="B559" s="1186"/>
      <c r="C559" s="1162"/>
      <c r="D559" s="465">
        <v>548</v>
      </c>
      <c r="E559" s="1156"/>
      <c r="F559" s="1157"/>
      <c r="G559" s="1158"/>
      <c r="H559" s="466">
        <v>0.05</v>
      </c>
      <c r="I559" s="564"/>
      <c r="J559" s="378">
        <f t="shared" si="17"/>
        <v>0</v>
      </c>
      <c r="K559" s="467">
        <f t="shared" si="18"/>
        <v>0</v>
      </c>
      <c r="L559" s="113"/>
      <c r="M559" s="113"/>
    </row>
    <row r="560" spans="2:13" s="181" customFormat="1" ht="12.75" hidden="1" customHeight="1">
      <c r="B560" s="1186"/>
      <c r="C560" s="1162"/>
      <c r="D560" s="465">
        <v>549</v>
      </c>
      <c r="E560" s="1156"/>
      <c r="F560" s="1157"/>
      <c r="G560" s="1158"/>
      <c r="H560" s="466">
        <v>0.05</v>
      </c>
      <c r="I560" s="564"/>
      <c r="J560" s="378">
        <f t="shared" si="17"/>
        <v>0</v>
      </c>
      <c r="K560" s="467">
        <f t="shared" si="18"/>
        <v>0</v>
      </c>
      <c r="L560" s="113"/>
      <c r="M560" s="113"/>
    </row>
    <row r="561" spans="2:13" s="181" customFormat="1" ht="12.75" hidden="1" customHeight="1">
      <c r="B561" s="1186"/>
      <c r="C561" s="1162"/>
      <c r="D561" s="465">
        <v>550</v>
      </c>
      <c r="E561" s="1156"/>
      <c r="F561" s="1157"/>
      <c r="G561" s="1158"/>
      <c r="H561" s="466">
        <v>0.05</v>
      </c>
      <c r="I561" s="564"/>
      <c r="J561" s="378">
        <f t="shared" si="17"/>
        <v>0</v>
      </c>
      <c r="K561" s="467">
        <f t="shared" si="18"/>
        <v>0</v>
      </c>
      <c r="L561" s="113"/>
      <c r="M561" s="113"/>
    </row>
    <row r="562" spans="2:13" s="181" customFormat="1" ht="12.75" hidden="1" customHeight="1">
      <c r="B562" s="1186"/>
      <c r="C562" s="1162"/>
      <c r="D562" s="465">
        <v>551</v>
      </c>
      <c r="E562" s="1156"/>
      <c r="F562" s="1157"/>
      <c r="G562" s="1158"/>
      <c r="H562" s="466">
        <v>0.05</v>
      </c>
      <c r="I562" s="564"/>
      <c r="J562" s="378">
        <f t="shared" si="17"/>
        <v>0</v>
      </c>
      <c r="K562" s="467">
        <f t="shared" si="18"/>
        <v>0</v>
      </c>
      <c r="L562" s="113"/>
      <c r="M562" s="113"/>
    </row>
    <row r="563" spans="2:13" s="181" customFormat="1" ht="12.75" hidden="1" customHeight="1">
      <c r="B563" s="1186"/>
      <c r="C563" s="1162"/>
      <c r="D563" s="465">
        <v>552</v>
      </c>
      <c r="E563" s="1156"/>
      <c r="F563" s="1157"/>
      <c r="G563" s="1158"/>
      <c r="H563" s="466">
        <v>0.05</v>
      </c>
      <c r="I563" s="564"/>
      <c r="J563" s="378">
        <f t="shared" si="17"/>
        <v>0</v>
      </c>
      <c r="K563" s="467">
        <f t="shared" si="18"/>
        <v>0</v>
      </c>
      <c r="L563" s="113"/>
      <c r="M563" s="113"/>
    </row>
    <row r="564" spans="2:13" s="181" customFormat="1" ht="12.75" hidden="1" customHeight="1">
      <c r="B564" s="1186"/>
      <c r="C564" s="1162"/>
      <c r="D564" s="465">
        <v>553</v>
      </c>
      <c r="E564" s="1156"/>
      <c r="F564" s="1157"/>
      <c r="G564" s="1158"/>
      <c r="H564" s="466">
        <v>0.05</v>
      </c>
      <c r="I564" s="564"/>
      <c r="J564" s="378">
        <f t="shared" si="17"/>
        <v>0</v>
      </c>
      <c r="K564" s="467">
        <f t="shared" si="18"/>
        <v>0</v>
      </c>
      <c r="L564" s="113"/>
      <c r="M564" s="113"/>
    </row>
    <row r="565" spans="2:13" s="181" customFormat="1" ht="12.75" hidden="1" customHeight="1">
      <c r="B565" s="1186"/>
      <c r="C565" s="1162"/>
      <c r="D565" s="465">
        <v>554</v>
      </c>
      <c r="E565" s="1156"/>
      <c r="F565" s="1157"/>
      <c r="G565" s="1158"/>
      <c r="H565" s="466">
        <v>0.05</v>
      </c>
      <c r="I565" s="564"/>
      <c r="J565" s="378">
        <f t="shared" si="17"/>
        <v>0</v>
      </c>
      <c r="K565" s="467">
        <f t="shared" si="18"/>
        <v>0</v>
      </c>
      <c r="L565" s="113"/>
      <c r="M565" s="113"/>
    </row>
    <row r="566" spans="2:13" s="181" customFormat="1" ht="12.75" hidden="1" customHeight="1">
      <c r="B566" s="1186"/>
      <c r="C566" s="1162"/>
      <c r="D566" s="465">
        <v>555</v>
      </c>
      <c r="E566" s="1156"/>
      <c r="F566" s="1157"/>
      <c r="G566" s="1158"/>
      <c r="H566" s="466">
        <v>0.05</v>
      </c>
      <c r="I566" s="564"/>
      <c r="J566" s="378">
        <f t="shared" si="17"/>
        <v>0</v>
      </c>
      <c r="K566" s="467">
        <f t="shared" si="18"/>
        <v>0</v>
      </c>
      <c r="L566" s="113"/>
      <c r="M566" s="113"/>
    </row>
    <row r="567" spans="2:13" s="181" customFormat="1" ht="12.75" hidden="1" customHeight="1">
      <c r="B567" s="1186"/>
      <c r="C567" s="1162"/>
      <c r="D567" s="465">
        <v>556</v>
      </c>
      <c r="E567" s="1156"/>
      <c r="F567" s="1157"/>
      <c r="G567" s="1158"/>
      <c r="H567" s="466">
        <v>0.05</v>
      </c>
      <c r="I567" s="564"/>
      <c r="J567" s="378">
        <f t="shared" si="17"/>
        <v>0</v>
      </c>
      <c r="K567" s="467">
        <f t="shared" si="18"/>
        <v>0</v>
      </c>
      <c r="L567" s="113"/>
      <c r="M567" s="113"/>
    </row>
    <row r="568" spans="2:13" s="181" customFormat="1" ht="12.75" hidden="1" customHeight="1">
      <c r="B568" s="1186"/>
      <c r="C568" s="1162"/>
      <c r="D568" s="465">
        <v>557</v>
      </c>
      <c r="E568" s="1156"/>
      <c r="F568" s="1157"/>
      <c r="G568" s="1158"/>
      <c r="H568" s="466">
        <v>0.05</v>
      </c>
      <c r="I568" s="564"/>
      <c r="J568" s="378">
        <f t="shared" si="17"/>
        <v>0</v>
      </c>
      <c r="K568" s="467">
        <f t="shared" si="18"/>
        <v>0</v>
      </c>
      <c r="L568" s="113"/>
      <c r="M568" s="113"/>
    </row>
    <row r="569" spans="2:13" s="181" customFormat="1" ht="12.75" hidden="1" customHeight="1">
      <c r="B569" s="1186"/>
      <c r="C569" s="1162"/>
      <c r="D569" s="465">
        <v>558</v>
      </c>
      <c r="E569" s="1156"/>
      <c r="F569" s="1157"/>
      <c r="G569" s="1158"/>
      <c r="H569" s="466">
        <v>0.05</v>
      </c>
      <c r="I569" s="564"/>
      <c r="J569" s="378">
        <f t="shared" si="17"/>
        <v>0</v>
      </c>
      <c r="K569" s="467">
        <f t="shared" si="18"/>
        <v>0</v>
      </c>
      <c r="L569" s="113"/>
      <c r="M569" s="113"/>
    </row>
    <row r="570" spans="2:13" s="181" customFormat="1" ht="12.75" hidden="1" customHeight="1">
      <c r="B570" s="1186"/>
      <c r="C570" s="1162"/>
      <c r="D570" s="465">
        <v>559</v>
      </c>
      <c r="E570" s="1156"/>
      <c r="F570" s="1157"/>
      <c r="G570" s="1158"/>
      <c r="H570" s="466">
        <v>0.05</v>
      </c>
      <c r="I570" s="564"/>
      <c r="J570" s="378">
        <f t="shared" si="17"/>
        <v>0</v>
      </c>
      <c r="K570" s="467">
        <f t="shared" si="18"/>
        <v>0</v>
      </c>
      <c r="L570" s="113"/>
      <c r="M570" s="113"/>
    </row>
    <row r="571" spans="2:13" s="181" customFormat="1" ht="12.75" hidden="1" customHeight="1">
      <c r="B571" s="1186"/>
      <c r="C571" s="1162"/>
      <c r="D571" s="465">
        <v>560</v>
      </c>
      <c r="E571" s="1156"/>
      <c r="F571" s="1157"/>
      <c r="G571" s="1158"/>
      <c r="H571" s="466">
        <v>0.05</v>
      </c>
      <c r="I571" s="564"/>
      <c r="J571" s="378">
        <f t="shared" si="17"/>
        <v>0</v>
      </c>
      <c r="K571" s="467">
        <f t="shared" si="18"/>
        <v>0</v>
      </c>
      <c r="L571" s="113"/>
      <c r="M571" s="113"/>
    </row>
    <row r="572" spans="2:13" s="181" customFormat="1" ht="12.75" hidden="1" customHeight="1">
      <c r="B572" s="1186"/>
      <c r="C572" s="1162"/>
      <c r="D572" s="465">
        <v>561</v>
      </c>
      <c r="E572" s="1156"/>
      <c r="F572" s="1157"/>
      <c r="G572" s="1158"/>
      <c r="H572" s="466">
        <v>0.05</v>
      </c>
      <c r="I572" s="564"/>
      <c r="J572" s="378">
        <f t="shared" si="17"/>
        <v>0</v>
      </c>
      <c r="K572" s="467">
        <f t="shared" si="18"/>
        <v>0</v>
      </c>
      <c r="L572" s="113"/>
      <c r="M572" s="113"/>
    </row>
    <row r="573" spans="2:13" s="181" customFormat="1" ht="12.75" hidden="1" customHeight="1">
      <c r="B573" s="1186"/>
      <c r="C573" s="1162"/>
      <c r="D573" s="465">
        <v>562</v>
      </c>
      <c r="E573" s="1156"/>
      <c r="F573" s="1157"/>
      <c r="G573" s="1158"/>
      <c r="H573" s="466">
        <v>0.05</v>
      </c>
      <c r="I573" s="564"/>
      <c r="J573" s="378">
        <f t="shared" si="17"/>
        <v>0</v>
      </c>
      <c r="K573" s="467">
        <f t="shared" si="18"/>
        <v>0</v>
      </c>
      <c r="L573" s="113"/>
      <c r="M573" s="113"/>
    </row>
    <row r="574" spans="2:13" s="181" customFormat="1" ht="12.75" hidden="1" customHeight="1">
      <c r="B574" s="1186"/>
      <c r="C574" s="1162"/>
      <c r="D574" s="465">
        <v>563</v>
      </c>
      <c r="E574" s="1156"/>
      <c r="F574" s="1157"/>
      <c r="G574" s="1158"/>
      <c r="H574" s="466">
        <v>0.05</v>
      </c>
      <c r="I574" s="564"/>
      <c r="J574" s="378">
        <f t="shared" si="17"/>
        <v>0</v>
      </c>
      <c r="K574" s="467">
        <f t="shared" si="18"/>
        <v>0</v>
      </c>
      <c r="L574" s="113"/>
      <c r="M574" s="113"/>
    </row>
    <row r="575" spans="2:13" s="181" customFormat="1" ht="12.75" hidden="1" customHeight="1">
      <c r="B575" s="1186"/>
      <c r="C575" s="1162"/>
      <c r="D575" s="465">
        <v>564</v>
      </c>
      <c r="E575" s="1156"/>
      <c r="F575" s="1157"/>
      <c r="G575" s="1158"/>
      <c r="H575" s="466">
        <v>0.05</v>
      </c>
      <c r="I575" s="564"/>
      <c r="J575" s="378">
        <f t="shared" si="17"/>
        <v>0</v>
      </c>
      <c r="K575" s="467">
        <f t="shared" si="18"/>
        <v>0</v>
      </c>
      <c r="L575" s="113"/>
      <c r="M575" s="113"/>
    </row>
    <row r="576" spans="2:13" s="181" customFormat="1" ht="12.75" hidden="1" customHeight="1">
      <c r="B576" s="1186"/>
      <c r="C576" s="1162"/>
      <c r="D576" s="465">
        <v>565</v>
      </c>
      <c r="E576" s="1156"/>
      <c r="F576" s="1157"/>
      <c r="G576" s="1158"/>
      <c r="H576" s="466">
        <v>0.05</v>
      </c>
      <c r="I576" s="564"/>
      <c r="J576" s="378">
        <f t="shared" si="17"/>
        <v>0</v>
      </c>
      <c r="K576" s="467">
        <f t="shared" si="18"/>
        <v>0</v>
      </c>
      <c r="L576" s="113"/>
      <c r="M576" s="113"/>
    </row>
    <row r="577" spans="2:13" s="181" customFormat="1" ht="12.75" hidden="1" customHeight="1">
      <c r="B577" s="1186"/>
      <c r="C577" s="1162"/>
      <c r="D577" s="465">
        <v>566</v>
      </c>
      <c r="E577" s="1156"/>
      <c r="F577" s="1157"/>
      <c r="G577" s="1158"/>
      <c r="H577" s="466">
        <v>0.05</v>
      </c>
      <c r="I577" s="564"/>
      <c r="J577" s="378">
        <f t="shared" si="17"/>
        <v>0</v>
      </c>
      <c r="K577" s="467">
        <f t="shared" si="18"/>
        <v>0</v>
      </c>
      <c r="L577" s="113"/>
      <c r="M577" s="113"/>
    </row>
    <row r="578" spans="2:13" s="181" customFormat="1" ht="12.75" hidden="1" customHeight="1">
      <c r="B578" s="1186"/>
      <c r="C578" s="1162"/>
      <c r="D578" s="465">
        <v>567</v>
      </c>
      <c r="E578" s="1156"/>
      <c r="F578" s="1157"/>
      <c r="G578" s="1158"/>
      <c r="H578" s="466">
        <v>0.05</v>
      </c>
      <c r="I578" s="564"/>
      <c r="J578" s="378">
        <f t="shared" si="17"/>
        <v>0</v>
      </c>
      <c r="K578" s="467">
        <f t="shared" si="18"/>
        <v>0</v>
      </c>
      <c r="L578" s="113"/>
      <c r="M578" s="113"/>
    </row>
    <row r="579" spans="2:13" s="181" customFormat="1" ht="12.75" hidden="1" customHeight="1">
      <c r="B579" s="1186"/>
      <c r="C579" s="1162"/>
      <c r="D579" s="465">
        <v>568</v>
      </c>
      <c r="E579" s="1156"/>
      <c r="F579" s="1157"/>
      <c r="G579" s="1158"/>
      <c r="H579" s="466">
        <v>0.05</v>
      </c>
      <c r="I579" s="564"/>
      <c r="J579" s="378">
        <f t="shared" si="17"/>
        <v>0</v>
      </c>
      <c r="K579" s="467">
        <f t="shared" si="18"/>
        <v>0</v>
      </c>
      <c r="L579" s="113"/>
      <c r="M579" s="113"/>
    </row>
    <row r="580" spans="2:13" s="181" customFormat="1" ht="12.75" hidden="1" customHeight="1">
      <c r="B580" s="1186"/>
      <c r="C580" s="1162"/>
      <c r="D580" s="465">
        <v>569</v>
      </c>
      <c r="E580" s="1156"/>
      <c r="F580" s="1157"/>
      <c r="G580" s="1158"/>
      <c r="H580" s="466">
        <v>0.05</v>
      </c>
      <c r="I580" s="564"/>
      <c r="J580" s="378">
        <f t="shared" si="17"/>
        <v>0</v>
      </c>
      <c r="K580" s="467">
        <f t="shared" si="18"/>
        <v>0</v>
      </c>
      <c r="L580" s="113"/>
      <c r="M580" s="113"/>
    </row>
    <row r="581" spans="2:13" s="181" customFormat="1" ht="12.75" hidden="1" customHeight="1">
      <c r="B581" s="1186"/>
      <c r="C581" s="1162"/>
      <c r="D581" s="465">
        <v>570</v>
      </c>
      <c r="E581" s="1156"/>
      <c r="F581" s="1157"/>
      <c r="G581" s="1158"/>
      <c r="H581" s="466">
        <v>0.05</v>
      </c>
      <c r="I581" s="564"/>
      <c r="J581" s="378">
        <f t="shared" si="17"/>
        <v>0</v>
      </c>
      <c r="K581" s="467">
        <f t="shared" si="18"/>
        <v>0</v>
      </c>
      <c r="L581" s="113"/>
      <c r="M581" s="113"/>
    </row>
    <row r="582" spans="2:13" s="181" customFormat="1" ht="12.75" hidden="1" customHeight="1">
      <c r="B582" s="1186"/>
      <c r="C582" s="1162"/>
      <c r="D582" s="465">
        <v>571</v>
      </c>
      <c r="E582" s="1156"/>
      <c r="F582" s="1157"/>
      <c r="G582" s="1158"/>
      <c r="H582" s="466">
        <v>0.05</v>
      </c>
      <c r="I582" s="564"/>
      <c r="J582" s="378">
        <f t="shared" si="17"/>
        <v>0</v>
      </c>
      <c r="K582" s="467">
        <f t="shared" si="18"/>
        <v>0</v>
      </c>
      <c r="L582" s="113"/>
      <c r="M582" s="113"/>
    </row>
    <row r="583" spans="2:13" s="181" customFormat="1" ht="12.75" hidden="1" customHeight="1">
      <c r="B583" s="1186"/>
      <c r="C583" s="1162"/>
      <c r="D583" s="465">
        <v>572</v>
      </c>
      <c r="E583" s="1156"/>
      <c r="F583" s="1157"/>
      <c r="G583" s="1158"/>
      <c r="H583" s="466">
        <v>0.05</v>
      </c>
      <c r="I583" s="564"/>
      <c r="J583" s="378">
        <f t="shared" si="17"/>
        <v>0</v>
      </c>
      <c r="K583" s="467">
        <f t="shared" si="18"/>
        <v>0</v>
      </c>
      <c r="L583" s="113"/>
      <c r="M583" s="113"/>
    </row>
    <row r="584" spans="2:13" s="181" customFormat="1" ht="12.75" hidden="1" customHeight="1">
      <c r="B584" s="1186"/>
      <c r="C584" s="1162"/>
      <c r="D584" s="465">
        <v>573</v>
      </c>
      <c r="E584" s="1156"/>
      <c r="F584" s="1157"/>
      <c r="G584" s="1158"/>
      <c r="H584" s="466">
        <v>0.05</v>
      </c>
      <c r="I584" s="564"/>
      <c r="J584" s="378">
        <f t="shared" si="17"/>
        <v>0</v>
      </c>
      <c r="K584" s="467">
        <f t="shared" si="18"/>
        <v>0</v>
      </c>
      <c r="L584" s="113"/>
      <c r="M584" s="113"/>
    </row>
    <row r="585" spans="2:13" s="181" customFormat="1" ht="12.75" hidden="1" customHeight="1">
      <c r="B585" s="1186"/>
      <c r="C585" s="1162"/>
      <c r="D585" s="465">
        <v>574</v>
      </c>
      <c r="E585" s="1156"/>
      <c r="F585" s="1157"/>
      <c r="G585" s="1158"/>
      <c r="H585" s="466">
        <v>0.05</v>
      </c>
      <c r="I585" s="564"/>
      <c r="J585" s="378">
        <f t="shared" si="17"/>
        <v>0</v>
      </c>
      <c r="K585" s="467">
        <f t="shared" si="18"/>
        <v>0</v>
      </c>
      <c r="L585" s="113"/>
      <c r="M585" s="113"/>
    </row>
    <row r="586" spans="2:13" s="181" customFormat="1" ht="12.75" hidden="1" customHeight="1">
      <c r="B586" s="1186"/>
      <c r="C586" s="1162"/>
      <c r="D586" s="465">
        <v>575</v>
      </c>
      <c r="E586" s="1156"/>
      <c r="F586" s="1157"/>
      <c r="G586" s="1158"/>
      <c r="H586" s="466">
        <v>0.05</v>
      </c>
      <c r="I586" s="564"/>
      <c r="J586" s="378">
        <f t="shared" si="17"/>
        <v>0</v>
      </c>
      <c r="K586" s="467">
        <f t="shared" si="18"/>
        <v>0</v>
      </c>
      <c r="L586" s="113"/>
      <c r="M586" s="113"/>
    </row>
    <row r="587" spans="2:13" s="181" customFormat="1" ht="12.75" hidden="1" customHeight="1">
      <c r="B587" s="1186"/>
      <c r="C587" s="1162"/>
      <c r="D587" s="465">
        <v>576</v>
      </c>
      <c r="E587" s="1156"/>
      <c r="F587" s="1157"/>
      <c r="G587" s="1158"/>
      <c r="H587" s="466">
        <v>0.05</v>
      </c>
      <c r="I587" s="564"/>
      <c r="J587" s="378">
        <f t="shared" si="17"/>
        <v>0</v>
      </c>
      <c r="K587" s="467">
        <f t="shared" si="18"/>
        <v>0</v>
      </c>
      <c r="L587" s="113"/>
      <c r="M587" s="113"/>
    </row>
    <row r="588" spans="2:13" s="181" customFormat="1" ht="12.75" hidden="1" customHeight="1">
      <c r="B588" s="1186"/>
      <c r="C588" s="1162"/>
      <c r="D588" s="465">
        <v>577</v>
      </c>
      <c r="E588" s="1156"/>
      <c r="F588" s="1157"/>
      <c r="G588" s="1158"/>
      <c r="H588" s="466">
        <v>0.05</v>
      </c>
      <c r="I588" s="564"/>
      <c r="J588" s="378">
        <f t="shared" ref="J588:J651" si="19">$I$11027*H588</f>
        <v>0</v>
      </c>
      <c r="K588" s="467">
        <f t="shared" si="18"/>
        <v>0</v>
      </c>
      <c r="L588" s="113"/>
      <c r="M588" s="113"/>
    </row>
    <row r="589" spans="2:13" s="181" customFormat="1" ht="12.75" hidden="1" customHeight="1">
      <c r="B589" s="1186"/>
      <c r="C589" s="1162"/>
      <c r="D589" s="465">
        <v>578</v>
      </c>
      <c r="E589" s="1156"/>
      <c r="F589" s="1157"/>
      <c r="G589" s="1158"/>
      <c r="H589" s="466">
        <v>0.05</v>
      </c>
      <c r="I589" s="564"/>
      <c r="J589" s="378">
        <f t="shared" si="19"/>
        <v>0</v>
      </c>
      <c r="K589" s="467">
        <f t="shared" si="18"/>
        <v>0</v>
      </c>
      <c r="L589" s="113"/>
      <c r="M589" s="113"/>
    </row>
    <row r="590" spans="2:13" s="181" customFormat="1" ht="12.75" hidden="1" customHeight="1">
      <c r="B590" s="1186"/>
      <c r="C590" s="1162"/>
      <c r="D590" s="465">
        <v>579</v>
      </c>
      <c r="E590" s="1156"/>
      <c r="F590" s="1157"/>
      <c r="G590" s="1158"/>
      <c r="H590" s="466">
        <v>0.05</v>
      </c>
      <c r="I590" s="564"/>
      <c r="J590" s="378">
        <f t="shared" si="19"/>
        <v>0</v>
      </c>
      <c r="K590" s="467">
        <f t="shared" si="18"/>
        <v>0</v>
      </c>
      <c r="L590" s="113"/>
      <c r="M590" s="113"/>
    </row>
    <row r="591" spans="2:13" s="181" customFormat="1" ht="12.75" hidden="1" customHeight="1">
      <c r="B591" s="1186"/>
      <c r="C591" s="1162"/>
      <c r="D591" s="465">
        <v>580</v>
      </c>
      <c r="E591" s="1156"/>
      <c r="F591" s="1157"/>
      <c r="G591" s="1158"/>
      <c r="H591" s="466">
        <v>0.05</v>
      </c>
      <c r="I591" s="564"/>
      <c r="J591" s="378">
        <f t="shared" si="19"/>
        <v>0</v>
      </c>
      <c r="K591" s="467">
        <f t="shared" si="18"/>
        <v>0</v>
      </c>
      <c r="L591" s="113"/>
      <c r="M591" s="113"/>
    </row>
    <row r="592" spans="2:13" s="181" customFormat="1" ht="12.75" hidden="1" customHeight="1">
      <c r="B592" s="1186"/>
      <c r="C592" s="1162"/>
      <c r="D592" s="465">
        <v>581</v>
      </c>
      <c r="E592" s="1156"/>
      <c r="F592" s="1157"/>
      <c r="G592" s="1158"/>
      <c r="H592" s="466">
        <v>0.05</v>
      </c>
      <c r="I592" s="564"/>
      <c r="J592" s="378">
        <f t="shared" si="19"/>
        <v>0</v>
      </c>
      <c r="K592" s="467">
        <f t="shared" si="18"/>
        <v>0</v>
      </c>
      <c r="L592" s="113"/>
      <c r="M592" s="113"/>
    </row>
    <row r="593" spans="2:13" s="181" customFormat="1" ht="12.75" hidden="1" customHeight="1">
      <c r="B593" s="1186"/>
      <c r="C593" s="1162"/>
      <c r="D593" s="465">
        <v>582</v>
      </c>
      <c r="E593" s="1156"/>
      <c r="F593" s="1157"/>
      <c r="G593" s="1158"/>
      <c r="H593" s="466">
        <v>0.05</v>
      </c>
      <c r="I593" s="564"/>
      <c r="J593" s="378">
        <f t="shared" si="19"/>
        <v>0</v>
      </c>
      <c r="K593" s="467">
        <f t="shared" si="18"/>
        <v>0</v>
      </c>
      <c r="L593" s="113"/>
      <c r="M593" s="113"/>
    </row>
    <row r="594" spans="2:13" s="181" customFormat="1" ht="12.75" hidden="1" customHeight="1">
      <c r="B594" s="1186"/>
      <c r="C594" s="1162"/>
      <c r="D594" s="465">
        <v>583</v>
      </c>
      <c r="E594" s="1156"/>
      <c r="F594" s="1157"/>
      <c r="G594" s="1158"/>
      <c r="H594" s="466">
        <v>0.05</v>
      </c>
      <c r="I594" s="564"/>
      <c r="J594" s="378">
        <f t="shared" si="19"/>
        <v>0</v>
      </c>
      <c r="K594" s="467">
        <f t="shared" si="18"/>
        <v>0</v>
      </c>
      <c r="L594" s="113"/>
      <c r="M594" s="113"/>
    </row>
    <row r="595" spans="2:13" s="181" customFormat="1" ht="12.75" hidden="1" customHeight="1">
      <c r="B595" s="1186"/>
      <c r="C595" s="1162"/>
      <c r="D595" s="465">
        <v>584</v>
      </c>
      <c r="E595" s="1156"/>
      <c r="F595" s="1157"/>
      <c r="G595" s="1158"/>
      <c r="H595" s="466">
        <v>0.05</v>
      </c>
      <c r="I595" s="564"/>
      <c r="J595" s="378">
        <f t="shared" si="19"/>
        <v>0</v>
      </c>
      <c r="K595" s="467">
        <f t="shared" si="18"/>
        <v>0</v>
      </c>
      <c r="L595" s="113"/>
      <c r="M595" s="113"/>
    </row>
    <row r="596" spans="2:13" s="181" customFormat="1" ht="12.75" hidden="1" customHeight="1">
      <c r="B596" s="1186"/>
      <c r="C596" s="1162"/>
      <c r="D596" s="465">
        <v>585</v>
      </c>
      <c r="E596" s="1156"/>
      <c r="F596" s="1157"/>
      <c r="G596" s="1158"/>
      <c r="H596" s="466">
        <v>0.05</v>
      </c>
      <c r="I596" s="564"/>
      <c r="J596" s="378">
        <f t="shared" si="19"/>
        <v>0</v>
      </c>
      <c r="K596" s="467">
        <f t="shared" si="18"/>
        <v>0</v>
      </c>
      <c r="L596" s="113"/>
      <c r="M596" s="113"/>
    </row>
    <row r="597" spans="2:13" s="181" customFormat="1" ht="12.75" hidden="1" customHeight="1">
      <c r="B597" s="1186"/>
      <c r="C597" s="1162"/>
      <c r="D597" s="465">
        <v>586</v>
      </c>
      <c r="E597" s="1156"/>
      <c r="F597" s="1157"/>
      <c r="G597" s="1158"/>
      <c r="H597" s="466">
        <v>0.05</v>
      </c>
      <c r="I597" s="564"/>
      <c r="J597" s="378">
        <f t="shared" si="19"/>
        <v>0</v>
      </c>
      <c r="K597" s="467">
        <f t="shared" si="18"/>
        <v>0</v>
      </c>
      <c r="L597" s="113"/>
      <c r="M597" s="113"/>
    </row>
    <row r="598" spans="2:13" s="181" customFormat="1" ht="12.75" hidden="1" customHeight="1">
      <c r="B598" s="1186"/>
      <c r="C598" s="1162"/>
      <c r="D598" s="465">
        <v>587</v>
      </c>
      <c r="E598" s="1156"/>
      <c r="F598" s="1157"/>
      <c r="G598" s="1158"/>
      <c r="H598" s="466">
        <v>0.05</v>
      </c>
      <c r="I598" s="564"/>
      <c r="J598" s="378">
        <f t="shared" si="19"/>
        <v>0</v>
      </c>
      <c r="K598" s="467">
        <f t="shared" si="18"/>
        <v>0</v>
      </c>
      <c r="L598" s="113"/>
      <c r="M598" s="113"/>
    </row>
    <row r="599" spans="2:13" s="181" customFormat="1" ht="12.75" hidden="1" customHeight="1">
      <c r="B599" s="1186"/>
      <c r="C599" s="1162"/>
      <c r="D599" s="465">
        <v>588</v>
      </c>
      <c r="E599" s="1156"/>
      <c r="F599" s="1157"/>
      <c r="G599" s="1158"/>
      <c r="H599" s="466">
        <v>0.05</v>
      </c>
      <c r="I599" s="564"/>
      <c r="J599" s="378">
        <f t="shared" si="19"/>
        <v>0</v>
      </c>
      <c r="K599" s="467">
        <f t="shared" si="18"/>
        <v>0</v>
      </c>
      <c r="L599" s="113"/>
      <c r="M599" s="113"/>
    </row>
    <row r="600" spans="2:13" s="181" customFormat="1" ht="12.75" hidden="1" customHeight="1">
      <c r="B600" s="1186"/>
      <c r="C600" s="1162"/>
      <c r="D600" s="465">
        <v>589</v>
      </c>
      <c r="E600" s="1156"/>
      <c r="F600" s="1157"/>
      <c r="G600" s="1158"/>
      <c r="H600" s="466">
        <v>0.05</v>
      </c>
      <c r="I600" s="564"/>
      <c r="J600" s="378">
        <f t="shared" si="19"/>
        <v>0</v>
      </c>
      <c r="K600" s="467">
        <f t="shared" si="18"/>
        <v>0</v>
      </c>
      <c r="L600" s="113"/>
      <c r="M600" s="113"/>
    </row>
    <row r="601" spans="2:13" s="181" customFormat="1" ht="12.75" hidden="1" customHeight="1">
      <c r="B601" s="1186"/>
      <c r="C601" s="1162"/>
      <c r="D601" s="465">
        <v>590</v>
      </c>
      <c r="E601" s="1156"/>
      <c r="F601" s="1157"/>
      <c r="G601" s="1158"/>
      <c r="H601" s="466">
        <v>0.05</v>
      </c>
      <c r="I601" s="564"/>
      <c r="J601" s="378">
        <f t="shared" si="19"/>
        <v>0</v>
      </c>
      <c r="K601" s="467">
        <f t="shared" si="18"/>
        <v>0</v>
      </c>
      <c r="L601" s="113"/>
      <c r="M601" s="113"/>
    </row>
    <row r="602" spans="2:13" s="181" customFormat="1" ht="12.75" hidden="1" customHeight="1">
      <c r="B602" s="1186"/>
      <c r="C602" s="1162"/>
      <c r="D602" s="465">
        <v>591</v>
      </c>
      <c r="E602" s="1156"/>
      <c r="F602" s="1157"/>
      <c r="G602" s="1158"/>
      <c r="H602" s="466">
        <v>0.05</v>
      </c>
      <c r="I602" s="564"/>
      <c r="J602" s="378">
        <f t="shared" si="19"/>
        <v>0</v>
      </c>
      <c r="K602" s="467">
        <f t="shared" si="18"/>
        <v>0</v>
      </c>
      <c r="L602" s="113"/>
      <c r="M602" s="113"/>
    </row>
    <row r="603" spans="2:13" s="181" customFormat="1" ht="12.75" hidden="1" customHeight="1">
      <c r="B603" s="1186"/>
      <c r="C603" s="1162"/>
      <c r="D603" s="465">
        <v>592</v>
      </c>
      <c r="E603" s="1156"/>
      <c r="F603" s="1157"/>
      <c r="G603" s="1158"/>
      <c r="H603" s="466">
        <v>0.05</v>
      </c>
      <c r="I603" s="564"/>
      <c r="J603" s="378">
        <f t="shared" si="19"/>
        <v>0</v>
      </c>
      <c r="K603" s="467">
        <f t="shared" si="18"/>
        <v>0</v>
      </c>
      <c r="L603" s="113"/>
      <c r="M603" s="113"/>
    </row>
    <row r="604" spans="2:13" s="181" customFormat="1" ht="12.75" hidden="1" customHeight="1">
      <c r="B604" s="1186"/>
      <c r="C604" s="1162"/>
      <c r="D604" s="465">
        <v>593</v>
      </c>
      <c r="E604" s="1156"/>
      <c r="F604" s="1157"/>
      <c r="G604" s="1158"/>
      <c r="H604" s="466">
        <v>0.05</v>
      </c>
      <c r="I604" s="564"/>
      <c r="J604" s="378">
        <f t="shared" si="19"/>
        <v>0</v>
      </c>
      <c r="K604" s="467">
        <f t="shared" si="18"/>
        <v>0</v>
      </c>
      <c r="L604" s="113"/>
      <c r="M604" s="113"/>
    </row>
    <row r="605" spans="2:13" s="181" customFormat="1" ht="12.75" hidden="1" customHeight="1">
      <c r="B605" s="1186"/>
      <c r="C605" s="1162"/>
      <c r="D605" s="465">
        <v>594</v>
      </c>
      <c r="E605" s="1156"/>
      <c r="F605" s="1157"/>
      <c r="G605" s="1158"/>
      <c r="H605" s="466">
        <v>0.05</v>
      </c>
      <c r="I605" s="564"/>
      <c r="J605" s="378">
        <f t="shared" si="19"/>
        <v>0</v>
      </c>
      <c r="K605" s="467">
        <f t="shared" si="18"/>
        <v>0</v>
      </c>
      <c r="L605" s="113"/>
      <c r="M605" s="113"/>
    </row>
    <row r="606" spans="2:13" s="181" customFormat="1" ht="12.75" hidden="1" customHeight="1">
      <c r="B606" s="1186"/>
      <c r="C606" s="1162"/>
      <c r="D606" s="465">
        <v>595</v>
      </c>
      <c r="E606" s="1156"/>
      <c r="F606" s="1157"/>
      <c r="G606" s="1158"/>
      <c r="H606" s="466">
        <v>0.05</v>
      </c>
      <c r="I606" s="564"/>
      <c r="J606" s="378">
        <f t="shared" si="19"/>
        <v>0</v>
      </c>
      <c r="K606" s="467">
        <f t="shared" si="18"/>
        <v>0</v>
      </c>
      <c r="L606" s="113"/>
      <c r="M606" s="113"/>
    </row>
    <row r="607" spans="2:13" s="181" customFormat="1" ht="12.75" hidden="1" customHeight="1">
      <c r="B607" s="1186"/>
      <c r="C607" s="1162"/>
      <c r="D607" s="465">
        <v>596</v>
      </c>
      <c r="E607" s="1156"/>
      <c r="F607" s="1157"/>
      <c r="G607" s="1158"/>
      <c r="H607" s="466">
        <v>0.05</v>
      </c>
      <c r="I607" s="564"/>
      <c r="J607" s="378">
        <f t="shared" si="19"/>
        <v>0</v>
      </c>
      <c r="K607" s="467">
        <f t="shared" si="18"/>
        <v>0</v>
      </c>
      <c r="L607" s="113"/>
      <c r="M607" s="113"/>
    </row>
    <row r="608" spans="2:13" s="181" customFormat="1" ht="12.75" hidden="1" customHeight="1">
      <c r="B608" s="1186"/>
      <c r="C608" s="1162"/>
      <c r="D608" s="465">
        <v>597</v>
      </c>
      <c r="E608" s="1156"/>
      <c r="F608" s="1157"/>
      <c r="G608" s="1158"/>
      <c r="H608" s="466">
        <v>0.05</v>
      </c>
      <c r="I608" s="564"/>
      <c r="J608" s="378">
        <f t="shared" si="19"/>
        <v>0</v>
      </c>
      <c r="K608" s="467">
        <f t="shared" si="18"/>
        <v>0</v>
      </c>
      <c r="L608" s="113"/>
      <c r="M608" s="113"/>
    </row>
    <row r="609" spans="2:13" s="181" customFormat="1" ht="12.75" hidden="1" customHeight="1">
      <c r="B609" s="1186"/>
      <c r="C609" s="1162"/>
      <c r="D609" s="465">
        <v>598</v>
      </c>
      <c r="E609" s="1156"/>
      <c r="F609" s="1157"/>
      <c r="G609" s="1158"/>
      <c r="H609" s="466">
        <v>0.05</v>
      </c>
      <c r="I609" s="564"/>
      <c r="J609" s="378">
        <f t="shared" si="19"/>
        <v>0</v>
      </c>
      <c r="K609" s="467">
        <f t="shared" si="18"/>
        <v>0</v>
      </c>
      <c r="L609" s="113"/>
      <c r="M609" s="113"/>
    </row>
    <row r="610" spans="2:13" s="181" customFormat="1" ht="12.75" hidden="1" customHeight="1">
      <c r="B610" s="1186"/>
      <c r="C610" s="1162"/>
      <c r="D610" s="465">
        <v>599</v>
      </c>
      <c r="E610" s="1156"/>
      <c r="F610" s="1157"/>
      <c r="G610" s="1158"/>
      <c r="H610" s="466">
        <v>0.05</v>
      </c>
      <c r="I610" s="564"/>
      <c r="J610" s="378">
        <f t="shared" si="19"/>
        <v>0</v>
      </c>
      <c r="K610" s="467">
        <f t="shared" si="18"/>
        <v>0</v>
      </c>
      <c r="L610" s="113"/>
      <c r="M610" s="113"/>
    </row>
    <row r="611" spans="2:13" s="181" customFormat="1" ht="12.75" hidden="1" customHeight="1">
      <c r="B611" s="1186"/>
      <c r="C611" s="1162"/>
      <c r="D611" s="465">
        <v>600</v>
      </c>
      <c r="E611" s="1156"/>
      <c r="F611" s="1157"/>
      <c r="G611" s="1158"/>
      <c r="H611" s="466">
        <v>0.05</v>
      </c>
      <c r="I611" s="564"/>
      <c r="J611" s="378">
        <f t="shared" si="19"/>
        <v>0</v>
      </c>
      <c r="K611" s="467">
        <f t="shared" si="18"/>
        <v>0</v>
      </c>
      <c r="L611" s="113"/>
      <c r="M611" s="113"/>
    </row>
    <row r="612" spans="2:13" s="181" customFormat="1" ht="12.75" hidden="1" customHeight="1">
      <c r="B612" s="1186"/>
      <c r="C612" s="1162"/>
      <c r="D612" s="465">
        <v>601</v>
      </c>
      <c r="E612" s="1156"/>
      <c r="F612" s="1157"/>
      <c r="G612" s="1158"/>
      <c r="H612" s="466">
        <v>0.05</v>
      </c>
      <c r="I612" s="564"/>
      <c r="J612" s="378">
        <f t="shared" si="19"/>
        <v>0</v>
      </c>
      <c r="K612" s="467">
        <f t="shared" si="18"/>
        <v>0</v>
      </c>
      <c r="L612" s="113"/>
      <c r="M612" s="113"/>
    </row>
    <row r="613" spans="2:13" s="181" customFormat="1" ht="12.75" hidden="1" customHeight="1">
      <c r="B613" s="1186"/>
      <c r="C613" s="1162"/>
      <c r="D613" s="465">
        <v>602</v>
      </c>
      <c r="E613" s="1156"/>
      <c r="F613" s="1157"/>
      <c r="G613" s="1158"/>
      <c r="H613" s="466">
        <v>0.05</v>
      </c>
      <c r="I613" s="564"/>
      <c r="J613" s="378">
        <f t="shared" si="19"/>
        <v>0</v>
      </c>
      <c r="K613" s="467">
        <f t="shared" si="18"/>
        <v>0</v>
      </c>
      <c r="L613" s="113"/>
      <c r="M613" s="113"/>
    </row>
    <row r="614" spans="2:13" s="181" customFormat="1" ht="12.75" hidden="1" customHeight="1">
      <c r="B614" s="1186"/>
      <c r="C614" s="1162"/>
      <c r="D614" s="465">
        <v>603</v>
      </c>
      <c r="E614" s="1156"/>
      <c r="F614" s="1157"/>
      <c r="G614" s="1158"/>
      <c r="H614" s="466">
        <v>0.05</v>
      </c>
      <c r="I614" s="564"/>
      <c r="J614" s="378">
        <f t="shared" si="19"/>
        <v>0</v>
      </c>
      <c r="K614" s="467">
        <f t="shared" si="18"/>
        <v>0</v>
      </c>
      <c r="L614" s="113"/>
      <c r="M614" s="113"/>
    </row>
    <row r="615" spans="2:13" s="181" customFormat="1" ht="12.75" hidden="1" customHeight="1">
      <c r="B615" s="1186"/>
      <c r="C615" s="1162"/>
      <c r="D615" s="465">
        <v>604</v>
      </c>
      <c r="E615" s="1156"/>
      <c r="F615" s="1157"/>
      <c r="G615" s="1158"/>
      <c r="H615" s="466">
        <v>0.05</v>
      </c>
      <c r="I615" s="564"/>
      <c r="J615" s="378">
        <f t="shared" si="19"/>
        <v>0</v>
      </c>
      <c r="K615" s="467">
        <f t="shared" si="18"/>
        <v>0</v>
      </c>
      <c r="L615" s="113"/>
      <c r="M615" s="113"/>
    </row>
    <row r="616" spans="2:13" s="181" customFormat="1" ht="12.75" hidden="1" customHeight="1">
      <c r="B616" s="1186"/>
      <c r="C616" s="1162"/>
      <c r="D616" s="465">
        <v>605</v>
      </c>
      <c r="E616" s="1156"/>
      <c r="F616" s="1157"/>
      <c r="G616" s="1158"/>
      <c r="H616" s="466">
        <v>0.05</v>
      </c>
      <c r="I616" s="564"/>
      <c r="J616" s="378">
        <f t="shared" si="19"/>
        <v>0</v>
      </c>
      <c r="K616" s="467">
        <f t="shared" ref="K616:K679" si="20">IF(I616-J616&lt;0,0,I616-J616)</f>
        <v>0</v>
      </c>
      <c r="L616" s="113"/>
      <c r="M616" s="113"/>
    </row>
    <row r="617" spans="2:13" s="181" customFormat="1" ht="12.75" hidden="1" customHeight="1">
      <c r="B617" s="1186"/>
      <c r="C617" s="1162"/>
      <c r="D617" s="465">
        <v>606</v>
      </c>
      <c r="E617" s="1156"/>
      <c r="F617" s="1157"/>
      <c r="G617" s="1158"/>
      <c r="H617" s="466">
        <v>0.05</v>
      </c>
      <c r="I617" s="564"/>
      <c r="J617" s="378">
        <f t="shared" si="19"/>
        <v>0</v>
      </c>
      <c r="K617" s="467">
        <f t="shared" si="20"/>
        <v>0</v>
      </c>
      <c r="L617" s="113"/>
      <c r="M617" s="113"/>
    </row>
    <row r="618" spans="2:13" s="181" customFormat="1" ht="12.75" hidden="1" customHeight="1">
      <c r="B618" s="1186"/>
      <c r="C618" s="1162"/>
      <c r="D618" s="465">
        <v>607</v>
      </c>
      <c r="E618" s="1156"/>
      <c r="F618" s="1157"/>
      <c r="G618" s="1158"/>
      <c r="H618" s="466">
        <v>0.05</v>
      </c>
      <c r="I618" s="564"/>
      <c r="J618" s="378">
        <f t="shared" si="19"/>
        <v>0</v>
      </c>
      <c r="K618" s="467">
        <f t="shared" si="20"/>
        <v>0</v>
      </c>
      <c r="L618" s="113"/>
      <c r="M618" s="113"/>
    </row>
    <row r="619" spans="2:13" s="181" customFormat="1" ht="12.75" hidden="1" customHeight="1">
      <c r="B619" s="1186"/>
      <c r="C619" s="1162"/>
      <c r="D619" s="465">
        <v>608</v>
      </c>
      <c r="E619" s="1156"/>
      <c r="F619" s="1157"/>
      <c r="G619" s="1158"/>
      <c r="H619" s="466">
        <v>0.05</v>
      </c>
      <c r="I619" s="564"/>
      <c r="J619" s="378">
        <f t="shared" si="19"/>
        <v>0</v>
      </c>
      <c r="K619" s="467">
        <f t="shared" si="20"/>
        <v>0</v>
      </c>
      <c r="L619" s="113"/>
      <c r="M619" s="113"/>
    </row>
    <row r="620" spans="2:13" s="181" customFormat="1" ht="12.75" hidden="1" customHeight="1">
      <c r="B620" s="1186"/>
      <c r="C620" s="1162"/>
      <c r="D620" s="465">
        <v>609</v>
      </c>
      <c r="E620" s="1156"/>
      <c r="F620" s="1157"/>
      <c r="G620" s="1158"/>
      <c r="H620" s="466">
        <v>0.05</v>
      </c>
      <c r="I620" s="564"/>
      <c r="J620" s="378">
        <f t="shared" si="19"/>
        <v>0</v>
      </c>
      <c r="K620" s="467">
        <f t="shared" si="20"/>
        <v>0</v>
      </c>
      <c r="L620" s="113"/>
      <c r="M620" s="113"/>
    </row>
    <row r="621" spans="2:13" s="181" customFormat="1" ht="12.75" hidden="1" customHeight="1">
      <c r="B621" s="1186"/>
      <c r="C621" s="1162"/>
      <c r="D621" s="465">
        <v>610</v>
      </c>
      <c r="E621" s="1156"/>
      <c r="F621" s="1157"/>
      <c r="G621" s="1158"/>
      <c r="H621" s="466">
        <v>0.05</v>
      </c>
      <c r="I621" s="564"/>
      <c r="J621" s="378">
        <f t="shared" si="19"/>
        <v>0</v>
      </c>
      <c r="K621" s="467">
        <f t="shared" si="20"/>
        <v>0</v>
      </c>
      <c r="L621" s="113"/>
      <c r="M621" s="113"/>
    </row>
    <row r="622" spans="2:13" s="181" customFormat="1" ht="12.75" hidden="1" customHeight="1">
      <c r="B622" s="1186"/>
      <c r="C622" s="1162"/>
      <c r="D622" s="465">
        <v>611</v>
      </c>
      <c r="E622" s="1156"/>
      <c r="F622" s="1157"/>
      <c r="G622" s="1158"/>
      <c r="H622" s="466">
        <v>0.05</v>
      </c>
      <c r="I622" s="564"/>
      <c r="J622" s="378">
        <f t="shared" si="19"/>
        <v>0</v>
      </c>
      <c r="K622" s="467">
        <f t="shared" si="20"/>
        <v>0</v>
      </c>
      <c r="L622" s="113"/>
      <c r="M622" s="113"/>
    </row>
    <row r="623" spans="2:13" s="181" customFormat="1" ht="12.75" hidden="1" customHeight="1">
      <c r="B623" s="1186"/>
      <c r="C623" s="1162"/>
      <c r="D623" s="465">
        <v>612</v>
      </c>
      <c r="E623" s="1156"/>
      <c r="F623" s="1157"/>
      <c r="G623" s="1158"/>
      <c r="H623" s="466">
        <v>0.05</v>
      </c>
      <c r="I623" s="564"/>
      <c r="J623" s="378">
        <f t="shared" si="19"/>
        <v>0</v>
      </c>
      <c r="K623" s="467">
        <f t="shared" si="20"/>
        <v>0</v>
      </c>
      <c r="L623" s="113"/>
      <c r="M623" s="113"/>
    </row>
    <row r="624" spans="2:13" s="181" customFormat="1" ht="12.75" hidden="1" customHeight="1">
      <c r="B624" s="1186"/>
      <c r="C624" s="1162"/>
      <c r="D624" s="465">
        <v>613</v>
      </c>
      <c r="E624" s="1156"/>
      <c r="F624" s="1157"/>
      <c r="G624" s="1158"/>
      <c r="H624" s="466">
        <v>0.05</v>
      </c>
      <c r="I624" s="564"/>
      <c r="J624" s="378">
        <f t="shared" si="19"/>
        <v>0</v>
      </c>
      <c r="K624" s="467">
        <f t="shared" si="20"/>
        <v>0</v>
      </c>
      <c r="L624" s="113"/>
      <c r="M624" s="113"/>
    </row>
    <row r="625" spans="2:13" s="181" customFormat="1" ht="12.75" hidden="1" customHeight="1">
      <c r="B625" s="1186"/>
      <c r="C625" s="1162"/>
      <c r="D625" s="465">
        <v>614</v>
      </c>
      <c r="E625" s="1156"/>
      <c r="F625" s="1157"/>
      <c r="G625" s="1158"/>
      <c r="H625" s="466">
        <v>0.05</v>
      </c>
      <c r="I625" s="564"/>
      <c r="J625" s="378">
        <f t="shared" si="19"/>
        <v>0</v>
      </c>
      <c r="K625" s="467">
        <f t="shared" si="20"/>
        <v>0</v>
      </c>
      <c r="L625" s="113"/>
      <c r="M625" s="113"/>
    </row>
    <row r="626" spans="2:13" s="181" customFormat="1" ht="12.75" hidden="1" customHeight="1">
      <c r="B626" s="1186"/>
      <c r="C626" s="1162"/>
      <c r="D626" s="465">
        <v>615</v>
      </c>
      <c r="E626" s="1156"/>
      <c r="F626" s="1157"/>
      <c r="G626" s="1158"/>
      <c r="H626" s="466">
        <v>0.05</v>
      </c>
      <c r="I626" s="564"/>
      <c r="J626" s="378">
        <f t="shared" si="19"/>
        <v>0</v>
      </c>
      <c r="K626" s="467">
        <f t="shared" si="20"/>
        <v>0</v>
      </c>
      <c r="L626" s="113"/>
      <c r="M626" s="113"/>
    </row>
    <row r="627" spans="2:13" s="181" customFormat="1" ht="12.75" hidden="1" customHeight="1">
      <c r="B627" s="1186"/>
      <c r="C627" s="1162"/>
      <c r="D627" s="465">
        <v>616</v>
      </c>
      <c r="E627" s="1156"/>
      <c r="F627" s="1157"/>
      <c r="G627" s="1158"/>
      <c r="H627" s="466">
        <v>0.05</v>
      </c>
      <c r="I627" s="564"/>
      <c r="J627" s="378">
        <f t="shared" si="19"/>
        <v>0</v>
      </c>
      <c r="K627" s="467">
        <f t="shared" si="20"/>
        <v>0</v>
      </c>
      <c r="L627" s="113"/>
      <c r="M627" s="113"/>
    </row>
    <row r="628" spans="2:13" s="181" customFormat="1" ht="12.75" hidden="1" customHeight="1">
      <c r="B628" s="1186"/>
      <c r="C628" s="1162"/>
      <c r="D628" s="465">
        <v>617</v>
      </c>
      <c r="E628" s="1156"/>
      <c r="F628" s="1157"/>
      <c r="G628" s="1158"/>
      <c r="H628" s="466">
        <v>0.05</v>
      </c>
      <c r="I628" s="564"/>
      <c r="J628" s="378">
        <f t="shared" si="19"/>
        <v>0</v>
      </c>
      <c r="K628" s="467">
        <f t="shared" si="20"/>
        <v>0</v>
      </c>
      <c r="L628" s="113"/>
      <c r="M628" s="113"/>
    </row>
    <row r="629" spans="2:13" s="181" customFormat="1" ht="12.75" hidden="1" customHeight="1">
      <c r="B629" s="1186"/>
      <c r="C629" s="1162"/>
      <c r="D629" s="465">
        <v>618</v>
      </c>
      <c r="E629" s="1156"/>
      <c r="F629" s="1157"/>
      <c r="G629" s="1158"/>
      <c r="H629" s="466">
        <v>0.05</v>
      </c>
      <c r="I629" s="564"/>
      <c r="J629" s="378">
        <f t="shared" si="19"/>
        <v>0</v>
      </c>
      <c r="K629" s="467">
        <f t="shared" si="20"/>
        <v>0</v>
      </c>
      <c r="L629" s="113"/>
      <c r="M629" s="113"/>
    </row>
    <row r="630" spans="2:13" s="181" customFormat="1" ht="12.75" hidden="1" customHeight="1">
      <c r="B630" s="1186"/>
      <c r="C630" s="1162"/>
      <c r="D630" s="465">
        <v>619</v>
      </c>
      <c r="E630" s="1156"/>
      <c r="F630" s="1157"/>
      <c r="G630" s="1158"/>
      <c r="H630" s="466">
        <v>0.05</v>
      </c>
      <c r="I630" s="564"/>
      <c r="J630" s="378">
        <f t="shared" si="19"/>
        <v>0</v>
      </c>
      <c r="K630" s="467">
        <f t="shared" si="20"/>
        <v>0</v>
      </c>
      <c r="L630" s="113"/>
      <c r="M630" s="113"/>
    </row>
    <row r="631" spans="2:13" s="181" customFormat="1" ht="12.75" hidden="1" customHeight="1">
      <c r="B631" s="1186"/>
      <c r="C631" s="1162"/>
      <c r="D631" s="465">
        <v>620</v>
      </c>
      <c r="E631" s="1156"/>
      <c r="F631" s="1157"/>
      <c r="G631" s="1158"/>
      <c r="H631" s="466">
        <v>0.05</v>
      </c>
      <c r="I631" s="564"/>
      <c r="J631" s="378">
        <f t="shared" si="19"/>
        <v>0</v>
      </c>
      <c r="K631" s="467">
        <f t="shared" si="20"/>
        <v>0</v>
      </c>
      <c r="L631" s="113"/>
      <c r="M631" s="113"/>
    </row>
    <row r="632" spans="2:13" s="181" customFormat="1" ht="12.75" hidden="1" customHeight="1">
      <c r="B632" s="1186"/>
      <c r="C632" s="1162"/>
      <c r="D632" s="465">
        <v>621</v>
      </c>
      <c r="E632" s="1156"/>
      <c r="F632" s="1157"/>
      <c r="G632" s="1158"/>
      <c r="H632" s="466">
        <v>0.05</v>
      </c>
      <c r="I632" s="564"/>
      <c r="J632" s="378">
        <f t="shared" si="19"/>
        <v>0</v>
      </c>
      <c r="K632" s="467">
        <f t="shared" si="20"/>
        <v>0</v>
      </c>
      <c r="L632" s="113"/>
      <c r="M632" s="113"/>
    </row>
    <row r="633" spans="2:13" s="181" customFormat="1" ht="12.75" hidden="1" customHeight="1">
      <c r="B633" s="1186"/>
      <c r="C633" s="1162"/>
      <c r="D633" s="465">
        <v>622</v>
      </c>
      <c r="E633" s="1156"/>
      <c r="F633" s="1157"/>
      <c r="G633" s="1158"/>
      <c r="H633" s="466">
        <v>0.05</v>
      </c>
      <c r="I633" s="564"/>
      <c r="J633" s="378">
        <f t="shared" si="19"/>
        <v>0</v>
      </c>
      <c r="K633" s="467">
        <f t="shared" si="20"/>
        <v>0</v>
      </c>
      <c r="L633" s="113"/>
      <c r="M633" s="113"/>
    </row>
    <row r="634" spans="2:13" s="181" customFormat="1" ht="12.75" hidden="1" customHeight="1">
      <c r="B634" s="1186"/>
      <c r="C634" s="1162"/>
      <c r="D634" s="465">
        <v>623</v>
      </c>
      <c r="E634" s="1156"/>
      <c r="F634" s="1157"/>
      <c r="G634" s="1158"/>
      <c r="H634" s="466">
        <v>0.05</v>
      </c>
      <c r="I634" s="564"/>
      <c r="J634" s="378">
        <f t="shared" si="19"/>
        <v>0</v>
      </c>
      <c r="K634" s="467">
        <f t="shared" si="20"/>
        <v>0</v>
      </c>
      <c r="L634" s="113"/>
      <c r="M634" s="113"/>
    </row>
    <row r="635" spans="2:13" s="181" customFormat="1" ht="12.75" hidden="1" customHeight="1">
      <c r="B635" s="1186"/>
      <c r="C635" s="1162"/>
      <c r="D635" s="465">
        <v>624</v>
      </c>
      <c r="E635" s="1156"/>
      <c r="F635" s="1157"/>
      <c r="G635" s="1158"/>
      <c r="H635" s="466">
        <v>0.05</v>
      </c>
      <c r="I635" s="564"/>
      <c r="J635" s="378">
        <f t="shared" si="19"/>
        <v>0</v>
      </c>
      <c r="K635" s="467">
        <f t="shared" si="20"/>
        <v>0</v>
      </c>
      <c r="L635" s="113"/>
      <c r="M635" s="113"/>
    </row>
    <row r="636" spans="2:13" s="181" customFormat="1" ht="12.75" hidden="1" customHeight="1">
      <c r="B636" s="1186"/>
      <c r="C636" s="1162"/>
      <c r="D636" s="465">
        <v>625</v>
      </c>
      <c r="E636" s="1156"/>
      <c r="F636" s="1157"/>
      <c r="G636" s="1158"/>
      <c r="H636" s="466">
        <v>0.05</v>
      </c>
      <c r="I636" s="564"/>
      <c r="J636" s="378">
        <f t="shared" si="19"/>
        <v>0</v>
      </c>
      <c r="K636" s="467">
        <f t="shared" si="20"/>
        <v>0</v>
      </c>
      <c r="L636" s="113"/>
      <c r="M636" s="113"/>
    </row>
    <row r="637" spans="2:13" s="181" customFormat="1" ht="12.75" hidden="1" customHeight="1">
      <c r="B637" s="1186"/>
      <c r="C637" s="1162"/>
      <c r="D637" s="465">
        <v>626</v>
      </c>
      <c r="E637" s="1156"/>
      <c r="F637" s="1157"/>
      <c r="G637" s="1158"/>
      <c r="H637" s="466">
        <v>0.05</v>
      </c>
      <c r="I637" s="564"/>
      <c r="J637" s="378">
        <f t="shared" si="19"/>
        <v>0</v>
      </c>
      <c r="K637" s="467">
        <f t="shared" si="20"/>
        <v>0</v>
      </c>
      <c r="L637" s="113"/>
      <c r="M637" s="113"/>
    </row>
    <row r="638" spans="2:13" s="181" customFormat="1" ht="12.75" hidden="1" customHeight="1">
      <c r="B638" s="1186"/>
      <c r="C638" s="1162"/>
      <c r="D638" s="465">
        <v>627</v>
      </c>
      <c r="E638" s="1156"/>
      <c r="F638" s="1157"/>
      <c r="G638" s="1158"/>
      <c r="H638" s="466">
        <v>0.05</v>
      </c>
      <c r="I638" s="564"/>
      <c r="J638" s="378">
        <f t="shared" si="19"/>
        <v>0</v>
      </c>
      <c r="K638" s="467">
        <f t="shared" si="20"/>
        <v>0</v>
      </c>
      <c r="L638" s="113"/>
      <c r="M638" s="113"/>
    </row>
    <row r="639" spans="2:13" s="181" customFormat="1" ht="12.75" hidden="1" customHeight="1">
      <c r="B639" s="1186"/>
      <c r="C639" s="1162"/>
      <c r="D639" s="465">
        <v>628</v>
      </c>
      <c r="E639" s="1156"/>
      <c r="F639" s="1157"/>
      <c r="G639" s="1158"/>
      <c r="H639" s="466">
        <v>0.05</v>
      </c>
      <c r="I639" s="564"/>
      <c r="J639" s="378">
        <f t="shared" si="19"/>
        <v>0</v>
      </c>
      <c r="K639" s="467">
        <f t="shared" si="20"/>
        <v>0</v>
      </c>
      <c r="L639" s="113"/>
      <c r="M639" s="113"/>
    </row>
    <row r="640" spans="2:13" s="181" customFormat="1" ht="12.75" hidden="1" customHeight="1">
      <c r="B640" s="1186"/>
      <c r="C640" s="1162"/>
      <c r="D640" s="465">
        <v>629</v>
      </c>
      <c r="E640" s="1156"/>
      <c r="F640" s="1157"/>
      <c r="G640" s="1158"/>
      <c r="H640" s="466">
        <v>0.05</v>
      </c>
      <c r="I640" s="564"/>
      <c r="J640" s="378">
        <f t="shared" si="19"/>
        <v>0</v>
      </c>
      <c r="K640" s="467">
        <f t="shared" si="20"/>
        <v>0</v>
      </c>
      <c r="L640" s="113"/>
      <c r="M640" s="113"/>
    </row>
    <row r="641" spans="2:13" s="181" customFormat="1" ht="12.75" hidden="1" customHeight="1">
      <c r="B641" s="1186"/>
      <c r="C641" s="1162"/>
      <c r="D641" s="465">
        <v>630</v>
      </c>
      <c r="E641" s="1156"/>
      <c r="F641" s="1157"/>
      <c r="G641" s="1158"/>
      <c r="H641" s="466">
        <v>0.05</v>
      </c>
      <c r="I641" s="564"/>
      <c r="J641" s="378">
        <f t="shared" si="19"/>
        <v>0</v>
      </c>
      <c r="K641" s="467">
        <f t="shared" si="20"/>
        <v>0</v>
      </c>
      <c r="L641" s="113"/>
      <c r="M641" s="113"/>
    </row>
    <row r="642" spans="2:13" s="181" customFormat="1" ht="12.75" hidden="1" customHeight="1">
      <c r="B642" s="1186"/>
      <c r="C642" s="1162"/>
      <c r="D642" s="465">
        <v>631</v>
      </c>
      <c r="E642" s="1156"/>
      <c r="F642" s="1157"/>
      <c r="G642" s="1158"/>
      <c r="H642" s="466">
        <v>0.05</v>
      </c>
      <c r="I642" s="564"/>
      <c r="J642" s="378">
        <f t="shared" si="19"/>
        <v>0</v>
      </c>
      <c r="K642" s="467">
        <f t="shared" si="20"/>
        <v>0</v>
      </c>
      <c r="L642" s="113"/>
      <c r="M642" s="113"/>
    </row>
    <row r="643" spans="2:13" s="181" customFormat="1" ht="12.75" hidden="1" customHeight="1">
      <c r="B643" s="1186"/>
      <c r="C643" s="1162"/>
      <c r="D643" s="465">
        <v>632</v>
      </c>
      <c r="E643" s="1156"/>
      <c r="F643" s="1157"/>
      <c r="G643" s="1158"/>
      <c r="H643" s="466">
        <v>0.05</v>
      </c>
      <c r="I643" s="564"/>
      <c r="J643" s="378">
        <f t="shared" si="19"/>
        <v>0</v>
      </c>
      <c r="K643" s="467">
        <f t="shared" si="20"/>
        <v>0</v>
      </c>
      <c r="L643" s="113"/>
      <c r="M643" s="113"/>
    </row>
    <row r="644" spans="2:13" s="181" customFormat="1" ht="12.75" hidden="1" customHeight="1">
      <c r="B644" s="1186"/>
      <c r="C644" s="1162"/>
      <c r="D644" s="465">
        <v>633</v>
      </c>
      <c r="E644" s="1156"/>
      <c r="F644" s="1157"/>
      <c r="G644" s="1158"/>
      <c r="H644" s="466">
        <v>0.05</v>
      </c>
      <c r="I644" s="564"/>
      <c r="J644" s="378">
        <f t="shared" si="19"/>
        <v>0</v>
      </c>
      <c r="K644" s="467">
        <f t="shared" si="20"/>
        <v>0</v>
      </c>
      <c r="L644" s="113"/>
      <c r="M644" s="113"/>
    </row>
    <row r="645" spans="2:13" s="181" customFormat="1" ht="12.75" hidden="1" customHeight="1">
      <c r="B645" s="1186"/>
      <c r="C645" s="1162"/>
      <c r="D645" s="465">
        <v>634</v>
      </c>
      <c r="E645" s="1156"/>
      <c r="F645" s="1157"/>
      <c r="G645" s="1158"/>
      <c r="H645" s="466">
        <v>0.05</v>
      </c>
      <c r="I645" s="564"/>
      <c r="J645" s="378">
        <f t="shared" si="19"/>
        <v>0</v>
      </c>
      <c r="K645" s="467">
        <f t="shared" si="20"/>
        <v>0</v>
      </c>
      <c r="L645" s="113"/>
      <c r="M645" s="113"/>
    </row>
    <row r="646" spans="2:13" s="181" customFormat="1" ht="12.75" hidden="1" customHeight="1">
      <c r="B646" s="1186"/>
      <c r="C646" s="1162"/>
      <c r="D646" s="465">
        <v>635</v>
      </c>
      <c r="E646" s="1156"/>
      <c r="F646" s="1157"/>
      <c r="G646" s="1158"/>
      <c r="H646" s="466">
        <v>0.05</v>
      </c>
      <c r="I646" s="564"/>
      <c r="J646" s="378">
        <f t="shared" si="19"/>
        <v>0</v>
      </c>
      <c r="K646" s="467">
        <f t="shared" si="20"/>
        <v>0</v>
      </c>
      <c r="L646" s="113"/>
      <c r="M646" s="113"/>
    </row>
    <row r="647" spans="2:13" s="181" customFormat="1" ht="12.75" hidden="1" customHeight="1">
      <c r="B647" s="1186"/>
      <c r="C647" s="1162"/>
      <c r="D647" s="465">
        <v>636</v>
      </c>
      <c r="E647" s="1156"/>
      <c r="F647" s="1157"/>
      <c r="G647" s="1158"/>
      <c r="H647" s="466">
        <v>0.05</v>
      </c>
      <c r="I647" s="564"/>
      <c r="J647" s="378">
        <f t="shared" si="19"/>
        <v>0</v>
      </c>
      <c r="K647" s="467">
        <f t="shared" si="20"/>
        <v>0</v>
      </c>
      <c r="L647" s="113"/>
      <c r="M647" s="113"/>
    </row>
    <row r="648" spans="2:13" s="181" customFormat="1" ht="12.75" hidden="1" customHeight="1">
      <c r="B648" s="1186"/>
      <c r="C648" s="1162"/>
      <c r="D648" s="465">
        <v>637</v>
      </c>
      <c r="E648" s="1156"/>
      <c r="F648" s="1157"/>
      <c r="G648" s="1158"/>
      <c r="H648" s="466">
        <v>0.05</v>
      </c>
      <c r="I648" s="564"/>
      <c r="J648" s="378">
        <f t="shared" si="19"/>
        <v>0</v>
      </c>
      <c r="K648" s="467">
        <f t="shared" si="20"/>
        <v>0</v>
      </c>
      <c r="L648" s="113"/>
      <c r="M648" s="113"/>
    </row>
    <row r="649" spans="2:13" s="181" customFormat="1" ht="12.75" hidden="1" customHeight="1">
      <c r="B649" s="1186"/>
      <c r="C649" s="1162"/>
      <c r="D649" s="465">
        <v>638</v>
      </c>
      <c r="E649" s="1156"/>
      <c r="F649" s="1157"/>
      <c r="G649" s="1158"/>
      <c r="H649" s="466">
        <v>0.05</v>
      </c>
      <c r="I649" s="564"/>
      <c r="J649" s="378">
        <f t="shared" si="19"/>
        <v>0</v>
      </c>
      <c r="K649" s="467">
        <f t="shared" si="20"/>
        <v>0</v>
      </c>
      <c r="L649" s="113"/>
      <c r="M649" s="113"/>
    </row>
    <row r="650" spans="2:13" s="181" customFormat="1" ht="12.75" hidden="1" customHeight="1">
      <c r="B650" s="1186"/>
      <c r="C650" s="1162"/>
      <c r="D650" s="465">
        <v>639</v>
      </c>
      <c r="E650" s="1156"/>
      <c r="F650" s="1157"/>
      <c r="G650" s="1158"/>
      <c r="H650" s="466">
        <v>0.05</v>
      </c>
      <c r="I650" s="564"/>
      <c r="J650" s="378">
        <f t="shared" si="19"/>
        <v>0</v>
      </c>
      <c r="K650" s="467">
        <f t="shared" si="20"/>
        <v>0</v>
      </c>
      <c r="L650" s="113"/>
      <c r="M650" s="113"/>
    </row>
    <row r="651" spans="2:13" s="181" customFormat="1" ht="12.75" hidden="1" customHeight="1">
      <c r="B651" s="1186"/>
      <c r="C651" s="1162"/>
      <c r="D651" s="465">
        <v>640</v>
      </c>
      <c r="E651" s="1156"/>
      <c r="F651" s="1157"/>
      <c r="G651" s="1158"/>
      <c r="H651" s="466">
        <v>0.05</v>
      </c>
      <c r="I651" s="564"/>
      <c r="J651" s="378">
        <f t="shared" si="19"/>
        <v>0</v>
      </c>
      <c r="K651" s="467">
        <f t="shared" si="20"/>
        <v>0</v>
      </c>
      <c r="L651" s="113"/>
      <c r="M651" s="113"/>
    </row>
    <row r="652" spans="2:13" s="181" customFormat="1" ht="12.75" hidden="1" customHeight="1">
      <c r="B652" s="1186"/>
      <c r="C652" s="1162"/>
      <c r="D652" s="465">
        <v>641</v>
      </c>
      <c r="E652" s="1156"/>
      <c r="F652" s="1157"/>
      <c r="G652" s="1158"/>
      <c r="H652" s="466">
        <v>0.05</v>
      </c>
      <c r="I652" s="564"/>
      <c r="J652" s="378">
        <f t="shared" ref="J652:J715" si="21">$I$11027*H652</f>
        <v>0</v>
      </c>
      <c r="K652" s="467">
        <f t="shared" si="20"/>
        <v>0</v>
      </c>
      <c r="L652" s="113"/>
      <c r="M652" s="113"/>
    </row>
    <row r="653" spans="2:13" s="181" customFormat="1" ht="12.75" hidden="1" customHeight="1">
      <c r="B653" s="1186"/>
      <c r="C653" s="1162"/>
      <c r="D653" s="465">
        <v>642</v>
      </c>
      <c r="E653" s="1156"/>
      <c r="F653" s="1157"/>
      <c r="G653" s="1158"/>
      <c r="H653" s="466">
        <v>0.05</v>
      </c>
      <c r="I653" s="564"/>
      <c r="J653" s="378">
        <f t="shared" si="21"/>
        <v>0</v>
      </c>
      <c r="K653" s="467">
        <f t="shared" si="20"/>
        <v>0</v>
      </c>
      <c r="L653" s="113"/>
      <c r="M653" s="113"/>
    </row>
    <row r="654" spans="2:13" s="181" customFormat="1" ht="12.75" hidden="1" customHeight="1">
      <c r="B654" s="1186"/>
      <c r="C654" s="1162"/>
      <c r="D654" s="465">
        <v>643</v>
      </c>
      <c r="E654" s="1156"/>
      <c r="F654" s="1157"/>
      <c r="G654" s="1158"/>
      <c r="H654" s="466">
        <v>0.05</v>
      </c>
      <c r="I654" s="564"/>
      <c r="J654" s="378">
        <f t="shared" si="21"/>
        <v>0</v>
      </c>
      <c r="K654" s="467">
        <f t="shared" si="20"/>
        <v>0</v>
      </c>
      <c r="L654" s="113"/>
      <c r="M654" s="113"/>
    </row>
    <row r="655" spans="2:13" s="181" customFormat="1" ht="12.75" hidden="1" customHeight="1">
      <c r="B655" s="1186"/>
      <c r="C655" s="1162"/>
      <c r="D655" s="465">
        <v>644</v>
      </c>
      <c r="E655" s="1156"/>
      <c r="F655" s="1157"/>
      <c r="G655" s="1158"/>
      <c r="H655" s="466">
        <v>0.05</v>
      </c>
      <c r="I655" s="564"/>
      <c r="J655" s="378">
        <f t="shared" si="21"/>
        <v>0</v>
      </c>
      <c r="K655" s="467">
        <f t="shared" si="20"/>
        <v>0</v>
      </c>
      <c r="L655" s="113"/>
      <c r="M655" s="113"/>
    </row>
    <row r="656" spans="2:13" s="181" customFormat="1" ht="12.75" hidden="1" customHeight="1">
      <c r="B656" s="1186"/>
      <c r="C656" s="1162"/>
      <c r="D656" s="465">
        <v>645</v>
      </c>
      <c r="E656" s="1156"/>
      <c r="F656" s="1157"/>
      <c r="G656" s="1158"/>
      <c r="H656" s="466">
        <v>0.05</v>
      </c>
      <c r="I656" s="564"/>
      <c r="J656" s="378">
        <f t="shared" si="21"/>
        <v>0</v>
      </c>
      <c r="K656" s="467">
        <f t="shared" si="20"/>
        <v>0</v>
      </c>
      <c r="L656" s="113"/>
      <c r="M656" s="113"/>
    </row>
    <row r="657" spans="2:13" s="181" customFormat="1" ht="12.75" hidden="1" customHeight="1">
      <c r="B657" s="1186"/>
      <c r="C657" s="1162"/>
      <c r="D657" s="465">
        <v>646</v>
      </c>
      <c r="E657" s="1156"/>
      <c r="F657" s="1157"/>
      <c r="G657" s="1158"/>
      <c r="H657" s="466">
        <v>0.05</v>
      </c>
      <c r="I657" s="564"/>
      <c r="J657" s="378">
        <f t="shared" si="21"/>
        <v>0</v>
      </c>
      <c r="K657" s="467">
        <f t="shared" si="20"/>
        <v>0</v>
      </c>
      <c r="L657" s="113"/>
      <c r="M657" s="113"/>
    </row>
    <row r="658" spans="2:13" s="181" customFormat="1" ht="12.75" hidden="1" customHeight="1">
      <c r="B658" s="1186"/>
      <c r="C658" s="1162"/>
      <c r="D658" s="465">
        <v>647</v>
      </c>
      <c r="E658" s="1156"/>
      <c r="F658" s="1157"/>
      <c r="G658" s="1158"/>
      <c r="H658" s="466">
        <v>0.05</v>
      </c>
      <c r="I658" s="564"/>
      <c r="J658" s="378">
        <f t="shared" si="21"/>
        <v>0</v>
      </c>
      <c r="K658" s="467">
        <f t="shared" si="20"/>
        <v>0</v>
      </c>
      <c r="L658" s="113"/>
      <c r="M658" s="113"/>
    </row>
    <row r="659" spans="2:13" s="181" customFormat="1" ht="12.75" hidden="1" customHeight="1">
      <c r="B659" s="1186"/>
      <c r="C659" s="1162"/>
      <c r="D659" s="465">
        <v>648</v>
      </c>
      <c r="E659" s="1156"/>
      <c r="F659" s="1157"/>
      <c r="G659" s="1158"/>
      <c r="H659" s="466">
        <v>0.05</v>
      </c>
      <c r="I659" s="564"/>
      <c r="J659" s="378">
        <f t="shared" si="21"/>
        <v>0</v>
      </c>
      <c r="K659" s="467">
        <f t="shared" si="20"/>
        <v>0</v>
      </c>
      <c r="L659" s="113"/>
      <c r="M659" s="113"/>
    </row>
    <row r="660" spans="2:13" s="181" customFormat="1" ht="12.75" hidden="1" customHeight="1">
      <c r="B660" s="1186"/>
      <c r="C660" s="1162"/>
      <c r="D660" s="465">
        <v>649</v>
      </c>
      <c r="E660" s="1156"/>
      <c r="F660" s="1157"/>
      <c r="G660" s="1158"/>
      <c r="H660" s="466">
        <v>0.05</v>
      </c>
      <c r="I660" s="564"/>
      <c r="J660" s="378">
        <f t="shared" si="21"/>
        <v>0</v>
      </c>
      <c r="K660" s="467">
        <f t="shared" si="20"/>
        <v>0</v>
      </c>
      <c r="L660" s="113"/>
      <c r="M660" s="113"/>
    </row>
    <row r="661" spans="2:13" s="181" customFormat="1" ht="12.75" hidden="1" customHeight="1">
      <c r="B661" s="1186"/>
      <c r="C661" s="1162"/>
      <c r="D661" s="465">
        <v>650</v>
      </c>
      <c r="E661" s="1156"/>
      <c r="F661" s="1157"/>
      <c r="G661" s="1158"/>
      <c r="H661" s="466">
        <v>0.05</v>
      </c>
      <c r="I661" s="564"/>
      <c r="J661" s="378">
        <f t="shared" si="21"/>
        <v>0</v>
      </c>
      <c r="K661" s="467">
        <f t="shared" si="20"/>
        <v>0</v>
      </c>
      <c r="L661" s="113"/>
      <c r="M661" s="113"/>
    </row>
    <row r="662" spans="2:13" s="181" customFormat="1" ht="12.75" hidden="1" customHeight="1">
      <c r="B662" s="1186"/>
      <c r="C662" s="1162"/>
      <c r="D662" s="465">
        <v>651</v>
      </c>
      <c r="E662" s="1156"/>
      <c r="F662" s="1157"/>
      <c r="G662" s="1158"/>
      <c r="H662" s="466">
        <v>0.05</v>
      </c>
      <c r="I662" s="564"/>
      <c r="J662" s="378">
        <f t="shared" si="21"/>
        <v>0</v>
      </c>
      <c r="K662" s="467">
        <f t="shared" si="20"/>
        <v>0</v>
      </c>
      <c r="L662" s="113"/>
      <c r="M662" s="113"/>
    </row>
    <row r="663" spans="2:13" s="181" customFormat="1" ht="12.75" hidden="1" customHeight="1">
      <c r="B663" s="1186"/>
      <c r="C663" s="1162"/>
      <c r="D663" s="465">
        <v>652</v>
      </c>
      <c r="E663" s="1156"/>
      <c r="F663" s="1157"/>
      <c r="G663" s="1158"/>
      <c r="H663" s="466">
        <v>0.05</v>
      </c>
      <c r="I663" s="564"/>
      <c r="J663" s="378">
        <f t="shared" si="21"/>
        <v>0</v>
      </c>
      <c r="K663" s="467">
        <f t="shared" si="20"/>
        <v>0</v>
      </c>
      <c r="L663" s="113"/>
      <c r="M663" s="113"/>
    </row>
    <row r="664" spans="2:13" s="181" customFormat="1" ht="12.75" hidden="1" customHeight="1">
      <c r="B664" s="1186"/>
      <c r="C664" s="1162"/>
      <c r="D664" s="465">
        <v>653</v>
      </c>
      <c r="E664" s="1156"/>
      <c r="F664" s="1157"/>
      <c r="G664" s="1158"/>
      <c r="H664" s="466">
        <v>0.05</v>
      </c>
      <c r="I664" s="564"/>
      <c r="J664" s="378">
        <f t="shared" si="21"/>
        <v>0</v>
      </c>
      <c r="K664" s="467">
        <f t="shared" si="20"/>
        <v>0</v>
      </c>
      <c r="L664" s="113"/>
      <c r="M664" s="113"/>
    </row>
    <row r="665" spans="2:13" s="181" customFormat="1" ht="12.75" hidden="1" customHeight="1">
      <c r="B665" s="1186"/>
      <c r="C665" s="1162"/>
      <c r="D665" s="465">
        <v>654</v>
      </c>
      <c r="E665" s="1156"/>
      <c r="F665" s="1157"/>
      <c r="G665" s="1158"/>
      <c r="H665" s="466">
        <v>0.05</v>
      </c>
      <c r="I665" s="564"/>
      <c r="J665" s="378">
        <f t="shared" si="21"/>
        <v>0</v>
      </c>
      <c r="K665" s="467">
        <f t="shared" si="20"/>
        <v>0</v>
      </c>
      <c r="L665" s="113"/>
      <c r="M665" s="113"/>
    </row>
    <row r="666" spans="2:13" s="181" customFormat="1" ht="12.75" hidden="1" customHeight="1">
      <c r="B666" s="1186"/>
      <c r="C666" s="1162"/>
      <c r="D666" s="465">
        <v>655</v>
      </c>
      <c r="E666" s="1156"/>
      <c r="F666" s="1157"/>
      <c r="G666" s="1158"/>
      <c r="H666" s="466">
        <v>0.05</v>
      </c>
      <c r="I666" s="564"/>
      <c r="J666" s="378">
        <f t="shared" si="21"/>
        <v>0</v>
      </c>
      <c r="K666" s="467">
        <f t="shared" si="20"/>
        <v>0</v>
      </c>
      <c r="L666" s="113"/>
      <c r="M666" s="113"/>
    </row>
    <row r="667" spans="2:13" s="181" customFormat="1" ht="12.75" hidden="1" customHeight="1">
      <c r="B667" s="1186"/>
      <c r="C667" s="1162"/>
      <c r="D667" s="465">
        <v>656</v>
      </c>
      <c r="E667" s="1156"/>
      <c r="F667" s="1157"/>
      <c r="G667" s="1158"/>
      <c r="H667" s="466">
        <v>0.05</v>
      </c>
      <c r="I667" s="564"/>
      <c r="J667" s="378">
        <f t="shared" si="21"/>
        <v>0</v>
      </c>
      <c r="K667" s="467">
        <f t="shared" si="20"/>
        <v>0</v>
      </c>
      <c r="L667" s="113"/>
      <c r="M667" s="113"/>
    </row>
    <row r="668" spans="2:13" s="181" customFormat="1" ht="12.75" hidden="1" customHeight="1">
      <c r="B668" s="1186"/>
      <c r="C668" s="1162"/>
      <c r="D668" s="465">
        <v>657</v>
      </c>
      <c r="E668" s="1156"/>
      <c r="F668" s="1157"/>
      <c r="G668" s="1158"/>
      <c r="H668" s="466">
        <v>0.05</v>
      </c>
      <c r="I668" s="564"/>
      <c r="J668" s="378">
        <f t="shared" si="21"/>
        <v>0</v>
      </c>
      <c r="K668" s="467">
        <f t="shared" si="20"/>
        <v>0</v>
      </c>
      <c r="L668" s="113"/>
      <c r="M668" s="113"/>
    </row>
    <row r="669" spans="2:13" s="181" customFormat="1" ht="12.75" hidden="1" customHeight="1">
      <c r="B669" s="1186"/>
      <c r="C669" s="1162"/>
      <c r="D669" s="465">
        <v>658</v>
      </c>
      <c r="E669" s="1156"/>
      <c r="F669" s="1157"/>
      <c r="G669" s="1158"/>
      <c r="H669" s="466">
        <v>0.05</v>
      </c>
      <c r="I669" s="564"/>
      <c r="J669" s="378">
        <f t="shared" si="21"/>
        <v>0</v>
      </c>
      <c r="K669" s="467">
        <f t="shared" si="20"/>
        <v>0</v>
      </c>
      <c r="L669" s="113"/>
      <c r="M669" s="113"/>
    </row>
    <row r="670" spans="2:13" s="181" customFormat="1" ht="12.75" hidden="1" customHeight="1">
      <c r="B670" s="1186"/>
      <c r="C670" s="1162"/>
      <c r="D670" s="465">
        <v>659</v>
      </c>
      <c r="E670" s="1156"/>
      <c r="F670" s="1157"/>
      <c r="G670" s="1158"/>
      <c r="H670" s="466">
        <v>0.05</v>
      </c>
      <c r="I670" s="564"/>
      <c r="J670" s="378">
        <f t="shared" si="21"/>
        <v>0</v>
      </c>
      <c r="K670" s="467">
        <f t="shared" si="20"/>
        <v>0</v>
      </c>
      <c r="L670" s="113"/>
      <c r="M670" s="113"/>
    </row>
    <row r="671" spans="2:13" s="181" customFormat="1" ht="12.75" hidden="1" customHeight="1">
      <c r="B671" s="1186"/>
      <c r="C671" s="1162"/>
      <c r="D671" s="465">
        <v>660</v>
      </c>
      <c r="E671" s="1156"/>
      <c r="F671" s="1157"/>
      <c r="G671" s="1158"/>
      <c r="H671" s="466">
        <v>0.05</v>
      </c>
      <c r="I671" s="564"/>
      <c r="J671" s="378">
        <f t="shared" si="21"/>
        <v>0</v>
      </c>
      <c r="K671" s="467">
        <f t="shared" si="20"/>
        <v>0</v>
      </c>
      <c r="L671" s="113"/>
      <c r="M671" s="113"/>
    </row>
    <row r="672" spans="2:13" s="181" customFormat="1" ht="12.75" hidden="1" customHeight="1">
      <c r="B672" s="1186"/>
      <c r="C672" s="1162"/>
      <c r="D672" s="465">
        <v>661</v>
      </c>
      <c r="E672" s="1156"/>
      <c r="F672" s="1157"/>
      <c r="G672" s="1158"/>
      <c r="H672" s="466">
        <v>0.05</v>
      </c>
      <c r="I672" s="564"/>
      <c r="J672" s="378">
        <f t="shared" si="21"/>
        <v>0</v>
      </c>
      <c r="K672" s="467">
        <f t="shared" si="20"/>
        <v>0</v>
      </c>
      <c r="L672" s="113"/>
      <c r="M672" s="113"/>
    </row>
    <row r="673" spans="2:13" s="181" customFormat="1" ht="12.75" hidden="1" customHeight="1">
      <c r="B673" s="1186"/>
      <c r="C673" s="1162"/>
      <c r="D673" s="465">
        <v>662</v>
      </c>
      <c r="E673" s="1156"/>
      <c r="F673" s="1157"/>
      <c r="G673" s="1158"/>
      <c r="H673" s="466">
        <v>0.05</v>
      </c>
      <c r="I673" s="564"/>
      <c r="J673" s="378">
        <f t="shared" si="21"/>
        <v>0</v>
      </c>
      <c r="K673" s="467">
        <f t="shared" si="20"/>
        <v>0</v>
      </c>
      <c r="L673" s="113"/>
      <c r="M673" s="113"/>
    </row>
    <row r="674" spans="2:13" s="181" customFormat="1" ht="12.75" hidden="1" customHeight="1">
      <c r="B674" s="1186"/>
      <c r="C674" s="1162"/>
      <c r="D674" s="465">
        <v>663</v>
      </c>
      <c r="E674" s="1156"/>
      <c r="F674" s="1157"/>
      <c r="G674" s="1158"/>
      <c r="H674" s="466">
        <v>0.05</v>
      </c>
      <c r="I674" s="564"/>
      <c r="J674" s="378">
        <f t="shared" si="21"/>
        <v>0</v>
      </c>
      <c r="K674" s="467">
        <f t="shared" si="20"/>
        <v>0</v>
      </c>
      <c r="L674" s="113"/>
      <c r="M674" s="113"/>
    </row>
    <row r="675" spans="2:13" s="181" customFormat="1" ht="12.75" hidden="1" customHeight="1">
      <c r="B675" s="1186"/>
      <c r="C675" s="1162"/>
      <c r="D675" s="465">
        <v>664</v>
      </c>
      <c r="E675" s="1156"/>
      <c r="F675" s="1157"/>
      <c r="G675" s="1158"/>
      <c r="H675" s="466">
        <v>0.05</v>
      </c>
      <c r="I675" s="564"/>
      <c r="J675" s="378">
        <f t="shared" si="21"/>
        <v>0</v>
      </c>
      <c r="K675" s="467">
        <f t="shared" si="20"/>
        <v>0</v>
      </c>
      <c r="L675" s="113"/>
      <c r="M675" s="113"/>
    </row>
    <row r="676" spans="2:13" s="181" customFormat="1" ht="12.75" hidden="1" customHeight="1">
      <c r="B676" s="1186"/>
      <c r="C676" s="1162"/>
      <c r="D676" s="465">
        <v>665</v>
      </c>
      <c r="E676" s="1156"/>
      <c r="F676" s="1157"/>
      <c r="G676" s="1158"/>
      <c r="H676" s="466">
        <v>0.05</v>
      </c>
      <c r="I676" s="564"/>
      <c r="J676" s="378">
        <f t="shared" si="21"/>
        <v>0</v>
      </c>
      <c r="K676" s="467">
        <f t="shared" si="20"/>
        <v>0</v>
      </c>
      <c r="L676" s="113"/>
      <c r="M676" s="113"/>
    </row>
    <row r="677" spans="2:13" s="181" customFormat="1" ht="12.75" hidden="1" customHeight="1">
      <c r="B677" s="1186"/>
      <c r="C677" s="1162"/>
      <c r="D677" s="465">
        <v>666</v>
      </c>
      <c r="E677" s="1156"/>
      <c r="F677" s="1157"/>
      <c r="G677" s="1158"/>
      <c r="H677" s="466">
        <v>0.05</v>
      </c>
      <c r="I677" s="564"/>
      <c r="J677" s="378">
        <f t="shared" si="21"/>
        <v>0</v>
      </c>
      <c r="K677" s="467">
        <f t="shared" si="20"/>
        <v>0</v>
      </c>
      <c r="L677" s="113"/>
      <c r="M677" s="113"/>
    </row>
    <row r="678" spans="2:13" s="181" customFormat="1" ht="12.75" hidden="1" customHeight="1">
      <c r="B678" s="1186"/>
      <c r="C678" s="1162"/>
      <c r="D678" s="465">
        <v>667</v>
      </c>
      <c r="E678" s="1156"/>
      <c r="F678" s="1157"/>
      <c r="G678" s="1158"/>
      <c r="H678" s="466">
        <v>0.05</v>
      </c>
      <c r="I678" s="564"/>
      <c r="J678" s="378">
        <f t="shared" si="21"/>
        <v>0</v>
      </c>
      <c r="K678" s="467">
        <f t="shared" si="20"/>
        <v>0</v>
      </c>
      <c r="L678" s="113"/>
      <c r="M678" s="113"/>
    </row>
    <row r="679" spans="2:13" s="181" customFormat="1" ht="12.75" hidden="1" customHeight="1">
      <c r="B679" s="1186"/>
      <c r="C679" s="1162"/>
      <c r="D679" s="465">
        <v>668</v>
      </c>
      <c r="E679" s="1156"/>
      <c r="F679" s="1157"/>
      <c r="G679" s="1158"/>
      <c r="H679" s="466">
        <v>0.05</v>
      </c>
      <c r="I679" s="564"/>
      <c r="J679" s="378">
        <f t="shared" si="21"/>
        <v>0</v>
      </c>
      <c r="K679" s="467">
        <f t="shared" si="20"/>
        <v>0</v>
      </c>
      <c r="L679" s="113"/>
      <c r="M679" s="113"/>
    </row>
    <row r="680" spans="2:13" s="181" customFormat="1" ht="12.75" hidden="1" customHeight="1">
      <c r="B680" s="1186"/>
      <c r="C680" s="1162"/>
      <c r="D680" s="465">
        <v>669</v>
      </c>
      <c r="E680" s="1156"/>
      <c r="F680" s="1157"/>
      <c r="G680" s="1158"/>
      <c r="H680" s="466">
        <v>0.05</v>
      </c>
      <c r="I680" s="564"/>
      <c r="J680" s="378">
        <f t="shared" si="21"/>
        <v>0</v>
      </c>
      <c r="K680" s="467">
        <f t="shared" ref="K680:K743" si="22">IF(I680-J680&lt;0,0,I680-J680)</f>
        <v>0</v>
      </c>
      <c r="L680" s="113"/>
      <c r="M680" s="113"/>
    </row>
    <row r="681" spans="2:13" s="181" customFormat="1" ht="12.75" hidden="1" customHeight="1">
      <c r="B681" s="1186"/>
      <c r="C681" s="1162"/>
      <c r="D681" s="465">
        <v>670</v>
      </c>
      <c r="E681" s="1156"/>
      <c r="F681" s="1157"/>
      <c r="G681" s="1158"/>
      <c r="H681" s="466">
        <v>0.05</v>
      </c>
      <c r="I681" s="564"/>
      <c r="J681" s="378">
        <f t="shared" si="21"/>
        <v>0</v>
      </c>
      <c r="K681" s="467">
        <f t="shared" si="22"/>
        <v>0</v>
      </c>
      <c r="L681" s="113"/>
      <c r="M681" s="113"/>
    </row>
    <row r="682" spans="2:13" s="181" customFormat="1" ht="12.75" hidden="1" customHeight="1">
      <c r="B682" s="1186"/>
      <c r="C682" s="1162"/>
      <c r="D682" s="465">
        <v>671</v>
      </c>
      <c r="E682" s="1156"/>
      <c r="F682" s="1157"/>
      <c r="G682" s="1158"/>
      <c r="H682" s="466">
        <v>0.05</v>
      </c>
      <c r="I682" s="564"/>
      <c r="J682" s="378">
        <f t="shared" si="21"/>
        <v>0</v>
      </c>
      <c r="K682" s="467">
        <f t="shared" si="22"/>
        <v>0</v>
      </c>
      <c r="L682" s="113"/>
      <c r="M682" s="113"/>
    </row>
    <row r="683" spans="2:13" s="181" customFormat="1" ht="12.75" hidden="1" customHeight="1">
      <c r="B683" s="1186"/>
      <c r="C683" s="1162"/>
      <c r="D683" s="465">
        <v>672</v>
      </c>
      <c r="E683" s="1156"/>
      <c r="F683" s="1157"/>
      <c r="G683" s="1158"/>
      <c r="H683" s="466">
        <v>0.05</v>
      </c>
      <c r="I683" s="564"/>
      <c r="J683" s="378">
        <f t="shared" si="21"/>
        <v>0</v>
      </c>
      <c r="K683" s="467">
        <f t="shared" si="22"/>
        <v>0</v>
      </c>
      <c r="L683" s="113"/>
      <c r="M683" s="113"/>
    </row>
    <row r="684" spans="2:13" s="181" customFormat="1" ht="12.75" hidden="1" customHeight="1">
      <c r="B684" s="1186"/>
      <c r="C684" s="1162"/>
      <c r="D684" s="465">
        <v>673</v>
      </c>
      <c r="E684" s="1156"/>
      <c r="F684" s="1157"/>
      <c r="G684" s="1158"/>
      <c r="H684" s="466">
        <v>0.05</v>
      </c>
      <c r="I684" s="564"/>
      <c r="J684" s="378">
        <f t="shared" si="21"/>
        <v>0</v>
      </c>
      <c r="K684" s="467">
        <f t="shared" si="22"/>
        <v>0</v>
      </c>
      <c r="L684" s="113"/>
      <c r="M684" s="113"/>
    </row>
    <row r="685" spans="2:13" s="181" customFormat="1" ht="12.75" hidden="1" customHeight="1">
      <c r="B685" s="1186"/>
      <c r="C685" s="1162"/>
      <c r="D685" s="465">
        <v>674</v>
      </c>
      <c r="E685" s="1156"/>
      <c r="F685" s="1157"/>
      <c r="G685" s="1158"/>
      <c r="H685" s="466">
        <v>0.05</v>
      </c>
      <c r="I685" s="564"/>
      <c r="J685" s="378">
        <f t="shared" si="21"/>
        <v>0</v>
      </c>
      <c r="K685" s="467">
        <f t="shared" si="22"/>
        <v>0</v>
      </c>
      <c r="L685" s="113"/>
      <c r="M685" s="113"/>
    </row>
    <row r="686" spans="2:13" s="181" customFormat="1" ht="12.75" hidden="1" customHeight="1">
      <c r="B686" s="1186"/>
      <c r="C686" s="1162"/>
      <c r="D686" s="465">
        <v>675</v>
      </c>
      <c r="E686" s="1156"/>
      <c r="F686" s="1157"/>
      <c r="G686" s="1158"/>
      <c r="H686" s="466">
        <v>0.05</v>
      </c>
      <c r="I686" s="564"/>
      <c r="J686" s="378">
        <f t="shared" si="21"/>
        <v>0</v>
      </c>
      <c r="K686" s="467">
        <f t="shared" si="22"/>
        <v>0</v>
      </c>
      <c r="L686" s="113"/>
      <c r="M686" s="113"/>
    </row>
    <row r="687" spans="2:13" s="181" customFormat="1" ht="12.75" hidden="1" customHeight="1">
      <c r="B687" s="1186"/>
      <c r="C687" s="1162"/>
      <c r="D687" s="465">
        <v>676</v>
      </c>
      <c r="E687" s="1156"/>
      <c r="F687" s="1157"/>
      <c r="G687" s="1158"/>
      <c r="H687" s="466">
        <v>0.05</v>
      </c>
      <c r="I687" s="564"/>
      <c r="J687" s="378">
        <f t="shared" si="21"/>
        <v>0</v>
      </c>
      <c r="K687" s="467">
        <f t="shared" si="22"/>
        <v>0</v>
      </c>
      <c r="L687" s="113"/>
      <c r="M687" s="113"/>
    </row>
    <row r="688" spans="2:13" s="181" customFormat="1" ht="12.75" hidden="1" customHeight="1">
      <c r="B688" s="1186"/>
      <c r="C688" s="1162"/>
      <c r="D688" s="465">
        <v>677</v>
      </c>
      <c r="E688" s="1156"/>
      <c r="F688" s="1157"/>
      <c r="G688" s="1158"/>
      <c r="H688" s="466">
        <v>0.05</v>
      </c>
      <c r="I688" s="564"/>
      <c r="J688" s="378">
        <f t="shared" si="21"/>
        <v>0</v>
      </c>
      <c r="K688" s="467">
        <f t="shared" si="22"/>
        <v>0</v>
      </c>
      <c r="L688" s="113"/>
      <c r="M688" s="113"/>
    </row>
    <row r="689" spans="2:13" s="181" customFormat="1" ht="12.75" hidden="1" customHeight="1">
      <c r="B689" s="1186"/>
      <c r="C689" s="1162"/>
      <c r="D689" s="465">
        <v>678</v>
      </c>
      <c r="E689" s="1156"/>
      <c r="F689" s="1157"/>
      <c r="G689" s="1158"/>
      <c r="H689" s="466">
        <v>0.05</v>
      </c>
      <c r="I689" s="564"/>
      <c r="J689" s="378">
        <f t="shared" si="21"/>
        <v>0</v>
      </c>
      <c r="K689" s="467">
        <f t="shared" si="22"/>
        <v>0</v>
      </c>
      <c r="L689" s="113"/>
      <c r="M689" s="113"/>
    </row>
    <row r="690" spans="2:13" s="181" customFormat="1" ht="12.75" hidden="1" customHeight="1">
      <c r="B690" s="1186"/>
      <c r="C690" s="1162"/>
      <c r="D690" s="465">
        <v>679</v>
      </c>
      <c r="E690" s="1156"/>
      <c r="F690" s="1157"/>
      <c r="G690" s="1158"/>
      <c r="H690" s="466">
        <v>0.05</v>
      </c>
      <c r="I690" s="564"/>
      <c r="J690" s="378">
        <f t="shared" si="21"/>
        <v>0</v>
      </c>
      <c r="K690" s="467">
        <f t="shared" si="22"/>
        <v>0</v>
      </c>
      <c r="L690" s="113"/>
      <c r="M690" s="113"/>
    </row>
    <row r="691" spans="2:13" s="181" customFormat="1" ht="12.75" hidden="1" customHeight="1">
      <c r="B691" s="1186"/>
      <c r="C691" s="1162"/>
      <c r="D691" s="465">
        <v>680</v>
      </c>
      <c r="E691" s="1156"/>
      <c r="F691" s="1157"/>
      <c r="G691" s="1158"/>
      <c r="H691" s="466">
        <v>0.05</v>
      </c>
      <c r="I691" s="564"/>
      <c r="J691" s="378">
        <f t="shared" si="21"/>
        <v>0</v>
      </c>
      <c r="K691" s="467">
        <f t="shared" si="22"/>
        <v>0</v>
      </c>
      <c r="L691" s="113"/>
      <c r="M691" s="113"/>
    </row>
    <row r="692" spans="2:13" s="181" customFormat="1" ht="12.75" hidden="1" customHeight="1">
      <c r="B692" s="1186"/>
      <c r="C692" s="1162"/>
      <c r="D692" s="465">
        <v>681</v>
      </c>
      <c r="E692" s="1156"/>
      <c r="F692" s="1157"/>
      <c r="G692" s="1158"/>
      <c r="H692" s="466">
        <v>0.05</v>
      </c>
      <c r="I692" s="564"/>
      <c r="J692" s="378">
        <f t="shared" si="21"/>
        <v>0</v>
      </c>
      <c r="K692" s="467">
        <f t="shared" si="22"/>
        <v>0</v>
      </c>
      <c r="L692" s="113"/>
      <c r="M692" s="113"/>
    </row>
    <row r="693" spans="2:13" s="181" customFormat="1" ht="12.75" hidden="1" customHeight="1">
      <c r="B693" s="1186"/>
      <c r="C693" s="1162"/>
      <c r="D693" s="465">
        <v>682</v>
      </c>
      <c r="E693" s="1156"/>
      <c r="F693" s="1157"/>
      <c r="G693" s="1158"/>
      <c r="H693" s="466">
        <v>0.05</v>
      </c>
      <c r="I693" s="564"/>
      <c r="J693" s="378">
        <f t="shared" si="21"/>
        <v>0</v>
      </c>
      <c r="K693" s="467">
        <f t="shared" si="22"/>
        <v>0</v>
      </c>
      <c r="L693" s="113"/>
      <c r="M693" s="113"/>
    </row>
    <row r="694" spans="2:13" s="181" customFormat="1" ht="12.75" hidden="1" customHeight="1">
      <c r="B694" s="1186"/>
      <c r="C694" s="1162"/>
      <c r="D694" s="465">
        <v>683</v>
      </c>
      <c r="E694" s="1156"/>
      <c r="F694" s="1157"/>
      <c r="G694" s="1158"/>
      <c r="H694" s="466">
        <v>0.05</v>
      </c>
      <c r="I694" s="564"/>
      <c r="J694" s="378">
        <f t="shared" si="21"/>
        <v>0</v>
      </c>
      <c r="K694" s="467">
        <f t="shared" si="22"/>
        <v>0</v>
      </c>
      <c r="L694" s="113"/>
      <c r="M694" s="113"/>
    </row>
    <row r="695" spans="2:13" s="181" customFormat="1" ht="12.75" hidden="1" customHeight="1">
      <c r="B695" s="1186"/>
      <c r="C695" s="1162"/>
      <c r="D695" s="465">
        <v>684</v>
      </c>
      <c r="E695" s="1156"/>
      <c r="F695" s="1157"/>
      <c r="G695" s="1158"/>
      <c r="H695" s="466">
        <v>0.05</v>
      </c>
      <c r="I695" s="564"/>
      <c r="J695" s="378">
        <f t="shared" si="21"/>
        <v>0</v>
      </c>
      <c r="K695" s="467">
        <f t="shared" si="22"/>
        <v>0</v>
      </c>
      <c r="L695" s="113"/>
      <c r="M695" s="113"/>
    </row>
    <row r="696" spans="2:13" s="181" customFormat="1" ht="12.75" hidden="1" customHeight="1">
      <c r="B696" s="1186"/>
      <c r="C696" s="1162"/>
      <c r="D696" s="465">
        <v>685</v>
      </c>
      <c r="E696" s="1156"/>
      <c r="F696" s="1157"/>
      <c r="G696" s="1158"/>
      <c r="H696" s="466">
        <v>0.05</v>
      </c>
      <c r="I696" s="564"/>
      <c r="J696" s="378">
        <f t="shared" si="21"/>
        <v>0</v>
      </c>
      <c r="K696" s="467">
        <f t="shared" si="22"/>
        <v>0</v>
      </c>
      <c r="L696" s="113"/>
      <c r="M696" s="113"/>
    </row>
    <row r="697" spans="2:13" s="181" customFormat="1" ht="12.75" hidden="1" customHeight="1">
      <c r="B697" s="1186"/>
      <c r="C697" s="1162"/>
      <c r="D697" s="465">
        <v>686</v>
      </c>
      <c r="E697" s="1156"/>
      <c r="F697" s="1157"/>
      <c r="G697" s="1158"/>
      <c r="H697" s="466">
        <v>0.05</v>
      </c>
      <c r="I697" s="564"/>
      <c r="J697" s="378">
        <f t="shared" si="21"/>
        <v>0</v>
      </c>
      <c r="K697" s="467">
        <f t="shared" si="22"/>
        <v>0</v>
      </c>
      <c r="L697" s="113"/>
      <c r="M697" s="113"/>
    </row>
    <row r="698" spans="2:13" s="181" customFormat="1" ht="12.75" hidden="1" customHeight="1">
      <c r="B698" s="1186"/>
      <c r="C698" s="1162"/>
      <c r="D698" s="465">
        <v>687</v>
      </c>
      <c r="E698" s="1156"/>
      <c r="F698" s="1157"/>
      <c r="G698" s="1158"/>
      <c r="H698" s="466">
        <v>0.05</v>
      </c>
      <c r="I698" s="564"/>
      <c r="J698" s="378">
        <f t="shared" si="21"/>
        <v>0</v>
      </c>
      <c r="K698" s="467">
        <f t="shared" si="22"/>
        <v>0</v>
      </c>
      <c r="L698" s="113"/>
      <c r="M698" s="113"/>
    </row>
    <row r="699" spans="2:13" s="181" customFormat="1" ht="12.75" hidden="1" customHeight="1">
      <c r="B699" s="1186"/>
      <c r="C699" s="1162"/>
      <c r="D699" s="465">
        <v>688</v>
      </c>
      <c r="E699" s="1156"/>
      <c r="F699" s="1157"/>
      <c r="G699" s="1158"/>
      <c r="H699" s="466">
        <v>0.05</v>
      </c>
      <c r="I699" s="564"/>
      <c r="J699" s="378">
        <f t="shared" si="21"/>
        <v>0</v>
      </c>
      <c r="K699" s="467">
        <f t="shared" si="22"/>
        <v>0</v>
      </c>
      <c r="L699" s="113"/>
      <c r="M699" s="113"/>
    </row>
    <row r="700" spans="2:13" s="181" customFormat="1" ht="12.75" hidden="1" customHeight="1">
      <c r="B700" s="1186"/>
      <c r="C700" s="1162"/>
      <c r="D700" s="465">
        <v>689</v>
      </c>
      <c r="E700" s="1156"/>
      <c r="F700" s="1157"/>
      <c r="G700" s="1158"/>
      <c r="H700" s="466">
        <v>0.05</v>
      </c>
      <c r="I700" s="564"/>
      <c r="J700" s="378">
        <f t="shared" si="21"/>
        <v>0</v>
      </c>
      <c r="K700" s="467">
        <f t="shared" si="22"/>
        <v>0</v>
      </c>
      <c r="L700" s="113"/>
      <c r="M700" s="113"/>
    </row>
    <row r="701" spans="2:13" s="181" customFormat="1" ht="12.75" hidden="1" customHeight="1">
      <c r="B701" s="1186"/>
      <c r="C701" s="1162"/>
      <c r="D701" s="465">
        <v>690</v>
      </c>
      <c r="E701" s="1156"/>
      <c r="F701" s="1157"/>
      <c r="G701" s="1158"/>
      <c r="H701" s="466">
        <v>0.05</v>
      </c>
      <c r="I701" s="564"/>
      <c r="J701" s="378">
        <f t="shared" si="21"/>
        <v>0</v>
      </c>
      <c r="K701" s="467">
        <f t="shared" si="22"/>
        <v>0</v>
      </c>
      <c r="L701" s="113"/>
      <c r="M701" s="113"/>
    </row>
    <row r="702" spans="2:13" s="181" customFormat="1" ht="12.75" hidden="1" customHeight="1">
      <c r="B702" s="1186"/>
      <c r="C702" s="1162"/>
      <c r="D702" s="465">
        <v>691</v>
      </c>
      <c r="E702" s="1156"/>
      <c r="F702" s="1157"/>
      <c r="G702" s="1158"/>
      <c r="H702" s="466">
        <v>0.05</v>
      </c>
      <c r="I702" s="564"/>
      <c r="J702" s="378">
        <f t="shared" si="21"/>
        <v>0</v>
      </c>
      <c r="K702" s="467">
        <f t="shared" si="22"/>
        <v>0</v>
      </c>
      <c r="L702" s="113"/>
      <c r="M702" s="113"/>
    </row>
    <row r="703" spans="2:13" s="181" customFormat="1" ht="12.75" hidden="1" customHeight="1">
      <c r="B703" s="1186"/>
      <c r="C703" s="1162"/>
      <c r="D703" s="465">
        <v>692</v>
      </c>
      <c r="E703" s="1156"/>
      <c r="F703" s="1157"/>
      <c r="G703" s="1158"/>
      <c r="H703" s="466">
        <v>0.05</v>
      </c>
      <c r="I703" s="564"/>
      <c r="J703" s="378">
        <f t="shared" si="21"/>
        <v>0</v>
      </c>
      <c r="K703" s="467">
        <f t="shared" si="22"/>
        <v>0</v>
      </c>
      <c r="L703" s="113"/>
      <c r="M703" s="113"/>
    </row>
    <row r="704" spans="2:13" s="181" customFormat="1" ht="12.75" hidden="1" customHeight="1">
      <c r="B704" s="1186"/>
      <c r="C704" s="1162"/>
      <c r="D704" s="465">
        <v>693</v>
      </c>
      <c r="E704" s="1156"/>
      <c r="F704" s="1157"/>
      <c r="G704" s="1158"/>
      <c r="H704" s="466">
        <v>0.05</v>
      </c>
      <c r="I704" s="564"/>
      <c r="J704" s="378">
        <f t="shared" si="21"/>
        <v>0</v>
      </c>
      <c r="K704" s="467">
        <f t="shared" si="22"/>
        <v>0</v>
      </c>
      <c r="L704" s="113"/>
      <c r="M704" s="113"/>
    </row>
    <row r="705" spans="2:13" s="181" customFormat="1" ht="12.75" hidden="1" customHeight="1">
      <c r="B705" s="1186"/>
      <c r="C705" s="1162"/>
      <c r="D705" s="465">
        <v>694</v>
      </c>
      <c r="E705" s="1156"/>
      <c r="F705" s="1157"/>
      <c r="G705" s="1158"/>
      <c r="H705" s="466">
        <v>0.05</v>
      </c>
      <c r="I705" s="564"/>
      <c r="J705" s="378">
        <f t="shared" si="21"/>
        <v>0</v>
      </c>
      <c r="K705" s="467">
        <f t="shared" si="22"/>
        <v>0</v>
      </c>
      <c r="L705" s="113"/>
      <c r="M705" s="113"/>
    </row>
    <row r="706" spans="2:13" s="181" customFormat="1" ht="12.75" hidden="1" customHeight="1">
      <c r="B706" s="1186"/>
      <c r="C706" s="1162"/>
      <c r="D706" s="465">
        <v>695</v>
      </c>
      <c r="E706" s="1156"/>
      <c r="F706" s="1157"/>
      <c r="G706" s="1158"/>
      <c r="H706" s="466">
        <v>0.05</v>
      </c>
      <c r="I706" s="564"/>
      <c r="J706" s="378">
        <f t="shared" si="21"/>
        <v>0</v>
      </c>
      <c r="K706" s="467">
        <f t="shared" si="22"/>
        <v>0</v>
      </c>
      <c r="L706" s="113"/>
      <c r="M706" s="113"/>
    </row>
    <row r="707" spans="2:13" s="181" customFormat="1" ht="12.75" hidden="1" customHeight="1">
      <c r="B707" s="1186"/>
      <c r="C707" s="1162"/>
      <c r="D707" s="465">
        <v>696</v>
      </c>
      <c r="E707" s="1156"/>
      <c r="F707" s="1157"/>
      <c r="G707" s="1158"/>
      <c r="H707" s="466">
        <v>0.05</v>
      </c>
      <c r="I707" s="564"/>
      <c r="J707" s="378">
        <f t="shared" si="21"/>
        <v>0</v>
      </c>
      <c r="K707" s="467">
        <f t="shared" si="22"/>
        <v>0</v>
      </c>
      <c r="L707" s="113"/>
      <c r="M707" s="113"/>
    </row>
    <row r="708" spans="2:13" s="181" customFormat="1" ht="12.75" hidden="1" customHeight="1">
      <c r="B708" s="1186"/>
      <c r="C708" s="1162"/>
      <c r="D708" s="465">
        <v>697</v>
      </c>
      <c r="E708" s="1156"/>
      <c r="F708" s="1157"/>
      <c r="G708" s="1158"/>
      <c r="H708" s="466">
        <v>0.05</v>
      </c>
      <c r="I708" s="564"/>
      <c r="J708" s="378">
        <f t="shared" si="21"/>
        <v>0</v>
      </c>
      <c r="K708" s="467">
        <f t="shared" si="22"/>
        <v>0</v>
      </c>
      <c r="L708" s="113"/>
      <c r="M708" s="113"/>
    </row>
    <row r="709" spans="2:13" s="181" customFormat="1" ht="12.75" hidden="1" customHeight="1">
      <c r="B709" s="1186"/>
      <c r="C709" s="1162"/>
      <c r="D709" s="465">
        <v>698</v>
      </c>
      <c r="E709" s="1156"/>
      <c r="F709" s="1157"/>
      <c r="G709" s="1158"/>
      <c r="H709" s="466">
        <v>0.05</v>
      </c>
      <c r="I709" s="564"/>
      <c r="J709" s="378">
        <f t="shared" si="21"/>
        <v>0</v>
      </c>
      <c r="K709" s="467">
        <f t="shared" si="22"/>
        <v>0</v>
      </c>
      <c r="L709" s="113"/>
      <c r="M709" s="113"/>
    </row>
    <row r="710" spans="2:13" s="181" customFormat="1" ht="12.75" hidden="1" customHeight="1">
      <c r="B710" s="1186"/>
      <c r="C710" s="1162"/>
      <c r="D710" s="465">
        <v>699</v>
      </c>
      <c r="E710" s="1156"/>
      <c r="F710" s="1157"/>
      <c r="G710" s="1158"/>
      <c r="H710" s="466">
        <v>0.05</v>
      </c>
      <c r="I710" s="564"/>
      <c r="J710" s="378">
        <f t="shared" si="21"/>
        <v>0</v>
      </c>
      <c r="K710" s="467">
        <f t="shared" si="22"/>
        <v>0</v>
      </c>
      <c r="L710" s="113"/>
      <c r="M710" s="113"/>
    </row>
    <row r="711" spans="2:13" s="181" customFormat="1" ht="12.75" hidden="1" customHeight="1">
      <c r="B711" s="1186"/>
      <c r="C711" s="1162"/>
      <c r="D711" s="465">
        <v>700</v>
      </c>
      <c r="E711" s="1156"/>
      <c r="F711" s="1157"/>
      <c r="G711" s="1158"/>
      <c r="H711" s="466">
        <v>0.05</v>
      </c>
      <c r="I711" s="564"/>
      <c r="J711" s="378">
        <f t="shared" si="21"/>
        <v>0</v>
      </c>
      <c r="K711" s="467">
        <f t="shared" si="22"/>
        <v>0</v>
      </c>
      <c r="L711" s="113"/>
      <c r="M711" s="113"/>
    </row>
    <row r="712" spans="2:13" s="181" customFormat="1" ht="12.75" hidden="1" customHeight="1">
      <c r="B712" s="1186"/>
      <c r="C712" s="1162"/>
      <c r="D712" s="465">
        <v>701</v>
      </c>
      <c r="E712" s="1156"/>
      <c r="F712" s="1157"/>
      <c r="G712" s="1158"/>
      <c r="H712" s="466">
        <v>0.05</v>
      </c>
      <c r="I712" s="564"/>
      <c r="J712" s="378">
        <f t="shared" si="21"/>
        <v>0</v>
      </c>
      <c r="K712" s="467">
        <f t="shared" si="22"/>
        <v>0</v>
      </c>
      <c r="L712" s="113"/>
      <c r="M712" s="113"/>
    </row>
    <row r="713" spans="2:13" s="181" customFormat="1" ht="12.75" hidden="1" customHeight="1">
      <c r="B713" s="1186"/>
      <c r="C713" s="1162"/>
      <c r="D713" s="465">
        <v>702</v>
      </c>
      <c r="E713" s="1156"/>
      <c r="F713" s="1157"/>
      <c r="G713" s="1158"/>
      <c r="H713" s="466">
        <v>0.05</v>
      </c>
      <c r="I713" s="564"/>
      <c r="J713" s="378">
        <f t="shared" si="21"/>
        <v>0</v>
      </c>
      <c r="K713" s="467">
        <f t="shared" si="22"/>
        <v>0</v>
      </c>
      <c r="L713" s="113"/>
      <c r="M713" s="113"/>
    </row>
    <row r="714" spans="2:13" s="181" customFormat="1" ht="12.75" hidden="1" customHeight="1">
      <c r="B714" s="1186"/>
      <c r="C714" s="1162"/>
      <c r="D714" s="465">
        <v>703</v>
      </c>
      <c r="E714" s="1156"/>
      <c r="F714" s="1157"/>
      <c r="G714" s="1158"/>
      <c r="H714" s="466">
        <v>0.05</v>
      </c>
      <c r="I714" s="564"/>
      <c r="J714" s="378">
        <f t="shared" si="21"/>
        <v>0</v>
      </c>
      <c r="K714" s="467">
        <f t="shared" si="22"/>
        <v>0</v>
      </c>
      <c r="L714" s="113"/>
      <c r="M714" s="113"/>
    </row>
    <row r="715" spans="2:13" s="181" customFormat="1" ht="12.75" hidden="1" customHeight="1">
      <c r="B715" s="1186"/>
      <c r="C715" s="1162"/>
      <c r="D715" s="465">
        <v>704</v>
      </c>
      <c r="E715" s="1156"/>
      <c r="F715" s="1157"/>
      <c r="G715" s="1158"/>
      <c r="H715" s="466">
        <v>0.05</v>
      </c>
      <c r="I715" s="564"/>
      <c r="J715" s="378">
        <f t="shared" si="21"/>
        <v>0</v>
      </c>
      <c r="K715" s="467">
        <f t="shared" si="22"/>
        <v>0</v>
      </c>
      <c r="L715" s="113"/>
      <c r="M715" s="113"/>
    </row>
    <row r="716" spans="2:13" s="181" customFormat="1" ht="12.75" hidden="1" customHeight="1">
      <c r="B716" s="1186"/>
      <c r="C716" s="1162"/>
      <c r="D716" s="465">
        <v>705</v>
      </c>
      <c r="E716" s="1156"/>
      <c r="F716" s="1157"/>
      <c r="G716" s="1158"/>
      <c r="H716" s="466">
        <v>0.05</v>
      </c>
      <c r="I716" s="564"/>
      <c r="J716" s="378">
        <f t="shared" ref="J716:J779" si="23">$I$11027*H716</f>
        <v>0</v>
      </c>
      <c r="K716" s="467">
        <f t="shared" si="22"/>
        <v>0</v>
      </c>
      <c r="L716" s="113"/>
      <c r="M716" s="113"/>
    </row>
    <row r="717" spans="2:13" s="181" customFormat="1" ht="12.75" hidden="1" customHeight="1">
      <c r="B717" s="1186"/>
      <c r="C717" s="1162"/>
      <c r="D717" s="465">
        <v>706</v>
      </c>
      <c r="E717" s="1156"/>
      <c r="F717" s="1157"/>
      <c r="G717" s="1158"/>
      <c r="H717" s="466">
        <v>0.05</v>
      </c>
      <c r="I717" s="564"/>
      <c r="J717" s="378">
        <f t="shared" si="23"/>
        <v>0</v>
      </c>
      <c r="K717" s="467">
        <f t="shared" si="22"/>
        <v>0</v>
      </c>
      <c r="L717" s="113"/>
      <c r="M717" s="113"/>
    </row>
    <row r="718" spans="2:13" s="181" customFormat="1" ht="12.75" hidden="1" customHeight="1">
      <c r="B718" s="1186"/>
      <c r="C718" s="1162"/>
      <c r="D718" s="465">
        <v>707</v>
      </c>
      <c r="E718" s="1156"/>
      <c r="F718" s="1157"/>
      <c r="G718" s="1158"/>
      <c r="H718" s="466">
        <v>0.05</v>
      </c>
      <c r="I718" s="564"/>
      <c r="J718" s="378">
        <f t="shared" si="23"/>
        <v>0</v>
      </c>
      <c r="K718" s="467">
        <f t="shared" si="22"/>
        <v>0</v>
      </c>
      <c r="L718" s="113"/>
      <c r="M718" s="113"/>
    </row>
    <row r="719" spans="2:13" s="181" customFormat="1" ht="12.75" hidden="1" customHeight="1">
      <c r="B719" s="1186"/>
      <c r="C719" s="1162"/>
      <c r="D719" s="465">
        <v>708</v>
      </c>
      <c r="E719" s="1156"/>
      <c r="F719" s="1157"/>
      <c r="G719" s="1158"/>
      <c r="H719" s="466">
        <v>0.05</v>
      </c>
      <c r="I719" s="564"/>
      <c r="J719" s="378">
        <f t="shared" si="23"/>
        <v>0</v>
      </c>
      <c r="K719" s="467">
        <f t="shared" si="22"/>
        <v>0</v>
      </c>
      <c r="L719" s="113"/>
      <c r="M719" s="113"/>
    </row>
    <row r="720" spans="2:13" s="181" customFormat="1" ht="12.75" hidden="1" customHeight="1">
      <c r="B720" s="1186"/>
      <c r="C720" s="1162"/>
      <c r="D720" s="465">
        <v>709</v>
      </c>
      <c r="E720" s="1156"/>
      <c r="F720" s="1157"/>
      <c r="G720" s="1158"/>
      <c r="H720" s="466">
        <v>0.05</v>
      </c>
      <c r="I720" s="564"/>
      <c r="J720" s="378">
        <f t="shared" si="23"/>
        <v>0</v>
      </c>
      <c r="K720" s="467">
        <f t="shared" si="22"/>
        <v>0</v>
      </c>
      <c r="L720" s="113"/>
      <c r="M720" s="113"/>
    </row>
    <row r="721" spans="2:13" s="181" customFormat="1" ht="12.75" hidden="1" customHeight="1">
      <c r="B721" s="1186"/>
      <c r="C721" s="1162"/>
      <c r="D721" s="465">
        <v>710</v>
      </c>
      <c r="E721" s="1156"/>
      <c r="F721" s="1157"/>
      <c r="G721" s="1158"/>
      <c r="H721" s="466">
        <v>0.05</v>
      </c>
      <c r="I721" s="564"/>
      <c r="J721" s="378">
        <f t="shared" si="23"/>
        <v>0</v>
      </c>
      <c r="K721" s="467">
        <f t="shared" si="22"/>
        <v>0</v>
      </c>
      <c r="L721" s="113"/>
      <c r="M721" s="113"/>
    </row>
    <row r="722" spans="2:13" s="181" customFormat="1" ht="12.75" hidden="1" customHeight="1">
      <c r="B722" s="1186"/>
      <c r="C722" s="1162"/>
      <c r="D722" s="465">
        <v>711</v>
      </c>
      <c r="E722" s="1156"/>
      <c r="F722" s="1157"/>
      <c r="G722" s="1158"/>
      <c r="H722" s="466">
        <v>0.05</v>
      </c>
      <c r="I722" s="564"/>
      <c r="J722" s="378">
        <f t="shared" si="23"/>
        <v>0</v>
      </c>
      <c r="K722" s="467">
        <f t="shared" si="22"/>
        <v>0</v>
      </c>
      <c r="L722" s="113"/>
      <c r="M722" s="113"/>
    </row>
    <row r="723" spans="2:13" s="181" customFormat="1" ht="12.75" hidden="1" customHeight="1">
      <c r="B723" s="1186"/>
      <c r="C723" s="1162"/>
      <c r="D723" s="465">
        <v>712</v>
      </c>
      <c r="E723" s="1156"/>
      <c r="F723" s="1157"/>
      <c r="G723" s="1158"/>
      <c r="H723" s="466">
        <v>0.05</v>
      </c>
      <c r="I723" s="564"/>
      <c r="J723" s="378">
        <f t="shared" si="23"/>
        <v>0</v>
      </c>
      <c r="K723" s="467">
        <f t="shared" si="22"/>
        <v>0</v>
      </c>
      <c r="L723" s="113"/>
      <c r="M723" s="113"/>
    </row>
    <row r="724" spans="2:13" s="181" customFormat="1" ht="12.75" hidden="1" customHeight="1">
      <c r="B724" s="1186"/>
      <c r="C724" s="1162"/>
      <c r="D724" s="465">
        <v>713</v>
      </c>
      <c r="E724" s="1156"/>
      <c r="F724" s="1157"/>
      <c r="G724" s="1158"/>
      <c r="H724" s="466">
        <v>0.05</v>
      </c>
      <c r="I724" s="564"/>
      <c r="J724" s="378">
        <f t="shared" si="23"/>
        <v>0</v>
      </c>
      <c r="K724" s="467">
        <f t="shared" si="22"/>
        <v>0</v>
      </c>
      <c r="L724" s="113"/>
      <c r="M724" s="113"/>
    </row>
    <row r="725" spans="2:13" s="181" customFormat="1" ht="12.75" hidden="1" customHeight="1">
      <c r="B725" s="1186"/>
      <c r="C725" s="1162"/>
      <c r="D725" s="465">
        <v>714</v>
      </c>
      <c r="E725" s="1156"/>
      <c r="F725" s="1157"/>
      <c r="G725" s="1158"/>
      <c r="H725" s="466">
        <v>0.05</v>
      </c>
      <c r="I725" s="564"/>
      <c r="J725" s="378">
        <f t="shared" si="23"/>
        <v>0</v>
      </c>
      <c r="K725" s="467">
        <f t="shared" si="22"/>
        <v>0</v>
      </c>
      <c r="L725" s="113"/>
      <c r="M725" s="113"/>
    </row>
    <row r="726" spans="2:13" s="181" customFormat="1" ht="12.75" hidden="1" customHeight="1">
      <c r="B726" s="1186"/>
      <c r="C726" s="1162"/>
      <c r="D726" s="465">
        <v>715</v>
      </c>
      <c r="E726" s="1156"/>
      <c r="F726" s="1157"/>
      <c r="G726" s="1158"/>
      <c r="H726" s="466">
        <v>0.05</v>
      </c>
      <c r="I726" s="564"/>
      <c r="J726" s="378">
        <f t="shared" si="23"/>
        <v>0</v>
      </c>
      <c r="K726" s="467">
        <f t="shared" si="22"/>
        <v>0</v>
      </c>
      <c r="L726" s="113"/>
      <c r="M726" s="113"/>
    </row>
    <row r="727" spans="2:13" s="181" customFormat="1" ht="12.75" hidden="1" customHeight="1">
      <c r="B727" s="1186"/>
      <c r="C727" s="1162"/>
      <c r="D727" s="465">
        <v>716</v>
      </c>
      <c r="E727" s="1156"/>
      <c r="F727" s="1157"/>
      <c r="G727" s="1158"/>
      <c r="H727" s="466">
        <v>0.05</v>
      </c>
      <c r="I727" s="564"/>
      <c r="J727" s="378">
        <f t="shared" si="23"/>
        <v>0</v>
      </c>
      <c r="K727" s="467">
        <f t="shared" si="22"/>
        <v>0</v>
      </c>
      <c r="L727" s="113"/>
      <c r="M727" s="113"/>
    </row>
    <row r="728" spans="2:13" s="181" customFormat="1" ht="12.75" hidden="1" customHeight="1">
      <c r="B728" s="1186"/>
      <c r="C728" s="1162"/>
      <c r="D728" s="465">
        <v>717</v>
      </c>
      <c r="E728" s="1156"/>
      <c r="F728" s="1157"/>
      <c r="G728" s="1158"/>
      <c r="H728" s="466">
        <v>0.05</v>
      </c>
      <c r="I728" s="564"/>
      <c r="J728" s="378">
        <f t="shared" si="23"/>
        <v>0</v>
      </c>
      <c r="K728" s="467">
        <f t="shared" si="22"/>
        <v>0</v>
      </c>
      <c r="L728" s="113"/>
      <c r="M728" s="113"/>
    </row>
    <row r="729" spans="2:13" s="181" customFormat="1" ht="12.75" hidden="1" customHeight="1">
      <c r="B729" s="1186"/>
      <c r="C729" s="1162"/>
      <c r="D729" s="465">
        <v>718</v>
      </c>
      <c r="E729" s="1156"/>
      <c r="F729" s="1157"/>
      <c r="G729" s="1158"/>
      <c r="H729" s="466">
        <v>0.05</v>
      </c>
      <c r="I729" s="564"/>
      <c r="J729" s="378">
        <f t="shared" si="23"/>
        <v>0</v>
      </c>
      <c r="K729" s="467">
        <f t="shared" si="22"/>
        <v>0</v>
      </c>
      <c r="L729" s="113"/>
      <c r="M729" s="113"/>
    </row>
    <row r="730" spans="2:13" s="181" customFormat="1" ht="12.75" hidden="1" customHeight="1">
      <c r="B730" s="1186"/>
      <c r="C730" s="1162"/>
      <c r="D730" s="465">
        <v>719</v>
      </c>
      <c r="E730" s="1156"/>
      <c r="F730" s="1157"/>
      <c r="G730" s="1158"/>
      <c r="H730" s="466">
        <v>0.05</v>
      </c>
      <c r="I730" s="564"/>
      <c r="J730" s="378">
        <f t="shared" si="23"/>
        <v>0</v>
      </c>
      <c r="K730" s="467">
        <f t="shared" si="22"/>
        <v>0</v>
      </c>
      <c r="L730" s="113"/>
      <c r="M730" s="113"/>
    </row>
    <row r="731" spans="2:13" s="181" customFormat="1" ht="12.75" hidden="1" customHeight="1">
      <c r="B731" s="1186"/>
      <c r="C731" s="1162"/>
      <c r="D731" s="465">
        <v>720</v>
      </c>
      <c r="E731" s="1156"/>
      <c r="F731" s="1157"/>
      <c r="G731" s="1158"/>
      <c r="H731" s="466">
        <v>0.05</v>
      </c>
      <c r="I731" s="564"/>
      <c r="J731" s="378">
        <f t="shared" si="23"/>
        <v>0</v>
      </c>
      <c r="K731" s="467">
        <f t="shared" si="22"/>
        <v>0</v>
      </c>
      <c r="L731" s="113"/>
      <c r="M731" s="113"/>
    </row>
    <row r="732" spans="2:13" s="181" customFormat="1" ht="12.75" hidden="1" customHeight="1">
      <c r="B732" s="1186"/>
      <c r="C732" s="1162"/>
      <c r="D732" s="465">
        <v>721</v>
      </c>
      <c r="E732" s="1156"/>
      <c r="F732" s="1157"/>
      <c r="G732" s="1158"/>
      <c r="H732" s="466">
        <v>0.05</v>
      </c>
      <c r="I732" s="564"/>
      <c r="J732" s="378">
        <f t="shared" si="23"/>
        <v>0</v>
      </c>
      <c r="K732" s="467">
        <f t="shared" si="22"/>
        <v>0</v>
      </c>
      <c r="L732" s="113"/>
      <c r="M732" s="113"/>
    </row>
    <row r="733" spans="2:13" s="181" customFormat="1" ht="12.75" hidden="1" customHeight="1">
      <c r="B733" s="1186"/>
      <c r="C733" s="1162"/>
      <c r="D733" s="465">
        <v>722</v>
      </c>
      <c r="E733" s="1156"/>
      <c r="F733" s="1157"/>
      <c r="G733" s="1158"/>
      <c r="H733" s="466">
        <v>0.05</v>
      </c>
      <c r="I733" s="564"/>
      <c r="J733" s="378">
        <f t="shared" si="23"/>
        <v>0</v>
      </c>
      <c r="K733" s="467">
        <f t="shared" si="22"/>
        <v>0</v>
      </c>
      <c r="L733" s="113"/>
      <c r="M733" s="113"/>
    </row>
    <row r="734" spans="2:13" s="181" customFormat="1" ht="12.75" hidden="1" customHeight="1">
      <c r="B734" s="1186"/>
      <c r="C734" s="1162"/>
      <c r="D734" s="465">
        <v>723</v>
      </c>
      <c r="E734" s="1156"/>
      <c r="F734" s="1157"/>
      <c r="G734" s="1158"/>
      <c r="H734" s="466">
        <v>0.05</v>
      </c>
      <c r="I734" s="564"/>
      <c r="J734" s="378">
        <f t="shared" si="23"/>
        <v>0</v>
      </c>
      <c r="K734" s="467">
        <f t="shared" si="22"/>
        <v>0</v>
      </c>
      <c r="L734" s="113"/>
      <c r="M734" s="113"/>
    </row>
    <row r="735" spans="2:13" s="181" customFormat="1" ht="12.75" hidden="1" customHeight="1">
      <c r="B735" s="1186"/>
      <c r="C735" s="1162"/>
      <c r="D735" s="465">
        <v>724</v>
      </c>
      <c r="E735" s="1156"/>
      <c r="F735" s="1157"/>
      <c r="G735" s="1158"/>
      <c r="H735" s="466">
        <v>0.05</v>
      </c>
      <c r="I735" s="564"/>
      <c r="J735" s="378">
        <f t="shared" si="23"/>
        <v>0</v>
      </c>
      <c r="K735" s="467">
        <f t="shared" si="22"/>
        <v>0</v>
      </c>
      <c r="L735" s="113"/>
      <c r="M735" s="113"/>
    </row>
    <row r="736" spans="2:13" s="181" customFormat="1" ht="12.75" hidden="1" customHeight="1">
      <c r="B736" s="1186"/>
      <c r="C736" s="1162"/>
      <c r="D736" s="465">
        <v>725</v>
      </c>
      <c r="E736" s="1156"/>
      <c r="F736" s="1157"/>
      <c r="G736" s="1158"/>
      <c r="H736" s="466">
        <v>0.05</v>
      </c>
      <c r="I736" s="564"/>
      <c r="J736" s="378">
        <f t="shared" si="23"/>
        <v>0</v>
      </c>
      <c r="K736" s="467">
        <f t="shared" si="22"/>
        <v>0</v>
      </c>
      <c r="L736" s="113"/>
      <c r="M736" s="113"/>
    </row>
    <row r="737" spans="2:13" s="181" customFormat="1" ht="12.75" hidden="1" customHeight="1">
      <c r="B737" s="1186"/>
      <c r="C737" s="1162"/>
      <c r="D737" s="465">
        <v>726</v>
      </c>
      <c r="E737" s="1156"/>
      <c r="F737" s="1157"/>
      <c r="G737" s="1158"/>
      <c r="H737" s="466">
        <v>0.05</v>
      </c>
      <c r="I737" s="564"/>
      <c r="J737" s="378">
        <f t="shared" si="23"/>
        <v>0</v>
      </c>
      <c r="K737" s="467">
        <f t="shared" si="22"/>
        <v>0</v>
      </c>
      <c r="L737" s="113"/>
      <c r="M737" s="113"/>
    </row>
    <row r="738" spans="2:13" s="181" customFormat="1" ht="12.75" hidden="1" customHeight="1">
      <c r="B738" s="1186"/>
      <c r="C738" s="1162"/>
      <c r="D738" s="465">
        <v>727</v>
      </c>
      <c r="E738" s="1156"/>
      <c r="F738" s="1157"/>
      <c r="G738" s="1158"/>
      <c r="H738" s="466">
        <v>0.05</v>
      </c>
      <c r="I738" s="564"/>
      <c r="J738" s="378">
        <f t="shared" si="23"/>
        <v>0</v>
      </c>
      <c r="K738" s="467">
        <f t="shared" si="22"/>
        <v>0</v>
      </c>
      <c r="L738" s="113"/>
      <c r="M738" s="113"/>
    </row>
    <row r="739" spans="2:13" s="181" customFormat="1" ht="12.75" hidden="1" customHeight="1">
      <c r="B739" s="1186"/>
      <c r="C739" s="1162"/>
      <c r="D739" s="465">
        <v>728</v>
      </c>
      <c r="E739" s="1156"/>
      <c r="F739" s="1157"/>
      <c r="G739" s="1158"/>
      <c r="H739" s="466">
        <v>0.05</v>
      </c>
      <c r="I739" s="564"/>
      <c r="J739" s="378">
        <f t="shared" si="23"/>
        <v>0</v>
      </c>
      <c r="K739" s="467">
        <f t="shared" si="22"/>
        <v>0</v>
      </c>
      <c r="L739" s="113"/>
      <c r="M739" s="113"/>
    </row>
    <row r="740" spans="2:13" s="181" customFormat="1" ht="12.75" hidden="1" customHeight="1">
      <c r="B740" s="1186"/>
      <c r="C740" s="1162"/>
      <c r="D740" s="465">
        <v>729</v>
      </c>
      <c r="E740" s="1156"/>
      <c r="F740" s="1157"/>
      <c r="G740" s="1158"/>
      <c r="H740" s="466">
        <v>0.05</v>
      </c>
      <c r="I740" s="564"/>
      <c r="J740" s="378">
        <f t="shared" si="23"/>
        <v>0</v>
      </c>
      <c r="K740" s="467">
        <f t="shared" si="22"/>
        <v>0</v>
      </c>
      <c r="L740" s="113"/>
      <c r="M740" s="113"/>
    </row>
    <row r="741" spans="2:13" s="181" customFormat="1" ht="12.75" hidden="1" customHeight="1">
      <c r="B741" s="1186"/>
      <c r="C741" s="1162"/>
      <c r="D741" s="465">
        <v>730</v>
      </c>
      <c r="E741" s="1156"/>
      <c r="F741" s="1157"/>
      <c r="G741" s="1158"/>
      <c r="H741" s="466">
        <v>0.05</v>
      </c>
      <c r="I741" s="564"/>
      <c r="J741" s="378">
        <f t="shared" si="23"/>
        <v>0</v>
      </c>
      <c r="K741" s="467">
        <f t="shared" si="22"/>
        <v>0</v>
      </c>
      <c r="L741" s="113"/>
      <c r="M741" s="113"/>
    </row>
    <row r="742" spans="2:13" s="181" customFormat="1" ht="12.75" hidden="1" customHeight="1">
      <c r="B742" s="1186"/>
      <c r="C742" s="1162"/>
      <c r="D742" s="465">
        <v>731</v>
      </c>
      <c r="E742" s="1156"/>
      <c r="F742" s="1157"/>
      <c r="G742" s="1158"/>
      <c r="H742" s="466">
        <v>0.05</v>
      </c>
      <c r="I742" s="564"/>
      <c r="J742" s="378">
        <f t="shared" si="23"/>
        <v>0</v>
      </c>
      <c r="K742" s="467">
        <f t="shared" si="22"/>
        <v>0</v>
      </c>
      <c r="L742" s="113"/>
      <c r="M742" s="113"/>
    </row>
    <row r="743" spans="2:13" s="181" customFormat="1" ht="12.75" hidden="1" customHeight="1">
      <c r="B743" s="1186"/>
      <c r="C743" s="1162"/>
      <c r="D743" s="465">
        <v>732</v>
      </c>
      <c r="E743" s="1156"/>
      <c r="F743" s="1157"/>
      <c r="G743" s="1158"/>
      <c r="H743" s="466">
        <v>0.05</v>
      </c>
      <c r="I743" s="564"/>
      <c r="J743" s="378">
        <f t="shared" si="23"/>
        <v>0</v>
      </c>
      <c r="K743" s="467">
        <f t="shared" si="22"/>
        <v>0</v>
      </c>
      <c r="L743" s="113"/>
      <c r="M743" s="113"/>
    </row>
    <row r="744" spans="2:13" s="181" customFormat="1" ht="12.75" hidden="1" customHeight="1">
      <c r="B744" s="1186"/>
      <c r="C744" s="1162"/>
      <c r="D744" s="465">
        <v>733</v>
      </c>
      <c r="E744" s="1156"/>
      <c r="F744" s="1157"/>
      <c r="G744" s="1158"/>
      <c r="H744" s="466">
        <v>0.05</v>
      </c>
      <c r="I744" s="564"/>
      <c r="J744" s="378">
        <f t="shared" si="23"/>
        <v>0</v>
      </c>
      <c r="K744" s="467">
        <f t="shared" ref="K744:K807" si="24">IF(I744-J744&lt;0,0,I744-J744)</f>
        <v>0</v>
      </c>
      <c r="L744" s="113"/>
      <c r="M744" s="113"/>
    </row>
    <row r="745" spans="2:13" s="181" customFormat="1" ht="12.75" hidden="1" customHeight="1">
      <c r="B745" s="1186"/>
      <c r="C745" s="1162"/>
      <c r="D745" s="465">
        <v>734</v>
      </c>
      <c r="E745" s="1156"/>
      <c r="F745" s="1157"/>
      <c r="G745" s="1158"/>
      <c r="H745" s="466">
        <v>0.05</v>
      </c>
      <c r="I745" s="564"/>
      <c r="J745" s="378">
        <f t="shared" si="23"/>
        <v>0</v>
      </c>
      <c r="K745" s="467">
        <f t="shared" si="24"/>
        <v>0</v>
      </c>
      <c r="L745" s="113"/>
      <c r="M745" s="113"/>
    </row>
    <row r="746" spans="2:13" s="181" customFormat="1" ht="12.75" hidden="1" customHeight="1">
      <c r="B746" s="1186"/>
      <c r="C746" s="1162"/>
      <c r="D746" s="465">
        <v>735</v>
      </c>
      <c r="E746" s="1156"/>
      <c r="F746" s="1157"/>
      <c r="G746" s="1158"/>
      <c r="H746" s="466">
        <v>0.05</v>
      </c>
      <c r="I746" s="564"/>
      <c r="J746" s="378">
        <f t="shared" si="23"/>
        <v>0</v>
      </c>
      <c r="K746" s="467">
        <f t="shared" si="24"/>
        <v>0</v>
      </c>
      <c r="L746" s="113"/>
      <c r="M746" s="113"/>
    </row>
    <row r="747" spans="2:13" s="181" customFormat="1" ht="12.75" hidden="1" customHeight="1">
      <c r="B747" s="1186"/>
      <c r="C747" s="1162"/>
      <c r="D747" s="465">
        <v>736</v>
      </c>
      <c r="E747" s="1156"/>
      <c r="F747" s="1157"/>
      <c r="G747" s="1158"/>
      <c r="H747" s="466">
        <v>0.05</v>
      </c>
      <c r="I747" s="564"/>
      <c r="J747" s="378">
        <f t="shared" si="23"/>
        <v>0</v>
      </c>
      <c r="K747" s="467">
        <f t="shared" si="24"/>
        <v>0</v>
      </c>
      <c r="L747" s="113"/>
      <c r="M747" s="113"/>
    </row>
    <row r="748" spans="2:13" s="181" customFormat="1" ht="12.75" hidden="1" customHeight="1">
      <c r="B748" s="1186"/>
      <c r="C748" s="1162"/>
      <c r="D748" s="465">
        <v>737</v>
      </c>
      <c r="E748" s="1156"/>
      <c r="F748" s="1157"/>
      <c r="G748" s="1158"/>
      <c r="H748" s="466">
        <v>0.05</v>
      </c>
      <c r="I748" s="564"/>
      <c r="J748" s="378">
        <f t="shared" si="23"/>
        <v>0</v>
      </c>
      <c r="K748" s="467">
        <f t="shared" si="24"/>
        <v>0</v>
      </c>
      <c r="L748" s="113"/>
      <c r="M748" s="113"/>
    </row>
    <row r="749" spans="2:13" s="181" customFormat="1" ht="12.75" hidden="1" customHeight="1">
      <c r="B749" s="1186"/>
      <c r="C749" s="1162"/>
      <c r="D749" s="465">
        <v>738</v>
      </c>
      <c r="E749" s="1156"/>
      <c r="F749" s="1157"/>
      <c r="G749" s="1158"/>
      <c r="H749" s="466">
        <v>0.05</v>
      </c>
      <c r="I749" s="564"/>
      <c r="J749" s="378">
        <f t="shared" si="23"/>
        <v>0</v>
      </c>
      <c r="K749" s="467">
        <f t="shared" si="24"/>
        <v>0</v>
      </c>
      <c r="L749" s="113"/>
      <c r="M749" s="113"/>
    </row>
    <row r="750" spans="2:13" s="181" customFormat="1" ht="12.75" hidden="1" customHeight="1">
      <c r="B750" s="1186"/>
      <c r="C750" s="1162"/>
      <c r="D750" s="465">
        <v>739</v>
      </c>
      <c r="E750" s="1156"/>
      <c r="F750" s="1157"/>
      <c r="G750" s="1158"/>
      <c r="H750" s="466">
        <v>0.05</v>
      </c>
      <c r="I750" s="564"/>
      <c r="J750" s="378">
        <f t="shared" si="23"/>
        <v>0</v>
      </c>
      <c r="K750" s="467">
        <f t="shared" si="24"/>
        <v>0</v>
      </c>
      <c r="L750" s="113"/>
      <c r="M750" s="113"/>
    </row>
    <row r="751" spans="2:13" s="181" customFormat="1" ht="12.75" hidden="1" customHeight="1">
      <c r="B751" s="1186"/>
      <c r="C751" s="1162"/>
      <c r="D751" s="465">
        <v>740</v>
      </c>
      <c r="E751" s="1156"/>
      <c r="F751" s="1157"/>
      <c r="G751" s="1158"/>
      <c r="H751" s="466">
        <v>0.05</v>
      </c>
      <c r="I751" s="564"/>
      <c r="J751" s="378">
        <f t="shared" si="23"/>
        <v>0</v>
      </c>
      <c r="K751" s="467">
        <f t="shared" si="24"/>
        <v>0</v>
      </c>
      <c r="L751" s="113"/>
      <c r="M751" s="113"/>
    </row>
    <row r="752" spans="2:13" s="181" customFormat="1" ht="12.75" hidden="1" customHeight="1">
      <c r="B752" s="1186"/>
      <c r="C752" s="1162"/>
      <c r="D752" s="465">
        <v>741</v>
      </c>
      <c r="E752" s="1156"/>
      <c r="F752" s="1157"/>
      <c r="G752" s="1158"/>
      <c r="H752" s="466">
        <v>0.05</v>
      </c>
      <c r="I752" s="564"/>
      <c r="J752" s="378">
        <f t="shared" si="23"/>
        <v>0</v>
      </c>
      <c r="K752" s="467">
        <f t="shared" si="24"/>
        <v>0</v>
      </c>
      <c r="L752" s="113"/>
      <c r="M752" s="113"/>
    </row>
    <row r="753" spans="2:13" s="181" customFormat="1" ht="12.75" hidden="1" customHeight="1">
      <c r="B753" s="1186"/>
      <c r="C753" s="1162"/>
      <c r="D753" s="465">
        <v>742</v>
      </c>
      <c r="E753" s="1156"/>
      <c r="F753" s="1157"/>
      <c r="G753" s="1158"/>
      <c r="H753" s="466">
        <v>0.05</v>
      </c>
      <c r="I753" s="564"/>
      <c r="J753" s="378">
        <f t="shared" si="23"/>
        <v>0</v>
      </c>
      <c r="K753" s="467">
        <f t="shared" si="24"/>
        <v>0</v>
      </c>
      <c r="L753" s="113"/>
      <c r="M753" s="113"/>
    </row>
    <row r="754" spans="2:13" s="181" customFormat="1" ht="12.75" hidden="1" customHeight="1">
      <c r="B754" s="1186"/>
      <c r="C754" s="1162"/>
      <c r="D754" s="465">
        <v>743</v>
      </c>
      <c r="E754" s="1156"/>
      <c r="F754" s="1157"/>
      <c r="G754" s="1158"/>
      <c r="H754" s="466">
        <v>0.05</v>
      </c>
      <c r="I754" s="564"/>
      <c r="J754" s="378">
        <f t="shared" si="23"/>
        <v>0</v>
      </c>
      <c r="K754" s="467">
        <f t="shared" si="24"/>
        <v>0</v>
      </c>
      <c r="L754" s="113"/>
      <c r="M754" s="113"/>
    </row>
    <row r="755" spans="2:13" s="181" customFormat="1" ht="12.75" hidden="1" customHeight="1">
      <c r="B755" s="1186"/>
      <c r="C755" s="1162"/>
      <c r="D755" s="465">
        <v>744</v>
      </c>
      <c r="E755" s="1156"/>
      <c r="F755" s="1157"/>
      <c r="G755" s="1158"/>
      <c r="H755" s="466">
        <v>0.05</v>
      </c>
      <c r="I755" s="564"/>
      <c r="J755" s="378">
        <f t="shared" si="23"/>
        <v>0</v>
      </c>
      <c r="K755" s="467">
        <f t="shared" si="24"/>
        <v>0</v>
      </c>
      <c r="L755" s="113"/>
      <c r="M755" s="113"/>
    </row>
    <row r="756" spans="2:13" s="181" customFormat="1" ht="12.75" hidden="1" customHeight="1">
      <c r="B756" s="1186"/>
      <c r="C756" s="1162"/>
      <c r="D756" s="465">
        <v>745</v>
      </c>
      <c r="E756" s="1156"/>
      <c r="F756" s="1157"/>
      <c r="G756" s="1158"/>
      <c r="H756" s="466">
        <v>0.05</v>
      </c>
      <c r="I756" s="564"/>
      <c r="J756" s="378">
        <f t="shared" si="23"/>
        <v>0</v>
      </c>
      <c r="K756" s="467">
        <f t="shared" si="24"/>
        <v>0</v>
      </c>
      <c r="L756" s="113"/>
      <c r="M756" s="113"/>
    </row>
    <row r="757" spans="2:13" s="181" customFormat="1" ht="12.75" hidden="1" customHeight="1">
      <c r="B757" s="1186"/>
      <c r="C757" s="1162"/>
      <c r="D757" s="465">
        <v>746</v>
      </c>
      <c r="E757" s="1156"/>
      <c r="F757" s="1157"/>
      <c r="G757" s="1158"/>
      <c r="H757" s="466">
        <v>0.05</v>
      </c>
      <c r="I757" s="564"/>
      <c r="J757" s="378">
        <f t="shared" si="23"/>
        <v>0</v>
      </c>
      <c r="K757" s="467">
        <f t="shared" si="24"/>
        <v>0</v>
      </c>
      <c r="L757" s="113"/>
      <c r="M757" s="113"/>
    </row>
    <row r="758" spans="2:13" s="181" customFormat="1" ht="12.75" hidden="1" customHeight="1">
      <c r="B758" s="1186"/>
      <c r="C758" s="1162"/>
      <c r="D758" s="465">
        <v>747</v>
      </c>
      <c r="E758" s="1156"/>
      <c r="F758" s="1157"/>
      <c r="G758" s="1158"/>
      <c r="H758" s="466">
        <v>0.05</v>
      </c>
      <c r="I758" s="564"/>
      <c r="J758" s="378">
        <f t="shared" si="23"/>
        <v>0</v>
      </c>
      <c r="K758" s="467">
        <f t="shared" si="24"/>
        <v>0</v>
      </c>
      <c r="L758" s="113"/>
      <c r="M758" s="113"/>
    </row>
    <row r="759" spans="2:13" s="181" customFormat="1" ht="12.75" hidden="1" customHeight="1">
      <c r="B759" s="1186"/>
      <c r="C759" s="1162"/>
      <c r="D759" s="465">
        <v>748</v>
      </c>
      <c r="E759" s="1156"/>
      <c r="F759" s="1157"/>
      <c r="G759" s="1158"/>
      <c r="H759" s="466">
        <v>0.05</v>
      </c>
      <c r="I759" s="564"/>
      <c r="J759" s="378">
        <f t="shared" si="23"/>
        <v>0</v>
      </c>
      <c r="K759" s="467">
        <f t="shared" si="24"/>
        <v>0</v>
      </c>
      <c r="L759" s="113"/>
      <c r="M759" s="113"/>
    </row>
    <row r="760" spans="2:13" s="181" customFormat="1" ht="12.75" hidden="1" customHeight="1">
      <c r="B760" s="1186"/>
      <c r="C760" s="1162"/>
      <c r="D760" s="465">
        <v>749</v>
      </c>
      <c r="E760" s="1156"/>
      <c r="F760" s="1157"/>
      <c r="G760" s="1158"/>
      <c r="H760" s="466">
        <v>0.05</v>
      </c>
      <c r="I760" s="564"/>
      <c r="J760" s="378">
        <f t="shared" si="23"/>
        <v>0</v>
      </c>
      <c r="K760" s="467">
        <f t="shared" si="24"/>
        <v>0</v>
      </c>
      <c r="L760" s="113"/>
      <c r="M760" s="113"/>
    </row>
    <row r="761" spans="2:13" s="181" customFormat="1" ht="12.75" hidden="1" customHeight="1">
      <c r="B761" s="1186"/>
      <c r="C761" s="1162"/>
      <c r="D761" s="465">
        <v>750</v>
      </c>
      <c r="E761" s="1156"/>
      <c r="F761" s="1157"/>
      <c r="G761" s="1158"/>
      <c r="H761" s="466">
        <v>0.05</v>
      </c>
      <c r="I761" s="564"/>
      <c r="J761" s="378">
        <f t="shared" si="23"/>
        <v>0</v>
      </c>
      <c r="K761" s="467">
        <f t="shared" si="24"/>
        <v>0</v>
      </c>
      <c r="L761" s="113"/>
      <c r="M761" s="113"/>
    </row>
    <row r="762" spans="2:13" s="181" customFormat="1" ht="12.75" hidden="1" customHeight="1">
      <c r="B762" s="1186"/>
      <c r="C762" s="1162"/>
      <c r="D762" s="465">
        <v>751</v>
      </c>
      <c r="E762" s="1156"/>
      <c r="F762" s="1157"/>
      <c r="G762" s="1158"/>
      <c r="H762" s="466">
        <v>0.05</v>
      </c>
      <c r="I762" s="564"/>
      <c r="J762" s="378">
        <f t="shared" si="23"/>
        <v>0</v>
      </c>
      <c r="K762" s="467">
        <f t="shared" si="24"/>
        <v>0</v>
      </c>
      <c r="L762" s="113"/>
      <c r="M762" s="113"/>
    </row>
    <row r="763" spans="2:13" s="181" customFormat="1" ht="12.75" hidden="1" customHeight="1">
      <c r="B763" s="1186"/>
      <c r="C763" s="1162"/>
      <c r="D763" s="465">
        <v>752</v>
      </c>
      <c r="E763" s="1156"/>
      <c r="F763" s="1157"/>
      <c r="G763" s="1158"/>
      <c r="H763" s="466">
        <v>0.05</v>
      </c>
      <c r="I763" s="564"/>
      <c r="J763" s="378">
        <f t="shared" si="23"/>
        <v>0</v>
      </c>
      <c r="K763" s="467">
        <f t="shared" si="24"/>
        <v>0</v>
      </c>
      <c r="L763" s="113"/>
      <c r="M763" s="113"/>
    </row>
    <row r="764" spans="2:13" s="181" customFormat="1" ht="12.75" hidden="1" customHeight="1">
      <c r="B764" s="1186"/>
      <c r="C764" s="1162"/>
      <c r="D764" s="465">
        <v>753</v>
      </c>
      <c r="E764" s="1156"/>
      <c r="F764" s="1157"/>
      <c r="G764" s="1158"/>
      <c r="H764" s="466">
        <v>0.05</v>
      </c>
      <c r="I764" s="564"/>
      <c r="J764" s="378">
        <f t="shared" si="23"/>
        <v>0</v>
      </c>
      <c r="K764" s="467">
        <f t="shared" si="24"/>
        <v>0</v>
      </c>
      <c r="L764" s="113"/>
      <c r="M764" s="113"/>
    </row>
    <row r="765" spans="2:13" s="181" customFormat="1" ht="12.75" hidden="1" customHeight="1">
      <c r="B765" s="1186"/>
      <c r="C765" s="1162"/>
      <c r="D765" s="465">
        <v>754</v>
      </c>
      <c r="E765" s="1156"/>
      <c r="F765" s="1157"/>
      <c r="G765" s="1158"/>
      <c r="H765" s="466">
        <v>0.05</v>
      </c>
      <c r="I765" s="564"/>
      <c r="J765" s="378">
        <f t="shared" si="23"/>
        <v>0</v>
      </c>
      <c r="K765" s="467">
        <f t="shared" si="24"/>
        <v>0</v>
      </c>
      <c r="L765" s="113"/>
      <c r="M765" s="113"/>
    </row>
    <row r="766" spans="2:13" s="181" customFormat="1" ht="12.75" hidden="1" customHeight="1">
      <c r="B766" s="1186"/>
      <c r="C766" s="1162"/>
      <c r="D766" s="465">
        <v>755</v>
      </c>
      <c r="E766" s="1156"/>
      <c r="F766" s="1157"/>
      <c r="G766" s="1158"/>
      <c r="H766" s="466">
        <v>0.05</v>
      </c>
      <c r="I766" s="564"/>
      <c r="J766" s="378">
        <f t="shared" si="23"/>
        <v>0</v>
      </c>
      <c r="K766" s="467">
        <f t="shared" si="24"/>
        <v>0</v>
      </c>
      <c r="L766" s="113"/>
      <c r="M766" s="113"/>
    </row>
    <row r="767" spans="2:13" s="181" customFormat="1" ht="12.75" hidden="1" customHeight="1">
      <c r="B767" s="1186"/>
      <c r="C767" s="1162"/>
      <c r="D767" s="465">
        <v>756</v>
      </c>
      <c r="E767" s="1156"/>
      <c r="F767" s="1157"/>
      <c r="G767" s="1158"/>
      <c r="H767" s="466">
        <v>0.05</v>
      </c>
      <c r="I767" s="564"/>
      <c r="J767" s="378">
        <f t="shared" si="23"/>
        <v>0</v>
      </c>
      <c r="K767" s="467">
        <f t="shared" si="24"/>
        <v>0</v>
      </c>
      <c r="L767" s="113"/>
      <c r="M767" s="113"/>
    </row>
    <row r="768" spans="2:13" s="181" customFormat="1" ht="12.75" hidden="1" customHeight="1">
      <c r="B768" s="1186"/>
      <c r="C768" s="1162"/>
      <c r="D768" s="465">
        <v>757</v>
      </c>
      <c r="E768" s="1156"/>
      <c r="F768" s="1157"/>
      <c r="G768" s="1158"/>
      <c r="H768" s="466">
        <v>0.05</v>
      </c>
      <c r="I768" s="564"/>
      <c r="J768" s="378">
        <f t="shared" si="23"/>
        <v>0</v>
      </c>
      <c r="K768" s="467">
        <f t="shared" si="24"/>
        <v>0</v>
      </c>
      <c r="L768" s="113"/>
      <c r="M768" s="113"/>
    </row>
    <row r="769" spans="2:13" s="181" customFormat="1" ht="12.75" hidden="1" customHeight="1">
      <c r="B769" s="1186"/>
      <c r="C769" s="1162"/>
      <c r="D769" s="465">
        <v>758</v>
      </c>
      <c r="E769" s="1156"/>
      <c r="F769" s="1157"/>
      <c r="G769" s="1158"/>
      <c r="H769" s="466">
        <v>0.05</v>
      </c>
      <c r="I769" s="564"/>
      <c r="J769" s="378">
        <f t="shared" si="23"/>
        <v>0</v>
      </c>
      <c r="K769" s="467">
        <f t="shared" si="24"/>
        <v>0</v>
      </c>
      <c r="L769" s="113"/>
      <c r="M769" s="113"/>
    </row>
    <row r="770" spans="2:13" s="181" customFormat="1" ht="12.75" hidden="1" customHeight="1">
      <c r="B770" s="1186"/>
      <c r="C770" s="1162"/>
      <c r="D770" s="465">
        <v>759</v>
      </c>
      <c r="E770" s="1156"/>
      <c r="F770" s="1157"/>
      <c r="G770" s="1158"/>
      <c r="H770" s="466">
        <v>0.05</v>
      </c>
      <c r="I770" s="564"/>
      <c r="J770" s="378">
        <f t="shared" si="23"/>
        <v>0</v>
      </c>
      <c r="K770" s="467">
        <f t="shared" si="24"/>
        <v>0</v>
      </c>
      <c r="L770" s="113"/>
      <c r="M770" s="113"/>
    </row>
    <row r="771" spans="2:13" s="181" customFormat="1" ht="12.75" hidden="1" customHeight="1">
      <c r="B771" s="1186"/>
      <c r="C771" s="1162"/>
      <c r="D771" s="465">
        <v>760</v>
      </c>
      <c r="E771" s="1156"/>
      <c r="F771" s="1157"/>
      <c r="G771" s="1158"/>
      <c r="H771" s="466">
        <v>0.05</v>
      </c>
      <c r="I771" s="564"/>
      <c r="J771" s="378">
        <f t="shared" si="23"/>
        <v>0</v>
      </c>
      <c r="K771" s="467">
        <f t="shared" si="24"/>
        <v>0</v>
      </c>
      <c r="L771" s="113"/>
      <c r="M771" s="113"/>
    </row>
    <row r="772" spans="2:13" s="181" customFormat="1" ht="12.75" hidden="1" customHeight="1">
      <c r="B772" s="1186"/>
      <c r="C772" s="1162"/>
      <c r="D772" s="465">
        <v>761</v>
      </c>
      <c r="E772" s="1156"/>
      <c r="F772" s="1157"/>
      <c r="G772" s="1158"/>
      <c r="H772" s="466">
        <v>0.05</v>
      </c>
      <c r="I772" s="564"/>
      <c r="J772" s="378">
        <f t="shared" si="23"/>
        <v>0</v>
      </c>
      <c r="K772" s="467">
        <f t="shared" si="24"/>
        <v>0</v>
      </c>
      <c r="L772" s="113"/>
      <c r="M772" s="113"/>
    </row>
    <row r="773" spans="2:13" s="181" customFormat="1" ht="12.75" hidden="1" customHeight="1">
      <c r="B773" s="1186"/>
      <c r="C773" s="1162"/>
      <c r="D773" s="465">
        <v>762</v>
      </c>
      <c r="E773" s="1156"/>
      <c r="F773" s="1157"/>
      <c r="G773" s="1158"/>
      <c r="H773" s="466">
        <v>0.05</v>
      </c>
      <c r="I773" s="564"/>
      <c r="J773" s="378">
        <f t="shared" si="23"/>
        <v>0</v>
      </c>
      <c r="K773" s="467">
        <f t="shared" si="24"/>
        <v>0</v>
      </c>
      <c r="L773" s="113"/>
      <c r="M773" s="113"/>
    </row>
    <row r="774" spans="2:13" s="181" customFormat="1" ht="12.75" hidden="1" customHeight="1">
      <c r="B774" s="1186"/>
      <c r="C774" s="1162"/>
      <c r="D774" s="465">
        <v>763</v>
      </c>
      <c r="E774" s="1156"/>
      <c r="F774" s="1157"/>
      <c r="G774" s="1158"/>
      <c r="H774" s="466">
        <v>0.05</v>
      </c>
      <c r="I774" s="564"/>
      <c r="J774" s="378">
        <f t="shared" si="23"/>
        <v>0</v>
      </c>
      <c r="K774" s="467">
        <f t="shared" si="24"/>
        <v>0</v>
      </c>
      <c r="L774" s="113"/>
      <c r="M774" s="113"/>
    </row>
    <row r="775" spans="2:13" s="181" customFormat="1" ht="12.75" hidden="1" customHeight="1">
      <c r="B775" s="1186"/>
      <c r="C775" s="1162"/>
      <c r="D775" s="465">
        <v>764</v>
      </c>
      <c r="E775" s="1156"/>
      <c r="F775" s="1157"/>
      <c r="G775" s="1158"/>
      <c r="H775" s="466">
        <v>0.05</v>
      </c>
      <c r="I775" s="564"/>
      <c r="J775" s="378">
        <f t="shared" si="23"/>
        <v>0</v>
      </c>
      <c r="K775" s="467">
        <f t="shared" si="24"/>
        <v>0</v>
      </c>
      <c r="L775" s="113"/>
      <c r="M775" s="113"/>
    </row>
    <row r="776" spans="2:13" s="181" customFormat="1" ht="12.75" hidden="1" customHeight="1">
      <c r="B776" s="1186"/>
      <c r="C776" s="1162"/>
      <c r="D776" s="465">
        <v>765</v>
      </c>
      <c r="E776" s="1156"/>
      <c r="F776" s="1157"/>
      <c r="G776" s="1158"/>
      <c r="H776" s="466">
        <v>0.05</v>
      </c>
      <c r="I776" s="564"/>
      <c r="J776" s="378">
        <f t="shared" si="23"/>
        <v>0</v>
      </c>
      <c r="K776" s="467">
        <f t="shared" si="24"/>
        <v>0</v>
      </c>
      <c r="L776" s="113"/>
      <c r="M776" s="113"/>
    </row>
    <row r="777" spans="2:13" s="181" customFormat="1" ht="12.75" hidden="1" customHeight="1">
      <c r="B777" s="1186"/>
      <c r="C777" s="1162"/>
      <c r="D777" s="465">
        <v>766</v>
      </c>
      <c r="E777" s="1156"/>
      <c r="F777" s="1157"/>
      <c r="G777" s="1158"/>
      <c r="H777" s="466">
        <v>0.05</v>
      </c>
      <c r="I777" s="564"/>
      <c r="J777" s="378">
        <f t="shared" si="23"/>
        <v>0</v>
      </c>
      <c r="K777" s="467">
        <f t="shared" si="24"/>
        <v>0</v>
      </c>
      <c r="L777" s="113"/>
      <c r="M777" s="113"/>
    </row>
    <row r="778" spans="2:13" s="181" customFormat="1" ht="12.75" hidden="1" customHeight="1">
      <c r="B778" s="1186"/>
      <c r="C778" s="1162"/>
      <c r="D778" s="465">
        <v>767</v>
      </c>
      <c r="E778" s="1156"/>
      <c r="F778" s="1157"/>
      <c r="G778" s="1158"/>
      <c r="H778" s="466">
        <v>0.05</v>
      </c>
      <c r="I778" s="564"/>
      <c r="J778" s="378">
        <f t="shared" si="23"/>
        <v>0</v>
      </c>
      <c r="K778" s="467">
        <f t="shared" si="24"/>
        <v>0</v>
      </c>
      <c r="L778" s="113"/>
      <c r="M778" s="113"/>
    </row>
    <row r="779" spans="2:13" s="181" customFormat="1" ht="12.75" hidden="1" customHeight="1">
      <c r="B779" s="1186"/>
      <c r="C779" s="1162"/>
      <c r="D779" s="465">
        <v>768</v>
      </c>
      <c r="E779" s="1156"/>
      <c r="F779" s="1157"/>
      <c r="G779" s="1158"/>
      <c r="H779" s="466">
        <v>0.05</v>
      </c>
      <c r="I779" s="564"/>
      <c r="J779" s="378">
        <f t="shared" si="23"/>
        <v>0</v>
      </c>
      <c r="K779" s="467">
        <f t="shared" si="24"/>
        <v>0</v>
      </c>
      <c r="L779" s="113"/>
      <c r="M779" s="113"/>
    </row>
    <row r="780" spans="2:13" s="181" customFormat="1" ht="12.75" hidden="1" customHeight="1">
      <c r="B780" s="1186"/>
      <c r="C780" s="1162"/>
      <c r="D780" s="465">
        <v>769</v>
      </c>
      <c r="E780" s="1156"/>
      <c r="F780" s="1157"/>
      <c r="G780" s="1158"/>
      <c r="H780" s="466">
        <v>0.05</v>
      </c>
      <c r="I780" s="564"/>
      <c r="J780" s="378">
        <f t="shared" ref="J780:J843" si="25">$I$11027*H780</f>
        <v>0</v>
      </c>
      <c r="K780" s="467">
        <f t="shared" si="24"/>
        <v>0</v>
      </c>
      <c r="L780" s="113"/>
      <c r="M780" s="113"/>
    </row>
    <row r="781" spans="2:13" s="181" customFormat="1" ht="12.75" hidden="1" customHeight="1">
      <c r="B781" s="1186"/>
      <c r="C781" s="1162"/>
      <c r="D781" s="465">
        <v>770</v>
      </c>
      <c r="E781" s="1156"/>
      <c r="F781" s="1157"/>
      <c r="G781" s="1158"/>
      <c r="H781" s="466">
        <v>0.05</v>
      </c>
      <c r="I781" s="564"/>
      <c r="J781" s="378">
        <f t="shared" si="25"/>
        <v>0</v>
      </c>
      <c r="K781" s="467">
        <f t="shared" si="24"/>
        <v>0</v>
      </c>
      <c r="L781" s="113"/>
      <c r="M781" s="113"/>
    </row>
    <row r="782" spans="2:13" s="181" customFormat="1" ht="12.75" hidden="1" customHeight="1">
      <c r="B782" s="1186"/>
      <c r="C782" s="1162"/>
      <c r="D782" s="465">
        <v>771</v>
      </c>
      <c r="E782" s="1156"/>
      <c r="F782" s="1157"/>
      <c r="G782" s="1158"/>
      <c r="H782" s="466">
        <v>0.05</v>
      </c>
      <c r="I782" s="564"/>
      <c r="J782" s="378">
        <f t="shared" si="25"/>
        <v>0</v>
      </c>
      <c r="K782" s="467">
        <f t="shared" si="24"/>
        <v>0</v>
      </c>
      <c r="L782" s="113"/>
      <c r="M782" s="113"/>
    </row>
    <row r="783" spans="2:13" s="181" customFormat="1" ht="12.75" hidden="1" customHeight="1">
      <c r="B783" s="1186"/>
      <c r="C783" s="1162"/>
      <c r="D783" s="465">
        <v>772</v>
      </c>
      <c r="E783" s="1156"/>
      <c r="F783" s="1157"/>
      <c r="G783" s="1158"/>
      <c r="H783" s="466">
        <v>0.05</v>
      </c>
      <c r="I783" s="564"/>
      <c r="J783" s="378">
        <f t="shared" si="25"/>
        <v>0</v>
      </c>
      <c r="K783" s="467">
        <f t="shared" si="24"/>
        <v>0</v>
      </c>
      <c r="L783" s="113"/>
      <c r="M783" s="113"/>
    </row>
    <row r="784" spans="2:13" s="181" customFormat="1" ht="12.75" hidden="1" customHeight="1">
      <c r="B784" s="1186"/>
      <c r="C784" s="1162"/>
      <c r="D784" s="465">
        <v>773</v>
      </c>
      <c r="E784" s="1156"/>
      <c r="F784" s="1157"/>
      <c r="G784" s="1158"/>
      <c r="H784" s="466">
        <v>0.05</v>
      </c>
      <c r="I784" s="564"/>
      <c r="J784" s="378">
        <f t="shared" si="25"/>
        <v>0</v>
      </c>
      <c r="K784" s="467">
        <f t="shared" si="24"/>
        <v>0</v>
      </c>
      <c r="L784" s="113"/>
      <c r="M784" s="113"/>
    </row>
    <row r="785" spans="2:13" s="181" customFormat="1" ht="12.75" hidden="1" customHeight="1">
      <c r="B785" s="1186"/>
      <c r="C785" s="1162"/>
      <c r="D785" s="465">
        <v>774</v>
      </c>
      <c r="E785" s="1156"/>
      <c r="F785" s="1157"/>
      <c r="G785" s="1158"/>
      <c r="H785" s="466">
        <v>0.05</v>
      </c>
      <c r="I785" s="564"/>
      <c r="J785" s="378">
        <f t="shared" si="25"/>
        <v>0</v>
      </c>
      <c r="K785" s="467">
        <f t="shared" si="24"/>
        <v>0</v>
      </c>
      <c r="L785" s="113"/>
      <c r="M785" s="113"/>
    </row>
    <row r="786" spans="2:13" s="181" customFormat="1" ht="12.75" hidden="1" customHeight="1">
      <c r="B786" s="1186"/>
      <c r="C786" s="1162"/>
      <c r="D786" s="465">
        <v>775</v>
      </c>
      <c r="E786" s="1156"/>
      <c r="F786" s="1157"/>
      <c r="G786" s="1158"/>
      <c r="H786" s="466">
        <v>0.05</v>
      </c>
      <c r="I786" s="564"/>
      <c r="J786" s="378">
        <f t="shared" si="25"/>
        <v>0</v>
      </c>
      <c r="K786" s="467">
        <f t="shared" si="24"/>
        <v>0</v>
      </c>
      <c r="L786" s="113"/>
      <c r="M786" s="113"/>
    </row>
    <row r="787" spans="2:13" s="181" customFormat="1" ht="12.75" hidden="1" customHeight="1">
      <c r="B787" s="1186"/>
      <c r="C787" s="1162"/>
      <c r="D787" s="465">
        <v>776</v>
      </c>
      <c r="E787" s="1156"/>
      <c r="F787" s="1157"/>
      <c r="G787" s="1158"/>
      <c r="H787" s="466">
        <v>0.05</v>
      </c>
      <c r="I787" s="564"/>
      <c r="J787" s="378">
        <f t="shared" si="25"/>
        <v>0</v>
      </c>
      <c r="K787" s="467">
        <f t="shared" si="24"/>
        <v>0</v>
      </c>
      <c r="L787" s="113"/>
      <c r="M787" s="113"/>
    </row>
    <row r="788" spans="2:13" s="181" customFormat="1" ht="12.75" hidden="1" customHeight="1">
      <c r="B788" s="1186"/>
      <c r="C788" s="1162"/>
      <c r="D788" s="465">
        <v>777</v>
      </c>
      <c r="E788" s="1156"/>
      <c r="F788" s="1157"/>
      <c r="G788" s="1158"/>
      <c r="H788" s="466">
        <v>0.05</v>
      </c>
      <c r="I788" s="564"/>
      <c r="J788" s="378">
        <f t="shared" si="25"/>
        <v>0</v>
      </c>
      <c r="K788" s="467">
        <f t="shared" si="24"/>
        <v>0</v>
      </c>
      <c r="L788" s="113"/>
      <c r="M788" s="113"/>
    </row>
    <row r="789" spans="2:13" s="181" customFormat="1" ht="12.75" hidden="1" customHeight="1">
      <c r="B789" s="1186"/>
      <c r="C789" s="1162"/>
      <c r="D789" s="465">
        <v>778</v>
      </c>
      <c r="E789" s="1156"/>
      <c r="F789" s="1157"/>
      <c r="G789" s="1158"/>
      <c r="H789" s="466">
        <v>0.05</v>
      </c>
      <c r="I789" s="564"/>
      <c r="J789" s="378">
        <f t="shared" si="25"/>
        <v>0</v>
      </c>
      <c r="K789" s="467">
        <f t="shared" si="24"/>
        <v>0</v>
      </c>
      <c r="L789" s="113"/>
      <c r="M789" s="113"/>
    </row>
    <row r="790" spans="2:13" s="181" customFormat="1" ht="12.75" hidden="1" customHeight="1">
      <c r="B790" s="1186"/>
      <c r="C790" s="1162"/>
      <c r="D790" s="465">
        <v>779</v>
      </c>
      <c r="E790" s="1156"/>
      <c r="F790" s="1157"/>
      <c r="G790" s="1158"/>
      <c r="H790" s="466">
        <v>0.05</v>
      </c>
      <c r="I790" s="564"/>
      <c r="J790" s="378">
        <f t="shared" si="25"/>
        <v>0</v>
      </c>
      <c r="K790" s="467">
        <f t="shared" si="24"/>
        <v>0</v>
      </c>
      <c r="L790" s="113"/>
      <c r="M790" s="113"/>
    </row>
    <row r="791" spans="2:13" s="181" customFormat="1" ht="12.75" hidden="1" customHeight="1">
      <c r="B791" s="1186"/>
      <c r="C791" s="1162"/>
      <c r="D791" s="465">
        <v>780</v>
      </c>
      <c r="E791" s="1156"/>
      <c r="F791" s="1157"/>
      <c r="G791" s="1158"/>
      <c r="H791" s="466">
        <v>0.05</v>
      </c>
      <c r="I791" s="564"/>
      <c r="J791" s="378">
        <f t="shared" si="25"/>
        <v>0</v>
      </c>
      <c r="K791" s="467">
        <f t="shared" si="24"/>
        <v>0</v>
      </c>
      <c r="L791" s="113"/>
      <c r="M791" s="113"/>
    </row>
    <row r="792" spans="2:13" s="181" customFormat="1" ht="12.75" hidden="1" customHeight="1">
      <c r="B792" s="1186"/>
      <c r="C792" s="1162"/>
      <c r="D792" s="465">
        <v>781</v>
      </c>
      <c r="E792" s="1156"/>
      <c r="F792" s="1157"/>
      <c r="G792" s="1158"/>
      <c r="H792" s="466">
        <v>0.05</v>
      </c>
      <c r="I792" s="564"/>
      <c r="J792" s="378">
        <f t="shared" si="25"/>
        <v>0</v>
      </c>
      <c r="K792" s="467">
        <f t="shared" si="24"/>
        <v>0</v>
      </c>
      <c r="L792" s="113"/>
      <c r="M792" s="113"/>
    </row>
    <row r="793" spans="2:13" s="181" customFormat="1" ht="12.75" hidden="1" customHeight="1">
      <c r="B793" s="1186"/>
      <c r="C793" s="1162"/>
      <c r="D793" s="465">
        <v>782</v>
      </c>
      <c r="E793" s="1156"/>
      <c r="F793" s="1157"/>
      <c r="G793" s="1158"/>
      <c r="H793" s="466">
        <v>0.05</v>
      </c>
      <c r="I793" s="564"/>
      <c r="J793" s="378">
        <f t="shared" si="25"/>
        <v>0</v>
      </c>
      <c r="K793" s="467">
        <f t="shared" si="24"/>
        <v>0</v>
      </c>
      <c r="L793" s="113"/>
      <c r="M793" s="113"/>
    </row>
    <row r="794" spans="2:13" s="181" customFormat="1" ht="12.75" hidden="1" customHeight="1">
      <c r="B794" s="1186"/>
      <c r="C794" s="1162"/>
      <c r="D794" s="465">
        <v>783</v>
      </c>
      <c r="E794" s="1156"/>
      <c r="F794" s="1157"/>
      <c r="G794" s="1158"/>
      <c r="H794" s="466">
        <v>0.05</v>
      </c>
      <c r="I794" s="564"/>
      <c r="J794" s="378">
        <f t="shared" si="25"/>
        <v>0</v>
      </c>
      <c r="K794" s="467">
        <f t="shared" si="24"/>
        <v>0</v>
      </c>
      <c r="L794" s="113"/>
      <c r="M794" s="113"/>
    </row>
    <row r="795" spans="2:13" s="181" customFormat="1" ht="12.75" hidden="1" customHeight="1">
      <c r="B795" s="1186"/>
      <c r="C795" s="1162"/>
      <c r="D795" s="465">
        <v>784</v>
      </c>
      <c r="E795" s="1156"/>
      <c r="F795" s="1157"/>
      <c r="G795" s="1158"/>
      <c r="H795" s="466">
        <v>0.05</v>
      </c>
      <c r="I795" s="564"/>
      <c r="J795" s="378">
        <f t="shared" si="25"/>
        <v>0</v>
      </c>
      <c r="K795" s="467">
        <f t="shared" si="24"/>
        <v>0</v>
      </c>
      <c r="L795" s="113"/>
      <c r="M795" s="113"/>
    </row>
    <row r="796" spans="2:13" s="181" customFormat="1" ht="12.75" hidden="1" customHeight="1">
      <c r="B796" s="1186"/>
      <c r="C796" s="1162"/>
      <c r="D796" s="465">
        <v>785</v>
      </c>
      <c r="E796" s="1156"/>
      <c r="F796" s="1157"/>
      <c r="G796" s="1158"/>
      <c r="H796" s="466">
        <v>0.05</v>
      </c>
      <c r="I796" s="564"/>
      <c r="J796" s="378">
        <f t="shared" si="25"/>
        <v>0</v>
      </c>
      <c r="K796" s="467">
        <f t="shared" si="24"/>
        <v>0</v>
      </c>
      <c r="L796" s="113"/>
      <c r="M796" s="113"/>
    </row>
    <row r="797" spans="2:13" s="181" customFormat="1" ht="12.75" hidden="1" customHeight="1">
      <c r="B797" s="1186"/>
      <c r="C797" s="1162"/>
      <c r="D797" s="465">
        <v>786</v>
      </c>
      <c r="E797" s="1156"/>
      <c r="F797" s="1157"/>
      <c r="G797" s="1158"/>
      <c r="H797" s="466">
        <v>0.05</v>
      </c>
      <c r="I797" s="564"/>
      <c r="J797" s="378">
        <f t="shared" si="25"/>
        <v>0</v>
      </c>
      <c r="K797" s="467">
        <f t="shared" si="24"/>
        <v>0</v>
      </c>
      <c r="L797" s="113"/>
      <c r="M797" s="113"/>
    </row>
    <row r="798" spans="2:13" s="181" customFormat="1" ht="12.75" hidden="1" customHeight="1">
      <c r="B798" s="1186"/>
      <c r="C798" s="1162"/>
      <c r="D798" s="465">
        <v>787</v>
      </c>
      <c r="E798" s="1156"/>
      <c r="F798" s="1157"/>
      <c r="G798" s="1158"/>
      <c r="H798" s="466">
        <v>0.05</v>
      </c>
      <c r="I798" s="564"/>
      <c r="J798" s="378">
        <f t="shared" si="25"/>
        <v>0</v>
      </c>
      <c r="K798" s="467">
        <f t="shared" si="24"/>
        <v>0</v>
      </c>
      <c r="L798" s="113"/>
      <c r="M798" s="113"/>
    </row>
    <row r="799" spans="2:13" s="181" customFormat="1" ht="12.75" hidden="1" customHeight="1">
      <c r="B799" s="1186"/>
      <c r="C799" s="1162"/>
      <c r="D799" s="465">
        <v>788</v>
      </c>
      <c r="E799" s="1156"/>
      <c r="F799" s="1157"/>
      <c r="G799" s="1158"/>
      <c r="H799" s="466">
        <v>0.05</v>
      </c>
      <c r="I799" s="564"/>
      <c r="J799" s="378">
        <f t="shared" si="25"/>
        <v>0</v>
      </c>
      <c r="K799" s="467">
        <f t="shared" si="24"/>
        <v>0</v>
      </c>
      <c r="L799" s="113"/>
      <c r="M799" s="113"/>
    </row>
    <row r="800" spans="2:13" s="181" customFormat="1" ht="12.75" hidden="1" customHeight="1">
      <c r="B800" s="1186"/>
      <c r="C800" s="1162"/>
      <c r="D800" s="465">
        <v>789</v>
      </c>
      <c r="E800" s="1156"/>
      <c r="F800" s="1157"/>
      <c r="G800" s="1158"/>
      <c r="H800" s="466">
        <v>0.05</v>
      </c>
      <c r="I800" s="564"/>
      <c r="J800" s="378">
        <f t="shared" si="25"/>
        <v>0</v>
      </c>
      <c r="K800" s="467">
        <f t="shared" si="24"/>
        <v>0</v>
      </c>
      <c r="L800" s="113"/>
      <c r="M800" s="113"/>
    </row>
    <row r="801" spans="2:13" s="181" customFormat="1" ht="12.75" hidden="1" customHeight="1">
      <c r="B801" s="1186"/>
      <c r="C801" s="1162"/>
      <c r="D801" s="465">
        <v>790</v>
      </c>
      <c r="E801" s="1156"/>
      <c r="F801" s="1157"/>
      <c r="G801" s="1158"/>
      <c r="H801" s="466">
        <v>0.05</v>
      </c>
      <c r="I801" s="564"/>
      <c r="J801" s="378">
        <f t="shared" si="25"/>
        <v>0</v>
      </c>
      <c r="K801" s="467">
        <f t="shared" si="24"/>
        <v>0</v>
      </c>
      <c r="L801" s="113"/>
      <c r="M801" s="113"/>
    </row>
    <row r="802" spans="2:13" s="181" customFormat="1" ht="12.75" hidden="1" customHeight="1">
      <c r="B802" s="1186"/>
      <c r="C802" s="1162"/>
      <c r="D802" s="465">
        <v>791</v>
      </c>
      <c r="E802" s="1156"/>
      <c r="F802" s="1157"/>
      <c r="G802" s="1158"/>
      <c r="H802" s="466">
        <v>0.05</v>
      </c>
      <c r="I802" s="564"/>
      <c r="J802" s="378">
        <f t="shared" si="25"/>
        <v>0</v>
      </c>
      <c r="K802" s="467">
        <f t="shared" si="24"/>
        <v>0</v>
      </c>
      <c r="L802" s="113"/>
      <c r="M802" s="113"/>
    </row>
    <row r="803" spans="2:13" s="181" customFormat="1" ht="12.75" hidden="1" customHeight="1">
      <c r="B803" s="1186"/>
      <c r="C803" s="1162"/>
      <c r="D803" s="465">
        <v>792</v>
      </c>
      <c r="E803" s="1156"/>
      <c r="F803" s="1157"/>
      <c r="G803" s="1158"/>
      <c r="H803" s="466">
        <v>0.05</v>
      </c>
      <c r="I803" s="564"/>
      <c r="J803" s="378">
        <f t="shared" si="25"/>
        <v>0</v>
      </c>
      <c r="K803" s="467">
        <f t="shared" si="24"/>
        <v>0</v>
      </c>
      <c r="L803" s="113"/>
      <c r="M803" s="113"/>
    </row>
    <row r="804" spans="2:13" s="181" customFormat="1" ht="12.75" hidden="1" customHeight="1">
      <c r="B804" s="1186"/>
      <c r="C804" s="1162"/>
      <c r="D804" s="465">
        <v>793</v>
      </c>
      <c r="E804" s="1156"/>
      <c r="F804" s="1157"/>
      <c r="G804" s="1158"/>
      <c r="H804" s="466">
        <v>0.05</v>
      </c>
      <c r="I804" s="564"/>
      <c r="J804" s="378">
        <f t="shared" si="25"/>
        <v>0</v>
      </c>
      <c r="K804" s="467">
        <f t="shared" si="24"/>
        <v>0</v>
      </c>
      <c r="L804" s="113"/>
      <c r="M804" s="113"/>
    </row>
    <row r="805" spans="2:13" s="181" customFormat="1" ht="12.75" hidden="1" customHeight="1">
      <c r="B805" s="1186"/>
      <c r="C805" s="1162"/>
      <c r="D805" s="465">
        <v>794</v>
      </c>
      <c r="E805" s="1156"/>
      <c r="F805" s="1157"/>
      <c r="G805" s="1158"/>
      <c r="H805" s="466">
        <v>0.05</v>
      </c>
      <c r="I805" s="564"/>
      <c r="J805" s="378">
        <f t="shared" si="25"/>
        <v>0</v>
      </c>
      <c r="K805" s="467">
        <f t="shared" si="24"/>
        <v>0</v>
      </c>
      <c r="L805" s="113"/>
      <c r="M805" s="113"/>
    </row>
    <row r="806" spans="2:13" s="181" customFormat="1" ht="12.75" hidden="1" customHeight="1">
      <c r="B806" s="1186"/>
      <c r="C806" s="1162"/>
      <c r="D806" s="465">
        <v>795</v>
      </c>
      <c r="E806" s="1156"/>
      <c r="F806" s="1157"/>
      <c r="G806" s="1158"/>
      <c r="H806" s="466">
        <v>0.05</v>
      </c>
      <c r="I806" s="564"/>
      <c r="J806" s="378">
        <f t="shared" si="25"/>
        <v>0</v>
      </c>
      <c r="K806" s="467">
        <f t="shared" si="24"/>
        <v>0</v>
      </c>
      <c r="L806" s="113"/>
      <c r="M806" s="113"/>
    </row>
    <row r="807" spans="2:13" s="181" customFormat="1" ht="12.75" hidden="1" customHeight="1">
      <c r="B807" s="1186"/>
      <c r="C807" s="1162"/>
      <c r="D807" s="465">
        <v>796</v>
      </c>
      <c r="E807" s="1156"/>
      <c r="F807" s="1157"/>
      <c r="G807" s="1158"/>
      <c r="H807" s="466">
        <v>0.05</v>
      </c>
      <c r="I807" s="564"/>
      <c r="J807" s="378">
        <f t="shared" si="25"/>
        <v>0</v>
      </c>
      <c r="K807" s="467">
        <f t="shared" si="24"/>
        <v>0</v>
      </c>
      <c r="L807" s="113"/>
      <c r="M807" s="113"/>
    </row>
    <row r="808" spans="2:13" s="181" customFormat="1" ht="12.75" hidden="1" customHeight="1">
      <c r="B808" s="1186"/>
      <c r="C808" s="1162"/>
      <c r="D808" s="465">
        <v>797</v>
      </c>
      <c r="E808" s="1156"/>
      <c r="F808" s="1157"/>
      <c r="G808" s="1158"/>
      <c r="H808" s="466">
        <v>0.05</v>
      </c>
      <c r="I808" s="564"/>
      <c r="J808" s="378">
        <f t="shared" si="25"/>
        <v>0</v>
      </c>
      <c r="K808" s="467">
        <f t="shared" ref="K808:K871" si="26">IF(I808-J808&lt;0,0,I808-J808)</f>
        <v>0</v>
      </c>
      <c r="L808" s="113"/>
      <c r="M808" s="113"/>
    </row>
    <row r="809" spans="2:13" s="181" customFormat="1" ht="12.75" hidden="1" customHeight="1">
      <c r="B809" s="1186"/>
      <c r="C809" s="1162"/>
      <c r="D809" s="465">
        <v>798</v>
      </c>
      <c r="E809" s="1156"/>
      <c r="F809" s="1157"/>
      <c r="G809" s="1158"/>
      <c r="H809" s="466">
        <v>0.05</v>
      </c>
      <c r="I809" s="564"/>
      <c r="J809" s="378">
        <f t="shared" si="25"/>
        <v>0</v>
      </c>
      <c r="K809" s="467">
        <f t="shared" si="26"/>
        <v>0</v>
      </c>
      <c r="L809" s="113"/>
      <c r="M809" s="113"/>
    </row>
    <row r="810" spans="2:13" s="181" customFormat="1" ht="12.75" hidden="1" customHeight="1">
      <c r="B810" s="1186"/>
      <c r="C810" s="1162"/>
      <c r="D810" s="465">
        <v>799</v>
      </c>
      <c r="E810" s="1156"/>
      <c r="F810" s="1157"/>
      <c r="G810" s="1158"/>
      <c r="H810" s="466">
        <v>0.05</v>
      </c>
      <c r="I810" s="564"/>
      <c r="J810" s="378">
        <f t="shared" si="25"/>
        <v>0</v>
      </c>
      <c r="K810" s="467">
        <f t="shared" si="26"/>
        <v>0</v>
      </c>
      <c r="L810" s="113"/>
      <c r="M810" s="113"/>
    </row>
    <row r="811" spans="2:13" s="181" customFormat="1" ht="12.75" hidden="1" customHeight="1">
      <c r="B811" s="1186"/>
      <c r="C811" s="1162"/>
      <c r="D811" s="465">
        <v>800</v>
      </c>
      <c r="E811" s="1156"/>
      <c r="F811" s="1157"/>
      <c r="G811" s="1158"/>
      <c r="H811" s="466">
        <v>0.05</v>
      </c>
      <c r="I811" s="564"/>
      <c r="J811" s="378">
        <f t="shared" si="25"/>
        <v>0</v>
      </c>
      <c r="K811" s="467">
        <f t="shared" si="26"/>
        <v>0</v>
      </c>
      <c r="L811" s="113"/>
      <c r="M811" s="113"/>
    </row>
    <row r="812" spans="2:13" s="181" customFormat="1" ht="12.75" hidden="1" customHeight="1">
      <c r="B812" s="1186"/>
      <c r="C812" s="1162"/>
      <c r="D812" s="465">
        <v>801</v>
      </c>
      <c r="E812" s="1156"/>
      <c r="F812" s="1157"/>
      <c r="G812" s="1158"/>
      <c r="H812" s="466">
        <v>0.05</v>
      </c>
      <c r="I812" s="564"/>
      <c r="J812" s="378">
        <f t="shared" si="25"/>
        <v>0</v>
      </c>
      <c r="K812" s="467">
        <f t="shared" si="26"/>
        <v>0</v>
      </c>
      <c r="L812" s="113"/>
      <c r="M812" s="113"/>
    </row>
    <row r="813" spans="2:13" s="181" customFormat="1" ht="12.75" hidden="1" customHeight="1">
      <c r="B813" s="1186"/>
      <c r="C813" s="1162"/>
      <c r="D813" s="465">
        <v>802</v>
      </c>
      <c r="E813" s="1156"/>
      <c r="F813" s="1157"/>
      <c r="G813" s="1158"/>
      <c r="H813" s="466">
        <v>0.05</v>
      </c>
      <c r="I813" s="564"/>
      <c r="J813" s="378">
        <f t="shared" si="25"/>
        <v>0</v>
      </c>
      <c r="K813" s="467">
        <f t="shared" si="26"/>
        <v>0</v>
      </c>
      <c r="L813" s="113"/>
      <c r="M813" s="113"/>
    </row>
    <row r="814" spans="2:13" s="181" customFormat="1" ht="12.75" hidden="1" customHeight="1">
      <c r="B814" s="1186"/>
      <c r="C814" s="1162"/>
      <c r="D814" s="465">
        <v>803</v>
      </c>
      <c r="E814" s="1156"/>
      <c r="F814" s="1157"/>
      <c r="G814" s="1158"/>
      <c r="H814" s="466">
        <v>0.05</v>
      </c>
      <c r="I814" s="564"/>
      <c r="J814" s="378">
        <f t="shared" si="25"/>
        <v>0</v>
      </c>
      <c r="K814" s="467">
        <f t="shared" si="26"/>
        <v>0</v>
      </c>
      <c r="L814" s="113"/>
      <c r="M814" s="113"/>
    </row>
    <row r="815" spans="2:13" s="181" customFormat="1" ht="12.75" hidden="1" customHeight="1">
      <c r="B815" s="1186"/>
      <c r="C815" s="1162"/>
      <c r="D815" s="465">
        <v>804</v>
      </c>
      <c r="E815" s="1156"/>
      <c r="F815" s="1157"/>
      <c r="G815" s="1158"/>
      <c r="H815" s="466">
        <v>0.05</v>
      </c>
      <c r="I815" s="564"/>
      <c r="J815" s="378">
        <f t="shared" si="25"/>
        <v>0</v>
      </c>
      <c r="K815" s="467">
        <f t="shared" si="26"/>
        <v>0</v>
      </c>
      <c r="L815" s="113"/>
      <c r="M815" s="113"/>
    </row>
    <row r="816" spans="2:13" s="181" customFormat="1" ht="12.75" hidden="1" customHeight="1">
      <c r="B816" s="1186"/>
      <c r="C816" s="1162"/>
      <c r="D816" s="465">
        <v>805</v>
      </c>
      <c r="E816" s="1156"/>
      <c r="F816" s="1157"/>
      <c r="G816" s="1158"/>
      <c r="H816" s="466">
        <v>0.05</v>
      </c>
      <c r="I816" s="564"/>
      <c r="J816" s="378">
        <f t="shared" si="25"/>
        <v>0</v>
      </c>
      <c r="K816" s="467">
        <f t="shared" si="26"/>
        <v>0</v>
      </c>
      <c r="L816" s="113"/>
      <c r="M816" s="113"/>
    </row>
    <row r="817" spans="2:13" s="181" customFormat="1" ht="12.75" hidden="1" customHeight="1">
      <c r="B817" s="1186"/>
      <c r="C817" s="1162"/>
      <c r="D817" s="465">
        <v>806</v>
      </c>
      <c r="E817" s="1156"/>
      <c r="F817" s="1157"/>
      <c r="G817" s="1158"/>
      <c r="H817" s="466">
        <v>0.05</v>
      </c>
      <c r="I817" s="564"/>
      <c r="J817" s="378">
        <f t="shared" si="25"/>
        <v>0</v>
      </c>
      <c r="K817" s="467">
        <f t="shared" si="26"/>
        <v>0</v>
      </c>
      <c r="L817" s="113"/>
      <c r="M817" s="113"/>
    </row>
    <row r="818" spans="2:13" s="181" customFormat="1" ht="12.75" hidden="1" customHeight="1">
      <c r="B818" s="1186"/>
      <c r="C818" s="1162"/>
      <c r="D818" s="465">
        <v>807</v>
      </c>
      <c r="E818" s="1156"/>
      <c r="F818" s="1157"/>
      <c r="G818" s="1158"/>
      <c r="H818" s="466">
        <v>0.05</v>
      </c>
      <c r="I818" s="564"/>
      <c r="J818" s="378">
        <f t="shared" si="25"/>
        <v>0</v>
      </c>
      <c r="K818" s="467">
        <f t="shared" si="26"/>
        <v>0</v>
      </c>
      <c r="L818" s="113"/>
      <c r="M818" s="113"/>
    </row>
    <row r="819" spans="2:13" s="181" customFormat="1" ht="12.75" hidden="1" customHeight="1">
      <c r="B819" s="1186"/>
      <c r="C819" s="1162"/>
      <c r="D819" s="465">
        <v>808</v>
      </c>
      <c r="E819" s="1156"/>
      <c r="F819" s="1157"/>
      <c r="G819" s="1158"/>
      <c r="H819" s="466">
        <v>0.05</v>
      </c>
      <c r="I819" s="564"/>
      <c r="J819" s="378">
        <f t="shared" si="25"/>
        <v>0</v>
      </c>
      <c r="K819" s="467">
        <f t="shared" si="26"/>
        <v>0</v>
      </c>
      <c r="L819" s="113"/>
      <c r="M819" s="113"/>
    </row>
    <row r="820" spans="2:13" s="181" customFormat="1" ht="12.75" hidden="1" customHeight="1">
      <c r="B820" s="1186"/>
      <c r="C820" s="1162"/>
      <c r="D820" s="465">
        <v>809</v>
      </c>
      <c r="E820" s="1156"/>
      <c r="F820" s="1157"/>
      <c r="G820" s="1158"/>
      <c r="H820" s="466">
        <v>0.05</v>
      </c>
      <c r="I820" s="564"/>
      <c r="J820" s="378">
        <f t="shared" si="25"/>
        <v>0</v>
      </c>
      <c r="K820" s="467">
        <f t="shared" si="26"/>
        <v>0</v>
      </c>
      <c r="L820" s="113"/>
      <c r="M820" s="113"/>
    </row>
    <row r="821" spans="2:13" s="181" customFormat="1" ht="12.75" hidden="1" customHeight="1">
      <c r="B821" s="1186"/>
      <c r="C821" s="1162"/>
      <c r="D821" s="465">
        <v>810</v>
      </c>
      <c r="E821" s="1156"/>
      <c r="F821" s="1157"/>
      <c r="G821" s="1158"/>
      <c r="H821" s="466">
        <v>0.05</v>
      </c>
      <c r="I821" s="564"/>
      <c r="J821" s="378">
        <f t="shared" si="25"/>
        <v>0</v>
      </c>
      <c r="K821" s="467">
        <f t="shared" si="26"/>
        <v>0</v>
      </c>
      <c r="L821" s="113"/>
      <c r="M821" s="113"/>
    </row>
    <row r="822" spans="2:13" s="181" customFormat="1" ht="12.75" hidden="1" customHeight="1">
      <c r="B822" s="1186"/>
      <c r="C822" s="1162"/>
      <c r="D822" s="465">
        <v>811</v>
      </c>
      <c r="E822" s="1156"/>
      <c r="F822" s="1157"/>
      <c r="G822" s="1158"/>
      <c r="H822" s="466">
        <v>0.05</v>
      </c>
      <c r="I822" s="564"/>
      <c r="J822" s="378">
        <f t="shared" si="25"/>
        <v>0</v>
      </c>
      <c r="K822" s="467">
        <f t="shared" si="26"/>
        <v>0</v>
      </c>
      <c r="L822" s="113"/>
      <c r="M822" s="113"/>
    </row>
    <row r="823" spans="2:13" s="181" customFormat="1" ht="12.75" hidden="1" customHeight="1">
      <c r="B823" s="1186"/>
      <c r="C823" s="1162"/>
      <c r="D823" s="465">
        <v>812</v>
      </c>
      <c r="E823" s="1156"/>
      <c r="F823" s="1157"/>
      <c r="G823" s="1158"/>
      <c r="H823" s="466">
        <v>0.05</v>
      </c>
      <c r="I823" s="564"/>
      <c r="J823" s="378">
        <f t="shared" si="25"/>
        <v>0</v>
      </c>
      <c r="K823" s="467">
        <f t="shared" si="26"/>
        <v>0</v>
      </c>
      <c r="L823" s="113"/>
      <c r="M823" s="113"/>
    </row>
    <row r="824" spans="2:13" s="181" customFormat="1" ht="12.75" hidden="1" customHeight="1">
      <c r="B824" s="1186"/>
      <c r="C824" s="1162"/>
      <c r="D824" s="465">
        <v>813</v>
      </c>
      <c r="E824" s="1156"/>
      <c r="F824" s="1157"/>
      <c r="G824" s="1158"/>
      <c r="H824" s="466">
        <v>0.05</v>
      </c>
      <c r="I824" s="564"/>
      <c r="J824" s="378">
        <f t="shared" si="25"/>
        <v>0</v>
      </c>
      <c r="K824" s="467">
        <f t="shared" si="26"/>
        <v>0</v>
      </c>
      <c r="L824" s="113"/>
      <c r="M824" s="113"/>
    </row>
    <row r="825" spans="2:13" s="181" customFormat="1" ht="12.75" hidden="1" customHeight="1">
      <c r="B825" s="1186"/>
      <c r="C825" s="1162"/>
      <c r="D825" s="465">
        <v>814</v>
      </c>
      <c r="E825" s="1156"/>
      <c r="F825" s="1157"/>
      <c r="G825" s="1158"/>
      <c r="H825" s="466">
        <v>0.05</v>
      </c>
      <c r="I825" s="564"/>
      <c r="J825" s="378">
        <f t="shared" si="25"/>
        <v>0</v>
      </c>
      <c r="K825" s="467">
        <f t="shared" si="26"/>
        <v>0</v>
      </c>
      <c r="L825" s="113"/>
      <c r="M825" s="113"/>
    </row>
    <row r="826" spans="2:13" s="181" customFormat="1" ht="12.75" hidden="1" customHeight="1">
      <c r="B826" s="1186"/>
      <c r="C826" s="1162"/>
      <c r="D826" s="465">
        <v>815</v>
      </c>
      <c r="E826" s="1156"/>
      <c r="F826" s="1157"/>
      <c r="G826" s="1158"/>
      <c r="H826" s="466">
        <v>0.05</v>
      </c>
      <c r="I826" s="564"/>
      <c r="J826" s="378">
        <f t="shared" si="25"/>
        <v>0</v>
      </c>
      <c r="K826" s="467">
        <f t="shared" si="26"/>
        <v>0</v>
      </c>
      <c r="L826" s="113"/>
      <c r="M826" s="113"/>
    </row>
    <row r="827" spans="2:13" s="181" customFormat="1" ht="12.75" hidden="1" customHeight="1">
      <c r="B827" s="1186"/>
      <c r="C827" s="1162"/>
      <c r="D827" s="465">
        <v>816</v>
      </c>
      <c r="E827" s="1156"/>
      <c r="F827" s="1157"/>
      <c r="G827" s="1158"/>
      <c r="H827" s="466">
        <v>0.05</v>
      </c>
      <c r="I827" s="564"/>
      <c r="J827" s="378">
        <f t="shared" si="25"/>
        <v>0</v>
      </c>
      <c r="K827" s="467">
        <f t="shared" si="26"/>
        <v>0</v>
      </c>
      <c r="L827" s="113"/>
      <c r="M827" s="113"/>
    </row>
    <row r="828" spans="2:13" s="181" customFormat="1" ht="12.75" hidden="1" customHeight="1">
      <c r="B828" s="1186"/>
      <c r="C828" s="1162"/>
      <c r="D828" s="465">
        <v>817</v>
      </c>
      <c r="E828" s="1156"/>
      <c r="F828" s="1157"/>
      <c r="G828" s="1158"/>
      <c r="H828" s="466">
        <v>0.05</v>
      </c>
      <c r="I828" s="564"/>
      <c r="J828" s="378">
        <f t="shared" si="25"/>
        <v>0</v>
      </c>
      <c r="K828" s="467">
        <f t="shared" si="26"/>
        <v>0</v>
      </c>
      <c r="L828" s="113"/>
      <c r="M828" s="113"/>
    </row>
    <row r="829" spans="2:13" s="181" customFormat="1" ht="12.75" hidden="1" customHeight="1">
      <c r="B829" s="1186"/>
      <c r="C829" s="1162"/>
      <c r="D829" s="465">
        <v>818</v>
      </c>
      <c r="E829" s="1156"/>
      <c r="F829" s="1157"/>
      <c r="G829" s="1158"/>
      <c r="H829" s="466">
        <v>0.05</v>
      </c>
      <c r="I829" s="564"/>
      <c r="J829" s="378">
        <f t="shared" si="25"/>
        <v>0</v>
      </c>
      <c r="K829" s="467">
        <f t="shared" si="26"/>
        <v>0</v>
      </c>
      <c r="L829" s="113"/>
      <c r="M829" s="113"/>
    </row>
    <row r="830" spans="2:13" s="181" customFormat="1" ht="12.75" hidden="1" customHeight="1">
      <c r="B830" s="1186"/>
      <c r="C830" s="1162"/>
      <c r="D830" s="465">
        <v>819</v>
      </c>
      <c r="E830" s="1156"/>
      <c r="F830" s="1157"/>
      <c r="G830" s="1158"/>
      <c r="H830" s="466">
        <v>0.05</v>
      </c>
      <c r="I830" s="564"/>
      <c r="J830" s="378">
        <f t="shared" si="25"/>
        <v>0</v>
      </c>
      <c r="K830" s="467">
        <f t="shared" si="26"/>
        <v>0</v>
      </c>
      <c r="L830" s="113"/>
      <c r="M830" s="113"/>
    </row>
    <row r="831" spans="2:13" s="181" customFormat="1" ht="12.75" hidden="1" customHeight="1">
      <c r="B831" s="1186"/>
      <c r="C831" s="1162"/>
      <c r="D831" s="465">
        <v>820</v>
      </c>
      <c r="E831" s="1156"/>
      <c r="F831" s="1157"/>
      <c r="G831" s="1158"/>
      <c r="H831" s="466">
        <v>0.05</v>
      </c>
      <c r="I831" s="564"/>
      <c r="J831" s="378">
        <f t="shared" si="25"/>
        <v>0</v>
      </c>
      <c r="K831" s="467">
        <f t="shared" si="26"/>
        <v>0</v>
      </c>
      <c r="L831" s="113"/>
      <c r="M831" s="113"/>
    </row>
    <row r="832" spans="2:13" s="181" customFormat="1" ht="12.75" hidden="1" customHeight="1">
      <c r="B832" s="1186"/>
      <c r="C832" s="1162"/>
      <c r="D832" s="465">
        <v>821</v>
      </c>
      <c r="E832" s="1156"/>
      <c r="F832" s="1157"/>
      <c r="G832" s="1158"/>
      <c r="H832" s="466">
        <v>0.05</v>
      </c>
      <c r="I832" s="564"/>
      <c r="J832" s="378">
        <f t="shared" si="25"/>
        <v>0</v>
      </c>
      <c r="K832" s="467">
        <f t="shared" si="26"/>
        <v>0</v>
      </c>
      <c r="L832" s="113"/>
      <c r="M832" s="113"/>
    </row>
    <row r="833" spans="2:13" s="181" customFormat="1" ht="12.75" hidden="1" customHeight="1">
      <c r="B833" s="1186"/>
      <c r="C833" s="1162"/>
      <c r="D833" s="465">
        <v>822</v>
      </c>
      <c r="E833" s="1156"/>
      <c r="F833" s="1157"/>
      <c r="G833" s="1158"/>
      <c r="H833" s="466">
        <v>0.05</v>
      </c>
      <c r="I833" s="564"/>
      <c r="J833" s="378">
        <f t="shared" si="25"/>
        <v>0</v>
      </c>
      <c r="K833" s="467">
        <f t="shared" si="26"/>
        <v>0</v>
      </c>
      <c r="L833" s="113"/>
      <c r="M833" s="113"/>
    </row>
    <row r="834" spans="2:13" s="181" customFormat="1" ht="12.75" hidden="1" customHeight="1">
      <c r="B834" s="1186"/>
      <c r="C834" s="1162"/>
      <c r="D834" s="465">
        <v>823</v>
      </c>
      <c r="E834" s="1156"/>
      <c r="F834" s="1157"/>
      <c r="G834" s="1158"/>
      <c r="H834" s="466">
        <v>0.05</v>
      </c>
      <c r="I834" s="564"/>
      <c r="J834" s="378">
        <f t="shared" si="25"/>
        <v>0</v>
      </c>
      <c r="K834" s="467">
        <f t="shared" si="26"/>
        <v>0</v>
      </c>
      <c r="L834" s="113"/>
      <c r="M834" s="113"/>
    </row>
    <row r="835" spans="2:13" s="181" customFormat="1" ht="12.75" hidden="1" customHeight="1">
      <c r="B835" s="1186"/>
      <c r="C835" s="1162"/>
      <c r="D835" s="465">
        <v>824</v>
      </c>
      <c r="E835" s="1156"/>
      <c r="F835" s="1157"/>
      <c r="G835" s="1158"/>
      <c r="H835" s="466">
        <v>0.05</v>
      </c>
      <c r="I835" s="564"/>
      <c r="J835" s="378">
        <f t="shared" si="25"/>
        <v>0</v>
      </c>
      <c r="K835" s="467">
        <f t="shared" si="26"/>
        <v>0</v>
      </c>
      <c r="L835" s="113"/>
      <c r="M835" s="113"/>
    </row>
    <row r="836" spans="2:13" s="181" customFormat="1" ht="12.75" hidden="1" customHeight="1">
      <c r="B836" s="1186"/>
      <c r="C836" s="1162"/>
      <c r="D836" s="465">
        <v>825</v>
      </c>
      <c r="E836" s="1156"/>
      <c r="F836" s="1157"/>
      <c r="G836" s="1158"/>
      <c r="H836" s="466">
        <v>0.05</v>
      </c>
      <c r="I836" s="564"/>
      <c r="J836" s="378">
        <f t="shared" si="25"/>
        <v>0</v>
      </c>
      <c r="K836" s="467">
        <f t="shared" si="26"/>
        <v>0</v>
      </c>
      <c r="L836" s="113"/>
      <c r="M836" s="113"/>
    </row>
    <row r="837" spans="2:13" s="181" customFormat="1" ht="12.75" hidden="1" customHeight="1">
      <c r="B837" s="1186"/>
      <c r="C837" s="1162"/>
      <c r="D837" s="465">
        <v>826</v>
      </c>
      <c r="E837" s="1156"/>
      <c r="F837" s="1157"/>
      <c r="G837" s="1158"/>
      <c r="H837" s="466">
        <v>0.05</v>
      </c>
      <c r="I837" s="564"/>
      <c r="J837" s="378">
        <f t="shared" si="25"/>
        <v>0</v>
      </c>
      <c r="K837" s="467">
        <f t="shared" si="26"/>
        <v>0</v>
      </c>
      <c r="L837" s="113"/>
      <c r="M837" s="113"/>
    </row>
    <row r="838" spans="2:13" s="181" customFormat="1" ht="12.75" hidden="1" customHeight="1">
      <c r="B838" s="1186"/>
      <c r="C838" s="1162"/>
      <c r="D838" s="465">
        <v>827</v>
      </c>
      <c r="E838" s="1156"/>
      <c r="F838" s="1157"/>
      <c r="G838" s="1158"/>
      <c r="H838" s="466">
        <v>0.05</v>
      </c>
      <c r="I838" s="564"/>
      <c r="J838" s="378">
        <f t="shared" si="25"/>
        <v>0</v>
      </c>
      <c r="K838" s="467">
        <f t="shared" si="26"/>
        <v>0</v>
      </c>
      <c r="L838" s="113"/>
      <c r="M838" s="113"/>
    </row>
    <row r="839" spans="2:13" s="181" customFormat="1" ht="12.75" hidden="1" customHeight="1">
      <c r="B839" s="1186"/>
      <c r="C839" s="1162"/>
      <c r="D839" s="465">
        <v>828</v>
      </c>
      <c r="E839" s="1156"/>
      <c r="F839" s="1157"/>
      <c r="G839" s="1158"/>
      <c r="H839" s="466">
        <v>0.05</v>
      </c>
      <c r="I839" s="564"/>
      <c r="J839" s="378">
        <f t="shared" si="25"/>
        <v>0</v>
      </c>
      <c r="K839" s="467">
        <f t="shared" si="26"/>
        <v>0</v>
      </c>
      <c r="L839" s="113"/>
      <c r="M839" s="113"/>
    </row>
    <row r="840" spans="2:13" s="181" customFormat="1" ht="12.75" hidden="1" customHeight="1">
      <c r="B840" s="1186"/>
      <c r="C840" s="1162"/>
      <c r="D840" s="465">
        <v>829</v>
      </c>
      <c r="E840" s="1156"/>
      <c r="F840" s="1157"/>
      <c r="G840" s="1158"/>
      <c r="H840" s="466">
        <v>0.05</v>
      </c>
      <c r="I840" s="564"/>
      <c r="J840" s="378">
        <f t="shared" si="25"/>
        <v>0</v>
      </c>
      <c r="K840" s="467">
        <f t="shared" si="26"/>
        <v>0</v>
      </c>
      <c r="L840" s="113"/>
      <c r="M840" s="113"/>
    </row>
    <row r="841" spans="2:13" s="181" customFormat="1" ht="12.75" hidden="1" customHeight="1">
      <c r="B841" s="1186"/>
      <c r="C841" s="1162"/>
      <c r="D841" s="465">
        <v>830</v>
      </c>
      <c r="E841" s="1156"/>
      <c r="F841" s="1157"/>
      <c r="G841" s="1158"/>
      <c r="H841" s="466">
        <v>0.05</v>
      </c>
      <c r="I841" s="564"/>
      <c r="J841" s="378">
        <f t="shared" si="25"/>
        <v>0</v>
      </c>
      <c r="K841" s="467">
        <f t="shared" si="26"/>
        <v>0</v>
      </c>
      <c r="L841" s="113"/>
      <c r="M841" s="113"/>
    </row>
    <row r="842" spans="2:13" s="181" customFormat="1" ht="12.75" hidden="1" customHeight="1">
      <c r="B842" s="1186"/>
      <c r="C842" s="1162"/>
      <c r="D842" s="465">
        <v>831</v>
      </c>
      <c r="E842" s="1156"/>
      <c r="F842" s="1157"/>
      <c r="G842" s="1158"/>
      <c r="H842" s="466">
        <v>0.05</v>
      </c>
      <c r="I842" s="564"/>
      <c r="J842" s="378">
        <f t="shared" si="25"/>
        <v>0</v>
      </c>
      <c r="K842" s="467">
        <f t="shared" si="26"/>
        <v>0</v>
      </c>
      <c r="L842" s="113"/>
      <c r="M842" s="113"/>
    </row>
    <row r="843" spans="2:13" s="181" customFormat="1" ht="12.75" hidden="1" customHeight="1">
      <c r="B843" s="1186"/>
      <c r="C843" s="1162"/>
      <c r="D843" s="465">
        <v>832</v>
      </c>
      <c r="E843" s="1156"/>
      <c r="F843" s="1157"/>
      <c r="G843" s="1158"/>
      <c r="H843" s="466">
        <v>0.05</v>
      </c>
      <c r="I843" s="564"/>
      <c r="J843" s="378">
        <f t="shared" si="25"/>
        <v>0</v>
      </c>
      <c r="K843" s="467">
        <f t="shared" si="26"/>
        <v>0</v>
      </c>
      <c r="L843" s="113"/>
      <c r="M843" s="113"/>
    </row>
    <row r="844" spans="2:13" s="181" customFormat="1" ht="12.75" hidden="1" customHeight="1">
      <c r="B844" s="1186"/>
      <c r="C844" s="1162"/>
      <c r="D844" s="465">
        <v>833</v>
      </c>
      <c r="E844" s="1156"/>
      <c r="F844" s="1157"/>
      <c r="G844" s="1158"/>
      <c r="H844" s="466">
        <v>0.05</v>
      </c>
      <c r="I844" s="564"/>
      <c r="J844" s="378">
        <f t="shared" ref="J844:J907" si="27">$I$11027*H844</f>
        <v>0</v>
      </c>
      <c r="K844" s="467">
        <f t="shared" si="26"/>
        <v>0</v>
      </c>
      <c r="L844" s="113"/>
      <c r="M844" s="113"/>
    </row>
    <row r="845" spans="2:13" s="181" customFormat="1" ht="12.75" hidden="1" customHeight="1">
      <c r="B845" s="1186"/>
      <c r="C845" s="1162"/>
      <c r="D845" s="465">
        <v>834</v>
      </c>
      <c r="E845" s="1156"/>
      <c r="F845" s="1157"/>
      <c r="G845" s="1158"/>
      <c r="H845" s="466">
        <v>0.05</v>
      </c>
      <c r="I845" s="564"/>
      <c r="J845" s="378">
        <f t="shared" si="27"/>
        <v>0</v>
      </c>
      <c r="K845" s="467">
        <f t="shared" si="26"/>
        <v>0</v>
      </c>
      <c r="L845" s="113"/>
      <c r="M845" s="113"/>
    </row>
    <row r="846" spans="2:13" s="181" customFormat="1" ht="12.75" hidden="1" customHeight="1">
      <c r="B846" s="1186"/>
      <c r="C846" s="1162"/>
      <c r="D846" s="465">
        <v>835</v>
      </c>
      <c r="E846" s="1156"/>
      <c r="F846" s="1157"/>
      <c r="G846" s="1158"/>
      <c r="H846" s="466">
        <v>0.05</v>
      </c>
      <c r="I846" s="564"/>
      <c r="J846" s="378">
        <f t="shared" si="27"/>
        <v>0</v>
      </c>
      <c r="K846" s="467">
        <f t="shared" si="26"/>
        <v>0</v>
      </c>
      <c r="L846" s="113"/>
      <c r="M846" s="113"/>
    </row>
    <row r="847" spans="2:13" s="181" customFormat="1" ht="12.75" hidden="1" customHeight="1">
      <c r="B847" s="1186"/>
      <c r="C847" s="1162"/>
      <c r="D847" s="465">
        <v>836</v>
      </c>
      <c r="E847" s="1156"/>
      <c r="F847" s="1157"/>
      <c r="G847" s="1158"/>
      <c r="H847" s="466">
        <v>0.05</v>
      </c>
      <c r="I847" s="564"/>
      <c r="J847" s="378">
        <f t="shared" si="27"/>
        <v>0</v>
      </c>
      <c r="K847" s="467">
        <f t="shared" si="26"/>
        <v>0</v>
      </c>
      <c r="L847" s="113"/>
      <c r="M847" s="113"/>
    </row>
    <row r="848" spans="2:13" s="181" customFormat="1" ht="12.75" hidden="1" customHeight="1">
      <c r="B848" s="1186"/>
      <c r="C848" s="1162"/>
      <c r="D848" s="465">
        <v>837</v>
      </c>
      <c r="E848" s="1156"/>
      <c r="F848" s="1157"/>
      <c r="G848" s="1158"/>
      <c r="H848" s="466">
        <v>0.05</v>
      </c>
      <c r="I848" s="564"/>
      <c r="J848" s="378">
        <f t="shared" si="27"/>
        <v>0</v>
      </c>
      <c r="K848" s="467">
        <f t="shared" si="26"/>
        <v>0</v>
      </c>
      <c r="L848" s="113"/>
      <c r="M848" s="113"/>
    </row>
    <row r="849" spans="2:13" s="181" customFormat="1" ht="12.75" hidden="1" customHeight="1">
      <c r="B849" s="1186"/>
      <c r="C849" s="1162"/>
      <c r="D849" s="465">
        <v>838</v>
      </c>
      <c r="E849" s="1156"/>
      <c r="F849" s="1157"/>
      <c r="G849" s="1158"/>
      <c r="H849" s="466">
        <v>0.05</v>
      </c>
      <c r="I849" s="564"/>
      <c r="J849" s="378">
        <f t="shared" si="27"/>
        <v>0</v>
      </c>
      <c r="K849" s="467">
        <f t="shared" si="26"/>
        <v>0</v>
      </c>
      <c r="L849" s="113"/>
      <c r="M849" s="113"/>
    </row>
    <row r="850" spans="2:13" s="181" customFormat="1" ht="12.75" hidden="1" customHeight="1">
      <c r="B850" s="1186"/>
      <c r="C850" s="1162"/>
      <c r="D850" s="465">
        <v>839</v>
      </c>
      <c r="E850" s="1156"/>
      <c r="F850" s="1157"/>
      <c r="G850" s="1158"/>
      <c r="H850" s="466">
        <v>0.05</v>
      </c>
      <c r="I850" s="564"/>
      <c r="J850" s="378">
        <f t="shared" si="27"/>
        <v>0</v>
      </c>
      <c r="K850" s="467">
        <f t="shared" si="26"/>
        <v>0</v>
      </c>
      <c r="L850" s="113"/>
      <c r="M850" s="113"/>
    </row>
    <row r="851" spans="2:13" s="181" customFormat="1" ht="12.75" hidden="1" customHeight="1">
      <c r="B851" s="1186"/>
      <c r="C851" s="1162"/>
      <c r="D851" s="465">
        <v>840</v>
      </c>
      <c r="E851" s="1156"/>
      <c r="F851" s="1157"/>
      <c r="G851" s="1158"/>
      <c r="H851" s="466">
        <v>0.05</v>
      </c>
      <c r="I851" s="564"/>
      <c r="J851" s="378">
        <f t="shared" si="27"/>
        <v>0</v>
      </c>
      <c r="K851" s="467">
        <f t="shared" si="26"/>
        <v>0</v>
      </c>
      <c r="L851" s="113"/>
      <c r="M851" s="113"/>
    </row>
    <row r="852" spans="2:13" s="181" customFormat="1" ht="12.75" hidden="1" customHeight="1">
      <c r="B852" s="1186"/>
      <c r="C852" s="1162"/>
      <c r="D852" s="465">
        <v>841</v>
      </c>
      <c r="E852" s="1156"/>
      <c r="F852" s="1157"/>
      <c r="G852" s="1158"/>
      <c r="H852" s="466">
        <v>0.05</v>
      </c>
      <c r="I852" s="564"/>
      <c r="J852" s="378">
        <f t="shared" si="27"/>
        <v>0</v>
      </c>
      <c r="K852" s="467">
        <f t="shared" si="26"/>
        <v>0</v>
      </c>
      <c r="L852" s="113"/>
      <c r="M852" s="113"/>
    </row>
    <row r="853" spans="2:13" s="181" customFormat="1" ht="12.75" hidden="1" customHeight="1">
      <c r="B853" s="1186"/>
      <c r="C853" s="1162"/>
      <c r="D853" s="465">
        <v>842</v>
      </c>
      <c r="E853" s="1156"/>
      <c r="F853" s="1157"/>
      <c r="G853" s="1158"/>
      <c r="H853" s="466">
        <v>0.05</v>
      </c>
      <c r="I853" s="564"/>
      <c r="J853" s="378">
        <f t="shared" si="27"/>
        <v>0</v>
      </c>
      <c r="K853" s="467">
        <f t="shared" si="26"/>
        <v>0</v>
      </c>
      <c r="L853" s="113"/>
      <c r="M853" s="113"/>
    </row>
    <row r="854" spans="2:13" s="181" customFormat="1" ht="12.75" hidden="1" customHeight="1">
      <c r="B854" s="1186"/>
      <c r="C854" s="1162"/>
      <c r="D854" s="465">
        <v>843</v>
      </c>
      <c r="E854" s="1156"/>
      <c r="F854" s="1157"/>
      <c r="G854" s="1158"/>
      <c r="H854" s="466">
        <v>0.05</v>
      </c>
      <c r="I854" s="564"/>
      <c r="J854" s="378">
        <f t="shared" si="27"/>
        <v>0</v>
      </c>
      <c r="K854" s="467">
        <f t="shared" si="26"/>
        <v>0</v>
      </c>
      <c r="L854" s="113"/>
      <c r="M854" s="113"/>
    </row>
    <row r="855" spans="2:13" s="181" customFormat="1" ht="12.75" hidden="1" customHeight="1">
      <c r="B855" s="1186"/>
      <c r="C855" s="1162"/>
      <c r="D855" s="465">
        <v>844</v>
      </c>
      <c r="E855" s="1156"/>
      <c r="F855" s="1157"/>
      <c r="G855" s="1158"/>
      <c r="H855" s="466">
        <v>0.05</v>
      </c>
      <c r="I855" s="564"/>
      <c r="J855" s="378">
        <f t="shared" si="27"/>
        <v>0</v>
      </c>
      <c r="K855" s="467">
        <f t="shared" si="26"/>
        <v>0</v>
      </c>
      <c r="L855" s="113"/>
      <c r="M855" s="113"/>
    </row>
    <row r="856" spans="2:13" s="181" customFormat="1" ht="12.75" hidden="1" customHeight="1">
      <c r="B856" s="1186"/>
      <c r="C856" s="1162"/>
      <c r="D856" s="465">
        <v>845</v>
      </c>
      <c r="E856" s="1156"/>
      <c r="F856" s="1157"/>
      <c r="G856" s="1158"/>
      <c r="H856" s="466">
        <v>0.05</v>
      </c>
      <c r="I856" s="564"/>
      <c r="J856" s="378">
        <f t="shared" si="27"/>
        <v>0</v>
      </c>
      <c r="K856" s="467">
        <f t="shared" si="26"/>
        <v>0</v>
      </c>
      <c r="L856" s="113"/>
      <c r="M856" s="113"/>
    </row>
    <row r="857" spans="2:13" s="181" customFormat="1" ht="12.75" hidden="1" customHeight="1">
      <c r="B857" s="1186"/>
      <c r="C857" s="1162"/>
      <c r="D857" s="465">
        <v>846</v>
      </c>
      <c r="E857" s="1156"/>
      <c r="F857" s="1157"/>
      <c r="G857" s="1158"/>
      <c r="H857" s="466">
        <v>0.05</v>
      </c>
      <c r="I857" s="564"/>
      <c r="J857" s="378">
        <f t="shared" si="27"/>
        <v>0</v>
      </c>
      <c r="K857" s="467">
        <f t="shared" si="26"/>
        <v>0</v>
      </c>
      <c r="L857" s="113"/>
      <c r="M857" s="113"/>
    </row>
    <row r="858" spans="2:13" s="181" customFormat="1" ht="12.75" hidden="1" customHeight="1">
      <c r="B858" s="1186"/>
      <c r="C858" s="1162"/>
      <c r="D858" s="465">
        <v>847</v>
      </c>
      <c r="E858" s="1156"/>
      <c r="F858" s="1157"/>
      <c r="G858" s="1158"/>
      <c r="H858" s="466">
        <v>0.05</v>
      </c>
      <c r="I858" s="564"/>
      <c r="J858" s="378">
        <f t="shared" si="27"/>
        <v>0</v>
      </c>
      <c r="K858" s="467">
        <f t="shared" si="26"/>
        <v>0</v>
      </c>
      <c r="L858" s="113"/>
      <c r="M858" s="113"/>
    </row>
    <row r="859" spans="2:13" s="181" customFormat="1" ht="12.75" hidden="1" customHeight="1">
      <c r="B859" s="1186"/>
      <c r="C859" s="1162"/>
      <c r="D859" s="465">
        <v>848</v>
      </c>
      <c r="E859" s="1156"/>
      <c r="F859" s="1157"/>
      <c r="G859" s="1158"/>
      <c r="H859" s="466">
        <v>0.05</v>
      </c>
      <c r="I859" s="564"/>
      <c r="J859" s="378">
        <f t="shared" si="27"/>
        <v>0</v>
      </c>
      <c r="K859" s="467">
        <f t="shared" si="26"/>
        <v>0</v>
      </c>
      <c r="L859" s="113"/>
      <c r="M859" s="113"/>
    </row>
    <row r="860" spans="2:13" s="181" customFormat="1" ht="12.75" hidden="1" customHeight="1">
      <c r="B860" s="1186"/>
      <c r="C860" s="1162"/>
      <c r="D860" s="465">
        <v>849</v>
      </c>
      <c r="E860" s="1156"/>
      <c r="F860" s="1157"/>
      <c r="G860" s="1158"/>
      <c r="H860" s="466">
        <v>0.05</v>
      </c>
      <c r="I860" s="564"/>
      <c r="J860" s="378">
        <f t="shared" si="27"/>
        <v>0</v>
      </c>
      <c r="K860" s="467">
        <f t="shared" si="26"/>
        <v>0</v>
      </c>
      <c r="L860" s="113"/>
      <c r="M860" s="113"/>
    </row>
    <row r="861" spans="2:13" s="181" customFormat="1" ht="12.75" hidden="1" customHeight="1">
      <c r="B861" s="1186"/>
      <c r="C861" s="1162"/>
      <c r="D861" s="465">
        <v>850</v>
      </c>
      <c r="E861" s="1156"/>
      <c r="F861" s="1157"/>
      <c r="G861" s="1158"/>
      <c r="H861" s="466">
        <v>0.05</v>
      </c>
      <c r="I861" s="564"/>
      <c r="J861" s="378">
        <f t="shared" si="27"/>
        <v>0</v>
      </c>
      <c r="K861" s="467">
        <f t="shared" si="26"/>
        <v>0</v>
      </c>
      <c r="L861" s="113"/>
      <c r="M861" s="113"/>
    </row>
    <row r="862" spans="2:13" s="181" customFormat="1" ht="12.75" hidden="1" customHeight="1">
      <c r="B862" s="1186"/>
      <c r="C862" s="1162"/>
      <c r="D862" s="465">
        <v>851</v>
      </c>
      <c r="E862" s="1156"/>
      <c r="F862" s="1157"/>
      <c r="G862" s="1158"/>
      <c r="H862" s="466">
        <v>0.05</v>
      </c>
      <c r="I862" s="564"/>
      <c r="J862" s="378">
        <f t="shared" si="27"/>
        <v>0</v>
      </c>
      <c r="K862" s="467">
        <f t="shared" si="26"/>
        <v>0</v>
      </c>
      <c r="L862" s="113"/>
      <c r="M862" s="113"/>
    </row>
    <row r="863" spans="2:13" s="181" customFormat="1" ht="12.75" hidden="1" customHeight="1">
      <c r="B863" s="1186"/>
      <c r="C863" s="1162"/>
      <c r="D863" s="465">
        <v>852</v>
      </c>
      <c r="E863" s="1156"/>
      <c r="F863" s="1157"/>
      <c r="G863" s="1158"/>
      <c r="H863" s="466">
        <v>0.05</v>
      </c>
      <c r="I863" s="564"/>
      <c r="J863" s="378">
        <f t="shared" si="27"/>
        <v>0</v>
      </c>
      <c r="K863" s="467">
        <f t="shared" si="26"/>
        <v>0</v>
      </c>
      <c r="L863" s="113"/>
      <c r="M863" s="113"/>
    </row>
    <row r="864" spans="2:13" s="181" customFormat="1" ht="12.75" hidden="1" customHeight="1">
      <c r="B864" s="1186"/>
      <c r="C864" s="1162"/>
      <c r="D864" s="465">
        <v>853</v>
      </c>
      <c r="E864" s="1156"/>
      <c r="F864" s="1157"/>
      <c r="G864" s="1158"/>
      <c r="H864" s="466">
        <v>0.05</v>
      </c>
      <c r="I864" s="564"/>
      <c r="J864" s="378">
        <f t="shared" si="27"/>
        <v>0</v>
      </c>
      <c r="K864" s="467">
        <f t="shared" si="26"/>
        <v>0</v>
      </c>
      <c r="L864" s="113"/>
      <c r="M864" s="113"/>
    </row>
    <row r="865" spans="2:13" s="181" customFormat="1" ht="12.75" hidden="1" customHeight="1">
      <c r="B865" s="1186"/>
      <c r="C865" s="1162"/>
      <c r="D865" s="465">
        <v>854</v>
      </c>
      <c r="E865" s="1156"/>
      <c r="F865" s="1157"/>
      <c r="G865" s="1158"/>
      <c r="H865" s="466">
        <v>0.05</v>
      </c>
      <c r="I865" s="564"/>
      <c r="J865" s="378">
        <f t="shared" si="27"/>
        <v>0</v>
      </c>
      <c r="K865" s="467">
        <f t="shared" si="26"/>
        <v>0</v>
      </c>
      <c r="L865" s="113"/>
      <c r="M865" s="113"/>
    </row>
    <row r="866" spans="2:13" s="181" customFormat="1" ht="12.75" hidden="1" customHeight="1">
      <c r="B866" s="1186"/>
      <c r="C866" s="1162"/>
      <c r="D866" s="465">
        <v>855</v>
      </c>
      <c r="E866" s="1156"/>
      <c r="F866" s="1157"/>
      <c r="G866" s="1158"/>
      <c r="H866" s="466">
        <v>0.05</v>
      </c>
      <c r="I866" s="564"/>
      <c r="J866" s="378">
        <f t="shared" si="27"/>
        <v>0</v>
      </c>
      <c r="K866" s="467">
        <f t="shared" si="26"/>
        <v>0</v>
      </c>
      <c r="L866" s="113"/>
      <c r="M866" s="113"/>
    </row>
    <row r="867" spans="2:13" s="181" customFormat="1" ht="12.75" hidden="1" customHeight="1">
      <c r="B867" s="1186"/>
      <c r="C867" s="1162"/>
      <c r="D867" s="465">
        <v>856</v>
      </c>
      <c r="E867" s="1156"/>
      <c r="F867" s="1157"/>
      <c r="G867" s="1158"/>
      <c r="H867" s="466">
        <v>0.05</v>
      </c>
      <c r="I867" s="564"/>
      <c r="J867" s="378">
        <f t="shared" si="27"/>
        <v>0</v>
      </c>
      <c r="K867" s="467">
        <f t="shared" si="26"/>
        <v>0</v>
      </c>
      <c r="L867" s="113"/>
      <c r="M867" s="113"/>
    </row>
    <row r="868" spans="2:13" s="181" customFormat="1" ht="12.75" hidden="1" customHeight="1">
      <c r="B868" s="1186"/>
      <c r="C868" s="1162"/>
      <c r="D868" s="465">
        <v>857</v>
      </c>
      <c r="E868" s="1156"/>
      <c r="F868" s="1157"/>
      <c r="G868" s="1158"/>
      <c r="H868" s="466">
        <v>0.05</v>
      </c>
      <c r="I868" s="564"/>
      <c r="J868" s="378">
        <f t="shared" si="27"/>
        <v>0</v>
      </c>
      <c r="K868" s="467">
        <f t="shared" si="26"/>
        <v>0</v>
      </c>
      <c r="L868" s="113"/>
      <c r="M868" s="113"/>
    </row>
    <row r="869" spans="2:13" s="181" customFormat="1" ht="12.75" hidden="1" customHeight="1">
      <c r="B869" s="1186"/>
      <c r="C869" s="1162"/>
      <c r="D869" s="465">
        <v>858</v>
      </c>
      <c r="E869" s="1156"/>
      <c r="F869" s="1157"/>
      <c r="G869" s="1158"/>
      <c r="H869" s="466">
        <v>0.05</v>
      </c>
      <c r="I869" s="564"/>
      <c r="J869" s="378">
        <f t="shared" si="27"/>
        <v>0</v>
      </c>
      <c r="K869" s="467">
        <f t="shared" si="26"/>
        <v>0</v>
      </c>
      <c r="L869" s="113"/>
      <c r="M869" s="113"/>
    </row>
    <row r="870" spans="2:13" s="181" customFormat="1" ht="12.75" hidden="1" customHeight="1">
      <c r="B870" s="1186"/>
      <c r="C870" s="1162"/>
      <c r="D870" s="465">
        <v>859</v>
      </c>
      <c r="E870" s="1156"/>
      <c r="F870" s="1157"/>
      <c r="G870" s="1158"/>
      <c r="H870" s="466">
        <v>0.05</v>
      </c>
      <c r="I870" s="564"/>
      <c r="J870" s="378">
        <f t="shared" si="27"/>
        <v>0</v>
      </c>
      <c r="K870" s="467">
        <f t="shared" si="26"/>
        <v>0</v>
      </c>
      <c r="L870" s="113"/>
      <c r="M870" s="113"/>
    </row>
    <row r="871" spans="2:13" s="181" customFormat="1" ht="12.75" hidden="1" customHeight="1">
      <c r="B871" s="1186"/>
      <c r="C871" s="1162"/>
      <c r="D871" s="465">
        <v>860</v>
      </c>
      <c r="E871" s="1156"/>
      <c r="F871" s="1157"/>
      <c r="G871" s="1158"/>
      <c r="H871" s="466">
        <v>0.05</v>
      </c>
      <c r="I871" s="564"/>
      <c r="J871" s="378">
        <f t="shared" si="27"/>
        <v>0</v>
      </c>
      <c r="K871" s="467">
        <f t="shared" si="26"/>
        <v>0</v>
      </c>
      <c r="L871" s="113"/>
      <c r="M871" s="113"/>
    </row>
    <row r="872" spans="2:13" s="181" customFormat="1" ht="12.75" hidden="1" customHeight="1">
      <c r="B872" s="1186"/>
      <c r="C872" s="1162"/>
      <c r="D872" s="465">
        <v>861</v>
      </c>
      <c r="E872" s="1156"/>
      <c r="F872" s="1157"/>
      <c r="G872" s="1158"/>
      <c r="H872" s="466">
        <v>0.05</v>
      </c>
      <c r="I872" s="564"/>
      <c r="J872" s="378">
        <f t="shared" si="27"/>
        <v>0</v>
      </c>
      <c r="K872" s="467">
        <f t="shared" ref="K872:K937" si="28">IF(I872-J872&lt;0,0,I872-J872)</f>
        <v>0</v>
      </c>
      <c r="L872" s="113"/>
      <c r="M872" s="113"/>
    </row>
    <row r="873" spans="2:13" s="181" customFormat="1" ht="12.75" hidden="1" customHeight="1">
      <c r="B873" s="1186"/>
      <c r="C873" s="1162"/>
      <c r="D873" s="465">
        <v>862</v>
      </c>
      <c r="E873" s="1156"/>
      <c r="F873" s="1157"/>
      <c r="G873" s="1158"/>
      <c r="H873" s="466">
        <v>0.05</v>
      </c>
      <c r="I873" s="564"/>
      <c r="J873" s="378">
        <f t="shared" si="27"/>
        <v>0</v>
      </c>
      <c r="K873" s="467">
        <f t="shared" si="28"/>
        <v>0</v>
      </c>
      <c r="L873" s="113"/>
      <c r="M873" s="113"/>
    </row>
    <row r="874" spans="2:13" s="181" customFormat="1" ht="12.75" hidden="1" customHeight="1">
      <c r="B874" s="1186"/>
      <c r="C874" s="1162"/>
      <c r="D874" s="465">
        <v>863</v>
      </c>
      <c r="E874" s="1156"/>
      <c r="F874" s="1157"/>
      <c r="G874" s="1158"/>
      <c r="H874" s="466">
        <v>0.05</v>
      </c>
      <c r="I874" s="564"/>
      <c r="J874" s="378">
        <f t="shared" si="27"/>
        <v>0</v>
      </c>
      <c r="K874" s="467">
        <f t="shared" si="28"/>
        <v>0</v>
      </c>
      <c r="L874" s="113"/>
      <c r="M874" s="113"/>
    </row>
    <row r="875" spans="2:13" s="181" customFormat="1" ht="12.75" hidden="1" customHeight="1">
      <c r="B875" s="1186"/>
      <c r="C875" s="1162"/>
      <c r="D875" s="465">
        <v>864</v>
      </c>
      <c r="E875" s="1156"/>
      <c r="F875" s="1157"/>
      <c r="G875" s="1158"/>
      <c r="H875" s="466">
        <v>0.05</v>
      </c>
      <c r="I875" s="564"/>
      <c r="J875" s="378">
        <f t="shared" si="27"/>
        <v>0</v>
      </c>
      <c r="K875" s="467">
        <f t="shared" si="28"/>
        <v>0</v>
      </c>
      <c r="L875" s="113"/>
      <c r="M875" s="113"/>
    </row>
    <row r="876" spans="2:13" s="181" customFormat="1" ht="12.75" hidden="1" customHeight="1">
      <c r="B876" s="1186"/>
      <c r="C876" s="1162"/>
      <c r="D876" s="465">
        <v>865</v>
      </c>
      <c r="E876" s="1156"/>
      <c r="F876" s="1157"/>
      <c r="G876" s="1158"/>
      <c r="H876" s="466">
        <v>0.05</v>
      </c>
      <c r="I876" s="564"/>
      <c r="J876" s="378">
        <f t="shared" si="27"/>
        <v>0</v>
      </c>
      <c r="K876" s="467">
        <f t="shared" si="28"/>
        <v>0</v>
      </c>
      <c r="L876" s="113"/>
      <c r="M876" s="113"/>
    </row>
    <row r="877" spans="2:13" s="181" customFormat="1" ht="12.75" hidden="1" customHeight="1">
      <c r="B877" s="1186"/>
      <c r="C877" s="1162"/>
      <c r="D877" s="465">
        <v>866</v>
      </c>
      <c r="E877" s="1156"/>
      <c r="F877" s="1157"/>
      <c r="G877" s="1158"/>
      <c r="H877" s="466">
        <v>0.05</v>
      </c>
      <c r="I877" s="564"/>
      <c r="J877" s="378">
        <f t="shared" si="27"/>
        <v>0</v>
      </c>
      <c r="K877" s="467">
        <f t="shared" si="28"/>
        <v>0</v>
      </c>
      <c r="L877" s="113"/>
      <c r="M877" s="113"/>
    </row>
    <row r="878" spans="2:13" s="181" customFormat="1" ht="12.75" hidden="1" customHeight="1">
      <c r="B878" s="1186"/>
      <c r="C878" s="1162"/>
      <c r="D878" s="465">
        <v>867</v>
      </c>
      <c r="E878" s="1156"/>
      <c r="F878" s="1157"/>
      <c r="G878" s="1158"/>
      <c r="H878" s="466">
        <v>0.05</v>
      </c>
      <c r="I878" s="564"/>
      <c r="J878" s="378">
        <f t="shared" si="27"/>
        <v>0</v>
      </c>
      <c r="K878" s="467">
        <f t="shared" si="28"/>
        <v>0</v>
      </c>
      <c r="L878" s="113"/>
      <c r="M878" s="113"/>
    </row>
    <row r="879" spans="2:13" s="181" customFormat="1" ht="12.75" hidden="1" customHeight="1">
      <c r="B879" s="1186"/>
      <c r="C879" s="1162"/>
      <c r="D879" s="465">
        <v>868</v>
      </c>
      <c r="E879" s="1156"/>
      <c r="F879" s="1157"/>
      <c r="G879" s="1158"/>
      <c r="H879" s="466">
        <v>0.05</v>
      </c>
      <c r="I879" s="564"/>
      <c r="J879" s="378">
        <f t="shared" si="27"/>
        <v>0</v>
      </c>
      <c r="K879" s="467">
        <f t="shared" si="28"/>
        <v>0</v>
      </c>
      <c r="L879" s="113"/>
      <c r="M879" s="113"/>
    </row>
    <row r="880" spans="2:13" s="181" customFormat="1" ht="12.75" hidden="1" customHeight="1">
      <c r="B880" s="1186"/>
      <c r="C880" s="1162"/>
      <c r="D880" s="465">
        <v>869</v>
      </c>
      <c r="E880" s="1156"/>
      <c r="F880" s="1157"/>
      <c r="G880" s="1158"/>
      <c r="H880" s="466">
        <v>0.05</v>
      </c>
      <c r="I880" s="564"/>
      <c r="J880" s="378">
        <f t="shared" si="27"/>
        <v>0</v>
      </c>
      <c r="K880" s="467">
        <f t="shared" si="28"/>
        <v>0</v>
      </c>
      <c r="L880" s="113"/>
      <c r="M880" s="113"/>
    </row>
    <row r="881" spans="2:13" s="181" customFormat="1" ht="12.75" hidden="1" customHeight="1">
      <c r="B881" s="1186"/>
      <c r="C881" s="1162"/>
      <c r="D881" s="465">
        <v>870</v>
      </c>
      <c r="E881" s="1156"/>
      <c r="F881" s="1157"/>
      <c r="G881" s="1158"/>
      <c r="H881" s="466">
        <v>0.05</v>
      </c>
      <c r="I881" s="564"/>
      <c r="J881" s="378">
        <f t="shared" si="27"/>
        <v>0</v>
      </c>
      <c r="K881" s="467">
        <f t="shared" si="28"/>
        <v>0</v>
      </c>
      <c r="L881" s="113"/>
      <c r="M881" s="113"/>
    </row>
    <row r="882" spans="2:13" s="181" customFormat="1" ht="12.75" hidden="1" customHeight="1">
      <c r="B882" s="1186"/>
      <c r="C882" s="1162"/>
      <c r="D882" s="465">
        <v>871</v>
      </c>
      <c r="E882" s="1156"/>
      <c r="F882" s="1157"/>
      <c r="G882" s="1158"/>
      <c r="H882" s="466">
        <v>0.05</v>
      </c>
      <c r="I882" s="564"/>
      <c r="J882" s="378">
        <f t="shared" si="27"/>
        <v>0</v>
      </c>
      <c r="K882" s="467">
        <f t="shared" si="28"/>
        <v>0</v>
      </c>
      <c r="L882" s="113"/>
      <c r="M882" s="113"/>
    </row>
    <row r="883" spans="2:13" s="181" customFormat="1" ht="12.75" hidden="1" customHeight="1">
      <c r="B883" s="1186"/>
      <c r="C883" s="1162"/>
      <c r="D883" s="465">
        <v>872</v>
      </c>
      <c r="E883" s="1156"/>
      <c r="F883" s="1157"/>
      <c r="G883" s="1158"/>
      <c r="H883" s="466">
        <v>0.05</v>
      </c>
      <c r="I883" s="564"/>
      <c r="J883" s="378">
        <f t="shared" si="27"/>
        <v>0</v>
      </c>
      <c r="K883" s="467">
        <f t="shared" si="28"/>
        <v>0</v>
      </c>
      <c r="L883" s="113"/>
      <c r="M883" s="113"/>
    </row>
    <row r="884" spans="2:13" s="181" customFormat="1" ht="12.75" hidden="1" customHeight="1">
      <c r="B884" s="1186"/>
      <c r="C884" s="1162"/>
      <c r="D884" s="465">
        <v>873</v>
      </c>
      <c r="E884" s="1156"/>
      <c r="F884" s="1157"/>
      <c r="G884" s="1158"/>
      <c r="H884" s="466">
        <v>0.05</v>
      </c>
      <c r="I884" s="564"/>
      <c r="J884" s="378">
        <f t="shared" si="27"/>
        <v>0</v>
      </c>
      <c r="K884" s="467">
        <f t="shared" si="28"/>
        <v>0</v>
      </c>
      <c r="L884" s="113"/>
      <c r="M884" s="113"/>
    </row>
    <row r="885" spans="2:13" s="181" customFormat="1" ht="12.75" hidden="1" customHeight="1">
      <c r="B885" s="1186"/>
      <c r="C885" s="1162"/>
      <c r="D885" s="465">
        <v>874</v>
      </c>
      <c r="E885" s="1156"/>
      <c r="F885" s="1157"/>
      <c r="G885" s="1158"/>
      <c r="H885" s="466">
        <v>0.05</v>
      </c>
      <c r="I885" s="564"/>
      <c r="J885" s="378">
        <f t="shared" si="27"/>
        <v>0</v>
      </c>
      <c r="K885" s="467">
        <f t="shared" si="28"/>
        <v>0</v>
      </c>
      <c r="L885" s="113"/>
      <c r="M885" s="113"/>
    </row>
    <row r="886" spans="2:13" s="181" customFormat="1" ht="12.75" hidden="1" customHeight="1">
      <c r="B886" s="1186"/>
      <c r="C886" s="1162"/>
      <c r="D886" s="465">
        <v>875</v>
      </c>
      <c r="E886" s="1156"/>
      <c r="F886" s="1157"/>
      <c r="G886" s="1158"/>
      <c r="H886" s="466">
        <v>0.05</v>
      </c>
      <c r="I886" s="564"/>
      <c r="J886" s="378">
        <f t="shared" si="27"/>
        <v>0</v>
      </c>
      <c r="K886" s="467">
        <f t="shared" si="28"/>
        <v>0</v>
      </c>
      <c r="L886" s="113"/>
      <c r="M886" s="113"/>
    </row>
    <row r="887" spans="2:13" s="181" customFormat="1" ht="12.75" hidden="1" customHeight="1">
      <c r="B887" s="1186"/>
      <c r="C887" s="1162"/>
      <c r="D887" s="465">
        <v>876</v>
      </c>
      <c r="E887" s="1156"/>
      <c r="F887" s="1157"/>
      <c r="G887" s="1158"/>
      <c r="H887" s="466">
        <v>0.05</v>
      </c>
      <c r="I887" s="564"/>
      <c r="J887" s="378">
        <f t="shared" si="27"/>
        <v>0</v>
      </c>
      <c r="K887" s="467">
        <f t="shared" si="28"/>
        <v>0</v>
      </c>
      <c r="L887" s="113"/>
      <c r="M887" s="113"/>
    </row>
    <row r="888" spans="2:13" s="181" customFormat="1" ht="12.75" hidden="1" customHeight="1">
      <c r="B888" s="1186"/>
      <c r="C888" s="1162"/>
      <c r="D888" s="465">
        <v>877</v>
      </c>
      <c r="E888" s="1156"/>
      <c r="F888" s="1157"/>
      <c r="G888" s="1158"/>
      <c r="H888" s="466">
        <v>0.05</v>
      </c>
      <c r="I888" s="564"/>
      <c r="J888" s="378">
        <f t="shared" si="27"/>
        <v>0</v>
      </c>
      <c r="K888" s="467">
        <f t="shared" si="28"/>
        <v>0</v>
      </c>
      <c r="L888" s="113"/>
      <c r="M888" s="113"/>
    </row>
    <row r="889" spans="2:13" s="181" customFormat="1" ht="12.75" hidden="1" customHeight="1">
      <c r="B889" s="1186"/>
      <c r="C889" s="1162"/>
      <c r="D889" s="465">
        <v>878</v>
      </c>
      <c r="E889" s="1156"/>
      <c r="F889" s="1157"/>
      <c r="G889" s="1158"/>
      <c r="H889" s="466">
        <v>0.05</v>
      </c>
      <c r="I889" s="564"/>
      <c r="J889" s="378">
        <f t="shared" si="27"/>
        <v>0</v>
      </c>
      <c r="K889" s="467">
        <f t="shared" si="28"/>
        <v>0</v>
      </c>
      <c r="L889" s="113"/>
      <c r="M889" s="113"/>
    </row>
    <row r="890" spans="2:13" s="181" customFormat="1" ht="12.75" hidden="1" customHeight="1">
      <c r="B890" s="1186"/>
      <c r="C890" s="1162"/>
      <c r="D890" s="465">
        <v>879</v>
      </c>
      <c r="E890" s="1156"/>
      <c r="F890" s="1157"/>
      <c r="G890" s="1158"/>
      <c r="H890" s="466">
        <v>0.05</v>
      </c>
      <c r="I890" s="564"/>
      <c r="J890" s="378">
        <f t="shared" si="27"/>
        <v>0</v>
      </c>
      <c r="K890" s="467">
        <f t="shared" si="28"/>
        <v>0</v>
      </c>
      <c r="L890" s="113"/>
      <c r="M890" s="113"/>
    </row>
    <row r="891" spans="2:13" s="181" customFormat="1" ht="12.75" hidden="1" customHeight="1">
      <c r="B891" s="1186"/>
      <c r="C891" s="1162"/>
      <c r="D891" s="465">
        <v>880</v>
      </c>
      <c r="E891" s="1156"/>
      <c r="F891" s="1157"/>
      <c r="G891" s="1158"/>
      <c r="H891" s="466">
        <v>0.05</v>
      </c>
      <c r="I891" s="564"/>
      <c r="J891" s="378">
        <f t="shared" si="27"/>
        <v>0</v>
      </c>
      <c r="K891" s="467">
        <f t="shared" si="28"/>
        <v>0</v>
      </c>
      <c r="L891" s="113"/>
      <c r="M891" s="113"/>
    </row>
    <row r="892" spans="2:13" s="181" customFormat="1" ht="12.75" hidden="1" customHeight="1">
      <c r="B892" s="1186"/>
      <c r="C892" s="1162"/>
      <c r="D892" s="465">
        <v>881</v>
      </c>
      <c r="E892" s="1156"/>
      <c r="F892" s="1157"/>
      <c r="G892" s="1158"/>
      <c r="H892" s="466">
        <v>0.05</v>
      </c>
      <c r="I892" s="564"/>
      <c r="J892" s="378">
        <f t="shared" si="27"/>
        <v>0</v>
      </c>
      <c r="K892" s="467">
        <f t="shared" si="28"/>
        <v>0</v>
      </c>
      <c r="L892" s="113"/>
      <c r="M892" s="113"/>
    </row>
    <row r="893" spans="2:13" s="181" customFormat="1" ht="12.75" hidden="1" customHeight="1">
      <c r="B893" s="1186"/>
      <c r="C893" s="1162"/>
      <c r="D893" s="465">
        <v>882</v>
      </c>
      <c r="E893" s="1156"/>
      <c r="F893" s="1157"/>
      <c r="G893" s="1158"/>
      <c r="H893" s="466">
        <v>0.05</v>
      </c>
      <c r="I893" s="564"/>
      <c r="J893" s="378">
        <f t="shared" si="27"/>
        <v>0</v>
      </c>
      <c r="K893" s="467">
        <f t="shared" si="28"/>
        <v>0</v>
      </c>
      <c r="L893" s="113"/>
      <c r="M893" s="113"/>
    </row>
    <row r="894" spans="2:13" s="181" customFormat="1" ht="12.75" hidden="1" customHeight="1">
      <c r="B894" s="1186"/>
      <c r="C894" s="1162"/>
      <c r="D894" s="465">
        <v>883</v>
      </c>
      <c r="E894" s="1156"/>
      <c r="F894" s="1157"/>
      <c r="G894" s="1158"/>
      <c r="H894" s="466">
        <v>0.05</v>
      </c>
      <c r="I894" s="564"/>
      <c r="J894" s="378">
        <f t="shared" si="27"/>
        <v>0</v>
      </c>
      <c r="K894" s="467">
        <f t="shared" si="28"/>
        <v>0</v>
      </c>
      <c r="L894" s="113"/>
      <c r="M894" s="113"/>
    </row>
    <row r="895" spans="2:13" s="181" customFormat="1" ht="12.75" hidden="1" customHeight="1">
      <c r="B895" s="1186"/>
      <c r="C895" s="1162"/>
      <c r="D895" s="465">
        <v>884</v>
      </c>
      <c r="E895" s="1156"/>
      <c r="F895" s="1157"/>
      <c r="G895" s="1158"/>
      <c r="H895" s="466">
        <v>0.05</v>
      </c>
      <c r="I895" s="564"/>
      <c r="J895" s="378">
        <f t="shared" si="27"/>
        <v>0</v>
      </c>
      <c r="K895" s="467">
        <f t="shared" si="28"/>
        <v>0</v>
      </c>
      <c r="L895" s="113"/>
      <c r="M895" s="113"/>
    </row>
    <row r="896" spans="2:13" s="181" customFormat="1" ht="12.75" hidden="1" customHeight="1">
      <c r="B896" s="1186"/>
      <c r="C896" s="1162"/>
      <c r="D896" s="465">
        <v>885</v>
      </c>
      <c r="E896" s="1156"/>
      <c r="F896" s="1157"/>
      <c r="G896" s="1158"/>
      <c r="H896" s="466">
        <v>0.05</v>
      </c>
      <c r="I896" s="564"/>
      <c r="J896" s="378">
        <f t="shared" si="27"/>
        <v>0</v>
      </c>
      <c r="K896" s="467">
        <f t="shared" si="28"/>
        <v>0</v>
      </c>
      <c r="L896" s="113"/>
      <c r="M896" s="113"/>
    </row>
    <row r="897" spans="2:13" s="181" customFormat="1" ht="12.75" hidden="1" customHeight="1">
      <c r="B897" s="1186"/>
      <c r="C897" s="1162"/>
      <c r="D897" s="465">
        <v>886</v>
      </c>
      <c r="E897" s="1156"/>
      <c r="F897" s="1157"/>
      <c r="G897" s="1158"/>
      <c r="H897" s="466">
        <v>0.05</v>
      </c>
      <c r="I897" s="564"/>
      <c r="J897" s="378">
        <f t="shared" si="27"/>
        <v>0</v>
      </c>
      <c r="K897" s="467">
        <f t="shared" si="28"/>
        <v>0</v>
      </c>
      <c r="L897" s="113"/>
      <c r="M897" s="113"/>
    </row>
    <row r="898" spans="2:13" s="181" customFormat="1" ht="12.75" hidden="1" customHeight="1">
      <c r="B898" s="1186"/>
      <c r="C898" s="1162"/>
      <c r="D898" s="465">
        <v>887</v>
      </c>
      <c r="E898" s="1156"/>
      <c r="F898" s="1157"/>
      <c r="G898" s="1158"/>
      <c r="H898" s="466">
        <v>0.05</v>
      </c>
      <c r="I898" s="564"/>
      <c r="J898" s="378">
        <f t="shared" si="27"/>
        <v>0</v>
      </c>
      <c r="K898" s="467">
        <f t="shared" si="28"/>
        <v>0</v>
      </c>
      <c r="L898" s="113"/>
      <c r="M898" s="113"/>
    </row>
    <row r="899" spans="2:13" s="181" customFormat="1" ht="12.75" hidden="1" customHeight="1">
      <c r="B899" s="1186"/>
      <c r="C899" s="1162"/>
      <c r="D899" s="465">
        <v>888</v>
      </c>
      <c r="E899" s="1156"/>
      <c r="F899" s="1157"/>
      <c r="G899" s="1158"/>
      <c r="H899" s="466">
        <v>0.05</v>
      </c>
      <c r="I899" s="564"/>
      <c r="J899" s="378">
        <f t="shared" si="27"/>
        <v>0</v>
      </c>
      <c r="K899" s="467">
        <f t="shared" si="28"/>
        <v>0</v>
      </c>
      <c r="L899" s="113"/>
      <c r="M899" s="113"/>
    </row>
    <row r="900" spans="2:13" s="181" customFormat="1" ht="12.75" hidden="1" customHeight="1">
      <c r="B900" s="1186"/>
      <c r="C900" s="1162"/>
      <c r="D900" s="465">
        <v>889</v>
      </c>
      <c r="E900" s="1156"/>
      <c r="F900" s="1157"/>
      <c r="G900" s="1158"/>
      <c r="H900" s="466">
        <v>0.05</v>
      </c>
      <c r="I900" s="564"/>
      <c r="J900" s="378">
        <f t="shared" si="27"/>
        <v>0</v>
      </c>
      <c r="K900" s="467">
        <f t="shared" si="28"/>
        <v>0</v>
      </c>
      <c r="L900" s="113"/>
      <c r="M900" s="113"/>
    </row>
    <row r="901" spans="2:13" s="181" customFormat="1" ht="12.75" hidden="1" customHeight="1">
      <c r="B901" s="1186"/>
      <c r="C901" s="1162"/>
      <c r="D901" s="465">
        <v>890</v>
      </c>
      <c r="E901" s="1156"/>
      <c r="F901" s="1157"/>
      <c r="G901" s="1158"/>
      <c r="H901" s="466">
        <v>0.05</v>
      </c>
      <c r="I901" s="564"/>
      <c r="J901" s="378">
        <f t="shared" si="27"/>
        <v>0</v>
      </c>
      <c r="K901" s="467">
        <f t="shared" si="28"/>
        <v>0</v>
      </c>
      <c r="L901" s="113"/>
      <c r="M901" s="113"/>
    </row>
    <row r="902" spans="2:13" s="181" customFormat="1" ht="12.75" hidden="1" customHeight="1">
      <c r="B902" s="1186"/>
      <c r="C902" s="1162"/>
      <c r="D902" s="465">
        <v>891</v>
      </c>
      <c r="E902" s="1156"/>
      <c r="F902" s="1157"/>
      <c r="G902" s="1158"/>
      <c r="H902" s="466">
        <v>0.05</v>
      </c>
      <c r="I902" s="564"/>
      <c r="J902" s="378">
        <f t="shared" si="27"/>
        <v>0</v>
      </c>
      <c r="K902" s="467">
        <f t="shared" si="28"/>
        <v>0</v>
      </c>
      <c r="L902" s="113"/>
      <c r="M902" s="113"/>
    </row>
    <row r="903" spans="2:13" s="181" customFormat="1" ht="12.75" hidden="1" customHeight="1">
      <c r="B903" s="1186"/>
      <c r="C903" s="1162"/>
      <c r="D903" s="465">
        <v>892</v>
      </c>
      <c r="E903" s="1156"/>
      <c r="F903" s="1157"/>
      <c r="G903" s="1158"/>
      <c r="H903" s="466">
        <v>0.05</v>
      </c>
      <c r="I903" s="564"/>
      <c r="J903" s="378">
        <f t="shared" si="27"/>
        <v>0</v>
      </c>
      <c r="K903" s="467">
        <f t="shared" si="28"/>
        <v>0</v>
      </c>
      <c r="L903" s="113"/>
      <c r="M903" s="113"/>
    </row>
    <row r="904" spans="2:13" s="181" customFormat="1" ht="12.75" hidden="1" customHeight="1">
      <c r="B904" s="1186"/>
      <c r="C904" s="1162"/>
      <c r="D904" s="465">
        <v>893</v>
      </c>
      <c r="E904" s="1156"/>
      <c r="F904" s="1157"/>
      <c r="G904" s="1158"/>
      <c r="H904" s="466">
        <v>0.05</v>
      </c>
      <c r="I904" s="564"/>
      <c r="J904" s="378">
        <f t="shared" si="27"/>
        <v>0</v>
      </c>
      <c r="K904" s="467">
        <f t="shared" si="28"/>
        <v>0</v>
      </c>
      <c r="L904" s="113"/>
      <c r="M904" s="113"/>
    </row>
    <row r="905" spans="2:13" s="181" customFormat="1" ht="12.75" hidden="1" customHeight="1">
      <c r="B905" s="1186"/>
      <c r="C905" s="1162"/>
      <c r="D905" s="465">
        <v>894</v>
      </c>
      <c r="E905" s="1156"/>
      <c r="F905" s="1157"/>
      <c r="G905" s="1158"/>
      <c r="H905" s="466">
        <v>0.05</v>
      </c>
      <c r="I905" s="564"/>
      <c r="J905" s="378">
        <f t="shared" si="27"/>
        <v>0</v>
      </c>
      <c r="K905" s="467">
        <f t="shared" si="28"/>
        <v>0</v>
      </c>
      <c r="L905" s="113"/>
      <c r="M905" s="113"/>
    </row>
    <row r="906" spans="2:13" s="181" customFormat="1" ht="12.75" hidden="1" customHeight="1">
      <c r="B906" s="1186"/>
      <c r="C906" s="1162"/>
      <c r="D906" s="465">
        <v>895</v>
      </c>
      <c r="E906" s="1156"/>
      <c r="F906" s="1157"/>
      <c r="G906" s="1158"/>
      <c r="H906" s="466">
        <v>0.05</v>
      </c>
      <c r="I906" s="564"/>
      <c r="J906" s="378">
        <f t="shared" si="27"/>
        <v>0</v>
      </c>
      <c r="K906" s="467">
        <f t="shared" si="28"/>
        <v>0</v>
      </c>
      <c r="L906" s="113"/>
      <c r="M906" s="113"/>
    </row>
    <row r="907" spans="2:13" s="181" customFormat="1" ht="12.75" hidden="1" customHeight="1">
      <c r="B907" s="1186"/>
      <c r="C907" s="1162"/>
      <c r="D907" s="465">
        <v>896</v>
      </c>
      <c r="E907" s="1156"/>
      <c r="F907" s="1157"/>
      <c r="G907" s="1158"/>
      <c r="H907" s="466">
        <v>0.05</v>
      </c>
      <c r="I907" s="564"/>
      <c r="J907" s="378">
        <f t="shared" si="27"/>
        <v>0</v>
      </c>
      <c r="K907" s="467">
        <f t="shared" si="28"/>
        <v>0</v>
      </c>
      <c r="L907" s="113"/>
      <c r="M907" s="113"/>
    </row>
    <row r="908" spans="2:13" s="181" customFormat="1" ht="12.75" hidden="1" customHeight="1">
      <c r="B908" s="1186"/>
      <c r="C908" s="1162"/>
      <c r="D908" s="465">
        <v>897</v>
      </c>
      <c r="E908" s="1156"/>
      <c r="F908" s="1157"/>
      <c r="G908" s="1158"/>
      <c r="H908" s="466">
        <v>0.05</v>
      </c>
      <c r="I908" s="564"/>
      <c r="J908" s="378">
        <f t="shared" ref="J908:J971" si="29">$I$11027*H908</f>
        <v>0</v>
      </c>
      <c r="K908" s="467">
        <f t="shared" si="28"/>
        <v>0</v>
      </c>
      <c r="L908" s="113"/>
      <c r="M908" s="113"/>
    </row>
    <row r="909" spans="2:13" s="181" customFormat="1" ht="12.75" hidden="1" customHeight="1">
      <c r="B909" s="1186"/>
      <c r="C909" s="1162"/>
      <c r="D909" s="465">
        <v>898</v>
      </c>
      <c r="E909" s="1156"/>
      <c r="F909" s="1157"/>
      <c r="G909" s="1158"/>
      <c r="H909" s="466">
        <v>0.05</v>
      </c>
      <c r="I909" s="564"/>
      <c r="J909" s="378">
        <f t="shared" si="29"/>
        <v>0</v>
      </c>
      <c r="K909" s="467">
        <f t="shared" si="28"/>
        <v>0</v>
      </c>
      <c r="L909" s="113"/>
      <c r="M909" s="113"/>
    </row>
    <row r="910" spans="2:13" s="181" customFormat="1" ht="12.75" hidden="1" customHeight="1">
      <c r="B910" s="1186"/>
      <c r="C910" s="1162"/>
      <c r="D910" s="465">
        <v>899</v>
      </c>
      <c r="E910" s="1156"/>
      <c r="F910" s="1157"/>
      <c r="G910" s="1158"/>
      <c r="H910" s="466">
        <v>0.05</v>
      </c>
      <c r="I910" s="564"/>
      <c r="J910" s="378">
        <f t="shared" si="29"/>
        <v>0</v>
      </c>
      <c r="K910" s="467">
        <f t="shared" si="28"/>
        <v>0</v>
      </c>
      <c r="L910" s="113"/>
      <c r="M910" s="113"/>
    </row>
    <row r="911" spans="2:13" s="181" customFormat="1" ht="12.75" hidden="1" customHeight="1">
      <c r="B911" s="1186"/>
      <c r="C911" s="1162"/>
      <c r="D911" s="465">
        <v>900</v>
      </c>
      <c r="E911" s="1156"/>
      <c r="F911" s="1157"/>
      <c r="G911" s="1158"/>
      <c r="H911" s="466">
        <v>0.05</v>
      </c>
      <c r="I911" s="564"/>
      <c r="J911" s="378">
        <f t="shared" si="29"/>
        <v>0</v>
      </c>
      <c r="K911" s="467">
        <f t="shared" si="28"/>
        <v>0</v>
      </c>
      <c r="L911" s="113"/>
      <c r="M911" s="113"/>
    </row>
    <row r="912" spans="2:13" s="181" customFormat="1" ht="12.75" hidden="1" customHeight="1">
      <c r="B912" s="1186"/>
      <c r="C912" s="1162"/>
      <c r="D912" s="465">
        <v>901</v>
      </c>
      <c r="E912" s="1156"/>
      <c r="F912" s="1157"/>
      <c r="G912" s="1158"/>
      <c r="H912" s="466">
        <v>0.05</v>
      </c>
      <c r="I912" s="564"/>
      <c r="J912" s="378">
        <f t="shared" si="29"/>
        <v>0</v>
      </c>
      <c r="K912" s="467">
        <f t="shared" si="28"/>
        <v>0</v>
      </c>
      <c r="L912" s="113"/>
      <c r="M912" s="113"/>
    </row>
    <row r="913" spans="2:13" s="181" customFormat="1" ht="12.75" hidden="1" customHeight="1">
      <c r="B913" s="1186"/>
      <c r="C913" s="1162"/>
      <c r="D913" s="465">
        <v>902</v>
      </c>
      <c r="E913" s="1156"/>
      <c r="F913" s="1157"/>
      <c r="G913" s="1158"/>
      <c r="H913" s="466">
        <v>0.05</v>
      </c>
      <c r="I913" s="564"/>
      <c r="J913" s="378">
        <f t="shared" si="29"/>
        <v>0</v>
      </c>
      <c r="K913" s="467">
        <f t="shared" si="28"/>
        <v>0</v>
      </c>
      <c r="L913" s="113"/>
      <c r="M913" s="113"/>
    </row>
    <row r="914" spans="2:13" s="181" customFormat="1" ht="12.75" hidden="1" customHeight="1">
      <c r="B914" s="1186"/>
      <c r="C914" s="1162"/>
      <c r="D914" s="465">
        <v>903</v>
      </c>
      <c r="E914" s="1156"/>
      <c r="F914" s="1157"/>
      <c r="G914" s="1158"/>
      <c r="H914" s="466">
        <v>0.05</v>
      </c>
      <c r="I914" s="564"/>
      <c r="J914" s="378">
        <f t="shared" si="29"/>
        <v>0</v>
      </c>
      <c r="K914" s="467">
        <f t="shared" si="28"/>
        <v>0</v>
      </c>
      <c r="L914" s="113"/>
      <c r="M914" s="113"/>
    </row>
    <row r="915" spans="2:13" s="181" customFormat="1" ht="12.75" hidden="1" customHeight="1">
      <c r="B915" s="1186"/>
      <c r="C915" s="1162"/>
      <c r="D915" s="465">
        <v>904</v>
      </c>
      <c r="E915" s="1156"/>
      <c r="F915" s="1157"/>
      <c r="G915" s="1158"/>
      <c r="H915" s="466">
        <v>0.05</v>
      </c>
      <c r="I915" s="564"/>
      <c r="J915" s="378">
        <f t="shared" si="29"/>
        <v>0</v>
      </c>
      <c r="K915" s="467">
        <f t="shared" si="28"/>
        <v>0</v>
      </c>
      <c r="L915" s="113"/>
      <c r="M915" s="113"/>
    </row>
    <row r="916" spans="2:13" s="181" customFormat="1" ht="12.75" hidden="1" customHeight="1">
      <c r="B916" s="1186"/>
      <c r="C916" s="1162"/>
      <c r="D916" s="465">
        <v>905</v>
      </c>
      <c r="E916" s="1156"/>
      <c r="F916" s="1157"/>
      <c r="G916" s="1158"/>
      <c r="H916" s="466">
        <v>0.05</v>
      </c>
      <c r="I916" s="564"/>
      <c r="J916" s="378">
        <f t="shared" si="29"/>
        <v>0</v>
      </c>
      <c r="K916" s="467">
        <f t="shared" si="28"/>
        <v>0</v>
      </c>
      <c r="L916" s="113"/>
      <c r="M916" s="113"/>
    </row>
    <row r="917" spans="2:13" s="181" customFormat="1" ht="12.75" hidden="1" customHeight="1">
      <c r="B917" s="1186"/>
      <c r="C917" s="1162"/>
      <c r="D917" s="465">
        <v>906</v>
      </c>
      <c r="E917" s="1156"/>
      <c r="F917" s="1157"/>
      <c r="G917" s="1158"/>
      <c r="H917" s="466">
        <v>0.05</v>
      </c>
      <c r="I917" s="564"/>
      <c r="J917" s="378">
        <f t="shared" si="29"/>
        <v>0</v>
      </c>
      <c r="K917" s="467">
        <f t="shared" si="28"/>
        <v>0</v>
      </c>
      <c r="L917" s="113"/>
      <c r="M917" s="113"/>
    </row>
    <row r="918" spans="2:13" s="181" customFormat="1" ht="12.75" hidden="1" customHeight="1">
      <c r="B918" s="1186"/>
      <c r="C918" s="1162"/>
      <c r="D918" s="465">
        <v>907</v>
      </c>
      <c r="E918" s="1156"/>
      <c r="F918" s="1157"/>
      <c r="G918" s="1158"/>
      <c r="H918" s="466">
        <v>0.05</v>
      </c>
      <c r="I918" s="564"/>
      <c r="J918" s="378">
        <f t="shared" si="29"/>
        <v>0</v>
      </c>
      <c r="K918" s="467">
        <f t="shared" si="28"/>
        <v>0</v>
      </c>
      <c r="L918" s="113"/>
      <c r="M918" s="113"/>
    </row>
    <row r="919" spans="2:13" s="181" customFormat="1" ht="12.75" hidden="1" customHeight="1">
      <c r="B919" s="1186"/>
      <c r="C919" s="1162"/>
      <c r="D919" s="465">
        <v>908</v>
      </c>
      <c r="E919" s="1156"/>
      <c r="F919" s="1157"/>
      <c r="G919" s="1158"/>
      <c r="H919" s="466">
        <v>0.05</v>
      </c>
      <c r="I919" s="564"/>
      <c r="J919" s="378">
        <f t="shared" si="29"/>
        <v>0</v>
      </c>
      <c r="K919" s="467">
        <f t="shared" si="28"/>
        <v>0</v>
      </c>
      <c r="L919" s="113"/>
      <c r="M919" s="113"/>
    </row>
    <row r="920" spans="2:13" s="181" customFormat="1" ht="12.75" hidden="1" customHeight="1">
      <c r="B920" s="1186"/>
      <c r="C920" s="1162"/>
      <c r="D920" s="465">
        <v>909</v>
      </c>
      <c r="E920" s="1156"/>
      <c r="F920" s="1157"/>
      <c r="G920" s="1158"/>
      <c r="H920" s="466">
        <v>0.05</v>
      </c>
      <c r="I920" s="564"/>
      <c r="J920" s="378">
        <f t="shared" si="29"/>
        <v>0</v>
      </c>
      <c r="K920" s="467">
        <f t="shared" si="28"/>
        <v>0</v>
      </c>
      <c r="L920" s="113"/>
      <c r="M920" s="113"/>
    </row>
    <row r="921" spans="2:13" s="181" customFormat="1" ht="12.75" hidden="1" customHeight="1">
      <c r="B921" s="1186"/>
      <c r="C921" s="1162"/>
      <c r="D921" s="465">
        <v>910</v>
      </c>
      <c r="E921" s="1156"/>
      <c r="F921" s="1157"/>
      <c r="G921" s="1158"/>
      <c r="H921" s="466">
        <v>0.05</v>
      </c>
      <c r="I921" s="564"/>
      <c r="J921" s="378">
        <f t="shared" si="29"/>
        <v>0</v>
      </c>
      <c r="K921" s="467">
        <f t="shared" si="28"/>
        <v>0</v>
      </c>
      <c r="L921" s="113"/>
      <c r="M921" s="113"/>
    </row>
    <row r="922" spans="2:13" s="181" customFormat="1" ht="12.75" hidden="1" customHeight="1">
      <c r="B922" s="1186"/>
      <c r="C922" s="1162"/>
      <c r="D922" s="465">
        <v>911</v>
      </c>
      <c r="E922" s="1156"/>
      <c r="F922" s="1157"/>
      <c r="G922" s="1158"/>
      <c r="H922" s="466">
        <v>0.05</v>
      </c>
      <c r="I922" s="564"/>
      <c r="J922" s="378">
        <f t="shared" si="29"/>
        <v>0</v>
      </c>
      <c r="K922" s="467">
        <f t="shared" si="28"/>
        <v>0</v>
      </c>
      <c r="L922" s="113"/>
      <c r="M922" s="113"/>
    </row>
    <row r="923" spans="2:13" s="181" customFormat="1" ht="12.75" hidden="1" customHeight="1">
      <c r="B923" s="1186"/>
      <c r="C923" s="1162"/>
      <c r="D923" s="465">
        <v>912</v>
      </c>
      <c r="E923" s="1156"/>
      <c r="F923" s="1157"/>
      <c r="G923" s="1158"/>
      <c r="H923" s="466">
        <v>0.05</v>
      </c>
      <c r="I923" s="564"/>
      <c r="J923" s="378">
        <f t="shared" si="29"/>
        <v>0</v>
      </c>
      <c r="K923" s="467">
        <f t="shared" si="28"/>
        <v>0</v>
      </c>
      <c r="L923" s="113"/>
      <c r="M923" s="113"/>
    </row>
    <row r="924" spans="2:13" s="181" customFormat="1" ht="12.75" hidden="1" customHeight="1">
      <c r="B924" s="1186"/>
      <c r="C924" s="1162"/>
      <c r="D924" s="465">
        <v>913</v>
      </c>
      <c r="E924" s="1156"/>
      <c r="F924" s="1157"/>
      <c r="G924" s="1158"/>
      <c r="H924" s="466">
        <v>0.05</v>
      </c>
      <c r="I924" s="564"/>
      <c r="J924" s="378">
        <f t="shared" si="29"/>
        <v>0</v>
      </c>
      <c r="K924" s="467">
        <f t="shared" si="28"/>
        <v>0</v>
      </c>
      <c r="L924" s="113"/>
      <c r="M924" s="113"/>
    </row>
    <row r="925" spans="2:13" s="181" customFormat="1" ht="12.75" hidden="1" customHeight="1">
      <c r="B925" s="1186"/>
      <c r="C925" s="1162"/>
      <c r="D925" s="465">
        <v>914</v>
      </c>
      <c r="E925" s="1156"/>
      <c r="F925" s="1157"/>
      <c r="G925" s="1158"/>
      <c r="H925" s="466">
        <v>0.05</v>
      </c>
      <c r="I925" s="564"/>
      <c r="J925" s="378">
        <f t="shared" si="29"/>
        <v>0</v>
      </c>
      <c r="K925" s="467">
        <f t="shared" si="28"/>
        <v>0</v>
      </c>
      <c r="L925" s="113"/>
      <c r="M925" s="113"/>
    </row>
    <row r="926" spans="2:13" s="181" customFormat="1" ht="12.75" hidden="1" customHeight="1">
      <c r="B926" s="1186"/>
      <c r="C926" s="1162"/>
      <c r="D926" s="465">
        <v>915</v>
      </c>
      <c r="E926" s="1156"/>
      <c r="F926" s="1157"/>
      <c r="G926" s="1158"/>
      <c r="H926" s="466">
        <v>0.05</v>
      </c>
      <c r="I926" s="564"/>
      <c r="J926" s="378">
        <f t="shared" si="29"/>
        <v>0</v>
      </c>
      <c r="K926" s="467">
        <f t="shared" si="28"/>
        <v>0</v>
      </c>
      <c r="L926" s="113"/>
      <c r="M926" s="113"/>
    </row>
    <row r="927" spans="2:13" s="181" customFormat="1" ht="12.75" hidden="1" customHeight="1">
      <c r="B927" s="1186"/>
      <c r="C927" s="1162"/>
      <c r="D927" s="465">
        <v>916</v>
      </c>
      <c r="E927" s="1156"/>
      <c r="F927" s="1157"/>
      <c r="G927" s="1158"/>
      <c r="H927" s="466">
        <v>0.05</v>
      </c>
      <c r="I927" s="564"/>
      <c r="J927" s="378">
        <f t="shared" si="29"/>
        <v>0</v>
      </c>
      <c r="K927" s="467">
        <f t="shared" si="28"/>
        <v>0</v>
      </c>
      <c r="L927" s="113"/>
      <c r="M927" s="113"/>
    </row>
    <row r="928" spans="2:13" s="181" customFormat="1" ht="12.75" hidden="1" customHeight="1">
      <c r="B928" s="1186"/>
      <c r="C928" s="1162"/>
      <c r="D928" s="465">
        <v>917</v>
      </c>
      <c r="E928" s="1156"/>
      <c r="F928" s="1157"/>
      <c r="G928" s="1158"/>
      <c r="H928" s="466">
        <v>0.05</v>
      </c>
      <c r="I928" s="564"/>
      <c r="J928" s="378">
        <f t="shared" si="29"/>
        <v>0</v>
      </c>
      <c r="K928" s="467">
        <f t="shared" si="28"/>
        <v>0</v>
      </c>
      <c r="L928" s="113"/>
      <c r="M928" s="113"/>
    </row>
    <row r="929" spans="2:13" s="181" customFormat="1" ht="12.75" hidden="1" customHeight="1">
      <c r="B929" s="1186"/>
      <c r="C929" s="1162"/>
      <c r="D929" s="465">
        <v>918</v>
      </c>
      <c r="E929" s="1156"/>
      <c r="F929" s="1157"/>
      <c r="G929" s="1158"/>
      <c r="H929" s="466">
        <v>0.05</v>
      </c>
      <c r="I929" s="564"/>
      <c r="J929" s="378">
        <f t="shared" si="29"/>
        <v>0</v>
      </c>
      <c r="K929" s="467">
        <f t="shared" si="28"/>
        <v>0</v>
      </c>
      <c r="L929" s="113"/>
      <c r="M929" s="113"/>
    </row>
    <row r="930" spans="2:13" s="181" customFormat="1" ht="12.75" hidden="1" customHeight="1">
      <c r="B930" s="1186"/>
      <c r="C930" s="1162"/>
      <c r="D930" s="465">
        <v>919</v>
      </c>
      <c r="E930" s="1156"/>
      <c r="F930" s="1157"/>
      <c r="G930" s="1158"/>
      <c r="H930" s="466">
        <v>0.05</v>
      </c>
      <c r="I930" s="564"/>
      <c r="J930" s="378">
        <f t="shared" si="29"/>
        <v>0</v>
      </c>
      <c r="K930" s="467">
        <f t="shared" si="28"/>
        <v>0</v>
      </c>
      <c r="L930" s="113"/>
      <c r="M930" s="113"/>
    </row>
    <row r="931" spans="2:13" s="181" customFormat="1" ht="12.75" hidden="1" customHeight="1">
      <c r="B931" s="1186"/>
      <c r="C931" s="1162"/>
      <c r="D931" s="465">
        <v>920</v>
      </c>
      <c r="E931" s="1156"/>
      <c r="F931" s="1157"/>
      <c r="G931" s="1158"/>
      <c r="H931" s="466">
        <v>0.05</v>
      </c>
      <c r="I931" s="564"/>
      <c r="J931" s="378">
        <f t="shared" si="29"/>
        <v>0</v>
      </c>
      <c r="K931" s="467">
        <f t="shared" si="28"/>
        <v>0</v>
      </c>
      <c r="L931" s="113"/>
      <c r="M931" s="113"/>
    </row>
    <row r="932" spans="2:13" s="181" customFormat="1" ht="12.75" hidden="1" customHeight="1">
      <c r="B932" s="1186"/>
      <c r="C932" s="1162"/>
      <c r="D932" s="465">
        <v>921</v>
      </c>
      <c r="E932" s="1156"/>
      <c r="F932" s="1157"/>
      <c r="G932" s="1158"/>
      <c r="H932" s="466">
        <v>0.05</v>
      </c>
      <c r="I932" s="564"/>
      <c r="J932" s="378">
        <f t="shared" si="29"/>
        <v>0</v>
      </c>
      <c r="K932" s="467">
        <f t="shared" si="28"/>
        <v>0</v>
      </c>
      <c r="L932" s="113"/>
      <c r="M932" s="113"/>
    </row>
    <row r="933" spans="2:13" s="181" customFormat="1" ht="12.75" hidden="1" customHeight="1">
      <c r="B933" s="1186"/>
      <c r="C933" s="1162"/>
      <c r="D933" s="465">
        <v>922</v>
      </c>
      <c r="E933" s="1156"/>
      <c r="F933" s="1157"/>
      <c r="G933" s="1158"/>
      <c r="H933" s="466">
        <v>0.05</v>
      </c>
      <c r="I933" s="564"/>
      <c r="J933" s="378">
        <f t="shared" si="29"/>
        <v>0</v>
      </c>
      <c r="K933" s="467">
        <f t="shared" si="28"/>
        <v>0</v>
      </c>
      <c r="L933" s="113"/>
      <c r="M933" s="113"/>
    </row>
    <row r="934" spans="2:13" s="181" customFormat="1" ht="12.75" hidden="1" customHeight="1">
      <c r="B934" s="1186"/>
      <c r="C934" s="1162"/>
      <c r="D934" s="465">
        <v>923</v>
      </c>
      <c r="E934" s="1156"/>
      <c r="F934" s="1157"/>
      <c r="G934" s="1158"/>
      <c r="H934" s="466">
        <v>0.05</v>
      </c>
      <c r="I934" s="564"/>
      <c r="J934" s="378">
        <f t="shared" si="29"/>
        <v>0</v>
      </c>
      <c r="K934" s="467">
        <f t="shared" si="28"/>
        <v>0</v>
      </c>
      <c r="L934" s="113"/>
      <c r="M934" s="113"/>
    </row>
    <row r="935" spans="2:13" s="181" customFormat="1" ht="12.75" hidden="1" customHeight="1">
      <c r="B935" s="1186"/>
      <c r="C935" s="1162"/>
      <c r="D935" s="465">
        <v>924</v>
      </c>
      <c r="E935" s="1156"/>
      <c r="F935" s="1157"/>
      <c r="G935" s="1158"/>
      <c r="H935" s="466">
        <v>0.05</v>
      </c>
      <c r="I935" s="564"/>
      <c r="J935" s="378">
        <f t="shared" si="29"/>
        <v>0</v>
      </c>
      <c r="K935" s="467">
        <f t="shared" si="28"/>
        <v>0</v>
      </c>
      <c r="L935" s="113"/>
      <c r="M935" s="113"/>
    </row>
    <row r="936" spans="2:13" s="181" customFormat="1" ht="12.75" hidden="1" customHeight="1">
      <c r="B936" s="1186"/>
      <c r="C936" s="1162"/>
      <c r="D936" s="465">
        <v>925</v>
      </c>
      <c r="E936" s="1156"/>
      <c r="F936" s="1157"/>
      <c r="G936" s="1158"/>
      <c r="H936" s="466">
        <v>0.05</v>
      </c>
      <c r="I936" s="564"/>
      <c r="J936" s="378">
        <f t="shared" si="29"/>
        <v>0</v>
      </c>
      <c r="K936" s="467">
        <f t="shared" si="28"/>
        <v>0</v>
      </c>
      <c r="L936" s="113"/>
      <c r="M936" s="113"/>
    </row>
    <row r="937" spans="2:13" s="181" customFormat="1" ht="12.75" hidden="1" customHeight="1">
      <c r="B937" s="1186"/>
      <c r="C937" s="1162"/>
      <c r="D937" s="465">
        <v>926</v>
      </c>
      <c r="E937" s="1156"/>
      <c r="F937" s="1157"/>
      <c r="G937" s="1158"/>
      <c r="H937" s="466">
        <v>0.05</v>
      </c>
      <c r="I937" s="564"/>
      <c r="J937" s="378">
        <f t="shared" si="29"/>
        <v>0</v>
      </c>
      <c r="K937" s="467">
        <f t="shared" si="28"/>
        <v>0</v>
      </c>
      <c r="L937" s="113"/>
      <c r="M937" s="113"/>
    </row>
    <row r="938" spans="2:13" s="181" customFormat="1" ht="12.75" hidden="1" customHeight="1">
      <c r="B938" s="1186"/>
      <c r="C938" s="1162"/>
      <c r="D938" s="465">
        <v>927</v>
      </c>
      <c r="E938" s="1156"/>
      <c r="F938" s="1157"/>
      <c r="G938" s="1158"/>
      <c r="H938" s="466">
        <v>0.05</v>
      </c>
      <c r="I938" s="564"/>
      <c r="J938" s="378">
        <f t="shared" si="29"/>
        <v>0</v>
      </c>
      <c r="K938" s="467">
        <f t="shared" ref="K938:K1001" si="30">IF(I938-J938&lt;0,0,I938-J938)</f>
        <v>0</v>
      </c>
      <c r="L938" s="113"/>
      <c r="M938" s="113"/>
    </row>
    <row r="939" spans="2:13" s="181" customFormat="1" ht="12.75" hidden="1" customHeight="1">
      <c r="B939" s="1186"/>
      <c r="C939" s="1162"/>
      <c r="D939" s="465">
        <v>928</v>
      </c>
      <c r="E939" s="1156"/>
      <c r="F939" s="1157"/>
      <c r="G939" s="1158"/>
      <c r="H939" s="466">
        <v>0.05</v>
      </c>
      <c r="I939" s="564"/>
      <c r="J939" s="378">
        <f t="shared" si="29"/>
        <v>0</v>
      </c>
      <c r="K939" s="467">
        <f t="shared" si="30"/>
        <v>0</v>
      </c>
      <c r="L939" s="113"/>
      <c r="M939" s="113"/>
    </row>
    <row r="940" spans="2:13" s="181" customFormat="1" ht="12.75" hidden="1" customHeight="1">
      <c r="B940" s="1186"/>
      <c r="C940" s="1162"/>
      <c r="D940" s="465">
        <v>929</v>
      </c>
      <c r="E940" s="1156"/>
      <c r="F940" s="1157"/>
      <c r="G940" s="1158"/>
      <c r="H940" s="466">
        <v>0.05</v>
      </c>
      <c r="I940" s="564"/>
      <c r="J940" s="378">
        <f t="shared" si="29"/>
        <v>0</v>
      </c>
      <c r="K940" s="467">
        <f t="shared" si="30"/>
        <v>0</v>
      </c>
      <c r="L940" s="113"/>
      <c r="M940" s="113"/>
    </row>
    <row r="941" spans="2:13" s="181" customFormat="1" ht="12.75" hidden="1" customHeight="1">
      <c r="B941" s="1186"/>
      <c r="C941" s="1162"/>
      <c r="D941" s="465">
        <v>930</v>
      </c>
      <c r="E941" s="1156"/>
      <c r="F941" s="1157"/>
      <c r="G941" s="1158"/>
      <c r="H941" s="466">
        <v>0.05</v>
      </c>
      <c r="I941" s="564"/>
      <c r="J941" s="378">
        <f t="shared" si="29"/>
        <v>0</v>
      </c>
      <c r="K941" s="467">
        <f t="shared" si="30"/>
        <v>0</v>
      </c>
      <c r="L941" s="113"/>
      <c r="M941" s="113"/>
    </row>
    <row r="942" spans="2:13" s="181" customFormat="1" ht="12.75" hidden="1" customHeight="1">
      <c r="B942" s="1186"/>
      <c r="C942" s="1162"/>
      <c r="D942" s="465">
        <v>931</v>
      </c>
      <c r="E942" s="1156"/>
      <c r="F942" s="1157"/>
      <c r="G942" s="1158"/>
      <c r="H942" s="466">
        <v>0.05</v>
      </c>
      <c r="I942" s="564"/>
      <c r="J942" s="378">
        <f t="shared" si="29"/>
        <v>0</v>
      </c>
      <c r="K942" s="467">
        <f t="shared" si="30"/>
        <v>0</v>
      </c>
      <c r="L942" s="113"/>
      <c r="M942" s="113"/>
    </row>
    <row r="943" spans="2:13" s="181" customFormat="1" ht="12.75" hidden="1" customHeight="1">
      <c r="B943" s="1186"/>
      <c r="C943" s="1162"/>
      <c r="D943" s="465">
        <v>932</v>
      </c>
      <c r="E943" s="1156"/>
      <c r="F943" s="1157"/>
      <c r="G943" s="1158"/>
      <c r="H943" s="466">
        <v>0.05</v>
      </c>
      <c r="I943" s="564"/>
      <c r="J943" s="378">
        <f t="shared" si="29"/>
        <v>0</v>
      </c>
      <c r="K943" s="467">
        <f t="shared" si="30"/>
        <v>0</v>
      </c>
      <c r="L943" s="113"/>
      <c r="M943" s="113"/>
    </row>
    <row r="944" spans="2:13" s="181" customFormat="1" ht="12.75" hidden="1" customHeight="1">
      <c r="B944" s="1186"/>
      <c r="C944" s="1162"/>
      <c r="D944" s="465">
        <v>933</v>
      </c>
      <c r="E944" s="1156"/>
      <c r="F944" s="1157"/>
      <c r="G944" s="1158"/>
      <c r="H944" s="466">
        <v>0.05</v>
      </c>
      <c r="I944" s="564"/>
      <c r="J944" s="378">
        <f t="shared" si="29"/>
        <v>0</v>
      </c>
      <c r="K944" s="467">
        <f t="shared" si="30"/>
        <v>0</v>
      </c>
      <c r="L944" s="113"/>
      <c r="M944" s="113"/>
    </row>
    <row r="945" spans="2:13" s="181" customFormat="1" ht="12.75" hidden="1" customHeight="1">
      <c r="B945" s="1186"/>
      <c r="C945" s="1162"/>
      <c r="D945" s="465">
        <v>934</v>
      </c>
      <c r="E945" s="1156"/>
      <c r="F945" s="1157"/>
      <c r="G945" s="1158"/>
      <c r="H945" s="466">
        <v>0.05</v>
      </c>
      <c r="I945" s="564"/>
      <c r="J945" s="378">
        <f t="shared" si="29"/>
        <v>0</v>
      </c>
      <c r="K945" s="467">
        <f t="shared" si="30"/>
        <v>0</v>
      </c>
      <c r="L945" s="113"/>
      <c r="M945" s="113"/>
    </row>
    <row r="946" spans="2:13" s="181" customFormat="1" ht="12.75" hidden="1" customHeight="1">
      <c r="B946" s="1186"/>
      <c r="C946" s="1162"/>
      <c r="D946" s="465">
        <v>935</v>
      </c>
      <c r="E946" s="1156"/>
      <c r="F946" s="1157"/>
      <c r="G946" s="1158"/>
      <c r="H946" s="466">
        <v>0.05</v>
      </c>
      <c r="I946" s="564"/>
      <c r="J946" s="378">
        <f t="shared" si="29"/>
        <v>0</v>
      </c>
      <c r="K946" s="467">
        <f t="shared" si="30"/>
        <v>0</v>
      </c>
      <c r="L946" s="113"/>
      <c r="M946" s="113"/>
    </row>
    <row r="947" spans="2:13" s="181" customFormat="1" ht="12.75" hidden="1" customHeight="1">
      <c r="B947" s="1186"/>
      <c r="C947" s="1162"/>
      <c r="D947" s="465">
        <v>936</v>
      </c>
      <c r="E947" s="1156"/>
      <c r="F947" s="1157"/>
      <c r="G947" s="1158"/>
      <c r="H947" s="466">
        <v>0.05</v>
      </c>
      <c r="I947" s="564"/>
      <c r="J947" s="378">
        <f t="shared" si="29"/>
        <v>0</v>
      </c>
      <c r="K947" s="467">
        <f t="shared" si="30"/>
        <v>0</v>
      </c>
      <c r="L947" s="113"/>
      <c r="M947" s="113"/>
    </row>
    <row r="948" spans="2:13" s="181" customFormat="1" ht="12.75" hidden="1" customHeight="1">
      <c r="B948" s="1186"/>
      <c r="C948" s="1162"/>
      <c r="D948" s="465">
        <v>937</v>
      </c>
      <c r="E948" s="1156"/>
      <c r="F948" s="1157"/>
      <c r="G948" s="1158"/>
      <c r="H948" s="466">
        <v>0.05</v>
      </c>
      <c r="I948" s="564"/>
      <c r="J948" s="378">
        <f t="shared" si="29"/>
        <v>0</v>
      </c>
      <c r="K948" s="467">
        <f t="shared" si="30"/>
        <v>0</v>
      </c>
      <c r="L948" s="113"/>
      <c r="M948" s="113"/>
    </row>
    <row r="949" spans="2:13" s="181" customFormat="1" ht="12.75" hidden="1" customHeight="1">
      <c r="B949" s="1186"/>
      <c r="C949" s="1162"/>
      <c r="D949" s="465">
        <v>938</v>
      </c>
      <c r="E949" s="1156"/>
      <c r="F949" s="1157"/>
      <c r="G949" s="1158"/>
      <c r="H949" s="466">
        <v>0.05</v>
      </c>
      <c r="I949" s="564"/>
      <c r="J949" s="378">
        <f t="shared" si="29"/>
        <v>0</v>
      </c>
      <c r="K949" s="467">
        <f t="shared" si="30"/>
        <v>0</v>
      </c>
      <c r="L949" s="113"/>
      <c r="M949" s="113"/>
    </row>
    <row r="950" spans="2:13" s="181" customFormat="1" ht="12.75" hidden="1" customHeight="1">
      <c r="B950" s="1186"/>
      <c r="C950" s="1162"/>
      <c r="D950" s="465">
        <v>939</v>
      </c>
      <c r="E950" s="1156"/>
      <c r="F950" s="1157"/>
      <c r="G950" s="1158"/>
      <c r="H950" s="466">
        <v>0.05</v>
      </c>
      <c r="I950" s="564"/>
      <c r="J950" s="378">
        <f t="shared" si="29"/>
        <v>0</v>
      </c>
      <c r="K950" s="467">
        <f t="shared" si="30"/>
        <v>0</v>
      </c>
      <c r="L950" s="113"/>
      <c r="M950" s="113"/>
    </row>
    <row r="951" spans="2:13" s="181" customFormat="1" ht="12.75" hidden="1" customHeight="1">
      <c r="B951" s="1186"/>
      <c r="C951" s="1162"/>
      <c r="D951" s="465">
        <v>940</v>
      </c>
      <c r="E951" s="1156"/>
      <c r="F951" s="1157"/>
      <c r="G951" s="1158"/>
      <c r="H951" s="466">
        <v>0.05</v>
      </c>
      <c r="I951" s="564"/>
      <c r="J951" s="378">
        <f t="shared" si="29"/>
        <v>0</v>
      </c>
      <c r="K951" s="467">
        <f t="shared" si="30"/>
        <v>0</v>
      </c>
      <c r="L951" s="113"/>
      <c r="M951" s="113"/>
    </row>
    <row r="952" spans="2:13" s="181" customFormat="1" ht="12.75" hidden="1" customHeight="1">
      <c r="B952" s="1186"/>
      <c r="C952" s="1162"/>
      <c r="D952" s="465">
        <v>941</v>
      </c>
      <c r="E952" s="1156"/>
      <c r="F952" s="1157"/>
      <c r="G952" s="1158"/>
      <c r="H952" s="466">
        <v>0.05</v>
      </c>
      <c r="I952" s="564"/>
      <c r="J952" s="378">
        <f t="shared" si="29"/>
        <v>0</v>
      </c>
      <c r="K952" s="467">
        <f t="shared" si="30"/>
        <v>0</v>
      </c>
      <c r="L952" s="113"/>
      <c r="M952" s="113"/>
    </row>
    <row r="953" spans="2:13" s="181" customFormat="1" ht="12.75" hidden="1" customHeight="1">
      <c r="B953" s="1186"/>
      <c r="C953" s="1162"/>
      <c r="D953" s="465">
        <v>942</v>
      </c>
      <c r="E953" s="1156"/>
      <c r="F953" s="1157"/>
      <c r="G953" s="1158"/>
      <c r="H953" s="466">
        <v>0.05</v>
      </c>
      <c r="I953" s="564"/>
      <c r="J953" s="378">
        <f t="shared" si="29"/>
        <v>0</v>
      </c>
      <c r="K953" s="467">
        <f t="shared" si="30"/>
        <v>0</v>
      </c>
      <c r="L953" s="113"/>
      <c r="M953" s="113"/>
    </row>
    <row r="954" spans="2:13" s="181" customFormat="1" ht="12.75" hidden="1" customHeight="1">
      <c r="B954" s="1186"/>
      <c r="C954" s="1162"/>
      <c r="D954" s="465">
        <v>943</v>
      </c>
      <c r="E954" s="1156"/>
      <c r="F954" s="1157"/>
      <c r="G954" s="1158"/>
      <c r="H954" s="466">
        <v>0.05</v>
      </c>
      <c r="I954" s="564"/>
      <c r="J954" s="378">
        <f t="shared" si="29"/>
        <v>0</v>
      </c>
      <c r="K954" s="467">
        <f t="shared" si="30"/>
        <v>0</v>
      </c>
      <c r="L954" s="113"/>
      <c r="M954" s="113"/>
    </row>
    <row r="955" spans="2:13" s="181" customFormat="1" ht="12.75" hidden="1" customHeight="1">
      <c r="B955" s="1186"/>
      <c r="C955" s="1162"/>
      <c r="D955" s="465">
        <v>944</v>
      </c>
      <c r="E955" s="1156"/>
      <c r="F955" s="1157"/>
      <c r="G955" s="1158"/>
      <c r="H955" s="466">
        <v>0.05</v>
      </c>
      <c r="I955" s="564"/>
      <c r="J955" s="378">
        <f t="shared" si="29"/>
        <v>0</v>
      </c>
      <c r="K955" s="467">
        <f t="shared" si="30"/>
        <v>0</v>
      </c>
      <c r="L955" s="113"/>
      <c r="M955" s="113"/>
    </row>
    <row r="956" spans="2:13" s="181" customFormat="1" ht="12.75" hidden="1" customHeight="1">
      <c r="B956" s="1186"/>
      <c r="C956" s="1162"/>
      <c r="D956" s="465">
        <v>945</v>
      </c>
      <c r="E956" s="1156"/>
      <c r="F956" s="1157"/>
      <c r="G956" s="1158"/>
      <c r="H956" s="466">
        <v>0.05</v>
      </c>
      <c r="I956" s="564"/>
      <c r="J956" s="378">
        <f t="shared" si="29"/>
        <v>0</v>
      </c>
      <c r="K956" s="467">
        <f t="shared" si="30"/>
        <v>0</v>
      </c>
      <c r="L956" s="113"/>
      <c r="M956" s="113"/>
    </row>
    <row r="957" spans="2:13" s="181" customFormat="1" ht="12.75" hidden="1" customHeight="1">
      <c r="B957" s="1186"/>
      <c r="C957" s="1162"/>
      <c r="D957" s="465">
        <v>946</v>
      </c>
      <c r="E957" s="1156"/>
      <c r="F957" s="1157"/>
      <c r="G957" s="1158"/>
      <c r="H957" s="466">
        <v>0.05</v>
      </c>
      <c r="I957" s="564"/>
      <c r="J957" s="378">
        <f t="shared" si="29"/>
        <v>0</v>
      </c>
      <c r="K957" s="467">
        <f t="shared" si="30"/>
        <v>0</v>
      </c>
      <c r="L957" s="113"/>
      <c r="M957" s="113"/>
    </row>
    <row r="958" spans="2:13" s="181" customFormat="1" ht="12.75" hidden="1" customHeight="1">
      <c r="B958" s="1186"/>
      <c r="C958" s="1162"/>
      <c r="D958" s="465">
        <v>947</v>
      </c>
      <c r="E958" s="1156"/>
      <c r="F958" s="1157"/>
      <c r="G958" s="1158"/>
      <c r="H958" s="466">
        <v>0.05</v>
      </c>
      <c r="I958" s="564"/>
      <c r="J958" s="378">
        <f t="shared" si="29"/>
        <v>0</v>
      </c>
      <c r="K958" s="467">
        <f t="shared" si="30"/>
        <v>0</v>
      </c>
      <c r="L958" s="113"/>
      <c r="M958" s="113"/>
    </row>
    <row r="959" spans="2:13" s="181" customFormat="1" ht="12.75" hidden="1" customHeight="1">
      <c r="B959" s="1186"/>
      <c r="C959" s="1162"/>
      <c r="D959" s="465">
        <v>948</v>
      </c>
      <c r="E959" s="1156"/>
      <c r="F959" s="1157"/>
      <c r="G959" s="1158"/>
      <c r="H959" s="466">
        <v>0.05</v>
      </c>
      <c r="I959" s="564"/>
      <c r="J959" s="378">
        <f t="shared" si="29"/>
        <v>0</v>
      </c>
      <c r="K959" s="467">
        <f t="shared" si="30"/>
        <v>0</v>
      </c>
      <c r="L959" s="113"/>
      <c r="M959" s="113"/>
    </row>
    <row r="960" spans="2:13" s="181" customFormat="1" ht="12.75" hidden="1" customHeight="1">
      <c r="B960" s="1186"/>
      <c r="C960" s="1162"/>
      <c r="D960" s="465">
        <v>949</v>
      </c>
      <c r="E960" s="1156"/>
      <c r="F960" s="1157"/>
      <c r="G960" s="1158"/>
      <c r="H960" s="466">
        <v>0.05</v>
      </c>
      <c r="I960" s="564"/>
      <c r="J960" s="378">
        <f t="shared" si="29"/>
        <v>0</v>
      </c>
      <c r="K960" s="467">
        <f t="shared" si="30"/>
        <v>0</v>
      </c>
      <c r="L960" s="113"/>
      <c r="M960" s="113"/>
    </row>
    <row r="961" spans="2:13" s="181" customFormat="1" ht="12.75" hidden="1" customHeight="1">
      <c r="B961" s="1186"/>
      <c r="C961" s="1162"/>
      <c r="D961" s="465">
        <v>950</v>
      </c>
      <c r="E961" s="1156"/>
      <c r="F961" s="1157"/>
      <c r="G961" s="1158"/>
      <c r="H961" s="466">
        <v>0.05</v>
      </c>
      <c r="I961" s="564"/>
      <c r="J961" s="378">
        <f t="shared" si="29"/>
        <v>0</v>
      </c>
      <c r="K961" s="467">
        <f t="shared" si="30"/>
        <v>0</v>
      </c>
      <c r="L961" s="113"/>
      <c r="M961" s="113"/>
    </row>
    <row r="962" spans="2:13" s="181" customFormat="1" ht="12.75" hidden="1" customHeight="1">
      <c r="B962" s="1186"/>
      <c r="C962" s="1162"/>
      <c r="D962" s="465">
        <v>951</v>
      </c>
      <c r="E962" s="1156"/>
      <c r="F962" s="1157"/>
      <c r="G962" s="1158"/>
      <c r="H962" s="466">
        <v>0.05</v>
      </c>
      <c r="I962" s="564"/>
      <c r="J962" s="378">
        <f t="shared" si="29"/>
        <v>0</v>
      </c>
      <c r="K962" s="467">
        <f t="shared" si="30"/>
        <v>0</v>
      </c>
      <c r="L962" s="113"/>
      <c r="M962" s="113"/>
    </row>
    <row r="963" spans="2:13" s="181" customFormat="1" ht="12.75" hidden="1" customHeight="1">
      <c r="B963" s="1186"/>
      <c r="C963" s="1162"/>
      <c r="D963" s="465">
        <v>952</v>
      </c>
      <c r="E963" s="1156"/>
      <c r="F963" s="1157"/>
      <c r="G963" s="1158"/>
      <c r="H963" s="466">
        <v>0.05</v>
      </c>
      <c r="I963" s="564"/>
      <c r="J963" s="378">
        <f t="shared" si="29"/>
        <v>0</v>
      </c>
      <c r="K963" s="467">
        <f t="shared" si="30"/>
        <v>0</v>
      </c>
      <c r="L963" s="113"/>
      <c r="M963" s="113"/>
    </row>
    <row r="964" spans="2:13" s="181" customFormat="1" ht="12.75" hidden="1" customHeight="1">
      <c r="B964" s="1186"/>
      <c r="C964" s="1162"/>
      <c r="D964" s="465">
        <v>953</v>
      </c>
      <c r="E964" s="1156"/>
      <c r="F964" s="1157"/>
      <c r="G964" s="1158"/>
      <c r="H964" s="466">
        <v>0.05</v>
      </c>
      <c r="I964" s="564"/>
      <c r="J964" s="378">
        <f t="shared" si="29"/>
        <v>0</v>
      </c>
      <c r="K964" s="467">
        <f t="shared" si="30"/>
        <v>0</v>
      </c>
      <c r="L964" s="113"/>
      <c r="M964" s="113"/>
    </row>
    <row r="965" spans="2:13" s="181" customFormat="1" ht="12.75" hidden="1" customHeight="1">
      <c r="B965" s="1186"/>
      <c r="C965" s="1162"/>
      <c r="D965" s="465">
        <v>954</v>
      </c>
      <c r="E965" s="1156"/>
      <c r="F965" s="1157"/>
      <c r="G965" s="1158"/>
      <c r="H965" s="466">
        <v>0.05</v>
      </c>
      <c r="I965" s="564"/>
      <c r="J965" s="378">
        <f t="shared" si="29"/>
        <v>0</v>
      </c>
      <c r="K965" s="467">
        <f t="shared" si="30"/>
        <v>0</v>
      </c>
      <c r="L965" s="113"/>
      <c r="M965" s="113"/>
    </row>
    <row r="966" spans="2:13" s="181" customFormat="1" ht="12.75" hidden="1" customHeight="1">
      <c r="B966" s="1186"/>
      <c r="C966" s="1162"/>
      <c r="D966" s="465">
        <v>955</v>
      </c>
      <c r="E966" s="1156"/>
      <c r="F966" s="1157"/>
      <c r="G966" s="1158"/>
      <c r="H966" s="466">
        <v>0.05</v>
      </c>
      <c r="I966" s="564"/>
      <c r="J966" s="378">
        <f t="shared" si="29"/>
        <v>0</v>
      </c>
      <c r="K966" s="467">
        <f t="shared" si="30"/>
        <v>0</v>
      </c>
      <c r="L966" s="113"/>
      <c r="M966" s="113"/>
    </row>
    <row r="967" spans="2:13" s="181" customFormat="1" ht="12.75" hidden="1" customHeight="1">
      <c r="B967" s="1186"/>
      <c r="C967" s="1162"/>
      <c r="D967" s="465">
        <v>956</v>
      </c>
      <c r="E967" s="1156"/>
      <c r="F967" s="1157"/>
      <c r="G967" s="1158"/>
      <c r="H967" s="466">
        <v>0.05</v>
      </c>
      <c r="I967" s="564"/>
      <c r="J967" s="378">
        <f t="shared" si="29"/>
        <v>0</v>
      </c>
      <c r="K967" s="467">
        <f t="shared" si="30"/>
        <v>0</v>
      </c>
      <c r="L967" s="113"/>
      <c r="M967" s="113"/>
    </row>
    <row r="968" spans="2:13" s="181" customFormat="1" ht="12.75" hidden="1" customHeight="1">
      <c r="B968" s="1186"/>
      <c r="C968" s="1162"/>
      <c r="D968" s="465">
        <v>957</v>
      </c>
      <c r="E968" s="1156"/>
      <c r="F968" s="1157"/>
      <c r="G968" s="1158"/>
      <c r="H968" s="466">
        <v>0.05</v>
      </c>
      <c r="I968" s="564"/>
      <c r="J968" s="378">
        <f t="shared" si="29"/>
        <v>0</v>
      </c>
      <c r="K968" s="467">
        <f t="shared" si="30"/>
        <v>0</v>
      </c>
      <c r="L968" s="113"/>
      <c r="M968" s="113"/>
    </row>
    <row r="969" spans="2:13" s="181" customFormat="1" ht="12.75" hidden="1" customHeight="1">
      <c r="B969" s="1186"/>
      <c r="C969" s="1162"/>
      <c r="D969" s="465">
        <v>958</v>
      </c>
      <c r="E969" s="1156"/>
      <c r="F969" s="1157"/>
      <c r="G969" s="1158"/>
      <c r="H969" s="466">
        <v>0.05</v>
      </c>
      <c r="I969" s="564"/>
      <c r="J969" s="378">
        <f t="shared" si="29"/>
        <v>0</v>
      </c>
      <c r="K969" s="467">
        <f t="shared" si="30"/>
        <v>0</v>
      </c>
      <c r="L969" s="113"/>
      <c r="M969" s="113"/>
    </row>
    <row r="970" spans="2:13" s="181" customFormat="1" ht="12.75" hidden="1" customHeight="1">
      <c r="B970" s="1186"/>
      <c r="C970" s="1162"/>
      <c r="D970" s="465">
        <v>959</v>
      </c>
      <c r="E970" s="1156"/>
      <c r="F970" s="1157"/>
      <c r="G970" s="1158"/>
      <c r="H970" s="466">
        <v>0.05</v>
      </c>
      <c r="I970" s="564"/>
      <c r="J970" s="378">
        <f t="shared" si="29"/>
        <v>0</v>
      </c>
      <c r="K970" s="467">
        <f t="shared" si="30"/>
        <v>0</v>
      </c>
      <c r="L970" s="113"/>
      <c r="M970" s="113"/>
    </row>
    <row r="971" spans="2:13" s="181" customFormat="1" ht="12.75" hidden="1" customHeight="1">
      <c r="B971" s="1186"/>
      <c r="C971" s="1162"/>
      <c r="D971" s="465">
        <v>960</v>
      </c>
      <c r="E971" s="1156"/>
      <c r="F971" s="1157"/>
      <c r="G971" s="1158"/>
      <c r="H971" s="466">
        <v>0.05</v>
      </c>
      <c r="I971" s="564"/>
      <c r="J971" s="378">
        <f t="shared" si="29"/>
        <v>0</v>
      </c>
      <c r="K971" s="467">
        <f t="shared" si="30"/>
        <v>0</v>
      </c>
      <c r="L971" s="113"/>
      <c r="M971" s="113"/>
    </row>
    <row r="972" spans="2:13" s="181" customFormat="1" ht="12.75" hidden="1" customHeight="1">
      <c r="B972" s="1186"/>
      <c r="C972" s="1162"/>
      <c r="D972" s="465">
        <v>961</v>
      </c>
      <c r="E972" s="1156"/>
      <c r="F972" s="1157"/>
      <c r="G972" s="1158"/>
      <c r="H972" s="466">
        <v>0.05</v>
      </c>
      <c r="I972" s="564"/>
      <c r="J972" s="378">
        <f t="shared" ref="J972:J1011" si="31">$I$11027*H972</f>
        <v>0</v>
      </c>
      <c r="K972" s="467">
        <f t="shared" si="30"/>
        <v>0</v>
      </c>
      <c r="L972" s="113"/>
      <c r="M972" s="113"/>
    </row>
    <row r="973" spans="2:13" s="181" customFormat="1" ht="12.75" hidden="1" customHeight="1">
      <c r="B973" s="1186"/>
      <c r="C973" s="1162"/>
      <c r="D973" s="465">
        <v>962</v>
      </c>
      <c r="E973" s="1156"/>
      <c r="F973" s="1157"/>
      <c r="G973" s="1158"/>
      <c r="H973" s="466">
        <v>0.05</v>
      </c>
      <c r="I973" s="564"/>
      <c r="J973" s="378">
        <f t="shared" si="31"/>
        <v>0</v>
      </c>
      <c r="K973" s="467">
        <f t="shared" si="30"/>
        <v>0</v>
      </c>
      <c r="L973" s="113"/>
      <c r="M973" s="113"/>
    </row>
    <row r="974" spans="2:13" s="181" customFormat="1" ht="12.75" hidden="1" customHeight="1">
      <c r="B974" s="1186"/>
      <c r="C974" s="1162"/>
      <c r="D974" s="465">
        <v>963</v>
      </c>
      <c r="E974" s="1156"/>
      <c r="F974" s="1157"/>
      <c r="G974" s="1158"/>
      <c r="H974" s="466">
        <v>0.05</v>
      </c>
      <c r="I974" s="564"/>
      <c r="J974" s="378">
        <f t="shared" si="31"/>
        <v>0</v>
      </c>
      <c r="K974" s="467">
        <f t="shared" si="30"/>
        <v>0</v>
      </c>
      <c r="L974" s="113"/>
      <c r="M974" s="113"/>
    </row>
    <row r="975" spans="2:13" s="181" customFormat="1" ht="12.75" hidden="1" customHeight="1">
      <c r="B975" s="1186"/>
      <c r="C975" s="1162"/>
      <c r="D975" s="465">
        <v>964</v>
      </c>
      <c r="E975" s="1156"/>
      <c r="F975" s="1157"/>
      <c r="G975" s="1158"/>
      <c r="H975" s="466">
        <v>0.05</v>
      </c>
      <c r="I975" s="564"/>
      <c r="J975" s="378">
        <f t="shared" si="31"/>
        <v>0</v>
      </c>
      <c r="K975" s="467">
        <f t="shared" si="30"/>
        <v>0</v>
      </c>
      <c r="L975" s="113"/>
      <c r="M975" s="113"/>
    </row>
    <row r="976" spans="2:13" s="181" customFormat="1" ht="12.75" hidden="1" customHeight="1">
      <c r="B976" s="1186"/>
      <c r="C976" s="1162"/>
      <c r="D976" s="465">
        <v>965</v>
      </c>
      <c r="E976" s="1156"/>
      <c r="F976" s="1157"/>
      <c r="G976" s="1158"/>
      <c r="H976" s="466">
        <v>0.05</v>
      </c>
      <c r="I976" s="564"/>
      <c r="J976" s="378">
        <f t="shared" si="31"/>
        <v>0</v>
      </c>
      <c r="K976" s="467">
        <f t="shared" si="30"/>
        <v>0</v>
      </c>
      <c r="L976" s="113"/>
      <c r="M976" s="113"/>
    </row>
    <row r="977" spans="2:13" s="181" customFormat="1" ht="12.75" hidden="1" customHeight="1">
      <c r="B977" s="1186"/>
      <c r="C977" s="1162"/>
      <c r="D977" s="465">
        <v>966</v>
      </c>
      <c r="E977" s="1156"/>
      <c r="F977" s="1157"/>
      <c r="G977" s="1158"/>
      <c r="H977" s="466">
        <v>0.05</v>
      </c>
      <c r="I977" s="564"/>
      <c r="J977" s="378">
        <f t="shared" si="31"/>
        <v>0</v>
      </c>
      <c r="K977" s="467">
        <f t="shared" si="30"/>
        <v>0</v>
      </c>
      <c r="L977" s="113"/>
      <c r="M977" s="113"/>
    </row>
    <row r="978" spans="2:13" s="181" customFormat="1" ht="12.75" hidden="1" customHeight="1">
      <c r="B978" s="1186"/>
      <c r="C978" s="1162"/>
      <c r="D978" s="465">
        <v>967</v>
      </c>
      <c r="E978" s="1156"/>
      <c r="F978" s="1157"/>
      <c r="G978" s="1158"/>
      <c r="H978" s="466">
        <v>0.05</v>
      </c>
      <c r="I978" s="564"/>
      <c r="J978" s="378">
        <f t="shared" si="31"/>
        <v>0</v>
      </c>
      <c r="K978" s="467">
        <f t="shared" si="30"/>
        <v>0</v>
      </c>
      <c r="L978" s="113"/>
      <c r="M978" s="113"/>
    </row>
    <row r="979" spans="2:13" s="181" customFormat="1" ht="12.75" hidden="1" customHeight="1">
      <c r="B979" s="1186"/>
      <c r="C979" s="1162"/>
      <c r="D979" s="465">
        <v>968</v>
      </c>
      <c r="E979" s="1156"/>
      <c r="F979" s="1157"/>
      <c r="G979" s="1158"/>
      <c r="H979" s="466">
        <v>0.05</v>
      </c>
      <c r="I979" s="564"/>
      <c r="J979" s="378">
        <f t="shared" si="31"/>
        <v>0</v>
      </c>
      <c r="K979" s="467">
        <f t="shared" si="30"/>
        <v>0</v>
      </c>
      <c r="L979" s="113"/>
      <c r="M979" s="113"/>
    </row>
    <row r="980" spans="2:13" s="181" customFormat="1" ht="12.75" hidden="1" customHeight="1">
      <c r="B980" s="1186"/>
      <c r="C980" s="1162"/>
      <c r="D980" s="465">
        <v>969</v>
      </c>
      <c r="E980" s="1156"/>
      <c r="F980" s="1157"/>
      <c r="G980" s="1158"/>
      <c r="H980" s="466">
        <v>0.05</v>
      </c>
      <c r="I980" s="564"/>
      <c r="J980" s="378">
        <f t="shared" si="31"/>
        <v>0</v>
      </c>
      <c r="K980" s="467">
        <f t="shared" si="30"/>
        <v>0</v>
      </c>
      <c r="L980" s="113"/>
      <c r="M980" s="113"/>
    </row>
    <row r="981" spans="2:13" s="181" customFormat="1" ht="12.75" hidden="1" customHeight="1">
      <c r="B981" s="1186"/>
      <c r="C981" s="1162"/>
      <c r="D981" s="465">
        <v>970</v>
      </c>
      <c r="E981" s="1156"/>
      <c r="F981" s="1157"/>
      <c r="G981" s="1158"/>
      <c r="H981" s="466">
        <v>0.05</v>
      </c>
      <c r="I981" s="564"/>
      <c r="J981" s="378">
        <f t="shared" si="31"/>
        <v>0</v>
      </c>
      <c r="K981" s="467">
        <f t="shared" si="30"/>
        <v>0</v>
      </c>
      <c r="L981" s="113"/>
      <c r="M981" s="113"/>
    </row>
    <row r="982" spans="2:13" s="181" customFormat="1" ht="12.75" hidden="1" customHeight="1">
      <c r="B982" s="1186"/>
      <c r="C982" s="1162"/>
      <c r="D982" s="465">
        <v>971</v>
      </c>
      <c r="E982" s="1156"/>
      <c r="F982" s="1157"/>
      <c r="G982" s="1158"/>
      <c r="H982" s="466">
        <v>0.05</v>
      </c>
      <c r="I982" s="564"/>
      <c r="J982" s="378">
        <f t="shared" si="31"/>
        <v>0</v>
      </c>
      <c r="K982" s="467">
        <f t="shared" si="30"/>
        <v>0</v>
      </c>
      <c r="L982" s="113"/>
      <c r="M982" s="113"/>
    </row>
    <row r="983" spans="2:13" s="181" customFormat="1" ht="12.75" hidden="1" customHeight="1">
      <c r="B983" s="1186"/>
      <c r="C983" s="1162"/>
      <c r="D983" s="465">
        <v>972</v>
      </c>
      <c r="E983" s="1156"/>
      <c r="F983" s="1157"/>
      <c r="G983" s="1158"/>
      <c r="H983" s="466">
        <v>0.05</v>
      </c>
      <c r="I983" s="564"/>
      <c r="J983" s="378">
        <f t="shared" si="31"/>
        <v>0</v>
      </c>
      <c r="K983" s="467">
        <f t="shared" si="30"/>
        <v>0</v>
      </c>
      <c r="L983" s="113"/>
      <c r="M983" s="113"/>
    </row>
    <row r="984" spans="2:13" s="181" customFormat="1" ht="12.75" hidden="1" customHeight="1">
      <c r="B984" s="1186"/>
      <c r="C984" s="1162"/>
      <c r="D984" s="465">
        <v>973</v>
      </c>
      <c r="E984" s="1156"/>
      <c r="F984" s="1157"/>
      <c r="G984" s="1158"/>
      <c r="H984" s="466">
        <v>0.05</v>
      </c>
      <c r="I984" s="564"/>
      <c r="J984" s="378">
        <f t="shared" si="31"/>
        <v>0</v>
      </c>
      <c r="K984" s="467">
        <f t="shared" si="30"/>
        <v>0</v>
      </c>
      <c r="L984" s="113"/>
      <c r="M984" s="113"/>
    </row>
    <row r="985" spans="2:13" s="181" customFormat="1" ht="12.75" hidden="1" customHeight="1">
      <c r="B985" s="1186"/>
      <c r="C985" s="1162"/>
      <c r="D985" s="465">
        <v>974</v>
      </c>
      <c r="E985" s="1156"/>
      <c r="F985" s="1157"/>
      <c r="G985" s="1158"/>
      <c r="H985" s="466">
        <v>0.05</v>
      </c>
      <c r="I985" s="564"/>
      <c r="J985" s="378">
        <f t="shared" si="31"/>
        <v>0</v>
      </c>
      <c r="K985" s="467">
        <f t="shared" si="30"/>
        <v>0</v>
      </c>
      <c r="L985" s="113"/>
      <c r="M985" s="113"/>
    </row>
    <row r="986" spans="2:13" s="181" customFormat="1" ht="12.75" hidden="1" customHeight="1">
      <c r="B986" s="1186"/>
      <c r="C986" s="1162"/>
      <c r="D986" s="465">
        <v>975</v>
      </c>
      <c r="E986" s="1156"/>
      <c r="F986" s="1157"/>
      <c r="G986" s="1158"/>
      <c r="H986" s="466">
        <v>0.05</v>
      </c>
      <c r="I986" s="564"/>
      <c r="J986" s="378">
        <f t="shared" si="31"/>
        <v>0</v>
      </c>
      <c r="K986" s="467">
        <f t="shared" si="30"/>
        <v>0</v>
      </c>
      <c r="L986" s="113"/>
      <c r="M986" s="113"/>
    </row>
    <row r="987" spans="2:13" s="181" customFormat="1" ht="12.75" hidden="1" customHeight="1">
      <c r="B987" s="1186"/>
      <c r="C987" s="1162"/>
      <c r="D987" s="465">
        <v>976</v>
      </c>
      <c r="E987" s="1156"/>
      <c r="F987" s="1157"/>
      <c r="G987" s="1158"/>
      <c r="H987" s="466">
        <v>0.05</v>
      </c>
      <c r="I987" s="564"/>
      <c r="J987" s="378">
        <f t="shared" si="31"/>
        <v>0</v>
      </c>
      <c r="K987" s="467">
        <f t="shared" si="30"/>
        <v>0</v>
      </c>
      <c r="L987" s="113"/>
      <c r="M987" s="113"/>
    </row>
    <row r="988" spans="2:13" s="181" customFormat="1" ht="12.75" hidden="1" customHeight="1">
      <c r="B988" s="1186"/>
      <c r="C988" s="1162"/>
      <c r="D988" s="465">
        <v>977</v>
      </c>
      <c r="E988" s="1156"/>
      <c r="F988" s="1157"/>
      <c r="G988" s="1158"/>
      <c r="H988" s="466">
        <v>0.05</v>
      </c>
      <c r="I988" s="564"/>
      <c r="J988" s="378">
        <f t="shared" si="31"/>
        <v>0</v>
      </c>
      <c r="K988" s="467">
        <f t="shared" si="30"/>
        <v>0</v>
      </c>
      <c r="L988" s="113"/>
      <c r="M988" s="113"/>
    </row>
    <row r="989" spans="2:13" s="181" customFormat="1" ht="12.75" hidden="1" customHeight="1">
      <c r="B989" s="1186"/>
      <c r="C989" s="1162"/>
      <c r="D989" s="465">
        <v>978</v>
      </c>
      <c r="E989" s="1156"/>
      <c r="F989" s="1157"/>
      <c r="G989" s="1158"/>
      <c r="H989" s="466">
        <v>0.05</v>
      </c>
      <c r="I989" s="564"/>
      <c r="J989" s="378">
        <f t="shared" si="31"/>
        <v>0</v>
      </c>
      <c r="K989" s="467">
        <f t="shared" si="30"/>
        <v>0</v>
      </c>
      <c r="L989" s="113"/>
      <c r="M989" s="113"/>
    </row>
    <row r="990" spans="2:13" s="181" customFormat="1" ht="12.75" hidden="1" customHeight="1">
      <c r="B990" s="1186"/>
      <c r="C990" s="1162"/>
      <c r="D990" s="465">
        <v>979</v>
      </c>
      <c r="E990" s="1156"/>
      <c r="F990" s="1157"/>
      <c r="G990" s="1158"/>
      <c r="H990" s="466">
        <v>0.05</v>
      </c>
      <c r="I990" s="564"/>
      <c r="J990" s="378">
        <f t="shared" si="31"/>
        <v>0</v>
      </c>
      <c r="K990" s="467">
        <f t="shared" si="30"/>
        <v>0</v>
      </c>
      <c r="L990" s="113"/>
      <c r="M990" s="113"/>
    </row>
    <row r="991" spans="2:13" s="181" customFormat="1" ht="12.75" hidden="1" customHeight="1">
      <c r="B991" s="1186"/>
      <c r="C991" s="1162"/>
      <c r="D991" s="465">
        <v>980</v>
      </c>
      <c r="E991" s="1156"/>
      <c r="F991" s="1157"/>
      <c r="G991" s="1158"/>
      <c r="H991" s="466">
        <v>0.05</v>
      </c>
      <c r="I991" s="564"/>
      <c r="J991" s="378">
        <f t="shared" si="31"/>
        <v>0</v>
      </c>
      <c r="K991" s="467">
        <f t="shared" si="30"/>
        <v>0</v>
      </c>
      <c r="L991" s="113"/>
      <c r="M991" s="113"/>
    </row>
    <row r="992" spans="2:13" s="181" customFormat="1" ht="12.75" hidden="1" customHeight="1">
      <c r="B992" s="1186"/>
      <c r="C992" s="1162"/>
      <c r="D992" s="465">
        <v>981</v>
      </c>
      <c r="E992" s="1156"/>
      <c r="F992" s="1157"/>
      <c r="G992" s="1158"/>
      <c r="H992" s="466">
        <v>0.05</v>
      </c>
      <c r="I992" s="564"/>
      <c r="J992" s="378">
        <f t="shared" si="31"/>
        <v>0</v>
      </c>
      <c r="K992" s="467">
        <f t="shared" si="30"/>
        <v>0</v>
      </c>
      <c r="L992" s="113"/>
      <c r="M992" s="113"/>
    </row>
    <row r="993" spans="2:13" s="181" customFormat="1" ht="12.75" hidden="1" customHeight="1">
      <c r="B993" s="1186"/>
      <c r="C993" s="1162"/>
      <c r="D993" s="465">
        <v>982</v>
      </c>
      <c r="E993" s="1156"/>
      <c r="F993" s="1157"/>
      <c r="G993" s="1158"/>
      <c r="H993" s="466">
        <v>0.05</v>
      </c>
      <c r="I993" s="564"/>
      <c r="J993" s="378">
        <f t="shared" si="31"/>
        <v>0</v>
      </c>
      <c r="K993" s="467">
        <f t="shared" si="30"/>
        <v>0</v>
      </c>
      <c r="L993" s="113"/>
      <c r="M993" s="113"/>
    </row>
    <row r="994" spans="2:13" s="181" customFormat="1" ht="12.75" hidden="1" customHeight="1">
      <c r="B994" s="1186"/>
      <c r="C994" s="1162"/>
      <c r="D994" s="465">
        <v>983</v>
      </c>
      <c r="E994" s="1156"/>
      <c r="F994" s="1157"/>
      <c r="G994" s="1158"/>
      <c r="H994" s="466">
        <v>0.05</v>
      </c>
      <c r="I994" s="564"/>
      <c r="J994" s="378">
        <f t="shared" si="31"/>
        <v>0</v>
      </c>
      <c r="K994" s="467">
        <f t="shared" si="30"/>
        <v>0</v>
      </c>
      <c r="L994" s="113"/>
      <c r="M994" s="113"/>
    </row>
    <row r="995" spans="2:13" s="181" customFormat="1" ht="12.75" hidden="1" customHeight="1">
      <c r="B995" s="1186"/>
      <c r="C995" s="1162"/>
      <c r="D995" s="465">
        <v>984</v>
      </c>
      <c r="E995" s="1156"/>
      <c r="F995" s="1157"/>
      <c r="G995" s="1158"/>
      <c r="H995" s="466">
        <v>0.05</v>
      </c>
      <c r="I995" s="564"/>
      <c r="J995" s="378">
        <f t="shared" si="31"/>
        <v>0</v>
      </c>
      <c r="K995" s="467">
        <f t="shared" si="30"/>
        <v>0</v>
      </c>
      <c r="L995" s="113"/>
      <c r="M995" s="113"/>
    </row>
    <row r="996" spans="2:13" s="181" customFormat="1" ht="12.75" hidden="1" customHeight="1">
      <c r="B996" s="1186"/>
      <c r="C996" s="1162"/>
      <c r="D996" s="465">
        <v>985</v>
      </c>
      <c r="E996" s="1156"/>
      <c r="F996" s="1157"/>
      <c r="G996" s="1158"/>
      <c r="H996" s="466">
        <v>0.05</v>
      </c>
      <c r="I996" s="564"/>
      <c r="J996" s="378">
        <f t="shared" si="31"/>
        <v>0</v>
      </c>
      <c r="K996" s="467">
        <f t="shared" si="30"/>
        <v>0</v>
      </c>
      <c r="L996" s="113"/>
      <c r="M996" s="113"/>
    </row>
    <row r="997" spans="2:13" s="181" customFormat="1" ht="12.75" hidden="1" customHeight="1">
      <c r="B997" s="1186"/>
      <c r="C997" s="1162"/>
      <c r="D997" s="465">
        <v>986</v>
      </c>
      <c r="E997" s="1156"/>
      <c r="F997" s="1157"/>
      <c r="G997" s="1158"/>
      <c r="H997" s="466">
        <v>0.05</v>
      </c>
      <c r="I997" s="564"/>
      <c r="J997" s="378">
        <f t="shared" si="31"/>
        <v>0</v>
      </c>
      <c r="K997" s="467">
        <f t="shared" si="30"/>
        <v>0</v>
      </c>
      <c r="L997" s="113"/>
      <c r="M997" s="113"/>
    </row>
    <row r="998" spans="2:13" s="181" customFormat="1" ht="12.75" hidden="1" customHeight="1">
      <c r="B998" s="1186"/>
      <c r="C998" s="1162"/>
      <c r="D998" s="465">
        <v>987</v>
      </c>
      <c r="E998" s="1156"/>
      <c r="F998" s="1157"/>
      <c r="G998" s="1158"/>
      <c r="H998" s="466">
        <v>0.05</v>
      </c>
      <c r="I998" s="564"/>
      <c r="J998" s="378">
        <f t="shared" si="31"/>
        <v>0</v>
      </c>
      <c r="K998" s="467">
        <f t="shared" si="30"/>
        <v>0</v>
      </c>
      <c r="L998" s="113"/>
      <c r="M998" s="113"/>
    </row>
    <row r="999" spans="2:13" s="181" customFormat="1" ht="12.75" hidden="1" customHeight="1">
      <c r="B999" s="1186"/>
      <c r="C999" s="1162"/>
      <c r="D999" s="465">
        <v>988</v>
      </c>
      <c r="E999" s="1156"/>
      <c r="F999" s="1157"/>
      <c r="G999" s="1158"/>
      <c r="H999" s="466">
        <v>0.05</v>
      </c>
      <c r="I999" s="564"/>
      <c r="J999" s="378">
        <f t="shared" si="31"/>
        <v>0</v>
      </c>
      <c r="K999" s="467">
        <f t="shared" si="30"/>
        <v>0</v>
      </c>
      <c r="L999" s="113"/>
      <c r="M999" s="113"/>
    </row>
    <row r="1000" spans="2:13" s="181" customFormat="1" ht="12.75" hidden="1" customHeight="1">
      <c r="B1000" s="1186"/>
      <c r="C1000" s="1162"/>
      <c r="D1000" s="465">
        <v>989</v>
      </c>
      <c r="E1000" s="1156"/>
      <c r="F1000" s="1157"/>
      <c r="G1000" s="1158"/>
      <c r="H1000" s="466">
        <v>0.05</v>
      </c>
      <c r="I1000" s="564"/>
      <c r="J1000" s="378">
        <f t="shared" si="31"/>
        <v>0</v>
      </c>
      <c r="K1000" s="467">
        <f t="shared" si="30"/>
        <v>0</v>
      </c>
      <c r="L1000" s="113"/>
      <c r="M1000" s="113"/>
    </row>
    <row r="1001" spans="2:13" s="181" customFormat="1" ht="12.75" hidden="1" customHeight="1">
      <c r="B1001" s="1186"/>
      <c r="C1001" s="1162"/>
      <c r="D1001" s="465">
        <v>990</v>
      </c>
      <c r="E1001" s="1156"/>
      <c r="F1001" s="1157"/>
      <c r="G1001" s="1158"/>
      <c r="H1001" s="466">
        <v>0.05</v>
      </c>
      <c r="I1001" s="564"/>
      <c r="J1001" s="378">
        <f t="shared" si="31"/>
        <v>0</v>
      </c>
      <c r="K1001" s="467">
        <f t="shared" si="30"/>
        <v>0</v>
      </c>
      <c r="L1001" s="113"/>
      <c r="M1001" s="113"/>
    </row>
    <row r="1002" spans="2:13" s="181" customFormat="1" ht="12.75" hidden="1" customHeight="1">
      <c r="B1002" s="1186"/>
      <c r="C1002" s="1162"/>
      <c r="D1002" s="465">
        <v>991</v>
      </c>
      <c r="E1002" s="1156"/>
      <c r="F1002" s="1157"/>
      <c r="G1002" s="1158"/>
      <c r="H1002" s="466">
        <v>0.05</v>
      </c>
      <c r="I1002" s="564"/>
      <c r="J1002" s="378">
        <f t="shared" si="31"/>
        <v>0</v>
      </c>
      <c r="K1002" s="467">
        <f t="shared" ref="K1002:K1010" si="32">IF(I1002-J1002&lt;0,0,I1002-J1002)</f>
        <v>0</v>
      </c>
      <c r="L1002" s="113"/>
      <c r="M1002" s="113"/>
    </row>
    <row r="1003" spans="2:13" s="181" customFormat="1" ht="12.75" hidden="1" customHeight="1">
      <c r="B1003" s="1186"/>
      <c r="C1003" s="1162"/>
      <c r="D1003" s="465">
        <v>992</v>
      </c>
      <c r="E1003" s="1156"/>
      <c r="F1003" s="1157"/>
      <c r="G1003" s="1158"/>
      <c r="H1003" s="466">
        <v>0.05</v>
      </c>
      <c r="I1003" s="564"/>
      <c r="J1003" s="378">
        <f t="shared" si="31"/>
        <v>0</v>
      </c>
      <c r="K1003" s="467">
        <f t="shared" si="32"/>
        <v>0</v>
      </c>
      <c r="L1003" s="113"/>
      <c r="M1003" s="113"/>
    </row>
    <row r="1004" spans="2:13" s="181" customFormat="1" ht="12.75" hidden="1" customHeight="1">
      <c r="B1004" s="1186"/>
      <c r="C1004" s="1162"/>
      <c r="D1004" s="465">
        <v>993</v>
      </c>
      <c r="E1004" s="1156"/>
      <c r="F1004" s="1157"/>
      <c r="G1004" s="1158"/>
      <c r="H1004" s="466">
        <v>0.05</v>
      </c>
      <c r="I1004" s="564"/>
      <c r="J1004" s="378">
        <f t="shared" si="31"/>
        <v>0</v>
      </c>
      <c r="K1004" s="467">
        <f t="shared" si="32"/>
        <v>0</v>
      </c>
      <c r="L1004" s="113"/>
      <c r="M1004" s="113"/>
    </row>
    <row r="1005" spans="2:13" s="181" customFormat="1" ht="12.75" hidden="1" customHeight="1">
      <c r="B1005" s="1186"/>
      <c r="C1005" s="1162"/>
      <c r="D1005" s="465">
        <v>994</v>
      </c>
      <c r="E1005" s="1156"/>
      <c r="F1005" s="1157"/>
      <c r="G1005" s="1158"/>
      <c r="H1005" s="466">
        <v>0.05</v>
      </c>
      <c r="I1005" s="564"/>
      <c r="J1005" s="378">
        <f t="shared" si="31"/>
        <v>0</v>
      </c>
      <c r="K1005" s="467">
        <f t="shared" si="32"/>
        <v>0</v>
      </c>
      <c r="L1005" s="113"/>
      <c r="M1005" s="113"/>
    </row>
    <row r="1006" spans="2:13" s="181" customFormat="1" ht="12.75" hidden="1" customHeight="1">
      <c r="B1006" s="1186"/>
      <c r="C1006" s="1162"/>
      <c r="D1006" s="465">
        <v>995</v>
      </c>
      <c r="E1006" s="1156"/>
      <c r="F1006" s="1157"/>
      <c r="G1006" s="1158"/>
      <c r="H1006" s="466">
        <v>0.05</v>
      </c>
      <c r="I1006" s="564"/>
      <c r="J1006" s="378">
        <f t="shared" si="31"/>
        <v>0</v>
      </c>
      <c r="K1006" s="467">
        <f t="shared" si="32"/>
        <v>0</v>
      </c>
      <c r="L1006" s="113"/>
      <c r="M1006" s="113"/>
    </row>
    <row r="1007" spans="2:13" s="181" customFormat="1" ht="12.75" customHeight="1">
      <c r="B1007" s="1186"/>
      <c r="C1007" s="1162"/>
      <c r="D1007" s="465">
        <v>996</v>
      </c>
      <c r="E1007" s="1156"/>
      <c r="F1007" s="1157"/>
      <c r="G1007" s="1158"/>
      <c r="H1007" s="466">
        <v>0.05</v>
      </c>
      <c r="I1007" s="564"/>
      <c r="J1007" s="378">
        <f t="shared" si="31"/>
        <v>0</v>
      </c>
      <c r="K1007" s="467">
        <f t="shared" si="32"/>
        <v>0</v>
      </c>
      <c r="L1007" s="113"/>
      <c r="M1007" s="113"/>
    </row>
    <row r="1008" spans="2:13" s="181" customFormat="1" ht="12.75" customHeight="1">
      <c r="B1008" s="1186"/>
      <c r="C1008" s="1162"/>
      <c r="D1008" s="465">
        <v>997</v>
      </c>
      <c r="E1008" s="1156"/>
      <c r="F1008" s="1157"/>
      <c r="G1008" s="1158"/>
      <c r="H1008" s="466">
        <v>0.05</v>
      </c>
      <c r="I1008" s="564"/>
      <c r="J1008" s="378">
        <f t="shared" si="31"/>
        <v>0</v>
      </c>
      <c r="K1008" s="467">
        <f t="shared" si="32"/>
        <v>0</v>
      </c>
      <c r="L1008" s="113"/>
      <c r="M1008" s="113"/>
    </row>
    <row r="1009" spans="2:13" s="181" customFormat="1" ht="12.75" customHeight="1">
      <c r="B1009" s="1186"/>
      <c r="C1009" s="1162"/>
      <c r="D1009" s="465">
        <v>998</v>
      </c>
      <c r="E1009" s="1156"/>
      <c r="F1009" s="1157"/>
      <c r="G1009" s="1158"/>
      <c r="H1009" s="466">
        <v>0.05</v>
      </c>
      <c r="I1009" s="564"/>
      <c r="J1009" s="378">
        <f t="shared" si="31"/>
        <v>0</v>
      </c>
      <c r="K1009" s="467">
        <f t="shared" si="32"/>
        <v>0</v>
      </c>
      <c r="L1009" s="113"/>
      <c r="M1009" s="113"/>
    </row>
    <row r="1010" spans="2:13" s="181" customFormat="1" ht="12.75" customHeight="1">
      <c r="B1010" s="1186"/>
      <c r="C1010" s="1162"/>
      <c r="D1010" s="465">
        <v>999</v>
      </c>
      <c r="E1010" s="1156"/>
      <c r="F1010" s="1157"/>
      <c r="G1010" s="1158"/>
      <c r="H1010" s="466">
        <v>0.05</v>
      </c>
      <c r="I1010" s="564"/>
      <c r="J1010" s="378">
        <f t="shared" si="31"/>
        <v>0</v>
      </c>
      <c r="K1010" s="467">
        <f t="shared" si="32"/>
        <v>0</v>
      </c>
      <c r="L1010" s="113"/>
      <c r="M1010" s="113"/>
    </row>
    <row r="1011" spans="2:13">
      <c r="B1011" s="1186"/>
      <c r="C1011" s="1191"/>
      <c r="D1011" s="465">
        <v>1000</v>
      </c>
      <c r="E1011" s="1156"/>
      <c r="F1011" s="1157"/>
      <c r="G1011" s="1158"/>
      <c r="H1011" s="124">
        <v>0.05</v>
      </c>
      <c r="I1011" s="564"/>
      <c r="J1011" s="378">
        <f t="shared" si="31"/>
        <v>0</v>
      </c>
      <c r="K1011" s="555">
        <f>IF(I1011-J1011&lt;0,0,I1011-J1011)</f>
        <v>0</v>
      </c>
      <c r="L1011" s="16"/>
    </row>
    <row r="1012" spans="2:13" ht="18" customHeight="1">
      <c r="B1012" s="1186"/>
      <c r="C1012" s="1161" t="s">
        <v>36</v>
      </c>
      <c r="D1012" s="764" t="s">
        <v>319</v>
      </c>
      <c r="E1012" s="765"/>
      <c r="F1012" s="765"/>
      <c r="G1012" s="766"/>
      <c r="H1012" s="159"/>
      <c r="I1012" s="359"/>
      <c r="J1012" s="361"/>
      <c r="K1012" s="556"/>
      <c r="L1012" s="16"/>
    </row>
    <row r="1013" spans="2:13">
      <c r="B1013" s="1186"/>
      <c r="C1013" s="1162"/>
      <c r="D1013" s="465">
        <v>1</v>
      </c>
      <c r="E1013" s="1156"/>
      <c r="F1013" s="1157"/>
      <c r="G1013" s="1158"/>
      <c r="H1013" s="125">
        <v>0.1</v>
      </c>
      <c r="I1013" s="564"/>
      <c r="J1013" s="377">
        <f t="shared" ref="J1013:J1076" si="33">$I$11027*H1013</f>
        <v>0</v>
      </c>
      <c r="K1013" s="555">
        <f t="shared" ref="K1013:K1021" si="34">IF(I1013-J1013&lt;0,0,I1013-J1013)</f>
        <v>0</v>
      </c>
      <c r="L1013" s="16"/>
    </row>
    <row r="1014" spans="2:13" ht="12.75" customHeight="1">
      <c r="B1014" s="1186"/>
      <c r="C1014" s="1162"/>
      <c r="D1014" s="465">
        <v>2</v>
      </c>
      <c r="E1014" s="1156"/>
      <c r="F1014" s="1157"/>
      <c r="G1014" s="1158"/>
      <c r="H1014" s="125">
        <v>0.1</v>
      </c>
      <c r="I1014" s="564"/>
      <c r="J1014" s="377">
        <f t="shared" si="33"/>
        <v>0</v>
      </c>
      <c r="K1014" s="555">
        <f t="shared" si="34"/>
        <v>0</v>
      </c>
      <c r="L1014" s="16"/>
    </row>
    <row r="1015" spans="2:13" ht="12.75" customHeight="1">
      <c r="B1015" s="1186"/>
      <c r="C1015" s="1162"/>
      <c r="D1015" s="465">
        <v>3</v>
      </c>
      <c r="E1015" s="1156"/>
      <c r="F1015" s="1157"/>
      <c r="G1015" s="1158"/>
      <c r="H1015" s="125">
        <v>0.1</v>
      </c>
      <c r="I1015" s="564"/>
      <c r="J1015" s="377">
        <f t="shared" si="33"/>
        <v>0</v>
      </c>
      <c r="K1015" s="555">
        <f t="shared" si="34"/>
        <v>0</v>
      </c>
      <c r="L1015" s="16"/>
    </row>
    <row r="1016" spans="2:13" ht="12.75" customHeight="1">
      <c r="B1016" s="1186"/>
      <c r="C1016" s="1162"/>
      <c r="D1016" s="465">
        <v>4</v>
      </c>
      <c r="E1016" s="1156"/>
      <c r="F1016" s="1157"/>
      <c r="G1016" s="1158"/>
      <c r="H1016" s="125">
        <v>0.1</v>
      </c>
      <c r="I1016" s="564"/>
      <c r="J1016" s="377">
        <f t="shared" si="33"/>
        <v>0</v>
      </c>
      <c r="K1016" s="555">
        <f t="shared" si="34"/>
        <v>0</v>
      </c>
      <c r="L1016" s="16"/>
    </row>
    <row r="1017" spans="2:13" ht="12.75" customHeight="1">
      <c r="B1017" s="1186"/>
      <c r="C1017" s="1162"/>
      <c r="D1017" s="465">
        <v>5</v>
      </c>
      <c r="E1017" s="1156"/>
      <c r="F1017" s="1157"/>
      <c r="G1017" s="1158"/>
      <c r="H1017" s="125">
        <v>0.1</v>
      </c>
      <c r="I1017" s="564"/>
      <c r="J1017" s="377">
        <f t="shared" si="33"/>
        <v>0</v>
      </c>
      <c r="K1017" s="555">
        <f t="shared" si="34"/>
        <v>0</v>
      </c>
      <c r="L1017" s="16"/>
    </row>
    <row r="1018" spans="2:13" ht="12.75" hidden="1" customHeight="1">
      <c r="B1018" s="1186"/>
      <c r="C1018" s="1162"/>
      <c r="D1018" s="465">
        <v>6</v>
      </c>
      <c r="E1018" s="1156"/>
      <c r="F1018" s="1157"/>
      <c r="G1018" s="1158"/>
      <c r="H1018" s="125">
        <v>0.1</v>
      </c>
      <c r="I1018" s="564"/>
      <c r="J1018" s="377">
        <f t="shared" si="33"/>
        <v>0</v>
      </c>
      <c r="K1018" s="555">
        <f t="shared" si="34"/>
        <v>0</v>
      </c>
      <c r="L1018" s="16"/>
    </row>
    <row r="1019" spans="2:13" ht="12.75" hidden="1" customHeight="1">
      <c r="B1019" s="1186"/>
      <c r="C1019" s="1162"/>
      <c r="D1019" s="465">
        <v>7</v>
      </c>
      <c r="E1019" s="1156"/>
      <c r="F1019" s="1157"/>
      <c r="G1019" s="1158"/>
      <c r="H1019" s="125">
        <v>0.1</v>
      </c>
      <c r="I1019" s="564"/>
      <c r="J1019" s="377">
        <f t="shared" si="33"/>
        <v>0</v>
      </c>
      <c r="K1019" s="555">
        <f t="shared" si="34"/>
        <v>0</v>
      </c>
      <c r="L1019" s="16"/>
    </row>
    <row r="1020" spans="2:13" ht="12.75" hidden="1" customHeight="1">
      <c r="B1020" s="1186"/>
      <c r="C1020" s="1162"/>
      <c r="D1020" s="465">
        <v>8</v>
      </c>
      <c r="E1020" s="1156"/>
      <c r="F1020" s="1157"/>
      <c r="G1020" s="1158"/>
      <c r="H1020" s="125">
        <v>0.1</v>
      </c>
      <c r="I1020" s="564"/>
      <c r="J1020" s="377">
        <f t="shared" si="33"/>
        <v>0</v>
      </c>
      <c r="K1020" s="555">
        <f t="shared" si="34"/>
        <v>0</v>
      </c>
      <c r="L1020" s="16"/>
    </row>
    <row r="1021" spans="2:13" ht="12.75" hidden="1" customHeight="1">
      <c r="B1021" s="1186"/>
      <c r="C1021" s="1162"/>
      <c r="D1021" s="465">
        <v>9</v>
      </c>
      <c r="E1021" s="1156"/>
      <c r="F1021" s="1157"/>
      <c r="G1021" s="1158"/>
      <c r="H1021" s="125">
        <v>0.1</v>
      </c>
      <c r="I1021" s="564"/>
      <c r="J1021" s="377">
        <f t="shared" si="33"/>
        <v>0</v>
      </c>
      <c r="K1021" s="555">
        <f t="shared" si="34"/>
        <v>0</v>
      </c>
      <c r="L1021" s="16"/>
    </row>
    <row r="1022" spans="2:13" ht="12.75" hidden="1" customHeight="1">
      <c r="B1022" s="1186"/>
      <c r="C1022" s="1162"/>
      <c r="D1022" s="465">
        <v>10</v>
      </c>
      <c r="E1022" s="1156"/>
      <c r="F1022" s="1157"/>
      <c r="G1022" s="1158"/>
      <c r="H1022" s="125">
        <v>0.1</v>
      </c>
      <c r="I1022" s="564"/>
      <c r="J1022" s="377">
        <f t="shared" si="33"/>
        <v>0</v>
      </c>
      <c r="K1022" s="555">
        <f t="shared" ref="K1022:K1029" si="35">IF(I1022-J1022&lt;0,0,I1022-J1022)</f>
        <v>0</v>
      </c>
      <c r="L1022" s="16"/>
    </row>
    <row r="1023" spans="2:13" ht="12.75" hidden="1" customHeight="1">
      <c r="B1023" s="1186"/>
      <c r="C1023" s="1162"/>
      <c r="D1023" s="465">
        <v>11</v>
      </c>
      <c r="E1023" s="1156"/>
      <c r="F1023" s="1157"/>
      <c r="G1023" s="1158"/>
      <c r="H1023" s="125">
        <v>0.1</v>
      </c>
      <c r="I1023" s="564"/>
      <c r="J1023" s="377">
        <f t="shared" si="33"/>
        <v>0</v>
      </c>
      <c r="K1023" s="555">
        <f t="shared" si="35"/>
        <v>0</v>
      </c>
      <c r="L1023" s="16"/>
    </row>
    <row r="1024" spans="2:13" ht="12.75" hidden="1" customHeight="1">
      <c r="B1024" s="1186"/>
      <c r="C1024" s="1162"/>
      <c r="D1024" s="465">
        <v>12</v>
      </c>
      <c r="E1024" s="1156"/>
      <c r="F1024" s="1157"/>
      <c r="G1024" s="1158"/>
      <c r="H1024" s="125">
        <v>0.1</v>
      </c>
      <c r="I1024" s="564"/>
      <c r="J1024" s="377">
        <f t="shared" si="33"/>
        <v>0</v>
      </c>
      <c r="K1024" s="555">
        <f t="shared" si="35"/>
        <v>0</v>
      </c>
      <c r="L1024" s="16"/>
    </row>
    <row r="1025" spans="2:12" ht="12.75" hidden="1" customHeight="1">
      <c r="B1025" s="1186"/>
      <c r="C1025" s="1162"/>
      <c r="D1025" s="465">
        <v>13</v>
      </c>
      <c r="E1025" s="1156"/>
      <c r="F1025" s="1157"/>
      <c r="G1025" s="1158"/>
      <c r="H1025" s="125">
        <v>0.1</v>
      </c>
      <c r="I1025" s="564"/>
      <c r="J1025" s="377">
        <f t="shared" si="33"/>
        <v>0</v>
      </c>
      <c r="K1025" s="555">
        <f t="shared" si="35"/>
        <v>0</v>
      </c>
      <c r="L1025" s="16"/>
    </row>
    <row r="1026" spans="2:12" ht="12.75" hidden="1" customHeight="1">
      <c r="B1026" s="1186"/>
      <c r="C1026" s="1162"/>
      <c r="D1026" s="465">
        <v>14</v>
      </c>
      <c r="E1026" s="1156"/>
      <c r="F1026" s="1157"/>
      <c r="G1026" s="1158"/>
      <c r="H1026" s="125">
        <v>0.1</v>
      </c>
      <c r="I1026" s="564"/>
      <c r="J1026" s="377">
        <f t="shared" si="33"/>
        <v>0</v>
      </c>
      <c r="K1026" s="555">
        <f t="shared" si="35"/>
        <v>0</v>
      </c>
      <c r="L1026" s="16"/>
    </row>
    <row r="1027" spans="2:12" ht="12.75" hidden="1" customHeight="1">
      <c r="B1027" s="1186"/>
      <c r="C1027" s="1162"/>
      <c r="D1027" s="465">
        <v>15</v>
      </c>
      <c r="E1027" s="1156"/>
      <c r="F1027" s="1157"/>
      <c r="G1027" s="1158"/>
      <c r="H1027" s="125">
        <v>0.1</v>
      </c>
      <c r="I1027" s="564"/>
      <c r="J1027" s="377">
        <f t="shared" si="33"/>
        <v>0</v>
      </c>
      <c r="K1027" s="555">
        <f t="shared" si="35"/>
        <v>0</v>
      </c>
      <c r="L1027" s="16"/>
    </row>
    <row r="1028" spans="2:12" ht="12.75" hidden="1" customHeight="1">
      <c r="B1028" s="1186"/>
      <c r="C1028" s="1162"/>
      <c r="D1028" s="465">
        <v>16</v>
      </c>
      <c r="E1028" s="1156"/>
      <c r="F1028" s="1157"/>
      <c r="G1028" s="1158"/>
      <c r="H1028" s="125">
        <v>0.1</v>
      </c>
      <c r="I1028" s="564"/>
      <c r="J1028" s="377">
        <f t="shared" si="33"/>
        <v>0</v>
      </c>
      <c r="K1028" s="555">
        <f t="shared" si="35"/>
        <v>0</v>
      </c>
      <c r="L1028" s="16"/>
    </row>
    <row r="1029" spans="2:12" ht="12.75" hidden="1" customHeight="1">
      <c r="B1029" s="1186"/>
      <c r="C1029" s="1162"/>
      <c r="D1029" s="465">
        <v>17</v>
      </c>
      <c r="E1029" s="1156"/>
      <c r="F1029" s="1157"/>
      <c r="G1029" s="1158"/>
      <c r="H1029" s="125">
        <v>0.1</v>
      </c>
      <c r="I1029" s="564"/>
      <c r="J1029" s="377">
        <f t="shared" si="33"/>
        <v>0</v>
      </c>
      <c r="K1029" s="555">
        <f t="shared" si="35"/>
        <v>0</v>
      </c>
      <c r="L1029" s="16"/>
    </row>
    <row r="1030" spans="2:12" ht="12.75" hidden="1" customHeight="1">
      <c r="B1030" s="1186"/>
      <c r="C1030" s="1162"/>
      <c r="D1030" s="465">
        <v>18</v>
      </c>
      <c r="E1030" s="1156"/>
      <c r="F1030" s="1157"/>
      <c r="G1030" s="1158"/>
      <c r="H1030" s="125">
        <v>0.1</v>
      </c>
      <c r="I1030" s="564"/>
      <c r="J1030" s="377">
        <f t="shared" si="33"/>
        <v>0</v>
      </c>
      <c r="K1030" s="555">
        <f t="shared" ref="K1030:K1037" si="36">IF(I1030-J1030&lt;0,0,I1030-J1030)</f>
        <v>0</v>
      </c>
      <c r="L1030" s="16"/>
    </row>
    <row r="1031" spans="2:12" ht="12.75" hidden="1" customHeight="1">
      <c r="B1031" s="1186"/>
      <c r="C1031" s="1162"/>
      <c r="D1031" s="465">
        <v>19</v>
      </c>
      <c r="E1031" s="1156"/>
      <c r="F1031" s="1157"/>
      <c r="G1031" s="1158"/>
      <c r="H1031" s="125">
        <v>0.1</v>
      </c>
      <c r="I1031" s="564"/>
      <c r="J1031" s="377">
        <f t="shared" si="33"/>
        <v>0</v>
      </c>
      <c r="K1031" s="555">
        <f t="shared" si="36"/>
        <v>0</v>
      </c>
      <c r="L1031" s="16"/>
    </row>
    <row r="1032" spans="2:12" ht="12.75" hidden="1" customHeight="1">
      <c r="B1032" s="1186"/>
      <c r="C1032" s="1162"/>
      <c r="D1032" s="465">
        <v>20</v>
      </c>
      <c r="E1032" s="1156"/>
      <c r="F1032" s="1157"/>
      <c r="G1032" s="1158"/>
      <c r="H1032" s="125">
        <v>0.1</v>
      </c>
      <c r="I1032" s="564"/>
      <c r="J1032" s="377">
        <f t="shared" si="33"/>
        <v>0</v>
      </c>
      <c r="K1032" s="555">
        <f t="shared" si="36"/>
        <v>0</v>
      </c>
      <c r="L1032" s="16"/>
    </row>
    <row r="1033" spans="2:12" ht="12.75" hidden="1" customHeight="1">
      <c r="B1033" s="1186"/>
      <c r="C1033" s="1162"/>
      <c r="D1033" s="465">
        <v>21</v>
      </c>
      <c r="E1033" s="1156"/>
      <c r="F1033" s="1157"/>
      <c r="G1033" s="1158"/>
      <c r="H1033" s="125">
        <v>0.1</v>
      </c>
      <c r="I1033" s="564"/>
      <c r="J1033" s="377">
        <f t="shared" si="33"/>
        <v>0</v>
      </c>
      <c r="K1033" s="555">
        <f t="shared" si="36"/>
        <v>0</v>
      </c>
      <c r="L1033" s="16"/>
    </row>
    <row r="1034" spans="2:12" ht="12.75" hidden="1" customHeight="1">
      <c r="B1034" s="1186"/>
      <c r="C1034" s="1162"/>
      <c r="D1034" s="465">
        <v>22</v>
      </c>
      <c r="E1034" s="1156"/>
      <c r="F1034" s="1157"/>
      <c r="G1034" s="1158"/>
      <c r="H1034" s="125">
        <v>0.1</v>
      </c>
      <c r="I1034" s="564"/>
      <c r="J1034" s="377">
        <f t="shared" si="33"/>
        <v>0</v>
      </c>
      <c r="K1034" s="555">
        <f t="shared" si="36"/>
        <v>0</v>
      </c>
      <c r="L1034" s="16"/>
    </row>
    <row r="1035" spans="2:12" ht="12.75" hidden="1" customHeight="1">
      <c r="B1035" s="1186"/>
      <c r="C1035" s="1162"/>
      <c r="D1035" s="465">
        <v>23</v>
      </c>
      <c r="E1035" s="1156"/>
      <c r="F1035" s="1157"/>
      <c r="G1035" s="1158"/>
      <c r="H1035" s="125">
        <v>0.1</v>
      </c>
      <c r="I1035" s="564"/>
      <c r="J1035" s="377">
        <f t="shared" si="33"/>
        <v>0</v>
      </c>
      <c r="K1035" s="555">
        <f t="shared" si="36"/>
        <v>0</v>
      </c>
      <c r="L1035" s="16"/>
    </row>
    <row r="1036" spans="2:12" ht="12.75" hidden="1" customHeight="1">
      <c r="B1036" s="1186"/>
      <c r="C1036" s="1162"/>
      <c r="D1036" s="465">
        <v>24</v>
      </c>
      <c r="E1036" s="1156"/>
      <c r="F1036" s="1157"/>
      <c r="G1036" s="1158"/>
      <c r="H1036" s="125">
        <v>0.1</v>
      </c>
      <c r="I1036" s="564"/>
      <c r="J1036" s="377">
        <f t="shared" si="33"/>
        <v>0</v>
      </c>
      <c r="K1036" s="555">
        <f t="shared" si="36"/>
        <v>0</v>
      </c>
      <c r="L1036" s="16"/>
    </row>
    <row r="1037" spans="2:12" ht="12.75" hidden="1" customHeight="1">
      <c r="B1037" s="1186"/>
      <c r="C1037" s="1162"/>
      <c r="D1037" s="465">
        <v>25</v>
      </c>
      <c r="E1037" s="1156"/>
      <c r="F1037" s="1157"/>
      <c r="G1037" s="1158"/>
      <c r="H1037" s="125">
        <v>0.1</v>
      </c>
      <c r="I1037" s="564"/>
      <c r="J1037" s="377">
        <f t="shared" si="33"/>
        <v>0</v>
      </c>
      <c r="K1037" s="555">
        <f t="shared" si="36"/>
        <v>0</v>
      </c>
      <c r="L1037" s="16"/>
    </row>
    <row r="1038" spans="2:12" ht="12.75" hidden="1" customHeight="1">
      <c r="B1038" s="1186"/>
      <c r="C1038" s="1162"/>
      <c r="D1038" s="465">
        <v>26</v>
      </c>
      <c r="E1038" s="1156"/>
      <c r="F1038" s="1157"/>
      <c r="G1038" s="1158"/>
      <c r="H1038" s="125">
        <v>0.1</v>
      </c>
      <c r="I1038" s="564"/>
      <c r="J1038" s="377">
        <f t="shared" si="33"/>
        <v>0</v>
      </c>
      <c r="K1038" s="555">
        <f t="shared" ref="K1038:K1045" si="37">IF(I1038-J1038&lt;0,0,I1038-J1038)</f>
        <v>0</v>
      </c>
      <c r="L1038" s="16"/>
    </row>
    <row r="1039" spans="2:12" ht="12.75" hidden="1" customHeight="1">
      <c r="B1039" s="1186"/>
      <c r="C1039" s="1162"/>
      <c r="D1039" s="465">
        <v>27</v>
      </c>
      <c r="E1039" s="1156"/>
      <c r="F1039" s="1157"/>
      <c r="G1039" s="1158"/>
      <c r="H1039" s="125">
        <v>0.1</v>
      </c>
      <c r="I1039" s="564"/>
      <c r="J1039" s="377">
        <f t="shared" si="33"/>
        <v>0</v>
      </c>
      <c r="K1039" s="555">
        <f t="shared" si="37"/>
        <v>0</v>
      </c>
      <c r="L1039" s="16"/>
    </row>
    <row r="1040" spans="2:12" ht="12.75" hidden="1" customHeight="1">
      <c r="B1040" s="1186"/>
      <c r="C1040" s="1162"/>
      <c r="D1040" s="465">
        <v>28</v>
      </c>
      <c r="E1040" s="1156"/>
      <c r="F1040" s="1157"/>
      <c r="G1040" s="1158"/>
      <c r="H1040" s="125">
        <v>0.1</v>
      </c>
      <c r="I1040" s="564"/>
      <c r="J1040" s="377">
        <f t="shared" si="33"/>
        <v>0</v>
      </c>
      <c r="K1040" s="555">
        <f t="shared" si="37"/>
        <v>0</v>
      </c>
      <c r="L1040" s="16"/>
    </row>
    <row r="1041" spans="2:12" ht="12.75" hidden="1" customHeight="1">
      <c r="B1041" s="1186"/>
      <c r="C1041" s="1162"/>
      <c r="D1041" s="465">
        <v>29</v>
      </c>
      <c r="E1041" s="1156"/>
      <c r="F1041" s="1157"/>
      <c r="G1041" s="1158"/>
      <c r="H1041" s="125">
        <v>0.1</v>
      </c>
      <c r="I1041" s="564"/>
      <c r="J1041" s="377">
        <f t="shared" si="33"/>
        <v>0</v>
      </c>
      <c r="K1041" s="555">
        <f t="shared" si="37"/>
        <v>0</v>
      </c>
      <c r="L1041" s="16"/>
    </row>
    <row r="1042" spans="2:12" ht="12.75" hidden="1" customHeight="1">
      <c r="B1042" s="1186"/>
      <c r="C1042" s="1162"/>
      <c r="D1042" s="465">
        <v>30</v>
      </c>
      <c r="E1042" s="1156"/>
      <c r="F1042" s="1157"/>
      <c r="G1042" s="1158"/>
      <c r="H1042" s="125">
        <v>0.1</v>
      </c>
      <c r="I1042" s="564"/>
      <c r="J1042" s="377">
        <f t="shared" si="33"/>
        <v>0</v>
      </c>
      <c r="K1042" s="555">
        <f t="shared" si="37"/>
        <v>0</v>
      </c>
      <c r="L1042" s="16"/>
    </row>
    <row r="1043" spans="2:12" ht="12.75" hidden="1" customHeight="1">
      <c r="B1043" s="1186"/>
      <c r="C1043" s="1162"/>
      <c r="D1043" s="465">
        <v>31</v>
      </c>
      <c r="E1043" s="1156"/>
      <c r="F1043" s="1157"/>
      <c r="G1043" s="1158"/>
      <c r="H1043" s="125">
        <v>0.1</v>
      </c>
      <c r="I1043" s="564"/>
      <c r="J1043" s="377">
        <f t="shared" si="33"/>
        <v>0</v>
      </c>
      <c r="K1043" s="555">
        <f t="shared" si="37"/>
        <v>0</v>
      </c>
      <c r="L1043" s="16"/>
    </row>
    <row r="1044" spans="2:12" ht="12.75" hidden="1" customHeight="1">
      <c r="B1044" s="1186"/>
      <c r="C1044" s="1162"/>
      <c r="D1044" s="465">
        <v>32</v>
      </c>
      <c r="E1044" s="1156"/>
      <c r="F1044" s="1157"/>
      <c r="G1044" s="1158"/>
      <c r="H1044" s="125">
        <v>0.1</v>
      </c>
      <c r="I1044" s="564"/>
      <c r="J1044" s="377">
        <f t="shared" si="33"/>
        <v>0</v>
      </c>
      <c r="K1044" s="555">
        <f t="shared" si="37"/>
        <v>0</v>
      </c>
      <c r="L1044" s="16"/>
    </row>
    <row r="1045" spans="2:12" ht="12.75" hidden="1" customHeight="1">
      <c r="B1045" s="1186"/>
      <c r="C1045" s="1162"/>
      <c r="D1045" s="465">
        <v>33</v>
      </c>
      <c r="E1045" s="1156"/>
      <c r="F1045" s="1157"/>
      <c r="G1045" s="1158"/>
      <c r="H1045" s="125">
        <v>0.1</v>
      </c>
      <c r="I1045" s="564"/>
      <c r="J1045" s="377">
        <f t="shared" si="33"/>
        <v>0</v>
      </c>
      <c r="K1045" s="555">
        <f t="shared" si="37"/>
        <v>0</v>
      </c>
      <c r="L1045" s="16"/>
    </row>
    <row r="1046" spans="2:12" ht="12.75" hidden="1" customHeight="1">
      <c r="B1046" s="1186"/>
      <c r="C1046" s="1162"/>
      <c r="D1046" s="465">
        <v>34</v>
      </c>
      <c r="E1046" s="1156"/>
      <c r="F1046" s="1157"/>
      <c r="G1046" s="1158"/>
      <c r="H1046" s="125">
        <v>0.1</v>
      </c>
      <c r="I1046" s="564"/>
      <c r="J1046" s="377">
        <f t="shared" si="33"/>
        <v>0</v>
      </c>
      <c r="K1046" s="555">
        <f t="shared" ref="K1046:K1296" si="38">IF(I1046-J1046&lt;0,0,I1046-J1046)</f>
        <v>0</v>
      </c>
      <c r="L1046" s="16"/>
    </row>
    <row r="1047" spans="2:12" ht="12.75" hidden="1" customHeight="1">
      <c r="B1047" s="1186"/>
      <c r="C1047" s="1162"/>
      <c r="D1047" s="465">
        <v>35</v>
      </c>
      <c r="E1047" s="1156"/>
      <c r="F1047" s="1157"/>
      <c r="G1047" s="1158"/>
      <c r="H1047" s="125">
        <v>0.1</v>
      </c>
      <c r="I1047" s="564"/>
      <c r="J1047" s="377">
        <f t="shared" si="33"/>
        <v>0</v>
      </c>
      <c r="K1047" s="555">
        <f t="shared" si="38"/>
        <v>0</v>
      </c>
      <c r="L1047" s="16"/>
    </row>
    <row r="1048" spans="2:12" ht="12.75" hidden="1" customHeight="1">
      <c r="B1048" s="1186"/>
      <c r="C1048" s="1162"/>
      <c r="D1048" s="465">
        <v>36</v>
      </c>
      <c r="E1048" s="1156"/>
      <c r="F1048" s="1157"/>
      <c r="G1048" s="1158"/>
      <c r="H1048" s="125">
        <v>0.1</v>
      </c>
      <c r="I1048" s="564"/>
      <c r="J1048" s="377">
        <f t="shared" si="33"/>
        <v>0</v>
      </c>
      <c r="K1048" s="555">
        <f t="shared" si="38"/>
        <v>0</v>
      </c>
      <c r="L1048" s="16"/>
    </row>
    <row r="1049" spans="2:12" ht="12.75" hidden="1" customHeight="1">
      <c r="B1049" s="1186"/>
      <c r="C1049" s="1162"/>
      <c r="D1049" s="465">
        <v>37</v>
      </c>
      <c r="E1049" s="1156"/>
      <c r="F1049" s="1157"/>
      <c r="G1049" s="1158"/>
      <c r="H1049" s="125">
        <v>0.1</v>
      </c>
      <c r="I1049" s="564"/>
      <c r="J1049" s="377">
        <f t="shared" si="33"/>
        <v>0</v>
      </c>
      <c r="K1049" s="555">
        <f t="shared" si="38"/>
        <v>0</v>
      </c>
      <c r="L1049" s="16"/>
    </row>
    <row r="1050" spans="2:12" ht="12.75" hidden="1" customHeight="1">
      <c r="B1050" s="1186"/>
      <c r="C1050" s="1162"/>
      <c r="D1050" s="465">
        <v>38</v>
      </c>
      <c r="E1050" s="1156"/>
      <c r="F1050" s="1157"/>
      <c r="G1050" s="1158"/>
      <c r="H1050" s="125">
        <v>0.1</v>
      </c>
      <c r="I1050" s="564"/>
      <c r="J1050" s="377">
        <f t="shared" si="33"/>
        <v>0</v>
      </c>
      <c r="K1050" s="555">
        <f t="shared" si="38"/>
        <v>0</v>
      </c>
      <c r="L1050" s="16"/>
    </row>
    <row r="1051" spans="2:12" ht="12.75" hidden="1" customHeight="1">
      <c r="B1051" s="1186"/>
      <c r="C1051" s="1162"/>
      <c r="D1051" s="465">
        <v>39</v>
      </c>
      <c r="E1051" s="1156"/>
      <c r="F1051" s="1157"/>
      <c r="G1051" s="1158"/>
      <c r="H1051" s="125">
        <v>0.1</v>
      </c>
      <c r="I1051" s="564"/>
      <c r="J1051" s="377">
        <f t="shared" si="33"/>
        <v>0</v>
      </c>
      <c r="K1051" s="555">
        <f t="shared" si="38"/>
        <v>0</v>
      </c>
      <c r="L1051" s="16"/>
    </row>
    <row r="1052" spans="2:12" ht="12.75" hidden="1" customHeight="1">
      <c r="B1052" s="1186"/>
      <c r="C1052" s="1162"/>
      <c r="D1052" s="465">
        <v>40</v>
      </c>
      <c r="E1052" s="1156"/>
      <c r="F1052" s="1157"/>
      <c r="G1052" s="1158"/>
      <c r="H1052" s="125">
        <v>0.1</v>
      </c>
      <c r="I1052" s="564"/>
      <c r="J1052" s="377">
        <f t="shared" si="33"/>
        <v>0</v>
      </c>
      <c r="K1052" s="555">
        <f t="shared" si="38"/>
        <v>0</v>
      </c>
      <c r="L1052" s="16"/>
    </row>
    <row r="1053" spans="2:12" ht="12.75" hidden="1" customHeight="1">
      <c r="B1053" s="1186"/>
      <c r="C1053" s="1162"/>
      <c r="D1053" s="465">
        <v>41</v>
      </c>
      <c r="E1053" s="1156"/>
      <c r="F1053" s="1157"/>
      <c r="G1053" s="1158"/>
      <c r="H1053" s="125">
        <v>0.1</v>
      </c>
      <c r="I1053" s="564"/>
      <c r="J1053" s="377">
        <f t="shared" si="33"/>
        <v>0</v>
      </c>
      <c r="K1053" s="555">
        <f t="shared" si="38"/>
        <v>0</v>
      </c>
      <c r="L1053" s="16"/>
    </row>
    <row r="1054" spans="2:12" ht="12.75" hidden="1" customHeight="1">
      <c r="B1054" s="1186"/>
      <c r="C1054" s="1162"/>
      <c r="D1054" s="465">
        <v>42</v>
      </c>
      <c r="E1054" s="1156"/>
      <c r="F1054" s="1157"/>
      <c r="G1054" s="1158"/>
      <c r="H1054" s="125">
        <v>0.1</v>
      </c>
      <c r="I1054" s="564"/>
      <c r="J1054" s="377">
        <f t="shared" si="33"/>
        <v>0</v>
      </c>
      <c r="K1054" s="555">
        <f t="shared" si="38"/>
        <v>0</v>
      </c>
      <c r="L1054" s="16"/>
    </row>
    <row r="1055" spans="2:12" ht="12.75" hidden="1" customHeight="1">
      <c r="B1055" s="1186"/>
      <c r="C1055" s="1162"/>
      <c r="D1055" s="465">
        <v>43</v>
      </c>
      <c r="E1055" s="1156"/>
      <c r="F1055" s="1157"/>
      <c r="G1055" s="1158"/>
      <c r="H1055" s="125">
        <v>0.1</v>
      </c>
      <c r="I1055" s="564"/>
      <c r="J1055" s="377">
        <f t="shared" si="33"/>
        <v>0</v>
      </c>
      <c r="K1055" s="555">
        <f t="shared" si="38"/>
        <v>0</v>
      </c>
      <c r="L1055" s="16"/>
    </row>
    <row r="1056" spans="2:12" ht="12.75" hidden="1" customHeight="1">
      <c r="B1056" s="1186"/>
      <c r="C1056" s="1162"/>
      <c r="D1056" s="465">
        <v>44</v>
      </c>
      <c r="E1056" s="1156"/>
      <c r="F1056" s="1157"/>
      <c r="G1056" s="1158"/>
      <c r="H1056" s="125">
        <v>0.1</v>
      </c>
      <c r="I1056" s="564"/>
      <c r="J1056" s="377">
        <f t="shared" si="33"/>
        <v>0</v>
      </c>
      <c r="K1056" s="555">
        <f t="shared" si="38"/>
        <v>0</v>
      </c>
      <c r="L1056" s="16"/>
    </row>
    <row r="1057" spans="2:12" ht="12.75" hidden="1" customHeight="1">
      <c r="B1057" s="1186"/>
      <c r="C1057" s="1162"/>
      <c r="D1057" s="465">
        <v>45</v>
      </c>
      <c r="E1057" s="1156"/>
      <c r="F1057" s="1157"/>
      <c r="G1057" s="1158"/>
      <c r="H1057" s="125">
        <v>0.1</v>
      </c>
      <c r="I1057" s="564"/>
      <c r="J1057" s="377">
        <f t="shared" si="33"/>
        <v>0</v>
      </c>
      <c r="K1057" s="555">
        <f t="shared" si="38"/>
        <v>0</v>
      </c>
      <c r="L1057" s="16"/>
    </row>
    <row r="1058" spans="2:12" ht="12.75" hidden="1" customHeight="1">
      <c r="B1058" s="1186"/>
      <c r="C1058" s="1162"/>
      <c r="D1058" s="465">
        <v>46</v>
      </c>
      <c r="E1058" s="1156"/>
      <c r="F1058" s="1157"/>
      <c r="G1058" s="1158"/>
      <c r="H1058" s="125">
        <v>0.1</v>
      </c>
      <c r="I1058" s="564"/>
      <c r="J1058" s="377">
        <f t="shared" si="33"/>
        <v>0</v>
      </c>
      <c r="K1058" s="555">
        <f t="shared" si="38"/>
        <v>0</v>
      </c>
      <c r="L1058" s="16"/>
    </row>
    <row r="1059" spans="2:12" ht="12.75" hidden="1" customHeight="1">
      <c r="B1059" s="1186"/>
      <c r="C1059" s="1162"/>
      <c r="D1059" s="465">
        <v>47</v>
      </c>
      <c r="E1059" s="1156"/>
      <c r="F1059" s="1157"/>
      <c r="G1059" s="1158"/>
      <c r="H1059" s="125">
        <v>0.1</v>
      </c>
      <c r="I1059" s="564"/>
      <c r="J1059" s="377">
        <f t="shared" si="33"/>
        <v>0</v>
      </c>
      <c r="K1059" s="555">
        <f t="shared" si="38"/>
        <v>0</v>
      </c>
      <c r="L1059" s="16"/>
    </row>
    <row r="1060" spans="2:12" ht="12.75" hidden="1" customHeight="1">
      <c r="B1060" s="1186"/>
      <c r="C1060" s="1162"/>
      <c r="D1060" s="465">
        <v>48</v>
      </c>
      <c r="E1060" s="1156"/>
      <c r="F1060" s="1157"/>
      <c r="G1060" s="1158"/>
      <c r="H1060" s="125">
        <v>0.1</v>
      </c>
      <c r="I1060" s="564"/>
      <c r="J1060" s="377">
        <f t="shared" si="33"/>
        <v>0</v>
      </c>
      <c r="K1060" s="555">
        <f t="shared" si="38"/>
        <v>0</v>
      </c>
      <c r="L1060" s="16"/>
    </row>
    <row r="1061" spans="2:12" ht="12.75" hidden="1" customHeight="1">
      <c r="B1061" s="1186"/>
      <c r="C1061" s="1162"/>
      <c r="D1061" s="465">
        <v>49</v>
      </c>
      <c r="E1061" s="1156"/>
      <c r="F1061" s="1157"/>
      <c r="G1061" s="1158"/>
      <c r="H1061" s="125">
        <v>0.1</v>
      </c>
      <c r="I1061" s="564"/>
      <c r="J1061" s="377">
        <f t="shared" si="33"/>
        <v>0</v>
      </c>
      <c r="K1061" s="555">
        <f t="shared" si="38"/>
        <v>0</v>
      </c>
      <c r="L1061" s="16"/>
    </row>
    <row r="1062" spans="2:12" ht="12.75" hidden="1" customHeight="1">
      <c r="B1062" s="1186"/>
      <c r="C1062" s="1162"/>
      <c r="D1062" s="465">
        <v>50</v>
      </c>
      <c r="E1062" s="1156"/>
      <c r="F1062" s="1157"/>
      <c r="G1062" s="1158"/>
      <c r="H1062" s="125">
        <v>0.1</v>
      </c>
      <c r="I1062" s="564"/>
      <c r="J1062" s="377">
        <f t="shared" si="33"/>
        <v>0</v>
      </c>
      <c r="K1062" s="555">
        <f t="shared" si="38"/>
        <v>0</v>
      </c>
      <c r="L1062" s="16"/>
    </row>
    <row r="1063" spans="2:12" ht="12.75" hidden="1" customHeight="1">
      <c r="B1063" s="1186"/>
      <c r="C1063" s="1162"/>
      <c r="D1063" s="465">
        <v>51</v>
      </c>
      <c r="E1063" s="1156"/>
      <c r="F1063" s="1157"/>
      <c r="G1063" s="1158"/>
      <c r="H1063" s="125">
        <v>0.1</v>
      </c>
      <c r="I1063" s="564"/>
      <c r="J1063" s="377">
        <f t="shared" si="33"/>
        <v>0</v>
      </c>
      <c r="K1063" s="555">
        <f t="shared" si="38"/>
        <v>0</v>
      </c>
      <c r="L1063" s="16"/>
    </row>
    <row r="1064" spans="2:12" ht="12.75" hidden="1" customHeight="1">
      <c r="B1064" s="1186"/>
      <c r="C1064" s="1162"/>
      <c r="D1064" s="465">
        <v>52</v>
      </c>
      <c r="E1064" s="1156"/>
      <c r="F1064" s="1157"/>
      <c r="G1064" s="1158"/>
      <c r="H1064" s="125">
        <v>0.1</v>
      </c>
      <c r="I1064" s="564"/>
      <c r="J1064" s="377">
        <f t="shared" si="33"/>
        <v>0</v>
      </c>
      <c r="K1064" s="555">
        <f t="shared" si="38"/>
        <v>0</v>
      </c>
      <c r="L1064" s="16"/>
    </row>
    <row r="1065" spans="2:12" ht="12.75" hidden="1" customHeight="1">
      <c r="B1065" s="1186"/>
      <c r="C1065" s="1162"/>
      <c r="D1065" s="465">
        <v>53</v>
      </c>
      <c r="E1065" s="1156"/>
      <c r="F1065" s="1157"/>
      <c r="G1065" s="1158"/>
      <c r="H1065" s="125">
        <v>0.1</v>
      </c>
      <c r="I1065" s="564"/>
      <c r="J1065" s="377">
        <f t="shared" si="33"/>
        <v>0</v>
      </c>
      <c r="K1065" s="555">
        <f t="shared" si="38"/>
        <v>0</v>
      </c>
      <c r="L1065" s="16"/>
    </row>
    <row r="1066" spans="2:12" ht="12.75" hidden="1" customHeight="1">
      <c r="B1066" s="1186"/>
      <c r="C1066" s="1162"/>
      <c r="D1066" s="465">
        <v>54</v>
      </c>
      <c r="E1066" s="1156"/>
      <c r="F1066" s="1157"/>
      <c r="G1066" s="1158"/>
      <c r="H1066" s="125">
        <v>0.1</v>
      </c>
      <c r="I1066" s="564"/>
      <c r="J1066" s="377">
        <f t="shared" si="33"/>
        <v>0</v>
      </c>
      <c r="K1066" s="555">
        <f t="shared" si="38"/>
        <v>0</v>
      </c>
      <c r="L1066" s="16"/>
    </row>
    <row r="1067" spans="2:12" ht="12.75" hidden="1" customHeight="1">
      <c r="B1067" s="1186"/>
      <c r="C1067" s="1162"/>
      <c r="D1067" s="465">
        <v>55</v>
      </c>
      <c r="E1067" s="1156"/>
      <c r="F1067" s="1157"/>
      <c r="G1067" s="1158"/>
      <c r="H1067" s="125">
        <v>0.1</v>
      </c>
      <c r="I1067" s="564"/>
      <c r="J1067" s="377">
        <f t="shared" si="33"/>
        <v>0</v>
      </c>
      <c r="K1067" s="555">
        <f t="shared" si="38"/>
        <v>0</v>
      </c>
      <c r="L1067" s="16"/>
    </row>
    <row r="1068" spans="2:12" ht="12.75" hidden="1" customHeight="1">
      <c r="B1068" s="1186"/>
      <c r="C1068" s="1162"/>
      <c r="D1068" s="465">
        <v>56</v>
      </c>
      <c r="E1068" s="1156"/>
      <c r="F1068" s="1157"/>
      <c r="G1068" s="1158"/>
      <c r="H1068" s="125">
        <v>0.1</v>
      </c>
      <c r="I1068" s="564"/>
      <c r="J1068" s="377">
        <f t="shared" si="33"/>
        <v>0</v>
      </c>
      <c r="K1068" s="555">
        <f t="shared" si="38"/>
        <v>0</v>
      </c>
      <c r="L1068" s="16"/>
    </row>
    <row r="1069" spans="2:12" ht="12.75" hidden="1" customHeight="1">
      <c r="B1069" s="1186"/>
      <c r="C1069" s="1162"/>
      <c r="D1069" s="465">
        <v>57</v>
      </c>
      <c r="E1069" s="1156"/>
      <c r="F1069" s="1157"/>
      <c r="G1069" s="1158"/>
      <c r="H1069" s="125">
        <v>0.1</v>
      </c>
      <c r="I1069" s="564"/>
      <c r="J1069" s="377">
        <f t="shared" si="33"/>
        <v>0</v>
      </c>
      <c r="K1069" s="555">
        <f t="shared" si="38"/>
        <v>0</v>
      </c>
      <c r="L1069" s="16"/>
    </row>
    <row r="1070" spans="2:12" ht="12.75" hidden="1" customHeight="1">
      <c r="B1070" s="1186"/>
      <c r="C1070" s="1162"/>
      <c r="D1070" s="465">
        <v>58</v>
      </c>
      <c r="E1070" s="1156"/>
      <c r="F1070" s="1157"/>
      <c r="G1070" s="1158"/>
      <c r="H1070" s="125">
        <v>0.1</v>
      </c>
      <c r="I1070" s="564"/>
      <c r="J1070" s="377">
        <f t="shared" si="33"/>
        <v>0</v>
      </c>
      <c r="K1070" s="555">
        <f t="shared" si="38"/>
        <v>0</v>
      </c>
      <c r="L1070" s="16"/>
    </row>
    <row r="1071" spans="2:12" ht="12.75" hidden="1" customHeight="1">
      <c r="B1071" s="1186"/>
      <c r="C1071" s="1162"/>
      <c r="D1071" s="465">
        <v>59</v>
      </c>
      <c r="E1071" s="1156"/>
      <c r="F1071" s="1157"/>
      <c r="G1071" s="1158"/>
      <c r="H1071" s="125">
        <v>0.1</v>
      </c>
      <c r="I1071" s="564"/>
      <c r="J1071" s="377">
        <f t="shared" si="33"/>
        <v>0</v>
      </c>
      <c r="K1071" s="555">
        <f t="shared" si="38"/>
        <v>0</v>
      </c>
      <c r="L1071" s="16"/>
    </row>
    <row r="1072" spans="2:12" ht="12.75" hidden="1" customHeight="1">
      <c r="B1072" s="1186"/>
      <c r="C1072" s="1162"/>
      <c r="D1072" s="465">
        <v>60</v>
      </c>
      <c r="E1072" s="1156"/>
      <c r="F1072" s="1157"/>
      <c r="G1072" s="1158"/>
      <c r="H1072" s="125">
        <v>0.1</v>
      </c>
      <c r="I1072" s="564"/>
      <c r="J1072" s="377">
        <f t="shared" si="33"/>
        <v>0</v>
      </c>
      <c r="K1072" s="555">
        <f t="shared" si="38"/>
        <v>0</v>
      </c>
      <c r="L1072" s="16"/>
    </row>
    <row r="1073" spans="2:12" ht="12.75" hidden="1" customHeight="1">
      <c r="B1073" s="1186"/>
      <c r="C1073" s="1162"/>
      <c r="D1073" s="465">
        <v>61</v>
      </c>
      <c r="E1073" s="1156"/>
      <c r="F1073" s="1157"/>
      <c r="G1073" s="1158"/>
      <c r="H1073" s="125">
        <v>0.1</v>
      </c>
      <c r="I1073" s="564"/>
      <c r="J1073" s="377">
        <f t="shared" si="33"/>
        <v>0</v>
      </c>
      <c r="K1073" s="555">
        <f t="shared" si="38"/>
        <v>0</v>
      </c>
      <c r="L1073" s="16"/>
    </row>
    <row r="1074" spans="2:12" ht="12.75" hidden="1" customHeight="1">
      <c r="B1074" s="1186"/>
      <c r="C1074" s="1162"/>
      <c r="D1074" s="465">
        <v>62</v>
      </c>
      <c r="E1074" s="1156"/>
      <c r="F1074" s="1157"/>
      <c r="G1074" s="1158"/>
      <c r="H1074" s="125">
        <v>0.1</v>
      </c>
      <c r="I1074" s="564"/>
      <c r="J1074" s="377">
        <f t="shared" si="33"/>
        <v>0</v>
      </c>
      <c r="K1074" s="555">
        <f t="shared" si="38"/>
        <v>0</v>
      </c>
      <c r="L1074" s="16"/>
    </row>
    <row r="1075" spans="2:12" ht="12.75" hidden="1" customHeight="1">
      <c r="B1075" s="1186"/>
      <c r="C1075" s="1162"/>
      <c r="D1075" s="465">
        <v>63</v>
      </c>
      <c r="E1075" s="1156"/>
      <c r="F1075" s="1157"/>
      <c r="G1075" s="1158"/>
      <c r="H1075" s="125">
        <v>0.1</v>
      </c>
      <c r="I1075" s="564"/>
      <c r="J1075" s="377">
        <f t="shared" si="33"/>
        <v>0</v>
      </c>
      <c r="K1075" s="555">
        <f t="shared" si="38"/>
        <v>0</v>
      </c>
      <c r="L1075" s="16"/>
    </row>
    <row r="1076" spans="2:12" ht="12.75" hidden="1" customHeight="1">
      <c r="B1076" s="1186"/>
      <c r="C1076" s="1162"/>
      <c r="D1076" s="465">
        <v>64</v>
      </c>
      <c r="E1076" s="1156"/>
      <c r="F1076" s="1157"/>
      <c r="G1076" s="1158"/>
      <c r="H1076" s="125">
        <v>0.1</v>
      </c>
      <c r="I1076" s="564"/>
      <c r="J1076" s="377">
        <f t="shared" si="33"/>
        <v>0</v>
      </c>
      <c r="K1076" s="555">
        <f t="shared" si="38"/>
        <v>0</v>
      </c>
      <c r="L1076" s="16"/>
    </row>
    <row r="1077" spans="2:12" ht="12.75" hidden="1" customHeight="1">
      <c r="B1077" s="1186"/>
      <c r="C1077" s="1162"/>
      <c r="D1077" s="465">
        <v>65</v>
      </c>
      <c r="E1077" s="1156"/>
      <c r="F1077" s="1157"/>
      <c r="G1077" s="1158"/>
      <c r="H1077" s="125">
        <v>0.1</v>
      </c>
      <c r="I1077" s="564"/>
      <c r="J1077" s="377">
        <f t="shared" ref="J1077:J1140" si="39">$I$11027*H1077</f>
        <v>0</v>
      </c>
      <c r="K1077" s="555">
        <f t="shared" si="38"/>
        <v>0</v>
      </c>
      <c r="L1077" s="16"/>
    </row>
    <row r="1078" spans="2:12" ht="12.75" hidden="1" customHeight="1">
      <c r="B1078" s="1186"/>
      <c r="C1078" s="1162"/>
      <c r="D1078" s="465">
        <v>66</v>
      </c>
      <c r="E1078" s="1156"/>
      <c r="F1078" s="1157"/>
      <c r="G1078" s="1158"/>
      <c r="H1078" s="125">
        <v>0.1</v>
      </c>
      <c r="I1078" s="564"/>
      <c r="J1078" s="377">
        <f t="shared" si="39"/>
        <v>0</v>
      </c>
      <c r="K1078" s="555">
        <f t="shared" si="38"/>
        <v>0</v>
      </c>
      <c r="L1078" s="16"/>
    </row>
    <row r="1079" spans="2:12" ht="12.75" hidden="1" customHeight="1">
      <c r="B1079" s="1186"/>
      <c r="C1079" s="1162"/>
      <c r="D1079" s="465">
        <v>67</v>
      </c>
      <c r="E1079" s="1156"/>
      <c r="F1079" s="1157"/>
      <c r="G1079" s="1158"/>
      <c r="H1079" s="125">
        <v>0.1</v>
      </c>
      <c r="I1079" s="564"/>
      <c r="J1079" s="377">
        <f t="shared" si="39"/>
        <v>0</v>
      </c>
      <c r="K1079" s="555">
        <f t="shared" si="38"/>
        <v>0</v>
      </c>
      <c r="L1079" s="16"/>
    </row>
    <row r="1080" spans="2:12" ht="12.75" hidden="1" customHeight="1">
      <c r="B1080" s="1186"/>
      <c r="C1080" s="1162"/>
      <c r="D1080" s="465">
        <v>68</v>
      </c>
      <c r="E1080" s="1156"/>
      <c r="F1080" s="1157"/>
      <c r="G1080" s="1158"/>
      <c r="H1080" s="125">
        <v>0.1</v>
      </c>
      <c r="I1080" s="564"/>
      <c r="J1080" s="377">
        <f t="shared" si="39"/>
        <v>0</v>
      </c>
      <c r="K1080" s="555">
        <f t="shared" si="38"/>
        <v>0</v>
      </c>
      <c r="L1080" s="16"/>
    </row>
    <row r="1081" spans="2:12" ht="12.75" hidden="1" customHeight="1">
      <c r="B1081" s="1186"/>
      <c r="C1081" s="1162"/>
      <c r="D1081" s="465">
        <v>69</v>
      </c>
      <c r="E1081" s="1156"/>
      <c r="F1081" s="1157"/>
      <c r="G1081" s="1158"/>
      <c r="H1081" s="125">
        <v>0.1</v>
      </c>
      <c r="I1081" s="564"/>
      <c r="J1081" s="377">
        <f t="shared" si="39"/>
        <v>0</v>
      </c>
      <c r="K1081" s="555">
        <f t="shared" si="38"/>
        <v>0</v>
      </c>
      <c r="L1081" s="16"/>
    </row>
    <row r="1082" spans="2:12" ht="12.75" hidden="1" customHeight="1">
      <c r="B1082" s="1186"/>
      <c r="C1082" s="1162"/>
      <c r="D1082" s="465">
        <v>70</v>
      </c>
      <c r="E1082" s="1156"/>
      <c r="F1082" s="1157"/>
      <c r="G1082" s="1158"/>
      <c r="H1082" s="125">
        <v>0.1</v>
      </c>
      <c r="I1082" s="564"/>
      <c r="J1082" s="377">
        <f t="shared" si="39"/>
        <v>0</v>
      </c>
      <c r="K1082" s="555">
        <f t="shared" si="38"/>
        <v>0</v>
      </c>
      <c r="L1082" s="16"/>
    </row>
    <row r="1083" spans="2:12" ht="12.75" hidden="1" customHeight="1">
      <c r="B1083" s="1186"/>
      <c r="C1083" s="1162"/>
      <c r="D1083" s="465">
        <v>71</v>
      </c>
      <c r="E1083" s="1156"/>
      <c r="F1083" s="1157"/>
      <c r="G1083" s="1158"/>
      <c r="H1083" s="125">
        <v>0.1</v>
      </c>
      <c r="I1083" s="564"/>
      <c r="J1083" s="377">
        <f t="shared" si="39"/>
        <v>0</v>
      </c>
      <c r="K1083" s="555">
        <f t="shared" si="38"/>
        <v>0</v>
      </c>
      <c r="L1083" s="16"/>
    </row>
    <row r="1084" spans="2:12" ht="12.75" hidden="1" customHeight="1">
      <c r="B1084" s="1186"/>
      <c r="C1084" s="1162"/>
      <c r="D1084" s="465">
        <v>72</v>
      </c>
      <c r="E1084" s="1156"/>
      <c r="F1084" s="1157"/>
      <c r="G1084" s="1158"/>
      <c r="H1084" s="125">
        <v>0.1</v>
      </c>
      <c r="I1084" s="564"/>
      <c r="J1084" s="377">
        <f t="shared" si="39"/>
        <v>0</v>
      </c>
      <c r="K1084" s="555">
        <f t="shared" si="38"/>
        <v>0</v>
      </c>
      <c r="L1084" s="16"/>
    </row>
    <row r="1085" spans="2:12" ht="12.75" hidden="1" customHeight="1">
      <c r="B1085" s="1186"/>
      <c r="C1085" s="1162"/>
      <c r="D1085" s="465">
        <v>73</v>
      </c>
      <c r="E1085" s="1156"/>
      <c r="F1085" s="1157"/>
      <c r="G1085" s="1158"/>
      <c r="H1085" s="125">
        <v>0.1</v>
      </c>
      <c r="I1085" s="564"/>
      <c r="J1085" s="377">
        <f t="shared" si="39"/>
        <v>0</v>
      </c>
      <c r="K1085" s="555">
        <f t="shared" si="38"/>
        <v>0</v>
      </c>
      <c r="L1085" s="16"/>
    </row>
    <row r="1086" spans="2:12" ht="12.75" hidden="1" customHeight="1">
      <c r="B1086" s="1186"/>
      <c r="C1086" s="1162"/>
      <c r="D1086" s="465">
        <v>74</v>
      </c>
      <c r="E1086" s="1156"/>
      <c r="F1086" s="1157"/>
      <c r="G1086" s="1158"/>
      <c r="H1086" s="125">
        <v>0.1</v>
      </c>
      <c r="I1086" s="564"/>
      <c r="J1086" s="377">
        <f t="shared" si="39"/>
        <v>0</v>
      </c>
      <c r="K1086" s="555">
        <f t="shared" si="38"/>
        <v>0</v>
      </c>
      <c r="L1086" s="16"/>
    </row>
    <row r="1087" spans="2:12" ht="12.75" hidden="1" customHeight="1">
      <c r="B1087" s="1186"/>
      <c r="C1087" s="1162"/>
      <c r="D1087" s="465">
        <v>75</v>
      </c>
      <c r="E1087" s="1156"/>
      <c r="F1087" s="1157"/>
      <c r="G1087" s="1158"/>
      <c r="H1087" s="125">
        <v>0.1</v>
      </c>
      <c r="I1087" s="564"/>
      <c r="J1087" s="377">
        <f t="shared" si="39"/>
        <v>0</v>
      </c>
      <c r="K1087" s="555">
        <f t="shared" si="38"/>
        <v>0</v>
      </c>
      <c r="L1087" s="16"/>
    </row>
    <row r="1088" spans="2:12" ht="12.75" hidden="1" customHeight="1">
      <c r="B1088" s="1186"/>
      <c r="C1088" s="1162"/>
      <c r="D1088" s="465">
        <v>76</v>
      </c>
      <c r="E1088" s="1156"/>
      <c r="F1088" s="1157"/>
      <c r="G1088" s="1158"/>
      <c r="H1088" s="125">
        <v>0.1</v>
      </c>
      <c r="I1088" s="564"/>
      <c r="J1088" s="377">
        <f t="shared" si="39"/>
        <v>0</v>
      </c>
      <c r="K1088" s="555">
        <f t="shared" si="38"/>
        <v>0</v>
      </c>
      <c r="L1088" s="16"/>
    </row>
    <row r="1089" spans="2:12" ht="12.75" hidden="1" customHeight="1">
      <c r="B1089" s="1186"/>
      <c r="C1089" s="1162"/>
      <c r="D1089" s="465">
        <v>77</v>
      </c>
      <c r="E1089" s="1156"/>
      <c r="F1089" s="1157"/>
      <c r="G1089" s="1158"/>
      <c r="H1089" s="125">
        <v>0.1</v>
      </c>
      <c r="I1089" s="564"/>
      <c r="J1089" s="377">
        <f t="shared" si="39"/>
        <v>0</v>
      </c>
      <c r="K1089" s="555">
        <f t="shared" si="38"/>
        <v>0</v>
      </c>
      <c r="L1089" s="16"/>
    </row>
    <row r="1090" spans="2:12" ht="12.75" hidden="1" customHeight="1">
      <c r="B1090" s="1186"/>
      <c r="C1090" s="1162"/>
      <c r="D1090" s="465">
        <v>78</v>
      </c>
      <c r="E1090" s="1156"/>
      <c r="F1090" s="1157"/>
      <c r="G1090" s="1158"/>
      <c r="H1090" s="125">
        <v>0.1</v>
      </c>
      <c r="I1090" s="564"/>
      <c r="J1090" s="377">
        <f t="shared" si="39"/>
        <v>0</v>
      </c>
      <c r="K1090" s="555">
        <f t="shared" si="38"/>
        <v>0</v>
      </c>
      <c r="L1090" s="16"/>
    </row>
    <row r="1091" spans="2:12" ht="12.75" hidden="1" customHeight="1">
      <c r="B1091" s="1186"/>
      <c r="C1091" s="1162"/>
      <c r="D1091" s="465">
        <v>79</v>
      </c>
      <c r="E1091" s="1156"/>
      <c r="F1091" s="1157"/>
      <c r="G1091" s="1158"/>
      <c r="H1091" s="125">
        <v>0.1</v>
      </c>
      <c r="I1091" s="564"/>
      <c r="J1091" s="377">
        <f t="shared" si="39"/>
        <v>0</v>
      </c>
      <c r="K1091" s="555">
        <f t="shared" si="38"/>
        <v>0</v>
      </c>
      <c r="L1091" s="16"/>
    </row>
    <row r="1092" spans="2:12" ht="12.75" hidden="1" customHeight="1">
      <c r="B1092" s="1186"/>
      <c r="C1092" s="1162"/>
      <c r="D1092" s="465">
        <v>80</v>
      </c>
      <c r="E1092" s="1156"/>
      <c r="F1092" s="1157"/>
      <c r="G1092" s="1158"/>
      <c r="H1092" s="125">
        <v>0.1</v>
      </c>
      <c r="I1092" s="564"/>
      <c r="J1092" s="377">
        <f t="shared" si="39"/>
        <v>0</v>
      </c>
      <c r="K1092" s="555">
        <f t="shared" si="38"/>
        <v>0</v>
      </c>
      <c r="L1092" s="16"/>
    </row>
    <row r="1093" spans="2:12" ht="12.75" hidden="1" customHeight="1">
      <c r="B1093" s="1186"/>
      <c r="C1093" s="1162"/>
      <c r="D1093" s="465">
        <v>81</v>
      </c>
      <c r="E1093" s="1156"/>
      <c r="F1093" s="1157"/>
      <c r="G1093" s="1158"/>
      <c r="H1093" s="125">
        <v>0.1</v>
      </c>
      <c r="I1093" s="564"/>
      <c r="J1093" s="377">
        <f t="shared" si="39"/>
        <v>0</v>
      </c>
      <c r="K1093" s="555">
        <f t="shared" si="38"/>
        <v>0</v>
      </c>
      <c r="L1093" s="16"/>
    </row>
    <row r="1094" spans="2:12" ht="12.75" hidden="1" customHeight="1">
      <c r="B1094" s="1186"/>
      <c r="C1094" s="1162"/>
      <c r="D1094" s="465">
        <v>82</v>
      </c>
      <c r="E1094" s="1156"/>
      <c r="F1094" s="1157"/>
      <c r="G1094" s="1158"/>
      <c r="H1094" s="125">
        <v>0.1</v>
      </c>
      <c r="I1094" s="564"/>
      <c r="J1094" s="377">
        <f t="shared" si="39"/>
        <v>0</v>
      </c>
      <c r="K1094" s="555">
        <f t="shared" si="38"/>
        <v>0</v>
      </c>
      <c r="L1094" s="16"/>
    </row>
    <row r="1095" spans="2:12" ht="12.75" hidden="1" customHeight="1">
      <c r="B1095" s="1186"/>
      <c r="C1095" s="1162"/>
      <c r="D1095" s="465">
        <v>83</v>
      </c>
      <c r="E1095" s="1156"/>
      <c r="F1095" s="1157"/>
      <c r="G1095" s="1158"/>
      <c r="H1095" s="125">
        <v>0.1</v>
      </c>
      <c r="I1095" s="564"/>
      <c r="J1095" s="377">
        <f t="shared" si="39"/>
        <v>0</v>
      </c>
      <c r="K1095" s="555">
        <f t="shared" si="38"/>
        <v>0</v>
      </c>
      <c r="L1095" s="16"/>
    </row>
    <row r="1096" spans="2:12" ht="12.75" hidden="1" customHeight="1">
      <c r="B1096" s="1186"/>
      <c r="C1096" s="1162"/>
      <c r="D1096" s="465">
        <v>84</v>
      </c>
      <c r="E1096" s="1156"/>
      <c r="F1096" s="1157"/>
      <c r="G1096" s="1158"/>
      <c r="H1096" s="125">
        <v>0.1</v>
      </c>
      <c r="I1096" s="564"/>
      <c r="J1096" s="377">
        <f t="shared" si="39"/>
        <v>0</v>
      </c>
      <c r="K1096" s="555">
        <f t="shared" si="38"/>
        <v>0</v>
      </c>
      <c r="L1096" s="16"/>
    </row>
    <row r="1097" spans="2:12" ht="12.75" hidden="1" customHeight="1">
      <c r="B1097" s="1186"/>
      <c r="C1097" s="1162"/>
      <c r="D1097" s="465">
        <v>85</v>
      </c>
      <c r="E1097" s="1156"/>
      <c r="F1097" s="1157"/>
      <c r="G1097" s="1158"/>
      <c r="H1097" s="125">
        <v>0.1</v>
      </c>
      <c r="I1097" s="564"/>
      <c r="J1097" s="377">
        <f t="shared" si="39"/>
        <v>0</v>
      </c>
      <c r="K1097" s="555">
        <f t="shared" si="38"/>
        <v>0</v>
      </c>
      <c r="L1097" s="16"/>
    </row>
    <row r="1098" spans="2:12" ht="12.75" hidden="1" customHeight="1">
      <c r="B1098" s="1186"/>
      <c r="C1098" s="1162"/>
      <c r="D1098" s="465">
        <v>86</v>
      </c>
      <c r="E1098" s="1156"/>
      <c r="F1098" s="1157"/>
      <c r="G1098" s="1158"/>
      <c r="H1098" s="125">
        <v>0.1</v>
      </c>
      <c r="I1098" s="564"/>
      <c r="J1098" s="377">
        <f t="shared" si="39"/>
        <v>0</v>
      </c>
      <c r="K1098" s="555">
        <f t="shared" si="38"/>
        <v>0</v>
      </c>
      <c r="L1098" s="16"/>
    </row>
    <row r="1099" spans="2:12" ht="12.75" hidden="1" customHeight="1">
      <c r="B1099" s="1186"/>
      <c r="C1099" s="1162"/>
      <c r="D1099" s="465">
        <v>87</v>
      </c>
      <c r="E1099" s="1156"/>
      <c r="F1099" s="1157"/>
      <c r="G1099" s="1158"/>
      <c r="H1099" s="125">
        <v>0.1</v>
      </c>
      <c r="I1099" s="564"/>
      <c r="J1099" s="377">
        <f t="shared" si="39"/>
        <v>0</v>
      </c>
      <c r="K1099" s="555">
        <f t="shared" si="38"/>
        <v>0</v>
      </c>
      <c r="L1099" s="16"/>
    </row>
    <row r="1100" spans="2:12" ht="12.75" hidden="1" customHeight="1">
      <c r="B1100" s="1186"/>
      <c r="C1100" s="1162"/>
      <c r="D1100" s="465">
        <v>88</v>
      </c>
      <c r="E1100" s="1156"/>
      <c r="F1100" s="1157"/>
      <c r="G1100" s="1158"/>
      <c r="H1100" s="125">
        <v>0.1</v>
      </c>
      <c r="I1100" s="564"/>
      <c r="J1100" s="377">
        <f t="shared" si="39"/>
        <v>0</v>
      </c>
      <c r="K1100" s="555">
        <f t="shared" si="38"/>
        <v>0</v>
      </c>
      <c r="L1100" s="16"/>
    </row>
    <row r="1101" spans="2:12" ht="12.75" hidden="1" customHeight="1">
      <c r="B1101" s="1186"/>
      <c r="C1101" s="1162"/>
      <c r="D1101" s="465">
        <v>89</v>
      </c>
      <c r="E1101" s="1156"/>
      <c r="F1101" s="1157"/>
      <c r="G1101" s="1158"/>
      <c r="H1101" s="125">
        <v>0.1</v>
      </c>
      <c r="I1101" s="564"/>
      <c r="J1101" s="377">
        <f t="shared" si="39"/>
        <v>0</v>
      </c>
      <c r="K1101" s="555">
        <f t="shared" si="38"/>
        <v>0</v>
      </c>
      <c r="L1101" s="16"/>
    </row>
    <row r="1102" spans="2:12" ht="12.75" hidden="1" customHeight="1">
      <c r="B1102" s="1186"/>
      <c r="C1102" s="1162"/>
      <c r="D1102" s="465">
        <v>90</v>
      </c>
      <c r="E1102" s="1156"/>
      <c r="F1102" s="1157"/>
      <c r="G1102" s="1158"/>
      <c r="H1102" s="125">
        <v>0.1</v>
      </c>
      <c r="I1102" s="564"/>
      <c r="J1102" s="377">
        <f t="shared" si="39"/>
        <v>0</v>
      </c>
      <c r="K1102" s="555">
        <f t="shared" si="38"/>
        <v>0</v>
      </c>
      <c r="L1102" s="16"/>
    </row>
    <row r="1103" spans="2:12" ht="12.75" hidden="1" customHeight="1">
      <c r="B1103" s="1186"/>
      <c r="C1103" s="1162"/>
      <c r="D1103" s="465">
        <v>91</v>
      </c>
      <c r="E1103" s="1156"/>
      <c r="F1103" s="1157"/>
      <c r="G1103" s="1158"/>
      <c r="H1103" s="125">
        <v>0.1</v>
      </c>
      <c r="I1103" s="564"/>
      <c r="J1103" s="377">
        <f t="shared" si="39"/>
        <v>0</v>
      </c>
      <c r="K1103" s="555">
        <f t="shared" si="38"/>
        <v>0</v>
      </c>
      <c r="L1103" s="16"/>
    </row>
    <row r="1104" spans="2:12" ht="12.75" hidden="1" customHeight="1">
      <c r="B1104" s="1186"/>
      <c r="C1104" s="1162"/>
      <c r="D1104" s="465">
        <v>92</v>
      </c>
      <c r="E1104" s="1156"/>
      <c r="F1104" s="1157"/>
      <c r="G1104" s="1158"/>
      <c r="H1104" s="125">
        <v>0.1</v>
      </c>
      <c r="I1104" s="564"/>
      <c r="J1104" s="377">
        <f t="shared" si="39"/>
        <v>0</v>
      </c>
      <c r="K1104" s="555">
        <f t="shared" si="38"/>
        <v>0</v>
      </c>
      <c r="L1104" s="16"/>
    </row>
    <row r="1105" spans="2:13" ht="12.75" hidden="1" customHeight="1">
      <c r="B1105" s="1186"/>
      <c r="C1105" s="1162"/>
      <c r="D1105" s="465">
        <v>93</v>
      </c>
      <c r="E1105" s="1156"/>
      <c r="F1105" s="1157"/>
      <c r="G1105" s="1158"/>
      <c r="H1105" s="125">
        <v>0.1</v>
      </c>
      <c r="I1105" s="564"/>
      <c r="J1105" s="377">
        <f t="shared" si="39"/>
        <v>0</v>
      </c>
      <c r="K1105" s="555">
        <f t="shared" si="38"/>
        <v>0</v>
      </c>
      <c r="L1105" s="16"/>
    </row>
    <row r="1106" spans="2:13" ht="12.75" hidden="1" customHeight="1">
      <c r="B1106" s="1186"/>
      <c r="C1106" s="1162"/>
      <c r="D1106" s="465">
        <v>94</v>
      </c>
      <c r="E1106" s="1156"/>
      <c r="F1106" s="1157"/>
      <c r="G1106" s="1158"/>
      <c r="H1106" s="125">
        <v>0.1</v>
      </c>
      <c r="I1106" s="564"/>
      <c r="J1106" s="377">
        <f t="shared" si="39"/>
        <v>0</v>
      </c>
      <c r="K1106" s="555">
        <f t="shared" si="38"/>
        <v>0</v>
      </c>
      <c r="L1106" s="16"/>
    </row>
    <row r="1107" spans="2:13" ht="12.75" hidden="1" customHeight="1">
      <c r="B1107" s="1186"/>
      <c r="C1107" s="1162"/>
      <c r="D1107" s="465">
        <v>95</v>
      </c>
      <c r="E1107" s="1156"/>
      <c r="F1107" s="1157"/>
      <c r="G1107" s="1158"/>
      <c r="H1107" s="125">
        <v>0.1</v>
      </c>
      <c r="I1107" s="564"/>
      <c r="J1107" s="377">
        <f t="shared" si="39"/>
        <v>0</v>
      </c>
      <c r="K1107" s="555">
        <f t="shared" si="38"/>
        <v>0</v>
      </c>
      <c r="L1107" s="16"/>
    </row>
    <row r="1108" spans="2:13" s="181" customFormat="1" ht="12.75" hidden="1" customHeight="1">
      <c r="B1108" s="1186"/>
      <c r="C1108" s="1162"/>
      <c r="D1108" s="465">
        <v>96</v>
      </c>
      <c r="E1108" s="1156"/>
      <c r="F1108" s="1157"/>
      <c r="G1108" s="1158"/>
      <c r="H1108" s="125">
        <v>0.1</v>
      </c>
      <c r="I1108" s="564"/>
      <c r="J1108" s="377">
        <f t="shared" si="39"/>
        <v>0</v>
      </c>
      <c r="K1108" s="557">
        <f t="shared" si="38"/>
        <v>0</v>
      </c>
      <c r="L1108" s="113"/>
      <c r="M1108" s="113"/>
    </row>
    <row r="1109" spans="2:13" s="181" customFormat="1" ht="12" hidden="1" customHeight="1">
      <c r="B1109" s="1186"/>
      <c r="C1109" s="1162"/>
      <c r="D1109" s="465">
        <v>97</v>
      </c>
      <c r="E1109" s="1156"/>
      <c r="F1109" s="1157"/>
      <c r="G1109" s="1158"/>
      <c r="H1109" s="125">
        <v>0.1</v>
      </c>
      <c r="I1109" s="564"/>
      <c r="J1109" s="377">
        <f t="shared" si="39"/>
        <v>0</v>
      </c>
      <c r="K1109" s="557">
        <f t="shared" si="38"/>
        <v>0</v>
      </c>
      <c r="L1109" s="113"/>
      <c r="M1109" s="113"/>
    </row>
    <row r="1110" spans="2:13" s="181" customFormat="1" ht="12" hidden="1" customHeight="1">
      <c r="B1110" s="1186"/>
      <c r="C1110" s="1162"/>
      <c r="D1110" s="465">
        <v>98</v>
      </c>
      <c r="E1110" s="1156"/>
      <c r="F1110" s="1157"/>
      <c r="G1110" s="1158"/>
      <c r="H1110" s="125">
        <v>0.1</v>
      </c>
      <c r="I1110" s="564"/>
      <c r="J1110" s="377">
        <f t="shared" si="39"/>
        <v>0</v>
      </c>
      <c r="K1110" s="557">
        <f t="shared" si="38"/>
        <v>0</v>
      </c>
      <c r="L1110" s="113"/>
      <c r="M1110" s="113"/>
    </row>
    <row r="1111" spans="2:13" s="181" customFormat="1" ht="12.75" hidden="1" customHeight="1">
      <c r="B1111" s="1186"/>
      <c r="C1111" s="1162"/>
      <c r="D1111" s="465">
        <v>99</v>
      </c>
      <c r="E1111" s="1156"/>
      <c r="F1111" s="1157"/>
      <c r="G1111" s="1158"/>
      <c r="H1111" s="125">
        <v>0.1</v>
      </c>
      <c r="I1111" s="564"/>
      <c r="J1111" s="377">
        <f t="shared" si="39"/>
        <v>0</v>
      </c>
      <c r="K1111" s="557">
        <f t="shared" si="38"/>
        <v>0</v>
      </c>
      <c r="L1111" s="113"/>
      <c r="M1111" s="113"/>
    </row>
    <row r="1112" spans="2:13" s="181" customFormat="1" ht="12.75" hidden="1" customHeight="1">
      <c r="B1112" s="1186"/>
      <c r="C1112" s="1162"/>
      <c r="D1112" s="465">
        <v>100</v>
      </c>
      <c r="E1112" s="1156"/>
      <c r="F1112" s="1157"/>
      <c r="G1112" s="1158"/>
      <c r="H1112" s="125">
        <v>0.1</v>
      </c>
      <c r="I1112" s="564"/>
      <c r="J1112" s="377">
        <f t="shared" si="39"/>
        <v>0</v>
      </c>
      <c r="K1112" s="557">
        <f t="shared" si="38"/>
        <v>0</v>
      </c>
      <c r="L1112" s="113"/>
      <c r="M1112" s="113"/>
    </row>
    <row r="1113" spans="2:13" s="181" customFormat="1" ht="12.75" hidden="1" customHeight="1">
      <c r="B1113" s="1186"/>
      <c r="C1113" s="1162"/>
      <c r="D1113" s="465">
        <v>101</v>
      </c>
      <c r="E1113" s="1156"/>
      <c r="F1113" s="1157"/>
      <c r="G1113" s="1158"/>
      <c r="H1113" s="125">
        <v>0.1</v>
      </c>
      <c r="I1113" s="564"/>
      <c r="J1113" s="377">
        <f t="shared" si="39"/>
        <v>0</v>
      </c>
      <c r="K1113" s="557">
        <f t="shared" si="38"/>
        <v>0</v>
      </c>
      <c r="L1113" s="113"/>
      <c r="M1113" s="113"/>
    </row>
    <row r="1114" spans="2:13" s="181" customFormat="1" ht="12.75" hidden="1" customHeight="1">
      <c r="B1114" s="1186"/>
      <c r="C1114" s="1162"/>
      <c r="D1114" s="465">
        <v>102</v>
      </c>
      <c r="E1114" s="1156"/>
      <c r="F1114" s="1157"/>
      <c r="G1114" s="1158"/>
      <c r="H1114" s="125">
        <v>0.1</v>
      </c>
      <c r="I1114" s="564"/>
      <c r="J1114" s="377">
        <f t="shared" si="39"/>
        <v>0</v>
      </c>
      <c r="K1114" s="557">
        <f t="shared" si="38"/>
        <v>0</v>
      </c>
      <c r="L1114" s="113"/>
      <c r="M1114" s="113"/>
    </row>
    <row r="1115" spans="2:13" s="181" customFormat="1" ht="12.75" hidden="1" customHeight="1">
      <c r="B1115" s="1186"/>
      <c r="C1115" s="1162"/>
      <c r="D1115" s="465">
        <v>103</v>
      </c>
      <c r="E1115" s="1156"/>
      <c r="F1115" s="1157"/>
      <c r="G1115" s="1158"/>
      <c r="H1115" s="125">
        <v>0.1</v>
      </c>
      <c r="I1115" s="564"/>
      <c r="J1115" s="377">
        <f t="shared" si="39"/>
        <v>0</v>
      </c>
      <c r="K1115" s="557">
        <f t="shared" si="38"/>
        <v>0</v>
      </c>
      <c r="L1115" s="113"/>
      <c r="M1115" s="113"/>
    </row>
    <row r="1116" spans="2:13" s="181" customFormat="1" ht="12.75" hidden="1" customHeight="1">
      <c r="B1116" s="1186"/>
      <c r="C1116" s="1162"/>
      <c r="D1116" s="465">
        <v>104</v>
      </c>
      <c r="E1116" s="1156"/>
      <c r="F1116" s="1157"/>
      <c r="G1116" s="1158"/>
      <c r="H1116" s="125">
        <v>0.1</v>
      </c>
      <c r="I1116" s="564"/>
      <c r="J1116" s="377">
        <f t="shared" si="39"/>
        <v>0</v>
      </c>
      <c r="K1116" s="557">
        <f t="shared" si="38"/>
        <v>0</v>
      </c>
      <c r="L1116" s="113"/>
      <c r="M1116" s="113"/>
    </row>
    <row r="1117" spans="2:13" s="181" customFormat="1" ht="12.75" hidden="1" customHeight="1">
      <c r="B1117" s="1186"/>
      <c r="C1117" s="1162"/>
      <c r="D1117" s="465">
        <v>105</v>
      </c>
      <c r="E1117" s="1156"/>
      <c r="F1117" s="1157"/>
      <c r="G1117" s="1158"/>
      <c r="H1117" s="125">
        <v>0.1</v>
      </c>
      <c r="I1117" s="564"/>
      <c r="J1117" s="377">
        <f t="shared" si="39"/>
        <v>0</v>
      </c>
      <c r="K1117" s="557">
        <f t="shared" si="38"/>
        <v>0</v>
      </c>
      <c r="L1117" s="113"/>
      <c r="M1117" s="113"/>
    </row>
    <row r="1118" spans="2:13" s="181" customFormat="1" ht="12.75" hidden="1" customHeight="1">
      <c r="B1118" s="1186"/>
      <c r="C1118" s="1162"/>
      <c r="D1118" s="465">
        <v>106</v>
      </c>
      <c r="E1118" s="1156"/>
      <c r="F1118" s="1157"/>
      <c r="G1118" s="1158"/>
      <c r="H1118" s="125">
        <v>0.1</v>
      </c>
      <c r="I1118" s="564"/>
      <c r="J1118" s="377">
        <f t="shared" si="39"/>
        <v>0</v>
      </c>
      <c r="K1118" s="557">
        <f t="shared" si="38"/>
        <v>0</v>
      </c>
      <c r="L1118" s="113"/>
      <c r="M1118" s="113"/>
    </row>
    <row r="1119" spans="2:13" s="181" customFormat="1" ht="12.75" hidden="1" customHeight="1">
      <c r="B1119" s="1186"/>
      <c r="C1119" s="1162"/>
      <c r="D1119" s="465">
        <v>107</v>
      </c>
      <c r="E1119" s="1156"/>
      <c r="F1119" s="1157"/>
      <c r="G1119" s="1158"/>
      <c r="H1119" s="125">
        <v>0.1</v>
      </c>
      <c r="I1119" s="564"/>
      <c r="J1119" s="377">
        <f t="shared" si="39"/>
        <v>0</v>
      </c>
      <c r="K1119" s="557">
        <f t="shared" si="38"/>
        <v>0</v>
      </c>
      <c r="L1119" s="113"/>
      <c r="M1119" s="113"/>
    </row>
    <row r="1120" spans="2:13" s="181" customFormat="1" ht="12.75" hidden="1" customHeight="1">
      <c r="B1120" s="1186"/>
      <c r="C1120" s="1162"/>
      <c r="D1120" s="465">
        <v>108</v>
      </c>
      <c r="E1120" s="1156"/>
      <c r="F1120" s="1157"/>
      <c r="G1120" s="1158"/>
      <c r="H1120" s="125">
        <v>0.1</v>
      </c>
      <c r="I1120" s="564"/>
      <c r="J1120" s="377">
        <f t="shared" si="39"/>
        <v>0</v>
      </c>
      <c r="K1120" s="557">
        <f t="shared" si="38"/>
        <v>0</v>
      </c>
      <c r="L1120" s="113"/>
      <c r="M1120" s="113"/>
    </row>
    <row r="1121" spans="2:13" s="181" customFormat="1" ht="12.75" hidden="1" customHeight="1">
      <c r="B1121" s="1186"/>
      <c r="C1121" s="1162"/>
      <c r="D1121" s="465">
        <v>109</v>
      </c>
      <c r="E1121" s="1156"/>
      <c r="F1121" s="1157"/>
      <c r="G1121" s="1158"/>
      <c r="H1121" s="125">
        <v>0.1</v>
      </c>
      <c r="I1121" s="564"/>
      <c r="J1121" s="377">
        <f t="shared" si="39"/>
        <v>0</v>
      </c>
      <c r="K1121" s="557">
        <f t="shared" si="38"/>
        <v>0</v>
      </c>
      <c r="L1121" s="113"/>
      <c r="M1121" s="113"/>
    </row>
    <row r="1122" spans="2:13" s="181" customFormat="1" ht="12.75" hidden="1" customHeight="1">
      <c r="B1122" s="1186"/>
      <c r="C1122" s="1162"/>
      <c r="D1122" s="465">
        <v>110</v>
      </c>
      <c r="E1122" s="1156"/>
      <c r="F1122" s="1157"/>
      <c r="G1122" s="1158"/>
      <c r="H1122" s="125">
        <v>0.1</v>
      </c>
      <c r="I1122" s="564"/>
      <c r="J1122" s="377">
        <f t="shared" si="39"/>
        <v>0</v>
      </c>
      <c r="K1122" s="557">
        <f t="shared" si="38"/>
        <v>0</v>
      </c>
      <c r="L1122" s="113"/>
      <c r="M1122" s="113"/>
    </row>
    <row r="1123" spans="2:13" s="181" customFormat="1" ht="12.75" hidden="1" customHeight="1">
      <c r="B1123" s="1186"/>
      <c r="C1123" s="1162"/>
      <c r="D1123" s="465">
        <v>111</v>
      </c>
      <c r="E1123" s="1156"/>
      <c r="F1123" s="1157"/>
      <c r="G1123" s="1158"/>
      <c r="H1123" s="125">
        <v>0.1</v>
      </c>
      <c r="I1123" s="564"/>
      <c r="J1123" s="377">
        <f t="shared" si="39"/>
        <v>0</v>
      </c>
      <c r="K1123" s="557">
        <f t="shared" si="38"/>
        <v>0</v>
      </c>
      <c r="L1123" s="113"/>
      <c r="M1123" s="113"/>
    </row>
    <row r="1124" spans="2:13" s="181" customFormat="1" ht="12.75" hidden="1" customHeight="1">
      <c r="B1124" s="1186"/>
      <c r="C1124" s="1162"/>
      <c r="D1124" s="465">
        <v>112</v>
      </c>
      <c r="E1124" s="1156"/>
      <c r="F1124" s="1157"/>
      <c r="G1124" s="1158"/>
      <c r="H1124" s="125">
        <v>0.1</v>
      </c>
      <c r="I1124" s="564"/>
      <c r="J1124" s="377">
        <f t="shared" si="39"/>
        <v>0</v>
      </c>
      <c r="K1124" s="557">
        <f t="shared" si="38"/>
        <v>0</v>
      </c>
      <c r="L1124" s="113"/>
      <c r="M1124" s="113"/>
    </row>
    <row r="1125" spans="2:13" s="181" customFormat="1" ht="12.75" hidden="1" customHeight="1">
      <c r="B1125" s="1186"/>
      <c r="C1125" s="1162"/>
      <c r="D1125" s="465">
        <v>113</v>
      </c>
      <c r="E1125" s="1156"/>
      <c r="F1125" s="1157"/>
      <c r="G1125" s="1158"/>
      <c r="H1125" s="125">
        <v>0.1</v>
      </c>
      <c r="I1125" s="564"/>
      <c r="J1125" s="377">
        <f t="shared" si="39"/>
        <v>0</v>
      </c>
      <c r="K1125" s="557">
        <f t="shared" si="38"/>
        <v>0</v>
      </c>
      <c r="L1125" s="113"/>
      <c r="M1125" s="113"/>
    </row>
    <row r="1126" spans="2:13" s="181" customFormat="1" ht="12.75" hidden="1" customHeight="1">
      <c r="B1126" s="1186"/>
      <c r="C1126" s="1162"/>
      <c r="D1126" s="465">
        <v>114</v>
      </c>
      <c r="E1126" s="1156"/>
      <c r="F1126" s="1157"/>
      <c r="G1126" s="1158"/>
      <c r="H1126" s="125">
        <v>0.1</v>
      </c>
      <c r="I1126" s="564"/>
      <c r="J1126" s="377">
        <f t="shared" si="39"/>
        <v>0</v>
      </c>
      <c r="K1126" s="557">
        <f t="shared" si="38"/>
        <v>0</v>
      </c>
      <c r="L1126" s="113"/>
      <c r="M1126" s="113"/>
    </row>
    <row r="1127" spans="2:13" s="181" customFormat="1" ht="12.75" hidden="1" customHeight="1">
      <c r="B1127" s="1186"/>
      <c r="C1127" s="1162"/>
      <c r="D1127" s="465">
        <v>115</v>
      </c>
      <c r="E1127" s="1156"/>
      <c r="F1127" s="1157"/>
      <c r="G1127" s="1158"/>
      <c r="H1127" s="125">
        <v>0.1</v>
      </c>
      <c r="I1127" s="564"/>
      <c r="J1127" s="377">
        <f t="shared" si="39"/>
        <v>0</v>
      </c>
      <c r="K1127" s="557">
        <f t="shared" si="38"/>
        <v>0</v>
      </c>
      <c r="L1127" s="113"/>
      <c r="M1127" s="113"/>
    </row>
    <row r="1128" spans="2:13" s="181" customFormat="1" ht="12.75" hidden="1" customHeight="1">
      <c r="B1128" s="1186"/>
      <c r="C1128" s="1162"/>
      <c r="D1128" s="465">
        <v>116</v>
      </c>
      <c r="E1128" s="1156"/>
      <c r="F1128" s="1157"/>
      <c r="G1128" s="1158"/>
      <c r="H1128" s="125">
        <v>0.1</v>
      </c>
      <c r="I1128" s="564"/>
      <c r="J1128" s="377">
        <f t="shared" si="39"/>
        <v>0</v>
      </c>
      <c r="K1128" s="557">
        <f t="shared" si="38"/>
        <v>0</v>
      </c>
      <c r="L1128" s="113"/>
      <c r="M1128" s="113"/>
    </row>
    <row r="1129" spans="2:13" s="181" customFormat="1" ht="12.75" hidden="1" customHeight="1">
      <c r="B1129" s="1186"/>
      <c r="C1129" s="1162"/>
      <c r="D1129" s="465">
        <v>117</v>
      </c>
      <c r="E1129" s="1156"/>
      <c r="F1129" s="1157"/>
      <c r="G1129" s="1158"/>
      <c r="H1129" s="125">
        <v>0.1</v>
      </c>
      <c r="I1129" s="564"/>
      <c r="J1129" s="377">
        <f t="shared" si="39"/>
        <v>0</v>
      </c>
      <c r="K1129" s="557">
        <f t="shared" si="38"/>
        <v>0</v>
      </c>
      <c r="L1129" s="113"/>
      <c r="M1129" s="113"/>
    </row>
    <row r="1130" spans="2:13" s="181" customFormat="1" ht="12.75" hidden="1" customHeight="1">
      <c r="B1130" s="1186"/>
      <c r="C1130" s="1162"/>
      <c r="D1130" s="465">
        <v>118</v>
      </c>
      <c r="E1130" s="1156"/>
      <c r="F1130" s="1157"/>
      <c r="G1130" s="1158"/>
      <c r="H1130" s="125">
        <v>0.1</v>
      </c>
      <c r="I1130" s="564"/>
      <c r="J1130" s="377">
        <f t="shared" si="39"/>
        <v>0</v>
      </c>
      <c r="K1130" s="557">
        <f t="shared" si="38"/>
        <v>0</v>
      </c>
      <c r="L1130" s="113"/>
      <c r="M1130" s="113"/>
    </row>
    <row r="1131" spans="2:13" s="181" customFormat="1" ht="12.75" hidden="1" customHeight="1">
      <c r="B1131" s="1186"/>
      <c r="C1131" s="1162"/>
      <c r="D1131" s="465">
        <v>119</v>
      </c>
      <c r="E1131" s="1156"/>
      <c r="F1131" s="1157"/>
      <c r="G1131" s="1158"/>
      <c r="H1131" s="125">
        <v>0.1</v>
      </c>
      <c r="I1131" s="564"/>
      <c r="J1131" s="377">
        <f t="shared" si="39"/>
        <v>0</v>
      </c>
      <c r="K1131" s="557">
        <f t="shared" si="38"/>
        <v>0</v>
      </c>
      <c r="L1131" s="113"/>
      <c r="M1131" s="113"/>
    </row>
    <row r="1132" spans="2:13" s="181" customFormat="1" ht="12.75" hidden="1" customHeight="1">
      <c r="B1132" s="1186"/>
      <c r="C1132" s="1162"/>
      <c r="D1132" s="465">
        <v>120</v>
      </c>
      <c r="E1132" s="1156"/>
      <c r="F1132" s="1157"/>
      <c r="G1132" s="1158"/>
      <c r="H1132" s="125">
        <v>0.1</v>
      </c>
      <c r="I1132" s="564"/>
      <c r="J1132" s="377">
        <f t="shared" si="39"/>
        <v>0</v>
      </c>
      <c r="K1132" s="557">
        <f t="shared" si="38"/>
        <v>0</v>
      </c>
      <c r="L1132" s="113"/>
      <c r="M1132" s="113"/>
    </row>
    <row r="1133" spans="2:13" s="181" customFormat="1" ht="12.75" hidden="1" customHeight="1">
      <c r="B1133" s="1186"/>
      <c r="C1133" s="1162"/>
      <c r="D1133" s="465">
        <v>121</v>
      </c>
      <c r="E1133" s="1156"/>
      <c r="F1133" s="1157"/>
      <c r="G1133" s="1158"/>
      <c r="H1133" s="125">
        <v>0.1</v>
      </c>
      <c r="I1133" s="564"/>
      <c r="J1133" s="377">
        <f t="shared" si="39"/>
        <v>0</v>
      </c>
      <c r="K1133" s="557">
        <f t="shared" si="38"/>
        <v>0</v>
      </c>
      <c r="L1133" s="113"/>
      <c r="M1133" s="113"/>
    </row>
    <row r="1134" spans="2:13" s="181" customFormat="1" ht="12.75" hidden="1" customHeight="1">
      <c r="B1134" s="1186"/>
      <c r="C1134" s="1162"/>
      <c r="D1134" s="465">
        <v>122</v>
      </c>
      <c r="E1134" s="1156"/>
      <c r="F1134" s="1157"/>
      <c r="G1134" s="1158"/>
      <c r="H1134" s="125">
        <v>0.1</v>
      </c>
      <c r="I1134" s="564"/>
      <c r="J1134" s="377">
        <f t="shared" si="39"/>
        <v>0</v>
      </c>
      <c r="K1134" s="557">
        <f t="shared" si="38"/>
        <v>0</v>
      </c>
      <c r="L1134" s="113"/>
      <c r="M1134" s="113"/>
    </row>
    <row r="1135" spans="2:13" s="181" customFormat="1" ht="12.75" hidden="1" customHeight="1">
      <c r="B1135" s="1186"/>
      <c r="C1135" s="1162"/>
      <c r="D1135" s="465">
        <v>123</v>
      </c>
      <c r="E1135" s="1156"/>
      <c r="F1135" s="1157"/>
      <c r="G1135" s="1158"/>
      <c r="H1135" s="125">
        <v>0.1</v>
      </c>
      <c r="I1135" s="564"/>
      <c r="J1135" s="377">
        <f t="shared" si="39"/>
        <v>0</v>
      </c>
      <c r="K1135" s="557">
        <f t="shared" si="38"/>
        <v>0</v>
      </c>
      <c r="L1135" s="113"/>
      <c r="M1135" s="113"/>
    </row>
    <row r="1136" spans="2:13" s="181" customFormat="1" ht="12.75" hidden="1" customHeight="1">
      <c r="B1136" s="1186"/>
      <c r="C1136" s="1162"/>
      <c r="D1136" s="465">
        <v>124</v>
      </c>
      <c r="E1136" s="1156"/>
      <c r="F1136" s="1157"/>
      <c r="G1136" s="1158"/>
      <c r="H1136" s="125">
        <v>0.1</v>
      </c>
      <c r="I1136" s="564"/>
      <c r="J1136" s="377">
        <f t="shared" si="39"/>
        <v>0</v>
      </c>
      <c r="K1136" s="557">
        <f t="shared" si="38"/>
        <v>0</v>
      </c>
      <c r="L1136" s="113"/>
      <c r="M1136" s="113"/>
    </row>
    <row r="1137" spans="2:13" s="181" customFormat="1" ht="12.75" hidden="1" customHeight="1">
      <c r="B1137" s="1186"/>
      <c r="C1137" s="1162"/>
      <c r="D1137" s="465">
        <v>125</v>
      </c>
      <c r="E1137" s="1156"/>
      <c r="F1137" s="1157"/>
      <c r="G1137" s="1158"/>
      <c r="H1137" s="125">
        <v>0.1</v>
      </c>
      <c r="I1137" s="564"/>
      <c r="J1137" s="377">
        <f t="shared" si="39"/>
        <v>0</v>
      </c>
      <c r="K1137" s="557">
        <f t="shared" si="38"/>
        <v>0</v>
      </c>
      <c r="L1137" s="113"/>
      <c r="M1137" s="113"/>
    </row>
    <row r="1138" spans="2:13" s="181" customFormat="1" ht="12.75" hidden="1" customHeight="1">
      <c r="B1138" s="1186"/>
      <c r="C1138" s="1162"/>
      <c r="D1138" s="465">
        <v>126</v>
      </c>
      <c r="E1138" s="1156"/>
      <c r="F1138" s="1157"/>
      <c r="G1138" s="1158"/>
      <c r="H1138" s="125">
        <v>0.1</v>
      </c>
      <c r="I1138" s="564"/>
      <c r="J1138" s="377">
        <f t="shared" si="39"/>
        <v>0</v>
      </c>
      <c r="K1138" s="557">
        <f t="shared" si="38"/>
        <v>0</v>
      </c>
      <c r="L1138" s="113"/>
      <c r="M1138" s="113"/>
    </row>
    <row r="1139" spans="2:13" s="181" customFormat="1" ht="12.75" hidden="1" customHeight="1">
      <c r="B1139" s="1186"/>
      <c r="C1139" s="1162"/>
      <c r="D1139" s="465">
        <v>127</v>
      </c>
      <c r="E1139" s="1156"/>
      <c r="F1139" s="1157"/>
      <c r="G1139" s="1158"/>
      <c r="H1139" s="125">
        <v>0.1</v>
      </c>
      <c r="I1139" s="564"/>
      <c r="J1139" s="377">
        <f t="shared" si="39"/>
        <v>0</v>
      </c>
      <c r="K1139" s="557">
        <f t="shared" si="38"/>
        <v>0</v>
      </c>
      <c r="L1139" s="113"/>
      <c r="M1139" s="113"/>
    </row>
    <row r="1140" spans="2:13" s="181" customFormat="1" ht="12.75" hidden="1" customHeight="1">
      <c r="B1140" s="1186"/>
      <c r="C1140" s="1162"/>
      <c r="D1140" s="465">
        <v>128</v>
      </c>
      <c r="E1140" s="1156"/>
      <c r="F1140" s="1157"/>
      <c r="G1140" s="1158"/>
      <c r="H1140" s="125">
        <v>0.1</v>
      </c>
      <c r="I1140" s="564"/>
      <c r="J1140" s="377">
        <f t="shared" si="39"/>
        <v>0</v>
      </c>
      <c r="K1140" s="557">
        <f t="shared" si="38"/>
        <v>0</v>
      </c>
      <c r="L1140" s="113"/>
      <c r="M1140" s="113"/>
    </row>
    <row r="1141" spans="2:13" s="181" customFormat="1" ht="12.75" hidden="1" customHeight="1">
      <c r="B1141" s="1186"/>
      <c r="C1141" s="1162"/>
      <c r="D1141" s="465">
        <v>129</v>
      </c>
      <c r="E1141" s="1156"/>
      <c r="F1141" s="1157"/>
      <c r="G1141" s="1158"/>
      <c r="H1141" s="125">
        <v>0.1</v>
      </c>
      <c r="I1141" s="564"/>
      <c r="J1141" s="377">
        <f t="shared" ref="J1141:J1204" si="40">$I$11027*H1141</f>
        <v>0</v>
      </c>
      <c r="K1141" s="557">
        <f t="shared" si="38"/>
        <v>0</v>
      </c>
      <c r="L1141" s="113"/>
      <c r="M1141" s="113"/>
    </row>
    <row r="1142" spans="2:13" s="181" customFormat="1" ht="12.75" hidden="1" customHeight="1">
      <c r="B1142" s="1186"/>
      <c r="C1142" s="1162"/>
      <c r="D1142" s="465">
        <v>130</v>
      </c>
      <c r="E1142" s="1156"/>
      <c r="F1142" s="1157"/>
      <c r="G1142" s="1158"/>
      <c r="H1142" s="125">
        <v>0.1</v>
      </c>
      <c r="I1142" s="564"/>
      <c r="J1142" s="377">
        <f t="shared" si="40"/>
        <v>0</v>
      </c>
      <c r="K1142" s="557">
        <f t="shared" si="38"/>
        <v>0</v>
      </c>
      <c r="L1142" s="113"/>
      <c r="M1142" s="113"/>
    </row>
    <row r="1143" spans="2:13" s="181" customFormat="1" ht="12.75" hidden="1" customHeight="1">
      <c r="B1143" s="1186"/>
      <c r="C1143" s="1162"/>
      <c r="D1143" s="465">
        <v>131</v>
      </c>
      <c r="E1143" s="1156"/>
      <c r="F1143" s="1157"/>
      <c r="G1143" s="1158"/>
      <c r="H1143" s="125">
        <v>0.1</v>
      </c>
      <c r="I1143" s="564"/>
      <c r="J1143" s="377">
        <f t="shared" si="40"/>
        <v>0</v>
      </c>
      <c r="K1143" s="557">
        <f t="shared" si="38"/>
        <v>0</v>
      </c>
      <c r="L1143" s="113"/>
      <c r="M1143" s="113"/>
    </row>
    <row r="1144" spans="2:13" s="181" customFormat="1" ht="12.75" hidden="1" customHeight="1">
      <c r="B1144" s="1186"/>
      <c r="C1144" s="1162"/>
      <c r="D1144" s="465">
        <v>132</v>
      </c>
      <c r="E1144" s="1156"/>
      <c r="F1144" s="1157"/>
      <c r="G1144" s="1158"/>
      <c r="H1144" s="125">
        <v>0.1</v>
      </c>
      <c r="I1144" s="564"/>
      <c r="J1144" s="377">
        <f t="shared" si="40"/>
        <v>0</v>
      </c>
      <c r="K1144" s="557">
        <f t="shared" si="38"/>
        <v>0</v>
      </c>
      <c r="L1144" s="113"/>
      <c r="M1144" s="113"/>
    </row>
    <row r="1145" spans="2:13" s="181" customFormat="1" ht="12.75" hidden="1" customHeight="1">
      <c r="B1145" s="1186"/>
      <c r="C1145" s="1162"/>
      <c r="D1145" s="465">
        <v>133</v>
      </c>
      <c r="E1145" s="1156"/>
      <c r="F1145" s="1157"/>
      <c r="G1145" s="1158"/>
      <c r="H1145" s="125">
        <v>0.1</v>
      </c>
      <c r="I1145" s="564"/>
      <c r="J1145" s="377">
        <f t="shared" si="40"/>
        <v>0</v>
      </c>
      <c r="K1145" s="557">
        <f t="shared" si="38"/>
        <v>0</v>
      </c>
      <c r="L1145" s="113"/>
      <c r="M1145" s="113"/>
    </row>
    <row r="1146" spans="2:13" s="181" customFormat="1" ht="12.75" hidden="1" customHeight="1">
      <c r="B1146" s="1186"/>
      <c r="C1146" s="1162"/>
      <c r="D1146" s="465">
        <v>134</v>
      </c>
      <c r="E1146" s="1156"/>
      <c r="F1146" s="1157"/>
      <c r="G1146" s="1158"/>
      <c r="H1146" s="125">
        <v>0.1</v>
      </c>
      <c r="I1146" s="564"/>
      <c r="J1146" s="377">
        <f t="shared" si="40"/>
        <v>0</v>
      </c>
      <c r="K1146" s="557">
        <f t="shared" si="38"/>
        <v>0</v>
      </c>
      <c r="L1146" s="113"/>
      <c r="M1146" s="113"/>
    </row>
    <row r="1147" spans="2:13" s="181" customFormat="1" ht="12.75" hidden="1" customHeight="1">
      <c r="B1147" s="1186"/>
      <c r="C1147" s="1162"/>
      <c r="D1147" s="465">
        <v>135</v>
      </c>
      <c r="E1147" s="1156"/>
      <c r="F1147" s="1157"/>
      <c r="G1147" s="1158"/>
      <c r="H1147" s="125">
        <v>0.1</v>
      </c>
      <c r="I1147" s="564"/>
      <c r="J1147" s="377">
        <f t="shared" si="40"/>
        <v>0</v>
      </c>
      <c r="K1147" s="557">
        <f t="shared" si="38"/>
        <v>0</v>
      </c>
      <c r="L1147" s="113"/>
      <c r="M1147" s="113"/>
    </row>
    <row r="1148" spans="2:13" s="181" customFormat="1" ht="12.75" hidden="1" customHeight="1">
      <c r="B1148" s="1186"/>
      <c r="C1148" s="1162"/>
      <c r="D1148" s="465">
        <v>136</v>
      </c>
      <c r="E1148" s="1156"/>
      <c r="F1148" s="1157"/>
      <c r="G1148" s="1158"/>
      <c r="H1148" s="125">
        <v>0.1</v>
      </c>
      <c r="I1148" s="564"/>
      <c r="J1148" s="377">
        <f t="shared" si="40"/>
        <v>0</v>
      </c>
      <c r="K1148" s="557">
        <f t="shared" si="38"/>
        <v>0</v>
      </c>
      <c r="L1148" s="113"/>
      <c r="M1148" s="113"/>
    </row>
    <row r="1149" spans="2:13" s="181" customFormat="1" ht="12.75" hidden="1" customHeight="1">
      <c r="B1149" s="1186"/>
      <c r="C1149" s="1162"/>
      <c r="D1149" s="465">
        <v>137</v>
      </c>
      <c r="E1149" s="1156"/>
      <c r="F1149" s="1157"/>
      <c r="G1149" s="1158"/>
      <c r="H1149" s="125">
        <v>0.1</v>
      </c>
      <c r="I1149" s="564"/>
      <c r="J1149" s="377">
        <f t="shared" si="40"/>
        <v>0</v>
      </c>
      <c r="K1149" s="557">
        <f t="shared" si="38"/>
        <v>0</v>
      </c>
      <c r="L1149" s="113"/>
      <c r="M1149" s="113"/>
    </row>
    <row r="1150" spans="2:13" s="181" customFormat="1" ht="12.75" hidden="1" customHeight="1">
      <c r="B1150" s="1186"/>
      <c r="C1150" s="1162"/>
      <c r="D1150" s="465">
        <v>138</v>
      </c>
      <c r="E1150" s="1156"/>
      <c r="F1150" s="1157"/>
      <c r="G1150" s="1158"/>
      <c r="H1150" s="125">
        <v>0.1</v>
      </c>
      <c r="I1150" s="564"/>
      <c r="J1150" s="377">
        <f t="shared" si="40"/>
        <v>0</v>
      </c>
      <c r="K1150" s="557">
        <f t="shared" si="38"/>
        <v>0</v>
      </c>
      <c r="L1150" s="113"/>
      <c r="M1150" s="113"/>
    </row>
    <row r="1151" spans="2:13" s="181" customFormat="1" ht="12.75" hidden="1" customHeight="1">
      <c r="B1151" s="1186"/>
      <c r="C1151" s="1162"/>
      <c r="D1151" s="465">
        <v>139</v>
      </c>
      <c r="E1151" s="1156"/>
      <c r="F1151" s="1157"/>
      <c r="G1151" s="1158"/>
      <c r="H1151" s="125">
        <v>0.1</v>
      </c>
      <c r="I1151" s="564"/>
      <c r="J1151" s="377">
        <f t="shared" si="40"/>
        <v>0</v>
      </c>
      <c r="K1151" s="557">
        <f t="shared" si="38"/>
        <v>0</v>
      </c>
      <c r="L1151" s="113"/>
      <c r="M1151" s="113"/>
    </row>
    <row r="1152" spans="2:13" s="181" customFormat="1" ht="12.75" hidden="1" customHeight="1">
      <c r="B1152" s="1186"/>
      <c r="C1152" s="1162"/>
      <c r="D1152" s="465">
        <v>140</v>
      </c>
      <c r="E1152" s="1156"/>
      <c r="F1152" s="1157"/>
      <c r="G1152" s="1158"/>
      <c r="H1152" s="125">
        <v>0.1</v>
      </c>
      <c r="I1152" s="564"/>
      <c r="J1152" s="377">
        <f t="shared" si="40"/>
        <v>0</v>
      </c>
      <c r="K1152" s="557">
        <f t="shared" si="38"/>
        <v>0</v>
      </c>
      <c r="L1152" s="113"/>
      <c r="M1152" s="113"/>
    </row>
    <row r="1153" spans="2:13" s="181" customFormat="1" ht="12.75" hidden="1" customHeight="1">
      <c r="B1153" s="1186"/>
      <c r="C1153" s="1162"/>
      <c r="D1153" s="465">
        <v>141</v>
      </c>
      <c r="E1153" s="1156"/>
      <c r="F1153" s="1157"/>
      <c r="G1153" s="1158"/>
      <c r="H1153" s="125">
        <v>0.1</v>
      </c>
      <c r="I1153" s="564"/>
      <c r="J1153" s="377">
        <f t="shared" si="40"/>
        <v>0</v>
      </c>
      <c r="K1153" s="557">
        <f t="shared" si="38"/>
        <v>0</v>
      </c>
      <c r="L1153" s="113"/>
      <c r="M1153" s="113"/>
    </row>
    <row r="1154" spans="2:13" s="181" customFormat="1" ht="12.75" hidden="1" customHeight="1">
      <c r="B1154" s="1186"/>
      <c r="C1154" s="1162"/>
      <c r="D1154" s="465">
        <v>142</v>
      </c>
      <c r="E1154" s="1156"/>
      <c r="F1154" s="1157"/>
      <c r="G1154" s="1158"/>
      <c r="H1154" s="125">
        <v>0.1</v>
      </c>
      <c r="I1154" s="564"/>
      <c r="J1154" s="377">
        <f t="shared" si="40"/>
        <v>0</v>
      </c>
      <c r="K1154" s="557">
        <f t="shared" si="38"/>
        <v>0</v>
      </c>
      <c r="L1154" s="113"/>
      <c r="M1154" s="113"/>
    </row>
    <row r="1155" spans="2:13" s="181" customFormat="1" ht="12.75" hidden="1" customHeight="1">
      <c r="B1155" s="1186"/>
      <c r="C1155" s="1162"/>
      <c r="D1155" s="465">
        <v>143</v>
      </c>
      <c r="E1155" s="1156"/>
      <c r="F1155" s="1157"/>
      <c r="G1155" s="1158"/>
      <c r="H1155" s="125">
        <v>0.1</v>
      </c>
      <c r="I1155" s="564"/>
      <c r="J1155" s="377">
        <f t="shared" si="40"/>
        <v>0</v>
      </c>
      <c r="K1155" s="557">
        <f t="shared" si="38"/>
        <v>0</v>
      </c>
      <c r="L1155" s="113"/>
      <c r="M1155" s="113"/>
    </row>
    <row r="1156" spans="2:13" s="181" customFormat="1" ht="12.75" hidden="1" customHeight="1">
      <c r="B1156" s="1186"/>
      <c r="C1156" s="1162"/>
      <c r="D1156" s="465">
        <v>144</v>
      </c>
      <c r="E1156" s="1156"/>
      <c r="F1156" s="1157"/>
      <c r="G1156" s="1158"/>
      <c r="H1156" s="125">
        <v>0.1</v>
      </c>
      <c r="I1156" s="564"/>
      <c r="J1156" s="377">
        <f t="shared" si="40"/>
        <v>0</v>
      </c>
      <c r="K1156" s="557">
        <f t="shared" si="38"/>
        <v>0</v>
      </c>
      <c r="L1156" s="113"/>
      <c r="M1156" s="113"/>
    </row>
    <row r="1157" spans="2:13" s="181" customFormat="1" ht="12.75" hidden="1" customHeight="1">
      <c r="B1157" s="1186"/>
      <c r="C1157" s="1162"/>
      <c r="D1157" s="465">
        <v>145</v>
      </c>
      <c r="E1157" s="1156"/>
      <c r="F1157" s="1157"/>
      <c r="G1157" s="1158"/>
      <c r="H1157" s="125">
        <v>0.1</v>
      </c>
      <c r="I1157" s="564"/>
      <c r="J1157" s="377">
        <f t="shared" si="40"/>
        <v>0</v>
      </c>
      <c r="K1157" s="557">
        <f t="shared" si="38"/>
        <v>0</v>
      </c>
      <c r="L1157" s="113"/>
      <c r="M1157" s="113"/>
    </row>
    <row r="1158" spans="2:13" s="181" customFormat="1" ht="12.75" hidden="1" customHeight="1">
      <c r="B1158" s="1186"/>
      <c r="C1158" s="1162"/>
      <c r="D1158" s="465">
        <v>146</v>
      </c>
      <c r="E1158" s="1156"/>
      <c r="F1158" s="1157"/>
      <c r="G1158" s="1158"/>
      <c r="H1158" s="125">
        <v>0.1</v>
      </c>
      <c r="I1158" s="564"/>
      <c r="J1158" s="377">
        <f t="shared" si="40"/>
        <v>0</v>
      </c>
      <c r="K1158" s="557">
        <f t="shared" si="38"/>
        <v>0</v>
      </c>
      <c r="L1158" s="113"/>
      <c r="M1158" s="113"/>
    </row>
    <row r="1159" spans="2:13" s="181" customFormat="1" ht="12.75" hidden="1" customHeight="1">
      <c r="B1159" s="1186"/>
      <c r="C1159" s="1162"/>
      <c r="D1159" s="465">
        <v>147</v>
      </c>
      <c r="E1159" s="1156"/>
      <c r="F1159" s="1157"/>
      <c r="G1159" s="1158"/>
      <c r="H1159" s="125">
        <v>0.1</v>
      </c>
      <c r="I1159" s="564"/>
      <c r="J1159" s="377">
        <f t="shared" si="40"/>
        <v>0</v>
      </c>
      <c r="K1159" s="557">
        <f t="shared" si="38"/>
        <v>0</v>
      </c>
      <c r="L1159" s="113"/>
      <c r="M1159" s="113"/>
    </row>
    <row r="1160" spans="2:13" s="181" customFormat="1" ht="12.75" hidden="1" customHeight="1">
      <c r="B1160" s="1186"/>
      <c r="C1160" s="1162"/>
      <c r="D1160" s="465">
        <v>148</v>
      </c>
      <c r="E1160" s="1156"/>
      <c r="F1160" s="1157"/>
      <c r="G1160" s="1158"/>
      <c r="H1160" s="125">
        <v>0.1</v>
      </c>
      <c r="I1160" s="564"/>
      <c r="J1160" s="377">
        <f t="shared" si="40"/>
        <v>0</v>
      </c>
      <c r="K1160" s="557">
        <f t="shared" si="38"/>
        <v>0</v>
      </c>
      <c r="L1160" s="113"/>
      <c r="M1160" s="113"/>
    </row>
    <row r="1161" spans="2:13" s="181" customFormat="1" ht="12.75" hidden="1" customHeight="1">
      <c r="B1161" s="1186"/>
      <c r="C1161" s="1162"/>
      <c r="D1161" s="465">
        <v>149</v>
      </c>
      <c r="E1161" s="1156"/>
      <c r="F1161" s="1157"/>
      <c r="G1161" s="1158"/>
      <c r="H1161" s="125">
        <v>0.1</v>
      </c>
      <c r="I1161" s="564"/>
      <c r="J1161" s="377">
        <f t="shared" si="40"/>
        <v>0</v>
      </c>
      <c r="K1161" s="557">
        <f t="shared" si="38"/>
        <v>0</v>
      </c>
      <c r="L1161" s="113"/>
      <c r="M1161" s="113"/>
    </row>
    <row r="1162" spans="2:13" s="181" customFormat="1" ht="12.75" hidden="1" customHeight="1">
      <c r="B1162" s="1186"/>
      <c r="C1162" s="1162"/>
      <c r="D1162" s="465">
        <v>150</v>
      </c>
      <c r="E1162" s="1156"/>
      <c r="F1162" s="1157"/>
      <c r="G1162" s="1158"/>
      <c r="H1162" s="125">
        <v>0.1</v>
      </c>
      <c r="I1162" s="564"/>
      <c r="J1162" s="377">
        <f t="shared" si="40"/>
        <v>0</v>
      </c>
      <c r="K1162" s="557">
        <f t="shared" si="38"/>
        <v>0</v>
      </c>
      <c r="L1162" s="113"/>
      <c r="M1162" s="113"/>
    </row>
    <row r="1163" spans="2:13" s="181" customFormat="1" ht="12.75" hidden="1" customHeight="1">
      <c r="B1163" s="1186"/>
      <c r="C1163" s="1162"/>
      <c r="D1163" s="465">
        <v>151</v>
      </c>
      <c r="E1163" s="1156"/>
      <c r="F1163" s="1157"/>
      <c r="G1163" s="1158"/>
      <c r="H1163" s="125">
        <v>0.1</v>
      </c>
      <c r="I1163" s="564"/>
      <c r="J1163" s="377">
        <f t="shared" si="40"/>
        <v>0</v>
      </c>
      <c r="K1163" s="557">
        <f t="shared" si="38"/>
        <v>0</v>
      </c>
      <c r="L1163" s="113"/>
      <c r="M1163" s="113"/>
    </row>
    <row r="1164" spans="2:13" s="181" customFormat="1" ht="12.75" hidden="1" customHeight="1">
      <c r="B1164" s="1186"/>
      <c r="C1164" s="1162"/>
      <c r="D1164" s="465">
        <v>152</v>
      </c>
      <c r="E1164" s="1156"/>
      <c r="F1164" s="1157"/>
      <c r="G1164" s="1158"/>
      <c r="H1164" s="125">
        <v>0.1</v>
      </c>
      <c r="I1164" s="564"/>
      <c r="J1164" s="377">
        <f t="shared" si="40"/>
        <v>0</v>
      </c>
      <c r="K1164" s="557">
        <f t="shared" si="38"/>
        <v>0</v>
      </c>
      <c r="L1164" s="113"/>
      <c r="M1164" s="113"/>
    </row>
    <row r="1165" spans="2:13" s="181" customFormat="1" ht="12.75" hidden="1" customHeight="1">
      <c r="B1165" s="1186"/>
      <c r="C1165" s="1162"/>
      <c r="D1165" s="465">
        <v>153</v>
      </c>
      <c r="E1165" s="1156"/>
      <c r="F1165" s="1157"/>
      <c r="G1165" s="1158"/>
      <c r="H1165" s="125">
        <v>0.1</v>
      </c>
      <c r="I1165" s="564"/>
      <c r="J1165" s="377">
        <f t="shared" si="40"/>
        <v>0</v>
      </c>
      <c r="K1165" s="557">
        <f t="shared" si="38"/>
        <v>0</v>
      </c>
      <c r="L1165" s="113"/>
      <c r="M1165" s="113"/>
    </row>
    <row r="1166" spans="2:13" s="181" customFormat="1" ht="12.75" hidden="1" customHeight="1">
      <c r="B1166" s="1186"/>
      <c r="C1166" s="1162"/>
      <c r="D1166" s="465">
        <v>154</v>
      </c>
      <c r="E1166" s="1156"/>
      <c r="F1166" s="1157"/>
      <c r="G1166" s="1158"/>
      <c r="H1166" s="125">
        <v>0.1</v>
      </c>
      <c r="I1166" s="564"/>
      <c r="J1166" s="377">
        <f t="shared" si="40"/>
        <v>0</v>
      </c>
      <c r="K1166" s="557">
        <f t="shared" si="38"/>
        <v>0</v>
      </c>
      <c r="L1166" s="113"/>
      <c r="M1166" s="113"/>
    </row>
    <row r="1167" spans="2:13" s="181" customFormat="1" ht="12.75" hidden="1" customHeight="1">
      <c r="B1167" s="1186"/>
      <c r="C1167" s="1162"/>
      <c r="D1167" s="465">
        <v>155</v>
      </c>
      <c r="E1167" s="1156"/>
      <c r="F1167" s="1157"/>
      <c r="G1167" s="1158"/>
      <c r="H1167" s="125">
        <v>0.1</v>
      </c>
      <c r="I1167" s="564"/>
      <c r="J1167" s="377">
        <f t="shared" si="40"/>
        <v>0</v>
      </c>
      <c r="K1167" s="557">
        <f t="shared" si="38"/>
        <v>0</v>
      </c>
      <c r="L1167" s="113"/>
      <c r="M1167" s="113"/>
    </row>
    <row r="1168" spans="2:13" s="181" customFormat="1" ht="12.75" hidden="1" customHeight="1">
      <c r="B1168" s="1186"/>
      <c r="C1168" s="1162"/>
      <c r="D1168" s="465">
        <v>156</v>
      </c>
      <c r="E1168" s="1156"/>
      <c r="F1168" s="1157"/>
      <c r="G1168" s="1158"/>
      <c r="H1168" s="125">
        <v>0.1</v>
      </c>
      <c r="I1168" s="564"/>
      <c r="J1168" s="377">
        <f t="shared" si="40"/>
        <v>0</v>
      </c>
      <c r="K1168" s="557">
        <f t="shared" si="38"/>
        <v>0</v>
      </c>
      <c r="L1168" s="113"/>
      <c r="M1168" s="113"/>
    </row>
    <row r="1169" spans="2:13" s="181" customFormat="1" ht="12.75" hidden="1" customHeight="1">
      <c r="B1169" s="1186"/>
      <c r="C1169" s="1162"/>
      <c r="D1169" s="465">
        <v>157</v>
      </c>
      <c r="E1169" s="1156"/>
      <c r="F1169" s="1157"/>
      <c r="G1169" s="1158"/>
      <c r="H1169" s="125">
        <v>0.1</v>
      </c>
      <c r="I1169" s="564"/>
      <c r="J1169" s="377">
        <f t="shared" si="40"/>
        <v>0</v>
      </c>
      <c r="K1169" s="557">
        <f t="shared" si="38"/>
        <v>0</v>
      </c>
      <c r="L1169" s="113"/>
      <c r="M1169" s="113"/>
    </row>
    <row r="1170" spans="2:13" s="181" customFormat="1" ht="12.75" hidden="1" customHeight="1">
      <c r="B1170" s="1186"/>
      <c r="C1170" s="1162"/>
      <c r="D1170" s="465">
        <v>158</v>
      </c>
      <c r="E1170" s="1156"/>
      <c r="F1170" s="1157"/>
      <c r="G1170" s="1158"/>
      <c r="H1170" s="125">
        <v>0.1</v>
      </c>
      <c r="I1170" s="564"/>
      <c r="J1170" s="377">
        <f t="shared" si="40"/>
        <v>0</v>
      </c>
      <c r="K1170" s="557">
        <f t="shared" si="38"/>
        <v>0</v>
      </c>
      <c r="L1170" s="113"/>
      <c r="M1170" s="113"/>
    </row>
    <row r="1171" spans="2:13" s="181" customFormat="1" ht="12.75" hidden="1" customHeight="1">
      <c r="B1171" s="1186"/>
      <c r="C1171" s="1162"/>
      <c r="D1171" s="465">
        <v>159</v>
      </c>
      <c r="E1171" s="1156"/>
      <c r="F1171" s="1157"/>
      <c r="G1171" s="1158"/>
      <c r="H1171" s="125">
        <v>0.1</v>
      </c>
      <c r="I1171" s="564"/>
      <c r="J1171" s="377">
        <f t="shared" si="40"/>
        <v>0</v>
      </c>
      <c r="K1171" s="557">
        <f t="shared" si="38"/>
        <v>0</v>
      </c>
      <c r="L1171" s="113"/>
      <c r="M1171" s="113"/>
    </row>
    <row r="1172" spans="2:13" s="181" customFormat="1" ht="12.75" hidden="1" customHeight="1">
      <c r="B1172" s="1186"/>
      <c r="C1172" s="1162"/>
      <c r="D1172" s="465">
        <v>160</v>
      </c>
      <c r="E1172" s="1156"/>
      <c r="F1172" s="1157"/>
      <c r="G1172" s="1158"/>
      <c r="H1172" s="125">
        <v>0.1</v>
      </c>
      <c r="I1172" s="564"/>
      <c r="J1172" s="377">
        <f t="shared" si="40"/>
        <v>0</v>
      </c>
      <c r="K1172" s="557">
        <f t="shared" si="38"/>
        <v>0</v>
      </c>
      <c r="L1172" s="113"/>
      <c r="M1172" s="113"/>
    </row>
    <row r="1173" spans="2:13" s="181" customFormat="1" ht="12.75" hidden="1" customHeight="1">
      <c r="B1173" s="1186"/>
      <c r="C1173" s="1162"/>
      <c r="D1173" s="465">
        <v>161</v>
      </c>
      <c r="E1173" s="1156"/>
      <c r="F1173" s="1157"/>
      <c r="G1173" s="1158"/>
      <c r="H1173" s="125">
        <v>0.1</v>
      </c>
      <c r="I1173" s="564"/>
      <c r="J1173" s="377">
        <f t="shared" si="40"/>
        <v>0</v>
      </c>
      <c r="K1173" s="557">
        <f t="shared" si="38"/>
        <v>0</v>
      </c>
      <c r="L1173" s="113"/>
      <c r="M1173" s="113"/>
    </row>
    <row r="1174" spans="2:13" s="181" customFormat="1" ht="12.75" hidden="1" customHeight="1">
      <c r="B1174" s="1186"/>
      <c r="C1174" s="1162"/>
      <c r="D1174" s="465">
        <v>162</v>
      </c>
      <c r="E1174" s="1156"/>
      <c r="F1174" s="1157"/>
      <c r="G1174" s="1158"/>
      <c r="H1174" s="125">
        <v>0.1</v>
      </c>
      <c r="I1174" s="564"/>
      <c r="J1174" s="377">
        <f t="shared" si="40"/>
        <v>0</v>
      </c>
      <c r="K1174" s="557">
        <f t="shared" si="38"/>
        <v>0</v>
      </c>
      <c r="L1174" s="113"/>
      <c r="M1174" s="113"/>
    </row>
    <row r="1175" spans="2:13" s="181" customFormat="1" ht="12.75" hidden="1" customHeight="1">
      <c r="B1175" s="1186"/>
      <c r="C1175" s="1162"/>
      <c r="D1175" s="465">
        <v>163</v>
      </c>
      <c r="E1175" s="1156"/>
      <c r="F1175" s="1157"/>
      <c r="G1175" s="1158"/>
      <c r="H1175" s="125">
        <v>0.1</v>
      </c>
      <c r="I1175" s="564"/>
      <c r="J1175" s="377">
        <f t="shared" si="40"/>
        <v>0</v>
      </c>
      <c r="K1175" s="557">
        <f t="shared" si="38"/>
        <v>0</v>
      </c>
      <c r="L1175" s="113"/>
      <c r="M1175" s="113"/>
    </row>
    <row r="1176" spans="2:13" s="181" customFormat="1" ht="12.75" hidden="1" customHeight="1">
      <c r="B1176" s="1186"/>
      <c r="C1176" s="1162"/>
      <c r="D1176" s="465">
        <v>164</v>
      </c>
      <c r="E1176" s="1156"/>
      <c r="F1176" s="1157"/>
      <c r="G1176" s="1158"/>
      <c r="H1176" s="125">
        <v>0.1</v>
      </c>
      <c r="I1176" s="564"/>
      <c r="J1176" s="377">
        <f t="shared" si="40"/>
        <v>0</v>
      </c>
      <c r="K1176" s="557">
        <f t="shared" si="38"/>
        <v>0</v>
      </c>
      <c r="L1176" s="113"/>
      <c r="M1176" s="113"/>
    </row>
    <row r="1177" spans="2:13" s="181" customFormat="1" ht="12.75" hidden="1" customHeight="1">
      <c r="B1177" s="1186"/>
      <c r="C1177" s="1162"/>
      <c r="D1177" s="465">
        <v>165</v>
      </c>
      <c r="E1177" s="1156"/>
      <c r="F1177" s="1157"/>
      <c r="G1177" s="1158"/>
      <c r="H1177" s="125">
        <v>0.1</v>
      </c>
      <c r="I1177" s="564"/>
      <c r="J1177" s="377">
        <f t="shared" si="40"/>
        <v>0</v>
      </c>
      <c r="K1177" s="557">
        <f t="shared" si="38"/>
        <v>0</v>
      </c>
      <c r="L1177" s="113"/>
      <c r="M1177" s="113"/>
    </row>
    <row r="1178" spans="2:13" s="181" customFormat="1" ht="12.75" hidden="1" customHeight="1">
      <c r="B1178" s="1186"/>
      <c r="C1178" s="1162"/>
      <c r="D1178" s="465">
        <v>166</v>
      </c>
      <c r="E1178" s="1156"/>
      <c r="F1178" s="1157"/>
      <c r="G1178" s="1158"/>
      <c r="H1178" s="125">
        <v>0.1</v>
      </c>
      <c r="I1178" s="564"/>
      <c r="J1178" s="377">
        <f t="shared" si="40"/>
        <v>0</v>
      </c>
      <c r="K1178" s="557">
        <f t="shared" si="38"/>
        <v>0</v>
      </c>
      <c r="L1178" s="113"/>
      <c r="M1178" s="113"/>
    </row>
    <row r="1179" spans="2:13" s="181" customFormat="1" ht="12.75" hidden="1" customHeight="1">
      <c r="B1179" s="1186"/>
      <c r="C1179" s="1162"/>
      <c r="D1179" s="465">
        <v>167</v>
      </c>
      <c r="E1179" s="1156"/>
      <c r="F1179" s="1157"/>
      <c r="G1179" s="1158"/>
      <c r="H1179" s="125">
        <v>0.1</v>
      </c>
      <c r="I1179" s="564"/>
      <c r="J1179" s="377">
        <f t="shared" si="40"/>
        <v>0</v>
      </c>
      <c r="K1179" s="557">
        <f t="shared" si="38"/>
        <v>0</v>
      </c>
      <c r="L1179" s="113"/>
      <c r="M1179" s="113"/>
    </row>
    <row r="1180" spans="2:13" s="181" customFormat="1" ht="12.75" hidden="1" customHeight="1">
      <c r="B1180" s="1186"/>
      <c r="C1180" s="1162"/>
      <c r="D1180" s="465">
        <v>168</v>
      </c>
      <c r="E1180" s="1156"/>
      <c r="F1180" s="1157"/>
      <c r="G1180" s="1158"/>
      <c r="H1180" s="125">
        <v>0.1</v>
      </c>
      <c r="I1180" s="564"/>
      <c r="J1180" s="377">
        <f t="shared" si="40"/>
        <v>0</v>
      </c>
      <c r="K1180" s="557">
        <f t="shared" si="38"/>
        <v>0</v>
      </c>
      <c r="L1180" s="113"/>
      <c r="M1180" s="113"/>
    </row>
    <row r="1181" spans="2:13" s="181" customFormat="1" ht="12.75" hidden="1" customHeight="1">
      <c r="B1181" s="1186"/>
      <c r="C1181" s="1162"/>
      <c r="D1181" s="465">
        <v>169</v>
      </c>
      <c r="E1181" s="1156"/>
      <c r="F1181" s="1157"/>
      <c r="G1181" s="1158"/>
      <c r="H1181" s="125">
        <v>0.1</v>
      </c>
      <c r="I1181" s="564"/>
      <c r="J1181" s="377">
        <f t="shared" si="40"/>
        <v>0</v>
      </c>
      <c r="K1181" s="557">
        <f t="shared" si="38"/>
        <v>0</v>
      </c>
      <c r="L1181" s="113"/>
      <c r="M1181" s="113"/>
    </row>
    <row r="1182" spans="2:13" s="181" customFormat="1" ht="12.75" hidden="1" customHeight="1">
      <c r="B1182" s="1186"/>
      <c r="C1182" s="1162"/>
      <c r="D1182" s="465">
        <v>170</v>
      </c>
      <c r="E1182" s="1156"/>
      <c r="F1182" s="1157"/>
      <c r="G1182" s="1158"/>
      <c r="H1182" s="125">
        <v>0.1</v>
      </c>
      <c r="I1182" s="564"/>
      <c r="J1182" s="377">
        <f t="shared" si="40"/>
        <v>0</v>
      </c>
      <c r="K1182" s="557">
        <f t="shared" si="38"/>
        <v>0</v>
      </c>
      <c r="L1182" s="113"/>
      <c r="M1182" s="113"/>
    </row>
    <row r="1183" spans="2:13" s="181" customFormat="1" ht="12.75" hidden="1" customHeight="1">
      <c r="B1183" s="1186"/>
      <c r="C1183" s="1162"/>
      <c r="D1183" s="465">
        <v>171</v>
      </c>
      <c r="E1183" s="1156"/>
      <c r="F1183" s="1157"/>
      <c r="G1183" s="1158"/>
      <c r="H1183" s="125">
        <v>0.1</v>
      </c>
      <c r="I1183" s="564"/>
      <c r="J1183" s="377">
        <f t="shared" si="40"/>
        <v>0</v>
      </c>
      <c r="K1183" s="557">
        <f t="shared" si="38"/>
        <v>0</v>
      </c>
      <c r="L1183" s="113"/>
      <c r="M1183" s="113"/>
    </row>
    <row r="1184" spans="2:13" s="181" customFormat="1" ht="12.75" hidden="1" customHeight="1">
      <c r="B1184" s="1186"/>
      <c r="C1184" s="1162"/>
      <c r="D1184" s="465">
        <v>172</v>
      </c>
      <c r="E1184" s="1156"/>
      <c r="F1184" s="1157"/>
      <c r="G1184" s="1158"/>
      <c r="H1184" s="125">
        <v>0.1</v>
      </c>
      <c r="I1184" s="564"/>
      <c r="J1184" s="377">
        <f t="shared" si="40"/>
        <v>0</v>
      </c>
      <c r="K1184" s="557">
        <f t="shared" si="38"/>
        <v>0</v>
      </c>
      <c r="L1184" s="113"/>
      <c r="M1184" s="113"/>
    </row>
    <row r="1185" spans="2:13" s="181" customFormat="1" ht="12.75" hidden="1" customHeight="1">
      <c r="B1185" s="1186"/>
      <c r="C1185" s="1162"/>
      <c r="D1185" s="465">
        <v>173</v>
      </c>
      <c r="E1185" s="1156"/>
      <c r="F1185" s="1157"/>
      <c r="G1185" s="1158"/>
      <c r="H1185" s="125">
        <v>0.1</v>
      </c>
      <c r="I1185" s="564"/>
      <c r="J1185" s="377">
        <f t="shared" si="40"/>
        <v>0</v>
      </c>
      <c r="K1185" s="557">
        <f t="shared" si="38"/>
        <v>0</v>
      </c>
      <c r="L1185" s="113"/>
      <c r="M1185" s="113"/>
    </row>
    <row r="1186" spans="2:13" s="181" customFormat="1" ht="12.75" hidden="1" customHeight="1">
      <c r="B1186" s="1186"/>
      <c r="C1186" s="1162"/>
      <c r="D1186" s="465">
        <v>174</v>
      </c>
      <c r="E1186" s="1156"/>
      <c r="F1186" s="1157"/>
      <c r="G1186" s="1158"/>
      <c r="H1186" s="125">
        <v>0.1</v>
      </c>
      <c r="I1186" s="564"/>
      <c r="J1186" s="377">
        <f t="shared" si="40"/>
        <v>0</v>
      </c>
      <c r="K1186" s="557">
        <f t="shared" si="38"/>
        <v>0</v>
      </c>
      <c r="L1186" s="113"/>
      <c r="M1186" s="113"/>
    </row>
    <row r="1187" spans="2:13" s="181" customFormat="1" ht="12.75" hidden="1" customHeight="1">
      <c r="B1187" s="1186"/>
      <c r="C1187" s="1162"/>
      <c r="D1187" s="465">
        <v>175</v>
      </c>
      <c r="E1187" s="1156"/>
      <c r="F1187" s="1157"/>
      <c r="G1187" s="1158"/>
      <c r="H1187" s="125">
        <v>0.1</v>
      </c>
      <c r="I1187" s="564"/>
      <c r="J1187" s="377">
        <f t="shared" si="40"/>
        <v>0</v>
      </c>
      <c r="K1187" s="557">
        <f t="shared" si="38"/>
        <v>0</v>
      </c>
      <c r="L1187" s="113"/>
      <c r="M1187" s="113"/>
    </row>
    <row r="1188" spans="2:13" s="181" customFormat="1" ht="12.75" hidden="1" customHeight="1">
      <c r="B1188" s="1186"/>
      <c r="C1188" s="1162"/>
      <c r="D1188" s="465">
        <v>176</v>
      </c>
      <c r="E1188" s="1156"/>
      <c r="F1188" s="1157"/>
      <c r="G1188" s="1158"/>
      <c r="H1188" s="125">
        <v>0.1</v>
      </c>
      <c r="I1188" s="564"/>
      <c r="J1188" s="377">
        <f t="shared" si="40"/>
        <v>0</v>
      </c>
      <c r="K1188" s="557">
        <f t="shared" si="38"/>
        <v>0</v>
      </c>
      <c r="L1188" s="113"/>
      <c r="M1188" s="113"/>
    </row>
    <row r="1189" spans="2:13" s="181" customFormat="1" ht="12.75" hidden="1" customHeight="1">
      <c r="B1189" s="1186"/>
      <c r="C1189" s="1162"/>
      <c r="D1189" s="465">
        <v>177</v>
      </c>
      <c r="E1189" s="1156"/>
      <c r="F1189" s="1157"/>
      <c r="G1189" s="1158"/>
      <c r="H1189" s="125">
        <v>0.1</v>
      </c>
      <c r="I1189" s="564"/>
      <c r="J1189" s="377">
        <f t="shared" si="40"/>
        <v>0</v>
      </c>
      <c r="K1189" s="557">
        <f t="shared" si="38"/>
        <v>0</v>
      </c>
      <c r="L1189" s="113"/>
      <c r="M1189" s="113"/>
    </row>
    <row r="1190" spans="2:13" s="181" customFormat="1" ht="12.75" hidden="1" customHeight="1">
      <c r="B1190" s="1186"/>
      <c r="C1190" s="1162"/>
      <c r="D1190" s="465">
        <v>178</v>
      </c>
      <c r="E1190" s="1156"/>
      <c r="F1190" s="1157"/>
      <c r="G1190" s="1158"/>
      <c r="H1190" s="125">
        <v>0.1</v>
      </c>
      <c r="I1190" s="564"/>
      <c r="J1190" s="377">
        <f t="shared" si="40"/>
        <v>0</v>
      </c>
      <c r="K1190" s="557">
        <f t="shared" si="38"/>
        <v>0</v>
      </c>
      <c r="L1190" s="113"/>
      <c r="M1190" s="113"/>
    </row>
    <row r="1191" spans="2:13" s="181" customFormat="1" ht="12.75" hidden="1" customHeight="1">
      <c r="B1191" s="1186"/>
      <c r="C1191" s="1162"/>
      <c r="D1191" s="465">
        <v>179</v>
      </c>
      <c r="E1191" s="1156"/>
      <c r="F1191" s="1157"/>
      <c r="G1191" s="1158"/>
      <c r="H1191" s="125">
        <v>0.1</v>
      </c>
      <c r="I1191" s="564"/>
      <c r="J1191" s="377">
        <f t="shared" si="40"/>
        <v>0</v>
      </c>
      <c r="K1191" s="557">
        <f t="shared" si="38"/>
        <v>0</v>
      </c>
      <c r="L1191" s="113"/>
      <c r="M1191" s="113"/>
    </row>
    <row r="1192" spans="2:13" s="181" customFormat="1" ht="12.75" hidden="1" customHeight="1">
      <c r="B1192" s="1186"/>
      <c r="C1192" s="1162"/>
      <c r="D1192" s="465">
        <v>180</v>
      </c>
      <c r="E1192" s="1156"/>
      <c r="F1192" s="1157"/>
      <c r="G1192" s="1158"/>
      <c r="H1192" s="125">
        <v>0.1</v>
      </c>
      <c r="I1192" s="564"/>
      <c r="J1192" s="377">
        <f t="shared" si="40"/>
        <v>0</v>
      </c>
      <c r="K1192" s="557">
        <f t="shared" si="38"/>
        <v>0</v>
      </c>
      <c r="L1192" s="113"/>
      <c r="M1192" s="113"/>
    </row>
    <row r="1193" spans="2:13" s="181" customFormat="1" ht="12.75" hidden="1" customHeight="1">
      <c r="B1193" s="1186"/>
      <c r="C1193" s="1162"/>
      <c r="D1193" s="465">
        <v>181</v>
      </c>
      <c r="E1193" s="1156"/>
      <c r="F1193" s="1157"/>
      <c r="G1193" s="1158"/>
      <c r="H1193" s="125">
        <v>0.1</v>
      </c>
      <c r="I1193" s="564"/>
      <c r="J1193" s="377">
        <f t="shared" si="40"/>
        <v>0</v>
      </c>
      <c r="K1193" s="557">
        <f t="shared" si="38"/>
        <v>0</v>
      </c>
      <c r="L1193" s="113"/>
      <c r="M1193" s="113"/>
    </row>
    <row r="1194" spans="2:13" s="181" customFormat="1" ht="12.75" hidden="1" customHeight="1">
      <c r="B1194" s="1186"/>
      <c r="C1194" s="1162"/>
      <c r="D1194" s="465">
        <v>182</v>
      </c>
      <c r="E1194" s="1156"/>
      <c r="F1194" s="1157"/>
      <c r="G1194" s="1158"/>
      <c r="H1194" s="125">
        <v>0.1</v>
      </c>
      <c r="I1194" s="564"/>
      <c r="J1194" s="377">
        <f t="shared" si="40"/>
        <v>0</v>
      </c>
      <c r="K1194" s="557">
        <f t="shared" si="38"/>
        <v>0</v>
      </c>
      <c r="L1194" s="113"/>
      <c r="M1194" s="113"/>
    </row>
    <row r="1195" spans="2:13" s="181" customFormat="1" ht="12.75" hidden="1" customHeight="1">
      <c r="B1195" s="1186"/>
      <c r="C1195" s="1162"/>
      <c r="D1195" s="465">
        <v>183</v>
      </c>
      <c r="E1195" s="1156"/>
      <c r="F1195" s="1157"/>
      <c r="G1195" s="1158"/>
      <c r="H1195" s="125">
        <v>0.1</v>
      </c>
      <c r="I1195" s="564"/>
      <c r="J1195" s="377">
        <f t="shared" si="40"/>
        <v>0</v>
      </c>
      <c r="K1195" s="557">
        <f t="shared" si="38"/>
        <v>0</v>
      </c>
      <c r="L1195" s="113"/>
      <c r="M1195" s="113"/>
    </row>
    <row r="1196" spans="2:13" s="181" customFormat="1" ht="12.75" hidden="1" customHeight="1">
      <c r="B1196" s="1186"/>
      <c r="C1196" s="1162"/>
      <c r="D1196" s="465">
        <v>184</v>
      </c>
      <c r="E1196" s="1156"/>
      <c r="F1196" s="1157"/>
      <c r="G1196" s="1158"/>
      <c r="H1196" s="125">
        <v>0.1</v>
      </c>
      <c r="I1196" s="564"/>
      <c r="J1196" s="377">
        <f t="shared" si="40"/>
        <v>0</v>
      </c>
      <c r="K1196" s="557">
        <f t="shared" si="38"/>
        <v>0</v>
      </c>
      <c r="L1196" s="113"/>
      <c r="M1196" s="113"/>
    </row>
    <row r="1197" spans="2:13" s="181" customFormat="1" ht="12.75" hidden="1" customHeight="1">
      <c r="B1197" s="1186"/>
      <c r="C1197" s="1162"/>
      <c r="D1197" s="465">
        <v>185</v>
      </c>
      <c r="E1197" s="1156"/>
      <c r="F1197" s="1157"/>
      <c r="G1197" s="1158"/>
      <c r="H1197" s="125">
        <v>0.1</v>
      </c>
      <c r="I1197" s="564"/>
      <c r="J1197" s="377">
        <f t="shared" si="40"/>
        <v>0</v>
      </c>
      <c r="K1197" s="557">
        <f t="shared" si="38"/>
        <v>0</v>
      </c>
      <c r="L1197" s="113"/>
      <c r="M1197" s="113"/>
    </row>
    <row r="1198" spans="2:13" s="181" customFormat="1" ht="12.75" hidden="1" customHeight="1">
      <c r="B1198" s="1186"/>
      <c r="C1198" s="1162"/>
      <c r="D1198" s="465">
        <v>186</v>
      </c>
      <c r="E1198" s="1156"/>
      <c r="F1198" s="1157"/>
      <c r="G1198" s="1158"/>
      <c r="H1198" s="125">
        <v>0.1</v>
      </c>
      <c r="I1198" s="564"/>
      <c r="J1198" s="377">
        <f t="shared" si="40"/>
        <v>0</v>
      </c>
      <c r="K1198" s="557">
        <f t="shared" si="38"/>
        <v>0</v>
      </c>
      <c r="L1198" s="113"/>
      <c r="M1198" s="113"/>
    </row>
    <row r="1199" spans="2:13" s="181" customFormat="1" ht="12.75" hidden="1" customHeight="1">
      <c r="B1199" s="1186"/>
      <c r="C1199" s="1162"/>
      <c r="D1199" s="465">
        <v>187</v>
      </c>
      <c r="E1199" s="1156"/>
      <c r="F1199" s="1157"/>
      <c r="G1199" s="1158"/>
      <c r="H1199" s="125">
        <v>0.1</v>
      </c>
      <c r="I1199" s="564"/>
      <c r="J1199" s="377">
        <f t="shared" si="40"/>
        <v>0</v>
      </c>
      <c r="K1199" s="557">
        <f t="shared" si="38"/>
        <v>0</v>
      </c>
      <c r="L1199" s="113"/>
      <c r="M1199" s="113"/>
    </row>
    <row r="1200" spans="2:13" s="181" customFormat="1" ht="12.75" hidden="1" customHeight="1">
      <c r="B1200" s="1186"/>
      <c r="C1200" s="1162"/>
      <c r="D1200" s="465">
        <v>188</v>
      </c>
      <c r="E1200" s="1156"/>
      <c r="F1200" s="1157"/>
      <c r="G1200" s="1158"/>
      <c r="H1200" s="125">
        <v>0.1</v>
      </c>
      <c r="I1200" s="564"/>
      <c r="J1200" s="377">
        <f t="shared" si="40"/>
        <v>0</v>
      </c>
      <c r="K1200" s="557">
        <f t="shared" si="38"/>
        <v>0</v>
      </c>
      <c r="L1200" s="113"/>
      <c r="M1200" s="113"/>
    </row>
    <row r="1201" spans="2:13" s="181" customFormat="1" ht="12.75" hidden="1" customHeight="1">
      <c r="B1201" s="1186"/>
      <c r="C1201" s="1162"/>
      <c r="D1201" s="465">
        <v>189</v>
      </c>
      <c r="E1201" s="1156"/>
      <c r="F1201" s="1157"/>
      <c r="G1201" s="1158"/>
      <c r="H1201" s="125">
        <v>0.1</v>
      </c>
      <c r="I1201" s="564"/>
      <c r="J1201" s="377">
        <f t="shared" si="40"/>
        <v>0</v>
      </c>
      <c r="K1201" s="557">
        <f t="shared" si="38"/>
        <v>0</v>
      </c>
      <c r="L1201" s="113"/>
      <c r="M1201" s="113"/>
    </row>
    <row r="1202" spans="2:13" s="181" customFormat="1" ht="12.75" hidden="1" customHeight="1">
      <c r="B1202" s="1186"/>
      <c r="C1202" s="1162"/>
      <c r="D1202" s="465">
        <v>190</v>
      </c>
      <c r="E1202" s="1156"/>
      <c r="F1202" s="1157"/>
      <c r="G1202" s="1158"/>
      <c r="H1202" s="125">
        <v>0.1</v>
      </c>
      <c r="I1202" s="564"/>
      <c r="J1202" s="377">
        <f t="shared" si="40"/>
        <v>0</v>
      </c>
      <c r="K1202" s="557">
        <f t="shared" si="38"/>
        <v>0</v>
      </c>
      <c r="L1202" s="113"/>
      <c r="M1202" s="113"/>
    </row>
    <row r="1203" spans="2:13" s="181" customFormat="1" ht="12.75" hidden="1" customHeight="1">
      <c r="B1203" s="1186"/>
      <c r="C1203" s="1162"/>
      <c r="D1203" s="465">
        <v>191</v>
      </c>
      <c r="E1203" s="1156"/>
      <c r="F1203" s="1157"/>
      <c r="G1203" s="1158"/>
      <c r="H1203" s="125">
        <v>0.1</v>
      </c>
      <c r="I1203" s="564"/>
      <c r="J1203" s="377">
        <f t="shared" si="40"/>
        <v>0</v>
      </c>
      <c r="K1203" s="467">
        <f t="shared" si="38"/>
        <v>0</v>
      </c>
      <c r="L1203" s="113"/>
      <c r="M1203" s="113"/>
    </row>
    <row r="1204" spans="2:13" s="181" customFormat="1" ht="12.75" hidden="1" customHeight="1">
      <c r="B1204" s="1186"/>
      <c r="C1204" s="1162"/>
      <c r="D1204" s="465">
        <v>192</v>
      </c>
      <c r="E1204" s="1156"/>
      <c r="F1204" s="1157"/>
      <c r="G1204" s="1158"/>
      <c r="H1204" s="125">
        <v>0.1</v>
      </c>
      <c r="I1204" s="564"/>
      <c r="J1204" s="377">
        <f t="shared" si="40"/>
        <v>0</v>
      </c>
      <c r="K1204" s="467">
        <f t="shared" si="38"/>
        <v>0</v>
      </c>
      <c r="L1204" s="113"/>
      <c r="M1204" s="113"/>
    </row>
    <row r="1205" spans="2:13" s="181" customFormat="1" ht="12.75" hidden="1" customHeight="1">
      <c r="B1205" s="1186"/>
      <c r="C1205" s="1162"/>
      <c r="D1205" s="465">
        <v>193</v>
      </c>
      <c r="E1205" s="1156"/>
      <c r="F1205" s="1157"/>
      <c r="G1205" s="1158"/>
      <c r="H1205" s="125">
        <v>0.1</v>
      </c>
      <c r="I1205" s="564"/>
      <c r="J1205" s="377">
        <f t="shared" ref="J1205:J1268" si="41">$I$11027*H1205</f>
        <v>0</v>
      </c>
      <c r="K1205" s="467">
        <f t="shared" si="38"/>
        <v>0</v>
      </c>
      <c r="L1205" s="113"/>
      <c r="M1205" s="113"/>
    </row>
    <row r="1206" spans="2:13" s="181" customFormat="1" ht="12.75" hidden="1" customHeight="1">
      <c r="B1206" s="1186"/>
      <c r="C1206" s="1162"/>
      <c r="D1206" s="465">
        <v>194</v>
      </c>
      <c r="E1206" s="1156"/>
      <c r="F1206" s="1157"/>
      <c r="G1206" s="1158"/>
      <c r="H1206" s="125">
        <v>0.1</v>
      </c>
      <c r="I1206" s="564"/>
      <c r="J1206" s="377">
        <f t="shared" si="41"/>
        <v>0</v>
      </c>
      <c r="K1206" s="467">
        <f t="shared" si="38"/>
        <v>0</v>
      </c>
      <c r="L1206" s="113"/>
      <c r="M1206" s="113"/>
    </row>
    <row r="1207" spans="2:13" s="181" customFormat="1" ht="12.75" hidden="1" customHeight="1">
      <c r="B1207" s="1186"/>
      <c r="C1207" s="1162"/>
      <c r="D1207" s="465">
        <v>195</v>
      </c>
      <c r="E1207" s="1156"/>
      <c r="F1207" s="1157"/>
      <c r="G1207" s="1158"/>
      <c r="H1207" s="125">
        <v>0.1</v>
      </c>
      <c r="I1207" s="564"/>
      <c r="J1207" s="377">
        <f t="shared" si="41"/>
        <v>0</v>
      </c>
      <c r="K1207" s="467">
        <f t="shared" si="38"/>
        <v>0</v>
      </c>
      <c r="L1207" s="113"/>
      <c r="M1207" s="113"/>
    </row>
    <row r="1208" spans="2:13" s="181" customFormat="1" ht="12.75" hidden="1" customHeight="1">
      <c r="B1208" s="1186"/>
      <c r="C1208" s="1162"/>
      <c r="D1208" s="465">
        <v>196</v>
      </c>
      <c r="E1208" s="1156"/>
      <c r="F1208" s="1157"/>
      <c r="G1208" s="1158"/>
      <c r="H1208" s="125">
        <v>0.1</v>
      </c>
      <c r="I1208" s="564"/>
      <c r="J1208" s="377">
        <f t="shared" si="41"/>
        <v>0</v>
      </c>
      <c r="K1208" s="467">
        <f t="shared" si="38"/>
        <v>0</v>
      </c>
      <c r="L1208" s="113"/>
      <c r="M1208" s="113"/>
    </row>
    <row r="1209" spans="2:13" s="181" customFormat="1" ht="12.75" hidden="1" customHeight="1">
      <c r="B1209" s="1186"/>
      <c r="C1209" s="1162"/>
      <c r="D1209" s="465">
        <v>197</v>
      </c>
      <c r="E1209" s="1156"/>
      <c r="F1209" s="1157"/>
      <c r="G1209" s="1158"/>
      <c r="H1209" s="125">
        <v>0.1</v>
      </c>
      <c r="I1209" s="564"/>
      <c r="J1209" s="377">
        <f t="shared" si="41"/>
        <v>0</v>
      </c>
      <c r="K1209" s="467">
        <f t="shared" si="38"/>
        <v>0</v>
      </c>
      <c r="L1209" s="113"/>
      <c r="M1209" s="113"/>
    </row>
    <row r="1210" spans="2:13" s="181" customFormat="1" ht="12.75" hidden="1" customHeight="1">
      <c r="B1210" s="1186"/>
      <c r="C1210" s="1162"/>
      <c r="D1210" s="465">
        <v>198</v>
      </c>
      <c r="E1210" s="1156"/>
      <c r="F1210" s="1157"/>
      <c r="G1210" s="1158"/>
      <c r="H1210" s="125">
        <v>0.1</v>
      </c>
      <c r="I1210" s="564"/>
      <c r="J1210" s="377">
        <f t="shared" si="41"/>
        <v>0</v>
      </c>
      <c r="K1210" s="467">
        <f t="shared" si="38"/>
        <v>0</v>
      </c>
      <c r="L1210" s="113"/>
      <c r="M1210" s="113"/>
    </row>
    <row r="1211" spans="2:13" s="181" customFormat="1" ht="12.75" hidden="1" customHeight="1">
      <c r="B1211" s="1186"/>
      <c r="C1211" s="1162"/>
      <c r="D1211" s="465">
        <v>199</v>
      </c>
      <c r="E1211" s="1156"/>
      <c r="F1211" s="1157"/>
      <c r="G1211" s="1158"/>
      <c r="H1211" s="125">
        <v>0.1</v>
      </c>
      <c r="I1211" s="564"/>
      <c r="J1211" s="377">
        <f t="shared" si="41"/>
        <v>0</v>
      </c>
      <c r="K1211" s="467">
        <f t="shared" si="38"/>
        <v>0</v>
      </c>
      <c r="L1211" s="113"/>
      <c r="M1211" s="113"/>
    </row>
    <row r="1212" spans="2:13" s="181" customFormat="1" ht="12.75" hidden="1" customHeight="1">
      <c r="B1212" s="1186"/>
      <c r="C1212" s="1162"/>
      <c r="D1212" s="465">
        <v>200</v>
      </c>
      <c r="E1212" s="1156"/>
      <c r="F1212" s="1157"/>
      <c r="G1212" s="1158"/>
      <c r="H1212" s="125">
        <v>0.1</v>
      </c>
      <c r="I1212" s="564"/>
      <c r="J1212" s="377">
        <f t="shared" si="41"/>
        <v>0</v>
      </c>
      <c r="K1212" s="467">
        <f t="shared" si="38"/>
        <v>0</v>
      </c>
      <c r="L1212" s="113"/>
      <c r="M1212" s="113"/>
    </row>
    <row r="1213" spans="2:13" s="181" customFormat="1" ht="12.75" hidden="1" customHeight="1">
      <c r="B1213" s="1186"/>
      <c r="C1213" s="1162"/>
      <c r="D1213" s="465">
        <v>201</v>
      </c>
      <c r="E1213" s="1156"/>
      <c r="F1213" s="1157"/>
      <c r="G1213" s="1158"/>
      <c r="H1213" s="125">
        <v>0.1</v>
      </c>
      <c r="I1213" s="564"/>
      <c r="J1213" s="377">
        <f t="shared" si="41"/>
        <v>0</v>
      </c>
      <c r="K1213" s="467">
        <f t="shared" si="38"/>
        <v>0</v>
      </c>
      <c r="L1213" s="113"/>
      <c r="M1213" s="113"/>
    </row>
    <row r="1214" spans="2:13" s="181" customFormat="1" ht="12.75" hidden="1" customHeight="1">
      <c r="B1214" s="1186"/>
      <c r="C1214" s="1162"/>
      <c r="D1214" s="465">
        <v>202</v>
      </c>
      <c r="E1214" s="1156"/>
      <c r="F1214" s="1157"/>
      <c r="G1214" s="1158"/>
      <c r="H1214" s="125">
        <v>0.1</v>
      </c>
      <c r="I1214" s="564"/>
      <c r="J1214" s="377">
        <f t="shared" si="41"/>
        <v>0</v>
      </c>
      <c r="K1214" s="467">
        <f t="shared" si="38"/>
        <v>0</v>
      </c>
      <c r="L1214" s="113"/>
      <c r="M1214" s="113"/>
    </row>
    <row r="1215" spans="2:13" s="181" customFormat="1" ht="12.75" hidden="1" customHeight="1">
      <c r="B1215" s="1186"/>
      <c r="C1215" s="1162"/>
      <c r="D1215" s="465">
        <v>203</v>
      </c>
      <c r="E1215" s="1156"/>
      <c r="F1215" s="1157"/>
      <c r="G1215" s="1158"/>
      <c r="H1215" s="125">
        <v>0.1</v>
      </c>
      <c r="I1215" s="564"/>
      <c r="J1215" s="377">
        <f t="shared" si="41"/>
        <v>0</v>
      </c>
      <c r="K1215" s="467">
        <f t="shared" si="38"/>
        <v>0</v>
      </c>
      <c r="L1215" s="113"/>
      <c r="M1215" s="113"/>
    </row>
    <row r="1216" spans="2:13" s="181" customFormat="1" ht="12.75" hidden="1" customHeight="1">
      <c r="B1216" s="1186"/>
      <c r="C1216" s="1162"/>
      <c r="D1216" s="465">
        <v>204</v>
      </c>
      <c r="E1216" s="1156"/>
      <c r="F1216" s="1157"/>
      <c r="G1216" s="1158"/>
      <c r="H1216" s="125">
        <v>0.1</v>
      </c>
      <c r="I1216" s="564"/>
      <c r="J1216" s="377">
        <f t="shared" si="41"/>
        <v>0</v>
      </c>
      <c r="K1216" s="467">
        <f t="shared" si="38"/>
        <v>0</v>
      </c>
      <c r="L1216" s="113"/>
      <c r="M1216" s="113"/>
    </row>
    <row r="1217" spans="2:13" s="181" customFormat="1" ht="12.75" hidden="1" customHeight="1">
      <c r="B1217" s="1186"/>
      <c r="C1217" s="1162"/>
      <c r="D1217" s="465">
        <v>205</v>
      </c>
      <c r="E1217" s="1156"/>
      <c r="F1217" s="1157"/>
      <c r="G1217" s="1158"/>
      <c r="H1217" s="125">
        <v>0.1</v>
      </c>
      <c r="I1217" s="564"/>
      <c r="J1217" s="377">
        <f t="shared" si="41"/>
        <v>0</v>
      </c>
      <c r="K1217" s="467">
        <f t="shared" si="38"/>
        <v>0</v>
      </c>
      <c r="L1217" s="113"/>
      <c r="M1217" s="113"/>
    </row>
    <row r="1218" spans="2:13" s="181" customFormat="1" ht="12.75" hidden="1" customHeight="1">
      <c r="B1218" s="1186"/>
      <c r="C1218" s="1162"/>
      <c r="D1218" s="465">
        <v>206</v>
      </c>
      <c r="E1218" s="1156"/>
      <c r="F1218" s="1157"/>
      <c r="G1218" s="1158"/>
      <c r="H1218" s="125">
        <v>0.1</v>
      </c>
      <c r="I1218" s="564"/>
      <c r="J1218" s="377">
        <f t="shared" si="41"/>
        <v>0</v>
      </c>
      <c r="K1218" s="467">
        <f t="shared" si="38"/>
        <v>0</v>
      </c>
      <c r="L1218" s="113"/>
      <c r="M1218" s="113"/>
    </row>
    <row r="1219" spans="2:13" s="181" customFormat="1" ht="12.75" hidden="1" customHeight="1">
      <c r="B1219" s="1186"/>
      <c r="C1219" s="1162"/>
      <c r="D1219" s="465">
        <v>207</v>
      </c>
      <c r="E1219" s="1156"/>
      <c r="F1219" s="1157"/>
      <c r="G1219" s="1158"/>
      <c r="H1219" s="125">
        <v>0.1</v>
      </c>
      <c r="I1219" s="564"/>
      <c r="J1219" s="377">
        <f t="shared" si="41"/>
        <v>0</v>
      </c>
      <c r="K1219" s="467">
        <f t="shared" si="38"/>
        <v>0</v>
      </c>
      <c r="L1219" s="113"/>
      <c r="M1219" s="113"/>
    </row>
    <row r="1220" spans="2:13" s="181" customFormat="1" ht="12.75" hidden="1" customHeight="1">
      <c r="B1220" s="1186"/>
      <c r="C1220" s="1162"/>
      <c r="D1220" s="465">
        <v>208</v>
      </c>
      <c r="E1220" s="1156"/>
      <c r="F1220" s="1157"/>
      <c r="G1220" s="1158"/>
      <c r="H1220" s="125">
        <v>0.1</v>
      </c>
      <c r="I1220" s="564"/>
      <c r="J1220" s="377">
        <f t="shared" si="41"/>
        <v>0</v>
      </c>
      <c r="K1220" s="467">
        <f t="shared" si="38"/>
        <v>0</v>
      </c>
      <c r="L1220" s="113"/>
      <c r="M1220" s="113"/>
    </row>
    <row r="1221" spans="2:13" s="181" customFormat="1" ht="12.75" hidden="1" customHeight="1">
      <c r="B1221" s="1186"/>
      <c r="C1221" s="1162"/>
      <c r="D1221" s="465">
        <v>209</v>
      </c>
      <c r="E1221" s="1156"/>
      <c r="F1221" s="1157"/>
      <c r="G1221" s="1158"/>
      <c r="H1221" s="125">
        <v>0.1</v>
      </c>
      <c r="I1221" s="564"/>
      <c r="J1221" s="377">
        <f t="shared" si="41"/>
        <v>0</v>
      </c>
      <c r="K1221" s="467">
        <f t="shared" si="38"/>
        <v>0</v>
      </c>
      <c r="L1221" s="113"/>
      <c r="M1221" s="113"/>
    </row>
    <row r="1222" spans="2:13" s="181" customFormat="1" ht="12.75" hidden="1" customHeight="1">
      <c r="B1222" s="1186"/>
      <c r="C1222" s="1162"/>
      <c r="D1222" s="465">
        <v>210</v>
      </c>
      <c r="E1222" s="1156"/>
      <c r="F1222" s="1157"/>
      <c r="G1222" s="1158"/>
      <c r="H1222" s="125">
        <v>0.1</v>
      </c>
      <c r="I1222" s="564"/>
      <c r="J1222" s="377">
        <f t="shared" si="41"/>
        <v>0</v>
      </c>
      <c r="K1222" s="467">
        <f t="shared" si="38"/>
        <v>0</v>
      </c>
      <c r="L1222" s="113"/>
      <c r="M1222" s="113"/>
    </row>
    <row r="1223" spans="2:13" s="181" customFormat="1" ht="12.75" hidden="1" customHeight="1">
      <c r="B1223" s="1186"/>
      <c r="C1223" s="1162"/>
      <c r="D1223" s="465">
        <v>211</v>
      </c>
      <c r="E1223" s="1156"/>
      <c r="F1223" s="1157"/>
      <c r="G1223" s="1158"/>
      <c r="H1223" s="125">
        <v>0.1</v>
      </c>
      <c r="I1223" s="564"/>
      <c r="J1223" s="377">
        <f t="shared" si="41"/>
        <v>0</v>
      </c>
      <c r="K1223" s="467">
        <f t="shared" si="38"/>
        <v>0</v>
      </c>
      <c r="L1223" s="113"/>
      <c r="M1223" s="113"/>
    </row>
    <row r="1224" spans="2:13" s="181" customFormat="1" ht="12.75" hidden="1" customHeight="1">
      <c r="B1224" s="1186"/>
      <c r="C1224" s="1162"/>
      <c r="D1224" s="465">
        <v>212</v>
      </c>
      <c r="E1224" s="1156"/>
      <c r="F1224" s="1157"/>
      <c r="G1224" s="1158"/>
      <c r="H1224" s="125">
        <v>0.1</v>
      </c>
      <c r="I1224" s="564"/>
      <c r="J1224" s="377">
        <f t="shared" si="41"/>
        <v>0</v>
      </c>
      <c r="K1224" s="467">
        <f t="shared" si="38"/>
        <v>0</v>
      </c>
      <c r="L1224" s="113"/>
      <c r="M1224" s="113"/>
    </row>
    <row r="1225" spans="2:13" s="181" customFormat="1" ht="12.75" hidden="1" customHeight="1">
      <c r="B1225" s="1186"/>
      <c r="C1225" s="1162"/>
      <c r="D1225" s="465">
        <v>213</v>
      </c>
      <c r="E1225" s="1156"/>
      <c r="F1225" s="1157"/>
      <c r="G1225" s="1158"/>
      <c r="H1225" s="125">
        <v>0.1</v>
      </c>
      <c r="I1225" s="564"/>
      <c r="J1225" s="377">
        <f t="shared" si="41"/>
        <v>0</v>
      </c>
      <c r="K1225" s="467">
        <f t="shared" si="38"/>
        <v>0</v>
      </c>
      <c r="L1225" s="113"/>
      <c r="M1225" s="113"/>
    </row>
    <row r="1226" spans="2:13" s="181" customFormat="1" ht="12.75" hidden="1" customHeight="1">
      <c r="B1226" s="1186"/>
      <c r="C1226" s="1162"/>
      <c r="D1226" s="465">
        <v>214</v>
      </c>
      <c r="E1226" s="1156"/>
      <c r="F1226" s="1157"/>
      <c r="G1226" s="1158"/>
      <c r="H1226" s="125">
        <v>0.1</v>
      </c>
      <c r="I1226" s="564"/>
      <c r="J1226" s="377">
        <f t="shared" si="41"/>
        <v>0</v>
      </c>
      <c r="K1226" s="467">
        <f t="shared" si="38"/>
        <v>0</v>
      </c>
      <c r="L1226" s="113"/>
      <c r="M1226" s="113"/>
    </row>
    <row r="1227" spans="2:13" s="181" customFormat="1" ht="12.75" hidden="1" customHeight="1">
      <c r="B1227" s="1186"/>
      <c r="C1227" s="1162"/>
      <c r="D1227" s="465">
        <v>215</v>
      </c>
      <c r="E1227" s="1156"/>
      <c r="F1227" s="1157"/>
      <c r="G1227" s="1158"/>
      <c r="H1227" s="125">
        <v>0.1</v>
      </c>
      <c r="I1227" s="564"/>
      <c r="J1227" s="377">
        <f t="shared" si="41"/>
        <v>0</v>
      </c>
      <c r="K1227" s="467">
        <f t="shared" si="38"/>
        <v>0</v>
      </c>
      <c r="L1227" s="113"/>
      <c r="M1227" s="113"/>
    </row>
    <row r="1228" spans="2:13" s="181" customFormat="1" ht="12.75" hidden="1" customHeight="1">
      <c r="B1228" s="1186"/>
      <c r="C1228" s="1162"/>
      <c r="D1228" s="465">
        <v>216</v>
      </c>
      <c r="E1228" s="1156"/>
      <c r="F1228" s="1157"/>
      <c r="G1228" s="1158"/>
      <c r="H1228" s="125">
        <v>0.1</v>
      </c>
      <c r="I1228" s="564"/>
      <c r="J1228" s="377">
        <f t="shared" si="41"/>
        <v>0</v>
      </c>
      <c r="K1228" s="467">
        <f t="shared" si="38"/>
        <v>0</v>
      </c>
      <c r="L1228" s="113"/>
      <c r="M1228" s="113"/>
    </row>
    <row r="1229" spans="2:13" s="181" customFormat="1" ht="12.75" hidden="1" customHeight="1">
      <c r="B1229" s="1186"/>
      <c r="C1229" s="1162"/>
      <c r="D1229" s="465">
        <v>217</v>
      </c>
      <c r="E1229" s="1156"/>
      <c r="F1229" s="1157"/>
      <c r="G1229" s="1158"/>
      <c r="H1229" s="125">
        <v>0.1</v>
      </c>
      <c r="I1229" s="564"/>
      <c r="J1229" s="377">
        <f t="shared" si="41"/>
        <v>0</v>
      </c>
      <c r="K1229" s="467">
        <f t="shared" si="38"/>
        <v>0</v>
      </c>
      <c r="L1229" s="113"/>
      <c r="M1229" s="113"/>
    </row>
    <row r="1230" spans="2:13" s="181" customFormat="1" ht="12.75" hidden="1" customHeight="1">
      <c r="B1230" s="1186"/>
      <c r="C1230" s="1162"/>
      <c r="D1230" s="465">
        <v>218</v>
      </c>
      <c r="E1230" s="1156"/>
      <c r="F1230" s="1157"/>
      <c r="G1230" s="1158"/>
      <c r="H1230" s="125">
        <v>0.1</v>
      </c>
      <c r="I1230" s="564"/>
      <c r="J1230" s="377">
        <f t="shared" si="41"/>
        <v>0</v>
      </c>
      <c r="K1230" s="467">
        <f t="shared" si="38"/>
        <v>0</v>
      </c>
      <c r="L1230" s="113"/>
      <c r="M1230" s="113"/>
    </row>
    <row r="1231" spans="2:13" s="181" customFormat="1" ht="12.75" hidden="1" customHeight="1">
      <c r="B1231" s="1186"/>
      <c r="C1231" s="1162"/>
      <c r="D1231" s="465">
        <v>219</v>
      </c>
      <c r="E1231" s="1156"/>
      <c r="F1231" s="1157"/>
      <c r="G1231" s="1158"/>
      <c r="H1231" s="125">
        <v>0.1</v>
      </c>
      <c r="I1231" s="564"/>
      <c r="J1231" s="377">
        <f t="shared" si="41"/>
        <v>0</v>
      </c>
      <c r="K1231" s="467">
        <f t="shared" si="38"/>
        <v>0</v>
      </c>
      <c r="L1231" s="113"/>
      <c r="M1231" s="113"/>
    </row>
    <row r="1232" spans="2:13" s="181" customFormat="1" ht="12.75" hidden="1" customHeight="1">
      <c r="B1232" s="1186"/>
      <c r="C1232" s="1162"/>
      <c r="D1232" s="465">
        <v>220</v>
      </c>
      <c r="E1232" s="1156"/>
      <c r="F1232" s="1157"/>
      <c r="G1232" s="1158"/>
      <c r="H1232" s="125">
        <v>0.1</v>
      </c>
      <c r="I1232" s="564"/>
      <c r="J1232" s="377">
        <f t="shared" si="41"/>
        <v>0</v>
      </c>
      <c r="K1232" s="467">
        <f t="shared" si="38"/>
        <v>0</v>
      </c>
      <c r="L1232" s="113"/>
      <c r="M1232" s="113"/>
    </row>
    <row r="1233" spans="2:13" s="181" customFormat="1" ht="12.75" hidden="1" customHeight="1">
      <c r="B1233" s="1186"/>
      <c r="C1233" s="1162"/>
      <c r="D1233" s="465">
        <v>221</v>
      </c>
      <c r="E1233" s="1156"/>
      <c r="F1233" s="1157"/>
      <c r="G1233" s="1158"/>
      <c r="H1233" s="125">
        <v>0.1</v>
      </c>
      <c r="I1233" s="564"/>
      <c r="J1233" s="377">
        <f t="shared" si="41"/>
        <v>0</v>
      </c>
      <c r="K1233" s="467">
        <f t="shared" si="38"/>
        <v>0</v>
      </c>
      <c r="L1233" s="113"/>
      <c r="M1233" s="113"/>
    </row>
    <row r="1234" spans="2:13" s="181" customFormat="1" ht="12.75" hidden="1" customHeight="1">
      <c r="B1234" s="1186"/>
      <c r="C1234" s="1162"/>
      <c r="D1234" s="465">
        <v>222</v>
      </c>
      <c r="E1234" s="1156"/>
      <c r="F1234" s="1157"/>
      <c r="G1234" s="1158"/>
      <c r="H1234" s="125">
        <v>0.1</v>
      </c>
      <c r="I1234" s="564"/>
      <c r="J1234" s="377">
        <f t="shared" si="41"/>
        <v>0</v>
      </c>
      <c r="K1234" s="467">
        <f t="shared" si="38"/>
        <v>0</v>
      </c>
      <c r="L1234" s="113"/>
      <c r="M1234" s="113"/>
    </row>
    <row r="1235" spans="2:13" s="181" customFormat="1" ht="12.75" hidden="1" customHeight="1">
      <c r="B1235" s="1186"/>
      <c r="C1235" s="1162"/>
      <c r="D1235" s="465">
        <v>223</v>
      </c>
      <c r="E1235" s="1156"/>
      <c r="F1235" s="1157"/>
      <c r="G1235" s="1158"/>
      <c r="H1235" s="125">
        <v>0.1</v>
      </c>
      <c r="I1235" s="564"/>
      <c r="J1235" s="377">
        <f t="shared" si="41"/>
        <v>0</v>
      </c>
      <c r="K1235" s="467">
        <f t="shared" si="38"/>
        <v>0</v>
      </c>
      <c r="L1235" s="113"/>
      <c r="M1235" s="113"/>
    </row>
    <row r="1236" spans="2:13" s="181" customFormat="1" ht="12.75" hidden="1" customHeight="1">
      <c r="B1236" s="1186"/>
      <c r="C1236" s="1162"/>
      <c r="D1236" s="465">
        <v>224</v>
      </c>
      <c r="E1236" s="1156"/>
      <c r="F1236" s="1157"/>
      <c r="G1236" s="1158"/>
      <c r="H1236" s="125">
        <v>0.1</v>
      </c>
      <c r="I1236" s="564"/>
      <c r="J1236" s="377">
        <f t="shared" si="41"/>
        <v>0</v>
      </c>
      <c r="K1236" s="467">
        <f t="shared" si="38"/>
        <v>0</v>
      </c>
      <c r="L1236" s="113"/>
      <c r="M1236" s="113"/>
    </row>
    <row r="1237" spans="2:13" s="181" customFormat="1" ht="12.75" hidden="1" customHeight="1">
      <c r="B1237" s="1186"/>
      <c r="C1237" s="1162"/>
      <c r="D1237" s="465">
        <v>225</v>
      </c>
      <c r="E1237" s="1156"/>
      <c r="F1237" s="1157"/>
      <c r="G1237" s="1158"/>
      <c r="H1237" s="125">
        <v>0.1</v>
      </c>
      <c r="I1237" s="564"/>
      <c r="J1237" s="377">
        <f t="shared" si="41"/>
        <v>0</v>
      </c>
      <c r="K1237" s="467">
        <f t="shared" si="38"/>
        <v>0</v>
      </c>
      <c r="L1237" s="113"/>
      <c r="M1237" s="113"/>
    </row>
    <row r="1238" spans="2:13" s="181" customFormat="1" ht="12.75" hidden="1" customHeight="1">
      <c r="B1238" s="1186"/>
      <c r="C1238" s="1162"/>
      <c r="D1238" s="465">
        <v>226</v>
      </c>
      <c r="E1238" s="1156"/>
      <c r="F1238" s="1157"/>
      <c r="G1238" s="1158"/>
      <c r="H1238" s="125">
        <v>0.1</v>
      </c>
      <c r="I1238" s="564"/>
      <c r="J1238" s="377">
        <f t="shared" si="41"/>
        <v>0</v>
      </c>
      <c r="K1238" s="467">
        <f t="shared" si="38"/>
        <v>0</v>
      </c>
      <c r="L1238" s="113"/>
      <c r="M1238" s="113"/>
    </row>
    <row r="1239" spans="2:13" s="181" customFormat="1" ht="12.75" hidden="1" customHeight="1">
      <c r="B1239" s="1186"/>
      <c r="C1239" s="1162"/>
      <c r="D1239" s="465">
        <v>227</v>
      </c>
      <c r="E1239" s="1156"/>
      <c r="F1239" s="1157"/>
      <c r="G1239" s="1158"/>
      <c r="H1239" s="125">
        <v>0.1</v>
      </c>
      <c r="I1239" s="564"/>
      <c r="J1239" s="377">
        <f t="shared" si="41"/>
        <v>0</v>
      </c>
      <c r="K1239" s="467">
        <f t="shared" si="38"/>
        <v>0</v>
      </c>
      <c r="L1239" s="113"/>
      <c r="M1239" s="113"/>
    </row>
    <row r="1240" spans="2:13" s="181" customFormat="1" ht="12.75" hidden="1" customHeight="1">
      <c r="B1240" s="1186"/>
      <c r="C1240" s="1162"/>
      <c r="D1240" s="465">
        <v>228</v>
      </c>
      <c r="E1240" s="1156"/>
      <c r="F1240" s="1157"/>
      <c r="G1240" s="1158"/>
      <c r="H1240" s="125">
        <v>0.1</v>
      </c>
      <c r="I1240" s="564"/>
      <c r="J1240" s="377">
        <f t="shared" si="41"/>
        <v>0</v>
      </c>
      <c r="K1240" s="467">
        <f t="shared" si="38"/>
        <v>0</v>
      </c>
      <c r="L1240" s="113"/>
      <c r="M1240" s="113"/>
    </row>
    <row r="1241" spans="2:13" s="181" customFormat="1" ht="12.75" hidden="1" customHeight="1">
      <c r="B1241" s="1186"/>
      <c r="C1241" s="1162"/>
      <c r="D1241" s="465">
        <v>229</v>
      </c>
      <c r="E1241" s="1156"/>
      <c r="F1241" s="1157"/>
      <c r="G1241" s="1158"/>
      <c r="H1241" s="125">
        <v>0.1</v>
      </c>
      <c r="I1241" s="564"/>
      <c r="J1241" s="377">
        <f t="shared" si="41"/>
        <v>0</v>
      </c>
      <c r="K1241" s="467">
        <f t="shared" si="38"/>
        <v>0</v>
      </c>
      <c r="L1241" s="113"/>
      <c r="M1241" s="113"/>
    </row>
    <row r="1242" spans="2:13" s="181" customFormat="1" ht="12.75" hidden="1" customHeight="1">
      <c r="B1242" s="1186"/>
      <c r="C1242" s="1162"/>
      <c r="D1242" s="465">
        <v>230</v>
      </c>
      <c r="E1242" s="1156"/>
      <c r="F1242" s="1157"/>
      <c r="G1242" s="1158"/>
      <c r="H1242" s="125">
        <v>0.1</v>
      </c>
      <c r="I1242" s="564"/>
      <c r="J1242" s="377">
        <f t="shared" si="41"/>
        <v>0</v>
      </c>
      <c r="K1242" s="467">
        <f t="shared" si="38"/>
        <v>0</v>
      </c>
      <c r="L1242" s="113"/>
      <c r="M1242" s="113"/>
    </row>
    <row r="1243" spans="2:13" s="181" customFormat="1" ht="12.75" hidden="1" customHeight="1">
      <c r="B1243" s="1186"/>
      <c r="C1243" s="1162"/>
      <c r="D1243" s="465">
        <v>231</v>
      </c>
      <c r="E1243" s="1156"/>
      <c r="F1243" s="1157"/>
      <c r="G1243" s="1158"/>
      <c r="H1243" s="125">
        <v>0.1</v>
      </c>
      <c r="I1243" s="564"/>
      <c r="J1243" s="377">
        <f t="shared" si="41"/>
        <v>0</v>
      </c>
      <c r="K1243" s="467">
        <f t="shared" si="38"/>
        <v>0</v>
      </c>
      <c r="L1243" s="113"/>
      <c r="M1243" s="113"/>
    </row>
    <row r="1244" spans="2:13" s="181" customFormat="1" ht="12.75" hidden="1" customHeight="1">
      <c r="B1244" s="1186"/>
      <c r="C1244" s="1162"/>
      <c r="D1244" s="465">
        <v>232</v>
      </c>
      <c r="E1244" s="1156"/>
      <c r="F1244" s="1157"/>
      <c r="G1244" s="1158"/>
      <c r="H1244" s="125">
        <v>0.1</v>
      </c>
      <c r="I1244" s="564"/>
      <c r="J1244" s="377">
        <f t="shared" si="41"/>
        <v>0</v>
      </c>
      <c r="K1244" s="467">
        <f t="shared" si="38"/>
        <v>0</v>
      </c>
      <c r="L1244" s="113"/>
      <c r="M1244" s="113"/>
    </row>
    <row r="1245" spans="2:13" s="181" customFormat="1" ht="12.75" hidden="1" customHeight="1">
      <c r="B1245" s="1186"/>
      <c r="C1245" s="1162"/>
      <c r="D1245" s="465">
        <v>233</v>
      </c>
      <c r="E1245" s="1156"/>
      <c r="F1245" s="1157"/>
      <c r="G1245" s="1158"/>
      <c r="H1245" s="125">
        <v>0.1</v>
      </c>
      <c r="I1245" s="564"/>
      <c r="J1245" s="377">
        <f t="shared" si="41"/>
        <v>0</v>
      </c>
      <c r="K1245" s="467">
        <f t="shared" si="38"/>
        <v>0</v>
      </c>
      <c r="L1245" s="113"/>
      <c r="M1245" s="113"/>
    </row>
    <row r="1246" spans="2:13" s="181" customFormat="1" ht="12.75" hidden="1" customHeight="1">
      <c r="B1246" s="1186"/>
      <c r="C1246" s="1162"/>
      <c r="D1246" s="465">
        <v>234</v>
      </c>
      <c r="E1246" s="1156"/>
      <c r="F1246" s="1157"/>
      <c r="G1246" s="1158"/>
      <c r="H1246" s="125">
        <v>0.1</v>
      </c>
      <c r="I1246" s="564"/>
      <c r="J1246" s="377">
        <f t="shared" si="41"/>
        <v>0</v>
      </c>
      <c r="K1246" s="467">
        <f t="shared" si="38"/>
        <v>0</v>
      </c>
      <c r="L1246" s="113"/>
      <c r="M1246" s="113"/>
    </row>
    <row r="1247" spans="2:13" s="181" customFormat="1" ht="12.75" hidden="1" customHeight="1">
      <c r="B1247" s="1186"/>
      <c r="C1247" s="1162"/>
      <c r="D1247" s="465">
        <v>235</v>
      </c>
      <c r="E1247" s="1156"/>
      <c r="F1247" s="1157"/>
      <c r="G1247" s="1158"/>
      <c r="H1247" s="125">
        <v>0.1</v>
      </c>
      <c r="I1247" s="564"/>
      <c r="J1247" s="377">
        <f t="shared" si="41"/>
        <v>0</v>
      </c>
      <c r="K1247" s="467">
        <f t="shared" si="38"/>
        <v>0</v>
      </c>
      <c r="L1247" s="113"/>
      <c r="M1247" s="113"/>
    </row>
    <row r="1248" spans="2:13" s="181" customFormat="1" ht="12.75" hidden="1" customHeight="1">
      <c r="B1248" s="1186"/>
      <c r="C1248" s="1162"/>
      <c r="D1248" s="465">
        <v>236</v>
      </c>
      <c r="E1248" s="1156"/>
      <c r="F1248" s="1157"/>
      <c r="G1248" s="1158"/>
      <c r="H1248" s="125">
        <v>0.1</v>
      </c>
      <c r="I1248" s="564"/>
      <c r="J1248" s="377">
        <f t="shared" si="41"/>
        <v>0</v>
      </c>
      <c r="K1248" s="467">
        <f t="shared" si="38"/>
        <v>0</v>
      </c>
      <c r="L1248" s="113"/>
      <c r="M1248" s="113"/>
    </row>
    <row r="1249" spans="2:13" s="181" customFormat="1" ht="12.75" hidden="1" customHeight="1">
      <c r="B1249" s="1186"/>
      <c r="C1249" s="1162"/>
      <c r="D1249" s="465">
        <v>237</v>
      </c>
      <c r="E1249" s="1156"/>
      <c r="F1249" s="1157"/>
      <c r="G1249" s="1158"/>
      <c r="H1249" s="125">
        <v>0.1</v>
      </c>
      <c r="I1249" s="564"/>
      <c r="J1249" s="377">
        <f t="shared" si="41"/>
        <v>0</v>
      </c>
      <c r="K1249" s="467">
        <f t="shared" si="38"/>
        <v>0</v>
      </c>
      <c r="L1249" s="113"/>
      <c r="M1249" s="113"/>
    </row>
    <row r="1250" spans="2:13" s="181" customFormat="1" ht="12.75" hidden="1" customHeight="1">
      <c r="B1250" s="1186"/>
      <c r="C1250" s="1162"/>
      <c r="D1250" s="465">
        <v>238</v>
      </c>
      <c r="E1250" s="1156"/>
      <c r="F1250" s="1157"/>
      <c r="G1250" s="1158"/>
      <c r="H1250" s="125">
        <v>0.1</v>
      </c>
      <c r="I1250" s="564"/>
      <c r="J1250" s="377">
        <f t="shared" si="41"/>
        <v>0</v>
      </c>
      <c r="K1250" s="467">
        <f t="shared" si="38"/>
        <v>0</v>
      </c>
      <c r="L1250" s="113"/>
      <c r="M1250" s="113"/>
    </row>
    <row r="1251" spans="2:13" s="181" customFormat="1" ht="12.75" hidden="1" customHeight="1">
      <c r="B1251" s="1186"/>
      <c r="C1251" s="1162"/>
      <c r="D1251" s="465">
        <v>239</v>
      </c>
      <c r="E1251" s="1156"/>
      <c r="F1251" s="1157"/>
      <c r="G1251" s="1158"/>
      <c r="H1251" s="125">
        <v>0.1</v>
      </c>
      <c r="I1251" s="564"/>
      <c r="J1251" s="377">
        <f t="shared" si="41"/>
        <v>0</v>
      </c>
      <c r="K1251" s="467">
        <f t="shared" si="38"/>
        <v>0</v>
      </c>
      <c r="L1251" s="113"/>
      <c r="M1251" s="113"/>
    </row>
    <row r="1252" spans="2:13" s="181" customFormat="1" ht="12.75" hidden="1" customHeight="1">
      <c r="B1252" s="1186"/>
      <c r="C1252" s="1162"/>
      <c r="D1252" s="465">
        <v>240</v>
      </c>
      <c r="E1252" s="1156"/>
      <c r="F1252" s="1157"/>
      <c r="G1252" s="1158"/>
      <c r="H1252" s="125">
        <v>0.1</v>
      </c>
      <c r="I1252" s="564"/>
      <c r="J1252" s="377">
        <f t="shared" si="41"/>
        <v>0</v>
      </c>
      <c r="K1252" s="467">
        <f t="shared" si="38"/>
        <v>0</v>
      </c>
      <c r="L1252" s="113"/>
      <c r="M1252" s="113"/>
    </row>
    <row r="1253" spans="2:13" s="181" customFormat="1" ht="12.75" hidden="1" customHeight="1">
      <c r="B1253" s="1186"/>
      <c r="C1253" s="1162"/>
      <c r="D1253" s="465">
        <v>241</v>
      </c>
      <c r="E1253" s="1156"/>
      <c r="F1253" s="1157"/>
      <c r="G1253" s="1158"/>
      <c r="H1253" s="125">
        <v>0.1</v>
      </c>
      <c r="I1253" s="564"/>
      <c r="J1253" s="377">
        <f t="shared" si="41"/>
        <v>0</v>
      </c>
      <c r="K1253" s="467">
        <f t="shared" si="38"/>
        <v>0</v>
      </c>
      <c r="L1253" s="113"/>
      <c r="M1253" s="113"/>
    </row>
    <row r="1254" spans="2:13" s="181" customFormat="1" ht="12.75" hidden="1" customHeight="1">
      <c r="B1254" s="1186"/>
      <c r="C1254" s="1162"/>
      <c r="D1254" s="465">
        <v>242</v>
      </c>
      <c r="E1254" s="1156"/>
      <c r="F1254" s="1157"/>
      <c r="G1254" s="1158"/>
      <c r="H1254" s="125">
        <v>0.1</v>
      </c>
      <c r="I1254" s="564"/>
      <c r="J1254" s="377">
        <f t="shared" si="41"/>
        <v>0</v>
      </c>
      <c r="K1254" s="467">
        <f t="shared" si="38"/>
        <v>0</v>
      </c>
      <c r="L1254" s="113"/>
      <c r="M1254" s="113"/>
    </row>
    <row r="1255" spans="2:13" s="181" customFormat="1" ht="12.75" hidden="1" customHeight="1">
      <c r="B1255" s="1186"/>
      <c r="C1255" s="1162"/>
      <c r="D1255" s="465">
        <v>243</v>
      </c>
      <c r="E1255" s="1156"/>
      <c r="F1255" s="1157"/>
      <c r="G1255" s="1158"/>
      <c r="H1255" s="125">
        <v>0.1</v>
      </c>
      <c r="I1255" s="564"/>
      <c r="J1255" s="377">
        <f t="shared" si="41"/>
        <v>0</v>
      </c>
      <c r="K1255" s="467">
        <f t="shared" si="38"/>
        <v>0</v>
      </c>
      <c r="L1255" s="113"/>
      <c r="M1255" s="113"/>
    </row>
    <row r="1256" spans="2:13" s="181" customFormat="1" ht="12.75" hidden="1" customHeight="1">
      <c r="B1256" s="1186"/>
      <c r="C1256" s="1162"/>
      <c r="D1256" s="465">
        <v>244</v>
      </c>
      <c r="E1256" s="1156"/>
      <c r="F1256" s="1157"/>
      <c r="G1256" s="1158"/>
      <c r="H1256" s="125">
        <v>0.1</v>
      </c>
      <c r="I1256" s="564"/>
      <c r="J1256" s="377">
        <f t="shared" si="41"/>
        <v>0</v>
      </c>
      <c r="K1256" s="467">
        <f t="shared" si="38"/>
        <v>0</v>
      </c>
      <c r="L1256" s="113"/>
      <c r="M1256" s="113"/>
    </row>
    <row r="1257" spans="2:13" s="181" customFormat="1" ht="12.75" hidden="1" customHeight="1">
      <c r="B1257" s="1186"/>
      <c r="C1257" s="1162"/>
      <c r="D1257" s="465">
        <v>245</v>
      </c>
      <c r="E1257" s="1156"/>
      <c r="F1257" s="1157"/>
      <c r="G1257" s="1158"/>
      <c r="H1257" s="125">
        <v>0.1</v>
      </c>
      <c r="I1257" s="564"/>
      <c r="J1257" s="377">
        <f t="shared" si="41"/>
        <v>0</v>
      </c>
      <c r="K1257" s="467">
        <f t="shared" si="38"/>
        <v>0</v>
      </c>
      <c r="L1257" s="113"/>
      <c r="M1257" s="113"/>
    </row>
    <row r="1258" spans="2:13" s="181" customFormat="1" ht="12.75" hidden="1" customHeight="1">
      <c r="B1258" s="1186"/>
      <c r="C1258" s="1162"/>
      <c r="D1258" s="465">
        <v>246</v>
      </c>
      <c r="E1258" s="1156"/>
      <c r="F1258" s="1157"/>
      <c r="G1258" s="1158"/>
      <c r="H1258" s="125">
        <v>0.1</v>
      </c>
      <c r="I1258" s="564"/>
      <c r="J1258" s="377">
        <f t="shared" si="41"/>
        <v>0</v>
      </c>
      <c r="K1258" s="467">
        <f t="shared" si="38"/>
        <v>0</v>
      </c>
      <c r="L1258" s="113"/>
      <c r="M1258" s="113"/>
    </row>
    <row r="1259" spans="2:13" s="181" customFormat="1" ht="12.75" hidden="1" customHeight="1">
      <c r="B1259" s="1186"/>
      <c r="C1259" s="1162"/>
      <c r="D1259" s="465">
        <v>247</v>
      </c>
      <c r="E1259" s="1156"/>
      <c r="F1259" s="1157"/>
      <c r="G1259" s="1158"/>
      <c r="H1259" s="125">
        <v>0.1</v>
      </c>
      <c r="I1259" s="564"/>
      <c r="J1259" s="377">
        <f t="shared" si="41"/>
        <v>0</v>
      </c>
      <c r="K1259" s="467">
        <f t="shared" si="38"/>
        <v>0</v>
      </c>
      <c r="L1259" s="113"/>
      <c r="M1259" s="113"/>
    </row>
    <row r="1260" spans="2:13" s="181" customFormat="1" ht="12.75" hidden="1" customHeight="1">
      <c r="B1260" s="1186"/>
      <c r="C1260" s="1162"/>
      <c r="D1260" s="465">
        <v>248</v>
      </c>
      <c r="E1260" s="1156"/>
      <c r="F1260" s="1157"/>
      <c r="G1260" s="1158"/>
      <c r="H1260" s="125">
        <v>0.1</v>
      </c>
      <c r="I1260" s="564"/>
      <c r="J1260" s="377">
        <f t="shared" si="41"/>
        <v>0</v>
      </c>
      <c r="K1260" s="467">
        <f t="shared" si="38"/>
        <v>0</v>
      </c>
      <c r="L1260" s="113"/>
      <c r="M1260" s="113"/>
    </row>
    <row r="1261" spans="2:13" s="181" customFormat="1" ht="12.75" hidden="1" customHeight="1">
      <c r="B1261" s="1186"/>
      <c r="C1261" s="1162"/>
      <c r="D1261" s="465">
        <v>249</v>
      </c>
      <c r="E1261" s="1156"/>
      <c r="F1261" s="1157"/>
      <c r="G1261" s="1158"/>
      <c r="H1261" s="125">
        <v>0.1</v>
      </c>
      <c r="I1261" s="564"/>
      <c r="J1261" s="377">
        <f t="shared" si="41"/>
        <v>0</v>
      </c>
      <c r="K1261" s="467">
        <f t="shared" si="38"/>
        <v>0</v>
      </c>
      <c r="L1261" s="113"/>
      <c r="M1261" s="113"/>
    </row>
    <row r="1262" spans="2:13" s="181" customFormat="1" ht="12.75" hidden="1" customHeight="1">
      <c r="B1262" s="1186"/>
      <c r="C1262" s="1162"/>
      <c r="D1262" s="465">
        <v>250</v>
      </c>
      <c r="E1262" s="1156"/>
      <c r="F1262" s="1157"/>
      <c r="G1262" s="1158"/>
      <c r="H1262" s="125">
        <v>0.1</v>
      </c>
      <c r="I1262" s="564"/>
      <c r="J1262" s="377">
        <f t="shared" si="41"/>
        <v>0</v>
      </c>
      <c r="K1262" s="467">
        <f t="shared" si="38"/>
        <v>0</v>
      </c>
      <c r="L1262" s="113"/>
      <c r="M1262" s="113"/>
    </row>
    <row r="1263" spans="2:13" s="181" customFormat="1" ht="12.75" hidden="1" customHeight="1">
      <c r="B1263" s="1186"/>
      <c r="C1263" s="1162"/>
      <c r="D1263" s="465">
        <v>251</v>
      </c>
      <c r="E1263" s="1156"/>
      <c r="F1263" s="1157"/>
      <c r="G1263" s="1158"/>
      <c r="H1263" s="125">
        <v>0.1</v>
      </c>
      <c r="I1263" s="564"/>
      <c r="J1263" s="377">
        <f t="shared" si="41"/>
        <v>0</v>
      </c>
      <c r="K1263" s="467">
        <f t="shared" si="38"/>
        <v>0</v>
      </c>
      <c r="L1263" s="113"/>
      <c r="M1263" s="113"/>
    </row>
    <row r="1264" spans="2:13" s="181" customFormat="1" ht="12.75" hidden="1" customHeight="1">
      <c r="B1264" s="1186"/>
      <c r="C1264" s="1162"/>
      <c r="D1264" s="465">
        <v>252</v>
      </c>
      <c r="E1264" s="1156"/>
      <c r="F1264" s="1157"/>
      <c r="G1264" s="1158"/>
      <c r="H1264" s="125">
        <v>0.1</v>
      </c>
      <c r="I1264" s="564"/>
      <c r="J1264" s="377">
        <f t="shared" si="41"/>
        <v>0</v>
      </c>
      <c r="K1264" s="467">
        <f t="shared" si="38"/>
        <v>0</v>
      </c>
      <c r="L1264" s="113"/>
      <c r="M1264" s="113"/>
    </row>
    <row r="1265" spans="2:13" s="181" customFormat="1" ht="12.75" hidden="1" customHeight="1">
      <c r="B1265" s="1186"/>
      <c r="C1265" s="1162"/>
      <c r="D1265" s="465">
        <v>253</v>
      </c>
      <c r="E1265" s="1156"/>
      <c r="F1265" s="1157"/>
      <c r="G1265" s="1158"/>
      <c r="H1265" s="125">
        <v>0.1</v>
      </c>
      <c r="I1265" s="564"/>
      <c r="J1265" s="377">
        <f t="shared" si="41"/>
        <v>0</v>
      </c>
      <c r="K1265" s="467">
        <f t="shared" si="38"/>
        <v>0</v>
      </c>
      <c r="L1265" s="113"/>
      <c r="M1265" s="113"/>
    </row>
    <row r="1266" spans="2:13" s="181" customFormat="1" ht="12.75" hidden="1" customHeight="1">
      <c r="B1266" s="1186"/>
      <c r="C1266" s="1162"/>
      <c r="D1266" s="465">
        <v>254</v>
      </c>
      <c r="E1266" s="1156"/>
      <c r="F1266" s="1157"/>
      <c r="G1266" s="1158"/>
      <c r="H1266" s="125">
        <v>0.1</v>
      </c>
      <c r="I1266" s="564"/>
      <c r="J1266" s="377">
        <f t="shared" si="41"/>
        <v>0</v>
      </c>
      <c r="K1266" s="467">
        <f t="shared" si="38"/>
        <v>0</v>
      </c>
      <c r="L1266" s="113"/>
      <c r="M1266" s="113"/>
    </row>
    <row r="1267" spans="2:13" s="181" customFormat="1" ht="12.75" hidden="1" customHeight="1">
      <c r="B1267" s="1186"/>
      <c r="C1267" s="1162"/>
      <c r="D1267" s="465">
        <v>255</v>
      </c>
      <c r="E1267" s="1156"/>
      <c r="F1267" s="1157"/>
      <c r="G1267" s="1158"/>
      <c r="H1267" s="125">
        <v>0.1</v>
      </c>
      <c r="I1267" s="564"/>
      <c r="J1267" s="377">
        <f t="shared" si="41"/>
        <v>0</v>
      </c>
      <c r="K1267" s="467">
        <f t="shared" si="38"/>
        <v>0</v>
      </c>
      <c r="L1267" s="113"/>
      <c r="M1267" s="113"/>
    </row>
    <row r="1268" spans="2:13" s="181" customFormat="1" ht="12.75" hidden="1" customHeight="1">
      <c r="B1268" s="1186"/>
      <c r="C1268" s="1162"/>
      <c r="D1268" s="465">
        <v>256</v>
      </c>
      <c r="E1268" s="1156"/>
      <c r="F1268" s="1157"/>
      <c r="G1268" s="1158"/>
      <c r="H1268" s="125">
        <v>0.1</v>
      </c>
      <c r="I1268" s="564"/>
      <c r="J1268" s="377">
        <f t="shared" si="41"/>
        <v>0</v>
      </c>
      <c r="K1268" s="467">
        <f t="shared" si="38"/>
        <v>0</v>
      </c>
      <c r="L1268" s="113"/>
      <c r="M1268" s="113"/>
    </row>
    <row r="1269" spans="2:13" s="181" customFormat="1" ht="12.75" hidden="1" customHeight="1">
      <c r="B1269" s="1186"/>
      <c r="C1269" s="1162"/>
      <c r="D1269" s="465">
        <v>257</v>
      </c>
      <c r="E1269" s="1156"/>
      <c r="F1269" s="1157"/>
      <c r="G1269" s="1158"/>
      <c r="H1269" s="125">
        <v>0.1</v>
      </c>
      <c r="I1269" s="564"/>
      <c r="J1269" s="377">
        <f t="shared" ref="J1269:J1332" si="42">$I$11027*H1269</f>
        <v>0</v>
      </c>
      <c r="K1269" s="467">
        <f t="shared" si="38"/>
        <v>0</v>
      </c>
      <c r="L1269" s="113"/>
      <c r="M1269" s="113"/>
    </row>
    <row r="1270" spans="2:13" s="181" customFormat="1" ht="12.75" hidden="1" customHeight="1">
      <c r="B1270" s="1186"/>
      <c r="C1270" s="1162"/>
      <c r="D1270" s="465">
        <v>258</v>
      </c>
      <c r="E1270" s="1156"/>
      <c r="F1270" s="1157"/>
      <c r="G1270" s="1158"/>
      <c r="H1270" s="125">
        <v>0.1</v>
      </c>
      <c r="I1270" s="564"/>
      <c r="J1270" s="377">
        <f t="shared" si="42"/>
        <v>0</v>
      </c>
      <c r="K1270" s="467">
        <f t="shared" si="38"/>
        <v>0</v>
      </c>
      <c r="L1270" s="113"/>
      <c r="M1270" s="113"/>
    </row>
    <row r="1271" spans="2:13" s="181" customFormat="1" ht="12.75" hidden="1" customHeight="1">
      <c r="B1271" s="1186"/>
      <c r="C1271" s="1162"/>
      <c r="D1271" s="465">
        <v>259</v>
      </c>
      <c r="E1271" s="1156"/>
      <c r="F1271" s="1157"/>
      <c r="G1271" s="1158"/>
      <c r="H1271" s="125">
        <v>0.1</v>
      </c>
      <c r="I1271" s="564"/>
      <c r="J1271" s="377">
        <f t="shared" si="42"/>
        <v>0</v>
      </c>
      <c r="K1271" s="467">
        <f t="shared" si="38"/>
        <v>0</v>
      </c>
      <c r="L1271" s="113"/>
      <c r="M1271" s="113"/>
    </row>
    <row r="1272" spans="2:13" s="181" customFormat="1" ht="12.75" hidden="1" customHeight="1">
      <c r="B1272" s="1186"/>
      <c r="C1272" s="1162"/>
      <c r="D1272" s="465">
        <v>260</v>
      </c>
      <c r="E1272" s="1156"/>
      <c r="F1272" s="1157"/>
      <c r="G1272" s="1158"/>
      <c r="H1272" s="125">
        <v>0.1</v>
      </c>
      <c r="I1272" s="564"/>
      <c r="J1272" s="377">
        <f t="shared" si="42"/>
        <v>0</v>
      </c>
      <c r="K1272" s="467">
        <f t="shared" si="38"/>
        <v>0</v>
      </c>
      <c r="L1272" s="113"/>
      <c r="M1272" s="113"/>
    </row>
    <row r="1273" spans="2:13" s="181" customFormat="1" ht="12.75" hidden="1" customHeight="1">
      <c r="B1273" s="1186"/>
      <c r="C1273" s="1162"/>
      <c r="D1273" s="465">
        <v>261</v>
      </c>
      <c r="E1273" s="1156"/>
      <c r="F1273" s="1157"/>
      <c r="G1273" s="1158"/>
      <c r="H1273" s="125">
        <v>0.1</v>
      </c>
      <c r="I1273" s="564"/>
      <c r="J1273" s="377">
        <f t="shared" si="42"/>
        <v>0</v>
      </c>
      <c r="K1273" s="467">
        <f t="shared" si="38"/>
        <v>0</v>
      </c>
      <c r="L1273" s="113"/>
      <c r="M1273" s="113"/>
    </row>
    <row r="1274" spans="2:13" s="181" customFormat="1" ht="12.75" hidden="1" customHeight="1">
      <c r="B1274" s="1186"/>
      <c r="C1274" s="1162"/>
      <c r="D1274" s="465">
        <v>262</v>
      </c>
      <c r="E1274" s="1156"/>
      <c r="F1274" s="1157"/>
      <c r="G1274" s="1158"/>
      <c r="H1274" s="125">
        <v>0.1</v>
      </c>
      <c r="I1274" s="564"/>
      <c r="J1274" s="377">
        <f t="shared" si="42"/>
        <v>0</v>
      </c>
      <c r="K1274" s="467">
        <f t="shared" si="38"/>
        <v>0</v>
      </c>
      <c r="L1274" s="113"/>
      <c r="M1274" s="113"/>
    </row>
    <row r="1275" spans="2:13" s="181" customFormat="1" ht="12.75" hidden="1" customHeight="1">
      <c r="B1275" s="1186"/>
      <c r="C1275" s="1162"/>
      <c r="D1275" s="465">
        <v>263</v>
      </c>
      <c r="E1275" s="1156"/>
      <c r="F1275" s="1157"/>
      <c r="G1275" s="1158"/>
      <c r="H1275" s="125">
        <v>0.1</v>
      </c>
      <c r="I1275" s="564"/>
      <c r="J1275" s="377">
        <f t="shared" si="42"/>
        <v>0</v>
      </c>
      <c r="K1275" s="467">
        <f t="shared" si="38"/>
        <v>0</v>
      </c>
      <c r="L1275" s="113"/>
      <c r="M1275" s="113"/>
    </row>
    <row r="1276" spans="2:13" s="181" customFormat="1" ht="12.75" hidden="1" customHeight="1">
      <c r="B1276" s="1186"/>
      <c r="C1276" s="1162"/>
      <c r="D1276" s="465">
        <v>264</v>
      </c>
      <c r="E1276" s="1156"/>
      <c r="F1276" s="1157"/>
      <c r="G1276" s="1158"/>
      <c r="H1276" s="125">
        <v>0.1</v>
      </c>
      <c r="I1276" s="564"/>
      <c r="J1276" s="377">
        <f t="shared" si="42"/>
        <v>0</v>
      </c>
      <c r="K1276" s="467">
        <f t="shared" si="38"/>
        <v>0</v>
      </c>
      <c r="L1276" s="113"/>
      <c r="M1276" s="113"/>
    </row>
    <row r="1277" spans="2:13" s="181" customFormat="1" ht="12.75" hidden="1" customHeight="1">
      <c r="B1277" s="1186"/>
      <c r="C1277" s="1162"/>
      <c r="D1277" s="465">
        <v>265</v>
      </c>
      <c r="E1277" s="1156"/>
      <c r="F1277" s="1157"/>
      <c r="G1277" s="1158"/>
      <c r="H1277" s="125">
        <v>0.1</v>
      </c>
      <c r="I1277" s="564"/>
      <c r="J1277" s="377">
        <f t="shared" si="42"/>
        <v>0</v>
      </c>
      <c r="K1277" s="467">
        <f t="shared" si="38"/>
        <v>0</v>
      </c>
      <c r="L1277" s="113"/>
      <c r="M1277" s="113"/>
    </row>
    <row r="1278" spans="2:13" s="181" customFormat="1" ht="12.75" hidden="1" customHeight="1">
      <c r="B1278" s="1186"/>
      <c r="C1278" s="1162"/>
      <c r="D1278" s="465">
        <v>266</v>
      </c>
      <c r="E1278" s="1156"/>
      <c r="F1278" s="1157"/>
      <c r="G1278" s="1158"/>
      <c r="H1278" s="125">
        <v>0.1</v>
      </c>
      <c r="I1278" s="564"/>
      <c r="J1278" s="377">
        <f t="shared" si="42"/>
        <v>0</v>
      </c>
      <c r="K1278" s="467">
        <f t="shared" si="38"/>
        <v>0</v>
      </c>
      <c r="L1278" s="113"/>
      <c r="M1278" s="113"/>
    </row>
    <row r="1279" spans="2:13" s="181" customFormat="1" ht="12.75" hidden="1" customHeight="1">
      <c r="B1279" s="1186"/>
      <c r="C1279" s="1162"/>
      <c r="D1279" s="465">
        <v>267</v>
      </c>
      <c r="E1279" s="1156"/>
      <c r="F1279" s="1157"/>
      <c r="G1279" s="1158"/>
      <c r="H1279" s="125">
        <v>0.1</v>
      </c>
      <c r="I1279" s="564"/>
      <c r="J1279" s="377">
        <f t="shared" si="42"/>
        <v>0</v>
      </c>
      <c r="K1279" s="467">
        <f t="shared" si="38"/>
        <v>0</v>
      </c>
      <c r="L1279" s="113"/>
      <c r="M1279" s="113"/>
    </row>
    <row r="1280" spans="2:13" s="181" customFormat="1" ht="12.75" hidden="1" customHeight="1">
      <c r="B1280" s="1186"/>
      <c r="C1280" s="1162"/>
      <c r="D1280" s="465">
        <v>268</v>
      </c>
      <c r="E1280" s="1156"/>
      <c r="F1280" s="1157"/>
      <c r="G1280" s="1158"/>
      <c r="H1280" s="125">
        <v>0.1</v>
      </c>
      <c r="I1280" s="564"/>
      <c r="J1280" s="377">
        <f t="shared" si="42"/>
        <v>0</v>
      </c>
      <c r="K1280" s="467">
        <f t="shared" si="38"/>
        <v>0</v>
      </c>
      <c r="L1280" s="113"/>
      <c r="M1280" s="113"/>
    </row>
    <row r="1281" spans="2:13" s="181" customFormat="1" ht="12.75" hidden="1" customHeight="1">
      <c r="B1281" s="1186"/>
      <c r="C1281" s="1162"/>
      <c r="D1281" s="465">
        <v>269</v>
      </c>
      <c r="E1281" s="1156"/>
      <c r="F1281" s="1157"/>
      <c r="G1281" s="1158"/>
      <c r="H1281" s="125">
        <v>0.1</v>
      </c>
      <c r="I1281" s="564"/>
      <c r="J1281" s="377">
        <f t="shared" si="42"/>
        <v>0</v>
      </c>
      <c r="K1281" s="467">
        <f t="shared" si="38"/>
        <v>0</v>
      </c>
      <c r="L1281" s="113"/>
      <c r="M1281" s="113"/>
    </row>
    <row r="1282" spans="2:13" s="181" customFormat="1" ht="12.75" hidden="1" customHeight="1">
      <c r="B1282" s="1186"/>
      <c r="C1282" s="1162"/>
      <c r="D1282" s="465">
        <v>270</v>
      </c>
      <c r="E1282" s="1156"/>
      <c r="F1282" s="1157"/>
      <c r="G1282" s="1158"/>
      <c r="H1282" s="125">
        <v>0.1</v>
      </c>
      <c r="I1282" s="564"/>
      <c r="J1282" s="377">
        <f t="shared" si="42"/>
        <v>0</v>
      </c>
      <c r="K1282" s="467">
        <f t="shared" si="38"/>
        <v>0</v>
      </c>
      <c r="L1282" s="113"/>
      <c r="M1282" s="113"/>
    </row>
    <row r="1283" spans="2:13" s="181" customFormat="1" ht="12.75" hidden="1" customHeight="1">
      <c r="B1283" s="1186"/>
      <c r="C1283" s="1162"/>
      <c r="D1283" s="465">
        <v>271</v>
      </c>
      <c r="E1283" s="1156"/>
      <c r="F1283" s="1157"/>
      <c r="G1283" s="1158"/>
      <c r="H1283" s="125">
        <v>0.1</v>
      </c>
      <c r="I1283" s="564"/>
      <c r="J1283" s="377">
        <f t="shared" si="42"/>
        <v>0</v>
      </c>
      <c r="K1283" s="467">
        <f t="shared" si="38"/>
        <v>0</v>
      </c>
      <c r="L1283" s="113"/>
      <c r="M1283" s="113"/>
    </row>
    <row r="1284" spans="2:13" s="181" customFormat="1" ht="12.75" hidden="1" customHeight="1">
      <c r="B1284" s="1186"/>
      <c r="C1284" s="1162"/>
      <c r="D1284" s="465">
        <v>272</v>
      </c>
      <c r="E1284" s="1156"/>
      <c r="F1284" s="1157"/>
      <c r="G1284" s="1158"/>
      <c r="H1284" s="125">
        <v>0.1</v>
      </c>
      <c r="I1284" s="564"/>
      <c r="J1284" s="377">
        <f t="shared" si="42"/>
        <v>0</v>
      </c>
      <c r="K1284" s="467">
        <f t="shared" si="38"/>
        <v>0</v>
      </c>
      <c r="L1284" s="113"/>
      <c r="M1284" s="113"/>
    </row>
    <row r="1285" spans="2:13" s="181" customFormat="1" ht="12.75" hidden="1" customHeight="1">
      <c r="B1285" s="1186"/>
      <c r="C1285" s="1162"/>
      <c r="D1285" s="465">
        <v>273</v>
      </c>
      <c r="E1285" s="1156"/>
      <c r="F1285" s="1157"/>
      <c r="G1285" s="1158"/>
      <c r="H1285" s="125">
        <v>0.1</v>
      </c>
      <c r="I1285" s="564"/>
      <c r="J1285" s="377">
        <f t="shared" si="42"/>
        <v>0</v>
      </c>
      <c r="K1285" s="467">
        <f t="shared" si="38"/>
        <v>0</v>
      </c>
      <c r="L1285" s="113"/>
      <c r="M1285" s="113"/>
    </row>
    <row r="1286" spans="2:13" s="181" customFormat="1" ht="12.75" hidden="1" customHeight="1">
      <c r="B1286" s="1186"/>
      <c r="C1286" s="1162"/>
      <c r="D1286" s="465">
        <v>274</v>
      </c>
      <c r="E1286" s="1156"/>
      <c r="F1286" s="1157"/>
      <c r="G1286" s="1158"/>
      <c r="H1286" s="125">
        <v>0.1</v>
      </c>
      <c r="I1286" s="564"/>
      <c r="J1286" s="377">
        <f t="shared" si="42"/>
        <v>0</v>
      </c>
      <c r="K1286" s="467">
        <f t="shared" si="38"/>
        <v>0</v>
      </c>
      <c r="L1286" s="113"/>
      <c r="M1286" s="113"/>
    </row>
    <row r="1287" spans="2:13" s="181" customFormat="1" ht="12.75" hidden="1" customHeight="1">
      <c r="B1287" s="1186"/>
      <c r="C1287" s="1162"/>
      <c r="D1287" s="465">
        <v>275</v>
      </c>
      <c r="E1287" s="1156"/>
      <c r="F1287" s="1157"/>
      <c r="G1287" s="1158"/>
      <c r="H1287" s="125">
        <v>0.1</v>
      </c>
      <c r="I1287" s="564"/>
      <c r="J1287" s="377">
        <f t="shared" si="42"/>
        <v>0</v>
      </c>
      <c r="K1287" s="467">
        <f t="shared" si="38"/>
        <v>0</v>
      </c>
      <c r="L1287" s="113"/>
      <c r="M1287" s="113"/>
    </row>
    <row r="1288" spans="2:13" s="181" customFormat="1" ht="12.75" hidden="1" customHeight="1">
      <c r="B1288" s="1186"/>
      <c r="C1288" s="1162"/>
      <c r="D1288" s="465">
        <v>276</v>
      </c>
      <c r="E1288" s="1156"/>
      <c r="F1288" s="1157"/>
      <c r="G1288" s="1158"/>
      <c r="H1288" s="125">
        <v>0.1</v>
      </c>
      <c r="I1288" s="564"/>
      <c r="J1288" s="377">
        <f t="shared" si="42"/>
        <v>0</v>
      </c>
      <c r="K1288" s="467">
        <f t="shared" si="38"/>
        <v>0</v>
      </c>
      <c r="L1288" s="113"/>
      <c r="M1288" s="113"/>
    </row>
    <row r="1289" spans="2:13" s="181" customFormat="1" ht="12.75" hidden="1" customHeight="1">
      <c r="B1289" s="1186"/>
      <c r="C1289" s="1162"/>
      <c r="D1289" s="465">
        <v>277</v>
      </c>
      <c r="E1289" s="1156"/>
      <c r="F1289" s="1157"/>
      <c r="G1289" s="1158"/>
      <c r="H1289" s="125">
        <v>0.1</v>
      </c>
      <c r="I1289" s="564"/>
      <c r="J1289" s="377">
        <f t="shared" si="42"/>
        <v>0</v>
      </c>
      <c r="K1289" s="467">
        <f t="shared" si="38"/>
        <v>0</v>
      </c>
      <c r="L1289" s="113"/>
      <c r="M1289" s="113"/>
    </row>
    <row r="1290" spans="2:13" s="181" customFormat="1" ht="12.75" hidden="1" customHeight="1">
      <c r="B1290" s="1186"/>
      <c r="C1290" s="1162"/>
      <c r="D1290" s="465">
        <v>278</v>
      </c>
      <c r="E1290" s="1156"/>
      <c r="F1290" s="1157"/>
      <c r="G1290" s="1158"/>
      <c r="H1290" s="125">
        <v>0.1</v>
      </c>
      <c r="I1290" s="564"/>
      <c r="J1290" s="377">
        <f t="shared" si="42"/>
        <v>0</v>
      </c>
      <c r="K1290" s="467">
        <f t="shared" si="38"/>
        <v>0</v>
      </c>
      <c r="L1290" s="113"/>
      <c r="M1290" s="113"/>
    </row>
    <row r="1291" spans="2:13" s="181" customFormat="1" ht="12.75" hidden="1" customHeight="1">
      <c r="B1291" s="1186"/>
      <c r="C1291" s="1162"/>
      <c r="D1291" s="465">
        <v>279</v>
      </c>
      <c r="E1291" s="1156"/>
      <c r="F1291" s="1157"/>
      <c r="G1291" s="1158"/>
      <c r="H1291" s="125">
        <v>0.1</v>
      </c>
      <c r="I1291" s="564"/>
      <c r="J1291" s="377">
        <f t="shared" si="42"/>
        <v>0</v>
      </c>
      <c r="K1291" s="467">
        <f t="shared" si="38"/>
        <v>0</v>
      </c>
      <c r="L1291" s="113"/>
      <c r="M1291" s="113"/>
    </row>
    <row r="1292" spans="2:13" s="181" customFormat="1" ht="12.75" hidden="1" customHeight="1">
      <c r="B1292" s="1186"/>
      <c r="C1292" s="1162"/>
      <c r="D1292" s="465">
        <v>280</v>
      </c>
      <c r="E1292" s="1156"/>
      <c r="F1292" s="1157"/>
      <c r="G1292" s="1158"/>
      <c r="H1292" s="125">
        <v>0.1</v>
      </c>
      <c r="I1292" s="564"/>
      <c r="J1292" s="377">
        <f t="shared" si="42"/>
        <v>0</v>
      </c>
      <c r="K1292" s="467">
        <f t="shared" si="38"/>
        <v>0</v>
      </c>
      <c r="L1292" s="113"/>
      <c r="M1292" s="113"/>
    </row>
    <row r="1293" spans="2:13" s="181" customFormat="1" ht="12.75" hidden="1" customHeight="1">
      <c r="B1293" s="1186"/>
      <c r="C1293" s="1162"/>
      <c r="D1293" s="465">
        <v>281</v>
      </c>
      <c r="E1293" s="1156"/>
      <c r="F1293" s="1157"/>
      <c r="G1293" s="1158"/>
      <c r="H1293" s="125">
        <v>0.1</v>
      </c>
      <c r="I1293" s="564"/>
      <c r="J1293" s="377">
        <f t="shared" si="42"/>
        <v>0</v>
      </c>
      <c r="K1293" s="467">
        <f t="shared" si="38"/>
        <v>0</v>
      </c>
      <c r="L1293" s="113"/>
      <c r="M1293" s="113"/>
    </row>
    <row r="1294" spans="2:13" s="181" customFormat="1" ht="12.75" hidden="1" customHeight="1">
      <c r="B1294" s="1186"/>
      <c r="C1294" s="1162"/>
      <c r="D1294" s="465">
        <v>282</v>
      </c>
      <c r="E1294" s="1156"/>
      <c r="F1294" s="1157"/>
      <c r="G1294" s="1158"/>
      <c r="H1294" s="125">
        <v>0.1</v>
      </c>
      <c r="I1294" s="564"/>
      <c r="J1294" s="377">
        <f t="shared" si="42"/>
        <v>0</v>
      </c>
      <c r="K1294" s="467">
        <f t="shared" si="38"/>
        <v>0</v>
      </c>
      <c r="L1294" s="113"/>
      <c r="M1294" s="113"/>
    </row>
    <row r="1295" spans="2:13" s="181" customFormat="1" ht="12.75" hidden="1" customHeight="1">
      <c r="B1295" s="1186"/>
      <c r="C1295" s="1162"/>
      <c r="D1295" s="465">
        <v>283</v>
      </c>
      <c r="E1295" s="1156"/>
      <c r="F1295" s="1157"/>
      <c r="G1295" s="1158"/>
      <c r="H1295" s="125">
        <v>0.1</v>
      </c>
      <c r="I1295" s="564"/>
      <c r="J1295" s="377">
        <f t="shared" si="42"/>
        <v>0</v>
      </c>
      <c r="K1295" s="467">
        <f t="shared" si="38"/>
        <v>0</v>
      </c>
      <c r="L1295" s="113"/>
      <c r="M1295" s="113"/>
    </row>
    <row r="1296" spans="2:13" s="181" customFormat="1" ht="12.75" hidden="1" customHeight="1">
      <c r="B1296" s="1186"/>
      <c r="C1296" s="1162"/>
      <c r="D1296" s="465">
        <v>284</v>
      </c>
      <c r="E1296" s="1156"/>
      <c r="F1296" s="1157"/>
      <c r="G1296" s="1158"/>
      <c r="H1296" s="125">
        <v>0.1</v>
      </c>
      <c r="I1296" s="564"/>
      <c r="J1296" s="377">
        <f t="shared" si="42"/>
        <v>0</v>
      </c>
      <c r="K1296" s="467">
        <f t="shared" si="38"/>
        <v>0</v>
      </c>
      <c r="L1296" s="113"/>
      <c r="M1296" s="113"/>
    </row>
    <row r="1297" spans="2:13" s="181" customFormat="1" ht="12.75" hidden="1" customHeight="1">
      <c r="B1297" s="1186"/>
      <c r="C1297" s="1162"/>
      <c r="D1297" s="465">
        <v>285</v>
      </c>
      <c r="E1297" s="1156"/>
      <c r="F1297" s="1157"/>
      <c r="G1297" s="1158"/>
      <c r="H1297" s="125">
        <v>0.1</v>
      </c>
      <c r="I1297" s="564"/>
      <c r="J1297" s="377">
        <f t="shared" si="42"/>
        <v>0</v>
      </c>
      <c r="K1297" s="467">
        <f t="shared" ref="K1297:K1362" si="43">IF(I1297-J1297&lt;0,0,I1297-J1297)</f>
        <v>0</v>
      </c>
      <c r="L1297" s="113"/>
      <c r="M1297" s="113"/>
    </row>
    <row r="1298" spans="2:13" s="181" customFormat="1" ht="12.75" hidden="1" customHeight="1">
      <c r="B1298" s="1186"/>
      <c r="C1298" s="1162"/>
      <c r="D1298" s="465">
        <v>286</v>
      </c>
      <c r="E1298" s="1156"/>
      <c r="F1298" s="1157"/>
      <c r="G1298" s="1158"/>
      <c r="H1298" s="125">
        <v>0.1</v>
      </c>
      <c r="I1298" s="564"/>
      <c r="J1298" s="377">
        <f t="shared" si="42"/>
        <v>0</v>
      </c>
      <c r="K1298" s="467">
        <f t="shared" si="43"/>
        <v>0</v>
      </c>
      <c r="L1298" s="113"/>
      <c r="M1298" s="113"/>
    </row>
    <row r="1299" spans="2:13" s="181" customFormat="1" ht="12.75" hidden="1" customHeight="1">
      <c r="B1299" s="1186"/>
      <c r="C1299" s="1162"/>
      <c r="D1299" s="465">
        <v>287</v>
      </c>
      <c r="E1299" s="1156"/>
      <c r="F1299" s="1157"/>
      <c r="G1299" s="1158"/>
      <c r="H1299" s="125">
        <v>0.1</v>
      </c>
      <c r="I1299" s="564"/>
      <c r="J1299" s="377">
        <f t="shared" si="42"/>
        <v>0</v>
      </c>
      <c r="K1299" s="467">
        <f t="shared" si="43"/>
        <v>0</v>
      </c>
      <c r="L1299" s="113"/>
      <c r="M1299" s="113"/>
    </row>
    <row r="1300" spans="2:13" s="181" customFormat="1" ht="12.75" hidden="1" customHeight="1">
      <c r="B1300" s="1186"/>
      <c r="C1300" s="1162"/>
      <c r="D1300" s="465">
        <v>288</v>
      </c>
      <c r="E1300" s="1156"/>
      <c r="F1300" s="1157"/>
      <c r="G1300" s="1158"/>
      <c r="H1300" s="125">
        <v>0.1</v>
      </c>
      <c r="I1300" s="564"/>
      <c r="J1300" s="377">
        <f t="shared" si="42"/>
        <v>0</v>
      </c>
      <c r="K1300" s="467">
        <f t="shared" si="43"/>
        <v>0</v>
      </c>
      <c r="L1300" s="113"/>
      <c r="M1300" s="113"/>
    </row>
    <row r="1301" spans="2:13" s="181" customFormat="1" ht="12.75" hidden="1" customHeight="1">
      <c r="B1301" s="1186"/>
      <c r="C1301" s="1162"/>
      <c r="D1301" s="465">
        <v>289</v>
      </c>
      <c r="E1301" s="1156"/>
      <c r="F1301" s="1157"/>
      <c r="G1301" s="1158"/>
      <c r="H1301" s="125">
        <v>0.1</v>
      </c>
      <c r="I1301" s="564"/>
      <c r="J1301" s="377">
        <f t="shared" si="42"/>
        <v>0</v>
      </c>
      <c r="K1301" s="467">
        <f t="shared" si="43"/>
        <v>0</v>
      </c>
      <c r="L1301" s="113"/>
      <c r="M1301" s="113"/>
    </row>
    <row r="1302" spans="2:13" s="181" customFormat="1" ht="12.75" hidden="1" customHeight="1">
      <c r="B1302" s="1186"/>
      <c r="C1302" s="1162"/>
      <c r="D1302" s="465">
        <v>290</v>
      </c>
      <c r="E1302" s="1156"/>
      <c r="F1302" s="1157"/>
      <c r="G1302" s="1158"/>
      <c r="H1302" s="125">
        <v>0.1</v>
      </c>
      <c r="I1302" s="564"/>
      <c r="J1302" s="377">
        <f t="shared" si="42"/>
        <v>0</v>
      </c>
      <c r="K1302" s="467">
        <f t="shared" si="43"/>
        <v>0</v>
      </c>
      <c r="L1302" s="113"/>
      <c r="M1302" s="113"/>
    </row>
    <row r="1303" spans="2:13" s="181" customFormat="1" ht="12.75" hidden="1" customHeight="1">
      <c r="B1303" s="1186"/>
      <c r="C1303" s="1162"/>
      <c r="D1303" s="465">
        <v>291</v>
      </c>
      <c r="E1303" s="1156"/>
      <c r="F1303" s="1157"/>
      <c r="G1303" s="1158"/>
      <c r="H1303" s="125">
        <v>0.1</v>
      </c>
      <c r="I1303" s="564"/>
      <c r="J1303" s="377">
        <f t="shared" si="42"/>
        <v>0</v>
      </c>
      <c r="K1303" s="467">
        <f t="shared" si="43"/>
        <v>0</v>
      </c>
      <c r="L1303" s="113"/>
      <c r="M1303" s="113"/>
    </row>
    <row r="1304" spans="2:13" s="181" customFormat="1" ht="12.75" hidden="1" customHeight="1">
      <c r="B1304" s="1186"/>
      <c r="C1304" s="1162"/>
      <c r="D1304" s="465">
        <v>292</v>
      </c>
      <c r="E1304" s="1156"/>
      <c r="F1304" s="1157"/>
      <c r="G1304" s="1158"/>
      <c r="H1304" s="125">
        <v>0.1</v>
      </c>
      <c r="I1304" s="564"/>
      <c r="J1304" s="377">
        <f t="shared" si="42"/>
        <v>0</v>
      </c>
      <c r="K1304" s="467">
        <f t="shared" si="43"/>
        <v>0</v>
      </c>
      <c r="L1304" s="113"/>
      <c r="M1304" s="113"/>
    </row>
    <row r="1305" spans="2:13" s="181" customFormat="1" ht="12.75" hidden="1" customHeight="1">
      <c r="B1305" s="1186"/>
      <c r="C1305" s="1162"/>
      <c r="D1305" s="465">
        <v>293</v>
      </c>
      <c r="E1305" s="1156"/>
      <c r="F1305" s="1157"/>
      <c r="G1305" s="1158"/>
      <c r="H1305" s="125">
        <v>0.1</v>
      </c>
      <c r="I1305" s="564"/>
      <c r="J1305" s="377">
        <f t="shared" si="42"/>
        <v>0</v>
      </c>
      <c r="K1305" s="467">
        <f t="shared" si="43"/>
        <v>0</v>
      </c>
      <c r="L1305" s="113"/>
      <c r="M1305" s="113"/>
    </row>
    <row r="1306" spans="2:13" s="181" customFormat="1" ht="12.75" hidden="1" customHeight="1">
      <c r="B1306" s="1186"/>
      <c r="C1306" s="1162"/>
      <c r="D1306" s="465">
        <v>294</v>
      </c>
      <c r="E1306" s="1156"/>
      <c r="F1306" s="1157"/>
      <c r="G1306" s="1158"/>
      <c r="H1306" s="125">
        <v>0.1</v>
      </c>
      <c r="I1306" s="564"/>
      <c r="J1306" s="377">
        <f t="shared" si="42"/>
        <v>0</v>
      </c>
      <c r="K1306" s="467">
        <f t="shared" si="43"/>
        <v>0</v>
      </c>
      <c r="L1306" s="113"/>
      <c r="M1306" s="113"/>
    </row>
    <row r="1307" spans="2:13" s="181" customFormat="1" ht="12.75" hidden="1" customHeight="1">
      <c r="B1307" s="1186"/>
      <c r="C1307" s="1162"/>
      <c r="D1307" s="465">
        <v>295</v>
      </c>
      <c r="E1307" s="1156"/>
      <c r="F1307" s="1157"/>
      <c r="G1307" s="1158"/>
      <c r="H1307" s="125">
        <v>0.1</v>
      </c>
      <c r="I1307" s="564"/>
      <c r="J1307" s="377">
        <f t="shared" si="42"/>
        <v>0</v>
      </c>
      <c r="K1307" s="467">
        <f t="shared" si="43"/>
        <v>0</v>
      </c>
      <c r="L1307" s="113"/>
      <c r="M1307" s="113"/>
    </row>
    <row r="1308" spans="2:13" s="181" customFormat="1" ht="12.75" hidden="1" customHeight="1">
      <c r="B1308" s="1186"/>
      <c r="C1308" s="1162"/>
      <c r="D1308" s="465">
        <v>296</v>
      </c>
      <c r="E1308" s="1156"/>
      <c r="F1308" s="1157"/>
      <c r="G1308" s="1158"/>
      <c r="H1308" s="125">
        <v>0.1</v>
      </c>
      <c r="I1308" s="564"/>
      <c r="J1308" s="377">
        <f t="shared" si="42"/>
        <v>0</v>
      </c>
      <c r="K1308" s="467">
        <f t="shared" si="43"/>
        <v>0</v>
      </c>
      <c r="L1308" s="113"/>
      <c r="M1308" s="113"/>
    </row>
    <row r="1309" spans="2:13" s="181" customFormat="1" ht="12.75" hidden="1" customHeight="1">
      <c r="B1309" s="1186"/>
      <c r="C1309" s="1162"/>
      <c r="D1309" s="465">
        <v>297</v>
      </c>
      <c r="E1309" s="1156"/>
      <c r="F1309" s="1157"/>
      <c r="G1309" s="1158"/>
      <c r="H1309" s="125">
        <v>0.1</v>
      </c>
      <c r="I1309" s="564"/>
      <c r="J1309" s="377">
        <f t="shared" si="42"/>
        <v>0</v>
      </c>
      <c r="K1309" s="467">
        <f t="shared" si="43"/>
        <v>0</v>
      </c>
      <c r="L1309" s="113"/>
      <c r="M1309" s="113"/>
    </row>
    <row r="1310" spans="2:13" s="181" customFormat="1" ht="12.75" hidden="1" customHeight="1">
      <c r="B1310" s="1186"/>
      <c r="C1310" s="1162"/>
      <c r="D1310" s="465">
        <v>298</v>
      </c>
      <c r="E1310" s="1156"/>
      <c r="F1310" s="1157"/>
      <c r="G1310" s="1158"/>
      <c r="H1310" s="125">
        <v>0.1</v>
      </c>
      <c r="I1310" s="564"/>
      <c r="J1310" s="377">
        <f t="shared" si="42"/>
        <v>0</v>
      </c>
      <c r="K1310" s="467">
        <f t="shared" si="43"/>
        <v>0</v>
      </c>
      <c r="L1310" s="113"/>
      <c r="M1310" s="113"/>
    </row>
    <row r="1311" spans="2:13" s="181" customFormat="1" ht="12.75" hidden="1" customHeight="1">
      <c r="B1311" s="1186"/>
      <c r="C1311" s="1162"/>
      <c r="D1311" s="465">
        <v>299</v>
      </c>
      <c r="E1311" s="1156"/>
      <c r="F1311" s="1157"/>
      <c r="G1311" s="1158"/>
      <c r="H1311" s="125">
        <v>0.1</v>
      </c>
      <c r="I1311" s="564"/>
      <c r="J1311" s="377">
        <f t="shared" si="42"/>
        <v>0</v>
      </c>
      <c r="K1311" s="467">
        <f t="shared" si="43"/>
        <v>0</v>
      </c>
      <c r="L1311" s="113"/>
      <c r="M1311" s="113"/>
    </row>
    <row r="1312" spans="2:13" s="181" customFormat="1" ht="12.75" hidden="1" customHeight="1">
      <c r="B1312" s="1186"/>
      <c r="C1312" s="1162"/>
      <c r="D1312" s="465">
        <v>300</v>
      </c>
      <c r="E1312" s="1156"/>
      <c r="F1312" s="1157"/>
      <c r="G1312" s="1158"/>
      <c r="H1312" s="125">
        <v>0.1</v>
      </c>
      <c r="I1312" s="564"/>
      <c r="J1312" s="377">
        <f t="shared" si="42"/>
        <v>0</v>
      </c>
      <c r="K1312" s="467">
        <f t="shared" si="43"/>
        <v>0</v>
      </c>
      <c r="L1312" s="113"/>
      <c r="M1312" s="113"/>
    </row>
    <row r="1313" spans="2:13" s="181" customFormat="1" ht="12.75" hidden="1" customHeight="1">
      <c r="B1313" s="1186"/>
      <c r="C1313" s="1162"/>
      <c r="D1313" s="465">
        <v>301</v>
      </c>
      <c r="E1313" s="1156"/>
      <c r="F1313" s="1157"/>
      <c r="G1313" s="1158"/>
      <c r="H1313" s="125">
        <v>0.1</v>
      </c>
      <c r="I1313" s="564"/>
      <c r="J1313" s="377">
        <f t="shared" si="42"/>
        <v>0</v>
      </c>
      <c r="K1313" s="467">
        <f t="shared" si="43"/>
        <v>0</v>
      </c>
      <c r="L1313" s="113"/>
      <c r="M1313" s="113"/>
    </row>
    <row r="1314" spans="2:13" s="181" customFormat="1" ht="12.75" hidden="1" customHeight="1">
      <c r="B1314" s="1186"/>
      <c r="C1314" s="1162"/>
      <c r="D1314" s="465">
        <v>302</v>
      </c>
      <c r="E1314" s="1156"/>
      <c r="F1314" s="1157"/>
      <c r="G1314" s="1158"/>
      <c r="H1314" s="125">
        <v>0.1</v>
      </c>
      <c r="I1314" s="564"/>
      <c r="J1314" s="377">
        <f t="shared" si="42"/>
        <v>0</v>
      </c>
      <c r="K1314" s="467">
        <f t="shared" si="43"/>
        <v>0</v>
      </c>
      <c r="L1314" s="113"/>
      <c r="M1314" s="113"/>
    </row>
    <row r="1315" spans="2:13" s="181" customFormat="1" ht="12.75" hidden="1" customHeight="1">
      <c r="B1315" s="1186"/>
      <c r="C1315" s="1162"/>
      <c r="D1315" s="465">
        <v>303</v>
      </c>
      <c r="E1315" s="1156"/>
      <c r="F1315" s="1157"/>
      <c r="G1315" s="1158"/>
      <c r="H1315" s="125">
        <v>0.1</v>
      </c>
      <c r="I1315" s="564"/>
      <c r="J1315" s="377">
        <f t="shared" si="42"/>
        <v>0</v>
      </c>
      <c r="K1315" s="467">
        <f t="shared" si="43"/>
        <v>0</v>
      </c>
      <c r="L1315" s="113"/>
      <c r="M1315" s="113"/>
    </row>
    <row r="1316" spans="2:13" s="181" customFormat="1" ht="12.75" hidden="1" customHeight="1">
      <c r="B1316" s="1186"/>
      <c r="C1316" s="1162"/>
      <c r="D1316" s="465">
        <v>304</v>
      </c>
      <c r="E1316" s="1156"/>
      <c r="F1316" s="1157"/>
      <c r="G1316" s="1158"/>
      <c r="H1316" s="125">
        <v>0.1</v>
      </c>
      <c r="I1316" s="564"/>
      <c r="J1316" s="377">
        <f t="shared" si="42"/>
        <v>0</v>
      </c>
      <c r="K1316" s="467">
        <f t="shared" si="43"/>
        <v>0</v>
      </c>
      <c r="L1316" s="113"/>
      <c r="M1316" s="113"/>
    </row>
    <row r="1317" spans="2:13" s="181" customFormat="1" ht="12.75" hidden="1" customHeight="1">
      <c r="B1317" s="1186"/>
      <c r="C1317" s="1162"/>
      <c r="D1317" s="465">
        <v>305</v>
      </c>
      <c r="E1317" s="1156"/>
      <c r="F1317" s="1157"/>
      <c r="G1317" s="1158"/>
      <c r="H1317" s="125">
        <v>0.1</v>
      </c>
      <c r="I1317" s="564"/>
      <c r="J1317" s="377">
        <f t="shared" si="42"/>
        <v>0</v>
      </c>
      <c r="K1317" s="467">
        <f t="shared" si="43"/>
        <v>0</v>
      </c>
      <c r="L1317" s="113"/>
      <c r="M1317" s="113"/>
    </row>
    <row r="1318" spans="2:13" s="181" customFormat="1" ht="12.75" hidden="1" customHeight="1">
      <c r="B1318" s="1186"/>
      <c r="C1318" s="1162"/>
      <c r="D1318" s="465">
        <v>306</v>
      </c>
      <c r="E1318" s="1156"/>
      <c r="F1318" s="1157"/>
      <c r="G1318" s="1158"/>
      <c r="H1318" s="125">
        <v>0.1</v>
      </c>
      <c r="I1318" s="564"/>
      <c r="J1318" s="377">
        <f t="shared" si="42"/>
        <v>0</v>
      </c>
      <c r="K1318" s="467">
        <f t="shared" si="43"/>
        <v>0</v>
      </c>
      <c r="L1318" s="113"/>
      <c r="M1318" s="113"/>
    </row>
    <row r="1319" spans="2:13" s="181" customFormat="1" ht="12.75" hidden="1" customHeight="1">
      <c r="B1319" s="1186"/>
      <c r="C1319" s="1162"/>
      <c r="D1319" s="465">
        <v>307</v>
      </c>
      <c r="E1319" s="1156"/>
      <c r="F1319" s="1157"/>
      <c r="G1319" s="1158"/>
      <c r="H1319" s="125">
        <v>0.1</v>
      </c>
      <c r="I1319" s="564"/>
      <c r="J1319" s="377">
        <f t="shared" si="42"/>
        <v>0</v>
      </c>
      <c r="K1319" s="467">
        <f t="shared" si="43"/>
        <v>0</v>
      </c>
      <c r="L1319" s="113"/>
      <c r="M1319" s="113"/>
    </row>
    <row r="1320" spans="2:13" s="181" customFormat="1" ht="12.75" hidden="1" customHeight="1">
      <c r="B1320" s="1186"/>
      <c r="C1320" s="1162"/>
      <c r="D1320" s="465">
        <v>308</v>
      </c>
      <c r="E1320" s="1156"/>
      <c r="F1320" s="1157"/>
      <c r="G1320" s="1158"/>
      <c r="H1320" s="125">
        <v>0.1</v>
      </c>
      <c r="I1320" s="564"/>
      <c r="J1320" s="377">
        <f t="shared" si="42"/>
        <v>0</v>
      </c>
      <c r="K1320" s="467">
        <f t="shared" si="43"/>
        <v>0</v>
      </c>
      <c r="L1320" s="113"/>
      <c r="M1320" s="113"/>
    </row>
    <row r="1321" spans="2:13" s="181" customFormat="1" ht="12.75" hidden="1" customHeight="1">
      <c r="B1321" s="1186"/>
      <c r="C1321" s="1162"/>
      <c r="D1321" s="465">
        <v>309</v>
      </c>
      <c r="E1321" s="1156"/>
      <c r="F1321" s="1157"/>
      <c r="G1321" s="1158"/>
      <c r="H1321" s="125">
        <v>0.1</v>
      </c>
      <c r="I1321" s="564"/>
      <c r="J1321" s="377">
        <f t="shared" si="42"/>
        <v>0</v>
      </c>
      <c r="K1321" s="467">
        <f t="shared" si="43"/>
        <v>0</v>
      </c>
      <c r="L1321" s="113"/>
      <c r="M1321" s="113"/>
    </row>
    <row r="1322" spans="2:13" s="181" customFormat="1" ht="12.75" hidden="1" customHeight="1">
      <c r="B1322" s="1186"/>
      <c r="C1322" s="1162"/>
      <c r="D1322" s="465">
        <v>310</v>
      </c>
      <c r="E1322" s="1156"/>
      <c r="F1322" s="1157"/>
      <c r="G1322" s="1158"/>
      <c r="H1322" s="125">
        <v>0.1</v>
      </c>
      <c r="I1322" s="564"/>
      <c r="J1322" s="377">
        <f t="shared" si="42"/>
        <v>0</v>
      </c>
      <c r="K1322" s="467">
        <f t="shared" si="43"/>
        <v>0</v>
      </c>
      <c r="L1322" s="113"/>
      <c r="M1322" s="113"/>
    </row>
    <row r="1323" spans="2:13" s="181" customFormat="1" ht="12.75" hidden="1" customHeight="1">
      <c r="B1323" s="1186"/>
      <c r="C1323" s="1162"/>
      <c r="D1323" s="465">
        <v>311</v>
      </c>
      <c r="E1323" s="1156"/>
      <c r="F1323" s="1157"/>
      <c r="G1323" s="1158"/>
      <c r="H1323" s="125">
        <v>0.1</v>
      </c>
      <c r="I1323" s="564"/>
      <c r="J1323" s="377">
        <f t="shared" si="42"/>
        <v>0</v>
      </c>
      <c r="K1323" s="467">
        <f t="shared" si="43"/>
        <v>0</v>
      </c>
      <c r="L1323" s="113"/>
      <c r="M1323" s="113"/>
    </row>
    <row r="1324" spans="2:13" s="181" customFormat="1" ht="12.75" hidden="1" customHeight="1">
      <c r="B1324" s="1186"/>
      <c r="C1324" s="1162"/>
      <c r="D1324" s="465">
        <v>312</v>
      </c>
      <c r="E1324" s="1156"/>
      <c r="F1324" s="1157"/>
      <c r="G1324" s="1158"/>
      <c r="H1324" s="125">
        <v>0.1</v>
      </c>
      <c r="I1324" s="564"/>
      <c r="J1324" s="377">
        <f t="shared" si="42"/>
        <v>0</v>
      </c>
      <c r="K1324" s="467">
        <f t="shared" si="43"/>
        <v>0</v>
      </c>
      <c r="L1324" s="113"/>
      <c r="M1324" s="113"/>
    </row>
    <row r="1325" spans="2:13" s="181" customFormat="1" ht="12.75" hidden="1" customHeight="1">
      <c r="B1325" s="1186"/>
      <c r="C1325" s="1162"/>
      <c r="D1325" s="465">
        <v>313</v>
      </c>
      <c r="E1325" s="1156"/>
      <c r="F1325" s="1157"/>
      <c r="G1325" s="1158"/>
      <c r="H1325" s="125">
        <v>0.1</v>
      </c>
      <c r="I1325" s="564"/>
      <c r="J1325" s="377">
        <f t="shared" si="42"/>
        <v>0</v>
      </c>
      <c r="K1325" s="467">
        <f t="shared" si="43"/>
        <v>0</v>
      </c>
      <c r="L1325" s="113"/>
      <c r="M1325" s="113"/>
    </row>
    <row r="1326" spans="2:13" s="181" customFormat="1" ht="12.75" hidden="1" customHeight="1">
      <c r="B1326" s="1186"/>
      <c r="C1326" s="1162"/>
      <c r="D1326" s="465">
        <v>314</v>
      </c>
      <c r="E1326" s="1156"/>
      <c r="F1326" s="1157"/>
      <c r="G1326" s="1158"/>
      <c r="H1326" s="125">
        <v>0.1</v>
      </c>
      <c r="I1326" s="564"/>
      <c r="J1326" s="377">
        <f t="shared" si="42"/>
        <v>0</v>
      </c>
      <c r="K1326" s="467">
        <f t="shared" si="43"/>
        <v>0</v>
      </c>
      <c r="L1326" s="113"/>
      <c r="M1326" s="113"/>
    </row>
    <row r="1327" spans="2:13" s="181" customFormat="1" ht="12.75" hidden="1" customHeight="1">
      <c r="B1327" s="1186"/>
      <c r="C1327" s="1162"/>
      <c r="D1327" s="465">
        <v>315</v>
      </c>
      <c r="E1327" s="1156"/>
      <c r="F1327" s="1157"/>
      <c r="G1327" s="1158"/>
      <c r="H1327" s="125">
        <v>0.1</v>
      </c>
      <c r="I1327" s="564"/>
      <c r="J1327" s="377">
        <f t="shared" si="42"/>
        <v>0</v>
      </c>
      <c r="K1327" s="467">
        <f t="shared" si="43"/>
        <v>0</v>
      </c>
      <c r="L1327" s="113"/>
      <c r="M1327" s="113"/>
    </row>
    <row r="1328" spans="2:13" s="181" customFormat="1" ht="12.75" hidden="1" customHeight="1">
      <c r="B1328" s="1186"/>
      <c r="C1328" s="1162"/>
      <c r="D1328" s="465">
        <v>316</v>
      </c>
      <c r="E1328" s="1156"/>
      <c r="F1328" s="1157"/>
      <c r="G1328" s="1158"/>
      <c r="H1328" s="125">
        <v>0.1</v>
      </c>
      <c r="I1328" s="564"/>
      <c r="J1328" s="377">
        <f t="shared" si="42"/>
        <v>0</v>
      </c>
      <c r="K1328" s="467">
        <f t="shared" si="43"/>
        <v>0</v>
      </c>
      <c r="L1328" s="113"/>
      <c r="M1328" s="113"/>
    </row>
    <row r="1329" spans="2:13" s="181" customFormat="1" ht="12.75" hidden="1" customHeight="1">
      <c r="B1329" s="1186"/>
      <c r="C1329" s="1162"/>
      <c r="D1329" s="465">
        <v>317</v>
      </c>
      <c r="E1329" s="1156"/>
      <c r="F1329" s="1157"/>
      <c r="G1329" s="1158"/>
      <c r="H1329" s="125">
        <v>0.1</v>
      </c>
      <c r="I1329" s="564"/>
      <c r="J1329" s="377">
        <f t="shared" si="42"/>
        <v>0</v>
      </c>
      <c r="K1329" s="467">
        <f t="shared" si="43"/>
        <v>0</v>
      </c>
      <c r="L1329" s="113"/>
      <c r="M1329" s="113"/>
    </row>
    <row r="1330" spans="2:13" s="181" customFormat="1" ht="12.75" hidden="1" customHeight="1">
      <c r="B1330" s="1186"/>
      <c r="C1330" s="1162"/>
      <c r="D1330" s="465">
        <v>318</v>
      </c>
      <c r="E1330" s="1156"/>
      <c r="F1330" s="1157"/>
      <c r="G1330" s="1158"/>
      <c r="H1330" s="125">
        <v>0.1</v>
      </c>
      <c r="I1330" s="564"/>
      <c r="J1330" s="377">
        <f t="shared" si="42"/>
        <v>0</v>
      </c>
      <c r="K1330" s="467">
        <f t="shared" si="43"/>
        <v>0</v>
      </c>
      <c r="L1330" s="113"/>
      <c r="M1330" s="113"/>
    </row>
    <row r="1331" spans="2:13" s="181" customFormat="1" ht="12.75" hidden="1" customHeight="1">
      <c r="B1331" s="1186"/>
      <c r="C1331" s="1162"/>
      <c r="D1331" s="465">
        <v>319</v>
      </c>
      <c r="E1331" s="1156"/>
      <c r="F1331" s="1157"/>
      <c r="G1331" s="1158"/>
      <c r="H1331" s="125">
        <v>0.1</v>
      </c>
      <c r="I1331" s="564"/>
      <c r="J1331" s="377">
        <f t="shared" si="42"/>
        <v>0</v>
      </c>
      <c r="K1331" s="467">
        <f t="shared" si="43"/>
        <v>0</v>
      </c>
      <c r="L1331" s="113"/>
      <c r="M1331" s="113"/>
    </row>
    <row r="1332" spans="2:13" s="181" customFormat="1" ht="12.75" hidden="1" customHeight="1">
      <c r="B1332" s="1186"/>
      <c r="C1332" s="1162"/>
      <c r="D1332" s="465">
        <v>320</v>
      </c>
      <c r="E1332" s="1156"/>
      <c r="F1332" s="1157"/>
      <c r="G1332" s="1158"/>
      <c r="H1332" s="125">
        <v>0.1</v>
      </c>
      <c r="I1332" s="564"/>
      <c r="J1332" s="377">
        <f t="shared" si="42"/>
        <v>0</v>
      </c>
      <c r="K1332" s="467">
        <f t="shared" si="43"/>
        <v>0</v>
      </c>
      <c r="L1332" s="113"/>
      <c r="M1332" s="113"/>
    </row>
    <row r="1333" spans="2:13" s="181" customFormat="1" ht="12.75" hidden="1" customHeight="1">
      <c r="B1333" s="1186"/>
      <c r="C1333" s="1162"/>
      <c r="D1333" s="465">
        <v>321</v>
      </c>
      <c r="E1333" s="1156"/>
      <c r="F1333" s="1157"/>
      <c r="G1333" s="1158"/>
      <c r="H1333" s="125">
        <v>0.1</v>
      </c>
      <c r="I1333" s="564"/>
      <c r="J1333" s="377">
        <f t="shared" ref="J1333:J1396" si="44">$I$11027*H1333</f>
        <v>0</v>
      </c>
      <c r="K1333" s="467">
        <f t="shared" si="43"/>
        <v>0</v>
      </c>
      <c r="L1333" s="113"/>
      <c r="M1333" s="113"/>
    </row>
    <row r="1334" spans="2:13" s="181" customFormat="1" ht="12.75" hidden="1" customHeight="1">
      <c r="B1334" s="1186"/>
      <c r="C1334" s="1162"/>
      <c r="D1334" s="465">
        <v>322</v>
      </c>
      <c r="E1334" s="1156"/>
      <c r="F1334" s="1157"/>
      <c r="G1334" s="1158"/>
      <c r="H1334" s="125">
        <v>0.1</v>
      </c>
      <c r="I1334" s="564"/>
      <c r="J1334" s="377">
        <f t="shared" si="44"/>
        <v>0</v>
      </c>
      <c r="K1334" s="467">
        <f t="shared" si="43"/>
        <v>0</v>
      </c>
      <c r="L1334" s="113"/>
      <c r="M1334" s="113"/>
    </row>
    <row r="1335" spans="2:13" s="181" customFormat="1" ht="12.75" hidden="1" customHeight="1">
      <c r="B1335" s="1186"/>
      <c r="C1335" s="1162"/>
      <c r="D1335" s="465">
        <v>323</v>
      </c>
      <c r="E1335" s="1156"/>
      <c r="F1335" s="1157"/>
      <c r="G1335" s="1158"/>
      <c r="H1335" s="125">
        <v>0.1</v>
      </c>
      <c r="I1335" s="564"/>
      <c r="J1335" s="377">
        <f t="shared" si="44"/>
        <v>0</v>
      </c>
      <c r="K1335" s="467">
        <f t="shared" si="43"/>
        <v>0</v>
      </c>
      <c r="L1335" s="113"/>
      <c r="M1335" s="113"/>
    </row>
    <row r="1336" spans="2:13" s="181" customFormat="1" ht="12.75" hidden="1" customHeight="1">
      <c r="B1336" s="1186"/>
      <c r="C1336" s="1162"/>
      <c r="D1336" s="465">
        <v>324</v>
      </c>
      <c r="E1336" s="1156"/>
      <c r="F1336" s="1157"/>
      <c r="G1336" s="1158"/>
      <c r="H1336" s="125">
        <v>0.1</v>
      </c>
      <c r="I1336" s="564"/>
      <c r="J1336" s="377">
        <f t="shared" si="44"/>
        <v>0</v>
      </c>
      <c r="K1336" s="467">
        <f t="shared" si="43"/>
        <v>0</v>
      </c>
      <c r="L1336" s="113"/>
      <c r="M1336" s="113"/>
    </row>
    <row r="1337" spans="2:13" s="181" customFormat="1" ht="12.75" hidden="1" customHeight="1">
      <c r="B1337" s="1186"/>
      <c r="C1337" s="1162"/>
      <c r="D1337" s="465">
        <v>325</v>
      </c>
      <c r="E1337" s="1156"/>
      <c r="F1337" s="1157"/>
      <c r="G1337" s="1158"/>
      <c r="H1337" s="125">
        <v>0.1</v>
      </c>
      <c r="I1337" s="564"/>
      <c r="J1337" s="377">
        <f t="shared" si="44"/>
        <v>0</v>
      </c>
      <c r="K1337" s="467">
        <f t="shared" si="43"/>
        <v>0</v>
      </c>
      <c r="L1337" s="113"/>
      <c r="M1337" s="113"/>
    </row>
    <row r="1338" spans="2:13" s="181" customFormat="1" ht="12.75" hidden="1" customHeight="1">
      <c r="B1338" s="1186"/>
      <c r="C1338" s="1162"/>
      <c r="D1338" s="465">
        <v>326</v>
      </c>
      <c r="E1338" s="1156"/>
      <c r="F1338" s="1157"/>
      <c r="G1338" s="1158"/>
      <c r="H1338" s="125">
        <v>0.1</v>
      </c>
      <c r="I1338" s="564"/>
      <c r="J1338" s="377">
        <f t="shared" si="44"/>
        <v>0</v>
      </c>
      <c r="K1338" s="467">
        <f t="shared" si="43"/>
        <v>0</v>
      </c>
      <c r="L1338" s="113"/>
      <c r="M1338" s="113"/>
    </row>
    <row r="1339" spans="2:13" s="181" customFormat="1" ht="12.75" hidden="1" customHeight="1">
      <c r="B1339" s="1186"/>
      <c r="C1339" s="1162"/>
      <c r="D1339" s="465">
        <v>327</v>
      </c>
      <c r="E1339" s="1156"/>
      <c r="F1339" s="1157"/>
      <c r="G1339" s="1158"/>
      <c r="H1339" s="125">
        <v>0.1</v>
      </c>
      <c r="I1339" s="564"/>
      <c r="J1339" s="377">
        <f t="shared" si="44"/>
        <v>0</v>
      </c>
      <c r="K1339" s="467">
        <f t="shared" si="43"/>
        <v>0</v>
      </c>
      <c r="L1339" s="113"/>
      <c r="M1339" s="113"/>
    </row>
    <row r="1340" spans="2:13" s="181" customFormat="1" ht="12.75" hidden="1" customHeight="1">
      <c r="B1340" s="1186"/>
      <c r="C1340" s="1162"/>
      <c r="D1340" s="465">
        <v>328</v>
      </c>
      <c r="E1340" s="1156"/>
      <c r="F1340" s="1157"/>
      <c r="G1340" s="1158"/>
      <c r="H1340" s="125">
        <v>0.1</v>
      </c>
      <c r="I1340" s="564"/>
      <c r="J1340" s="377">
        <f t="shared" si="44"/>
        <v>0</v>
      </c>
      <c r="K1340" s="467">
        <f t="shared" si="43"/>
        <v>0</v>
      </c>
      <c r="L1340" s="113"/>
      <c r="M1340" s="113"/>
    </row>
    <row r="1341" spans="2:13" s="181" customFormat="1" ht="12.75" hidden="1" customHeight="1">
      <c r="B1341" s="1186"/>
      <c r="C1341" s="1162"/>
      <c r="D1341" s="465">
        <v>329</v>
      </c>
      <c r="E1341" s="1156"/>
      <c r="F1341" s="1157"/>
      <c r="G1341" s="1158"/>
      <c r="H1341" s="125">
        <v>0.1</v>
      </c>
      <c r="I1341" s="564"/>
      <c r="J1341" s="377">
        <f t="shared" si="44"/>
        <v>0</v>
      </c>
      <c r="K1341" s="467">
        <f t="shared" si="43"/>
        <v>0</v>
      </c>
      <c r="L1341" s="113"/>
      <c r="M1341" s="113"/>
    </row>
    <row r="1342" spans="2:13" s="181" customFormat="1" ht="12.75" hidden="1" customHeight="1">
      <c r="B1342" s="1186"/>
      <c r="C1342" s="1162"/>
      <c r="D1342" s="465">
        <v>330</v>
      </c>
      <c r="E1342" s="1156"/>
      <c r="F1342" s="1157"/>
      <c r="G1342" s="1158"/>
      <c r="H1342" s="125">
        <v>0.1</v>
      </c>
      <c r="I1342" s="564"/>
      <c r="J1342" s="377">
        <f t="shared" si="44"/>
        <v>0</v>
      </c>
      <c r="K1342" s="467">
        <f t="shared" si="43"/>
        <v>0</v>
      </c>
      <c r="L1342" s="113"/>
      <c r="M1342" s="113"/>
    </row>
    <row r="1343" spans="2:13" s="181" customFormat="1" ht="12.75" hidden="1" customHeight="1">
      <c r="B1343" s="1186"/>
      <c r="C1343" s="1162"/>
      <c r="D1343" s="465">
        <v>331</v>
      </c>
      <c r="E1343" s="1156"/>
      <c r="F1343" s="1157"/>
      <c r="G1343" s="1158"/>
      <c r="H1343" s="125">
        <v>0.1</v>
      </c>
      <c r="I1343" s="564"/>
      <c r="J1343" s="377">
        <f t="shared" si="44"/>
        <v>0</v>
      </c>
      <c r="K1343" s="467">
        <f t="shared" si="43"/>
        <v>0</v>
      </c>
      <c r="L1343" s="113"/>
      <c r="M1343" s="113"/>
    </row>
    <row r="1344" spans="2:13" s="181" customFormat="1" ht="12.75" hidden="1" customHeight="1">
      <c r="B1344" s="1186"/>
      <c r="C1344" s="1162"/>
      <c r="D1344" s="465">
        <v>332</v>
      </c>
      <c r="E1344" s="1156"/>
      <c r="F1344" s="1157"/>
      <c r="G1344" s="1158"/>
      <c r="H1344" s="125">
        <v>0.1</v>
      </c>
      <c r="I1344" s="564"/>
      <c r="J1344" s="377">
        <f t="shared" si="44"/>
        <v>0</v>
      </c>
      <c r="K1344" s="467">
        <f t="shared" si="43"/>
        <v>0</v>
      </c>
      <c r="L1344" s="113"/>
      <c r="M1344" s="113"/>
    </row>
    <row r="1345" spans="2:13" s="181" customFormat="1" ht="12.75" hidden="1" customHeight="1">
      <c r="B1345" s="1186"/>
      <c r="C1345" s="1162"/>
      <c r="D1345" s="465">
        <v>333</v>
      </c>
      <c r="E1345" s="1156"/>
      <c r="F1345" s="1157"/>
      <c r="G1345" s="1158"/>
      <c r="H1345" s="125">
        <v>0.1</v>
      </c>
      <c r="I1345" s="564"/>
      <c r="J1345" s="377">
        <f t="shared" si="44"/>
        <v>0</v>
      </c>
      <c r="K1345" s="467">
        <f t="shared" si="43"/>
        <v>0</v>
      </c>
      <c r="L1345" s="113"/>
      <c r="M1345" s="113"/>
    </row>
    <row r="1346" spans="2:13" s="181" customFormat="1" ht="12.75" hidden="1" customHeight="1">
      <c r="B1346" s="1186"/>
      <c r="C1346" s="1162"/>
      <c r="D1346" s="465">
        <v>334</v>
      </c>
      <c r="E1346" s="1156"/>
      <c r="F1346" s="1157"/>
      <c r="G1346" s="1158"/>
      <c r="H1346" s="125">
        <v>0.1</v>
      </c>
      <c r="I1346" s="564"/>
      <c r="J1346" s="377">
        <f t="shared" si="44"/>
        <v>0</v>
      </c>
      <c r="K1346" s="467">
        <f t="shared" si="43"/>
        <v>0</v>
      </c>
      <c r="L1346" s="113"/>
      <c r="M1346" s="113"/>
    </row>
    <row r="1347" spans="2:13" s="181" customFormat="1" ht="12.75" hidden="1" customHeight="1">
      <c r="B1347" s="1186"/>
      <c r="C1347" s="1162"/>
      <c r="D1347" s="465">
        <v>335</v>
      </c>
      <c r="E1347" s="1156"/>
      <c r="F1347" s="1157"/>
      <c r="G1347" s="1158"/>
      <c r="H1347" s="125">
        <v>0.1</v>
      </c>
      <c r="I1347" s="564"/>
      <c r="J1347" s="377">
        <f t="shared" si="44"/>
        <v>0</v>
      </c>
      <c r="K1347" s="467">
        <f t="shared" si="43"/>
        <v>0</v>
      </c>
      <c r="L1347" s="113"/>
      <c r="M1347" s="113"/>
    </row>
    <row r="1348" spans="2:13" s="181" customFormat="1" ht="12.75" hidden="1" customHeight="1">
      <c r="B1348" s="1186"/>
      <c r="C1348" s="1162"/>
      <c r="D1348" s="465">
        <v>336</v>
      </c>
      <c r="E1348" s="1156"/>
      <c r="F1348" s="1157"/>
      <c r="G1348" s="1158"/>
      <c r="H1348" s="125">
        <v>0.1</v>
      </c>
      <c r="I1348" s="564"/>
      <c r="J1348" s="377">
        <f t="shared" si="44"/>
        <v>0</v>
      </c>
      <c r="K1348" s="467">
        <f t="shared" si="43"/>
        <v>0</v>
      </c>
      <c r="L1348" s="113"/>
      <c r="M1348" s="113"/>
    </row>
    <row r="1349" spans="2:13" s="181" customFormat="1" ht="12.75" hidden="1" customHeight="1">
      <c r="B1349" s="1186"/>
      <c r="C1349" s="1162"/>
      <c r="D1349" s="465">
        <v>337</v>
      </c>
      <c r="E1349" s="1156"/>
      <c r="F1349" s="1157"/>
      <c r="G1349" s="1158"/>
      <c r="H1349" s="125">
        <v>0.1</v>
      </c>
      <c r="I1349" s="564"/>
      <c r="J1349" s="377">
        <f t="shared" si="44"/>
        <v>0</v>
      </c>
      <c r="K1349" s="467">
        <f t="shared" si="43"/>
        <v>0</v>
      </c>
      <c r="L1349" s="113"/>
      <c r="M1349" s="113"/>
    </row>
    <row r="1350" spans="2:13" s="181" customFormat="1" ht="12.75" hidden="1" customHeight="1">
      <c r="B1350" s="1186"/>
      <c r="C1350" s="1162"/>
      <c r="D1350" s="465">
        <v>338</v>
      </c>
      <c r="E1350" s="1156"/>
      <c r="F1350" s="1157"/>
      <c r="G1350" s="1158"/>
      <c r="H1350" s="125">
        <v>0.1</v>
      </c>
      <c r="I1350" s="564"/>
      <c r="J1350" s="377">
        <f t="shared" si="44"/>
        <v>0</v>
      </c>
      <c r="K1350" s="467">
        <f t="shared" si="43"/>
        <v>0</v>
      </c>
      <c r="L1350" s="113"/>
      <c r="M1350" s="113"/>
    </row>
    <row r="1351" spans="2:13" s="181" customFormat="1" ht="12.75" hidden="1" customHeight="1">
      <c r="B1351" s="1186"/>
      <c r="C1351" s="1162"/>
      <c r="D1351" s="465">
        <v>339</v>
      </c>
      <c r="E1351" s="1156"/>
      <c r="F1351" s="1157"/>
      <c r="G1351" s="1158"/>
      <c r="H1351" s="125">
        <v>0.1</v>
      </c>
      <c r="I1351" s="564"/>
      <c r="J1351" s="377">
        <f t="shared" si="44"/>
        <v>0</v>
      </c>
      <c r="K1351" s="467">
        <f t="shared" si="43"/>
        <v>0</v>
      </c>
      <c r="L1351" s="113"/>
      <c r="M1351" s="113"/>
    </row>
    <row r="1352" spans="2:13" s="181" customFormat="1" ht="12.75" hidden="1" customHeight="1">
      <c r="B1352" s="1186"/>
      <c r="C1352" s="1162"/>
      <c r="D1352" s="465">
        <v>340</v>
      </c>
      <c r="E1352" s="1156"/>
      <c r="F1352" s="1157"/>
      <c r="G1352" s="1158"/>
      <c r="H1352" s="125">
        <v>0.1</v>
      </c>
      <c r="I1352" s="564"/>
      <c r="J1352" s="377">
        <f t="shared" si="44"/>
        <v>0</v>
      </c>
      <c r="K1352" s="467">
        <f t="shared" si="43"/>
        <v>0</v>
      </c>
      <c r="L1352" s="113"/>
      <c r="M1352" s="113"/>
    </row>
    <row r="1353" spans="2:13" s="181" customFormat="1" ht="12.75" hidden="1" customHeight="1">
      <c r="B1353" s="1186"/>
      <c r="C1353" s="1162"/>
      <c r="D1353" s="465">
        <v>341</v>
      </c>
      <c r="E1353" s="1156"/>
      <c r="F1353" s="1157"/>
      <c r="G1353" s="1158"/>
      <c r="H1353" s="125">
        <v>0.1</v>
      </c>
      <c r="I1353" s="564"/>
      <c r="J1353" s="377">
        <f t="shared" si="44"/>
        <v>0</v>
      </c>
      <c r="K1353" s="467">
        <f t="shared" si="43"/>
        <v>0</v>
      </c>
      <c r="L1353" s="113"/>
      <c r="M1353" s="113"/>
    </row>
    <row r="1354" spans="2:13" s="181" customFormat="1" ht="12.75" hidden="1" customHeight="1">
      <c r="B1354" s="1186"/>
      <c r="C1354" s="1162"/>
      <c r="D1354" s="465">
        <v>342</v>
      </c>
      <c r="E1354" s="1156"/>
      <c r="F1354" s="1157"/>
      <c r="G1354" s="1158"/>
      <c r="H1354" s="125">
        <v>0.1</v>
      </c>
      <c r="I1354" s="564"/>
      <c r="J1354" s="377">
        <f t="shared" si="44"/>
        <v>0</v>
      </c>
      <c r="K1354" s="467">
        <f t="shared" si="43"/>
        <v>0</v>
      </c>
      <c r="L1354" s="113"/>
      <c r="M1354" s="113"/>
    </row>
    <row r="1355" spans="2:13" s="181" customFormat="1" ht="12.75" hidden="1" customHeight="1">
      <c r="B1355" s="1186"/>
      <c r="C1355" s="1162"/>
      <c r="D1355" s="465">
        <v>343</v>
      </c>
      <c r="E1355" s="1156"/>
      <c r="F1355" s="1157"/>
      <c r="G1355" s="1158"/>
      <c r="H1355" s="125">
        <v>0.1</v>
      </c>
      <c r="I1355" s="564"/>
      <c r="J1355" s="377">
        <f t="shared" si="44"/>
        <v>0</v>
      </c>
      <c r="K1355" s="467">
        <f t="shared" si="43"/>
        <v>0</v>
      </c>
      <c r="L1355" s="113"/>
      <c r="M1355" s="113"/>
    </row>
    <row r="1356" spans="2:13" s="181" customFormat="1" ht="12.75" hidden="1" customHeight="1">
      <c r="B1356" s="1186"/>
      <c r="C1356" s="1162"/>
      <c r="D1356" s="465">
        <v>344</v>
      </c>
      <c r="E1356" s="1156"/>
      <c r="F1356" s="1157"/>
      <c r="G1356" s="1158"/>
      <c r="H1356" s="125">
        <v>0.1</v>
      </c>
      <c r="I1356" s="564"/>
      <c r="J1356" s="377">
        <f t="shared" si="44"/>
        <v>0</v>
      </c>
      <c r="K1356" s="467">
        <f t="shared" si="43"/>
        <v>0</v>
      </c>
      <c r="L1356" s="113"/>
      <c r="M1356" s="113"/>
    </row>
    <row r="1357" spans="2:13" s="181" customFormat="1" ht="12.75" hidden="1" customHeight="1">
      <c r="B1357" s="1186"/>
      <c r="C1357" s="1162"/>
      <c r="D1357" s="465">
        <v>345</v>
      </c>
      <c r="E1357" s="1156"/>
      <c r="F1357" s="1157"/>
      <c r="G1357" s="1158"/>
      <c r="H1357" s="125">
        <v>0.1</v>
      </c>
      <c r="I1357" s="564"/>
      <c r="J1357" s="377">
        <f t="shared" si="44"/>
        <v>0</v>
      </c>
      <c r="K1357" s="467">
        <f t="shared" si="43"/>
        <v>0</v>
      </c>
      <c r="L1357" s="113"/>
      <c r="M1357" s="113"/>
    </row>
    <row r="1358" spans="2:13" s="181" customFormat="1" ht="12.75" hidden="1" customHeight="1">
      <c r="B1358" s="1186"/>
      <c r="C1358" s="1162"/>
      <c r="D1358" s="465">
        <v>346</v>
      </c>
      <c r="E1358" s="1156"/>
      <c r="F1358" s="1157"/>
      <c r="G1358" s="1158"/>
      <c r="H1358" s="125">
        <v>0.1</v>
      </c>
      <c r="I1358" s="564"/>
      <c r="J1358" s="377">
        <f t="shared" si="44"/>
        <v>0</v>
      </c>
      <c r="K1358" s="467">
        <f t="shared" si="43"/>
        <v>0</v>
      </c>
      <c r="L1358" s="113"/>
      <c r="M1358" s="113"/>
    </row>
    <row r="1359" spans="2:13" s="181" customFormat="1" ht="12.75" hidden="1" customHeight="1">
      <c r="B1359" s="1186"/>
      <c r="C1359" s="1162"/>
      <c r="D1359" s="465">
        <v>347</v>
      </c>
      <c r="E1359" s="1156"/>
      <c r="F1359" s="1157"/>
      <c r="G1359" s="1158"/>
      <c r="H1359" s="125">
        <v>0.1</v>
      </c>
      <c r="I1359" s="564"/>
      <c r="J1359" s="377">
        <f t="shared" si="44"/>
        <v>0</v>
      </c>
      <c r="K1359" s="467">
        <f t="shared" si="43"/>
        <v>0</v>
      </c>
      <c r="L1359" s="113"/>
      <c r="M1359" s="113"/>
    </row>
    <row r="1360" spans="2:13" s="181" customFormat="1" ht="12.75" hidden="1" customHeight="1">
      <c r="B1360" s="1186"/>
      <c r="C1360" s="1162"/>
      <c r="D1360" s="465">
        <v>348</v>
      </c>
      <c r="E1360" s="1156"/>
      <c r="F1360" s="1157"/>
      <c r="G1360" s="1158"/>
      <c r="H1360" s="125">
        <v>0.1</v>
      </c>
      <c r="I1360" s="564"/>
      <c r="J1360" s="377">
        <f t="shared" si="44"/>
        <v>0</v>
      </c>
      <c r="K1360" s="467">
        <f t="shared" si="43"/>
        <v>0</v>
      </c>
      <c r="L1360" s="113"/>
      <c r="M1360" s="113"/>
    </row>
    <row r="1361" spans="2:13" s="181" customFormat="1" ht="12.75" hidden="1" customHeight="1">
      <c r="B1361" s="1186"/>
      <c r="C1361" s="1162"/>
      <c r="D1361" s="465">
        <v>349</v>
      </c>
      <c r="E1361" s="1156"/>
      <c r="F1361" s="1157"/>
      <c r="G1361" s="1158"/>
      <c r="H1361" s="125">
        <v>0.1</v>
      </c>
      <c r="I1361" s="564"/>
      <c r="J1361" s="377">
        <f t="shared" si="44"/>
        <v>0</v>
      </c>
      <c r="K1361" s="467">
        <f t="shared" si="43"/>
        <v>0</v>
      </c>
      <c r="L1361" s="113"/>
      <c r="M1361" s="113"/>
    </row>
    <row r="1362" spans="2:13" s="181" customFormat="1" ht="12.75" hidden="1" customHeight="1">
      <c r="B1362" s="1186"/>
      <c r="C1362" s="1162"/>
      <c r="D1362" s="465">
        <v>350</v>
      </c>
      <c r="E1362" s="1156"/>
      <c r="F1362" s="1157"/>
      <c r="G1362" s="1158"/>
      <c r="H1362" s="125">
        <v>0.1</v>
      </c>
      <c r="I1362" s="564"/>
      <c r="J1362" s="377">
        <f t="shared" si="44"/>
        <v>0</v>
      </c>
      <c r="K1362" s="467">
        <f t="shared" si="43"/>
        <v>0</v>
      </c>
      <c r="L1362" s="113"/>
      <c r="M1362" s="113"/>
    </row>
    <row r="1363" spans="2:13" s="181" customFormat="1" ht="12.75" hidden="1" customHeight="1">
      <c r="B1363" s="1186"/>
      <c r="C1363" s="1162"/>
      <c r="D1363" s="465">
        <v>351</v>
      </c>
      <c r="E1363" s="1156"/>
      <c r="F1363" s="1157"/>
      <c r="G1363" s="1158"/>
      <c r="H1363" s="125">
        <v>0.1</v>
      </c>
      <c r="I1363" s="564"/>
      <c r="J1363" s="377">
        <f t="shared" si="44"/>
        <v>0</v>
      </c>
      <c r="K1363" s="467">
        <f t="shared" ref="K1363:K1426" si="45">IF(I1363-J1363&lt;0,0,I1363-J1363)</f>
        <v>0</v>
      </c>
      <c r="L1363" s="113"/>
      <c r="M1363" s="113"/>
    </row>
    <row r="1364" spans="2:13" s="181" customFormat="1" ht="12.75" hidden="1" customHeight="1">
      <c r="B1364" s="1186"/>
      <c r="C1364" s="1162"/>
      <c r="D1364" s="465">
        <v>352</v>
      </c>
      <c r="E1364" s="1156"/>
      <c r="F1364" s="1157"/>
      <c r="G1364" s="1158"/>
      <c r="H1364" s="125">
        <v>0.1</v>
      </c>
      <c r="I1364" s="564"/>
      <c r="J1364" s="377">
        <f t="shared" si="44"/>
        <v>0</v>
      </c>
      <c r="K1364" s="467">
        <f t="shared" si="45"/>
        <v>0</v>
      </c>
      <c r="L1364" s="113"/>
      <c r="M1364" s="113"/>
    </row>
    <row r="1365" spans="2:13" s="181" customFormat="1" ht="12.75" hidden="1" customHeight="1">
      <c r="B1365" s="1186"/>
      <c r="C1365" s="1162"/>
      <c r="D1365" s="465">
        <v>353</v>
      </c>
      <c r="E1365" s="1156"/>
      <c r="F1365" s="1157"/>
      <c r="G1365" s="1158"/>
      <c r="H1365" s="125">
        <v>0.1</v>
      </c>
      <c r="I1365" s="564"/>
      <c r="J1365" s="377">
        <f t="shared" si="44"/>
        <v>0</v>
      </c>
      <c r="K1365" s="467">
        <f t="shared" si="45"/>
        <v>0</v>
      </c>
      <c r="L1365" s="113"/>
      <c r="M1365" s="113"/>
    </row>
    <row r="1366" spans="2:13" s="181" customFormat="1" ht="12.75" hidden="1" customHeight="1">
      <c r="B1366" s="1186"/>
      <c r="C1366" s="1162"/>
      <c r="D1366" s="465">
        <v>354</v>
      </c>
      <c r="E1366" s="1156"/>
      <c r="F1366" s="1157"/>
      <c r="G1366" s="1158"/>
      <c r="H1366" s="125">
        <v>0.1</v>
      </c>
      <c r="I1366" s="564"/>
      <c r="J1366" s="377">
        <f t="shared" si="44"/>
        <v>0</v>
      </c>
      <c r="K1366" s="467">
        <f t="shared" si="45"/>
        <v>0</v>
      </c>
      <c r="L1366" s="113"/>
      <c r="M1366" s="113"/>
    </row>
    <row r="1367" spans="2:13" s="181" customFormat="1" ht="12.75" hidden="1" customHeight="1">
      <c r="B1367" s="1186"/>
      <c r="C1367" s="1162"/>
      <c r="D1367" s="465">
        <v>355</v>
      </c>
      <c r="E1367" s="1156"/>
      <c r="F1367" s="1157"/>
      <c r="G1367" s="1158"/>
      <c r="H1367" s="125">
        <v>0.1</v>
      </c>
      <c r="I1367" s="564"/>
      <c r="J1367" s="377">
        <f t="shared" si="44"/>
        <v>0</v>
      </c>
      <c r="K1367" s="467">
        <f t="shared" si="45"/>
        <v>0</v>
      </c>
      <c r="L1367" s="113"/>
      <c r="M1367" s="113"/>
    </row>
    <row r="1368" spans="2:13" s="181" customFormat="1" ht="12.75" hidden="1" customHeight="1">
      <c r="B1368" s="1186"/>
      <c r="C1368" s="1162"/>
      <c r="D1368" s="465">
        <v>356</v>
      </c>
      <c r="E1368" s="1156"/>
      <c r="F1368" s="1157"/>
      <c r="G1368" s="1158"/>
      <c r="H1368" s="125">
        <v>0.1</v>
      </c>
      <c r="I1368" s="564"/>
      <c r="J1368" s="377">
        <f t="shared" si="44"/>
        <v>0</v>
      </c>
      <c r="K1368" s="467">
        <f t="shared" si="45"/>
        <v>0</v>
      </c>
      <c r="L1368" s="113"/>
      <c r="M1368" s="113"/>
    </row>
    <row r="1369" spans="2:13" s="181" customFormat="1" ht="12.75" hidden="1" customHeight="1">
      <c r="B1369" s="1186"/>
      <c r="C1369" s="1162"/>
      <c r="D1369" s="465">
        <v>357</v>
      </c>
      <c r="E1369" s="1156"/>
      <c r="F1369" s="1157"/>
      <c r="G1369" s="1158"/>
      <c r="H1369" s="125">
        <v>0.1</v>
      </c>
      <c r="I1369" s="564"/>
      <c r="J1369" s="377">
        <f t="shared" si="44"/>
        <v>0</v>
      </c>
      <c r="K1369" s="467">
        <f t="shared" si="45"/>
        <v>0</v>
      </c>
      <c r="L1369" s="113"/>
      <c r="M1369" s="113"/>
    </row>
    <row r="1370" spans="2:13" s="181" customFormat="1" ht="12.75" hidden="1" customHeight="1">
      <c r="B1370" s="1186"/>
      <c r="C1370" s="1162"/>
      <c r="D1370" s="465">
        <v>358</v>
      </c>
      <c r="E1370" s="1156"/>
      <c r="F1370" s="1157"/>
      <c r="G1370" s="1158"/>
      <c r="H1370" s="125">
        <v>0.1</v>
      </c>
      <c r="I1370" s="564"/>
      <c r="J1370" s="377">
        <f t="shared" si="44"/>
        <v>0</v>
      </c>
      <c r="K1370" s="467">
        <f t="shared" si="45"/>
        <v>0</v>
      </c>
      <c r="L1370" s="113"/>
      <c r="M1370" s="113"/>
    </row>
    <row r="1371" spans="2:13" s="181" customFormat="1" ht="12.75" hidden="1" customHeight="1">
      <c r="B1371" s="1186"/>
      <c r="C1371" s="1162"/>
      <c r="D1371" s="465">
        <v>359</v>
      </c>
      <c r="E1371" s="1156"/>
      <c r="F1371" s="1157"/>
      <c r="G1371" s="1158"/>
      <c r="H1371" s="125">
        <v>0.1</v>
      </c>
      <c r="I1371" s="564"/>
      <c r="J1371" s="377">
        <f t="shared" si="44"/>
        <v>0</v>
      </c>
      <c r="K1371" s="467">
        <f t="shared" si="45"/>
        <v>0</v>
      </c>
      <c r="L1371" s="113"/>
      <c r="M1371" s="113"/>
    </row>
    <row r="1372" spans="2:13" s="181" customFormat="1" ht="12.75" hidden="1" customHeight="1">
      <c r="B1372" s="1186"/>
      <c r="C1372" s="1162"/>
      <c r="D1372" s="465">
        <v>360</v>
      </c>
      <c r="E1372" s="1156"/>
      <c r="F1372" s="1157"/>
      <c r="G1372" s="1158"/>
      <c r="H1372" s="125">
        <v>0.1</v>
      </c>
      <c r="I1372" s="564"/>
      <c r="J1372" s="377">
        <f t="shared" si="44"/>
        <v>0</v>
      </c>
      <c r="K1372" s="467">
        <f t="shared" si="45"/>
        <v>0</v>
      </c>
      <c r="L1372" s="113"/>
      <c r="M1372" s="113"/>
    </row>
    <row r="1373" spans="2:13" s="181" customFormat="1" ht="12.75" hidden="1" customHeight="1">
      <c r="B1373" s="1186"/>
      <c r="C1373" s="1162"/>
      <c r="D1373" s="465">
        <v>361</v>
      </c>
      <c r="E1373" s="1156"/>
      <c r="F1373" s="1157"/>
      <c r="G1373" s="1158"/>
      <c r="H1373" s="125">
        <v>0.1</v>
      </c>
      <c r="I1373" s="564"/>
      <c r="J1373" s="377">
        <f t="shared" si="44"/>
        <v>0</v>
      </c>
      <c r="K1373" s="467">
        <f t="shared" si="45"/>
        <v>0</v>
      </c>
      <c r="L1373" s="113"/>
      <c r="M1373" s="113"/>
    </row>
    <row r="1374" spans="2:13" s="181" customFormat="1" ht="12.75" hidden="1" customHeight="1">
      <c r="B1374" s="1186"/>
      <c r="C1374" s="1162"/>
      <c r="D1374" s="465">
        <v>362</v>
      </c>
      <c r="E1374" s="1156"/>
      <c r="F1374" s="1157"/>
      <c r="G1374" s="1158"/>
      <c r="H1374" s="125">
        <v>0.1</v>
      </c>
      <c r="I1374" s="564"/>
      <c r="J1374" s="377">
        <f t="shared" si="44"/>
        <v>0</v>
      </c>
      <c r="K1374" s="467">
        <f t="shared" si="45"/>
        <v>0</v>
      </c>
      <c r="L1374" s="113"/>
      <c r="M1374" s="113"/>
    </row>
    <row r="1375" spans="2:13" s="181" customFormat="1" ht="12.75" hidden="1" customHeight="1">
      <c r="B1375" s="1186"/>
      <c r="C1375" s="1162"/>
      <c r="D1375" s="465">
        <v>363</v>
      </c>
      <c r="E1375" s="1156"/>
      <c r="F1375" s="1157"/>
      <c r="G1375" s="1158"/>
      <c r="H1375" s="125">
        <v>0.1</v>
      </c>
      <c r="I1375" s="564"/>
      <c r="J1375" s="377">
        <f t="shared" si="44"/>
        <v>0</v>
      </c>
      <c r="K1375" s="467">
        <f t="shared" si="45"/>
        <v>0</v>
      </c>
      <c r="L1375" s="113"/>
      <c r="M1375" s="113"/>
    </row>
    <row r="1376" spans="2:13" s="181" customFormat="1" ht="12.75" hidden="1" customHeight="1">
      <c r="B1376" s="1186"/>
      <c r="C1376" s="1162"/>
      <c r="D1376" s="465">
        <v>364</v>
      </c>
      <c r="E1376" s="1156"/>
      <c r="F1376" s="1157"/>
      <c r="G1376" s="1158"/>
      <c r="H1376" s="125">
        <v>0.1</v>
      </c>
      <c r="I1376" s="564"/>
      <c r="J1376" s="377">
        <f t="shared" si="44"/>
        <v>0</v>
      </c>
      <c r="K1376" s="467">
        <f t="shared" si="45"/>
        <v>0</v>
      </c>
      <c r="L1376" s="113"/>
      <c r="M1376" s="113"/>
    </row>
    <row r="1377" spans="2:13" s="181" customFormat="1" ht="12.75" hidden="1" customHeight="1">
      <c r="B1377" s="1186"/>
      <c r="C1377" s="1162"/>
      <c r="D1377" s="465">
        <v>365</v>
      </c>
      <c r="E1377" s="1156"/>
      <c r="F1377" s="1157"/>
      <c r="G1377" s="1158"/>
      <c r="H1377" s="125">
        <v>0.1</v>
      </c>
      <c r="I1377" s="564"/>
      <c r="J1377" s="377">
        <f t="shared" si="44"/>
        <v>0</v>
      </c>
      <c r="K1377" s="467">
        <f t="shared" si="45"/>
        <v>0</v>
      </c>
      <c r="L1377" s="113"/>
      <c r="M1377" s="113"/>
    </row>
    <row r="1378" spans="2:13" s="181" customFormat="1" ht="12.75" hidden="1" customHeight="1">
      <c r="B1378" s="1186"/>
      <c r="C1378" s="1162"/>
      <c r="D1378" s="465">
        <v>366</v>
      </c>
      <c r="E1378" s="1156"/>
      <c r="F1378" s="1157"/>
      <c r="G1378" s="1158"/>
      <c r="H1378" s="125">
        <v>0.1</v>
      </c>
      <c r="I1378" s="564"/>
      <c r="J1378" s="377">
        <f t="shared" si="44"/>
        <v>0</v>
      </c>
      <c r="K1378" s="467">
        <f t="shared" si="45"/>
        <v>0</v>
      </c>
      <c r="L1378" s="113"/>
      <c r="M1378" s="113"/>
    </row>
    <row r="1379" spans="2:13" s="181" customFormat="1" ht="12.75" hidden="1" customHeight="1">
      <c r="B1379" s="1186"/>
      <c r="C1379" s="1162"/>
      <c r="D1379" s="465">
        <v>367</v>
      </c>
      <c r="E1379" s="1156"/>
      <c r="F1379" s="1157"/>
      <c r="G1379" s="1158"/>
      <c r="H1379" s="125">
        <v>0.1</v>
      </c>
      <c r="I1379" s="564"/>
      <c r="J1379" s="377">
        <f t="shared" si="44"/>
        <v>0</v>
      </c>
      <c r="K1379" s="467">
        <f t="shared" si="45"/>
        <v>0</v>
      </c>
      <c r="L1379" s="113"/>
      <c r="M1379" s="113"/>
    </row>
    <row r="1380" spans="2:13" s="181" customFormat="1" ht="12.75" hidden="1" customHeight="1">
      <c r="B1380" s="1186"/>
      <c r="C1380" s="1162"/>
      <c r="D1380" s="465">
        <v>368</v>
      </c>
      <c r="E1380" s="1156"/>
      <c r="F1380" s="1157"/>
      <c r="G1380" s="1158"/>
      <c r="H1380" s="125">
        <v>0.1</v>
      </c>
      <c r="I1380" s="564"/>
      <c r="J1380" s="377">
        <f t="shared" si="44"/>
        <v>0</v>
      </c>
      <c r="K1380" s="467">
        <f t="shared" si="45"/>
        <v>0</v>
      </c>
      <c r="L1380" s="113"/>
      <c r="M1380" s="113"/>
    </row>
    <row r="1381" spans="2:13" s="181" customFormat="1" ht="12.75" hidden="1" customHeight="1">
      <c r="B1381" s="1186"/>
      <c r="C1381" s="1162"/>
      <c r="D1381" s="465">
        <v>369</v>
      </c>
      <c r="E1381" s="1156"/>
      <c r="F1381" s="1157"/>
      <c r="G1381" s="1158"/>
      <c r="H1381" s="125">
        <v>0.1</v>
      </c>
      <c r="I1381" s="564"/>
      <c r="J1381" s="377">
        <f t="shared" si="44"/>
        <v>0</v>
      </c>
      <c r="K1381" s="467">
        <f t="shared" si="45"/>
        <v>0</v>
      </c>
      <c r="L1381" s="113"/>
      <c r="M1381" s="113"/>
    </row>
    <row r="1382" spans="2:13" s="181" customFormat="1" ht="12.75" hidden="1" customHeight="1">
      <c r="B1382" s="1186"/>
      <c r="C1382" s="1162"/>
      <c r="D1382" s="465">
        <v>370</v>
      </c>
      <c r="E1382" s="1156"/>
      <c r="F1382" s="1157"/>
      <c r="G1382" s="1158"/>
      <c r="H1382" s="125">
        <v>0.1</v>
      </c>
      <c r="I1382" s="564"/>
      <c r="J1382" s="377">
        <f t="shared" si="44"/>
        <v>0</v>
      </c>
      <c r="K1382" s="467">
        <f t="shared" si="45"/>
        <v>0</v>
      </c>
      <c r="L1382" s="113"/>
      <c r="M1382" s="113"/>
    </row>
    <row r="1383" spans="2:13" s="181" customFormat="1" ht="12.75" hidden="1" customHeight="1">
      <c r="B1383" s="1186"/>
      <c r="C1383" s="1162"/>
      <c r="D1383" s="465">
        <v>371</v>
      </c>
      <c r="E1383" s="1156"/>
      <c r="F1383" s="1157"/>
      <c r="G1383" s="1158"/>
      <c r="H1383" s="125">
        <v>0.1</v>
      </c>
      <c r="I1383" s="564"/>
      <c r="J1383" s="377">
        <f t="shared" si="44"/>
        <v>0</v>
      </c>
      <c r="K1383" s="467">
        <f t="shared" si="45"/>
        <v>0</v>
      </c>
      <c r="L1383" s="113"/>
      <c r="M1383" s="113"/>
    </row>
    <row r="1384" spans="2:13" s="181" customFormat="1" ht="12.75" hidden="1" customHeight="1">
      <c r="B1384" s="1186"/>
      <c r="C1384" s="1162"/>
      <c r="D1384" s="465">
        <v>372</v>
      </c>
      <c r="E1384" s="1156"/>
      <c r="F1384" s="1157"/>
      <c r="G1384" s="1158"/>
      <c r="H1384" s="125">
        <v>0.1</v>
      </c>
      <c r="I1384" s="564"/>
      <c r="J1384" s="377">
        <f t="shared" si="44"/>
        <v>0</v>
      </c>
      <c r="K1384" s="467">
        <f t="shared" si="45"/>
        <v>0</v>
      </c>
      <c r="L1384" s="113"/>
      <c r="M1384" s="113"/>
    </row>
    <row r="1385" spans="2:13" s="181" customFormat="1" ht="12.75" hidden="1" customHeight="1">
      <c r="B1385" s="1186"/>
      <c r="C1385" s="1162"/>
      <c r="D1385" s="465">
        <v>373</v>
      </c>
      <c r="E1385" s="1156"/>
      <c r="F1385" s="1157"/>
      <c r="G1385" s="1158"/>
      <c r="H1385" s="125">
        <v>0.1</v>
      </c>
      <c r="I1385" s="564"/>
      <c r="J1385" s="377">
        <f t="shared" si="44"/>
        <v>0</v>
      </c>
      <c r="K1385" s="467">
        <f t="shared" si="45"/>
        <v>0</v>
      </c>
      <c r="L1385" s="113"/>
      <c r="M1385" s="113"/>
    </row>
    <row r="1386" spans="2:13" s="181" customFormat="1" ht="12.75" hidden="1" customHeight="1">
      <c r="B1386" s="1186"/>
      <c r="C1386" s="1162"/>
      <c r="D1386" s="465">
        <v>374</v>
      </c>
      <c r="E1386" s="1156"/>
      <c r="F1386" s="1157"/>
      <c r="G1386" s="1158"/>
      <c r="H1386" s="125">
        <v>0.1</v>
      </c>
      <c r="I1386" s="564"/>
      <c r="J1386" s="377">
        <f t="shared" si="44"/>
        <v>0</v>
      </c>
      <c r="K1386" s="467">
        <f t="shared" si="45"/>
        <v>0</v>
      </c>
      <c r="L1386" s="113"/>
      <c r="M1386" s="113"/>
    </row>
    <row r="1387" spans="2:13" s="181" customFormat="1" ht="12.75" hidden="1" customHeight="1">
      <c r="B1387" s="1186"/>
      <c r="C1387" s="1162"/>
      <c r="D1387" s="465">
        <v>375</v>
      </c>
      <c r="E1387" s="1156"/>
      <c r="F1387" s="1157"/>
      <c r="G1387" s="1158"/>
      <c r="H1387" s="125">
        <v>0.1</v>
      </c>
      <c r="I1387" s="564"/>
      <c r="J1387" s="377">
        <f t="shared" si="44"/>
        <v>0</v>
      </c>
      <c r="K1387" s="467">
        <f t="shared" si="45"/>
        <v>0</v>
      </c>
      <c r="L1387" s="113"/>
      <c r="M1387" s="113"/>
    </row>
    <row r="1388" spans="2:13" s="181" customFormat="1" ht="12.75" hidden="1" customHeight="1">
      <c r="B1388" s="1186"/>
      <c r="C1388" s="1162"/>
      <c r="D1388" s="465">
        <v>376</v>
      </c>
      <c r="E1388" s="1156"/>
      <c r="F1388" s="1157"/>
      <c r="G1388" s="1158"/>
      <c r="H1388" s="125">
        <v>0.1</v>
      </c>
      <c r="I1388" s="564"/>
      <c r="J1388" s="377">
        <f t="shared" si="44"/>
        <v>0</v>
      </c>
      <c r="K1388" s="467">
        <f t="shared" si="45"/>
        <v>0</v>
      </c>
      <c r="L1388" s="113"/>
      <c r="M1388" s="113"/>
    </row>
    <row r="1389" spans="2:13" s="181" customFormat="1" ht="12.75" hidden="1" customHeight="1">
      <c r="B1389" s="1186"/>
      <c r="C1389" s="1162"/>
      <c r="D1389" s="465">
        <v>377</v>
      </c>
      <c r="E1389" s="1156"/>
      <c r="F1389" s="1157"/>
      <c r="G1389" s="1158"/>
      <c r="H1389" s="125">
        <v>0.1</v>
      </c>
      <c r="I1389" s="564"/>
      <c r="J1389" s="377">
        <f t="shared" si="44"/>
        <v>0</v>
      </c>
      <c r="K1389" s="467">
        <f t="shared" si="45"/>
        <v>0</v>
      </c>
      <c r="L1389" s="113"/>
      <c r="M1389" s="113"/>
    </row>
    <row r="1390" spans="2:13" s="181" customFormat="1" ht="12.75" hidden="1" customHeight="1">
      <c r="B1390" s="1186"/>
      <c r="C1390" s="1162"/>
      <c r="D1390" s="465">
        <v>378</v>
      </c>
      <c r="E1390" s="1156"/>
      <c r="F1390" s="1157"/>
      <c r="G1390" s="1158"/>
      <c r="H1390" s="125">
        <v>0.1</v>
      </c>
      <c r="I1390" s="564"/>
      <c r="J1390" s="377">
        <f t="shared" si="44"/>
        <v>0</v>
      </c>
      <c r="K1390" s="467">
        <f t="shared" si="45"/>
        <v>0</v>
      </c>
      <c r="L1390" s="113"/>
      <c r="M1390" s="113"/>
    </row>
    <row r="1391" spans="2:13" s="181" customFormat="1" ht="12.75" hidden="1" customHeight="1">
      <c r="B1391" s="1186"/>
      <c r="C1391" s="1162"/>
      <c r="D1391" s="465">
        <v>379</v>
      </c>
      <c r="E1391" s="1156"/>
      <c r="F1391" s="1157"/>
      <c r="G1391" s="1158"/>
      <c r="H1391" s="125">
        <v>0.1</v>
      </c>
      <c r="I1391" s="564"/>
      <c r="J1391" s="377">
        <f t="shared" si="44"/>
        <v>0</v>
      </c>
      <c r="K1391" s="467">
        <f t="shared" si="45"/>
        <v>0</v>
      </c>
      <c r="L1391" s="113"/>
      <c r="M1391" s="113"/>
    </row>
    <row r="1392" spans="2:13" s="181" customFormat="1" ht="12.75" hidden="1" customHeight="1">
      <c r="B1392" s="1186"/>
      <c r="C1392" s="1162"/>
      <c r="D1392" s="465">
        <v>380</v>
      </c>
      <c r="E1392" s="1156"/>
      <c r="F1392" s="1157"/>
      <c r="G1392" s="1158"/>
      <c r="H1392" s="125">
        <v>0.1</v>
      </c>
      <c r="I1392" s="564"/>
      <c r="J1392" s="377">
        <f t="shared" si="44"/>
        <v>0</v>
      </c>
      <c r="K1392" s="467">
        <f t="shared" si="45"/>
        <v>0</v>
      </c>
      <c r="L1392" s="113"/>
      <c r="M1392" s="113"/>
    </row>
    <row r="1393" spans="2:13" s="181" customFormat="1" ht="12.75" hidden="1" customHeight="1">
      <c r="B1393" s="1186"/>
      <c r="C1393" s="1162"/>
      <c r="D1393" s="465">
        <v>381</v>
      </c>
      <c r="E1393" s="1156"/>
      <c r="F1393" s="1157"/>
      <c r="G1393" s="1158"/>
      <c r="H1393" s="125">
        <v>0.1</v>
      </c>
      <c r="I1393" s="564"/>
      <c r="J1393" s="377">
        <f t="shared" si="44"/>
        <v>0</v>
      </c>
      <c r="K1393" s="467">
        <f t="shared" si="45"/>
        <v>0</v>
      </c>
      <c r="L1393" s="113"/>
      <c r="M1393" s="113"/>
    </row>
    <row r="1394" spans="2:13" s="181" customFormat="1" ht="12.75" hidden="1" customHeight="1">
      <c r="B1394" s="1186"/>
      <c r="C1394" s="1162"/>
      <c r="D1394" s="465">
        <v>382</v>
      </c>
      <c r="E1394" s="1156"/>
      <c r="F1394" s="1157"/>
      <c r="G1394" s="1158"/>
      <c r="H1394" s="125">
        <v>0.1</v>
      </c>
      <c r="I1394" s="564"/>
      <c r="J1394" s="377">
        <f t="shared" si="44"/>
        <v>0</v>
      </c>
      <c r="K1394" s="467">
        <f t="shared" si="45"/>
        <v>0</v>
      </c>
      <c r="L1394" s="113"/>
      <c r="M1394" s="113"/>
    </row>
    <row r="1395" spans="2:13" s="181" customFormat="1" ht="12.75" hidden="1" customHeight="1">
      <c r="B1395" s="1186"/>
      <c r="C1395" s="1162"/>
      <c r="D1395" s="465">
        <v>383</v>
      </c>
      <c r="E1395" s="1156"/>
      <c r="F1395" s="1157"/>
      <c r="G1395" s="1158"/>
      <c r="H1395" s="125">
        <v>0.1</v>
      </c>
      <c r="I1395" s="564"/>
      <c r="J1395" s="377">
        <f t="shared" si="44"/>
        <v>0</v>
      </c>
      <c r="K1395" s="467">
        <f t="shared" si="45"/>
        <v>0</v>
      </c>
      <c r="L1395" s="113"/>
      <c r="M1395" s="113"/>
    </row>
    <row r="1396" spans="2:13" s="181" customFormat="1" ht="12.75" hidden="1" customHeight="1">
      <c r="B1396" s="1186"/>
      <c r="C1396" s="1162"/>
      <c r="D1396" s="465">
        <v>384</v>
      </c>
      <c r="E1396" s="1156"/>
      <c r="F1396" s="1157"/>
      <c r="G1396" s="1158"/>
      <c r="H1396" s="125">
        <v>0.1</v>
      </c>
      <c r="I1396" s="564"/>
      <c r="J1396" s="377">
        <f t="shared" si="44"/>
        <v>0</v>
      </c>
      <c r="K1396" s="467">
        <f t="shared" si="45"/>
        <v>0</v>
      </c>
      <c r="L1396" s="113"/>
      <c r="M1396" s="113"/>
    </row>
    <row r="1397" spans="2:13" s="181" customFormat="1" ht="12.75" hidden="1" customHeight="1">
      <c r="B1397" s="1186"/>
      <c r="C1397" s="1162"/>
      <c r="D1397" s="465">
        <v>385</v>
      </c>
      <c r="E1397" s="1156"/>
      <c r="F1397" s="1157"/>
      <c r="G1397" s="1158"/>
      <c r="H1397" s="125">
        <v>0.1</v>
      </c>
      <c r="I1397" s="564"/>
      <c r="J1397" s="377">
        <f t="shared" ref="J1397:J1460" si="46">$I$11027*H1397</f>
        <v>0</v>
      </c>
      <c r="K1397" s="467">
        <f t="shared" si="45"/>
        <v>0</v>
      </c>
      <c r="L1397" s="113"/>
      <c r="M1397" s="113"/>
    </row>
    <row r="1398" spans="2:13" s="181" customFormat="1" ht="12.75" hidden="1" customHeight="1">
      <c r="B1398" s="1186"/>
      <c r="C1398" s="1162"/>
      <c r="D1398" s="465">
        <v>386</v>
      </c>
      <c r="E1398" s="1156"/>
      <c r="F1398" s="1157"/>
      <c r="G1398" s="1158"/>
      <c r="H1398" s="125">
        <v>0.1</v>
      </c>
      <c r="I1398" s="564"/>
      <c r="J1398" s="377">
        <f t="shared" si="46"/>
        <v>0</v>
      </c>
      <c r="K1398" s="467">
        <f t="shared" si="45"/>
        <v>0</v>
      </c>
      <c r="L1398" s="113"/>
      <c r="M1398" s="113"/>
    </row>
    <row r="1399" spans="2:13" s="181" customFormat="1" ht="12.75" hidden="1" customHeight="1">
      <c r="B1399" s="1186"/>
      <c r="C1399" s="1162"/>
      <c r="D1399" s="465">
        <v>387</v>
      </c>
      <c r="E1399" s="1156"/>
      <c r="F1399" s="1157"/>
      <c r="G1399" s="1158"/>
      <c r="H1399" s="125">
        <v>0.1</v>
      </c>
      <c r="I1399" s="564"/>
      <c r="J1399" s="377">
        <f t="shared" si="46"/>
        <v>0</v>
      </c>
      <c r="K1399" s="467">
        <f t="shared" si="45"/>
        <v>0</v>
      </c>
      <c r="L1399" s="113"/>
      <c r="M1399" s="113"/>
    </row>
    <row r="1400" spans="2:13" s="181" customFormat="1" ht="12.75" hidden="1" customHeight="1">
      <c r="B1400" s="1186"/>
      <c r="C1400" s="1162"/>
      <c r="D1400" s="465">
        <v>388</v>
      </c>
      <c r="E1400" s="1156"/>
      <c r="F1400" s="1157"/>
      <c r="G1400" s="1158"/>
      <c r="H1400" s="125">
        <v>0.1</v>
      </c>
      <c r="I1400" s="564"/>
      <c r="J1400" s="377">
        <f t="shared" si="46"/>
        <v>0</v>
      </c>
      <c r="K1400" s="467">
        <f t="shared" si="45"/>
        <v>0</v>
      </c>
      <c r="L1400" s="113"/>
      <c r="M1400" s="113"/>
    </row>
    <row r="1401" spans="2:13" s="181" customFormat="1" ht="12.75" hidden="1" customHeight="1">
      <c r="B1401" s="1186"/>
      <c r="C1401" s="1162"/>
      <c r="D1401" s="465">
        <v>389</v>
      </c>
      <c r="E1401" s="1156"/>
      <c r="F1401" s="1157"/>
      <c r="G1401" s="1158"/>
      <c r="H1401" s="125">
        <v>0.1</v>
      </c>
      <c r="I1401" s="564"/>
      <c r="J1401" s="377">
        <f t="shared" si="46"/>
        <v>0</v>
      </c>
      <c r="K1401" s="467">
        <f t="shared" si="45"/>
        <v>0</v>
      </c>
      <c r="L1401" s="113"/>
      <c r="M1401" s="113"/>
    </row>
    <row r="1402" spans="2:13" s="181" customFormat="1" ht="12.75" hidden="1" customHeight="1">
      <c r="B1402" s="1186"/>
      <c r="C1402" s="1162"/>
      <c r="D1402" s="465">
        <v>390</v>
      </c>
      <c r="E1402" s="1156"/>
      <c r="F1402" s="1157"/>
      <c r="G1402" s="1158"/>
      <c r="H1402" s="125">
        <v>0.1</v>
      </c>
      <c r="I1402" s="564"/>
      <c r="J1402" s="377">
        <f t="shared" si="46"/>
        <v>0</v>
      </c>
      <c r="K1402" s="467">
        <f t="shared" si="45"/>
        <v>0</v>
      </c>
      <c r="L1402" s="113"/>
      <c r="M1402" s="113"/>
    </row>
    <row r="1403" spans="2:13" s="181" customFormat="1" ht="12.75" hidden="1" customHeight="1">
      <c r="B1403" s="1186"/>
      <c r="C1403" s="1162"/>
      <c r="D1403" s="465">
        <v>391</v>
      </c>
      <c r="E1403" s="1156"/>
      <c r="F1403" s="1157"/>
      <c r="G1403" s="1158"/>
      <c r="H1403" s="125">
        <v>0.1</v>
      </c>
      <c r="I1403" s="564"/>
      <c r="J1403" s="377">
        <f t="shared" si="46"/>
        <v>0</v>
      </c>
      <c r="K1403" s="467">
        <f t="shared" si="45"/>
        <v>0</v>
      </c>
      <c r="L1403" s="113"/>
      <c r="M1403" s="113"/>
    </row>
    <row r="1404" spans="2:13" s="181" customFormat="1" ht="12.75" hidden="1" customHeight="1">
      <c r="B1404" s="1186"/>
      <c r="C1404" s="1162"/>
      <c r="D1404" s="465">
        <v>392</v>
      </c>
      <c r="E1404" s="1156"/>
      <c r="F1404" s="1157"/>
      <c r="G1404" s="1158"/>
      <c r="H1404" s="125">
        <v>0.1</v>
      </c>
      <c r="I1404" s="564"/>
      <c r="J1404" s="377">
        <f t="shared" si="46"/>
        <v>0</v>
      </c>
      <c r="K1404" s="467">
        <f t="shared" si="45"/>
        <v>0</v>
      </c>
      <c r="L1404" s="113"/>
      <c r="M1404" s="113"/>
    </row>
    <row r="1405" spans="2:13" s="181" customFormat="1" ht="12.75" hidden="1" customHeight="1">
      <c r="B1405" s="1186"/>
      <c r="C1405" s="1162"/>
      <c r="D1405" s="465">
        <v>393</v>
      </c>
      <c r="E1405" s="1156"/>
      <c r="F1405" s="1157"/>
      <c r="G1405" s="1158"/>
      <c r="H1405" s="125">
        <v>0.1</v>
      </c>
      <c r="I1405" s="564"/>
      <c r="J1405" s="377">
        <f t="shared" si="46"/>
        <v>0</v>
      </c>
      <c r="K1405" s="467">
        <f t="shared" si="45"/>
        <v>0</v>
      </c>
      <c r="L1405" s="113"/>
      <c r="M1405" s="113"/>
    </row>
    <row r="1406" spans="2:13" s="181" customFormat="1" ht="12.75" hidden="1" customHeight="1">
      <c r="B1406" s="1186"/>
      <c r="C1406" s="1162"/>
      <c r="D1406" s="465">
        <v>394</v>
      </c>
      <c r="E1406" s="1156"/>
      <c r="F1406" s="1157"/>
      <c r="G1406" s="1158"/>
      <c r="H1406" s="125">
        <v>0.1</v>
      </c>
      <c r="I1406" s="564"/>
      <c r="J1406" s="377">
        <f t="shared" si="46"/>
        <v>0</v>
      </c>
      <c r="K1406" s="467">
        <f t="shared" si="45"/>
        <v>0</v>
      </c>
      <c r="L1406" s="113"/>
      <c r="M1406" s="113"/>
    </row>
    <row r="1407" spans="2:13" s="181" customFormat="1" ht="12.75" hidden="1" customHeight="1">
      <c r="B1407" s="1186"/>
      <c r="C1407" s="1162"/>
      <c r="D1407" s="465">
        <v>395</v>
      </c>
      <c r="E1407" s="1156"/>
      <c r="F1407" s="1157"/>
      <c r="G1407" s="1158"/>
      <c r="H1407" s="125">
        <v>0.1</v>
      </c>
      <c r="I1407" s="564"/>
      <c r="J1407" s="377">
        <f t="shared" si="46"/>
        <v>0</v>
      </c>
      <c r="K1407" s="467">
        <f t="shared" si="45"/>
        <v>0</v>
      </c>
      <c r="L1407" s="113"/>
      <c r="M1407" s="113"/>
    </row>
    <row r="1408" spans="2:13" s="181" customFormat="1" ht="12.75" hidden="1" customHeight="1">
      <c r="B1408" s="1186"/>
      <c r="C1408" s="1162"/>
      <c r="D1408" s="465">
        <v>396</v>
      </c>
      <c r="E1408" s="1156"/>
      <c r="F1408" s="1157"/>
      <c r="G1408" s="1158"/>
      <c r="H1408" s="125">
        <v>0.1</v>
      </c>
      <c r="I1408" s="564"/>
      <c r="J1408" s="377">
        <f t="shared" si="46"/>
        <v>0</v>
      </c>
      <c r="K1408" s="467">
        <f t="shared" si="45"/>
        <v>0</v>
      </c>
      <c r="L1408" s="113"/>
      <c r="M1408" s="113"/>
    </row>
    <row r="1409" spans="2:13" s="181" customFormat="1" ht="12.75" hidden="1" customHeight="1">
      <c r="B1409" s="1186"/>
      <c r="C1409" s="1162"/>
      <c r="D1409" s="465">
        <v>397</v>
      </c>
      <c r="E1409" s="1156"/>
      <c r="F1409" s="1157"/>
      <c r="G1409" s="1158"/>
      <c r="H1409" s="125">
        <v>0.1</v>
      </c>
      <c r="I1409" s="564"/>
      <c r="J1409" s="377">
        <f t="shared" si="46"/>
        <v>0</v>
      </c>
      <c r="K1409" s="467">
        <f t="shared" si="45"/>
        <v>0</v>
      </c>
      <c r="L1409" s="113"/>
      <c r="M1409" s="113"/>
    </row>
    <row r="1410" spans="2:13" s="181" customFormat="1" ht="12.75" hidden="1" customHeight="1">
      <c r="B1410" s="1186"/>
      <c r="C1410" s="1162"/>
      <c r="D1410" s="465">
        <v>398</v>
      </c>
      <c r="E1410" s="1156"/>
      <c r="F1410" s="1157"/>
      <c r="G1410" s="1158"/>
      <c r="H1410" s="125">
        <v>0.1</v>
      </c>
      <c r="I1410" s="564"/>
      <c r="J1410" s="377">
        <f t="shared" si="46"/>
        <v>0</v>
      </c>
      <c r="K1410" s="467">
        <f t="shared" si="45"/>
        <v>0</v>
      </c>
      <c r="L1410" s="113"/>
      <c r="M1410" s="113"/>
    </row>
    <row r="1411" spans="2:13" s="181" customFormat="1" ht="12.75" hidden="1" customHeight="1">
      <c r="B1411" s="1186"/>
      <c r="C1411" s="1162"/>
      <c r="D1411" s="465">
        <v>399</v>
      </c>
      <c r="E1411" s="1156"/>
      <c r="F1411" s="1157"/>
      <c r="G1411" s="1158"/>
      <c r="H1411" s="125">
        <v>0.1</v>
      </c>
      <c r="I1411" s="564"/>
      <c r="J1411" s="377">
        <f t="shared" si="46"/>
        <v>0</v>
      </c>
      <c r="K1411" s="467">
        <f t="shared" si="45"/>
        <v>0</v>
      </c>
      <c r="L1411" s="113"/>
      <c r="M1411" s="113"/>
    </row>
    <row r="1412" spans="2:13" s="181" customFormat="1" ht="12.75" hidden="1" customHeight="1">
      <c r="B1412" s="1186"/>
      <c r="C1412" s="1162"/>
      <c r="D1412" s="465">
        <v>400</v>
      </c>
      <c r="E1412" s="1156"/>
      <c r="F1412" s="1157"/>
      <c r="G1412" s="1158"/>
      <c r="H1412" s="125">
        <v>0.1</v>
      </c>
      <c r="I1412" s="564"/>
      <c r="J1412" s="377">
        <f t="shared" si="46"/>
        <v>0</v>
      </c>
      <c r="K1412" s="467">
        <f t="shared" si="45"/>
        <v>0</v>
      </c>
      <c r="L1412" s="113"/>
      <c r="M1412" s="113"/>
    </row>
    <row r="1413" spans="2:13" s="181" customFormat="1" ht="12.75" hidden="1" customHeight="1">
      <c r="B1413" s="1186"/>
      <c r="C1413" s="1162"/>
      <c r="D1413" s="465">
        <v>401</v>
      </c>
      <c r="E1413" s="1156"/>
      <c r="F1413" s="1157"/>
      <c r="G1413" s="1158"/>
      <c r="H1413" s="125">
        <v>0.1</v>
      </c>
      <c r="I1413" s="564"/>
      <c r="J1413" s="377">
        <f t="shared" si="46"/>
        <v>0</v>
      </c>
      <c r="K1413" s="467">
        <f t="shared" si="45"/>
        <v>0</v>
      </c>
      <c r="L1413" s="113"/>
      <c r="M1413" s="113"/>
    </row>
    <row r="1414" spans="2:13" s="181" customFormat="1" ht="12.75" hidden="1" customHeight="1">
      <c r="B1414" s="1186"/>
      <c r="C1414" s="1162"/>
      <c r="D1414" s="465">
        <v>402</v>
      </c>
      <c r="E1414" s="1156"/>
      <c r="F1414" s="1157"/>
      <c r="G1414" s="1158"/>
      <c r="H1414" s="125">
        <v>0.1</v>
      </c>
      <c r="I1414" s="564"/>
      <c r="J1414" s="377">
        <f t="shared" si="46"/>
        <v>0</v>
      </c>
      <c r="K1414" s="467">
        <f t="shared" si="45"/>
        <v>0</v>
      </c>
      <c r="L1414" s="113"/>
      <c r="M1414" s="113"/>
    </row>
    <row r="1415" spans="2:13" s="181" customFormat="1" ht="12.75" hidden="1" customHeight="1">
      <c r="B1415" s="1186"/>
      <c r="C1415" s="1162"/>
      <c r="D1415" s="465">
        <v>403</v>
      </c>
      <c r="E1415" s="1156"/>
      <c r="F1415" s="1157"/>
      <c r="G1415" s="1158"/>
      <c r="H1415" s="125">
        <v>0.1</v>
      </c>
      <c r="I1415" s="564"/>
      <c r="J1415" s="377">
        <f t="shared" si="46"/>
        <v>0</v>
      </c>
      <c r="K1415" s="467">
        <f t="shared" si="45"/>
        <v>0</v>
      </c>
      <c r="L1415" s="113"/>
      <c r="M1415" s="113"/>
    </row>
    <row r="1416" spans="2:13" s="181" customFormat="1" ht="12.75" hidden="1" customHeight="1">
      <c r="B1416" s="1186"/>
      <c r="C1416" s="1162"/>
      <c r="D1416" s="465">
        <v>404</v>
      </c>
      <c r="E1416" s="1156"/>
      <c r="F1416" s="1157"/>
      <c r="G1416" s="1158"/>
      <c r="H1416" s="125">
        <v>0.1</v>
      </c>
      <c r="I1416" s="564"/>
      <c r="J1416" s="377">
        <f t="shared" si="46"/>
        <v>0</v>
      </c>
      <c r="K1416" s="467">
        <f t="shared" si="45"/>
        <v>0</v>
      </c>
      <c r="L1416" s="113"/>
      <c r="M1416" s="113"/>
    </row>
    <row r="1417" spans="2:13" s="181" customFormat="1" ht="12.75" hidden="1" customHeight="1">
      <c r="B1417" s="1186"/>
      <c r="C1417" s="1162"/>
      <c r="D1417" s="465">
        <v>405</v>
      </c>
      <c r="E1417" s="1156"/>
      <c r="F1417" s="1157"/>
      <c r="G1417" s="1158"/>
      <c r="H1417" s="125">
        <v>0.1</v>
      </c>
      <c r="I1417" s="564"/>
      <c r="J1417" s="377">
        <f t="shared" si="46"/>
        <v>0</v>
      </c>
      <c r="K1417" s="467">
        <f t="shared" si="45"/>
        <v>0</v>
      </c>
      <c r="L1417" s="113"/>
      <c r="M1417" s="113"/>
    </row>
    <row r="1418" spans="2:13" s="181" customFormat="1" ht="12.75" hidden="1" customHeight="1">
      <c r="B1418" s="1186"/>
      <c r="C1418" s="1162"/>
      <c r="D1418" s="465">
        <v>406</v>
      </c>
      <c r="E1418" s="1156"/>
      <c r="F1418" s="1157"/>
      <c r="G1418" s="1158"/>
      <c r="H1418" s="125">
        <v>0.1</v>
      </c>
      <c r="I1418" s="564"/>
      <c r="J1418" s="377">
        <f t="shared" si="46"/>
        <v>0</v>
      </c>
      <c r="K1418" s="467">
        <f t="shared" si="45"/>
        <v>0</v>
      </c>
      <c r="L1418" s="113"/>
      <c r="M1418" s="113"/>
    </row>
    <row r="1419" spans="2:13" s="181" customFormat="1" ht="12.75" hidden="1" customHeight="1">
      <c r="B1419" s="1186"/>
      <c r="C1419" s="1162"/>
      <c r="D1419" s="465">
        <v>407</v>
      </c>
      <c r="E1419" s="1156"/>
      <c r="F1419" s="1157"/>
      <c r="G1419" s="1158"/>
      <c r="H1419" s="125">
        <v>0.1</v>
      </c>
      <c r="I1419" s="564"/>
      <c r="J1419" s="377">
        <f t="shared" si="46"/>
        <v>0</v>
      </c>
      <c r="K1419" s="467">
        <f t="shared" si="45"/>
        <v>0</v>
      </c>
      <c r="L1419" s="113"/>
      <c r="M1419" s="113"/>
    </row>
    <row r="1420" spans="2:13" s="181" customFormat="1" ht="12.75" hidden="1" customHeight="1">
      <c r="B1420" s="1186"/>
      <c r="C1420" s="1162"/>
      <c r="D1420" s="465">
        <v>408</v>
      </c>
      <c r="E1420" s="1156"/>
      <c r="F1420" s="1157"/>
      <c r="G1420" s="1158"/>
      <c r="H1420" s="125">
        <v>0.1</v>
      </c>
      <c r="I1420" s="564"/>
      <c r="J1420" s="377">
        <f t="shared" si="46"/>
        <v>0</v>
      </c>
      <c r="K1420" s="467">
        <f t="shared" si="45"/>
        <v>0</v>
      </c>
      <c r="L1420" s="113"/>
      <c r="M1420" s="113"/>
    </row>
    <row r="1421" spans="2:13" s="181" customFormat="1" ht="12.75" hidden="1" customHeight="1">
      <c r="B1421" s="1186"/>
      <c r="C1421" s="1162"/>
      <c r="D1421" s="465">
        <v>409</v>
      </c>
      <c r="E1421" s="1156"/>
      <c r="F1421" s="1157"/>
      <c r="G1421" s="1158"/>
      <c r="H1421" s="125">
        <v>0.1</v>
      </c>
      <c r="I1421" s="564"/>
      <c r="J1421" s="377">
        <f t="shared" si="46"/>
        <v>0</v>
      </c>
      <c r="K1421" s="467">
        <f t="shared" si="45"/>
        <v>0</v>
      </c>
      <c r="L1421" s="113"/>
      <c r="M1421" s="113"/>
    </row>
    <row r="1422" spans="2:13" s="181" customFormat="1" ht="12.75" hidden="1" customHeight="1">
      <c r="B1422" s="1186"/>
      <c r="C1422" s="1162"/>
      <c r="D1422" s="465">
        <v>410</v>
      </c>
      <c r="E1422" s="1156"/>
      <c r="F1422" s="1157"/>
      <c r="G1422" s="1158"/>
      <c r="H1422" s="125">
        <v>0.1</v>
      </c>
      <c r="I1422" s="564"/>
      <c r="J1422" s="377">
        <f t="shared" si="46"/>
        <v>0</v>
      </c>
      <c r="K1422" s="467">
        <f t="shared" si="45"/>
        <v>0</v>
      </c>
      <c r="L1422" s="113"/>
      <c r="M1422" s="113"/>
    </row>
    <row r="1423" spans="2:13" s="181" customFormat="1" ht="12.75" hidden="1" customHeight="1">
      <c r="B1423" s="1186"/>
      <c r="C1423" s="1162"/>
      <c r="D1423" s="465">
        <v>411</v>
      </c>
      <c r="E1423" s="1156"/>
      <c r="F1423" s="1157"/>
      <c r="G1423" s="1158"/>
      <c r="H1423" s="125">
        <v>0.1</v>
      </c>
      <c r="I1423" s="564"/>
      <c r="J1423" s="377">
        <f t="shared" si="46"/>
        <v>0</v>
      </c>
      <c r="K1423" s="467">
        <f t="shared" si="45"/>
        <v>0</v>
      </c>
      <c r="L1423" s="113"/>
      <c r="M1423" s="113"/>
    </row>
    <row r="1424" spans="2:13" s="181" customFormat="1" ht="12.75" hidden="1" customHeight="1">
      <c r="B1424" s="1186"/>
      <c r="C1424" s="1162"/>
      <c r="D1424" s="465">
        <v>412</v>
      </c>
      <c r="E1424" s="1156"/>
      <c r="F1424" s="1157"/>
      <c r="G1424" s="1158"/>
      <c r="H1424" s="125">
        <v>0.1</v>
      </c>
      <c r="I1424" s="564"/>
      <c r="J1424" s="377">
        <f t="shared" si="46"/>
        <v>0</v>
      </c>
      <c r="K1424" s="467">
        <f t="shared" si="45"/>
        <v>0</v>
      </c>
      <c r="L1424" s="113"/>
      <c r="M1424" s="113"/>
    </row>
    <row r="1425" spans="2:13" s="181" customFormat="1" ht="12.75" hidden="1" customHeight="1">
      <c r="B1425" s="1186"/>
      <c r="C1425" s="1162"/>
      <c r="D1425" s="465">
        <v>413</v>
      </c>
      <c r="E1425" s="1156"/>
      <c r="F1425" s="1157"/>
      <c r="G1425" s="1158"/>
      <c r="H1425" s="125">
        <v>0.1</v>
      </c>
      <c r="I1425" s="564"/>
      <c r="J1425" s="377">
        <f t="shared" si="46"/>
        <v>0</v>
      </c>
      <c r="K1425" s="467">
        <f t="shared" si="45"/>
        <v>0</v>
      </c>
      <c r="L1425" s="113"/>
      <c r="M1425" s="113"/>
    </row>
    <row r="1426" spans="2:13" s="181" customFormat="1" ht="12.75" hidden="1" customHeight="1">
      <c r="B1426" s="1186"/>
      <c r="C1426" s="1162"/>
      <c r="D1426" s="465">
        <v>414</v>
      </c>
      <c r="E1426" s="1156"/>
      <c r="F1426" s="1157"/>
      <c r="G1426" s="1158"/>
      <c r="H1426" s="125">
        <v>0.1</v>
      </c>
      <c r="I1426" s="564"/>
      <c r="J1426" s="377">
        <f t="shared" si="46"/>
        <v>0</v>
      </c>
      <c r="K1426" s="467">
        <f t="shared" si="45"/>
        <v>0</v>
      </c>
      <c r="L1426" s="113"/>
      <c r="M1426" s="113"/>
    </row>
    <row r="1427" spans="2:13" s="181" customFormat="1" ht="12.75" hidden="1" customHeight="1">
      <c r="B1427" s="1186"/>
      <c r="C1427" s="1162"/>
      <c r="D1427" s="465">
        <v>415</v>
      </c>
      <c r="E1427" s="1156"/>
      <c r="F1427" s="1157"/>
      <c r="G1427" s="1158"/>
      <c r="H1427" s="125">
        <v>0.1</v>
      </c>
      <c r="I1427" s="564"/>
      <c r="J1427" s="377">
        <f t="shared" si="46"/>
        <v>0</v>
      </c>
      <c r="K1427" s="467">
        <f t="shared" ref="K1427:K1490" si="47">IF(I1427-J1427&lt;0,0,I1427-J1427)</f>
        <v>0</v>
      </c>
      <c r="L1427" s="113"/>
      <c r="M1427" s="113"/>
    </row>
    <row r="1428" spans="2:13" s="181" customFormat="1" ht="12.75" hidden="1" customHeight="1">
      <c r="B1428" s="1186"/>
      <c r="C1428" s="1162"/>
      <c r="D1428" s="465">
        <v>416</v>
      </c>
      <c r="E1428" s="1156"/>
      <c r="F1428" s="1157"/>
      <c r="G1428" s="1158"/>
      <c r="H1428" s="125">
        <v>0.1</v>
      </c>
      <c r="I1428" s="564"/>
      <c r="J1428" s="377">
        <f t="shared" si="46"/>
        <v>0</v>
      </c>
      <c r="K1428" s="467">
        <f t="shared" si="47"/>
        <v>0</v>
      </c>
      <c r="L1428" s="113"/>
      <c r="M1428" s="113"/>
    </row>
    <row r="1429" spans="2:13" s="181" customFormat="1" ht="12.75" hidden="1" customHeight="1">
      <c r="B1429" s="1186"/>
      <c r="C1429" s="1162"/>
      <c r="D1429" s="465">
        <v>417</v>
      </c>
      <c r="E1429" s="1156"/>
      <c r="F1429" s="1157"/>
      <c r="G1429" s="1158"/>
      <c r="H1429" s="125">
        <v>0.1</v>
      </c>
      <c r="I1429" s="564"/>
      <c r="J1429" s="377">
        <f t="shared" si="46"/>
        <v>0</v>
      </c>
      <c r="K1429" s="467">
        <f t="shared" si="47"/>
        <v>0</v>
      </c>
      <c r="L1429" s="113"/>
      <c r="M1429" s="113"/>
    </row>
    <row r="1430" spans="2:13" s="181" customFormat="1" ht="12.75" hidden="1" customHeight="1">
      <c r="B1430" s="1186"/>
      <c r="C1430" s="1162"/>
      <c r="D1430" s="465">
        <v>418</v>
      </c>
      <c r="E1430" s="1156"/>
      <c r="F1430" s="1157"/>
      <c r="G1430" s="1158"/>
      <c r="H1430" s="125">
        <v>0.1</v>
      </c>
      <c r="I1430" s="564"/>
      <c r="J1430" s="377">
        <f t="shared" si="46"/>
        <v>0</v>
      </c>
      <c r="K1430" s="467">
        <f t="shared" si="47"/>
        <v>0</v>
      </c>
      <c r="L1430" s="113"/>
      <c r="M1430" s="113"/>
    </row>
    <row r="1431" spans="2:13" s="181" customFormat="1" ht="12.75" hidden="1" customHeight="1">
      <c r="B1431" s="1186"/>
      <c r="C1431" s="1162"/>
      <c r="D1431" s="465">
        <v>419</v>
      </c>
      <c r="E1431" s="1156"/>
      <c r="F1431" s="1157"/>
      <c r="G1431" s="1158"/>
      <c r="H1431" s="125">
        <v>0.1</v>
      </c>
      <c r="I1431" s="564"/>
      <c r="J1431" s="377">
        <f t="shared" si="46"/>
        <v>0</v>
      </c>
      <c r="K1431" s="467">
        <f t="shared" si="47"/>
        <v>0</v>
      </c>
      <c r="L1431" s="113"/>
      <c r="M1431" s="113"/>
    </row>
    <row r="1432" spans="2:13" s="181" customFormat="1" ht="12.75" hidden="1" customHeight="1">
      <c r="B1432" s="1186"/>
      <c r="C1432" s="1162"/>
      <c r="D1432" s="465">
        <v>420</v>
      </c>
      <c r="E1432" s="1156"/>
      <c r="F1432" s="1157"/>
      <c r="G1432" s="1158"/>
      <c r="H1432" s="125">
        <v>0.1</v>
      </c>
      <c r="I1432" s="564"/>
      <c r="J1432" s="377">
        <f t="shared" si="46"/>
        <v>0</v>
      </c>
      <c r="K1432" s="467">
        <f t="shared" si="47"/>
        <v>0</v>
      </c>
      <c r="L1432" s="113"/>
      <c r="M1432" s="113"/>
    </row>
    <row r="1433" spans="2:13" s="181" customFormat="1" ht="12.75" hidden="1" customHeight="1">
      <c r="B1433" s="1186"/>
      <c r="C1433" s="1162"/>
      <c r="D1433" s="465">
        <v>421</v>
      </c>
      <c r="E1433" s="1156"/>
      <c r="F1433" s="1157"/>
      <c r="G1433" s="1158"/>
      <c r="H1433" s="125">
        <v>0.1</v>
      </c>
      <c r="I1433" s="564"/>
      <c r="J1433" s="377">
        <f t="shared" si="46"/>
        <v>0</v>
      </c>
      <c r="K1433" s="467">
        <f t="shared" si="47"/>
        <v>0</v>
      </c>
      <c r="L1433" s="113"/>
      <c r="M1433" s="113"/>
    </row>
    <row r="1434" spans="2:13" s="181" customFormat="1" ht="12.75" hidden="1" customHeight="1">
      <c r="B1434" s="1186"/>
      <c r="C1434" s="1162"/>
      <c r="D1434" s="465">
        <v>422</v>
      </c>
      <c r="E1434" s="1156"/>
      <c r="F1434" s="1157"/>
      <c r="G1434" s="1158"/>
      <c r="H1434" s="125">
        <v>0.1</v>
      </c>
      <c r="I1434" s="564"/>
      <c r="J1434" s="377">
        <f t="shared" si="46"/>
        <v>0</v>
      </c>
      <c r="K1434" s="467">
        <f t="shared" si="47"/>
        <v>0</v>
      </c>
      <c r="L1434" s="113"/>
      <c r="M1434" s="113"/>
    </row>
    <row r="1435" spans="2:13" s="181" customFormat="1" ht="12.75" hidden="1" customHeight="1">
      <c r="B1435" s="1186"/>
      <c r="C1435" s="1162"/>
      <c r="D1435" s="465">
        <v>423</v>
      </c>
      <c r="E1435" s="1156"/>
      <c r="F1435" s="1157"/>
      <c r="G1435" s="1158"/>
      <c r="H1435" s="125">
        <v>0.1</v>
      </c>
      <c r="I1435" s="564"/>
      <c r="J1435" s="377">
        <f t="shared" si="46"/>
        <v>0</v>
      </c>
      <c r="K1435" s="467">
        <f t="shared" si="47"/>
        <v>0</v>
      </c>
      <c r="L1435" s="113"/>
      <c r="M1435" s="113"/>
    </row>
    <row r="1436" spans="2:13" s="181" customFormat="1" ht="12.75" hidden="1" customHeight="1">
      <c r="B1436" s="1186"/>
      <c r="C1436" s="1162"/>
      <c r="D1436" s="465">
        <v>424</v>
      </c>
      <c r="E1436" s="1156"/>
      <c r="F1436" s="1157"/>
      <c r="G1436" s="1158"/>
      <c r="H1436" s="125">
        <v>0.1</v>
      </c>
      <c r="I1436" s="564"/>
      <c r="J1436" s="377">
        <f t="shared" si="46"/>
        <v>0</v>
      </c>
      <c r="K1436" s="467">
        <f t="shared" si="47"/>
        <v>0</v>
      </c>
      <c r="L1436" s="113"/>
      <c r="M1436" s="113"/>
    </row>
    <row r="1437" spans="2:13" s="181" customFormat="1" ht="12.75" hidden="1" customHeight="1">
      <c r="B1437" s="1186"/>
      <c r="C1437" s="1162"/>
      <c r="D1437" s="465">
        <v>425</v>
      </c>
      <c r="E1437" s="1156"/>
      <c r="F1437" s="1157"/>
      <c r="G1437" s="1158"/>
      <c r="H1437" s="125">
        <v>0.1</v>
      </c>
      <c r="I1437" s="564"/>
      <c r="J1437" s="377">
        <f t="shared" si="46"/>
        <v>0</v>
      </c>
      <c r="K1437" s="467">
        <f t="shared" si="47"/>
        <v>0</v>
      </c>
      <c r="L1437" s="113"/>
      <c r="M1437" s="113"/>
    </row>
    <row r="1438" spans="2:13" s="181" customFormat="1" ht="12.75" hidden="1" customHeight="1">
      <c r="B1438" s="1186"/>
      <c r="C1438" s="1162"/>
      <c r="D1438" s="465">
        <v>426</v>
      </c>
      <c r="E1438" s="1156"/>
      <c r="F1438" s="1157"/>
      <c r="G1438" s="1158"/>
      <c r="H1438" s="125">
        <v>0.1</v>
      </c>
      <c r="I1438" s="564"/>
      <c r="J1438" s="377">
        <f t="shared" si="46"/>
        <v>0</v>
      </c>
      <c r="K1438" s="467">
        <f t="shared" si="47"/>
        <v>0</v>
      </c>
      <c r="L1438" s="113"/>
      <c r="M1438" s="113"/>
    </row>
    <row r="1439" spans="2:13" s="181" customFormat="1" ht="12.75" hidden="1" customHeight="1">
      <c r="B1439" s="1186"/>
      <c r="C1439" s="1162"/>
      <c r="D1439" s="465">
        <v>427</v>
      </c>
      <c r="E1439" s="1156"/>
      <c r="F1439" s="1157"/>
      <c r="G1439" s="1158"/>
      <c r="H1439" s="125">
        <v>0.1</v>
      </c>
      <c r="I1439" s="564"/>
      <c r="J1439" s="377">
        <f t="shared" si="46"/>
        <v>0</v>
      </c>
      <c r="K1439" s="467">
        <f t="shared" si="47"/>
        <v>0</v>
      </c>
      <c r="L1439" s="113"/>
      <c r="M1439" s="113"/>
    </row>
    <row r="1440" spans="2:13" s="181" customFormat="1" ht="12.75" hidden="1" customHeight="1">
      <c r="B1440" s="1186"/>
      <c r="C1440" s="1162"/>
      <c r="D1440" s="465">
        <v>428</v>
      </c>
      <c r="E1440" s="1156"/>
      <c r="F1440" s="1157"/>
      <c r="G1440" s="1158"/>
      <c r="H1440" s="125">
        <v>0.1</v>
      </c>
      <c r="I1440" s="564"/>
      <c r="J1440" s="377">
        <f t="shared" si="46"/>
        <v>0</v>
      </c>
      <c r="K1440" s="467">
        <f t="shared" si="47"/>
        <v>0</v>
      </c>
      <c r="L1440" s="113"/>
      <c r="M1440" s="113"/>
    </row>
    <row r="1441" spans="2:13" s="181" customFormat="1" ht="12.75" hidden="1" customHeight="1">
      <c r="B1441" s="1186"/>
      <c r="C1441" s="1162"/>
      <c r="D1441" s="465">
        <v>429</v>
      </c>
      <c r="E1441" s="1156"/>
      <c r="F1441" s="1157"/>
      <c r="G1441" s="1158"/>
      <c r="H1441" s="125">
        <v>0.1</v>
      </c>
      <c r="I1441" s="564"/>
      <c r="J1441" s="377">
        <f t="shared" si="46"/>
        <v>0</v>
      </c>
      <c r="K1441" s="467">
        <f t="shared" si="47"/>
        <v>0</v>
      </c>
      <c r="L1441" s="113"/>
      <c r="M1441" s="113"/>
    </row>
    <row r="1442" spans="2:13" s="181" customFormat="1" ht="12.75" hidden="1" customHeight="1">
      <c r="B1442" s="1186"/>
      <c r="C1442" s="1162"/>
      <c r="D1442" s="465">
        <v>430</v>
      </c>
      <c r="E1442" s="1156"/>
      <c r="F1442" s="1157"/>
      <c r="G1442" s="1158"/>
      <c r="H1442" s="125">
        <v>0.1</v>
      </c>
      <c r="I1442" s="564"/>
      <c r="J1442" s="377">
        <f t="shared" si="46"/>
        <v>0</v>
      </c>
      <c r="K1442" s="467">
        <f t="shared" si="47"/>
        <v>0</v>
      </c>
      <c r="L1442" s="113"/>
      <c r="M1442" s="113"/>
    </row>
    <row r="1443" spans="2:13" s="181" customFormat="1" ht="12.75" hidden="1" customHeight="1">
      <c r="B1443" s="1186"/>
      <c r="C1443" s="1162"/>
      <c r="D1443" s="465">
        <v>431</v>
      </c>
      <c r="E1443" s="1156"/>
      <c r="F1443" s="1157"/>
      <c r="G1443" s="1158"/>
      <c r="H1443" s="125">
        <v>0.1</v>
      </c>
      <c r="I1443" s="564"/>
      <c r="J1443" s="377">
        <f t="shared" si="46"/>
        <v>0</v>
      </c>
      <c r="K1443" s="467">
        <f t="shared" si="47"/>
        <v>0</v>
      </c>
      <c r="L1443" s="113"/>
      <c r="M1443" s="113"/>
    </row>
    <row r="1444" spans="2:13" s="181" customFormat="1" ht="12.75" hidden="1" customHeight="1">
      <c r="B1444" s="1186"/>
      <c r="C1444" s="1162"/>
      <c r="D1444" s="465">
        <v>432</v>
      </c>
      <c r="E1444" s="1156"/>
      <c r="F1444" s="1157"/>
      <c r="G1444" s="1158"/>
      <c r="H1444" s="125">
        <v>0.1</v>
      </c>
      <c r="I1444" s="564"/>
      <c r="J1444" s="377">
        <f t="shared" si="46"/>
        <v>0</v>
      </c>
      <c r="K1444" s="467">
        <f t="shared" si="47"/>
        <v>0</v>
      </c>
      <c r="L1444" s="113"/>
      <c r="M1444" s="113"/>
    </row>
    <row r="1445" spans="2:13" s="181" customFormat="1" ht="12.75" hidden="1" customHeight="1">
      <c r="B1445" s="1186"/>
      <c r="C1445" s="1162"/>
      <c r="D1445" s="465">
        <v>433</v>
      </c>
      <c r="E1445" s="1156"/>
      <c r="F1445" s="1157"/>
      <c r="G1445" s="1158"/>
      <c r="H1445" s="125">
        <v>0.1</v>
      </c>
      <c r="I1445" s="564"/>
      <c r="J1445" s="377">
        <f t="shared" si="46"/>
        <v>0</v>
      </c>
      <c r="K1445" s="467">
        <f t="shared" si="47"/>
        <v>0</v>
      </c>
      <c r="L1445" s="113"/>
      <c r="M1445" s="113"/>
    </row>
    <row r="1446" spans="2:13" s="181" customFormat="1" ht="12.75" hidden="1" customHeight="1">
      <c r="B1446" s="1186"/>
      <c r="C1446" s="1162"/>
      <c r="D1446" s="465">
        <v>434</v>
      </c>
      <c r="E1446" s="1156"/>
      <c r="F1446" s="1157"/>
      <c r="G1446" s="1158"/>
      <c r="H1446" s="125">
        <v>0.1</v>
      </c>
      <c r="I1446" s="564"/>
      <c r="J1446" s="377">
        <f t="shared" si="46"/>
        <v>0</v>
      </c>
      <c r="K1446" s="467">
        <f t="shared" si="47"/>
        <v>0</v>
      </c>
      <c r="L1446" s="113"/>
      <c r="M1446" s="113"/>
    </row>
    <row r="1447" spans="2:13" s="181" customFormat="1" ht="12.75" hidden="1" customHeight="1">
      <c r="B1447" s="1186"/>
      <c r="C1447" s="1162"/>
      <c r="D1447" s="465">
        <v>435</v>
      </c>
      <c r="E1447" s="1156"/>
      <c r="F1447" s="1157"/>
      <c r="G1447" s="1158"/>
      <c r="H1447" s="125">
        <v>0.1</v>
      </c>
      <c r="I1447" s="564"/>
      <c r="J1447" s="377">
        <f t="shared" si="46"/>
        <v>0</v>
      </c>
      <c r="K1447" s="467">
        <f t="shared" si="47"/>
        <v>0</v>
      </c>
      <c r="L1447" s="113"/>
      <c r="M1447" s="113"/>
    </row>
    <row r="1448" spans="2:13" s="181" customFormat="1" ht="12.75" hidden="1" customHeight="1">
      <c r="B1448" s="1186"/>
      <c r="C1448" s="1162"/>
      <c r="D1448" s="465">
        <v>436</v>
      </c>
      <c r="E1448" s="1156"/>
      <c r="F1448" s="1157"/>
      <c r="G1448" s="1158"/>
      <c r="H1448" s="125">
        <v>0.1</v>
      </c>
      <c r="I1448" s="564"/>
      <c r="J1448" s="377">
        <f t="shared" si="46"/>
        <v>0</v>
      </c>
      <c r="K1448" s="467">
        <f t="shared" si="47"/>
        <v>0</v>
      </c>
      <c r="L1448" s="113"/>
      <c r="M1448" s="113"/>
    </row>
    <row r="1449" spans="2:13" s="181" customFormat="1" ht="12.75" hidden="1" customHeight="1">
      <c r="B1449" s="1186"/>
      <c r="C1449" s="1162"/>
      <c r="D1449" s="465">
        <v>437</v>
      </c>
      <c r="E1449" s="1156"/>
      <c r="F1449" s="1157"/>
      <c r="G1449" s="1158"/>
      <c r="H1449" s="125">
        <v>0.1</v>
      </c>
      <c r="I1449" s="564"/>
      <c r="J1449" s="377">
        <f t="shared" si="46"/>
        <v>0</v>
      </c>
      <c r="K1449" s="467">
        <f t="shared" si="47"/>
        <v>0</v>
      </c>
      <c r="L1449" s="113"/>
      <c r="M1449" s="113"/>
    </row>
    <row r="1450" spans="2:13" s="181" customFormat="1" ht="12.75" hidden="1" customHeight="1">
      <c r="B1450" s="1186"/>
      <c r="C1450" s="1162"/>
      <c r="D1450" s="465">
        <v>438</v>
      </c>
      <c r="E1450" s="1156"/>
      <c r="F1450" s="1157"/>
      <c r="G1450" s="1158"/>
      <c r="H1450" s="125">
        <v>0.1</v>
      </c>
      <c r="I1450" s="564"/>
      <c r="J1450" s="377">
        <f t="shared" si="46"/>
        <v>0</v>
      </c>
      <c r="K1450" s="467">
        <f t="shared" si="47"/>
        <v>0</v>
      </c>
      <c r="L1450" s="113"/>
      <c r="M1450" s="113"/>
    </row>
    <row r="1451" spans="2:13" s="181" customFormat="1" ht="12.75" hidden="1" customHeight="1">
      <c r="B1451" s="1186"/>
      <c r="C1451" s="1162"/>
      <c r="D1451" s="465">
        <v>439</v>
      </c>
      <c r="E1451" s="1156"/>
      <c r="F1451" s="1157"/>
      <c r="G1451" s="1158"/>
      <c r="H1451" s="125">
        <v>0.1</v>
      </c>
      <c r="I1451" s="564"/>
      <c r="J1451" s="377">
        <f t="shared" si="46"/>
        <v>0</v>
      </c>
      <c r="K1451" s="467">
        <f t="shared" si="47"/>
        <v>0</v>
      </c>
      <c r="L1451" s="113"/>
      <c r="M1451" s="113"/>
    </row>
    <row r="1452" spans="2:13" s="181" customFormat="1" ht="12.75" hidden="1" customHeight="1">
      <c r="B1452" s="1186"/>
      <c r="C1452" s="1162"/>
      <c r="D1452" s="465">
        <v>440</v>
      </c>
      <c r="E1452" s="1156"/>
      <c r="F1452" s="1157"/>
      <c r="G1452" s="1158"/>
      <c r="H1452" s="125">
        <v>0.1</v>
      </c>
      <c r="I1452" s="564"/>
      <c r="J1452" s="377">
        <f t="shared" si="46"/>
        <v>0</v>
      </c>
      <c r="K1452" s="467">
        <f t="shared" si="47"/>
        <v>0</v>
      </c>
      <c r="L1452" s="113"/>
      <c r="M1452" s="113"/>
    </row>
    <row r="1453" spans="2:13" s="181" customFormat="1" ht="12.75" hidden="1" customHeight="1">
      <c r="B1453" s="1186"/>
      <c r="C1453" s="1162"/>
      <c r="D1453" s="465">
        <v>441</v>
      </c>
      <c r="E1453" s="1156"/>
      <c r="F1453" s="1157"/>
      <c r="G1453" s="1158"/>
      <c r="H1453" s="125">
        <v>0.1</v>
      </c>
      <c r="I1453" s="564"/>
      <c r="J1453" s="377">
        <f t="shared" si="46"/>
        <v>0</v>
      </c>
      <c r="K1453" s="467">
        <f t="shared" si="47"/>
        <v>0</v>
      </c>
      <c r="L1453" s="113"/>
      <c r="M1453" s="113"/>
    </row>
    <row r="1454" spans="2:13" s="181" customFormat="1" ht="12.75" hidden="1" customHeight="1">
      <c r="B1454" s="1186"/>
      <c r="C1454" s="1162"/>
      <c r="D1454" s="465">
        <v>442</v>
      </c>
      <c r="E1454" s="1156"/>
      <c r="F1454" s="1157"/>
      <c r="G1454" s="1158"/>
      <c r="H1454" s="125">
        <v>0.1</v>
      </c>
      <c r="I1454" s="564"/>
      <c r="J1454" s="377">
        <f t="shared" si="46"/>
        <v>0</v>
      </c>
      <c r="K1454" s="467">
        <f t="shared" si="47"/>
        <v>0</v>
      </c>
      <c r="L1454" s="113"/>
      <c r="M1454" s="113"/>
    </row>
    <row r="1455" spans="2:13" s="181" customFormat="1" ht="12.75" hidden="1" customHeight="1">
      <c r="B1455" s="1186"/>
      <c r="C1455" s="1162"/>
      <c r="D1455" s="465">
        <v>443</v>
      </c>
      <c r="E1455" s="1156"/>
      <c r="F1455" s="1157"/>
      <c r="G1455" s="1158"/>
      <c r="H1455" s="125">
        <v>0.1</v>
      </c>
      <c r="I1455" s="564"/>
      <c r="J1455" s="377">
        <f t="shared" si="46"/>
        <v>0</v>
      </c>
      <c r="K1455" s="467">
        <f t="shared" si="47"/>
        <v>0</v>
      </c>
      <c r="L1455" s="113"/>
      <c r="M1455" s="113"/>
    </row>
    <row r="1456" spans="2:13" s="181" customFormat="1" ht="12.75" hidden="1" customHeight="1">
      <c r="B1456" s="1186"/>
      <c r="C1456" s="1162"/>
      <c r="D1456" s="465">
        <v>444</v>
      </c>
      <c r="E1456" s="1156"/>
      <c r="F1456" s="1157"/>
      <c r="G1456" s="1158"/>
      <c r="H1456" s="125">
        <v>0.1</v>
      </c>
      <c r="I1456" s="564"/>
      <c r="J1456" s="377">
        <f t="shared" si="46"/>
        <v>0</v>
      </c>
      <c r="K1456" s="467">
        <f t="shared" si="47"/>
        <v>0</v>
      </c>
      <c r="L1456" s="113"/>
      <c r="M1456" s="113"/>
    </row>
    <row r="1457" spans="2:13" s="181" customFormat="1" ht="12.75" hidden="1" customHeight="1">
      <c r="B1457" s="1186"/>
      <c r="C1457" s="1162"/>
      <c r="D1457" s="465">
        <v>445</v>
      </c>
      <c r="E1457" s="1156"/>
      <c r="F1457" s="1157"/>
      <c r="G1457" s="1158"/>
      <c r="H1457" s="125">
        <v>0.1</v>
      </c>
      <c r="I1457" s="564"/>
      <c r="J1457" s="377">
        <f t="shared" si="46"/>
        <v>0</v>
      </c>
      <c r="K1457" s="467">
        <f t="shared" si="47"/>
        <v>0</v>
      </c>
      <c r="L1457" s="113"/>
      <c r="M1457" s="113"/>
    </row>
    <row r="1458" spans="2:13" s="181" customFormat="1" ht="12.75" hidden="1" customHeight="1">
      <c r="B1458" s="1186"/>
      <c r="C1458" s="1162"/>
      <c r="D1458" s="465">
        <v>446</v>
      </c>
      <c r="E1458" s="1156"/>
      <c r="F1458" s="1157"/>
      <c r="G1458" s="1158"/>
      <c r="H1458" s="125">
        <v>0.1</v>
      </c>
      <c r="I1458" s="564"/>
      <c r="J1458" s="377">
        <f t="shared" si="46"/>
        <v>0</v>
      </c>
      <c r="K1458" s="467">
        <f t="shared" si="47"/>
        <v>0</v>
      </c>
      <c r="L1458" s="113"/>
      <c r="M1458" s="113"/>
    </row>
    <row r="1459" spans="2:13" s="181" customFormat="1" ht="12.75" hidden="1" customHeight="1">
      <c r="B1459" s="1186"/>
      <c r="C1459" s="1162"/>
      <c r="D1459" s="465">
        <v>447</v>
      </c>
      <c r="E1459" s="1156"/>
      <c r="F1459" s="1157"/>
      <c r="G1459" s="1158"/>
      <c r="H1459" s="125">
        <v>0.1</v>
      </c>
      <c r="I1459" s="564"/>
      <c r="J1459" s="377">
        <f t="shared" si="46"/>
        <v>0</v>
      </c>
      <c r="K1459" s="467">
        <f t="shared" si="47"/>
        <v>0</v>
      </c>
      <c r="L1459" s="113"/>
      <c r="M1459" s="113"/>
    </row>
    <row r="1460" spans="2:13" s="181" customFormat="1" ht="12.75" hidden="1" customHeight="1">
      <c r="B1460" s="1186"/>
      <c r="C1460" s="1162"/>
      <c r="D1460" s="465">
        <v>448</v>
      </c>
      <c r="E1460" s="1156"/>
      <c r="F1460" s="1157"/>
      <c r="G1460" s="1158"/>
      <c r="H1460" s="125">
        <v>0.1</v>
      </c>
      <c r="I1460" s="564"/>
      <c r="J1460" s="377">
        <f t="shared" si="46"/>
        <v>0</v>
      </c>
      <c r="K1460" s="467">
        <f t="shared" si="47"/>
        <v>0</v>
      </c>
      <c r="L1460" s="113"/>
      <c r="M1460" s="113"/>
    </row>
    <row r="1461" spans="2:13" s="181" customFormat="1" ht="12.75" hidden="1" customHeight="1">
      <c r="B1461" s="1186"/>
      <c r="C1461" s="1162"/>
      <c r="D1461" s="465">
        <v>449</v>
      </c>
      <c r="E1461" s="1156"/>
      <c r="F1461" s="1157"/>
      <c r="G1461" s="1158"/>
      <c r="H1461" s="125">
        <v>0.1</v>
      </c>
      <c r="I1461" s="564"/>
      <c r="J1461" s="377">
        <f t="shared" ref="J1461:J1524" si="48">$I$11027*H1461</f>
        <v>0</v>
      </c>
      <c r="K1461" s="467">
        <f t="shared" si="47"/>
        <v>0</v>
      </c>
      <c r="L1461" s="113"/>
      <c r="M1461" s="113"/>
    </row>
    <row r="1462" spans="2:13" s="181" customFormat="1" ht="12.75" hidden="1" customHeight="1">
      <c r="B1462" s="1186"/>
      <c r="C1462" s="1162"/>
      <c r="D1462" s="465">
        <v>450</v>
      </c>
      <c r="E1462" s="1156"/>
      <c r="F1462" s="1157"/>
      <c r="G1462" s="1158"/>
      <c r="H1462" s="125">
        <v>0.1</v>
      </c>
      <c r="I1462" s="564"/>
      <c r="J1462" s="377">
        <f t="shared" si="48"/>
        <v>0</v>
      </c>
      <c r="K1462" s="467">
        <f t="shared" si="47"/>
        <v>0</v>
      </c>
      <c r="L1462" s="113"/>
      <c r="M1462" s="113"/>
    </row>
    <row r="1463" spans="2:13" s="181" customFormat="1" ht="12.75" hidden="1" customHeight="1">
      <c r="B1463" s="1186"/>
      <c r="C1463" s="1162"/>
      <c r="D1463" s="465">
        <v>451</v>
      </c>
      <c r="E1463" s="1156"/>
      <c r="F1463" s="1157"/>
      <c r="G1463" s="1158"/>
      <c r="H1463" s="125">
        <v>0.1</v>
      </c>
      <c r="I1463" s="564"/>
      <c r="J1463" s="377">
        <f t="shared" si="48"/>
        <v>0</v>
      </c>
      <c r="K1463" s="467">
        <f t="shared" si="47"/>
        <v>0</v>
      </c>
      <c r="L1463" s="113"/>
      <c r="M1463" s="113"/>
    </row>
    <row r="1464" spans="2:13" s="181" customFormat="1" ht="12.75" hidden="1" customHeight="1">
      <c r="B1464" s="1186"/>
      <c r="C1464" s="1162"/>
      <c r="D1464" s="465">
        <v>452</v>
      </c>
      <c r="E1464" s="1156"/>
      <c r="F1464" s="1157"/>
      <c r="G1464" s="1158"/>
      <c r="H1464" s="125">
        <v>0.1</v>
      </c>
      <c r="I1464" s="564"/>
      <c r="J1464" s="377">
        <f t="shared" si="48"/>
        <v>0</v>
      </c>
      <c r="K1464" s="467">
        <f t="shared" si="47"/>
        <v>0</v>
      </c>
      <c r="L1464" s="113"/>
      <c r="M1464" s="113"/>
    </row>
    <row r="1465" spans="2:13" s="181" customFormat="1" ht="12.75" hidden="1" customHeight="1">
      <c r="B1465" s="1186"/>
      <c r="C1465" s="1162"/>
      <c r="D1465" s="465">
        <v>453</v>
      </c>
      <c r="E1465" s="1156"/>
      <c r="F1465" s="1157"/>
      <c r="G1465" s="1158"/>
      <c r="H1465" s="125">
        <v>0.1</v>
      </c>
      <c r="I1465" s="564"/>
      <c r="J1465" s="377">
        <f t="shared" si="48"/>
        <v>0</v>
      </c>
      <c r="K1465" s="467">
        <f t="shared" si="47"/>
        <v>0</v>
      </c>
      <c r="L1465" s="113"/>
      <c r="M1465" s="113"/>
    </row>
    <row r="1466" spans="2:13" s="181" customFormat="1" ht="12.75" hidden="1" customHeight="1">
      <c r="B1466" s="1186"/>
      <c r="C1466" s="1162"/>
      <c r="D1466" s="465">
        <v>454</v>
      </c>
      <c r="E1466" s="1156"/>
      <c r="F1466" s="1157"/>
      <c r="G1466" s="1158"/>
      <c r="H1466" s="125">
        <v>0.1</v>
      </c>
      <c r="I1466" s="564"/>
      <c r="J1466" s="377">
        <f t="shared" si="48"/>
        <v>0</v>
      </c>
      <c r="K1466" s="467">
        <f t="shared" si="47"/>
        <v>0</v>
      </c>
      <c r="L1466" s="113"/>
      <c r="M1466" s="113"/>
    </row>
    <row r="1467" spans="2:13" s="181" customFormat="1" ht="12.75" hidden="1" customHeight="1">
      <c r="B1467" s="1186"/>
      <c r="C1467" s="1162"/>
      <c r="D1467" s="465">
        <v>455</v>
      </c>
      <c r="E1467" s="1156"/>
      <c r="F1467" s="1157"/>
      <c r="G1467" s="1158"/>
      <c r="H1467" s="125">
        <v>0.1</v>
      </c>
      <c r="I1467" s="564"/>
      <c r="J1467" s="377">
        <f t="shared" si="48"/>
        <v>0</v>
      </c>
      <c r="K1467" s="467">
        <f t="shared" si="47"/>
        <v>0</v>
      </c>
      <c r="L1467" s="113"/>
      <c r="M1467" s="113"/>
    </row>
    <row r="1468" spans="2:13" s="181" customFormat="1" ht="12.75" hidden="1" customHeight="1">
      <c r="B1468" s="1186"/>
      <c r="C1468" s="1162"/>
      <c r="D1468" s="465">
        <v>456</v>
      </c>
      <c r="E1468" s="1156"/>
      <c r="F1468" s="1157"/>
      <c r="G1468" s="1158"/>
      <c r="H1468" s="125">
        <v>0.1</v>
      </c>
      <c r="I1468" s="564"/>
      <c r="J1468" s="377">
        <f t="shared" si="48"/>
        <v>0</v>
      </c>
      <c r="K1468" s="467">
        <f t="shared" si="47"/>
        <v>0</v>
      </c>
      <c r="L1468" s="113"/>
      <c r="M1468" s="113"/>
    </row>
    <row r="1469" spans="2:13" s="181" customFormat="1" ht="12.75" hidden="1" customHeight="1">
      <c r="B1469" s="1186"/>
      <c r="C1469" s="1162"/>
      <c r="D1469" s="465">
        <v>457</v>
      </c>
      <c r="E1469" s="1156"/>
      <c r="F1469" s="1157"/>
      <c r="G1469" s="1158"/>
      <c r="H1469" s="125">
        <v>0.1</v>
      </c>
      <c r="I1469" s="564"/>
      <c r="J1469" s="377">
        <f t="shared" si="48"/>
        <v>0</v>
      </c>
      <c r="K1469" s="467">
        <f t="shared" si="47"/>
        <v>0</v>
      </c>
      <c r="L1469" s="113"/>
      <c r="M1469" s="113"/>
    </row>
    <row r="1470" spans="2:13" s="181" customFormat="1" ht="12.75" hidden="1" customHeight="1">
      <c r="B1470" s="1186"/>
      <c r="C1470" s="1162"/>
      <c r="D1470" s="465">
        <v>458</v>
      </c>
      <c r="E1470" s="1156"/>
      <c r="F1470" s="1157"/>
      <c r="G1470" s="1158"/>
      <c r="H1470" s="125">
        <v>0.1</v>
      </c>
      <c r="I1470" s="564"/>
      <c r="J1470" s="377">
        <f t="shared" si="48"/>
        <v>0</v>
      </c>
      <c r="K1470" s="467">
        <f t="shared" si="47"/>
        <v>0</v>
      </c>
      <c r="L1470" s="113"/>
      <c r="M1470" s="113"/>
    </row>
    <row r="1471" spans="2:13" s="181" customFormat="1" ht="12.75" hidden="1" customHeight="1">
      <c r="B1471" s="1186"/>
      <c r="C1471" s="1162"/>
      <c r="D1471" s="465">
        <v>459</v>
      </c>
      <c r="E1471" s="1156"/>
      <c r="F1471" s="1157"/>
      <c r="G1471" s="1158"/>
      <c r="H1471" s="125">
        <v>0.1</v>
      </c>
      <c r="I1471" s="564"/>
      <c r="J1471" s="377">
        <f t="shared" si="48"/>
        <v>0</v>
      </c>
      <c r="K1471" s="467">
        <f t="shared" si="47"/>
        <v>0</v>
      </c>
      <c r="L1471" s="113"/>
      <c r="M1471" s="113"/>
    </row>
    <row r="1472" spans="2:13" s="181" customFormat="1" ht="12.75" hidden="1" customHeight="1">
      <c r="B1472" s="1186"/>
      <c r="C1472" s="1162"/>
      <c r="D1472" s="465">
        <v>460</v>
      </c>
      <c r="E1472" s="1156"/>
      <c r="F1472" s="1157"/>
      <c r="G1472" s="1158"/>
      <c r="H1472" s="125">
        <v>0.1</v>
      </c>
      <c r="I1472" s="564"/>
      <c r="J1472" s="377">
        <f t="shared" si="48"/>
        <v>0</v>
      </c>
      <c r="K1472" s="467">
        <f t="shared" si="47"/>
        <v>0</v>
      </c>
      <c r="L1472" s="113"/>
      <c r="M1472" s="113"/>
    </row>
    <row r="1473" spans="2:13" s="181" customFormat="1" ht="12.75" hidden="1" customHeight="1">
      <c r="B1473" s="1186"/>
      <c r="C1473" s="1162"/>
      <c r="D1473" s="465">
        <v>461</v>
      </c>
      <c r="E1473" s="1156"/>
      <c r="F1473" s="1157"/>
      <c r="G1473" s="1158"/>
      <c r="H1473" s="125">
        <v>0.1</v>
      </c>
      <c r="I1473" s="564"/>
      <c r="J1473" s="377">
        <f t="shared" si="48"/>
        <v>0</v>
      </c>
      <c r="K1473" s="467">
        <f t="shared" si="47"/>
        <v>0</v>
      </c>
      <c r="L1473" s="113"/>
      <c r="M1473" s="113"/>
    </row>
    <row r="1474" spans="2:13" s="181" customFormat="1" ht="12.75" hidden="1" customHeight="1">
      <c r="B1474" s="1186"/>
      <c r="C1474" s="1162"/>
      <c r="D1474" s="465">
        <v>462</v>
      </c>
      <c r="E1474" s="1156"/>
      <c r="F1474" s="1157"/>
      <c r="G1474" s="1158"/>
      <c r="H1474" s="125">
        <v>0.1</v>
      </c>
      <c r="I1474" s="564"/>
      <c r="J1474" s="377">
        <f t="shared" si="48"/>
        <v>0</v>
      </c>
      <c r="K1474" s="467">
        <f t="shared" si="47"/>
        <v>0</v>
      </c>
      <c r="L1474" s="113"/>
      <c r="M1474" s="113"/>
    </row>
    <row r="1475" spans="2:13" s="181" customFormat="1" ht="12.75" hidden="1" customHeight="1">
      <c r="B1475" s="1186"/>
      <c r="C1475" s="1162"/>
      <c r="D1475" s="465">
        <v>463</v>
      </c>
      <c r="E1475" s="1156"/>
      <c r="F1475" s="1157"/>
      <c r="G1475" s="1158"/>
      <c r="H1475" s="125">
        <v>0.1</v>
      </c>
      <c r="I1475" s="564"/>
      <c r="J1475" s="377">
        <f t="shared" si="48"/>
        <v>0</v>
      </c>
      <c r="K1475" s="467">
        <f t="shared" si="47"/>
        <v>0</v>
      </c>
      <c r="L1475" s="113"/>
      <c r="M1475" s="113"/>
    </row>
    <row r="1476" spans="2:13" s="181" customFormat="1" ht="12.75" hidden="1" customHeight="1">
      <c r="B1476" s="1186"/>
      <c r="C1476" s="1162"/>
      <c r="D1476" s="465">
        <v>464</v>
      </c>
      <c r="E1476" s="1156"/>
      <c r="F1476" s="1157"/>
      <c r="G1476" s="1158"/>
      <c r="H1476" s="125">
        <v>0.1</v>
      </c>
      <c r="I1476" s="564"/>
      <c r="J1476" s="377">
        <f t="shared" si="48"/>
        <v>0</v>
      </c>
      <c r="K1476" s="467">
        <f t="shared" si="47"/>
        <v>0</v>
      </c>
      <c r="L1476" s="113"/>
      <c r="M1476" s="113"/>
    </row>
    <row r="1477" spans="2:13" s="181" customFormat="1" ht="12.75" hidden="1" customHeight="1">
      <c r="B1477" s="1186"/>
      <c r="C1477" s="1162"/>
      <c r="D1477" s="465">
        <v>465</v>
      </c>
      <c r="E1477" s="1156"/>
      <c r="F1477" s="1157"/>
      <c r="G1477" s="1158"/>
      <c r="H1477" s="125">
        <v>0.1</v>
      </c>
      <c r="I1477" s="564"/>
      <c r="J1477" s="377">
        <f t="shared" si="48"/>
        <v>0</v>
      </c>
      <c r="K1477" s="467">
        <f t="shared" si="47"/>
        <v>0</v>
      </c>
      <c r="L1477" s="113"/>
      <c r="M1477" s="113"/>
    </row>
    <row r="1478" spans="2:13" s="181" customFormat="1" ht="12.75" hidden="1" customHeight="1">
      <c r="B1478" s="1186"/>
      <c r="C1478" s="1162"/>
      <c r="D1478" s="465">
        <v>466</v>
      </c>
      <c r="E1478" s="1156"/>
      <c r="F1478" s="1157"/>
      <c r="G1478" s="1158"/>
      <c r="H1478" s="125">
        <v>0.1</v>
      </c>
      <c r="I1478" s="564"/>
      <c r="J1478" s="377">
        <f t="shared" si="48"/>
        <v>0</v>
      </c>
      <c r="K1478" s="467">
        <f t="shared" si="47"/>
        <v>0</v>
      </c>
      <c r="L1478" s="113"/>
      <c r="M1478" s="113"/>
    </row>
    <row r="1479" spans="2:13" s="181" customFormat="1" ht="12.75" hidden="1" customHeight="1">
      <c r="B1479" s="1186"/>
      <c r="C1479" s="1162"/>
      <c r="D1479" s="465">
        <v>467</v>
      </c>
      <c r="E1479" s="1156"/>
      <c r="F1479" s="1157"/>
      <c r="G1479" s="1158"/>
      <c r="H1479" s="125">
        <v>0.1</v>
      </c>
      <c r="I1479" s="564"/>
      <c r="J1479" s="377">
        <f t="shared" si="48"/>
        <v>0</v>
      </c>
      <c r="K1479" s="467">
        <f t="shared" si="47"/>
        <v>0</v>
      </c>
      <c r="L1479" s="113"/>
      <c r="M1479" s="113"/>
    </row>
    <row r="1480" spans="2:13" s="181" customFormat="1" ht="12.75" hidden="1" customHeight="1">
      <c r="B1480" s="1186"/>
      <c r="C1480" s="1162"/>
      <c r="D1480" s="465">
        <v>468</v>
      </c>
      <c r="E1480" s="1156"/>
      <c r="F1480" s="1157"/>
      <c r="G1480" s="1158"/>
      <c r="H1480" s="125">
        <v>0.1</v>
      </c>
      <c r="I1480" s="564"/>
      <c r="J1480" s="377">
        <f t="shared" si="48"/>
        <v>0</v>
      </c>
      <c r="K1480" s="467">
        <f t="shared" si="47"/>
        <v>0</v>
      </c>
      <c r="L1480" s="113"/>
      <c r="M1480" s="113"/>
    </row>
    <row r="1481" spans="2:13" s="181" customFormat="1" ht="12.75" hidden="1" customHeight="1">
      <c r="B1481" s="1186"/>
      <c r="C1481" s="1162"/>
      <c r="D1481" s="465">
        <v>469</v>
      </c>
      <c r="E1481" s="1156"/>
      <c r="F1481" s="1157"/>
      <c r="G1481" s="1158"/>
      <c r="H1481" s="125">
        <v>0.1</v>
      </c>
      <c r="I1481" s="564"/>
      <c r="J1481" s="377">
        <f t="shared" si="48"/>
        <v>0</v>
      </c>
      <c r="K1481" s="467">
        <f t="shared" si="47"/>
        <v>0</v>
      </c>
      <c r="L1481" s="113"/>
      <c r="M1481" s="113"/>
    </row>
    <row r="1482" spans="2:13" s="181" customFormat="1" ht="12.75" hidden="1" customHeight="1">
      <c r="B1482" s="1186"/>
      <c r="C1482" s="1162"/>
      <c r="D1482" s="465">
        <v>470</v>
      </c>
      <c r="E1482" s="1156"/>
      <c r="F1482" s="1157"/>
      <c r="G1482" s="1158"/>
      <c r="H1482" s="125">
        <v>0.1</v>
      </c>
      <c r="I1482" s="564"/>
      <c r="J1482" s="377">
        <f t="shared" si="48"/>
        <v>0</v>
      </c>
      <c r="K1482" s="467">
        <f t="shared" si="47"/>
        <v>0</v>
      </c>
      <c r="L1482" s="113"/>
      <c r="M1482" s="113"/>
    </row>
    <row r="1483" spans="2:13" s="181" customFormat="1" ht="12.75" hidden="1" customHeight="1">
      <c r="B1483" s="1186"/>
      <c r="C1483" s="1162"/>
      <c r="D1483" s="465">
        <v>471</v>
      </c>
      <c r="E1483" s="1156"/>
      <c r="F1483" s="1157"/>
      <c r="G1483" s="1158"/>
      <c r="H1483" s="125">
        <v>0.1</v>
      </c>
      <c r="I1483" s="564"/>
      <c r="J1483" s="377">
        <f t="shared" si="48"/>
        <v>0</v>
      </c>
      <c r="K1483" s="467">
        <f t="shared" si="47"/>
        <v>0</v>
      </c>
      <c r="L1483" s="113"/>
      <c r="M1483" s="113"/>
    </row>
    <row r="1484" spans="2:13" s="181" customFormat="1" ht="12.75" hidden="1" customHeight="1">
      <c r="B1484" s="1186"/>
      <c r="C1484" s="1162"/>
      <c r="D1484" s="465">
        <v>472</v>
      </c>
      <c r="E1484" s="1156"/>
      <c r="F1484" s="1157"/>
      <c r="G1484" s="1158"/>
      <c r="H1484" s="125">
        <v>0.1</v>
      </c>
      <c r="I1484" s="564"/>
      <c r="J1484" s="377">
        <f t="shared" si="48"/>
        <v>0</v>
      </c>
      <c r="K1484" s="467">
        <f t="shared" si="47"/>
        <v>0</v>
      </c>
      <c r="L1484" s="113"/>
      <c r="M1484" s="113"/>
    </row>
    <row r="1485" spans="2:13" s="181" customFormat="1" ht="12.75" hidden="1" customHeight="1">
      <c r="B1485" s="1186"/>
      <c r="C1485" s="1162"/>
      <c r="D1485" s="465">
        <v>473</v>
      </c>
      <c r="E1485" s="1156"/>
      <c r="F1485" s="1157"/>
      <c r="G1485" s="1158"/>
      <c r="H1485" s="125">
        <v>0.1</v>
      </c>
      <c r="I1485" s="564"/>
      <c r="J1485" s="377">
        <f t="shared" si="48"/>
        <v>0</v>
      </c>
      <c r="K1485" s="467">
        <f t="shared" si="47"/>
        <v>0</v>
      </c>
      <c r="L1485" s="113"/>
      <c r="M1485" s="113"/>
    </row>
    <row r="1486" spans="2:13" s="181" customFormat="1" ht="12.75" hidden="1" customHeight="1">
      <c r="B1486" s="1186"/>
      <c r="C1486" s="1162"/>
      <c r="D1486" s="465">
        <v>474</v>
      </c>
      <c r="E1486" s="1156"/>
      <c r="F1486" s="1157"/>
      <c r="G1486" s="1158"/>
      <c r="H1486" s="125">
        <v>0.1</v>
      </c>
      <c r="I1486" s="564"/>
      <c r="J1486" s="377">
        <f t="shared" si="48"/>
        <v>0</v>
      </c>
      <c r="K1486" s="467">
        <f t="shared" si="47"/>
        <v>0</v>
      </c>
      <c r="L1486" s="113"/>
      <c r="M1486" s="113"/>
    </row>
    <row r="1487" spans="2:13" s="181" customFormat="1" ht="12.75" hidden="1" customHeight="1">
      <c r="B1487" s="1186"/>
      <c r="C1487" s="1162"/>
      <c r="D1487" s="465">
        <v>475</v>
      </c>
      <c r="E1487" s="1156"/>
      <c r="F1487" s="1157"/>
      <c r="G1487" s="1158"/>
      <c r="H1487" s="125">
        <v>0.1</v>
      </c>
      <c r="I1487" s="564"/>
      <c r="J1487" s="377">
        <f t="shared" si="48"/>
        <v>0</v>
      </c>
      <c r="K1487" s="467">
        <f t="shared" si="47"/>
        <v>0</v>
      </c>
      <c r="L1487" s="113"/>
      <c r="M1487" s="113"/>
    </row>
    <row r="1488" spans="2:13" s="181" customFormat="1" ht="12.75" hidden="1" customHeight="1">
      <c r="B1488" s="1186"/>
      <c r="C1488" s="1162"/>
      <c r="D1488" s="465">
        <v>476</v>
      </c>
      <c r="E1488" s="1156"/>
      <c r="F1488" s="1157"/>
      <c r="G1488" s="1158"/>
      <c r="H1488" s="125">
        <v>0.1</v>
      </c>
      <c r="I1488" s="564"/>
      <c r="J1488" s="377">
        <f t="shared" si="48"/>
        <v>0</v>
      </c>
      <c r="K1488" s="467">
        <f t="shared" si="47"/>
        <v>0</v>
      </c>
      <c r="L1488" s="113"/>
      <c r="M1488" s="113"/>
    </row>
    <row r="1489" spans="2:13" s="181" customFormat="1" ht="12.75" hidden="1" customHeight="1">
      <c r="B1489" s="1186"/>
      <c r="C1489" s="1162"/>
      <c r="D1489" s="465">
        <v>477</v>
      </c>
      <c r="E1489" s="1156"/>
      <c r="F1489" s="1157"/>
      <c r="G1489" s="1158"/>
      <c r="H1489" s="125">
        <v>0.1</v>
      </c>
      <c r="I1489" s="564"/>
      <c r="J1489" s="377">
        <f t="shared" si="48"/>
        <v>0</v>
      </c>
      <c r="K1489" s="467">
        <f t="shared" si="47"/>
        <v>0</v>
      </c>
      <c r="L1489" s="113"/>
      <c r="M1489" s="113"/>
    </row>
    <row r="1490" spans="2:13" s="181" customFormat="1" ht="12.75" hidden="1" customHeight="1">
      <c r="B1490" s="1186"/>
      <c r="C1490" s="1162"/>
      <c r="D1490" s="465">
        <v>478</v>
      </c>
      <c r="E1490" s="1156"/>
      <c r="F1490" s="1157"/>
      <c r="G1490" s="1158"/>
      <c r="H1490" s="125">
        <v>0.1</v>
      </c>
      <c r="I1490" s="564"/>
      <c r="J1490" s="377">
        <f t="shared" si="48"/>
        <v>0</v>
      </c>
      <c r="K1490" s="467">
        <f t="shared" si="47"/>
        <v>0</v>
      </c>
      <c r="L1490" s="113"/>
      <c r="M1490" s="113"/>
    </row>
    <row r="1491" spans="2:13" s="181" customFormat="1" ht="12.75" hidden="1" customHeight="1">
      <c r="B1491" s="1186"/>
      <c r="C1491" s="1162"/>
      <c r="D1491" s="465">
        <v>479</v>
      </c>
      <c r="E1491" s="1156"/>
      <c r="F1491" s="1157"/>
      <c r="G1491" s="1158"/>
      <c r="H1491" s="125">
        <v>0.1</v>
      </c>
      <c r="I1491" s="564"/>
      <c r="J1491" s="377">
        <f t="shared" si="48"/>
        <v>0</v>
      </c>
      <c r="K1491" s="467">
        <f t="shared" ref="K1491:K1554" si="49">IF(I1491-J1491&lt;0,0,I1491-J1491)</f>
        <v>0</v>
      </c>
      <c r="L1491" s="113"/>
      <c r="M1491" s="113"/>
    </row>
    <row r="1492" spans="2:13" s="181" customFormat="1" ht="12.75" hidden="1" customHeight="1">
      <c r="B1492" s="1186"/>
      <c r="C1492" s="1162"/>
      <c r="D1492" s="465">
        <v>480</v>
      </c>
      <c r="E1492" s="1156"/>
      <c r="F1492" s="1157"/>
      <c r="G1492" s="1158"/>
      <c r="H1492" s="125">
        <v>0.1</v>
      </c>
      <c r="I1492" s="564"/>
      <c r="J1492" s="377">
        <f t="shared" si="48"/>
        <v>0</v>
      </c>
      <c r="K1492" s="467">
        <f t="shared" si="49"/>
        <v>0</v>
      </c>
      <c r="L1492" s="113"/>
      <c r="M1492" s="113"/>
    </row>
    <row r="1493" spans="2:13" s="181" customFormat="1" ht="12.75" hidden="1" customHeight="1">
      <c r="B1493" s="1186"/>
      <c r="C1493" s="1162"/>
      <c r="D1493" s="465">
        <v>481</v>
      </c>
      <c r="E1493" s="1156"/>
      <c r="F1493" s="1157"/>
      <c r="G1493" s="1158"/>
      <c r="H1493" s="125">
        <v>0.1</v>
      </c>
      <c r="I1493" s="564"/>
      <c r="J1493" s="377">
        <f t="shared" si="48"/>
        <v>0</v>
      </c>
      <c r="K1493" s="467">
        <f t="shared" si="49"/>
        <v>0</v>
      </c>
      <c r="L1493" s="113"/>
      <c r="M1493" s="113"/>
    </row>
    <row r="1494" spans="2:13" s="181" customFormat="1" ht="12.75" hidden="1" customHeight="1">
      <c r="B1494" s="1186"/>
      <c r="C1494" s="1162"/>
      <c r="D1494" s="465">
        <v>482</v>
      </c>
      <c r="E1494" s="1156"/>
      <c r="F1494" s="1157"/>
      <c r="G1494" s="1158"/>
      <c r="H1494" s="125">
        <v>0.1</v>
      </c>
      <c r="I1494" s="564"/>
      <c r="J1494" s="377">
        <f t="shared" si="48"/>
        <v>0</v>
      </c>
      <c r="K1494" s="467">
        <f t="shared" si="49"/>
        <v>0</v>
      </c>
      <c r="L1494" s="113"/>
      <c r="M1494" s="113"/>
    </row>
    <row r="1495" spans="2:13" s="181" customFormat="1" ht="12.75" hidden="1" customHeight="1">
      <c r="B1495" s="1186"/>
      <c r="C1495" s="1162"/>
      <c r="D1495" s="465">
        <v>483</v>
      </c>
      <c r="E1495" s="1156"/>
      <c r="F1495" s="1157"/>
      <c r="G1495" s="1158"/>
      <c r="H1495" s="125">
        <v>0.1</v>
      </c>
      <c r="I1495" s="564"/>
      <c r="J1495" s="377">
        <f t="shared" si="48"/>
        <v>0</v>
      </c>
      <c r="K1495" s="467">
        <f t="shared" si="49"/>
        <v>0</v>
      </c>
      <c r="L1495" s="113"/>
      <c r="M1495" s="113"/>
    </row>
    <row r="1496" spans="2:13" s="181" customFormat="1" ht="12.75" hidden="1" customHeight="1">
      <c r="B1496" s="1186"/>
      <c r="C1496" s="1162"/>
      <c r="D1496" s="465">
        <v>484</v>
      </c>
      <c r="E1496" s="1156"/>
      <c r="F1496" s="1157"/>
      <c r="G1496" s="1158"/>
      <c r="H1496" s="125">
        <v>0.1</v>
      </c>
      <c r="I1496" s="564"/>
      <c r="J1496" s="377">
        <f t="shared" si="48"/>
        <v>0</v>
      </c>
      <c r="K1496" s="467">
        <f t="shared" si="49"/>
        <v>0</v>
      </c>
      <c r="L1496" s="113"/>
      <c r="M1496" s="113"/>
    </row>
    <row r="1497" spans="2:13" s="181" customFormat="1" ht="12.75" hidden="1" customHeight="1">
      <c r="B1497" s="1186"/>
      <c r="C1497" s="1162"/>
      <c r="D1497" s="465">
        <v>485</v>
      </c>
      <c r="E1497" s="1156"/>
      <c r="F1497" s="1157"/>
      <c r="G1497" s="1158"/>
      <c r="H1497" s="125">
        <v>0.1</v>
      </c>
      <c r="I1497" s="564"/>
      <c r="J1497" s="377">
        <f t="shared" si="48"/>
        <v>0</v>
      </c>
      <c r="K1497" s="467">
        <f t="shared" si="49"/>
        <v>0</v>
      </c>
      <c r="L1497" s="113"/>
      <c r="M1497" s="113"/>
    </row>
    <row r="1498" spans="2:13" s="181" customFormat="1" ht="12.75" hidden="1" customHeight="1">
      <c r="B1498" s="1186"/>
      <c r="C1498" s="1162"/>
      <c r="D1498" s="465">
        <v>486</v>
      </c>
      <c r="E1498" s="1156"/>
      <c r="F1498" s="1157"/>
      <c r="G1498" s="1158"/>
      <c r="H1498" s="125">
        <v>0.1</v>
      </c>
      <c r="I1498" s="564"/>
      <c r="J1498" s="377">
        <f t="shared" si="48"/>
        <v>0</v>
      </c>
      <c r="K1498" s="467">
        <f t="shared" si="49"/>
        <v>0</v>
      </c>
      <c r="L1498" s="113"/>
      <c r="M1498" s="113"/>
    </row>
    <row r="1499" spans="2:13" s="181" customFormat="1" ht="12.75" hidden="1" customHeight="1">
      <c r="B1499" s="1186"/>
      <c r="C1499" s="1162"/>
      <c r="D1499" s="465">
        <v>487</v>
      </c>
      <c r="E1499" s="1156"/>
      <c r="F1499" s="1157"/>
      <c r="G1499" s="1158"/>
      <c r="H1499" s="125">
        <v>0.1</v>
      </c>
      <c r="I1499" s="564"/>
      <c r="J1499" s="377">
        <f t="shared" si="48"/>
        <v>0</v>
      </c>
      <c r="K1499" s="467">
        <f t="shared" si="49"/>
        <v>0</v>
      </c>
      <c r="L1499" s="113"/>
      <c r="M1499" s="113"/>
    </row>
    <row r="1500" spans="2:13" s="181" customFormat="1" ht="12.75" hidden="1" customHeight="1">
      <c r="B1500" s="1186"/>
      <c r="C1500" s="1162"/>
      <c r="D1500" s="465">
        <v>488</v>
      </c>
      <c r="E1500" s="1156"/>
      <c r="F1500" s="1157"/>
      <c r="G1500" s="1158"/>
      <c r="H1500" s="125">
        <v>0.1</v>
      </c>
      <c r="I1500" s="564"/>
      <c r="J1500" s="377">
        <f t="shared" si="48"/>
        <v>0</v>
      </c>
      <c r="K1500" s="467">
        <f t="shared" si="49"/>
        <v>0</v>
      </c>
      <c r="L1500" s="113"/>
      <c r="M1500" s="113"/>
    </row>
    <row r="1501" spans="2:13" s="181" customFormat="1" ht="12.75" hidden="1" customHeight="1">
      <c r="B1501" s="1186"/>
      <c r="C1501" s="1162"/>
      <c r="D1501" s="465">
        <v>489</v>
      </c>
      <c r="E1501" s="1156"/>
      <c r="F1501" s="1157"/>
      <c r="G1501" s="1158"/>
      <c r="H1501" s="125">
        <v>0.1</v>
      </c>
      <c r="I1501" s="564"/>
      <c r="J1501" s="377">
        <f t="shared" si="48"/>
        <v>0</v>
      </c>
      <c r="K1501" s="467">
        <f t="shared" si="49"/>
        <v>0</v>
      </c>
      <c r="L1501" s="113"/>
      <c r="M1501" s="113"/>
    </row>
    <row r="1502" spans="2:13" s="181" customFormat="1" ht="12.75" hidden="1" customHeight="1">
      <c r="B1502" s="1186"/>
      <c r="C1502" s="1162"/>
      <c r="D1502" s="465">
        <v>490</v>
      </c>
      <c r="E1502" s="1156"/>
      <c r="F1502" s="1157"/>
      <c r="G1502" s="1158"/>
      <c r="H1502" s="125">
        <v>0.1</v>
      </c>
      <c r="I1502" s="564"/>
      <c r="J1502" s="377">
        <f t="shared" si="48"/>
        <v>0</v>
      </c>
      <c r="K1502" s="467">
        <f t="shared" si="49"/>
        <v>0</v>
      </c>
      <c r="L1502" s="113"/>
      <c r="M1502" s="113"/>
    </row>
    <row r="1503" spans="2:13" s="181" customFormat="1" ht="12.75" hidden="1" customHeight="1">
      <c r="B1503" s="1186"/>
      <c r="C1503" s="1162"/>
      <c r="D1503" s="465">
        <v>491</v>
      </c>
      <c r="E1503" s="1156"/>
      <c r="F1503" s="1157"/>
      <c r="G1503" s="1158"/>
      <c r="H1503" s="125">
        <v>0.1</v>
      </c>
      <c r="I1503" s="564"/>
      <c r="J1503" s="377">
        <f t="shared" si="48"/>
        <v>0</v>
      </c>
      <c r="K1503" s="467">
        <f t="shared" si="49"/>
        <v>0</v>
      </c>
      <c r="L1503" s="113"/>
      <c r="M1503" s="113"/>
    </row>
    <row r="1504" spans="2:13" s="181" customFormat="1" ht="12.75" hidden="1" customHeight="1">
      <c r="B1504" s="1186"/>
      <c r="C1504" s="1162"/>
      <c r="D1504" s="465">
        <v>492</v>
      </c>
      <c r="E1504" s="1156"/>
      <c r="F1504" s="1157"/>
      <c r="G1504" s="1158"/>
      <c r="H1504" s="125">
        <v>0.1</v>
      </c>
      <c r="I1504" s="564"/>
      <c r="J1504" s="377">
        <f t="shared" si="48"/>
        <v>0</v>
      </c>
      <c r="K1504" s="467">
        <f t="shared" si="49"/>
        <v>0</v>
      </c>
      <c r="L1504" s="113"/>
      <c r="M1504" s="113"/>
    </row>
    <row r="1505" spans="2:13" s="181" customFormat="1" ht="12.75" hidden="1" customHeight="1">
      <c r="B1505" s="1186"/>
      <c r="C1505" s="1162"/>
      <c r="D1505" s="465">
        <v>493</v>
      </c>
      <c r="E1505" s="1156"/>
      <c r="F1505" s="1157"/>
      <c r="G1505" s="1158"/>
      <c r="H1505" s="125">
        <v>0.1</v>
      </c>
      <c r="I1505" s="564"/>
      <c r="J1505" s="377">
        <f t="shared" si="48"/>
        <v>0</v>
      </c>
      <c r="K1505" s="467">
        <f t="shared" si="49"/>
        <v>0</v>
      </c>
      <c r="L1505" s="113"/>
      <c r="M1505" s="113"/>
    </row>
    <row r="1506" spans="2:13" s="181" customFormat="1" ht="12.75" hidden="1" customHeight="1">
      <c r="B1506" s="1186"/>
      <c r="C1506" s="1162"/>
      <c r="D1506" s="465">
        <v>494</v>
      </c>
      <c r="E1506" s="1156"/>
      <c r="F1506" s="1157"/>
      <c r="G1506" s="1158"/>
      <c r="H1506" s="125">
        <v>0.1</v>
      </c>
      <c r="I1506" s="564"/>
      <c r="J1506" s="377">
        <f t="shared" si="48"/>
        <v>0</v>
      </c>
      <c r="K1506" s="467">
        <f t="shared" si="49"/>
        <v>0</v>
      </c>
      <c r="L1506" s="113"/>
      <c r="M1506" s="113"/>
    </row>
    <row r="1507" spans="2:13" s="181" customFormat="1" ht="12.75" hidden="1" customHeight="1">
      <c r="B1507" s="1186"/>
      <c r="C1507" s="1162"/>
      <c r="D1507" s="465">
        <v>495</v>
      </c>
      <c r="E1507" s="1156"/>
      <c r="F1507" s="1157"/>
      <c r="G1507" s="1158"/>
      <c r="H1507" s="125">
        <v>0.1</v>
      </c>
      <c r="I1507" s="564"/>
      <c r="J1507" s="377">
        <f t="shared" si="48"/>
        <v>0</v>
      </c>
      <c r="K1507" s="467">
        <f t="shared" si="49"/>
        <v>0</v>
      </c>
      <c r="L1507" s="113"/>
      <c r="M1507" s="113"/>
    </row>
    <row r="1508" spans="2:13" s="181" customFormat="1" ht="12.75" hidden="1" customHeight="1">
      <c r="B1508" s="1186"/>
      <c r="C1508" s="1162"/>
      <c r="D1508" s="465">
        <v>496</v>
      </c>
      <c r="E1508" s="1156"/>
      <c r="F1508" s="1157"/>
      <c r="G1508" s="1158"/>
      <c r="H1508" s="125">
        <v>0.1</v>
      </c>
      <c r="I1508" s="564"/>
      <c r="J1508" s="377">
        <f t="shared" si="48"/>
        <v>0</v>
      </c>
      <c r="K1508" s="467">
        <f t="shared" si="49"/>
        <v>0</v>
      </c>
      <c r="L1508" s="113"/>
      <c r="M1508" s="113"/>
    </row>
    <row r="1509" spans="2:13" s="181" customFormat="1" ht="12.75" hidden="1" customHeight="1">
      <c r="B1509" s="1186"/>
      <c r="C1509" s="1162"/>
      <c r="D1509" s="465">
        <v>497</v>
      </c>
      <c r="E1509" s="1156"/>
      <c r="F1509" s="1157"/>
      <c r="G1509" s="1158"/>
      <c r="H1509" s="125">
        <v>0.1</v>
      </c>
      <c r="I1509" s="564"/>
      <c r="J1509" s="377">
        <f t="shared" si="48"/>
        <v>0</v>
      </c>
      <c r="K1509" s="467">
        <f t="shared" si="49"/>
        <v>0</v>
      </c>
      <c r="L1509" s="113"/>
      <c r="M1509" s="113"/>
    </row>
    <row r="1510" spans="2:13" s="181" customFormat="1" ht="12.75" hidden="1" customHeight="1">
      <c r="B1510" s="1186"/>
      <c r="C1510" s="1162"/>
      <c r="D1510" s="465">
        <v>498</v>
      </c>
      <c r="E1510" s="1156"/>
      <c r="F1510" s="1157"/>
      <c r="G1510" s="1158"/>
      <c r="H1510" s="125">
        <v>0.1</v>
      </c>
      <c r="I1510" s="564"/>
      <c r="J1510" s="377">
        <f t="shared" si="48"/>
        <v>0</v>
      </c>
      <c r="K1510" s="467">
        <f t="shared" si="49"/>
        <v>0</v>
      </c>
      <c r="L1510" s="113"/>
      <c r="M1510" s="113"/>
    </row>
    <row r="1511" spans="2:13" s="181" customFormat="1" ht="12.75" hidden="1" customHeight="1">
      <c r="B1511" s="1186"/>
      <c r="C1511" s="1162"/>
      <c r="D1511" s="465">
        <v>499</v>
      </c>
      <c r="E1511" s="1156"/>
      <c r="F1511" s="1157"/>
      <c r="G1511" s="1158"/>
      <c r="H1511" s="125">
        <v>0.1</v>
      </c>
      <c r="I1511" s="564"/>
      <c r="J1511" s="377">
        <f t="shared" si="48"/>
        <v>0</v>
      </c>
      <c r="K1511" s="467">
        <f t="shared" si="49"/>
        <v>0</v>
      </c>
      <c r="L1511" s="113"/>
      <c r="M1511" s="113"/>
    </row>
    <row r="1512" spans="2:13" s="181" customFormat="1" ht="12.75" hidden="1" customHeight="1">
      <c r="B1512" s="1186"/>
      <c r="C1512" s="1162"/>
      <c r="D1512" s="465">
        <v>500</v>
      </c>
      <c r="E1512" s="1156"/>
      <c r="F1512" s="1157"/>
      <c r="G1512" s="1158"/>
      <c r="H1512" s="125">
        <v>0.1</v>
      </c>
      <c r="I1512" s="564"/>
      <c r="J1512" s="377">
        <f t="shared" si="48"/>
        <v>0</v>
      </c>
      <c r="K1512" s="467">
        <f t="shared" si="49"/>
        <v>0</v>
      </c>
      <c r="L1512" s="113"/>
      <c r="M1512" s="113"/>
    </row>
    <row r="1513" spans="2:13" s="181" customFormat="1" ht="12.75" hidden="1" customHeight="1">
      <c r="B1513" s="1186"/>
      <c r="C1513" s="1162"/>
      <c r="D1513" s="465">
        <v>501</v>
      </c>
      <c r="E1513" s="1156"/>
      <c r="F1513" s="1157"/>
      <c r="G1513" s="1158"/>
      <c r="H1513" s="125">
        <v>0.1</v>
      </c>
      <c r="I1513" s="564"/>
      <c r="J1513" s="377">
        <f t="shared" si="48"/>
        <v>0</v>
      </c>
      <c r="K1513" s="467">
        <f t="shared" si="49"/>
        <v>0</v>
      </c>
      <c r="L1513" s="113"/>
      <c r="M1513" s="113"/>
    </row>
    <row r="1514" spans="2:13" s="181" customFormat="1" ht="12.75" hidden="1" customHeight="1">
      <c r="B1514" s="1186"/>
      <c r="C1514" s="1162"/>
      <c r="D1514" s="465">
        <v>502</v>
      </c>
      <c r="E1514" s="1156"/>
      <c r="F1514" s="1157"/>
      <c r="G1514" s="1158"/>
      <c r="H1514" s="125">
        <v>0.1</v>
      </c>
      <c r="I1514" s="564"/>
      <c r="J1514" s="377">
        <f t="shared" si="48"/>
        <v>0</v>
      </c>
      <c r="K1514" s="467">
        <f t="shared" si="49"/>
        <v>0</v>
      </c>
      <c r="L1514" s="113"/>
      <c r="M1514" s="113"/>
    </row>
    <row r="1515" spans="2:13" s="181" customFormat="1" ht="12.75" hidden="1" customHeight="1">
      <c r="B1515" s="1186"/>
      <c r="C1515" s="1162"/>
      <c r="D1515" s="465">
        <v>503</v>
      </c>
      <c r="E1515" s="1156"/>
      <c r="F1515" s="1157"/>
      <c r="G1515" s="1158"/>
      <c r="H1515" s="125">
        <v>0.1</v>
      </c>
      <c r="I1515" s="564"/>
      <c r="J1515" s="377">
        <f t="shared" si="48"/>
        <v>0</v>
      </c>
      <c r="K1515" s="467">
        <f t="shared" si="49"/>
        <v>0</v>
      </c>
      <c r="L1515" s="113"/>
      <c r="M1515" s="113"/>
    </row>
    <row r="1516" spans="2:13" s="181" customFormat="1" ht="12.75" hidden="1" customHeight="1">
      <c r="B1516" s="1186"/>
      <c r="C1516" s="1162"/>
      <c r="D1516" s="465">
        <v>504</v>
      </c>
      <c r="E1516" s="1156"/>
      <c r="F1516" s="1157"/>
      <c r="G1516" s="1158"/>
      <c r="H1516" s="125">
        <v>0.1</v>
      </c>
      <c r="I1516" s="564"/>
      <c r="J1516" s="377">
        <f t="shared" si="48"/>
        <v>0</v>
      </c>
      <c r="K1516" s="467">
        <f t="shared" si="49"/>
        <v>0</v>
      </c>
      <c r="L1516" s="113"/>
      <c r="M1516" s="113"/>
    </row>
    <row r="1517" spans="2:13" s="181" customFormat="1" ht="12.75" hidden="1" customHeight="1">
      <c r="B1517" s="1186"/>
      <c r="C1517" s="1162"/>
      <c r="D1517" s="465">
        <v>505</v>
      </c>
      <c r="E1517" s="1156"/>
      <c r="F1517" s="1157"/>
      <c r="G1517" s="1158"/>
      <c r="H1517" s="125">
        <v>0.1</v>
      </c>
      <c r="I1517" s="564"/>
      <c r="J1517" s="377">
        <f t="shared" si="48"/>
        <v>0</v>
      </c>
      <c r="K1517" s="467">
        <f t="shared" si="49"/>
        <v>0</v>
      </c>
      <c r="L1517" s="113"/>
      <c r="M1517" s="113"/>
    </row>
    <row r="1518" spans="2:13" s="181" customFormat="1" ht="12.75" hidden="1" customHeight="1">
      <c r="B1518" s="1186"/>
      <c r="C1518" s="1162"/>
      <c r="D1518" s="465">
        <v>506</v>
      </c>
      <c r="E1518" s="1156"/>
      <c r="F1518" s="1157"/>
      <c r="G1518" s="1158"/>
      <c r="H1518" s="125">
        <v>0.1</v>
      </c>
      <c r="I1518" s="564"/>
      <c r="J1518" s="377">
        <f t="shared" si="48"/>
        <v>0</v>
      </c>
      <c r="K1518" s="467">
        <f t="shared" si="49"/>
        <v>0</v>
      </c>
      <c r="L1518" s="113"/>
      <c r="M1518" s="113"/>
    </row>
    <row r="1519" spans="2:13" s="181" customFormat="1" ht="12.75" hidden="1" customHeight="1">
      <c r="B1519" s="1186"/>
      <c r="C1519" s="1162"/>
      <c r="D1519" s="465">
        <v>507</v>
      </c>
      <c r="E1519" s="1156"/>
      <c r="F1519" s="1157"/>
      <c r="G1519" s="1158"/>
      <c r="H1519" s="125">
        <v>0.1</v>
      </c>
      <c r="I1519" s="564"/>
      <c r="J1519" s="377">
        <f t="shared" si="48"/>
        <v>0</v>
      </c>
      <c r="K1519" s="467">
        <f t="shared" si="49"/>
        <v>0</v>
      </c>
      <c r="L1519" s="113"/>
      <c r="M1519" s="113"/>
    </row>
    <row r="1520" spans="2:13" s="181" customFormat="1" ht="12.75" hidden="1" customHeight="1">
      <c r="B1520" s="1186"/>
      <c r="C1520" s="1162"/>
      <c r="D1520" s="465">
        <v>508</v>
      </c>
      <c r="E1520" s="1156"/>
      <c r="F1520" s="1157"/>
      <c r="G1520" s="1158"/>
      <c r="H1520" s="125">
        <v>0.1</v>
      </c>
      <c r="I1520" s="564"/>
      <c r="J1520" s="377">
        <f t="shared" si="48"/>
        <v>0</v>
      </c>
      <c r="K1520" s="467">
        <f t="shared" si="49"/>
        <v>0</v>
      </c>
      <c r="L1520" s="113"/>
      <c r="M1520" s="113"/>
    </row>
    <row r="1521" spans="2:13" s="181" customFormat="1" ht="12.75" hidden="1" customHeight="1">
      <c r="B1521" s="1186"/>
      <c r="C1521" s="1162"/>
      <c r="D1521" s="465">
        <v>509</v>
      </c>
      <c r="E1521" s="1156"/>
      <c r="F1521" s="1157"/>
      <c r="G1521" s="1158"/>
      <c r="H1521" s="125">
        <v>0.1</v>
      </c>
      <c r="I1521" s="564"/>
      <c r="J1521" s="377">
        <f t="shared" si="48"/>
        <v>0</v>
      </c>
      <c r="K1521" s="467">
        <f t="shared" si="49"/>
        <v>0</v>
      </c>
      <c r="L1521" s="113"/>
      <c r="M1521" s="113"/>
    </row>
    <row r="1522" spans="2:13" s="181" customFormat="1" ht="12.75" hidden="1" customHeight="1">
      <c r="B1522" s="1186"/>
      <c r="C1522" s="1162"/>
      <c r="D1522" s="465">
        <v>510</v>
      </c>
      <c r="E1522" s="1156"/>
      <c r="F1522" s="1157"/>
      <c r="G1522" s="1158"/>
      <c r="H1522" s="125">
        <v>0.1</v>
      </c>
      <c r="I1522" s="564"/>
      <c r="J1522" s="377">
        <f t="shared" si="48"/>
        <v>0</v>
      </c>
      <c r="K1522" s="467">
        <f t="shared" si="49"/>
        <v>0</v>
      </c>
      <c r="L1522" s="113"/>
      <c r="M1522" s="113"/>
    </row>
    <row r="1523" spans="2:13" s="181" customFormat="1" ht="12.75" hidden="1" customHeight="1">
      <c r="B1523" s="1186"/>
      <c r="C1523" s="1162"/>
      <c r="D1523" s="465">
        <v>511</v>
      </c>
      <c r="E1523" s="1156"/>
      <c r="F1523" s="1157"/>
      <c r="G1523" s="1158"/>
      <c r="H1523" s="125">
        <v>0.1</v>
      </c>
      <c r="I1523" s="564"/>
      <c r="J1523" s="377">
        <f t="shared" si="48"/>
        <v>0</v>
      </c>
      <c r="K1523" s="467">
        <f t="shared" si="49"/>
        <v>0</v>
      </c>
      <c r="L1523" s="113"/>
      <c r="M1523" s="113"/>
    </row>
    <row r="1524" spans="2:13" s="181" customFormat="1" ht="12.75" hidden="1" customHeight="1">
      <c r="B1524" s="1186"/>
      <c r="C1524" s="1162"/>
      <c r="D1524" s="465">
        <v>512</v>
      </c>
      <c r="E1524" s="1156"/>
      <c r="F1524" s="1157"/>
      <c r="G1524" s="1158"/>
      <c r="H1524" s="125">
        <v>0.1</v>
      </c>
      <c r="I1524" s="564"/>
      <c r="J1524" s="377">
        <f t="shared" si="48"/>
        <v>0</v>
      </c>
      <c r="K1524" s="467">
        <f t="shared" si="49"/>
        <v>0</v>
      </c>
      <c r="L1524" s="113"/>
      <c r="M1524" s="113"/>
    </row>
    <row r="1525" spans="2:13" s="181" customFormat="1" ht="12.75" hidden="1" customHeight="1">
      <c r="B1525" s="1186"/>
      <c r="C1525" s="1162"/>
      <c r="D1525" s="465">
        <v>513</v>
      </c>
      <c r="E1525" s="1156"/>
      <c r="F1525" s="1157"/>
      <c r="G1525" s="1158"/>
      <c r="H1525" s="125">
        <v>0.1</v>
      </c>
      <c r="I1525" s="564"/>
      <c r="J1525" s="377">
        <f t="shared" ref="J1525:J1588" si="50">$I$11027*H1525</f>
        <v>0</v>
      </c>
      <c r="K1525" s="467">
        <f t="shared" si="49"/>
        <v>0</v>
      </c>
      <c r="L1525" s="113"/>
      <c r="M1525" s="113"/>
    </row>
    <row r="1526" spans="2:13" s="181" customFormat="1" ht="12.75" hidden="1" customHeight="1">
      <c r="B1526" s="1186"/>
      <c r="C1526" s="1162"/>
      <c r="D1526" s="465">
        <v>514</v>
      </c>
      <c r="E1526" s="1156"/>
      <c r="F1526" s="1157"/>
      <c r="G1526" s="1158"/>
      <c r="H1526" s="125">
        <v>0.1</v>
      </c>
      <c r="I1526" s="564"/>
      <c r="J1526" s="377">
        <f t="shared" si="50"/>
        <v>0</v>
      </c>
      <c r="K1526" s="467">
        <f t="shared" si="49"/>
        <v>0</v>
      </c>
      <c r="L1526" s="113"/>
      <c r="M1526" s="113"/>
    </row>
    <row r="1527" spans="2:13" s="181" customFormat="1" ht="12.75" hidden="1" customHeight="1">
      <c r="B1527" s="1186"/>
      <c r="C1527" s="1162"/>
      <c r="D1527" s="465">
        <v>515</v>
      </c>
      <c r="E1527" s="1156"/>
      <c r="F1527" s="1157"/>
      <c r="G1527" s="1158"/>
      <c r="H1527" s="125">
        <v>0.1</v>
      </c>
      <c r="I1527" s="564"/>
      <c r="J1527" s="377">
        <f t="shared" si="50"/>
        <v>0</v>
      </c>
      <c r="K1527" s="467">
        <f t="shared" si="49"/>
        <v>0</v>
      </c>
      <c r="L1527" s="113"/>
      <c r="M1527" s="113"/>
    </row>
    <row r="1528" spans="2:13" s="181" customFormat="1" ht="12.75" hidden="1" customHeight="1">
      <c r="B1528" s="1186"/>
      <c r="C1528" s="1162"/>
      <c r="D1528" s="465">
        <v>516</v>
      </c>
      <c r="E1528" s="1156"/>
      <c r="F1528" s="1157"/>
      <c r="G1528" s="1158"/>
      <c r="H1528" s="125">
        <v>0.1</v>
      </c>
      <c r="I1528" s="564"/>
      <c r="J1528" s="377">
        <f t="shared" si="50"/>
        <v>0</v>
      </c>
      <c r="K1528" s="467">
        <f t="shared" si="49"/>
        <v>0</v>
      </c>
      <c r="L1528" s="113"/>
      <c r="M1528" s="113"/>
    </row>
    <row r="1529" spans="2:13" s="181" customFormat="1" ht="12.75" hidden="1" customHeight="1">
      <c r="B1529" s="1186"/>
      <c r="C1529" s="1162"/>
      <c r="D1529" s="465">
        <v>517</v>
      </c>
      <c r="E1529" s="1156"/>
      <c r="F1529" s="1157"/>
      <c r="G1529" s="1158"/>
      <c r="H1529" s="125">
        <v>0.1</v>
      </c>
      <c r="I1529" s="564"/>
      <c r="J1529" s="377">
        <f t="shared" si="50"/>
        <v>0</v>
      </c>
      <c r="K1529" s="467">
        <f t="shared" si="49"/>
        <v>0</v>
      </c>
      <c r="L1529" s="113"/>
      <c r="M1529" s="113"/>
    </row>
    <row r="1530" spans="2:13" s="181" customFormat="1" ht="12.75" hidden="1" customHeight="1">
      <c r="B1530" s="1186"/>
      <c r="C1530" s="1162"/>
      <c r="D1530" s="465">
        <v>518</v>
      </c>
      <c r="E1530" s="1156"/>
      <c r="F1530" s="1157"/>
      <c r="G1530" s="1158"/>
      <c r="H1530" s="125">
        <v>0.1</v>
      </c>
      <c r="I1530" s="564"/>
      <c r="J1530" s="377">
        <f t="shared" si="50"/>
        <v>0</v>
      </c>
      <c r="K1530" s="467">
        <f t="shared" si="49"/>
        <v>0</v>
      </c>
      <c r="L1530" s="113"/>
      <c r="M1530" s="113"/>
    </row>
    <row r="1531" spans="2:13" s="181" customFormat="1" ht="12.75" hidden="1" customHeight="1">
      <c r="B1531" s="1186"/>
      <c r="C1531" s="1162"/>
      <c r="D1531" s="465">
        <v>519</v>
      </c>
      <c r="E1531" s="1156"/>
      <c r="F1531" s="1157"/>
      <c r="G1531" s="1158"/>
      <c r="H1531" s="125">
        <v>0.1</v>
      </c>
      <c r="I1531" s="564"/>
      <c r="J1531" s="377">
        <f t="shared" si="50"/>
        <v>0</v>
      </c>
      <c r="K1531" s="467">
        <f t="shared" si="49"/>
        <v>0</v>
      </c>
      <c r="L1531" s="113"/>
      <c r="M1531" s="113"/>
    </row>
    <row r="1532" spans="2:13" s="181" customFormat="1" ht="12.75" hidden="1" customHeight="1">
      <c r="B1532" s="1186"/>
      <c r="C1532" s="1162"/>
      <c r="D1532" s="465">
        <v>520</v>
      </c>
      <c r="E1532" s="1156"/>
      <c r="F1532" s="1157"/>
      <c r="G1532" s="1158"/>
      <c r="H1532" s="125">
        <v>0.1</v>
      </c>
      <c r="I1532" s="564"/>
      <c r="J1532" s="377">
        <f t="shared" si="50"/>
        <v>0</v>
      </c>
      <c r="K1532" s="467">
        <f t="shared" si="49"/>
        <v>0</v>
      </c>
      <c r="L1532" s="113"/>
      <c r="M1532" s="113"/>
    </row>
    <row r="1533" spans="2:13" s="181" customFormat="1" ht="12.75" hidden="1" customHeight="1">
      <c r="B1533" s="1186"/>
      <c r="C1533" s="1162"/>
      <c r="D1533" s="465">
        <v>521</v>
      </c>
      <c r="E1533" s="1156"/>
      <c r="F1533" s="1157"/>
      <c r="G1533" s="1158"/>
      <c r="H1533" s="125">
        <v>0.1</v>
      </c>
      <c r="I1533" s="564"/>
      <c r="J1533" s="377">
        <f t="shared" si="50"/>
        <v>0</v>
      </c>
      <c r="K1533" s="467">
        <f t="shared" si="49"/>
        <v>0</v>
      </c>
      <c r="L1533" s="113"/>
      <c r="M1533" s="113"/>
    </row>
    <row r="1534" spans="2:13" s="181" customFormat="1" ht="12.75" hidden="1" customHeight="1">
      <c r="B1534" s="1186"/>
      <c r="C1534" s="1162"/>
      <c r="D1534" s="465">
        <v>522</v>
      </c>
      <c r="E1534" s="1156"/>
      <c r="F1534" s="1157"/>
      <c r="G1534" s="1158"/>
      <c r="H1534" s="125">
        <v>0.1</v>
      </c>
      <c r="I1534" s="564"/>
      <c r="J1534" s="377">
        <f t="shared" si="50"/>
        <v>0</v>
      </c>
      <c r="K1534" s="467">
        <f t="shared" si="49"/>
        <v>0</v>
      </c>
      <c r="L1534" s="113"/>
      <c r="M1534" s="113"/>
    </row>
    <row r="1535" spans="2:13" s="181" customFormat="1" ht="12.75" hidden="1" customHeight="1">
      <c r="B1535" s="1186"/>
      <c r="C1535" s="1162"/>
      <c r="D1535" s="465">
        <v>523</v>
      </c>
      <c r="E1535" s="1156"/>
      <c r="F1535" s="1157"/>
      <c r="G1535" s="1158"/>
      <c r="H1535" s="125">
        <v>0.1</v>
      </c>
      <c r="I1535" s="564"/>
      <c r="J1535" s="377">
        <f t="shared" si="50"/>
        <v>0</v>
      </c>
      <c r="K1535" s="467">
        <f t="shared" si="49"/>
        <v>0</v>
      </c>
      <c r="L1535" s="113"/>
      <c r="M1535" s="113"/>
    </row>
    <row r="1536" spans="2:13" s="181" customFormat="1" ht="12.75" hidden="1" customHeight="1">
      <c r="B1536" s="1186"/>
      <c r="C1536" s="1162"/>
      <c r="D1536" s="465">
        <v>524</v>
      </c>
      <c r="E1536" s="1156"/>
      <c r="F1536" s="1157"/>
      <c r="G1536" s="1158"/>
      <c r="H1536" s="125">
        <v>0.1</v>
      </c>
      <c r="I1536" s="564"/>
      <c r="J1536" s="377">
        <f t="shared" si="50"/>
        <v>0</v>
      </c>
      <c r="K1536" s="467">
        <f t="shared" si="49"/>
        <v>0</v>
      </c>
      <c r="L1536" s="113"/>
      <c r="M1536" s="113"/>
    </row>
    <row r="1537" spans="2:13" s="181" customFormat="1" ht="12.75" hidden="1" customHeight="1">
      <c r="B1537" s="1186"/>
      <c r="C1537" s="1162"/>
      <c r="D1537" s="465">
        <v>525</v>
      </c>
      <c r="E1537" s="1156"/>
      <c r="F1537" s="1157"/>
      <c r="G1537" s="1158"/>
      <c r="H1537" s="125">
        <v>0.1</v>
      </c>
      <c r="I1537" s="564"/>
      <c r="J1537" s="377">
        <f t="shared" si="50"/>
        <v>0</v>
      </c>
      <c r="K1537" s="467">
        <f t="shared" si="49"/>
        <v>0</v>
      </c>
      <c r="L1537" s="113"/>
      <c r="M1537" s="113"/>
    </row>
    <row r="1538" spans="2:13" s="181" customFormat="1" ht="12.75" hidden="1" customHeight="1">
      <c r="B1538" s="1186"/>
      <c r="C1538" s="1162"/>
      <c r="D1538" s="465">
        <v>526</v>
      </c>
      <c r="E1538" s="1156"/>
      <c r="F1538" s="1157"/>
      <c r="G1538" s="1158"/>
      <c r="H1538" s="125">
        <v>0.1</v>
      </c>
      <c r="I1538" s="564"/>
      <c r="J1538" s="377">
        <f t="shared" si="50"/>
        <v>0</v>
      </c>
      <c r="K1538" s="467">
        <f t="shared" si="49"/>
        <v>0</v>
      </c>
      <c r="L1538" s="113"/>
      <c r="M1538" s="113"/>
    </row>
    <row r="1539" spans="2:13" s="181" customFormat="1" ht="12.75" hidden="1" customHeight="1">
      <c r="B1539" s="1186"/>
      <c r="C1539" s="1162"/>
      <c r="D1539" s="465">
        <v>527</v>
      </c>
      <c r="E1539" s="1156"/>
      <c r="F1539" s="1157"/>
      <c r="G1539" s="1158"/>
      <c r="H1539" s="125">
        <v>0.1</v>
      </c>
      <c r="I1539" s="564"/>
      <c r="J1539" s="377">
        <f t="shared" si="50"/>
        <v>0</v>
      </c>
      <c r="K1539" s="467">
        <f t="shared" si="49"/>
        <v>0</v>
      </c>
      <c r="L1539" s="113"/>
      <c r="M1539" s="113"/>
    </row>
    <row r="1540" spans="2:13" s="181" customFormat="1" ht="12.75" hidden="1" customHeight="1">
      <c r="B1540" s="1186"/>
      <c r="C1540" s="1162"/>
      <c r="D1540" s="465">
        <v>528</v>
      </c>
      <c r="E1540" s="1156"/>
      <c r="F1540" s="1157"/>
      <c r="G1540" s="1158"/>
      <c r="H1540" s="125">
        <v>0.1</v>
      </c>
      <c r="I1540" s="564"/>
      <c r="J1540" s="377">
        <f t="shared" si="50"/>
        <v>0</v>
      </c>
      <c r="K1540" s="467">
        <f t="shared" si="49"/>
        <v>0</v>
      </c>
      <c r="L1540" s="113"/>
      <c r="M1540" s="113"/>
    </row>
    <row r="1541" spans="2:13" s="181" customFormat="1" ht="12.75" hidden="1" customHeight="1">
      <c r="B1541" s="1186"/>
      <c r="C1541" s="1162"/>
      <c r="D1541" s="465">
        <v>529</v>
      </c>
      <c r="E1541" s="1156"/>
      <c r="F1541" s="1157"/>
      <c r="G1541" s="1158"/>
      <c r="H1541" s="125">
        <v>0.1</v>
      </c>
      <c r="I1541" s="564"/>
      <c r="J1541" s="377">
        <f t="shared" si="50"/>
        <v>0</v>
      </c>
      <c r="K1541" s="467">
        <f t="shared" si="49"/>
        <v>0</v>
      </c>
      <c r="L1541" s="113"/>
      <c r="M1541" s="113"/>
    </row>
    <row r="1542" spans="2:13" s="181" customFormat="1" ht="12.75" hidden="1" customHeight="1">
      <c r="B1542" s="1186"/>
      <c r="C1542" s="1162"/>
      <c r="D1542" s="465">
        <v>530</v>
      </c>
      <c r="E1542" s="1156"/>
      <c r="F1542" s="1157"/>
      <c r="G1542" s="1158"/>
      <c r="H1542" s="125">
        <v>0.1</v>
      </c>
      <c r="I1542" s="564"/>
      <c r="J1542" s="377">
        <f t="shared" si="50"/>
        <v>0</v>
      </c>
      <c r="K1542" s="467">
        <f t="shared" si="49"/>
        <v>0</v>
      </c>
      <c r="L1542" s="113"/>
      <c r="M1542" s="113"/>
    </row>
    <row r="1543" spans="2:13" s="181" customFormat="1" ht="12.75" hidden="1" customHeight="1">
      <c r="B1543" s="1186"/>
      <c r="C1543" s="1162"/>
      <c r="D1543" s="465">
        <v>531</v>
      </c>
      <c r="E1543" s="1156"/>
      <c r="F1543" s="1157"/>
      <c r="G1543" s="1158"/>
      <c r="H1543" s="125">
        <v>0.1</v>
      </c>
      <c r="I1543" s="564"/>
      <c r="J1543" s="377">
        <f t="shared" si="50"/>
        <v>0</v>
      </c>
      <c r="K1543" s="467">
        <f t="shared" si="49"/>
        <v>0</v>
      </c>
      <c r="L1543" s="113"/>
      <c r="M1543" s="113"/>
    </row>
    <row r="1544" spans="2:13" s="181" customFormat="1" ht="12.75" hidden="1" customHeight="1">
      <c r="B1544" s="1186"/>
      <c r="C1544" s="1162"/>
      <c r="D1544" s="465">
        <v>532</v>
      </c>
      <c r="E1544" s="1156"/>
      <c r="F1544" s="1157"/>
      <c r="G1544" s="1158"/>
      <c r="H1544" s="125">
        <v>0.1</v>
      </c>
      <c r="I1544" s="564"/>
      <c r="J1544" s="377">
        <f t="shared" si="50"/>
        <v>0</v>
      </c>
      <c r="K1544" s="467">
        <f t="shared" si="49"/>
        <v>0</v>
      </c>
      <c r="L1544" s="113"/>
      <c r="M1544" s="113"/>
    </row>
    <row r="1545" spans="2:13" s="181" customFormat="1" ht="12.75" hidden="1" customHeight="1">
      <c r="B1545" s="1186"/>
      <c r="C1545" s="1162"/>
      <c r="D1545" s="465">
        <v>533</v>
      </c>
      <c r="E1545" s="1156"/>
      <c r="F1545" s="1157"/>
      <c r="G1545" s="1158"/>
      <c r="H1545" s="125">
        <v>0.1</v>
      </c>
      <c r="I1545" s="564"/>
      <c r="J1545" s="377">
        <f t="shared" si="50"/>
        <v>0</v>
      </c>
      <c r="K1545" s="467">
        <f t="shared" si="49"/>
        <v>0</v>
      </c>
      <c r="L1545" s="113"/>
      <c r="M1545" s="113"/>
    </row>
    <row r="1546" spans="2:13" s="181" customFormat="1" ht="12.75" hidden="1" customHeight="1">
      <c r="B1546" s="1186"/>
      <c r="C1546" s="1162"/>
      <c r="D1546" s="465">
        <v>534</v>
      </c>
      <c r="E1546" s="1156"/>
      <c r="F1546" s="1157"/>
      <c r="G1546" s="1158"/>
      <c r="H1546" s="125">
        <v>0.1</v>
      </c>
      <c r="I1546" s="564"/>
      <c r="J1546" s="377">
        <f t="shared" si="50"/>
        <v>0</v>
      </c>
      <c r="K1546" s="467">
        <f t="shared" si="49"/>
        <v>0</v>
      </c>
      <c r="L1546" s="113"/>
      <c r="M1546" s="113"/>
    </row>
    <row r="1547" spans="2:13" s="181" customFormat="1" ht="12.75" hidden="1" customHeight="1">
      <c r="B1547" s="1186"/>
      <c r="C1547" s="1162"/>
      <c r="D1547" s="465">
        <v>535</v>
      </c>
      <c r="E1547" s="1156"/>
      <c r="F1547" s="1157"/>
      <c r="G1547" s="1158"/>
      <c r="H1547" s="125">
        <v>0.1</v>
      </c>
      <c r="I1547" s="564"/>
      <c r="J1547" s="377">
        <f t="shared" si="50"/>
        <v>0</v>
      </c>
      <c r="K1547" s="467">
        <f t="shared" si="49"/>
        <v>0</v>
      </c>
      <c r="L1547" s="113"/>
      <c r="M1547" s="113"/>
    </row>
    <row r="1548" spans="2:13" s="181" customFormat="1" ht="12.75" hidden="1" customHeight="1">
      <c r="B1548" s="1186"/>
      <c r="C1548" s="1162"/>
      <c r="D1548" s="465">
        <v>536</v>
      </c>
      <c r="E1548" s="1156"/>
      <c r="F1548" s="1157"/>
      <c r="G1548" s="1158"/>
      <c r="H1548" s="125">
        <v>0.1</v>
      </c>
      <c r="I1548" s="564"/>
      <c r="J1548" s="377">
        <f t="shared" si="50"/>
        <v>0</v>
      </c>
      <c r="K1548" s="467">
        <f t="shared" si="49"/>
        <v>0</v>
      </c>
      <c r="L1548" s="113"/>
      <c r="M1548" s="113"/>
    </row>
    <row r="1549" spans="2:13" s="181" customFormat="1" ht="12.75" hidden="1" customHeight="1">
      <c r="B1549" s="1186"/>
      <c r="C1549" s="1162"/>
      <c r="D1549" s="465">
        <v>537</v>
      </c>
      <c r="E1549" s="1156"/>
      <c r="F1549" s="1157"/>
      <c r="G1549" s="1158"/>
      <c r="H1549" s="125">
        <v>0.1</v>
      </c>
      <c r="I1549" s="564"/>
      <c r="J1549" s="377">
        <f t="shared" si="50"/>
        <v>0</v>
      </c>
      <c r="K1549" s="467">
        <f t="shared" si="49"/>
        <v>0</v>
      </c>
      <c r="L1549" s="113"/>
      <c r="M1549" s="113"/>
    </row>
    <row r="1550" spans="2:13" s="181" customFormat="1" ht="12.75" hidden="1" customHeight="1">
      <c r="B1550" s="1186"/>
      <c r="C1550" s="1162"/>
      <c r="D1550" s="465">
        <v>538</v>
      </c>
      <c r="E1550" s="1156"/>
      <c r="F1550" s="1157"/>
      <c r="G1550" s="1158"/>
      <c r="H1550" s="125">
        <v>0.1</v>
      </c>
      <c r="I1550" s="564"/>
      <c r="J1550" s="377">
        <f t="shared" si="50"/>
        <v>0</v>
      </c>
      <c r="K1550" s="467">
        <f t="shared" si="49"/>
        <v>0</v>
      </c>
      <c r="L1550" s="113"/>
      <c r="M1550" s="113"/>
    </row>
    <row r="1551" spans="2:13" s="181" customFormat="1" ht="12.75" hidden="1" customHeight="1">
      <c r="B1551" s="1186"/>
      <c r="C1551" s="1162"/>
      <c r="D1551" s="465">
        <v>539</v>
      </c>
      <c r="E1551" s="1156"/>
      <c r="F1551" s="1157"/>
      <c r="G1551" s="1158"/>
      <c r="H1551" s="125">
        <v>0.1</v>
      </c>
      <c r="I1551" s="564"/>
      <c r="J1551" s="377">
        <f t="shared" si="50"/>
        <v>0</v>
      </c>
      <c r="K1551" s="467">
        <f t="shared" si="49"/>
        <v>0</v>
      </c>
      <c r="L1551" s="113"/>
      <c r="M1551" s="113"/>
    </row>
    <row r="1552" spans="2:13" s="181" customFormat="1" ht="12.75" hidden="1" customHeight="1">
      <c r="B1552" s="1186"/>
      <c r="C1552" s="1162"/>
      <c r="D1552" s="465">
        <v>540</v>
      </c>
      <c r="E1552" s="1156"/>
      <c r="F1552" s="1157"/>
      <c r="G1552" s="1158"/>
      <c r="H1552" s="125">
        <v>0.1</v>
      </c>
      <c r="I1552" s="564"/>
      <c r="J1552" s="377">
        <f t="shared" si="50"/>
        <v>0</v>
      </c>
      <c r="K1552" s="467">
        <f t="shared" si="49"/>
        <v>0</v>
      </c>
      <c r="L1552" s="113"/>
      <c r="M1552" s="113"/>
    </row>
    <row r="1553" spans="2:13" s="181" customFormat="1" ht="12.75" hidden="1" customHeight="1">
      <c r="B1553" s="1186"/>
      <c r="C1553" s="1162"/>
      <c r="D1553" s="465">
        <v>541</v>
      </c>
      <c r="E1553" s="1156"/>
      <c r="F1553" s="1157"/>
      <c r="G1553" s="1158"/>
      <c r="H1553" s="125">
        <v>0.1</v>
      </c>
      <c r="I1553" s="564"/>
      <c r="J1553" s="377">
        <f t="shared" si="50"/>
        <v>0</v>
      </c>
      <c r="K1553" s="467">
        <f t="shared" si="49"/>
        <v>0</v>
      </c>
      <c r="L1553" s="113"/>
      <c r="M1553" s="113"/>
    </row>
    <row r="1554" spans="2:13" s="181" customFormat="1" ht="12.75" hidden="1" customHeight="1">
      <c r="B1554" s="1186"/>
      <c r="C1554" s="1162"/>
      <c r="D1554" s="465">
        <v>542</v>
      </c>
      <c r="E1554" s="1156"/>
      <c r="F1554" s="1157"/>
      <c r="G1554" s="1158"/>
      <c r="H1554" s="125">
        <v>0.1</v>
      </c>
      <c r="I1554" s="564"/>
      <c r="J1554" s="377">
        <f t="shared" si="50"/>
        <v>0</v>
      </c>
      <c r="K1554" s="467">
        <f t="shared" si="49"/>
        <v>0</v>
      </c>
      <c r="L1554" s="113"/>
      <c r="M1554" s="113"/>
    </row>
    <row r="1555" spans="2:13" s="181" customFormat="1" ht="12.75" hidden="1" customHeight="1">
      <c r="B1555" s="1186"/>
      <c r="C1555" s="1162"/>
      <c r="D1555" s="465">
        <v>543</v>
      </c>
      <c r="E1555" s="1156"/>
      <c r="F1555" s="1157"/>
      <c r="G1555" s="1158"/>
      <c r="H1555" s="125">
        <v>0.1</v>
      </c>
      <c r="I1555" s="564"/>
      <c r="J1555" s="377">
        <f t="shared" si="50"/>
        <v>0</v>
      </c>
      <c r="K1555" s="467">
        <f t="shared" ref="K1555:K1618" si="51">IF(I1555-J1555&lt;0,0,I1555-J1555)</f>
        <v>0</v>
      </c>
      <c r="L1555" s="113"/>
      <c r="M1555" s="113"/>
    </row>
    <row r="1556" spans="2:13" s="181" customFormat="1" ht="12.75" hidden="1" customHeight="1">
      <c r="B1556" s="1186"/>
      <c r="C1556" s="1162"/>
      <c r="D1556" s="465">
        <v>544</v>
      </c>
      <c r="E1556" s="1156"/>
      <c r="F1556" s="1157"/>
      <c r="G1556" s="1158"/>
      <c r="H1556" s="125">
        <v>0.1</v>
      </c>
      <c r="I1556" s="564"/>
      <c r="J1556" s="377">
        <f t="shared" si="50"/>
        <v>0</v>
      </c>
      <c r="K1556" s="467">
        <f t="shared" si="51"/>
        <v>0</v>
      </c>
      <c r="L1556" s="113"/>
      <c r="M1556" s="113"/>
    </row>
    <row r="1557" spans="2:13" s="181" customFormat="1" ht="12.75" hidden="1" customHeight="1">
      <c r="B1557" s="1186"/>
      <c r="C1557" s="1162"/>
      <c r="D1557" s="465">
        <v>545</v>
      </c>
      <c r="E1557" s="1156"/>
      <c r="F1557" s="1157"/>
      <c r="G1557" s="1158"/>
      <c r="H1557" s="125">
        <v>0.1</v>
      </c>
      <c r="I1557" s="564"/>
      <c r="J1557" s="377">
        <f t="shared" si="50"/>
        <v>0</v>
      </c>
      <c r="K1557" s="467">
        <f t="shared" si="51"/>
        <v>0</v>
      </c>
      <c r="L1557" s="113"/>
      <c r="M1557" s="113"/>
    </row>
    <row r="1558" spans="2:13" s="181" customFormat="1" ht="12.75" hidden="1" customHeight="1">
      <c r="B1558" s="1186"/>
      <c r="C1558" s="1162"/>
      <c r="D1558" s="465">
        <v>546</v>
      </c>
      <c r="E1558" s="1156"/>
      <c r="F1558" s="1157"/>
      <c r="G1558" s="1158"/>
      <c r="H1558" s="125">
        <v>0.1</v>
      </c>
      <c r="I1558" s="564"/>
      <c r="J1558" s="377">
        <f t="shared" si="50"/>
        <v>0</v>
      </c>
      <c r="K1558" s="467">
        <f t="shared" si="51"/>
        <v>0</v>
      </c>
      <c r="L1558" s="113"/>
      <c r="M1558" s="113"/>
    </row>
    <row r="1559" spans="2:13" s="181" customFormat="1" ht="12.75" hidden="1" customHeight="1">
      <c r="B1559" s="1186"/>
      <c r="C1559" s="1162"/>
      <c r="D1559" s="465">
        <v>547</v>
      </c>
      <c r="E1559" s="1156"/>
      <c r="F1559" s="1157"/>
      <c r="G1559" s="1158"/>
      <c r="H1559" s="125">
        <v>0.1</v>
      </c>
      <c r="I1559" s="564"/>
      <c r="J1559" s="377">
        <f t="shared" si="50"/>
        <v>0</v>
      </c>
      <c r="K1559" s="467">
        <f t="shared" si="51"/>
        <v>0</v>
      </c>
      <c r="L1559" s="113"/>
      <c r="M1559" s="113"/>
    </row>
    <row r="1560" spans="2:13" s="181" customFormat="1" ht="12.75" hidden="1" customHeight="1">
      <c r="B1560" s="1186"/>
      <c r="C1560" s="1162"/>
      <c r="D1560" s="465">
        <v>548</v>
      </c>
      <c r="E1560" s="1156"/>
      <c r="F1560" s="1157"/>
      <c r="G1560" s="1158"/>
      <c r="H1560" s="125">
        <v>0.1</v>
      </c>
      <c r="I1560" s="564"/>
      <c r="J1560" s="377">
        <f t="shared" si="50"/>
        <v>0</v>
      </c>
      <c r="K1560" s="467">
        <f t="shared" si="51"/>
        <v>0</v>
      </c>
      <c r="L1560" s="113"/>
      <c r="M1560" s="113"/>
    </row>
    <row r="1561" spans="2:13" s="181" customFormat="1" ht="12.75" hidden="1" customHeight="1">
      <c r="B1561" s="1186"/>
      <c r="C1561" s="1162"/>
      <c r="D1561" s="465">
        <v>549</v>
      </c>
      <c r="E1561" s="1156"/>
      <c r="F1561" s="1157"/>
      <c r="G1561" s="1158"/>
      <c r="H1561" s="125">
        <v>0.1</v>
      </c>
      <c r="I1561" s="564"/>
      <c r="J1561" s="377">
        <f t="shared" si="50"/>
        <v>0</v>
      </c>
      <c r="K1561" s="467">
        <f t="shared" si="51"/>
        <v>0</v>
      </c>
      <c r="L1561" s="113"/>
      <c r="M1561" s="113"/>
    </row>
    <row r="1562" spans="2:13" s="181" customFormat="1" ht="12.75" hidden="1" customHeight="1">
      <c r="B1562" s="1186"/>
      <c r="C1562" s="1162"/>
      <c r="D1562" s="465">
        <v>550</v>
      </c>
      <c r="E1562" s="1156"/>
      <c r="F1562" s="1157"/>
      <c r="G1562" s="1158"/>
      <c r="H1562" s="125">
        <v>0.1</v>
      </c>
      <c r="I1562" s="564"/>
      <c r="J1562" s="377">
        <f t="shared" si="50"/>
        <v>0</v>
      </c>
      <c r="K1562" s="467">
        <f t="shared" si="51"/>
        <v>0</v>
      </c>
      <c r="L1562" s="113"/>
      <c r="M1562" s="113"/>
    </row>
    <row r="1563" spans="2:13" s="181" customFormat="1" ht="12.75" hidden="1" customHeight="1">
      <c r="B1563" s="1186"/>
      <c r="C1563" s="1162"/>
      <c r="D1563" s="465">
        <v>551</v>
      </c>
      <c r="E1563" s="1156"/>
      <c r="F1563" s="1157"/>
      <c r="G1563" s="1158"/>
      <c r="H1563" s="125">
        <v>0.1</v>
      </c>
      <c r="I1563" s="564"/>
      <c r="J1563" s="377">
        <f t="shared" si="50"/>
        <v>0</v>
      </c>
      <c r="K1563" s="467">
        <f t="shared" si="51"/>
        <v>0</v>
      </c>
      <c r="L1563" s="113"/>
      <c r="M1563" s="113"/>
    </row>
    <row r="1564" spans="2:13" s="181" customFormat="1" ht="12.75" hidden="1" customHeight="1">
      <c r="B1564" s="1186"/>
      <c r="C1564" s="1162"/>
      <c r="D1564" s="465">
        <v>552</v>
      </c>
      <c r="E1564" s="1156"/>
      <c r="F1564" s="1157"/>
      <c r="G1564" s="1158"/>
      <c r="H1564" s="125">
        <v>0.1</v>
      </c>
      <c r="I1564" s="564"/>
      <c r="J1564" s="377">
        <f t="shared" si="50"/>
        <v>0</v>
      </c>
      <c r="K1564" s="467">
        <f t="shared" si="51"/>
        <v>0</v>
      </c>
      <c r="L1564" s="113"/>
      <c r="M1564" s="113"/>
    </row>
    <row r="1565" spans="2:13" s="181" customFormat="1" ht="12.75" hidden="1" customHeight="1">
      <c r="B1565" s="1186"/>
      <c r="C1565" s="1162"/>
      <c r="D1565" s="465">
        <v>553</v>
      </c>
      <c r="E1565" s="1156"/>
      <c r="F1565" s="1157"/>
      <c r="G1565" s="1158"/>
      <c r="H1565" s="125">
        <v>0.1</v>
      </c>
      <c r="I1565" s="564"/>
      <c r="J1565" s="377">
        <f t="shared" si="50"/>
        <v>0</v>
      </c>
      <c r="K1565" s="467">
        <f t="shared" si="51"/>
        <v>0</v>
      </c>
      <c r="L1565" s="113"/>
      <c r="M1565" s="113"/>
    </row>
    <row r="1566" spans="2:13" s="181" customFormat="1" ht="12.75" hidden="1" customHeight="1">
      <c r="B1566" s="1186"/>
      <c r="C1566" s="1162"/>
      <c r="D1566" s="465">
        <v>554</v>
      </c>
      <c r="E1566" s="1156"/>
      <c r="F1566" s="1157"/>
      <c r="G1566" s="1158"/>
      <c r="H1566" s="125">
        <v>0.1</v>
      </c>
      <c r="I1566" s="564"/>
      <c r="J1566" s="377">
        <f t="shared" si="50"/>
        <v>0</v>
      </c>
      <c r="K1566" s="467">
        <f t="shared" si="51"/>
        <v>0</v>
      </c>
      <c r="L1566" s="113"/>
      <c r="M1566" s="113"/>
    </row>
    <row r="1567" spans="2:13" s="181" customFormat="1" ht="12.75" hidden="1" customHeight="1">
      <c r="B1567" s="1186"/>
      <c r="C1567" s="1162"/>
      <c r="D1567" s="465">
        <v>555</v>
      </c>
      <c r="E1567" s="1156"/>
      <c r="F1567" s="1157"/>
      <c r="G1567" s="1158"/>
      <c r="H1567" s="125">
        <v>0.1</v>
      </c>
      <c r="I1567" s="564"/>
      <c r="J1567" s="377">
        <f t="shared" si="50"/>
        <v>0</v>
      </c>
      <c r="K1567" s="467">
        <f t="shared" si="51"/>
        <v>0</v>
      </c>
      <c r="L1567" s="113"/>
      <c r="M1567" s="113"/>
    </row>
    <row r="1568" spans="2:13" s="181" customFormat="1" ht="12.75" hidden="1" customHeight="1">
      <c r="B1568" s="1186"/>
      <c r="C1568" s="1162"/>
      <c r="D1568" s="465">
        <v>556</v>
      </c>
      <c r="E1568" s="1156"/>
      <c r="F1568" s="1157"/>
      <c r="G1568" s="1158"/>
      <c r="H1568" s="125">
        <v>0.1</v>
      </c>
      <c r="I1568" s="564"/>
      <c r="J1568" s="377">
        <f t="shared" si="50"/>
        <v>0</v>
      </c>
      <c r="K1568" s="467">
        <f t="shared" si="51"/>
        <v>0</v>
      </c>
      <c r="L1568" s="113"/>
      <c r="M1568" s="113"/>
    </row>
    <row r="1569" spans="2:13" s="181" customFormat="1" ht="12.75" hidden="1" customHeight="1">
      <c r="B1569" s="1186"/>
      <c r="C1569" s="1162"/>
      <c r="D1569" s="465">
        <v>557</v>
      </c>
      <c r="E1569" s="1156"/>
      <c r="F1569" s="1157"/>
      <c r="G1569" s="1158"/>
      <c r="H1569" s="125">
        <v>0.1</v>
      </c>
      <c r="I1569" s="564"/>
      <c r="J1569" s="377">
        <f t="shared" si="50"/>
        <v>0</v>
      </c>
      <c r="K1569" s="467">
        <f t="shared" si="51"/>
        <v>0</v>
      </c>
      <c r="L1569" s="113"/>
      <c r="M1569" s="113"/>
    </row>
    <row r="1570" spans="2:13" s="181" customFormat="1" ht="12.75" hidden="1" customHeight="1">
      <c r="B1570" s="1186"/>
      <c r="C1570" s="1162"/>
      <c r="D1570" s="465">
        <v>558</v>
      </c>
      <c r="E1570" s="1156"/>
      <c r="F1570" s="1157"/>
      <c r="G1570" s="1158"/>
      <c r="H1570" s="125">
        <v>0.1</v>
      </c>
      <c r="I1570" s="564"/>
      <c r="J1570" s="377">
        <f t="shared" si="50"/>
        <v>0</v>
      </c>
      <c r="K1570" s="467">
        <f t="shared" si="51"/>
        <v>0</v>
      </c>
      <c r="L1570" s="113"/>
      <c r="M1570" s="113"/>
    </row>
    <row r="1571" spans="2:13" s="181" customFormat="1" ht="12.75" hidden="1" customHeight="1">
      <c r="B1571" s="1186"/>
      <c r="C1571" s="1162"/>
      <c r="D1571" s="465">
        <v>559</v>
      </c>
      <c r="E1571" s="1156"/>
      <c r="F1571" s="1157"/>
      <c r="G1571" s="1158"/>
      <c r="H1571" s="125">
        <v>0.1</v>
      </c>
      <c r="I1571" s="564"/>
      <c r="J1571" s="377">
        <f t="shared" si="50"/>
        <v>0</v>
      </c>
      <c r="K1571" s="467">
        <f t="shared" si="51"/>
        <v>0</v>
      </c>
      <c r="L1571" s="113"/>
      <c r="M1571" s="113"/>
    </row>
    <row r="1572" spans="2:13" s="181" customFormat="1" ht="12.75" hidden="1" customHeight="1">
      <c r="B1572" s="1186"/>
      <c r="C1572" s="1162"/>
      <c r="D1572" s="465">
        <v>560</v>
      </c>
      <c r="E1572" s="1156"/>
      <c r="F1572" s="1157"/>
      <c r="G1572" s="1158"/>
      <c r="H1572" s="125">
        <v>0.1</v>
      </c>
      <c r="I1572" s="564"/>
      <c r="J1572" s="377">
        <f t="shared" si="50"/>
        <v>0</v>
      </c>
      <c r="K1572" s="467">
        <f t="shared" si="51"/>
        <v>0</v>
      </c>
      <c r="L1572" s="113"/>
      <c r="M1572" s="113"/>
    </row>
    <row r="1573" spans="2:13" s="181" customFormat="1" ht="12.75" hidden="1" customHeight="1">
      <c r="B1573" s="1186"/>
      <c r="C1573" s="1162"/>
      <c r="D1573" s="465">
        <v>561</v>
      </c>
      <c r="E1573" s="1156"/>
      <c r="F1573" s="1157"/>
      <c r="G1573" s="1158"/>
      <c r="H1573" s="125">
        <v>0.1</v>
      </c>
      <c r="I1573" s="564"/>
      <c r="J1573" s="377">
        <f t="shared" si="50"/>
        <v>0</v>
      </c>
      <c r="K1573" s="467">
        <f t="shared" si="51"/>
        <v>0</v>
      </c>
      <c r="L1573" s="113"/>
      <c r="M1573" s="113"/>
    </row>
    <row r="1574" spans="2:13" s="181" customFormat="1" ht="12.75" hidden="1" customHeight="1">
      <c r="B1574" s="1186"/>
      <c r="C1574" s="1162"/>
      <c r="D1574" s="465">
        <v>562</v>
      </c>
      <c r="E1574" s="1156"/>
      <c r="F1574" s="1157"/>
      <c r="G1574" s="1158"/>
      <c r="H1574" s="125">
        <v>0.1</v>
      </c>
      <c r="I1574" s="564"/>
      <c r="J1574" s="377">
        <f t="shared" si="50"/>
        <v>0</v>
      </c>
      <c r="K1574" s="467">
        <f t="shared" si="51"/>
        <v>0</v>
      </c>
      <c r="L1574" s="113"/>
      <c r="M1574" s="113"/>
    </row>
    <row r="1575" spans="2:13" s="181" customFormat="1" ht="12.75" hidden="1" customHeight="1">
      <c r="B1575" s="1186"/>
      <c r="C1575" s="1162"/>
      <c r="D1575" s="465">
        <v>563</v>
      </c>
      <c r="E1575" s="1156"/>
      <c r="F1575" s="1157"/>
      <c r="G1575" s="1158"/>
      <c r="H1575" s="125">
        <v>0.1</v>
      </c>
      <c r="I1575" s="564"/>
      <c r="J1575" s="377">
        <f t="shared" si="50"/>
        <v>0</v>
      </c>
      <c r="K1575" s="467">
        <f t="shared" si="51"/>
        <v>0</v>
      </c>
      <c r="L1575" s="113"/>
      <c r="M1575" s="113"/>
    </row>
    <row r="1576" spans="2:13" s="181" customFormat="1" ht="12.75" hidden="1" customHeight="1">
      <c r="B1576" s="1186"/>
      <c r="C1576" s="1162"/>
      <c r="D1576" s="465">
        <v>564</v>
      </c>
      <c r="E1576" s="1156"/>
      <c r="F1576" s="1157"/>
      <c r="G1576" s="1158"/>
      <c r="H1576" s="125">
        <v>0.1</v>
      </c>
      <c r="I1576" s="564"/>
      <c r="J1576" s="377">
        <f t="shared" si="50"/>
        <v>0</v>
      </c>
      <c r="K1576" s="467">
        <f t="shared" si="51"/>
        <v>0</v>
      </c>
      <c r="L1576" s="113"/>
      <c r="M1576" s="113"/>
    </row>
    <row r="1577" spans="2:13" s="181" customFormat="1" ht="12.75" hidden="1" customHeight="1">
      <c r="B1577" s="1186"/>
      <c r="C1577" s="1162"/>
      <c r="D1577" s="465">
        <v>565</v>
      </c>
      <c r="E1577" s="1156"/>
      <c r="F1577" s="1157"/>
      <c r="G1577" s="1158"/>
      <c r="H1577" s="125">
        <v>0.1</v>
      </c>
      <c r="I1577" s="564"/>
      <c r="J1577" s="377">
        <f t="shared" si="50"/>
        <v>0</v>
      </c>
      <c r="K1577" s="467">
        <f t="shared" si="51"/>
        <v>0</v>
      </c>
      <c r="L1577" s="113"/>
      <c r="M1577" s="113"/>
    </row>
    <row r="1578" spans="2:13" s="181" customFormat="1" ht="12.75" hidden="1" customHeight="1">
      <c r="B1578" s="1186"/>
      <c r="C1578" s="1162"/>
      <c r="D1578" s="465">
        <v>566</v>
      </c>
      <c r="E1578" s="1156"/>
      <c r="F1578" s="1157"/>
      <c r="G1578" s="1158"/>
      <c r="H1578" s="125">
        <v>0.1</v>
      </c>
      <c r="I1578" s="564"/>
      <c r="J1578" s="377">
        <f t="shared" si="50"/>
        <v>0</v>
      </c>
      <c r="K1578" s="467">
        <f t="shared" si="51"/>
        <v>0</v>
      </c>
      <c r="L1578" s="113"/>
      <c r="M1578" s="113"/>
    </row>
    <row r="1579" spans="2:13" s="181" customFormat="1" ht="12.75" hidden="1" customHeight="1">
      <c r="B1579" s="1186"/>
      <c r="C1579" s="1162"/>
      <c r="D1579" s="465">
        <v>567</v>
      </c>
      <c r="E1579" s="1156"/>
      <c r="F1579" s="1157"/>
      <c r="G1579" s="1158"/>
      <c r="H1579" s="125">
        <v>0.1</v>
      </c>
      <c r="I1579" s="564"/>
      <c r="J1579" s="377">
        <f t="shared" si="50"/>
        <v>0</v>
      </c>
      <c r="K1579" s="467">
        <f t="shared" si="51"/>
        <v>0</v>
      </c>
      <c r="L1579" s="113"/>
      <c r="M1579" s="113"/>
    </row>
    <row r="1580" spans="2:13" s="181" customFormat="1" ht="12.75" hidden="1" customHeight="1">
      <c r="B1580" s="1186"/>
      <c r="C1580" s="1162"/>
      <c r="D1580" s="465">
        <v>568</v>
      </c>
      <c r="E1580" s="1156"/>
      <c r="F1580" s="1157"/>
      <c r="G1580" s="1158"/>
      <c r="H1580" s="125">
        <v>0.1</v>
      </c>
      <c r="I1580" s="564"/>
      <c r="J1580" s="377">
        <f t="shared" si="50"/>
        <v>0</v>
      </c>
      <c r="K1580" s="467">
        <f t="shared" si="51"/>
        <v>0</v>
      </c>
      <c r="L1580" s="113"/>
      <c r="M1580" s="113"/>
    </row>
    <row r="1581" spans="2:13" s="181" customFormat="1" ht="12.75" hidden="1" customHeight="1">
      <c r="B1581" s="1186"/>
      <c r="C1581" s="1162"/>
      <c r="D1581" s="465">
        <v>569</v>
      </c>
      <c r="E1581" s="1156"/>
      <c r="F1581" s="1157"/>
      <c r="G1581" s="1158"/>
      <c r="H1581" s="125">
        <v>0.1</v>
      </c>
      <c r="I1581" s="564"/>
      <c r="J1581" s="377">
        <f t="shared" si="50"/>
        <v>0</v>
      </c>
      <c r="K1581" s="467">
        <f t="shared" si="51"/>
        <v>0</v>
      </c>
      <c r="L1581" s="113"/>
      <c r="M1581" s="113"/>
    </row>
    <row r="1582" spans="2:13" s="181" customFormat="1" ht="12.75" hidden="1" customHeight="1">
      <c r="B1582" s="1186"/>
      <c r="C1582" s="1162"/>
      <c r="D1582" s="465">
        <v>570</v>
      </c>
      <c r="E1582" s="1156"/>
      <c r="F1582" s="1157"/>
      <c r="G1582" s="1158"/>
      <c r="H1582" s="125">
        <v>0.1</v>
      </c>
      <c r="I1582" s="564"/>
      <c r="J1582" s="377">
        <f t="shared" si="50"/>
        <v>0</v>
      </c>
      <c r="K1582" s="467">
        <f t="shared" si="51"/>
        <v>0</v>
      </c>
      <c r="L1582" s="113"/>
      <c r="M1582" s="113"/>
    </row>
    <row r="1583" spans="2:13" s="181" customFormat="1" ht="12.75" hidden="1" customHeight="1">
      <c r="B1583" s="1186"/>
      <c r="C1583" s="1162"/>
      <c r="D1583" s="465">
        <v>571</v>
      </c>
      <c r="E1583" s="1156"/>
      <c r="F1583" s="1157"/>
      <c r="G1583" s="1158"/>
      <c r="H1583" s="125">
        <v>0.1</v>
      </c>
      <c r="I1583" s="564"/>
      <c r="J1583" s="377">
        <f t="shared" si="50"/>
        <v>0</v>
      </c>
      <c r="K1583" s="467">
        <f t="shared" si="51"/>
        <v>0</v>
      </c>
      <c r="L1583" s="113"/>
      <c r="M1583" s="113"/>
    </row>
    <row r="1584" spans="2:13" s="181" customFormat="1" ht="12.75" hidden="1" customHeight="1">
      <c r="B1584" s="1186"/>
      <c r="C1584" s="1162"/>
      <c r="D1584" s="465">
        <v>572</v>
      </c>
      <c r="E1584" s="1156"/>
      <c r="F1584" s="1157"/>
      <c r="G1584" s="1158"/>
      <c r="H1584" s="125">
        <v>0.1</v>
      </c>
      <c r="I1584" s="564"/>
      <c r="J1584" s="377">
        <f t="shared" si="50"/>
        <v>0</v>
      </c>
      <c r="K1584" s="467">
        <f t="shared" si="51"/>
        <v>0</v>
      </c>
      <c r="L1584" s="113"/>
      <c r="M1584" s="113"/>
    </row>
    <row r="1585" spans="2:13" s="181" customFormat="1" ht="12.75" hidden="1" customHeight="1">
      <c r="B1585" s="1186"/>
      <c r="C1585" s="1162"/>
      <c r="D1585" s="465">
        <v>573</v>
      </c>
      <c r="E1585" s="1156"/>
      <c r="F1585" s="1157"/>
      <c r="G1585" s="1158"/>
      <c r="H1585" s="125">
        <v>0.1</v>
      </c>
      <c r="I1585" s="564"/>
      <c r="J1585" s="377">
        <f t="shared" si="50"/>
        <v>0</v>
      </c>
      <c r="K1585" s="467">
        <f t="shared" si="51"/>
        <v>0</v>
      </c>
      <c r="L1585" s="113"/>
      <c r="M1585" s="113"/>
    </row>
    <row r="1586" spans="2:13" s="181" customFormat="1" ht="12.75" hidden="1" customHeight="1">
      <c r="B1586" s="1186"/>
      <c r="C1586" s="1162"/>
      <c r="D1586" s="465">
        <v>574</v>
      </c>
      <c r="E1586" s="1156"/>
      <c r="F1586" s="1157"/>
      <c r="G1586" s="1158"/>
      <c r="H1586" s="125">
        <v>0.1</v>
      </c>
      <c r="I1586" s="564"/>
      <c r="J1586" s="377">
        <f t="shared" si="50"/>
        <v>0</v>
      </c>
      <c r="K1586" s="467">
        <f t="shared" si="51"/>
        <v>0</v>
      </c>
      <c r="L1586" s="113"/>
      <c r="M1586" s="113"/>
    </row>
    <row r="1587" spans="2:13" s="181" customFormat="1" ht="12.75" hidden="1" customHeight="1">
      <c r="B1587" s="1186"/>
      <c r="C1587" s="1162"/>
      <c r="D1587" s="465">
        <v>575</v>
      </c>
      <c r="E1587" s="1156"/>
      <c r="F1587" s="1157"/>
      <c r="G1587" s="1158"/>
      <c r="H1587" s="125">
        <v>0.1</v>
      </c>
      <c r="I1587" s="564"/>
      <c r="J1587" s="377">
        <f t="shared" si="50"/>
        <v>0</v>
      </c>
      <c r="K1587" s="467">
        <f t="shared" si="51"/>
        <v>0</v>
      </c>
      <c r="L1587" s="113"/>
      <c r="M1587" s="113"/>
    </row>
    <row r="1588" spans="2:13" s="181" customFormat="1" ht="12.75" hidden="1" customHeight="1">
      <c r="B1588" s="1186"/>
      <c r="C1588" s="1162"/>
      <c r="D1588" s="465">
        <v>576</v>
      </c>
      <c r="E1588" s="1156"/>
      <c r="F1588" s="1157"/>
      <c r="G1588" s="1158"/>
      <c r="H1588" s="125">
        <v>0.1</v>
      </c>
      <c r="I1588" s="564"/>
      <c r="J1588" s="377">
        <f t="shared" si="50"/>
        <v>0</v>
      </c>
      <c r="K1588" s="467">
        <f t="shared" si="51"/>
        <v>0</v>
      </c>
      <c r="L1588" s="113"/>
      <c r="M1588" s="113"/>
    </row>
    <row r="1589" spans="2:13" s="181" customFormat="1" ht="12.75" hidden="1" customHeight="1">
      <c r="B1589" s="1186"/>
      <c r="C1589" s="1162"/>
      <c r="D1589" s="465">
        <v>577</v>
      </c>
      <c r="E1589" s="1156"/>
      <c r="F1589" s="1157"/>
      <c r="G1589" s="1158"/>
      <c r="H1589" s="125">
        <v>0.1</v>
      </c>
      <c r="I1589" s="564"/>
      <c r="J1589" s="377">
        <f t="shared" ref="J1589:J1652" si="52">$I$11027*H1589</f>
        <v>0</v>
      </c>
      <c r="K1589" s="467">
        <f t="shared" si="51"/>
        <v>0</v>
      </c>
      <c r="L1589" s="113"/>
      <c r="M1589" s="113"/>
    </row>
    <row r="1590" spans="2:13" s="181" customFormat="1" ht="12.75" hidden="1" customHeight="1">
      <c r="B1590" s="1186"/>
      <c r="C1590" s="1162"/>
      <c r="D1590" s="465">
        <v>578</v>
      </c>
      <c r="E1590" s="1156"/>
      <c r="F1590" s="1157"/>
      <c r="G1590" s="1158"/>
      <c r="H1590" s="125">
        <v>0.1</v>
      </c>
      <c r="I1590" s="564"/>
      <c r="J1590" s="377">
        <f t="shared" si="52"/>
        <v>0</v>
      </c>
      <c r="K1590" s="467">
        <f t="shared" si="51"/>
        <v>0</v>
      </c>
      <c r="L1590" s="113"/>
      <c r="M1590" s="113"/>
    </row>
    <row r="1591" spans="2:13" s="181" customFormat="1" ht="12.75" hidden="1" customHeight="1">
      <c r="B1591" s="1186"/>
      <c r="C1591" s="1162"/>
      <c r="D1591" s="465">
        <v>579</v>
      </c>
      <c r="E1591" s="1156"/>
      <c r="F1591" s="1157"/>
      <c r="G1591" s="1158"/>
      <c r="H1591" s="125">
        <v>0.1</v>
      </c>
      <c r="I1591" s="564"/>
      <c r="J1591" s="377">
        <f t="shared" si="52"/>
        <v>0</v>
      </c>
      <c r="K1591" s="467">
        <f t="shared" si="51"/>
        <v>0</v>
      </c>
      <c r="L1591" s="113"/>
      <c r="M1591" s="113"/>
    </row>
    <row r="1592" spans="2:13" s="181" customFormat="1" ht="12.75" hidden="1" customHeight="1">
      <c r="B1592" s="1186"/>
      <c r="C1592" s="1162"/>
      <c r="D1592" s="465">
        <v>580</v>
      </c>
      <c r="E1592" s="1156"/>
      <c r="F1592" s="1157"/>
      <c r="G1592" s="1158"/>
      <c r="H1592" s="125">
        <v>0.1</v>
      </c>
      <c r="I1592" s="564"/>
      <c r="J1592" s="377">
        <f t="shared" si="52"/>
        <v>0</v>
      </c>
      <c r="K1592" s="467">
        <f t="shared" si="51"/>
        <v>0</v>
      </c>
      <c r="L1592" s="113"/>
      <c r="M1592" s="113"/>
    </row>
    <row r="1593" spans="2:13" s="181" customFormat="1" ht="12.75" hidden="1" customHeight="1">
      <c r="B1593" s="1186"/>
      <c r="C1593" s="1162"/>
      <c r="D1593" s="465">
        <v>581</v>
      </c>
      <c r="E1593" s="1156"/>
      <c r="F1593" s="1157"/>
      <c r="G1593" s="1158"/>
      <c r="H1593" s="125">
        <v>0.1</v>
      </c>
      <c r="I1593" s="564"/>
      <c r="J1593" s="377">
        <f t="shared" si="52"/>
        <v>0</v>
      </c>
      <c r="K1593" s="467">
        <f t="shared" si="51"/>
        <v>0</v>
      </c>
      <c r="L1593" s="113"/>
      <c r="M1593" s="113"/>
    </row>
    <row r="1594" spans="2:13" s="181" customFormat="1" ht="12.75" hidden="1" customHeight="1">
      <c r="B1594" s="1186"/>
      <c r="C1594" s="1162"/>
      <c r="D1594" s="465">
        <v>582</v>
      </c>
      <c r="E1594" s="1156"/>
      <c r="F1594" s="1157"/>
      <c r="G1594" s="1158"/>
      <c r="H1594" s="125">
        <v>0.1</v>
      </c>
      <c r="I1594" s="564"/>
      <c r="J1594" s="377">
        <f t="shared" si="52"/>
        <v>0</v>
      </c>
      <c r="K1594" s="467">
        <f t="shared" si="51"/>
        <v>0</v>
      </c>
      <c r="L1594" s="113"/>
      <c r="M1594" s="113"/>
    </row>
    <row r="1595" spans="2:13" s="181" customFormat="1" ht="12.75" hidden="1" customHeight="1">
      <c r="B1595" s="1186"/>
      <c r="C1595" s="1162"/>
      <c r="D1595" s="465">
        <v>583</v>
      </c>
      <c r="E1595" s="1156"/>
      <c r="F1595" s="1157"/>
      <c r="G1595" s="1158"/>
      <c r="H1595" s="125">
        <v>0.1</v>
      </c>
      <c r="I1595" s="564"/>
      <c r="J1595" s="377">
        <f t="shared" si="52"/>
        <v>0</v>
      </c>
      <c r="K1595" s="467">
        <f t="shared" si="51"/>
        <v>0</v>
      </c>
      <c r="L1595" s="113"/>
      <c r="M1595" s="113"/>
    </row>
    <row r="1596" spans="2:13" s="181" customFormat="1" ht="12.75" hidden="1" customHeight="1">
      <c r="B1596" s="1186"/>
      <c r="C1596" s="1162"/>
      <c r="D1596" s="465">
        <v>584</v>
      </c>
      <c r="E1596" s="1156"/>
      <c r="F1596" s="1157"/>
      <c r="G1596" s="1158"/>
      <c r="H1596" s="125">
        <v>0.1</v>
      </c>
      <c r="I1596" s="564"/>
      <c r="J1596" s="377">
        <f t="shared" si="52"/>
        <v>0</v>
      </c>
      <c r="K1596" s="467">
        <f t="shared" si="51"/>
        <v>0</v>
      </c>
      <c r="L1596" s="113"/>
      <c r="M1596" s="113"/>
    </row>
    <row r="1597" spans="2:13" s="181" customFormat="1" ht="12.75" hidden="1" customHeight="1">
      <c r="B1597" s="1186"/>
      <c r="C1597" s="1162"/>
      <c r="D1597" s="465">
        <v>585</v>
      </c>
      <c r="E1597" s="1156"/>
      <c r="F1597" s="1157"/>
      <c r="G1597" s="1158"/>
      <c r="H1597" s="125">
        <v>0.1</v>
      </c>
      <c r="I1597" s="564"/>
      <c r="J1597" s="377">
        <f t="shared" si="52"/>
        <v>0</v>
      </c>
      <c r="K1597" s="467">
        <f t="shared" si="51"/>
        <v>0</v>
      </c>
      <c r="L1597" s="113"/>
      <c r="M1597" s="113"/>
    </row>
    <row r="1598" spans="2:13" s="181" customFormat="1" ht="12.75" hidden="1" customHeight="1">
      <c r="B1598" s="1186"/>
      <c r="C1598" s="1162"/>
      <c r="D1598" s="465">
        <v>586</v>
      </c>
      <c r="E1598" s="1156"/>
      <c r="F1598" s="1157"/>
      <c r="G1598" s="1158"/>
      <c r="H1598" s="125">
        <v>0.1</v>
      </c>
      <c r="I1598" s="564"/>
      <c r="J1598" s="377">
        <f t="shared" si="52"/>
        <v>0</v>
      </c>
      <c r="K1598" s="467">
        <f t="shared" si="51"/>
        <v>0</v>
      </c>
      <c r="L1598" s="113"/>
      <c r="M1598" s="113"/>
    </row>
    <row r="1599" spans="2:13" s="181" customFormat="1" ht="12.75" hidden="1" customHeight="1">
      <c r="B1599" s="1186"/>
      <c r="C1599" s="1162"/>
      <c r="D1599" s="465">
        <v>587</v>
      </c>
      <c r="E1599" s="1156"/>
      <c r="F1599" s="1157"/>
      <c r="G1599" s="1158"/>
      <c r="H1599" s="125">
        <v>0.1</v>
      </c>
      <c r="I1599" s="564"/>
      <c r="J1599" s="377">
        <f t="shared" si="52"/>
        <v>0</v>
      </c>
      <c r="K1599" s="467">
        <f t="shared" si="51"/>
        <v>0</v>
      </c>
      <c r="L1599" s="113"/>
      <c r="M1599" s="113"/>
    </row>
    <row r="1600" spans="2:13" s="181" customFormat="1" ht="12.75" hidden="1" customHeight="1">
      <c r="B1600" s="1186"/>
      <c r="C1600" s="1162"/>
      <c r="D1600" s="465">
        <v>588</v>
      </c>
      <c r="E1600" s="1156"/>
      <c r="F1600" s="1157"/>
      <c r="G1600" s="1158"/>
      <c r="H1600" s="125">
        <v>0.1</v>
      </c>
      <c r="I1600" s="564"/>
      <c r="J1600" s="377">
        <f t="shared" si="52"/>
        <v>0</v>
      </c>
      <c r="K1600" s="467">
        <f t="shared" si="51"/>
        <v>0</v>
      </c>
      <c r="L1600" s="113"/>
      <c r="M1600" s="113"/>
    </row>
    <row r="1601" spans="2:13" s="181" customFormat="1" ht="12.75" hidden="1" customHeight="1">
      <c r="B1601" s="1186"/>
      <c r="C1601" s="1162"/>
      <c r="D1601" s="465">
        <v>589</v>
      </c>
      <c r="E1601" s="1156"/>
      <c r="F1601" s="1157"/>
      <c r="G1601" s="1158"/>
      <c r="H1601" s="125">
        <v>0.1</v>
      </c>
      <c r="I1601" s="564"/>
      <c r="J1601" s="377">
        <f t="shared" si="52"/>
        <v>0</v>
      </c>
      <c r="K1601" s="467">
        <f t="shared" si="51"/>
        <v>0</v>
      </c>
      <c r="L1601" s="113"/>
      <c r="M1601" s="113"/>
    </row>
    <row r="1602" spans="2:13" s="181" customFormat="1" ht="12.75" hidden="1" customHeight="1">
      <c r="B1602" s="1186"/>
      <c r="C1602" s="1162"/>
      <c r="D1602" s="465">
        <v>590</v>
      </c>
      <c r="E1602" s="1156"/>
      <c r="F1602" s="1157"/>
      <c r="G1602" s="1158"/>
      <c r="H1602" s="125">
        <v>0.1</v>
      </c>
      <c r="I1602" s="564"/>
      <c r="J1602" s="377">
        <f t="shared" si="52"/>
        <v>0</v>
      </c>
      <c r="K1602" s="467">
        <f t="shared" si="51"/>
        <v>0</v>
      </c>
      <c r="L1602" s="113"/>
      <c r="M1602" s="113"/>
    </row>
    <row r="1603" spans="2:13" s="181" customFormat="1" ht="12.75" hidden="1" customHeight="1">
      <c r="B1603" s="1186"/>
      <c r="C1603" s="1162"/>
      <c r="D1603" s="465">
        <v>591</v>
      </c>
      <c r="E1603" s="1156"/>
      <c r="F1603" s="1157"/>
      <c r="G1603" s="1158"/>
      <c r="H1603" s="125">
        <v>0.1</v>
      </c>
      <c r="I1603" s="564"/>
      <c r="J1603" s="377">
        <f t="shared" si="52"/>
        <v>0</v>
      </c>
      <c r="K1603" s="467">
        <f t="shared" si="51"/>
        <v>0</v>
      </c>
      <c r="L1603" s="113"/>
      <c r="M1603" s="113"/>
    </row>
    <row r="1604" spans="2:13" s="181" customFormat="1" ht="12.75" hidden="1" customHeight="1">
      <c r="B1604" s="1186"/>
      <c r="C1604" s="1162"/>
      <c r="D1604" s="465">
        <v>592</v>
      </c>
      <c r="E1604" s="1156"/>
      <c r="F1604" s="1157"/>
      <c r="G1604" s="1158"/>
      <c r="H1604" s="125">
        <v>0.1</v>
      </c>
      <c r="I1604" s="564"/>
      <c r="J1604" s="377">
        <f t="shared" si="52"/>
        <v>0</v>
      </c>
      <c r="K1604" s="467">
        <f t="shared" si="51"/>
        <v>0</v>
      </c>
      <c r="L1604" s="113"/>
      <c r="M1604" s="113"/>
    </row>
    <row r="1605" spans="2:13" s="181" customFormat="1" ht="12.75" hidden="1" customHeight="1">
      <c r="B1605" s="1186"/>
      <c r="C1605" s="1162"/>
      <c r="D1605" s="465">
        <v>593</v>
      </c>
      <c r="E1605" s="1156"/>
      <c r="F1605" s="1157"/>
      <c r="G1605" s="1158"/>
      <c r="H1605" s="125">
        <v>0.1</v>
      </c>
      <c r="I1605" s="564"/>
      <c r="J1605" s="377">
        <f t="shared" si="52"/>
        <v>0</v>
      </c>
      <c r="K1605" s="467">
        <f t="shared" si="51"/>
        <v>0</v>
      </c>
      <c r="L1605" s="113"/>
      <c r="M1605" s="113"/>
    </row>
    <row r="1606" spans="2:13" s="181" customFormat="1" ht="12.75" hidden="1" customHeight="1">
      <c r="B1606" s="1186"/>
      <c r="C1606" s="1162"/>
      <c r="D1606" s="465">
        <v>594</v>
      </c>
      <c r="E1606" s="1156"/>
      <c r="F1606" s="1157"/>
      <c r="G1606" s="1158"/>
      <c r="H1606" s="125">
        <v>0.1</v>
      </c>
      <c r="I1606" s="564"/>
      <c r="J1606" s="377">
        <f t="shared" si="52"/>
        <v>0</v>
      </c>
      <c r="K1606" s="467">
        <f t="shared" si="51"/>
        <v>0</v>
      </c>
      <c r="L1606" s="113"/>
      <c r="M1606" s="113"/>
    </row>
    <row r="1607" spans="2:13" s="181" customFormat="1" ht="12.75" hidden="1" customHeight="1">
      <c r="B1607" s="1186"/>
      <c r="C1607" s="1162"/>
      <c r="D1607" s="465">
        <v>595</v>
      </c>
      <c r="E1607" s="1156"/>
      <c r="F1607" s="1157"/>
      <c r="G1607" s="1158"/>
      <c r="H1607" s="125">
        <v>0.1</v>
      </c>
      <c r="I1607" s="564"/>
      <c r="J1607" s="377">
        <f t="shared" si="52"/>
        <v>0</v>
      </c>
      <c r="K1607" s="467">
        <f t="shared" si="51"/>
        <v>0</v>
      </c>
      <c r="L1607" s="113"/>
      <c r="M1607" s="113"/>
    </row>
    <row r="1608" spans="2:13" s="181" customFormat="1" ht="12.75" hidden="1" customHeight="1">
      <c r="B1608" s="1186"/>
      <c r="C1608" s="1162"/>
      <c r="D1608" s="465">
        <v>596</v>
      </c>
      <c r="E1608" s="1156"/>
      <c r="F1608" s="1157"/>
      <c r="G1608" s="1158"/>
      <c r="H1608" s="125">
        <v>0.1</v>
      </c>
      <c r="I1608" s="564"/>
      <c r="J1608" s="377">
        <f t="shared" si="52"/>
        <v>0</v>
      </c>
      <c r="K1608" s="467">
        <f t="shared" si="51"/>
        <v>0</v>
      </c>
      <c r="L1608" s="113"/>
      <c r="M1608" s="113"/>
    </row>
    <row r="1609" spans="2:13" s="181" customFormat="1" ht="12.75" hidden="1" customHeight="1">
      <c r="B1609" s="1186"/>
      <c r="C1609" s="1162"/>
      <c r="D1609" s="465">
        <v>597</v>
      </c>
      <c r="E1609" s="1156"/>
      <c r="F1609" s="1157"/>
      <c r="G1609" s="1158"/>
      <c r="H1609" s="125">
        <v>0.1</v>
      </c>
      <c r="I1609" s="564"/>
      <c r="J1609" s="377">
        <f t="shared" si="52"/>
        <v>0</v>
      </c>
      <c r="K1609" s="467">
        <f t="shared" si="51"/>
        <v>0</v>
      </c>
      <c r="L1609" s="113"/>
      <c r="M1609" s="113"/>
    </row>
    <row r="1610" spans="2:13" s="181" customFormat="1" ht="12.75" hidden="1" customHeight="1">
      <c r="B1610" s="1186"/>
      <c r="C1610" s="1162"/>
      <c r="D1610" s="465">
        <v>598</v>
      </c>
      <c r="E1610" s="1156"/>
      <c r="F1610" s="1157"/>
      <c r="G1610" s="1158"/>
      <c r="H1610" s="125">
        <v>0.1</v>
      </c>
      <c r="I1610" s="564"/>
      <c r="J1610" s="377">
        <f t="shared" si="52"/>
        <v>0</v>
      </c>
      <c r="K1610" s="467">
        <f t="shared" si="51"/>
        <v>0</v>
      </c>
      <c r="L1610" s="113"/>
      <c r="M1610" s="113"/>
    </row>
    <row r="1611" spans="2:13" s="181" customFormat="1" ht="12.75" hidden="1" customHeight="1">
      <c r="B1611" s="1186"/>
      <c r="C1611" s="1162"/>
      <c r="D1611" s="465">
        <v>599</v>
      </c>
      <c r="E1611" s="1156"/>
      <c r="F1611" s="1157"/>
      <c r="G1611" s="1158"/>
      <c r="H1611" s="125">
        <v>0.1</v>
      </c>
      <c r="I1611" s="564"/>
      <c r="J1611" s="377">
        <f t="shared" si="52"/>
        <v>0</v>
      </c>
      <c r="K1611" s="467">
        <f t="shared" si="51"/>
        <v>0</v>
      </c>
      <c r="L1611" s="113"/>
      <c r="M1611" s="113"/>
    </row>
    <row r="1612" spans="2:13" s="181" customFormat="1" ht="12.75" hidden="1" customHeight="1">
      <c r="B1612" s="1186"/>
      <c r="C1612" s="1162"/>
      <c r="D1612" s="465">
        <v>600</v>
      </c>
      <c r="E1612" s="1156"/>
      <c r="F1612" s="1157"/>
      <c r="G1612" s="1158"/>
      <c r="H1612" s="125">
        <v>0.1</v>
      </c>
      <c r="I1612" s="564"/>
      <c r="J1612" s="377">
        <f t="shared" si="52"/>
        <v>0</v>
      </c>
      <c r="K1612" s="467">
        <f t="shared" si="51"/>
        <v>0</v>
      </c>
      <c r="L1612" s="113"/>
      <c r="M1612" s="113"/>
    </row>
    <row r="1613" spans="2:13" s="181" customFormat="1" ht="12.75" hidden="1" customHeight="1">
      <c r="B1613" s="1186"/>
      <c r="C1613" s="1162"/>
      <c r="D1613" s="465">
        <v>601</v>
      </c>
      <c r="E1613" s="1156"/>
      <c r="F1613" s="1157"/>
      <c r="G1613" s="1158"/>
      <c r="H1613" s="125">
        <v>0.1</v>
      </c>
      <c r="I1613" s="564"/>
      <c r="J1613" s="377">
        <f t="shared" si="52"/>
        <v>0</v>
      </c>
      <c r="K1613" s="467">
        <f t="shared" si="51"/>
        <v>0</v>
      </c>
      <c r="L1613" s="113"/>
      <c r="M1613" s="113"/>
    </row>
    <row r="1614" spans="2:13" s="181" customFormat="1" ht="12.75" hidden="1" customHeight="1">
      <c r="B1614" s="1186"/>
      <c r="C1614" s="1162"/>
      <c r="D1614" s="465">
        <v>602</v>
      </c>
      <c r="E1614" s="1156"/>
      <c r="F1614" s="1157"/>
      <c r="G1614" s="1158"/>
      <c r="H1614" s="125">
        <v>0.1</v>
      </c>
      <c r="I1614" s="564"/>
      <c r="J1614" s="377">
        <f t="shared" si="52"/>
        <v>0</v>
      </c>
      <c r="K1614" s="467">
        <f t="shared" si="51"/>
        <v>0</v>
      </c>
      <c r="L1614" s="113"/>
      <c r="M1614" s="113"/>
    </row>
    <row r="1615" spans="2:13" s="181" customFormat="1" ht="12.75" hidden="1" customHeight="1">
      <c r="B1615" s="1186"/>
      <c r="C1615" s="1162"/>
      <c r="D1615" s="465">
        <v>603</v>
      </c>
      <c r="E1615" s="1156"/>
      <c r="F1615" s="1157"/>
      <c r="G1615" s="1158"/>
      <c r="H1615" s="125">
        <v>0.1</v>
      </c>
      <c r="I1615" s="564"/>
      <c r="J1615" s="377">
        <f t="shared" si="52"/>
        <v>0</v>
      </c>
      <c r="K1615" s="467">
        <f t="shared" si="51"/>
        <v>0</v>
      </c>
      <c r="L1615" s="113"/>
      <c r="M1615" s="113"/>
    </row>
    <row r="1616" spans="2:13" s="181" customFormat="1" ht="12.75" hidden="1" customHeight="1">
      <c r="B1616" s="1186"/>
      <c r="C1616" s="1162"/>
      <c r="D1616" s="465">
        <v>604</v>
      </c>
      <c r="E1616" s="1156"/>
      <c r="F1616" s="1157"/>
      <c r="G1616" s="1158"/>
      <c r="H1616" s="125">
        <v>0.1</v>
      </c>
      <c r="I1616" s="564"/>
      <c r="J1616" s="377">
        <f t="shared" si="52"/>
        <v>0</v>
      </c>
      <c r="K1616" s="467">
        <f t="shared" si="51"/>
        <v>0</v>
      </c>
      <c r="L1616" s="113"/>
      <c r="M1616" s="113"/>
    </row>
    <row r="1617" spans="2:13" s="181" customFormat="1" ht="12.75" hidden="1" customHeight="1">
      <c r="B1617" s="1186"/>
      <c r="C1617" s="1162"/>
      <c r="D1617" s="465">
        <v>605</v>
      </c>
      <c r="E1617" s="1156"/>
      <c r="F1617" s="1157"/>
      <c r="G1617" s="1158"/>
      <c r="H1617" s="125">
        <v>0.1</v>
      </c>
      <c r="I1617" s="564"/>
      <c r="J1617" s="377">
        <f t="shared" si="52"/>
        <v>0</v>
      </c>
      <c r="K1617" s="467">
        <f t="shared" si="51"/>
        <v>0</v>
      </c>
      <c r="L1617" s="113"/>
      <c r="M1617" s="113"/>
    </row>
    <row r="1618" spans="2:13" s="181" customFormat="1" ht="12.75" hidden="1" customHeight="1">
      <c r="B1618" s="1186"/>
      <c r="C1618" s="1162"/>
      <c r="D1618" s="465">
        <v>606</v>
      </c>
      <c r="E1618" s="1156"/>
      <c r="F1618" s="1157"/>
      <c r="G1618" s="1158"/>
      <c r="H1618" s="125">
        <v>0.1</v>
      </c>
      <c r="I1618" s="564"/>
      <c r="J1618" s="377">
        <f t="shared" si="52"/>
        <v>0</v>
      </c>
      <c r="K1618" s="467">
        <f t="shared" si="51"/>
        <v>0</v>
      </c>
      <c r="L1618" s="113"/>
      <c r="M1618" s="113"/>
    </row>
    <row r="1619" spans="2:13" s="181" customFormat="1" ht="12.75" hidden="1" customHeight="1">
      <c r="B1619" s="1186"/>
      <c r="C1619" s="1162"/>
      <c r="D1619" s="465">
        <v>607</v>
      </c>
      <c r="E1619" s="1156"/>
      <c r="F1619" s="1157"/>
      <c r="G1619" s="1158"/>
      <c r="H1619" s="125">
        <v>0.1</v>
      </c>
      <c r="I1619" s="564"/>
      <c r="J1619" s="377">
        <f t="shared" si="52"/>
        <v>0</v>
      </c>
      <c r="K1619" s="467">
        <f t="shared" ref="K1619:K1682" si="53">IF(I1619-J1619&lt;0,0,I1619-J1619)</f>
        <v>0</v>
      </c>
      <c r="L1619" s="113"/>
      <c r="M1619" s="113"/>
    </row>
    <row r="1620" spans="2:13" s="181" customFormat="1" ht="12.75" hidden="1" customHeight="1">
      <c r="B1620" s="1186"/>
      <c r="C1620" s="1162"/>
      <c r="D1620" s="465">
        <v>608</v>
      </c>
      <c r="E1620" s="1156"/>
      <c r="F1620" s="1157"/>
      <c r="G1620" s="1158"/>
      <c r="H1620" s="125">
        <v>0.1</v>
      </c>
      <c r="I1620" s="564"/>
      <c r="J1620" s="377">
        <f t="shared" si="52"/>
        <v>0</v>
      </c>
      <c r="K1620" s="467">
        <f t="shared" si="53"/>
        <v>0</v>
      </c>
      <c r="L1620" s="113"/>
      <c r="M1620" s="113"/>
    </row>
    <row r="1621" spans="2:13" s="181" customFormat="1" ht="12.75" hidden="1" customHeight="1">
      <c r="B1621" s="1186"/>
      <c r="C1621" s="1162"/>
      <c r="D1621" s="465">
        <v>609</v>
      </c>
      <c r="E1621" s="1156"/>
      <c r="F1621" s="1157"/>
      <c r="G1621" s="1158"/>
      <c r="H1621" s="125">
        <v>0.1</v>
      </c>
      <c r="I1621" s="564"/>
      <c r="J1621" s="377">
        <f t="shared" si="52"/>
        <v>0</v>
      </c>
      <c r="K1621" s="467">
        <f t="shared" si="53"/>
        <v>0</v>
      </c>
      <c r="L1621" s="113"/>
      <c r="M1621" s="113"/>
    </row>
    <row r="1622" spans="2:13" s="181" customFormat="1" ht="12.75" hidden="1" customHeight="1">
      <c r="B1622" s="1186"/>
      <c r="C1622" s="1162"/>
      <c r="D1622" s="465">
        <v>610</v>
      </c>
      <c r="E1622" s="1156"/>
      <c r="F1622" s="1157"/>
      <c r="G1622" s="1158"/>
      <c r="H1622" s="125">
        <v>0.1</v>
      </c>
      <c r="I1622" s="564"/>
      <c r="J1622" s="377">
        <f t="shared" si="52"/>
        <v>0</v>
      </c>
      <c r="K1622" s="467">
        <f t="shared" si="53"/>
        <v>0</v>
      </c>
      <c r="L1622" s="113"/>
      <c r="M1622" s="113"/>
    </row>
    <row r="1623" spans="2:13" s="181" customFormat="1" ht="12.75" hidden="1" customHeight="1">
      <c r="B1623" s="1186"/>
      <c r="C1623" s="1162"/>
      <c r="D1623" s="465">
        <v>611</v>
      </c>
      <c r="E1623" s="1156"/>
      <c r="F1623" s="1157"/>
      <c r="G1623" s="1158"/>
      <c r="H1623" s="125">
        <v>0.1</v>
      </c>
      <c r="I1623" s="564"/>
      <c r="J1623" s="377">
        <f t="shared" si="52"/>
        <v>0</v>
      </c>
      <c r="K1623" s="467">
        <f t="shared" si="53"/>
        <v>0</v>
      </c>
      <c r="L1623" s="113"/>
      <c r="M1623" s="113"/>
    </row>
    <row r="1624" spans="2:13" s="181" customFormat="1" ht="12.75" hidden="1" customHeight="1">
      <c r="B1624" s="1186"/>
      <c r="C1624" s="1162"/>
      <c r="D1624" s="465">
        <v>612</v>
      </c>
      <c r="E1624" s="1156"/>
      <c r="F1624" s="1157"/>
      <c r="G1624" s="1158"/>
      <c r="H1624" s="125">
        <v>0.1</v>
      </c>
      <c r="I1624" s="564"/>
      <c r="J1624" s="377">
        <f t="shared" si="52"/>
        <v>0</v>
      </c>
      <c r="K1624" s="467">
        <f t="shared" si="53"/>
        <v>0</v>
      </c>
      <c r="L1624" s="113"/>
      <c r="M1624" s="113"/>
    </row>
    <row r="1625" spans="2:13" s="181" customFormat="1" ht="12.75" hidden="1" customHeight="1">
      <c r="B1625" s="1186"/>
      <c r="C1625" s="1162"/>
      <c r="D1625" s="465">
        <v>613</v>
      </c>
      <c r="E1625" s="1156"/>
      <c r="F1625" s="1157"/>
      <c r="G1625" s="1158"/>
      <c r="H1625" s="125">
        <v>0.1</v>
      </c>
      <c r="I1625" s="564"/>
      <c r="J1625" s="377">
        <f t="shared" si="52"/>
        <v>0</v>
      </c>
      <c r="K1625" s="467">
        <f t="shared" si="53"/>
        <v>0</v>
      </c>
      <c r="L1625" s="113"/>
      <c r="M1625" s="113"/>
    </row>
    <row r="1626" spans="2:13" s="181" customFormat="1" ht="12.75" hidden="1" customHeight="1">
      <c r="B1626" s="1186"/>
      <c r="C1626" s="1162"/>
      <c r="D1626" s="465">
        <v>614</v>
      </c>
      <c r="E1626" s="1156"/>
      <c r="F1626" s="1157"/>
      <c r="G1626" s="1158"/>
      <c r="H1626" s="125">
        <v>0.1</v>
      </c>
      <c r="I1626" s="564"/>
      <c r="J1626" s="377">
        <f t="shared" si="52"/>
        <v>0</v>
      </c>
      <c r="K1626" s="467">
        <f t="shared" si="53"/>
        <v>0</v>
      </c>
      <c r="L1626" s="113"/>
      <c r="M1626" s="113"/>
    </row>
    <row r="1627" spans="2:13" s="181" customFormat="1" ht="12.75" hidden="1" customHeight="1">
      <c r="B1627" s="1186"/>
      <c r="C1627" s="1162"/>
      <c r="D1627" s="465">
        <v>615</v>
      </c>
      <c r="E1627" s="1156"/>
      <c r="F1627" s="1157"/>
      <c r="G1627" s="1158"/>
      <c r="H1627" s="125">
        <v>0.1</v>
      </c>
      <c r="I1627" s="564"/>
      <c r="J1627" s="377">
        <f t="shared" si="52"/>
        <v>0</v>
      </c>
      <c r="K1627" s="467">
        <f t="shared" si="53"/>
        <v>0</v>
      </c>
      <c r="L1627" s="113"/>
      <c r="M1627" s="113"/>
    </row>
    <row r="1628" spans="2:13" s="181" customFormat="1" ht="12.75" hidden="1" customHeight="1">
      <c r="B1628" s="1186"/>
      <c r="C1628" s="1162"/>
      <c r="D1628" s="465">
        <v>616</v>
      </c>
      <c r="E1628" s="1156"/>
      <c r="F1628" s="1157"/>
      <c r="G1628" s="1158"/>
      <c r="H1628" s="125">
        <v>0.1</v>
      </c>
      <c r="I1628" s="564"/>
      <c r="J1628" s="377">
        <f t="shared" si="52"/>
        <v>0</v>
      </c>
      <c r="K1628" s="467">
        <f t="shared" si="53"/>
        <v>0</v>
      </c>
      <c r="L1628" s="113"/>
      <c r="M1628" s="113"/>
    </row>
    <row r="1629" spans="2:13" s="181" customFormat="1" ht="12.75" hidden="1" customHeight="1">
      <c r="B1629" s="1186"/>
      <c r="C1629" s="1162"/>
      <c r="D1629" s="465">
        <v>617</v>
      </c>
      <c r="E1629" s="1156"/>
      <c r="F1629" s="1157"/>
      <c r="G1629" s="1158"/>
      <c r="H1629" s="125">
        <v>0.1</v>
      </c>
      <c r="I1629" s="564"/>
      <c r="J1629" s="377">
        <f t="shared" si="52"/>
        <v>0</v>
      </c>
      <c r="K1629" s="467">
        <f t="shared" si="53"/>
        <v>0</v>
      </c>
      <c r="L1629" s="113"/>
      <c r="M1629" s="113"/>
    </row>
    <row r="1630" spans="2:13" s="181" customFormat="1" ht="12.75" hidden="1" customHeight="1">
      <c r="B1630" s="1186"/>
      <c r="C1630" s="1162"/>
      <c r="D1630" s="465">
        <v>618</v>
      </c>
      <c r="E1630" s="1156"/>
      <c r="F1630" s="1157"/>
      <c r="G1630" s="1158"/>
      <c r="H1630" s="125">
        <v>0.1</v>
      </c>
      <c r="I1630" s="564"/>
      <c r="J1630" s="377">
        <f t="shared" si="52"/>
        <v>0</v>
      </c>
      <c r="K1630" s="467">
        <f t="shared" si="53"/>
        <v>0</v>
      </c>
      <c r="L1630" s="113"/>
      <c r="M1630" s="113"/>
    </row>
    <row r="1631" spans="2:13" s="181" customFormat="1" ht="12.75" hidden="1" customHeight="1">
      <c r="B1631" s="1186"/>
      <c r="C1631" s="1162"/>
      <c r="D1631" s="465">
        <v>619</v>
      </c>
      <c r="E1631" s="1156"/>
      <c r="F1631" s="1157"/>
      <c r="G1631" s="1158"/>
      <c r="H1631" s="125">
        <v>0.1</v>
      </c>
      <c r="I1631" s="564"/>
      <c r="J1631" s="377">
        <f t="shared" si="52"/>
        <v>0</v>
      </c>
      <c r="K1631" s="467">
        <f t="shared" si="53"/>
        <v>0</v>
      </c>
      <c r="L1631" s="113"/>
      <c r="M1631" s="113"/>
    </row>
    <row r="1632" spans="2:13" s="181" customFormat="1" ht="12.75" hidden="1" customHeight="1">
      <c r="B1632" s="1186"/>
      <c r="C1632" s="1162"/>
      <c r="D1632" s="465">
        <v>620</v>
      </c>
      <c r="E1632" s="1156"/>
      <c r="F1632" s="1157"/>
      <c r="G1632" s="1158"/>
      <c r="H1632" s="125">
        <v>0.1</v>
      </c>
      <c r="I1632" s="564"/>
      <c r="J1632" s="377">
        <f t="shared" si="52"/>
        <v>0</v>
      </c>
      <c r="K1632" s="467">
        <f t="shared" si="53"/>
        <v>0</v>
      </c>
      <c r="L1632" s="113"/>
      <c r="M1632" s="113"/>
    </row>
    <row r="1633" spans="2:13" s="181" customFormat="1" ht="12.75" hidden="1" customHeight="1">
      <c r="B1633" s="1186"/>
      <c r="C1633" s="1162"/>
      <c r="D1633" s="465">
        <v>621</v>
      </c>
      <c r="E1633" s="1156"/>
      <c r="F1633" s="1157"/>
      <c r="G1633" s="1158"/>
      <c r="H1633" s="125">
        <v>0.1</v>
      </c>
      <c r="I1633" s="564"/>
      <c r="J1633" s="377">
        <f t="shared" si="52"/>
        <v>0</v>
      </c>
      <c r="K1633" s="467">
        <f t="shared" si="53"/>
        <v>0</v>
      </c>
      <c r="L1633" s="113"/>
      <c r="M1633" s="113"/>
    </row>
    <row r="1634" spans="2:13" s="181" customFormat="1" ht="12.75" hidden="1" customHeight="1">
      <c r="B1634" s="1186"/>
      <c r="C1634" s="1162"/>
      <c r="D1634" s="465">
        <v>622</v>
      </c>
      <c r="E1634" s="1156"/>
      <c r="F1634" s="1157"/>
      <c r="G1634" s="1158"/>
      <c r="H1634" s="125">
        <v>0.1</v>
      </c>
      <c r="I1634" s="564"/>
      <c r="J1634" s="377">
        <f t="shared" si="52"/>
        <v>0</v>
      </c>
      <c r="K1634" s="467">
        <f t="shared" si="53"/>
        <v>0</v>
      </c>
      <c r="L1634" s="113"/>
      <c r="M1634" s="113"/>
    </row>
    <row r="1635" spans="2:13" s="181" customFormat="1" ht="12.75" hidden="1" customHeight="1">
      <c r="B1635" s="1186"/>
      <c r="C1635" s="1162"/>
      <c r="D1635" s="465">
        <v>623</v>
      </c>
      <c r="E1635" s="1156"/>
      <c r="F1635" s="1157"/>
      <c r="G1635" s="1158"/>
      <c r="H1635" s="125">
        <v>0.1</v>
      </c>
      <c r="I1635" s="564"/>
      <c r="J1635" s="377">
        <f t="shared" si="52"/>
        <v>0</v>
      </c>
      <c r="K1635" s="467">
        <f t="shared" si="53"/>
        <v>0</v>
      </c>
      <c r="L1635" s="113"/>
      <c r="M1635" s="113"/>
    </row>
    <row r="1636" spans="2:13" s="181" customFormat="1" ht="12.75" hidden="1" customHeight="1">
      <c r="B1636" s="1186"/>
      <c r="C1636" s="1162"/>
      <c r="D1636" s="465">
        <v>624</v>
      </c>
      <c r="E1636" s="1156"/>
      <c r="F1636" s="1157"/>
      <c r="G1636" s="1158"/>
      <c r="H1636" s="125">
        <v>0.1</v>
      </c>
      <c r="I1636" s="564"/>
      <c r="J1636" s="377">
        <f t="shared" si="52"/>
        <v>0</v>
      </c>
      <c r="K1636" s="467">
        <f t="shared" si="53"/>
        <v>0</v>
      </c>
      <c r="L1636" s="113"/>
      <c r="M1636" s="113"/>
    </row>
    <row r="1637" spans="2:13" s="181" customFormat="1" ht="12.75" hidden="1" customHeight="1">
      <c r="B1637" s="1186"/>
      <c r="C1637" s="1162"/>
      <c r="D1637" s="465">
        <v>625</v>
      </c>
      <c r="E1637" s="1156"/>
      <c r="F1637" s="1157"/>
      <c r="G1637" s="1158"/>
      <c r="H1637" s="125">
        <v>0.1</v>
      </c>
      <c r="I1637" s="564"/>
      <c r="J1637" s="377">
        <f t="shared" si="52"/>
        <v>0</v>
      </c>
      <c r="K1637" s="467">
        <f t="shared" si="53"/>
        <v>0</v>
      </c>
      <c r="L1637" s="113"/>
      <c r="M1637" s="113"/>
    </row>
    <row r="1638" spans="2:13" s="181" customFormat="1" ht="12.75" hidden="1" customHeight="1">
      <c r="B1638" s="1186"/>
      <c r="C1638" s="1162"/>
      <c r="D1638" s="465">
        <v>626</v>
      </c>
      <c r="E1638" s="1156"/>
      <c r="F1638" s="1157"/>
      <c r="G1638" s="1158"/>
      <c r="H1638" s="125">
        <v>0.1</v>
      </c>
      <c r="I1638" s="564"/>
      <c r="J1638" s="377">
        <f t="shared" si="52"/>
        <v>0</v>
      </c>
      <c r="K1638" s="467">
        <f t="shared" si="53"/>
        <v>0</v>
      </c>
      <c r="L1638" s="113"/>
      <c r="M1638" s="113"/>
    </row>
    <row r="1639" spans="2:13" s="181" customFormat="1" ht="12.75" hidden="1" customHeight="1">
      <c r="B1639" s="1186"/>
      <c r="C1639" s="1162"/>
      <c r="D1639" s="465">
        <v>627</v>
      </c>
      <c r="E1639" s="1156"/>
      <c r="F1639" s="1157"/>
      <c r="G1639" s="1158"/>
      <c r="H1639" s="125">
        <v>0.1</v>
      </c>
      <c r="I1639" s="564"/>
      <c r="J1639" s="377">
        <f t="shared" si="52"/>
        <v>0</v>
      </c>
      <c r="K1639" s="467">
        <f t="shared" si="53"/>
        <v>0</v>
      </c>
      <c r="L1639" s="113"/>
      <c r="M1639" s="113"/>
    </row>
    <row r="1640" spans="2:13" s="181" customFormat="1" ht="12.75" hidden="1" customHeight="1">
      <c r="B1640" s="1186"/>
      <c r="C1640" s="1162"/>
      <c r="D1640" s="465">
        <v>628</v>
      </c>
      <c r="E1640" s="1156"/>
      <c r="F1640" s="1157"/>
      <c r="G1640" s="1158"/>
      <c r="H1640" s="125">
        <v>0.1</v>
      </c>
      <c r="I1640" s="564"/>
      <c r="J1640" s="377">
        <f t="shared" si="52"/>
        <v>0</v>
      </c>
      <c r="K1640" s="467">
        <f t="shared" si="53"/>
        <v>0</v>
      </c>
      <c r="L1640" s="113"/>
      <c r="M1640" s="113"/>
    </row>
    <row r="1641" spans="2:13" s="181" customFormat="1" ht="12.75" hidden="1" customHeight="1">
      <c r="B1641" s="1186"/>
      <c r="C1641" s="1162"/>
      <c r="D1641" s="465">
        <v>629</v>
      </c>
      <c r="E1641" s="1156"/>
      <c r="F1641" s="1157"/>
      <c r="G1641" s="1158"/>
      <c r="H1641" s="125">
        <v>0.1</v>
      </c>
      <c r="I1641" s="564"/>
      <c r="J1641" s="377">
        <f t="shared" si="52"/>
        <v>0</v>
      </c>
      <c r="K1641" s="467">
        <f t="shared" si="53"/>
        <v>0</v>
      </c>
      <c r="L1641" s="113"/>
      <c r="M1641" s="113"/>
    </row>
    <row r="1642" spans="2:13" s="181" customFormat="1" ht="12.75" hidden="1" customHeight="1">
      <c r="B1642" s="1186"/>
      <c r="C1642" s="1162"/>
      <c r="D1642" s="465">
        <v>630</v>
      </c>
      <c r="E1642" s="1156"/>
      <c r="F1642" s="1157"/>
      <c r="G1642" s="1158"/>
      <c r="H1642" s="125">
        <v>0.1</v>
      </c>
      <c r="I1642" s="564"/>
      <c r="J1642" s="377">
        <f t="shared" si="52"/>
        <v>0</v>
      </c>
      <c r="K1642" s="467">
        <f t="shared" si="53"/>
        <v>0</v>
      </c>
      <c r="L1642" s="113"/>
      <c r="M1642" s="113"/>
    </row>
    <row r="1643" spans="2:13" s="181" customFormat="1" ht="12.75" hidden="1" customHeight="1">
      <c r="B1643" s="1186"/>
      <c r="C1643" s="1162"/>
      <c r="D1643" s="465">
        <v>631</v>
      </c>
      <c r="E1643" s="1156"/>
      <c r="F1643" s="1157"/>
      <c r="G1643" s="1158"/>
      <c r="H1643" s="125">
        <v>0.1</v>
      </c>
      <c r="I1643" s="564"/>
      <c r="J1643" s="377">
        <f t="shared" si="52"/>
        <v>0</v>
      </c>
      <c r="K1643" s="467">
        <f t="shared" si="53"/>
        <v>0</v>
      </c>
      <c r="L1643" s="113"/>
      <c r="M1643" s="113"/>
    </row>
    <row r="1644" spans="2:13" s="181" customFormat="1" ht="12.75" hidden="1" customHeight="1">
      <c r="B1644" s="1186"/>
      <c r="C1644" s="1162"/>
      <c r="D1644" s="465">
        <v>632</v>
      </c>
      <c r="E1644" s="1156"/>
      <c r="F1644" s="1157"/>
      <c r="G1644" s="1158"/>
      <c r="H1644" s="125">
        <v>0.1</v>
      </c>
      <c r="I1644" s="564"/>
      <c r="J1644" s="377">
        <f t="shared" si="52"/>
        <v>0</v>
      </c>
      <c r="K1644" s="467">
        <f t="shared" si="53"/>
        <v>0</v>
      </c>
      <c r="L1644" s="113"/>
      <c r="M1644" s="113"/>
    </row>
    <row r="1645" spans="2:13" s="181" customFormat="1" ht="12.75" hidden="1" customHeight="1">
      <c r="B1645" s="1186"/>
      <c r="C1645" s="1162"/>
      <c r="D1645" s="465">
        <v>633</v>
      </c>
      <c r="E1645" s="1156"/>
      <c r="F1645" s="1157"/>
      <c r="G1645" s="1158"/>
      <c r="H1645" s="125">
        <v>0.1</v>
      </c>
      <c r="I1645" s="564"/>
      <c r="J1645" s="377">
        <f t="shared" si="52"/>
        <v>0</v>
      </c>
      <c r="K1645" s="467">
        <f t="shared" si="53"/>
        <v>0</v>
      </c>
      <c r="L1645" s="113"/>
      <c r="M1645" s="113"/>
    </row>
    <row r="1646" spans="2:13" s="181" customFormat="1" ht="12.75" hidden="1" customHeight="1">
      <c r="B1646" s="1186"/>
      <c r="C1646" s="1162"/>
      <c r="D1646" s="465">
        <v>634</v>
      </c>
      <c r="E1646" s="1156"/>
      <c r="F1646" s="1157"/>
      <c r="G1646" s="1158"/>
      <c r="H1646" s="125">
        <v>0.1</v>
      </c>
      <c r="I1646" s="564"/>
      <c r="J1646" s="377">
        <f t="shared" si="52"/>
        <v>0</v>
      </c>
      <c r="K1646" s="467">
        <f t="shared" si="53"/>
        <v>0</v>
      </c>
      <c r="L1646" s="113"/>
      <c r="M1646" s="113"/>
    </row>
    <row r="1647" spans="2:13" s="181" customFormat="1" ht="12.75" hidden="1" customHeight="1">
      <c r="B1647" s="1186"/>
      <c r="C1647" s="1162"/>
      <c r="D1647" s="465">
        <v>635</v>
      </c>
      <c r="E1647" s="1156"/>
      <c r="F1647" s="1157"/>
      <c r="G1647" s="1158"/>
      <c r="H1647" s="125">
        <v>0.1</v>
      </c>
      <c r="I1647" s="564"/>
      <c r="J1647" s="377">
        <f t="shared" si="52"/>
        <v>0</v>
      </c>
      <c r="K1647" s="467">
        <f t="shared" si="53"/>
        <v>0</v>
      </c>
      <c r="L1647" s="113"/>
      <c r="M1647" s="113"/>
    </row>
    <row r="1648" spans="2:13" s="181" customFormat="1" ht="12.75" hidden="1" customHeight="1">
      <c r="B1648" s="1186"/>
      <c r="C1648" s="1162"/>
      <c r="D1648" s="465">
        <v>636</v>
      </c>
      <c r="E1648" s="1156"/>
      <c r="F1648" s="1157"/>
      <c r="G1648" s="1158"/>
      <c r="H1648" s="125">
        <v>0.1</v>
      </c>
      <c r="I1648" s="564"/>
      <c r="J1648" s="377">
        <f t="shared" si="52"/>
        <v>0</v>
      </c>
      <c r="K1648" s="467">
        <f t="shared" si="53"/>
        <v>0</v>
      </c>
      <c r="L1648" s="113"/>
      <c r="M1648" s="113"/>
    </row>
    <row r="1649" spans="2:13" s="181" customFormat="1" ht="12.75" hidden="1" customHeight="1">
      <c r="B1649" s="1186"/>
      <c r="C1649" s="1162"/>
      <c r="D1649" s="465">
        <v>637</v>
      </c>
      <c r="E1649" s="1156"/>
      <c r="F1649" s="1157"/>
      <c r="G1649" s="1158"/>
      <c r="H1649" s="125">
        <v>0.1</v>
      </c>
      <c r="I1649" s="564"/>
      <c r="J1649" s="377">
        <f t="shared" si="52"/>
        <v>0</v>
      </c>
      <c r="K1649" s="467">
        <f t="shared" si="53"/>
        <v>0</v>
      </c>
      <c r="L1649" s="113"/>
      <c r="M1649" s="113"/>
    </row>
    <row r="1650" spans="2:13" s="181" customFormat="1" ht="12.75" hidden="1" customHeight="1">
      <c r="B1650" s="1186"/>
      <c r="C1650" s="1162"/>
      <c r="D1650" s="465">
        <v>638</v>
      </c>
      <c r="E1650" s="1156"/>
      <c r="F1650" s="1157"/>
      <c r="G1650" s="1158"/>
      <c r="H1650" s="125">
        <v>0.1</v>
      </c>
      <c r="I1650" s="564"/>
      <c r="J1650" s="377">
        <f t="shared" si="52"/>
        <v>0</v>
      </c>
      <c r="K1650" s="467">
        <f t="shared" si="53"/>
        <v>0</v>
      </c>
      <c r="L1650" s="113"/>
      <c r="M1650" s="113"/>
    </row>
    <row r="1651" spans="2:13" s="181" customFormat="1" ht="12.75" hidden="1" customHeight="1">
      <c r="B1651" s="1186"/>
      <c r="C1651" s="1162"/>
      <c r="D1651" s="465">
        <v>639</v>
      </c>
      <c r="E1651" s="1156"/>
      <c r="F1651" s="1157"/>
      <c r="G1651" s="1158"/>
      <c r="H1651" s="125">
        <v>0.1</v>
      </c>
      <c r="I1651" s="564"/>
      <c r="J1651" s="377">
        <f t="shared" si="52"/>
        <v>0</v>
      </c>
      <c r="K1651" s="467">
        <f t="shared" si="53"/>
        <v>0</v>
      </c>
      <c r="L1651" s="113"/>
      <c r="M1651" s="113"/>
    </row>
    <row r="1652" spans="2:13" s="181" customFormat="1" ht="12.75" hidden="1" customHeight="1">
      <c r="B1652" s="1186"/>
      <c r="C1652" s="1162"/>
      <c r="D1652" s="465">
        <v>640</v>
      </c>
      <c r="E1652" s="1156"/>
      <c r="F1652" s="1157"/>
      <c r="G1652" s="1158"/>
      <c r="H1652" s="125">
        <v>0.1</v>
      </c>
      <c r="I1652" s="564"/>
      <c r="J1652" s="377">
        <f t="shared" si="52"/>
        <v>0</v>
      </c>
      <c r="K1652" s="467">
        <f t="shared" si="53"/>
        <v>0</v>
      </c>
      <c r="L1652" s="113"/>
      <c r="M1652" s="113"/>
    </row>
    <row r="1653" spans="2:13" s="181" customFormat="1" ht="12.75" hidden="1" customHeight="1">
      <c r="B1653" s="1186"/>
      <c r="C1653" s="1162"/>
      <c r="D1653" s="465">
        <v>641</v>
      </c>
      <c r="E1653" s="1156"/>
      <c r="F1653" s="1157"/>
      <c r="G1653" s="1158"/>
      <c r="H1653" s="125">
        <v>0.1</v>
      </c>
      <c r="I1653" s="564"/>
      <c r="J1653" s="377">
        <f t="shared" ref="J1653:J1716" si="54">$I$11027*H1653</f>
        <v>0</v>
      </c>
      <c r="K1653" s="467">
        <f t="shared" si="53"/>
        <v>0</v>
      </c>
      <c r="L1653" s="113"/>
      <c r="M1653" s="113"/>
    </row>
    <row r="1654" spans="2:13" s="181" customFormat="1" ht="12.75" hidden="1" customHeight="1">
      <c r="B1654" s="1186"/>
      <c r="C1654" s="1162"/>
      <c r="D1654" s="465">
        <v>642</v>
      </c>
      <c r="E1654" s="1156"/>
      <c r="F1654" s="1157"/>
      <c r="G1654" s="1158"/>
      <c r="H1654" s="125">
        <v>0.1</v>
      </c>
      <c r="I1654" s="564"/>
      <c r="J1654" s="377">
        <f t="shared" si="54"/>
        <v>0</v>
      </c>
      <c r="K1654" s="467">
        <f t="shared" si="53"/>
        <v>0</v>
      </c>
      <c r="L1654" s="113"/>
      <c r="M1654" s="113"/>
    </row>
    <row r="1655" spans="2:13" s="181" customFormat="1" ht="12.75" hidden="1" customHeight="1">
      <c r="B1655" s="1186"/>
      <c r="C1655" s="1162"/>
      <c r="D1655" s="465">
        <v>643</v>
      </c>
      <c r="E1655" s="1156"/>
      <c r="F1655" s="1157"/>
      <c r="G1655" s="1158"/>
      <c r="H1655" s="125">
        <v>0.1</v>
      </c>
      <c r="I1655" s="564"/>
      <c r="J1655" s="377">
        <f t="shared" si="54"/>
        <v>0</v>
      </c>
      <c r="K1655" s="467">
        <f t="shared" si="53"/>
        <v>0</v>
      </c>
      <c r="L1655" s="113"/>
      <c r="M1655" s="113"/>
    </row>
    <row r="1656" spans="2:13" s="181" customFormat="1" ht="12.75" hidden="1" customHeight="1">
      <c r="B1656" s="1186"/>
      <c r="C1656" s="1162"/>
      <c r="D1656" s="465">
        <v>644</v>
      </c>
      <c r="E1656" s="1156"/>
      <c r="F1656" s="1157"/>
      <c r="G1656" s="1158"/>
      <c r="H1656" s="125">
        <v>0.1</v>
      </c>
      <c r="I1656" s="564"/>
      <c r="J1656" s="377">
        <f t="shared" si="54"/>
        <v>0</v>
      </c>
      <c r="K1656" s="467">
        <f t="shared" si="53"/>
        <v>0</v>
      </c>
      <c r="L1656" s="113"/>
      <c r="M1656" s="113"/>
    </row>
    <row r="1657" spans="2:13" s="181" customFormat="1" ht="12.75" hidden="1" customHeight="1">
      <c r="B1657" s="1186"/>
      <c r="C1657" s="1162"/>
      <c r="D1657" s="465">
        <v>645</v>
      </c>
      <c r="E1657" s="1156"/>
      <c r="F1657" s="1157"/>
      <c r="G1657" s="1158"/>
      <c r="H1657" s="125">
        <v>0.1</v>
      </c>
      <c r="I1657" s="564"/>
      <c r="J1657" s="377">
        <f t="shared" si="54"/>
        <v>0</v>
      </c>
      <c r="K1657" s="467">
        <f t="shared" si="53"/>
        <v>0</v>
      </c>
      <c r="L1657" s="113"/>
      <c r="M1657" s="113"/>
    </row>
    <row r="1658" spans="2:13" s="181" customFormat="1" ht="12.75" hidden="1" customHeight="1">
      <c r="B1658" s="1186"/>
      <c r="C1658" s="1162"/>
      <c r="D1658" s="465">
        <v>646</v>
      </c>
      <c r="E1658" s="1156"/>
      <c r="F1658" s="1157"/>
      <c r="G1658" s="1158"/>
      <c r="H1658" s="125">
        <v>0.1</v>
      </c>
      <c r="I1658" s="564"/>
      <c r="J1658" s="377">
        <f t="shared" si="54"/>
        <v>0</v>
      </c>
      <c r="K1658" s="467">
        <f t="shared" si="53"/>
        <v>0</v>
      </c>
      <c r="L1658" s="113"/>
      <c r="M1658" s="113"/>
    </row>
    <row r="1659" spans="2:13" s="181" customFormat="1" ht="12.75" hidden="1" customHeight="1">
      <c r="B1659" s="1186"/>
      <c r="C1659" s="1162"/>
      <c r="D1659" s="465">
        <v>647</v>
      </c>
      <c r="E1659" s="1156"/>
      <c r="F1659" s="1157"/>
      <c r="G1659" s="1158"/>
      <c r="H1659" s="125">
        <v>0.1</v>
      </c>
      <c r="I1659" s="564"/>
      <c r="J1659" s="377">
        <f t="shared" si="54"/>
        <v>0</v>
      </c>
      <c r="K1659" s="467">
        <f t="shared" si="53"/>
        <v>0</v>
      </c>
      <c r="L1659" s="113"/>
      <c r="M1659" s="113"/>
    </row>
    <row r="1660" spans="2:13" s="181" customFormat="1" ht="12.75" hidden="1" customHeight="1">
      <c r="B1660" s="1186"/>
      <c r="C1660" s="1162"/>
      <c r="D1660" s="465">
        <v>648</v>
      </c>
      <c r="E1660" s="1156"/>
      <c r="F1660" s="1157"/>
      <c r="G1660" s="1158"/>
      <c r="H1660" s="125">
        <v>0.1</v>
      </c>
      <c r="I1660" s="564"/>
      <c r="J1660" s="377">
        <f t="shared" si="54"/>
        <v>0</v>
      </c>
      <c r="K1660" s="467">
        <f t="shared" si="53"/>
        <v>0</v>
      </c>
      <c r="L1660" s="113"/>
      <c r="M1660" s="113"/>
    </row>
    <row r="1661" spans="2:13" s="181" customFormat="1" ht="12.75" hidden="1" customHeight="1">
      <c r="B1661" s="1186"/>
      <c r="C1661" s="1162"/>
      <c r="D1661" s="465">
        <v>649</v>
      </c>
      <c r="E1661" s="1156"/>
      <c r="F1661" s="1157"/>
      <c r="G1661" s="1158"/>
      <c r="H1661" s="125">
        <v>0.1</v>
      </c>
      <c r="I1661" s="564"/>
      <c r="J1661" s="377">
        <f t="shared" si="54"/>
        <v>0</v>
      </c>
      <c r="K1661" s="467">
        <f t="shared" si="53"/>
        <v>0</v>
      </c>
      <c r="L1661" s="113"/>
      <c r="M1661" s="113"/>
    </row>
    <row r="1662" spans="2:13" s="181" customFormat="1" ht="12.75" hidden="1" customHeight="1">
      <c r="B1662" s="1186"/>
      <c r="C1662" s="1162"/>
      <c r="D1662" s="465">
        <v>650</v>
      </c>
      <c r="E1662" s="1156"/>
      <c r="F1662" s="1157"/>
      <c r="G1662" s="1158"/>
      <c r="H1662" s="125">
        <v>0.1</v>
      </c>
      <c r="I1662" s="564"/>
      <c r="J1662" s="377">
        <f t="shared" si="54"/>
        <v>0</v>
      </c>
      <c r="K1662" s="467">
        <f t="shared" si="53"/>
        <v>0</v>
      </c>
      <c r="L1662" s="113"/>
      <c r="M1662" s="113"/>
    </row>
    <row r="1663" spans="2:13" s="181" customFormat="1" ht="12.75" hidden="1" customHeight="1">
      <c r="B1663" s="1186"/>
      <c r="C1663" s="1162"/>
      <c r="D1663" s="465">
        <v>651</v>
      </c>
      <c r="E1663" s="1156"/>
      <c r="F1663" s="1157"/>
      <c r="G1663" s="1158"/>
      <c r="H1663" s="125">
        <v>0.1</v>
      </c>
      <c r="I1663" s="564"/>
      <c r="J1663" s="377">
        <f t="shared" si="54"/>
        <v>0</v>
      </c>
      <c r="K1663" s="467">
        <f t="shared" si="53"/>
        <v>0</v>
      </c>
      <c r="L1663" s="113"/>
      <c r="M1663" s="113"/>
    </row>
    <row r="1664" spans="2:13" s="181" customFormat="1" ht="12.75" hidden="1" customHeight="1">
      <c r="B1664" s="1186"/>
      <c r="C1664" s="1162"/>
      <c r="D1664" s="465">
        <v>652</v>
      </c>
      <c r="E1664" s="1156"/>
      <c r="F1664" s="1157"/>
      <c r="G1664" s="1158"/>
      <c r="H1664" s="125">
        <v>0.1</v>
      </c>
      <c r="I1664" s="564"/>
      <c r="J1664" s="377">
        <f t="shared" si="54"/>
        <v>0</v>
      </c>
      <c r="K1664" s="467">
        <f t="shared" si="53"/>
        <v>0</v>
      </c>
      <c r="L1664" s="113"/>
      <c r="M1664" s="113"/>
    </row>
    <row r="1665" spans="2:13" s="181" customFormat="1" ht="12.75" hidden="1" customHeight="1">
      <c r="B1665" s="1186"/>
      <c r="C1665" s="1162"/>
      <c r="D1665" s="465">
        <v>653</v>
      </c>
      <c r="E1665" s="1156"/>
      <c r="F1665" s="1157"/>
      <c r="G1665" s="1158"/>
      <c r="H1665" s="125">
        <v>0.1</v>
      </c>
      <c r="I1665" s="564"/>
      <c r="J1665" s="377">
        <f t="shared" si="54"/>
        <v>0</v>
      </c>
      <c r="K1665" s="467">
        <f t="shared" si="53"/>
        <v>0</v>
      </c>
      <c r="L1665" s="113"/>
      <c r="M1665" s="113"/>
    </row>
    <row r="1666" spans="2:13" s="181" customFormat="1" ht="12.75" hidden="1" customHeight="1">
      <c r="B1666" s="1186"/>
      <c r="C1666" s="1162"/>
      <c r="D1666" s="465">
        <v>654</v>
      </c>
      <c r="E1666" s="1156"/>
      <c r="F1666" s="1157"/>
      <c r="G1666" s="1158"/>
      <c r="H1666" s="125">
        <v>0.1</v>
      </c>
      <c r="I1666" s="564"/>
      <c r="J1666" s="377">
        <f t="shared" si="54"/>
        <v>0</v>
      </c>
      <c r="K1666" s="467">
        <f t="shared" si="53"/>
        <v>0</v>
      </c>
      <c r="L1666" s="113"/>
      <c r="M1666" s="113"/>
    </row>
    <row r="1667" spans="2:13" s="181" customFormat="1" ht="12.75" hidden="1" customHeight="1">
      <c r="B1667" s="1186"/>
      <c r="C1667" s="1162"/>
      <c r="D1667" s="465">
        <v>655</v>
      </c>
      <c r="E1667" s="1156"/>
      <c r="F1667" s="1157"/>
      <c r="G1667" s="1158"/>
      <c r="H1667" s="125">
        <v>0.1</v>
      </c>
      <c r="I1667" s="564"/>
      <c r="J1667" s="377">
        <f t="shared" si="54"/>
        <v>0</v>
      </c>
      <c r="K1667" s="467">
        <f t="shared" si="53"/>
        <v>0</v>
      </c>
      <c r="L1667" s="113"/>
      <c r="M1667" s="113"/>
    </row>
    <row r="1668" spans="2:13" s="181" customFormat="1" ht="12.75" hidden="1" customHeight="1">
      <c r="B1668" s="1186"/>
      <c r="C1668" s="1162"/>
      <c r="D1668" s="465">
        <v>656</v>
      </c>
      <c r="E1668" s="1156"/>
      <c r="F1668" s="1157"/>
      <c r="G1668" s="1158"/>
      <c r="H1668" s="125">
        <v>0.1</v>
      </c>
      <c r="I1668" s="564"/>
      <c r="J1668" s="377">
        <f t="shared" si="54"/>
        <v>0</v>
      </c>
      <c r="K1668" s="467">
        <f t="shared" si="53"/>
        <v>0</v>
      </c>
      <c r="L1668" s="113"/>
      <c r="M1668" s="113"/>
    </row>
    <row r="1669" spans="2:13" s="181" customFormat="1" ht="12.75" hidden="1" customHeight="1">
      <c r="B1669" s="1186"/>
      <c r="C1669" s="1162"/>
      <c r="D1669" s="465">
        <v>657</v>
      </c>
      <c r="E1669" s="1156"/>
      <c r="F1669" s="1157"/>
      <c r="G1669" s="1158"/>
      <c r="H1669" s="125">
        <v>0.1</v>
      </c>
      <c r="I1669" s="564"/>
      <c r="J1669" s="377">
        <f t="shared" si="54"/>
        <v>0</v>
      </c>
      <c r="K1669" s="467">
        <f t="shared" si="53"/>
        <v>0</v>
      </c>
      <c r="L1669" s="113"/>
      <c r="M1669" s="113"/>
    </row>
    <row r="1670" spans="2:13" s="181" customFormat="1" ht="12.75" hidden="1" customHeight="1">
      <c r="B1670" s="1186"/>
      <c r="C1670" s="1162"/>
      <c r="D1670" s="465">
        <v>658</v>
      </c>
      <c r="E1670" s="1156"/>
      <c r="F1670" s="1157"/>
      <c r="G1670" s="1158"/>
      <c r="H1670" s="125">
        <v>0.1</v>
      </c>
      <c r="I1670" s="564"/>
      <c r="J1670" s="377">
        <f t="shared" si="54"/>
        <v>0</v>
      </c>
      <c r="K1670" s="467">
        <f t="shared" si="53"/>
        <v>0</v>
      </c>
      <c r="L1670" s="113"/>
      <c r="M1670" s="113"/>
    </row>
    <row r="1671" spans="2:13" s="181" customFormat="1" ht="12.75" hidden="1" customHeight="1">
      <c r="B1671" s="1186"/>
      <c r="C1671" s="1162"/>
      <c r="D1671" s="465">
        <v>659</v>
      </c>
      <c r="E1671" s="1156"/>
      <c r="F1671" s="1157"/>
      <c r="G1671" s="1158"/>
      <c r="H1671" s="125">
        <v>0.1</v>
      </c>
      <c r="I1671" s="564"/>
      <c r="J1671" s="377">
        <f t="shared" si="54"/>
        <v>0</v>
      </c>
      <c r="K1671" s="467">
        <f t="shared" si="53"/>
        <v>0</v>
      </c>
      <c r="L1671" s="113"/>
      <c r="M1671" s="113"/>
    </row>
    <row r="1672" spans="2:13" s="181" customFormat="1" ht="12.75" hidden="1" customHeight="1">
      <c r="B1672" s="1186"/>
      <c r="C1672" s="1162"/>
      <c r="D1672" s="465">
        <v>660</v>
      </c>
      <c r="E1672" s="1156"/>
      <c r="F1672" s="1157"/>
      <c r="G1672" s="1158"/>
      <c r="H1672" s="125">
        <v>0.1</v>
      </c>
      <c r="I1672" s="564"/>
      <c r="J1672" s="377">
        <f t="shared" si="54"/>
        <v>0</v>
      </c>
      <c r="K1672" s="467">
        <f t="shared" si="53"/>
        <v>0</v>
      </c>
      <c r="L1672" s="113"/>
      <c r="M1672" s="113"/>
    </row>
    <row r="1673" spans="2:13" s="181" customFormat="1" ht="12.75" hidden="1" customHeight="1">
      <c r="B1673" s="1186"/>
      <c r="C1673" s="1162"/>
      <c r="D1673" s="465">
        <v>661</v>
      </c>
      <c r="E1673" s="1156"/>
      <c r="F1673" s="1157"/>
      <c r="G1673" s="1158"/>
      <c r="H1673" s="125">
        <v>0.1</v>
      </c>
      <c r="I1673" s="564"/>
      <c r="J1673" s="377">
        <f t="shared" si="54"/>
        <v>0</v>
      </c>
      <c r="K1673" s="467">
        <f t="shared" si="53"/>
        <v>0</v>
      </c>
      <c r="L1673" s="113"/>
      <c r="M1673" s="113"/>
    </row>
    <row r="1674" spans="2:13" s="181" customFormat="1" ht="12.75" hidden="1" customHeight="1">
      <c r="B1674" s="1186"/>
      <c r="C1674" s="1162"/>
      <c r="D1674" s="465">
        <v>662</v>
      </c>
      <c r="E1674" s="1156"/>
      <c r="F1674" s="1157"/>
      <c r="G1674" s="1158"/>
      <c r="H1674" s="125">
        <v>0.1</v>
      </c>
      <c r="I1674" s="564"/>
      <c r="J1674" s="377">
        <f t="shared" si="54"/>
        <v>0</v>
      </c>
      <c r="K1674" s="467">
        <f t="shared" si="53"/>
        <v>0</v>
      </c>
      <c r="L1674" s="113"/>
      <c r="M1674" s="113"/>
    </row>
    <row r="1675" spans="2:13" s="181" customFormat="1" ht="12.75" hidden="1" customHeight="1">
      <c r="B1675" s="1186"/>
      <c r="C1675" s="1162"/>
      <c r="D1675" s="465">
        <v>663</v>
      </c>
      <c r="E1675" s="1156"/>
      <c r="F1675" s="1157"/>
      <c r="G1675" s="1158"/>
      <c r="H1675" s="125">
        <v>0.1</v>
      </c>
      <c r="I1675" s="564"/>
      <c r="J1675" s="377">
        <f t="shared" si="54"/>
        <v>0</v>
      </c>
      <c r="K1675" s="467">
        <f t="shared" si="53"/>
        <v>0</v>
      </c>
      <c r="L1675" s="113"/>
      <c r="M1675" s="113"/>
    </row>
    <row r="1676" spans="2:13" s="181" customFormat="1" ht="12.75" hidden="1" customHeight="1">
      <c r="B1676" s="1186"/>
      <c r="C1676" s="1162"/>
      <c r="D1676" s="465">
        <v>664</v>
      </c>
      <c r="E1676" s="1156"/>
      <c r="F1676" s="1157"/>
      <c r="G1676" s="1158"/>
      <c r="H1676" s="125">
        <v>0.1</v>
      </c>
      <c r="I1676" s="564"/>
      <c r="J1676" s="377">
        <f t="shared" si="54"/>
        <v>0</v>
      </c>
      <c r="K1676" s="467">
        <f t="shared" si="53"/>
        <v>0</v>
      </c>
      <c r="L1676" s="113"/>
      <c r="M1676" s="113"/>
    </row>
    <row r="1677" spans="2:13" s="181" customFormat="1" ht="12.75" hidden="1" customHeight="1">
      <c r="B1677" s="1186"/>
      <c r="C1677" s="1162"/>
      <c r="D1677" s="465">
        <v>665</v>
      </c>
      <c r="E1677" s="1156"/>
      <c r="F1677" s="1157"/>
      <c r="G1677" s="1158"/>
      <c r="H1677" s="125">
        <v>0.1</v>
      </c>
      <c r="I1677" s="564"/>
      <c r="J1677" s="377">
        <f t="shared" si="54"/>
        <v>0</v>
      </c>
      <c r="K1677" s="467">
        <f t="shared" si="53"/>
        <v>0</v>
      </c>
      <c r="L1677" s="113"/>
      <c r="M1677" s="113"/>
    </row>
    <row r="1678" spans="2:13" s="181" customFormat="1" ht="12.75" hidden="1" customHeight="1">
      <c r="B1678" s="1186"/>
      <c r="C1678" s="1162"/>
      <c r="D1678" s="465">
        <v>666</v>
      </c>
      <c r="E1678" s="1156"/>
      <c r="F1678" s="1157"/>
      <c r="G1678" s="1158"/>
      <c r="H1678" s="125">
        <v>0.1</v>
      </c>
      <c r="I1678" s="564"/>
      <c r="J1678" s="377">
        <f t="shared" si="54"/>
        <v>0</v>
      </c>
      <c r="K1678" s="467">
        <f t="shared" si="53"/>
        <v>0</v>
      </c>
      <c r="L1678" s="113"/>
      <c r="M1678" s="113"/>
    </row>
    <row r="1679" spans="2:13" s="181" customFormat="1" ht="12.75" hidden="1" customHeight="1">
      <c r="B1679" s="1186"/>
      <c r="C1679" s="1162"/>
      <c r="D1679" s="465">
        <v>667</v>
      </c>
      <c r="E1679" s="1156"/>
      <c r="F1679" s="1157"/>
      <c r="G1679" s="1158"/>
      <c r="H1679" s="125">
        <v>0.1</v>
      </c>
      <c r="I1679" s="564"/>
      <c r="J1679" s="377">
        <f t="shared" si="54"/>
        <v>0</v>
      </c>
      <c r="K1679" s="467">
        <f t="shared" si="53"/>
        <v>0</v>
      </c>
      <c r="L1679" s="113"/>
      <c r="M1679" s="113"/>
    </row>
    <row r="1680" spans="2:13" s="181" customFormat="1" ht="12.75" hidden="1" customHeight="1">
      <c r="B1680" s="1186"/>
      <c r="C1680" s="1162"/>
      <c r="D1680" s="465">
        <v>668</v>
      </c>
      <c r="E1680" s="1156"/>
      <c r="F1680" s="1157"/>
      <c r="G1680" s="1158"/>
      <c r="H1680" s="125">
        <v>0.1</v>
      </c>
      <c r="I1680" s="564"/>
      <c r="J1680" s="377">
        <f t="shared" si="54"/>
        <v>0</v>
      </c>
      <c r="K1680" s="467">
        <f t="shared" si="53"/>
        <v>0</v>
      </c>
      <c r="L1680" s="113"/>
      <c r="M1680" s="113"/>
    </row>
    <row r="1681" spans="2:13" s="181" customFormat="1" ht="12.75" hidden="1" customHeight="1">
      <c r="B1681" s="1186"/>
      <c r="C1681" s="1162"/>
      <c r="D1681" s="465">
        <v>669</v>
      </c>
      <c r="E1681" s="1156"/>
      <c r="F1681" s="1157"/>
      <c r="G1681" s="1158"/>
      <c r="H1681" s="125">
        <v>0.1</v>
      </c>
      <c r="I1681" s="564"/>
      <c r="J1681" s="377">
        <f t="shared" si="54"/>
        <v>0</v>
      </c>
      <c r="K1681" s="467">
        <f t="shared" si="53"/>
        <v>0</v>
      </c>
      <c r="L1681" s="113"/>
      <c r="M1681" s="113"/>
    </row>
    <row r="1682" spans="2:13" s="181" customFormat="1" ht="12.75" hidden="1" customHeight="1">
      <c r="B1682" s="1186"/>
      <c r="C1682" s="1162"/>
      <c r="D1682" s="465">
        <v>670</v>
      </c>
      <c r="E1682" s="1156"/>
      <c r="F1682" s="1157"/>
      <c r="G1682" s="1158"/>
      <c r="H1682" s="125">
        <v>0.1</v>
      </c>
      <c r="I1682" s="564"/>
      <c r="J1682" s="377">
        <f t="shared" si="54"/>
        <v>0</v>
      </c>
      <c r="K1682" s="467">
        <f t="shared" si="53"/>
        <v>0</v>
      </c>
      <c r="L1682" s="113"/>
      <c r="M1682" s="113"/>
    </row>
    <row r="1683" spans="2:13" s="181" customFormat="1" ht="12.75" hidden="1" customHeight="1">
      <c r="B1683" s="1186"/>
      <c r="C1683" s="1162"/>
      <c r="D1683" s="465">
        <v>671</v>
      </c>
      <c r="E1683" s="1156"/>
      <c r="F1683" s="1157"/>
      <c r="G1683" s="1158"/>
      <c r="H1683" s="125">
        <v>0.1</v>
      </c>
      <c r="I1683" s="564"/>
      <c r="J1683" s="377">
        <f t="shared" si="54"/>
        <v>0</v>
      </c>
      <c r="K1683" s="467">
        <f t="shared" ref="K1683:K1746" si="55">IF(I1683-J1683&lt;0,0,I1683-J1683)</f>
        <v>0</v>
      </c>
      <c r="L1683" s="113"/>
      <c r="M1683" s="113"/>
    </row>
    <row r="1684" spans="2:13" s="181" customFormat="1" ht="12.75" hidden="1" customHeight="1">
      <c r="B1684" s="1186"/>
      <c r="C1684" s="1162"/>
      <c r="D1684" s="465">
        <v>672</v>
      </c>
      <c r="E1684" s="1156"/>
      <c r="F1684" s="1157"/>
      <c r="G1684" s="1158"/>
      <c r="H1684" s="125">
        <v>0.1</v>
      </c>
      <c r="I1684" s="564"/>
      <c r="J1684" s="377">
        <f t="shared" si="54"/>
        <v>0</v>
      </c>
      <c r="K1684" s="467">
        <f t="shared" si="55"/>
        <v>0</v>
      </c>
      <c r="L1684" s="113"/>
      <c r="M1684" s="113"/>
    </row>
    <row r="1685" spans="2:13" s="181" customFormat="1" ht="12.75" hidden="1" customHeight="1">
      <c r="B1685" s="1186"/>
      <c r="C1685" s="1162"/>
      <c r="D1685" s="465">
        <v>673</v>
      </c>
      <c r="E1685" s="1156"/>
      <c r="F1685" s="1157"/>
      <c r="G1685" s="1158"/>
      <c r="H1685" s="125">
        <v>0.1</v>
      </c>
      <c r="I1685" s="564"/>
      <c r="J1685" s="377">
        <f t="shared" si="54"/>
        <v>0</v>
      </c>
      <c r="K1685" s="467">
        <f t="shared" si="55"/>
        <v>0</v>
      </c>
      <c r="L1685" s="113"/>
      <c r="M1685" s="113"/>
    </row>
    <row r="1686" spans="2:13" s="181" customFormat="1" ht="12.75" hidden="1" customHeight="1">
      <c r="B1686" s="1186"/>
      <c r="C1686" s="1162"/>
      <c r="D1686" s="465">
        <v>674</v>
      </c>
      <c r="E1686" s="1156"/>
      <c r="F1686" s="1157"/>
      <c r="G1686" s="1158"/>
      <c r="H1686" s="125">
        <v>0.1</v>
      </c>
      <c r="I1686" s="564"/>
      <c r="J1686" s="377">
        <f t="shared" si="54"/>
        <v>0</v>
      </c>
      <c r="K1686" s="467">
        <f t="shared" si="55"/>
        <v>0</v>
      </c>
      <c r="L1686" s="113"/>
      <c r="M1686" s="113"/>
    </row>
    <row r="1687" spans="2:13" s="181" customFormat="1" ht="12.75" hidden="1" customHeight="1">
      <c r="B1687" s="1186"/>
      <c r="C1687" s="1162"/>
      <c r="D1687" s="465">
        <v>675</v>
      </c>
      <c r="E1687" s="1156"/>
      <c r="F1687" s="1157"/>
      <c r="G1687" s="1158"/>
      <c r="H1687" s="125">
        <v>0.1</v>
      </c>
      <c r="I1687" s="564"/>
      <c r="J1687" s="377">
        <f t="shared" si="54"/>
        <v>0</v>
      </c>
      <c r="K1687" s="467">
        <f t="shared" si="55"/>
        <v>0</v>
      </c>
      <c r="L1687" s="113"/>
      <c r="M1687" s="113"/>
    </row>
    <row r="1688" spans="2:13" s="181" customFormat="1" ht="12.75" hidden="1" customHeight="1">
      <c r="B1688" s="1186"/>
      <c r="C1688" s="1162"/>
      <c r="D1688" s="465">
        <v>676</v>
      </c>
      <c r="E1688" s="1156"/>
      <c r="F1688" s="1157"/>
      <c r="G1688" s="1158"/>
      <c r="H1688" s="125">
        <v>0.1</v>
      </c>
      <c r="I1688" s="564"/>
      <c r="J1688" s="377">
        <f t="shared" si="54"/>
        <v>0</v>
      </c>
      <c r="K1688" s="467">
        <f t="shared" si="55"/>
        <v>0</v>
      </c>
      <c r="L1688" s="113"/>
      <c r="M1688" s="113"/>
    </row>
    <row r="1689" spans="2:13" s="181" customFormat="1" ht="12.75" hidden="1" customHeight="1">
      <c r="B1689" s="1186"/>
      <c r="C1689" s="1162"/>
      <c r="D1689" s="465">
        <v>677</v>
      </c>
      <c r="E1689" s="1156"/>
      <c r="F1689" s="1157"/>
      <c r="G1689" s="1158"/>
      <c r="H1689" s="125">
        <v>0.1</v>
      </c>
      <c r="I1689" s="564"/>
      <c r="J1689" s="377">
        <f t="shared" si="54"/>
        <v>0</v>
      </c>
      <c r="K1689" s="467">
        <f t="shared" si="55"/>
        <v>0</v>
      </c>
      <c r="L1689" s="113"/>
      <c r="M1689" s="113"/>
    </row>
    <row r="1690" spans="2:13" s="181" customFormat="1" ht="12.75" hidden="1" customHeight="1">
      <c r="B1690" s="1186"/>
      <c r="C1690" s="1162"/>
      <c r="D1690" s="465">
        <v>678</v>
      </c>
      <c r="E1690" s="1156"/>
      <c r="F1690" s="1157"/>
      <c r="G1690" s="1158"/>
      <c r="H1690" s="125">
        <v>0.1</v>
      </c>
      <c r="I1690" s="564"/>
      <c r="J1690" s="377">
        <f t="shared" si="54"/>
        <v>0</v>
      </c>
      <c r="K1690" s="467">
        <f t="shared" si="55"/>
        <v>0</v>
      </c>
      <c r="L1690" s="113"/>
      <c r="M1690" s="113"/>
    </row>
    <row r="1691" spans="2:13" s="181" customFormat="1" ht="12.75" hidden="1" customHeight="1">
      <c r="B1691" s="1186"/>
      <c r="C1691" s="1162"/>
      <c r="D1691" s="465">
        <v>679</v>
      </c>
      <c r="E1691" s="1156"/>
      <c r="F1691" s="1157"/>
      <c r="G1691" s="1158"/>
      <c r="H1691" s="125">
        <v>0.1</v>
      </c>
      <c r="I1691" s="564"/>
      <c r="J1691" s="377">
        <f t="shared" si="54"/>
        <v>0</v>
      </c>
      <c r="K1691" s="467">
        <f t="shared" si="55"/>
        <v>0</v>
      </c>
      <c r="L1691" s="113"/>
      <c r="M1691" s="113"/>
    </row>
    <row r="1692" spans="2:13" s="181" customFormat="1" ht="12.75" hidden="1" customHeight="1">
      <c r="B1692" s="1186"/>
      <c r="C1692" s="1162"/>
      <c r="D1692" s="465">
        <v>680</v>
      </c>
      <c r="E1692" s="1156"/>
      <c r="F1692" s="1157"/>
      <c r="G1692" s="1158"/>
      <c r="H1692" s="125">
        <v>0.1</v>
      </c>
      <c r="I1692" s="564"/>
      <c r="J1692" s="377">
        <f t="shared" si="54"/>
        <v>0</v>
      </c>
      <c r="K1692" s="467">
        <f t="shared" si="55"/>
        <v>0</v>
      </c>
      <c r="L1692" s="113"/>
      <c r="M1692" s="113"/>
    </row>
    <row r="1693" spans="2:13" s="181" customFormat="1" ht="12.75" hidden="1" customHeight="1">
      <c r="B1693" s="1186"/>
      <c r="C1693" s="1162"/>
      <c r="D1693" s="465">
        <v>681</v>
      </c>
      <c r="E1693" s="1156"/>
      <c r="F1693" s="1157"/>
      <c r="G1693" s="1158"/>
      <c r="H1693" s="125">
        <v>0.1</v>
      </c>
      <c r="I1693" s="564"/>
      <c r="J1693" s="377">
        <f t="shared" si="54"/>
        <v>0</v>
      </c>
      <c r="K1693" s="467">
        <f t="shared" si="55"/>
        <v>0</v>
      </c>
      <c r="L1693" s="113"/>
      <c r="M1693" s="113"/>
    </row>
    <row r="1694" spans="2:13" s="181" customFormat="1" ht="12.75" hidden="1" customHeight="1">
      <c r="B1694" s="1186"/>
      <c r="C1694" s="1162"/>
      <c r="D1694" s="465">
        <v>682</v>
      </c>
      <c r="E1694" s="1156"/>
      <c r="F1694" s="1157"/>
      <c r="G1694" s="1158"/>
      <c r="H1694" s="125">
        <v>0.1</v>
      </c>
      <c r="I1694" s="564"/>
      <c r="J1694" s="377">
        <f t="shared" si="54"/>
        <v>0</v>
      </c>
      <c r="K1694" s="467">
        <f t="shared" si="55"/>
        <v>0</v>
      </c>
      <c r="L1694" s="113"/>
      <c r="M1694" s="113"/>
    </row>
    <row r="1695" spans="2:13" s="181" customFormat="1" ht="12.75" hidden="1" customHeight="1">
      <c r="B1695" s="1186"/>
      <c r="C1695" s="1162"/>
      <c r="D1695" s="465">
        <v>683</v>
      </c>
      <c r="E1695" s="1156"/>
      <c r="F1695" s="1157"/>
      <c r="G1695" s="1158"/>
      <c r="H1695" s="125">
        <v>0.1</v>
      </c>
      <c r="I1695" s="564"/>
      <c r="J1695" s="377">
        <f t="shared" si="54"/>
        <v>0</v>
      </c>
      <c r="K1695" s="467">
        <f t="shared" si="55"/>
        <v>0</v>
      </c>
      <c r="L1695" s="113"/>
      <c r="M1695" s="113"/>
    </row>
    <row r="1696" spans="2:13" s="181" customFormat="1" ht="12.75" hidden="1" customHeight="1">
      <c r="B1696" s="1186"/>
      <c r="C1696" s="1162"/>
      <c r="D1696" s="465">
        <v>684</v>
      </c>
      <c r="E1696" s="1156"/>
      <c r="F1696" s="1157"/>
      <c r="G1696" s="1158"/>
      <c r="H1696" s="125">
        <v>0.1</v>
      </c>
      <c r="I1696" s="564"/>
      <c r="J1696" s="377">
        <f t="shared" si="54"/>
        <v>0</v>
      </c>
      <c r="K1696" s="467">
        <f t="shared" si="55"/>
        <v>0</v>
      </c>
      <c r="L1696" s="113"/>
      <c r="M1696" s="113"/>
    </row>
    <row r="1697" spans="2:13" s="181" customFormat="1" ht="12.75" hidden="1" customHeight="1">
      <c r="B1697" s="1186"/>
      <c r="C1697" s="1162"/>
      <c r="D1697" s="465">
        <v>685</v>
      </c>
      <c r="E1697" s="1156"/>
      <c r="F1697" s="1157"/>
      <c r="G1697" s="1158"/>
      <c r="H1697" s="125">
        <v>0.1</v>
      </c>
      <c r="I1697" s="564"/>
      <c r="J1697" s="377">
        <f t="shared" si="54"/>
        <v>0</v>
      </c>
      <c r="K1697" s="467">
        <f t="shared" si="55"/>
        <v>0</v>
      </c>
      <c r="L1697" s="113"/>
      <c r="M1697" s="113"/>
    </row>
    <row r="1698" spans="2:13" s="181" customFormat="1" ht="12.75" hidden="1" customHeight="1">
      <c r="B1698" s="1186"/>
      <c r="C1698" s="1162"/>
      <c r="D1698" s="465">
        <v>686</v>
      </c>
      <c r="E1698" s="1156"/>
      <c r="F1698" s="1157"/>
      <c r="G1698" s="1158"/>
      <c r="H1698" s="125">
        <v>0.1</v>
      </c>
      <c r="I1698" s="564"/>
      <c r="J1698" s="377">
        <f t="shared" si="54"/>
        <v>0</v>
      </c>
      <c r="K1698" s="467">
        <f t="shared" si="55"/>
        <v>0</v>
      </c>
      <c r="L1698" s="113"/>
      <c r="M1698" s="113"/>
    </row>
    <row r="1699" spans="2:13" s="181" customFormat="1" ht="12.75" hidden="1" customHeight="1">
      <c r="B1699" s="1186"/>
      <c r="C1699" s="1162"/>
      <c r="D1699" s="465">
        <v>687</v>
      </c>
      <c r="E1699" s="1156"/>
      <c r="F1699" s="1157"/>
      <c r="G1699" s="1158"/>
      <c r="H1699" s="125">
        <v>0.1</v>
      </c>
      <c r="I1699" s="564"/>
      <c r="J1699" s="377">
        <f t="shared" si="54"/>
        <v>0</v>
      </c>
      <c r="K1699" s="467">
        <f t="shared" si="55"/>
        <v>0</v>
      </c>
      <c r="L1699" s="113"/>
      <c r="M1699" s="113"/>
    </row>
    <row r="1700" spans="2:13" s="181" customFormat="1" ht="12.75" hidden="1" customHeight="1">
      <c r="B1700" s="1186"/>
      <c r="C1700" s="1162"/>
      <c r="D1700" s="465">
        <v>688</v>
      </c>
      <c r="E1700" s="1156"/>
      <c r="F1700" s="1157"/>
      <c r="G1700" s="1158"/>
      <c r="H1700" s="125">
        <v>0.1</v>
      </c>
      <c r="I1700" s="564"/>
      <c r="J1700" s="377">
        <f t="shared" si="54"/>
        <v>0</v>
      </c>
      <c r="K1700" s="467">
        <f t="shared" si="55"/>
        <v>0</v>
      </c>
      <c r="L1700" s="113"/>
      <c r="M1700" s="113"/>
    </row>
    <row r="1701" spans="2:13" s="181" customFormat="1" ht="12.75" hidden="1" customHeight="1">
      <c r="B1701" s="1186"/>
      <c r="C1701" s="1162"/>
      <c r="D1701" s="465">
        <v>689</v>
      </c>
      <c r="E1701" s="1156"/>
      <c r="F1701" s="1157"/>
      <c r="G1701" s="1158"/>
      <c r="H1701" s="125">
        <v>0.1</v>
      </c>
      <c r="I1701" s="564"/>
      <c r="J1701" s="377">
        <f t="shared" si="54"/>
        <v>0</v>
      </c>
      <c r="K1701" s="467">
        <f t="shared" si="55"/>
        <v>0</v>
      </c>
      <c r="L1701" s="113"/>
      <c r="M1701" s="113"/>
    </row>
    <row r="1702" spans="2:13" s="181" customFormat="1" ht="12.75" hidden="1" customHeight="1">
      <c r="B1702" s="1186"/>
      <c r="C1702" s="1162"/>
      <c r="D1702" s="465">
        <v>690</v>
      </c>
      <c r="E1702" s="1156"/>
      <c r="F1702" s="1157"/>
      <c r="G1702" s="1158"/>
      <c r="H1702" s="125">
        <v>0.1</v>
      </c>
      <c r="I1702" s="564"/>
      <c r="J1702" s="377">
        <f t="shared" si="54"/>
        <v>0</v>
      </c>
      <c r="K1702" s="467">
        <f t="shared" si="55"/>
        <v>0</v>
      </c>
      <c r="L1702" s="113"/>
      <c r="M1702" s="113"/>
    </row>
    <row r="1703" spans="2:13" s="181" customFormat="1" ht="12.75" hidden="1" customHeight="1">
      <c r="B1703" s="1186"/>
      <c r="C1703" s="1162"/>
      <c r="D1703" s="465">
        <v>691</v>
      </c>
      <c r="E1703" s="1156"/>
      <c r="F1703" s="1157"/>
      <c r="G1703" s="1158"/>
      <c r="H1703" s="125">
        <v>0.1</v>
      </c>
      <c r="I1703" s="564"/>
      <c r="J1703" s="377">
        <f t="shared" si="54"/>
        <v>0</v>
      </c>
      <c r="K1703" s="467">
        <f t="shared" si="55"/>
        <v>0</v>
      </c>
      <c r="L1703" s="113"/>
      <c r="M1703" s="113"/>
    </row>
    <row r="1704" spans="2:13" s="181" customFormat="1" ht="12.75" hidden="1" customHeight="1">
      <c r="B1704" s="1186"/>
      <c r="C1704" s="1162"/>
      <c r="D1704" s="465">
        <v>692</v>
      </c>
      <c r="E1704" s="1156"/>
      <c r="F1704" s="1157"/>
      <c r="G1704" s="1158"/>
      <c r="H1704" s="125">
        <v>0.1</v>
      </c>
      <c r="I1704" s="564"/>
      <c r="J1704" s="377">
        <f t="shared" si="54"/>
        <v>0</v>
      </c>
      <c r="K1704" s="467">
        <f t="shared" si="55"/>
        <v>0</v>
      </c>
      <c r="L1704" s="113"/>
      <c r="M1704" s="113"/>
    </row>
    <row r="1705" spans="2:13" s="181" customFormat="1" ht="12.75" hidden="1" customHeight="1">
      <c r="B1705" s="1186"/>
      <c r="C1705" s="1162"/>
      <c r="D1705" s="465">
        <v>693</v>
      </c>
      <c r="E1705" s="1156"/>
      <c r="F1705" s="1157"/>
      <c r="G1705" s="1158"/>
      <c r="H1705" s="125">
        <v>0.1</v>
      </c>
      <c r="I1705" s="564"/>
      <c r="J1705" s="377">
        <f t="shared" si="54"/>
        <v>0</v>
      </c>
      <c r="K1705" s="467">
        <f t="shared" si="55"/>
        <v>0</v>
      </c>
      <c r="L1705" s="113"/>
      <c r="M1705" s="113"/>
    </row>
    <row r="1706" spans="2:13" s="181" customFormat="1" ht="12.75" hidden="1" customHeight="1">
      <c r="B1706" s="1186"/>
      <c r="C1706" s="1162"/>
      <c r="D1706" s="465">
        <v>694</v>
      </c>
      <c r="E1706" s="1156"/>
      <c r="F1706" s="1157"/>
      <c r="G1706" s="1158"/>
      <c r="H1706" s="125">
        <v>0.1</v>
      </c>
      <c r="I1706" s="564"/>
      <c r="J1706" s="377">
        <f t="shared" si="54"/>
        <v>0</v>
      </c>
      <c r="K1706" s="467">
        <f t="shared" si="55"/>
        <v>0</v>
      </c>
      <c r="L1706" s="113"/>
      <c r="M1706" s="113"/>
    </row>
    <row r="1707" spans="2:13" s="181" customFormat="1" ht="12.75" hidden="1" customHeight="1">
      <c r="B1707" s="1186"/>
      <c r="C1707" s="1162"/>
      <c r="D1707" s="465">
        <v>695</v>
      </c>
      <c r="E1707" s="1156"/>
      <c r="F1707" s="1157"/>
      <c r="G1707" s="1158"/>
      <c r="H1707" s="125">
        <v>0.1</v>
      </c>
      <c r="I1707" s="564"/>
      <c r="J1707" s="377">
        <f t="shared" si="54"/>
        <v>0</v>
      </c>
      <c r="K1707" s="467">
        <f t="shared" si="55"/>
        <v>0</v>
      </c>
      <c r="L1707" s="113"/>
      <c r="M1707" s="113"/>
    </row>
    <row r="1708" spans="2:13" s="181" customFormat="1" ht="12.75" hidden="1" customHeight="1">
      <c r="B1708" s="1186"/>
      <c r="C1708" s="1162"/>
      <c r="D1708" s="465">
        <v>696</v>
      </c>
      <c r="E1708" s="1156"/>
      <c r="F1708" s="1157"/>
      <c r="G1708" s="1158"/>
      <c r="H1708" s="125">
        <v>0.1</v>
      </c>
      <c r="I1708" s="564"/>
      <c r="J1708" s="377">
        <f t="shared" si="54"/>
        <v>0</v>
      </c>
      <c r="K1708" s="467">
        <f t="shared" si="55"/>
        <v>0</v>
      </c>
      <c r="L1708" s="113"/>
      <c r="M1708" s="113"/>
    </row>
    <row r="1709" spans="2:13" s="181" customFormat="1" ht="12.75" hidden="1" customHeight="1">
      <c r="B1709" s="1186"/>
      <c r="C1709" s="1162"/>
      <c r="D1709" s="465">
        <v>697</v>
      </c>
      <c r="E1709" s="1156"/>
      <c r="F1709" s="1157"/>
      <c r="G1709" s="1158"/>
      <c r="H1709" s="125">
        <v>0.1</v>
      </c>
      <c r="I1709" s="564"/>
      <c r="J1709" s="377">
        <f t="shared" si="54"/>
        <v>0</v>
      </c>
      <c r="K1709" s="467">
        <f t="shared" si="55"/>
        <v>0</v>
      </c>
      <c r="L1709" s="113"/>
      <c r="M1709" s="113"/>
    </row>
    <row r="1710" spans="2:13" s="181" customFormat="1" ht="12.75" hidden="1" customHeight="1">
      <c r="B1710" s="1186"/>
      <c r="C1710" s="1162"/>
      <c r="D1710" s="465">
        <v>698</v>
      </c>
      <c r="E1710" s="1156"/>
      <c r="F1710" s="1157"/>
      <c r="G1710" s="1158"/>
      <c r="H1710" s="125">
        <v>0.1</v>
      </c>
      <c r="I1710" s="564"/>
      <c r="J1710" s="377">
        <f t="shared" si="54"/>
        <v>0</v>
      </c>
      <c r="K1710" s="467">
        <f t="shared" si="55"/>
        <v>0</v>
      </c>
      <c r="L1710" s="113"/>
      <c r="M1710" s="113"/>
    </row>
    <row r="1711" spans="2:13" s="181" customFormat="1" ht="12.75" hidden="1" customHeight="1">
      <c r="B1711" s="1186"/>
      <c r="C1711" s="1162"/>
      <c r="D1711" s="465">
        <v>699</v>
      </c>
      <c r="E1711" s="1156"/>
      <c r="F1711" s="1157"/>
      <c r="G1711" s="1158"/>
      <c r="H1711" s="125">
        <v>0.1</v>
      </c>
      <c r="I1711" s="564"/>
      <c r="J1711" s="377">
        <f t="shared" si="54"/>
        <v>0</v>
      </c>
      <c r="K1711" s="467">
        <f t="shared" si="55"/>
        <v>0</v>
      </c>
      <c r="L1711" s="113"/>
      <c r="M1711" s="113"/>
    </row>
    <row r="1712" spans="2:13" s="181" customFormat="1" ht="12.75" hidden="1" customHeight="1">
      <c r="B1712" s="1186"/>
      <c r="C1712" s="1162"/>
      <c r="D1712" s="465">
        <v>700</v>
      </c>
      <c r="E1712" s="1156"/>
      <c r="F1712" s="1157"/>
      <c r="G1712" s="1158"/>
      <c r="H1712" s="125">
        <v>0.1</v>
      </c>
      <c r="I1712" s="564"/>
      <c r="J1712" s="377">
        <f t="shared" si="54"/>
        <v>0</v>
      </c>
      <c r="K1712" s="467">
        <f t="shared" si="55"/>
        <v>0</v>
      </c>
      <c r="L1712" s="113"/>
      <c r="M1712" s="113"/>
    </row>
    <row r="1713" spans="2:13" s="181" customFormat="1" ht="12.75" hidden="1" customHeight="1">
      <c r="B1713" s="1186"/>
      <c r="C1713" s="1162"/>
      <c r="D1713" s="465">
        <v>701</v>
      </c>
      <c r="E1713" s="1156"/>
      <c r="F1713" s="1157"/>
      <c r="G1713" s="1158"/>
      <c r="H1713" s="125">
        <v>0.1</v>
      </c>
      <c r="I1713" s="564"/>
      <c r="J1713" s="377">
        <f t="shared" si="54"/>
        <v>0</v>
      </c>
      <c r="K1713" s="467">
        <f t="shared" si="55"/>
        <v>0</v>
      </c>
      <c r="L1713" s="113"/>
      <c r="M1713" s="113"/>
    </row>
    <row r="1714" spans="2:13" s="181" customFormat="1" ht="12.75" hidden="1" customHeight="1">
      <c r="B1714" s="1186"/>
      <c r="C1714" s="1162"/>
      <c r="D1714" s="465">
        <v>702</v>
      </c>
      <c r="E1714" s="1156"/>
      <c r="F1714" s="1157"/>
      <c r="G1714" s="1158"/>
      <c r="H1714" s="125">
        <v>0.1</v>
      </c>
      <c r="I1714" s="564"/>
      <c r="J1714" s="377">
        <f t="shared" si="54"/>
        <v>0</v>
      </c>
      <c r="K1714" s="467">
        <f t="shared" si="55"/>
        <v>0</v>
      </c>
      <c r="L1714" s="113"/>
      <c r="M1714" s="113"/>
    </row>
    <row r="1715" spans="2:13" s="181" customFormat="1" ht="12.75" hidden="1" customHeight="1">
      <c r="B1715" s="1186"/>
      <c r="C1715" s="1162"/>
      <c r="D1715" s="465">
        <v>703</v>
      </c>
      <c r="E1715" s="1156"/>
      <c r="F1715" s="1157"/>
      <c r="G1715" s="1158"/>
      <c r="H1715" s="125">
        <v>0.1</v>
      </c>
      <c r="I1715" s="564"/>
      <c r="J1715" s="377">
        <f t="shared" si="54"/>
        <v>0</v>
      </c>
      <c r="K1715" s="467">
        <f t="shared" si="55"/>
        <v>0</v>
      </c>
      <c r="L1715" s="113"/>
      <c r="M1715" s="113"/>
    </row>
    <row r="1716" spans="2:13" s="181" customFormat="1" ht="12.75" hidden="1" customHeight="1">
      <c r="B1716" s="1186"/>
      <c r="C1716" s="1162"/>
      <c r="D1716" s="465">
        <v>704</v>
      </c>
      <c r="E1716" s="1156"/>
      <c r="F1716" s="1157"/>
      <c r="G1716" s="1158"/>
      <c r="H1716" s="125">
        <v>0.1</v>
      </c>
      <c r="I1716" s="564"/>
      <c r="J1716" s="377">
        <f t="shared" si="54"/>
        <v>0</v>
      </c>
      <c r="K1716" s="467">
        <f t="shared" si="55"/>
        <v>0</v>
      </c>
      <c r="L1716" s="113"/>
      <c r="M1716" s="113"/>
    </row>
    <row r="1717" spans="2:13" s="181" customFormat="1" ht="12.75" hidden="1" customHeight="1">
      <c r="B1717" s="1186"/>
      <c r="C1717" s="1162"/>
      <c r="D1717" s="465">
        <v>705</v>
      </c>
      <c r="E1717" s="1156"/>
      <c r="F1717" s="1157"/>
      <c r="G1717" s="1158"/>
      <c r="H1717" s="125">
        <v>0.1</v>
      </c>
      <c r="I1717" s="564"/>
      <c r="J1717" s="377">
        <f t="shared" ref="J1717:J1780" si="56">$I$11027*H1717</f>
        <v>0</v>
      </c>
      <c r="K1717" s="467">
        <f t="shared" si="55"/>
        <v>0</v>
      </c>
      <c r="L1717" s="113"/>
      <c r="M1717" s="113"/>
    </row>
    <row r="1718" spans="2:13" s="181" customFormat="1" ht="12.75" hidden="1" customHeight="1">
      <c r="B1718" s="1186"/>
      <c r="C1718" s="1162"/>
      <c r="D1718" s="465">
        <v>706</v>
      </c>
      <c r="E1718" s="1156"/>
      <c r="F1718" s="1157"/>
      <c r="G1718" s="1158"/>
      <c r="H1718" s="125">
        <v>0.1</v>
      </c>
      <c r="I1718" s="564"/>
      <c r="J1718" s="377">
        <f t="shared" si="56"/>
        <v>0</v>
      </c>
      <c r="K1718" s="467">
        <f t="shared" si="55"/>
        <v>0</v>
      </c>
      <c r="L1718" s="113"/>
      <c r="M1718" s="113"/>
    </row>
    <row r="1719" spans="2:13" s="181" customFormat="1" ht="12.75" hidden="1" customHeight="1">
      <c r="B1719" s="1186"/>
      <c r="C1719" s="1162"/>
      <c r="D1719" s="465">
        <v>707</v>
      </c>
      <c r="E1719" s="1156"/>
      <c r="F1719" s="1157"/>
      <c r="G1719" s="1158"/>
      <c r="H1719" s="125">
        <v>0.1</v>
      </c>
      <c r="I1719" s="564"/>
      <c r="J1719" s="377">
        <f t="shared" si="56"/>
        <v>0</v>
      </c>
      <c r="K1719" s="467">
        <f t="shared" si="55"/>
        <v>0</v>
      </c>
      <c r="L1719" s="113"/>
      <c r="M1719" s="113"/>
    </row>
    <row r="1720" spans="2:13" s="181" customFormat="1" ht="12.75" hidden="1" customHeight="1">
      <c r="B1720" s="1186"/>
      <c r="C1720" s="1162"/>
      <c r="D1720" s="465">
        <v>708</v>
      </c>
      <c r="E1720" s="1156"/>
      <c r="F1720" s="1157"/>
      <c r="G1720" s="1158"/>
      <c r="H1720" s="125">
        <v>0.1</v>
      </c>
      <c r="I1720" s="564"/>
      <c r="J1720" s="377">
        <f t="shared" si="56"/>
        <v>0</v>
      </c>
      <c r="K1720" s="467">
        <f t="shared" si="55"/>
        <v>0</v>
      </c>
      <c r="L1720" s="113"/>
      <c r="M1720" s="113"/>
    </row>
    <row r="1721" spans="2:13" s="181" customFormat="1" ht="12.75" hidden="1" customHeight="1">
      <c r="B1721" s="1186"/>
      <c r="C1721" s="1162"/>
      <c r="D1721" s="465">
        <v>709</v>
      </c>
      <c r="E1721" s="1156"/>
      <c r="F1721" s="1157"/>
      <c r="G1721" s="1158"/>
      <c r="H1721" s="125">
        <v>0.1</v>
      </c>
      <c r="I1721" s="564"/>
      <c r="J1721" s="377">
        <f t="shared" si="56"/>
        <v>0</v>
      </c>
      <c r="K1721" s="467">
        <f t="shared" si="55"/>
        <v>0</v>
      </c>
      <c r="L1721" s="113"/>
      <c r="M1721" s="113"/>
    </row>
    <row r="1722" spans="2:13" s="181" customFormat="1" ht="12.75" hidden="1" customHeight="1">
      <c r="B1722" s="1186"/>
      <c r="C1722" s="1162"/>
      <c r="D1722" s="465">
        <v>710</v>
      </c>
      <c r="E1722" s="1156"/>
      <c r="F1722" s="1157"/>
      <c r="G1722" s="1158"/>
      <c r="H1722" s="125">
        <v>0.1</v>
      </c>
      <c r="I1722" s="564"/>
      <c r="J1722" s="377">
        <f t="shared" si="56"/>
        <v>0</v>
      </c>
      <c r="K1722" s="467">
        <f t="shared" si="55"/>
        <v>0</v>
      </c>
      <c r="L1722" s="113"/>
      <c r="M1722" s="113"/>
    </row>
    <row r="1723" spans="2:13" s="181" customFormat="1" ht="12.75" hidden="1" customHeight="1">
      <c r="B1723" s="1186"/>
      <c r="C1723" s="1162"/>
      <c r="D1723" s="465">
        <v>711</v>
      </c>
      <c r="E1723" s="1156"/>
      <c r="F1723" s="1157"/>
      <c r="G1723" s="1158"/>
      <c r="H1723" s="125">
        <v>0.1</v>
      </c>
      <c r="I1723" s="564"/>
      <c r="J1723" s="377">
        <f t="shared" si="56"/>
        <v>0</v>
      </c>
      <c r="K1723" s="467">
        <f t="shared" si="55"/>
        <v>0</v>
      </c>
      <c r="L1723" s="113"/>
      <c r="M1723" s="113"/>
    </row>
    <row r="1724" spans="2:13" s="181" customFormat="1" ht="12.75" hidden="1" customHeight="1">
      <c r="B1724" s="1186"/>
      <c r="C1724" s="1162"/>
      <c r="D1724" s="465">
        <v>712</v>
      </c>
      <c r="E1724" s="1156"/>
      <c r="F1724" s="1157"/>
      <c r="G1724" s="1158"/>
      <c r="H1724" s="125">
        <v>0.1</v>
      </c>
      <c r="I1724" s="564"/>
      <c r="J1724" s="377">
        <f t="shared" si="56"/>
        <v>0</v>
      </c>
      <c r="K1724" s="467">
        <f t="shared" si="55"/>
        <v>0</v>
      </c>
      <c r="L1724" s="113"/>
      <c r="M1724" s="113"/>
    </row>
    <row r="1725" spans="2:13" s="181" customFormat="1" ht="12.75" hidden="1" customHeight="1">
      <c r="B1725" s="1186"/>
      <c r="C1725" s="1162"/>
      <c r="D1725" s="465">
        <v>713</v>
      </c>
      <c r="E1725" s="1156"/>
      <c r="F1725" s="1157"/>
      <c r="G1725" s="1158"/>
      <c r="H1725" s="125">
        <v>0.1</v>
      </c>
      <c r="I1725" s="564"/>
      <c r="J1725" s="377">
        <f t="shared" si="56"/>
        <v>0</v>
      </c>
      <c r="K1725" s="467">
        <f t="shared" si="55"/>
        <v>0</v>
      </c>
      <c r="L1725" s="113"/>
      <c r="M1725" s="113"/>
    </row>
    <row r="1726" spans="2:13" s="181" customFormat="1" ht="12.75" hidden="1" customHeight="1">
      <c r="B1726" s="1186"/>
      <c r="C1726" s="1162"/>
      <c r="D1726" s="465">
        <v>714</v>
      </c>
      <c r="E1726" s="1156"/>
      <c r="F1726" s="1157"/>
      <c r="G1726" s="1158"/>
      <c r="H1726" s="125">
        <v>0.1</v>
      </c>
      <c r="I1726" s="564"/>
      <c r="J1726" s="377">
        <f t="shared" si="56"/>
        <v>0</v>
      </c>
      <c r="K1726" s="467">
        <f t="shared" si="55"/>
        <v>0</v>
      </c>
      <c r="L1726" s="113"/>
      <c r="M1726" s="113"/>
    </row>
    <row r="1727" spans="2:13" s="181" customFormat="1" ht="12.75" hidden="1" customHeight="1">
      <c r="B1727" s="1186"/>
      <c r="C1727" s="1162"/>
      <c r="D1727" s="465">
        <v>715</v>
      </c>
      <c r="E1727" s="1156"/>
      <c r="F1727" s="1157"/>
      <c r="G1727" s="1158"/>
      <c r="H1727" s="125">
        <v>0.1</v>
      </c>
      <c r="I1727" s="564"/>
      <c r="J1727" s="377">
        <f t="shared" si="56"/>
        <v>0</v>
      </c>
      <c r="K1727" s="467">
        <f t="shared" si="55"/>
        <v>0</v>
      </c>
      <c r="L1727" s="113"/>
      <c r="M1727" s="113"/>
    </row>
    <row r="1728" spans="2:13" s="181" customFormat="1" ht="12.75" hidden="1" customHeight="1">
      <c r="B1728" s="1186"/>
      <c r="C1728" s="1162"/>
      <c r="D1728" s="465">
        <v>716</v>
      </c>
      <c r="E1728" s="1156"/>
      <c r="F1728" s="1157"/>
      <c r="G1728" s="1158"/>
      <c r="H1728" s="125">
        <v>0.1</v>
      </c>
      <c r="I1728" s="564"/>
      <c r="J1728" s="377">
        <f t="shared" si="56"/>
        <v>0</v>
      </c>
      <c r="K1728" s="467">
        <f t="shared" si="55"/>
        <v>0</v>
      </c>
      <c r="L1728" s="113"/>
      <c r="M1728" s="113"/>
    </row>
    <row r="1729" spans="2:13" s="181" customFormat="1" ht="12.75" hidden="1" customHeight="1">
      <c r="B1729" s="1186"/>
      <c r="C1729" s="1162"/>
      <c r="D1729" s="465">
        <v>717</v>
      </c>
      <c r="E1729" s="1156"/>
      <c r="F1729" s="1157"/>
      <c r="G1729" s="1158"/>
      <c r="H1729" s="125">
        <v>0.1</v>
      </c>
      <c r="I1729" s="564"/>
      <c r="J1729" s="377">
        <f t="shared" si="56"/>
        <v>0</v>
      </c>
      <c r="K1729" s="467">
        <f t="shared" si="55"/>
        <v>0</v>
      </c>
      <c r="L1729" s="113"/>
      <c r="M1729" s="113"/>
    </row>
    <row r="1730" spans="2:13" s="181" customFormat="1" ht="12.75" hidden="1" customHeight="1">
      <c r="B1730" s="1186"/>
      <c r="C1730" s="1162"/>
      <c r="D1730" s="465">
        <v>718</v>
      </c>
      <c r="E1730" s="1156"/>
      <c r="F1730" s="1157"/>
      <c r="G1730" s="1158"/>
      <c r="H1730" s="125">
        <v>0.1</v>
      </c>
      <c r="I1730" s="564"/>
      <c r="J1730" s="377">
        <f t="shared" si="56"/>
        <v>0</v>
      </c>
      <c r="K1730" s="467">
        <f t="shared" si="55"/>
        <v>0</v>
      </c>
      <c r="L1730" s="113"/>
      <c r="M1730" s="113"/>
    </row>
    <row r="1731" spans="2:13" s="181" customFormat="1" ht="12.75" hidden="1" customHeight="1">
      <c r="B1731" s="1186"/>
      <c r="C1731" s="1162"/>
      <c r="D1731" s="465">
        <v>719</v>
      </c>
      <c r="E1731" s="1156"/>
      <c r="F1731" s="1157"/>
      <c r="G1731" s="1158"/>
      <c r="H1731" s="125">
        <v>0.1</v>
      </c>
      <c r="I1731" s="564"/>
      <c r="J1731" s="377">
        <f t="shared" si="56"/>
        <v>0</v>
      </c>
      <c r="K1731" s="467">
        <f t="shared" si="55"/>
        <v>0</v>
      </c>
      <c r="L1731" s="113"/>
      <c r="M1731" s="113"/>
    </row>
    <row r="1732" spans="2:13" s="181" customFormat="1" ht="12.75" hidden="1" customHeight="1">
      <c r="B1732" s="1186"/>
      <c r="C1732" s="1162"/>
      <c r="D1732" s="465">
        <v>720</v>
      </c>
      <c r="E1732" s="1156"/>
      <c r="F1732" s="1157"/>
      <c r="G1732" s="1158"/>
      <c r="H1732" s="125">
        <v>0.1</v>
      </c>
      <c r="I1732" s="564"/>
      <c r="J1732" s="377">
        <f t="shared" si="56"/>
        <v>0</v>
      </c>
      <c r="K1732" s="467">
        <f t="shared" si="55"/>
        <v>0</v>
      </c>
      <c r="L1732" s="113"/>
      <c r="M1732" s="113"/>
    </row>
    <row r="1733" spans="2:13" s="181" customFormat="1" ht="12.75" hidden="1" customHeight="1">
      <c r="B1733" s="1186"/>
      <c r="C1733" s="1162"/>
      <c r="D1733" s="465">
        <v>721</v>
      </c>
      <c r="E1733" s="1156"/>
      <c r="F1733" s="1157"/>
      <c r="G1733" s="1158"/>
      <c r="H1733" s="125">
        <v>0.1</v>
      </c>
      <c r="I1733" s="564"/>
      <c r="J1733" s="377">
        <f t="shared" si="56"/>
        <v>0</v>
      </c>
      <c r="K1733" s="467">
        <f t="shared" si="55"/>
        <v>0</v>
      </c>
      <c r="L1733" s="113"/>
      <c r="M1733" s="113"/>
    </row>
    <row r="1734" spans="2:13" s="181" customFormat="1" ht="12.75" hidden="1" customHeight="1">
      <c r="B1734" s="1186"/>
      <c r="C1734" s="1162"/>
      <c r="D1734" s="465">
        <v>722</v>
      </c>
      <c r="E1734" s="1156"/>
      <c r="F1734" s="1157"/>
      <c r="G1734" s="1158"/>
      <c r="H1734" s="125">
        <v>0.1</v>
      </c>
      <c r="I1734" s="564"/>
      <c r="J1734" s="377">
        <f t="shared" si="56"/>
        <v>0</v>
      </c>
      <c r="K1734" s="467">
        <f t="shared" si="55"/>
        <v>0</v>
      </c>
      <c r="L1734" s="113"/>
      <c r="M1734" s="113"/>
    </row>
    <row r="1735" spans="2:13" s="181" customFormat="1" ht="12.75" hidden="1" customHeight="1">
      <c r="B1735" s="1186"/>
      <c r="C1735" s="1162"/>
      <c r="D1735" s="465">
        <v>723</v>
      </c>
      <c r="E1735" s="1156"/>
      <c r="F1735" s="1157"/>
      <c r="G1735" s="1158"/>
      <c r="H1735" s="125">
        <v>0.1</v>
      </c>
      <c r="I1735" s="564"/>
      <c r="J1735" s="377">
        <f t="shared" si="56"/>
        <v>0</v>
      </c>
      <c r="K1735" s="467">
        <f t="shared" si="55"/>
        <v>0</v>
      </c>
      <c r="L1735" s="113"/>
      <c r="M1735" s="113"/>
    </row>
    <row r="1736" spans="2:13" s="181" customFormat="1" ht="12.75" hidden="1" customHeight="1">
      <c r="B1736" s="1186"/>
      <c r="C1736" s="1162"/>
      <c r="D1736" s="465">
        <v>724</v>
      </c>
      <c r="E1736" s="1156"/>
      <c r="F1736" s="1157"/>
      <c r="G1736" s="1158"/>
      <c r="H1736" s="125">
        <v>0.1</v>
      </c>
      <c r="I1736" s="564"/>
      <c r="J1736" s="377">
        <f t="shared" si="56"/>
        <v>0</v>
      </c>
      <c r="K1736" s="467">
        <f t="shared" si="55"/>
        <v>0</v>
      </c>
      <c r="L1736" s="113"/>
      <c r="M1736" s="113"/>
    </row>
    <row r="1737" spans="2:13" s="181" customFormat="1" ht="12.75" hidden="1" customHeight="1">
      <c r="B1737" s="1186"/>
      <c r="C1737" s="1162"/>
      <c r="D1737" s="465">
        <v>725</v>
      </c>
      <c r="E1737" s="1156"/>
      <c r="F1737" s="1157"/>
      <c r="G1737" s="1158"/>
      <c r="H1737" s="125">
        <v>0.1</v>
      </c>
      <c r="I1737" s="564"/>
      <c r="J1737" s="377">
        <f t="shared" si="56"/>
        <v>0</v>
      </c>
      <c r="K1737" s="467">
        <f t="shared" si="55"/>
        <v>0</v>
      </c>
      <c r="L1737" s="113"/>
      <c r="M1737" s="113"/>
    </row>
    <row r="1738" spans="2:13" s="181" customFormat="1" ht="12.75" hidden="1" customHeight="1">
      <c r="B1738" s="1186"/>
      <c r="C1738" s="1162"/>
      <c r="D1738" s="465">
        <v>726</v>
      </c>
      <c r="E1738" s="1156"/>
      <c r="F1738" s="1157"/>
      <c r="G1738" s="1158"/>
      <c r="H1738" s="125">
        <v>0.1</v>
      </c>
      <c r="I1738" s="564"/>
      <c r="J1738" s="377">
        <f t="shared" si="56"/>
        <v>0</v>
      </c>
      <c r="K1738" s="467">
        <f t="shared" si="55"/>
        <v>0</v>
      </c>
      <c r="L1738" s="113"/>
      <c r="M1738" s="113"/>
    </row>
    <row r="1739" spans="2:13" s="181" customFormat="1" ht="12.75" hidden="1" customHeight="1">
      <c r="B1739" s="1186"/>
      <c r="C1739" s="1162"/>
      <c r="D1739" s="465">
        <v>727</v>
      </c>
      <c r="E1739" s="1156"/>
      <c r="F1739" s="1157"/>
      <c r="G1739" s="1158"/>
      <c r="H1739" s="125">
        <v>0.1</v>
      </c>
      <c r="I1739" s="564"/>
      <c r="J1739" s="377">
        <f t="shared" si="56"/>
        <v>0</v>
      </c>
      <c r="K1739" s="467">
        <f t="shared" si="55"/>
        <v>0</v>
      </c>
      <c r="L1739" s="113"/>
      <c r="M1739" s="113"/>
    </row>
    <row r="1740" spans="2:13" s="181" customFormat="1" ht="12.75" hidden="1" customHeight="1">
      <c r="B1740" s="1186"/>
      <c r="C1740" s="1162"/>
      <c r="D1740" s="465">
        <v>728</v>
      </c>
      <c r="E1740" s="1156"/>
      <c r="F1740" s="1157"/>
      <c r="G1740" s="1158"/>
      <c r="H1740" s="125">
        <v>0.1</v>
      </c>
      <c r="I1740" s="564"/>
      <c r="J1740" s="377">
        <f t="shared" si="56"/>
        <v>0</v>
      </c>
      <c r="K1740" s="467">
        <f t="shared" si="55"/>
        <v>0</v>
      </c>
      <c r="L1740" s="113"/>
      <c r="M1740" s="113"/>
    </row>
    <row r="1741" spans="2:13" s="181" customFormat="1" ht="12.75" hidden="1" customHeight="1">
      <c r="B1741" s="1186"/>
      <c r="C1741" s="1162"/>
      <c r="D1741" s="465">
        <v>729</v>
      </c>
      <c r="E1741" s="1156"/>
      <c r="F1741" s="1157"/>
      <c r="G1741" s="1158"/>
      <c r="H1741" s="125">
        <v>0.1</v>
      </c>
      <c r="I1741" s="564"/>
      <c r="J1741" s="377">
        <f t="shared" si="56"/>
        <v>0</v>
      </c>
      <c r="K1741" s="467">
        <f t="shared" si="55"/>
        <v>0</v>
      </c>
      <c r="L1741" s="113"/>
      <c r="M1741" s="113"/>
    </row>
    <row r="1742" spans="2:13" s="181" customFormat="1" ht="12.75" hidden="1" customHeight="1">
      <c r="B1742" s="1186"/>
      <c r="C1742" s="1162"/>
      <c r="D1742" s="465">
        <v>730</v>
      </c>
      <c r="E1742" s="1156"/>
      <c r="F1742" s="1157"/>
      <c r="G1742" s="1158"/>
      <c r="H1742" s="125">
        <v>0.1</v>
      </c>
      <c r="I1742" s="564"/>
      <c r="J1742" s="377">
        <f t="shared" si="56"/>
        <v>0</v>
      </c>
      <c r="K1742" s="467">
        <f t="shared" si="55"/>
        <v>0</v>
      </c>
      <c r="L1742" s="113"/>
      <c r="M1742" s="113"/>
    </row>
    <row r="1743" spans="2:13" s="181" customFormat="1" ht="12.75" hidden="1" customHeight="1">
      <c r="B1743" s="1186"/>
      <c r="C1743" s="1162"/>
      <c r="D1743" s="465">
        <v>731</v>
      </c>
      <c r="E1743" s="1156"/>
      <c r="F1743" s="1157"/>
      <c r="G1743" s="1158"/>
      <c r="H1743" s="125">
        <v>0.1</v>
      </c>
      <c r="I1743" s="564"/>
      <c r="J1743" s="377">
        <f t="shared" si="56"/>
        <v>0</v>
      </c>
      <c r="K1743" s="467">
        <f t="shared" si="55"/>
        <v>0</v>
      </c>
      <c r="L1743" s="113"/>
      <c r="M1743" s="113"/>
    </row>
    <row r="1744" spans="2:13" s="181" customFormat="1" ht="12.75" hidden="1" customHeight="1">
      <c r="B1744" s="1186"/>
      <c r="C1744" s="1162"/>
      <c r="D1744" s="465">
        <v>732</v>
      </c>
      <c r="E1744" s="1156"/>
      <c r="F1744" s="1157"/>
      <c r="G1744" s="1158"/>
      <c r="H1744" s="125">
        <v>0.1</v>
      </c>
      <c r="I1744" s="564"/>
      <c r="J1744" s="377">
        <f t="shared" si="56"/>
        <v>0</v>
      </c>
      <c r="K1744" s="467">
        <f t="shared" si="55"/>
        <v>0</v>
      </c>
      <c r="L1744" s="113"/>
      <c r="M1744" s="113"/>
    </row>
    <row r="1745" spans="2:13" s="181" customFormat="1" ht="12.75" hidden="1" customHeight="1">
      <c r="B1745" s="1186"/>
      <c r="C1745" s="1162"/>
      <c r="D1745" s="465">
        <v>733</v>
      </c>
      <c r="E1745" s="1156"/>
      <c r="F1745" s="1157"/>
      <c r="G1745" s="1158"/>
      <c r="H1745" s="125">
        <v>0.1</v>
      </c>
      <c r="I1745" s="564"/>
      <c r="J1745" s="377">
        <f t="shared" si="56"/>
        <v>0</v>
      </c>
      <c r="K1745" s="467">
        <f t="shared" si="55"/>
        <v>0</v>
      </c>
      <c r="L1745" s="113"/>
      <c r="M1745" s="113"/>
    </row>
    <row r="1746" spans="2:13" s="181" customFormat="1" ht="12.75" hidden="1" customHeight="1">
      <c r="B1746" s="1186"/>
      <c r="C1746" s="1162"/>
      <c r="D1746" s="465">
        <v>734</v>
      </c>
      <c r="E1746" s="1156"/>
      <c r="F1746" s="1157"/>
      <c r="G1746" s="1158"/>
      <c r="H1746" s="125">
        <v>0.1</v>
      </c>
      <c r="I1746" s="564"/>
      <c r="J1746" s="377">
        <f t="shared" si="56"/>
        <v>0</v>
      </c>
      <c r="K1746" s="467">
        <f t="shared" si="55"/>
        <v>0</v>
      </c>
      <c r="L1746" s="113"/>
      <c r="M1746" s="113"/>
    </row>
    <row r="1747" spans="2:13" s="181" customFormat="1" ht="12.75" hidden="1" customHeight="1">
      <c r="B1747" s="1186"/>
      <c r="C1747" s="1162"/>
      <c r="D1747" s="465">
        <v>735</v>
      </c>
      <c r="E1747" s="1156"/>
      <c r="F1747" s="1157"/>
      <c r="G1747" s="1158"/>
      <c r="H1747" s="125">
        <v>0.1</v>
      </c>
      <c r="I1747" s="564"/>
      <c r="J1747" s="377">
        <f t="shared" si="56"/>
        <v>0</v>
      </c>
      <c r="K1747" s="467">
        <f t="shared" ref="K1747:K1810" si="57">IF(I1747-J1747&lt;0,0,I1747-J1747)</f>
        <v>0</v>
      </c>
      <c r="L1747" s="113"/>
      <c r="M1747" s="113"/>
    </row>
    <row r="1748" spans="2:13" s="181" customFormat="1" ht="12.75" hidden="1" customHeight="1">
      <c r="B1748" s="1186"/>
      <c r="C1748" s="1162"/>
      <c r="D1748" s="465">
        <v>736</v>
      </c>
      <c r="E1748" s="1156"/>
      <c r="F1748" s="1157"/>
      <c r="G1748" s="1158"/>
      <c r="H1748" s="125">
        <v>0.1</v>
      </c>
      <c r="I1748" s="564"/>
      <c r="J1748" s="377">
        <f t="shared" si="56"/>
        <v>0</v>
      </c>
      <c r="K1748" s="467">
        <f t="shared" si="57"/>
        <v>0</v>
      </c>
      <c r="L1748" s="113"/>
      <c r="M1748" s="113"/>
    </row>
    <row r="1749" spans="2:13" s="181" customFormat="1" ht="12.75" hidden="1" customHeight="1">
      <c r="B1749" s="1186"/>
      <c r="C1749" s="1162"/>
      <c r="D1749" s="465">
        <v>737</v>
      </c>
      <c r="E1749" s="1156"/>
      <c r="F1749" s="1157"/>
      <c r="G1749" s="1158"/>
      <c r="H1749" s="125">
        <v>0.1</v>
      </c>
      <c r="I1749" s="564"/>
      <c r="J1749" s="377">
        <f t="shared" si="56"/>
        <v>0</v>
      </c>
      <c r="K1749" s="467">
        <f t="shared" si="57"/>
        <v>0</v>
      </c>
      <c r="L1749" s="113"/>
      <c r="M1749" s="113"/>
    </row>
    <row r="1750" spans="2:13" s="181" customFormat="1" ht="12.75" hidden="1" customHeight="1">
      <c r="B1750" s="1186"/>
      <c r="C1750" s="1162"/>
      <c r="D1750" s="465">
        <v>738</v>
      </c>
      <c r="E1750" s="1156"/>
      <c r="F1750" s="1157"/>
      <c r="G1750" s="1158"/>
      <c r="H1750" s="125">
        <v>0.1</v>
      </c>
      <c r="I1750" s="564"/>
      <c r="J1750" s="377">
        <f t="shared" si="56"/>
        <v>0</v>
      </c>
      <c r="K1750" s="467">
        <f t="shared" si="57"/>
        <v>0</v>
      </c>
      <c r="L1750" s="113"/>
      <c r="M1750" s="113"/>
    </row>
    <row r="1751" spans="2:13" s="181" customFormat="1" ht="12.75" hidden="1" customHeight="1">
      <c r="B1751" s="1186"/>
      <c r="C1751" s="1162"/>
      <c r="D1751" s="465">
        <v>739</v>
      </c>
      <c r="E1751" s="1156"/>
      <c r="F1751" s="1157"/>
      <c r="G1751" s="1158"/>
      <c r="H1751" s="125">
        <v>0.1</v>
      </c>
      <c r="I1751" s="564"/>
      <c r="J1751" s="377">
        <f t="shared" si="56"/>
        <v>0</v>
      </c>
      <c r="K1751" s="467">
        <f t="shared" si="57"/>
        <v>0</v>
      </c>
      <c r="L1751" s="113"/>
      <c r="M1751" s="113"/>
    </row>
    <row r="1752" spans="2:13" s="181" customFormat="1" ht="12.75" hidden="1" customHeight="1">
      <c r="B1752" s="1186"/>
      <c r="C1752" s="1162"/>
      <c r="D1752" s="465">
        <v>740</v>
      </c>
      <c r="E1752" s="1156"/>
      <c r="F1752" s="1157"/>
      <c r="G1752" s="1158"/>
      <c r="H1752" s="125">
        <v>0.1</v>
      </c>
      <c r="I1752" s="564"/>
      <c r="J1752" s="377">
        <f t="shared" si="56"/>
        <v>0</v>
      </c>
      <c r="K1752" s="467">
        <f t="shared" si="57"/>
        <v>0</v>
      </c>
      <c r="L1752" s="113"/>
      <c r="M1752" s="113"/>
    </row>
    <row r="1753" spans="2:13" s="181" customFormat="1" ht="12.75" hidden="1" customHeight="1">
      <c r="B1753" s="1186"/>
      <c r="C1753" s="1162"/>
      <c r="D1753" s="465">
        <v>741</v>
      </c>
      <c r="E1753" s="1156"/>
      <c r="F1753" s="1157"/>
      <c r="G1753" s="1158"/>
      <c r="H1753" s="125">
        <v>0.1</v>
      </c>
      <c r="I1753" s="564"/>
      <c r="J1753" s="377">
        <f t="shared" si="56"/>
        <v>0</v>
      </c>
      <c r="K1753" s="467">
        <f t="shared" si="57"/>
        <v>0</v>
      </c>
      <c r="L1753" s="113"/>
      <c r="M1753" s="113"/>
    </row>
    <row r="1754" spans="2:13" s="181" customFormat="1" ht="12.75" hidden="1" customHeight="1">
      <c r="B1754" s="1186"/>
      <c r="C1754" s="1162"/>
      <c r="D1754" s="465">
        <v>742</v>
      </c>
      <c r="E1754" s="1156"/>
      <c r="F1754" s="1157"/>
      <c r="G1754" s="1158"/>
      <c r="H1754" s="125">
        <v>0.1</v>
      </c>
      <c r="I1754" s="564"/>
      <c r="J1754" s="377">
        <f t="shared" si="56"/>
        <v>0</v>
      </c>
      <c r="K1754" s="467">
        <f t="shared" si="57"/>
        <v>0</v>
      </c>
      <c r="L1754" s="113"/>
      <c r="M1754" s="113"/>
    </row>
    <row r="1755" spans="2:13" s="181" customFormat="1" ht="12.75" hidden="1" customHeight="1">
      <c r="B1755" s="1186"/>
      <c r="C1755" s="1162"/>
      <c r="D1755" s="465">
        <v>743</v>
      </c>
      <c r="E1755" s="1156"/>
      <c r="F1755" s="1157"/>
      <c r="G1755" s="1158"/>
      <c r="H1755" s="125">
        <v>0.1</v>
      </c>
      <c r="I1755" s="564"/>
      <c r="J1755" s="377">
        <f t="shared" si="56"/>
        <v>0</v>
      </c>
      <c r="K1755" s="467">
        <f t="shared" si="57"/>
        <v>0</v>
      </c>
      <c r="L1755" s="113"/>
      <c r="M1755" s="113"/>
    </row>
    <row r="1756" spans="2:13" s="181" customFormat="1" ht="12.75" hidden="1" customHeight="1">
      <c r="B1756" s="1186"/>
      <c r="C1756" s="1162"/>
      <c r="D1756" s="465">
        <v>744</v>
      </c>
      <c r="E1756" s="1156"/>
      <c r="F1756" s="1157"/>
      <c r="G1756" s="1158"/>
      <c r="H1756" s="125">
        <v>0.1</v>
      </c>
      <c r="I1756" s="564"/>
      <c r="J1756" s="377">
        <f t="shared" si="56"/>
        <v>0</v>
      </c>
      <c r="K1756" s="467">
        <f t="shared" si="57"/>
        <v>0</v>
      </c>
      <c r="L1756" s="113"/>
      <c r="M1756" s="113"/>
    </row>
    <row r="1757" spans="2:13" s="181" customFormat="1" ht="12.75" hidden="1" customHeight="1">
      <c r="B1757" s="1186"/>
      <c r="C1757" s="1162"/>
      <c r="D1757" s="465">
        <v>745</v>
      </c>
      <c r="E1757" s="1156"/>
      <c r="F1757" s="1157"/>
      <c r="G1757" s="1158"/>
      <c r="H1757" s="125">
        <v>0.1</v>
      </c>
      <c r="I1757" s="564"/>
      <c r="J1757" s="377">
        <f t="shared" si="56"/>
        <v>0</v>
      </c>
      <c r="K1757" s="467">
        <f t="shared" si="57"/>
        <v>0</v>
      </c>
      <c r="L1757" s="113"/>
      <c r="M1757" s="113"/>
    </row>
    <row r="1758" spans="2:13" s="181" customFormat="1" ht="12.75" hidden="1" customHeight="1">
      <c r="B1758" s="1186"/>
      <c r="C1758" s="1162"/>
      <c r="D1758" s="465">
        <v>746</v>
      </c>
      <c r="E1758" s="1156"/>
      <c r="F1758" s="1157"/>
      <c r="G1758" s="1158"/>
      <c r="H1758" s="125">
        <v>0.1</v>
      </c>
      <c r="I1758" s="564"/>
      <c r="J1758" s="377">
        <f t="shared" si="56"/>
        <v>0</v>
      </c>
      <c r="K1758" s="467">
        <f t="shared" si="57"/>
        <v>0</v>
      </c>
      <c r="L1758" s="113"/>
      <c r="M1758" s="113"/>
    </row>
    <row r="1759" spans="2:13" s="181" customFormat="1" ht="12.75" hidden="1" customHeight="1">
      <c r="B1759" s="1186"/>
      <c r="C1759" s="1162"/>
      <c r="D1759" s="465">
        <v>747</v>
      </c>
      <c r="E1759" s="1156"/>
      <c r="F1759" s="1157"/>
      <c r="G1759" s="1158"/>
      <c r="H1759" s="125">
        <v>0.1</v>
      </c>
      <c r="I1759" s="564"/>
      <c r="J1759" s="377">
        <f t="shared" si="56"/>
        <v>0</v>
      </c>
      <c r="K1759" s="467">
        <f t="shared" si="57"/>
        <v>0</v>
      </c>
      <c r="L1759" s="113"/>
      <c r="M1759" s="113"/>
    </row>
    <row r="1760" spans="2:13" s="181" customFormat="1" ht="12.75" hidden="1" customHeight="1">
      <c r="B1760" s="1186"/>
      <c r="C1760" s="1162"/>
      <c r="D1760" s="465">
        <v>748</v>
      </c>
      <c r="E1760" s="1156"/>
      <c r="F1760" s="1157"/>
      <c r="G1760" s="1158"/>
      <c r="H1760" s="125">
        <v>0.1</v>
      </c>
      <c r="I1760" s="564"/>
      <c r="J1760" s="377">
        <f t="shared" si="56"/>
        <v>0</v>
      </c>
      <c r="K1760" s="467">
        <f t="shared" si="57"/>
        <v>0</v>
      </c>
      <c r="L1760" s="113"/>
      <c r="M1760" s="113"/>
    </row>
    <row r="1761" spans="2:13" s="181" customFormat="1" ht="12.75" hidden="1" customHeight="1">
      <c r="B1761" s="1186"/>
      <c r="C1761" s="1162"/>
      <c r="D1761" s="465">
        <v>749</v>
      </c>
      <c r="E1761" s="1156"/>
      <c r="F1761" s="1157"/>
      <c r="G1761" s="1158"/>
      <c r="H1761" s="125">
        <v>0.1</v>
      </c>
      <c r="I1761" s="564"/>
      <c r="J1761" s="377">
        <f t="shared" si="56"/>
        <v>0</v>
      </c>
      <c r="K1761" s="467">
        <f t="shared" si="57"/>
        <v>0</v>
      </c>
      <c r="L1761" s="113"/>
      <c r="M1761" s="113"/>
    </row>
    <row r="1762" spans="2:13" s="181" customFormat="1" ht="12.75" hidden="1" customHeight="1">
      <c r="B1762" s="1186"/>
      <c r="C1762" s="1162"/>
      <c r="D1762" s="465">
        <v>750</v>
      </c>
      <c r="E1762" s="1156"/>
      <c r="F1762" s="1157"/>
      <c r="G1762" s="1158"/>
      <c r="H1762" s="125">
        <v>0.1</v>
      </c>
      <c r="I1762" s="564"/>
      <c r="J1762" s="377">
        <f t="shared" si="56"/>
        <v>0</v>
      </c>
      <c r="K1762" s="467">
        <f t="shared" si="57"/>
        <v>0</v>
      </c>
      <c r="L1762" s="113"/>
      <c r="M1762" s="113"/>
    </row>
    <row r="1763" spans="2:13" s="181" customFormat="1" ht="12.75" hidden="1" customHeight="1">
      <c r="B1763" s="1186"/>
      <c r="C1763" s="1162"/>
      <c r="D1763" s="465">
        <v>751</v>
      </c>
      <c r="E1763" s="1156"/>
      <c r="F1763" s="1157"/>
      <c r="G1763" s="1158"/>
      <c r="H1763" s="125">
        <v>0.1</v>
      </c>
      <c r="I1763" s="564"/>
      <c r="J1763" s="377">
        <f t="shared" si="56"/>
        <v>0</v>
      </c>
      <c r="K1763" s="467">
        <f t="shared" si="57"/>
        <v>0</v>
      </c>
      <c r="L1763" s="113"/>
      <c r="M1763" s="113"/>
    </row>
    <row r="1764" spans="2:13" s="181" customFormat="1" ht="12.75" hidden="1" customHeight="1">
      <c r="B1764" s="1186"/>
      <c r="C1764" s="1162"/>
      <c r="D1764" s="465">
        <v>752</v>
      </c>
      <c r="E1764" s="1156"/>
      <c r="F1764" s="1157"/>
      <c r="G1764" s="1158"/>
      <c r="H1764" s="125">
        <v>0.1</v>
      </c>
      <c r="I1764" s="564"/>
      <c r="J1764" s="377">
        <f t="shared" si="56"/>
        <v>0</v>
      </c>
      <c r="K1764" s="467">
        <f t="shared" si="57"/>
        <v>0</v>
      </c>
      <c r="L1764" s="113"/>
      <c r="M1764" s="113"/>
    </row>
    <row r="1765" spans="2:13" s="181" customFormat="1" ht="12.75" hidden="1" customHeight="1">
      <c r="B1765" s="1186"/>
      <c r="C1765" s="1162"/>
      <c r="D1765" s="465">
        <v>753</v>
      </c>
      <c r="E1765" s="1156"/>
      <c r="F1765" s="1157"/>
      <c r="G1765" s="1158"/>
      <c r="H1765" s="125">
        <v>0.1</v>
      </c>
      <c r="I1765" s="564"/>
      <c r="J1765" s="377">
        <f t="shared" si="56"/>
        <v>0</v>
      </c>
      <c r="K1765" s="467">
        <f t="shared" si="57"/>
        <v>0</v>
      </c>
      <c r="L1765" s="113"/>
      <c r="M1765" s="113"/>
    </row>
    <row r="1766" spans="2:13" s="181" customFormat="1" ht="12.75" hidden="1" customHeight="1">
      <c r="B1766" s="1186"/>
      <c r="C1766" s="1162"/>
      <c r="D1766" s="465">
        <v>754</v>
      </c>
      <c r="E1766" s="1156"/>
      <c r="F1766" s="1157"/>
      <c r="G1766" s="1158"/>
      <c r="H1766" s="125">
        <v>0.1</v>
      </c>
      <c r="I1766" s="564"/>
      <c r="J1766" s="377">
        <f t="shared" si="56"/>
        <v>0</v>
      </c>
      <c r="K1766" s="467">
        <f t="shared" si="57"/>
        <v>0</v>
      </c>
      <c r="L1766" s="113"/>
      <c r="M1766" s="113"/>
    </row>
    <row r="1767" spans="2:13" s="181" customFormat="1" ht="12.75" hidden="1" customHeight="1">
      <c r="B1767" s="1186"/>
      <c r="C1767" s="1162"/>
      <c r="D1767" s="465">
        <v>755</v>
      </c>
      <c r="E1767" s="1156"/>
      <c r="F1767" s="1157"/>
      <c r="G1767" s="1158"/>
      <c r="H1767" s="125">
        <v>0.1</v>
      </c>
      <c r="I1767" s="564"/>
      <c r="J1767" s="377">
        <f t="shared" si="56"/>
        <v>0</v>
      </c>
      <c r="K1767" s="467">
        <f t="shared" si="57"/>
        <v>0</v>
      </c>
      <c r="L1767" s="113"/>
      <c r="M1767" s="113"/>
    </row>
    <row r="1768" spans="2:13" s="181" customFormat="1" ht="12.75" hidden="1" customHeight="1">
      <c r="B1768" s="1186"/>
      <c r="C1768" s="1162"/>
      <c r="D1768" s="465">
        <v>756</v>
      </c>
      <c r="E1768" s="1156"/>
      <c r="F1768" s="1157"/>
      <c r="G1768" s="1158"/>
      <c r="H1768" s="125">
        <v>0.1</v>
      </c>
      <c r="I1768" s="564"/>
      <c r="J1768" s="377">
        <f t="shared" si="56"/>
        <v>0</v>
      </c>
      <c r="K1768" s="467">
        <f t="shared" si="57"/>
        <v>0</v>
      </c>
      <c r="L1768" s="113"/>
      <c r="M1768" s="113"/>
    </row>
    <row r="1769" spans="2:13" s="181" customFormat="1" ht="12.75" hidden="1" customHeight="1">
      <c r="B1769" s="1186"/>
      <c r="C1769" s="1162"/>
      <c r="D1769" s="465">
        <v>757</v>
      </c>
      <c r="E1769" s="1156"/>
      <c r="F1769" s="1157"/>
      <c r="G1769" s="1158"/>
      <c r="H1769" s="125">
        <v>0.1</v>
      </c>
      <c r="I1769" s="564"/>
      <c r="J1769" s="377">
        <f t="shared" si="56"/>
        <v>0</v>
      </c>
      <c r="K1769" s="467">
        <f t="shared" si="57"/>
        <v>0</v>
      </c>
      <c r="L1769" s="113"/>
      <c r="M1769" s="113"/>
    </row>
    <row r="1770" spans="2:13" s="181" customFormat="1" ht="12.75" hidden="1" customHeight="1">
      <c r="B1770" s="1186"/>
      <c r="C1770" s="1162"/>
      <c r="D1770" s="465">
        <v>758</v>
      </c>
      <c r="E1770" s="1156"/>
      <c r="F1770" s="1157"/>
      <c r="G1770" s="1158"/>
      <c r="H1770" s="125">
        <v>0.1</v>
      </c>
      <c r="I1770" s="564"/>
      <c r="J1770" s="377">
        <f t="shared" si="56"/>
        <v>0</v>
      </c>
      <c r="K1770" s="467">
        <f t="shared" si="57"/>
        <v>0</v>
      </c>
      <c r="L1770" s="113"/>
      <c r="M1770" s="113"/>
    </row>
    <row r="1771" spans="2:13" s="181" customFormat="1" ht="12.75" hidden="1" customHeight="1">
      <c r="B1771" s="1186"/>
      <c r="C1771" s="1162"/>
      <c r="D1771" s="465">
        <v>759</v>
      </c>
      <c r="E1771" s="1156"/>
      <c r="F1771" s="1157"/>
      <c r="G1771" s="1158"/>
      <c r="H1771" s="125">
        <v>0.1</v>
      </c>
      <c r="I1771" s="564"/>
      <c r="J1771" s="377">
        <f t="shared" si="56"/>
        <v>0</v>
      </c>
      <c r="K1771" s="467">
        <f t="shared" si="57"/>
        <v>0</v>
      </c>
      <c r="L1771" s="113"/>
      <c r="M1771" s="113"/>
    </row>
    <row r="1772" spans="2:13" s="181" customFormat="1" ht="12.75" hidden="1" customHeight="1">
      <c r="B1772" s="1186"/>
      <c r="C1772" s="1162"/>
      <c r="D1772" s="465">
        <v>760</v>
      </c>
      <c r="E1772" s="1156"/>
      <c r="F1772" s="1157"/>
      <c r="G1772" s="1158"/>
      <c r="H1772" s="125">
        <v>0.1</v>
      </c>
      <c r="I1772" s="564"/>
      <c r="J1772" s="377">
        <f t="shared" si="56"/>
        <v>0</v>
      </c>
      <c r="K1772" s="467">
        <f t="shared" si="57"/>
        <v>0</v>
      </c>
      <c r="L1772" s="113"/>
      <c r="M1772" s="113"/>
    </row>
    <row r="1773" spans="2:13" s="181" customFormat="1" ht="12.75" hidden="1" customHeight="1">
      <c r="B1773" s="1186"/>
      <c r="C1773" s="1162"/>
      <c r="D1773" s="465">
        <v>761</v>
      </c>
      <c r="E1773" s="1156"/>
      <c r="F1773" s="1157"/>
      <c r="G1773" s="1158"/>
      <c r="H1773" s="125">
        <v>0.1</v>
      </c>
      <c r="I1773" s="564"/>
      <c r="J1773" s="377">
        <f t="shared" si="56"/>
        <v>0</v>
      </c>
      <c r="K1773" s="467">
        <f t="shared" si="57"/>
        <v>0</v>
      </c>
      <c r="L1773" s="113"/>
      <c r="M1773" s="113"/>
    </row>
    <row r="1774" spans="2:13" s="181" customFormat="1" ht="12.75" hidden="1" customHeight="1">
      <c r="B1774" s="1186"/>
      <c r="C1774" s="1162"/>
      <c r="D1774" s="465">
        <v>762</v>
      </c>
      <c r="E1774" s="1156"/>
      <c r="F1774" s="1157"/>
      <c r="G1774" s="1158"/>
      <c r="H1774" s="125">
        <v>0.1</v>
      </c>
      <c r="I1774" s="564"/>
      <c r="J1774" s="377">
        <f t="shared" si="56"/>
        <v>0</v>
      </c>
      <c r="K1774" s="467">
        <f t="shared" si="57"/>
        <v>0</v>
      </c>
      <c r="L1774" s="113"/>
      <c r="M1774" s="113"/>
    </row>
    <row r="1775" spans="2:13" s="181" customFormat="1" ht="12.75" hidden="1" customHeight="1">
      <c r="B1775" s="1186"/>
      <c r="C1775" s="1162"/>
      <c r="D1775" s="465">
        <v>763</v>
      </c>
      <c r="E1775" s="1156"/>
      <c r="F1775" s="1157"/>
      <c r="G1775" s="1158"/>
      <c r="H1775" s="125">
        <v>0.1</v>
      </c>
      <c r="I1775" s="564"/>
      <c r="J1775" s="377">
        <f t="shared" si="56"/>
        <v>0</v>
      </c>
      <c r="K1775" s="467">
        <f t="shared" si="57"/>
        <v>0</v>
      </c>
      <c r="L1775" s="113"/>
      <c r="M1775" s="113"/>
    </row>
    <row r="1776" spans="2:13" s="181" customFormat="1" ht="12.75" hidden="1" customHeight="1">
      <c r="B1776" s="1186"/>
      <c r="C1776" s="1162"/>
      <c r="D1776" s="465">
        <v>764</v>
      </c>
      <c r="E1776" s="1156"/>
      <c r="F1776" s="1157"/>
      <c r="G1776" s="1158"/>
      <c r="H1776" s="125">
        <v>0.1</v>
      </c>
      <c r="I1776" s="564"/>
      <c r="J1776" s="377">
        <f t="shared" si="56"/>
        <v>0</v>
      </c>
      <c r="K1776" s="467">
        <f t="shared" si="57"/>
        <v>0</v>
      </c>
      <c r="L1776" s="113"/>
      <c r="M1776" s="113"/>
    </row>
    <row r="1777" spans="2:13" s="181" customFormat="1" ht="12.75" hidden="1" customHeight="1">
      <c r="B1777" s="1186"/>
      <c r="C1777" s="1162"/>
      <c r="D1777" s="465">
        <v>765</v>
      </c>
      <c r="E1777" s="1156"/>
      <c r="F1777" s="1157"/>
      <c r="G1777" s="1158"/>
      <c r="H1777" s="125">
        <v>0.1</v>
      </c>
      <c r="I1777" s="564"/>
      <c r="J1777" s="377">
        <f t="shared" si="56"/>
        <v>0</v>
      </c>
      <c r="K1777" s="467">
        <f t="shared" si="57"/>
        <v>0</v>
      </c>
      <c r="L1777" s="113"/>
      <c r="M1777" s="113"/>
    </row>
    <row r="1778" spans="2:13" s="181" customFormat="1" ht="12.75" hidden="1" customHeight="1">
      <c r="B1778" s="1186"/>
      <c r="C1778" s="1162"/>
      <c r="D1778" s="465">
        <v>766</v>
      </c>
      <c r="E1778" s="1156"/>
      <c r="F1778" s="1157"/>
      <c r="G1778" s="1158"/>
      <c r="H1778" s="125">
        <v>0.1</v>
      </c>
      <c r="I1778" s="564"/>
      <c r="J1778" s="377">
        <f t="shared" si="56"/>
        <v>0</v>
      </c>
      <c r="K1778" s="467">
        <f t="shared" si="57"/>
        <v>0</v>
      </c>
      <c r="L1778" s="113"/>
      <c r="M1778" s="113"/>
    </row>
    <row r="1779" spans="2:13" s="181" customFormat="1" ht="12.75" hidden="1" customHeight="1">
      <c r="B1779" s="1186"/>
      <c r="C1779" s="1162"/>
      <c r="D1779" s="465">
        <v>767</v>
      </c>
      <c r="E1779" s="1156"/>
      <c r="F1779" s="1157"/>
      <c r="G1779" s="1158"/>
      <c r="H1779" s="125">
        <v>0.1</v>
      </c>
      <c r="I1779" s="564"/>
      <c r="J1779" s="377">
        <f t="shared" si="56"/>
        <v>0</v>
      </c>
      <c r="K1779" s="467">
        <f t="shared" si="57"/>
        <v>0</v>
      </c>
      <c r="L1779" s="113"/>
      <c r="M1779" s="113"/>
    </row>
    <row r="1780" spans="2:13" s="181" customFormat="1" ht="12.75" hidden="1" customHeight="1">
      <c r="B1780" s="1186"/>
      <c r="C1780" s="1162"/>
      <c r="D1780" s="465">
        <v>768</v>
      </c>
      <c r="E1780" s="1156"/>
      <c r="F1780" s="1157"/>
      <c r="G1780" s="1158"/>
      <c r="H1780" s="125">
        <v>0.1</v>
      </c>
      <c r="I1780" s="564"/>
      <c r="J1780" s="377">
        <f t="shared" si="56"/>
        <v>0</v>
      </c>
      <c r="K1780" s="467">
        <f t="shared" si="57"/>
        <v>0</v>
      </c>
      <c r="L1780" s="113"/>
      <c r="M1780" s="113"/>
    </row>
    <row r="1781" spans="2:13" s="181" customFormat="1" ht="12.75" hidden="1" customHeight="1">
      <c r="B1781" s="1186"/>
      <c r="C1781" s="1162"/>
      <c r="D1781" s="465">
        <v>769</v>
      </c>
      <c r="E1781" s="1156"/>
      <c r="F1781" s="1157"/>
      <c r="G1781" s="1158"/>
      <c r="H1781" s="125">
        <v>0.1</v>
      </c>
      <c r="I1781" s="564"/>
      <c r="J1781" s="377">
        <f t="shared" ref="J1781:J1844" si="58">$I$11027*H1781</f>
        <v>0</v>
      </c>
      <c r="K1781" s="467">
        <f t="shared" si="57"/>
        <v>0</v>
      </c>
      <c r="L1781" s="113"/>
      <c r="M1781" s="113"/>
    </row>
    <row r="1782" spans="2:13" s="181" customFormat="1" ht="12.75" hidden="1" customHeight="1">
      <c r="B1782" s="1186"/>
      <c r="C1782" s="1162"/>
      <c r="D1782" s="465">
        <v>770</v>
      </c>
      <c r="E1782" s="1156"/>
      <c r="F1782" s="1157"/>
      <c r="G1782" s="1158"/>
      <c r="H1782" s="125">
        <v>0.1</v>
      </c>
      <c r="I1782" s="564"/>
      <c r="J1782" s="377">
        <f t="shared" si="58"/>
        <v>0</v>
      </c>
      <c r="K1782" s="467">
        <f t="shared" si="57"/>
        <v>0</v>
      </c>
      <c r="L1782" s="113"/>
      <c r="M1782" s="113"/>
    </row>
    <row r="1783" spans="2:13" s="181" customFormat="1" ht="12.75" hidden="1" customHeight="1">
      <c r="B1783" s="1186"/>
      <c r="C1783" s="1162"/>
      <c r="D1783" s="465">
        <v>771</v>
      </c>
      <c r="E1783" s="1156"/>
      <c r="F1783" s="1157"/>
      <c r="G1783" s="1158"/>
      <c r="H1783" s="125">
        <v>0.1</v>
      </c>
      <c r="I1783" s="564"/>
      <c r="J1783" s="377">
        <f t="shared" si="58"/>
        <v>0</v>
      </c>
      <c r="K1783" s="467">
        <f t="shared" si="57"/>
        <v>0</v>
      </c>
      <c r="L1783" s="113"/>
      <c r="M1783" s="113"/>
    </row>
    <row r="1784" spans="2:13" s="181" customFormat="1" ht="12.75" hidden="1" customHeight="1">
      <c r="B1784" s="1186"/>
      <c r="C1784" s="1162"/>
      <c r="D1784" s="465">
        <v>772</v>
      </c>
      <c r="E1784" s="1156"/>
      <c r="F1784" s="1157"/>
      <c r="G1784" s="1158"/>
      <c r="H1784" s="125">
        <v>0.1</v>
      </c>
      <c r="I1784" s="564"/>
      <c r="J1784" s="377">
        <f t="shared" si="58"/>
        <v>0</v>
      </c>
      <c r="K1784" s="467">
        <f t="shared" si="57"/>
        <v>0</v>
      </c>
      <c r="L1784" s="113"/>
      <c r="M1784" s="113"/>
    </row>
    <row r="1785" spans="2:13" s="181" customFormat="1" ht="12.75" hidden="1" customHeight="1">
      <c r="B1785" s="1186"/>
      <c r="C1785" s="1162"/>
      <c r="D1785" s="465">
        <v>773</v>
      </c>
      <c r="E1785" s="1156"/>
      <c r="F1785" s="1157"/>
      <c r="G1785" s="1158"/>
      <c r="H1785" s="125">
        <v>0.1</v>
      </c>
      <c r="I1785" s="564"/>
      <c r="J1785" s="377">
        <f t="shared" si="58"/>
        <v>0</v>
      </c>
      <c r="K1785" s="467">
        <f t="shared" si="57"/>
        <v>0</v>
      </c>
      <c r="L1785" s="113"/>
      <c r="M1785" s="113"/>
    </row>
    <row r="1786" spans="2:13" s="181" customFormat="1" ht="12.75" hidden="1" customHeight="1">
      <c r="B1786" s="1186"/>
      <c r="C1786" s="1162"/>
      <c r="D1786" s="465">
        <v>774</v>
      </c>
      <c r="E1786" s="1156"/>
      <c r="F1786" s="1157"/>
      <c r="G1786" s="1158"/>
      <c r="H1786" s="125">
        <v>0.1</v>
      </c>
      <c r="I1786" s="564"/>
      <c r="J1786" s="377">
        <f t="shared" si="58"/>
        <v>0</v>
      </c>
      <c r="K1786" s="467">
        <f t="shared" si="57"/>
        <v>0</v>
      </c>
      <c r="L1786" s="113"/>
      <c r="M1786" s="113"/>
    </row>
    <row r="1787" spans="2:13" s="181" customFormat="1" ht="12.75" hidden="1" customHeight="1">
      <c r="B1787" s="1186"/>
      <c r="C1787" s="1162"/>
      <c r="D1787" s="465">
        <v>775</v>
      </c>
      <c r="E1787" s="1156"/>
      <c r="F1787" s="1157"/>
      <c r="G1787" s="1158"/>
      <c r="H1787" s="125">
        <v>0.1</v>
      </c>
      <c r="I1787" s="564"/>
      <c r="J1787" s="377">
        <f t="shared" si="58"/>
        <v>0</v>
      </c>
      <c r="K1787" s="467">
        <f t="shared" si="57"/>
        <v>0</v>
      </c>
      <c r="L1787" s="113"/>
      <c r="M1787" s="113"/>
    </row>
    <row r="1788" spans="2:13" s="181" customFormat="1" ht="12.75" hidden="1" customHeight="1">
      <c r="B1788" s="1186"/>
      <c r="C1788" s="1162"/>
      <c r="D1788" s="465">
        <v>776</v>
      </c>
      <c r="E1788" s="1156"/>
      <c r="F1788" s="1157"/>
      <c r="G1788" s="1158"/>
      <c r="H1788" s="125">
        <v>0.1</v>
      </c>
      <c r="I1788" s="564"/>
      <c r="J1788" s="377">
        <f t="shared" si="58"/>
        <v>0</v>
      </c>
      <c r="K1788" s="467">
        <f t="shared" si="57"/>
        <v>0</v>
      </c>
      <c r="L1788" s="113"/>
      <c r="M1788" s="113"/>
    </row>
    <row r="1789" spans="2:13" s="181" customFormat="1" ht="12.75" hidden="1" customHeight="1">
      <c r="B1789" s="1186"/>
      <c r="C1789" s="1162"/>
      <c r="D1789" s="465">
        <v>777</v>
      </c>
      <c r="E1789" s="1156"/>
      <c r="F1789" s="1157"/>
      <c r="G1789" s="1158"/>
      <c r="H1789" s="125">
        <v>0.1</v>
      </c>
      <c r="I1789" s="564"/>
      <c r="J1789" s="377">
        <f t="shared" si="58"/>
        <v>0</v>
      </c>
      <c r="K1789" s="467">
        <f t="shared" si="57"/>
        <v>0</v>
      </c>
      <c r="L1789" s="113"/>
      <c r="M1789" s="113"/>
    </row>
    <row r="1790" spans="2:13" s="181" customFormat="1" ht="12.75" hidden="1" customHeight="1">
      <c r="B1790" s="1186"/>
      <c r="C1790" s="1162"/>
      <c r="D1790" s="465">
        <v>778</v>
      </c>
      <c r="E1790" s="1156"/>
      <c r="F1790" s="1157"/>
      <c r="G1790" s="1158"/>
      <c r="H1790" s="125">
        <v>0.1</v>
      </c>
      <c r="I1790" s="564"/>
      <c r="J1790" s="377">
        <f t="shared" si="58"/>
        <v>0</v>
      </c>
      <c r="K1790" s="467">
        <f t="shared" si="57"/>
        <v>0</v>
      </c>
      <c r="L1790" s="113"/>
      <c r="M1790" s="113"/>
    </row>
    <row r="1791" spans="2:13" s="181" customFormat="1" ht="12.75" hidden="1" customHeight="1">
      <c r="B1791" s="1186"/>
      <c r="C1791" s="1162"/>
      <c r="D1791" s="465">
        <v>779</v>
      </c>
      <c r="E1791" s="1156"/>
      <c r="F1791" s="1157"/>
      <c r="G1791" s="1158"/>
      <c r="H1791" s="125">
        <v>0.1</v>
      </c>
      <c r="I1791" s="564"/>
      <c r="J1791" s="377">
        <f t="shared" si="58"/>
        <v>0</v>
      </c>
      <c r="K1791" s="467">
        <f t="shared" si="57"/>
        <v>0</v>
      </c>
      <c r="L1791" s="113"/>
      <c r="M1791" s="113"/>
    </row>
    <row r="1792" spans="2:13" s="181" customFormat="1" ht="12.75" hidden="1" customHeight="1">
      <c r="B1792" s="1186"/>
      <c r="C1792" s="1162"/>
      <c r="D1792" s="465">
        <v>780</v>
      </c>
      <c r="E1792" s="1156"/>
      <c r="F1792" s="1157"/>
      <c r="G1792" s="1158"/>
      <c r="H1792" s="125">
        <v>0.1</v>
      </c>
      <c r="I1792" s="564"/>
      <c r="J1792" s="377">
        <f t="shared" si="58"/>
        <v>0</v>
      </c>
      <c r="K1792" s="467">
        <f t="shared" si="57"/>
        <v>0</v>
      </c>
      <c r="L1792" s="113"/>
      <c r="M1792" s="113"/>
    </row>
    <row r="1793" spans="2:13" s="181" customFormat="1" ht="12.75" hidden="1" customHeight="1">
      <c r="B1793" s="1186"/>
      <c r="C1793" s="1162"/>
      <c r="D1793" s="465">
        <v>781</v>
      </c>
      <c r="E1793" s="1156"/>
      <c r="F1793" s="1157"/>
      <c r="G1793" s="1158"/>
      <c r="H1793" s="125">
        <v>0.1</v>
      </c>
      <c r="I1793" s="564"/>
      <c r="J1793" s="377">
        <f t="shared" si="58"/>
        <v>0</v>
      </c>
      <c r="K1793" s="467">
        <f t="shared" si="57"/>
        <v>0</v>
      </c>
      <c r="L1793" s="113"/>
      <c r="M1793" s="113"/>
    </row>
    <row r="1794" spans="2:13" s="181" customFormat="1" ht="12.75" hidden="1" customHeight="1">
      <c r="B1794" s="1186"/>
      <c r="C1794" s="1162"/>
      <c r="D1794" s="465">
        <v>782</v>
      </c>
      <c r="E1794" s="1156"/>
      <c r="F1794" s="1157"/>
      <c r="G1794" s="1158"/>
      <c r="H1794" s="125">
        <v>0.1</v>
      </c>
      <c r="I1794" s="564"/>
      <c r="J1794" s="377">
        <f t="shared" si="58"/>
        <v>0</v>
      </c>
      <c r="K1794" s="467">
        <f t="shared" si="57"/>
        <v>0</v>
      </c>
      <c r="L1794" s="113"/>
      <c r="M1794" s="113"/>
    </row>
    <row r="1795" spans="2:13" s="181" customFormat="1" ht="12.75" hidden="1" customHeight="1">
      <c r="B1795" s="1186"/>
      <c r="C1795" s="1162"/>
      <c r="D1795" s="465">
        <v>783</v>
      </c>
      <c r="E1795" s="1156"/>
      <c r="F1795" s="1157"/>
      <c r="G1795" s="1158"/>
      <c r="H1795" s="125">
        <v>0.1</v>
      </c>
      <c r="I1795" s="564"/>
      <c r="J1795" s="377">
        <f t="shared" si="58"/>
        <v>0</v>
      </c>
      <c r="K1795" s="467">
        <f t="shared" si="57"/>
        <v>0</v>
      </c>
      <c r="L1795" s="113"/>
      <c r="M1795" s="113"/>
    </row>
    <row r="1796" spans="2:13" s="181" customFormat="1" ht="12.75" hidden="1" customHeight="1">
      <c r="B1796" s="1186"/>
      <c r="C1796" s="1162"/>
      <c r="D1796" s="465">
        <v>784</v>
      </c>
      <c r="E1796" s="1156"/>
      <c r="F1796" s="1157"/>
      <c r="G1796" s="1158"/>
      <c r="H1796" s="125">
        <v>0.1</v>
      </c>
      <c r="I1796" s="564"/>
      <c r="J1796" s="377">
        <f t="shared" si="58"/>
        <v>0</v>
      </c>
      <c r="K1796" s="467">
        <f t="shared" si="57"/>
        <v>0</v>
      </c>
      <c r="L1796" s="113"/>
      <c r="M1796" s="113"/>
    </row>
    <row r="1797" spans="2:13" s="181" customFormat="1" ht="12.75" hidden="1" customHeight="1">
      <c r="B1797" s="1186"/>
      <c r="C1797" s="1162"/>
      <c r="D1797" s="465">
        <v>785</v>
      </c>
      <c r="E1797" s="1156"/>
      <c r="F1797" s="1157"/>
      <c r="G1797" s="1158"/>
      <c r="H1797" s="125">
        <v>0.1</v>
      </c>
      <c r="I1797" s="564"/>
      <c r="J1797" s="377">
        <f t="shared" si="58"/>
        <v>0</v>
      </c>
      <c r="K1797" s="467">
        <f t="shared" si="57"/>
        <v>0</v>
      </c>
      <c r="L1797" s="113"/>
      <c r="M1797" s="113"/>
    </row>
    <row r="1798" spans="2:13" s="181" customFormat="1" ht="12.75" hidden="1" customHeight="1">
      <c r="B1798" s="1186"/>
      <c r="C1798" s="1162"/>
      <c r="D1798" s="465">
        <v>786</v>
      </c>
      <c r="E1798" s="1156"/>
      <c r="F1798" s="1157"/>
      <c r="G1798" s="1158"/>
      <c r="H1798" s="125">
        <v>0.1</v>
      </c>
      <c r="I1798" s="564"/>
      <c r="J1798" s="377">
        <f t="shared" si="58"/>
        <v>0</v>
      </c>
      <c r="K1798" s="467">
        <f t="shared" si="57"/>
        <v>0</v>
      </c>
      <c r="L1798" s="113"/>
      <c r="M1798" s="113"/>
    </row>
    <row r="1799" spans="2:13" s="181" customFormat="1" ht="12.75" hidden="1" customHeight="1">
      <c r="B1799" s="1186"/>
      <c r="C1799" s="1162"/>
      <c r="D1799" s="465">
        <v>787</v>
      </c>
      <c r="E1799" s="1156"/>
      <c r="F1799" s="1157"/>
      <c r="G1799" s="1158"/>
      <c r="H1799" s="125">
        <v>0.1</v>
      </c>
      <c r="I1799" s="564"/>
      <c r="J1799" s="377">
        <f t="shared" si="58"/>
        <v>0</v>
      </c>
      <c r="K1799" s="467">
        <f t="shared" si="57"/>
        <v>0</v>
      </c>
      <c r="L1799" s="113"/>
      <c r="M1799" s="113"/>
    </row>
    <row r="1800" spans="2:13" s="181" customFormat="1" ht="12.75" hidden="1" customHeight="1">
      <c r="B1800" s="1186"/>
      <c r="C1800" s="1162"/>
      <c r="D1800" s="465">
        <v>788</v>
      </c>
      <c r="E1800" s="1156"/>
      <c r="F1800" s="1157"/>
      <c r="G1800" s="1158"/>
      <c r="H1800" s="125">
        <v>0.1</v>
      </c>
      <c r="I1800" s="564"/>
      <c r="J1800" s="377">
        <f t="shared" si="58"/>
        <v>0</v>
      </c>
      <c r="K1800" s="467">
        <f t="shared" si="57"/>
        <v>0</v>
      </c>
      <c r="L1800" s="113"/>
      <c r="M1800" s="113"/>
    </row>
    <row r="1801" spans="2:13" s="181" customFormat="1" ht="12.75" hidden="1" customHeight="1">
      <c r="B1801" s="1186"/>
      <c r="C1801" s="1162"/>
      <c r="D1801" s="465">
        <v>789</v>
      </c>
      <c r="E1801" s="1156"/>
      <c r="F1801" s="1157"/>
      <c r="G1801" s="1158"/>
      <c r="H1801" s="125">
        <v>0.1</v>
      </c>
      <c r="I1801" s="564"/>
      <c r="J1801" s="377">
        <f t="shared" si="58"/>
        <v>0</v>
      </c>
      <c r="K1801" s="467">
        <f t="shared" si="57"/>
        <v>0</v>
      </c>
      <c r="L1801" s="113"/>
      <c r="M1801" s="113"/>
    </row>
    <row r="1802" spans="2:13" s="181" customFormat="1" ht="12.75" hidden="1" customHeight="1">
      <c r="B1802" s="1186"/>
      <c r="C1802" s="1162"/>
      <c r="D1802" s="465">
        <v>790</v>
      </c>
      <c r="E1802" s="1156"/>
      <c r="F1802" s="1157"/>
      <c r="G1802" s="1158"/>
      <c r="H1802" s="125">
        <v>0.1</v>
      </c>
      <c r="I1802" s="564"/>
      <c r="J1802" s="377">
        <f t="shared" si="58"/>
        <v>0</v>
      </c>
      <c r="K1802" s="467">
        <f t="shared" si="57"/>
        <v>0</v>
      </c>
      <c r="L1802" s="113"/>
      <c r="M1802" s="113"/>
    </row>
    <row r="1803" spans="2:13" s="181" customFormat="1" ht="12.75" hidden="1" customHeight="1">
      <c r="B1803" s="1186"/>
      <c r="C1803" s="1162"/>
      <c r="D1803" s="465">
        <v>791</v>
      </c>
      <c r="E1803" s="1156"/>
      <c r="F1803" s="1157"/>
      <c r="G1803" s="1158"/>
      <c r="H1803" s="125">
        <v>0.1</v>
      </c>
      <c r="I1803" s="564"/>
      <c r="J1803" s="377">
        <f t="shared" si="58"/>
        <v>0</v>
      </c>
      <c r="K1803" s="467">
        <f t="shared" si="57"/>
        <v>0</v>
      </c>
      <c r="L1803" s="113"/>
      <c r="M1803" s="113"/>
    </row>
    <row r="1804" spans="2:13" s="181" customFormat="1" ht="12.75" hidden="1" customHeight="1">
      <c r="B1804" s="1186"/>
      <c r="C1804" s="1162"/>
      <c r="D1804" s="465">
        <v>792</v>
      </c>
      <c r="E1804" s="1156"/>
      <c r="F1804" s="1157"/>
      <c r="G1804" s="1158"/>
      <c r="H1804" s="125">
        <v>0.1</v>
      </c>
      <c r="I1804" s="564"/>
      <c r="J1804" s="377">
        <f t="shared" si="58"/>
        <v>0</v>
      </c>
      <c r="K1804" s="467">
        <f t="shared" si="57"/>
        <v>0</v>
      </c>
      <c r="L1804" s="113"/>
      <c r="M1804" s="113"/>
    </row>
    <row r="1805" spans="2:13" s="181" customFormat="1" ht="12.75" hidden="1" customHeight="1">
      <c r="B1805" s="1186"/>
      <c r="C1805" s="1162"/>
      <c r="D1805" s="465">
        <v>793</v>
      </c>
      <c r="E1805" s="1156"/>
      <c r="F1805" s="1157"/>
      <c r="G1805" s="1158"/>
      <c r="H1805" s="125">
        <v>0.1</v>
      </c>
      <c r="I1805" s="564"/>
      <c r="J1805" s="377">
        <f t="shared" si="58"/>
        <v>0</v>
      </c>
      <c r="K1805" s="467">
        <f t="shared" si="57"/>
        <v>0</v>
      </c>
      <c r="L1805" s="113"/>
      <c r="M1805" s="113"/>
    </row>
    <row r="1806" spans="2:13" s="181" customFormat="1" ht="12.75" hidden="1" customHeight="1">
      <c r="B1806" s="1186"/>
      <c r="C1806" s="1162"/>
      <c r="D1806" s="465">
        <v>794</v>
      </c>
      <c r="E1806" s="1156"/>
      <c r="F1806" s="1157"/>
      <c r="G1806" s="1158"/>
      <c r="H1806" s="125">
        <v>0.1</v>
      </c>
      <c r="I1806" s="564"/>
      <c r="J1806" s="377">
        <f t="shared" si="58"/>
        <v>0</v>
      </c>
      <c r="K1806" s="467">
        <f t="shared" si="57"/>
        <v>0</v>
      </c>
      <c r="L1806" s="113"/>
      <c r="M1806" s="113"/>
    </row>
    <row r="1807" spans="2:13" s="181" customFormat="1" ht="12.75" hidden="1" customHeight="1">
      <c r="B1807" s="1186"/>
      <c r="C1807" s="1162"/>
      <c r="D1807" s="465">
        <v>795</v>
      </c>
      <c r="E1807" s="1156"/>
      <c r="F1807" s="1157"/>
      <c r="G1807" s="1158"/>
      <c r="H1807" s="125">
        <v>0.1</v>
      </c>
      <c r="I1807" s="564"/>
      <c r="J1807" s="377">
        <f t="shared" si="58"/>
        <v>0</v>
      </c>
      <c r="K1807" s="467">
        <f t="shared" si="57"/>
        <v>0</v>
      </c>
      <c r="L1807" s="113"/>
      <c r="M1807" s="113"/>
    </row>
    <row r="1808" spans="2:13" s="181" customFormat="1" ht="12.75" hidden="1" customHeight="1">
      <c r="B1808" s="1186"/>
      <c r="C1808" s="1162"/>
      <c r="D1808" s="465">
        <v>796</v>
      </c>
      <c r="E1808" s="1156"/>
      <c r="F1808" s="1157"/>
      <c r="G1808" s="1158"/>
      <c r="H1808" s="125">
        <v>0.1</v>
      </c>
      <c r="I1808" s="564"/>
      <c r="J1808" s="377">
        <f t="shared" si="58"/>
        <v>0</v>
      </c>
      <c r="K1808" s="467">
        <f t="shared" si="57"/>
        <v>0</v>
      </c>
      <c r="L1808" s="113"/>
      <c r="M1808" s="113"/>
    </row>
    <row r="1809" spans="2:13" s="181" customFormat="1" ht="12.75" hidden="1" customHeight="1">
      <c r="B1809" s="1186"/>
      <c r="C1809" s="1162"/>
      <c r="D1809" s="465">
        <v>797</v>
      </c>
      <c r="E1809" s="1156"/>
      <c r="F1809" s="1157"/>
      <c r="G1809" s="1158"/>
      <c r="H1809" s="125">
        <v>0.1</v>
      </c>
      <c r="I1809" s="564"/>
      <c r="J1809" s="377">
        <f t="shared" si="58"/>
        <v>0</v>
      </c>
      <c r="K1809" s="467">
        <f t="shared" si="57"/>
        <v>0</v>
      </c>
      <c r="L1809" s="113"/>
      <c r="M1809" s="113"/>
    </row>
    <row r="1810" spans="2:13" s="181" customFormat="1" ht="12.75" hidden="1" customHeight="1">
      <c r="B1810" s="1186"/>
      <c r="C1810" s="1162"/>
      <c r="D1810" s="465">
        <v>798</v>
      </c>
      <c r="E1810" s="1156"/>
      <c r="F1810" s="1157"/>
      <c r="G1810" s="1158"/>
      <c r="H1810" s="125">
        <v>0.1</v>
      </c>
      <c r="I1810" s="564"/>
      <c r="J1810" s="377">
        <f t="shared" si="58"/>
        <v>0</v>
      </c>
      <c r="K1810" s="467">
        <f t="shared" si="57"/>
        <v>0</v>
      </c>
      <c r="L1810" s="113"/>
      <c r="M1810" s="113"/>
    </row>
    <row r="1811" spans="2:13" s="181" customFormat="1" ht="12.75" hidden="1" customHeight="1">
      <c r="B1811" s="1186"/>
      <c r="C1811" s="1162"/>
      <c r="D1811" s="465">
        <v>799</v>
      </c>
      <c r="E1811" s="1156"/>
      <c r="F1811" s="1157"/>
      <c r="G1811" s="1158"/>
      <c r="H1811" s="125">
        <v>0.1</v>
      </c>
      <c r="I1811" s="564"/>
      <c r="J1811" s="377">
        <f t="shared" si="58"/>
        <v>0</v>
      </c>
      <c r="K1811" s="467">
        <f t="shared" ref="K1811:K1874" si="59">IF(I1811-J1811&lt;0,0,I1811-J1811)</f>
        <v>0</v>
      </c>
      <c r="L1811" s="113"/>
      <c r="M1811" s="113"/>
    </row>
    <row r="1812" spans="2:13" s="181" customFormat="1" ht="12.75" hidden="1" customHeight="1">
      <c r="B1812" s="1186"/>
      <c r="C1812" s="1162"/>
      <c r="D1812" s="465">
        <v>800</v>
      </c>
      <c r="E1812" s="1156"/>
      <c r="F1812" s="1157"/>
      <c r="G1812" s="1158"/>
      <c r="H1812" s="125">
        <v>0.1</v>
      </c>
      <c r="I1812" s="564"/>
      <c r="J1812" s="377">
        <f t="shared" si="58"/>
        <v>0</v>
      </c>
      <c r="K1812" s="467">
        <f t="shared" si="59"/>
        <v>0</v>
      </c>
      <c r="L1812" s="113"/>
      <c r="M1812" s="113"/>
    </row>
    <row r="1813" spans="2:13" s="181" customFormat="1" ht="12.75" hidden="1" customHeight="1">
      <c r="B1813" s="1186"/>
      <c r="C1813" s="1162"/>
      <c r="D1813" s="465">
        <v>801</v>
      </c>
      <c r="E1813" s="1156"/>
      <c r="F1813" s="1157"/>
      <c r="G1813" s="1158"/>
      <c r="H1813" s="125">
        <v>0.1</v>
      </c>
      <c r="I1813" s="564"/>
      <c r="J1813" s="377">
        <f t="shared" si="58"/>
        <v>0</v>
      </c>
      <c r="K1813" s="467">
        <f t="shared" si="59"/>
        <v>0</v>
      </c>
      <c r="L1813" s="113"/>
      <c r="M1813" s="113"/>
    </row>
    <row r="1814" spans="2:13" s="181" customFormat="1" ht="12.75" hidden="1" customHeight="1">
      <c r="B1814" s="1186"/>
      <c r="C1814" s="1162"/>
      <c r="D1814" s="465">
        <v>802</v>
      </c>
      <c r="E1814" s="1156"/>
      <c r="F1814" s="1157"/>
      <c r="G1814" s="1158"/>
      <c r="H1814" s="125">
        <v>0.1</v>
      </c>
      <c r="I1814" s="564"/>
      <c r="J1814" s="377">
        <f t="shared" si="58"/>
        <v>0</v>
      </c>
      <c r="K1814" s="467">
        <f t="shared" si="59"/>
        <v>0</v>
      </c>
      <c r="L1814" s="113"/>
      <c r="M1814" s="113"/>
    </row>
    <row r="1815" spans="2:13" s="181" customFormat="1" ht="12.75" hidden="1" customHeight="1">
      <c r="B1815" s="1186"/>
      <c r="C1815" s="1162"/>
      <c r="D1815" s="465">
        <v>803</v>
      </c>
      <c r="E1815" s="1156"/>
      <c r="F1815" s="1157"/>
      <c r="G1815" s="1158"/>
      <c r="H1815" s="125">
        <v>0.1</v>
      </c>
      <c r="I1815" s="564"/>
      <c r="J1815" s="377">
        <f t="shared" si="58"/>
        <v>0</v>
      </c>
      <c r="K1815" s="467">
        <f t="shared" si="59"/>
        <v>0</v>
      </c>
      <c r="L1815" s="113"/>
      <c r="M1815" s="113"/>
    </row>
    <row r="1816" spans="2:13" s="181" customFormat="1" ht="12.75" hidden="1" customHeight="1">
      <c r="B1816" s="1186"/>
      <c r="C1816" s="1162"/>
      <c r="D1816" s="465">
        <v>804</v>
      </c>
      <c r="E1816" s="1156"/>
      <c r="F1816" s="1157"/>
      <c r="G1816" s="1158"/>
      <c r="H1816" s="125">
        <v>0.1</v>
      </c>
      <c r="I1816" s="564"/>
      <c r="J1816" s="377">
        <f t="shared" si="58"/>
        <v>0</v>
      </c>
      <c r="K1816" s="467">
        <f t="shared" si="59"/>
        <v>0</v>
      </c>
      <c r="L1816" s="113"/>
      <c r="M1816" s="113"/>
    </row>
    <row r="1817" spans="2:13" s="181" customFormat="1" ht="12.75" hidden="1" customHeight="1">
      <c r="B1817" s="1186"/>
      <c r="C1817" s="1162"/>
      <c r="D1817" s="465">
        <v>805</v>
      </c>
      <c r="E1817" s="1156"/>
      <c r="F1817" s="1157"/>
      <c r="G1817" s="1158"/>
      <c r="H1817" s="125">
        <v>0.1</v>
      </c>
      <c r="I1817" s="564"/>
      <c r="J1817" s="377">
        <f t="shared" si="58"/>
        <v>0</v>
      </c>
      <c r="K1817" s="467">
        <f t="shared" si="59"/>
        <v>0</v>
      </c>
      <c r="L1817" s="113"/>
      <c r="M1817" s="113"/>
    </row>
    <row r="1818" spans="2:13" s="181" customFormat="1" ht="12.75" hidden="1" customHeight="1">
      <c r="B1818" s="1186"/>
      <c r="C1818" s="1162"/>
      <c r="D1818" s="465">
        <v>806</v>
      </c>
      <c r="E1818" s="1156"/>
      <c r="F1818" s="1157"/>
      <c r="G1818" s="1158"/>
      <c r="H1818" s="125">
        <v>0.1</v>
      </c>
      <c r="I1818" s="564"/>
      <c r="J1818" s="377">
        <f t="shared" si="58"/>
        <v>0</v>
      </c>
      <c r="K1818" s="467">
        <f t="shared" si="59"/>
        <v>0</v>
      </c>
      <c r="L1818" s="113"/>
      <c r="M1818" s="113"/>
    </row>
    <row r="1819" spans="2:13" s="181" customFormat="1" ht="12.75" hidden="1" customHeight="1">
      <c r="B1819" s="1186"/>
      <c r="C1819" s="1162"/>
      <c r="D1819" s="465">
        <v>807</v>
      </c>
      <c r="E1819" s="1156"/>
      <c r="F1819" s="1157"/>
      <c r="G1819" s="1158"/>
      <c r="H1819" s="125">
        <v>0.1</v>
      </c>
      <c r="I1819" s="564"/>
      <c r="J1819" s="377">
        <f t="shared" si="58"/>
        <v>0</v>
      </c>
      <c r="K1819" s="467">
        <f t="shared" si="59"/>
        <v>0</v>
      </c>
      <c r="L1819" s="113"/>
      <c r="M1819" s="113"/>
    </row>
    <row r="1820" spans="2:13" s="181" customFormat="1" ht="12.75" hidden="1" customHeight="1">
      <c r="B1820" s="1186"/>
      <c r="C1820" s="1162"/>
      <c r="D1820" s="465">
        <v>808</v>
      </c>
      <c r="E1820" s="1156"/>
      <c r="F1820" s="1157"/>
      <c r="G1820" s="1158"/>
      <c r="H1820" s="125">
        <v>0.1</v>
      </c>
      <c r="I1820" s="564"/>
      <c r="J1820" s="377">
        <f t="shared" si="58"/>
        <v>0</v>
      </c>
      <c r="K1820" s="467">
        <f t="shared" si="59"/>
        <v>0</v>
      </c>
      <c r="L1820" s="113"/>
      <c r="M1820" s="113"/>
    </row>
    <row r="1821" spans="2:13" s="181" customFormat="1" ht="12.75" hidden="1" customHeight="1">
      <c r="B1821" s="1186"/>
      <c r="C1821" s="1162"/>
      <c r="D1821" s="465">
        <v>809</v>
      </c>
      <c r="E1821" s="1156"/>
      <c r="F1821" s="1157"/>
      <c r="G1821" s="1158"/>
      <c r="H1821" s="125">
        <v>0.1</v>
      </c>
      <c r="I1821" s="564"/>
      <c r="J1821" s="377">
        <f t="shared" si="58"/>
        <v>0</v>
      </c>
      <c r="K1821" s="467">
        <f t="shared" si="59"/>
        <v>0</v>
      </c>
      <c r="L1821" s="113"/>
      <c r="M1821" s="113"/>
    </row>
    <row r="1822" spans="2:13" s="181" customFormat="1" ht="12.75" hidden="1" customHeight="1">
      <c r="B1822" s="1186"/>
      <c r="C1822" s="1162"/>
      <c r="D1822" s="465">
        <v>810</v>
      </c>
      <c r="E1822" s="1156"/>
      <c r="F1822" s="1157"/>
      <c r="G1822" s="1158"/>
      <c r="H1822" s="125">
        <v>0.1</v>
      </c>
      <c r="I1822" s="564"/>
      <c r="J1822" s="377">
        <f t="shared" si="58"/>
        <v>0</v>
      </c>
      <c r="K1822" s="467">
        <f t="shared" si="59"/>
        <v>0</v>
      </c>
      <c r="L1822" s="113"/>
      <c r="M1822" s="113"/>
    </row>
    <row r="1823" spans="2:13" s="181" customFormat="1" ht="12.75" hidden="1" customHeight="1">
      <c r="B1823" s="1186"/>
      <c r="C1823" s="1162"/>
      <c r="D1823" s="465">
        <v>811</v>
      </c>
      <c r="E1823" s="1156"/>
      <c r="F1823" s="1157"/>
      <c r="G1823" s="1158"/>
      <c r="H1823" s="125">
        <v>0.1</v>
      </c>
      <c r="I1823" s="564"/>
      <c r="J1823" s="377">
        <f t="shared" si="58"/>
        <v>0</v>
      </c>
      <c r="K1823" s="467">
        <f t="shared" si="59"/>
        <v>0</v>
      </c>
      <c r="L1823" s="113"/>
      <c r="M1823" s="113"/>
    </row>
    <row r="1824" spans="2:13" s="181" customFormat="1" ht="12.75" hidden="1" customHeight="1">
      <c r="B1824" s="1186"/>
      <c r="C1824" s="1162"/>
      <c r="D1824" s="465">
        <v>812</v>
      </c>
      <c r="E1824" s="1156"/>
      <c r="F1824" s="1157"/>
      <c r="G1824" s="1158"/>
      <c r="H1824" s="125">
        <v>0.1</v>
      </c>
      <c r="I1824" s="564"/>
      <c r="J1824" s="377">
        <f t="shared" si="58"/>
        <v>0</v>
      </c>
      <c r="K1824" s="467">
        <f t="shared" si="59"/>
        <v>0</v>
      </c>
      <c r="L1824" s="113"/>
      <c r="M1824" s="113"/>
    </row>
    <row r="1825" spans="2:13" s="181" customFormat="1" ht="12.75" hidden="1" customHeight="1">
      <c r="B1825" s="1186"/>
      <c r="C1825" s="1162"/>
      <c r="D1825" s="465">
        <v>813</v>
      </c>
      <c r="E1825" s="1156"/>
      <c r="F1825" s="1157"/>
      <c r="G1825" s="1158"/>
      <c r="H1825" s="125">
        <v>0.1</v>
      </c>
      <c r="I1825" s="564"/>
      <c r="J1825" s="377">
        <f t="shared" si="58"/>
        <v>0</v>
      </c>
      <c r="K1825" s="467">
        <f t="shared" si="59"/>
        <v>0</v>
      </c>
      <c r="L1825" s="113"/>
      <c r="M1825" s="113"/>
    </row>
    <row r="1826" spans="2:13" s="181" customFormat="1" ht="12.75" hidden="1" customHeight="1">
      <c r="B1826" s="1186"/>
      <c r="C1826" s="1162"/>
      <c r="D1826" s="465">
        <v>814</v>
      </c>
      <c r="E1826" s="1156"/>
      <c r="F1826" s="1157"/>
      <c r="G1826" s="1158"/>
      <c r="H1826" s="125">
        <v>0.1</v>
      </c>
      <c r="I1826" s="564"/>
      <c r="J1826" s="377">
        <f t="shared" si="58"/>
        <v>0</v>
      </c>
      <c r="K1826" s="467">
        <f t="shared" si="59"/>
        <v>0</v>
      </c>
      <c r="L1826" s="113"/>
      <c r="M1826" s="113"/>
    </row>
    <row r="1827" spans="2:13" s="181" customFormat="1" ht="12.75" hidden="1" customHeight="1">
      <c r="B1827" s="1186"/>
      <c r="C1827" s="1162"/>
      <c r="D1827" s="465">
        <v>815</v>
      </c>
      <c r="E1827" s="1156"/>
      <c r="F1827" s="1157"/>
      <c r="G1827" s="1158"/>
      <c r="H1827" s="125">
        <v>0.1</v>
      </c>
      <c r="I1827" s="564"/>
      <c r="J1827" s="377">
        <f t="shared" si="58"/>
        <v>0</v>
      </c>
      <c r="K1827" s="467">
        <f t="shared" si="59"/>
        <v>0</v>
      </c>
      <c r="L1827" s="113"/>
      <c r="M1827" s="113"/>
    </row>
    <row r="1828" spans="2:13" s="181" customFormat="1" ht="12.75" hidden="1" customHeight="1">
      <c r="B1828" s="1186"/>
      <c r="C1828" s="1162"/>
      <c r="D1828" s="465">
        <v>816</v>
      </c>
      <c r="E1828" s="1156"/>
      <c r="F1828" s="1157"/>
      <c r="G1828" s="1158"/>
      <c r="H1828" s="125">
        <v>0.1</v>
      </c>
      <c r="I1828" s="564"/>
      <c r="J1828" s="377">
        <f t="shared" si="58"/>
        <v>0</v>
      </c>
      <c r="K1828" s="467">
        <f t="shared" si="59"/>
        <v>0</v>
      </c>
      <c r="L1828" s="113"/>
      <c r="M1828" s="113"/>
    </row>
    <row r="1829" spans="2:13" s="181" customFormat="1" ht="12.75" hidden="1" customHeight="1">
      <c r="B1829" s="1186"/>
      <c r="C1829" s="1162"/>
      <c r="D1829" s="465">
        <v>817</v>
      </c>
      <c r="E1829" s="1156"/>
      <c r="F1829" s="1157"/>
      <c r="G1829" s="1158"/>
      <c r="H1829" s="125">
        <v>0.1</v>
      </c>
      <c r="I1829" s="564"/>
      <c r="J1829" s="377">
        <f t="shared" si="58"/>
        <v>0</v>
      </c>
      <c r="K1829" s="467">
        <f t="shared" si="59"/>
        <v>0</v>
      </c>
      <c r="L1829" s="113"/>
      <c r="M1829" s="113"/>
    </row>
    <row r="1830" spans="2:13" s="181" customFormat="1" ht="12.75" hidden="1" customHeight="1">
      <c r="B1830" s="1186"/>
      <c r="C1830" s="1162"/>
      <c r="D1830" s="465">
        <v>818</v>
      </c>
      <c r="E1830" s="1156"/>
      <c r="F1830" s="1157"/>
      <c r="G1830" s="1158"/>
      <c r="H1830" s="125">
        <v>0.1</v>
      </c>
      <c r="I1830" s="564"/>
      <c r="J1830" s="377">
        <f t="shared" si="58"/>
        <v>0</v>
      </c>
      <c r="K1830" s="467">
        <f t="shared" si="59"/>
        <v>0</v>
      </c>
      <c r="L1830" s="113"/>
      <c r="M1830" s="113"/>
    </row>
    <row r="1831" spans="2:13" s="181" customFormat="1" ht="12.75" hidden="1" customHeight="1">
      <c r="B1831" s="1186"/>
      <c r="C1831" s="1162"/>
      <c r="D1831" s="465">
        <v>819</v>
      </c>
      <c r="E1831" s="1156"/>
      <c r="F1831" s="1157"/>
      <c r="G1831" s="1158"/>
      <c r="H1831" s="125">
        <v>0.1</v>
      </c>
      <c r="I1831" s="564"/>
      <c r="J1831" s="377">
        <f t="shared" si="58"/>
        <v>0</v>
      </c>
      <c r="K1831" s="467">
        <f t="shared" si="59"/>
        <v>0</v>
      </c>
      <c r="L1831" s="113"/>
      <c r="M1831" s="113"/>
    </row>
    <row r="1832" spans="2:13" s="181" customFormat="1" ht="12.75" hidden="1" customHeight="1">
      <c r="B1832" s="1186"/>
      <c r="C1832" s="1162"/>
      <c r="D1832" s="465">
        <v>820</v>
      </c>
      <c r="E1832" s="1156"/>
      <c r="F1832" s="1157"/>
      <c r="G1832" s="1158"/>
      <c r="H1832" s="125">
        <v>0.1</v>
      </c>
      <c r="I1832" s="564"/>
      <c r="J1832" s="377">
        <f t="shared" si="58"/>
        <v>0</v>
      </c>
      <c r="K1832" s="467">
        <f t="shared" si="59"/>
        <v>0</v>
      </c>
      <c r="L1832" s="113"/>
      <c r="M1832" s="113"/>
    </row>
    <row r="1833" spans="2:13" s="181" customFormat="1" ht="12.75" hidden="1" customHeight="1">
      <c r="B1833" s="1186"/>
      <c r="C1833" s="1162"/>
      <c r="D1833" s="465">
        <v>821</v>
      </c>
      <c r="E1833" s="1156"/>
      <c r="F1833" s="1157"/>
      <c r="G1833" s="1158"/>
      <c r="H1833" s="125">
        <v>0.1</v>
      </c>
      <c r="I1833" s="564"/>
      <c r="J1833" s="377">
        <f t="shared" si="58"/>
        <v>0</v>
      </c>
      <c r="K1833" s="467">
        <f t="shared" si="59"/>
        <v>0</v>
      </c>
      <c r="L1833" s="113"/>
      <c r="M1833" s="113"/>
    </row>
    <row r="1834" spans="2:13" s="181" customFormat="1" ht="12.75" hidden="1" customHeight="1">
      <c r="B1834" s="1186"/>
      <c r="C1834" s="1162"/>
      <c r="D1834" s="465">
        <v>822</v>
      </c>
      <c r="E1834" s="1156"/>
      <c r="F1834" s="1157"/>
      <c r="G1834" s="1158"/>
      <c r="H1834" s="125">
        <v>0.1</v>
      </c>
      <c r="I1834" s="564"/>
      <c r="J1834" s="377">
        <f t="shared" si="58"/>
        <v>0</v>
      </c>
      <c r="K1834" s="467">
        <f t="shared" si="59"/>
        <v>0</v>
      </c>
      <c r="L1834" s="113"/>
      <c r="M1834" s="113"/>
    </row>
    <row r="1835" spans="2:13" s="181" customFormat="1" ht="12.75" hidden="1" customHeight="1">
      <c r="B1835" s="1186"/>
      <c r="C1835" s="1162"/>
      <c r="D1835" s="465">
        <v>823</v>
      </c>
      <c r="E1835" s="1156"/>
      <c r="F1835" s="1157"/>
      <c r="G1835" s="1158"/>
      <c r="H1835" s="125">
        <v>0.1</v>
      </c>
      <c r="I1835" s="564"/>
      <c r="J1835" s="377">
        <f t="shared" si="58"/>
        <v>0</v>
      </c>
      <c r="K1835" s="467">
        <f t="shared" si="59"/>
        <v>0</v>
      </c>
      <c r="L1835" s="113"/>
      <c r="M1835" s="113"/>
    </row>
    <row r="1836" spans="2:13" s="181" customFormat="1" ht="12.75" hidden="1" customHeight="1">
      <c r="B1836" s="1186"/>
      <c r="C1836" s="1162"/>
      <c r="D1836" s="465">
        <v>824</v>
      </c>
      <c r="E1836" s="1156"/>
      <c r="F1836" s="1157"/>
      <c r="G1836" s="1158"/>
      <c r="H1836" s="125">
        <v>0.1</v>
      </c>
      <c r="I1836" s="564"/>
      <c r="J1836" s="377">
        <f t="shared" si="58"/>
        <v>0</v>
      </c>
      <c r="K1836" s="467">
        <f t="shared" si="59"/>
        <v>0</v>
      </c>
      <c r="L1836" s="113"/>
      <c r="M1836" s="113"/>
    </row>
    <row r="1837" spans="2:13" s="181" customFormat="1" ht="12.75" hidden="1" customHeight="1">
      <c r="B1837" s="1186"/>
      <c r="C1837" s="1162"/>
      <c r="D1837" s="465">
        <v>825</v>
      </c>
      <c r="E1837" s="1156"/>
      <c r="F1837" s="1157"/>
      <c r="G1837" s="1158"/>
      <c r="H1837" s="125">
        <v>0.1</v>
      </c>
      <c r="I1837" s="564"/>
      <c r="J1837" s="377">
        <f t="shared" si="58"/>
        <v>0</v>
      </c>
      <c r="K1837" s="467">
        <f t="shared" si="59"/>
        <v>0</v>
      </c>
      <c r="L1837" s="113"/>
      <c r="M1837" s="113"/>
    </row>
    <row r="1838" spans="2:13" s="181" customFormat="1" ht="12.75" hidden="1" customHeight="1">
      <c r="B1838" s="1186"/>
      <c r="C1838" s="1162"/>
      <c r="D1838" s="465">
        <v>826</v>
      </c>
      <c r="E1838" s="1156"/>
      <c r="F1838" s="1157"/>
      <c r="G1838" s="1158"/>
      <c r="H1838" s="125">
        <v>0.1</v>
      </c>
      <c r="I1838" s="564"/>
      <c r="J1838" s="377">
        <f t="shared" si="58"/>
        <v>0</v>
      </c>
      <c r="K1838" s="467">
        <f t="shared" si="59"/>
        <v>0</v>
      </c>
      <c r="L1838" s="113"/>
      <c r="M1838" s="113"/>
    </row>
    <row r="1839" spans="2:13" s="181" customFormat="1" ht="12.75" hidden="1" customHeight="1">
      <c r="B1839" s="1186"/>
      <c r="C1839" s="1162"/>
      <c r="D1839" s="465">
        <v>827</v>
      </c>
      <c r="E1839" s="1156"/>
      <c r="F1839" s="1157"/>
      <c r="G1839" s="1158"/>
      <c r="H1839" s="125">
        <v>0.1</v>
      </c>
      <c r="I1839" s="564"/>
      <c r="J1839" s="377">
        <f t="shared" si="58"/>
        <v>0</v>
      </c>
      <c r="K1839" s="467">
        <f t="shared" si="59"/>
        <v>0</v>
      </c>
      <c r="L1839" s="113"/>
      <c r="M1839" s="113"/>
    </row>
    <row r="1840" spans="2:13" s="181" customFormat="1" ht="12.75" hidden="1" customHeight="1">
      <c r="B1840" s="1186"/>
      <c r="C1840" s="1162"/>
      <c r="D1840" s="465">
        <v>828</v>
      </c>
      <c r="E1840" s="1156"/>
      <c r="F1840" s="1157"/>
      <c r="G1840" s="1158"/>
      <c r="H1840" s="125">
        <v>0.1</v>
      </c>
      <c r="I1840" s="564"/>
      <c r="J1840" s="377">
        <f t="shared" si="58"/>
        <v>0</v>
      </c>
      <c r="K1840" s="467">
        <f t="shared" si="59"/>
        <v>0</v>
      </c>
      <c r="L1840" s="113"/>
      <c r="M1840" s="113"/>
    </row>
    <row r="1841" spans="2:13" s="181" customFormat="1" ht="12.75" hidden="1" customHeight="1">
      <c r="B1841" s="1186"/>
      <c r="C1841" s="1162"/>
      <c r="D1841" s="465">
        <v>829</v>
      </c>
      <c r="E1841" s="1156"/>
      <c r="F1841" s="1157"/>
      <c r="G1841" s="1158"/>
      <c r="H1841" s="125">
        <v>0.1</v>
      </c>
      <c r="I1841" s="564"/>
      <c r="J1841" s="377">
        <f t="shared" si="58"/>
        <v>0</v>
      </c>
      <c r="K1841" s="467">
        <f t="shared" si="59"/>
        <v>0</v>
      </c>
      <c r="L1841" s="113"/>
      <c r="M1841" s="113"/>
    </row>
    <row r="1842" spans="2:13" s="181" customFormat="1" ht="12.75" hidden="1" customHeight="1">
      <c r="B1842" s="1186"/>
      <c r="C1842" s="1162"/>
      <c r="D1842" s="465">
        <v>830</v>
      </c>
      <c r="E1842" s="1156"/>
      <c r="F1842" s="1157"/>
      <c r="G1842" s="1158"/>
      <c r="H1842" s="125">
        <v>0.1</v>
      </c>
      <c r="I1842" s="564"/>
      <c r="J1842" s="377">
        <f t="shared" si="58"/>
        <v>0</v>
      </c>
      <c r="K1842" s="467">
        <f t="shared" si="59"/>
        <v>0</v>
      </c>
      <c r="L1842" s="113"/>
      <c r="M1842" s="113"/>
    </row>
    <row r="1843" spans="2:13" s="181" customFormat="1" ht="12.75" hidden="1" customHeight="1">
      <c r="B1843" s="1186"/>
      <c r="C1843" s="1162"/>
      <c r="D1843" s="465">
        <v>831</v>
      </c>
      <c r="E1843" s="1156"/>
      <c r="F1843" s="1157"/>
      <c r="G1843" s="1158"/>
      <c r="H1843" s="125">
        <v>0.1</v>
      </c>
      <c r="I1843" s="564"/>
      <c r="J1843" s="377">
        <f t="shared" si="58"/>
        <v>0</v>
      </c>
      <c r="K1843" s="467">
        <f t="shared" si="59"/>
        <v>0</v>
      </c>
      <c r="L1843" s="113"/>
      <c r="M1843" s="113"/>
    </row>
    <row r="1844" spans="2:13" s="181" customFormat="1" ht="12.75" hidden="1" customHeight="1">
      <c r="B1844" s="1186"/>
      <c r="C1844" s="1162"/>
      <c r="D1844" s="465">
        <v>832</v>
      </c>
      <c r="E1844" s="1156"/>
      <c r="F1844" s="1157"/>
      <c r="G1844" s="1158"/>
      <c r="H1844" s="125">
        <v>0.1</v>
      </c>
      <c r="I1844" s="564"/>
      <c r="J1844" s="377">
        <f t="shared" si="58"/>
        <v>0</v>
      </c>
      <c r="K1844" s="467">
        <f t="shared" si="59"/>
        <v>0</v>
      </c>
      <c r="L1844" s="113"/>
      <c r="M1844" s="113"/>
    </row>
    <row r="1845" spans="2:13" s="181" customFormat="1" ht="12.75" hidden="1" customHeight="1">
      <c r="B1845" s="1186"/>
      <c r="C1845" s="1162"/>
      <c r="D1845" s="465">
        <v>833</v>
      </c>
      <c r="E1845" s="1156"/>
      <c r="F1845" s="1157"/>
      <c r="G1845" s="1158"/>
      <c r="H1845" s="125">
        <v>0.1</v>
      </c>
      <c r="I1845" s="564"/>
      <c r="J1845" s="377">
        <f t="shared" ref="J1845:J1908" si="60">$I$11027*H1845</f>
        <v>0</v>
      </c>
      <c r="K1845" s="467">
        <f t="shared" si="59"/>
        <v>0</v>
      </c>
      <c r="L1845" s="113"/>
      <c r="M1845" s="113"/>
    </row>
    <row r="1846" spans="2:13" s="181" customFormat="1" ht="12.75" hidden="1" customHeight="1">
      <c r="B1846" s="1186"/>
      <c r="C1846" s="1162"/>
      <c r="D1846" s="465">
        <v>834</v>
      </c>
      <c r="E1846" s="1156"/>
      <c r="F1846" s="1157"/>
      <c r="G1846" s="1158"/>
      <c r="H1846" s="125">
        <v>0.1</v>
      </c>
      <c r="I1846" s="564"/>
      <c r="J1846" s="377">
        <f t="shared" si="60"/>
        <v>0</v>
      </c>
      <c r="K1846" s="467">
        <f t="shared" si="59"/>
        <v>0</v>
      </c>
      <c r="L1846" s="113"/>
      <c r="M1846" s="113"/>
    </row>
    <row r="1847" spans="2:13" s="181" customFormat="1" ht="12.75" hidden="1" customHeight="1">
      <c r="B1847" s="1186"/>
      <c r="C1847" s="1162"/>
      <c r="D1847" s="465">
        <v>835</v>
      </c>
      <c r="E1847" s="1156"/>
      <c r="F1847" s="1157"/>
      <c r="G1847" s="1158"/>
      <c r="H1847" s="125">
        <v>0.1</v>
      </c>
      <c r="I1847" s="564"/>
      <c r="J1847" s="377">
        <f t="shared" si="60"/>
        <v>0</v>
      </c>
      <c r="K1847" s="467">
        <f t="shared" si="59"/>
        <v>0</v>
      </c>
      <c r="L1847" s="113"/>
      <c r="M1847" s="113"/>
    </row>
    <row r="1848" spans="2:13" s="181" customFormat="1" ht="12.75" hidden="1" customHeight="1">
      <c r="B1848" s="1186"/>
      <c r="C1848" s="1162"/>
      <c r="D1848" s="465">
        <v>836</v>
      </c>
      <c r="E1848" s="1156"/>
      <c r="F1848" s="1157"/>
      <c r="G1848" s="1158"/>
      <c r="H1848" s="125">
        <v>0.1</v>
      </c>
      <c r="I1848" s="564"/>
      <c r="J1848" s="377">
        <f t="shared" si="60"/>
        <v>0</v>
      </c>
      <c r="K1848" s="467">
        <f t="shared" si="59"/>
        <v>0</v>
      </c>
      <c r="L1848" s="113"/>
      <c r="M1848" s="113"/>
    </row>
    <row r="1849" spans="2:13" s="181" customFormat="1" ht="12.75" hidden="1" customHeight="1">
      <c r="B1849" s="1186"/>
      <c r="C1849" s="1162"/>
      <c r="D1849" s="465">
        <v>837</v>
      </c>
      <c r="E1849" s="1156"/>
      <c r="F1849" s="1157"/>
      <c r="G1849" s="1158"/>
      <c r="H1849" s="125">
        <v>0.1</v>
      </c>
      <c r="I1849" s="564"/>
      <c r="J1849" s="377">
        <f t="shared" si="60"/>
        <v>0</v>
      </c>
      <c r="K1849" s="467">
        <f t="shared" si="59"/>
        <v>0</v>
      </c>
      <c r="L1849" s="113"/>
      <c r="M1849" s="113"/>
    </row>
    <row r="1850" spans="2:13" s="181" customFormat="1" ht="12.75" hidden="1" customHeight="1">
      <c r="B1850" s="1186"/>
      <c r="C1850" s="1162"/>
      <c r="D1850" s="465">
        <v>838</v>
      </c>
      <c r="E1850" s="1156"/>
      <c r="F1850" s="1157"/>
      <c r="G1850" s="1158"/>
      <c r="H1850" s="125">
        <v>0.1</v>
      </c>
      <c r="I1850" s="564"/>
      <c r="J1850" s="377">
        <f t="shared" si="60"/>
        <v>0</v>
      </c>
      <c r="K1850" s="467">
        <f t="shared" si="59"/>
        <v>0</v>
      </c>
      <c r="L1850" s="113"/>
      <c r="M1850" s="113"/>
    </row>
    <row r="1851" spans="2:13" s="181" customFormat="1" ht="12.75" hidden="1" customHeight="1">
      <c r="B1851" s="1186"/>
      <c r="C1851" s="1162"/>
      <c r="D1851" s="465">
        <v>839</v>
      </c>
      <c r="E1851" s="1156"/>
      <c r="F1851" s="1157"/>
      <c r="G1851" s="1158"/>
      <c r="H1851" s="125">
        <v>0.1</v>
      </c>
      <c r="I1851" s="564"/>
      <c r="J1851" s="377">
        <f t="shared" si="60"/>
        <v>0</v>
      </c>
      <c r="K1851" s="467">
        <f t="shared" si="59"/>
        <v>0</v>
      </c>
      <c r="L1851" s="113"/>
      <c r="M1851" s="113"/>
    </row>
    <row r="1852" spans="2:13" s="181" customFormat="1" ht="12.75" hidden="1" customHeight="1">
      <c r="B1852" s="1186"/>
      <c r="C1852" s="1162"/>
      <c r="D1852" s="465">
        <v>840</v>
      </c>
      <c r="E1852" s="1156"/>
      <c r="F1852" s="1157"/>
      <c r="G1852" s="1158"/>
      <c r="H1852" s="125">
        <v>0.1</v>
      </c>
      <c r="I1852" s="564"/>
      <c r="J1852" s="377">
        <f t="shared" si="60"/>
        <v>0</v>
      </c>
      <c r="K1852" s="467">
        <f t="shared" si="59"/>
        <v>0</v>
      </c>
      <c r="L1852" s="113"/>
      <c r="M1852" s="113"/>
    </row>
    <row r="1853" spans="2:13" s="181" customFormat="1" ht="12.75" hidden="1" customHeight="1">
      <c r="B1853" s="1186"/>
      <c r="C1853" s="1162"/>
      <c r="D1853" s="465">
        <v>841</v>
      </c>
      <c r="E1853" s="1156"/>
      <c r="F1853" s="1157"/>
      <c r="G1853" s="1158"/>
      <c r="H1853" s="125">
        <v>0.1</v>
      </c>
      <c r="I1853" s="564"/>
      <c r="J1853" s="377">
        <f t="shared" si="60"/>
        <v>0</v>
      </c>
      <c r="K1853" s="467">
        <f t="shared" si="59"/>
        <v>0</v>
      </c>
      <c r="L1853" s="113"/>
      <c r="M1853" s="113"/>
    </row>
    <row r="1854" spans="2:13" s="181" customFormat="1" ht="12.75" hidden="1" customHeight="1">
      <c r="B1854" s="1186"/>
      <c r="C1854" s="1162"/>
      <c r="D1854" s="465">
        <v>842</v>
      </c>
      <c r="E1854" s="1156"/>
      <c r="F1854" s="1157"/>
      <c r="G1854" s="1158"/>
      <c r="H1854" s="125">
        <v>0.1</v>
      </c>
      <c r="I1854" s="564"/>
      <c r="J1854" s="377">
        <f t="shared" si="60"/>
        <v>0</v>
      </c>
      <c r="K1854" s="467">
        <f t="shared" si="59"/>
        <v>0</v>
      </c>
      <c r="L1854" s="113"/>
      <c r="M1854" s="113"/>
    </row>
    <row r="1855" spans="2:13" s="181" customFormat="1" ht="12.75" hidden="1" customHeight="1">
      <c r="B1855" s="1186"/>
      <c r="C1855" s="1162"/>
      <c r="D1855" s="465">
        <v>843</v>
      </c>
      <c r="E1855" s="1156"/>
      <c r="F1855" s="1157"/>
      <c r="G1855" s="1158"/>
      <c r="H1855" s="125">
        <v>0.1</v>
      </c>
      <c r="I1855" s="564"/>
      <c r="J1855" s="377">
        <f t="shared" si="60"/>
        <v>0</v>
      </c>
      <c r="K1855" s="467">
        <f t="shared" si="59"/>
        <v>0</v>
      </c>
      <c r="L1855" s="113"/>
      <c r="M1855" s="113"/>
    </row>
    <row r="1856" spans="2:13" s="181" customFormat="1" ht="12.75" hidden="1" customHeight="1">
      <c r="B1856" s="1186"/>
      <c r="C1856" s="1162"/>
      <c r="D1856" s="465">
        <v>844</v>
      </c>
      <c r="E1856" s="1156"/>
      <c r="F1856" s="1157"/>
      <c r="G1856" s="1158"/>
      <c r="H1856" s="125">
        <v>0.1</v>
      </c>
      <c r="I1856" s="564"/>
      <c r="J1856" s="377">
        <f t="shared" si="60"/>
        <v>0</v>
      </c>
      <c r="K1856" s="467">
        <f t="shared" si="59"/>
        <v>0</v>
      </c>
      <c r="L1856" s="113"/>
      <c r="M1856" s="113"/>
    </row>
    <row r="1857" spans="2:13" s="181" customFormat="1" ht="12.75" hidden="1" customHeight="1">
      <c r="B1857" s="1186"/>
      <c r="C1857" s="1162"/>
      <c r="D1857" s="465">
        <v>845</v>
      </c>
      <c r="E1857" s="1156"/>
      <c r="F1857" s="1157"/>
      <c r="G1857" s="1158"/>
      <c r="H1857" s="125">
        <v>0.1</v>
      </c>
      <c r="I1857" s="564"/>
      <c r="J1857" s="377">
        <f t="shared" si="60"/>
        <v>0</v>
      </c>
      <c r="K1857" s="467">
        <f t="shared" si="59"/>
        <v>0</v>
      </c>
      <c r="L1857" s="113"/>
      <c r="M1857" s="113"/>
    </row>
    <row r="1858" spans="2:13" s="181" customFormat="1" ht="12.75" hidden="1" customHeight="1">
      <c r="B1858" s="1186"/>
      <c r="C1858" s="1162"/>
      <c r="D1858" s="465">
        <v>846</v>
      </c>
      <c r="E1858" s="1156"/>
      <c r="F1858" s="1157"/>
      <c r="G1858" s="1158"/>
      <c r="H1858" s="125">
        <v>0.1</v>
      </c>
      <c r="I1858" s="564"/>
      <c r="J1858" s="377">
        <f t="shared" si="60"/>
        <v>0</v>
      </c>
      <c r="K1858" s="467">
        <f t="shared" si="59"/>
        <v>0</v>
      </c>
      <c r="L1858" s="113"/>
      <c r="M1858" s="113"/>
    </row>
    <row r="1859" spans="2:13" s="181" customFormat="1" ht="12.75" hidden="1" customHeight="1">
      <c r="B1859" s="1186"/>
      <c r="C1859" s="1162"/>
      <c r="D1859" s="465">
        <v>847</v>
      </c>
      <c r="E1859" s="1156"/>
      <c r="F1859" s="1157"/>
      <c r="G1859" s="1158"/>
      <c r="H1859" s="125">
        <v>0.1</v>
      </c>
      <c r="I1859" s="564"/>
      <c r="J1859" s="377">
        <f t="shared" si="60"/>
        <v>0</v>
      </c>
      <c r="K1859" s="467">
        <f t="shared" si="59"/>
        <v>0</v>
      </c>
      <c r="L1859" s="113"/>
      <c r="M1859" s="113"/>
    </row>
    <row r="1860" spans="2:13" s="181" customFormat="1" ht="12.75" hidden="1" customHeight="1">
      <c r="B1860" s="1186"/>
      <c r="C1860" s="1162"/>
      <c r="D1860" s="465">
        <v>848</v>
      </c>
      <c r="E1860" s="1156"/>
      <c r="F1860" s="1157"/>
      <c r="G1860" s="1158"/>
      <c r="H1860" s="125">
        <v>0.1</v>
      </c>
      <c r="I1860" s="564"/>
      <c r="J1860" s="377">
        <f t="shared" si="60"/>
        <v>0</v>
      </c>
      <c r="K1860" s="467">
        <f t="shared" si="59"/>
        <v>0</v>
      </c>
      <c r="L1860" s="113"/>
      <c r="M1860" s="113"/>
    </row>
    <row r="1861" spans="2:13" s="181" customFormat="1" ht="12.75" hidden="1" customHeight="1">
      <c r="B1861" s="1186"/>
      <c r="C1861" s="1162"/>
      <c r="D1861" s="465">
        <v>849</v>
      </c>
      <c r="E1861" s="1156"/>
      <c r="F1861" s="1157"/>
      <c r="G1861" s="1158"/>
      <c r="H1861" s="125">
        <v>0.1</v>
      </c>
      <c r="I1861" s="564"/>
      <c r="J1861" s="377">
        <f t="shared" si="60"/>
        <v>0</v>
      </c>
      <c r="K1861" s="467">
        <f t="shared" si="59"/>
        <v>0</v>
      </c>
      <c r="L1861" s="113"/>
      <c r="M1861" s="113"/>
    </row>
    <row r="1862" spans="2:13" s="181" customFormat="1" ht="12.75" hidden="1" customHeight="1">
      <c r="B1862" s="1186"/>
      <c r="C1862" s="1162"/>
      <c r="D1862" s="465">
        <v>850</v>
      </c>
      <c r="E1862" s="1156"/>
      <c r="F1862" s="1157"/>
      <c r="G1862" s="1158"/>
      <c r="H1862" s="125">
        <v>0.1</v>
      </c>
      <c r="I1862" s="564"/>
      <c r="J1862" s="377">
        <f t="shared" si="60"/>
        <v>0</v>
      </c>
      <c r="K1862" s="467">
        <f t="shared" si="59"/>
        <v>0</v>
      </c>
      <c r="L1862" s="113"/>
      <c r="M1862" s="113"/>
    </row>
    <row r="1863" spans="2:13" s="181" customFormat="1" ht="12.75" hidden="1" customHeight="1">
      <c r="B1863" s="1186"/>
      <c r="C1863" s="1162"/>
      <c r="D1863" s="465">
        <v>851</v>
      </c>
      <c r="E1863" s="1156"/>
      <c r="F1863" s="1157"/>
      <c r="G1863" s="1158"/>
      <c r="H1863" s="125">
        <v>0.1</v>
      </c>
      <c r="I1863" s="564"/>
      <c r="J1863" s="377">
        <f t="shared" si="60"/>
        <v>0</v>
      </c>
      <c r="K1863" s="467">
        <f t="shared" si="59"/>
        <v>0</v>
      </c>
      <c r="L1863" s="113"/>
      <c r="M1863" s="113"/>
    </row>
    <row r="1864" spans="2:13" s="181" customFormat="1" ht="12.75" hidden="1" customHeight="1">
      <c r="B1864" s="1186"/>
      <c r="C1864" s="1162"/>
      <c r="D1864" s="465">
        <v>852</v>
      </c>
      <c r="E1864" s="1156"/>
      <c r="F1864" s="1157"/>
      <c r="G1864" s="1158"/>
      <c r="H1864" s="125">
        <v>0.1</v>
      </c>
      <c r="I1864" s="564"/>
      <c r="J1864" s="377">
        <f t="shared" si="60"/>
        <v>0</v>
      </c>
      <c r="K1864" s="467">
        <f t="shared" si="59"/>
        <v>0</v>
      </c>
      <c r="L1864" s="113"/>
      <c r="M1864" s="113"/>
    </row>
    <row r="1865" spans="2:13" s="181" customFormat="1" ht="12.75" hidden="1" customHeight="1">
      <c r="B1865" s="1186"/>
      <c r="C1865" s="1162"/>
      <c r="D1865" s="465">
        <v>853</v>
      </c>
      <c r="E1865" s="1156"/>
      <c r="F1865" s="1157"/>
      <c r="G1865" s="1158"/>
      <c r="H1865" s="125">
        <v>0.1</v>
      </c>
      <c r="I1865" s="564"/>
      <c r="J1865" s="377">
        <f t="shared" si="60"/>
        <v>0</v>
      </c>
      <c r="K1865" s="467">
        <f t="shared" si="59"/>
        <v>0</v>
      </c>
      <c r="L1865" s="113"/>
      <c r="M1865" s="113"/>
    </row>
    <row r="1866" spans="2:13" s="181" customFormat="1" ht="12.75" hidden="1" customHeight="1">
      <c r="B1866" s="1186"/>
      <c r="C1866" s="1162"/>
      <c r="D1866" s="465">
        <v>854</v>
      </c>
      <c r="E1866" s="1156"/>
      <c r="F1866" s="1157"/>
      <c r="G1866" s="1158"/>
      <c r="H1866" s="125">
        <v>0.1</v>
      </c>
      <c r="I1866" s="564"/>
      <c r="J1866" s="377">
        <f t="shared" si="60"/>
        <v>0</v>
      </c>
      <c r="K1866" s="467">
        <f t="shared" si="59"/>
        <v>0</v>
      </c>
      <c r="L1866" s="113"/>
      <c r="M1866" s="113"/>
    </row>
    <row r="1867" spans="2:13" s="181" customFormat="1" ht="12.75" hidden="1" customHeight="1">
      <c r="B1867" s="1186"/>
      <c r="C1867" s="1162"/>
      <c r="D1867" s="465">
        <v>855</v>
      </c>
      <c r="E1867" s="1156"/>
      <c r="F1867" s="1157"/>
      <c r="G1867" s="1158"/>
      <c r="H1867" s="125">
        <v>0.1</v>
      </c>
      <c r="I1867" s="564"/>
      <c r="J1867" s="377">
        <f t="shared" si="60"/>
        <v>0</v>
      </c>
      <c r="K1867" s="467">
        <f t="shared" si="59"/>
        <v>0</v>
      </c>
      <c r="L1867" s="113"/>
      <c r="M1867" s="113"/>
    </row>
    <row r="1868" spans="2:13" s="181" customFormat="1" ht="12.75" hidden="1" customHeight="1">
      <c r="B1868" s="1186"/>
      <c r="C1868" s="1162"/>
      <c r="D1868" s="465">
        <v>856</v>
      </c>
      <c r="E1868" s="1156"/>
      <c r="F1868" s="1157"/>
      <c r="G1868" s="1158"/>
      <c r="H1868" s="125">
        <v>0.1</v>
      </c>
      <c r="I1868" s="564"/>
      <c r="J1868" s="377">
        <f t="shared" si="60"/>
        <v>0</v>
      </c>
      <c r="K1868" s="467">
        <f t="shared" si="59"/>
        <v>0</v>
      </c>
      <c r="L1868" s="113"/>
      <c r="M1868" s="113"/>
    </row>
    <row r="1869" spans="2:13" s="181" customFormat="1" ht="12.75" hidden="1" customHeight="1">
      <c r="B1869" s="1186"/>
      <c r="C1869" s="1162"/>
      <c r="D1869" s="465">
        <v>857</v>
      </c>
      <c r="E1869" s="1156"/>
      <c r="F1869" s="1157"/>
      <c r="G1869" s="1158"/>
      <c r="H1869" s="125">
        <v>0.1</v>
      </c>
      <c r="I1869" s="564"/>
      <c r="J1869" s="377">
        <f t="shared" si="60"/>
        <v>0</v>
      </c>
      <c r="K1869" s="467">
        <f t="shared" si="59"/>
        <v>0</v>
      </c>
      <c r="L1869" s="113"/>
      <c r="M1869" s="113"/>
    </row>
    <row r="1870" spans="2:13" s="181" customFormat="1" ht="12.75" hidden="1" customHeight="1">
      <c r="B1870" s="1186"/>
      <c r="C1870" s="1162"/>
      <c r="D1870" s="465">
        <v>858</v>
      </c>
      <c r="E1870" s="1156"/>
      <c r="F1870" s="1157"/>
      <c r="G1870" s="1158"/>
      <c r="H1870" s="125">
        <v>0.1</v>
      </c>
      <c r="I1870" s="564"/>
      <c r="J1870" s="377">
        <f t="shared" si="60"/>
        <v>0</v>
      </c>
      <c r="K1870" s="467">
        <f t="shared" si="59"/>
        <v>0</v>
      </c>
      <c r="L1870" s="113"/>
      <c r="M1870" s="113"/>
    </row>
    <row r="1871" spans="2:13" s="181" customFormat="1" ht="12.75" hidden="1" customHeight="1">
      <c r="B1871" s="1186"/>
      <c r="C1871" s="1162"/>
      <c r="D1871" s="465">
        <v>859</v>
      </c>
      <c r="E1871" s="1156"/>
      <c r="F1871" s="1157"/>
      <c r="G1871" s="1158"/>
      <c r="H1871" s="125">
        <v>0.1</v>
      </c>
      <c r="I1871" s="564"/>
      <c r="J1871" s="377">
        <f t="shared" si="60"/>
        <v>0</v>
      </c>
      <c r="K1871" s="467">
        <f t="shared" si="59"/>
        <v>0</v>
      </c>
      <c r="L1871" s="113"/>
      <c r="M1871" s="113"/>
    </row>
    <row r="1872" spans="2:13" s="181" customFormat="1" ht="12.75" hidden="1" customHeight="1">
      <c r="B1872" s="1186"/>
      <c r="C1872" s="1162"/>
      <c r="D1872" s="465">
        <v>860</v>
      </c>
      <c r="E1872" s="1156"/>
      <c r="F1872" s="1157"/>
      <c r="G1872" s="1158"/>
      <c r="H1872" s="125">
        <v>0.1</v>
      </c>
      <c r="I1872" s="564"/>
      <c r="J1872" s="377">
        <f t="shared" si="60"/>
        <v>0</v>
      </c>
      <c r="K1872" s="467">
        <f t="shared" si="59"/>
        <v>0</v>
      </c>
      <c r="L1872" s="113"/>
      <c r="M1872" s="113"/>
    </row>
    <row r="1873" spans="2:13" s="181" customFormat="1" ht="12.75" hidden="1" customHeight="1">
      <c r="B1873" s="1186"/>
      <c r="C1873" s="1162"/>
      <c r="D1873" s="465">
        <v>861</v>
      </c>
      <c r="E1873" s="1156"/>
      <c r="F1873" s="1157"/>
      <c r="G1873" s="1158"/>
      <c r="H1873" s="125">
        <v>0.1</v>
      </c>
      <c r="I1873" s="564"/>
      <c r="J1873" s="377">
        <f t="shared" si="60"/>
        <v>0</v>
      </c>
      <c r="K1873" s="467">
        <f t="shared" si="59"/>
        <v>0</v>
      </c>
      <c r="L1873" s="113"/>
      <c r="M1873" s="113"/>
    </row>
    <row r="1874" spans="2:13" s="181" customFormat="1" ht="12.75" hidden="1" customHeight="1">
      <c r="B1874" s="1186"/>
      <c r="C1874" s="1162"/>
      <c r="D1874" s="465">
        <v>862</v>
      </c>
      <c r="E1874" s="1156"/>
      <c r="F1874" s="1157"/>
      <c r="G1874" s="1158"/>
      <c r="H1874" s="125">
        <v>0.1</v>
      </c>
      <c r="I1874" s="564"/>
      <c r="J1874" s="377">
        <f t="shared" si="60"/>
        <v>0</v>
      </c>
      <c r="K1874" s="467">
        <f t="shared" si="59"/>
        <v>0</v>
      </c>
      <c r="L1874" s="113"/>
      <c r="M1874" s="113"/>
    </row>
    <row r="1875" spans="2:13" s="181" customFormat="1" ht="12.75" hidden="1" customHeight="1">
      <c r="B1875" s="1186"/>
      <c r="C1875" s="1162"/>
      <c r="D1875" s="465">
        <v>863</v>
      </c>
      <c r="E1875" s="1156"/>
      <c r="F1875" s="1157"/>
      <c r="G1875" s="1158"/>
      <c r="H1875" s="125">
        <v>0.1</v>
      </c>
      <c r="I1875" s="564"/>
      <c r="J1875" s="377">
        <f t="shared" si="60"/>
        <v>0</v>
      </c>
      <c r="K1875" s="467">
        <f t="shared" ref="K1875:K1938" si="61">IF(I1875-J1875&lt;0,0,I1875-J1875)</f>
        <v>0</v>
      </c>
      <c r="L1875" s="113"/>
      <c r="M1875" s="113"/>
    </row>
    <row r="1876" spans="2:13" s="181" customFormat="1" ht="12.75" hidden="1" customHeight="1">
      <c r="B1876" s="1186"/>
      <c r="C1876" s="1162"/>
      <c r="D1876" s="465">
        <v>864</v>
      </c>
      <c r="E1876" s="1156"/>
      <c r="F1876" s="1157"/>
      <c r="G1876" s="1158"/>
      <c r="H1876" s="125">
        <v>0.1</v>
      </c>
      <c r="I1876" s="564"/>
      <c r="J1876" s="377">
        <f t="shared" si="60"/>
        <v>0</v>
      </c>
      <c r="K1876" s="467">
        <f t="shared" si="61"/>
        <v>0</v>
      </c>
      <c r="L1876" s="113"/>
      <c r="M1876" s="113"/>
    </row>
    <row r="1877" spans="2:13" s="181" customFormat="1" ht="12.75" hidden="1" customHeight="1">
      <c r="B1877" s="1186"/>
      <c r="C1877" s="1162"/>
      <c r="D1877" s="465">
        <v>865</v>
      </c>
      <c r="E1877" s="1156"/>
      <c r="F1877" s="1157"/>
      <c r="G1877" s="1158"/>
      <c r="H1877" s="125">
        <v>0.1</v>
      </c>
      <c r="I1877" s="564"/>
      <c r="J1877" s="377">
        <f t="shared" si="60"/>
        <v>0</v>
      </c>
      <c r="K1877" s="467">
        <f t="shared" si="61"/>
        <v>0</v>
      </c>
      <c r="L1877" s="113"/>
      <c r="M1877" s="113"/>
    </row>
    <row r="1878" spans="2:13" s="181" customFormat="1" ht="12.75" hidden="1" customHeight="1">
      <c r="B1878" s="1186"/>
      <c r="C1878" s="1162"/>
      <c r="D1878" s="465">
        <v>866</v>
      </c>
      <c r="E1878" s="1156"/>
      <c r="F1878" s="1157"/>
      <c r="G1878" s="1158"/>
      <c r="H1878" s="125">
        <v>0.1</v>
      </c>
      <c r="I1878" s="564"/>
      <c r="J1878" s="377">
        <f t="shared" si="60"/>
        <v>0</v>
      </c>
      <c r="K1878" s="467">
        <f t="shared" si="61"/>
        <v>0</v>
      </c>
      <c r="L1878" s="113"/>
      <c r="M1878" s="113"/>
    </row>
    <row r="1879" spans="2:13" s="181" customFormat="1" ht="12.75" hidden="1" customHeight="1">
      <c r="B1879" s="1186"/>
      <c r="C1879" s="1162"/>
      <c r="D1879" s="465">
        <v>867</v>
      </c>
      <c r="E1879" s="1156"/>
      <c r="F1879" s="1157"/>
      <c r="G1879" s="1158"/>
      <c r="H1879" s="125">
        <v>0.1</v>
      </c>
      <c r="I1879" s="564"/>
      <c r="J1879" s="377">
        <f t="shared" si="60"/>
        <v>0</v>
      </c>
      <c r="K1879" s="467">
        <f t="shared" si="61"/>
        <v>0</v>
      </c>
      <c r="L1879" s="113"/>
      <c r="M1879" s="113"/>
    </row>
    <row r="1880" spans="2:13" s="181" customFormat="1" ht="12.75" hidden="1" customHeight="1">
      <c r="B1880" s="1186"/>
      <c r="C1880" s="1162"/>
      <c r="D1880" s="465">
        <v>868</v>
      </c>
      <c r="E1880" s="1156"/>
      <c r="F1880" s="1157"/>
      <c r="G1880" s="1158"/>
      <c r="H1880" s="125">
        <v>0.1</v>
      </c>
      <c r="I1880" s="564"/>
      <c r="J1880" s="377">
        <f t="shared" si="60"/>
        <v>0</v>
      </c>
      <c r="K1880" s="467">
        <f t="shared" si="61"/>
        <v>0</v>
      </c>
      <c r="L1880" s="113"/>
      <c r="M1880" s="113"/>
    </row>
    <row r="1881" spans="2:13" s="181" customFormat="1" ht="12.75" hidden="1" customHeight="1">
      <c r="B1881" s="1186"/>
      <c r="C1881" s="1162"/>
      <c r="D1881" s="465">
        <v>869</v>
      </c>
      <c r="E1881" s="1156"/>
      <c r="F1881" s="1157"/>
      <c r="G1881" s="1158"/>
      <c r="H1881" s="125">
        <v>0.1</v>
      </c>
      <c r="I1881" s="564"/>
      <c r="J1881" s="377">
        <f t="shared" si="60"/>
        <v>0</v>
      </c>
      <c r="K1881" s="467">
        <f t="shared" si="61"/>
        <v>0</v>
      </c>
      <c r="L1881" s="113"/>
      <c r="M1881" s="113"/>
    </row>
    <row r="1882" spans="2:13" s="181" customFormat="1" ht="12.75" hidden="1" customHeight="1">
      <c r="B1882" s="1186"/>
      <c r="C1882" s="1162"/>
      <c r="D1882" s="465">
        <v>870</v>
      </c>
      <c r="E1882" s="1156"/>
      <c r="F1882" s="1157"/>
      <c r="G1882" s="1158"/>
      <c r="H1882" s="125">
        <v>0.1</v>
      </c>
      <c r="I1882" s="564"/>
      <c r="J1882" s="377">
        <f t="shared" si="60"/>
        <v>0</v>
      </c>
      <c r="K1882" s="467">
        <f t="shared" si="61"/>
        <v>0</v>
      </c>
      <c r="L1882" s="113"/>
      <c r="M1882" s="113"/>
    </row>
    <row r="1883" spans="2:13" s="181" customFormat="1" ht="12.75" hidden="1" customHeight="1">
      <c r="B1883" s="1186"/>
      <c r="C1883" s="1162"/>
      <c r="D1883" s="465">
        <v>871</v>
      </c>
      <c r="E1883" s="1156"/>
      <c r="F1883" s="1157"/>
      <c r="G1883" s="1158"/>
      <c r="H1883" s="125">
        <v>0.1</v>
      </c>
      <c r="I1883" s="564"/>
      <c r="J1883" s="377">
        <f t="shared" si="60"/>
        <v>0</v>
      </c>
      <c r="K1883" s="467">
        <f t="shared" si="61"/>
        <v>0</v>
      </c>
      <c r="L1883" s="113"/>
      <c r="M1883" s="113"/>
    </row>
    <row r="1884" spans="2:13" s="181" customFormat="1" ht="12.75" hidden="1" customHeight="1">
      <c r="B1884" s="1186"/>
      <c r="C1884" s="1162"/>
      <c r="D1884" s="465">
        <v>872</v>
      </c>
      <c r="E1884" s="1156"/>
      <c r="F1884" s="1157"/>
      <c r="G1884" s="1158"/>
      <c r="H1884" s="125">
        <v>0.1</v>
      </c>
      <c r="I1884" s="564"/>
      <c r="J1884" s="377">
        <f t="shared" si="60"/>
        <v>0</v>
      </c>
      <c r="K1884" s="467">
        <f t="shared" si="61"/>
        <v>0</v>
      </c>
      <c r="L1884" s="113"/>
      <c r="M1884" s="113"/>
    </row>
    <row r="1885" spans="2:13" s="181" customFormat="1" ht="12.75" hidden="1" customHeight="1">
      <c r="B1885" s="1186"/>
      <c r="C1885" s="1162"/>
      <c r="D1885" s="465">
        <v>873</v>
      </c>
      <c r="E1885" s="1156"/>
      <c r="F1885" s="1157"/>
      <c r="G1885" s="1158"/>
      <c r="H1885" s="125">
        <v>0.1</v>
      </c>
      <c r="I1885" s="564"/>
      <c r="J1885" s="377">
        <f t="shared" si="60"/>
        <v>0</v>
      </c>
      <c r="K1885" s="467">
        <f t="shared" si="61"/>
        <v>0</v>
      </c>
      <c r="L1885" s="113"/>
      <c r="M1885" s="113"/>
    </row>
    <row r="1886" spans="2:13" s="181" customFormat="1" ht="12.75" hidden="1" customHeight="1">
      <c r="B1886" s="1186"/>
      <c r="C1886" s="1162"/>
      <c r="D1886" s="465">
        <v>874</v>
      </c>
      <c r="E1886" s="1156"/>
      <c r="F1886" s="1157"/>
      <c r="G1886" s="1158"/>
      <c r="H1886" s="125">
        <v>0.1</v>
      </c>
      <c r="I1886" s="564"/>
      <c r="J1886" s="377">
        <f t="shared" si="60"/>
        <v>0</v>
      </c>
      <c r="K1886" s="467">
        <f t="shared" si="61"/>
        <v>0</v>
      </c>
      <c r="L1886" s="113"/>
      <c r="M1886" s="113"/>
    </row>
    <row r="1887" spans="2:13" s="181" customFormat="1" ht="12.75" hidden="1" customHeight="1">
      <c r="B1887" s="1186"/>
      <c r="C1887" s="1162"/>
      <c r="D1887" s="465">
        <v>875</v>
      </c>
      <c r="E1887" s="1156"/>
      <c r="F1887" s="1157"/>
      <c r="G1887" s="1158"/>
      <c r="H1887" s="125">
        <v>0.1</v>
      </c>
      <c r="I1887" s="564"/>
      <c r="J1887" s="377">
        <f t="shared" si="60"/>
        <v>0</v>
      </c>
      <c r="K1887" s="467">
        <f t="shared" si="61"/>
        <v>0</v>
      </c>
      <c r="L1887" s="113"/>
      <c r="M1887" s="113"/>
    </row>
    <row r="1888" spans="2:13" s="181" customFormat="1" ht="12.75" hidden="1" customHeight="1">
      <c r="B1888" s="1186"/>
      <c r="C1888" s="1162"/>
      <c r="D1888" s="465">
        <v>876</v>
      </c>
      <c r="E1888" s="1156"/>
      <c r="F1888" s="1157"/>
      <c r="G1888" s="1158"/>
      <c r="H1888" s="125">
        <v>0.1</v>
      </c>
      <c r="I1888" s="564"/>
      <c r="J1888" s="377">
        <f t="shared" si="60"/>
        <v>0</v>
      </c>
      <c r="K1888" s="467">
        <f t="shared" si="61"/>
        <v>0</v>
      </c>
      <c r="L1888" s="113"/>
      <c r="M1888" s="113"/>
    </row>
    <row r="1889" spans="2:13" s="181" customFormat="1" ht="12.75" hidden="1" customHeight="1">
      <c r="B1889" s="1186"/>
      <c r="C1889" s="1162"/>
      <c r="D1889" s="465">
        <v>877</v>
      </c>
      <c r="E1889" s="1156"/>
      <c r="F1889" s="1157"/>
      <c r="G1889" s="1158"/>
      <c r="H1889" s="125">
        <v>0.1</v>
      </c>
      <c r="I1889" s="564"/>
      <c r="J1889" s="377">
        <f t="shared" si="60"/>
        <v>0</v>
      </c>
      <c r="K1889" s="467">
        <f t="shared" si="61"/>
        <v>0</v>
      </c>
      <c r="L1889" s="113"/>
      <c r="M1889" s="113"/>
    </row>
    <row r="1890" spans="2:13" s="181" customFormat="1" ht="12.75" hidden="1" customHeight="1">
      <c r="B1890" s="1186"/>
      <c r="C1890" s="1162"/>
      <c r="D1890" s="465">
        <v>878</v>
      </c>
      <c r="E1890" s="1156"/>
      <c r="F1890" s="1157"/>
      <c r="G1890" s="1158"/>
      <c r="H1890" s="125">
        <v>0.1</v>
      </c>
      <c r="I1890" s="564"/>
      <c r="J1890" s="377">
        <f t="shared" si="60"/>
        <v>0</v>
      </c>
      <c r="K1890" s="467">
        <f t="shared" si="61"/>
        <v>0</v>
      </c>
      <c r="L1890" s="113"/>
      <c r="M1890" s="113"/>
    </row>
    <row r="1891" spans="2:13" s="181" customFormat="1" ht="12.75" hidden="1" customHeight="1">
      <c r="B1891" s="1186"/>
      <c r="C1891" s="1162"/>
      <c r="D1891" s="465">
        <v>879</v>
      </c>
      <c r="E1891" s="1156"/>
      <c r="F1891" s="1157"/>
      <c r="G1891" s="1158"/>
      <c r="H1891" s="125">
        <v>0.1</v>
      </c>
      <c r="I1891" s="564"/>
      <c r="J1891" s="377">
        <f t="shared" si="60"/>
        <v>0</v>
      </c>
      <c r="K1891" s="467">
        <f t="shared" si="61"/>
        <v>0</v>
      </c>
      <c r="L1891" s="113"/>
      <c r="M1891" s="113"/>
    </row>
    <row r="1892" spans="2:13" s="181" customFormat="1" ht="12.75" hidden="1" customHeight="1">
      <c r="B1892" s="1186"/>
      <c r="C1892" s="1162"/>
      <c r="D1892" s="465">
        <v>880</v>
      </c>
      <c r="E1892" s="1156"/>
      <c r="F1892" s="1157"/>
      <c r="G1892" s="1158"/>
      <c r="H1892" s="125">
        <v>0.1</v>
      </c>
      <c r="I1892" s="564"/>
      <c r="J1892" s="377">
        <f t="shared" si="60"/>
        <v>0</v>
      </c>
      <c r="K1892" s="467">
        <f t="shared" si="61"/>
        <v>0</v>
      </c>
      <c r="L1892" s="113"/>
      <c r="M1892" s="113"/>
    </row>
    <row r="1893" spans="2:13" s="181" customFormat="1" ht="12.75" hidden="1" customHeight="1">
      <c r="B1893" s="1186"/>
      <c r="C1893" s="1162"/>
      <c r="D1893" s="465">
        <v>881</v>
      </c>
      <c r="E1893" s="1156"/>
      <c r="F1893" s="1157"/>
      <c r="G1893" s="1158"/>
      <c r="H1893" s="125">
        <v>0.1</v>
      </c>
      <c r="I1893" s="564"/>
      <c r="J1893" s="377">
        <f t="shared" si="60"/>
        <v>0</v>
      </c>
      <c r="K1893" s="467">
        <f t="shared" si="61"/>
        <v>0</v>
      </c>
      <c r="L1893" s="113"/>
      <c r="M1893" s="113"/>
    </row>
    <row r="1894" spans="2:13" s="181" customFormat="1" ht="12.75" hidden="1" customHeight="1">
      <c r="B1894" s="1186"/>
      <c r="C1894" s="1162"/>
      <c r="D1894" s="465">
        <v>882</v>
      </c>
      <c r="E1894" s="1156"/>
      <c r="F1894" s="1157"/>
      <c r="G1894" s="1158"/>
      <c r="H1894" s="125">
        <v>0.1</v>
      </c>
      <c r="I1894" s="564"/>
      <c r="J1894" s="377">
        <f t="shared" si="60"/>
        <v>0</v>
      </c>
      <c r="K1894" s="467">
        <f t="shared" si="61"/>
        <v>0</v>
      </c>
      <c r="L1894" s="113"/>
      <c r="M1894" s="113"/>
    </row>
    <row r="1895" spans="2:13" s="181" customFormat="1" ht="12.75" hidden="1" customHeight="1">
      <c r="B1895" s="1186"/>
      <c r="C1895" s="1162"/>
      <c r="D1895" s="465">
        <v>883</v>
      </c>
      <c r="E1895" s="1156"/>
      <c r="F1895" s="1157"/>
      <c r="G1895" s="1158"/>
      <c r="H1895" s="125">
        <v>0.1</v>
      </c>
      <c r="I1895" s="564"/>
      <c r="J1895" s="377">
        <f t="shared" si="60"/>
        <v>0</v>
      </c>
      <c r="K1895" s="467">
        <f t="shared" si="61"/>
        <v>0</v>
      </c>
      <c r="L1895" s="113"/>
      <c r="M1895" s="113"/>
    </row>
    <row r="1896" spans="2:13" s="181" customFormat="1" ht="12.75" hidden="1" customHeight="1">
      <c r="B1896" s="1186"/>
      <c r="C1896" s="1162"/>
      <c r="D1896" s="465">
        <v>884</v>
      </c>
      <c r="E1896" s="1156"/>
      <c r="F1896" s="1157"/>
      <c r="G1896" s="1158"/>
      <c r="H1896" s="125">
        <v>0.1</v>
      </c>
      <c r="I1896" s="564"/>
      <c r="J1896" s="377">
        <f t="shared" si="60"/>
        <v>0</v>
      </c>
      <c r="K1896" s="467">
        <f t="shared" si="61"/>
        <v>0</v>
      </c>
      <c r="L1896" s="113"/>
      <c r="M1896" s="113"/>
    </row>
    <row r="1897" spans="2:13" s="181" customFormat="1" ht="12.75" hidden="1" customHeight="1">
      <c r="B1897" s="1186"/>
      <c r="C1897" s="1162"/>
      <c r="D1897" s="465">
        <v>885</v>
      </c>
      <c r="E1897" s="1156"/>
      <c r="F1897" s="1157"/>
      <c r="G1897" s="1158"/>
      <c r="H1897" s="125">
        <v>0.1</v>
      </c>
      <c r="I1897" s="564"/>
      <c r="J1897" s="377">
        <f t="shared" si="60"/>
        <v>0</v>
      </c>
      <c r="K1897" s="467">
        <f t="shared" si="61"/>
        <v>0</v>
      </c>
      <c r="L1897" s="113"/>
      <c r="M1897" s="113"/>
    </row>
    <row r="1898" spans="2:13" s="181" customFormat="1" ht="12.75" hidden="1" customHeight="1">
      <c r="B1898" s="1186"/>
      <c r="C1898" s="1162"/>
      <c r="D1898" s="465">
        <v>886</v>
      </c>
      <c r="E1898" s="1156"/>
      <c r="F1898" s="1157"/>
      <c r="G1898" s="1158"/>
      <c r="H1898" s="125">
        <v>0.1</v>
      </c>
      <c r="I1898" s="564"/>
      <c r="J1898" s="377">
        <f t="shared" si="60"/>
        <v>0</v>
      </c>
      <c r="K1898" s="467">
        <f t="shared" si="61"/>
        <v>0</v>
      </c>
      <c r="L1898" s="113"/>
      <c r="M1898" s="113"/>
    </row>
    <row r="1899" spans="2:13" s="181" customFormat="1" ht="12.75" hidden="1" customHeight="1">
      <c r="B1899" s="1186"/>
      <c r="C1899" s="1162"/>
      <c r="D1899" s="465">
        <v>887</v>
      </c>
      <c r="E1899" s="1156"/>
      <c r="F1899" s="1157"/>
      <c r="G1899" s="1158"/>
      <c r="H1899" s="125">
        <v>0.1</v>
      </c>
      <c r="I1899" s="564"/>
      <c r="J1899" s="377">
        <f t="shared" si="60"/>
        <v>0</v>
      </c>
      <c r="K1899" s="467">
        <f t="shared" si="61"/>
        <v>0</v>
      </c>
      <c r="L1899" s="113"/>
      <c r="M1899" s="113"/>
    </row>
    <row r="1900" spans="2:13" s="181" customFormat="1" ht="12.75" hidden="1" customHeight="1">
      <c r="B1900" s="1186"/>
      <c r="C1900" s="1162"/>
      <c r="D1900" s="465">
        <v>888</v>
      </c>
      <c r="E1900" s="1156"/>
      <c r="F1900" s="1157"/>
      <c r="G1900" s="1158"/>
      <c r="H1900" s="125">
        <v>0.1</v>
      </c>
      <c r="I1900" s="564"/>
      <c r="J1900" s="377">
        <f t="shared" si="60"/>
        <v>0</v>
      </c>
      <c r="K1900" s="467">
        <f t="shared" si="61"/>
        <v>0</v>
      </c>
      <c r="L1900" s="113"/>
      <c r="M1900" s="113"/>
    </row>
    <row r="1901" spans="2:13" s="181" customFormat="1" ht="12.75" hidden="1" customHeight="1">
      <c r="B1901" s="1186"/>
      <c r="C1901" s="1162"/>
      <c r="D1901" s="465">
        <v>889</v>
      </c>
      <c r="E1901" s="1156"/>
      <c r="F1901" s="1157"/>
      <c r="G1901" s="1158"/>
      <c r="H1901" s="125">
        <v>0.1</v>
      </c>
      <c r="I1901" s="564"/>
      <c r="J1901" s="377">
        <f t="shared" si="60"/>
        <v>0</v>
      </c>
      <c r="K1901" s="467">
        <f t="shared" si="61"/>
        <v>0</v>
      </c>
      <c r="L1901" s="113"/>
      <c r="M1901" s="113"/>
    </row>
    <row r="1902" spans="2:13" s="181" customFormat="1" ht="12.75" hidden="1" customHeight="1">
      <c r="B1902" s="1186"/>
      <c r="C1902" s="1162"/>
      <c r="D1902" s="465">
        <v>890</v>
      </c>
      <c r="E1902" s="1156"/>
      <c r="F1902" s="1157"/>
      <c r="G1902" s="1158"/>
      <c r="H1902" s="125">
        <v>0.1</v>
      </c>
      <c r="I1902" s="564"/>
      <c r="J1902" s="377">
        <f t="shared" si="60"/>
        <v>0</v>
      </c>
      <c r="K1902" s="467">
        <f t="shared" si="61"/>
        <v>0</v>
      </c>
      <c r="L1902" s="113"/>
      <c r="M1902" s="113"/>
    </row>
    <row r="1903" spans="2:13" s="181" customFormat="1" ht="12.75" hidden="1" customHeight="1">
      <c r="B1903" s="1186"/>
      <c r="C1903" s="1162"/>
      <c r="D1903" s="465">
        <v>891</v>
      </c>
      <c r="E1903" s="1156"/>
      <c r="F1903" s="1157"/>
      <c r="G1903" s="1158"/>
      <c r="H1903" s="125">
        <v>0.1</v>
      </c>
      <c r="I1903" s="564"/>
      <c r="J1903" s="377">
        <f t="shared" si="60"/>
        <v>0</v>
      </c>
      <c r="K1903" s="467">
        <f t="shared" si="61"/>
        <v>0</v>
      </c>
      <c r="L1903" s="113"/>
      <c r="M1903" s="113"/>
    </row>
    <row r="1904" spans="2:13" s="181" customFormat="1" ht="12.75" hidden="1" customHeight="1">
      <c r="B1904" s="1186"/>
      <c r="C1904" s="1162"/>
      <c r="D1904" s="465">
        <v>892</v>
      </c>
      <c r="E1904" s="1156"/>
      <c r="F1904" s="1157"/>
      <c r="G1904" s="1158"/>
      <c r="H1904" s="125">
        <v>0.1</v>
      </c>
      <c r="I1904" s="564"/>
      <c r="J1904" s="377">
        <f t="shared" si="60"/>
        <v>0</v>
      </c>
      <c r="K1904" s="467">
        <f t="shared" si="61"/>
        <v>0</v>
      </c>
      <c r="L1904" s="113"/>
      <c r="M1904" s="113"/>
    </row>
    <row r="1905" spans="2:13" s="181" customFormat="1" ht="12.75" hidden="1" customHeight="1">
      <c r="B1905" s="1186"/>
      <c r="C1905" s="1162"/>
      <c r="D1905" s="465">
        <v>893</v>
      </c>
      <c r="E1905" s="1156"/>
      <c r="F1905" s="1157"/>
      <c r="G1905" s="1158"/>
      <c r="H1905" s="125">
        <v>0.1</v>
      </c>
      <c r="I1905" s="564"/>
      <c r="J1905" s="377">
        <f t="shared" si="60"/>
        <v>0</v>
      </c>
      <c r="K1905" s="467">
        <f t="shared" si="61"/>
        <v>0</v>
      </c>
      <c r="L1905" s="113"/>
      <c r="M1905" s="113"/>
    </row>
    <row r="1906" spans="2:13" s="181" customFormat="1" ht="12.75" hidden="1" customHeight="1">
      <c r="B1906" s="1186"/>
      <c r="C1906" s="1162"/>
      <c r="D1906" s="465">
        <v>894</v>
      </c>
      <c r="E1906" s="1156"/>
      <c r="F1906" s="1157"/>
      <c r="G1906" s="1158"/>
      <c r="H1906" s="125">
        <v>0.1</v>
      </c>
      <c r="I1906" s="564"/>
      <c r="J1906" s="377">
        <f t="shared" si="60"/>
        <v>0</v>
      </c>
      <c r="K1906" s="467">
        <f t="shared" si="61"/>
        <v>0</v>
      </c>
      <c r="L1906" s="113"/>
      <c r="M1906" s="113"/>
    </row>
    <row r="1907" spans="2:13" s="181" customFormat="1" ht="12.75" hidden="1" customHeight="1">
      <c r="B1907" s="1186"/>
      <c r="C1907" s="1162"/>
      <c r="D1907" s="465">
        <v>895</v>
      </c>
      <c r="E1907" s="1156"/>
      <c r="F1907" s="1157"/>
      <c r="G1907" s="1158"/>
      <c r="H1907" s="125">
        <v>0.1</v>
      </c>
      <c r="I1907" s="564"/>
      <c r="J1907" s="377">
        <f t="shared" si="60"/>
        <v>0</v>
      </c>
      <c r="K1907" s="467">
        <f t="shared" si="61"/>
        <v>0</v>
      </c>
      <c r="L1907" s="113"/>
      <c r="M1907" s="113"/>
    </row>
    <row r="1908" spans="2:13" s="181" customFormat="1" ht="12.75" hidden="1" customHeight="1">
      <c r="B1908" s="1186"/>
      <c r="C1908" s="1162"/>
      <c r="D1908" s="465">
        <v>896</v>
      </c>
      <c r="E1908" s="1156"/>
      <c r="F1908" s="1157"/>
      <c r="G1908" s="1158"/>
      <c r="H1908" s="125">
        <v>0.1</v>
      </c>
      <c r="I1908" s="564"/>
      <c r="J1908" s="377">
        <f t="shared" si="60"/>
        <v>0</v>
      </c>
      <c r="K1908" s="467">
        <f t="shared" si="61"/>
        <v>0</v>
      </c>
      <c r="L1908" s="113"/>
      <c r="M1908" s="113"/>
    </row>
    <row r="1909" spans="2:13" s="181" customFormat="1" ht="12.75" hidden="1" customHeight="1">
      <c r="B1909" s="1186"/>
      <c r="C1909" s="1162"/>
      <c r="D1909" s="465">
        <v>897</v>
      </c>
      <c r="E1909" s="1156"/>
      <c r="F1909" s="1157"/>
      <c r="G1909" s="1158"/>
      <c r="H1909" s="125">
        <v>0.1</v>
      </c>
      <c r="I1909" s="564"/>
      <c r="J1909" s="377">
        <f t="shared" ref="J1909:J1972" si="62">$I$11027*H1909</f>
        <v>0</v>
      </c>
      <c r="K1909" s="467">
        <f t="shared" si="61"/>
        <v>0</v>
      </c>
      <c r="L1909" s="113"/>
      <c r="M1909" s="113"/>
    </row>
    <row r="1910" spans="2:13" s="181" customFormat="1" ht="12.75" hidden="1" customHeight="1">
      <c r="B1910" s="1186"/>
      <c r="C1910" s="1162"/>
      <c r="D1910" s="465">
        <v>898</v>
      </c>
      <c r="E1910" s="1156"/>
      <c r="F1910" s="1157"/>
      <c r="G1910" s="1158"/>
      <c r="H1910" s="125">
        <v>0.1</v>
      </c>
      <c r="I1910" s="564"/>
      <c r="J1910" s="377">
        <f t="shared" si="62"/>
        <v>0</v>
      </c>
      <c r="K1910" s="467">
        <f t="shared" si="61"/>
        <v>0</v>
      </c>
      <c r="L1910" s="113"/>
      <c r="M1910" s="113"/>
    </row>
    <row r="1911" spans="2:13" s="181" customFormat="1" ht="12.75" hidden="1" customHeight="1">
      <c r="B1911" s="1186"/>
      <c r="C1911" s="1162"/>
      <c r="D1911" s="465">
        <v>899</v>
      </c>
      <c r="E1911" s="1156"/>
      <c r="F1911" s="1157"/>
      <c r="G1911" s="1158"/>
      <c r="H1911" s="125">
        <v>0.1</v>
      </c>
      <c r="I1911" s="564"/>
      <c r="J1911" s="377">
        <f t="shared" si="62"/>
        <v>0</v>
      </c>
      <c r="K1911" s="467">
        <f t="shared" si="61"/>
        <v>0</v>
      </c>
      <c r="L1911" s="113"/>
      <c r="M1911" s="113"/>
    </row>
    <row r="1912" spans="2:13" s="181" customFormat="1" ht="12.75" hidden="1" customHeight="1">
      <c r="B1912" s="1186"/>
      <c r="C1912" s="1162"/>
      <c r="D1912" s="465">
        <v>900</v>
      </c>
      <c r="E1912" s="1156"/>
      <c r="F1912" s="1157"/>
      <c r="G1912" s="1158"/>
      <c r="H1912" s="125">
        <v>0.1</v>
      </c>
      <c r="I1912" s="564"/>
      <c r="J1912" s="377">
        <f t="shared" si="62"/>
        <v>0</v>
      </c>
      <c r="K1912" s="467">
        <f t="shared" si="61"/>
        <v>0</v>
      </c>
      <c r="L1912" s="113"/>
      <c r="M1912" s="113"/>
    </row>
    <row r="1913" spans="2:13" s="181" customFormat="1" ht="12.75" hidden="1" customHeight="1">
      <c r="B1913" s="1186"/>
      <c r="C1913" s="1162"/>
      <c r="D1913" s="465">
        <v>901</v>
      </c>
      <c r="E1913" s="1156"/>
      <c r="F1913" s="1157"/>
      <c r="G1913" s="1158"/>
      <c r="H1913" s="125">
        <v>0.1</v>
      </c>
      <c r="I1913" s="564"/>
      <c r="J1913" s="377">
        <f t="shared" si="62"/>
        <v>0</v>
      </c>
      <c r="K1913" s="467">
        <f t="shared" si="61"/>
        <v>0</v>
      </c>
      <c r="L1913" s="113"/>
      <c r="M1913" s="113"/>
    </row>
    <row r="1914" spans="2:13" s="181" customFormat="1" ht="12.75" hidden="1" customHeight="1">
      <c r="B1914" s="1186"/>
      <c r="C1914" s="1162"/>
      <c r="D1914" s="465">
        <v>902</v>
      </c>
      <c r="E1914" s="1156"/>
      <c r="F1914" s="1157"/>
      <c r="G1914" s="1158"/>
      <c r="H1914" s="125">
        <v>0.1</v>
      </c>
      <c r="I1914" s="564"/>
      <c r="J1914" s="377">
        <f t="shared" si="62"/>
        <v>0</v>
      </c>
      <c r="K1914" s="467">
        <f t="shared" si="61"/>
        <v>0</v>
      </c>
      <c r="L1914" s="113"/>
      <c r="M1914" s="113"/>
    </row>
    <row r="1915" spans="2:13" s="181" customFormat="1" ht="12.75" hidden="1" customHeight="1">
      <c r="B1915" s="1186"/>
      <c r="C1915" s="1162"/>
      <c r="D1915" s="465">
        <v>903</v>
      </c>
      <c r="E1915" s="1156"/>
      <c r="F1915" s="1157"/>
      <c r="G1915" s="1158"/>
      <c r="H1915" s="125">
        <v>0.1</v>
      </c>
      <c r="I1915" s="564"/>
      <c r="J1915" s="377">
        <f t="shared" si="62"/>
        <v>0</v>
      </c>
      <c r="K1915" s="467">
        <f t="shared" si="61"/>
        <v>0</v>
      </c>
      <c r="L1915" s="113"/>
      <c r="M1915" s="113"/>
    </row>
    <row r="1916" spans="2:13" s="181" customFormat="1" ht="12.75" hidden="1" customHeight="1">
      <c r="B1916" s="1186"/>
      <c r="C1916" s="1162"/>
      <c r="D1916" s="465">
        <v>904</v>
      </c>
      <c r="E1916" s="1156"/>
      <c r="F1916" s="1157"/>
      <c r="G1916" s="1158"/>
      <c r="H1916" s="125">
        <v>0.1</v>
      </c>
      <c r="I1916" s="564"/>
      <c r="J1916" s="377">
        <f t="shared" si="62"/>
        <v>0</v>
      </c>
      <c r="K1916" s="467">
        <f t="shared" si="61"/>
        <v>0</v>
      </c>
      <c r="L1916" s="113"/>
      <c r="M1916" s="113"/>
    </row>
    <row r="1917" spans="2:13" s="181" customFormat="1" ht="12.75" hidden="1" customHeight="1">
      <c r="B1917" s="1186"/>
      <c r="C1917" s="1162"/>
      <c r="D1917" s="465">
        <v>905</v>
      </c>
      <c r="E1917" s="1156"/>
      <c r="F1917" s="1157"/>
      <c r="G1917" s="1158"/>
      <c r="H1917" s="125">
        <v>0.1</v>
      </c>
      <c r="I1917" s="564"/>
      <c r="J1917" s="377">
        <f t="shared" si="62"/>
        <v>0</v>
      </c>
      <c r="K1917" s="467">
        <f t="shared" si="61"/>
        <v>0</v>
      </c>
      <c r="L1917" s="113"/>
      <c r="M1917" s="113"/>
    </row>
    <row r="1918" spans="2:13" s="181" customFormat="1" ht="12.75" hidden="1" customHeight="1">
      <c r="B1918" s="1186"/>
      <c r="C1918" s="1162"/>
      <c r="D1918" s="465">
        <v>906</v>
      </c>
      <c r="E1918" s="1156"/>
      <c r="F1918" s="1157"/>
      <c r="G1918" s="1158"/>
      <c r="H1918" s="125">
        <v>0.1</v>
      </c>
      <c r="I1918" s="564"/>
      <c r="J1918" s="377">
        <f t="shared" si="62"/>
        <v>0</v>
      </c>
      <c r="K1918" s="467">
        <f t="shared" si="61"/>
        <v>0</v>
      </c>
      <c r="L1918" s="113"/>
      <c r="M1918" s="113"/>
    </row>
    <row r="1919" spans="2:13" s="181" customFormat="1" ht="12.75" hidden="1" customHeight="1">
      <c r="B1919" s="1186"/>
      <c r="C1919" s="1162"/>
      <c r="D1919" s="465">
        <v>907</v>
      </c>
      <c r="E1919" s="1156"/>
      <c r="F1919" s="1157"/>
      <c r="G1919" s="1158"/>
      <c r="H1919" s="125">
        <v>0.1</v>
      </c>
      <c r="I1919" s="564"/>
      <c r="J1919" s="377">
        <f t="shared" si="62"/>
        <v>0</v>
      </c>
      <c r="K1919" s="467">
        <f t="shared" si="61"/>
        <v>0</v>
      </c>
      <c r="L1919" s="113"/>
      <c r="M1919" s="113"/>
    </row>
    <row r="1920" spans="2:13" s="181" customFormat="1" ht="12.75" hidden="1" customHeight="1">
      <c r="B1920" s="1186"/>
      <c r="C1920" s="1162"/>
      <c r="D1920" s="465">
        <v>908</v>
      </c>
      <c r="E1920" s="1156"/>
      <c r="F1920" s="1157"/>
      <c r="G1920" s="1158"/>
      <c r="H1920" s="125">
        <v>0.1</v>
      </c>
      <c r="I1920" s="564"/>
      <c r="J1920" s="377">
        <f t="shared" si="62"/>
        <v>0</v>
      </c>
      <c r="K1920" s="467">
        <f t="shared" si="61"/>
        <v>0</v>
      </c>
      <c r="L1920" s="113"/>
      <c r="M1920" s="113"/>
    </row>
    <row r="1921" spans="2:13" s="181" customFormat="1" ht="12.75" hidden="1" customHeight="1">
      <c r="B1921" s="1186"/>
      <c r="C1921" s="1162"/>
      <c r="D1921" s="465">
        <v>909</v>
      </c>
      <c r="E1921" s="1156"/>
      <c r="F1921" s="1157"/>
      <c r="G1921" s="1158"/>
      <c r="H1921" s="125">
        <v>0.1</v>
      </c>
      <c r="I1921" s="564"/>
      <c r="J1921" s="377">
        <f t="shared" si="62"/>
        <v>0</v>
      </c>
      <c r="K1921" s="467">
        <f t="shared" si="61"/>
        <v>0</v>
      </c>
      <c r="L1921" s="113"/>
      <c r="M1921" s="113"/>
    </row>
    <row r="1922" spans="2:13" s="181" customFormat="1" ht="12.75" hidden="1" customHeight="1">
      <c r="B1922" s="1186"/>
      <c r="C1922" s="1162"/>
      <c r="D1922" s="465">
        <v>910</v>
      </c>
      <c r="E1922" s="1156"/>
      <c r="F1922" s="1157"/>
      <c r="G1922" s="1158"/>
      <c r="H1922" s="125">
        <v>0.1</v>
      </c>
      <c r="I1922" s="564"/>
      <c r="J1922" s="377">
        <f t="shared" si="62"/>
        <v>0</v>
      </c>
      <c r="K1922" s="467">
        <f t="shared" si="61"/>
        <v>0</v>
      </c>
      <c r="L1922" s="113"/>
      <c r="M1922" s="113"/>
    </row>
    <row r="1923" spans="2:13" s="181" customFormat="1" ht="12.75" hidden="1" customHeight="1">
      <c r="B1923" s="1186"/>
      <c r="C1923" s="1162"/>
      <c r="D1923" s="465">
        <v>911</v>
      </c>
      <c r="E1923" s="1156"/>
      <c r="F1923" s="1157"/>
      <c r="G1923" s="1158"/>
      <c r="H1923" s="125">
        <v>0.1</v>
      </c>
      <c r="I1923" s="564"/>
      <c r="J1923" s="377">
        <f t="shared" si="62"/>
        <v>0</v>
      </c>
      <c r="K1923" s="467">
        <f t="shared" si="61"/>
        <v>0</v>
      </c>
      <c r="L1923" s="113"/>
      <c r="M1923" s="113"/>
    </row>
    <row r="1924" spans="2:13" s="181" customFormat="1" ht="12.75" hidden="1" customHeight="1">
      <c r="B1924" s="1186"/>
      <c r="C1924" s="1162"/>
      <c r="D1924" s="465">
        <v>912</v>
      </c>
      <c r="E1924" s="1156"/>
      <c r="F1924" s="1157"/>
      <c r="G1924" s="1158"/>
      <c r="H1924" s="125">
        <v>0.1</v>
      </c>
      <c r="I1924" s="564"/>
      <c r="J1924" s="377">
        <f t="shared" si="62"/>
        <v>0</v>
      </c>
      <c r="K1924" s="467">
        <f t="shared" si="61"/>
        <v>0</v>
      </c>
      <c r="L1924" s="113"/>
      <c r="M1924" s="113"/>
    </row>
    <row r="1925" spans="2:13" s="181" customFormat="1" ht="12.75" hidden="1" customHeight="1">
      <c r="B1925" s="1186"/>
      <c r="C1925" s="1162"/>
      <c r="D1925" s="465">
        <v>913</v>
      </c>
      <c r="E1925" s="1156"/>
      <c r="F1925" s="1157"/>
      <c r="G1925" s="1158"/>
      <c r="H1925" s="125">
        <v>0.1</v>
      </c>
      <c r="I1925" s="564"/>
      <c r="J1925" s="377">
        <f t="shared" si="62"/>
        <v>0</v>
      </c>
      <c r="K1925" s="467">
        <f t="shared" si="61"/>
        <v>0</v>
      </c>
      <c r="L1925" s="113"/>
      <c r="M1925" s="113"/>
    </row>
    <row r="1926" spans="2:13" s="181" customFormat="1" ht="12.75" hidden="1" customHeight="1">
      <c r="B1926" s="1186"/>
      <c r="C1926" s="1162"/>
      <c r="D1926" s="465">
        <v>914</v>
      </c>
      <c r="E1926" s="1156"/>
      <c r="F1926" s="1157"/>
      <c r="G1926" s="1158"/>
      <c r="H1926" s="125">
        <v>0.1</v>
      </c>
      <c r="I1926" s="564"/>
      <c r="J1926" s="377">
        <f t="shared" si="62"/>
        <v>0</v>
      </c>
      <c r="K1926" s="467">
        <f t="shared" si="61"/>
        <v>0</v>
      </c>
      <c r="L1926" s="113"/>
      <c r="M1926" s="113"/>
    </row>
    <row r="1927" spans="2:13" s="181" customFormat="1" ht="12.75" hidden="1" customHeight="1">
      <c r="B1927" s="1186"/>
      <c r="C1927" s="1162"/>
      <c r="D1927" s="465">
        <v>915</v>
      </c>
      <c r="E1927" s="1156"/>
      <c r="F1927" s="1157"/>
      <c r="G1927" s="1158"/>
      <c r="H1927" s="125">
        <v>0.1</v>
      </c>
      <c r="I1927" s="564"/>
      <c r="J1927" s="377">
        <f t="shared" si="62"/>
        <v>0</v>
      </c>
      <c r="K1927" s="467">
        <f t="shared" si="61"/>
        <v>0</v>
      </c>
      <c r="L1927" s="113"/>
      <c r="M1927" s="113"/>
    </row>
    <row r="1928" spans="2:13" s="181" customFormat="1" ht="12.75" hidden="1" customHeight="1">
      <c r="B1928" s="1186"/>
      <c r="C1928" s="1162"/>
      <c r="D1928" s="465">
        <v>916</v>
      </c>
      <c r="E1928" s="1156"/>
      <c r="F1928" s="1157"/>
      <c r="G1928" s="1158"/>
      <c r="H1928" s="125">
        <v>0.1</v>
      </c>
      <c r="I1928" s="564"/>
      <c r="J1928" s="377">
        <f t="shared" si="62"/>
        <v>0</v>
      </c>
      <c r="K1928" s="467">
        <f t="shared" si="61"/>
        <v>0</v>
      </c>
      <c r="L1928" s="113"/>
      <c r="M1928" s="113"/>
    </row>
    <row r="1929" spans="2:13" s="181" customFormat="1" ht="12.75" hidden="1" customHeight="1">
      <c r="B1929" s="1186"/>
      <c r="C1929" s="1162"/>
      <c r="D1929" s="465">
        <v>917</v>
      </c>
      <c r="E1929" s="1156"/>
      <c r="F1929" s="1157"/>
      <c r="G1929" s="1158"/>
      <c r="H1929" s="125">
        <v>0.1</v>
      </c>
      <c r="I1929" s="564"/>
      <c r="J1929" s="377">
        <f t="shared" si="62"/>
        <v>0</v>
      </c>
      <c r="K1929" s="467">
        <f t="shared" si="61"/>
        <v>0</v>
      </c>
      <c r="L1929" s="113"/>
      <c r="M1929" s="113"/>
    </row>
    <row r="1930" spans="2:13" s="181" customFormat="1" ht="12.75" hidden="1" customHeight="1">
      <c r="B1930" s="1186"/>
      <c r="C1930" s="1162"/>
      <c r="D1930" s="465">
        <v>918</v>
      </c>
      <c r="E1930" s="1156"/>
      <c r="F1930" s="1157"/>
      <c r="G1930" s="1158"/>
      <c r="H1930" s="125">
        <v>0.1</v>
      </c>
      <c r="I1930" s="564"/>
      <c r="J1930" s="377">
        <f t="shared" si="62"/>
        <v>0</v>
      </c>
      <c r="K1930" s="467">
        <f t="shared" si="61"/>
        <v>0</v>
      </c>
      <c r="L1930" s="113"/>
      <c r="M1930" s="113"/>
    </row>
    <row r="1931" spans="2:13" s="181" customFormat="1" ht="12.75" hidden="1" customHeight="1">
      <c r="B1931" s="1186"/>
      <c r="C1931" s="1162"/>
      <c r="D1931" s="465">
        <v>919</v>
      </c>
      <c r="E1931" s="1156"/>
      <c r="F1931" s="1157"/>
      <c r="G1931" s="1158"/>
      <c r="H1931" s="125">
        <v>0.1</v>
      </c>
      <c r="I1931" s="564"/>
      <c r="J1931" s="377">
        <f t="shared" si="62"/>
        <v>0</v>
      </c>
      <c r="K1931" s="467">
        <f t="shared" si="61"/>
        <v>0</v>
      </c>
      <c r="L1931" s="113"/>
      <c r="M1931" s="113"/>
    </row>
    <row r="1932" spans="2:13" s="181" customFormat="1" ht="12.75" hidden="1" customHeight="1">
      <c r="B1932" s="1186"/>
      <c r="C1932" s="1162"/>
      <c r="D1932" s="465">
        <v>920</v>
      </c>
      <c r="E1932" s="1156"/>
      <c r="F1932" s="1157"/>
      <c r="G1932" s="1158"/>
      <c r="H1932" s="125">
        <v>0.1</v>
      </c>
      <c r="I1932" s="564"/>
      <c r="J1932" s="377">
        <f t="shared" si="62"/>
        <v>0</v>
      </c>
      <c r="K1932" s="467">
        <f t="shared" si="61"/>
        <v>0</v>
      </c>
      <c r="L1932" s="113"/>
      <c r="M1932" s="113"/>
    </row>
    <row r="1933" spans="2:13" s="181" customFormat="1" ht="12.75" hidden="1" customHeight="1">
      <c r="B1933" s="1186"/>
      <c r="C1933" s="1162"/>
      <c r="D1933" s="465">
        <v>921</v>
      </c>
      <c r="E1933" s="1156"/>
      <c r="F1933" s="1157"/>
      <c r="G1933" s="1158"/>
      <c r="H1933" s="125">
        <v>0.1</v>
      </c>
      <c r="I1933" s="564"/>
      <c r="J1933" s="377">
        <f t="shared" si="62"/>
        <v>0</v>
      </c>
      <c r="K1933" s="467">
        <f t="shared" si="61"/>
        <v>0</v>
      </c>
      <c r="L1933" s="113"/>
      <c r="M1933" s="113"/>
    </row>
    <row r="1934" spans="2:13" s="181" customFormat="1" ht="12.75" hidden="1" customHeight="1">
      <c r="B1934" s="1186"/>
      <c r="C1934" s="1162"/>
      <c r="D1934" s="465">
        <v>922</v>
      </c>
      <c r="E1934" s="1156"/>
      <c r="F1934" s="1157"/>
      <c r="G1934" s="1158"/>
      <c r="H1934" s="125">
        <v>0.1</v>
      </c>
      <c r="I1934" s="564"/>
      <c r="J1934" s="377">
        <f t="shared" si="62"/>
        <v>0</v>
      </c>
      <c r="K1934" s="467">
        <f t="shared" si="61"/>
        <v>0</v>
      </c>
      <c r="L1934" s="113"/>
      <c r="M1934" s="113"/>
    </row>
    <row r="1935" spans="2:13" s="181" customFormat="1" ht="12.75" hidden="1" customHeight="1">
      <c r="B1935" s="1186"/>
      <c r="C1935" s="1162"/>
      <c r="D1935" s="465">
        <v>923</v>
      </c>
      <c r="E1935" s="1156"/>
      <c r="F1935" s="1157"/>
      <c r="G1935" s="1158"/>
      <c r="H1935" s="125">
        <v>0.1</v>
      </c>
      <c r="I1935" s="564"/>
      <c r="J1935" s="377">
        <f t="shared" si="62"/>
        <v>0</v>
      </c>
      <c r="K1935" s="467">
        <f t="shared" si="61"/>
        <v>0</v>
      </c>
      <c r="L1935" s="113"/>
      <c r="M1935" s="113"/>
    </row>
    <row r="1936" spans="2:13" s="181" customFormat="1" ht="12.75" hidden="1" customHeight="1">
      <c r="B1936" s="1186"/>
      <c r="C1936" s="1162"/>
      <c r="D1936" s="465">
        <v>924</v>
      </c>
      <c r="E1936" s="1156"/>
      <c r="F1936" s="1157"/>
      <c r="G1936" s="1158"/>
      <c r="H1936" s="125">
        <v>0.1</v>
      </c>
      <c r="I1936" s="564"/>
      <c r="J1936" s="377">
        <f t="shared" si="62"/>
        <v>0</v>
      </c>
      <c r="K1936" s="467">
        <f t="shared" si="61"/>
        <v>0</v>
      </c>
      <c r="L1936" s="113"/>
      <c r="M1936" s="113"/>
    </row>
    <row r="1937" spans="2:13" s="181" customFormat="1" ht="12.75" hidden="1" customHeight="1">
      <c r="B1937" s="1186"/>
      <c r="C1937" s="1162"/>
      <c r="D1937" s="465">
        <v>925</v>
      </c>
      <c r="E1937" s="1156"/>
      <c r="F1937" s="1157"/>
      <c r="G1937" s="1158"/>
      <c r="H1937" s="125">
        <v>0.1</v>
      </c>
      <c r="I1937" s="564"/>
      <c r="J1937" s="377">
        <f t="shared" si="62"/>
        <v>0</v>
      </c>
      <c r="K1937" s="467">
        <f t="shared" si="61"/>
        <v>0</v>
      </c>
      <c r="L1937" s="113"/>
      <c r="M1937" s="113"/>
    </row>
    <row r="1938" spans="2:13" s="181" customFormat="1" ht="12.75" hidden="1" customHeight="1">
      <c r="B1938" s="1186"/>
      <c r="C1938" s="1162"/>
      <c r="D1938" s="465">
        <v>926</v>
      </c>
      <c r="E1938" s="1156"/>
      <c r="F1938" s="1157"/>
      <c r="G1938" s="1158"/>
      <c r="H1938" s="125">
        <v>0.1</v>
      </c>
      <c r="I1938" s="564"/>
      <c r="J1938" s="377">
        <f t="shared" si="62"/>
        <v>0</v>
      </c>
      <c r="K1938" s="467">
        <f t="shared" si="61"/>
        <v>0</v>
      </c>
      <c r="L1938" s="113"/>
      <c r="M1938" s="113"/>
    </row>
    <row r="1939" spans="2:13" s="181" customFormat="1" ht="12.75" hidden="1" customHeight="1">
      <c r="B1939" s="1186"/>
      <c r="C1939" s="1162"/>
      <c r="D1939" s="465">
        <v>927</v>
      </c>
      <c r="E1939" s="1156"/>
      <c r="F1939" s="1157"/>
      <c r="G1939" s="1158"/>
      <c r="H1939" s="125">
        <v>0.1</v>
      </c>
      <c r="I1939" s="564"/>
      <c r="J1939" s="377">
        <f t="shared" si="62"/>
        <v>0</v>
      </c>
      <c r="K1939" s="467">
        <f t="shared" ref="K1939:K2002" si="63">IF(I1939-J1939&lt;0,0,I1939-J1939)</f>
        <v>0</v>
      </c>
      <c r="L1939" s="113"/>
      <c r="M1939" s="113"/>
    </row>
    <row r="1940" spans="2:13" s="181" customFormat="1" ht="12.75" hidden="1" customHeight="1">
      <c r="B1940" s="1186"/>
      <c r="C1940" s="1162"/>
      <c r="D1940" s="465">
        <v>928</v>
      </c>
      <c r="E1940" s="1156"/>
      <c r="F1940" s="1157"/>
      <c r="G1940" s="1158"/>
      <c r="H1940" s="125">
        <v>0.1</v>
      </c>
      <c r="I1940" s="564"/>
      <c r="J1940" s="377">
        <f t="shared" si="62"/>
        <v>0</v>
      </c>
      <c r="K1940" s="467">
        <f t="shared" si="63"/>
        <v>0</v>
      </c>
      <c r="L1940" s="113"/>
      <c r="M1940" s="113"/>
    </row>
    <row r="1941" spans="2:13" s="181" customFormat="1" ht="12.75" hidden="1" customHeight="1">
      <c r="B1941" s="1186"/>
      <c r="C1941" s="1162"/>
      <c r="D1941" s="465">
        <v>929</v>
      </c>
      <c r="E1941" s="1156"/>
      <c r="F1941" s="1157"/>
      <c r="G1941" s="1158"/>
      <c r="H1941" s="125">
        <v>0.1</v>
      </c>
      <c r="I1941" s="564"/>
      <c r="J1941" s="377">
        <f t="shared" si="62"/>
        <v>0</v>
      </c>
      <c r="K1941" s="467">
        <f t="shared" si="63"/>
        <v>0</v>
      </c>
      <c r="L1941" s="113"/>
      <c r="M1941" s="113"/>
    </row>
    <row r="1942" spans="2:13" s="181" customFormat="1" ht="12.75" hidden="1" customHeight="1">
      <c r="B1942" s="1186"/>
      <c r="C1942" s="1162"/>
      <c r="D1942" s="465">
        <v>930</v>
      </c>
      <c r="E1942" s="1156"/>
      <c r="F1942" s="1157"/>
      <c r="G1942" s="1158"/>
      <c r="H1942" s="125">
        <v>0.1</v>
      </c>
      <c r="I1942" s="564"/>
      <c r="J1942" s="377">
        <f t="shared" si="62"/>
        <v>0</v>
      </c>
      <c r="K1942" s="467">
        <f t="shared" si="63"/>
        <v>0</v>
      </c>
      <c r="L1942" s="113"/>
      <c r="M1942" s="113"/>
    </row>
    <row r="1943" spans="2:13" s="181" customFormat="1" ht="12.75" hidden="1" customHeight="1">
      <c r="B1943" s="1186"/>
      <c r="C1943" s="1162"/>
      <c r="D1943" s="465">
        <v>931</v>
      </c>
      <c r="E1943" s="1156"/>
      <c r="F1943" s="1157"/>
      <c r="G1943" s="1158"/>
      <c r="H1943" s="125">
        <v>0.1</v>
      </c>
      <c r="I1943" s="564"/>
      <c r="J1943" s="377">
        <f t="shared" si="62"/>
        <v>0</v>
      </c>
      <c r="K1943" s="467">
        <f t="shared" si="63"/>
        <v>0</v>
      </c>
      <c r="L1943" s="113"/>
      <c r="M1943" s="113"/>
    </row>
    <row r="1944" spans="2:13" s="181" customFormat="1" ht="12.75" hidden="1" customHeight="1">
      <c r="B1944" s="1186"/>
      <c r="C1944" s="1162"/>
      <c r="D1944" s="465">
        <v>932</v>
      </c>
      <c r="E1944" s="1156"/>
      <c r="F1944" s="1157"/>
      <c r="G1944" s="1158"/>
      <c r="H1944" s="125">
        <v>0.1</v>
      </c>
      <c r="I1944" s="564"/>
      <c r="J1944" s="377">
        <f t="shared" si="62"/>
        <v>0</v>
      </c>
      <c r="K1944" s="467">
        <f t="shared" si="63"/>
        <v>0</v>
      </c>
      <c r="L1944" s="113"/>
      <c r="M1944" s="113"/>
    </row>
    <row r="1945" spans="2:13" s="181" customFormat="1" ht="12.75" hidden="1" customHeight="1">
      <c r="B1945" s="1186"/>
      <c r="C1945" s="1162"/>
      <c r="D1945" s="465">
        <v>933</v>
      </c>
      <c r="E1945" s="1156"/>
      <c r="F1945" s="1157"/>
      <c r="G1945" s="1158"/>
      <c r="H1945" s="125">
        <v>0.1</v>
      </c>
      <c r="I1945" s="564"/>
      <c r="J1945" s="377">
        <f t="shared" si="62"/>
        <v>0</v>
      </c>
      <c r="K1945" s="467">
        <f t="shared" si="63"/>
        <v>0</v>
      </c>
      <c r="L1945" s="113"/>
      <c r="M1945" s="113"/>
    </row>
    <row r="1946" spans="2:13" s="181" customFormat="1" ht="12.75" hidden="1" customHeight="1">
      <c r="B1946" s="1186"/>
      <c r="C1946" s="1162"/>
      <c r="D1946" s="465">
        <v>934</v>
      </c>
      <c r="E1946" s="1156"/>
      <c r="F1946" s="1157"/>
      <c r="G1946" s="1158"/>
      <c r="H1946" s="125">
        <v>0.1</v>
      </c>
      <c r="I1946" s="564"/>
      <c r="J1946" s="377">
        <f t="shared" si="62"/>
        <v>0</v>
      </c>
      <c r="K1946" s="467">
        <f t="shared" si="63"/>
        <v>0</v>
      </c>
      <c r="L1946" s="113"/>
      <c r="M1946" s="113"/>
    </row>
    <row r="1947" spans="2:13" s="181" customFormat="1" ht="12.75" hidden="1" customHeight="1">
      <c r="B1947" s="1186"/>
      <c r="C1947" s="1162"/>
      <c r="D1947" s="465">
        <v>935</v>
      </c>
      <c r="E1947" s="1156"/>
      <c r="F1947" s="1157"/>
      <c r="G1947" s="1158"/>
      <c r="H1947" s="125">
        <v>0.1</v>
      </c>
      <c r="I1947" s="564"/>
      <c r="J1947" s="377">
        <f t="shared" si="62"/>
        <v>0</v>
      </c>
      <c r="K1947" s="467">
        <f t="shared" si="63"/>
        <v>0</v>
      </c>
      <c r="L1947" s="113"/>
      <c r="M1947" s="113"/>
    </row>
    <row r="1948" spans="2:13" s="181" customFormat="1" ht="12.75" hidden="1" customHeight="1">
      <c r="B1948" s="1186"/>
      <c r="C1948" s="1162"/>
      <c r="D1948" s="465">
        <v>936</v>
      </c>
      <c r="E1948" s="1156"/>
      <c r="F1948" s="1157"/>
      <c r="G1948" s="1158"/>
      <c r="H1948" s="125">
        <v>0.1</v>
      </c>
      <c r="I1948" s="564"/>
      <c r="J1948" s="377">
        <f t="shared" si="62"/>
        <v>0</v>
      </c>
      <c r="K1948" s="467">
        <f t="shared" si="63"/>
        <v>0</v>
      </c>
      <c r="L1948" s="113"/>
      <c r="M1948" s="113"/>
    </row>
    <row r="1949" spans="2:13" s="181" customFormat="1" ht="12.75" hidden="1" customHeight="1">
      <c r="B1949" s="1186"/>
      <c r="C1949" s="1162"/>
      <c r="D1949" s="465">
        <v>937</v>
      </c>
      <c r="E1949" s="1156"/>
      <c r="F1949" s="1157"/>
      <c r="G1949" s="1158"/>
      <c r="H1949" s="125">
        <v>0.1</v>
      </c>
      <c r="I1949" s="564"/>
      <c r="J1949" s="377">
        <f t="shared" si="62"/>
        <v>0</v>
      </c>
      <c r="K1949" s="467">
        <f t="shared" si="63"/>
        <v>0</v>
      </c>
      <c r="L1949" s="113"/>
      <c r="M1949" s="113"/>
    </row>
    <row r="1950" spans="2:13" s="181" customFormat="1" ht="12.75" hidden="1" customHeight="1">
      <c r="B1950" s="1186"/>
      <c r="C1950" s="1162"/>
      <c r="D1950" s="465">
        <v>938</v>
      </c>
      <c r="E1950" s="1156"/>
      <c r="F1950" s="1157"/>
      <c r="G1950" s="1158"/>
      <c r="H1950" s="125">
        <v>0.1</v>
      </c>
      <c r="I1950" s="564"/>
      <c r="J1950" s="377">
        <f t="shared" si="62"/>
        <v>0</v>
      </c>
      <c r="K1950" s="467">
        <f t="shared" si="63"/>
        <v>0</v>
      </c>
      <c r="L1950" s="113"/>
      <c r="M1950" s="113"/>
    </row>
    <row r="1951" spans="2:13" s="181" customFormat="1" ht="12.75" hidden="1" customHeight="1">
      <c r="B1951" s="1186"/>
      <c r="C1951" s="1162"/>
      <c r="D1951" s="465">
        <v>939</v>
      </c>
      <c r="E1951" s="1156"/>
      <c r="F1951" s="1157"/>
      <c r="G1951" s="1158"/>
      <c r="H1951" s="125">
        <v>0.1</v>
      </c>
      <c r="I1951" s="564"/>
      <c r="J1951" s="377">
        <f t="shared" si="62"/>
        <v>0</v>
      </c>
      <c r="K1951" s="467">
        <f t="shared" si="63"/>
        <v>0</v>
      </c>
      <c r="L1951" s="113"/>
      <c r="M1951" s="113"/>
    </row>
    <row r="1952" spans="2:13" s="181" customFormat="1" ht="12.75" hidden="1" customHeight="1">
      <c r="B1952" s="1186"/>
      <c r="C1952" s="1162"/>
      <c r="D1952" s="465">
        <v>940</v>
      </c>
      <c r="E1952" s="1156"/>
      <c r="F1952" s="1157"/>
      <c r="G1952" s="1158"/>
      <c r="H1952" s="125">
        <v>0.1</v>
      </c>
      <c r="I1952" s="564"/>
      <c r="J1952" s="377">
        <f t="shared" si="62"/>
        <v>0</v>
      </c>
      <c r="K1952" s="467">
        <f t="shared" si="63"/>
        <v>0</v>
      </c>
      <c r="L1952" s="113"/>
      <c r="M1952" s="113"/>
    </row>
    <row r="1953" spans="2:13" s="181" customFormat="1" ht="12.75" hidden="1" customHeight="1">
      <c r="B1953" s="1186"/>
      <c r="C1953" s="1162"/>
      <c r="D1953" s="465">
        <v>941</v>
      </c>
      <c r="E1953" s="1156"/>
      <c r="F1953" s="1157"/>
      <c r="G1953" s="1158"/>
      <c r="H1953" s="125">
        <v>0.1</v>
      </c>
      <c r="I1953" s="564"/>
      <c r="J1953" s="377">
        <f t="shared" si="62"/>
        <v>0</v>
      </c>
      <c r="K1953" s="467">
        <f t="shared" si="63"/>
        <v>0</v>
      </c>
      <c r="L1953" s="113"/>
      <c r="M1953" s="113"/>
    </row>
    <row r="1954" spans="2:13" s="181" customFormat="1" ht="12.75" hidden="1" customHeight="1">
      <c r="B1954" s="1186"/>
      <c r="C1954" s="1162"/>
      <c r="D1954" s="465">
        <v>942</v>
      </c>
      <c r="E1954" s="1156"/>
      <c r="F1954" s="1157"/>
      <c r="G1954" s="1158"/>
      <c r="H1954" s="125">
        <v>0.1</v>
      </c>
      <c r="I1954" s="564"/>
      <c r="J1954" s="377">
        <f t="shared" si="62"/>
        <v>0</v>
      </c>
      <c r="K1954" s="467">
        <f t="shared" si="63"/>
        <v>0</v>
      </c>
      <c r="L1954" s="113"/>
      <c r="M1954" s="113"/>
    </row>
    <row r="1955" spans="2:13" s="181" customFormat="1" ht="12.75" hidden="1" customHeight="1">
      <c r="B1955" s="1186"/>
      <c r="C1955" s="1162"/>
      <c r="D1955" s="465">
        <v>943</v>
      </c>
      <c r="E1955" s="1156"/>
      <c r="F1955" s="1157"/>
      <c r="G1955" s="1158"/>
      <c r="H1955" s="125">
        <v>0.1</v>
      </c>
      <c r="I1955" s="564"/>
      <c r="J1955" s="377">
        <f t="shared" si="62"/>
        <v>0</v>
      </c>
      <c r="K1955" s="467">
        <f t="shared" si="63"/>
        <v>0</v>
      </c>
      <c r="L1955" s="113"/>
      <c r="M1955" s="113"/>
    </row>
    <row r="1956" spans="2:13" s="181" customFormat="1" ht="12.75" hidden="1" customHeight="1">
      <c r="B1956" s="1186"/>
      <c r="C1956" s="1162"/>
      <c r="D1956" s="465">
        <v>944</v>
      </c>
      <c r="E1956" s="1156"/>
      <c r="F1956" s="1157"/>
      <c r="G1956" s="1158"/>
      <c r="H1956" s="125">
        <v>0.1</v>
      </c>
      <c r="I1956" s="564"/>
      <c r="J1956" s="377">
        <f t="shared" si="62"/>
        <v>0</v>
      </c>
      <c r="K1956" s="467">
        <f t="shared" si="63"/>
        <v>0</v>
      </c>
      <c r="L1956" s="113"/>
      <c r="M1956" s="113"/>
    </row>
    <row r="1957" spans="2:13" s="181" customFormat="1" ht="12.75" hidden="1" customHeight="1">
      <c r="B1957" s="1186"/>
      <c r="C1957" s="1162"/>
      <c r="D1957" s="465">
        <v>945</v>
      </c>
      <c r="E1957" s="1156"/>
      <c r="F1957" s="1157"/>
      <c r="G1957" s="1158"/>
      <c r="H1957" s="125">
        <v>0.1</v>
      </c>
      <c r="I1957" s="564"/>
      <c r="J1957" s="377">
        <f t="shared" si="62"/>
        <v>0</v>
      </c>
      <c r="K1957" s="467">
        <f t="shared" si="63"/>
        <v>0</v>
      </c>
      <c r="L1957" s="113"/>
      <c r="M1957" s="113"/>
    </row>
    <row r="1958" spans="2:13" s="181" customFormat="1" ht="12.75" hidden="1" customHeight="1">
      <c r="B1958" s="1186"/>
      <c r="C1958" s="1162"/>
      <c r="D1958" s="465">
        <v>946</v>
      </c>
      <c r="E1958" s="1156"/>
      <c r="F1958" s="1157"/>
      <c r="G1958" s="1158"/>
      <c r="H1958" s="125">
        <v>0.1</v>
      </c>
      <c r="I1958" s="564"/>
      <c r="J1958" s="377">
        <f t="shared" si="62"/>
        <v>0</v>
      </c>
      <c r="K1958" s="467">
        <f t="shared" si="63"/>
        <v>0</v>
      </c>
      <c r="L1958" s="113"/>
      <c r="M1958" s="113"/>
    </row>
    <row r="1959" spans="2:13" s="181" customFormat="1" ht="12.75" hidden="1" customHeight="1">
      <c r="B1959" s="1186"/>
      <c r="C1959" s="1162"/>
      <c r="D1959" s="465">
        <v>947</v>
      </c>
      <c r="E1959" s="1156"/>
      <c r="F1959" s="1157"/>
      <c r="G1959" s="1158"/>
      <c r="H1959" s="125">
        <v>0.1</v>
      </c>
      <c r="I1959" s="564"/>
      <c r="J1959" s="377">
        <f t="shared" si="62"/>
        <v>0</v>
      </c>
      <c r="K1959" s="467">
        <f t="shared" si="63"/>
        <v>0</v>
      </c>
      <c r="L1959" s="113"/>
      <c r="M1959" s="113"/>
    </row>
    <row r="1960" spans="2:13" s="181" customFormat="1" ht="12.75" hidden="1" customHeight="1">
      <c r="B1960" s="1186"/>
      <c r="C1960" s="1162"/>
      <c r="D1960" s="465">
        <v>948</v>
      </c>
      <c r="E1960" s="1156"/>
      <c r="F1960" s="1157"/>
      <c r="G1960" s="1158"/>
      <c r="H1960" s="125">
        <v>0.1</v>
      </c>
      <c r="I1960" s="564"/>
      <c r="J1960" s="377">
        <f t="shared" si="62"/>
        <v>0</v>
      </c>
      <c r="K1960" s="467">
        <f t="shared" si="63"/>
        <v>0</v>
      </c>
      <c r="L1960" s="113"/>
      <c r="M1960" s="113"/>
    </row>
    <row r="1961" spans="2:13" s="181" customFormat="1" ht="12.75" hidden="1" customHeight="1">
      <c r="B1961" s="1186"/>
      <c r="C1961" s="1162"/>
      <c r="D1961" s="465">
        <v>949</v>
      </c>
      <c r="E1961" s="1156"/>
      <c r="F1961" s="1157"/>
      <c r="G1961" s="1158"/>
      <c r="H1961" s="125">
        <v>0.1</v>
      </c>
      <c r="I1961" s="564"/>
      <c r="J1961" s="377">
        <f t="shared" si="62"/>
        <v>0</v>
      </c>
      <c r="K1961" s="467">
        <f t="shared" si="63"/>
        <v>0</v>
      </c>
      <c r="L1961" s="113"/>
      <c r="M1961" s="113"/>
    </row>
    <row r="1962" spans="2:13" s="181" customFormat="1" ht="12.75" hidden="1" customHeight="1">
      <c r="B1962" s="1186"/>
      <c r="C1962" s="1162"/>
      <c r="D1962" s="465">
        <v>950</v>
      </c>
      <c r="E1962" s="1156"/>
      <c r="F1962" s="1157"/>
      <c r="G1962" s="1158"/>
      <c r="H1962" s="125">
        <v>0.1</v>
      </c>
      <c r="I1962" s="564"/>
      <c r="J1962" s="377">
        <f t="shared" si="62"/>
        <v>0</v>
      </c>
      <c r="K1962" s="467">
        <f t="shared" si="63"/>
        <v>0</v>
      </c>
      <c r="L1962" s="113"/>
      <c r="M1962" s="113"/>
    </row>
    <row r="1963" spans="2:13" s="181" customFormat="1" ht="12.75" hidden="1" customHeight="1">
      <c r="B1963" s="1186"/>
      <c r="C1963" s="1162"/>
      <c r="D1963" s="465">
        <v>951</v>
      </c>
      <c r="E1963" s="1156"/>
      <c r="F1963" s="1157"/>
      <c r="G1963" s="1158"/>
      <c r="H1963" s="125">
        <v>0.1</v>
      </c>
      <c r="I1963" s="564"/>
      <c r="J1963" s="377">
        <f t="shared" si="62"/>
        <v>0</v>
      </c>
      <c r="K1963" s="467">
        <f t="shared" si="63"/>
        <v>0</v>
      </c>
      <c r="L1963" s="113"/>
      <c r="M1963" s="113"/>
    </row>
    <row r="1964" spans="2:13" s="181" customFormat="1" ht="12.75" hidden="1" customHeight="1">
      <c r="B1964" s="1186"/>
      <c r="C1964" s="1162"/>
      <c r="D1964" s="465">
        <v>952</v>
      </c>
      <c r="E1964" s="1156"/>
      <c r="F1964" s="1157"/>
      <c r="G1964" s="1158"/>
      <c r="H1964" s="125">
        <v>0.1</v>
      </c>
      <c r="I1964" s="564"/>
      <c r="J1964" s="377">
        <f t="shared" si="62"/>
        <v>0</v>
      </c>
      <c r="K1964" s="467">
        <f t="shared" si="63"/>
        <v>0</v>
      </c>
      <c r="L1964" s="113"/>
      <c r="M1964" s="113"/>
    </row>
    <row r="1965" spans="2:13" s="181" customFormat="1" ht="12.75" hidden="1" customHeight="1">
      <c r="B1965" s="1186"/>
      <c r="C1965" s="1162"/>
      <c r="D1965" s="465">
        <v>953</v>
      </c>
      <c r="E1965" s="1156"/>
      <c r="F1965" s="1157"/>
      <c r="G1965" s="1158"/>
      <c r="H1965" s="125">
        <v>0.1</v>
      </c>
      <c r="I1965" s="564"/>
      <c r="J1965" s="377">
        <f t="shared" si="62"/>
        <v>0</v>
      </c>
      <c r="K1965" s="467">
        <f t="shared" si="63"/>
        <v>0</v>
      </c>
      <c r="L1965" s="113"/>
      <c r="M1965" s="113"/>
    </row>
    <row r="1966" spans="2:13" s="181" customFormat="1" ht="12.75" hidden="1" customHeight="1">
      <c r="B1966" s="1186"/>
      <c r="C1966" s="1162"/>
      <c r="D1966" s="465">
        <v>954</v>
      </c>
      <c r="E1966" s="1156"/>
      <c r="F1966" s="1157"/>
      <c r="G1966" s="1158"/>
      <c r="H1966" s="125">
        <v>0.1</v>
      </c>
      <c r="I1966" s="564"/>
      <c r="J1966" s="377">
        <f t="shared" si="62"/>
        <v>0</v>
      </c>
      <c r="K1966" s="467">
        <f t="shared" si="63"/>
        <v>0</v>
      </c>
      <c r="L1966" s="113"/>
      <c r="M1966" s="113"/>
    </row>
    <row r="1967" spans="2:13" s="181" customFormat="1" ht="12.75" hidden="1" customHeight="1">
      <c r="B1967" s="1186"/>
      <c r="C1967" s="1162"/>
      <c r="D1967" s="465">
        <v>955</v>
      </c>
      <c r="E1967" s="1156"/>
      <c r="F1967" s="1157"/>
      <c r="G1967" s="1158"/>
      <c r="H1967" s="125">
        <v>0.1</v>
      </c>
      <c r="I1967" s="564"/>
      <c r="J1967" s="377">
        <f t="shared" si="62"/>
        <v>0</v>
      </c>
      <c r="K1967" s="467">
        <f t="shared" si="63"/>
        <v>0</v>
      </c>
      <c r="L1967" s="113"/>
      <c r="M1967" s="113"/>
    </row>
    <row r="1968" spans="2:13" s="181" customFormat="1" ht="12.75" hidden="1" customHeight="1">
      <c r="B1968" s="1186"/>
      <c r="C1968" s="1162"/>
      <c r="D1968" s="465">
        <v>956</v>
      </c>
      <c r="E1968" s="1156"/>
      <c r="F1968" s="1157"/>
      <c r="G1968" s="1158"/>
      <c r="H1968" s="125">
        <v>0.1</v>
      </c>
      <c r="I1968" s="564"/>
      <c r="J1968" s="377">
        <f t="shared" si="62"/>
        <v>0</v>
      </c>
      <c r="K1968" s="467">
        <f t="shared" si="63"/>
        <v>0</v>
      </c>
      <c r="L1968" s="113"/>
      <c r="M1968" s="113"/>
    </row>
    <row r="1969" spans="2:13" s="181" customFormat="1" ht="12.75" hidden="1" customHeight="1">
      <c r="B1969" s="1186"/>
      <c r="C1969" s="1162"/>
      <c r="D1969" s="465">
        <v>957</v>
      </c>
      <c r="E1969" s="1156"/>
      <c r="F1969" s="1157"/>
      <c r="G1969" s="1158"/>
      <c r="H1969" s="125">
        <v>0.1</v>
      </c>
      <c r="I1969" s="564"/>
      <c r="J1969" s="377">
        <f t="shared" si="62"/>
        <v>0</v>
      </c>
      <c r="K1969" s="467">
        <f t="shared" si="63"/>
        <v>0</v>
      </c>
      <c r="L1969" s="113"/>
      <c r="M1969" s="113"/>
    </row>
    <row r="1970" spans="2:13" s="181" customFormat="1" ht="12.75" hidden="1" customHeight="1">
      <c r="B1970" s="1186"/>
      <c r="C1970" s="1162"/>
      <c r="D1970" s="465">
        <v>958</v>
      </c>
      <c r="E1970" s="1156"/>
      <c r="F1970" s="1157"/>
      <c r="G1970" s="1158"/>
      <c r="H1970" s="125">
        <v>0.1</v>
      </c>
      <c r="I1970" s="564"/>
      <c r="J1970" s="377">
        <f t="shared" si="62"/>
        <v>0</v>
      </c>
      <c r="K1970" s="467">
        <f t="shared" si="63"/>
        <v>0</v>
      </c>
      <c r="L1970" s="113"/>
      <c r="M1970" s="113"/>
    </row>
    <row r="1971" spans="2:13" s="181" customFormat="1" ht="12.75" hidden="1" customHeight="1">
      <c r="B1971" s="1186"/>
      <c r="C1971" s="1162"/>
      <c r="D1971" s="465">
        <v>959</v>
      </c>
      <c r="E1971" s="1156"/>
      <c r="F1971" s="1157"/>
      <c r="G1971" s="1158"/>
      <c r="H1971" s="125">
        <v>0.1</v>
      </c>
      <c r="I1971" s="564"/>
      <c r="J1971" s="377">
        <f t="shared" si="62"/>
        <v>0</v>
      </c>
      <c r="K1971" s="467">
        <f t="shared" si="63"/>
        <v>0</v>
      </c>
      <c r="L1971" s="113"/>
      <c r="M1971" s="113"/>
    </row>
    <row r="1972" spans="2:13" s="181" customFormat="1" ht="12.75" hidden="1" customHeight="1">
      <c r="B1972" s="1186"/>
      <c r="C1972" s="1162"/>
      <c r="D1972" s="465">
        <v>960</v>
      </c>
      <c r="E1972" s="1156"/>
      <c r="F1972" s="1157"/>
      <c r="G1972" s="1158"/>
      <c r="H1972" s="125">
        <v>0.1</v>
      </c>
      <c r="I1972" s="564"/>
      <c r="J1972" s="377">
        <f t="shared" si="62"/>
        <v>0</v>
      </c>
      <c r="K1972" s="467">
        <f t="shared" si="63"/>
        <v>0</v>
      </c>
      <c r="L1972" s="113"/>
      <c r="M1972" s="113"/>
    </row>
    <row r="1973" spans="2:13" s="181" customFormat="1" ht="12.75" hidden="1" customHeight="1">
      <c r="B1973" s="1186"/>
      <c r="C1973" s="1162"/>
      <c r="D1973" s="465">
        <v>961</v>
      </c>
      <c r="E1973" s="1156"/>
      <c r="F1973" s="1157"/>
      <c r="G1973" s="1158"/>
      <c r="H1973" s="125">
        <v>0.1</v>
      </c>
      <c r="I1973" s="564"/>
      <c r="J1973" s="377">
        <f t="shared" ref="J1973:J2012" si="64">$I$11027*H1973</f>
        <v>0</v>
      </c>
      <c r="K1973" s="467">
        <f t="shared" si="63"/>
        <v>0</v>
      </c>
      <c r="L1973" s="113"/>
      <c r="M1973" s="113"/>
    </row>
    <row r="1974" spans="2:13" s="181" customFormat="1" ht="12.75" hidden="1" customHeight="1">
      <c r="B1974" s="1186"/>
      <c r="C1974" s="1162"/>
      <c r="D1974" s="465">
        <v>962</v>
      </c>
      <c r="E1974" s="1156"/>
      <c r="F1974" s="1157"/>
      <c r="G1974" s="1158"/>
      <c r="H1974" s="125">
        <v>0.1</v>
      </c>
      <c r="I1974" s="564"/>
      <c r="J1974" s="377">
        <f t="shared" si="64"/>
        <v>0</v>
      </c>
      <c r="K1974" s="467">
        <f t="shared" si="63"/>
        <v>0</v>
      </c>
      <c r="L1974" s="113"/>
      <c r="M1974" s="113"/>
    </row>
    <row r="1975" spans="2:13" s="181" customFormat="1" ht="12.75" hidden="1" customHeight="1">
      <c r="B1975" s="1186"/>
      <c r="C1975" s="1162"/>
      <c r="D1975" s="465">
        <v>963</v>
      </c>
      <c r="E1975" s="1156"/>
      <c r="F1975" s="1157"/>
      <c r="G1975" s="1158"/>
      <c r="H1975" s="125">
        <v>0.1</v>
      </c>
      <c r="I1975" s="564"/>
      <c r="J1975" s="377">
        <f t="shared" si="64"/>
        <v>0</v>
      </c>
      <c r="K1975" s="467">
        <f t="shared" si="63"/>
        <v>0</v>
      </c>
      <c r="L1975" s="113"/>
      <c r="M1975" s="113"/>
    </row>
    <row r="1976" spans="2:13" s="181" customFormat="1" ht="12.75" hidden="1" customHeight="1">
      <c r="B1976" s="1186"/>
      <c r="C1976" s="1162"/>
      <c r="D1976" s="465">
        <v>964</v>
      </c>
      <c r="E1976" s="1156"/>
      <c r="F1976" s="1157"/>
      <c r="G1976" s="1158"/>
      <c r="H1976" s="125">
        <v>0.1</v>
      </c>
      <c r="I1976" s="564"/>
      <c r="J1976" s="377">
        <f t="shared" si="64"/>
        <v>0</v>
      </c>
      <c r="K1976" s="467">
        <f t="shared" si="63"/>
        <v>0</v>
      </c>
      <c r="L1976" s="113"/>
      <c r="M1976" s="113"/>
    </row>
    <row r="1977" spans="2:13" s="181" customFormat="1" ht="12.75" hidden="1" customHeight="1">
      <c r="B1977" s="1186"/>
      <c r="C1977" s="1162"/>
      <c r="D1977" s="465">
        <v>965</v>
      </c>
      <c r="E1977" s="1156"/>
      <c r="F1977" s="1157"/>
      <c r="G1977" s="1158"/>
      <c r="H1977" s="125">
        <v>0.1</v>
      </c>
      <c r="I1977" s="564"/>
      <c r="J1977" s="377">
        <f t="shared" si="64"/>
        <v>0</v>
      </c>
      <c r="K1977" s="467">
        <f t="shared" si="63"/>
        <v>0</v>
      </c>
      <c r="L1977" s="113"/>
      <c r="M1977" s="113"/>
    </row>
    <row r="1978" spans="2:13" s="181" customFormat="1" ht="12.75" hidden="1" customHeight="1">
      <c r="B1978" s="1186"/>
      <c r="C1978" s="1162"/>
      <c r="D1978" s="465">
        <v>966</v>
      </c>
      <c r="E1978" s="1156"/>
      <c r="F1978" s="1157"/>
      <c r="G1978" s="1158"/>
      <c r="H1978" s="125">
        <v>0.1</v>
      </c>
      <c r="I1978" s="564"/>
      <c r="J1978" s="377">
        <f t="shared" si="64"/>
        <v>0</v>
      </c>
      <c r="K1978" s="467">
        <f t="shared" si="63"/>
        <v>0</v>
      </c>
      <c r="L1978" s="113"/>
      <c r="M1978" s="113"/>
    </row>
    <row r="1979" spans="2:13" s="181" customFormat="1" ht="12.75" hidden="1" customHeight="1">
      <c r="B1979" s="1186"/>
      <c r="C1979" s="1162"/>
      <c r="D1979" s="465">
        <v>967</v>
      </c>
      <c r="E1979" s="1156"/>
      <c r="F1979" s="1157"/>
      <c r="G1979" s="1158"/>
      <c r="H1979" s="125">
        <v>0.1</v>
      </c>
      <c r="I1979" s="564"/>
      <c r="J1979" s="377">
        <f t="shared" si="64"/>
        <v>0</v>
      </c>
      <c r="K1979" s="467">
        <f t="shared" si="63"/>
        <v>0</v>
      </c>
      <c r="L1979" s="113"/>
      <c r="M1979" s="113"/>
    </row>
    <row r="1980" spans="2:13" s="181" customFormat="1" ht="12.75" hidden="1" customHeight="1">
      <c r="B1980" s="1186"/>
      <c r="C1980" s="1162"/>
      <c r="D1980" s="465">
        <v>968</v>
      </c>
      <c r="E1980" s="1156"/>
      <c r="F1980" s="1157"/>
      <c r="G1980" s="1158"/>
      <c r="H1980" s="125">
        <v>0.1</v>
      </c>
      <c r="I1980" s="564"/>
      <c r="J1980" s="377">
        <f t="shared" si="64"/>
        <v>0</v>
      </c>
      <c r="K1980" s="467">
        <f t="shared" si="63"/>
        <v>0</v>
      </c>
      <c r="L1980" s="113"/>
      <c r="M1980" s="113"/>
    </row>
    <row r="1981" spans="2:13" s="181" customFormat="1" ht="12.75" hidden="1" customHeight="1">
      <c r="B1981" s="1186"/>
      <c r="C1981" s="1162"/>
      <c r="D1981" s="465">
        <v>969</v>
      </c>
      <c r="E1981" s="1156"/>
      <c r="F1981" s="1157"/>
      <c r="G1981" s="1158"/>
      <c r="H1981" s="125">
        <v>0.1</v>
      </c>
      <c r="I1981" s="564"/>
      <c r="J1981" s="377">
        <f t="shared" si="64"/>
        <v>0</v>
      </c>
      <c r="K1981" s="467">
        <f t="shared" si="63"/>
        <v>0</v>
      </c>
      <c r="L1981" s="113"/>
      <c r="M1981" s="113"/>
    </row>
    <row r="1982" spans="2:13" s="181" customFormat="1" ht="12.75" hidden="1" customHeight="1">
      <c r="B1982" s="1186"/>
      <c r="C1982" s="1162"/>
      <c r="D1982" s="465">
        <v>970</v>
      </c>
      <c r="E1982" s="1156"/>
      <c r="F1982" s="1157"/>
      <c r="G1982" s="1158"/>
      <c r="H1982" s="125">
        <v>0.1</v>
      </c>
      <c r="I1982" s="564"/>
      <c r="J1982" s="377">
        <f t="shared" si="64"/>
        <v>0</v>
      </c>
      <c r="K1982" s="467">
        <f t="shared" si="63"/>
        <v>0</v>
      </c>
      <c r="L1982" s="113"/>
      <c r="M1982" s="113"/>
    </row>
    <row r="1983" spans="2:13" s="181" customFormat="1" ht="12.75" hidden="1" customHeight="1">
      <c r="B1983" s="1186"/>
      <c r="C1983" s="1162"/>
      <c r="D1983" s="465">
        <v>971</v>
      </c>
      <c r="E1983" s="1156"/>
      <c r="F1983" s="1157"/>
      <c r="G1983" s="1158"/>
      <c r="H1983" s="125">
        <v>0.1</v>
      </c>
      <c r="I1983" s="564"/>
      <c r="J1983" s="377">
        <f t="shared" si="64"/>
        <v>0</v>
      </c>
      <c r="K1983" s="467">
        <f t="shared" si="63"/>
        <v>0</v>
      </c>
      <c r="L1983" s="113"/>
      <c r="M1983" s="113"/>
    </row>
    <row r="1984" spans="2:13" s="181" customFormat="1" ht="12.75" hidden="1" customHeight="1">
      <c r="B1984" s="1186"/>
      <c r="C1984" s="1162"/>
      <c r="D1984" s="465">
        <v>972</v>
      </c>
      <c r="E1984" s="1156"/>
      <c r="F1984" s="1157"/>
      <c r="G1984" s="1158"/>
      <c r="H1984" s="125">
        <v>0.1</v>
      </c>
      <c r="I1984" s="564"/>
      <c r="J1984" s="377">
        <f t="shared" si="64"/>
        <v>0</v>
      </c>
      <c r="K1984" s="467">
        <f t="shared" si="63"/>
        <v>0</v>
      </c>
      <c r="L1984" s="113"/>
      <c r="M1984" s="113"/>
    </row>
    <row r="1985" spans="2:13" s="181" customFormat="1" ht="12.75" hidden="1" customHeight="1">
      <c r="B1985" s="1186"/>
      <c r="C1985" s="1162"/>
      <c r="D1985" s="465">
        <v>973</v>
      </c>
      <c r="E1985" s="1156"/>
      <c r="F1985" s="1157"/>
      <c r="G1985" s="1158"/>
      <c r="H1985" s="125">
        <v>0.1</v>
      </c>
      <c r="I1985" s="564"/>
      <c r="J1985" s="377">
        <f t="shared" si="64"/>
        <v>0</v>
      </c>
      <c r="K1985" s="467">
        <f t="shared" si="63"/>
        <v>0</v>
      </c>
      <c r="L1985" s="113"/>
      <c r="M1985" s="113"/>
    </row>
    <row r="1986" spans="2:13" s="181" customFormat="1" ht="12.75" hidden="1" customHeight="1">
      <c r="B1986" s="1186"/>
      <c r="C1986" s="1162"/>
      <c r="D1986" s="465">
        <v>974</v>
      </c>
      <c r="E1986" s="1156"/>
      <c r="F1986" s="1157"/>
      <c r="G1986" s="1158"/>
      <c r="H1986" s="125">
        <v>0.1</v>
      </c>
      <c r="I1986" s="564"/>
      <c r="J1986" s="377">
        <f t="shared" si="64"/>
        <v>0</v>
      </c>
      <c r="K1986" s="467">
        <f t="shared" si="63"/>
        <v>0</v>
      </c>
      <c r="L1986" s="113"/>
      <c r="M1986" s="113"/>
    </row>
    <row r="1987" spans="2:13" s="181" customFormat="1" ht="12.75" hidden="1" customHeight="1">
      <c r="B1987" s="1186"/>
      <c r="C1987" s="1162"/>
      <c r="D1987" s="465">
        <v>975</v>
      </c>
      <c r="E1987" s="1156"/>
      <c r="F1987" s="1157"/>
      <c r="G1987" s="1158"/>
      <c r="H1987" s="125">
        <v>0.1</v>
      </c>
      <c r="I1987" s="564"/>
      <c r="J1987" s="377">
        <f t="shared" si="64"/>
        <v>0</v>
      </c>
      <c r="K1987" s="467">
        <f t="shared" si="63"/>
        <v>0</v>
      </c>
      <c r="L1987" s="113"/>
      <c r="M1987" s="113"/>
    </row>
    <row r="1988" spans="2:13" s="181" customFormat="1" ht="12.75" hidden="1" customHeight="1">
      <c r="B1988" s="1186"/>
      <c r="C1988" s="1162"/>
      <c r="D1988" s="465">
        <v>976</v>
      </c>
      <c r="E1988" s="1156"/>
      <c r="F1988" s="1157"/>
      <c r="G1988" s="1158"/>
      <c r="H1988" s="125">
        <v>0.1</v>
      </c>
      <c r="I1988" s="564"/>
      <c r="J1988" s="377">
        <f t="shared" si="64"/>
        <v>0</v>
      </c>
      <c r="K1988" s="467">
        <f t="shared" si="63"/>
        <v>0</v>
      </c>
      <c r="L1988" s="113"/>
      <c r="M1988" s="113"/>
    </row>
    <row r="1989" spans="2:13" s="181" customFormat="1" ht="12.75" hidden="1" customHeight="1">
      <c r="B1989" s="1186"/>
      <c r="C1989" s="1162"/>
      <c r="D1989" s="465">
        <v>977</v>
      </c>
      <c r="E1989" s="1156"/>
      <c r="F1989" s="1157"/>
      <c r="G1989" s="1158"/>
      <c r="H1989" s="125">
        <v>0.1</v>
      </c>
      <c r="I1989" s="564"/>
      <c r="J1989" s="377">
        <f t="shared" si="64"/>
        <v>0</v>
      </c>
      <c r="K1989" s="467">
        <f t="shared" si="63"/>
        <v>0</v>
      </c>
      <c r="L1989" s="113"/>
      <c r="M1989" s="113"/>
    </row>
    <row r="1990" spans="2:13" s="181" customFormat="1" ht="12.75" hidden="1" customHeight="1">
      <c r="B1990" s="1186"/>
      <c r="C1990" s="1162"/>
      <c r="D1990" s="465">
        <v>978</v>
      </c>
      <c r="E1990" s="1156"/>
      <c r="F1990" s="1157"/>
      <c r="G1990" s="1158"/>
      <c r="H1990" s="125">
        <v>0.1</v>
      </c>
      <c r="I1990" s="564"/>
      <c r="J1990" s="377">
        <f t="shared" si="64"/>
        <v>0</v>
      </c>
      <c r="K1990" s="467">
        <f t="shared" si="63"/>
        <v>0</v>
      </c>
      <c r="L1990" s="113"/>
      <c r="M1990" s="113"/>
    </row>
    <row r="1991" spans="2:13" s="181" customFormat="1" ht="12.75" hidden="1" customHeight="1">
      <c r="B1991" s="1186"/>
      <c r="C1991" s="1162"/>
      <c r="D1991" s="465">
        <v>979</v>
      </c>
      <c r="E1991" s="1156"/>
      <c r="F1991" s="1157"/>
      <c r="G1991" s="1158"/>
      <c r="H1991" s="125">
        <v>0.1</v>
      </c>
      <c r="I1991" s="564"/>
      <c r="J1991" s="377">
        <f t="shared" si="64"/>
        <v>0</v>
      </c>
      <c r="K1991" s="467">
        <f t="shared" si="63"/>
        <v>0</v>
      </c>
      <c r="L1991" s="113"/>
      <c r="M1991" s="113"/>
    </row>
    <row r="1992" spans="2:13" s="181" customFormat="1" ht="12.75" hidden="1" customHeight="1">
      <c r="B1992" s="1186"/>
      <c r="C1992" s="1162"/>
      <c r="D1992" s="465">
        <v>980</v>
      </c>
      <c r="E1992" s="1156"/>
      <c r="F1992" s="1157"/>
      <c r="G1992" s="1158"/>
      <c r="H1992" s="125">
        <v>0.1</v>
      </c>
      <c r="I1992" s="564"/>
      <c r="J1992" s="377">
        <f t="shared" si="64"/>
        <v>0</v>
      </c>
      <c r="K1992" s="467">
        <f t="shared" si="63"/>
        <v>0</v>
      </c>
      <c r="L1992" s="113"/>
      <c r="M1992" s="113"/>
    </row>
    <row r="1993" spans="2:13" s="181" customFormat="1" ht="12.75" hidden="1" customHeight="1">
      <c r="B1993" s="1186"/>
      <c r="C1993" s="1162"/>
      <c r="D1993" s="465">
        <v>981</v>
      </c>
      <c r="E1993" s="1156"/>
      <c r="F1993" s="1157"/>
      <c r="G1993" s="1158"/>
      <c r="H1993" s="125">
        <v>0.1</v>
      </c>
      <c r="I1993" s="564"/>
      <c r="J1993" s="377">
        <f t="shared" si="64"/>
        <v>0</v>
      </c>
      <c r="K1993" s="467">
        <f t="shared" si="63"/>
        <v>0</v>
      </c>
      <c r="L1993" s="113"/>
      <c r="M1993" s="113"/>
    </row>
    <row r="1994" spans="2:13" s="181" customFormat="1" ht="12.75" hidden="1" customHeight="1">
      <c r="B1994" s="1186"/>
      <c r="C1994" s="1162"/>
      <c r="D1994" s="465">
        <v>982</v>
      </c>
      <c r="E1994" s="1156"/>
      <c r="F1994" s="1157"/>
      <c r="G1994" s="1158"/>
      <c r="H1994" s="125">
        <v>0.1</v>
      </c>
      <c r="I1994" s="564"/>
      <c r="J1994" s="377">
        <f t="shared" si="64"/>
        <v>0</v>
      </c>
      <c r="K1994" s="467">
        <f t="shared" si="63"/>
        <v>0</v>
      </c>
      <c r="L1994" s="113"/>
      <c r="M1994" s="113"/>
    </row>
    <row r="1995" spans="2:13" s="181" customFormat="1" ht="12.75" hidden="1" customHeight="1">
      <c r="B1995" s="1186"/>
      <c r="C1995" s="1162"/>
      <c r="D1995" s="465">
        <v>983</v>
      </c>
      <c r="E1995" s="1156"/>
      <c r="F1995" s="1157"/>
      <c r="G1995" s="1158"/>
      <c r="H1995" s="125">
        <v>0.1</v>
      </c>
      <c r="I1995" s="564"/>
      <c r="J1995" s="377">
        <f t="shared" si="64"/>
        <v>0</v>
      </c>
      <c r="K1995" s="467">
        <f t="shared" si="63"/>
        <v>0</v>
      </c>
      <c r="L1995" s="113"/>
      <c r="M1995" s="113"/>
    </row>
    <row r="1996" spans="2:13" s="181" customFormat="1" ht="12.75" hidden="1" customHeight="1">
      <c r="B1996" s="1186"/>
      <c r="C1996" s="1162"/>
      <c r="D1996" s="465">
        <v>984</v>
      </c>
      <c r="E1996" s="1156"/>
      <c r="F1996" s="1157"/>
      <c r="G1996" s="1158"/>
      <c r="H1996" s="125">
        <v>0.1</v>
      </c>
      <c r="I1996" s="564"/>
      <c r="J1996" s="377">
        <f t="shared" si="64"/>
        <v>0</v>
      </c>
      <c r="K1996" s="467">
        <f t="shared" si="63"/>
        <v>0</v>
      </c>
      <c r="L1996" s="113"/>
      <c r="M1996" s="113"/>
    </row>
    <row r="1997" spans="2:13" s="181" customFormat="1" ht="12.75" hidden="1" customHeight="1">
      <c r="B1997" s="1186"/>
      <c r="C1997" s="1162"/>
      <c r="D1997" s="465">
        <v>985</v>
      </c>
      <c r="E1997" s="1156"/>
      <c r="F1997" s="1157"/>
      <c r="G1997" s="1158"/>
      <c r="H1997" s="125">
        <v>0.1</v>
      </c>
      <c r="I1997" s="564"/>
      <c r="J1997" s="377">
        <f t="shared" si="64"/>
        <v>0</v>
      </c>
      <c r="K1997" s="467">
        <f t="shared" si="63"/>
        <v>0</v>
      </c>
      <c r="L1997" s="113"/>
      <c r="M1997" s="113"/>
    </row>
    <row r="1998" spans="2:13" s="181" customFormat="1" ht="12.75" hidden="1" customHeight="1">
      <c r="B1998" s="1186"/>
      <c r="C1998" s="1162"/>
      <c r="D1998" s="465">
        <v>986</v>
      </c>
      <c r="E1998" s="1156"/>
      <c r="F1998" s="1157"/>
      <c r="G1998" s="1158"/>
      <c r="H1998" s="125">
        <v>0.1</v>
      </c>
      <c r="I1998" s="564"/>
      <c r="J1998" s="377">
        <f t="shared" si="64"/>
        <v>0</v>
      </c>
      <c r="K1998" s="467">
        <f t="shared" si="63"/>
        <v>0</v>
      </c>
      <c r="L1998" s="113"/>
      <c r="M1998" s="113"/>
    </row>
    <row r="1999" spans="2:13" s="181" customFormat="1" ht="12.75" hidden="1" customHeight="1">
      <c r="B1999" s="1186"/>
      <c r="C1999" s="1162"/>
      <c r="D1999" s="465">
        <v>987</v>
      </c>
      <c r="E1999" s="1156"/>
      <c r="F1999" s="1157"/>
      <c r="G1999" s="1158"/>
      <c r="H1999" s="125">
        <v>0.1</v>
      </c>
      <c r="I1999" s="564"/>
      <c r="J1999" s="377">
        <f t="shared" si="64"/>
        <v>0</v>
      </c>
      <c r="K1999" s="467">
        <f t="shared" si="63"/>
        <v>0</v>
      </c>
      <c r="L1999" s="113"/>
      <c r="M1999" s="113"/>
    </row>
    <row r="2000" spans="2:13" s="181" customFormat="1" ht="12.75" hidden="1" customHeight="1">
      <c r="B2000" s="1186"/>
      <c r="C2000" s="1162"/>
      <c r="D2000" s="465">
        <v>988</v>
      </c>
      <c r="E2000" s="1156"/>
      <c r="F2000" s="1157"/>
      <c r="G2000" s="1158"/>
      <c r="H2000" s="125">
        <v>0.1</v>
      </c>
      <c r="I2000" s="564"/>
      <c r="J2000" s="377">
        <f t="shared" si="64"/>
        <v>0</v>
      </c>
      <c r="K2000" s="467">
        <f t="shared" si="63"/>
        <v>0</v>
      </c>
      <c r="L2000" s="113"/>
      <c r="M2000" s="113"/>
    </row>
    <row r="2001" spans="2:13" s="181" customFormat="1" ht="12.75" hidden="1" customHeight="1">
      <c r="B2001" s="1186"/>
      <c r="C2001" s="1162"/>
      <c r="D2001" s="465">
        <v>989</v>
      </c>
      <c r="E2001" s="1156"/>
      <c r="F2001" s="1157"/>
      <c r="G2001" s="1158"/>
      <c r="H2001" s="125">
        <v>0.1</v>
      </c>
      <c r="I2001" s="564"/>
      <c r="J2001" s="377">
        <f t="shared" si="64"/>
        <v>0</v>
      </c>
      <c r="K2001" s="467">
        <f t="shared" si="63"/>
        <v>0</v>
      </c>
      <c r="L2001" s="113"/>
      <c r="M2001" s="113"/>
    </row>
    <row r="2002" spans="2:13" s="181" customFormat="1" ht="12.75" hidden="1" customHeight="1">
      <c r="B2002" s="1186"/>
      <c r="C2002" s="1162"/>
      <c r="D2002" s="465">
        <v>990</v>
      </c>
      <c r="E2002" s="1156"/>
      <c r="F2002" s="1157"/>
      <c r="G2002" s="1158"/>
      <c r="H2002" s="125">
        <v>0.1</v>
      </c>
      <c r="I2002" s="564"/>
      <c r="J2002" s="377">
        <f t="shared" si="64"/>
        <v>0</v>
      </c>
      <c r="K2002" s="467">
        <f t="shared" si="63"/>
        <v>0</v>
      </c>
      <c r="L2002" s="113"/>
      <c r="M2002" s="113"/>
    </row>
    <row r="2003" spans="2:13" s="181" customFormat="1" ht="12.75" hidden="1" customHeight="1">
      <c r="B2003" s="1186"/>
      <c r="C2003" s="1162"/>
      <c r="D2003" s="465">
        <v>991</v>
      </c>
      <c r="E2003" s="1156"/>
      <c r="F2003" s="1157"/>
      <c r="G2003" s="1158"/>
      <c r="H2003" s="125">
        <v>0.1</v>
      </c>
      <c r="I2003" s="564"/>
      <c r="J2003" s="377">
        <f t="shared" si="64"/>
        <v>0</v>
      </c>
      <c r="K2003" s="467">
        <f t="shared" ref="K2003:K2011" si="65">IF(I2003-J2003&lt;0,0,I2003-J2003)</f>
        <v>0</v>
      </c>
      <c r="L2003" s="113"/>
      <c r="M2003" s="113"/>
    </row>
    <row r="2004" spans="2:13" s="181" customFormat="1" ht="12.75" hidden="1" customHeight="1">
      <c r="B2004" s="1186"/>
      <c r="C2004" s="1162"/>
      <c r="D2004" s="465">
        <v>992</v>
      </c>
      <c r="E2004" s="1156"/>
      <c r="F2004" s="1157"/>
      <c r="G2004" s="1158"/>
      <c r="H2004" s="125">
        <v>0.1</v>
      </c>
      <c r="I2004" s="564"/>
      <c r="J2004" s="377">
        <f t="shared" si="64"/>
        <v>0</v>
      </c>
      <c r="K2004" s="467">
        <f t="shared" si="65"/>
        <v>0</v>
      </c>
      <c r="L2004" s="113"/>
      <c r="M2004" s="113"/>
    </row>
    <row r="2005" spans="2:13" s="181" customFormat="1" ht="12.75" hidden="1" customHeight="1">
      <c r="B2005" s="1186"/>
      <c r="C2005" s="1162"/>
      <c r="D2005" s="465">
        <v>993</v>
      </c>
      <c r="E2005" s="1156"/>
      <c r="F2005" s="1157"/>
      <c r="G2005" s="1158"/>
      <c r="H2005" s="125">
        <v>0.1</v>
      </c>
      <c r="I2005" s="564"/>
      <c r="J2005" s="377">
        <f t="shared" si="64"/>
        <v>0</v>
      </c>
      <c r="K2005" s="467">
        <f t="shared" si="65"/>
        <v>0</v>
      </c>
      <c r="L2005" s="113"/>
      <c r="M2005" s="113"/>
    </row>
    <row r="2006" spans="2:13" s="181" customFormat="1" ht="12.75" hidden="1" customHeight="1">
      <c r="B2006" s="1186"/>
      <c r="C2006" s="1162"/>
      <c r="D2006" s="465">
        <v>994</v>
      </c>
      <c r="E2006" s="1156"/>
      <c r="F2006" s="1157"/>
      <c r="G2006" s="1158"/>
      <c r="H2006" s="125">
        <v>0.1</v>
      </c>
      <c r="I2006" s="564"/>
      <c r="J2006" s="377">
        <f t="shared" si="64"/>
        <v>0</v>
      </c>
      <c r="K2006" s="467">
        <f t="shared" si="65"/>
        <v>0</v>
      </c>
      <c r="L2006" s="113"/>
      <c r="M2006" s="113"/>
    </row>
    <row r="2007" spans="2:13" s="181" customFormat="1" ht="12.75" hidden="1" customHeight="1">
      <c r="B2007" s="1186"/>
      <c r="C2007" s="1162"/>
      <c r="D2007" s="465">
        <v>995</v>
      </c>
      <c r="E2007" s="1156"/>
      <c r="F2007" s="1157"/>
      <c r="G2007" s="1158"/>
      <c r="H2007" s="125">
        <v>0.1</v>
      </c>
      <c r="I2007" s="564"/>
      <c r="J2007" s="377">
        <f t="shared" si="64"/>
        <v>0</v>
      </c>
      <c r="K2007" s="467">
        <f t="shared" si="65"/>
        <v>0</v>
      </c>
      <c r="L2007" s="113"/>
      <c r="M2007" s="113"/>
    </row>
    <row r="2008" spans="2:13" s="181" customFormat="1" ht="12.75" customHeight="1">
      <c r="B2008" s="1186"/>
      <c r="C2008" s="1162"/>
      <c r="D2008" s="465">
        <v>996</v>
      </c>
      <c r="E2008" s="1156"/>
      <c r="F2008" s="1157"/>
      <c r="G2008" s="1158"/>
      <c r="H2008" s="125">
        <v>0.1</v>
      </c>
      <c r="I2008" s="564"/>
      <c r="J2008" s="377">
        <f t="shared" si="64"/>
        <v>0</v>
      </c>
      <c r="K2008" s="467">
        <f t="shared" si="65"/>
        <v>0</v>
      </c>
      <c r="L2008" s="113"/>
      <c r="M2008" s="113"/>
    </row>
    <row r="2009" spans="2:13" s="181" customFormat="1" ht="12.75" customHeight="1">
      <c r="B2009" s="1186"/>
      <c r="C2009" s="1162"/>
      <c r="D2009" s="465">
        <v>997</v>
      </c>
      <c r="E2009" s="1156"/>
      <c r="F2009" s="1157"/>
      <c r="G2009" s="1158"/>
      <c r="H2009" s="125">
        <v>0.1</v>
      </c>
      <c r="I2009" s="564"/>
      <c r="J2009" s="377">
        <f t="shared" si="64"/>
        <v>0</v>
      </c>
      <c r="K2009" s="467">
        <f t="shared" si="65"/>
        <v>0</v>
      </c>
      <c r="L2009" s="113"/>
      <c r="M2009" s="113"/>
    </row>
    <row r="2010" spans="2:13" s="181" customFormat="1" ht="12.75" customHeight="1">
      <c r="B2010" s="1186"/>
      <c r="C2010" s="1162"/>
      <c r="D2010" s="465">
        <v>998</v>
      </c>
      <c r="E2010" s="1156"/>
      <c r="F2010" s="1157"/>
      <c r="G2010" s="1158"/>
      <c r="H2010" s="125">
        <v>0.1</v>
      </c>
      <c r="I2010" s="564"/>
      <c r="J2010" s="377">
        <f t="shared" si="64"/>
        <v>0</v>
      </c>
      <c r="K2010" s="467">
        <f t="shared" si="65"/>
        <v>0</v>
      </c>
      <c r="L2010" s="113"/>
      <c r="M2010" s="113"/>
    </row>
    <row r="2011" spans="2:13" s="181" customFormat="1" ht="12.75" customHeight="1">
      <c r="B2011" s="1186"/>
      <c r="C2011" s="1162"/>
      <c r="D2011" s="465">
        <v>999</v>
      </c>
      <c r="E2011" s="1156"/>
      <c r="F2011" s="1157"/>
      <c r="G2011" s="1158"/>
      <c r="H2011" s="125">
        <v>0.1</v>
      </c>
      <c r="I2011" s="564"/>
      <c r="J2011" s="377">
        <f t="shared" si="64"/>
        <v>0</v>
      </c>
      <c r="K2011" s="467">
        <f t="shared" si="65"/>
        <v>0</v>
      </c>
      <c r="L2011" s="113"/>
      <c r="M2011" s="113"/>
    </row>
    <row r="2012" spans="2:13">
      <c r="B2012" s="1186"/>
      <c r="C2012" s="1191"/>
      <c r="D2012" s="465">
        <v>1000</v>
      </c>
      <c r="E2012" s="1156"/>
      <c r="F2012" s="1157"/>
      <c r="G2012" s="1158"/>
      <c r="H2012" s="125">
        <v>0.1</v>
      </c>
      <c r="I2012" s="564"/>
      <c r="J2012" s="377">
        <f t="shared" si="64"/>
        <v>0</v>
      </c>
      <c r="K2012" s="555">
        <f>IF(I2012-J2012&lt;0,0,I2012-J2012)</f>
        <v>0</v>
      </c>
      <c r="L2012" s="16"/>
    </row>
    <row r="2013" spans="2:13" ht="34.5" customHeight="1">
      <c r="B2013" s="1186"/>
      <c r="C2013" s="1161" t="s">
        <v>37</v>
      </c>
      <c r="D2013" s="764" t="s">
        <v>320</v>
      </c>
      <c r="E2013" s="1165"/>
      <c r="F2013" s="1165"/>
      <c r="G2013" s="1166"/>
      <c r="H2013" s="158"/>
      <c r="I2013" s="359"/>
      <c r="J2013" s="361"/>
      <c r="K2013" s="556"/>
      <c r="L2013" s="16"/>
    </row>
    <row r="2014" spans="2:13">
      <c r="B2014" s="1186"/>
      <c r="C2014" s="1162"/>
      <c r="D2014" s="465">
        <v>1</v>
      </c>
      <c r="E2014" s="1156"/>
      <c r="F2014" s="1157"/>
      <c r="G2014" s="1158"/>
      <c r="H2014" s="125">
        <v>0.2</v>
      </c>
      <c r="I2014" s="564"/>
      <c r="J2014" s="377">
        <f t="shared" ref="J2014:J2077" si="66">$I$11027*H2014</f>
        <v>0</v>
      </c>
      <c r="K2014" s="555">
        <f t="shared" ref="K2014:K2022" si="67">IF(I2014-J2014&lt;0,0,I2014-J2014)</f>
        <v>0</v>
      </c>
      <c r="L2014" s="16"/>
    </row>
    <row r="2015" spans="2:13" ht="12.75" customHeight="1">
      <c r="B2015" s="1186"/>
      <c r="C2015" s="1162"/>
      <c r="D2015" s="465">
        <v>2</v>
      </c>
      <c r="E2015" s="1156"/>
      <c r="F2015" s="1157"/>
      <c r="G2015" s="1158"/>
      <c r="H2015" s="125">
        <v>0.2</v>
      </c>
      <c r="I2015" s="564"/>
      <c r="J2015" s="377">
        <f t="shared" si="66"/>
        <v>0</v>
      </c>
      <c r="K2015" s="555">
        <f t="shared" si="67"/>
        <v>0</v>
      </c>
      <c r="L2015" s="16"/>
    </row>
    <row r="2016" spans="2:13" ht="12.75" customHeight="1">
      <c r="B2016" s="1186"/>
      <c r="C2016" s="1162"/>
      <c r="D2016" s="465">
        <v>3</v>
      </c>
      <c r="E2016" s="1156"/>
      <c r="F2016" s="1157"/>
      <c r="G2016" s="1158"/>
      <c r="H2016" s="125">
        <v>0.2</v>
      </c>
      <c r="I2016" s="564"/>
      <c r="J2016" s="377">
        <f t="shared" si="66"/>
        <v>0</v>
      </c>
      <c r="K2016" s="555">
        <f t="shared" si="67"/>
        <v>0</v>
      </c>
      <c r="L2016" s="16"/>
    </row>
    <row r="2017" spans="2:12" ht="12.75" customHeight="1">
      <c r="B2017" s="1186"/>
      <c r="C2017" s="1162"/>
      <c r="D2017" s="465">
        <v>4</v>
      </c>
      <c r="E2017" s="1156"/>
      <c r="F2017" s="1157"/>
      <c r="G2017" s="1158"/>
      <c r="H2017" s="125">
        <v>0.2</v>
      </c>
      <c r="I2017" s="564"/>
      <c r="J2017" s="377">
        <f t="shared" si="66"/>
        <v>0</v>
      </c>
      <c r="K2017" s="555">
        <f t="shared" si="67"/>
        <v>0</v>
      </c>
      <c r="L2017" s="16"/>
    </row>
    <row r="2018" spans="2:12" ht="12.75" customHeight="1">
      <c r="B2018" s="1186"/>
      <c r="C2018" s="1162"/>
      <c r="D2018" s="465">
        <v>5</v>
      </c>
      <c r="E2018" s="1156"/>
      <c r="F2018" s="1157"/>
      <c r="G2018" s="1158"/>
      <c r="H2018" s="125">
        <v>0.2</v>
      </c>
      <c r="I2018" s="564"/>
      <c r="J2018" s="377">
        <f t="shared" si="66"/>
        <v>0</v>
      </c>
      <c r="K2018" s="555">
        <f t="shared" si="67"/>
        <v>0</v>
      </c>
      <c r="L2018" s="16"/>
    </row>
    <row r="2019" spans="2:12" ht="12.75" hidden="1" customHeight="1">
      <c r="B2019" s="1186"/>
      <c r="C2019" s="1162"/>
      <c r="D2019" s="465">
        <v>6</v>
      </c>
      <c r="E2019" s="1156"/>
      <c r="F2019" s="1157"/>
      <c r="G2019" s="1158"/>
      <c r="H2019" s="125">
        <v>0.2</v>
      </c>
      <c r="I2019" s="564"/>
      <c r="J2019" s="377">
        <f t="shared" si="66"/>
        <v>0</v>
      </c>
      <c r="K2019" s="555">
        <f t="shared" si="67"/>
        <v>0</v>
      </c>
      <c r="L2019" s="16"/>
    </row>
    <row r="2020" spans="2:12" ht="12.75" hidden="1" customHeight="1">
      <c r="B2020" s="1186"/>
      <c r="C2020" s="1162"/>
      <c r="D2020" s="465">
        <v>7</v>
      </c>
      <c r="E2020" s="1156"/>
      <c r="F2020" s="1157"/>
      <c r="G2020" s="1158"/>
      <c r="H2020" s="125">
        <v>0.2</v>
      </c>
      <c r="I2020" s="564"/>
      <c r="J2020" s="377">
        <f t="shared" si="66"/>
        <v>0</v>
      </c>
      <c r="K2020" s="555">
        <f t="shared" si="67"/>
        <v>0</v>
      </c>
      <c r="L2020" s="16"/>
    </row>
    <row r="2021" spans="2:12" ht="12.75" hidden="1" customHeight="1">
      <c r="B2021" s="1186"/>
      <c r="C2021" s="1162"/>
      <c r="D2021" s="465">
        <v>8</v>
      </c>
      <c r="E2021" s="1156"/>
      <c r="F2021" s="1157"/>
      <c r="G2021" s="1158"/>
      <c r="H2021" s="125">
        <v>0.2</v>
      </c>
      <c r="I2021" s="564"/>
      <c r="J2021" s="377">
        <f t="shared" si="66"/>
        <v>0</v>
      </c>
      <c r="K2021" s="555">
        <f t="shared" si="67"/>
        <v>0</v>
      </c>
      <c r="L2021" s="16"/>
    </row>
    <row r="2022" spans="2:12" ht="12.75" hidden="1" customHeight="1">
      <c r="B2022" s="1186"/>
      <c r="C2022" s="1162"/>
      <c r="D2022" s="465">
        <v>9</v>
      </c>
      <c r="E2022" s="1156"/>
      <c r="F2022" s="1157"/>
      <c r="G2022" s="1158"/>
      <c r="H2022" s="125">
        <v>0.2</v>
      </c>
      <c r="I2022" s="564"/>
      <c r="J2022" s="377">
        <f t="shared" si="66"/>
        <v>0</v>
      </c>
      <c r="K2022" s="555">
        <f t="shared" si="67"/>
        <v>0</v>
      </c>
      <c r="L2022" s="16"/>
    </row>
    <row r="2023" spans="2:12" ht="12.75" hidden="1" customHeight="1">
      <c r="B2023" s="1186"/>
      <c r="C2023" s="1162"/>
      <c r="D2023" s="465">
        <v>10</v>
      </c>
      <c r="E2023" s="1156"/>
      <c r="F2023" s="1157"/>
      <c r="G2023" s="1158"/>
      <c r="H2023" s="125">
        <v>0.2</v>
      </c>
      <c r="I2023" s="564"/>
      <c r="J2023" s="377">
        <f t="shared" si="66"/>
        <v>0</v>
      </c>
      <c r="K2023" s="555">
        <f t="shared" ref="K2023:K2030" si="68">IF(I2023-J2023&lt;0,0,I2023-J2023)</f>
        <v>0</v>
      </c>
      <c r="L2023" s="16"/>
    </row>
    <row r="2024" spans="2:12" ht="12.75" hidden="1" customHeight="1">
      <c r="B2024" s="1186"/>
      <c r="C2024" s="1162"/>
      <c r="D2024" s="465">
        <v>11</v>
      </c>
      <c r="E2024" s="1156"/>
      <c r="F2024" s="1157"/>
      <c r="G2024" s="1158"/>
      <c r="H2024" s="125">
        <v>0.2</v>
      </c>
      <c r="I2024" s="564"/>
      <c r="J2024" s="377">
        <f t="shared" si="66"/>
        <v>0</v>
      </c>
      <c r="K2024" s="555">
        <f t="shared" si="68"/>
        <v>0</v>
      </c>
      <c r="L2024" s="16"/>
    </row>
    <row r="2025" spans="2:12" ht="12.75" hidden="1" customHeight="1">
      <c r="B2025" s="1186"/>
      <c r="C2025" s="1162"/>
      <c r="D2025" s="465">
        <v>12</v>
      </c>
      <c r="E2025" s="1156"/>
      <c r="F2025" s="1157"/>
      <c r="G2025" s="1158"/>
      <c r="H2025" s="125">
        <v>0.2</v>
      </c>
      <c r="I2025" s="564"/>
      <c r="J2025" s="377">
        <f t="shared" si="66"/>
        <v>0</v>
      </c>
      <c r="K2025" s="555">
        <f t="shared" si="68"/>
        <v>0</v>
      </c>
      <c r="L2025" s="16"/>
    </row>
    <row r="2026" spans="2:12" ht="12.75" hidden="1" customHeight="1">
      <c r="B2026" s="1186"/>
      <c r="C2026" s="1162"/>
      <c r="D2026" s="465">
        <v>13</v>
      </c>
      <c r="E2026" s="1156"/>
      <c r="F2026" s="1157"/>
      <c r="G2026" s="1158"/>
      <c r="H2026" s="125">
        <v>0.2</v>
      </c>
      <c r="I2026" s="564"/>
      <c r="J2026" s="377">
        <f t="shared" si="66"/>
        <v>0</v>
      </c>
      <c r="K2026" s="555">
        <f t="shared" si="68"/>
        <v>0</v>
      </c>
      <c r="L2026" s="16"/>
    </row>
    <row r="2027" spans="2:12" ht="12.75" hidden="1" customHeight="1">
      <c r="B2027" s="1186"/>
      <c r="C2027" s="1162"/>
      <c r="D2027" s="465">
        <v>14</v>
      </c>
      <c r="E2027" s="1156"/>
      <c r="F2027" s="1157"/>
      <c r="G2027" s="1158"/>
      <c r="H2027" s="125">
        <v>0.2</v>
      </c>
      <c r="I2027" s="564"/>
      <c r="J2027" s="377">
        <f t="shared" si="66"/>
        <v>0</v>
      </c>
      <c r="K2027" s="555">
        <f t="shared" si="68"/>
        <v>0</v>
      </c>
      <c r="L2027" s="16"/>
    </row>
    <row r="2028" spans="2:12" ht="12.75" hidden="1" customHeight="1">
      <c r="B2028" s="1186"/>
      <c r="C2028" s="1162"/>
      <c r="D2028" s="465">
        <v>15</v>
      </c>
      <c r="E2028" s="1156"/>
      <c r="F2028" s="1157"/>
      <c r="G2028" s="1158"/>
      <c r="H2028" s="125">
        <v>0.2</v>
      </c>
      <c r="I2028" s="564"/>
      <c r="J2028" s="377">
        <f t="shared" si="66"/>
        <v>0</v>
      </c>
      <c r="K2028" s="555">
        <f t="shared" si="68"/>
        <v>0</v>
      </c>
      <c r="L2028" s="16"/>
    </row>
    <row r="2029" spans="2:12" ht="12.75" hidden="1" customHeight="1">
      <c r="B2029" s="1186"/>
      <c r="C2029" s="1162"/>
      <c r="D2029" s="465">
        <v>16</v>
      </c>
      <c r="E2029" s="1156"/>
      <c r="F2029" s="1157"/>
      <c r="G2029" s="1158"/>
      <c r="H2029" s="125">
        <v>0.2</v>
      </c>
      <c r="I2029" s="564"/>
      <c r="J2029" s="377">
        <f t="shared" si="66"/>
        <v>0</v>
      </c>
      <c r="K2029" s="555">
        <f t="shared" si="68"/>
        <v>0</v>
      </c>
      <c r="L2029" s="16"/>
    </row>
    <row r="2030" spans="2:12" ht="12.75" hidden="1" customHeight="1">
      <c r="B2030" s="1186"/>
      <c r="C2030" s="1162"/>
      <c r="D2030" s="465">
        <v>17</v>
      </c>
      <c r="E2030" s="1156"/>
      <c r="F2030" s="1157"/>
      <c r="G2030" s="1158"/>
      <c r="H2030" s="125">
        <v>0.2</v>
      </c>
      <c r="I2030" s="564"/>
      <c r="J2030" s="377">
        <f t="shared" si="66"/>
        <v>0</v>
      </c>
      <c r="K2030" s="555">
        <f t="shared" si="68"/>
        <v>0</v>
      </c>
      <c r="L2030" s="16"/>
    </row>
    <row r="2031" spans="2:12" ht="12.75" hidden="1" customHeight="1">
      <c r="B2031" s="1186"/>
      <c r="C2031" s="1162"/>
      <c r="D2031" s="465">
        <v>18</v>
      </c>
      <c r="E2031" s="1156"/>
      <c r="F2031" s="1157"/>
      <c r="G2031" s="1158"/>
      <c r="H2031" s="125">
        <v>0.2</v>
      </c>
      <c r="I2031" s="564"/>
      <c r="J2031" s="377">
        <f t="shared" si="66"/>
        <v>0</v>
      </c>
      <c r="K2031" s="555">
        <f t="shared" ref="K2031:K2038" si="69">IF(I2031-J2031&lt;0,0,I2031-J2031)</f>
        <v>0</v>
      </c>
      <c r="L2031" s="16"/>
    </row>
    <row r="2032" spans="2:12" ht="12.75" hidden="1" customHeight="1">
      <c r="B2032" s="1186"/>
      <c r="C2032" s="1162"/>
      <c r="D2032" s="465">
        <v>19</v>
      </c>
      <c r="E2032" s="1156"/>
      <c r="F2032" s="1157"/>
      <c r="G2032" s="1158"/>
      <c r="H2032" s="125">
        <v>0.2</v>
      </c>
      <c r="I2032" s="564"/>
      <c r="J2032" s="377">
        <f t="shared" si="66"/>
        <v>0</v>
      </c>
      <c r="K2032" s="555">
        <f t="shared" si="69"/>
        <v>0</v>
      </c>
      <c r="L2032" s="16"/>
    </row>
    <row r="2033" spans="2:12" ht="12.75" hidden="1" customHeight="1">
      <c r="B2033" s="1186"/>
      <c r="C2033" s="1162"/>
      <c r="D2033" s="465">
        <v>20</v>
      </c>
      <c r="E2033" s="1156"/>
      <c r="F2033" s="1157"/>
      <c r="G2033" s="1158"/>
      <c r="H2033" s="125">
        <v>0.2</v>
      </c>
      <c r="I2033" s="564"/>
      <c r="J2033" s="377">
        <f t="shared" si="66"/>
        <v>0</v>
      </c>
      <c r="K2033" s="555">
        <f t="shared" si="69"/>
        <v>0</v>
      </c>
      <c r="L2033" s="16"/>
    </row>
    <row r="2034" spans="2:12" ht="12.75" hidden="1" customHeight="1">
      <c r="B2034" s="1186"/>
      <c r="C2034" s="1162"/>
      <c r="D2034" s="465">
        <v>21</v>
      </c>
      <c r="E2034" s="1156"/>
      <c r="F2034" s="1157"/>
      <c r="G2034" s="1158"/>
      <c r="H2034" s="125">
        <v>0.2</v>
      </c>
      <c r="I2034" s="564"/>
      <c r="J2034" s="377">
        <f t="shared" si="66"/>
        <v>0</v>
      </c>
      <c r="K2034" s="555">
        <f t="shared" si="69"/>
        <v>0</v>
      </c>
      <c r="L2034" s="16"/>
    </row>
    <row r="2035" spans="2:12" ht="12.75" hidden="1" customHeight="1">
      <c r="B2035" s="1186"/>
      <c r="C2035" s="1162"/>
      <c r="D2035" s="465">
        <v>22</v>
      </c>
      <c r="E2035" s="1156"/>
      <c r="F2035" s="1157"/>
      <c r="G2035" s="1158"/>
      <c r="H2035" s="125">
        <v>0.2</v>
      </c>
      <c r="I2035" s="564"/>
      <c r="J2035" s="377">
        <f t="shared" si="66"/>
        <v>0</v>
      </c>
      <c r="K2035" s="555">
        <f t="shared" si="69"/>
        <v>0</v>
      </c>
      <c r="L2035" s="16"/>
    </row>
    <row r="2036" spans="2:12" ht="12.75" hidden="1" customHeight="1">
      <c r="B2036" s="1186"/>
      <c r="C2036" s="1162"/>
      <c r="D2036" s="465">
        <v>23</v>
      </c>
      <c r="E2036" s="1156"/>
      <c r="F2036" s="1157"/>
      <c r="G2036" s="1158"/>
      <c r="H2036" s="125">
        <v>0.2</v>
      </c>
      <c r="I2036" s="564"/>
      <c r="J2036" s="377">
        <f t="shared" si="66"/>
        <v>0</v>
      </c>
      <c r="K2036" s="555">
        <f t="shared" si="69"/>
        <v>0</v>
      </c>
      <c r="L2036" s="16"/>
    </row>
    <row r="2037" spans="2:12" ht="12.75" hidden="1" customHeight="1">
      <c r="B2037" s="1186"/>
      <c r="C2037" s="1162"/>
      <c r="D2037" s="465">
        <v>24</v>
      </c>
      <c r="E2037" s="1156"/>
      <c r="F2037" s="1157"/>
      <c r="G2037" s="1158"/>
      <c r="H2037" s="125">
        <v>0.2</v>
      </c>
      <c r="I2037" s="564"/>
      <c r="J2037" s="377">
        <f t="shared" si="66"/>
        <v>0</v>
      </c>
      <c r="K2037" s="555">
        <f t="shared" si="69"/>
        <v>0</v>
      </c>
      <c r="L2037" s="16"/>
    </row>
    <row r="2038" spans="2:12" ht="12.75" hidden="1" customHeight="1">
      <c r="B2038" s="1186"/>
      <c r="C2038" s="1162"/>
      <c r="D2038" s="465">
        <v>25</v>
      </c>
      <c r="E2038" s="1156"/>
      <c r="F2038" s="1157"/>
      <c r="G2038" s="1158"/>
      <c r="H2038" s="125">
        <v>0.2</v>
      </c>
      <c r="I2038" s="564"/>
      <c r="J2038" s="377">
        <f t="shared" si="66"/>
        <v>0</v>
      </c>
      <c r="K2038" s="555">
        <f t="shared" si="69"/>
        <v>0</v>
      </c>
      <c r="L2038" s="16"/>
    </row>
    <row r="2039" spans="2:12" ht="12.75" hidden="1" customHeight="1">
      <c r="B2039" s="1186"/>
      <c r="C2039" s="1162"/>
      <c r="D2039" s="465">
        <v>26</v>
      </c>
      <c r="E2039" s="1156"/>
      <c r="F2039" s="1157"/>
      <c r="G2039" s="1158"/>
      <c r="H2039" s="125">
        <v>0.2</v>
      </c>
      <c r="I2039" s="564"/>
      <c r="J2039" s="377">
        <f t="shared" si="66"/>
        <v>0</v>
      </c>
      <c r="K2039" s="555">
        <f t="shared" ref="K2039:K2046" si="70">IF(I2039-J2039&lt;0,0,I2039-J2039)</f>
        <v>0</v>
      </c>
      <c r="L2039" s="16"/>
    </row>
    <row r="2040" spans="2:12" ht="12.75" hidden="1" customHeight="1">
      <c r="B2040" s="1186"/>
      <c r="C2040" s="1162"/>
      <c r="D2040" s="465">
        <v>27</v>
      </c>
      <c r="E2040" s="1156"/>
      <c r="F2040" s="1157"/>
      <c r="G2040" s="1158"/>
      <c r="H2040" s="125">
        <v>0.2</v>
      </c>
      <c r="I2040" s="564"/>
      <c r="J2040" s="377">
        <f t="shared" si="66"/>
        <v>0</v>
      </c>
      <c r="K2040" s="555">
        <f t="shared" si="70"/>
        <v>0</v>
      </c>
      <c r="L2040" s="16"/>
    </row>
    <row r="2041" spans="2:12" ht="12.75" hidden="1" customHeight="1">
      <c r="B2041" s="1186"/>
      <c r="C2041" s="1162"/>
      <c r="D2041" s="465">
        <v>28</v>
      </c>
      <c r="E2041" s="1156"/>
      <c r="F2041" s="1157"/>
      <c r="G2041" s="1158"/>
      <c r="H2041" s="125">
        <v>0.2</v>
      </c>
      <c r="I2041" s="564"/>
      <c r="J2041" s="377">
        <f t="shared" si="66"/>
        <v>0</v>
      </c>
      <c r="K2041" s="555">
        <f t="shared" si="70"/>
        <v>0</v>
      </c>
      <c r="L2041" s="16"/>
    </row>
    <row r="2042" spans="2:12" ht="12.75" hidden="1" customHeight="1">
      <c r="B2042" s="1186"/>
      <c r="C2042" s="1162"/>
      <c r="D2042" s="465">
        <v>29</v>
      </c>
      <c r="E2042" s="1156"/>
      <c r="F2042" s="1157"/>
      <c r="G2042" s="1158"/>
      <c r="H2042" s="125">
        <v>0.2</v>
      </c>
      <c r="I2042" s="564"/>
      <c r="J2042" s="377">
        <f t="shared" si="66"/>
        <v>0</v>
      </c>
      <c r="K2042" s="555">
        <f t="shared" si="70"/>
        <v>0</v>
      </c>
      <c r="L2042" s="16"/>
    </row>
    <row r="2043" spans="2:12" ht="12.75" hidden="1" customHeight="1">
      <c r="B2043" s="1186"/>
      <c r="C2043" s="1162"/>
      <c r="D2043" s="465">
        <v>30</v>
      </c>
      <c r="E2043" s="1156"/>
      <c r="F2043" s="1157"/>
      <c r="G2043" s="1158"/>
      <c r="H2043" s="125">
        <v>0.2</v>
      </c>
      <c r="I2043" s="564"/>
      <c r="J2043" s="377">
        <f t="shared" si="66"/>
        <v>0</v>
      </c>
      <c r="K2043" s="555">
        <f t="shared" si="70"/>
        <v>0</v>
      </c>
      <c r="L2043" s="16"/>
    </row>
    <row r="2044" spans="2:12" ht="12.75" hidden="1" customHeight="1">
      <c r="B2044" s="1186"/>
      <c r="C2044" s="1162"/>
      <c r="D2044" s="465">
        <v>31</v>
      </c>
      <c r="E2044" s="1156"/>
      <c r="F2044" s="1157"/>
      <c r="G2044" s="1158"/>
      <c r="H2044" s="125">
        <v>0.2</v>
      </c>
      <c r="I2044" s="564"/>
      <c r="J2044" s="377">
        <f t="shared" si="66"/>
        <v>0</v>
      </c>
      <c r="K2044" s="555">
        <f t="shared" si="70"/>
        <v>0</v>
      </c>
      <c r="L2044" s="16"/>
    </row>
    <row r="2045" spans="2:12" ht="12.75" hidden="1" customHeight="1">
      <c r="B2045" s="1186"/>
      <c r="C2045" s="1162"/>
      <c r="D2045" s="465">
        <v>32</v>
      </c>
      <c r="E2045" s="1156"/>
      <c r="F2045" s="1157"/>
      <c r="G2045" s="1158"/>
      <c r="H2045" s="125">
        <v>0.2</v>
      </c>
      <c r="I2045" s="564"/>
      <c r="J2045" s="377">
        <f t="shared" si="66"/>
        <v>0</v>
      </c>
      <c r="K2045" s="555">
        <f t="shared" si="70"/>
        <v>0</v>
      </c>
      <c r="L2045" s="16"/>
    </row>
    <row r="2046" spans="2:12" ht="12.75" hidden="1" customHeight="1">
      <c r="B2046" s="1186"/>
      <c r="C2046" s="1162"/>
      <c r="D2046" s="465">
        <v>33</v>
      </c>
      <c r="E2046" s="1156"/>
      <c r="F2046" s="1157"/>
      <c r="G2046" s="1158"/>
      <c r="H2046" s="125">
        <v>0.2</v>
      </c>
      <c r="I2046" s="564"/>
      <c r="J2046" s="377">
        <f t="shared" si="66"/>
        <v>0</v>
      </c>
      <c r="K2046" s="555">
        <f t="shared" si="70"/>
        <v>0</v>
      </c>
      <c r="L2046" s="16"/>
    </row>
    <row r="2047" spans="2:12" ht="12.75" hidden="1" customHeight="1">
      <c r="B2047" s="1186"/>
      <c r="C2047" s="1162"/>
      <c r="D2047" s="465">
        <v>34</v>
      </c>
      <c r="E2047" s="1156"/>
      <c r="F2047" s="1157"/>
      <c r="G2047" s="1158"/>
      <c r="H2047" s="125">
        <v>0.2</v>
      </c>
      <c r="I2047" s="564"/>
      <c r="J2047" s="377">
        <f t="shared" si="66"/>
        <v>0</v>
      </c>
      <c r="K2047" s="555">
        <f t="shared" ref="K2047:K2297" si="71">IF(I2047-J2047&lt;0,0,I2047-J2047)</f>
        <v>0</v>
      </c>
      <c r="L2047" s="16"/>
    </row>
    <row r="2048" spans="2:12" ht="12.75" hidden="1" customHeight="1">
      <c r="B2048" s="1186"/>
      <c r="C2048" s="1162"/>
      <c r="D2048" s="465">
        <v>35</v>
      </c>
      <c r="E2048" s="1156"/>
      <c r="F2048" s="1157"/>
      <c r="G2048" s="1158"/>
      <c r="H2048" s="125">
        <v>0.2</v>
      </c>
      <c r="I2048" s="564"/>
      <c r="J2048" s="377">
        <f t="shared" si="66"/>
        <v>0</v>
      </c>
      <c r="K2048" s="555">
        <f t="shared" si="71"/>
        <v>0</v>
      </c>
      <c r="L2048" s="16"/>
    </row>
    <row r="2049" spans="2:12" ht="12.75" hidden="1" customHeight="1">
      <c r="B2049" s="1186"/>
      <c r="C2049" s="1162"/>
      <c r="D2049" s="465">
        <v>36</v>
      </c>
      <c r="E2049" s="1156"/>
      <c r="F2049" s="1157"/>
      <c r="G2049" s="1158"/>
      <c r="H2049" s="125">
        <v>0.2</v>
      </c>
      <c r="I2049" s="564"/>
      <c r="J2049" s="377">
        <f t="shared" si="66"/>
        <v>0</v>
      </c>
      <c r="K2049" s="555">
        <f t="shared" si="71"/>
        <v>0</v>
      </c>
      <c r="L2049" s="16"/>
    </row>
    <row r="2050" spans="2:12" ht="12.75" hidden="1" customHeight="1">
      <c r="B2050" s="1186"/>
      <c r="C2050" s="1162"/>
      <c r="D2050" s="465">
        <v>37</v>
      </c>
      <c r="E2050" s="1156"/>
      <c r="F2050" s="1157"/>
      <c r="G2050" s="1158"/>
      <c r="H2050" s="125">
        <v>0.2</v>
      </c>
      <c r="I2050" s="564"/>
      <c r="J2050" s="377">
        <f t="shared" si="66"/>
        <v>0</v>
      </c>
      <c r="K2050" s="555">
        <f t="shared" si="71"/>
        <v>0</v>
      </c>
      <c r="L2050" s="16"/>
    </row>
    <row r="2051" spans="2:12" ht="12.75" hidden="1" customHeight="1">
      <c r="B2051" s="1186"/>
      <c r="C2051" s="1162"/>
      <c r="D2051" s="465">
        <v>38</v>
      </c>
      <c r="E2051" s="1156"/>
      <c r="F2051" s="1157"/>
      <c r="G2051" s="1158"/>
      <c r="H2051" s="125">
        <v>0.2</v>
      </c>
      <c r="I2051" s="564"/>
      <c r="J2051" s="377">
        <f t="shared" si="66"/>
        <v>0</v>
      </c>
      <c r="K2051" s="555">
        <f t="shared" si="71"/>
        <v>0</v>
      </c>
      <c r="L2051" s="16"/>
    </row>
    <row r="2052" spans="2:12" ht="12.75" hidden="1" customHeight="1">
      <c r="B2052" s="1186"/>
      <c r="C2052" s="1162"/>
      <c r="D2052" s="465">
        <v>39</v>
      </c>
      <c r="E2052" s="1156"/>
      <c r="F2052" s="1157"/>
      <c r="G2052" s="1158"/>
      <c r="H2052" s="125">
        <v>0.2</v>
      </c>
      <c r="I2052" s="564"/>
      <c r="J2052" s="377">
        <f t="shared" si="66"/>
        <v>0</v>
      </c>
      <c r="K2052" s="555">
        <f t="shared" si="71"/>
        <v>0</v>
      </c>
      <c r="L2052" s="16"/>
    </row>
    <row r="2053" spans="2:12" ht="12.75" hidden="1" customHeight="1">
      <c r="B2053" s="1186"/>
      <c r="C2053" s="1162"/>
      <c r="D2053" s="465">
        <v>40</v>
      </c>
      <c r="E2053" s="1156"/>
      <c r="F2053" s="1157"/>
      <c r="G2053" s="1158"/>
      <c r="H2053" s="125">
        <v>0.2</v>
      </c>
      <c r="I2053" s="564"/>
      <c r="J2053" s="377">
        <f t="shared" si="66"/>
        <v>0</v>
      </c>
      <c r="K2053" s="555">
        <f t="shared" si="71"/>
        <v>0</v>
      </c>
      <c r="L2053" s="16"/>
    </row>
    <row r="2054" spans="2:12" ht="12.75" hidden="1" customHeight="1">
      <c r="B2054" s="1186"/>
      <c r="C2054" s="1162"/>
      <c r="D2054" s="465">
        <v>41</v>
      </c>
      <c r="E2054" s="1156"/>
      <c r="F2054" s="1157"/>
      <c r="G2054" s="1158"/>
      <c r="H2054" s="125">
        <v>0.2</v>
      </c>
      <c r="I2054" s="564"/>
      <c r="J2054" s="377">
        <f t="shared" si="66"/>
        <v>0</v>
      </c>
      <c r="K2054" s="555">
        <f t="shared" si="71"/>
        <v>0</v>
      </c>
      <c r="L2054" s="16"/>
    </row>
    <row r="2055" spans="2:12" ht="12.75" hidden="1" customHeight="1">
      <c r="B2055" s="1186"/>
      <c r="C2055" s="1162"/>
      <c r="D2055" s="465">
        <v>42</v>
      </c>
      <c r="E2055" s="1156"/>
      <c r="F2055" s="1157"/>
      <c r="G2055" s="1158"/>
      <c r="H2055" s="125">
        <v>0.2</v>
      </c>
      <c r="I2055" s="564"/>
      <c r="J2055" s="377">
        <f t="shared" si="66"/>
        <v>0</v>
      </c>
      <c r="K2055" s="555">
        <f t="shared" si="71"/>
        <v>0</v>
      </c>
      <c r="L2055" s="16"/>
    </row>
    <row r="2056" spans="2:12" ht="12.75" hidden="1" customHeight="1">
      <c r="B2056" s="1186"/>
      <c r="C2056" s="1162"/>
      <c r="D2056" s="465">
        <v>43</v>
      </c>
      <c r="E2056" s="1156"/>
      <c r="F2056" s="1157"/>
      <c r="G2056" s="1158"/>
      <c r="H2056" s="125">
        <v>0.2</v>
      </c>
      <c r="I2056" s="564"/>
      <c r="J2056" s="377">
        <f t="shared" si="66"/>
        <v>0</v>
      </c>
      <c r="K2056" s="555">
        <f t="shared" si="71"/>
        <v>0</v>
      </c>
      <c r="L2056" s="16"/>
    </row>
    <row r="2057" spans="2:12" ht="12.75" hidden="1" customHeight="1">
      <c r="B2057" s="1186"/>
      <c r="C2057" s="1162"/>
      <c r="D2057" s="465">
        <v>44</v>
      </c>
      <c r="E2057" s="1156"/>
      <c r="F2057" s="1157"/>
      <c r="G2057" s="1158"/>
      <c r="H2057" s="125">
        <v>0.2</v>
      </c>
      <c r="I2057" s="564"/>
      <c r="J2057" s="377">
        <f t="shared" si="66"/>
        <v>0</v>
      </c>
      <c r="K2057" s="555">
        <f t="shared" si="71"/>
        <v>0</v>
      </c>
      <c r="L2057" s="16"/>
    </row>
    <row r="2058" spans="2:12" ht="12.75" hidden="1" customHeight="1">
      <c r="B2058" s="1186"/>
      <c r="C2058" s="1162"/>
      <c r="D2058" s="465">
        <v>45</v>
      </c>
      <c r="E2058" s="1156"/>
      <c r="F2058" s="1157"/>
      <c r="G2058" s="1158"/>
      <c r="H2058" s="125">
        <v>0.2</v>
      </c>
      <c r="I2058" s="564"/>
      <c r="J2058" s="377">
        <f t="shared" si="66"/>
        <v>0</v>
      </c>
      <c r="K2058" s="555">
        <f t="shared" si="71"/>
        <v>0</v>
      </c>
      <c r="L2058" s="16"/>
    </row>
    <row r="2059" spans="2:12" ht="12.75" hidden="1" customHeight="1">
      <c r="B2059" s="1186"/>
      <c r="C2059" s="1162"/>
      <c r="D2059" s="465">
        <v>46</v>
      </c>
      <c r="E2059" s="1156"/>
      <c r="F2059" s="1157"/>
      <c r="G2059" s="1158"/>
      <c r="H2059" s="125">
        <v>0.2</v>
      </c>
      <c r="I2059" s="564"/>
      <c r="J2059" s="377">
        <f t="shared" si="66"/>
        <v>0</v>
      </c>
      <c r="K2059" s="555">
        <f t="shared" si="71"/>
        <v>0</v>
      </c>
      <c r="L2059" s="16"/>
    </row>
    <row r="2060" spans="2:12" ht="12.75" hidden="1" customHeight="1">
      <c r="B2060" s="1186"/>
      <c r="C2060" s="1162"/>
      <c r="D2060" s="465">
        <v>47</v>
      </c>
      <c r="E2060" s="1156"/>
      <c r="F2060" s="1157"/>
      <c r="G2060" s="1158"/>
      <c r="H2060" s="125">
        <v>0.2</v>
      </c>
      <c r="I2060" s="564"/>
      <c r="J2060" s="377">
        <f t="shared" si="66"/>
        <v>0</v>
      </c>
      <c r="K2060" s="555">
        <f t="shared" si="71"/>
        <v>0</v>
      </c>
      <c r="L2060" s="16"/>
    </row>
    <row r="2061" spans="2:12" ht="12.75" hidden="1" customHeight="1">
      <c r="B2061" s="1186"/>
      <c r="C2061" s="1162"/>
      <c r="D2061" s="465">
        <v>48</v>
      </c>
      <c r="E2061" s="1156"/>
      <c r="F2061" s="1157"/>
      <c r="G2061" s="1158"/>
      <c r="H2061" s="125">
        <v>0.2</v>
      </c>
      <c r="I2061" s="564"/>
      <c r="J2061" s="377">
        <f t="shared" si="66"/>
        <v>0</v>
      </c>
      <c r="K2061" s="555">
        <f t="shared" si="71"/>
        <v>0</v>
      </c>
      <c r="L2061" s="16"/>
    </row>
    <row r="2062" spans="2:12" ht="12.75" hidden="1" customHeight="1">
      <c r="B2062" s="1186"/>
      <c r="C2062" s="1162"/>
      <c r="D2062" s="465">
        <v>49</v>
      </c>
      <c r="E2062" s="1156"/>
      <c r="F2062" s="1157"/>
      <c r="G2062" s="1158"/>
      <c r="H2062" s="125">
        <v>0.2</v>
      </c>
      <c r="I2062" s="564"/>
      <c r="J2062" s="377">
        <f t="shared" si="66"/>
        <v>0</v>
      </c>
      <c r="K2062" s="555">
        <f t="shared" si="71"/>
        <v>0</v>
      </c>
      <c r="L2062" s="16"/>
    </row>
    <row r="2063" spans="2:12" ht="12.75" hidden="1" customHeight="1">
      <c r="B2063" s="1186"/>
      <c r="C2063" s="1162"/>
      <c r="D2063" s="465">
        <v>50</v>
      </c>
      <c r="E2063" s="1156"/>
      <c r="F2063" s="1157"/>
      <c r="G2063" s="1158"/>
      <c r="H2063" s="125">
        <v>0.2</v>
      </c>
      <c r="I2063" s="564"/>
      <c r="J2063" s="377">
        <f t="shared" si="66"/>
        <v>0</v>
      </c>
      <c r="K2063" s="555">
        <f t="shared" si="71"/>
        <v>0</v>
      </c>
      <c r="L2063" s="16"/>
    </row>
    <row r="2064" spans="2:12" ht="12.75" hidden="1" customHeight="1">
      <c r="B2064" s="1186"/>
      <c r="C2064" s="1162"/>
      <c r="D2064" s="465">
        <v>51</v>
      </c>
      <c r="E2064" s="1156"/>
      <c r="F2064" s="1157"/>
      <c r="G2064" s="1158"/>
      <c r="H2064" s="125">
        <v>0.2</v>
      </c>
      <c r="I2064" s="564"/>
      <c r="J2064" s="377">
        <f t="shared" si="66"/>
        <v>0</v>
      </c>
      <c r="K2064" s="555">
        <f t="shared" si="71"/>
        <v>0</v>
      </c>
      <c r="L2064" s="16"/>
    </row>
    <row r="2065" spans="2:12" ht="12.75" hidden="1" customHeight="1">
      <c r="B2065" s="1186"/>
      <c r="C2065" s="1162"/>
      <c r="D2065" s="465">
        <v>52</v>
      </c>
      <c r="E2065" s="1156"/>
      <c r="F2065" s="1157"/>
      <c r="G2065" s="1158"/>
      <c r="H2065" s="125">
        <v>0.2</v>
      </c>
      <c r="I2065" s="564"/>
      <c r="J2065" s="377">
        <f t="shared" si="66"/>
        <v>0</v>
      </c>
      <c r="K2065" s="555">
        <f t="shared" si="71"/>
        <v>0</v>
      </c>
      <c r="L2065" s="16"/>
    </row>
    <row r="2066" spans="2:12" ht="12.75" hidden="1" customHeight="1">
      <c r="B2066" s="1186"/>
      <c r="C2066" s="1162"/>
      <c r="D2066" s="465">
        <v>53</v>
      </c>
      <c r="E2066" s="1156"/>
      <c r="F2066" s="1157"/>
      <c r="G2066" s="1158"/>
      <c r="H2066" s="125">
        <v>0.2</v>
      </c>
      <c r="I2066" s="564"/>
      <c r="J2066" s="377">
        <f t="shared" si="66"/>
        <v>0</v>
      </c>
      <c r="K2066" s="555">
        <f t="shared" si="71"/>
        <v>0</v>
      </c>
      <c r="L2066" s="16"/>
    </row>
    <row r="2067" spans="2:12" ht="12.75" hidden="1" customHeight="1">
      <c r="B2067" s="1186"/>
      <c r="C2067" s="1162"/>
      <c r="D2067" s="465">
        <v>54</v>
      </c>
      <c r="E2067" s="1156"/>
      <c r="F2067" s="1157"/>
      <c r="G2067" s="1158"/>
      <c r="H2067" s="125">
        <v>0.2</v>
      </c>
      <c r="I2067" s="564"/>
      <c r="J2067" s="377">
        <f t="shared" si="66"/>
        <v>0</v>
      </c>
      <c r="K2067" s="555">
        <f t="shared" si="71"/>
        <v>0</v>
      </c>
      <c r="L2067" s="16"/>
    </row>
    <row r="2068" spans="2:12" ht="12.75" hidden="1" customHeight="1">
      <c r="B2068" s="1186"/>
      <c r="C2068" s="1162"/>
      <c r="D2068" s="465">
        <v>55</v>
      </c>
      <c r="E2068" s="1156"/>
      <c r="F2068" s="1157"/>
      <c r="G2068" s="1158"/>
      <c r="H2068" s="125">
        <v>0.2</v>
      </c>
      <c r="I2068" s="564"/>
      <c r="J2068" s="377">
        <f t="shared" si="66"/>
        <v>0</v>
      </c>
      <c r="K2068" s="555">
        <f t="shared" si="71"/>
        <v>0</v>
      </c>
      <c r="L2068" s="16"/>
    </row>
    <row r="2069" spans="2:12" ht="12.75" hidden="1" customHeight="1">
      <c r="B2069" s="1186"/>
      <c r="C2069" s="1162"/>
      <c r="D2069" s="465">
        <v>56</v>
      </c>
      <c r="E2069" s="1156"/>
      <c r="F2069" s="1157"/>
      <c r="G2069" s="1158"/>
      <c r="H2069" s="125">
        <v>0.2</v>
      </c>
      <c r="I2069" s="564"/>
      <c r="J2069" s="377">
        <f t="shared" si="66"/>
        <v>0</v>
      </c>
      <c r="K2069" s="555">
        <f t="shared" si="71"/>
        <v>0</v>
      </c>
      <c r="L2069" s="16"/>
    </row>
    <row r="2070" spans="2:12" ht="12.75" hidden="1" customHeight="1">
      <c r="B2070" s="1186"/>
      <c r="C2070" s="1162"/>
      <c r="D2070" s="465">
        <v>57</v>
      </c>
      <c r="E2070" s="1156"/>
      <c r="F2070" s="1157"/>
      <c r="G2070" s="1158"/>
      <c r="H2070" s="125">
        <v>0.2</v>
      </c>
      <c r="I2070" s="564"/>
      <c r="J2070" s="377">
        <f t="shared" si="66"/>
        <v>0</v>
      </c>
      <c r="K2070" s="555">
        <f t="shared" si="71"/>
        <v>0</v>
      </c>
      <c r="L2070" s="16"/>
    </row>
    <row r="2071" spans="2:12" ht="12.75" hidden="1" customHeight="1">
      <c r="B2071" s="1186"/>
      <c r="C2071" s="1162"/>
      <c r="D2071" s="465">
        <v>58</v>
      </c>
      <c r="E2071" s="1156"/>
      <c r="F2071" s="1157"/>
      <c r="G2071" s="1158"/>
      <c r="H2071" s="125">
        <v>0.2</v>
      </c>
      <c r="I2071" s="564"/>
      <c r="J2071" s="377">
        <f t="shared" si="66"/>
        <v>0</v>
      </c>
      <c r="K2071" s="555">
        <f t="shared" si="71"/>
        <v>0</v>
      </c>
      <c r="L2071" s="16"/>
    </row>
    <row r="2072" spans="2:12" ht="12.75" hidden="1" customHeight="1">
      <c r="B2072" s="1186"/>
      <c r="C2072" s="1162"/>
      <c r="D2072" s="465">
        <v>59</v>
      </c>
      <c r="E2072" s="1156"/>
      <c r="F2072" s="1157"/>
      <c r="G2072" s="1158"/>
      <c r="H2072" s="125">
        <v>0.2</v>
      </c>
      <c r="I2072" s="564"/>
      <c r="J2072" s="377">
        <f t="shared" si="66"/>
        <v>0</v>
      </c>
      <c r="K2072" s="555">
        <f t="shared" si="71"/>
        <v>0</v>
      </c>
      <c r="L2072" s="16"/>
    </row>
    <row r="2073" spans="2:12" ht="12.75" hidden="1" customHeight="1">
      <c r="B2073" s="1186"/>
      <c r="C2073" s="1162"/>
      <c r="D2073" s="465">
        <v>60</v>
      </c>
      <c r="E2073" s="1156"/>
      <c r="F2073" s="1157"/>
      <c r="G2073" s="1158"/>
      <c r="H2073" s="125">
        <v>0.2</v>
      </c>
      <c r="I2073" s="564"/>
      <c r="J2073" s="377">
        <f t="shared" si="66"/>
        <v>0</v>
      </c>
      <c r="K2073" s="555">
        <f t="shared" si="71"/>
        <v>0</v>
      </c>
      <c r="L2073" s="16"/>
    </row>
    <row r="2074" spans="2:12" ht="12.75" hidden="1" customHeight="1">
      <c r="B2074" s="1186"/>
      <c r="C2074" s="1162"/>
      <c r="D2074" s="465">
        <v>61</v>
      </c>
      <c r="E2074" s="1156"/>
      <c r="F2074" s="1157"/>
      <c r="G2074" s="1158"/>
      <c r="H2074" s="125">
        <v>0.2</v>
      </c>
      <c r="I2074" s="564"/>
      <c r="J2074" s="377">
        <f t="shared" si="66"/>
        <v>0</v>
      </c>
      <c r="K2074" s="555">
        <f t="shared" si="71"/>
        <v>0</v>
      </c>
      <c r="L2074" s="16"/>
    </row>
    <row r="2075" spans="2:12" ht="12.75" hidden="1" customHeight="1">
      <c r="B2075" s="1186"/>
      <c r="C2075" s="1162"/>
      <c r="D2075" s="465">
        <v>62</v>
      </c>
      <c r="E2075" s="1156"/>
      <c r="F2075" s="1157"/>
      <c r="G2075" s="1158"/>
      <c r="H2075" s="125">
        <v>0.2</v>
      </c>
      <c r="I2075" s="564"/>
      <c r="J2075" s="377">
        <f t="shared" si="66"/>
        <v>0</v>
      </c>
      <c r="K2075" s="555">
        <f t="shared" si="71"/>
        <v>0</v>
      </c>
      <c r="L2075" s="16"/>
    </row>
    <row r="2076" spans="2:12" ht="12.75" hidden="1" customHeight="1">
      <c r="B2076" s="1186"/>
      <c r="C2076" s="1162"/>
      <c r="D2076" s="465">
        <v>63</v>
      </c>
      <c r="E2076" s="1156"/>
      <c r="F2076" s="1157"/>
      <c r="G2076" s="1158"/>
      <c r="H2076" s="125">
        <v>0.2</v>
      </c>
      <c r="I2076" s="564"/>
      <c r="J2076" s="377">
        <f t="shared" si="66"/>
        <v>0</v>
      </c>
      <c r="K2076" s="555">
        <f t="shared" si="71"/>
        <v>0</v>
      </c>
      <c r="L2076" s="16"/>
    </row>
    <row r="2077" spans="2:12" ht="12.75" hidden="1" customHeight="1">
      <c r="B2077" s="1186"/>
      <c r="C2077" s="1162"/>
      <c r="D2077" s="465">
        <v>64</v>
      </c>
      <c r="E2077" s="1156"/>
      <c r="F2077" s="1157"/>
      <c r="G2077" s="1158"/>
      <c r="H2077" s="125">
        <v>0.2</v>
      </c>
      <c r="I2077" s="564"/>
      <c r="J2077" s="377">
        <f t="shared" si="66"/>
        <v>0</v>
      </c>
      <c r="K2077" s="555">
        <f t="shared" si="71"/>
        <v>0</v>
      </c>
      <c r="L2077" s="16"/>
    </row>
    <row r="2078" spans="2:12" ht="12.75" hidden="1" customHeight="1">
      <c r="B2078" s="1186"/>
      <c r="C2078" s="1162"/>
      <c r="D2078" s="465">
        <v>65</v>
      </c>
      <c r="E2078" s="1156"/>
      <c r="F2078" s="1157"/>
      <c r="G2078" s="1158"/>
      <c r="H2078" s="125">
        <v>0.2</v>
      </c>
      <c r="I2078" s="564"/>
      <c r="J2078" s="377">
        <f t="shared" ref="J2078:J2141" si="72">$I$11027*H2078</f>
        <v>0</v>
      </c>
      <c r="K2078" s="555">
        <f t="shared" si="71"/>
        <v>0</v>
      </c>
      <c r="L2078" s="16"/>
    </row>
    <row r="2079" spans="2:12" ht="12.75" hidden="1" customHeight="1">
      <c r="B2079" s="1186"/>
      <c r="C2079" s="1162"/>
      <c r="D2079" s="465">
        <v>66</v>
      </c>
      <c r="E2079" s="1156"/>
      <c r="F2079" s="1157"/>
      <c r="G2079" s="1158"/>
      <c r="H2079" s="125">
        <v>0.2</v>
      </c>
      <c r="I2079" s="564"/>
      <c r="J2079" s="377">
        <f t="shared" si="72"/>
        <v>0</v>
      </c>
      <c r="K2079" s="555">
        <f t="shared" si="71"/>
        <v>0</v>
      </c>
      <c r="L2079" s="16"/>
    </row>
    <row r="2080" spans="2:12" ht="12.75" hidden="1" customHeight="1">
      <c r="B2080" s="1186"/>
      <c r="C2080" s="1162"/>
      <c r="D2080" s="465">
        <v>67</v>
      </c>
      <c r="E2080" s="1156"/>
      <c r="F2080" s="1157"/>
      <c r="G2080" s="1158"/>
      <c r="H2080" s="125">
        <v>0.2</v>
      </c>
      <c r="I2080" s="564"/>
      <c r="J2080" s="377">
        <f t="shared" si="72"/>
        <v>0</v>
      </c>
      <c r="K2080" s="555">
        <f t="shared" si="71"/>
        <v>0</v>
      </c>
      <c r="L2080" s="16"/>
    </row>
    <row r="2081" spans="2:12" ht="12.75" hidden="1" customHeight="1">
      <c r="B2081" s="1186"/>
      <c r="C2081" s="1162"/>
      <c r="D2081" s="465">
        <v>68</v>
      </c>
      <c r="E2081" s="1156"/>
      <c r="F2081" s="1157"/>
      <c r="G2081" s="1158"/>
      <c r="H2081" s="125">
        <v>0.2</v>
      </c>
      <c r="I2081" s="564"/>
      <c r="J2081" s="377">
        <f t="shared" si="72"/>
        <v>0</v>
      </c>
      <c r="K2081" s="555">
        <f t="shared" si="71"/>
        <v>0</v>
      </c>
      <c r="L2081" s="16"/>
    </row>
    <row r="2082" spans="2:12" ht="12.75" hidden="1" customHeight="1">
      <c r="B2082" s="1186"/>
      <c r="C2082" s="1162"/>
      <c r="D2082" s="465">
        <v>69</v>
      </c>
      <c r="E2082" s="1156"/>
      <c r="F2082" s="1157"/>
      <c r="G2082" s="1158"/>
      <c r="H2082" s="125">
        <v>0.2</v>
      </c>
      <c r="I2082" s="564"/>
      <c r="J2082" s="377">
        <f t="shared" si="72"/>
        <v>0</v>
      </c>
      <c r="K2082" s="555">
        <f t="shared" si="71"/>
        <v>0</v>
      </c>
      <c r="L2082" s="16"/>
    </row>
    <row r="2083" spans="2:12" ht="12.75" hidden="1" customHeight="1">
      <c r="B2083" s="1186"/>
      <c r="C2083" s="1162"/>
      <c r="D2083" s="465">
        <v>70</v>
      </c>
      <c r="E2083" s="1156"/>
      <c r="F2083" s="1157"/>
      <c r="G2083" s="1158"/>
      <c r="H2083" s="125">
        <v>0.2</v>
      </c>
      <c r="I2083" s="564"/>
      <c r="J2083" s="377">
        <f t="shared" si="72"/>
        <v>0</v>
      </c>
      <c r="K2083" s="555">
        <f t="shared" si="71"/>
        <v>0</v>
      </c>
      <c r="L2083" s="16"/>
    </row>
    <row r="2084" spans="2:12" ht="12.75" hidden="1" customHeight="1">
      <c r="B2084" s="1186"/>
      <c r="C2084" s="1162"/>
      <c r="D2084" s="465">
        <v>71</v>
      </c>
      <c r="E2084" s="1156"/>
      <c r="F2084" s="1157"/>
      <c r="G2084" s="1158"/>
      <c r="H2084" s="125">
        <v>0.2</v>
      </c>
      <c r="I2084" s="564"/>
      <c r="J2084" s="377">
        <f t="shared" si="72"/>
        <v>0</v>
      </c>
      <c r="K2084" s="555">
        <f t="shared" si="71"/>
        <v>0</v>
      </c>
      <c r="L2084" s="16"/>
    </row>
    <row r="2085" spans="2:12" ht="12.75" hidden="1" customHeight="1">
      <c r="B2085" s="1186"/>
      <c r="C2085" s="1162"/>
      <c r="D2085" s="465">
        <v>72</v>
      </c>
      <c r="E2085" s="1156"/>
      <c r="F2085" s="1157"/>
      <c r="G2085" s="1158"/>
      <c r="H2085" s="125">
        <v>0.2</v>
      </c>
      <c r="I2085" s="564"/>
      <c r="J2085" s="377">
        <f t="shared" si="72"/>
        <v>0</v>
      </c>
      <c r="K2085" s="555">
        <f t="shared" si="71"/>
        <v>0</v>
      </c>
      <c r="L2085" s="16"/>
    </row>
    <row r="2086" spans="2:12" ht="12.75" hidden="1" customHeight="1">
      <c r="B2086" s="1186"/>
      <c r="C2086" s="1162"/>
      <c r="D2086" s="465">
        <v>73</v>
      </c>
      <c r="E2086" s="1156"/>
      <c r="F2086" s="1157"/>
      <c r="G2086" s="1158"/>
      <c r="H2086" s="125">
        <v>0.2</v>
      </c>
      <c r="I2086" s="564"/>
      <c r="J2086" s="377">
        <f t="shared" si="72"/>
        <v>0</v>
      </c>
      <c r="K2086" s="555">
        <f t="shared" si="71"/>
        <v>0</v>
      </c>
      <c r="L2086" s="16"/>
    </row>
    <row r="2087" spans="2:12" ht="12.75" hidden="1" customHeight="1">
      <c r="B2087" s="1186"/>
      <c r="C2087" s="1162"/>
      <c r="D2087" s="465">
        <v>74</v>
      </c>
      <c r="E2087" s="1156"/>
      <c r="F2087" s="1157"/>
      <c r="G2087" s="1158"/>
      <c r="H2087" s="125">
        <v>0.2</v>
      </c>
      <c r="I2087" s="564"/>
      <c r="J2087" s="377">
        <f t="shared" si="72"/>
        <v>0</v>
      </c>
      <c r="K2087" s="555">
        <f t="shared" si="71"/>
        <v>0</v>
      </c>
      <c r="L2087" s="16"/>
    </row>
    <row r="2088" spans="2:12" ht="12.75" hidden="1" customHeight="1">
      <c r="B2088" s="1186"/>
      <c r="C2088" s="1162"/>
      <c r="D2088" s="465">
        <v>75</v>
      </c>
      <c r="E2088" s="1156"/>
      <c r="F2088" s="1157"/>
      <c r="G2088" s="1158"/>
      <c r="H2088" s="125">
        <v>0.2</v>
      </c>
      <c r="I2088" s="564"/>
      <c r="J2088" s="377">
        <f t="shared" si="72"/>
        <v>0</v>
      </c>
      <c r="K2088" s="555">
        <f t="shared" si="71"/>
        <v>0</v>
      </c>
      <c r="L2088" s="16"/>
    </row>
    <row r="2089" spans="2:12" ht="12.75" hidden="1" customHeight="1">
      <c r="B2089" s="1186"/>
      <c r="C2089" s="1162"/>
      <c r="D2089" s="465">
        <v>76</v>
      </c>
      <c r="E2089" s="1156"/>
      <c r="F2089" s="1157"/>
      <c r="G2089" s="1158"/>
      <c r="H2089" s="125">
        <v>0.2</v>
      </c>
      <c r="I2089" s="564"/>
      <c r="J2089" s="377">
        <f t="shared" si="72"/>
        <v>0</v>
      </c>
      <c r="K2089" s="555">
        <f t="shared" si="71"/>
        <v>0</v>
      </c>
      <c r="L2089" s="16"/>
    </row>
    <row r="2090" spans="2:12" ht="12.75" hidden="1" customHeight="1">
      <c r="B2090" s="1186"/>
      <c r="C2090" s="1162"/>
      <c r="D2090" s="465">
        <v>77</v>
      </c>
      <c r="E2090" s="1156"/>
      <c r="F2090" s="1157"/>
      <c r="G2090" s="1158"/>
      <c r="H2090" s="125">
        <v>0.2</v>
      </c>
      <c r="I2090" s="564"/>
      <c r="J2090" s="377">
        <f t="shared" si="72"/>
        <v>0</v>
      </c>
      <c r="K2090" s="555">
        <f t="shared" si="71"/>
        <v>0</v>
      </c>
      <c r="L2090" s="16"/>
    </row>
    <row r="2091" spans="2:12" ht="12.75" hidden="1" customHeight="1">
      <c r="B2091" s="1186"/>
      <c r="C2091" s="1162"/>
      <c r="D2091" s="465">
        <v>78</v>
      </c>
      <c r="E2091" s="1156"/>
      <c r="F2091" s="1157"/>
      <c r="G2091" s="1158"/>
      <c r="H2091" s="125">
        <v>0.2</v>
      </c>
      <c r="I2091" s="564"/>
      <c r="J2091" s="377">
        <f t="shared" si="72"/>
        <v>0</v>
      </c>
      <c r="K2091" s="555">
        <f t="shared" si="71"/>
        <v>0</v>
      </c>
      <c r="L2091" s="16"/>
    </row>
    <row r="2092" spans="2:12" ht="12.75" hidden="1" customHeight="1">
      <c r="B2092" s="1186"/>
      <c r="C2092" s="1162"/>
      <c r="D2092" s="465">
        <v>79</v>
      </c>
      <c r="E2092" s="1156"/>
      <c r="F2092" s="1157"/>
      <c r="G2092" s="1158"/>
      <c r="H2092" s="125">
        <v>0.2</v>
      </c>
      <c r="I2092" s="564"/>
      <c r="J2092" s="377">
        <f t="shared" si="72"/>
        <v>0</v>
      </c>
      <c r="K2092" s="555">
        <f t="shared" si="71"/>
        <v>0</v>
      </c>
      <c r="L2092" s="16"/>
    </row>
    <row r="2093" spans="2:12" ht="12.75" hidden="1" customHeight="1">
      <c r="B2093" s="1186"/>
      <c r="C2093" s="1162"/>
      <c r="D2093" s="465">
        <v>80</v>
      </c>
      <c r="E2093" s="1156"/>
      <c r="F2093" s="1157"/>
      <c r="G2093" s="1158"/>
      <c r="H2093" s="125">
        <v>0.2</v>
      </c>
      <c r="I2093" s="564"/>
      <c r="J2093" s="377">
        <f t="shared" si="72"/>
        <v>0</v>
      </c>
      <c r="K2093" s="555">
        <f t="shared" si="71"/>
        <v>0</v>
      </c>
      <c r="L2093" s="16"/>
    </row>
    <row r="2094" spans="2:12" ht="12.75" hidden="1" customHeight="1">
      <c r="B2094" s="1186"/>
      <c r="C2094" s="1162"/>
      <c r="D2094" s="465">
        <v>81</v>
      </c>
      <c r="E2094" s="1156"/>
      <c r="F2094" s="1157"/>
      <c r="G2094" s="1158"/>
      <c r="H2094" s="125">
        <v>0.2</v>
      </c>
      <c r="I2094" s="564"/>
      <c r="J2094" s="377">
        <f t="shared" si="72"/>
        <v>0</v>
      </c>
      <c r="K2094" s="555">
        <f t="shared" si="71"/>
        <v>0</v>
      </c>
      <c r="L2094" s="16"/>
    </row>
    <row r="2095" spans="2:12" ht="12.75" hidden="1" customHeight="1">
      <c r="B2095" s="1186"/>
      <c r="C2095" s="1162"/>
      <c r="D2095" s="465">
        <v>82</v>
      </c>
      <c r="E2095" s="1156"/>
      <c r="F2095" s="1157"/>
      <c r="G2095" s="1158"/>
      <c r="H2095" s="125">
        <v>0.2</v>
      </c>
      <c r="I2095" s="564"/>
      <c r="J2095" s="377">
        <f t="shared" si="72"/>
        <v>0</v>
      </c>
      <c r="K2095" s="555">
        <f t="shared" si="71"/>
        <v>0</v>
      </c>
      <c r="L2095" s="16"/>
    </row>
    <row r="2096" spans="2:12" ht="12.75" hidden="1" customHeight="1">
      <c r="B2096" s="1186"/>
      <c r="C2096" s="1162"/>
      <c r="D2096" s="465">
        <v>83</v>
      </c>
      <c r="E2096" s="1156"/>
      <c r="F2096" s="1157"/>
      <c r="G2096" s="1158"/>
      <c r="H2096" s="125">
        <v>0.2</v>
      </c>
      <c r="I2096" s="564"/>
      <c r="J2096" s="377">
        <f t="shared" si="72"/>
        <v>0</v>
      </c>
      <c r="K2096" s="555">
        <f t="shared" si="71"/>
        <v>0</v>
      </c>
      <c r="L2096" s="16"/>
    </row>
    <row r="2097" spans="2:13" ht="12.75" hidden="1" customHeight="1">
      <c r="B2097" s="1186"/>
      <c r="C2097" s="1162"/>
      <c r="D2097" s="465">
        <v>84</v>
      </c>
      <c r="E2097" s="1156"/>
      <c r="F2097" s="1157"/>
      <c r="G2097" s="1158"/>
      <c r="H2097" s="125">
        <v>0.2</v>
      </c>
      <c r="I2097" s="564"/>
      <c r="J2097" s="377">
        <f t="shared" si="72"/>
        <v>0</v>
      </c>
      <c r="K2097" s="555">
        <f t="shared" si="71"/>
        <v>0</v>
      </c>
      <c r="L2097" s="16"/>
    </row>
    <row r="2098" spans="2:13" ht="12.75" hidden="1" customHeight="1">
      <c r="B2098" s="1186"/>
      <c r="C2098" s="1162"/>
      <c r="D2098" s="465">
        <v>85</v>
      </c>
      <c r="E2098" s="1156"/>
      <c r="F2098" s="1157"/>
      <c r="G2098" s="1158"/>
      <c r="H2098" s="125">
        <v>0.2</v>
      </c>
      <c r="I2098" s="564"/>
      <c r="J2098" s="377">
        <f t="shared" si="72"/>
        <v>0</v>
      </c>
      <c r="K2098" s="555">
        <f t="shared" si="71"/>
        <v>0</v>
      </c>
      <c r="L2098" s="16"/>
    </row>
    <row r="2099" spans="2:13" ht="12.75" hidden="1" customHeight="1">
      <c r="B2099" s="1186"/>
      <c r="C2099" s="1162"/>
      <c r="D2099" s="465">
        <v>86</v>
      </c>
      <c r="E2099" s="1156"/>
      <c r="F2099" s="1157"/>
      <c r="G2099" s="1158"/>
      <c r="H2099" s="125">
        <v>0.2</v>
      </c>
      <c r="I2099" s="564"/>
      <c r="J2099" s="377">
        <f t="shared" si="72"/>
        <v>0</v>
      </c>
      <c r="K2099" s="555">
        <f t="shared" si="71"/>
        <v>0</v>
      </c>
      <c r="L2099" s="16"/>
    </row>
    <row r="2100" spans="2:13" ht="12.75" hidden="1" customHeight="1">
      <c r="B2100" s="1186"/>
      <c r="C2100" s="1162"/>
      <c r="D2100" s="465">
        <v>87</v>
      </c>
      <c r="E2100" s="1156"/>
      <c r="F2100" s="1157"/>
      <c r="G2100" s="1158"/>
      <c r="H2100" s="125">
        <v>0.2</v>
      </c>
      <c r="I2100" s="564"/>
      <c r="J2100" s="377">
        <f t="shared" si="72"/>
        <v>0</v>
      </c>
      <c r="K2100" s="555">
        <f t="shared" si="71"/>
        <v>0</v>
      </c>
      <c r="L2100" s="16"/>
    </row>
    <row r="2101" spans="2:13" ht="12.75" hidden="1" customHeight="1">
      <c r="B2101" s="1186"/>
      <c r="C2101" s="1162"/>
      <c r="D2101" s="465">
        <v>88</v>
      </c>
      <c r="E2101" s="1156"/>
      <c r="F2101" s="1157"/>
      <c r="G2101" s="1158"/>
      <c r="H2101" s="125">
        <v>0.2</v>
      </c>
      <c r="I2101" s="564"/>
      <c r="J2101" s="377">
        <f t="shared" si="72"/>
        <v>0</v>
      </c>
      <c r="K2101" s="555">
        <f t="shared" si="71"/>
        <v>0</v>
      </c>
      <c r="L2101" s="16"/>
    </row>
    <row r="2102" spans="2:13" ht="12.75" hidden="1" customHeight="1">
      <c r="B2102" s="1186"/>
      <c r="C2102" s="1162"/>
      <c r="D2102" s="465">
        <v>89</v>
      </c>
      <c r="E2102" s="1156"/>
      <c r="F2102" s="1157"/>
      <c r="G2102" s="1158"/>
      <c r="H2102" s="125">
        <v>0.2</v>
      </c>
      <c r="I2102" s="564"/>
      <c r="J2102" s="377">
        <f t="shared" si="72"/>
        <v>0</v>
      </c>
      <c r="K2102" s="555">
        <f t="shared" si="71"/>
        <v>0</v>
      </c>
      <c r="L2102" s="16"/>
    </row>
    <row r="2103" spans="2:13" ht="12.75" hidden="1" customHeight="1">
      <c r="B2103" s="1186"/>
      <c r="C2103" s="1162"/>
      <c r="D2103" s="465">
        <v>90</v>
      </c>
      <c r="E2103" s="1156"/>
      <c r="F2103" s="1157"/>
      <c r="G2103" s="1158"/>
      <c r="H2103" s="125">
        <v>0.2</v>
      </c>
      <c r="I2103" s="564"/>
      <c r="J2103" s="377">
        <f t="shared" si="72"/>
        <v>0</v>
      </c>
      <c r="K2103" s="555">
        <f t="shared" si="71"/>
        <v>0</v>
      </c>
      <c r="L2103" s="16"/>
    </row>
    <row r="2104" spans="2:13" ht="12.75" hidden="1" customHeight="1">
      <c r="B2104" s="1186"/>
      <c r="C2104" s="1162"/>
      <c r="D2104" s="465">
        <v>91</v>
      </c>
      <c r="E2104" s="1156"/>
      <c r="F2104" s="1157"/>
      <c r="G2104" s="1158"/>
      <c r="H2104" s="125">
        <v>0.2</v>
      </c>
      <c r="I2104" s="564"/>
      <c r="J2104" s="377">
        <f t="shared" si="72"/>
        <v>0</v>
      </c>
      <c r="K2104" s="555">
        <f t="shared" si="71"/>
        <v>0</v>
      </c>
      <c r="L2104" s="16"/>
    </row>
    <row r="2105" spans="2:13" ht="12.75" hidden="1" customHeight="1">
      <c r="B2105" s="1186"/>
      <c r="C2105" s="1162"/>
      <c r="D2105" s="465">
        <v>92</v>
      </c>
      <c r="E2105" s="1156"/>
      <c r="F2105" s="1157"/>
      <c r="G2105" s="1158"/>
      <c r="H2105" s="125">
        <v>0.2</v>
      </c>
      <c r="I2105" s="564"/>
      <c r="J2105" s="377">
        <f t="shared" si="72"/>
        <v>0</v>
      </c>
      <c r="K2105" s="555">
        <f t="shared" si="71"/>
        <v>0</v>
      </c>
      <c r="L2105" s="16"/>
    </row>
    <row r="2106" spans="2:13" ht="12.75" hidden="1" customHeight="1">
      <c r="B2106" s="1186"/>
      <c r="C2106" s="1162"/>
      <c r="D2106" s="465">
        <v>93</v>
      </c>
      <c r="E2106" s="1156"/>
      <c r="F2106" s="1157"/>
      <c r="G2106" s="1158"/>
      <c r="H2106" s="125">
        <v>0.2</v>
      </c>
      <c r="I2106" s="564"/>
      <c r="J2106" s="377">
        <f t="shared" si="72"/>
        <v>0</v>
      </c>
      <c r="K2106" s="555">
        <f t="shared" si="71"/>
        <v>0</v>
      </c>
      <c r="L2106" s="16"/>
    </row>
    <row r="2107" spans="2:13" ht="12.75" hidden="1" customHeight="1">
      <c r="B2107" s="1186"/>
      <c r="C2107" s="1162"/>
      <c r="D2107" s="465">
        <v>94</v>
      </c>
      <c r="E2107" s="1156"/>
      <c r="F2107" s="1157"/>
      <c r="G2107" s="1158"/>
      <c r="H2107" s="125">
        <v>0.2</v>
      </c>
      <c r="I2107" s="564"/>
      <c r="J2107" s="377">
        <f t="shared" si="72"/>
        <v>0</v>
      </c>
      <c r="K2107" s="555">
        <f t="shared" si="71"/>
        <v>0</v>
      </c>
      <c r="L2107" s="16"/>
    </row>
    <row r="2108" spans="2:13" ht="12.75" hidden="1" customHeight="1">
      <c r="B2108" s="1186"/>
      <c r="C2108" s="1162"/>
      <c r="D2108" s="465">
        <v>95</v>
      </c>
      <c r="E2108" s="1156"/>
      <c r="F2108" s="1157"/>
      <c r="G2108" s="1158"/>
      <c r="H2108" s="125">
        <v>0.2</v>
      </c>
      <c r="I2108" s="564"/>
      <c r="J2108" s="377">
        <f t="shared" si="72"/>
        <v>0</v>
      </c>
      <c r="K2108" s="555">
        <f t="shared" si="71"/>
        <v>0</v>
      </c>
      <c r="L2108" s="16"/>
    </row>
    <row r="2109" spans="2:13" s="181" customFormat="1" ht="12.75" hidden="1" customHeight="1">
      <c r="B2109" s="1186"/>
      <c r="C2109" s="1162"/>
      <c r="D2109" s="465">
        <v>96</v>
      </c>
      <c r="E2109" s="1156"/>
      <c r="F2109" s="1157"/>
      <c r="G2109" s="1158"/>
      <c r="H2109" s="468">
        <v>0.2</v>
      </c>
      <c r="I2109" s="564"/>
      <c r="J2109" s="377">
        <f t="shared" si="72"/>
        <v>0</v>
      </c>
      <c r="K2109" s="557">
        <f t="shared" si="71"/>
        <v>0</v>
      </c>
      <c r="L2109" s="113"/>
      <c r="M2109" s="113"/>
    </row>
    <row r="2110" spans="2:13" s="181" customFormat="1" ht="12.75" hidden="1" customHeight="1">
      <c r="B2110" s="1186"/>
      <c r="C2110" s="1162"/>
      <c r="D2110" s="465">
        <v>97</v>
      </c>
      <c r="E2110" s="1156"/>
      <c r="F2110" s="1157"/>
      <c r="G2110" s="1158"/>
      <c r="H2110" s="468">
        <v>0.2</v>
      </c>
      <c r="I2110" s="564"/>
      <c r="J2110" s="377">
        <f t="shared" si="72"/>
        <v>0</v>
      </c>
      <c r="K2110" s="557">
        <f t="shared" si="71"/>
        <v>0</v>
      </c>
      <c r="L2110" s="113"/>
      <c r="M2110" s="113"/>
    </row>
    <row r="2111" spans="2:13" s="181" customFormat="1" ht="12.75" hidden="1" customHeight="1">
      <c r="B2111" s="1186"/>
      <c r="C2111" s="1162"/>
      <c r="D2111" s="465">
        <v>98</v>
      </c>
      <c r="E2111" s="1156"/>
      <c r="F2111" s="1157"/>
      <c r="G2111" s="1158"/>
      <c r="H2111" s="468">
        <v>0.2</v>
      </c>
      <c r="I2111" s="564"/>
      <c r="J2111" s="377">
        <f t="shared" si="72"/>
        <v>0</v>
      </c>
      <c r="K2111" s="557">
        <f t="shared" si="71"/>
        <v>0</v>
      </c>
      <c r="L2111" s="113"/>
      <c r="M2111" s="113"/>
    </row>
    <row r="2112" spans="2:13" s="181" customFormat="1" ht="12.75" hidden="1" customHeight="1">
      <c r="B2112" s="1186"/>
      <c r="C2112" s="1162"/>
      <c r="D2112" s="465">
        <v>99</v>
      </c>
      <c r="E2112" s="1156"/>
      <c r="F2112" s="1157"/>
      <c r="G2112" s="1158"/>
      <c r="H2112" s="468">
        <v>0.2</v>
      </c>
      <c r="I2112" s="564"/>
      <c r="J2112" s="377">
        <f t="shared" si="72"/>
        <v>0</v>
      </c>
      <c r="K2112" s="557">
        <f t="shared" si="71"/>
        <v>0</v>
      </c>
      <c r="L2112" s="113"/>
      <c r="M2112" s="113"/>
    </row>
    <row r="2113" spans="2:13" s="181" customFormat="1" ht="12.75" hidden="1" customHeight="1">
      <c r="B2113" s="1186"/>
      <c r="C2113" s="1162"/>
      <c r="D2113" s="465">
        <v>100</v>
      </c>
      <c r="E2113" s="1156"/>
      <c r="F2113" s="1157"/>
      <c r="G2113" s="1158"/>
      <c r="H2113" s="468">
        <v>0.2</v>
      </c>
      <c r="I2113" s="564"/>
      <c r="J2113" s="377">
        <f t="shared" si="72"/>
        <v>0</v>
      </c>
      <c r="K2113" s="557">
        <f t="shared" si="71"/>
        <v>0</v>
      </c>
      <c r="L2113" s="113"/>
      <c r="M2113" s="113"/>
    </row>
    <row r="2114" spans="2:13" s="181" customFormat="1" ht="12.75" hidden="1" customHeight="1">
      <c r="B2114" s="1186"/>
      <c r="C2114" s="1162"/>
      <c r="D2114" s="465">
        <v>101</v>
      </c>
      <c r="E2114" s="1156"/>
      <c r="F2114" s="1157"/>
      <c r="G2114" s="1158"/>
      <c r="H2114" s="468">
        <v>0.2</v>
      </c>
      <c r="I2114" s="564"/>
      <c r="J2114" s="377">
        <f t="shared" si="72"/>
        <v>0</v>
      </c>
      <c r="K2114" s="557">
        <f t="shared" si="71"/>
        <v>0</v>
      </c>
      <c r="L2114" s="113"/>
      <c r="M2114" s="113"/>
    </row>
    <row r="2115" spans="2:13" s="181" customFormat="1" ht="12.75" hidden="1" customHeight="1">
      <c r="B2115" s="1186"/>
      <c r="C2115" s="1162"/>
      <c r="D2115" s="465">
        <v>102</v>
      </c>
      <c r="E2115" s="1156"/>
      <c r="F2115" s="1157"/>
      <c r="G2115" s="1158"/>
      <c r="H2115" s="468">
        <v>0.2</v>
      </c>
      <c r="I2115" s="564"/>
      <c r="J2115" s="377">
        <f t="shared" si="72"/>
        <v>0</v>
      </c>
      <c r="K2115" s="557">
        <f t="shared" si="71"/>
        <v>0</v>
      </c>
      <c r="L2115" s="113"/>
      <c r="M2115" s="113"/>
    </row>
    <row r="2116" spans="2:13" s="181" customFormat="1" ht="12.75" hidden="1" customHeight="1">
      <c r="B2116" s="1186"/>
      <c r="C2116" s="1162"/>
      <c r="D2116" s="465">
        <v>103</v>
      </c>
      <c r="E2116" s="1156"/>
      <c r="F2116" s="1157"/>
      <c r="G2116" s="1158"/>
      <c r="H2116" s="468">
        <v>0.2</v>
      </c>
      <c r="I2116" s="564"/>
      <c r="J2116" s="377">
        <f t="shared" si="72"/>
        <v>0</v>
      </c>
      <c r="K2116" s="557">
        <f t="shared" si="71"/>
        <v>0</v>
      </c>
      <c r="L2116" s="113"/>
      <c r="M2116" s="113"/>
    </row>
    <row r="2117" spans="2:13" s="181" customFormat="1" ht="12.75" hidden="1" customHeight="1">
      <c r="B2117" s="1186"/>
      <c r="C2117" s="1162"/>
      <c r="D2117" s="465">
        <v>104</v>
      </c>
      <c r="E2117" s="1156"/>
      <c r="F2117" s="1157"/>
      <c r="G2117" s="1158"/>
      <c r="H2117" s="468">
        <v>0.2</v>
      </c>
      <c r="I2117" s="564"/>
      <c r="J2117" s="377">
        <f t="shared" si="72"/>
        <v>0</v>
      </c>
      <c r="K2117" s="557">
        <f t="shared" si="71"/>
        <v>0</v>
      </c>
      <c r="L2117" s="113"/>
      <c r="M2117" s="113"/>
    </row>
    <row r="2118" spans="2:13" s="181" customFormat="1" ht="12.75" hidden="1" customHeight="1">
      <c r="B2118" s="1186"/>
      <c r="C2118" s="1162"/>
      <c r="D2118" s="465">
        <v>105</v>
      </c>
      <c r="E2118" s="1156"/>
      <c r="F2118" s="1157"/>
      <c r="G2118" s="1158"/>
      <c r="H2118" s="468">
        <v>0.2</v>
      </c>
      <c r="I2118" s="564"/>
      <c r="J2118" s="377">
        <f t="shared" si="72"/>
        <v>0</v>
      </c>
      <c r="K2118" s="557">
        <f t="shared" si="71"/>
        <v>0</v>
      </c>
      <c r="L2118" s="113"/>
      <c r="M2118" s="113"/>
    </row>
    <row r="2119" spans="2:13" s="181" customFormat="1" ht="12.75" hidden="1" customHeight="1">
      <c r="B2119" s="1186"/>
      <c r="C2119" s="1162"/>
      <c r="D2119" s="465">
        <v>106</v>
      </c>
      <c r="E2119" s="1156"/>
      <c r="F2119" s="1157"/>
      <c r="G2119" s="1158"/>
      <c r="H2119" s="468">
        <v>0.2</v>
      </c>
      <c r="I2119" s="564"/>
      <c r="J2119" s="377">
        <f t="shared" si="72"/>
        <v>0</v>
      </c>
      <c r="K2119" s="557">
        <f t="shared" si="71"/>
        <v>0</v>
      </c>
      <c r="L2119" s="113"/>
      <c r="M2119" s="113"/>
    </row>
    <row r="2120" spans="2:13" s="181" customFormat="1" ht="12.75" hidden="1" customHeight="1">
      <c r="B2120" s="1186"/>
      <c r="C2120" s="1162"/>
      <c r="D2120" s="465">
        <v>107</v>
      </c>
      <c r="E2120" s="1156"/>
      <c r="F2120" s="1157"/>
      <c r="G2120" s="1158"/>
      <c r="H2120" s="468">
        <v>0.2</v>
      </c>
      <c r="I2120" s="564"/>
      <c r="J2120" s="377">
        <f t="shared" si="72"/>
        <v>0</v>
      </c>
      <c r="K2120" s="557">
        <f t="shared" si="71"/>
        <v>0</v>
      </c>
      <c r="L2120" s="113"/>
      <c r="M2120" s="113"/>
    </row>
    <row r="2121" spans="2:13" s="181" customFormat="1" ht="12.75" hidden="1" customHeight="1">
      <c r="B2121" s="1186"/>
      <c r="C2121" s="1162"/>
      <c r="D2121" s="465">
        <v>108</v>
      </c>
      <c r="E2121" s="1156"/>
      <c r="F2121" s="1157"/>
      <c r="G2121" s="1158"/>
      <c r="H2121" s="468">
        <v>0.2</v>
      </c>
      <c r="I2121" s="564"/>
      <c r="J2121" s="377">
        <f t="shared" si="72"/>
        <v>0</v>
      </c>
      <c r="K2121" s="557">
        <f t="shared" si="71"/>
        <v>0</v>
      </c>
      <c r="L2121" s="113"/>
      <c r="M2121" s="113"/>
    </row>
    <row r="2122" spans="2:13" s="181" customFormat="1" ht="12.75" hidden="1" customHeight="1">
      <c r="B2122" s="1186"/>
      <c r="C2122" s="1162"/>
      <c r="D2122" s="465">
        <v>109</v>
      </c>
      <c r="E2122" s="1156"/>
      <c r="F2122" s="1157"/>
      <c r="G2122" s="1158"/>
      <c r="H2122" s="468">
        <v>0.2</v>
      </c>
      <c r="I2122" s="564"/>
      <c r="J2122" s="377">
        <f t="shared" si="72"/>
        <v>0</v>
      </c>
      <c r="K2122" s="557">
        <f t="shared" si="71"/>
        <v>0</v>
      </c>
      <c r="L2122" s="113"/>
      <c r="M2122" s="113"/>
    </row>
    <row r="2123" spans="2:13" s="181" customFormat="1" ht="12.75" hidden="1" customHeight="1">
      <c r="B2123" s="1186"/>
      <c r="C2123" s="1162"/>
      <c r="D2123" s="465">
        <v>110</v>
      </c>
      <c r="E2123" s="1156"/>
      <c r="F2123" s="1157"/>
      <c r="G2123" s="1158"/>
      <c r="H2123" s="468">
        <v>0.2</v>
      </c>
      <c r="I2123" s="564"/>
      <c r="J2123" s="377">
        <f t="shared" si="72"/>
        <v>0</v>
      </c>
      <c r="K2123" s="557">
        <f t="shared" si="71"/>
        <v>0</v>
      </c>
      <c r="L2123" s="113"/>
      <c r="M2123" s="113"/>
    </row>
    <row r="2124" spans="2:13" s="181" customFormat="1" ht="12.75" hidden="1" customHeight="1">
      <c r="B2124" s="1186"/>
      <c r="C2124" s="1162"/>
      <c r="D2124" s="465">
        <v>111</v>
      </c>
      <c r="E2124" s="1156"/>
      <c r="F2124" s="1157"/>
      <c r="G2124" s="1158"/>
      <c r="H2124" s="468">
        <v>0.2</v>
      </c>
      <c r="I2124" s="564"/>
      <c r="J2124" s="377">
        <f t="shared" si="72"/>
        <v>0</v>
      </c>
      <c r="K2124" s="557">
        <f t="shared" si="71"/>
        <v>0</v>
      </c>
      <c r="L2124" s="113"/>
      <c r="M2124" s="113"/>
    </row>
    <row r="2125" spans="2:13" s="181" customFormat="1" ht="12.75" hidden="1" customHeight="1">
      <c r="B2125" s="1186"/>
      <c r="C2125" s="1162"/>
      <c r="D2125" s="465">
        <v>112</v>
      </c>
      <c r="E2125" s="1156"/>
      <c r="F2125" s="1157"/>
      <c r="G2125" s="1158"/>
      <c r="H2125" s="468">
        <v>0.2</v>
      </c>
      <c r="I2125" s="564"/>
      <c r="J2125" s="377">
        <f t="shared" si="72"/>
        <v>0</v>
      </c>
      <c r="K2125" s="557">
        <f t="shared" si="71"/>
        <v>0</v>
      </c>
      <c r="L2125" s="113"/>
      <c r="M2125" s="113"/>
    </row>
    <row r="2126" spans="2:13" s="181" customFormat="1" ht="12.75" hidden="1" customHeight="1">
      <c r="B2126" s="1186"/>
      <c r="C2126" s="1162"/>
      <c r="D2126" s="465">
        <v>113</v>
      </c>
      <c r="E2126" s="1156"/>
      <c r="F2126" s="1157"/>
      <c r="G2126" s="1158"/>
      <c r="H2126" s="468">
        <v>0.2</v>
      </c>
      <c r="I2126" s="564"/>
      <c r="J2126" s="377">
        <f t="shared" si="72"/>
        <v>0</v>
      </c>
      <c r="K2126" s="557">
        <f t="shared" si="71"/>
        <v>0</v>
      </c>
      <c r="L2126" s="113"/>
      <c r="M2126" s="113"/>
    </row>
    <row r="2127" spans="2:13" s="181" customFormat="1" ht="12.75" hidden="1" customHeight="1">
      <c r="B2127" s="1186"/>
      <c r="C2127" s="1162"/>
      <c r="D2127" s="465">
        <v>114</v>
      </c>
      <c r="E2127" s="1156"/>
      <c r="F2127" s="1157"/>
      <c r="G2127" s="1158"/>
      <c r="H2127" s="468">
        <v>0.2</v>
      </c>
      <c r="I2127" s="564"/>
      <c r="J2127" s="377">
        <f t="shared" si="72"/>
        <v>0</v>
      </c>
      <c r="K2127" s="557">
        <f t="shared" si="71"/>
        <v>0</v>
      </c>
      <c r="L2127" s="113"/>
      <c r="M2127" s="113"/>
    </row>
    <row r="2128" spans="2:13" s="181" customFormat="1" ht="12.75" hidden="1" customHeight="1">
      <c r="B2128" s="1186"/>
      <c r="C2128" s="1162"/>
      <c r="D2128" s="465">
        <v>115</v>
      </c>
      <c r="E2128" s="1156"/>
      <c r="F2128" s="1157"/>
      <c r="G2128" s="1158"/>
      <c r="H2128" s="468">
        <v>0.2</v>
      </c>
      <c r="I2128" s="564"/>
      <c r="J2128" s="377">
        <f t="shared" si="72"/>
        <v>0</v>
      </c>
      <c r="K2128" s="557">
        <f t="shared" si="71"/>
        <v>0</v>
      </c>
      <c r="L2128" s="113"/>
      <c r="M2128" s="113"/>
    </row>
    <row r="2129" spans="2:13" s="181" customFormat="1" ht="12.75" hidden="1" customHeight="1">
      <c r="B2129" s="1186"/>
      <c r="C2129" s="1162"/>
      <c r="D2129" s="465">
        <v>116</v>
      </c>
      <c r="E2129" s="1156"/>
      <c r="F2129" s="1157"/>
      <c r="G2129" s="1158"/>
      <c r="H2129" s="468">
        <v>0.2</v>
      </c>
      <c r="I2129" s="564"/>
      <c r="J2129" s="377">
        <f t="shared" si="72"/>
        <v>0</v>
      </c>
      <c r="K2129" s="557">
        <f t="shared" si="71"/>
        <v>0</v>
      </c>
      <c r="L2129" s="113"/>
      <c r="M2129" s="113"/>
    </row>
    <row r="2130" spans="2:13" s="181" customFormat="1" ht="12.75" hidden="1" customHeight="1">
      <c r="B2130" s="1186"/>
      <c r="C2130" s="1162"/>
      <c r="D2130" s="465">
        <v>117</v>
      </c>
      <c r="E2130" s="1156"/>
      <c r="F2130" s="1157"/>
      <c r="G2130" s="1158"/>
      <c r="H2130" s="468">
        <v>0.2</v>
      </c>
      <c r="I2130" s="564"/>
      <c r="J2130" s="377">
        <f t="shared" si="72"/>
        <v>0</v>
      </c>
      <c r="K2130" s="557">
        <f t="shared" si="71"/>
        <v>0</v>
      </c>
      <c r="L2130" s="113"/>
      <c r="M2130" s="113"/>
    </row>
    <row r="2131" spans="2:13" s="181" customFormat="1" ht="12.75" hidden="1" customHeight="1">
      <c r="B2131" s="1186"/>
      <c r="C2131" s="1162"/>
      <c r="D2131" s="465">
        <v>118</v>
      </c>
      <c r="E2131" s="1156"/>
      <c r="F2131" s="1157"/>
      <c r="G2131" s="1158"/>
      <c r="H2131" s="468">
        <v>0.2</v>
      </c>
      <c r="I2131" s="564"/>
      <c r="J2131" s="377">
        <f t="shared" si="72"/>
        <v>0</v>
      </c>
      <c r="K2131" s="557">
        <f t="shared" si="71"/>
        <v>0</v>
      </c>
      <c r="L2131" s="113"/>
      <c r="M2131" s="113"/>
    </row>
    <row r="2132" spans="2:13" s="181" customFormat="1" ht="12.75" hidden="1" customHeight="1">
      <c r="B2132" s="1186"/>
      <c r="C2132" s="1162"/>
      <c r="D2132" s="465">
        <v>119</v>
      </c>
      <c r="E2132" s="1156"/>
      <c r="F2132" s="1157"/>
      <c r="G2132" s="1158"/>
      <c r="H2132" s="468">
        <v>0.2</v>
      </c>
      <c r="I2132" s="564"/>
      <c r="J2132" s="377">
        <f t="shared" si="72"/>
        <v>0</v>
      </c>
      <c r="K2132" s="557">
        <f t="shared" si="71"/>
        <v>0</v>
      </c>
      <c r="L2132" s="113"/>
      <c r="M2132" s="113"/>
    </row>
    <row r="2133" spans="2:13" s="181" customFormat="1" ht="12.75" hidden="1" customHeight="1">
      <c r="B2133" s="1186"/>
      <c r="C2133" s="1162"/>
      <c r="D2133" s="465">
        <v>120</v>
      </c>
      <c r="E2133" s="1156"/>
      <c r="F2133" s="1157"/>
      <c r="G2133" s="1158"/>
      <c r="H2133" s="468">
        <v>0.2</v>
      </c>
      <c r="I2133" s="564"/>
      <c r="J2133" s="377">
        <f t="shared" si="72"/>
        <v>0</v>
      </c>
      <c r="K2133" s="557">
        <f t="shared" si="71"/>
        <v>0</v>
      </c>
      <c r="L2133" s="113"/>
      <c r="M2133" s="113"/>
    </row>
    <row r="2134" spans="2:13" s="181" customFormat="1" ht="12.75" hidden="1" customHeight="1">
      <c r="B2134" s="1186"/>
      <c r="C2134" s="1162"/>
      <c r="D2134" s="465">
        <v>121</v>
      </c>
      <c r="E2134" s="1156"/>
      <c r="F2134" s="1157"/>
      <c r="G2134" s="1158"/>
      <c r="H2134" s="468">
        <v>0.2</v>
      </c>
      <c r="I2134" s="564"/>
      <c r="J2134" s="377">
        <f t="shared" si="72"/>
        <v>0</v>
      </c>
      <c r="K2134" s="557">
        <f t="shared" si="71"/>
        <v>0</v>
      </c>
      <c r="L2134" s="113"/>
      <c r="M2134" s="113"/>
    </row>
    <row r="2135" spans="2:13" s="181" customFormat="1" ht="12.75" hidden="1" customHeight="1">
      <c r="B2135" s="1186"/>
      <c r="C2135" s="1162"/>
      <c r="D2135" s="465">
        <v>122</v>
      </c>
      <c r="E2135" s="1156"/>
      <c r="F2135" s="1157"/>
      <c r="G2135" s="1158"/>
      <c r="H2135" s="468">
        <v>0.2</v>
      </c>
      <c r="I2135" s="564"/>
      <c r="J2135" s="377">
        <f t="shared" si="72"/>
        <v>0</v>
      </c>
      <c r="K2135" s="557">
        <f t="shared" si="71"/>
        <v>0</v>
      </c>
      <c r="L2135" s="113"/>
      <c r="M2135" s="113"/>
    </row>
    <row r="2136" spans="2:13" s="181" customFormat="1" ht="12.75" hidden="1" customHeight="1">
      <c r="B2136" s="1186"/>
      <c r="C2136" s="1162"/>
      <c r="D2136" s="465">
        <v>123</v>
      </c>
      <c r="E2136" s="1156"/>
      <c r="F2136" s="1157"/>
      <c r="G2136" s="1158"/>
      <c r="H2136" s="468">
        <v>0.2</v>
      </c>
      <c r="I2136" s="564"/>
      <c r="J2136" s="377">
        <f t="shared" si="72"/>
        <v>0</v>
      </c>
      <c r="K2136" s="557">
        <f t="shared" si="71"/>
        <v>0</v>
      </c>
      <c r="L2136" s="113"/>
      <c r="M2136" s="113"/>
    </row>
    <row r="2137" spans="2:13" s="181" customFormat="1" ht="12.75" hidden="1" customHeight="1">
      <c r="B2137" s="1186"/>
      <c r="C2137" s="1162"/>
      <c r="D2137" s="465">
        <v>124</v>
      </c>
      <c r="E2137" s="1156"/>
      <c r="F2137" s="1157"/>
      <c r="G2137" s="1158"/>
      <c r="H2137" s="468">
        <v>0.2</v>
      </c>
      <c r="I2137" s="564"/>
      <c r="J2137" s="377">
        <f t="shared" si="72"/>
        <v>0</v>
      </c>
      <c r="K2137" s="557">
        <f t="shared" si="71"/>
        <v>0</v>
      </c>
      <c r="L2137" s="113"/>
      <c r="M2137" s="113"/>
    </row>
    <row r="2138" spans="2:13" s="181" customFormat="1" ht="12.75" hidden="1" customHeight="1">
      <c r="B2138" s="1186"/>
      <c r="C2138" s="1162"/>
      <c r="D2138" s="465">
        <v>125</v>
      </c>
      <c r="E2138" s="1156"/>
      <c r="F2138" s="1157"/>
      <c r="G2138" s="1158"/>
      <c r="H2138" s="468">
        <v>0.2</v>
      </c>
      <c r="I2138" s="564"/>
      <c r="J2138" s="377">
        <f t="shared" si="72"/>
        <v>0</v>
      </c>
      <c r="K2138" s="557">
        <f t="shared" si="71"/>
        <v>0</v>
      </c>
      <c r="L2138" s="113"/>
      <c r="M2138" s="113"/>
    </row>
    <row r="2139" spans="2:13" s="181" customFormat="1" ht="12.75" hidden="1" customHeight="1">
      <c r="B2139" s="1186"/>
      <c r="C2139" s="1162"/>
      <c r="D2139" s="465">
        <v>126</v>
      </c>
      <c r="E2139" s="1156"/>
      <c r="F2139" s="1157"/>
      <c r="G2139" s="1158"/>
      <c r="H2139" s="468">
        <v>0.2</v>
      </c>
      <c r="I2139" s="564"/>
      <c r="J2139" s="377">
        <f t="shared" si="72"/>
        <v>0</v>
      </c>
      <c r="K2139" s="557">
        <f t="shared" si="71"/>
        <v>0</v>
      </c>
      <c r="L2139" s="113"/>
      <c r="M2139" s="113"/>
    </row>
    <row r="2140" spans="2:13" s="181" customFormat="1" ht="12.75" hidden="1" customHeight="1">
      <c r="B2140" s="1186"/>
      <c r="C2140" s="1162"/>
      <c r="D2140" s="465">
        <v>127</v>
      </c>
      <c r="E2140" s="1156"/>
      <c r="F2140" s="1157"/>
      <c r="G2140" s="1158"/>
      <c r="H2140" s="468">
        <v>0.2</v>
      </c>
      <c r="I2140" s="564"/>
      <c r="J2140" s="377">
        <f t="shared" si="72"/>
        <v>0</v>
      </c>
      <c r="K2140" s="557">
        <f t="shared" si="71"/>
        <v>0</v>
      </c>
      <c r="L2140" s="113"/>
      <c r="M2140" s="113"/>
    </row>
    <row r="2141" spans="2:13" s="181" customFormat="1" ht="12.75" hidden="1" customHeight="1">
      <c r="B2141" s="1186"/>
      <c r="C2141" s="1162"/>
      <c r="D2141" s="465">
        <v>128</v>
      </c>
      <c r="E2141" s="1156"/>
      <c r="F2141" s="1157"/>
      <c r="G2141" s="1158"/>
      <c r="H2141" s="468">
        <v>0.2</v>
      </c>
      <c r="I2141" s="564"/>
      <c r="J2141" s="377">
        <f t="shared" si="72"/>
        <v>0</v>
      </c>
      <c r="K2141" s="557">
        <f t="shared" si="71"/>
        <v>0</v>
      </c>
      <c r="L2141" s="113"/>
      <c r="M2141" s="113"/>
    </row>
    <row r="2142" spans="2:13" s="181" customFormat="1" ht="12.75" hidden="1" customHeight="1">
      <c r="B2142" s="1186"/>
      <c r="C2142" s="1162"/>
      <c r="D2142" s="465">
        <v>129</v>
      </c>
      <c r="E2142" s="1156"/>
      <c r="F2142" s="1157"/>
      <c r="G2142" s="1158"/>
      <c r="H2142" s="468">
        <v>0.2</v>
      </c>
      <c r="I2142" s="564"/>
      <c r="J2142" s="377">
        <f t="shared" ref="J2142:J2205" si="73">$I$11027*H2142</f>
        <v>0</v>
      </c>
      <c r="K2142" s="557">
        <f t="shared" si="71"/>
        <v>0</v>
      </c>
      <c r="L2142" s="113"/>
      <c r="M2142" s="113"/>
    </row>
    <row r="2143" spans="2:13" s="181" customFormat="1" ht="12.75" hidden="1" customHeight="1">
      <c r="B2143" s="1186"/>
      <c r="C2143" s="1162"/>
      <c r="D2143" s="465">
        <v>130</v>
      </c>
      <c r="E2143" s="1156"/>
      <c r="F2143" s="1157"/>
      <c r="G2143" s="1158"/>
      <c r="H2143" s="468">
        <v>0.2</v>
      </c>
      <c r="I2143" s="564"/>
      <c r="J2143" s="377">
        <f t="shared" si="73"/>
        <v>0</v>
      </c>
      <c r="K2143" s="557">
        <f t="shared" si="71"/>
        <v>0</v>
      </c>
      <c r="L2143" s="113"/>
      <c r="M2143" s="113"/>
    </row>
    <row r="2144" spans="2:13" s="181" customFormat="1" ht="12.75" hidden="1" customHeight="1">
      <c r="B2144" s="1186"/>
      <c r="C2144" s="1162"/>
      <c r="D2144" s="465">
        <v>131</v>
      </c>
      <c r="E2144" s="1156"/>
      <c r="F2144" s="1157"/>
      <c r="G2144" s="1158"/>
      <c r="H2144" s="468">
        <v>0.2</v>
      </c>
      <c r="I2144" s="564"/>
      <c r="J2144" s="377">
        <f t="shared" si="73"/>
        <v>0</v>
      </c>
      <c r="K2144" s="557">
        <f t="shared" si="71"/>
        <v>0</v>
      </c>
      <c r="L2144" s="113"/>
      <c r="M2144" s="113"/>
    </row>
    <row r="2145" spans="2:13" s="181" customFormat="1" ht="12.75" hidden="1" customHeight="1">
      <c r="B2145" s="1186"/>
      <c r="C2145" s="1162"/>
      <c r="D2145" s="465">
        <v>132</v>
      </c>
      <c r="E2145" s="1156"/>
      <c r="F2145" s="1157"/>
      <c r="G2145" s="1158"/>
      <c r="H2145" s="468">
        <v>0.2</v>
      </c>
      <c r="I2145" s="564"/>
      <c r="J2145" s="377">
        <f t="shared" si="73"/>
        <v>0</v>
      </c>
      <c r="K2145" s="557">
        <f t="shared" si="71"/>
        <v>0</v>
      </c>
      <c r="L2145" s="113"/>
      <c r="M2145" s="113"/>
    </row>
    <row r="2146" spans="2:13" s="181" customFormat="1" ht="12.75" hidden="1" customHeight="1">
      <c r="B2146" s="1186"/>
      <c r="C2146" s="1162"/>
      <c r="D2146" s="465">
        <v>133</v>
      </c>
      <c r="E2146" s="1156"/>
      <c r="F2146" s="1157"/>
      <c r="G2146" s="1158"/>
      <c r="H2146" s="468">
        <v>0.2</v>
      </c>
      <c r="I2146" s="564"/>
      <c r="J2146" s="377">
        <f t="shared" si="73"/>
        <v>0</v>
      </c>
      <c r="K2146" s="557">
        <f t="shared" si="71"/>
        <v>0</v>
      </c>
      <c r="L2146" s="113"/>
      <c r="M2146" s="113"/>
    </row>
    <row r="2147" spans="2:13" s="181" customFormat="1" ht="12.75" hidden="1" customHeight="1">
      <c r="B2147" s="1186"/>
      <c r="C2147" s="1162"/>
      <c r="D2147" s="465">
        <v>134</v>
      </c>
      <c r="E2147" s="1156"/>
      <c r="F2147" s="1157"/>
      <c r="G2147" s="1158"/>
      <c r="H2147" s="468">
        <v>0.2</v>
      </c>
      <c r="I2147" s="564"/>
      <c r="J2147" s="377">
        <f t="shared" si="73"/>
        <v>0</v>
      </c>
      <c r="K2147" s="557">
        <f t="shared" si="71"/>
        <v>0</v>
      </c>
      <c r="L2147" s="113"/>
      <c r="M2147" s="113"/>
    </row>
    <row r="2148" spans="2:13" s="181" customFormat="1" ht="12.75" hidden="1" customHeight="1">
      <c r="B2148" s="1186"/>
      <c r="C2148" s="1162"/>
      <c r="D2148" s="465">
        <v>135</v>
      </c>
      <c r="E2148" s="1156"/>
      <c r="F2148" s="1157"/>
      <c r="G2148" s="1158"/>
      <c r="H2148" s="468">
        <v>0.2</v>
      </c>
      <c r="I2148" s="564"/>
      <c r="J2148" s="377">
        <f t="shared" si="73"/>
        <v>0</v>
      </c>
      <c r="K2148" s="557">
        <f t="shared" si="71"/>
        <v>0</v>
      </c>
      <c r="L2148" s="113"/>
      <c r="M2148" s="113"/>
    </row>
    <row r="2149" spans="2:13" s="181" customFormat="1" ht="12.75" hidden="1" customHeight="1">
      <c r="B2149" s="1186"/>
      <c r="C2149" s="1162"/>
      <c r="D2149" s="465">
        <v>136</v>
      </c>
      <c r="E2149" s="1156"/>
      <c r="F2149" s="1157"/>
      <c r="G2149" s="1158"/>
      <c r="H2149" s="468">
        <v>0.2</v>
      </c>
      <c r="I2149" s="564"/>
      <c r="J2149" s="377">
        <f t="shared" si="73"/>
        <v>0</v>
      </c>
      <c r="K2149" s="557">
        <f t="shared" si="71"/>
        <v>0</v>
      </c>
      <c r="L2149" s="113"/>
      <c r="M2149" s="113"/>
    </row>
    <row r="2150" spans="2:13" s="181" customFormat="1" ht="12.75" hidden="1" customHeight="1">
      <c r="B2150" s="1186"/>
      <c r="C2150" s="1162"/>
      <c r="D2150" s="465">
        <v>137</v>
      </c>
      <c r="E2150" s="1156"/>
      <c r="F2150" s="1157"/>
      <c r="G2150" s="1158"/>
      <c r="H2150" s="468">
        <v>0.2</v>
      </c>
      <c r="I2150" s="564"/>
      <c r="J2150" s="377">
        <f t="shared" si="73"/>
        <v>0</v>
      </c>
      <c r="K2150" s="557">
        <f t="shared" si="71"/>
        <v>0</v>
      </c>
      <c r="L2150" s="113"/>
      <c r="M2150" s="113"/>
    </row>
    <row r="2151" spans="2:13" s="181" customFormat="1" ht="12.75" hidden="1" customHeight="1">
      <c r="B2151" s="1186"/>
      <c r="C2151" s="1162"/>
      <c r="D2151" s="465">
        <v>138</v>
      </c>
      <c r="E2151" s="1156"/>
      <c r="F2151" s="1157"/>
      <c r="G2151" s="1158"/>
      <c r="H2151" s="468">
        <v>0.2</v>
      </c>
      <c r="I2151" s="564"/>
      <c r="J2151" s="377">
        <f t="shared" si="73"/>
        <v>0</v>
      </c>
      <c r="K2151" s="557">
        <f t="shared" si="71"/>
        <v>0</v>
      </c>
      <c r="L2151" s="113"/>
      <c r="M2151" s="113"/>
    </row>
    <row r="2152" spans="2:13" s="181" customFormat="1" ht="12.75" hidden="1" customHeight="1">
      <c r="B2152" s="1186"/>
      <c r="C2152" s="1162"/>
      <c r="D2152" s="465">
        <v>139</v>
      </c>
      <c r="E2152" s="1156"/>
      <c r="F2152" s="1157"/>
      <c r="G2152" s="1158"/>
      <c r="H2152" s="468">
        <v>0.2</v>
      </c>
      <c r="I2152" s="564"/>
      <c r="J2152" s="377">
        <f t="shared" si="73"/>
        <v>0</v>
      </c>
      <c r="K2152" s="557">
        <f t="shared" si="71"/>
        <v>0</v>
      </c>
      <c r="L2152" s="113"/>
      <c r="M2152" s="113"/>
    </row>
    <row r="2153" spans="2:13" s="181" customFormat="1" ht="12.75" hidden="1" customHeight="1">
      <c r="B2153" s="1186"/>
      <c r="C2153" s="1162"/>
      <c r="D2153" s="465">
        <v>140</v>
      </c>
      <c r="E2153" s="1156"/>
      <c r="F2153" s="1157"/>
      <c r="G2153" s="1158"/>
      <c r="H2153" s="468">
        <v>0.2</v>
      </c>
      <c r="I2153" s="564"/>
      <c r="J2153" s="377">
        <f t="shared" si="73"/>
        <v>0</v>
      </c>
      <c r="K2153" s="557">
        <f t="shared" si="71"/>
        <v>0</v>
      </c>
      <c r="L2153" s="113"/>
      <c r="M2153" s="113"/>
    </row>
    <row r="2154" spans="2:13" s="181" customFormat="1" ht="12.75" hidden="1" customHeight="1">
      <c r="B2154" s="1186"/>
      <c r="C2154" s="1162"/>
      <c r="D2154" s="465">
        <v>141</v>
      </c>
      <c r="E2154" s="1156"/>
      <c r="F2154" s="1157"/>
      <c r="G2154" s="1158"/>
      <c r="H2154" s="468">
        <v>0.2</v>
      </c>
      <c r="I2154" s="564"/>
      <c r="J2154" s="377">
        <f t="shared" si="73"/>
        <v>0</v>
      </c>
      <c r="K2154" s="557">
        <f t="shared" si="71"/>
        <v>0</v>
      </c>
      <c r="L2154" s="113"/>
      <c r="M2154" s="113"/>
    </row>
    <row r="2155" spans="2:13" s="181" customFormat="1" ht="12.75" hidden="1" customHeight="1">
      <c r="B2155" s="1186"/>
      <c r="C2155" s="1162"/>
      <c r="D2155" s="465">
        <v>142</v>
      </c>
      <c r="E2155" s="1156"/>
      <c r="F2155" s="1157"/>
      <c r="G2155" s="1158"/>
      <c r="H2155" s="468">
        <v>0.2</v>
      </c>
      <c r="I2155" s="564"/>
      <c r="J2155" s="377">
        <f t="shared" si="73"/>
        <v>0</v>
      </c>
      <c r="K2155" s="557">
        <f t="shared" si="71"/>
        <v>0</v>
      </c>
      <c r="L2155" s="113"/>
      <c r="M2155" s="113"/>
    </row>
    <row r="2156" spans="2:13" s="181" customFormat="1" ht="12.75" hidden="1" customHeight="1">
      <c r="B2156" s="1186"/>
      <c r="C2156" s="1162"/>
      <c r="D2156" s="465">
        <v>143</v>
      </c>
      <c r="E2156" s="1156"/>
      <c r="F2156" s="1157"/>
      <c r="G2156" s="1158"/>
      <c r="H2156" s="468">
        <v>0.2</v>
      </c>
      <c r="I2156" s="564"/>
      <c r="J2156" s="377">
        <f t="shared" si="73"/>
        <v>0</v>
      </c>
      <c r="K2156" s="557">
        <f t="shared" si="71"/>
        <v>0</v>
      </c>
      <c r="L2156" s="113"/>
      <c r="M2156" s="113"/>
    </row>
    <row r="2157" spans="2:13" s="181" customFormat="1" ht="12.75" hidden="1" customHeight="1">
      <c r="B2157" s="1186"/>
      <c r="C2157" s="1162"/>
      <c r="D2157" s="465">
        <v>144</v>
      </c>
      <c r="E2157" s="1156"/>
      <c r="F2157" s="1157"/>
      <c r="G2157" s="1158"/>
      <c r="H2157" s="468">
        <v>0.2</v>
      </c>
      <c r="I2157" s="564"/>
      <c r="J2157" s="377">
        <f t="shared" si="73"/>
        <v>0</v>
      </c>
      <c r="K2157" s="557">
        <f t="shared" si="71"/>
        <v>0</v>
      </c>
      <c r="L2157" s="113"/>
      <c r="M2157" s="113"/>
    </row>
    <row r="2158" spans="2:13" s="181" customFormat="1" ht="12.75" hidden="1" customHeight="1">
      <c r="B2158" s="1186"/>
      <c r="C2158" s="1162"/>
      <c r="D2158" s="465">
        <v>145</v>
      </c>
      <c r="E2158" s="1156"/>
      <c r="F2158" s="1157"/>
      <c r="G2158" s="1158"/>
      <c r="H2158" s="468">
        <v>0.2</v>
      </c>
      <c r="I2158" s="564"/>
      <c r="J2158" s="377">
        <f t="shared" si="73"/>
        <v>0</v>
      </c>
      <c r="K2158" s="557">
        <f t="shared" si="71"/>
        <v>0</v>
      </c>
      <c r="L2158" s="113"/>
      <c r="M2158" s="113"/>
    </row>
    <row r="2159" spans="2:13" s="181" customFormat="1" ht="12.75" hidden="1" customHeight="1">
      <c r="B2159" s="1186"/>
      <c r="C2159" s="1162"/>
      <c r="D2159" s="465">
        <v>146</v>
      </c>
      <c r="E2159" s="1156"/>
      <c r="F2159" s="1157"/>
      <c r="G2159" s="1158"/>
      <c r="H2159" s="468">
        <v>0.2</v>
      </c>
      <c r="I2159" s="564"/>
      <c r="J2159" s="377">
        <f t="shared" si="73"/>
        <v>0</v>
      </c>
      <c r="K2159" s="557">
        <f t="shared" si="71"/>
        <v>0</v>
      </c>
      <c r="L2159" s="113"/>
      <c r="M2159" s="113"/>
    </row>
    <row r="2160" spans="2:13" s="181" customFormat="1" ht="12.75" hidden="1" customHeight="1">
      <c r="B2160" s="1186"/>
      <c r="C2160" s="1162"/>
      <c r="D2160" s="465">
        <v>147</v>
      </c>
      <c r="E2160" s="1156"/>
      <c r="F2160" s="1157"/>
      <c r="G2160" s="1158"/>
      <c r="H2160" s="468">
        <v>0.2</v>
      </c>
      <c r="I2160" s="564"/>
      <c r="J2160" s="377">
        <f t="shared" si="73"/>
        <v>0</v>
      </c>
      <c r="K2160" s="557">
        <f t="shared" si="71"/>
        <v>0</v>
      </c>
      <c r="L2160" s="113"/>
      <c r="M2160" s="113"/>
    </row>
    <row r="2161" spans="2:13" s="181" customFormat="1" ht="12.75" hidden="1" customHeight="1">
      <c r="B2161" s="1186"/>
      <c r="C2161" s="1162"/>
      <c r="D2161" s="465">
        <v>148</v>
      </c>
      <c r="E2161" s="1156"/>
      <c r="F2161" s="1157"/>
      <c r="G2161" s="1158"/>
      <c r="H2161" s="468">
        <v>0.2</v>
      </c>
      <c r="I2161" s="564"/>
      <c r="J2161" s="377">
        <f t="shared" si="73"/>
        <v>0</v>
      </c>
      <c r="K2161" s="557">
        <f t="shared" si="71"/>
        <v>0</v>
      </c>
      <c r="L2161" s="113"/>
      <c r="M2161" s="113"/>
    </row>
    <row r="2162" spans="2:13" s="181" customFormat="1" ht="12.75" hidden="1" customHeight="1">
      <c r="B2162" s="1186"/>
      <c r="C2162" s="1162"/>
      <c r="D2162" s="465">
        <v>149</v>
      </c>
      <c r="E2162" s="1156"/>
      <c r="F2162" s="1157"/>
      <c r="G2162" s="1158"/>
      <c r="H2162" s="468">
        <v>0.2</v>
      </c>
      <c r="I2162" s="564"/>
      <c r="J2162" s="377">
        <f t="shared" si="73"/>
        <v>0</v>
      </c>
      <c r="K2162" s="557">
        <f t="shared" si="71"/>
        <v>0</v>
      </c>
      <c r="L2162" s="113"/>
      <c r="M2162" s="113"/>
    </row>
    <row r="2163" spans="2:13" s="181" customFormat="1" ht="12.75" hidden="1" customHeight="1">
      <c r="B2163" s="1186"/>
      <c r="C2163" s="1162"/>
      <c r="D2163" s="465">
        <v>150</v>
      </c>
      <c r="E2163" s="1156"/>
      <c r="F2163" s="1157"/>
      <c r="G2163" s="1158"/>
      <c r="H2163" s="468">
        <v>0.2</v>
      </c>
      <c r="I2163" s="564"/>
      <c r="J2163" s="377">
        <f t="shared" si="73"/>
        <v>0</v>
      </c>
      <c r="K2163" s="557">
        <f t="shared" si="71"/>
        <v>0</v>
      </c>
      <c r="L2163" s="113"/>
      <c r="M2163" s="113"/>
    </row>
    <row r="2164" spans="2:13" s="181" customFormat="1" ht="12.75" hidden="1" customHeight="1">
      <c r="B2164" s="1186"/>
      <c r="C2164" s="1162"/>
      <c r="D2164" s="465">
        <v>151</v>
      </c>
      <c r="E2164" s="1156"/>
      <c r="F2164" s="1157"/>
      <c r="G2164" s="1158"/>
      <c r="H2164" s="468">
        <v>0.2</v>
      </c>
      <c r="I2164" s="564"/>
      <c r="J2164" s="377">
        <f t="shared" si="73"/>
        <v>0</v>
      </c>
      <c r="K2164" s="557">
        <f t="shared" si="71"/>
        <v>0</v>
      </c>
      <c r="L2164" s="113"/>
      <c r="M2164" s="113"/>
    </row>
    <row r="2165" spans="2:13" s="181" customFormat="1" ht="12.75" hidden="1" customHeight="1">
      <c r="B2165" s="1186"/>
      <c r="C2165" s="1162"/>
      <c r="D2165" s="465">
        <v>152</v>
      </c>
      <c r="E2165" s="1156"/>
      <c r="F2165" s="1157"/>
      <c r="G2165" s="1158"/>
      <c r="H2165" s="468">
        <v>0.2</v>
      </c>
      <c r="I2165" s="564"/>
      <c r="J2165" s="377">
        <f t="shared" si="73"/>
        <v>0</v>
      </c>
      <c r="K2165" s="557">
        <f t="shared" si="71"/>
        <v>0</v>
      </c>
      <c r="L2165" s="113"/>
      <c r="M2165" s="113"/>
    </row>
    <row r="2166" spans="2:13" s="181" customFormat="1" ht="12.75" hidden="1" customHeight="1">
      <c r="B2166" s="1186"/>
      <c r="C2166" s="1162"/>
      <c r="D2166" s="465">
        <v>153</v>
      </c>
      <c r="E2166" s="1156"/>
      <c r="F2166" s="1157"/>
      <c r="G2166" s="1158"/>
      <c r="H2166" s="468">
        <v>0.2</v>
      </c>
      <c r="I2166" s="564"/>
      <c r="J2166" s="377">
        <f t="shared" si="73"/>
        <v>0</v>
      </c>
      <c r="K2166" s="557">
        <f t="shared" si="71"/>
        <v>0</v>
      </c>
      <c r="L2166" s="113"/>
      <c r="M2166" s="113"/>
    </row>
    <row r="2167" spans="2:13" s="181" customFormat="1" ht="12.75" hidden="1" customHeight="1">
      <c r="B2167" s="1186"/>
      <c r="C2167" s="1162"/>
      <c r="D2167" s="465">
        <v>154</v>
      </c>
      <c r="E2167" s="1156"/>
      <c r="F2167" s="1157"/>
      <c r="G2167" s="1158"/>
      <c r="H2167" s="468">
        <v>0.2</v>
      </c>
      <c r="I2167" s="564"/>
      <c r="J2167" s="377">
        <f t="shared" si="73"/>
        <v>0</v>
      </c>
      <c r="K2167" s="557">
        <f t="shared" si="71"/>
        <v>0</v>
      </c>
      <c r="L2167" s="113"/>
      <c r="M2167" s="113"/>
    </row>
    <row r="2168" spans="2:13" s="181" customFormat="1" ht="12.75" hidden="1" customHeight="1">
      <c r="B2168" s="1186"/>
      <c r="C2168" s="1162"/>
      <c r="D2168" s="465">
        <v>155</v>
      </c>
      <c r="E2168" s="1156"/>
      <c r="F2168" s="1157"/>
      <c r="G2168" s="1158"/>
      <c r="H2168" s="468">
        <v>0.2</v>
      </c>
      <c r="I2168" s="564"/>
      <c r="J2168" s="377">
        <f t="shared" si="73"/>
        <v>0</v>
      </c>
      <c r="K2168" s="557">
        <f t="shared" si="71"/>
        <v>0</v>
      </c>
      <c r="L2168" s="113"/>
      <c r="M2168" s="113"/>
    </row>
    <row r="2169" spans="2:13" s="181" customFormat="1" ht="12.75" hidden="1" customHeight="1">
      <c r="B2169" s="1186"/>
      <c r="C2169" s="1162"/>
      <c r="D2169" s="465">
        <v>156</v>
      </c>
      <c r="E2169" s="1156"/>
      <c r="F2169" s="1157"/>
      <c r="G2169" s="1158"/>
      <c r="H2169" s="468">
        <v>0.2</v>
      </c>
      <c r="I2169" s="564"/>
      <c r="J2169" s="377">
        <f t="shared" si="73"/>
        <v>0</v>
      </c>
      <c r="K2169" s="557">
        <f t="shared" si="71"/>
        <v>0</v>
      </c>
      <c r="L2169" s="113"/>
      <c r="M2169" s="113"/>
    </row>
    <row r="2170" spans="2:13" s="181" customFormat="1" ht="12.75" hidden="1" customHeight="1">
      <c r="B2170" s="1186"/>
      <c r="C2170" s="1162"/>
      <c r="D2170" s="465">
        <v>157</v>
      </c>
      <c r="E2170" s="1156"/>
      <c r="F2170" s="1157"/>
      <c r="G2170" s="1158"/>
      <c r="H2170" s="468">
        <v>0.2</v>
      </c>
      <c r="I2170" s="564"/>
      <c r="J2170" s="377">
        <f t="shared" si="73"/>
        <v>0</v>
      </c>
      <c r="K2170" s="557">
        <f t="shared" si="71"/>
        <v>0</v>
      </c>
      <c r="L2170" s="113"/>
      <c r="M2170" s="113"/>
    </row>
    <row r="2171" spans="2:13" s="181" customFormat="1" ht="12.75" hidden="1" customHeight="1">
      <c r="B2171" s="1186"/>
      <c r="C2171" s="1162"/>
      <c r="D2171" s="465">
        <v>158</v>
      </c>
      <c r="E2171" s="1156"/>
      <c r="F2171" s="1157"/>
      <c r="G2171" s="1158"/>
      <c r="H2171" s="468">
        <v>0.2</v>
      </c>
      <c r="I2171" s="564"/>
      <c r="J2171" s="377">
        <f t="shared" si="73"/>
        <v>0</v>
      </c>
      <c r="K2171" s="557">
        <f t="shared" si="71"/>
        <v>0</v>
      </c>
      <c r="L2171" s="113"/>
      <c r="M2171" s="113"/>
    </row>
    <row r="2172" spans="2:13" s="181" customFormat="1" ht="12.75" hidden="1" customHeight="1">
      <c r="B2172" s="1186"/>
      <c r="C2172" s="1162"/>
      <c r="D2172" s="465">
        <v>159</v>
      </c>
      <c r="E2172" s="1156"/>
      <c r="F2172" s="1157"/>
      <c r="G2172" s="1158"/>
      <c r="H2172" s="468">
        <v>0.2</v>
      </c>
      <c r="I2172" s="564"/>
      <c r="J2172" s="377">
        <f t="shared" si="73"/>
        <v>0</v>
      </c>
      <c r="K2172" s="557">
        <f t="shared" si="71"/>
        <v>0</v>
      </c>
      <c r="L2172" s="113"/>
      <c r="M2172" s="113"/>
    </row>
    <row r="2173" spans="2:13" s="181" customFormat="1" ht="12.75" hidden="1" customHeight="1">
      <c r="B2173" s="1186"/>
      <c r="C2173" s="1162"/>
      <c r="D2173" s="465">
        <v>160</v>
      </c>
      <c r="E2173" s="1156"/>
      <c r="F2173" s="1157"/>
      <c r="G2173" s="1158"/>
      <c r="H2173" s="468">
        <v>0.2</v>
      </c>
      <c r="I2173" s="564"/>
      <c r="J2173" s="377">
        <f t="shared" si="73"/>
        <v>0</v>
      </c>
      <c r="K2173" s="557">
        <f t="shared" si="71"/>
        <v>0</v>
      </c>
      <c r="L2173" s="113"/>
      <c r="M2173" s="113"/>
    </row>
    <row r="2174" spans="2:13" s="181" customFormat="1" ht="12.75" hidden="1" customHeight="1">
      <c r="B2174" s="1186"/>
      <c r="C2174" s="1162"/>
      <c r="D2174" s="465">
        <v>161</v>
      </c>
      <c r="E2174" s="1156"/>
      <c r="F2174" s="1157"/>
      <c r="G2174" s="1158"/>
      <c r="H2174" s="468">
        <v>0.2</v>
      </c>
      <c r="I2174" s="564"/>
      <c r="J2174" s="377">
        <f t="shared" si="73"/>
        <v>0</v>
      </c>
      <c r="K2174" s="557">
        <f t="shared" si="71"/>
        <v>0</v>
      </c>
      <c r="L2174" s="113"/>
      <c r="M2174" s="113"/>
    </row>
    <row r="2175" spans="2:13" s="181" customFormat="1" ht="12.75" hidden="1" customHeight="1">
      <c r="B2175" s="1186"/>
      <c r="C2175" s="1162"/>
      <c r="D2175" s="465">
        <v>162</v>
      </c>
      <c r="E2175" s="1156"/>
      <c r="F2175" s="1157"/>
      <c r="G2175" s="1158"/>
      <c r="H2175" s="468">
        <v>0.2</v>
      </c>
      <c r="I2175" s="564"/>
      <c r="J2175" s="377">
        <f t="shared" si="73"/>
        <v>0</v>
      </c>
      <c r="K2175" s="557">
        <f t="shared" si="71"/>
        <v>0</v>
      </c>
      <c r="L2175" s="113"/>
      <c r="M2175" s="113"/>
    </row>
    <row r="2176" spans="2:13" s="181" customFormat="1" ht="12.75" hidden="1" customHeight="1">
      <c r="B2176" s="1186"/>
      <c r="C2176" s="1162"/>
      <c r="D2176" s="465">
        <v>163</v>
      </c>
      <c r="E2176" s="1156"/>
      <c r="F2176" s="1157"/>
      <c r="G2176" s="1158"/>
      <c r="H2176" s="468">
        <v>0.2</v>
      </c>
      <c r="I2176" s="564"/>
      <c r="J2176" s="377">
        <f t="shared" si="73"/>
        <v>0</v>
      </c>
      <c r="K2176" s="557">
        <f t="shared" si="71"/>
        <v>0</v>
      </c>
      <c r="L2176" s="113"/>
      <c r="M2176" s="113"/>
    </row>
    <row r="2177" spans="2:13" s="181" customFormat="1" ht="12.75" hidden="1" customHeight="1">
      <c r="B2177" s="1186"/>
      <c r="C2177" s="1162"/>
      <c r="D2177" s="465">
        <v>164</v>
      </c>
      <c r="E2177" s="1156"/>
      <c r="F2177" s="1157"/>
      <c r="G2177" s="1158"/>
      <c r="H2177" s="468">
        <v>0.2</v>
      </c>
      <c r="I2177" s="564"/>
      <c r="J2177" s="377">
        <f t="shared" si="73"/>
        <v>0</v>
      </c>
      <c r="K2177" s="557">
        <f t="shared" si="71"/>
        <v>0</v>
      </c>
      <c r="L2177" s="113"/>
      <c r="M2177" s="113"/>
    </row>
    <row r="2178" spans="2:13" s="181" customFormat="1" ht="12.75" hidden="1" customHeight="1">
      <c r="B2178" s="1186"/>
      <c r="C2178" s="1162"/>
      <c r="D2178" s="465">
        <v>165</v>
      </c>
      <c r="E2178" s="1156"/>
      <c r="F2178" s="1157"/>
      <c r="G2178" s="1158"/>
      <c r="H2178" s="468">
        <v>0.2</v>
      </c>
      <c r="I2178" s="564"/>
      <c r="J2178" s="377">
        <f t="shared" si="73"/>
        <v>0</v>
      </c>
      <c r="K2178" s="557">
        <f t="shared" si="71"/>
        <v>0</v>
      </c>
      <c r="L2178" s="113"/>
      <c r="M2178" s="113"/>
    </row>
    <row r="2179" spans="2:13" s="181" customFormat="1" ht="12.75" hidden="1" customHeight="1">
      <c r="B2179" s="1186"/>
      <c r="C2179" s="1162"/>
      <c r="D2179" s="465">
        <v>166</v>
      </c>
      <c r="E2179" s="1156"/>
      <c r="F2179" s="1157"/>
      <c r="G2179" s="1158"/>
      <c r="H2179" s="468">
        <v>0.2</v>
      </c>
      <c r="I2179" s="564"/>
      <c r="J2179" s="377">
        <f t="shared" si="73"/>
        <v>0</v>
      </c>
      <c r="K2179" s="557">
        <f t="shared" si="71"/>
        <v>0</v>
      </c>
      <c r="L2179" s="113"/>
      <c r="M2179" s="113"/>
    </row>
    <row r="2180" spans="2:13" s="181" customFormat="1" ht="12.75" hidden="1" customHeight="1">
      <c r="B2180" s="1186"/>
      <c r="C2180" s="1162"/>
      <c r="D2180" s="465">
        <v>167</v>
      </c>
      <c r="E2180" s="1156"/>
      <c r="F2180" s="1157"/>
      <c r="G2180" s="1158"/>
      <c r="H2180" s="468">
        <v>0.2</v>
      </c>
      <c r="I2180" s="564"/>
      <c r="J2180" s="377">
        <f t="shared" si="73"/>
        <v>0</v>
      </c>
      <c r="K2180" s="557">
        <f t="shared" si="71"/>
        <v>0</v>
      </c>
      <c r="L2180" s="113"/>
      <c r="M2180" s="113"/>
    </row>
    <row r="2181" spans="2:13" s="181" customFormat="1" ht="12.75" hidden="1" customHeight="1">
      <c r="B2181" s="1186"/>
      <c r="C2181" s="1162"/>
      <c r="D2181" s="465">
        <v>168</v>
      </c>
      <c r="E2181" s="1156"/>
      <c r="F2181" s="1157"/>
      <c r="G2181" s="1158"/>
      <c r="H2181" s="468">
        <v>0.2</v>
      </c>
      <c r="I2181" s="564"/>
      <c r="J2181" s="377">
        <f t="shared" si="73"/>
        <v>0</v>
      </c>
      <c r="K2181" s="557">
        <f t="shared" si="71"/>
        <v>0</v>
      </c>
      <c r="L2181" s="113"/>
      <c r="M2181" s="113"/>
    </row>
    <row r="2182" spans="2:13" s="181" customFormat="1" ht="12.75" hidden="1" customHeight="1">
      <c r="B2182" s="1186"/>
      <c r="C2182" s="1162"/>
      <c r="D2182" s="465">
        <v>169</v>
      </c>
      <c r="E2182" s="1156"/>
      <c r="F2182" s="1157"/>
      <c r="G2182" s="1158"/>
      <c r="H2182" s="468">
        <v>0.2</v>
      </c>
      <c r="I2182" s="564"/>
      <c r="J2182" s="377">
        <f t="shared" si="73"/>
        <v>0</v>
      </c>
      <c r="K2182" s="557">
        <f t="shared" si="71"/>
        <v>0</v>
      </c>
      <c r="L2182" s="113"/>
      <c r="M2182" s="113"/>
    </row>
    <row r="2183" spans="2:13" s="181" customFormat="1" ht="12.75" hidden="1" customHeight="1">
      <c r="B2183" s="1186"/>
      <c r="C2183" s="1162"/>
      <c r="D2183" s="465">
        <v>170</v>
      </c>
      <c r="E2183" s="1156"/>
      <c r="F2183" s="1157"/>
      <c r="G2183" s="1158"/>
      <c r="H2183" s="468">
        <v>0.2</v>
      </c>
      <c r="I2183" s="564"/>
      <c r="J2183" s="377">
        <f t="shared" si="73"/>
        <v>0</v>
      </c>
      <c r="K2183" s="557">
        <f t="shared" si="71"/>
        <v>0</v>
      </c>
      <c r="L2183" s="113"/>
      <c r="M2183" s="113"/>
    </row>
    <row r="2184" spans="2:13" s="181" customFormat="1" ht="12.75" hidden="1" customHeight="1">
      <c r="B2184" s="1186"/>
      <c r="C2184" s="1162"/>
      <c r="D2184" s="465">
        <v>171</v>
      </c>
      <c r="E2184" s="1156"/>
      <c r="F2184" s="1157"/>
      <c r="G2184" s="1158"/>
      <c r="H2184" s="468">
        <v>0.2</v>
      </c>
      <c r="I2184" s="564"/>
      <c r="J2184" s="377">
        <f t="shared" si="73"/>
        <v>0</v>
      </c>
      <c r="K2184" s="557">
        <f t="shared" si="71"/>
        <v>0</v>
      </c>
      <c r="L2184" s="113"/>
      <c r="M2184" s="113"/>
    </row>
    <row r="2185" spans="2:13" s="181" customFormat="1" ht="12.75" hidden="1" customHeight="1">
      <c r="B2185" s="1186"/>
      <c r="C2185" s="1162"/>
      <c r="D2185" s="465">
        <v>172</v>
      </c>
      <c r="E2185" s="1156"/>
      <c r="F2185" s="1157"/>
      <c r="G2185" s="1158"/>
      <c r="H2185" s="468">
        <v>0.2</v>
      </c>
      <c r="I2185" s="564"/>
      <c r="J2185" s="377">
        <f t="shared" si="73"/>
        <v>0</v>
      </c>
      <c r="K2185" s="557">
        <f t="shared" si="71"/>
        <v>0</v>
      </c>
      <c r="L2185" s="113"/>
      <c r="M2185" s="113"/>
    </row>
    <row r="2186" spans="2:13" s="181" customFormat="1" ht="12.75" hidden="1" customHeight="1">
      <c r="B2186" s="1186"/>
      <c r="C2186" s="1162"/>
      <c r="D2186" s="465">
        <v>173</v>
      </c>
      <c r="E2186" s="1156"/>
      <c r="F2186" s="1157"/>
      <c r="G2186" s="1158"/>
      <c r="H2186" s="468">
        <v>0.2</v>
      </c>
      <c r="I2186" s="564"/>
      <c r="J2186" s="377">
        <f t="shared" si="73"/>
        <v>0</v>
      </c>
      <c r="K2186" s="557">
        <f t="shared" si="71"/>
        <v>0</v>
      </c>
      <c r="L2186" s="113"/>
      <c r="M2186" s="113"/>
    </row>
    <row r="2187" spans="2:13" s="181" customFormat="1" ht="12.75" hidden="1" customHeight="1">
      <c r="B2187" s="1186"/>
      <c r="C2187" s="1162"/>
      <c r="D2187" s="465">
        <v>174</v>
      </c>
      <c r="E2187" s="1156"/>
      <c r="F2187" s="1157"/>
      <c r="G2187" s="1158"/>
      <c r="H2187" s="468">
        <v>0.2</v>
      </c>
      <c r="I2187" s="564"/>
      <c r="J2187" s="377">
        <f t="shared" si="73"/>
        <v>0</v>
      </c>
      <c r="K2187" s="557">
        <f t="shared" si="71"/>
        <v>0</v>
      </c>
      <c r="L2187" s="113"/>
      <c r="M2187" s="113"/>
    </row>
    <row r="2188" spans="2:13" s="181" customFormat="1" ht="12.75" hidden="1" customHeight="1">
      <c r="B2188" s="1186"/>
      <c r="C2188" s="1162"/>
      <c r="D2188" s="465">
        <v>175</v>
      </c>
      <c r="E2188" s="1156"/>
      <c r="F2188" s="1157"/>
      <c r="G2188" s="1158"/>
      <c r="H2188" s="468">
        <v>0.2</v>
      </c>
      <c r="I2188" s="564"/>
      <c r="J2188" s="377">
        <f t="shared" si="73"/>
        <v>0</v>
      </c>
      <c r="K2188" s="557">
        <f t="shared" si="71"/>
        <v>0</v>
      </c>
      <c r="L2188" s="113"/>
      <c r="M2188" s="113"/>
    </row>
    <row r="2189" spans="2:13" s="181" customFormat="1" ht="12.75" hidden="1" customHeight="1">
      <c r="B2189" s="1186"/>
      <c r="C2189" s="1162"/>
      <c r="D2189" s="465">
        <v>176</v>
      </c>
      <c r="E2189" s="1156"/>
      <c r="F2189" s="1157"/>
      <c r="G2189" s="1158"/>
      <c r="H2189" s="468">
        <v>0.2</v>
      </c>
      <c r="I2189" s="564"/>
      <c r="J2189" s="377">
        <f t="shared" si="73"/>
        <v>0</v>
      </c>
      <c r="K2189" s="557">
        <f t="shared" si="71"/>
        <v>0</v>
      </c>
      <c r="L2189" s="113"/>
      <c r="M2189" s="113"/>
    </row>
    <row r="2190" spans="2:13" s="181" customFormat="1" ht="12.75" hidden="1" customHeight="1">
      <c r="B2190" s="1186"/>
      <c r="C2190" s="1162"/>
      <c r="D2190" s="465">
        <v>177</v>
      </c>
      <c r="E2190" s="1156"/>
      <c r="F2190" s="1157"/>
      <c r="G2190" s="1158"/>
      <c r="H2190" s="468">
        <v>0.2</v>
      </c>
      <c r="I2190" s="564"/>
      <c r="J2190" s="377">
        <f t="shared" si="73"/>
        <v>0</v>
      </c>
      <c r="K2190" s="557">
        <f t="shared" si="71"/>
        <v>0</v>
      </c>
      <c r="L2190" s="113"/>
      <c r="M2190" s="113"/>
    </row>
    <row r="2191" spans="2:13" s="181" customFormat="1" ht="12.75" hidden="1" customHeight="1">
      <c r="B2191" s="1186"/>
      <c r="C2191" s="1162"/>
      <c r="D2191" s="465">
        <v>178</v>
      </c>
      <c r="E2191" s="1156"/>
      <c r="F2191" s="1157"/>
      <c r="G2191" s="1158"/>
      <c r="H2191" s="468">
        <v>0.2</v>
      </c>
      <c r="I2191" s="564"/>
      <c r="J2191" s="377">
        <f t="shared" si="73"/>
        <v>0</v>
      </c>
      <c r="K2191" s="557">
        <f t="shared" si="71"/>
        <v>0</v>
      </c>
      <c r="L2191" s="113"/>
      <c r="M2191" s="113"/>
    </row>
    <row r="2192" spans="2:13" s="181" customFormat="1" ht="12.75" hidden="1" customHeight="1">
      <c r="B2192" s="1186"/>
      <c r="C2192" s="1162"/>
      <c r="D2192" s="465">
        <v>179</v>
      </c>
      <c r="E2192" s="1156"/>
      <c r="F2192" s="1157"/>
      <c r="G2192" s="1158"/>
      <c r="H2192" s="468">
        <v>0.2</v>
      </c>
      <c r="I2192" s="564"/>
      <c r="J2192" s="377">
        <f t="shared" si="73"/>
        <v>0</v>
      </c>
      <c r="K2192" s="557">
        <f t="shared" si="71"/>
        <v>0</v>
      </c>
      <c r="L2192" s="113"/>
      <c r="M2192" s="113"/>
    </row>
    <row r="2193" spans="2:13" s="181" customFormat="1" ht="12.75" hidden="1" customHeight="1">
      <c r="B2193" s="1186"/>
      <c r="C2193" s="1162"/>
      <c r="D2193" s="465">
        <v>180</v>
      </c>
      <c r="E2193" s="1156"/>
      <c r="F2193" s="1157"/>
      <c r="G2193" s="1158"/>
      <c r="H2193" s="468">
        <v>0.2</v>
      </c>
      <c r="I2193" s="564"/>
      <c r="J2193" s="377">
        <f t="shared" si="73"/>
        <v>0</v>
      </c>
      <c r="K2193" s="557">
        <f t="shared" si="71"/>
        <v>0</v>
      </c>
      <c r="L2193" s="113"/>
      <c r="M2193" s="113"/>
    </row>
    <row r="2194" spans="2:13" s="181" customFormat="1" ht="12.75" hidden="1" customHeight="1">
      <c r="B2194" s="1186"/>
      <c r="C2194" s="1162"/>
      <c r="D2194" s="465">
        <v>181</v>
      </c>
      <c r="E2194" s="1156"/>
      <c r="F2194" s="1157"/>
      <c r="G2194" s="1158"/>
      <c r="H2194" s="468">
        <v>0.2</v>
      </c>
      <c r="I2194" s="564"/>
      <c r="J2194" s="377">
        <f t="shared" si="73"/>
        <v>0</v>
      </c>
      <c r="K2194" s="557">
        <f t="shared" si="71"/>
        <v>0</v>
      </c>
      <c r="L2194" s="113"/>
      <c r="M2194" s="113"/>
    </row>
    <row r="2195" spans="2:13" s="181" customFormat="1" ht="12.75" hidden="1" customHeight="1">
      <c r="B2195" s="1186"/>
      <c r="C2195" s="1162"/>
      <c r="D2195" s="465">
        <v>182</v>
      </c>
      <c r="E2195" s="1156"/>
      <c r="F2195" s="1157"/>
      <c r="G2195" s="1158"/>
      <c r="H2195" s="468">
        <v>0.2</v>
      </c>
      <c r="I2195" s="564"/>
      <c r="J2195" s="377">
        <f t="shared" si="73"/>
        <v>0</v>
      </c>
      <c r="K2195" s="557">
        <f t="shared" si="71"/>
        <v>0</v>
      </c>
      <c r="L2195" s="113"/>
      <c r="M2195" s="113"/>
    </row>
    <row r="2196" spans="2:13" s="181" customFormat="1" ht="12.75" hidden="1" customHeight="1">
      <c r="B2196" s="1186"/>
      <c r="C2196" s="1162"/>
      <c r="D2196" s="465">
        <v>183</v>
      </c>
      <c r="E2196" s="1156"/>
      <c r="F2196" s="1157"/>
      <c r="G2196" s="1158"/>
      <c r="H2196" s="468">
        <v>0.2</v>
      </c>
      <c r="I2196" s="564"/>
      <c r="J2196" s="377">
        <f t="shared" si="73"/>
        <v>0</v>
      </c>
      <c r="K2196" s="557">
        <f t="shared" si="71"/>
        <v>0</v>
      </c>
      <c r="L2196" s="113"/>
      <c r="M2196" s="113"/>
    </row>
    <row r="2197" spans="2:13" s="181" customFormat="1" ht="12.75" hidden="1" customHeight="1">
      <c r="B2197" s="1186"/>
      <c r="C2197" s="1162"/>
      <c r="D2197" s="465">
        <v>184</v>
      </c>
      <c r="E2197" s="1156"/>
      <c r="F2197" s="1157"/>
      <c r="G2197" s="1158"/>
      <c r="H2197" s="468">
        <v>0.2</v>
      </c>
      <c r="I2197" s="564"/>
      <c r="J2197" s="377">
        <f t="shared" si="73"/>
        <v>0</v>
      </c>
      <c r="K2197" s="557">
        <f t="shared" si="71"/>
        <v>0</v>
      </c>
      <c r="L2197" s="113"/>
      <c r="M2197" s="113"/>
    </row>
    <row r="2198" spans="2:13" s="181" customFormat="1" ht="12.75" hidden="1" customHeight="1">
      <c r="B2198" s="1186"/>
      <c r="C2198" s="1162"/>
      <c r="D2198" s="465">
        <v>185</v>
      </c>
      <c r="E2198" s="1156"/>
      <c r="F2198" s="1157"/>
      <c r="G2198" s="1158"/>
      <c r="H2198" s="468">
        <v>0.2</v>
      </c>
      <c r="I2198" s="564"/>
      <c r="J2198" s="377">
        <f t="shared" si="73"/>
        <v>0</v>
      </c>
      <c r="K2198" s="557">
        <f t="shared" si="71"/>
        <v>0</v>
      </c>
      <c r="L2198" s="113"/>
      <c r="M2198" s="113"/>
    </row>
    <row r="2199" spans="2:13" s="181" customFormat="1" ht="12.75" hidden="1" customHeight="1">
      <c r="B2199" s="1186"/>
      <c r="C2199" s="1162"/>
      <c r="D2199" s="465">
        <v>186</v>
      </c>
      <c r="E2199" s="1156"/>
      <c r="F2199" s="1157"/>
      <c r="G2199" s="1158"/>
      <c r="H2199" s="468">
        <v>0.2</v>
      </c>
      <c r="I2199" s="564"/>
      <c r="J2199" s="377">
        <f t="shared" si="73"/>
        <v>0</v>
      </c>
      <c r="K2199" s="557">
        <f t="shared" si="71"/>
        <v>0</v>
      </c>
      <c r="L2199" s="113"/>
      <c r="M2199" s="113"/>
    </row>
    <row r="2200" spans="2:13" s="181" customFormat="1" ht="12.75" hidden="1" customHeight="1">
      <c r="B2200" s="1186"/>
      <c r="C2200" s="1162"/>
      <c r="D2200" s="465">
        <v>187</v>
      </c>
      <c r="E2200" s="1156"/>
      <c r="F2200" s="1157"/>
      <c r="G2200" s="1158"/>
      <c r="H2200" s="468">
        <v>0.2</v>
      </c>
      <c r="I2200" s="564"/>
      <c r="J2200" s="377">
        <f t="shared" si="73"/>
        <v>0</v>
      </c>
      <c r="K2200" s="557">
        <f t="shared" si="71"/>
        <v>0</v>
      </c>
      <c r="L2200" s="113"/>
      <c r="M2200" s="113"/>
    </row>
    <row r="2201" spans="2:13" s="181" customFormat="1" ht="12.75" hidden="1" customHeight="1">
      <c r="B2201" s="1186"/>
      <c r="C2201" s="1162"/>
      <c r="D2201" s="465">
        <v>188</v>
      </c>
      <c r="E2201" s="1156"/>
      <c r="F2201" s="1157"/>
      <c r="G2201" s="1158"/>
      <c r="H2201" s="468">
        <v>0.2</v>
      </c>
      <c r="I2201" s="564"/>
      <c r="J2201" s="377">
        <f t="shared" si="73"/>
        <v>0</v>
      </c>
      <c r="K2201" s="557">
        <f t="shared" si="71"/>
        <v>0</v>
      </c>
      <c r="L2201" s="113"/>
      <c r="M2201" s="113"/>
    </row>
    <row r="2202" spans="2:13" s="181" customFormat="1" ht="12.75" hidden="1" customHeight="1">
      <c r="B2202" s="1186"/>
      <c r="C2202" s="1162"/>
      <c r="D2202" s="465">
        <v>189</v>
      </c>
      <c r="E2202" s="1156"/>
      <c r="F2202" s="1157"/>
      <c r="G2202" s="1158"/>
      <c r="H2202" s="468">
        <v>0.2</v>
      </c>
      <c r="I2202" s="564"/>
      <c r="J2202" s="377">
        <f t="shared" si="73"/>
        <v>0</v>
      </c>
      <c r="K2202" s="557">
        <f t="shared" si="71"/>
        <v>0</v>
      </c>
      <c r="L2202" s="113"/>
      <c r="M2202" s="113"/>
    </row>
    <row r="2203" spans="2:13" s="181" customFormat="1" ht="12.75" hidden="1" customHeight="1">
      <c r="B2203" s="1186"/>
      <c r="C2203" s="1162"/>
      <c r="D2203" s="465">
        <v>190</v>
      </c>
      <c r="E2203" s="1156"/>
      <c r="F2203" s="1157"/>
      <c r="G2203" s="1158"/>
      <c r="H2203" s="468">
        <v>0.2</v>
      </c>
      <c r="I2203" s="564"/>
      <c r="J2203" s="377">
        <f t="shared" si="73"/>
        <v>0</v>
      </c>
      <c r="K2203" s="557">
        <f t="shared" si="71"/>
        <v>0</v>
      </c>
      <c r="L2203" s="113"/>
      <c r="M2203" s="113"/>
    </row>
    <row r="2204" spans="2:13" s="181" customFormat="1" ht="12.75" hidden="1" customHeight="1">
      <c r="B2204" s="1186"/>
      <c r="C2204" s="1162"/>
      <c r="D2204" s="465">
        <v>191</v>
      </c>
      <c r="E2204" s="1156"/>
      <c r="F2204" s="1157"/>
      <c r="G2204" s="1158"/>
      <c r="H2204" s="468">
        <v>0.2</v>
      </c>
      <c r="I2204" s="564"/>
      <c r="J2204" s="377">
        <f t="shared" si="73"/>
        <v>0</v>
      </c>
      <c r="K2204" s="557">
        <f t="shared" si="71"/>
        <v>0</v>
      </c>
      <c r="L2204" s="113"/>
      <c r="M2204" s="113"/>
    </row>
    <row r="2205" spans="2:13" s="181" customFormat="1" ht="12" hidden="1" customHeight="1">
      <c r="B2205" s="1186"/>
      <c r="C2205" s="1162"/>
      <c r="D2205" s="465">
        <v>192</v>
      </c>
      <c r="E2205" s="1156"/>
      <c r="F2205" s="1157"/>
      <c r="G2205" s="1158"/>
      <c r="H2205" s="468">
        <v>0.2</v>
      </c>
      <c r="I2205" s="564"/>
      <c r="J2205" s="377">
        <f t="shared" si="73"/>
        <v>0</v>
      </c>
      <c r="K2205" s="557">
        <f t="shared" si="71"/>
        <v>0</v>
      </c>
      <c r="L2205" s="113"/>
      <c r="M2205" s="113"/>
    </row>
    <row r="2206" spans="2:13" s="181" customFormat="1" ht="12" hidden="1" customHeight="1">
      <c r="B2206" s="1186"/>
      <c r="C2206" s="1162"/>
      <c r="D2206" s="465">
        <v>193</v>
      </c>
      <c r="E2206" s="1156"/>
      <c r="F2206" s="1157"/>
      <c r="G2206" s="1158"/>
      <c r="H2206" s="468">
        <v>0.2</v>
      </c>
      <c r="I2206" s="564"/>
      <c r="J2206" s="377">
        <f t="shared" ref="J2206:J2269" si="74">$I$11027*H2206</f>
        <v>0</v>
      </c>
      <c r="K2206" s="557">
        <f t="shared" si="71"/>
        <v>0</v>
      </c>
      <c r="L2206" s="113"/>
      <c r="M2206" s="113"/>
    </row>
    <row r="2207" spans="2:13" s="181" customFormat="1" ht="12.75" hidden="1" customHeight="1">
      <c r="B2207" s="1186"/>
      <c r="C2207" s="1162"/>
      <c r="D2207" s="465">
        <v>194</v>
      </c>
      <c r="E2207" s="1156"/>
      <c r="F2207" s="1157"/>
      <c r="G2207" s="1158"/>
      <c r="H2207" s="468">
        <v>0.2</v>
      </c>
      <c r="I2207" s="564"/>
      <c r="J2207" s="377">
        <f t="shared" si="74"/>
        <v>0</v>
      </c>
      <c r="K2207" s="557">
        <f t="shared" si="71"/>
        <v>0</v>
      </c>
      <c r="L2207" s="113"/>
      <c r="M2207" s="113"/>
    </row>
    <row r="2208" spans="2:13" s="181" customFormat="1" ht="12.75" hidden="1" customHeight="1">
      <c r="B2208" s="1186"/>
      <c r="C2208" s="1162"/>
      <c r="D2208" s="465">
        <v>195</v>
      </c>
      <c r="E2208" s="1156"/>
      <c r="F2208" s="1157"/>
      <c r="G2208" s="1158"/>
      <c r="H2208" s="468">
        <v>0.2</v>
      </c>
      <c r="I2208" s="564"/>
      <c r="J2208" s="377">
        <f t="shared" si="74"/>
        <v>0</v>
      </c>
      <c r="K2208" s="557">
        <f t="shared" si="71"/>
        <v>0</v>
      </c>
      <c r="L2208" s="113"/>
      <c r="M2208" s="113"/>
    </row>
    <row r="2209" spans="2:13" s="181" customFormat="1" ht="12.75" hidden="1" customHeight="1">
      <c r="B2209" s="1186"/>
      <c r="C2209" s="1162"/>
      <c r="D2209" s="465">
        <v>196</v>
      </c>
      <c r="E2209" s="1156"/>
      <c r="F2209" s="1157"/>
      <c r="G2209" s="1158"/>
      <c r="H2209" s="468">
        <v>0.2</v>
      </c>
      <c r="I2209" s="564"/>
      <c r="J2209" s="377">
        <f t="shared" si="74"/>
        <v>0</v>
      </c>
      <c r="K2209" s="557">
        <f t="shared" si="71"/>
        <v>0</v>
      </c>
      <c r="L2209" s="113"/>
      <c r="M2209" s="113"/>
    </row>
    <row r="2210" spans="2:13" s="181" customFormat="1" ht="12.75" hidden="1" customHeight="1">
      <c r="B2210" s="1186"/>
      <c r="C2210" s="1162"/>
      <c r="D2210" s="465">
        <v>197</v>
      </c>
      <c r="E2210" s="1156"/>
      <c r="F2210" s="1157"/>
      <c r="G2210" s="1158"/>
      <c r="H2210" s="468">
        <v>0.2</v>
      </c>
      <c r="I2210" s="564"/>
      <c r="J2210" s="377">
        <f t="shared" si="74"/>
        <v>0</v>
      </c>
      <c r="K2210" s="557">
        <f t="shared" si="71"/>
        <v>0</v>
      </c>
      <c r="L2210" s="113"/>
      <c r="M2210" s="113"/>
    </row>
    <row r="2211" spans="2:13" s="181" customFormat="1" ht="12.75" hidden="1" customHeight="1">
      <c r="B2211" s="1186"/>
      <c r="C2211" s="1162"/>
      <c r="D2211" s="465">
        <v>198</v>
      </c>
      <c r="E2211" s="1156"/>
      <c r="F2211" s="1157"/>
      <c r="G2211" s="1158"/>
      <c r="H2211" s="468">
        <v>0.2</v>
      </c>
      <c r="I2211" s="564"/>
      <c r="J2211" s="377">
        <f t="shared" si="74"/>
        <v>0</v>
      </c>
      <c r="K2211" s="557">
        <f t="shared" si="71"/>
        <v>0</v>
      </c>
      <c r="L2211" s="113"/>
      <c r="M2211" s="113"/>
    </row>
    <row r="2212" spans="2:13" s="181" customFormat="1" ht="12.75" hidden="1" customHeight="1">
      <c r="B2212" s="1186"/>
      <c r="C2212" s="1162"/>
      <c r="D2212" s="465">
        <v>199</v>
      </c>
      <c r="E2212" s="1156"/>
      <c r="F2212" s="1157"/>
      <c r="G2212" s="1158"/>
      <c r="H2212" s="468">
        <v>0.2</v>
      </c>
      <c r="I2212" s="564"/>
      <c r="J2212" s="377">
        <f t="shared" si="74"/>
        <v>0</v>
      </c>
      <c r="K2212" s="557">
        <f t="shared" si="71"/>
        <v>0</v>
      </c>
      <c r="L2212" s="113"/>
      <c r="M2212" s="113"/>
    </row>
    <row r="2213" spans="2:13" s="181" customFormat="1" ht="12.75" hidden="1" customHeight="1">
      <c r="B2213" s="1186"/>
      <c r="C2213" s="1162"/>
      <c r="D2213" s="465">
        <v>200</v>
      </c>
      <c r="E2213" s="1156"/>
      <c r="F2213" s="1157"/>
      <c r="G2213" s="1158"/>
      <c r="H2213" s="468">
        <v>0.2</v>
      </c>
      <c r="I2213" s="564"/>
      <c r="J2213" s="377">
        <f t="shared" si="74"/>
        <v>0</v>
      </c>
      <c r="K2213" s="557">
        <f t="shared" si="71"/>
        <v>0</v>
      </c>
      <c r="L2213" s="113"/>
      <c r="M2213" s="113"/>
    </row>
    <row r="2214" spans="2:13" s="181" customFormat="1" ht="12.75" hidden="1" customHeight="1">
      <c r="B2214" s="1186"/>
      <c r="C2214" s="1162"/>
      <c r="D2214" s="465">
        <v>201</v>
      </c>
      <c r="E2214" s="1156"/>
      <c r="F2214" s="1157"/>
      <c r="G2214" s="1158"/>
      <c r="H2214" s="468">
        <v>0.2</v>
      </c>
      <c r="I2214" s="564"/>
      <c r="J2214" s="377">
        <f t="shared" si="74"/>
        <v>0</v>
      </c>
      <c r="K2214" s="557">
        <f t="shared" si="71"/>
        <v>0</v>
      </c>
      <c r="L2214" s="113"/>
      <c r="M2214" s="113"/>
    </row>
    <row r="2215" spans="2:13" s="181" customFormat="1" ht="12.75" hidden="1" customHeight="1">
      <c r="B2215" s="1186"/>
      <c r="C2215" s="1162"/>
      <c r="D2215" s="465">
        <v>202</v>
      </c>
      <c r="E2215" s="1156"/>
      <c r="F2215" s="1157"/>
      <c r="G2215" s="1158"/>
      <c r="H2215" s="468">
        <v>0.2</v>
      </c>
      <c r="I2215" s="564"/>
      <c r="J2215" s="377">
        <f t="shared" si="74"/>
        <v>0</v>
      </c>
      <c r="K2215" s="557">
        <f t="shared" si="71"/>
        <v>0</v>
      </c>
      <c r="L2215" s="113"/>
      <c r="M2215" s="113"/>
    </row>
    <row r="2216" spans="2:13" s="181" customFormat="1" ht="12.75" hidden="1" customHeight="1">
      <c r="B2216" s="1186"/>
      <c r="C2216" s="1162"/>
      <c r="D2216" s="465">
        <v>203</v>
      </c>
      <c r="E2216" s="1156"/>
      <c r="F2216" s="1157"/>
      <c r="G2216" s="1158"/>
      <c r="H2216" s="468">
        <v>0.2</v>
      </c>
      <c r="I2216" s="564"/>
      <c r="J2216" s="377">
        <f t="shared" si="74"/>
        <v>0</v>
      </c>
      <c r="K2216" s="557">
        <f t="shared" si="71"/>
        <v>0</v>
      </c>
      <c r="L2216" s="113"/>
      <c r="M2216" s="113"/>
    </row>
    <row r="2217" spans="2:13" s="181" customFormat="1" ht="12.75" hidden="1" customHeight="1">
      <c r="B2217" s="1186"/>
      <c r="C2217" s="1162"/>
      <c r="D2217" s="465">
        <v>204</v>
      </c>
      <c r="E2217" s="1156"/>
      <c r="F2217" s="1157"/>
      <c r="G2217" s="1158"/>
      <c r="H2217" s="468">
        <v>0.2</v>
      </c>
      <c r="I2217" s="564"/>
      <c r="J2217" s="377">
        <f t="shared" si="74"/>
        <v>0</v>
      </c>
      <c r="K2217" s="557">
        <f t="shared" si="71"/>
        <v>0</v>
      </c>
      <c r="L2217" s="113"/>
      <c r="M2217" s="113"/>
    </row>
    <row r="2218" spans="2:13" s="181" customFormat="1" ht="12.75" hidden="1" customHeight="1">
      <c r="B2218" s="1186"/>
      <c r="C2218" s="1162"/>
      <c r="D2218" s="465">
        <v>205</v>
      </c>
      <c r="E2218" s="1156"/>
      <c r="F2218" s="1157"/>
      <c r="G2218" s="1158"/>
      <c r="H2218" s="468">
        <v>0.2</v>
      </c>
      <c r="I2218" s="564"/>
      <c r="J2218" s="377">
        <f t="shared" si="74"/>
        <v>0</v>
      </c>
      <c r="K2218" s="557">
        <f t="shared" si="71"/>
        <v>0</v>
      </c>
      <c r="L2218" s="113"/>
      <c r="M2218" s="113"/>
    </row>
    <row r="2219" spans="2:13" s="181" customFormat="1" ht="12.75" hidden="1" customHeight="1">
      <c r="B2219" s="1186"/>
      <c r="C2219" s="1162"/>
      <c r="D2219" s="465">
        <v>206</v>
      </c>
      <c r="E2219" s="1156"/>
      <c r="F2219" s="1157"/>
      <c r="G2219" s="1158"/>
      <c r="H2219" s="468">
        <v>0.2</v>
      </c>
      <c r="I2219" s="564"/>
      <c r="J2219" s="377">
        <f t="shared" si="74"/>
        <v>0</v>
      </c>
      <c r="K2219" s="557">
        <f t="shared" si="71"/>
        <v>0</v>
      </c>
      <c r="L2219" s="113"/>
      <c r="M2219" s="113"/>
    </row>
    <row r="2220" spans="2:13" s="181" customFormat="1" ht="12.75" hidden="1" customHeight="1">
      <c r="B2220" s="1186"/>
      <c r="C2220" s="1162"/>
      <c r="D2220" s="465">
        <v>207</v>
      </c>
      <c r="E2220" s="1156"/>
      <c r="F2220" s="1157"/>
      <c r="G2220" s="1158"/>
      <c r="H2220" s="468">
        <v>0.2</v>
      </c>
      <c r="I2220" s="564"/>
      <c r="J2220" s="377">
        <f t="shared" si="74"/>
        <v>0</v>
      </c>
      <c r="K2220" s="557">
        <f t="shared" si="71"/>
        <v>0</v>
      </c>
      <c r="L2220" s="113"/>
      <c r="M2220" s="113"/>
    </row>
    <row r="2221" spans="2:13" s="181" customFormat="1" ht="12.75" hidden="1" customHeight="1">
      <c r="B2221" s="1186"/>
      <c r="C2221" s="1162"/>
      <c r="D2221" s="465">
        <v>208</v>
      </c>
      <c r="E2221" s="1156"/>
      <c r="F2221" s="1157"/>
      <c r="G2221" s="1158"/>
      <c r="H2221" s="468">
        <v>0.2</v>
      </c>
      <c r="I2221" s="564"/>
      <c r="J2221" s="377">
        <f t="shared" si="74"/>
        <v>0</v>
      </c>
      <c r="K2221" s="557">
        <f t="shared" si="71"/>
        <v>0</v>
      </c>
      <c r="L2221" s="113"/>
      <c r="M2221" s="113"/>
    </row>
    <row r="2222" spans="2:13" s="181" customFormat="1" ht="12.75" hidden="1" customHeight="1">
      <c r="B2222" s="1186"/>
      <c r="C2222" s="1162"/>
      <c r="D2222" s="465">
        <v>209</v>
      </c>
      <c r="E2222" s="1156"/>
      <c r="F2222" s="1157"/>
      <c r="G2222" s="1158"/>
      <c r="H2222" s="468">
        <v>0.2</v>
      </c>
      <c r="I2222" s="564"/>
      <c r="J2222" s="377">
        <f t="shared" si="74"/>
        <v>0</v>
      </c>
      <c r="K2222" s="557">
        <f t="shared" si="71"/>
        <v>0</v>
      </c>
      <c r="L2222" s="113"/>
      <c r="M2222" s="113"/>
    </row>
    <row r="2223" spans="2:13" s="181" customFormat="1" ht="12.75" hidden="1" customHeight="1">
      <c r="B2223" s="1186"/>
      <c r="C2223" s="1162"/>
      <c r="D2223" s="465">
        <v>210</v>
      </c>
      <c r="E2223" s="1156"/>
      <c r="F2223" s="1157"/>
      <c r="G2223" s="1158"/>
      <c r="H2223" s="468">
        <v>0.2</v>
      </c>
      <c r="I2223" s="564"/>
      <c r="J2223" s="377">
        <f t="shared" si="74"/>
        <v>0</v>
      </c>
      <c r="K2223" s="557">
        <f t="shared" si="71"/>
        <v>0</v>
      </c>
      <c r="L2223" s="113"/>
      <c r="M2223" s="113"/>
    </row>
    <row r="2224" spans="2:13" s="181" customFormat="1" ht="12.75" hidden="1" customHeight="1">
      <c r="B2224" s="1186"/>
      <c r="C2224" s="1162"/>
      <c r="D2224" s="465">
        <v>211</v>
      </c>
      <c r="E2224" s="1156"/>
      <c r="F2224" s="1157"/>
      <c r="G2224" s="1158"/>
      <c r="H2224" s="468">
        <v>0.2</v>
      </c>
      <c r="I2224" s="564"/>
      <c r="J2224" s="377">
        <f t="shared" si="74"/>
        <v>0</v>
      </c>
      <c r="K2224" s="557">
        <f t="shared" si="71"/>
        <v>0</v>
      </c>
      <c r="L2224" s="113"/>
      <c r="M2224" s="113"/>
    </row>
    <row r="2225" spans="2:13" s="181" customFormat="1" ht="12.75" hidden="1" customHeight="1">
      <c r="B2225" s="1186"/>
      <c r="C2225" s="1162"/>
      <c r="D2225" s="465">
        <v>212</v>
      </c>
      <c r="E2225" s="1156"/>
      <c r="F2225" s="1157"/>
      <c r="G2225" s="1158"/>
      <c r="H2225" s="468">
        <v>0.2</v>
      </c>
      <c r="I2225" s="564"/>
      <c r="J2225" s="377">
        <f t="shared" si="74"/>
        <v>0</v>
      </c>
      <c r="K2225" s="557">
        <f t="shared" si="71"/>
        <v>0</v>
      </c>
      <c r="L2225" s="113"/>
      <c r="M2225" s="113"/>
    </row>
    <row r="2226" spans="2:13" s="181" customFormat="1" ht="12.75" hidden="1" customHeight="1">
      <c r="B2226" s="1186"/>
      <c r="C2226" s="1162"/>
      <c r="D2226" s="465">
        <v>213</v>
      </c>
      <c r="E2226" s="1156"/>
      <c r="F2226" s="1157"/>
      <c r="G2226" s="1158"/>
      <c r="H2226" s="468">
        <v>0.2</v>
      </c>
      <c r="I2226" s="564"/>
      <c r="J2226" s="377">
        <f t="shared" si="74"/>
        <v>0</v>
      </c>
      <c r="K2226" s="557">
        <f t="shared" si="71"/>
        <v>0</v>
      </c>
      <c r="L2226" s="113"/>
      <c r="M2226" s="113"/>
    </row>
    <row r="2227" spans="2:13" s="181" customFormat="1" ht="12.75" hidden="1" customHeight="1">
      <c r="B2227" s="1186"/>
      <c r="C2227" s="1162"/>
      <c r="D2227" s="465">
        <v>214</v>
      </c>
      <c r="E2227" s="1156"/>
      <c r="F2227" s="1157"/>
      <c r="G2227" s="1158"/>
      <c r="H2227" s="468">
        <v>0.2</v>
      </c>
      <c r="I2227" s="564"/>
      <c r="J2227" s="377">
        <f t="shared" si="74"/>
        <v>0</v>
      </c>
      <c r="K2227" s="557">
        <f t="shared" si="71"/>
        <v>0</v>
      </c>
      <c r="L2227" s="113"/>
      <c r="M2227" s="113"/>
    </row>
    <row r="2228" spans="2:13" s="181" customFormat="1" ht="12.75" hidden="1" customHeight="1">
      <c r="B2228" s="1186"/>
      <c r="C2228" s="1162"/>
      <c r="D2228" s="465">
        <v>215</v>
      </c>
      <c r="E2228" s="1156"/>
      <c r="F2228" s="1157"/>
      <c r="G2228" s="1158"/>
      <c r="H2228" s="468">
        <v>0.2</v>
      </c>
      <c r="I2228" s="564"/>
      <c r="J2228" s="377">
        <f t="shared" si="74"/>
        <v>0</v>
      </c>
      <c r="K2228" s="557">
        <f t="shared" si="71"/>
        <v>0</v>
      </c>
      <c r="L2228" s="113"/>
      <c r="M2228" s="113"/>
    </row>
    <row r="2229" spans="2:13" s="181" customFormat="1" ht="12.75" hidden="1" customHeight="1">
      <c r="B2229" s="1186"/>
      <c r="C2229" s="1162"/>
      <c r="D2229" s="465">
        <v>216</v>
      </c>
      <c r="E2229" s="1156"/>
      <c r="F2229" s="1157"/>
      <c r="G2229" s="1158"/>
      <c r="H2229" s="468">
        <v>0.2</v>
      </c>
      <c r="I2229" s="564"/>
      <c r="J2229" s="377">
        <f t="shared" si="74"/>
        <v>0</v>
      </c>
      <c r="K2229" s="557">
        <f t="shared" si="71"/>
        <v>0</v>
      </c>
      <c r="L2229" s="113"/>
      <c r="M2229" s="113"/>
    </row>
    <row r="2230" spans="2:13" s="181" customFormat="1" ht="12.75" hidden="1" customHeight="1">
      <c r="B2230" s="1186"/>
      <c r="C2230" s="1162"/>
      <c r="D2230" s="465">
        <v>217</v>
      </c>
      <c r="E2230" s="1156"/>
      <c r="F2230" s="1157"/>
      <c r="G2230" s="1158"/>
      <c r="H2230" s="468">
        <v>0.2</v>
      </c>
      <c r="I2230" s="564"/>
      <c r="J2230" s="377">
        <f t="shared" si="74"/>
        <v>0</v>
      </c>
      <c r="K2230" s="557">
        <f t="shared" si="71"/>
        <v>0</v>
      </c>
      <c r="L2230" s="113"/>
      <c r="M2230" s="113"/>
    </row>
    <row r="2231" spans="2:13" s="181" customFormat="1" ht="12.75" hidden="1" customHeight="1">
      <c r="B2231" s="1186"/>
      <c r="C2231" s="1162"/>
      <c r="D2231" s="465">
        <v>218</v>
      </c>
      <c r="E2231" s="1156"/>
      <c r="F2231" s="1157"/>
      <c r="G2231" s="1158"/>
      <c r="H2231" s="468">
        <v>0.2</v>
      </c>
      <c r="I2231" s="564"/>
      <c r="J2231" s="377">
        <f t="shared" si="74"/>
        <v>0</v>
      </c>
      <c r="K2231" s="557">
        <f t="shared" si="71"/>
        <v>0</v>
      </c>
      <c r="L2231" s="113"/>
      <c r="M2231" s="113"/>
    </row>
    <row r="2232" spans="2:13" s="181" customFormat="1" ht="12.75" hidden="1" customHeight="1">
      <c r="B2232" s="1186"/>
      <c r="C2232" s="1162"/>
      <c r="D2232" s="465">
        <v>219</v>
      </c>
      <c r="E2232" s="1156"/>
      <c r="F2232" s="1157"/>
      <c r="G2232" s="1158"/>
      <c r="H2232" s="468">
        <v>0.2</v>
      </c>
      <c r="I2232" s="564"/>
      <c r="J2232" s="377">
        <f t="shared" si="74"/>
        <v>0</v>
      </c>
      <c r="K2232" s="557">
        <f t="shared" si="71"/>
        <v>0</v>
      </c>
      <c r="L2232" s="113"/>
      <c r="M2232" s="113"/>
    </row>
    <row r="2233" spans="2:13" s="181" customFormat="1" ht="12.75" hidden="1" customHeight="1">
      <c r="B2233" s="1186"/>
      <c r="C2233" s="1162"/>
      <c r="D2233" s="465">
        <v>220</v>
      </c>
      <c r="E2233" s="1156"/>
      <c r="F2233" s="1157"/>
      <c r="G2233" s="1158"/>
      <c r="H2233" s="468">
        <v>0.2</v>
      </c>
      <c r="I2233" s="564"/>
      <c r="J2233" s="377">
        <f t="shared" si="74"/>
        <v>0</v>
      </c>
      <c r="K2233" s="557">
        <f t="shared" si="71"/>
        <v>0</v>
      </c>
      <c r="L2233" s="113"/>
      <c r="M2233" s="113"/>
    </row>
    <row r="2234" spans="2:13" s="181" customFormat="1" ht="12.75" hidden="1" customHeight="1">
      <c r="B2234" s="1186"/>
      <c r="C2234" s="1162"/>
      <c r="D2234" s="465">
        <v>221</v>
      </c>
      <c r="E2234" s="1156"/>
      <c r="F2234" s="1157"/>
      <c r="G2234" s="1158"/>
      <c r="H2234" s="468">
        <v>0.2</v>
      </c>
      <c r="I2234" s="564"/>
      <c r="J2234" s="377">
        <f t="shared" si="74"/>
        <v>0</v>
      </c>
      <c r="K2234" s="557">
        <f t="shared" si="71"/>
        <v>0</v>
      </c>
      <c r="L2234" s="113"/>
      <c r="M2234" s="113"/>
    </row>
    <row r="2235" spans="2:13" s="181" customFormat="1" ht="12.75" hidden="1" customHeight="1">
      <c r="B2235" s="1186"/>
      <c r="C2235" s="1162"/>
      <c r="D2235" s="465">
        <v>222</v>
      </c>
      <c r="E2235" s="1156"/>
      <c r="F2235" s="1157"/>
      <c r="G2235" s="1158"/>
      <c r="H2235" s="468">
        <v>0.2</v>
      </c>
      <c r="I2235" s="564"/>
      <c r="J2235" s="377">
        <f t="shared" si="74"/>
        <v>0</v>
      </c>
      <c r="K2235" s="557">
        <f t="shared" si="71"/>
        <v>0</v>
      </c>
      <c r="L2235" s="113"/>
      <c r="M2235" s="113"/>
    </row>
    <row r="2236" spans="2:13" s="181" customFormat="1" ht="12.75" hidden="1" customHeight="1">
      <c r="B2236" s="1186"/>
      <c r="C2236" s="1162"/>
      <c r="D2236" s="465">
        <v>223</v>
      </c>
      <c r="E2236" s="1156"/>
      <c r="F2236" s="1157"/>
      <c r="G2236" s="1158"/>
      <c r="H2236" s="468">
        <v>0.2</v>
      </c>
      <c r="I2236" s="564"/>
      <c r="J2236" s="377">
        <f t="shared" si="74"/>
        <v>0</v>
      </c>
      <c r="K2236" s="557">
        <f t="shared" si="71"/>
        <v>0</v>
      </c>
      <c r="L2236" s="113"/>
      <c r="M2236" s="113"/>
    </row>
    <row r="2237" spans="2:13" s="181" customFormat="1" ht="12.75" hidden="1" customHeight="1">
      <c r="B2237" s="1186"/>
      <c r="C2237" s="1162"/>
      <c r="D2237" s="465">
        <v>224</v>
      </c>
      <c r="E2237" s="1156"/>
      <c r="F2237" s="1157"/>
      <c r="G2237" s="1158"/>
      <c r="H2237" s="468">
        <v>0.2</v>
      </c>
      <c r="I2237" s="564"/>
      <c r="J2237" s="377">
        <f t="shared" si="74"/>
        <v>0</v>
      </c>
      <c r="K2237" s="557">
        <f t="shared" si="71"/>
        <v>0</v>
      </c>
      <c r="L2237" s="113"/>
      <c r="M2237" s="113"/>
    </row>
    <row r="2238" spans="2:13" s="181" customFormat="1" ht="12.75" hidden="1" customHeight="1">
      <c r="B2238" s="1186"/>
      <c r="C2238" s="1162"/>
      <c r="D2238" s="465">
        <v>225</v>
      </c>
      <c r="E2238" s="1156"/>
      <c r="F2238" s="1157"/>
      <c r="G2238" s="1158"/>
      <c r="H2238" s="468">
        <v>0.2</v>
      </c>
      <c r="I2238" s="564"/>
      <c r="J2238" s="377">
        <f t="shared" si="74"/>
        <v>0</v>
      </c>
      <c r="K2238" s="557">
        <f t="shared" si="71"/>
        <v>0</v>
      </c>
      <c r="L2238" s="113"/>
      <c r="M2238" s="113"/>
    </row>
    <row r="2239" spans="2:13" s="181" customFormat="1" ht="12.75" hidden="1" customHeight="1">
      <c r="B2239" s="1186"/>
      <c r="C2239" s="1162"/>
      <c r="D2239" s="465">
        <v>226</v>
      </c>
      <c r="E2239" s="1156"/>
      <c r="F2239" s="1157"/>
      <c r="G2239" s="1158"/>
      <c r="H2239" s="468">
        <v>0.2</v>
      </c>
      <c r="I2239" s="564"/>
      <c r="J2239" s="377">
        <f t="shared" si="74"/>
        <v>0</v>
      </c>
      <c r="K2239" s="557">
        <f t="shared" si="71"/>
        <v>0</v>
      </c>
      <c r="L2239" s="113"/>
      <c r="M2239" s="113"/>
    </row>
    <row r="2240" spans="2:13" s="181" customFormat="1" ht="12.75" hidden="1" customHeight="1">
      <c r="B2240" s="1186"/>
      <c r="C2240" s="1162"/>
      <c r="D2240" s="465">
        <v>227</v>
      </c>
      <c r="E2240" s="1156"/>
      <c r="F2240" s="1157"/>
      <c r="G2240" s="1158"/>
      <c r="H2240" s="468">
        <v>0.2</v>
      </c>
      <c r="I2240" s="564"/>
      <c r="J2240" s="377">
        <f t="shared" si="74"/>
        <v>0</v>
      </c>
      <c r="K2240" s="557">
        <f t="shared" si="71"/>
        <v>0</v>
      </c>
      <c r="L2240" s="113"/>
      <c r="M2240" s="113"/>
    </row>
    <row r="2241" spans="2:13" s="181" customFormat="1" ht="12.75" hidden="1" customHeight="1">
      <c r="B2241" s="1186"/>
      <c r="C2241" s="1162"/>
      <c r="D2241" s="465">
        <v>228</v>
      </c>
      <c r="E2241" s="1156"/>
      <c r="F2241" s="1157"/>
      <c r="G2241" s="1158"/>
      <c r="H2241" s="468">
        <v>0.2</v>
      </c>
      <c r="I2241" s="564"/>
      <c r="J2241" s="377">
        <f t="shared" si="74"/>
        <v>0</v>
      </c>
      <c r="K2241" s="557">
        <f t="shared" si="71"/>
        <v>0</v>
      </c>
      <c r="L2241" s="113"/>
      <c r="M2241" s="113"/>
    </row>
    <row r="2242" spans="2:13" s="181" customFormat="1" ht="12.75" hidden="1" customHeight="1">
      <c r="B2242" s="1186"/>
      <c r="C2242" s="1162"/>
      <c r="D2242" s="465">
        <v>229</v>
      </c>
      <c r="E2242" s="1156"/>
      <c r="F2242" s="1157"/>
      <c r="G2242" s="1158"/>
      <c r="H2242" s="468">
        <v>0.2</v>
      </c>
      <c r="I2242" s="564"/>
      <c r="J2242" s="377">
        <f t="shared" si="74"/>
        <v>0</v>
      </c>
      <c r="K2242" s="557">
        <f t="shared" si="71"/>
        <v>0</v>
      </c>
      <c r="L2242" s="113"/>
      <c r="M2242" s="113"/>
    </row>
    <row r="2243" spans="2:13" s="181" customFormat="1" ht="12.75" hidden="1" customHeight="1">
      <c r="B2243" s="1186"/>
      <c r="C2243" s="1162"/>
      <c r="D2243" s="465">
        <v>230</v>
      </c>
      <c r="E2243" s="1156"/>
      <c r="F2243" s="1157"/>
      <c r="G2243" s="1158"/>
      <c r="H2243" s="468">
        <v>0.2</v>
      </c>
      <c r="I2243" s="564"/>
      <c r="J2243" s="377">
        <f t="shared" si="74"/>
        <v>0</v>
      </c>
      <c r="K2243" s="557">
        <f t="shared" si="71"/>
        <v>0</v>
      </c>
      <c r="L2243" s="113"/>
      <c r="M2243" s="113"/>
    </row>
    <row r="2244" spans="2:13" s="181" customFormat="1" ht="12.75" hidden="1" customHeight="1">
      <c r="B2244" s="1186"/>
      <c r="C2244" s="1162"/>
      <c r="D2244" s="465">
        <v>231</v>
      </c>
      <c r="E2244" s="1156"/>
      <c r="F2244" s="1157"/>
      <c r="G2244" s="1158"/>
      <c r="H2244" s="468">
        <v>0.2</v>
      </c>
      <c r="I2244" s="564"/>
      <c r="J2244" s="377">
        <f t="shared" si="74"/>
        <v>0</v>
      </c>
      <c r="K2244" s="557">
        <f t="shared" si="71"/>
        <v>0</v>
      </c>
      <c r="L2244" s="113"/>
      <c r="M2244" s="113"/>
    </row>
    <row r="2245" spans="2:13" s="181" customFormat="1" ht="12.75" hidden="1" customHeight="1">
      <c r="B2245" s="1186"/>
      <c r="C2245" s="1162"/>
      <c r="D2245" s="465">
        <v>232</v>
      </c>
      <c r="E2245" s="1156"/>
      <c r="F2245" s="1157"/>
      <c r="G2245" s="1158"/>
      <c r="H2245" s="468">
        <v>0.2</v>
      </c>
      <c r="I2245" s="564"/>
      <c r="J2245" s="377">
        <f t="shared" si="74"/>
        <v>0</v>
      </c>
      <c r="K2245" s="557">
        <f t="shared" si="71"/>
        <v>0</v>
      </c>
      <c r="L2245" s="113"/>
      <c r="M2245" s="113"/>
    </row>
    <row r="2246" spans="2:13" s="181" customFormat="1" ht="12.75" hidden="1" customHeight="1">
      <c r="B2246" s="1186"/>
      <c r="C2246" s="1162"/>
      <c r="D2246" s="465">
        <v>233</v>
      </c>
      <c r="E2246" s="1156"/>
      <c r="F2246" s="1157"/>
      <c r="G2246" s="1158"/>
      <c r="H2246" s="468">
        <v>0.2</v>
      </c>
      <c r="I2246" s="564"/>
      <c r="J2246" s="377">
        <f t="shared" si="74"/>
        <v>0</v>
      </c>
      <c r="K2246" s="557">
        <f t="shared" si="71"/>
        <v>0</v>
      </c>
      <c r="L2246" s="113"/>
      <c r="M2246" s="113"/>
    </row>
    <row r="2247" spans="2:13" s="181" customFormat="1" ht="12.75" hidden="1" customHeight="1">
      <c r="B2247" s="1186"/>
      <c r="C2247" s="1162"/>
      <c r="D2247" s="465">
        <v>234</v>
      </c>
      <c r="E2247" s="1156"/>
      <c r="F2247" s="1157"/>
      <c r="G2247" s="1158"/>
      <c r="H2247" s="468">
        <v>0.2</v>
      </c>
      <c r="I2247" s="564"/>
      <c r="J2247" s="377">
        <f t="shared" si="74"/>
        <v>0</v>
      </c>
      <c r="K2247" s="557">
        <f t="shared" si="71"/>
        <v>0</v>
      </c>
      <c r="L2247" s="113"/>
      <c r="M2247" s="113"/>
    </row>
    <row r="2248" spans="2:13" s="181" customFormat="1" ht="12.75" hidden="1" customHeight="1">
      <c r="B2248" s="1186"/>
      <c r="C2248" s="1162"/>
      <c r="D2248" s="465">
        <v>235</v>
      </c>
      <c r="E2248" s="1156"/>
      <c r="F2248" s="1157"/>
      <c r="G2248" s="1158"/>
      <c r="H2248" s="468">
        <v>0.2</v>
      </c>
      <c r="I2248" s="564"/>
      <c r="J2248" s="377">
        <f t="shared" si="74"/>
        <v>0</v>
      </c>
      <c r="K2248" s="557">
        <f t="shared" si="71"/>
        <v>0</v>
      </c>
      <c r="L2248" s="113"/>
      <c r="M2248" s="113"/>
    </row>
    <row r="2249" spans="2:13" s="181" customFormat="1" ht="12.75" hidden="1" customHeight="1">
      <c r="B2249" s="1186"/>
      <c r="C2249" s="1162"/>
      <c r="D2249" s="465">
        <v>236</v>
      </c>
      <c r="E2249" s="1156"/>
      <c r="F2249" s="1157"/>
      <c r="G2249" s="1158"/>
      <c r="H2249" s="468">
        <v>0.2</v>
      </c>
      <c r="I2249" s="564"/>
      <c r="J2249" s="377">
        <f t="shared" si="74"/>
        <v>0</v>
      </c>
      <c r="K2249" s="557">
        <f t="shared" si="71"/>
        <v>0</v>
      </c>
      <c r="L2249" s="113"/>
      <c r="M2249" s="113"/>
    </row>
    <row r="2250" spans="2:13" s="181" customFormat="1" ht="12.75" hidden="1" customHeight="1">
      <c r="B2250" s="1186"/>
      <c r="C2250" s="1162"/>
      <c r="D2250" s="465">
        <v>237</v>
      </c>
      <c r="E2250" s="1156"/>
      <c r="F2250" s="1157"/>
      <c r="G2250" s="1158"/>
      <c r="H2250" s="468">
        <v>0.2</v>
      </c>
      <c r="I2250" s="564"/>
      <c r="J2250" s="377">
        <f t="shared" si="74"/>
        <v>0</v>
      </c>
      <c r="K2250" s="557">
        <f t="shared" si="71"/>
        <v>0</v>
      </c>
      <c r="L2250" s="113"/>
      <c r="M2250" s="113"/>
    </row>
    <row r="2251" spans="2:13" s="181" customFormat="1" ht="12.75" hidden="1" customHeight="1">
      <c r="B2251" s="1186"/>
      <c r="C2251" s="1162"/>
      <c r="D2251" s="465">
        <v>238</v>
      </c>
      <c r="E2251" s="1156"/>
      <c r="F2251" s="1157"/>
      <c r="G2251" s="1158"/>
      <c r="H2251" s="468">
        <v>0.2</v>
      </c>
      <c r="I2251" s="564"/>
      <c r="J2251" s="377">
        <f t="shared" si="74"/>
        <v>0</v>
      </c>
      <c r="K2251" s="557">
        <f t="shared" si="71"/>
        <v>0</v>
      </c>
      <c r="L2251" s="113"/>
      <c r="M2251" s="113"/>
    </row>
    <row r="2252" spans="2:13" s="181" customFormat="1" ht="12.75" hidden="1" customHeight="1">
      <c r="B2252" s="1186"/>
      <c r="C2252" s="1162"/>
      <c r="D2252" s="465">
        <v>239</v>
      </c>
      <c r="E2252" s="1156"/>
      <c r="F2252" s="1157"/>
      <c r="G2252" s="1158"/>
      <c r="H2252" s="468">
        <v>0.2</v>
      </c>
      <c r="I2252" s="564"/>
      <c r="J2252" s="377">
        <f t="shared" si="74"/>
        <v>0</v>
      </c>
      <c r="K2252" s="557">
        <f t="shared" si="71"/>
        <v>0</v>
      </c>
      <c r="L2252" s="113"/>
      <c r="M2252" s="113"/>
    </row>
    <row r="2253" spans="2:13" s="181" customFormat="1" ht="12.75" hidden="1" customHeight="1">
      <c r="B2253" s="1186"/>
      <c r="C2253" s="1162"/>
      <c r="D2253" s="465">
        <v>240</v>
      </c>
      <c r="E2253" s="1156"/>
      <c r="F2253" s="1157"/>
      <c r="G2253" s="1158"/>
      <c r="H2253" s="468">
        <v>0.2</v>
      </c>
      <c r="I2253" s="564"/>
      <c r="J2253" s="377">
        <f t="shared" si="74"/>
        <v>0</v>
      </c>
      <c r="K2253" s="557">
        <f t="shared" si="71"/>
        <v>0</v>
      </c>
      <c r="L2253" s="113"/>
      <c r="M2253" s="113"/>
    </row>
    <row r="2254" spans="2:13" s="181" customFormat="1" ht="12.75" hidden="1" customHeight="1">
      <c r="B2254" s="1186"/>
      <c r="C2254" s="1162"/>
      <c r="D2254" s="465">
        <v>241</v>
      </c>
      <c r="E2254" s="1156"/>
      <c r="F2254" s="1157"/>
      <c r="G2254" s="1158"/>
      <c r="H2254" s="468">
        <v>0.2</v>
      </c>
      <c r="I2254" s="564"/>
      <c r="J2254" s="377">
        <f t="shared" si="74"/>
        <v>0</v>
      </c>
      <c r="K2254" s="557">
        <f t="shared" si="71"/>
        <v>0</v>
      </c>
      <c r="L2254" s="113"/>
      <c r="M2254" s="113"/>
    </row>
    <row r="2255" spans="2:13" s="181" customFormat="1" ht="12.75" hidden="1" customHeight="1">
      <c r="B2255" s="1186"/>
      <c r="C2255" s="1162"/>
      <c r="D2255" s="465">
        <v>242</v>
      </c>
      <c r="E2255" s="1156"/>
      <c r="F2255" s="1157"/>
      <c r="G2255" s="1158"/>
      <c r="H2255" s="468">
        <v>0.2</v>
      </c>
      <c r="I2255" s="564"/>
      <c r="J2255" s="377">
        <f t="shared" si="74"/>
        <v>0</v>
      </c>
      <c r="K2255" s="557">
        <f t="shared" si="71"/>
        <v>0</v>
      </c>
      <c r="L2255" s="113"/>
      <c r="M2255" s="113"/>
    </row>
    <row r="2256" spans="2:13" s="181" customFormat="1" ht="12.75" hidden="1" customHeight="1">
      <c r="B2256" s="1186"/>
      <c r="C2256" s="1162"/>
      <c r="D2256" s="465">
        <v>243</v>
      </c>
      <c r="E2256" s="1156"/>
      <c r="F2256" s="1157"/>
      <c r="G2256" s="1158"/>
      <c r="H2256" s="468">
        <v>0.2</v>
      </c>
      <c r="I2256" s="564"/>
      <c r="J2256" s="377">
        <f t="shared" si="74"/>
        <v>0</v>
      </c>
      <c r="K2256" s="557">
        <f t="shared" si="71"/>
        <v>0</v>
      </c>
      <c r="L2256" s="113"/>
      <c r="M2256" s="113"/>
    </row>
    <row r="2257" spans="2:13" s="181" customFormat="1" ht="12.75" hidden="1" customHeight="1">
      <c r="B2257" s="1186"/>
      <c r="C2257" s="1162"/>
      <c r="D2257" s="465">
        <v>244</v>
      </c>
      <c r="E2257" s="1156"/>
      <c r="F2257" s="1157"/>
      <c r="G2257" s="1158"/>
      <c r="H2257" s="468">
        <v>0.2</v>
      </c>
      <c r="I2257" s="564"/>
      <c r="J2257" s="377">
        <f t="shared" si="74"/>
        <v>0</v>
      </c>
      <c r="K2257" s="557">
        <f t="shared" si="71"/>
        <v>0</v>
      </c>
      <c r="L2257" s="113"/>
      <c r="M2257" s="113"/>
    </row>
    <row r="2258" spans="2:13" s="181" customFormat="1" ht="12.75" hidden="1" customHeight="1">
      <c r="B2258" s="1186"/>
      <c r="C2258" s="1162"/>
      <c r="D2258" s="465">
        <v>245</v>
      </c>
      <c r="E2258" s="1156"/>
      <c r="F2258" s="1157"/>
      <c r="G2258" s="1158"/>
      <c r="H2258" s="468">
        <v>0.2</v>
      </c>
      <c r="I2258" s="564"/>
      <c r="J2258" s="377">
        <f t="shared" si="74"/>
        <v>0</v>
      </c>
      <c r="K2258" s="557">
        <f t="shared" si="71"/>
        <v>0</v>
      </c>
      <c r="L2258" s="113"/>
      <c r="M2258" s="113"/>
    </row>
    <row r="2259" spans="2:13" s="181" customFormat="1" ht="12.75" hidden="1" customHeight="1">
      <c r="B2259" s="1186"/>
      <c r="C2259" s="1162"/>
      <c r="D2259" s="465">
        <v>246</v>
      </c>
      <c r="E2259" s="1156"/>
      <c r="F2259" s="1157"/>
      <c r="G2259" s="1158"/>
      <c r="H2259" s="468">
        <v>0.2</v>
      </c>
      <c r="I2259" s="564"/>
      <c r="J2259" s="377">
        <f t="shared" si="74"/>
        <v>0</v>
      </c>
      <c r="K2259" s="557">
        <f t="shared" si="71"/>
        <v>0</v>
      </c>
      <c r="L2259" s="113"/>
      <c r="M2259" s="113"/>
    </row>
    <row r="2260" spans="2:13" s="181" customFormat="1" ht="12.75" hidden="1" customHeight="1">
      <c r="B2260" s="1186"/>
      <c r="C2260" s="1162"/>
      <c r="D2260" s="465">
        <v>247</v>
      </c>
      <c r="E2260" s="1156"/>
      <c r="F2260" s="1157"/>
      <c r="G2260" s="1158"/>
      <c r="H2260" s="468">
        <v>0.2</v>
      </c>
      <c r="I2260" s="564"/>
      <c r="J2260" s="377">
        <f t="shared" si="74"/>
        <v>0</v>
      </c>
      <c r="K2260" s="557">
        <f t="shared" si="71"/>
        <v>0</v>
      </c>
      <c r="L2260" s="113"/>
      <c r="M2260" s="113"/>
    </row>
    <row r="2261" spans="2:13" s="181" customFormat="1" ht="12.75" hidden="1" customHeight="1">
      <c r="B2261" s="1186"/>
      <c r="C2261" s="1162"/>
      <c r="D2261" s="465">
        <v>248</v>
      </c>
      <c r="E2261" s="1156"/>
      <c r="F2261" s="1157"/>
      <c r="G2261" s="1158"/>
      <c r="H2261" s="468">
        <v>0.2</v>
      </c>
      <c r="I2261" s="564"/>
      <c r="J2261" s="377">
        <f t="shared" si="74"/>
        <v>0</v>
      </c>
      <c r="K2261" s="557">
        <f t="shared" si="71"/>
        <v>0</v>
      </c>
      <c r="L2261" s="113"/>
      <c r="M2261" s="113"/>
    </row>
    <row r="2262" spans="2:13" s="181" customFormat="1" ht="12.75" hidden="1" customHeight="1">
      <c r="B2262" s="1186"/>
      <c r="C2262" s="1162"/>
      <c r="D2262" s="465">
        <v>249</v>
      </c>
      <c r="E2262" s="1156"/>
      <c r="F2262" s="1157"/>
      <c r="G2262" s="1158"/>
      <c r="H2262" s="468">
        <v>0.2</v>
      </c>
      <c r="I2262" s="564"/>
      <c r="J2262" s="377">
        <f t="shared" si="74"/>
        <v>0</v>
      </c>
      <c r="K2262" s="557">
        <f t="shared" si="71"/>
        <v>0</v>
      </c>
      <c r="L2262" s="113"/>
      <c r="M2262" s="113"/>
    </row>
    <row r="2263" spans="2:13" s="181" customFormat="1" ht="12.75" hidden="1" customHeight="1">
      <c r="B2263" s="1186"/>
      <c r="C2263" s="1162"/>
      <c r="D2263" s="465">
        <v>250</v>
      </c>
      <c r="E2263" s="1156"/>
      <c r="F2263" s="1157"/>
      <c r="G2263" s="1158"/>
      <c r="H2263" s="468">
        <v>0.2</v>
      </c>
      <c r="I2263" s="564"/>
      <c r="J2263" s="377">
        <f t="shared" si="74"/>
        <v>0</v>
      </c>
      <c r="K2263" s="557">
        <f t="shared" si="71"/>
        <v>0</v>
      </c>
      <c r="L2263" s="113"/>
      <c r="M2263" s="113"/>
    </row>
    <row r="2264" spans="2:13" s="181" customFormat="1" ht="12.75" hidden="1" customHeight="1">
      <c r="B2264" s="1186"/>
      <c r="C2264" s="1162"/>
      <c r="D2264" s="465">
        <v>251</v>
      </c>
      <c r="E2264" s="1156"/>
      <c r="F2264" s="1157"/>
      <c r="G2264" s="1158"/>
      <c r="H2264" s="468">
        <v>0.2</v>
      </c>
      <c r="I2264" s="564"/>
      <c r="J2264" s="377">
        <f t="shared" si="74"/>
        <v>0</v>
      </c>
      <c r="K2264" s="557">
        <f t="shared" si="71"/>
        <v>0</v>
      </c>
      <c r="L2264" s="113"/>
      <c r="M2264" s="113"/>
    </row>
    <row r="2265" spans="2:13" s="181" customFormat="1" ht="12.75" hidden="1" customHeight="1">
      <c r="B2265" s="1186"/>
      <c r="C2265" s="1162"/>
      <c r="D2265" s="465">
        <v>252</v>
      </c>
      <c r="E2265" s="1156"/>
      <c r="F2265" s="1157"/>
      <c r="G2265" s="1158"/>
      <c r="H2265" s="468">
        <v>0.2</v>
      </c>
      <c r="I2265" s="564"/>
      <c r="J2265" s="377">
        <f t="shared" si="74"/>
        <v>0</v>
      </c>
      <c r="K2265" s="557">
        <f t="shared" si="71"/>
        <v>0</v>
      </c>
      <c r="L2265" s="113"/>
      <c r="M2265" s="113"/>
    </row>
    <row r="2266" spans="2:13" s="181" customFormat="1" ht="12.75" hidden="1" customHeight="1">
      <c r="B2266" s="1186"/>
      <c r="C2266" s="1162"/>
      <c r="D2266" s="465">
        <v>253</v>
      </c>
      <c r="E2266" s="1156"/>
      <c r="F2266" s="1157"/>
      <c r="G2266" s="1158"/>
      <c r="H2266" s="468">
        <v>0.2</v>
      </c>
      <c r="I2266" s="564"/>
      <c r="J2266" s="377">
        <f t="shared" si="74"/>
        <v>0</v>
      </c>
      <c r="K2266" s="557">
        <f t="shared" si="71"/>
        <v>0</v>
      </c>
      <c r="L2266" s="113"/>
      <c r="M2266" s="113"/>
    </row>
    <row r="2267" spans="2:13" s="181" customFormat="1" ht="12.75" hidden="1" customHeight="1">
      <c r="B2267" s="1186"/>
      <c r="C2267" s="1162"/>
      <c r="D2267" s="465">
        <v>254</v>
      </c>
      <c r="E2267" s="1156"/>
      <c r="F2267" s="1157"/>
      <c r="G2267" s="1158"/>
      <c r="H2267" s="468">
        <v>0.2</v>
      </c>
      <c r="I2267" s="564"/>
      <c r="J2267" s="377">
        <f t="shared" si="74"/>
        <v>0</v>
      </c>
      <c r="K2267" s="557">
        <f t="shared" si="71"/>
        <v>0</v>
      </c>
      <c r="L2267" s="113"/>
      <c r="M2267" s="113"/>
    </row>
    <row r="2268" spans="2:13" s="181" customFormat="1" ht="12.75" hidden="1" customHeight="1">
      <c r="B2268" s="1186"/>
      <c r="C2268" s="1162"/>
      <c r="D2268" s="465">
        <v>255</v>
      </c>
      <c r="E2268" s="1156"/>
      <c r="F2268" s="1157"/>
      <c r="G2268" s="1158"/>
      <c r="H2268" s="468">
        <v>0.2</v>
      </c>
      <c r="I2268" s="564"/>
      <c r="J2268" s="377">
        <f t="shared" si="74"/>
        <v>0</v>
      </c>
      <c r="K2268" s="557">
        <f t="shared" si="71"/>
        <v>0</v>
      </c>
      <c r="L2268" s="113"/>
      <c r="M2268" s="113"/>
    </row>
    <row r="2269" spans="2:13" s="181" customFormat="1" ht="12.75" hidden="1" customHeight="1">
      <c r="B2269" s="1186"/>
      <c r="C2269" s="1162"/>
      <c r="D2269" s="465">
        <v>256</v>
      </c>
      <c r="E2269" s="1156"/>
      <c r="F2269" s="1157"/>
      <c r="G2269" s="1158"/>
      <c r="H2269" s="468">
        <v>0.2</v>
      </c>
      <c r="I2269" s="564"/>
      <c r="J2269" s="377">
        <f t="shared" si="74"/>
        <v>0</v>
      </c>
      <c r="K2269" s="557">
        <f t="shared" si="71"/>
        <v>0</v>
      </c>
      <c r="L2269" s="113"/>
      <c r="M2269" s="113"/>
    </row>
    <row r="2270" spans="2:13" s="181" customFormat="1" ht="12.75" hidden="1" customHeight="1">
      <c r="B2270" s="1186"/>
      <c r="C2270" s="1162"/>
      <c r="D2270" s="465">
        <v>257</v>
      </c>
      <c r="E2270" s="1156"/>
      <c r="F2270" s="1157"/>
      <c r="G2270" s="1158"/>
      <c r="H2270" s="468">
        <v>0.2</v>
      </c>
      <c r="I2270" s="564"/>
      <c r="J2270" s="377">
        <f t="shared" ref="J2270:J2333" si="75">$I$11027*H2270</f>
        <v>0</v>
      </c>
      <c r="K2270" s="557">
        <f t="shared" si="71"/>
        <v>0</v>
      </c>
      <c r="L2270" s="113"/>
      <c r="M2270" s="113"/>
    </row>
    <row r="2271" spans="2:13" s="181" customFormat="1" ht="12.75" hidden="1" customHeight="1">
      <c r="B2271" s="1186"/>
      <c r="C2271" s="1162"/>
      <c r="D2271" s="465">
        <v>258</v>
      </c>
      <c r="E2271" s="1156"/>
      <c r="F2271" s="1157"/>
      <c r="G2271" s="1158"/>
      <c r="H2271" s="468">
        <v>0.2</v>
      </c>
      <c r="I2271" s="564"/>
      <c r="J2271" s="377">
        <f t="shared" si="75"/>
        <v>0</v>
      </c>
      <c r="K2271" s="557">
        <f t="shared" si="71"/>
        <v>0</v>
      </c>
      <c r="L2271" s="113"/>
      <c r="M2271" s="113"/>
    </row>
    <row r="2272" spans="2:13" s="181" customFormat="1" ht="12.75" hidden="1" customHeight="1">
      <c r="B2272" s="1186"/>
      <c r="C2272" s="1162"/>
      <c r="D2272" s="465">
        <v>259</v>
      </c>
      <c r="E2272" s="1156"/>
      <c r="F2272" s="1157"/>
      <c r="G2272" s="1158"/>
      <c r="H2272" s="468">
        <v>0.2</v>
      </c>
      <c r="I2272" s="564"/>
      <c r="J2272" s="377">
        <f t="shared" si="75"/>
        <v>0</v>
      </c>
      <c r="K2272" s="557">
        <f t="shared" si="71"/>
        <v>0</v>
      </c>
      <c r="L2272" s="113"/>
      <c r="M2272" s="113"/>
    </row>
    <row r="2273" spans="2:13" s="181" customFormat="1" ht="12.75" hidden="1" customHeight="1">
      <c r="B2273" s="1186"/>
      <c r="C2273" s="1162"/>
      <c r="D2273" s="465">
        <v>260</v>
      </c>
      <c r="E2273" s="1156"/>
      <c r="F2273" s="1157"/>
      <c r="G2273" s="1158"/>
      <c r="H2273" s="468">
        <v>0.2</v>
      </c>
      <c r="I2273" s="564"/>
      <c r="J2273" s="377">
        <f t="shared" si="75"/>
        <v>0</v>
      </c>
      <c r="K2273" s="557">
        <f t="shared" si="71"/>
        <v>0</v>
      </c>
      <c r="L2273" s="113"/>
      <c r="M2273" s="113"/>
    </row>
    <row r="2274" spans="2:13" s="181" customFormat="1" ht="12.75" hidden="1" customHeight="1">
      <c r="B2274" s="1186"/>
      <c r="C2274" s="1162"/>
      <c r="D2274" s="465">
        <v>261</v>
      </c>
      <c r="E2274" s="1156"/>
      <c r="F2274" s="1157"/>
      <c r="G2274" s="1158"/>
      <c r="H2274" s="468">
        <v>0.2</v>
      </c>
      <c r="I2274" s="564"/>
      <c r="J2274" s="377">
        <f t="shared" si="75"/>
        <v>0</v>
      </c>
      <c r="K2274" s="557">
        <f t="shared" si="71"/>
        <v>0</v>
      </c>
      <c r="L2274" s="113"/>
      <c r="M2274" s="113"/>
    </row>
    <row r="2275" spans="2:13" s="181" customFormat="1" ht="12.75" hidden="1" customHeight="1">
      <c r="B2275" s="1186"/>
      <c r="C2275" s="1162"/>
      <c r="D2275" s="465">
        <v>262</v>
      </c>
      <c r="E2275" s="1156"/>
      <c r="F2275" s="1157"/>
      <c r="G2275" s="1158"/>
      <c r="H2275" s="468">
        <v>0.2</v>
      </c>
      <c r="I2275" s="564"/>
      <c r="J2275" s="377">
        <f t="shared" si="75"/>
        <v>0</v>
      </c>
      <c r="K2275" s="557">
        <f t="shared" si="71"/>
        <v>0</v>
      </c>
      <c r="L2275" s="113"/>
      <c r="M2275" s="113"/>
    </row>
    <row r="2276" spans="2:13" s="181" customFormat="1" ht="12.75" hidden="1" customHeight="1">
      <c r="B2276" s="1186"/>
      <c r="C2276" s="1162"/>
      <c r="D2276" s="465">
        <v>263</v>
      </c>
      <c r="E2276" s="1156"/>
      <c r="F2276" s="1157"/>
      <c r="G2276" s="1158"/>
      <c r="H2276" s="468">
        <v>0.2</v>
      </c>
      <c r="I2276" s="564"/>
      <c r="J2276" s="377">
        <f t="shared" si="75"/>
        <v>0</v>
      </c>
      <c r="K2276" s="557">
        <f t="shared" si="71"/>
        <v>0</v>
      </c>
      <c r="L2276" s="113"/>
      <c r="M2276" s="113"/>
    </row>
    <row r="2277" spans="2:13" s="181" customFormat="1" ht="12.75" hidden="1" customHeight="1">
      <c r="B2277" s="1186"/>
      <c r="C2277" s="1162"/>
      <c r="D2277" s="465">
        <v>264</v>
      </c>
      <c r="E2277" s="1156"/>
      <c r="F2277" s="1157"/>
      <c r="G2277" s="1158"/>
      <c r="H2277" s="468">
        <v>0.2</v>
      </c>
      <c r="I2277" s="564"/>
      <c r="J2277" s="377">
        <f t="shared" si="75"/>
        <v>0</v>
      </c>
      <c r="K2277" s="557">
        <f t="shared" si="71"/>
        <v>0</v>
      </c>
      <c r="L2277" s="113"/>
      <c r="M2277" s="113"/>
    </row>
    <row r="2278" spans="2:13" s="181" customFormat="1" ht="12.75" hidden="1" customHeight="1">
      <c r="B2278" s="1186"/>
      <c r="C2278" s="1162"/>
      <c r="D2278" s="465">
        <v>265</v>
      </c>
      <c r="E2278" s="1156"/>
      <c r="F2278" s="1157"/>
      <c r="G2278" s="1158"/>
      <c r="H2278" s="468">
        <v>0.2</v>
      </c>
      <c r="I2278" s="564"/>
      <c r="J2278" s="377">
        <f t="shared" si="75"/>
        <v>0</v>
      </c>
      <c r="K2278" s="557">
        <f t="shared" si="71"/>
        <v>0</v>
      </c>
      <c r="L2278" s="113"/>
      <c r="M2278" s="113"/>
    </row>
    <row r="2279" spans="2:13" s="181" customFormat="1" ht="12.75" hidden="1" customHeight="1">
      <c r="B2279" s="1186"/>
      <c r="C2279" s="1162"/>
      <c r="D2279" s="465">
        <v>266</v>
      </c>
      <c r="E2279" s="1156"/>
      <c r="F2279" s="1157"/>
      <c r="G2279" s="1158"/>
      <c r="H2279" s="468">
        <v>0.2</v>
      </c>
      <c r="I2279" s="564"/>
      <c r="J2279" s="377">
        <f t="shared" si="75"/>
        <v>0</v>
      </c>
      <c r="K2279" s="557">
        <f t="shared" si="71"/>
        <v>0</v>
      </c>
      <c r="L2279" s="113"/>
      <c r="M2279" s="113"/>
    </row>
    <row r="2280" spans="2:13" s="181" customFormat="1" ht="12.75" hidden="1" customHeight="1">
      <c r="B2280" s="1186"/>
      <c r="C2280" s="1162"/>
      <c r="D2280" s="465">
        <v>267</v>
      </c>
      <c r="E2280" s="1156"/>
      <c r="F2280" s="1157"/>
      <c r="G2280" s="1158"/>
      <c r="H2280" s="468">
        <v>0.2</v>
      </c>
      <c r="I2280" s="564"/>
      <c r="J2280" s="377">
        <f t="shared" si="75"/>
        <v>0</v>
      </c>
      <c r="K2280" s="557">
        <f t="shared" si="71"/>
        <v>0</v>
      </c>
      <c r="L2280" s="113"/>
      <c r="M2280" s="113"/>
    </row>
    <row r="2281" spans="2:13" s="181" customFormat="1" ht="12.75" hidden="1" customHeight="1">
      <c r="B2281" s="1186"/>
      <c r="C2281" s="1162"/>
      <c r="D2281" s="465">
        <v>268</v>
      </c>
      <c r="E2281" s="1156"/>
      <c r="F2281" s="1157"/>
      <c r="G2281" s="1158"/>
      <c r="H2281" s="468">
        <v>0.2</v>
      </c>
      <c r="I2281" s="564"/>
      <c r="J2281" s="377">
        <f t="shared" si="75"/>
        <v>0</v>
      </c>
      <c r="K2281" s="557">
        <f t="shared" si="71"/>
        <v>0</v>
      </c>
      <c r="L2281" s="113"/>
      <c r="M2281" s="113"/>
    </row>
    <row r="2282" spans="2:13" s="181" customFormat="1" ht="12.75" hidden="1" customHeight="1">
      <c r="B2282" s="1186"/>
      <c r="C2282" s="1162"/>
      <c r="D2282" s="465">
        <v>269</v>
      </c>
      <c r="E2282" s="1156"/>
      <c r="F2282" s="1157"/>
      <c r="G2282" s="1158"/>
      <c r="H2282" s="468">
        <v>0.2</v>
      </c>
      <c r="I2282" s="564"/>
      <c r="J2282" s="377">
        <f t="shared" si="75"/>
        <v>0</v>
      </c>
      <c r="K2282" s="557">
        <f t="shared" si="71"/>
        <v>0</v>
      </c>
      <c r="L2282" s="113"/>
      <c r="M2282" s="113"/>
    </row>
    <row r="2283" spans="2:13" s="181" customFormat="1" ht="12.75" hidden="1" customHeight="1">
      <c r="B2283" s="1186"/>
      <c r="C2283" s="1162"/>
      <c r="D2283" s="465">
        <v>270</v>
      </c>
      <c r="E2283" s="1156"/>
      <c r="F2283" s="1157"/>
      <c r="G2283" s="1158"/>
      <c r="H2283" s="468">
        <v>0.2</v>
      </c>
      <c r="I2283" s="564"/>
      <c r="J2283" s="377">
        <f t="shared" si="75"/>
        <v>0</v>
      </c>
      <c r="K2283" s="557">
        <f t="shared" si="71"/>
        <v>0</v>
      </c>
      <c r="L2283" s="113"/>
      <c r="M2283" s="113"/>
    </row>
    <row r="2284" spans="2:13" s="181" customFormat="1" ht="12.75" hidden="1" customHeight="1">
      <c r="B2284" s="1186"/>
      <c r="C2284" s="1162"/>
      <c r="D2284" s="465">
        <v>271</v>
      </c>
      <c r="E2284" s="1156"/>
      <c r="F2284" s="1157"/>
      <c r="G2284" s="1158"/>
      <c r="H2284" s="468">
        <v>0.2</v>
      </c>
      <c r="I2284" s="564"/>
      <c r="J2284" s="377">
        <f t="shared" si="75"/>
        <v>0</v>
      </c>
      <c r="K2284" s="557">
        <f t="shared" si="71"/>
        <v>0</v>
      </c>
      <c r="L2284" s="113"/>
      <c r="M2284" s="113"/>
    </row>
    <row r="2285" spans="2:13" s="181" customFormat="1" ht="12.75" hidden="1" customHeight="1">
      <c r="B2285" s="1186"/>
      <c r="C2285" s="1162"/>
      <c r="D2285" s="465">
        <v>272</v>
      </c>
      <c r="E2285" s="1156"/>
      <c r="F2285" s="1157"/>
      <c r="G2285" s="1158"/>
      <c r="H2285" s="468">
        <v>0.2</v>
      </c>
      <c r="I2285" s="564"/>
      <c r="J2285" s="377">
        <f t="shared" si="75"/>
        <v>0</v>
      </c>
      <c r="K2285" s="557">
        <f t="shared" si="71"/>
        <v>0</v>
      </c>
      <c r="L2285" s="113"/>
      <c r="M2285" s="113"/>
    </row>
    <row r="2286" spans="2:13" s="181" customFormat="1" ht="12.75" hidden="1" customHeight="1">
      <c r="B2286" s="1186"/>
      <c r="C2286" s="1162"/>
      <c r="D2286" s="465">
        <v>273</v>
      </c>
      <c r="E2286" s="1156"/>
      <c r="F2286" s="1157"/>
      <c r="G2286" s="1158"/>
      <c r="H2286" s="468">
        <v>0.2</v>
      </c>
      <c r="I2286" s="564"/>
      <c r="J2286" s="377">
        <f t="shared" si="75"/>
        <v>0</v>
      </c>
      <c r="K2286" s="557">
        <f t="shared" si="71"/>
        <v>0</v>
      </c>
      <c r="L2286" s="113"/>
      <c r="M2286" s="113"/>
    </row>
    <row r="2287" spans="2:13" s="181" customFormat="1" ht="12.75" hidden="1" customHeight="1">
      <c r="B2287" s="1186"/>
      <c r="C2287" s="1162"/>
      <c r="D2287" s="465">
        <v>274</v>
      </c>
      <c r="E2287" s="1156"/>
      <c r="F2287" s="1157"/>
      <c r="G2287" s="1158"/>
      <c r="H2287" s="468">
        <v>0.2</v>
      </c>
      <c r="I2287" s="564"/>
      <c r="J2287" s="377">
        <f t="shared" si="75"/>
        <v>0</v>
      </c>
      <c r="K2287" s="557">
        <f t="shared" si="71"/>
        <v>0</v>
      </c>
      <c r="L2287" s="113"/>
      <c r="M2287" s="113"/>
    </row>
    <row r="2288" spans="2:13" s="181" customFormat="1" ht="12.75" hidden="1" customHeight="1">
      <c r="B2288" s="1186"/>
      <c r="C2288" s="1162"/>
      <c r="D2288" s="465">
        <v>275</v>
      </c>
      <c r="E2288" s="1156"/>
      <c r="F2288" s="1157"/>
      <c r="G2288" s="1158"/>
      <c r="H2288" s="468">
        <v>0.2</v>
      </c>
      <c r="I2288" s="564"/>
      <c r="J2288" s="377">
        <f t="shared" si="75"/>
        <v>0</v>
      </c>
      <c r="K2288" s="557">
        <f t="shared" si="71"/>
        <v>0</v>
      </c>
      <c r="L2288" s="113"/>
      <c r="M2288" s="113"/>
    </row>
    <row r="2289" spans="2:13" s="181" customFormat="1" ht="12.75" hidden="1" customHeight="1">
      <c r="B2289" s="1186"/>
      <c r="C2289" s="1162"/>
      <c r="D2289" s="465">
        <v>276</v>
      </c>
      <c r="E2289" s="1156"/>
      <c r="F2289" s="1157"/>
      <c r="G2289" s="1158"/>
      <c r="H2289" s="468">
        <v>0.2</v>
      </c>
      <c r="I2289" s="564"/>
      <c r="J2289" s="377">
        <f t="shared" si="75"/>
        <v>0</v>
      </c>
      <c r="K2289" s="557">
        <f t="shared" si="71"/>
        <v>0</v>
      </c>
      <c r="L2289" s="113"/>
      <c r="M2289" s="113"/>
    </row>
    <row r="2290" spans="2:13" s="181" customFormat="1" ht="12.75" hidden="1" customHeight="1">
      <c r="B2290" s="1186"/>
      <c r="C2290" s="1162"/>
      <c r="D2290" s="465">
        <v>277</v>
      </c>
      <c r="E2290" s="1156"/>
      <c r="F2290" s="1157"/>
      <c r="G2290" s="1158"/>
      <c r="H2290" s="468">
        <v>0.2</v>
      </c>
      <c r="I2290" s="564"/>
      <c r="J2290" s="377">
        <f t="shared" si="75"/>
        <v>0</v>
      </c>
      <c r="K2290" s="557">
        <f t="shared" si="71"/>
        <v>0</v>
      </c>
      <c r="L2290" s="113"/>
      <c r="M2290" s="113"/>
    </row>
    <row r="2291" spans="2:13" s="181" customFormat="1" ht="12.75" hidden="1" customHeight="1">
      <c r="B2291" s="1186"/>
      <c r="C2291" s="1162"/>
      <c r="D2291" s="465">
        <v>278</v>
      </c>
      <c r="E2291" s="1156"/>
      <c r="F2291" s="1157"/>
      <c r="G2291" s="1158"/>
      <c r="H2291" s="468">
        <v>0.2</v>
      </c>
      <c r="I2291" s="564"/>
      <c r="J2291" s="377">
        <f t="shared" si="75"/>
        <v>0</v>
      </c>
      <c r="K2291" s="557">
        <f t="shared" si="71"/>
        <v>0</v>
      </c>
      <c r="L2291" s="113"/>
      <c r="M2291" s="113"/>
    </row>
    <row r="2292" spans="2:13" s="181" customFormat="1" ht="12.75" hidden="1" customHeight="1">
      <c r="B2292" s="1186"/>
      <c r="C2292" s="1162"/>
      <c r="D2292" s="465">
        <v>279</v>
      </c>
      <c r="E2292" s="1156"/>
      <c r="F2292" s="1157"/>
      <c r="G2292" s="1158"/>
      <c r="H2292" s="468">
        <v>0.2</v>
      </c>
      <c r="I2292" s="564"/>
      <c r="J2292" s="377">
        <f t="shared" si="75"/>
        <v>0</v>
      </c>
      <c r="K2292" s="557">
        <f t="shared" si="71"/>
        <v>0</v>
      </c>
      <c r="L2292" s="113"/>
      <c r="M2292" s="113"/>
    </row>
    <row r="2293" spans="2:13" s="181" customFormat="1" ht="12.75" hidden="1" customHeight="1">
      <c r="B2293" s="1186"/>
      <c r="C2293" s="1162"/>
      <c r="D2293" s="465">
        <v>280</v>
      </c>
      <c r="E2293" s="1156"/>
      <c r="F2293" s="1157"/>
      <c r="G2293" s="1158"/>
      <c r="H2293" s="468">
        <v>0.2</v>
      </c>
      <c r="I2293" s="564"/>
      <c r="J2293" s="377">
        <f t="shared" si="75"/>
        <v>0</v>
      </c>
      <c r="K2293" s="557">
        <f t="shared" si="71"/>
        <v>0</v>
      </c>
      <c r="L2293" s="113"/>
      <c r="M2293" s="113"/>
    </row>
    <row r="2294" spans="2:13" s="181" customFormat="1" ht="12.75" hidden="1" customHeight="1">
      <c r="B2294" s="1186"/>
      <c r="C2294" s="1162"/>
      <c r="D2294" s="465">
        <v>281</v>
      </c>
      <c r="E2294" s="1156"/>
      <c r="F2294" s="1157"/>
      <c r="G2294" s="1158"/>
      <c r="H2294" s="468">
        <v>0.2</v>
      </c>
      <c r="I2294" s="564"/>
      <c r="J2294" s="377">
        <f t="shared" si="75"/>
        <v>0</v>
      </c>
      <c r="K2294" s="557">
        <f t="shared" si="71"/>
        <v>0</v>
      </c>
      <c r="L2294" s="113"/>
      <c r="M2294" s="113"/>
    </row>
    <row r="2295" spans="2:13" s="181" customFormat="1" ht="12.75" hidden="1" customHeight="1">
      <c r="B2295" s="1186"/>
      <c r="C2295" s="1162"/>
      <c r="D2295" s="465">
        <v>282</v>
      </c>
      <c r="E2295" s="1156"/>
      <c r="F2295" s="1157"/>
      <c r="G2295" s="1158"/>
      <c r="H2295" s="468">
        <v>0.2</v>
      </c>
      <c r="I2295" s="564"/>
      <c r="J2295" s="377">
        <f t="shared" si="75"/>
        <v>0</v>
      </c>
      <c r="K2295" s="557">
        <f t="shared" si="71"/>
        <v>0</v>
      </c>
      <c r="L2295" s="113"/>
      <c r="M2295" s="113"/>
    </row>
    <row r="2296" spans="2:13" s="181" customFormat="1" ht="12.75" hidden="1" customHeight="1">
      <c r="B2296" s="1186"/>
      <c r="C2296" s="1162"/>
      <c r="D2296" s="465">
        <v>283</v>
      </c>
      <c r="E2296" s="1156"/>
      <c r="F2296" s="1157"/>
      <c r="G2296" s="1158"/>
      <c r="H2296" s="468">
        <v>0.2</v>
      </c>
      <c r="I2296" s="564"/>
      <c r="J2296" s="377">
        <f t="shared" si="75"/>
        <v>0</v>
      </c>
      <c r="K2296" s="557">
        <f t="shared" si="71"/>
        <v>0</v>
      </c>
      <c r="L2296" s="113"/>
      <c r="M2296" s="113"/>
    </row>
    <row r="2297" spans="2:13" s="181" customFormat="1" ht="12.75" hidden="1" customHeight="1">
      <c r="B2297" s="1186"/>
      <c r="C2297" s="1162"/>
      <c r="D2297" s="465">
        <v>284</v>
      </c>
      <c r="E2297" s="1156"/>
      <c r="F2297" s="1157"/>
      <c r="G2297" s="1158"/>
      <c r="H2297" s="468">
        <v>0.2</v>
      </c>
      <c r="I2297" s="564"/>
      <c r="J2297" s="377">
        <f t="shared" si="75"/>
        <v>0</v>
      </c>
      <c r="K2297" s="557">
        <f t="shared" si="71"/>
        <v>0</v>
      </c>
      <c r="L2297" s="113"/>
      <c r="M2297" s="113"/>
    </row>
    <row r="2298" spans="2:13" s="181" customFormat="1" ht="12.75" hidden="1" customHeight="1">
      <c r="B2298" s="1186"/>
      <c r="C2298" s="1162"/>
      <c r="D2298" s="465">
        <v>285</v>
      </c>
      <c r="E2298" s="1156"/>
      <c r="F2298" s="1157"/>
      <c r="G2298" s="1158"/>
      <c r="H2298" s="468">
        <v>0.2</v>
      </c>
      <c r="I2298" s="564"/>
      <c r="J2298" s="377">
        <f t="shared" si="75"/>
        <v>0</v>
      </c>
      <c r="K2298" s="557">
        <f t="shared" ref="K2298:K2363" si="76">IF(I2298-J2298&lt;0,0,I2298-J2298)</f>
        <v>0</v>
      </c>
      <c r="L2298" s="113"/>
      <c r="M2298" s="113"/>
    </row>
    <row r="2299" spans="2:13" s="181" customFormat="1" ht="12.75" hidden="1" customHeight="1">
      <c r="B2299" s="1186"/>
      <c r="C2299" s="1162"/>
      <c r="D2299" s="465">
        <v>286</v>
      </c>
      <c r="E2299" s="1156"/>
      <c r="F2299" s="1157"/>
      <c r="G2299" s="1158"/>
      <c r="H2299" s="468">
        <v>0.2</v>
      </c>
      <c r="I2299" s="564"/>
      <c r="J2299" s="377">
        <f t="shared" si="75"/>
        <v>0</v>
      </c>
      <c r="K2299" s="467">
        <f t="shared" si="76"/>
        <v>0</v>
      </c>
      <c r="L2299" s="113"/>
      <c r="M2299" s="113"/>
    </row>
    <row r="2300" spans="2:13" s="181" customFormat="1" ht="12.75" hidden="1" customHeight="1">
      <c r="B2300" s="1186"/>
      <c r="C2300" s="1162"/>
      <c r="D2300" s="465">
        <v>287</v>
      </c>
      <c r="E2300" s="1156"/>
      <c r="F2300" s="1157"/>
      <c r="G2300" s="1158"/>
      <c r="H2300" s="468">
        <v>0.2</v>
      </c>
      <c r="I2300" s="564"/>
      <c r="J2300" s="377">
        <f t="shared" si="75"/>
        <v>0</v>
      </c>
      <c r="K2300" s="467">
        <f t="shared" si="76"/>
        <v>0</v>
      </c>
      <c r="L2300" s="113"/>
      <c r="M2300" s="113"/>
    </row>
    <row r="2301" spans="2:13" s="181" customFormat="1" ht="12.75" hidden="1" customHeight="1">
      <c r="B2301" s="1186"/>
      <c r="C2301" s="1162"/>
      <c r="D2301" s="465">
        <v>288</v>
      </c>
      <c r="E2301" s="1156"/>
      <c r="F2301" s="1157"/>
      <c r="G2301" s="1158"/>
      <c r="H2301" s="468">
        <v>0.2</v>
      </c>
      <c r="I2301" s="564"/>
      <c r="J2301" s="377">
        <f t="shared" si="75"/>
        <v>0</v>
      </c>
      <c r="K2301" s="467">
        <f t="shared" si="76"/>
        <v>0</v>
      </c>
      <c r="L2301" s="113"/>
      <c r="M2301" s="113"/>
    </row>
    <row r="2302" spans="2:13" s="181" customFormat="1" ht="12.75" hidden="1" customHeight="1">
      <c r="B2302" s="1186"/>
      <c r="C2302" s="1162"/>
      <c r="D2302" s="465">
        <v>289</v>
      </c>
      <c r="E2302" s="1156"/>
      <c r="F2302" s="1157"/>
      <c r="G2302" s="1158"/>
      <c r="H2302" s="468">
        <v>0.2</v>
      </c>
      <c r="I2302" s="564"/>
      <c r="J2302" s="377">
        <f t="shared" si="75"/>
        <v>0</v>
      </c>
      <c r="K2302" s="467">
        <f t="shared" si="76"/>
        <v>0</v>
      </c>
      <c r="L2302" s="113"/>
      <c r="M2302" s="113"/>
    </row>
    <row r="2303" spans="2:13" s="181" customFormat="1" ht="12.75" hidden="1" customHeight="1">
      <c r="B2303" s="1186"/>
      <c r="C2303" s="1162"/>
      <c r="D2303" s="465">
        <v>290</v>
      </c>
      <c r="E2303" s="1156"/>
      <c r="F2303" s="1157"/>
      <c r="G2303" s="1158"/>
      <c r="H2303" s="468">
        <v>0.2</v>
      </c>
      <c r="I2303" s="564"/>
      <c r="J2303" s="377">
        <f t="shared" si="75"/>
        <v>0</v>
      </c>
      <c r="K2303" s="467">
        <f t="shared" si="76"/>
        <v>0</v>
      </c>
      <c r="L2303" s="113"/>
      <c r="M2303" s="113"/>
    </row>
    <row r="2304" spans="2:13" s="181" customFormat="1" ht="12.75" hidden="1" customHeight="1">
      <c r="B2304" s="1186"/>
      <c r="C2304" s="1162"/>
      <c r="D2304" s="465">
        <v>291</v>
      </c>
      <c r="E2304" s="1156"/>
      <c r="F2304" s="1157"/>
      <c r="G2304" s="1158"/>
      <c r="H2304" s="468">
        <v>0.2</v>
      </c>
      <c r="I2304" s="564"/>
      <c r="J2304" s="377">
        <f t="shared" si="75"/>
        <v>0</v>
      </c>
      <c r="K2304" s="467">
        <f t="shared" si="76"/>
        <v>0</v>
      </c>
      <c r="L2304" s="113"/>
      <c r="M2304" s="113"/>
    </row>
    <row r="2305" spans="2:13" s="181" customFormat="1" ht="12.75" hidden="1" customHeight="1">
      <c r="B2305" s="1186"/>
      <c r="C2305" s="1162"/>
      <c r="D2305" s="465">
        <v>292</v>
      </c>
      <c r="E2305" s="1156"/>
      <c r="F2305" s="1157"/>
      <c r="G2305" s="1158"/>
      <c r="H2305" s="468">
        <v>0.2</v>
      </c>
      <c r="I2305" s="564"/>
      <c r="J2305" s="377">
        <f t="shared" si="75"/>
        <v>0</v>
      </c>
      <c r="K2305" s="467">
        <f t="shared" si="76"/>
        <v>0</v>
      </c>
      <c r="L2305" s="113"/>
      <c r="M2305" s="113"/>
    </row>
    <row r="2306" spans="2:13" s="181" customFormat="1" ht="12.75" hidden="1" customHeight="1">
      <c r="B2306" s="1186"/>
      <c r="C2306" s="1162"/>
      <c r="D2306" s="465">
        <v>293</v>
      </c>
      <c r="E2306" s="1156"/>
      <c r="F2306" s="1157"/>
      <c r="G2306" s="1158"/>
      <c r="H2306" s="468">
        <v>0.2</v>
      </c>
      <c r="I2306" s="564"/>
      <c r="J2306" s="377">
        <f t="shared" si="75"/>
        <v>0</v>
      </c>
      <c r="K2306" s="467">
        <f t="shared" si="76"/>
        <v>0</v>
      </c>
      <c r="L2306" s="113"/>
      <c r="M2306" s="113"/>
    </row>
    <row r="2307" spans="2:13" s="181" customFormat="1" ht="12.75" hidden="1" customHeight="1">
      <c r="B2307" s="1186"/>
      <c r="C2307" s="1162"/>
      <c r="D2307" s="465">
        <v>294</v>
      </c>
      <c r="E2307" s="1156"/>
      <c r="F2307" s="1157"/>
      <c r="G2307" s="1158"/>
      <c r="H2307" s="468">
        <v>0.2</v>
      </c>
      <c r="I2307" s="564"/>
      <c r="J2307" s="377">
        <f t="shared" si="75"/>
        <v>0</v>
      </c>
      <c r="K2307" s="467">
        <f t="shared" si="76"/>
        <v>0</v>
      </c>
      <c r="L2307" s="113"/>
      <c r="M2307" s="113"/>
    </row>
    <row r="2308" spans="2:13" s="181" customFormat="1" ht="12.75" hidden="1" customHeight="1">
      <c r="B2308" s="1186"/>
      <c r="C2308" s="1162"/>
      <c r="D2308" s="465">
        <v>295</v>
      </c>
      <c r="E2308" s="1156"/>
      <c r="F2308" s="1157"/>
      <c r="G2308" s="1158"/>
      <c r="H2308" s="468">
        <v>0.2</v>
      </c>
      <c r="I2308" s="564"/>
      <c r="J2308" s="377">
        <f t="shared" si="75"/>
        <v>0</v>
      </c>
      <c r="K2308" s="467">
        <f t="shared" si="76"/>
        <v>0</v>
      </c>
      <c r="L2308" s="113"/>
      <c r="M2308" s="113"/>
    </row>
    <row r="2309" spans="2:13" s="181" customFormat="1" ht="12.75" hidden="1" customHeight="1">
      <c r="B2309" s="1186"/>
      <c r="C2309" s="1162"/>
      <c r="D2309" s="465">
        <v>296</v>
      </c>
      <c r="E2309" s="1156"/>
      <c r="F2309" s="1157"/>
      <c r="G2309" s="1158"/>
      <c r="H2309" s="468">
        <v>0.2</v>
      </c>
      <c r="I2309" s="564"/>
      <c r="J2309" s="377">
        <f t="shared" si="75"/>
        <v>0</v>
      </c>
      <c r="K2309" s="467">
        <f t="shared" si="76"/>
        <v>0</v>
      </c>
      <c r="L2309" s="113"/>
      <c r="M2309" s="113"/>
    </row>
    <row r="2310" spans="2:13" s="181" customFormat="1" ht="12.75" hidden="1" customHeight="1">
      <c r="B2310" s="1186"/>
      <c r="C2310" s="1162"/>
      <c r="D2310" s="465">
        <v>297</v>
      </c>
      <c r="E2310" s="1156"/>
      <c r="F2310" s="1157"/>
      <c r="G2310" s="1158"/>
      <c r="H2310" s="468">
        <v>0.2</v>
      </c>
      <c r="I2310" s="564"/>
      <c r="J2310" s="377">
        <f t="shared" si="75"/>
        <v>0</v>
      </c>
      <c r="K2310" s="467">
        <f t="shared" si="76"/>
        <v>0</v>
      </c>
      <c r="L2310" s="113"/>
      <c r="M2310" s="113"/>
    </row>
    <row r="2311" spans="2:13" s="181" customFormat="1" ht="12.75" hidden="1" customHeight="1">
      <c r="B2311" s="1186"/>
      <c r="C2311" s="1162"/>
      <c r="D2311" s="465">
        <v>298</v>
      </c>
      <c r="E2311" s="1156"/>
      <c r="F2311" s="1157"/>
      <c r="G2311" s="1158"/>
      <c r="H2311" s="468">
        <v>0.2</v>
      </c>
      <c r="I2311" s="564"/>
      <c r="J2311" s="377">
        <f t="shared" si="75"/>
        <v>0</v>
      </c>
      <c r="K2311" s="467">
        <f t="shared" si="76"/>
        <v>0</v>
      </c>
      <c r="L2311" s="113"/>
      <c r="M2311" s="113"/>
    </row>
    <row r="2312" spans="2:13" s="181" customFormat="1" ht="12.75" hidden="1" customHeight="1">
      <c r="B2312" s="1186"/>
      <c r="C2312" s="1162"/>
      <c r="D2312" s="465">
        <v>299</v>
      </c>
      <c r="E2312" s="1156"/>
      <c r="F2312" s="1157"/>
      <c r="G2312" s="1158"/>
      <c r="H2312" s="468">
        <v>0.2</v>
      </c>
      <c r="I2312" s="564"/>
      <c r="J2312" s="377">
        <f t="shared" si="75"/>
        <v>0</v>
      </c>
      <c r="K2312" s="467">
        <f t="shared" si="76"/>
        <v>0</v>
      </c>
      <c r="L2312" s="113"/>
      <c r="M2312" s="113"/>
    </row>
    <row r="2313" spans="2:13" s="181" customFormat="1" ht="12.75" hidden="1" customHeight="1">
      <c r="B2313" s="1186"/>
      <c r="C2313" s="1162"/>
      <c r="D2313" s="465">
        <v>300</v>
      </c>
      <c r="E2313" s="1156"/>
      <c r="F2313" s="1157"/>
      <c r="G2313" s="1158"/>
      <c r="H2313" s="468">
        <v>0.2</v>
      </c>
      <c r="I2313" s="564"/>
      <c r="J2313" s="377">
        <f t="shared" si="75"/>
        <v>0</v>
      </c>
      <c r="K2313" s="467">
        <f t="shared" si="76"/>
        <v>0</v>
      </c>
      <c r="L2313" s="113"/>
      <c r="M2313" s="113"/>
    </row>
    <row r="2314" spans="2:13" s="181" customFormat="1" ht="12.75" hidden="1" customHeight="1">
      <c r="B2314" s="1186"/>
      <c r="C2314" s="1162"/>
      <c r="D2314" s="465">
        <v>301</v>
      </c>
      <c r="E2314" s="1156"/>
      <c r="F2314" s="1157"/>
      <c r="G2314" s="1158"/>
      <c r="H2314" s="468">
        <v>0.2</v>
      </c>
      <c r="I2314" s="564"/>
      <c r="J2314" s="377">
        <f t="shared" si="75"/>
        <v>0</v>
      </c>
      <c r="K2314" s="467">
        <f t="shared" si="76"/>
        <v>0</v>
      </c>
      <c r="L2314" s="113"/>
      <c r="M2314" s="113"/>
    </row>
    <row r="2315" spans="2:13" s="181" customFormat="1" ht="12.75" hidden="1" customHeight="1">
      <c r="B2315" s="1186"/>
      <c r="C2315" s="1162"/>
      <c r="D2315" s="465">
        <v>302</v>
      </c>
      <c r="E2315" s="1156"/>
      <c r="F2315" s="1157"/>
      <c r="G2315" s="1158"/>
      <c r="H2315" s="468">
        <v>0.2</v>
      </c>
      <c r="I2315" s="564"/>
      <c r="J2315" s="377">
        <f t="shared" si="75"/>
        <v>0</v>
      </c>
      <c r="K2315" s="467">
        <f t="shared" si="76"/>
        <v>0</v>
      </c>
      <c r="L2315" s="113"/>
      <c r="M2315" s="113"/>
    </row>
    <row r="2316" spans="2:13" s="181" customFormat="1" ht="12.75" hidden="1" customHeight="1">
      <c r="B2316" s="1186"/>
      <c r="C2316" s="1162"/>
      <c r="D2316" s="465">
        <v>303</v>
      </c>
      <c r="E2316" s="1156"/>
      <c r="F2316" s="1157"/>
      <c r="G2316" s="1158"/>
      <c r="H2316" s="468">
        <v>0.2</v>
      </c>
      <c r="I2316" s="564"/>
      <c r="J2316" s="377">
        <f t="shared" si="75"/>
        <v>0</v>
      </c>
      <c r="K2316" s="467">
        <f t="shared" si="76"/>
        <v>0</v>
      </c>
      <c r="L2316" s="113"/>
      <c r="M2316" s="113"/>
    </row>
    <row r="2317" spans="2:13" s="181" customFormat="1" ht="12.75" hidden="1" customHeight="1">
      <c r="B2317" s="1186"/>
      <c r="C2317" s="1162"/>
      <c r="D2317" s="465">
        <v>304</v>
      </c>
      <c r="E2317" s="1156"/>
      <c r="F2317" s="1157"/>
      <c r="G2317" s="1158"/>
      <c r="H2317" s="468">
        <v>0.2</v>
      </c>
      <c r="I2317" s="564"/>
      <c r="J2317" s="377">
        <f t="shared" si="75"/>
        <v>0</v>
      </c>
      <c r="K2317" s="467">
        <f t="shared" si="76"/>
        <v>0</v>
      </c>
      <c r="L2317" s="113"/>
      <c r="M2317" s="113"/>
    </row>
    <row r="2318" spans="2:13" s="181" customFormat="1" ht="12.75" hidden="1" customHeight="1">
      <c r="B2318" s="1186"/>
      <c r="C2318" s="1162"/>
      <c r="D2318" s="465">
        <v>305</v>
      </c>
      <c r="E2318" s="1156"/>
      <c r="F2318" s="1157"/>
      <c r="G2318" s="1158"/>
      <c r="H2318" s="468">
        <v>0.2</v>
      </c>
      <c r="I2318" s="564"/>
      <c r="J2318" s="377">
        <f t="shared" si="75"/>
        <v>0</v>
      </c>
      <c r="K2318" s="467">
        <f t="shared" si="76"/>
        <v>0</v>
      </c>
      <c r="L2318" s="113"/>
      <c r="M2318" s="113"/>
    </row>
    <row r="2319" spans="2:13" s="181" customFormat="1" ht="12.75" hidden="1" customHeight="1">
      <c r="B2319" s="1186"/>
      <c r="C2319" s="1162"/>
      <c r="D2319" s="465">
        <v>306</v>
      </c>
      <c r="E2319" s="1156"/>
      <c r="F2319" s="1157"/>
      <c r="G2319" s="1158"/>
      <c r="H2319" s="468">
        <v>0.2</v>
      </c>
      <c r="I2319" s="564"/>
      <c r="J2319" s="377">
        <f t="shared" si="75"/>
        <v>0</v>
      </c>
      <c r="K2319" s="467">
        <f t="shared" si="76"/>
        <v>0</v>
      </c>
      <c r="L2319" s="113"/>
      <c r="M2319" s="113"/>
    </row>
    <row r="2320" spans="2:13" s="181" customFormat="1" ht="12.75" hidden="1" customHeight="1">
      <c r="B2320" s="1186"/>
      <c r="C2320" s="1162"/>
      <c r="D2320" s="465">
        <v>307</v>
      </c>
      <c r="E2320" s="1156"/>
      <c r="F2320" s="1157"/>
      <c r="G2320" s="1158"/>
      <c r="H2320" s="468">
        <v>0.2</v>
      </c>
      <c r="I2320" s="564"/>
      <c r="J2320" s="377">
        <f t="shared" si="75"/>
        <v>0</v>
      </c>
      <c r="K2320" s="467">
        <f t="shared" si="76"/>
        <v>0</v>
      </c>
      <c r="L2320" s="113"/>
      <c r="M2320" s="113"/>
    </row>
    <row r="2321" spans="2:13" s="181" customFormat="1" ht="12.75" hidden="1" customHeight="1">
      <c r="B2321" s="1186"/>
      <c r="C2321" s="1162"/>
      <c r="D2321" s="465">
        <v>308</v>
      </c>
      <c r="E2321" s="1156"/>
      <c r="F2321" s="1157"/>
      <c r="G2321" s="1158"/>
      <c r="H2321" s="468">
        <v>0.2</v>
      </c>
      <c r="I2321" s="564"/>
      <c r="J2321" s="377">
        <f t="shared" si="75"/>
        <v>0</v>
      </c>
      <c r="K2321" s="467">
        <f t="shared" si="76"/>
        <v>0</v>
      </c>
      <c r="L2321" s="113"/>
      <c r="M2321" s="113"/>
    </row>
    <row r="2322" spans="2:13" s="181" customFormat="1" ht="12.75" hidden="1" customHeight="1">
      <c r="B2322" s="1186"/>
      <c r="C2322" s="1162"/>
      <c r="D2322" s="465">
        <v>309</v>
      </c>
      <c r="E2322" s="1156"/>
      <c r="F2322" s="1157"/>
      <c r="G2322" s="1158"/>
      <c r="H2322" s="468">
        <v>0.2</v>
      </c>
      <c r="I2322" s="564"/>
      <c r="J2322" s="377">
        <f t="shared" si="75"/>
        <v>0</v>
      </c>
      <c r="K2322" s="467">
        <f t="shared" si="76"/>
        <v>0</v>
      </c>
      <c r="L2322" s="113"/>
      <c r="M2322" s="113"/>
    </row>
    <row r="2323" spans="2:13" s="181" customFormat="1" ht="12.75" hidden="1" customHeight="1">
      <c r="B2323" s="1186"/>
      <c r="C2323" s="1162"/>
      <c r="D2323" s="465">
        <v>310</v>
      </c>
      <c r="E2323" s="1156"/>
      <c r="F2323" s="1157"/>
      <c r="G2323" s="1158"/>
      <c r="H2323" s="468">
        <v>0.2</v>
      </c>
      <c r="I2323" s="564"/>
      <c r="J2323" s="377">
        <f t="shared" si="75"/>
        <v>0</v>
      </c>
      <c r="K2323" s="467">
        <f t="shared" si="76"/>
        <v>0</v>
      </c>
      <c r="L2323" s="113"/>
      <c r="M2323" s="113"/>
    </row>
    <row r="2324" spans="2:13" s="181" customFormat="1" ht="12.75" hidden="1" customHeight="1">
      <c r="B2324" s="1186"/>
      <c r="C2324" s="1162"/>
      <c r="D2324" s="465">
        <v>311</v>
      </c>
      <c r="E2324" s="1156"/>
      <c r="F2324" s="1157"/>
      <c r="G2324" s="1158"/>
      <c r="H2324" s="468">
        <v>0.2</v>
      </c>
      <c r="I2324" s="564"/>
      <c r="J2324" s="377">
        <f t="shared" si="75"/>
        <v>0</v>
      </c>
      <c r="K2324" s="467">
        <f t="shared" si="76"/>
        <v>0</v>
      </c>
      <c r="L2324" s="113"/>
      <c r="M2324" s="113"/>
    </row>
    <row r="2325" spans="2:13" s="181" customFormat="1" ht="12.75" hidden="1" customHeight="1">
      <c r="B2325" s="1186"/>
      <c r="C2325" s="1162"/>
      <c r="D2325" s="465">
        <v>312</v>
      </c>
      <c r="E2325" s="1156"/>
      <c r="F2325" s="1157"/>
      <c r="G2325" s="1158"/>
      <c r="H2325" s="468">
        <v>0.2</v>
      </c>
      <c r="I2325" s="564"/>
      <c r="J2325" s="377">
        <f t="shared" si="75"/>
        <v>0</v>
      </c>
      <c r="K2325" s="467">
        <f t="shared" si="76"/>
        <v>0</v>
      </c>
      <c r="L2325" s="113"/>
      <c r="M2325" s="113"/>
    </row>
    <row r="2326" spans="2:13" s="181" customFormat="1" ht="12.75" hidden="1" customHeight="1">
      <c r="B2326" s="1186"/>
      <c r="C2326" s="1162"/>
      <c r="D2326" s="465">
        <v>313</v>
      </c>
      <c r="E2326" s="1156"/>
      <c r="F2326" s="1157"/>
      <c r="G2326" s="1158"/>
      <c r="H2326" s="468">
        <v>0.2</v>
      </c>
      <c r="I2326" s="564"/>
      <c r="J2326" s="377">
        <f t="shared" si="75"/>
        <v>0</v>
      </c>
      <c r="K2326" s="467">
        <f t="shared" si="76"/>
        <v>0</v>
      </c>
      <c r="L2326" s="113"/>
      <c r="M2326" s="113"/>
    </row>
    <row r="2327" spans="2:13" s="181" customFormat="1" ht="12.75" hidden="1" customHeight="1">
      <c r="B2327" s="1186"/>
      <c r="C2327" s="1162"/>
      <c r="D2327" s="465">
        <v>314</v>
      </c>
      <c r="E2327" s="1156"/>
      <c r="F2327" s="1157"/>
      <c r="G2327" s="1158"/>
      <c r="H2327" s="468">
        <v>0.2</v>
      </c>
      <c r="I2327" s="564"/>
      <c r="J2327" s="377">
        <f t="shared" si="75"/>
        <v>0</v>
      </c>
      <c r="K2327" s="467">
        <f t="shared" si="76"/>
        <v>0</v>
      </c>
      <c r="L2327" s="113"/>
      <c r="M2327" s="113"/>
    </row>
    <row r="2328" spans="2:13" s="181" customFormat="1" ht="12.75" hidden="1" customHeight="1">
      <c r="B2328" s="1186"/>
      <c r="C2328" s="1162"/>
      <c r="D2328" s="465">
        <v>315</v>
      </c>
      <c r="E2328" s="1156"/>
      <c r="F2328" s="1157"/>
      <c r="G2328" s="1158"/>
      <c r="H2328" s="468">
        <v>0.2</v>
      </c>
      <c r="I2328" s="564"/>
      <c r="J2328" s="377">
        <f t="shared" si="75"/>
        <v>0</v>
      </c>
      <c r="K2328" s="467">
        <f t="shared" si="76"/>
        <v>0</v>
      </c>
      <c r="L2328" s="113"/>
      <c r="M2328" s="113"/>
    </row>
    <row r="2329" spans="2:13" s="181" customFormat="1" ht="12.75" hidden="1" customHeight="1">
      <c r="B2329" s="1186"/>
      <c r="C2329" s="1162"/>
      <c r="D2329" s="465">
        <v>316</v>
      </c>
      <c r="E2329" s="1156"/>
      <c r="F2329" s="1157"/>
      <c r="G2329" s="1158"/>
      <c r="H2329" s="468">
        <v>0.2</v>
      </c>
      <c r="I2329" s="564"/>
      <c r="J2329" s="377">
        <f t="shared" si="75"/>
        <v>0</v>
      </c>
      <c r="K2329" s="467">
        <f t="shared" si="76"/>
        <v>0</v>
      </c>
      <c r="L2329" s="113"/>
      <c r="M2329" s="113"/>
    </row>
    <row r="2330" spans="2:13" s="181" customFormat="1" ht="12.75" hidden="1" customHeight="1">
      <c r="B2330" s="1186"/>
      <c r="C2330" s="1162"/>
      <c r="D2330" s="465">
        <v>317</v>
      </c>
      <c r="E2330" s="1156"/>
      <c r="F2330" s="1157"/>
      <c r="G2330" s="1158"/>
      <c r="H2330" s="468">
        <v>0.2</v>
      </c>
      <c r="I2330" s="564"/>
      <c r="J2330" s="377">
        <f t="shared" si="75"/>
        <v>0</v>
      </c>
      <c r="K2330" s="467">
        <f t="shared" si="76"/>
        <v>0</v>
      </c>
      <c r="L2330" s="113"/>
      <c r="M2330" s="113"/>
    </row>
    <row r="2331" spans="2:13" s="181" customFormat="1" ht="12.75" hidden="1" customHeight="1">
      <c r="B2331" s="1186"/>
      <c r="C2331" s="1162"/>
      <c r="D2331" s="465">
        <v>318</v>
      </c>
      <c r="E2331" s="1156"/>
      <c r="F2331" s="1157"/>
      <c r="G2331" s="1158"/>
      <c r="H2331" s="468">
        <v>0.2</v>
      </c>
      <c r="I2331" s="564"/>
      <c r="J2331" s="377">
        <f t="shared" si="75"/>
        <v>0</v>
      </c>
      <c r="K2331" s="467">
        <f t="shared" si="76"/>
        <v>0</v>
      </c>
      <c r="L2331" s="113"/>
      <c r="M2331" s="113"/>
    </row>
    <row r="2332" spans="2:13" s="181" customFormat="1" ht="12.75" hidden="1" customHeight="1">
      <c r="B2332" s="1186"/>
      <c r="C2332" s="1162"/>
      <c r="D2332" s="465">
        <v>319</v>
      </c>
      <c r="E2332" s="1156"/>
      <c r="F2332" s="1157"/>
      <c r="G2332" s="1158"/>
      <c r="H2332" s="468">
        <v>0.2</v>
      </c>
      <c r="I2332" s="564"/>
      <c r="J2332" s="377">
        <f t="shared" si="75"/>
        <v>0</v>
      </c>
      <c r="K2332" s="467">
        <f t="shared" si="76"/>
        <v>0</v>
      </c>
      <c r="L2332" s="113"/>
      <c r="M2332" s="113"/>
    </row>
    <row r="2333" spans="2:13" s="181" customFormat="1" ht="12.75" hidden="1" customHeight="1">
      <c r="B2333" s="1186"/>
      <c r="C2333" s="1162"/>
      <c r="D2333" s="465">
        <v>320</v>
      </c>
      <c r="E2333" s="1156"/>
      <c r="F2333" s="1157"/>
      <c r="G2333" s="1158"/>
      <c r="H2333" s="468">
        <v>0.2</v>
      </c>
      <c r="I2333" s="564"/>
      <c r="J2333" s="377">
        <f t="shared" si="75"/>
        <v>0</v>
      </c>
      <c r="K2333" s="467">
        <f t="shared" si="76"/>
        <v>0</v>
      </c>
      <c r="L2333" s="113"/>
      <c r="M2333" s="113"/>
    </row>
    <row r="2334" spans="2:13" s="181" customFormat="1" ht="12.75" hidden="1" customHeight="1">
      <c r="B2334" s="1186"/>
      <c r="C2334" s="1162"/>
      <c r="D2334" s="465">
        <v>321</v>
      </c>
      <c r="E2334" s="1156"/>
      <c r="F2334" s="1157"/>
      <c r="G2334" s="1158"/>
      <c r="H2334" s="468">
        <v>0.2</v>
      </c>
      <c r="I2334" s="564"/>
      <c r="J2334" s="377">
        <f t="shared" ref="J2334:J2397" si="77">$I$11027*H2334</f>
        <v>0</v>
      </c>
      <c r="K2334" s="467">
        <f t="shared" si="76"/>
        <v>0</v>
      </c>
      <c r="L2334" s="113"/>
      <c r="M2334" s="113"/>
    </row>
    <row r="2335" spans="2:13" s="181" customFormat="1" ht="12.75" hidden="1" customHeight="1">
      <c r="B2335" s="1186"/>
      <c r="C2335" s="1162"/>
      <c r="D2335" s="465">
        <v>322</v>
      </c>
      <c r="E2335" s="1156"/>
      <c r="F2335" s="1157"/>
      <c r="G2335" s="1158"/>
      <c r="H2335" s="468">
        <v>0.2</v>
      </c>
      <c r="I2335" s="564"/>
      <c r="J2335" s="377">
        <f t="shared" si="77"/>
        <v>0</v>
      </c>
      <c r="K2335" s="467">
        <f t="shared" si="76"/>
        <v>0</v>
      </c>
      <c r="L2335" s="113"/>
      <c r="M2335" s="113"/>
    </row>
    <row r="2336" spans="2:13" s="181" customFormat="1" ht="12.75" hidden="1" customHeight="1">
      <c r="B2336" s="1186"/>
      <c r="C2336" s="1162"/>
      <c r="D2336" s="465">
        <v>323</v>
      </c>
      <c r="E2336" s="1156"/>
      <c r="F2336" s="1157"/>
      <c r="G2336" s="1158"/>
      <c r="H2336" s="468">
        <v>0.2</v>
      </c>
      <c r="I2336" s="564"/>
      <c r="J2336" s="377">
        <f t="shared" si="77"/>
        <v>0</v>
      </c>
      <c r="K2336" s="467">
        <f t="shared" si="76"/>
        <v>0</v>
      </c>
      <c r="L2336" s="113"/>
      <c r="M2336" s="113"/>
    </row>
    <row r="2337" spans="2:13" s="181" customFormat="1" ht="12.75" hidden="1" customHeight="1">
      <c r="B2337" s="1186"/>
      <c r="C2337" s="1162"/>
      <c r="D2337" s="465">
        <v>324</v>
      </c>
      <c r="E2337" s="1156"/>
      <c r="F2337" s="1157"/>
      <c r="G2337" s="1158"/>
      <c r="H2337" s="468">
        <v>0.2</v>
      </c>
      <c r="I2337" s="564"/>
      <c r="J2337" s="377">
        <f t="shared" si="77"/>
        <v>0</v>
      </c>
      <c r="K2337" s="467">
        <f t="shared" si="76"/>
        <v>0</v>
      </c>
      <c r="L2337" s="113"/>
      <c r="M2337" s="113"/>
    </row>
    <row r="2338" spans="2:13" s="181" customFormat="1" ht="12.75" hidden="1" customHeight="1">
      <c r="B2338" s="1186"/>
      <c r="C2338" s="1162"/>
      <c r="D2338" s="465">
        <v>325</v>
      </c>
      <c r="E2338" s="1156"/>
      <c r="F2338" s="1157"/>
      <c r="G2338" s="1158"/>
      <c r="H2338" s="468">
        <v>0.2</v>
      </c>
      <c r="I2338" s="564"/>
      <c r="J2338" s="377">
        <f t="shared" si="77"/>
        <v>0</v>
      </c>
      <c r="K2338" s="467">
        <f t="shared" si="76"/>
        <v>0</v>
      </c>
      <c r="L2338" s="113"/>
      <c r="M2338" s="113"/>
    </row>
    <row r="2339" spans="2:13" s="181" customFormat="1" ht="12.75" hidden="1" customHeight="1">
      <c r="B2339" s="1186"/>
      <c r="C2339" s="1162"/>
      <c r="D2339" s="465">
        <v>326</v>
      </c>
      <c r="E2339" s="1156"/>
      <c r="F2339" s="1157"/>
      <c r="G2339" s="1158"/>
      <c r="H2339" s="468">
        <v>0.2</v>
      </c>
      <c r="I2339" s="564"/>
      <c r="J2339" s="377">
        <f t="shared" si="77"/>
        <v>0</v>
      </c>
      <c r="K2339" s="467">
        <f t="shared" si="76"/>
        <v>0</v>
      </c>
      <c r="L2339" s="113"/>
      <c r="M2339" s="113"/>
    </row>
    <row r="2340" spans="2:13" s="181" customFormat="1" ht="12.75" hidden="1" customHeight="1">
      <c r="B2340" s="1186"/>
      <c r="C2340" s="1162"/>
      <c r="D2340" s="465">
        <v>327</v>
      </c>
      <c r="E2340" s="1156"/>
      <c r="F2340" s="1157"/>
      <c r="G2340" s="1158"/>
      <c r="H2340" s="468">
        <v>0.2</v>
      </c>
      <c r="I2340" s="564"/>
      <c r="J2340" s="377">
        <f t="shared" si="77"/>
        <v>0</v>
      </c>
      <c r="K2340" s="467">
        <f t="shared" si="76"/>
        <v>0</v>
      </c>
      <c r="L2340" s="113"/>
      <c r="M2340" s="113"/>
    </row>
    <row r="2341" spans="2:13" s="181" customFormat="1" ht="12.75" hidden="1" customHeight="1">
      <c r="B2341" s="1186"/>
      <c r="C2341" s="1162"/>
      <c r="D2341" s="465">
        <v>328</v>
      </c>
      <c r="E2341" s="1156"/>
      <c r="F2341" s="1157"/>
      <c r="G2341" s="1158"/>
      <c r="H2341" s="468">
        <v>0.2</v>
      </c>
      <c r="I2341" s="564"/>
      <c r="J2341" s="377">
        <f t="shared" si="77"/>
        <v>0</v>
      </c>
      <c r="K2341" s="467">
        <f t="shared" si="76"/>
        <v>0</v>
      </c>
      <c r="L2341" s="113"/>
      <c r="M2341" s="113"/>
    </row>
    <row r="2342" spans="2:13" s="181" customFormat="1" ht="12.75" hidden="1" customHeight="1">
      <c r="B2342" s="1186"/>
      <c r="C2342" s="1162"/>
      <c r="D2342" s="465">
        <v>329</v>
      </c>
      <c r="E2342" s="1156"/>
      <c r="F2342" s="1157"/>
      <c r="G2342" s="1158"/>
      <c r="H2342" s="468">
        <v>0.2</v>
      </c>
      <c r="I2342" s="564"/>
      <c r="J2342" s="377">
        <f t="shared" si="77"/>
        <v>0</v>
      </c>
      <c r="K2342" s="467">
        <f t="shared" si="76"/>
        <v>0</v>
      </c>
      <c r="L2342" s="113"/>
      <c r="M2342" s="113"/>
    </row>
    <row r="2343" spans="2:13" s="181" customFormat="1" ht="12.75" hidden="1" customHeight="1">
      <c r="B2343" s="1186"/>
      <c r="C2343" s="1162"/>
      <c r="D2343" s="465">
        <v>330</v>
      </c>
      <c r="E2343" s="1156"/>
      <c r="F2343" s="1157"/>
      <c r="G2343" s="1158"/>
      <c r="H2343" s="468">
        <v>0.2</v>
      </c>
      <c r="I2343" s="564"/>
      <c r="J2343" s="377">
        <f t="shared" si="77"/>
        <v>0</v>
      </c>
      <c r="K2343" s="467">
        <f t="shared" si="76"/>
        <v>0</v>
      </c>
      <c r="L2343" s="113"/>
      <c r="M2343" s="113"/>
    </row>
    <row r="2344" spans="2:13" s="181" customFormat="1" ht="12.75" hidden="1" customHeight="1">
      <c r="B2344" s="1186"/>
      <c r="C2344" s="1162"/>
      <c r="D2344" s="465">
        <v>331</v>
      </c>
      <c r="E2344" s="1156"/>
      <c r="F2344" s="1157"/>
      <c r="G2344" s="1158"/>
      <c r="H2344" s="468">
        <v>0.2</v>
      </c>
      <c r="I2344" s="564"/>
      <c r="J2344" s="377">
        <f t="shared" si="77"/>
        <v>0</v>
      </c>
      <c r="K2344" s="467">
        <f t="shared" si="76"/>
        <v>0</v>
      </c>
      <c r="L2344" s="113"/>
      <c r="M2344" s="113"/>
    </row>
    <row r="2345" spans="2:13" s="181" customFormat="1" ht="12.75" hidden="1" customHeight="1">
      <c r="B2345" s="1186"/>
      <c r="C2345" s="1162"/>
      <c r="D2345" s="465">
        <v>332</v>
      </c>
      <c r="E2345" s="1156"/>
      <c r="F2345" s="1157"/>
      <c r="G2345" s="1158"/>
      <c r="H2345" s="468">
        <v>0.2</v>
      </c>
      <c r="I2345" s="564"/>
      <c r="J2345" s="377">
        <f t="shared" si="77"/>
        <v>0</v>
      </c>
      <c r="K2345" s="467">
        <f t="shared" si="76"/>
        <v>0</v>
      </c>
      <c r="L2345" s="113"/>
      <c r="M2345" s="113"/>
    </row>
    <row r="2346" spans="2:13" s="181" customFormat="1" ht="12.75" hidden="1" customHeight="1">
      <c r="B2346" s="1186"/>
      <c r="C2346" s="1162"/>
      <c r="D2346" s="465">
        <v>333</v>
      </c>
      <c r="E2346" s="1156"/>
      <c r="F2346" s="1157"/>
      <c r="G2346" s="1158"/>
      <c r="H2346" s="468">
        <v>0.2</v>
      </c>
      <c r="I2346" s="564"/>
      <c r="J2346" s="377">
        <f t="shared" si="77"/>
        <v>0</v>
      </c>
      <c r="K2346" s="467">
        <f t="shared" si="76"/>
        <v>0</v>
      </c>
      <c r="L2346" s="113"/>
      <c r="M2346" s="113"/>
    </row>
    <row r="2347" spans="2:13" s="181" customFormat="1" ht="12.75" hidden="1" customHeight="1">
      <c r="B2347" s="1186"/>
      <c r="C2347" s="1162"/>
      <c r="D2347" s="465">
        <v>334</v>
      </c>
      <c r="E2347" s="1156"/>
      <c r="F2347" s="1157"/>
      <c r="G2347" s="1158"/>
      <c r="H2347" s="468">
        <v>0.2</v>
      </c>
      <c r="I2347" s="564"/>
      <c r="J2347" s="377">
        <f t="shared" si="77"/>
        <v>0</v>
      </c>
      <c r="K2347" s="467">
        <f t="shared" si="76"/>
        <v>0</v>
      </c>
      <c r="L2347" s="113"/>
      <c r="M2347" s="113"/>
    </row>
    <row r="2348" spans="2:13" s="181" customFormat="1" ht="12.75" hidden="1" customHeight="1">
      <c r="B2348" s="1186"/>
      <c r="C2348" s="1162"/>
      <c r="D2348" s="465">
        <v>335</v>
      </c>
      <c r="E2348" s="1156"/>
      <c r="F2348" s="1157"/>
      <c r="G2348" s="1158"/>
      <c r="H2348" s="468">
        <v>0.2</v>
      </c>
      <c r="I2348" s="564"/>
      <c r="J2348" s="377">
        <f t="shared" si="77"/>
        <v>0</v>
      </c>
      <c r="K2348" s="467">
        <f t="shared" si="76"/>
        <v>0</v>
      </c>
      <c r="L2348" s="113"/>
      <c r="M2348" s="113"/>
    </row>
    <row r="2349" spans="2:13" s="181" customFormat="1" ht="12.75" hidden="1" customHeight="1">
      <c r="B2349" s="1186"/>
      <c r="C2349" s="1162"/>
      <c r="D2349" s="465">
        <v>336</v>
      </c>
      <c r="E2349" s="1156"/>
      <c r="F2349" s="1157"/>
      <c r="G2349" s="1158"/>
      <c r="H2349" s="468">
        <v>0.2</v>
      </c>
      <c r="I2349" s="564"/>
      <c r="J2349" s="377">
        <f t="shared" si="77"/>
        <v>0</v>
      </c>
      <c r="K2349" s="467">
        <f t="shared" si="76"/>
        <v>0</v>
      </c>
      <c r="L2349" s="113"/>
      <c r="M2349" s="113"/>
    </row>
    <row r="2350" spans="2:13" s="181" customFormat="1" ht="12.75" hidden="1" customHeight="1">
      <c r="B2350" s="1186"/>
      <c r="C2350" s="1162"/>
      <c r="D2350" s="465">
        <v>337</v>
      </c>
      <c r="E2350" s="1156"/>
      <c r="F2350" s="1157"/>
      <c r="G2350" s="1158"/>
      <c r="H2350" s="468">
        <v>0.2</v>
      </c>
      <c r="I2350" s="564"/>
      <c r="J2350" s="377">
        <f t="shared" si="77"/>
        <v>0</v>
      </c>
      <c r="K2350" s="467">
        <f t="shared" si="76"/>
        <v>0</v>
      </c>
      <c r="L2350" s="113"/>
      <c r="M2350" s="113"/>
    </row>
    <row r="2351" spans="2:13" s="181" customFormat="1" ht="12.75" hidden="1" customHeight="1">
      <c r="B2351" s="1186"/>
      <c r="C2351" s="1162"/>
      <c r="D2351" s="465">
        <v>338</v>
      </c>
      <c r="E2351" s="1156"/>
      <c r="F2351" s="1157"/>
      <c r="G2351" s="1158"/>
      <c r="H2351" s="468">
        <v>0.2</v>
      </c>
      <c r="I2351" s="564"/>
      <c r="J2351" s="377">
        <f t="shared" si="77"/>
        <v>0</v>
      </c>
      <c r="K2351" s="467">
        <f t="shared" si="76"/>
        <v>0</v>
      </c>
      <c r="L2351" s="113"/>
      <c r="M2351" s="113"/>
    </row>
    <row r="2352" spans="2:13" s="181" customFormat="1" ht="12.75" hidden="1" customHeight="1">
      <c r="B2352" s="1186"/>
      <c r="C2352" s="1162"/>
      <c r="D2352" s="465">
        <v>339</v>
      </c>
      <c r="E2352" s="1156"/>
      <c r="F2352" s="1157"/>
      <c r="G2352" s="1158"/>
      <c r="H2352" s="468">
        <v>0.2</v>
      </c>
      <c r="I2352" s="564"/>
      <c r="J2352" s="377">
        <f t="shared" si="77"/>
        <v>0</v>
      </c>
      <c r="K2352" s="467">
        <f t="shared" si="76"/>
        <v>0</v>
      </c>
      <c r="L2352" s="113"/>
      <c r="M2352" s="113"/>
    </row>
    <row r="2353" spans="2:13" s="181" customFormat="1" ht="12.75" hidden="1" customHeight="1">
      <c r="B2353" s="1186"/>
      <c r="C2353" s="1162"/>
      <c r="D2353" s="465">
        <v>340</v>
      </c>
      <c r="E2353" s="1156"/>
      <c r="F2353" s="1157"/>
      <c r="G2353" s="1158"/>
      <c r="H2353" s="468">
        <v>0.2</v>
      </c>
      <c r="I2353" s="564"/>
      <c r="J2353" s="377">
        <f t="shared" si="77"/>
        <v>0</v>
      </c>
      <c r="K2353" s="467">
        <f t="shared" si="76"/>
        <v>0</v>
      </c>
      <c r="L2353" s="113"/>
      <c r="M2353" s="113"/>
    </row>
    <row r="2354" spans="2:13" s="181" customFormat="1" ht="12.75" hidden="1" customHeight="1">
      <c r="B2354" s="1186"/>
      <c r="C2354" s="1162"/>
      <c r="D2354" s="465">
        <v>341</v>
      </c>
      <c r="E2354" s="1156"/>
      <c r="F2354" s="1157"/>
      <c r="G2354" s="1158"/>
      <c r="H2354" s="468">
        <v>0.2</v>
      </c>
      <c r="I2354" s="564"/>
      <c r="J2354" s="377">
        <f t="shared" si="77"/>
        <v>0</v>
      </c>
      <c r="K2354" s="467">
        <f t="shared" si="76"/>
        <v>0</v>
      </c>
      <c r="L2354" s="113"/>
      <c r="M2354" s="113"/>
    </row>
    <row r="2355" spans="2:13" s="181" customFormat="1" ht="12.75" hidden="1" customHeight="1">
      <c r="B2355" s="1186"/>
      <c r="C2355" s="1162"/>
      <c r="D2355" s="465">
        <v>342</v>
      </c>
      <c r="E2355" s="1156"/>
      <c r="F2355" s="1157"/>
      <c r="G2355" s="1158"/>
      <c r="H2355" s="468">
        <v>0.2</v>
      </c>
      <c r="I2355" s="564"/>
      <c r="J2355" s="377">
        <f t="shared" si="77"/>
        <v>0</v>
      </c>
      <c r="K2355" s="467">
        <f t="shared" si="76"/>
        <v>0</v>
      </c>
      <c r="L2355" s="113"/>
      <c r="M2355" s="113"/>
    </row>
    <row r="2356" spans="2:13" s="181" customFormat="1" ht="12.75" hidden="1" customHeight="1">
      <c r="B2356" s="1186"/>
      <c r="C2356" s="1162"/>
      <c r="D2356" s="465">
        <v>343</v>
      </c>
      <c r="E2356" s="1156"/>
      <c r="F2356" s="1157"/>
      <c r="G2356" s="1158"/>
      <c r="H2356" s="468">
        <v>0.2</v>
      </c>
      <c r="I2356" s="564"/>
      <c r="J2356" s="377">
        <f t="shared" si="77"/>
        <v>0</v>
      </c>
      <c r="K2356" s="467">
        <f t="shared" si="76"/>
        <v>0</v>
      </c>
      <c r="L2356" s="113"/>
      <c r="M2356" s="113"/>
    </row>
    <row r="2357" spans="2:13" s="181" customFormat="1" ht="12.75" hidden="1" customHeight="1">
      <c r="B2357" s="1186"/>
      <c r="C2357" s="1162"/>
      <c r="D2357" s="465">
        <v>344</v>
      </c>
      <c r="E2357" s="1156"/>
      <c r="F2357" s="1157"/>
      <c r="G2357" s="1158"/>
      <c r="H2357" s="468">
        <v>0.2</v>
      </c>
      <c r="I2357" s="564"/>
      <c r="J2357" s="377">
        <f t="shared" si="77"/>
        <v>0</v>
      </c>
      <c r="K2357" s="467">
        <f t="shared" si="76"/>
        <v>0</v>
      </c>
      <c r="L2357" s="113"/>
      <c r="M2357" s="113"/>
    </row>
    <row r="2358" spans="2:13" s="181" customFormat="1" ht="12.75" hidden="1" customHeight="1">
      <c r="B2358" s="1186"/>
      <c r="C2358" s="1162"/>
      <c r="D2358" s="465">
        <v>345</v>
      </c>
      <c r="E2358" s="1156"/>
      <c r="F2358" s="1157"/>
      <c r="G2358" s="1158"/>
      <c r="H2358" s="468">
        <v>0.2</v>
      </c>
      <c r="I2358" s="564"/>
      <c r="J2358" s="377">
        <f t="shared" si="77"/>
        <v>0</v>
      </c>
      <c r="K2358" s="467">
        <f t="shared" si="76"/>
        <v>0</v>
      </c>
      <c r="L2358" s="113"/>
      <c r="M2358" s="113"/>
    </row>
    <row r="2359" spans="2:13" s="181" customFormat="1" ht="12.75" hidden="1" customHeight="1">
      <c r="B2359" s="1186"/>
      <c r="C2359" s="1162"/>
      <c r="D2359" s="465">
        <v>346</v>
      </c>
      <c r="E2359" s="1156"/>
      <c r="F2359" s="1157"/>
      <c r="G2359" s="1158"/>
      <c r="H2359" s="468">
        <v>0.2</v>
      </c>
      <c r="I2359" s="564"/>
      <c r="J2359" s="377">
        <f t="shared" si="77"/>
        <v>0</v>
      </c>
      <c r="K2359" s="467">
        <f t="shared" si="76"/>
        <v>0</v>
      </c>
      <c r="L2359" s="113"/>
      <c r="M2359" s="113"/>
    </row>
    <row r="2360" spans="2:13" s="181" customFormat="1" ht="12.75" hidden="1" customHeight="1">
      <c r="B2360" s="1186"/>
      <c r="C2360" s="1162"/>
      <c r="D2360" s="465">
        <v>347</v>
      </c>
      <c r="E2360" s="1156"/>
      <c r="F2360" s="1157"/>
      <c r="G2360" s="1158"/>
      <c r="H2360" s="468">
        <v>0.2</v>
      </c>
      <c r="I2360" s="564"/>
      <c r="J2360" s="377">
        <f t="shared" si="77"/>
        <v>0</v>
      </c>
      <c r="K2360" s="467">
        <f t="shared" si="76"/>
        <v>0</v>
      </c>
      <c r="L2360" s="113"/>
      <c r="M2360" s="113"/>
    </row>
    <row r="2361" spans="2:13" s="181" customFormat="1" ht="12.75" hidden="1" customHeight="1">
      <c r="B2361" s="1186"/>
      <c r="C2361" s="1162"/>
      <c r="D2361" s="465">
        <v>348</v>
      </c>
      <c r="E2361" s="1156"/>
      <c r="F2361" s="1157"/>
      <c r="G2361" s="1158"/>
      <c r="H2361" s="468">
        <v>0.2</v>
      </c>
      <c r="I2361" s="564"/>
      <c r="J2361" s="377">
        <f t="shared" si="77"/>
        <v>0</v>
      </c>
      <c r="K2361" s="467">
        <f t="shared" si="76"/>
        <v>0</v>
      </c>
      <c r="L2361" s="113"/>
      <c r="M2361" s="113"/>
    </row>
    <row r="2362" spans="2:13" s="181" customFormat="1" ht="12.75" hidden="1" customHeight="1">
      <c r="B2362" s="1186"/>
      <c r="C2362" s="1162"/>
      <c r="D2362" s="465">
        <v>349</v>
      </c>
      <c r="E2362" s="1156"/>
      <c r="F2362" s="1157"/>
      <c r="G2362" s="1158"/>
      <c r="H2362" s="468">
        <v>0.2</v>
      </c>
      <c r="I2362" s="564"/>
      <c r="J2362" s="377">
        <f t="shared" si="77"/>
        <v>0</v>
      </c>
      <c r="K2362" s="467">
        <f t="shared" si="76"/>
        <v>0</v>
      </c>
      <c r="L2362" s="113"/>
      <c r="M2362" s="113"/>
    </row>
    <row r="2363" spans="2:13" s="181" customFormat="1" ht="12.75" hidden="1" customHeight="1">
      <c r="B2363" s="1186"/>
      <c r="C2363" s="1162"/>
      <c r="D2363" s="465">
        <v>350</v>
      </c>
      <c r="E2363" s="1156"/>
      <c r="F2363" s="1157"/>
      <c r="G2363" s="1158"/>
      <c r="H2363" s="468">
        <v>0.2</v>
      </c>
      <c r="I2363" s="564"/>
      <c r="J2363" s="377">
        <f t="shared" si="77"/>
        <v>0</v>
      </c>
      <c r="K2363" s="467">
        <f t="shared" si="76"/>
        <v>0</v>
      </c>
      <c r="L2363" s="113"/>
      <c r="M2363" s="113"/>
    </row>
    <row r="2364" spans="2:13" s="181" customFormat="1" ht="12.75" hidden="1" customHeight="1">
      <c r="B2364" s="1186"/>
      <c r="C2364" s="1162"/>
      <c r="D2364" s="465">
        <v>351</v>
      </c>
      <c r="E2364" s="1156"/>
      <c r="F2364" s="1157"/>
      <c r="G2364" s="1158"/>
      <c r="H2364" s="468">
        <v>0.2</v>
      </c>
      <c r="I2364" s="564"/>
      <c r="J2364" s="377">
        <f t="shared" si="77"/>
        <v>0</v>
      </c>
      <c r="K2364" s="467">
        <f t="shared" ref="K2364:K2427" si="78">IF(I2364-J2364&lt;0,0,I2364-J2364)</f>
        <v>0</v>
      </c>
      <c r="L2364" s="113"/>
      <c r="M2364" s="113"/>
    </row>
    <row r="2365" spans="2:13" s="181" customFormat="1" ht="12.75" hidden="1" customHeight="1">
      <c r="B2365" s="1186"/>
      <c r="C2365" s="1162"/>
      <c r="D2365" s="465">
        <v>352</v>
      </c>
      <c r="E2365" s="1156"/>
      <c r="F2365" s="1157"/>
      <c r="G2365" s="1158"/>
      <c r="H2365" s="468">
        <v>0.2</v>
      </c>
      <c r="I2365" s="564"/>
      <c r="J2365" s="377">
        <f t="shared" si="77"/>
        <v>0</v>
      </c>
      <c r="K2365" s="467">
        <f t="shared" si="78"/>
        <v>0</v>
      </c>
      <c r="L2365" s="113"/>
      <c r="M2365" s="113"/>
    </row>
    <row r="2366" spans="2:13" s="181" customFormat="1" ht="12.75" hidden="1" customHeight="1">
      <c r="B2366" s="1186"/>
      <c r="C2366" s="1162"/>
      <c r="D2366" s="465">
        <v>353</v>
      </c>
      <c r="E2366" s="1156"/>
      <c r="F2366" s="1157"/>
      <c r="G2366" s="1158"/>
      <c r="H2366" s="468">
        <v>0.2</v>
      </c>
      <c r="I2366" s="564"/>
      <c r="J2366" s="377">
        <f t="shared" si="77"/>
        <v>0</v>
      </c>
      <c r="K2366" s="467">
        <f t="shared" si="78"/>
        <v>0</v>
      </c>
      <c r="L2366" s="113"/>
      <c r="M2366" s="113"/>
    </row>
    <row r="2367" spans="2:13" s="181" customFormat="1" ht="12.75" hidden="1" customHeight="1">
      <c r="B2367" s="1186"/>
      <c r="C2367" s="1162"/>
      <c r="D2367" s="465">
        <v>354</v>
      </c>
      <c r="E2367" s="1156"/>
      <c r="F2367" s="1157"/>
      <c r="G2367" s="1158"/>
      <c r="H2367" s="468">
        <v>0.2</v>
      </c>
      <c r="I2367" s="564"/>
      <c r="J2367" s="377">
        <f t="shared" si="77"/>
        <v>0</v>
      </c>
      <c r="K2367" s="467">
        <f t="shared" si="78"/>
        <v>0</v>
      </c>
      <c r="L2367" s="113"/>
      <c r="M2367" s="113"/>
    </row>
    <row r="2368" spans="2:13" s="181" customFormat="1" ht="12.75" hidden="1" customHeight="1">
      <c r="B2368" s="1186"/>
      <c r="C2368" s="1162"/>
      <c r="D2368" s="465">
        <v>355</v>
      </c>
      <c r="E2368" s="1156"/>
      <c r="F2368" s="1157"/>
      <c r="G2368" s="1158"/>
      <c r="H2368" s="468">
        <v>0.2</v>
      </c>
      <c r="I2368" s="564"/>
      <c r="J2368" s="377">
        <f t="shared" si="77"/>
        <v>0</v>
      </c>
      <c r="K2368" s="467">
        <f t="shared" si="78"/>
        <v>0</v>
      </c>
      <c r="L2368" s="113"/>
      <c r="M2368" s="113"/>
    </row>
    <row r="2369" spans="2:13" s="181" customFormat="1" ht="12.75" hidden="1" customHeight="1">
      <c r="B2369" s="1186"/>
      <c r="C2369" s="1162"/>
      <c r="D2369" s="465">
        <v>356</v>
      </c>
      <c r="E2369" s="1156"/>
      <c r="F2369" s="1157"/>
      <c r="G2369" s="1158"/>
      <c r="H2369" s="468">
        <v>0.2</v>
      </c>
      <c r="I2369" s="564"/>
      <c r="J2369" s="377">
        <f t="shared" si="77"/>
        <v>0</v>
      </c>
      <c r="K2369" s="467">
        <f t="shared" si="78"/>
        <v>0</v>
      </c>
      <c r="L2369" s="113"/>
      <c r="M2369" s="113"/>
    </row>
    <row r="2370" spans="2:13" s="181" customFormat="1" ht="12.75" hidden="1" customHeight="1">
      <c r="B2370" s="1186"/>
      <c r="C2370" s="1162"/>
      <c r="D2370" s="465">
        <v>357</v>
      </c>
      <c r="E2370" s="1156"/>
      <c r="F2370" s="1157"/>
      <c r="G2370" s="1158"/>
      <c r="H2370" s="468">
        <v>0.2</v>
      </c>
      <c r="I2370" s="564"/>
      <c r="J2370" s="377">
        <f t="shared" si="77"/>
        <v>0</v>
      </c>
      <c r="K2370" s="467">
        <f t="shared" si="78"/>
        <v>0</v>
      </c>
      <c r="L2370" s="113"/>
      <c r="M2370" s="113"/>
    </row>
    <row r="2371" spans="2:13" s="181" customFormat="1" ht="12.75" hidden="1" customHeight="1">
      <c r="B2371" s="1186"/>
      <c r="C2371" s="1162"/>
      <c r="D2371" s="465">
        <v>358</v>
      </c>
      <c r="E2371" s="1156"/>
      <c r="F2371" s="1157"/>
      <c r="G2371" s="1158"/>
      <c r="H2371" s="468">
        <v>0.2</v>
      </c>
      <c r="I2371" s="564"/>
      <c r="J2371" s="377">
        <f t="shared" si="77"/>
        <v>0</v>
      </c>
      <c r="K2371" s="467">
        <f t="shared" si="78"/>
        <v>0</v>
      </c>
      <c r="L2371" s="113"/>
      <c r="M2371" s="113"/>
    </row>
    <row r="2372" spans="2:13" s="181" customFormat="1" ht="12.75" hidden="1" customHeight="1">
      <c r="B2372" s="1186"/>
      <c r="C2372" s="1162"/>
      <c r="D2372" s="465">
        <v>359</v>
      </c>
      <c r="E2372" s="1156"/>
      <c r="F2372" s="1157"/>
      <c r="G2372" s="1158"/>
      <c r="H2372" s="468">
        <v>0.2</v>
      </c>
      <c r="I2372" s="564"/>
      <c r="J2372" s="377">
        <f t="shared" si="77"/>
        <v>0</v>
      </c>
      <c r="K2372" s="467">
        <f t="shared" si="78"/>
        <v>0</v>
      </c>
      <c r="L2372" s="113"/>
      <c r="M2372" s="113"/>
    </row>
    <row r="2373" spans="2:13" s="181" customFormat="1" ht="12.75" hidden="1" customHeight="1">
      <c r="B2373" s="1186"/>
      <c r="C2373" s="1162"/>
      <c r="D2373" s="465">
        <v>360</v>
      </c>
      <c r="E2373" s="1156"/>
      <c r="F2373" s="1157"/>
      <c r="G2373" s="1158"/>
      <c r="H2373" s="468">
        <v>0.2</v>
      </c>
      <c r="I2373" s="564"/>
      <c r="J2373" s="377">
        <f t="shared" si="77"/>
        <v>0</v>
      </c>
      <c r="K2373" s="467">
        <f t="shared" si="78"/>
        <v>0</v>
      </c>
      <c r="L2373" s="113"/>
      <c r="M2373" s="113"/>
    </row>
    <row r="2374" spans="2:13" s="181" customFormat="1" ht="12.75" hidden="1" customHeight="1">
      <c r="B2374" s="1186"/>
      <c r="C2374" s="1162"/>
      <c r="D2374" s="465">
        <v>361</v>
      </c>
      <c r="E2374" s="1156"/>
      <c r="F2374" s="1157"/>
      <c r="G2374" s="1158"/>
      <c r="H2374" s="468">
        <v>0.2</v>
      </c>
      <c r="I2374" s="564"/>
      <c r="J2374" s="377">
        <f t="shared" si="77"/>
        <v>0</v>
      </c>
      <c r="K2374" s="467">
        <f t="shared" si="78"/>
        <v>0</v>
      </c>
      <c r="L2374" s="113"/>
      <c r="M2374" s="113"/>
    </row>
    <row r="2375" spans="2:13" s="181" customFormat="1" ht="12.75" hidden="1" customHeight="1">
      <c r="B2375" s="1186"/>
      <c r="C2375" s="1162"/>
      <c r="D2375" s="465">
        <v>362</v>
      </c>
      <c r="E2375" s="1156"/>
      <c r="F2375" s="1157"/>
      <c r="G2375" s="1158"/>
      <c r="H2375" s="468">
        <v>0.2</v>
      </c>
      <c r="I2375" s="564"/>
      <c r="J2375" s="377">
        <f t="shared" si="77"/>
        <v>0</v>
      </c>
      <c r="K2375" s="467">
        <f t="shared" si="78"/>
        <v>0</v>
      </c>
      <c r="L2375" s="113"/>
      <c r="M2375" s="113"/>
    </row>
    <row r="2376" spans="2:13" s="181" customFormat="1" ht="12.75" hidden="1" customHeight="1">
      <c r="B2376" s="1186"/>
      <c r="C2376" s="1162"/>
      <c r="D2376" s="465">
        <v>363</v>
      </c>
      <c r="E2376" s="1156"/>
      <c r="F2376" s="1157"/>
      <c r="G2376" s="1158"/>
      <c r="H2376" s="468">
        <v>0.2</v>
      </c>
      <c r="I2376" s="564"/>
      <c r="J2376" s="377">
        <f t="shared" si="77"/>
        <v>0</v>
      </c>
      <c r="K2376" s="467">
        <f t="shared" si="78"/>
        <v>0</v>
      </c>
      <c r="L2376" s="113"/>
      <c r="M2376" s="113"/>
    </row>
    <row r="2377" spans="2:13" s="181" customFormat="1" ht="12.75" hidden="1" customHeight="1">
      <c r="B2377" s="1186"/>
      <c r="C2377" s="1162"/>
      <c r="D2377" s="465">
        <v>364</v>
      </c>
      <c r="E2377" s="1156"/>
      <c r="F2377" s="1157"/>
      <c r="G2377" s="1158"/>
      <c r="H2377" s="468">
        <v>0.2</v>
      </c>
      <c r="I2377" s="564"/>
      <c r="J2377" s="377">
        <f t="shared" si="77"/>
        <v>0</v>
      </c>
      <c r="K2377" s="467">
        <f t="shared" si="78"/>
        <v>0</v>
      </c>
      <c r="L2377" s="113"/>
      <c r="M2377" s="113"/>
    </row>
    <row r="2378" spans="2:13" s="181" customFormat="1" ht="12.75" hidden="1" customHeight="1">
      <c r="B2378" s="1186"/>
      <c r="C2378" s="1162"/>
      <c r="D2378" s="465">
        <v>365</v>
      </c>
      <c r="E2378" s="1156"/>
      <c r="F2378" s="1157"/>
      <c r="G2378" s="1158"/>
      <c r="H2378" s="468">
        <v>0.2</v>
      </c>
      <c r="I2378" s="564"/>
      <c r="J2378" s="377">
        <f t="shared" si="77"/>
        <v>0</v>
      </c>
      <c r="K2378" s="467">
        <f t="shared" si="78"/>
        <v>0</v>
      </c>
      <c r="L2378" s="113"/>
      <c r="M2378" s="113"/>
    </row>
    <row r="2379" spans="2:13" s="181" customFormat="1" ht="12.75" hidden="1" customHeight="1">
      <c r="B2379" s="1186"/>
      <c r="C2379" s="1162"/>
      <c r="D2379" s="465">
        <v>366</v>
      </c>
      <c r="E2379" s="1156"/>
      <c r="F2379" s="1157"/>
      <c r="G2379" s="1158"/>
      <c r="H2379" s="468">
        <v>0.2</v>
      </c>
      <c r="I2379" s="564"/>
      <c r="J2379" s="377">
        <f t="shared" si="77"/>
        <v>0</v>
      </c>
      <c r="K2379" s="467">
        <f t="shared" si="78"/>
        <v>0</v>
      </c>
      <c r="L2379" s="113"/>
      <c r="M2379" s="113"/>
    </row>
    <row r="2380" spans="2:13" s="181" customFormat="1" ht="12.75" hidden="1" customHeight="1">
      <c r="B2380" s="1186"/>
      <c r="C2380" s="1162"/>
      <c r="D2380" s="465">
        <v>367</v>
      </c>
      <c r="E2380" s="1156"/>
      <c r="F2380" s="1157"/>
      <c r="G2380" s="1158"/>
      <c r="H2380" s="468">
        <v>0.2</v>
      </c>
      <c r="I2380" s="564"/>
      <c r="J2380" s="377">
        <f t="shared" si="77"/>
        <v>0</v>
      </c>
      <c r="K2380" s="467">
        <f t="shared" si="78"/>
        <v>0</v>
      </c>
      <c r="L2380" s="113"/>
      <c r="M2380" s="113"/>
    </row>
    <row r="2381" spans="2:13" s="181" customFormat="1" ht="12.75" hidden="1" customHeight="1">
      <c r="B2381" s="1186"/>
      <c r="C2381" s="1162"/>
      <c r="D2381" s="465">
        <v>368</v>
      </c>
      <c r="E2381" s="1156"/>
      <c r="F2381" s="1157"/>
      <c r="G2381" s="1158"/>
      <c r="H2381" s="468">
        <v>0.2</v>
      </c>
      <c r="I2381" s="564"/>
      <c r="J2381" s="377">
        <f t="shared" si="77"/>
        <v>0</v>
      </c>
      <c r="K2381" s="467">
        <f t="shared" si="78"/>
        <v>0</v>
      </c>
      <c r="L2381" s="113"/>
      <c r="M2381" s="113"/>
    </row>
    <row r="2382" spans="2:13" s="181" customFormat="1" ht="12.75" hidden="1" customHeight="1">
      <c r="B2382" s="1186"/>
      <c r="C2382" s="1162"/>
      <c r="D2382" s="465">
        <v>369</v>
      </c>
      <c r="E2382" s="1156"/>
      <c r="F2382" s="1157"/>
      <c r="G2382" s="1158"/>
      <c r="H2382" s="468">
        <v>0.2</v>
      </c>
      <c r="I2382" s="564"/>
      <c r="J2382" s="377">
        <f t="shared" si="77"/>
        <v>0</v>
      </c>
      <c r="K2382" s="467">
        <f t="shared" si="78"/>
        <v>0</v>
      </c>
      <c r="L2382" s="113"/>
      <c r="M2382" s="113"/>
    </row>
    <row r="2383" spans="2:13" s="181" customFormat="1" ht="12.75" hidden="1" customHeight="1">
      <c r="B2383" s="1186"/>
      <c r="C2383" s="1162"/>
      <c r="D2383" s="465">
        <v>370</v>
      </c>
      <c r="E2383" s="1156"/>
      <c r="F2383" s="1157"/>
      <c r="G2383" s="1158"/>
      <c r="H2383" s="468">
        <v>0.2</v>
      </c>
      <c r="I2383" s="564"/>
      <c r="J2383" s="377">
        <f t="shared" si="77"/>
        <v>0</v>
      </c>
      <c r="K2383" s="467">
        <f t="shared" si="78"/>
        <v>0</v>
      </c>
      <c r="L2383" s="113"/>
      <c r="M2383" s="113"/>
    </row>
    <row r="2384" spans="2:13" s="181" customFormat="1" ht="12.75" hidden="1" customHeight="1">
      <c r="B2384" s="1186"/>
      <c r="C2384" s="1162"/>
      <c r="D2384" s="465">
        <v>371</v>
      </c>
      <c r="E2384" s="1156"/>
      <c r="F2384" s="1157"/>
      <c r="G2384" s="1158"/>
      <c r="H2384" s="468">
        <v>0.2</v>
      </c>
      <c r="I2384" s="564"/>
      <c r="J2384" s="377">
        <f t="shared" si="77"/>
        <v>0</v>
      </c>
      <c r="K2384" s="467">
        <f t="shared" si="78"/>
        <v>0</v>
      </c>
      <c r="L2384" s="113"/>
      <c r="M2384" s="113"/>
    </row>
    <row r="2385" spans="2:13" s="181" customFormat="1" ht="12.75" hidden="1" customHeight="1">
      <c r="B2385" s="1186"/>
      <c r="C2385" s="1162"/>
      <c r="D2385" s="465">
        <v>372</v>
      </c>
      <c r="E2385" s="1156"/>
      <c r="F2385" s="1157"/>
      <c r="G2385" s="1158"/>
      <c r="H2385" s="468">
        <v>0.2</v>
      </c>
      <c r="I2385" s="564"/>
      <c r="J2385" s="377">
        <f t="shared" si="77"/>
        <v>0</v>
      </c>
      <c r="K2385" s="467">
        <f t="shared" si="78"/>
        <v>0</v>
      </c>
      <c r="L2385" s="113"/>
      <c r="M2385" s="113"/>
    </row>
    <row r="2386" spans="2:13" s="181" customFormat="1" ht="12.75" hidden="1" customHeight="1">
      <c r="B2386" s="1186"/>
      <c r="C2386" s="1162"/>
      <c r="D2386" s="465">
        <v>373</v>
      </c>
      <c r="E2386" s="1156"/>
      <c r="F2386" s="1157"/>
      <c r="G2386" s="1158"/>
      <c r="H2386" s="468">
        <v>0.2</v>
      </c>
      <c r="I2386" s="564"/>
      <c r="J2386" s="377">
        <f t="shared" si="77"/>
        <v>0</v>
      </c>
      <c r="K2386" s="467">
        <f t="shared" si="78"/>
        <v>0</v>
      </c>
      <c r="L2386" s="113"/>
      <c r="M2386" s="113"/>
    </row>
    <row r="2387" spans="2:13" s="181" customFormat="1" ht="12.75" hidden="1" customHeight="1">
      <c r="B2387" s="1186"/>
      <c r="C2387" s="1162"/>
      <c r="D2387" s="465">
        <v>374</v>
      </c>
      <c r="E2387" s="1156"/>
      <c r="F2387" s="1157"/>
      <c r="G2387" s="1158"/>
      <c r="H2387" s="468">
        <v>0.2</v>
      </c>
      <c r="I2387" s="564"/>
      <c r="J2387" s="377">
        <f t="shared" si="77"/>
        <v>0</v>
      </c>
      <c r="K2387" s="467">
        <f t="shared" si="78"/>
        <v>0</v>
      </c>
      <c r="L2387" s="113"/>
      <c r="M2387" s="113"/>
    </row>
    <row r="2388" spans="2:13" s="181" customFormat="1" ht="12.75" hidden="1" customHeight="1">
      <c r="B2388" s="1186"/>
      <c r="C2388" s="1162"/>
      <c r="D2388" s="465">
        <v>375</v>
      </c>
      <c r="E2388" s="1156"/>
      <c r="F2388" s="1157"/>
      <c r="G2388" s="1158"/>
      <c r="H2388" s="468">
        <v>0.2</v>
      </c>
      <c r="I2388" s="564"/>
      <c r="J2388" s="377">
        <f t="shared" si="77"/>
        <v>0</v>
      </c>
      <c r="K2388" s="467">
        <f t="shared" si="78"/>
        <v>0</v>
      </c>
      <c r="L2388" s="113"/>
      <c r="M2388" s="113"/>
    </row>
    <row r="2389" spans="2:13" s="181" customFormat="1" ht="12.75" hidden="1" customHeight="1">
      <c r="B2389" s="1186"/>
      <c r="C2389" s="1162"/>
      <c r="D2389" s="465">
        <v>376</v>
      </c>
      <c r="E2389" s="1156"/>
      <c r="F2389" s="1157"/>
      <c r="G2389" s="1158"/>
      <c r="H2389" s="468">
        <v>0.2</v>
      </c>
      <c r="I2389" s="564"/>
      <c r="J2389" s="377">
        <f t="shared" si="77"/>
        <v>0</v>
      </c>
      <c r="K2389" s="467">
        <f t="shared" si="78"/>
        <v>0</v>
      </c>
      <c r="L2389" s="113"/>
      <c r="M2389" s="113"/>
    </row>
    <row r="2390" spans="2:13" s="181" customFormat="1" ht="12.75" hidden="1" customHeight="1">
      <c r="B2390" s="1186"/>
      <c r="C2390" s="1162"/>
      <c r="D2390" s="465">
        <v>377</v>
      </c>
      <c r="E2390" s="1156"/>
      <c r="F2390" s="1157"/>
      <c r="G2390" s="1158"/>
      <c r="H2390" s="468">
        <v>0.2</v>
      </c>
      <c r="I2390" s="564"/>
      <c r="J2390" s="377">
        <f t="shared" si="77"/>
        <v>0</v>
      </c>
      <c r="K2390" s="467">
        <f t="shared" si="78"/>
        <v>0</v>
      </c>
      <c r="L2390" s="113"/>
      <c r="M2390" s="113"/>
    </row>
    <row r="2391" spans="2:13" s="181" customFormat="1" ht="12.75" hidden="1" customHeight="1">
      <c r="B2391" s="1186"/>
      <c r="C2391" s="1162"/>
      <c r="D2391" s="465">
        <v>378</v>
      </c>
      <c r="E2391" s="1156"/>
      <c r="F2391" s="1157"/>
      <c r="G2391" s="1158"/>
      <c r="H2391" s="468">
        <v>0.2</v>
      </c>
      <c r="I2391" s="564"/>
      <c r="J2391" s="377">
        <f t="shared" si="77"/>
        <v>0</v>
      </c>
      <c r="K2391" s="467">
        <f t="shared" si="78"/>
        <v>0</v>
      </c>
      <c r="L2391" s="113"/>
      <c r="M2391" s="113"/>
    </row>
    <row r="2392" spans="2:13" s="181" customFormat="1" ht="12.75" hidden="1" customHeight="1">
      <c r="B2392" s="1186"/>
      <c r="C2392" s="1162"/>
      <c r="D2392" s="465">
        <v>379</v>
      </c>
      <c r="E2392" s="1156"/>
      <c r="F2392" s="1157"/>
      <c r="G2392" s="1158"/>
      <c r="H2392" s="468">
        <v>0.2</v>
      </c>
      <c r="I2392" s="564"/>
      <c r="J2392" s="377">
        <f t="shared" si="77"/>
        <v>0</v>
      </c>
      <c r="K2392" s="467">
        <f t="shared" si="78"/>
        <v>0</v>
      </c>
      <c r="L2392" s="113"/>
      <c r="M2392" s="113"/>
    </row>
    <row r="2393" spans="2:13" s="181" customFormat="1" ht="12.75" hidden="1" customHeight="1">
      <c r="B2393" s="1186"/>
      <c r="C2393" s="1162"/>
      <c r="D2393" s="465">
        <v>380</v>
      </c>
      <c r="E2393" s="1156"/>
      <c r="F2393" s="1157"/>
      <c r="G2393" s="1158"/>
      <c r="H2393" s="468">
        <v>0.2</v>
      </c>
      <c r="I2393" s="564"/>
      <c r="J2393" s="377">
        <f t="shared" si="77"/>
        <v>0</v>
      </c>
      <c r="K2393" s="467">
        <f t="shared" si="78"/>
        <v>0</v>
      </c>
      <c r="L2393" s="113"/>
      <c r="M2393" s="113"/>
    </row>
    <row r="2394" spans="2:13" s="181" customFormat="1" ht="12.75" hidden="1" customHeight="1">
      <c r="B2394" s="1186"/>
      <c r="C2394" s="1162"/>
      <c r="D2394" s="465">
        <v>381</v>
      </c>
      <c r="E2394" s="1156"/>
      <c r="F2394" s="1157"/>
      <c r="G2394" s="1158"/>
      <c r="H2394" s="468">
        <v>0.2</v>
      </c>
      <c r="I2394" s="564"/>
      <c r="J2394" s="377">
        <f t="shared" si="77"/>
        <v>0</v>
      </c>
      <c r="K2394" s="467">
        <f t="shared" si="78"/>
        <v>0</v>
      </c>
      <c r="L2394" s="113"/>
      <c r="M2394" s="113"/>
    </row>
    <row r="2395" spans="2:13" s="181" customFormat="1" ht="12.75" hidden="1" customHeight="1">
      <c r="B2395" s="1186"/>
      <c r="C2395" s="1162"/>
      <c r="D2395" s="465">
        <v>382</v>
      </c>
      <c r="E2395" s="1156"/>
      <c r="F2395" s="1157"/>
      <c r="G2395" s="1158"/>
      <c r="H2395" s="468">
        <v>0.2</v>
      </c>
      <c r="I2395" s="564"/>
      <c r="J2395" s="377">
        <f t="shared" si="77"/>
        <v>0</v>
      </c>
      <c r="K2395" s="467">
        <f t="shared" si="78"/>
        <v>0</v>
      </c>
      <c r="L2395" s="113"/>
      <c r="M2395" s="113"/>
    </row>
    <row r="2396" spans="2:13" s="181" customFormat="1" ht="12.75" hidden="1" customHeight="1">
      <c r="B2396" s="1186"/>
      <c r="C2396" s="1162"/>
      <c r="D2396" s="465">
        <v>383</v>
      </c>
      <c r="E2396" s="1156"/>
      <c r="F2396" s="1157"/>
      <c r="G2396" s="1158"/>
      <c r="H2396" s="468">
        <v>0.2</v>
      </c>
      <c r="I2396" s="564"/>
      <c r="J2396" s="377">
        <f t="shared" si="77"/>
        <v>0</v>
      </c>
      <c r="K2396" s="467">
        <f t="shared" si="78"/>
        <v>0</v>
      </c>
      <c r="L2396" s="113"/>
      <c r="M2396" s="113"/>
    </row>
    <row r="2397" spans="2:13" s="181" customFormat="1" ht="12.75" hidden="1" customHeight="1">
      <c r="B2397" s="1186"/>
      <c r="C2397" s="1162"/>
      <c r="D2397" s="465">
        <v>384</v>
      </c>
      <c r="E2397" s="1156"/>
      <c r="F2397" s="1157"/>
      <c r="G2397" s="1158"/>
      <c r="H2397" s="468">
        <v>0.2</v>
      </c>
      <c r="I2397" s="564"/>
      <c r="J2397" s="377">
        <f t="shared" si="77"/>
        <v>0</v>
      </c>
      <c r="K2397" s="467">
        <f t="shared" si="78"/>
        <v>0</v>
      </c>
      <c r="L2397" s="113"/>
      <c r="M2397" s="113"/>
    </row>
    <row r="2398" spans="2:13" s="181" customFormat="1" ht="12.75" hidden="1" customHeight="1">
      <c r="B2398" s="1186"/>
      <c r="C2398" s="1162"/>
      <c r="D2398" s="465">
        <v>385</v>
      </c>
      <c r="E2398" s="1156"/>
      <c r="F2398" s="1157"/>
      <c r="G2398" s="1158"/>
      <c r="H2398" s="468">
        <v>0.2</v>
      </c>
      <c r="I2398" s="564"/>
      <c r="J2398" s="377">
        <f t="shared" ref="J2398:J2461" si="79">$I$11027*H2398</f>
        <v>0</v>
      </c>
      <c r="K2398" s="467">
        <f t="shared" si="78"/>
        <v>0</v>
      </c>
      <c r="L2398" s="113"/>
      <c r="M2398" s="113"/>
    </row>
    <row r="2399" spans="2:13" s="181" customFormat="1" ht="12.75" hidden="1" customHeight="1">
      <c r="B2399" s="1186"/>
      <c r="C2399" s="1162"/>
      <c r="D2399" s="465">
        <v>386</v>
      </c>
      <c r="E2399" s="1156"/>
      <c r="F2399" s="1157"/>
      <c r="G2399" s="1158"/>
      <c r="H2399" s="468">
        <v>0.2</v>
      </c>
      <c r="I2399" s="564"/>
      <c r="J2399" s="377">
        <f t="shared" si="79"/>
        <v>0</v>
      </c>
      <c r="K2399" s="467">
        <f t="shared" si="78"/>
        <v>0</v>
      </c>
      <c r="L2399" s="113"/>
      <c r="M2399" s="113"/>
    </row>
    <row r="2400" spans="2:13" s="181" customFormat="1" ht="12.75" hidden="1" customHeight="1">
      <c r="B2400" s="1186"/>
      <c r="C2400" s="1162"/>
      <c r="D2400" s="465">
        <v>387</v>
      </c>
      <c r="E2400" s="1156"/>
      <c r="F2400" s="1157"/>
      <c r="G2400" s="1158"/>
      <c r="H2400" s="468">
        <v>0.2</v>
      </c>
      <c r="I2400" s="564"/>
      <c r="J2400" s="377">
        <f t="shared" si="79"/>
        <v>0</v>
      </c>
      <c r="K2400" s="467">
        <f t="shared" si="78"/>
        <v>0</v>
      </c>
      <c r="L2400" s="113"/>
      <c r="M2400" s="113"/>
    </row>
    <row r="2401" spans="2:13" s="181" customFormat="1" ht="12.75" hidden="1" customHeight="1">
      <c r="B2401" s="1186"/>
      <c r="C2401" s="1162"/>
      <c r="D2401" s="465">
        <v>388</v>
      </c>
      <c r="E2401" s="1156"/>
      <c r="F2401" s="1157"/>
      <c r="G2401" s="1158"/>
      <c r="H2401" s="468">
        <v>0.2</v>
      </c>
      <c r="I2401" s="564"/>
      <c r="J2401" s="377">
        <f t="shared" si="79"/>
        <v>0</v>
      </c>
      <c r="K2401" s="467">
        <f t="shared" si="78"/>
        <v>0</v>
      </c>
      <c r="L2401" s="113"/>
      <c r="M2401" s="113"/>
    </row>
    <row r="2402" spans="2:13" s="181" customFormat="1" ht="12.75" hidden="1" customHeight="1">
      <c r="B2402" s="1186"/>
      <c r="C2402" s="1162"/>
      <c r="D2402" s="465">
        <v>389</v>
      </c>
      <c r="E2402" s="1156"/>
      <c r="F2402" s="1157"/>
      <c r="G2402" s="1158"/>
      <c r="H2402" s="468">
        <v>0.2</v>
      </c>
      <c r="I2402" s="564"/>
      <c r="J2402" s="377">
        <f t="shared" si="79"/>
        <v>0</v>
      </c>
      <c r="K2402" s="467">
        <f t="shared" si="78"/>
        <v>0</v>
      </c>
      <c r="L2402" s="113"/>
      <c r="M2402" s="113"/>
    </row>
    <row r="2403" spans="2:13" s="181" customFormat="1" ht="12.75" hidden="1" customHeight="1">
      <c r="B2403" s="1186"/>
      <c r="C2403" s="1162"/>
      <c r="D2403" s="465">
        <v>390</v>
      </c>
      <c r="E2403" s="1156"/>
      <c r="F2403" s="1157"/>
      <c r="G2403" s="1158"/>
      <c r="H2403" s="468">
        <v>0.2</v>
      </c>
      <c r="I2403" s="564"/>
      <c r="J2403" s="377">
        <f t="shared" si="79"/>
        <v>0</v>
      </c>
      <c r="K2403" s="467">
        <f t="shared" si="78"/>
        <v>0</v>
      </c>
      <c r="L2403" s="113"/>
      <c r="M2403" s="113"/>
    </row>
    <row r="2404" spans="2:13" s="181" customFormat="1" ht="12.75" hidden="1" customHeight="1">
      <c r="B2404" s="1186"/>
      <c r="C2404" s="1162"/>
      <c r="D2404" s="465">
        <v>391</v>
      </c>
      <c r="E2404" s="1156"/>
      <c r="F2404" s="1157"/>
      <c r="G2404" s="1158"/>
      <c r="H2404" s="468">
        <v>0.2</v>
      </c>
      <c r="I2404" s="564"/>
      <c r="J2404" s="377">
        <f t="shared" si="79"/>
        <v>0</v>
      </c>
      <c r="K2404" s="467">
        <f t="shared" si="78"/>
        <v>0</v>
      </c>
      <c r="L2404" s="113"/>
      <c r="M2404" s="113"/>
    </row>
    <row r="2405" spans="2:13" s="181" customFormat="1" ht="12.75" hidden="1" customHeight="1">
      <c r="B2405" s="1186"/>
      <c r="C2405" s="1162"/>
      <c r="D2405" s="465">
        <v>392</v>
      </c>
      <c r="E2405" s="1156"/>
      <c r="F2405" s="1157"/>
      <c r="G2405" s="1158"/>
      <c r="H2405" s="468">
        <v>0.2</v>
      </c>
      <c r="I2405" s="564"/>
      <c r="J2405" s="377">
        <f t="shared" si="79"/>
        <v>0</v>
      </c>
      <c r="K2405" s="467">
        <f t="shared" si="78"/>
        <v>0</v>
      </c>
      <c r="L2405" s="113"/>
      <c r="M2405" s="113"/>
    </row>
    <row r="2406" spans="2:13" s="181" customFormat="1" ht="12.75" hidden="1" customHeight="1">
      <c r="B2406" s="1186"/>
      <c r="C2406" s="1162"/>
      <c r="D2406" s="465">
        <v>393</v>
      </c>
      <c r="E2406" s="1156"/>
      <c r="F2406" s="1157"/>
      <c r="G2406" s="1158"/>
      <c r="H2406" s="468">
        <v>0.2</v>
      </c>
      <c r="I2406" s="564"/>
      <c r="J2406" s="377">
        <f t="shared" si="79"/>
        <v>0</v>
      </c>
      <c r="K2406" s="467">
        <f t="shared" si="78"/>
        <v>0</v>
      </c>
      <c r="L2406" s="113"/>
      <c r="M2406" s="113"/>
    </row>
    <row r="2407" spans="2:13" s="181" customFormat="1" ht="12.75" hidden="1" customHeight="1">
      <c r="B2407" s="1186"/>
      <c r="C2407" s="1162"/>
      <c r="D2407" s="465">
        <v>394</v>
      </c>
      <c r="E2407" s="1156"/>
      <c r="F2407" s="1157"/>
      <c r="G2407" s="1158"/>
      <c r="H2407" s="468">
        <v>0.2</v>
      </c>
      <c r="I2407" s="564"/>
      <c r="J2407" s="377">
        <f t="shared" si="79"/>
        <v>0</v>
      </c>
      <c r="K2407" s="467">
        <f t="shared" si="78"/>
        <v>0</v>
      </c>
      <c r="L2407" s="113"/>
      <c r="M2407" s="113"/>
    </row>
    <row r="2408" spans="2:13" s="181" customFormat="1" ht="12.75" hidden="1" customHeight="1">
      <c r="B2408" s="1186"/>
      <c r="C2408" s="1162"/>
      <c r="D2408" s="465">
        <v>395</v>
      </c>
      <c r="E2408" s="1156"/>
      <c r="F2408" s="1157"/>
      <c r="G2408" s="1158"/>
      <c r="H2408" s="468">
        <v>0.2</v>
      </c>
      <c r="I2408" s="564"/>
      <c r="J2408" s="377">
        <f t="shared" si="79"/>
        <v>0</v>
      </c>
      <c r="K2408" s="467">
        <f t="shared" si="78"/>
        <v>0</v>
      </c>
      <c r="L2408" s="113"/>
      <c r="M2408" s="113"/>
    </row>
    <row r="2409" spans="2:13" s="181" customFormat="1" ht="12.75" hidden="1" customHeight="1">
      <c r="B2409" s="1186"/>
      <c r="C2409" s="1162"/>
      <c r="D2409" s="465">
        <v>396</v>
      </c>
      <c r="E2409" s="1156"/>
      <c r="F2409" s="1157"/>
      <c r="G2409" s="1158"/>
      <c r="H2409" s="468">
        <v>0.2</v>
      </c>
      <c r="I2409" s="564"/>
      <c r="J2409" s="377">
        <f t="shared" si="79"/>
        <v>0</v>
      </c>
      <c r="K2409" s="467">
        <f t="shared" si="78"/>
        <v>0</v>
      </c>
      <c r="L2409" s="113"/>
      <c r="M2409" s="113"/>
    </row>
    <row r="2410" spans="2:13" s="181" customFormat="1" ht="12.75" hidden="1" customHeight="1">
      <c r="B2410" s="1186"/>
      <c r="C2410" s="1162"/>
      <c r="D2410" s="465">
        <v>397</v>
      </c>
      <c r="E2410" s="1156"/>
      <c r="F2410" s="1157"/>
      <c r="G2410" s="1158"/>
      <c r="H2410" s="468">
        <v>0.2</v>
      </c>
      <c r="I2410" s="564"/>
      <c r="J2410" s="377">
        <f t="shared" si="79"/>
        <v>0</v>
      </c>
      <c r="K2410" s="467">
        <f t="shared" si="78"/>
        <v>0</v>
      </c>
      <c r="L2410" s="113"/>
      <c r="M2410" s="113"/>
    </row>
    <row r="2411" spans="2:13" s="181" customFormat="1" ht="12.75" hidden="1" customHeight="1">
      <c r="B2411" s="1186"/>
      <c r="C2411" s="1162"/>
      <c r="D2411" s="465">
        <v>398</v>
      </c>
      <c r="E2411" s="1156"/>
      <c r="F2411" s="1157"/>
      <c r="G2411" s="1158"/>
      <c r="H2411" s="468">
        <v>0.2</v>
      </c>
      <c r="I2411" s="564"/>
      <c r="J2411" s="377">
        <f t="shared" si="79"/>
        <v>0</v>
      </c>
      <c r="K2411" s="467">
        <f t="shared" si="78"/>
        <v>0</v>
      </c>
      <c r="L2411" s="113"/>
      <c r="M2411" s="113"/>
    </row>
    <row r="2412" spans="2:13" s="181" customFormat="1" ht="12.75" hidden="1" customHeight="1">
      <c r="B2412" s="1186"/>
      <c r="C2412" s="1162"/>
      <c r="D2412" s="465">
        <v>399</v>
      </c>
      <c r="E2412" s="1156"/>
      <c r="F2412" s="1157"/>
      <c r="G2412" s="1158"/>
      <c r="H2412" s="468">
        <v>0.2</v>
      </c>
      <c r="I2412" s="564"/>
      <c r="J2412" s="377">
        <f t="shared" si="79"/>
        <v>0</v>
      </c>
      <c r="K2412" s="467">
        <f t="shared" si="78"/>
        <v>0</v>
      </c>
      <c r="L2412" s="113"/>
      <c r="M2412" s="113"/>
    </row>
    <row r="2413" spans="2:13" s="181" customFormat="1" ht="12.75" hidden="1" customHeight="1">
      <c r="B2413" s="1186"/>
      <c r="C2413" s="1162"/>
      <c r="D2413" s="465">
        <v>400</v>
      </c>
      <c r="E2413" s="1156"/>
      <c r="F2413" s="1157"/>
      <c r="G2413" s="1158"/>
      <c r="H2413" s="468">
        <v>0.2</v>
      </c>
      <c r="I2413" s="564"/>
      <c r="J2413" s="377">
        <f t="shared" si="79"/>
        <v>0</v>
      </c>
      <c r="K2413" s="467">
        <f t="shared" si="78"/>
        <v>0</v>
      </c>
      <c r="L2413" s="113"/>
      <c r="M2413" s="113"/>
    </row>
    <row r="2414" spans="2:13" s="181" customFormat="1" ht="12.75" hidden="1" customHeight="1">
      <c r="B2414" s="1186"/>
      <c r="C2414" s="1162"/>
      <c r="D2414" s="465">
        <v>401</v>
      </c>
      <c r="E2414" s="1156"/>
      <c r="F2414" s="1157"/>
      <c r="G2414" s="1158"/>
      <c r="H2414" s="468">
        <v>0.2</v>
      </c>
      <c r="I2414" s="564"/>
      <c r="J2414" s="377">
        <f t="shared" si="79"/>
        <v>0</v>
      </c>
      <c r="K2414" s="467">
        <f t="shared" si="78"/>
        <v>0</v>
      </c>
      <c r="L2414" s="113"/>
      <c r="M2414" s="113"/>
    </row>
    <row r="2415" spans="2:13" s="181" customFormat="1" ht="12.75" hidden="1" customHeight="1">
      <c r="B2415" s="1186"/>
      <c r="C2415" s="1162"/>
      <c r="D2415" s="465">
        <v>402</v>
      </c>
      <c r="E2415" s="1156"/>
      <c r="F2415" s="1157"/>
      <c r="G2415" s="1158"/>
      <c r="H2415" s="468">
        <v>0.2</v>
      </c>
      <c r="I2415" s="564"/>
      <c r="J2415" s="377">
        <f t="shared" si="79"/>
        <v>0</v>
      </c>
      <c r="K2415" s="467">
        <f t="shared" si="78"/>
        <v>0</v>
      </c>
      <c r="L2415" s="113"/>
      <c r="M2415" s="113"/>
    </row>
    <row r="2416" spans="2:13" s="181" customFormat="1" ht="12.75" hidden="1" customHeight="1">
      <c r="B2416" s="1186"/>
      <c r="C2416" s="1162"/>
      <c r="D2416" s="465">
        <v>403</v>
      </c>
      <c r="E2416" s="1156"/>
      <c r="F2416" s="1157"/>
      <c r="G2416" s="1158"/>
      <c r="H2416" s="468">
        <v>0.2</v>
      </c>
      <c r="I2416" s="564"/>
      <c r="J2416" s="377">
        <f t="shared" si="79"/>
        <v>0</v>
      </c>
      <c r="K2416" s="467">
        <f t="shared" si="78"/>
        <v>0</v>
      </c>
      <c r="L2416" s="113"/>
      <c r="M2416" s="113"/>
    </row>
    <row r="2417" spans="2:13" s="181" customFormat="1" ht="12.75" hidden="1" customHeight="1">
      <c r="B2417" s="1186"/>
      <c r="C2417" s="1162"/>
      <c r="D2417" s="465">
        <v>404</v>
      </c>
      <c r="E2417" s="1156"/>
      <c r="F2417" s="1157"/>
      <c r="G2417" s="1158"/>
      <c r="H2417" s="468">
        <v>0.2</v>
      </c>
      <c r="I2417" s="564"/>
      <c r="J2417" s="377">
        <f t="shared" si="79"/>
        <v>0</v>
      </c>
      <c r="K2417" s="467">
        <f t="shared" si="78"/>
        <v>0</v>
      </c>
      <c r="L2417" s="113"/>
      <c r="M2417" s="113"/>
    </row>
    <row r="2418" spans="2:13" s="181" customFormat="1" ht="12.75" hidden="1" customHeight="1">
      <c r="B2418" s="1186"/>
      <c r="C2418" s="1162"/>
      <c r="D2418" s="465">
        <v>405</v>
      </c>
      <c r="E2418" s="1156"/>
      <c r="F2418" s="1157"/>
      <c r="G2418" s="1158"/>
      <c r="H2418" s="468">
        <v>0.2</v>
      </c>
      <c r="I2418" s="564"/>
      <c r="J2418" s="377">
        <f t="shared" si="79"/>
        <v>0</v>
      </c>
      <c r="K2418" s="467">
        <f t="shared" si="78"/>
        <v>0</v>
      </c>
      <c r="L2418" s="113"/>
      <c r="M2418" s="113"/>
    </row>
    <row r="2419" spans="2:13" s="181" customFormat="1" ht="12.75" hidden="1" customHeight="1">
      <c r="B2419" s="1186"/>
      <c r="C2419" s="1162"/>
      <c r="D2419" s="465">
        <v>406</v>
      </c>
      <c r="E2419" s="1156"/>
      <c r="F2419" s="1157"/>
      <c r="G2419" s="1158"/>
      <c r="H2419" s="468">
        <v>0.2</v>
      </c>
      <c r="I2419" s="564"/>
      <c r="J2419" s="377">
        <f t="shared" si="79"/>
        <v>0</v>
      </c>
      <c r="K2419" s="467">
        <f t="shared" si="78"/>
        <v>0</v>
      </c>
      <c r="L2419" s="113"/>
      <c r="M2419" s="113"/>
    </row>
    <row r="2420" spans="2:13" s="181" customFormat="1" ht="12.75" hidden="1" customHeight="1">
      <c r="B2420" s="1186"/>
      <c r="C2420" s="1162"/>
      <c r="D2420" s="465">
        <v>407</v>
      </c>
      <c r="E2420" s="1156"/>
      <c r="F2420" s="1157"/>
      <c r="G2420" s="1158"/>
      <c r="H2420" s="468">
        <v>0.2</v>
      </c>
      <c r="I2420" s="564"/>
      <c r="J2420" s="377">
        <f t="shared" si="79"/>
        <v>0</v>
      </c>
      <c r="K2420" s="467">
        <f t="shared" si="78"/>
        <v>0</v>
      </c>
      <c r="L2420" s="113"/>
      <c r="M2420" s="113"/>
    </row>
    <row r="2421" spans="2:13" s="181" customFormat="1" ht="12.75" hidden="1" customHeight="1">
      <c r="B2421" s="1186"/>
      <c r="C2421" s="1162"/>
      <c r="D2421" s="465">
        <v>408</v>
      </c>
      <c r="E2421" s="1156"/>
      <c r="F2421" s="1157"/>
      <c r="G2421" s="1158"/>
      <c r="H2421" s="468">
        <v>0.2</v>
      </c>
      <c r="I2421" s="564"/>
      <c r="J2421" s="377">
        <f t="shared" si="79"/>
        <v>0</v>
      </c>
      <c r="K2421" s="467">
        <f t="shared" si="78"/>
        <v>0</v>
      </c>
      <c r="L2421" s="113"/>
      <c r="M2421" s="113"/>
    </row>
    <row r="2422" spans="2:13" s="181" customFormat="1" ht="12.75" hidden="1" customHeight="1">
      <c r="B2422" s="1186"/>
      <c r="C2422" s="1162"/>
      <c r="D2422" s="465">
        <v>409</v>
      </c>
      <c r="E2422" s="1156"/>
      <c r="F2422" s="1157"/>
      <c r="G2422" s="1158"/>
      <c r="H2422" s="468">
        <v>0.2</v>
      </c>
      <c r="I2422" s="564"/>
      <c r="J2422" s="377">
        <f t="shared" si="79"/>
        <v>0</v>
      </c>
      <c r="K2422" s="467">
        <f t="shared" si="78"/>
        <v>0</v>
      </c>
      <c r="L2422" s="113"/>
      <c r="M2422" s="113"/>
    </row>
    <row r="2423" spans="2:13" s="181" customFormat="1" ht="12.75" hidden="1" customHeight="1">
      <c r="B2423" s="1186"/>
      <c r="C2423" s="1162"/>
      <c r="D2423" s="465">
        <v>410</v>
      </c>
      <c r="E2423" s="1156"/>
      <c r="F2423" s="1157"/>
      <c r="G2423" s="1158"/>
      <c r="H2423" s="468">
        <v>0.2</v>
      </c>
      <c r="I2423" s="564"/>
      <c r="J2423" s="377">
        <f t="shared" si="79"/>
        <v>0</v>
      </c>
      <c r="K2423" s="467">
        <f t="shared" si="78"/>
        <v>0</v>
      </c>
      <c r="L2423" s="113"/>
      <c r="M2423" s="113"/>
    </row>
    <row r="2424" spans="2:13" s="181" customFormat="1" ht="12.75" hidden="1" customHeight="1">
      <c r="B2424" s="1186"/>
      <c r="C2424" s="1162"/>
      <c r="D2424" s="465">
        <v>411</v>
      </c>
      <c r="E2424" s="1156"/>
      <c r="F2424" s="1157"/>
      <c r="G2424" s="1158"/>
      <c r="H2424" s="468">
        <v>0.2</v>
      </c>
      <c r="I2424" s="564"/>
      <c r="J2424" s="377">
        <f t="shared" si="79"/>
        <v>0</v>
      </c>
      <c r="K2424" s="467">
        <f t="shared" si="78"/>
        <v>0</v>
      </c>
      <c r="L2424" s="113"/>
      <c r="M2424" s="113"/>
    </row>
    <row r="2425" spans="2:13" s="181" customFormat="1" ht="12.75" hidden="1" customHeight="1">
      <c r="B2425" s="1186"/>
      <c r="C2425" s="1162"/>
      <c r="D2425" s="465">
        <v>412</v>
      </c>
      <c r="E2425" s="1156"/>
      <c r="F2425" s="1157"/>
      <c r="G2425" s="1158"/>
      <c r="H2425" s="468">
        <v>0.2</v>
      </c>
      <c r="I2425" s="564"/>
      <c r="J2425" s="377">
        <f t="shared" si="79"/>
        <v>0</v>
      </c>
      <c r="K2425" s="467">
        <f t="shared" si="78"/>
        <v>0</v>
      </c>
      <c r="L2425" s="113"/>
      <c r="M2425" s="113"/>
    </row>
    <row r="2426" spans="2:13" s="181" customFormat="1" ht="12.75" hidden="1" customHeight="1">
      <c r="B2426" s="1186"/>
      <c r="C2426" s="1162"/>
      <c r="D2426" s="465">
        <v>413</v>
      </c>
      <c r="E2426" s="1156"/>
      <c r="F2426" s="1157"/>
      <c r="G2426" s="1158"/>
      <c r="H2426" s="468">
        <v>0.2</v>
      </c>
      <c r="I2426" s="564"/>
      <c r="J2426" s="377">
        <f t="shared" si="79"/>
        <v>0</v>
      </c>
      <c r="K2426" s="467">
        <f t="shared" si="78"/>
        <v>0</v>
      </c>
      <c r="L2426" s="113"/>
      <c r="M2426" s="113"/>
    </row>
    <row r="2427" spans="2:13" s="181" customFormat="1" ht="12.75" hidden="1" customHeight="1">
      <c r="B2427" s="1186"/>
      <c r="C2427" s="1162"/>
      <c r="D2427" s="465">
        <v>414</v>
      </c>
      <c r="E2427" s="1156"/>
      <c r="F2427" s="1157"/>
      <c r="G2427" s="1158"/>
      <c r="H2427" s="468">
        <v>0.2</v>
      </c>
      <c r="I2427" s="564"/>
      <c r="J2427" s="377">
        <f t="shared" si="79"/>
        <v>0</v>
      </c>
      <c r="K2427" s="467">
        <f t="shared" si="78"/>
        <v>0</v>
      </c>
      <c r="L2427" s="113"/>
      <c r="M2427" s="113"/>
    </row>
    <row r="2428" spans="2:13" s="181" customFormat="1" ht="12.75" hidden="1" customHeight="1">
      <c r="B2428" s="1186"/>
      <c r="C2428" s="1162"/>
      <c r="D2428" s="465">
        <v>415</v>
      </c>
      <c r="E2428" s="1156"/>
      <c r="F2428" s="1157"/>
      <c r="G2428" s="1158"/>
      <c r="H2428" s="468">
        <v>0.2</v>
      </c>
      <c r="I2428" s="564"/>
      <c r="J2428" s="377">
        <f t="shared" si="79"/>
        <v>0</v>
      </c>
      <c r="K2428" s="467">
        <f t="shared" ref="K2428:K2493" si="80">IF(I2428-J2428&lt;0,0,I2428-J2428)</f>
        <v>0</v>
      </c>
      <c r="L2428" s="113"/>
      <c r="M2428" s="113"/>
    </row>
    <row r="2429" spans="2:13" s="181" customFormat="1" ht="12.75" hidden="1" customHeight="1">
      <c r="B2429" s="1186"/>
      <c r="C2429" s="1162"/>
      <c r="D2429" s="465">
        <v>416</v>
      </c>
      <c r="E2429" s="1156"/>
      <c r="F2429" s="1157"/>
      <c r="G2429" s="1158"/>
      <c r="H2429" s="468">
        <v>0.2</v>
      </c>
      <c r="I2429" s="564"/>
      <c r="J2429" s="377">
        <f t="shared" si="79"/>
        <v>0</v>
      </c>
      <c r="K2429" s="467">
        <f t="shared" si="80"/>
        <v>0</v>
      </c>
      <c r="L2429" s="113"/>
      <c r="M2429" s="113"/>
    </row>
    <row r="2430" spans="2:13" s="181" customFormat="1" ht="12.75" hidden="1" customHeight="1">
      <c r="B2430" s="1186"/>
      <c r="C2430" s="1162"/>
      <c r="D2430" s="465">
        <v>417</v>
      </c>
      <c r="E2430" s="1156"/>
      <c r="F2430" s="1157"/>
      <c r="G2430" s="1158"/>
      <c r="H2430" s="468">
        <v>0.2</v>
      </c>
      <c r="I2430" s="564"/>
      <c r="J2430" s="377">
        <f t="shared" si="79"/>
        <v>0</v>
      </c>
      <c r="K2430" s="467">
        <f t="shared" si="80"/>
        <v>0</v>
      </c>
      <c r="L2430" s="113"/>
      <c r="M2430" s="113"/>
    </row>
    <row r="2431" spans="2:13" s="181" customFormat="1" ht="12.75" hidden="1" customHeight="1">
      <c r="B2431" s="1186"/>
      <c r="C2431" s="1162"/>
      <c r="D2431" s="465">
        <v>418</v>
      </c>
      <c r="E2431" s="1156"/>
      <c r="F2431" s="1157"/>
      <c r="G2431" s="1158"/>
      <c r="H2431" s="468">
        <v>0.2</v>
      </c>
      <c r="I2431" s="564"/>
      <c r="J2431" s="377">
        <f t="shared" si="79"/>
        <v>0</v>
      </c>
      <c r="K2431" s="467">
        <f t="shared" si="80"/>
        <v>0</v>
      </c>
      <c r="L2431" s="113"/>
      <c r="M2431" s="113"/>
    </row>
    <row r="2432" spans="2:13" s="181" customFormat="1" ht="12.75" hidden="1" customHeight="1">
      <c r="B2432" s="1186"/>
      <c r="C2432" s="1162"/>
      <c r="D2432" s="465">
        <v>419</v>
      </c>
      <c r="E2432" s="1156"/>
      <c r="F2432" s="1157"/>
      <c r="G2432" s="1158"/>
      <c r="H2432" s="468">
        <v>0.2</v>
      </c>
      <c r="I2432" s="564"/>
      <c r="J2432" s="377">
        <f t="shared" si="79"/>
        <v>0</v>
      </c>
      <c r="K2432" s="467">
        <f t="shared" si="80"/>
        <v>0</v>
      </c>
      <c r="L2432" s="113"/>
      <c r="M2432" s="113"/>
    </row>
    <row r="2433" spans="2:13" s="181" customFormat="1" ht="12.75" hidden="1" customHeight="1">
      <c r="B2433" s="1186"/>
      <c r="C2433" s="1162"/>
      <c r="D2433" s="465">
        <v>420</v>
      </c>
      <c r="E2433" s="1156"/>
      <c r="F2433" s="1157"/>
      <c r="G2433" s="1158"/>
      <c r="H2433" s="468">
        <v>0.2</v>
      </c>
      <c r="I2433" s="564"/>
      <c r="J2433" s="377">
        <f t="shared" si="79"/>
        <v>0</v>
      </c>
      <c r="K2433" s="467">
        <f t="shared" si="80"/>
        <v>0</v>
      </c>
      <c r="L2433" s="113"/>
      <c r="M2433" s="113"/>
    </row>
    <row r="2434" spans="2:13" s="181" customFormat="1" ht="12.75" hidden="1" customHeight="1">
      <c r="B2434" s="1186"/>
      <c r="C2434" s="1162"/>
      <c r="D2434" s="465">
        <v>421</v>
      </c>
      <c r="E2434" s="1156"/>
      <c r="F2434" s="1157"/>
      <c r="G2434" s="1158"/>
      <c r="H2434" s="468">
        <v>0.2</v>
      </c>
      <c r="I2434" s="564"/>
      <c r="J2434" s="377">
        <f t="shared" si="79"/>
        <v>0</v>
      </c>
      <c r="K2434" s="467">
        <f t="shared" si="80"/>
        <v>0</v>
      </c>
      <c r="L2434" s="113"/>
      <c r="M2434" s="113"/>
    </row>
    <row r="2435" spans="2:13" s="181" customFormat="1" ht="12.75" hidden="1" customHeight="1">
      <c r="B2435" s="1186"/>
      <c r="C2435" s="1162"/>
      <c r="D2435" s="465">
        <v>422</v>
      </c>
      <c r="E2435" s="1156"/>
      <c r="F2435" s="1157"/>
      <c r="G2435" s="1158"/>
      <c r="H2435" s="468">
        <v>0.2</v>
      </c>
      <c r="I2435" s="564"/>
      <c r="J2435" s="377">
        <f t="shared" si="79"/>
        <v>0</v>
      </c>
      <c r="K2435" s="467">
        <f t="shared" si="80"/>
        <v>0</v>
      </c>
      <c r="L2435" s="113"/>
      <c r="M2435" s="113"/>
    </row>
    <row r="2436" spans="2:13" s="181" customFormat="1" ht="12.75" hidden="1" customHeight="1">
      <c r="B2436" s="1186"/>
      <c r="C2436" s="1162"/>
      <c r="D2436" s="465">
        <v>423</v>
      </c>
      <c r="E2436" s="1156"/>
      <c r="F2436" s="1157"/>
      <c r="G2436" s="1158"/>
      <c r="H2436" s="468">
        <v>0.2</v>
      </c>
      <c r="I2436" s="564"/>
      <c r="J2436" s="377">
        <f t="shared" si="79"/>
        <v>0</v>
      </c>
      <c r="K2436" s="467">
        <f t="shared" si="80"/>
        <v>0</v>
      </c>
      <c r="L2436" s="113"/>
      <c r="M2436" s="113"/>
    </row>
    <row r="2437" spans="2:13" s="181" customFormat="1" ht="12.75" hidden="1" customHeight="1">
      <c r="B2437" s="1186"/>
      <c r="C2437" s="1162"/>
      <c r="D2437" s="465">
        <v>424</v>
      </c>
      <c r="E2437" s="1156"/>
      <c r="F2437" s="1157"/>
      <c r="G2437" s="1158"/>
      <c r="H2437" s="468">
        <v>0.2</v>
      </c>
      <c r="I2437" s="564"/>
      <c r="J2437" s="377">
        <f t="shared" si="79"/>
        <v>0</v>
      </c>
      <c r="K2437" s="467">
        <f t="shared" si="80"/>
        <v>0</v>
      </c>
      <c r="L2437" s="113"/>
      <c r="M2437" s="113"/>
    </row>
    <row r="2438" spans="2:13" s="181" customFormat="1" ht="12.75" hidden="1" customHeight="1">
      <c r="B2438" s="1186"/>
      <c r="C2438" s="1162"/>
      <c r="D2438" s="465">
        <v>425</v>
      </c>
      <c r="E2438" s="1156"/>
      <c r="F2438" s="1157"/>
      <c r="G2438" s="1158"/>
      <c r="H2438" s="468">
        <v>0.2</v>
      </c>
      <c r="I2438" s="564"/>
      <c r="J2438" s="377">
        <f t="shared" si="79"/>
        <v>0</v>
      </c>
      <c r="K2438" s="467">
        <f t="shared" si="80"/>
        <v>0</v>
      </c>
      <c r="L2438" s="113"/>
      <c r="M2438" s="113"/>
    </row>
    <row r="2439" spans="2:13" s="181" customFormat="1" ht="12.75" hidden="1" customHeight="1">
      <c r="B2439" s="1186"/>
      <c r="C2439" s="1162"/>
      <c r="D2439" s="465">
        <v>426</v>
      </c>
      <c r="E2439" s="1156"/>
      <c r="F2439" s="1157"/>
      <c r="G2439" s="1158"/>
      <c r="H2439" s="468">
        <v>0.2</v>
      </c>
      <c r="I2439" s="564"/>
      <c r="J2439" s="377">
        <f t="shared" si="79"/>
        <v>0</v>
      </c>
      <c r="K2439" s="467">
        <f t="shared" si="80"/>
        <v>0</v>
      </c>
      <c r="L2439" s="113"/>
      <c r="M2439" s="113"/>
    </row>
    <row r="2440" spans="2:13" s="181" customFormat="1" ht="12.75" hidden="1" customHeight="1">
      <c r="B2440" s="1186"/>
      <c r="C2440" s="1162"/>
      <c r="D2440" s="465">
        <v>427</v>
      </c>
      <c r="E2440" s="1156"/>
      <c r="F2440" s="1157"/>
      <c r="G2440" s="1158"/>
      <c r="H2440" s="468">
        <v>0.2</v>
      </c>
      <c r="I2440" s="564"/>
      <c r="J2440" s="377">
        <f t="shared" si="79"/>
        <v>0</v>
      </c>
      <c r="K2440" s="467">
        <f t="shared" si="80"/>
        <v>0</v>
      </c>
      <c r="L2440" s="113"/>
      <c r="M2440" s="113"/>
    </row>
    <row r="2441" spans="2:13" s="181" customFormat="1" ht="12.75" hidden="1" customHeight="1">
      <c r="B2441" s="1186"/>
      <c r="C2441" s="1162"/>
      <c r="D2441" s="465">
        <v>428</v>
      </c>
      <c r="E2441" s="1156"/>
      <c r="F2441" s="1157"/>
      <c r="G2441" s="1158"/>
      <c r="H2441" s="468">
        <v>0.2</v>
      </c>
      <c r="I2441" s="564"/>
      <c r="J2441" s="377">
        <f t="shared" si="79"/>
        <v>0</v>
      </c>
      <c r="K2441" s="467">
        <f t="shared" si="80"/>
        <v>0</v>
      </c>
      <c r="L2441" s="113"/>
      <c r="M2441" s="113"/>
    </row>
    <row r="2442" spans="2:13" s="181" customFormat="1" ht="12.75" hidden="1" customHeight="1">
      <c r="B2442" s="1186"/>
      <c r="C2442" s="1162"/>
      <c r="D2442" s="465">
        <v>429</v>
      </c>
      <c r="E2442" s="1156"/>
      <c r="F2442" s="1157"/>
      <c r="G2442" s="1158"/>
      <c r="H2442" s="468">
        <v>0.2</v>
      </c>
      <c r="I2442" s="564"/>
      <c r="J2442" s="377">
        <f t="shared" si="79"/>
        <v>0</v>
      </c>
      <c r="K2442" s="467">
        <f t="shared" si="80"/>
        <v>0</v>
      </c>
      <c r="L2442" s="113"/>
      <c r="M2442" s="113"/>
    </row>
    <row r="2443" spans="2:13" s="181" customFormat="1" ht="12.75" hidden="1" customHeight="1">
      <c r="B2443" s="1186"/>
      <c r="C2443" s="1162"/>
      <c r="D2443" s="465">
        <v>430</v>
      </c>
      <c r="E2443" s="1156"/>
      <c r="F2443" s="1157"/>
      <c r="G2443" s="1158"/>
      <c r="H2443" s="468">
        <v>0.2</v>
      </c>
      <c r="I2443" s="564"/>
      <c r="J2443" s="377">
        <f t="shared" si="79"/>
        <v>0</v>
      </c>
      <c r="K2443" s="467">
        <f t="shared" si="80"/>
        <v>0</v>
      </c>
      <c r="L2443" s="113"/>
      <c r="M2443" s="113"/>
    </row>
    <row r="2444" spans="2:13" s="181" customFormat="1" ht="12.75" hidden="1" customHeight="1">
      <c r="B2444" s="1186"/>
      <c r="C2444" s="1162"/>
      <c r="D2444" s="465">
        <v>431</v>
      </c>
      <c r="E2444" s="1156"/>
      <c r="F2444" s="1157"/>
      <c r="G2444" s="1158"/>
      <c r="H2444" s="468">
        <v>0.2</v>
      </c>
      <c r="I2444" s="564"/>
      <c r="J2444" s="377">
        <f t="shared" si="79"/>
        <v>0</v>
      </c>
      <c r="K2444" s="467">
        <f t="shared" si="80"/>
        <v>0</v>
      </c>
      <c r="L2444" s="113"/>
      <c r="M2444" s="113"/>
    </row>
    <row r="2445" spans="2:13" s="181" customFormat="1" ht="12.75" hidden="1" customHeight="1">
      <c r="B2445" s="1186"/>
      <c r="C2445" s="1162"/>
      <c r="D2445" s="465">
        <v>432</v>
      </c>
      <c r="E2445" s="1156"/>
      <c r="F2445" s="1157"/>
      <c r="G2445" s="1158"/>
      <c r="H2445" s="468">
        <v>0.2</v>
      </c>
      <c r="I2445" s="564"/>
      <c r="J2445" s="377">
        <f t="shared" si="79"/>
        <v>0</v>
      </c>
      <c r="K2445" s="467">
        <f t="shared" si="80"/>
        <v>0</v>
      </c>
      <c r="L2445" s="113"/>
      <c r="M2445" s="113"/>
    </row>
    <row r="2446" spans="2:13" s="181" customFormat="1" ht="12.75" hidden="1" customHeight="1">
      <c r="B2446" s="1186"/>
      <c r="C2446" s="1162"/>
      <c r="D2446" s="465">
        <v>433</v>
      </c>
      <c r="E2446" s="1156"/>
      <c r="F2446" s="1157"/>
      <c r="G2446" s="1158"/>
      <c r="H2446" s="468">
        <v>0.2</v>
      </c>
      <c r="I2446" s="564"/>
      <c r="J2446" s="377">
        <f t="shared" si="79"/>
        <v>0</v>
      </c>
      <c r="K2446" s="467">
        <f t="shared" si="80"/>
        <v>0</v>
      </c>
      <c r="L2446" s="113"/>
      <c r="M2446" s="113"/>
    </row>
    <row r="2447" spans="2:13" s="181" customFormat="1" ht="12.75" hidden="1" customHeight="1">
      <c r="B2447" s="1186"/>
      <c r="C2447" s="1162"/>
      <c r="D2447" s="465">
        <v>434</v>
      </c>
      <c r="E2447" s="1156"/>
      <c r="F2447" s="1157"/>
      <c r="G2447" s="1158"/>
      <c r="H2447" s="468">
        <v>0.2</v>
      </c>
      <c r="I2447" s="564"/>
      <c r="J2447" s="377">
        <f t="shared" si="79"/>
        <v>0</v>
      </c>
      <c r="K2447" s="467">
        <f t="shared" si="80"/>
        <v>0</v>
      </c>
      <c r="L2447" s="113"/>
      <c r="M2447" s="113"/>
    </row>
    <row r="2448" spans="2:13" s="181" customFormat="1" ht="12.75" hidden="1" customHeight="1">
      <c r="B2448" s="1186"/>
      <c r="C2448" s="1162"/>
      <c r="D2448" s="465">
        <v>435</v>
      </c>
      <c r="E2448" s="1156"/>
      <c r="F2448" s="1157"/>
      <c r="G2448" s="1158"/>
      <c r="H2448" s="468">
        <v>0.2</v>
      </c>
      <c r="I2448" s="564"/>
      <c r="J2448" s="377">
        <f t="shared" si="79"/>
        <v>0</v>
      </c>
      <c r="K2448" s="467">
        <f t="shared" si="80"/>
        <v>0</v>
      </c>
      <c r="L2448" s="113"/>
      <c r="M2448" s="113"/>
    </row>
    <row r="2449" spans="2:13" s="181" customFormat="1" ht="12.75" hidden="1" customHeight="1">
      <c r="B2449" s="1186"/>
      <c r="C2449" s="1162"/>
      <c r="D2449" s="465">
        <v>436</v>
      </c>
      <c r="E2449" s="1156"/>
      <c r="F2449" s="1157"/>
      <c r="G2449" s="1158"/>
      <c r="H2449" s="468">
        <v>0.2</v>
      </c>
      <c r="I2449" s="564"/>
      <c r="J2449" s="377">
        <f t="shared" si="79"/>
        <v>0</v>
      </c>
      <c r="K2449" s="467">
        <f t="shared" si="80"/>
        <v>0</v>
      </c>
      <c r="L2449" s="113"/>
      <c r="M2449" s="113"/>
    </row>
    <row r="2450" spans="2:13" s="181" customFormat="1" ht="12.75" hidden="1" customHeight="1">
      <c r="B2450" s="1186"/>
      <c r="C2450" s="1162"/>
      <c r="D2450" s="465">
        <v>437</v>
      </c>
      <c r="E2450" s="1156"/>
      <c r="F2450" s="1157"/>
      <c r="G2450" s="1158"/>
      <c r="H2450" s="468">
        <v>0.2</v>
      </c>
      <c r="I2450" s="564"/>
      <c r="J2450" s="377">
        <f t="shared" si="79"/>
        <v>0</v>
      </c>
      <c r="K2450" s="467">
        <f t="shared" si="80"/>
        <v>0</v>
      </c>
      <c r="L2450" s="113"/>
      <c r="M2450" s="113"/>
    </row>
    <row r="2451" spans="2:13" s="181" customFormat="1" ht="12.75" hidden="1" customHeight="1">
      <c r="B2451" s="1186"/>
      <c r="C2451" s="1162"/>
      <c r="D2451" s="465">
        <v>438</v>
      </c>
      <c r="E2451" s="1156"/>
      <c r="F2451" s="1157"/>
      <c r="G2451" s="1158"/>
      <c r="H2451" s="468">
        <v>0.2</v>
      </c>
      <c r="I2451" s="564"/>
      <c r="J2451" s="377">
        <f t="shared" si="79"/>
        <v>0</v>
      </c>
      <c r="K2451" s="467">
        <f t="shared" si="80"/>
        <v>0</v>
      </c>
      <c r="L2451" s="113"/>
      <c r="M2451" s="113"/>
    </row>
    <row r="2452" spans="2:13" s="181" customFormat="1" ht="12.75" hidden="1" customHeight="1">
      <c r="B2452" s="1186"/>
      <c r="C2452" s="1162"/>
      <c r="D2452" s="465">
        <v>439</v>
      </c>
      <c r="E2452" s="1156"/>
      <c r="F2452" s="1157"/>
      <c r="G2452" s="1158"/>
      <c r="H2452" s="468">
        <v>0.2</v>
      </c>
      <c r="I2452" s="564"/>
      <c r="J2452" s="377">
        <f t="shared" si="79"/>
        <v>0</v>
      </c>
      <c r="K2452" s="467">
        <f t="shared" si="80"/>
        <v>0</v>
      </c>
      <c r="L2452" s="113"/>
      <c r="M2452" s="113"/>
    </row>
    <row r="2453" spans="2:13" s="181" customFormat="1" ht="12.75" hidden="1" customHeight="1">
      <c r="B2453" s="1186"/>
      <c r="C2453" s="1162"/>
      <c r="D2453" s="465">
        <v>440</v>
      </c>
      <c r="E2453" s="1156"/>
      <c r="F2453" s="1157"/>
      <c r="G2453" s="1158"/>
      <c r="H2453" s="468">
        <v>0.2</v>
      </c>
      <c r="I2453" s="564"/>
      <c r="J2453" s="377">
        <f t="shared" si="79"/>
        <v>0</v>
      </c>
      <c r="K2453" s="467">
        <f t="shared" si="80"/>
        <v>0</v>
      </c>
      <c r="L2453" s="113"/>
      <c r="M2453" s="113"/>
    </row>
    <row r="2454" spans="2:13" s="181" customFormat="1" ht="12.75" hidden="1" customHeight="1">
      <c r="B2454" s="1186"/>
      <c r="C2454" s="1162"/>
      <c r="D2454" s="465">
        <v>441</v>
      </c>
      <c r="E2454" s="1156"/>
      <c r="F2454" s="1157"/>
      <c r="G2454" s="1158"/>
      <c r="H2454" s="468">
        <v>0.2</v>
      </c>
      <c r="I2454" s="564"/>
      <c r="J2454" s="377">
        <f t="shared" si="79"/>
        <v>0</v>
      </c>
      <c r="K2454" s="467">
        <f t="shared" si="80"/>
        <v>0</v>
      </c>
      <c r="L2454" s="113"/>
      <c r="M2454" s="113"/>
    </row>
    <row r="2455" spans="2:13" s="181" customFormat="1" ht="12.75" hidden="1" customHeight="1">
      <c r="B2455" s="1186"/>
      <c r="C2455" s="1162"/>
      <c r="D2455" s="465">
        <v>442</v>
      </c>
      <c r="E2455" s="1156"/>
      <c r="F2455" s="1157"/>
      <c r="G2455" s="1158"/>
      <c r="H2455" s="468">
        <v>0.2</v>
      </c>
      <c r="I2455" s="564"/>
      <c r="J2455" s="377">
        <f t="shared" si="79"/>
        <v>0</v>
      </c>
      <c r="K2455" s="467">
        <f t="shared" si="80"/>
        <v>0</v>
      </c>
      <c r="L2455" s="113"/>
      <c r="M2455" s="113"/>
    </row>
    <row r="2456" spans="2:13" s="181" customFormat="1" ht="12.75" hidden="1" customHeight="1">
      <c r="B2456" s="1186"/>
      <c r="C2456" s="1162"/>
      <c r="D2456" s="465">
        <v>443</v>
      </c>
      <c r="E2456" s="1156"/>
      <c r="F2456" s="1157"/>
      <c r="G2456" s="1158"/>
      <c r="H2456" s="468">
        <v>0.2</v>
      </c>
      <c r="I2456" s="564"/>
      <c r="J2456" s="377">
        <f t="shared" si="79"/>
        <v>0</v>
      </c>
      <c r="K2456" s="467">
        <f t="shared" si="80"/>
        <v>0</v>
      </c>
      <c r="L2456" s="113"/>
      <c r="M2456" s="113"/>
    </row>
    <row r="2457" spans="2:13" s="181" customFormat="1" ht="12.75" hidden="1" customHeight="1">
      <c r="B2457" s="1186"/>
      <c r="C2457" s="1162"/>
      <c r="D2457" s="465">
        <v>444</v>
      </c>
      <c r="E2457" s="1156"/>
      <c r="F2457" s="1157"/>
      <c r="G2457" s="1158"/>
      <c r="H2457" s="468">
        <v>0.2</v>
      </c>
      <c r="I2457" s="564"/>
      <c r="J2457" s="377">
        <f t="shared" si="79"/>
        <v>0</v>
      </c>
      <c r="K2457" s="467">
        <f t="shared" si="80"/>
        <v>0</v>
      </c>
      <c r="L2457" s="113"/>
      <c r="M2457" s="113"/>
    </row>
    <row r="2458" spans="2:13" s="181" customFormat="1" ht="12.75" hidden="1" customHeight="1">
      <c r="B2458" s="1186"/>
      <c r="C2458" s="1162"/>
      <c r="D2458" s="465">
        <v>445</v>
      </c>
      <c r="E2458" s="1156"/>
      <c r="F2458" s="1157"/>
      <c r="G2458" s="1158"/>
      <c r="H2458" s="468">
        <v>0.2</v>
      </c>
      <c r="I2458" s="564"/>
      <c r="J2458" s="377">
        <f t="shared" si="79"/>
        <v>0</v>
      </c>
      <c r="K2458" s="467">
        <f t="shared" si="80"/>
        <v>0</v>
      </c>
      <c r="L2458" s="113"/>
      <c r="M2458" s="113"/>
    </row>
    <row r="2459" spans="2:13" s="181" customFormat="1" ht="12.75" hidden="1" customHeight="1">
      <c r="B2459" s="1186"/>
      <c r="C2459" s="1162"/>
      <c r="D2459" s="465">
        <v>446</v>
      </c>
      <c r="E2459" s="1156"/>
      <c r="F2459" s="1157"/>
      <c r="G2459" s="1158"/>
      <c r="H2459" s="468">
        <v>0.2</v>
      </c>
      <c r="I2459" s="564"/>
      <c r="J2459" s="377">
        <f t="shared" si="79"/>
        <v>0</v>
      </c>
      <c r="K2459" s="467">
        <f t="shared" si="80"/>
        <v>0</v>
      </c>
      <c r="L2459" s="113"/>
      <c r="M2459" s="113"/>
    </row>
    <row r="2460" spans="2:13" s="181" customFormat="1" ht="12.75" hidden="1" customHeight="1">
      <c r="B2460" s="1186"/>
      <c r="C2460" s="1162"/>
      <c r="D2460" s="465">
        <v>447</v>
      </c>
      <c r="E2460" s="1156"/>
      <c r="F2460" s="1157"/>
      <c r="G2460" s="1158"/>
      <c r="H2460" s="468">
        <v>0.2</v>
      </c>
      <c r="I2460" s="564"/>
      <c r="J2460" s="377">
        <f t="shared" si="79"/>
        <v>0</v>
      </c>
      <c r="K2460" s="467">
        <f t="shared" si="80"/>
        <v>0</v>
      </c>
      <c r="L2460" s="113"/>
      <c r="M2460" s="113"/>
    </row>
    <row r="2461" spans="2:13" s="181" customFormat="1" ht="12.75" hidden="1" customHeight="1">
      <c r="B2461" s="1186"/>
      <c r="C2461" s="1162"/>
      <c r="D2461" s="465">
        <v>448</v>
      </c>
      <c r="E2461" s="1156"/>
      <c r="F2461" s="1157"/>
      <c r="G2461" s="1158"/>
      <c r="H2461" s="468">
        <v>0.2</v>
      </c>
      <c r="I2461" s="564"/>
      <c r="J2461" s="377">
        <f t="shared" si="79"/>
        <v>0</v>
      </c>
      <c r="K2461" s="467">
        <f t="shared" si="80"/>
        <v>0</v>
      </c>
      <c r="L2461" s="113"/>
      <c r="M2461" s="113"/>
    </row>
    <row r="2462" spans="2:13" s="181" customFormat="1" ht="12.75" hidden="1" customHeight="1">
      <c r="B2462" s="1186"/>
      <c r="C2462" s="1162"/>
      <c r="D2462" s="465">
        <v>449</v>
      </c>
      <c r="E2462" s="1156"/>
      <c r="F2462" s="1157"/>
      <c r="G2462" s="1158"/>
      <c r="H2462" s="468">
        <v>0.2</v>
      </c>
      <c r="I2462" s="564"/>
      <c r="J2462" s="377">
        <f t="shared" ref="J2462:J2525" si="81">$I$11027*H2462</f>
        <v>0</v>
      </c>
      <c r="K2462" s="467">
        <f t="shared" si="80"/>
        <v>0</v>
      </c>
      <c r="L2462" s="113"/>
      <c r="M2462" s="113"/>
    </row>
    <row r="2463" spans="2:13" s="181" customFormat="1" ht="12.75" hidden="1" customHeight="1">
      <c r="B2463" s="1186"/>
      <c r="C2463" s="1162"/>
      <c r="D2463" s="465">
        <v>450</v>
      </c>
      <c r="E2463" s="1156"/>
      <c r="F2463" s="1157"/>
      <c r="G2463" s="1158"/>
      <c r="H2463" s="468">
        <v>0.2</v>
      </c>
      <c r="I2463" s="564"/>
      <c r="J2463" s="377">
        <f t="shared" si="81"/>
        <v>0</v>
      </c>
      <c r="K2463" s="467">
        <f t="shared" si="80"/>
        <v>0</v>
      </c>
      <c r="L2463" s="113"/>
      <c r="M2463" s="113"/>
    </row>
    <row r="2464" spans="2:13" s="181" customFormat="1" ht="12.75" hidden="1" customHeight="1">
      <c r="B2464" s="1186"/>
      <c r="C2464" s="1162"/>
      <c r="D2464" s="465">
        <v>451</v>
      </c>
      <c r="E2464" s="1156"/>
      <c r="F2464" s="1157"/>
      <c r="G2464" s="1158"/>
      <c r="H2464" s="468">
        <v>0.2</v>
      </c>
      <c r="I2464" s="564"/>
      <c r="J2464" s="377">
        <f t="shared" si="81"/>
        <v>0</v>
      </c>
      <c r="K2464" s="467">
        <f t="shared" si="80"/>
        <v>0</v>
      </c>
      <c r="L2464" s="113"/>
      <c r="M2464" s="113"/>
    </row>
    <row r="2465" spans="2:13" s="181" customFormat="1" ht="12.75" hidden="1" customHeight="1">
      <c r="B2465" s="1186"/>
      <c r="C2465" s="1162"/>
      <c r="D2465" s="465">
        <v>452</v>
      </c>
      <c r="E2465" s="1156"/>
      <c r="F2465" s="1157"/>
      <c r="G2465" s="1158"/>
      <c r="H2465" s="468">
        <v>0.2</v>
      </c>
      <c r="I2465" s="564"/>
      <c r="J2465" s="377">
        <f t="shared" si="81"/>
        <v>0</v>
      </c>
      <c r="K2465" s="467">
        <f t="shared" si="80"/>
        <v>0</v>
      </c>
      <c r="L2465" s="113"/>
      <c r="M2465" s="113"/>
    </row>
    <row r="2466" spans="2:13" s="181" customFormat="1" ht="12.75" hidden="1" customHeight="1">
      <c r="B2466" s="1186"/>
      <c r="C2466" s="1162"/>
      <c r="D2466" s="465">
        <v>453</v>
      </c>
      <c r="E2466" s="1156"/>
      <c r="F2466" s="1157"/>
      <c r="G2466" s="1158"/>
      <c r="H2466" s="468">
        <v>0.2</v>
      </c>
      <c r="I2466" s="564"/>
      <c r="J2466" s="377">
        <f t="shared" si="81"/>
        <v>0</v>
      </c>
      <c r="K2466" s="467">
        <f t="shared" si="80"/>
        <v>0</v>
      </c>
      <c r="L2466" s="113"/>
      <c r="M2466" s="113"/>
    </row>
    <row r="2467" spans="2:13" s="181" customFormat="1" ht="12.75" hidden="1" customHeight="1">
      <c r="B2467" s="1186"/>
      <c r="C2467" s="1162"/>
      <c r="D2467" s="465">
        <v>454</v>
      </c>
      <c r="E2467" s="1156"/>
      <c r="F2467" s="1157"/>
      <c r="G2467" s="1158"/>
      <c r="H2467" s="468">
        <v>0.2</v>
      </c>
      <c r="I2467" s="564"/>
      <c r="J2467" s="377">
        <f t="shared" si="81"/>
        <v>0</v>
      </c>
      <c r="K2467" s="467">
        <f t="shared" si="80"/>
        <v>0</v>
      </c>
      <c r="L2467" s="113"/>
      <c r="M2467" s="113"/>
    </row>
    <row r="2468" spans="2:13" s="181" customFormat="1" ht="12.75" hidden="1" customHeight="1">
      <c r="B2468" s="1186"/>
      <c r="C2468" s="1162"/>
      <c r="D2468" s="465">
        <v>455</v>
      </c>
      <c r="E2468" s="1156"/>
      <c r="F2468" s="1157"/>
      <c r="G2468" s="1158"/>
      <c r="H2468" s="468">
        <v>0.2</v>
      </c>
      <c r="I2468" s="564"/>
      <c r="J2468" s="377">
        <f t="shared" si="81"/>
        <v>0</v>
      </c>
      <c r="K2468" s="467">
        <f t="shared" si="80"/>
        <v>0</v>
      </c>
      <c r="L2468" s="113"/>
      <c r="M2468" s="113"/>
    </row>
    <row r="2469" spans="2:13" s="181" customFormat="1" ht="12.75" hidden="1" customHeight="1">
      <c r="B2469" s="1186"/>
      <c r="C2469" s="1162"/>
      <c r="D2469" s="465">
        <v>456</v>
      </c>
      <c r="E2469" s="1156"/>
      <c r="F2469" s="1157"/>
      <c r="G2469" s="1158"/>
      <c r="H2469" s="468">
        <v>0.2</v>
      </c>
      <c r="I2469" s="564"/>
      <c r="J2469" s="377">
        <f t="shared" si="81"/>
        <v>0</v>
      </c>
      <c r="K2469" s="467">
        <f t="shared" si="80"/>
        <v>0</v>
      </c>
      <c r="L2469" s="113"/>
      <c r="M2469" s="113"/>
    </row>
    <row r="2470" spans="2:13" s="181" customFormat="1" ht="12.75" hidden="1" customHeight="1">
      <c r="B2470" s="1186"/>
      <c r="C2470" s="1162"/>
      <c r="D2470" s="465">
        <v>457</v>
      </c>
      <c r="E2470" s="1156"/>
      <c r="F2470" s="1157"/>
      <c r="G2470" s="1158"/>
      <c r="H2470" s="468">
        <v>0.2</v>
      </c>
      <c r="I2470" s="564"/>
      <c r="J2470" s="377">
        <f t="shared" si="81"/>
        <v>0</v>
      </c>
      <c r="K2470" s="467">
        <f t="shared" si="80"/>
        <v>0</v>
      </c>
      <c r="L2470" s="113"/>
      <c r="M2470" s="113"/>
    </row>
    <row r="2471" spans="2:13" s="181" customFormat="1" ht="12.75" hidden="1" customHeight="1">
      <c r="B2471" s="1186"/>
      <c r="C2471" s="1162"/>
      <c r="D2471" s="465">
        <v>458</v>
      </c>
      <c r="E2471" s="1156"/>
      <c r="F2471" s="1157"/>
      <c r="G2471" s="1158"/>
      <c r="H2471" s="468">
        <v>0.2</v>
      </c>
      <c r="I2471" s="564"/>
      <c r="J2471" s="377">
        <f t="shared" si="81"/>
        <v>0</v>
      </c>
      <c r="K2471" s="467">
        <f t="shared" si="80"/>
        <v>0</v>
      </c>
      <c r="L2471" s="113"/>
      <c r="M2471" s="113"/>
    </row>
    <row r="2472" spans="2:13" s="181" customFormat="1" ht="12.75" hidden="1" customHeight="1">
      <c r="B2472" s="1186"/>
      <c r="C2472" s="1162"/>
      <c r="D2472" s="465">
        <v>459</v>
      </c>
      <c r="E2472" s="1156"/>
      <c r="F2472" s="1157"/>
      <c r="G2472" s="1158"/>
      <c r="H2472" s="468">
        <v>0.2</v>
      </c>
      <c r="I2472" s="564"/>
      <c r="J2472" s="377">
        <f t="shared" si="81"/>
        <v>0</v>
      </c>
      <c r="K2472" s="467">
        <f t="shared" si="80"/>
        <v>0</v>
      </c>
      <c r="L2472" s="113"/>
      <c r="M2472" s="113"/>
    </row>
    <row r="2473" spans="2:13" s="181" customFormat="1" ht="12.75" hidden="1" customHeight="1">
      <c r="B2473" s="1186"/>
      <c r="C2473" s="1162"/>
      <c r="D2473" s="465">
        <v>460</v>
      </c>
      <c r="E2473" s="1156"/>
      <c r="F2473" s="1157"/>
      <c r="G2473" s="1158"/>
      <c r="H2473" s="468">
        <v>0.2</v>
      </c>
      <c r="I2473" s="564"/>
      <c r="J2473" s="377">
        <f t="shared" si="81"/>
        <v>0</v>
      </c>
      <c r="K2473" s="467">
        <f t="shared" si="80"/>
        <v>0</v>
      </c>
      <c r="L2473" s="113"/>
      <c r="M2473" s="113"/>
    </row>
    <row r="2474" spans="2:13" s="181" customFormat="1" ht="12.75" hidden="1" customHeight="1">
      <c r="B2474" s="1186"/>
      <c r="C2474" s="1162"/>
      <c r="D2474" s="465">
        <v>461</v>
      </c>
      <c r="E2474" s="1156"/>
      <c r="F2474" s="1157"/>
      <c r="G2474" s="1158"/>
      <c r="H2474" s="468">
        <v>0.2</v>
      </c>
      <c r="I2474" s="564"/>
      <c r="J2474" s="377">
        <f t="shared" si="81"/>
        <v>0</v>
      </c>
      <c r="K2474" s="467">
        <f t="shared" si="80"/>
        <v>0</v>
      </c>
      <c r="L2474" s="113"/>
      <c r="M2474" s="113"/>
    </row>
    <row r="2475" spans="2:13" s="181" customFormat="1" ht="12.75" hidden="1" customHeight="1">
      <c r="B2475" s="1186"/>
      <c r="C2475" s="1162"/>
      <c r="D2475" s="465">
        <v>462</v>
      </c>
      <c r="E2475" s="1156"/>
      <c r="F2475" s="1157"/>
      <c r="G2475" s="1158"/>
      <c r="H2475" s="468">
        <v>0.2</v>
      </c>
      <c r="I2475" s="564"/>
      <c r="J2475" s="377">
        <f t="shared" si="81"/>
        <v>0</v>
      </c>
      <c r="K2475" s="467">
        <f t="shared" si="80"/>
        <v>0</v>
      </c>
      <c r="L2475" s="113"/>
      <c r="M2475" s="113"/>
    </row>
    <row r="2476" spans="2:13" s="181" customFormat="1" ht="12.75" hidden="1" customHeight="1">
      <c r="B2476" s="1186"/>
      <c r="C2476" s="1162"/>
      <c r="D2476" s="465">
        <v>463</v>
      </c>
      <c r="E2476" s="1156"/>
      <c r="F2476" s="1157"/>
      <c r="G2476" s="1158"/>
      <c r="H2476" s="468">
        <v>0.2</v>
      </c>
      <c r="I2476" s="564"/>
      <c r="J2476" s="377">
        <f t="shared" si="81"/>
        <v>0</v>
      </c>
      <c r="K2476" s="467">
        <f t="shared" si="80"/>
        <v>0</v>
      </c>
      <c r="L2476" s="113"/>
      <c r="M2476" s="113"/>
    </row>
    <row r="2477" spans="2:13" s="181" customFormat="1" ht="12.75" hidden="1" customHeight="1">
      <c r="B2477" s="1186"/>
      <c r="C2477" s="1162"/>
      <c r="D2477" s="465">
        <v>464</v>
      </c>
      <c r="E2477" s="1156"/>
      <c r="F2477" s="1157"/>
      <c r="G2477" s="1158"/>
      <c r="H2477" s="468">
        <v>0.2</v>
      </c>
      <c r="I2477" s="564"/>
      <c r="J2477" s="377">
        <f t="shared" si="81"/>
        <v>0</v>
      </c>
      <c r="K2477" s="467">
        <f t="shared" si="80"/>
        <v>0</v>
      </c>
      <c r="L2477" s="113"/>
      <c r="M2477" s="113"/>
    </row>
    <row r="2478" spans="2:13" s="181" customFormat="1" ht="12.75" hidden="1" customHeight="1">
      <c r="B2478" s="1186"/>
      <c r="C2478" s="1162"/>
      <c r="D2478" s="465">
        <v>465</v>
      </c>
      <c r="E2478" s="1156"/>
      <c r="F2478" s="1157"/>
      <c r="G2478" s="1158"/>
      <c r="H2478" s="468">
        <v>0.2</v>
      </c>
      <c r="I2478" s="564"/>
      <c r="J2478" s="377">
        <f t="shared" si="81"/>
        <v>0</v>
      </c>
      <c r="K2478" s="467">
        <f t="shared" si="80"/>
        <v>0</v>
      </c>
      <c r="L2478" s="113"/>
      <c r="M2478" s="113"/>
    </row>
    <row r="2479" spans="2:13" s="181" customFormat="1" ht="12.75" hidden="1" customHeight="1">
      <c r="B2479" s="1186"/>
      <c r="C2479" s="1162"/>
      <c r="D2479" s="465">
        <v>466</v>
      </c>
      <c r="E2479" s="1156"/>
      <c r="F2479" s="1157"/>
      <c r="G2479" s="1158"/>
      <c r="H2479" s="468">
        <v>0.2</v>
      </c>
      <c r="I2479" s="564"/>
      <c r="J2479" s="377">
        <f t="shared" si="81"/>
        <v>0</v>
      </c>
      <c r="K2479" s="467">
        <f t="shared" si="80"/>
        <v>0</v>
      </c>
      <c r="L2479" s="113"/>
      <c r="M2479" s="113"/>
    </row>
    <row r="2480" spans="2:13" s="181" customFormat="1" ht="12.75" hidden="1" customHeight="1">
      <c r="B2480" s="1186"/>
      <c r="C2480" s="1162"/>
      <c r="D2480" s="465">
        <v>467</v>
      </c>
      <c r="E2480" s="1156"/>
      <c r="F2480" s="1157"/>
      <c r="G2480" s="1158"/>
      <c r="H2480" s="468">
        <v>0.2</v>
      </c>
      <c r="I2480" s="564"/>
      <c r="J2480" s="377">
        <f t="shared" si="81"/>
        <v>0</v>
      </c>
      <c r="K2480" s="467">
        <f t="shared" si="80"/>
        <v>0</v>
      </c>
      <c r="L2480" s="113"/>
      <c r="M2480" s="113"/>
    </row>
    <row r="2481" spans="2:13" s="181" customFormat="1" ht="12.75" hidden="1" customHeight="1">
      <c r="B2481" s="1186"/>
      <c r="C2481" s="1162"/>
      <c r="D2481" s="465">
        <v>468</v>
      </c>
      <c r="E2481" s="1156"/>
      <c r="F2481" s="1157"/>
      <c r="G2481" s="1158"/>
      <c r="H2481" s="468">
        <v>0.2</v>
      </c>
      <c r="I2481" s="564"/>
      <c r="J2481" s="377">
        <f t="shared" si="81"/>
        <v>0</v>
      </c>
      <c r="K2481" s="467">
        <f t="shared" si="80"/>
        <v>0</v>
      </c>
      <c r="L2481" s="113"/>
      <c r="M2481" s="113"/>
    </row>
    <row r="2482" spans="2:13" s="181" customFormat="1" ht="12.75" hidden="1" customHeight="1">
      <c r="B2482" s="1186"/>
      <c r="C2482" s="1162"/>
      <c r="D2482" s="465">
        <v>469</v>
      </c>
      <c r="E2482" s="1156"/>
      <c r="F2482" s="1157"/>
      <c r="G2482" s="1158"/>
      <c r="H2482" s="468">
        <v>0.2</v>
      </c>
      <c r="I2482" s="564"/>
      <c r="J2482" s="377">
        <f t="shared" si="81"/>
        <v>0</v>
      </c>
      <c r="K2482" s="467">
        <f t="shared" si="80"/>
        <v>0</v>
      </c>
      <c r="L2482" s="113"/>
      <c r="M2482" s="113"/>
    </row>
    <row r="2483" spans="2:13" s="181" customFormat="1" ht="12.75" hidden="1" customHeight="1">
      <c r="B2483" s="1186"/>
      <c r="C2483" s="1162"/>
      <c r="D2483" s="465">
        <v>470</v>
      </c>
      <c r="E2483" s="1156"/>
      <c r="F2483" s="1157"/>
      <c r="G2483" s="1158"/>
      <c r="H2483" s="468">
        <v>0.2</v>
      </c>
      <c r="I2483" s="564"/>
      <c r="J2483" s="377">
        <f t="shared" si="81"/>
        <v>0</v>
      </c>
      <c r="K2483" s="467">
        <f t="shared" si="80"/>
        <v>0</v>
      </c>
      <c r="L2483" s="113"/>
      <c r="M2483" s="113"/>
    </row>
    <row r="2484" spans="2:13" s="181" customFormat="1" ht="12.75" hidden="1" customHeight="1">
      <c r="B2484" s="1186"/>
      <c r="C2484" s="1162"/>
      <c r="D2484" s="465">
        <v>471</v>
      </c>
      <c r="E2484" s="1156"/>
      <c r="F2484" s="1157"/>
      <c r="G2484" s="1158"/>
      <c r="H2484" s="468">
        <v>0.2</v>
      </c>
      <c r="I2484" s="564"/>
      <c r="J2484" s="377">
        <f t="shared" si="81"/>
        <v>0</v>
      </c>
      <c r="K2484" s="467">
        <f t="shared" si="80"/>
        <v>0</v>
      </c>
      <c r="L2484" s="113"/>
      <c r="M2484" s="113"/>
    </row>
    <row r="2485" spans="2:13" s="181" customFormat="1" ht="12.75" hidden="1" customHeight="1">
      <c r="B2485" s="1186"/>
      <c r="C2485" s="1162"/>
      <c r="D2485" s="465">
        <v>472</v>
      </c>
      <c r="E2485" s="1156"/>
      <c r="F2485" s="1157"/>
      <c r="G2485" s="1158"/>
      <c r="H2485" s="468">
        <v>0.2</v>
      </c>
      <c r="I2485" s="564"/>
      <c r="J2485" s="377">
        <f t="shared" si="81"/>
        <v>0</v>
      </c>
      <c r="K2485" s="467">
        <f t="shared" si="80"/>
        <v>0</v>
      </c>
      <c r="L2485" s="113"/>
      <c r="M2485" s="113"/>
    </row>
    <row r="2486" spans="2:13" s="181" customFormat="1" ht="12.75" hidden="1" customHeight="1">
      <c r="B2486" s="1186"/>
      <c r="C2486" s="1162"/>
      <c r="D2486" s="465">
        <v>473</v>
      </c>
      <c r="E2486" s="1156"/>
      <c r="F2486" s="1157"/>
      <c r="G2486" s="1158"/>
      <c r="H2486" s="468">
        <v>0.2</v>
      </c>
      <c r="I2486" s="564"/>
      <c r="J2486" s="377">
        <f t="shared" si="81"/>
        <v>0</v>
      </c>
      <c r="K2486" s="467">
        <f t="shared" si="80"/>
        <v>0</v>
      </c>
      <c r="L2486" s="113"/>
      <c r="M2486" s="113"/>
    </row>
    <row r="2487" spans="2:13" s="181" customFormat="1" ht="12.75" hidden="1" customHeight="1">
      <c r="B2487" s="1186"/>
      <c r="C2487" s="1162"/>
      <c r="D2487" s="465">
        <v>474</v>
      </c>
      <c r="E2487" s="1156"/>
      <c r="F2487" s="1157"/>
      <c r="G2487" s="1158"/>
      <c r="H2487" s="468">
        <v>0.2</v>
      </c>
      <c r="I2487" s="564"/>
      <c r="J2487" s="377">
        <f t="shared" si="81"/>
        <v>0</v>
      </c>
      <c r="K2487" s="467">
        <f t="shared" si="80"/>
        <v>0</v>
      </c>
      <c r="L2487" s="113"/>
      <c r="M2487" s="113"/>
    </row>
    <row r="2488" spans="2:13" s="181" customFormat="1" ht="12.75" hidden="1" customHeight="1">
      <c r="B2488" s="1186"/>
      <c r="C2488" s="1162"/>
      <c r="D2488" s="465">
        <v>475</v>
      </c>
      <c r="E2488" s="1156"/>
      <c r="F2488" s="1157"/>
      <c r="G2488" s="1158"/>
      <c r="H2488" s="468">
        <v>0.2</v>
      </c>
      <c r="I2488" s="564"/>
      <c r="J2488" s="377">
        <f t="shared" si="81"/>
        <v>0</v>
      </c>
      <c r="K2488" s="467">
        <f t="shared" si="80"/>
        <v>0</v>
      </c>
      <c r="L2488" s="113"/>
      <c r="M2488" s="113"/>
    </row>
    <row r="2489" spans="2:13" s="181" customFormat="1" ht="12.75" hidden="1" customHeight="1">
      <c r="B2489" s="1186"/>
      <c r="C2489" s="1162"/>
      <c r="D2489" s="465">
        <v>476</v>
      </c>
      <c r="E2489" s="1156"/>
      <c r="F2489" s="1157"/>
      <c r="G2489" s="1158"/>
      <c r="H2489" s="468">
        <v>0.2</v>
      </c>
      <c r="I2489" s="564"/>
      <c r="J2489" s="377">
        <f t="shared" si="81"/>
        <v>0</v>
      </c>
      <c r="K2489" s="467">
        <f t="shared" si="80"/>
        <v>0</v>
      </c>
      <c r="L2489" s="113"/>
      <c r="M2489" s="113"/>
    </row>
    <row r="2490" spans="2:13" s="181" customFormat="1" ht="12.75" hidden="1" customHeight="1">
      <c r="B2490" s="1186"/>
      <c r="C2490" s="1162"/>
      <c r="D2490" s="465">
        <v>477</v>
      </c>
      <c r="E2490" s="1156"/>
      <c r="F2490" s="1157"/>
      <c r="G2490" s="1158"/>
      <c r="H2490" s="468">
        <v>0.2</v>
      </c>
      <c r="I2490" s="564"/>
      <c r="J2490" s="377">
        <f t="shared" si="81"/>
        <v>0</v>
      </c>
      <c r="K2490" s="467">
        <f t="shared" si="80"/>
        <v>0</v>
      </c>
      <c r="L2490" s="113"/>
      <c r="M2490" s="113"/>
    </row>
    <row r="2491" spans="2:13" s="181" customFormat="1" ht="12.75" hidden="1" customHeight="1">
      <c r="B2491" s="1186"/>
      <c r="C2491" s="1162"/>
      <c r="D2491" s="465">
        <v>478</v>
      </c>
      <c r="E2491" s="1156"/>
      <c r="F2491" s="1157"/>
      <c r="G2491" s="1158"/>
      <c r="H2491" s="468">
        <v>0.2</v>
      </c>
      <c r="I2491" s="564"/>
      <c r="J2491" s="377">
        <f t="shared" si="81"/>
        <v>0</v>
      </c>
      <c r="K2491" s="467">
        <f t="shared" si="80"/>
        <v>0</v>
      </c>
      <c r="L2491" s="113"/>
      <c r="M2491" s="113"/>
    </row>
    <row r="2492" spans="2:13" s="181" customFormat="1" ht="12.75" hidden="1" customHeight="1">
      <c r="B2492" s="1186"/>
      <c r="C2492" s="1162"/>
      <c r="D2492" s="465">
        <v>479</v>
      </c>
      <c r="E2492" s="1156"/>
      <c r="F2492" s="1157"/>
      <c r="G2492" s="1158"/>
      <c r="H2492" s="468">
        <v>0.2</v>
      </c>
      <c r="I2492" s="564"/>
      <c r="J2492" s="377">
        <f t="shared" si="81"/>
        <v>0</v>
      </c>
      <c r="K2492" s="467">
        <f t="shared" si="80"/>
        <v>0</v>
      </c>
      <c r="L2492" s="113"/>
      <c r="M2492" s="113"/>
    </row>
    <row r="2493" spans="2:13" s="181" customFormat="1" ht="12.75" hidden="1" customHeight="1">
      <c r="B2493" s="1186"/>
      <c r="C2493" s="1162"/>
      <c r="D2493" s="465">
        <v>480</v>
      </c>
      <c r="E2493" s="1156"/>
      <c r="F2493" s="1157"/>
      <c r="G2493" s="1158"/>
      <c r="H2493" s="468">
        <v>0.2</v>
      </c>
      <c r="I2493" s="564"/>
      <c r="J2493" s="377">
        <f t="shared" si="81"/>
        <v>0</v>
      </c>
      <c r="K2493" s="467">
        <f t="shared" si="80"/>
        <v>0</v>
      </c>
      <c r="L2493" s="113"/>
      <c r="M2493" s="113"/>
    </row>
    <row r="2494" spans="2:13" s="181" customFormat="1" ht="12.75" hidden="1" customHeight="1">
      <c r="B2494" s="1186"/>
      <c r="C2494" s="1162"/>
      <c r="D2494" s="465">
        <v>481</v>
      </c>
      <c r="E2494" s="1156"/>
      <c r="F2494" s="1157"/>
      <c r="G2494" s="1158"/>
      <c r="H2494" s="468">
        <v>0.2</v>
      </c>
      <c r="I2494" s="564"/>
      <c r="J2494" s="377">
        <f t="shared" si="81"/>
        <v>0</v>
      </c>
      <c r="K2494" s="467">
        <f t="shared" ref="K2494:K2557" si="82">IF(I2494-J2494&lt;0,0,I2494-J2494)</f>
        <v>0</v>
      </c>
      <c r="L2494" s="113"/>
      <c r="M2494" s="113"/>
    </row>
    <row r="2495" spans="2:13" s="181" customFormat="1" ht="12.75" hidden="1" customHeight="1">
      <c r="B2495" s="1186"/>
      <c r="C2495" s="1162"/>
      <c r="D2495" s="465">
        <v>482</v>
      </c>
      <c r="E2495" s="1156"/>
      <c r="F2495" s="1157"/>
      <c r="G2495" s="1158"/>
      <c r="H2495" s="468">
        <v>0.2</v>
      </c>
      <c r="I2495" s="564"/>
      <c r="J2495" s="377">
        <f t="shared" si="81"/>
        <v>0</v>
      </c>
      <c r="K2495" s="467">
        <f t="shared" si="82"/>
        <v>0</v>
      </c>
      <c r="L2495" s="113"/>
      <c r="M2495" s="113"/>
    </row>
    <row r="2496" spans="2:13" s="181" customFormat="1" ht="12.75" hidden="1" customHeight="1">
      <c r="B2496" s="1186"/>
      <c r="C2496" s="1162"/>
      <c r="D2496" s="465">
        <v>483</v>
      </c>
      <c r="E2496" s="1156"/>
      <c r="F2496" s="1157"/>
      <c r="G2496" s="1158"/>
      <c r="H2496" s="468">
        <v>0.2</v>
      </c>
      <c r="I2496" s="564"/>
      <c r="J2496" s="377">
        <f t="shared" si="81"/>
        <v>0</v>
      </c>
      <c r="K2496" s="467">
        <f t="shared" si="82"/>
        <v>0</v>
      </c>
      <c r="L2496" s="113"/>
      <c r="M2496" s="113"/>
    </row>
    <row r="2497" spans="2:13" s="181" customFormat="1" ht="12.75" hidden="1" customHeight="1">
      <c r="B2497" s="1186"/>
      <c r="C2497" s="1162"/>
      <c r="D2497" s="465">
        <v>484</v>
      </c>
      <c r="E2497" s="1156"/>
      <c r="F2497" s="1157"/>
      <c r="G2497" s="1158"/>
      <c r="H2497" s="468">
        <v>0.2</v>
      </c>
      <c r="I2497" s="564"/>
      <c r="J2497" s="377">
        <f t="shared" si="81"/>
        <v>0</v>
      </c>
      <c r="K2497" s="467">
        <f t="shared" si="82"/>
        <v>0</v>
      </c>
      <c r="L2497" s="113"/>
      <c r="M2497" s="113"/>
    </row>
    <row r="2498" spans="2:13" s="181" customFormat="1" ht="12.75" hidden="1" customHeight="1">
      <c r="B2498" s="1186"/>
      <c r="C2498" s="1162"/>
      <c r="D2498" s="465">
        <v>485</v>
      </c>
      <c r="E2498" s="1156"/>
      <c r="F2498" s="1157"/>
      <c r="G2498" s="1158"/>
      <c r="H2498" s="468">
        <v>0.2</v>
      </c>
      <c r="I2498" s="564"/>
      <c r="J2498" s="377">
        <f t="shared" si="81"/>
        <v>0</v>
      </c>
      <c r="K2498" s="467">
        <f t="shared" si="82"/>
        <v>0</v>
      </c>
      <c r="L2498" s="113"/>
      <c r="M2498" s="113"/>
    </row>
    <row r="2499" spans="2:13" s="181" customFormat="1" ht="12.75" hidden="1" customHeight="1">
      <c r="B2499" s="1186"/>
      <c r="C2499" s="1162"/>
      <c r="D2499" s="465">
        <v>486</v>
      </c>
      <c r="E2499" s="1156"/>
      <c r="F2499" s="1157"/>
      <c r="G2499" s="1158"/>
      <c r="H2499" s="468">
        <v>0.2</v>
      </c>
      <c r="I2499" s="564"/>
      <c r="J2499" s="377">
        <f t="shared" si="81"/>
        <v>0</v>
      </c>
      <c r="K2499" s="467">
        <f t="shared" si="82"/>
        <v>0</v>
      </c>
      <c r="L2499" s="113"/>
      <c r="M2499" s="113"/>
    </row>
    <row r="2500" spans="2:13" s="181" customFormat="1" ht="12.75" hidden="1" customHeight="1">
      <c r="B2500" s="1186"/>
      <c r="C2500" s="1162"/>
      <c r="D2500" s="465">
        <v>487</v>
      </c>
      <c r="E2500" s="1156"/>
      <c r="F2500" s="1157"/>
      <c r="G2500" s="1158"/>
      <c r="H2500" s="468">
        <v>0.2</v>
      </c>
      <c r="I2500" s="564"/>
      <c r="J2500" s="377">
        <f t="shared" si="81"/>
        <v>0</v>
      </c>
      <c r="K2500" s="467">
        <f t="shared" si="82"/>
        <v>0</v>
      </c>
      <c r="L2500" s="113"/>
      <c r="M2500" s="113"/>
    </row>
    <row r="2501" spans="2:13" s="181" customFormat="1" ht="12.75" hidden="1" customHeight="1">
      <c r="B2501" s="1186"/>
      <c r="C2501" s="1162"/>
      <c r="D2501" s="465">
        <v>488</v>
      </c>
      <c r="E2501" s="1156"/>
      <c r="F2501" s="1157"/>
      <c r="G2501" s="1158"/>
      <c r="H2501" s="468">
        <v>0.2</v>
      </c>
      <c r="I2501" s="564"/>
      <c r="J2501" s="377">
        <f t="shared" si="81"/>
        <v>0</v>
      </c>
      <c r="K2501" s="467">
        <f t="shared" si="82"/>
        <v>0</v>
      </c>
      <c r="L2501" s="113"/>
      <c r="M2501" s="113"/>
    </row>
    <row r="2502" spans="2:13" s="181" customFormat="1" ht="12.75" hidden="1" customHeight="1">
      <c r="B2502" s="1186"/>
      <c r="C2502" s="1162"/>
      <c r="D2502" s="465">
        <v>489</v>
      </c>
      <c r="E2502" s="1156"/>
      <c r="F2502" s="1157"/>
      <c r="G2502" s="1158"/>
      <c r="H2502" s="468">
        <v>0.2</v>
      </c>
      <c r="I2502" s="564"/>
      <c r="J2502" s="377">
        <f t="shared" si="81"/>
        <v>0</v>
      </c>
      <c r="K2502" s="467">
        <f t="shared" si="82"/>
        <v>0</v>
      </c>
      <c r="L2502" s="113"/>
      <c r="M2502" s="113"/>
    </row>
    <row r="2503" spans="2:13" s="181" customFormat="1" ht="12.75" hidden="1" customHeight="1">
      <c r="B2503" s="1186"/>
      <c r="C2503" s="1162"/>
      <c r="D2503" s="465">
        <v>490</v>
      </c>
      <c r="E2503" s="1156"/>
      <c r="F2503" s="1157"/>
      <c r="G2503" s="1158"/>
      <c r="H2503" s="468">
        <v>0.2</v>
      </c>
      <c r="I2503" s="564"/>
      <c r="J2503" s="377">
        <f t="shared" si="81"/>
        <v>0</v>
      </c>
      <c r="K2503" s="467">
        <f t="shared" si="82"/>
        <v>0</v>
      </c>
      <c r="L2503" s="113"/>
      <c r="M2503" s="113"/>
    </row>
    <row r="2504" spans="2:13" s="181" customFormat="1" ht="12.75" hidden="1" customHeight="1">
      <c r="B2504" s="1186"/>
      <c r="C2504" s="1162"/>
      <c r="D2504" s="465">
        <v>491</v>
      </c>
      <c r="E2504" s="1156"/>
      <c r="F2504" s="1157"/>
      <c r="G2504" s="1158"/>
      <c r="H2504" s="468">
        <v>0.2</v>
      </c>
      <c r="I2504" s="564"/>
      <c r="J2504" s="377">
        <f t="shared" si="81"/>
        <v>0</v>
      </c>
      <c r="K2504" s="467">
        <f t="shared" si="82"/>
        <v>0</v>
      </c>
      <c r="L2504" s="113"/>
      <c r="M2504" s="113"/>
    </row>
    <row r="2505" spans="2:13" s="181" customFormat="1" ht="12.75" hidden="1" customHeight="1">
      <c r="B2505" s="1186"/>
      <c r="C2505" s="1162"/>
      <c r="D2505" s="465">
        <v>492</v>
      </c>
      <c r="E2505" s="1156"/>
      <c r="F2505" s="1157"/>
      <c r="G2505" s="1158"/>
      <c r="H2505" s="468">
        <v>0.2</v>
      </c>
      <c r="I2505" s="564"/>
      <c r="J2505" s="377">
        <f t="shared" si="81"/>
        <v>0</v>
      </c>
      <c r="K2505" s="467">
        <f t="shared" si="82"/>
        <v>0</v>
      </c>
      <c r="L2505" s="113"/>
      <c r="M2505" s="113"/>
    </row>
    <row r="2506" spans="2:13" s="181" customFormat="1" ht="12.75" hidden="1" customHeight="1">
      <c r="B2506" s="1186"/>
      <c r="C2506" s="1162"/>
      <c r="D2506" s="465">
        <v>493</v>
      </c>
      <c r="E2506" s="1156"/>
      <c r="F2506" s="1157"/>
      <c r="G2506" s="1158"/>
      <c r="H2506" s="468">
        <v>0.2</v>
      </c>
      <c r="I2506" s="564"/>
      <c r="J2506" s="377">
        <f t="shared" si="81"/>
        <v>0</v>
      </c>
      <c r="K2506" s="467">
        <f t="shared" si="82"/>
        <v>0</v>
      </c>
      <c r="L2506" s="113"/>
      <c r="M2506" s="113"/>
    </row>
    <row r="2507" spans="2:13" s="181" customFormat="1" ht="12.75" hidden="1" customHeight="1">
      <c r="B2507" s="1186"/>
      <c r="C2507" s="1162"/>
      <c r="D2507" s="465">
        <v>494</v>
      </c>
      <c r="E2507" s="1156"/>
      <c r="F2507" s="1157"/>
      <c r="G2507" s="1158"/>
      <c r="H2507" s="468">
        <v>0.2</v>
      </c>
      <c r="I2507" s="564"/>
      <c r="J2507" s="377">
        <f t="shared" si="81"/>
        <v>0</v>
      </c>
      <c r="K2507" s="467">
        <f t="shared" si="82"/>
        <v>0</v>
      </c>
      <c r="L2507" s="113"/>
      <c r="M2507" s="113"/>
    </row>
    <row r="2508" spans="2:13" s="181" customFormat="1" ht="12.75" hidden="1" customHeight="1">
      <c r="B2508" s="1186"/>
      <c r="C2508" s="1162"/>
      <c r="D2508" s="465">
        <v>495</v>
      </c>
      <c r="E2508" s="1156"/>
      <c r="F2508" s="1157"/>
      <c r="G2508" s="1158"/>
      <c r="H2508" s="468">
        <v>0.2</v>
      </c>
      <c r="I2508" s="564"/>
      <c r="J2508" s="377">
        <f t="shared" si="81"/>
        <v>0</v>
      </c>
      <c r="K2508" s="467">
        <f t="shared" si="82"/>
        <v>0</v>
      </c>
      <c r="L2508" s="113"/>
      <c r="M2508" s="113"/>
    </row>
    <row r="2509" spans="2:13" s="181" customFormat="1" ht="12.75" hidden="1" customHeight="1">
      <c r="B2509" s="1186"/>
      <c r="C2509" s="1162"/>
      <c r="D2509" s="465">
        <v>496</v>
      </c>
      <c r="E2509" s="1156"/>
      <c r="F2509" s="1157"/>
      <c r="G2509" s="1158"/>
      <c r="H2509" s="468">
        <v>0.2</v>
      </c>
      <c r="I2509" s="564"/>
      <c r="J2509" s="377">
        <f t="shared" si="81"/>
        <v>0</v>
      </c>
      <c r="K2509" s="467">
        <f t="shared" si="82"/>
        <v>0</v>
      </c>
      <c r="L2509" s="113"/>
      <c r="M2509" s="113"/>
    </row>
    <row r="2510" spans="2:13" s="181" customFormat="1" ht="12.75" hidden="1" customHeight="1">
      <c r="B2510" s="1186"/>
      <c r="C2510" s="1162"/>
      <c r="D2510" s="465">
        <v>497</v>
      </c>
      <c r="E2510" s="1156"/>
      <c r="F2510" s="1157"/>
      <c r="G2510" s="1158"/>
      <c r="H2510" s="468">
        <v>0.2</v>
      </c>
      <c r="I2510" s="564"/>
      <c r="J2510" s="377">
        <f t="shared" si="81"/>
        <v>0</v>
      </c>
      <c r="K2510" s="467">
        <f t="shared" si="82"/>
        <v>0</v>
      </c>
      <c r="L2510" s="113"/>
      <c r="M2510" s="113"/>
    </row>
    <row r="2511" spans="2:13" s="181" customFormat="1" ht="12.75" hidden="1" customHeight="1">
      <c r="B2511" s="1186"/>
      <c r="C2511" s="1162"/>
      <c r="D2511" s="465">
        <v>498</v>
      </c>
      <c r="E2511" s="1156"/>
      <c r="F2511" s="1157"/>
      <c r="G2511" s="1158"/>
      <c r="H2511" s="468">
        <v>0.2</v>
      </c>
      <c r="I2511" s="564"/>
      <c r="J2511" s="377">
        <f t="shared" si="81"/>
        <v>0</v>
      </c>
      <c r="K2511" s="467">
        <f t="shared" si="82"/>
        <v>0</v>
      </c>
      <c r="L2511" s="113"/>
      <c r="M2511" s="113"/>
    </row>
    <row r="2512" spans="2:13" s="181" customFormat="1" ht="12.75" hidden="1" customHeight="1">
      <c r="B2512" s="1186"/>
      <c r="C2512" s="1162"/>
      <c r="D2512" s="465">
        <v>499</v>
      </c>
      <c r="E2512" s="1156"/>
      <c r="F2512" s="1157"/>
      <c r="G2512" s="1158"/>
      <c r="H2512" s="468">
        <v>0.2</v>
      </c>
      <c r="I2512" s="564"/>
      <c r="J2512" s="377">
        <f t="shared" si="81"/>
        <v>0</v>
      </c>
      <c r="K2512" s="467">
        <f t="shared" si="82"/>
        <v>0</v>
      </c>
      <c r="L2512" s="113"/>
      <c r="M2512" s="113"/>
    </row>
    <row r="2513" spans="2:13" s="181" customFormat="1" ht="12.75" hidden="1" customHeight="1">
      <c r="B2513" s="1186"/>
      <c r="C2513" s="1162"/>
      <c r="D2513" s="465">
        <v>500</v>
      </c>
      <c r="E2513" s="1156"/>
      <c r="F2513" s="1157"/>
      <c r="G2513" s="1158"/>
      <c r="H2513" s="468">
        <v>0.2</v>
      </c>
      <c r="I2513" s="564"/>
      <c r="J2513" s="377">
        <f t="shared" si="81"/>
        <v>0</v>
      </c>
      <c r="K2513" s="467">
        <f t="shared" si="82"/>
        <v>0</v>
      </c>
      <c r="L2513" s="113"/>
      <c r="M2513" s="113"/>
    </row>
    <row r="2514" spans="2:13" s="181" customFormat="1" ht="12.75" hidden="1" customHeight="1">
      <c r="B2514" s="1186"/>
      <c r="C2514" s="1162"/>
      <c r="D2514" s="465">
        <v>501</v>
      </c>
      <c r="E2514" s="1156"/>
      <c r="F2514" s="1157"/>
      <c r="G2514" s="1158"/>
      <c r="H2514" s="468">
        <v>0.2</v>
      </c>
      <c r="I2514" s="564"/>
      <c r="J2514" s="377">
        <f t="shared" si="81"/>
        <v>0</v>
      </c>
      <c r="K2514" s="467">
        <f t="shared" si="82"/>
        <v>0</v>
      </c>
      <c r="L2514" s="113"/>
      <c r="M2514" s="113"/>
    </row>
    <row r="2515" spans="2:13" s="181" customFormat="1" ht="12.75" hidden="1" customHeight="1">
      <c r="B2515" s="1186"/>
      <c r="C2515" s="1162"/>
      <c r="D2515" s="465">
        <v>502</v>
      </c>
      <c r="E2515" s="1156"/>
      <c r="F2515" s="1157"/>
      <c r="G2515" s="1158"/>
      <c r="H2515" s="468">
        <v>0.2</v>
      </c>
      <c r="I2515" s="564"/>
      <c r="J2515" s="377">
        <f t="shared" si="81"/>
        <v>0</v>
      </c>
      <c r="K2515" s="467">
        <f t="shared" si="82"/>
        <v>0</v>
      </c>
      <c r="L2515" s="113"/>
      <c r="M2515" s="113"/>
    </row>
    <row r="2516" spans="2:13" s="181" customFormat="1" ht="12.75" hidden="1" customHeight="1">
      <c r="B2516" s="1186"/>
      <c r="C2516" s="1162"/>
      <c r="D2516" s="465">
        <v>503</v>
      </c>
      <c r="E2516" s="1156"/>
      <c r="F2516" s="1157"/>
      <c r="G2516" s="1158"/>
      <c r="H2516" s="468">
        <v>0.2</v>
      </c>
      <c r="I2516" s="564"/>
      <c r="J2516" s="377">
        <f t="shared" si="81"/>
        <v>0</v>
      </c>
      <c r="K2516" s="467">
        <f t="shared" si="82"/>
        <v>0</v>
      </c>
      <c r="L2516" s="113"/>
      <c r="M2516" s="113"/>
    </row>
    <row r="2517" spans="2:13" s="181" customFormat="1" ht="12.75" hidden="1" customHeight="1">
      <c r="B2517" s="1186"/>
      <c r="C2517" s="1162"/>
      <c r="D2517" s="465">
        <v>504</v>
      </c>
      <c r="E2517" s="1156"/>
      <c r="F2517" s="1157"/>
      <c r="G2517" s="1158"/>
      <c r="H2517" s="468">
        <v>0.2</v>
      </c>
      <c r="I2517" s="564"/>
      <c r="J2517" s="377">
        <f t="shared" si="81"/>
        <v>0</v>
      </c>
      <c r="K2517" s="467">
        <f t="shared" si="82"/>
        <v>0</v>
      </c>
      <c r="L2517" s="113"/>
      <c r="M2517" s="113"/>
    </row>
    <row r="2518" spans="2:13" s="181" customFormat="1" ht="12.75" hidden="1" customHeight="1">
      <c r="B2518" s="1186"/>
      <c r="C2518" s="1162"/>
      <c r="D2518" s="465">
        <v>505</v>
      </c>
      <c r="E2518" s="1156"/>
      <c r="F2518" s="1157"/>
      <c r="G2518" s="1158"/>
      <c r="H2518" s="468">
        <v>0.2</v>
      </c>
      <c r="I2518" s="564"/>
      <c r="J2518" s="377">
        <f t="shared" si="81"/>
        <v>0</v>
      </c>
      <c r="K2518" s="467">
        <f t="shared" si="82"/>
        <v>0</v>
      </c>
      <c r="L2518" s="113"/>
      <c r="M2518" s="113"/>
    </row>
    <row r="2519" spans="2:13" s="181" customFormat="1" ht="12.75" hidden="1" customHeight="1">
      <c r="B2519" s="1186"/>
      <c r="C2519" s="1162"/>
      <c r="D2519" s="465">
        <v>506</v>
      </c>
      <c r="E2519" s="1156"/>
      <c r="F2519" s="1157"/>
      <c r="G2519" s="1158"/>
      <c r="H2519" s="468">
        <v>0.2</v>
      </c>
      <c r="I2519" s="564"/>
      <c r="J2519" s="377">
        <f t="shared" si="81"/>
        <v>0</v>
      </c>
      <c r="K2519" s="467">
        <f t="shared" si="82"/>
        <v>0</v>
      </c>
      <c r="L2519" s="113"/>
      <c r="M2519" s="113"/>
    </row>
    <row r="2520" spans="2:13" s="181" customFormat="1" ht="12.75" hidden="1" customHeight="1">
      <c r="B2520" s="1186"/>
      <c r="C2520" s="1162"/>
      <c r="D2520" s="465">
        <v>507</v>
      </c>
      <c r="E2520" s="1156"/>
      <c r="F2520" s="1157"/>
      <c r="G2520" s="1158"/>
      <c r="H2520" s="468">
        <v>0.2</v>
      </c>
      <c r="I2520" s="564"/>
      <c r="J2520" s="377">
        <f t="shared" si="81"/>
        <v>0</v>
      </c>
      <c r="K2520" s="467">
        <f t="shared" si="82"/>
        <v>0</v>
      </c>
      <c r="L2520" s="113"/>
      <c r="M2520" s="113"/>
    </row>
    <row r="2521" spans="2:13" s="181" customFormat="1" ht="12.75" hidden="1" customHeight="1">
      <c r="B2521" s="1186"/>
      <c r="C2521" s="1162"/>
      <c r="D2521" s="465">
        <v>508</v>
      </c>
      <c r="E2521" s="1156"/>
      <c r="F2521" s="1157"/>
      <c r="G2521" s="1158"/>
      <c r="H2521" s="468">
        <v>0.2</v>
      </c>
      <c r="I2521" s="564"/>
      <c r="J2521" s="377">
        <f t="shared" si="81"/>
        <v>0</v>
      </c>
      <c r="K2521" s="467">
        <f t="shared" si="82"/>
        <v>0</v>
      </c>
      <c r="L2521" s="113"/>
      <c r="M2521" s="113"/>
    </row>
    <row r="2522" spans="2:13" s="181" customFormat="1" ht="12.75" hidden="1" customHeight="1">
      <c r="B2522" s="1186"/>
      <c r="C2522" s="1162"/>
      <c r="D2522" s="465">
        <v>509</v>
      </c>
      <c r="E2522" s="1156"/>
      <c r="F2522" s="1157"/>
      <c r="G2522" s="1158"/>
      <c r="H2522" s="468">
        <v>0.2</v>
      </c>
      <c r="I2522" s="564"/>
      <c r="J2522" s="377">
        <f t="shared" si="81"/>
        <v>0</v>
      </c>
      <c r="K2522" s="467">
        <f t="shared" si="82"/>
        <v>0</v>
      </c>
      <c r="L2522" s="113"/>
      <c r="M2522" s="113"/>
    </row>
    <row r="2523" spans="2:13" s="181" customFormat="1" ht="12.75" hidden="1" customHeight="1">
      <c r="B2523" s="1186"/>
      <c r="C2523" s="1162"/>
      <c r="D2523" s="465">
        <v>510</v>
      </c>
      <c r="E2523" s="1156"/>
      <c r="F2523" s="1157"/>
      <c r="G2523" s="1158"/>
      <c r="H2523" s="468">
        <v>0.2</v>
      </c>
      <c r="I2523" s="564"/>
      <c r="J2523" s="377">
        <f t="shared" si="81"/>
        <v>0</v>
      </c>
      <c r="K2523" s="467">
        <f t="shared" si="82"/>
        <v>0</v>
      </c>
      <c r="L2523" s="113"/>
      <c r="M2523" s="113"/>
    </row>
    <row r="2524" spans="2:13" s="181" customFormat="1" ht="12.75" hidden="1" customHeight="1">
      <c r="B2524" s="1186"/>
      <c r="C2524" s="1162"/>
      <c r="D2524" s="465">
        <v>511</v>
      </c>
      <c r="E2524" s="1156"/>
      <c r="F2524" s="1157"/>
      <c r="G2524" s="1158"/>
      <c r="H2524" s="468">
        <v>0.2</v>
      </c>
      <c r="I2524" s="564"/>
      <c r="J2524" s="377">
        <f t="shared" si="81"/>
        <v>0</v>
      </c>
      <c r="K2524" s="467">
        <f t="shared" si="82"/>
        <v>0</v>
      </c>
      <c r="L2524" s="113"/>
      <c r="M2524" s="113"/>
    </row>
    <row r="2525" spans="2:13" s="181" customFormat="1" ht="12.75" hidden="1" customHeight="1">
      <c r="B2525" s="1186"/>
      <c r="C2525" s="1162"/>
      <c r="D2525" s="465">
        <v>512</v>
      </c>
      <c r="E2525" s="1156"/>
      <c r="F2525" s="1157"/>
      <c r="G2525" s="1158"/>
      <c r="H2525" s="468">
        <v>0.2</v>
      </c>
      <c r="I2525" s="564"/>
      <c r="J2525" s="377">
        <f t="shared" si="81"/>
        <v>0</v>
      </c>
      <c r="K2525" s="467">
        <f t="shared" si="82"/>
        <v>0</v>
      </c>
      <c r="L2525" s="113"/>
      <c r="M2525" s="113"/>
    </row>
    <row r="2526" spans="2:13" s="181" customFormat="1" ht="12.75" hidden="1" customHeight="1">
      <c r="B2526" s="1186"/>
      <c r="C2526" s="1162"/>
      <c r="D2526" s="465">
        <v>513</v>
      </c>
      <c r="E2526" s="1156"/>
      <c r="F2526" s="1157"/>
      <c r="G2526" s="1158"/>
      <c r="H2526" s="468">
        <v>0.2</v>
      </c>
      <c r="I2526" s="564"/>
      <c r="J2526" s="377">
        <f t="shared" ref="J2526:J2589" si="83">$I$11027*H2526</f>
        <v>0</v>
      </c>
      <c r="K2526" s="467">
        <f t="shared" si="82"/>
        <v>0</v>
      </c>
      <c r="L2526" s="113"/>
      <c r="M2526" s="113"/>
    </row>
    <row r="2527" spans="2:13" s="181" customFormat="1" ht="12.75" hidden="1" customHeight="1">
      <c r="B2527" s="1186"/>
      <c r="C2527" s="1162"/>
      <c r="D2527" s="465">
        <v>514</v>
      </c>
      <c r="E2527" s="1156"/>
      <c r="F2527" s="1157"/>
      <c r="G2527" s="1158"/>
      <c r="H2527" s="468">
        <v>0.2</v>
      </c>
      <c r="I2527" s="564"/>
      <c r="J2527" s="377">
        <f t="shared" si="83"/>
        <v>0</v>
      </c>
      <c r="K2527" s="467">
        <f t="shared" si="82"/>
        <v>0</v>
      </c>
      <c r="L2527" s="113"/>
      <c r="M2527" s="113"/>
    </row>
    <row r="2528" spans="2:13" s="181" customFormat="1" ht="12.75" hidden="1" customHeight="1">
      <c r="B2528" s="1186"/>
      <c r="C2528" s="1162"/>
      <c r="D2528" s="465">
        <v>515</v>
      </c>
      <c r="E2528" s="1156"/>
      <c r="F2528" s="1157"/>
      <c r="G2528" s="1158"/>
      <c r="H2528" s="468">
        <v>0.2</v>
      </c>
      <c r="I2528" s="564"/>
      <c r="J2528" s="377">
        <f t="shared" si="83"/>
        <v>0</v>
      </c>
      <c r="K2528" s="467">
        <f t="shared" si="82"/>
        <v>0</v>
      </c>
      <c r="L2528" s="113"/>
      <c r="M2528" s="113"/>
    </row>
    <row r="2529" spans="2:13" s="181" customFormat="1" ht="12.75" hidden="1" customHeight="1">
      <c r="B2529" s="1186"/>
      <c r="C2529" s="1162"/>
      <c r="D2529" s="465">
        <v>516</v>
      </c>
      <c r="E2529" s="1156"/>
      <c r="F2529" s="1157"/>
      <c r="G2529" s="1158"/>
      <c r="H2529" s="468">
        <v>0.2</v>
      </c>
      <c r="I2529" s="564"/>
      <c r="J2529" s="377">
        <f t="shared" si="83"/>
        <v>0</v>
      </c>
      <c r="K2529" s="467">
        <f t="shared" si="82"/>
        <v>0</v>
      </c>
      <c r="L2529" s="113"/>
      <c r="M2529" s="113"/>
    </row>
    <row r="2530" spans="2:13" s="181" customFormat="1" ht="12.75" hidden="1" customHeight="1">
      <c r="B2530" s="1186"/>
      <c r="C2530" s="1162"/>
      <c r="D2530" s="465">
        <v>517</v>
      </c>
      <c r="E2530" s="1156"/>
      <c r="F2530" s="1157"/>
      <c r="G2530" s="1158"/>
      <c r="H2530" s="468">
        <v>0.2</v>
      </c>
      <c r="I2530" s="564"/>
      <c r="J2530" s="377">
        <f t="shared" si="83"/>
        <v>0</v>
      </c>
      <c r="K2530" s="467">
        <f t="shared" si="82"/>
        <v>0</v>
      </c>
      <c r="L2530" s="113"/>
      <c r="M2530" s="113"/>
    </row>
    <row r="2531" spans="2:13" s="181" customFormat="1" ht="12.75" hidden="1" customHeight="1">
      <c r="B2531" s="1186"/>
      <c r="C2531" s="1162"/>
      <c r="D2531" s="465">
        <v>518</v>
      </c>
      <c r="E2531" s="1156"/>
      <c r="F2531" s="1157"/>
      <c r="G2531" s="1158"/>
      <c r="H2531" s="468">
        <v>0.2</v>
      </c>
      <c r="I2531" s="564"/>
      <c r="J2531" s="377">
        <f t="shared" si="83"/>
        <v>0</v>
      </c>
      <c r="K2531" s="467">
        <f t="shared" si="82"/>
        <v>0</v>
      </c>
      <c r="L2531" s="113"/>
      <c r="M2531" s="113"/>
    </row>
    <row r="2532" spans="2:13" s="181" customFormat="1" ht="12.75" hidden="1" customHeight="1">
      <c r="B2532" s="1186"/>
      <c r="C2532" s="1162"/>
      <c r="D2532" s="465">
        <v>519</v>
      </c>
      <c r="E2532" s="1156"/>
      <c r="F2532" s="1157"/>
      <c r="G2532" s="1158"/>
      <c r="H2532" s="468">
        <v>0.2</v>
      </c>
      <c r="I2532" s="564"/>
      <c r="J2532" s="377">
        <f t="shared" si="83"/>
        <v>0</v>
      </c>
      <c r="K2532" s="467">
        <f t="shared" si="82"/>
        <v>0</v>
      </c>
      <c r="L2532" s="113"/>
      <c r="M2532" s="113"/>
    </row>
    <row r="2533" spans="2:13" s="181" customFormat="1" ht="12.75" hidden="1" customHeight="1">
      <c r="B2533" s="1186"/>
      <c r="C2533" s="1162"/>
      <c r="D2533" s="465">
        <v>520</v>
      </c>
      <c r="E2533" s="1156"/>
      <c r="F2533" s="1157"/>
      <c r="G2533" s="1158"/>
      <c r="H2533" s="468">
        <v>0.2</v>
      </c>
      <c r="I2533" s="564"/>
      <c r="J2533" s="377">
        <f t="shared" si="83"/>
        <v>0</v>
      </c>
      <c r="K2533" s="467">
        <f t="shared" si="82"/>
        <v>0</v>
      </c>
      <c r="L2533" s="113"/>
      <c r="M2533" s="113"/>
    </row>
    <row r="2534" spans="2:13" s="181" customFormat="1" ht="12.75" hidden="1" customHeight="1">
      <c r="B2534" s="1186"/>
      <c r="C2534" s="1162"/>
      <c r="D2534" s="465">
        <v>521</v>
      </c>
      <c r="E2534" s="1156"/>
      <c r="F2534" s="1157"/>
      <c r="G2534" s="1158"/>
      <c r="H2534" s="468">
        <v>0.2</v>
      </c>
      <c r="I2534" s="564"/>
      <c r="J2534" s="377">
        <f t="shared" si="83"/>
        <v>0</v>
      </c>
      <c r="K2534" s="467">
        <f t="shared" si="82"/>
        <v>0</v>
      </c>
      <c r="L2534" s="113"/>
      <c r="M2534" s="113"/>
    </row>
    <row r="2535" spans="2:13" s="181" customFormat="1" ht="12.75" hidden="1" customHeight="1">
      <c r="B2535" s="1186"/>
      <c r="C2535" s="1162"/>
      <c r="D2535" s="465">
        <v>522</v>
      </c>
      <c r="E2535" s="1156"/>
      <c r="F2535" s="1157"/>
      <c r="G2535" s="1158"/>
      <c r="H2535" s="468">
        <v>0.2</v>
      </c>
      <c r="I2535" s="564"/>
      <c r="J2535" s="377">
        <f t="shared" si="83"/>
        <v>0</v>
      </c>
      <c r="K2535" s="467">
        <f t="shared" si="82"/>
        <v>0</v>
      </c>
      <c r="L2535" s="113"/>
      <c r="M2535" s="113"/>
    </row>
    <row r="2536" spans="2:13" s="181" customFormat="1" ht="12.75" hidden="1" customHeight="1">
      <c r="B2536" s="1186"/>
      <c r="C2536" s="1162"/>
      <c r="D2536" s="465">
        <v>523</v>
      </c>
      <c r="E2536" s="1156"/>
      <c r="F2536" s="1157"/>
      <c r="G2536" s="1158"/>
      <c r="H2536" s="468">
        <v>0.2</v>
      </c>
      <c r="I2536" s="564"/>
      <c r="J2536" s="377">
        <f t="shared" si="83"/>
        <v>0</v>
      </c>
      <c r="K2536" s="467">
        <f t="shared" si="82"/>
        <v>0</v>
      </c>
      <c r="L2536" s="113"/>
      <c r="M2536" s="113"/>
    </row>
    <row r="2537" spans="2:13" s="181" customFormat="1" ht="12.75" hidden="1" customHeight="1">
      <c r="B2537" s="1186"/>
      <c r="C2537" s="1162"/>
      <c r="D2537" s="465">
        <v>524</v>
      </c>
      <c r="E2537" s="1156"/>
      <c r="F2537" s="1157"/>
      <c r="G2537" s="1158"/>
      <c r="H2537" s="468">
        <v>0.2</v>
      </c>
      <c r="I2537" s="564"/>
      <c r="J2537" s="377">
        <f t="shared" si="83"/>
        <v>0</v>
      </c>
      <c r="K2537" s="467">
        <f t="shared" si="82"/>
        <v>0</v>
      </c>
      <c r="L2537" s="113"/>
      <c r="M2537" s="113"/>
    </row>
    <row r="2538" spans="2:13" s="181" customFormat="1" ht="12.75" hidden="1" customHeight="1">
      <c r="B2538" s="1186"/>
      <c r="C2538" s="1162"/>
      <c r="D2538" s="465">
        <v>525</v>
      </c>
      <c r="E2538" s="1156"/>
      <c r="F2538" s="1157"/>
      <c r="G2538" s="1158"/>
      <c r="H2538" s="468">
        <v>0.2</v>
      </c>
      <c r="I2538" s="564"/>
      <c r="J2538" s="377">
        <f t="shared" si="83"/>
        <v>0</v>
      </c>
      <c r="K2538" s="467">
        <f t="shared" si="82"/>
        <v>0</v>
      </c>
      <c r="L2538" s="113"/>
      <c r="M2538" s="113"/>
    </row>
    <row r="2539" spans="2:13" s="181" customFormat="1" ht="12.75" hidden="1" customHeight="1">
      <c r="B2539" s="1186"/>
      <c r="C2539" s="1162"/>
      <c r="D2539" s="465">
        <v>526</v>
      </c>
      <c r="E2539" s="1156"/>
      <c r="F2539" s="1157"/>
      <c r="G2539" s="1158"/>
      <c r="H2539" s="468">
        <v>0.2</v>
      </c>
      <c r="I2539" s="564"/>
      <c r="J2539" s="377">
        <f t="shared" si="83"/>
        <v>0</v>
      </c>
      <c r="K2539" s="467">
        <f t="shared" si="82"/>
        <v>0</v>
      </c>
      <c r="L2539" s="113"/>
      <c r="M2539" s="113"/>
    </row>
    <row r="2540" spans="2:13" s="181" customFormat="1" ht="12.75" hidden="1" customHeight="1">
      <c r="B2540" s="1186"/>
      <c r="C2540" s="1162"/>
      <c r="D2540" s="465">
        <v>527</v>
      </c>
      <c r="E2540" s="1156"/>
      <c r="F2540" s="1157"/>
      <c r="G2540" s="1158"/>
      <c r="H2540" s="468">
        <v>0.2</v>
      </c>
      <c r="I2540" s="564"/>
      <c r="J2540" s="377">
        <f t="shared" si="83"/>
        <v>0</v>
      </c>
      <c r="K2540" s="467">
        <f t="shared" si="82"/>
        <v>0</v>
      </c>
      <c r="L2540" s="113"/>
      <c r="M2540" s="113"/>
    </row>
    <row r="2541" spans="2:13" s="181" customFormat="1" ht="12.75" hidden="1" customHeight="1">
      <c r="B2541" s="1186"/>
      <c r="C2541" s="1162"/>
      <c r="D2541" s="465">
        <v>528</v>
      </c>
      <c r="E2541" s="1156"/>
      <c r="F2541" s="1157"/>
      <c r="G2541" s="1158"/>
      <c r="H2541" s="468">
        <v>0.2</v>
      </c>
      <c r="I2541" s="564"/>
      <c r="J2541" s="377">
        <f t="shared" si="83"/>
        <v>0</v>
      </c>
      <c r="K2541" s="467">
        <f t="shared" si="82"/>
        <v>0</v>
      </c>
      <c r="L2541" s="113"/>
      <c r="M2541" s="113"/>
    </row>
    <row r="2542" spans="2:13" s="181" customFormat="1" ht="12.75" hidden="1" customHeight="1">
      <c r="B2542" s="1186"/>
      <c r="C2542" s="1162"/>
      <c r="D2542" s="465">
        <v>529</v>
      </c>
      <c r="E2542" s="1156"/>
      <c r="F2542" s="1157"/>
      <c r="G2542" s="1158"/>
      <c r="H2542" s="468">
        <v>0.2</v>
      </c>
      <c r="I2542" s="564"/>
      <c r="J2542" s="377">
        <f t="shared" si="83"/>
        <v>0</v>
      </c>
      <c r="K2542" s="467">
        <f t="shared" si="82"/>
        <v>0</v>
      </c>
      <c r="L2542" s="113"/>
      <c r="M2542" s="113"/>
    </row>
    <row r="2543" spans="2:13" s="181" customFormat="1" ht="12.75" hidden="1" customHeight="1">
      <c r="B2543" s="1186"/>
      <c r="C2543" s="1162"/>
      <c r="D2543" s="465">
        <v>530</v>
      </c>
      <c r="E2543" s="1156"/>
      <c r="F2543" s="1157"/>
      <c r="G2543" s="1158"/>
      <c r="H2543" s="468">
        <v>0.2</v>
      </c>
      <c r="I2543" s="564"/>
      <c r="J2543" s="377">
        <f t="shared" si="83"/>
        <v>0</v>
      </c>
      <c r="K2543" s="467">
        <f t="shared" si="82"/>
        <v>0</v>
      </c>
      <c r="L2543" s="113"/>
      <c r="M2543" s="113"/>
    </row>
    <row r="2544" spans="2:13" s="181" customFormat="1" ht="12.75" hidden="1" customHeight="1">
      <c r="B2544" s="1186"/>
      <c r="C2544" s="1162"/>
      <c r="D2544" s="465">
        <v>531</v>
      </c>
      <c r="E2544" s="1156"/>
      <c r="F2544" s="1157"/>
      <c r="G2544" s="1158"/>
      <c r="H2544" s="468">
        <v>0.2</v>
      </c>
      <c r="I2544" s="564"/>
      <c r="J2544" s="377">
        <f t="shared" si="83"/>
        <v>0</v>
      </c>
      <c r="K2544" s="467">
        <f t="shared" si="82"/>
        <v>0</v>
      </c>
      <c r="L2544" s="113"/>
      <c r="M2544" s="113"/>
    </row>
    <row r="2545" spans="2:13" s="181" customFormat="1" ht="12.75" hidden="1" customHeight="1">
      <c r="B2545" s="1186"/>
      <c r="C2545" s="1162"/>
      <c r="D2545" s="465">
        <v>532</v>
      </c>
      <c r="E2545" s="1156"/>
      <c r="F2545" s="1157"/>
      <c r="G2545" s="1158"/>
      <c r="H2545" s="468">
        <v>0.2</v>
      </c>
      <c r="I2545" s="564"/>
      <c r="J2545" s="377">
        <f t="shared" si="83"/>
        <v>0</v>
      </c>
      <c r="K2545" s="467">
        <f t="shared" si="82"/>
        <v>0</v>
      </c>
      <c r="L2545" s="113"/>
      <c r="M2545" s="113"/>
    </row>
    <row r="2546" spans="2:13" s="181" customFormat="1" ht="12.75" hidden="1" customHeight="1">
      <c r="B2546" s="1186"/>
      <c r="C2546" s="1162"/>
      <c r="D2546" s="465">
        <v>533</v>
      </c>
      <c r="E2546" s="1156"/>
      <c r="F2546" s="1157"/>
      <c r="G2546" s="1158"/>
      <c r="H2546" s="468">
        <v>0.2</v>
      </c>
      <c r="I2546" s="564"/>
      <c r="J2546" s="377">
        <f t="shared" si="83"/>
        <v>0</v>
      </c>
      <c r="K2546" s="467">
        <f t="shared" si="82"/>
        <v>0</v>
      </c>
      <c r="L2546" s="113"/>
      <c r="M2546" s="113"/>
    </row>
    <row r="2547" spans="2:13" s="181" customFormat="1" ht="12.75" hidden="1" customHeight="1">
      <c r="B2547" s="1186"/>
      <c r="C2547" s="1162"/>
      <c r="D2547" s="465">
        <v>534</v>
      </c>
      <c r="E2547" s="1156"/>
      <c r="F2547" s="1157"/>
      <c r="G2547" s="1158"/>
      <c r="H2547" s="468">
        <v>0.2</v>
      </c>
      <c r="I2547" s="564"/>
      <c r="J2547" s="377">
        <f t="shared" si="83"/>
        <v>0</v>
      </c>
      <c r="K2547" s="467">
        <f t="shared" si="82"/>
        <v>0</v>
      </c>
      <c r="L2547" s="113"/>
      <c r="M2547" s="113"/>
    </row>
    <row r="2548" spans="2:13" s="181" customFormat="1" ht="12.75" hidden="1" customHeight="1">
      <c r="B2548" s="1186"/>
      <c r="C2548" s="1162"/>
      <c r="D2548" s="465">
        <v>535</v>
      </c>
      <c r="E2548" s="1156"/>
      <c r="F2548" s="1157"/>
      <c r="G2548" s="1158"/>
      <c r="H2548" s="468">
        <v>0.2</v>
      </c>
      <c r="I2548" s="564"/>
      <c r="J2548" s="377">
        <f t="shared" si="83"/>
        <v>0</v>
      </c>
      <c r="K2548" s="467">
        <f t="shared" si="82"/>
        <v>0</v>
      </c>
      <c r="L2548" s="113"/>
      <c r="M2548" s="113"/>
    </row>
    <row r="2549" spans="2:13" s="181" customFormat="1" ht="12.75" hidden="1" customHeight="1">
      <c r="B2549" s="1186"/>
      <c r="C2549" s="1162"/>
      <c r="D2549" s="465">
        <v>536</v>
      </c>
      <c r="E2549" s="1156"/>
      <c r="F2549" s="1157"/>
      <c r="G2549" s="1158"/>
      <c r="H2549" s="468">
        <v>0.2</v>
      </c>
      <c r="I2549" s="564"/>
      <c r="J2549" s="377">
        <f t="shared" si="83"/>
        <v>0</v>
      </c>
      <c r="K2549" s="467">
        <f t="shared" si="82"/>
        <v>0</v>
      </c>
      <c r="L2549" s="113"/>
      <c r="M2549" s="113"/>
    </row>
    <row r="2550" spans="2:13" s="181" customFormat="1" ht="12.75" hidden="1" customHeight="1">
      <c r="B2550" s="1186"/>
      <c r="C2550" s="1162"/>
      <c r="D2550" s="465">
        <v>537</v>
      </c>
      <c r="E2550" s="1156"/>
      <c r="F2550" s="1157"/>
      <c r="G2550" s="1158"/>
      <c r="H2550" s="468">
        <v>0.2</v>
      </c>
      <c r="I2550" s="564"/>
      <c r="J2550" s="377">
        <f t="shared" si="83"/>
        <v>0</v>
      </c>
      <c r="K2550" s="467">
        <f t="shared" si="82"/>
        <v>0</v>
      </c>
      <c r="L2550" s="113"/>
      <c r="M2550" s="113"/>
    </row>
    <row r="2551" spans="2:13" s="181" customFormat="1" ht="12.75" hidden="1" customHeight="1">
      <c r="B2551" s="1186"/>
      <c r="C2551" s="1162"/>
      <c r="D2551" s="465">
        <v>538</v>
      </c>
      <c r="E2551" s="1156"/>
      <c r="F2551" s="1157"/>
      <c r="G2551" s="1158"/>
      <c r="H2551" s="468">
        <v>0.2</v>
      </c>
      <c r="I2551" s="564"/>
      <c r="J2551" s="377">
        <f t="shared" si="83"/>
        <v>0</v>
      </c>
      <c r="K2551" s="467">
        <f t="shared" si="82"/>
        <v>0</v>
      </c>
      <c r="L2551" s="113"/>
      <c r="M2551" s="113"/>
    </row>
    <row r="2552" spans="2:13" s="181" customFormat="1" ht="12.75" hidden="1" customHeight="1">
      <c r="B2552" s="1186"/>
      <c r="C2552" s="1162"/>
      <c r="D2552" s="465">
        <v>539</v>
      </c>
      <c r="E2552" s="1156"/>
      <c r="F2552" s="1157"/>
      <c r="G2552" s="1158"/>
      <c r="H2552" s="468">
        <v>0.2</v>
      </c>
      <c r="I2552" s="564"/>
      <c r="J2552" s="377">
        <f t="shared" si="83"/>
        <v>0</v>
      </c>
      <c r="K2552" s="467">
        <f t="shared" si="82"/>
        <v>0</v>
      </c>
      <c r="L2552" s="113"/>
      <c r="M2552" s="113"/>
    </row>
    <row r="2553" spans="2:13" s="181" customFormat="1" ht="12.75" hidden="1" customHeight="1">
      <c r="B2553" s="1186"/>
      <c r="C2553" s="1162"/>
      <c r="D2553" s="465">
        <v>540</v>
      </c>
      <c r="E2553" s="1156"/>
      <c r="F2553" s="1157"/>
      <c r="G2553" s="1158"/>
      <c r="H2553" s="468">
        <v>0.2</v>
      </c>
      <c r="I2553" s="564"/>
      <c r="J2553" s="377">
        <f t="shared" si="83"/>
        <v>0</v>
      </c>
      <c r="K2553" s="467">
        <f t="shared" si="82"/>
        <v>0</v>
      </c>
      <c r="L2553" s="113"/>
      <c r="M2553" s="113"/>
    </row>
    <row r="2554" spans="2:13" s="181" customFormat="1" ht="12.75" hidden="1" customHeight="1">
      <c r="B2554" s="1186"/>
      <c r="C2554" s="1162"/>
      <c r="D2554" s="465">
        <v>541</v>
      </c>
      <c r="E2554" s="1156"/>
      <c r="F2554" s="1157"/>
      <c r="G2554" s="1158"/>
      <c r="H2554" s="468">
        <v>0.2</v>
      </c>
      <c r="I2554" s="564"/>
      <c r="J2554" s="377">
        <f t="shared" si="83"/>
        <v>0</v>
      </c>
      <c r="K2554" s="467">
        <f t="shared" si="82"/>
        <v>0</v>
      </c>
      <c r="L2554" s="113"/>
      <c r="M2554" s="113"/>
    </row>
    <row r="2555" spans="2:13" s="181" customFormat="1" ht="12.75" hidden="1" customHeight="1">
      <c r="B2555" s="1186"/>
      <c r="C2555" s="1162"/>
      <c r="D2555" s="465">
        <v>542</v>
      </c>
      <c r="E2555" s="1156"/>
      <c r="F2555" s="1157"/>
      <c r="G2555" s="1158"/>
      <c r="H2555" s="468">
        <v>0.2</v>
      </c>
      <c r="I2555" s="564"/>
      <c r="J2555" s="377">
        <f t="shared" si="83"/>
        <v>0</v>
      </c>
      <c r="K2555" s="467">
        <f t="shared" si="82"/>
        <v>0</v>
      </c>
      <c r="L2555" s="113"/>
      <c r="M2555" s="113"/>
    </row>
    <row r="2556" spans="2:13" s="181" customFormat="1" ht="12.75" hidden="1" customHeight="1">
      <c r="B2556" s="1186"/>
      <c r="C2556" s="1162"/>
      <c r="D2556" s="465">
        <v>543</v>
      </c>
      <c r="E2556" s="1156"/>
      <c r="F2556" s="1157"/>
      <c r="G2556" s="1158"/>
      <c r="H2556" s="468">
        <v>0.2</v>
      </c>
      <c r="I2556" s="564"/>
      <c r="J2556" s="377">
        <f t="shared" si="83"/>
        <v>0</v>
      </c>
      <c r="K2556" s="467">
        <f t="shared" si="82"/>
        <v>0</v>
      </c>
      <c r="L2556" s="113"/>
      <c r="M2556" s="113"/>
    </row>
    <row r="2557" spans="2:13" s="181" customFormat="1" ht="12.75" hidden="1" customHeight="1">
      <c r="B2557" s="1186"/>
      <c r="C2557" s="1162"/>
      <c r="D2557" s="465">
        <v>544</v>
      </c>
      <c r="E2557" s="1156"/>
      <c r="F2557" s="1157"/>
      <c r="G2557" s="1158"/>
      <c r="H2557" s="468">
        <v>0.2</v>
      </c>
      <c r="I2557" s="564"/>
      <c r="J2557" s="377">
        <f t="shared" si="83"/>
        <v>0</v>
      </c>
      <c r="K2557" s="467">
        <f t="shared" si="82"/>
        <v>0</v>
      </c>
      <c r="L2557" s="113"/>
      <c r="M2557" s="113"/>
    </row>
    <row r="2558" spans="2:13" s="181" customFormat="1" ht="12.75" hidden="1" customHeight="1">
      <c r="B2558" s="1186"/>
      <c r="C2558" s="1162"/>
      <c r="D2558" s="465">
        <v>545</v>
      </c>
      <c r="E2558" s="1156"/>
      <c r="F2558" s="1157"/>
      <c r="G2558" s="1158"/>
      <c r="H2558" s="468">
        <v>0.2</v>
      </c>
      <c r="I2558" s="564"/>
      <c r="J2558" s="377">
        <f t="shared" si="83"/>
        <v>0</v>
      </c>
      <c r="K2558" s="467">
        <f t="shared" ref="K2558:K2621" si="84">IF(I2558-J2558&lt;0,0,I2558-J2558)</f>
        <v>0</v>
      </c>
      <c r="L2558" s="113"/>
      <c r="M2558" s="113"/>
    </row>
    <row r="2559" spans="2:13" s="181" customFormat="1" ht="12.75" hidden="1" customHeight="1">
      <c r="B2559" s="1186"/>
      <c r="C2559" s="1162"/>
      <c r="D2559" s="465">
        <v>546</v>
      </c>
      <c r="E2559" s="1156"/>
      <c r="F2559" s="1157"/>
      <c r="G2559" s="1158"/>
      <c r="H2559" s="468">
        <v>0.2</v>
      </c>
      <c r="I2559" s="564"/>
      <c r="J2559" s="377">
        <f t="shared" si="83"/>
        <v>0</v>
      </c>
      <c r="K2559" s="467">
        <f t="shared" si="84"/>
        <v>0</v>
      </c>
      <c r="L2559" s="113"/>
      <c r="M2559" s="113"/>
    </row>
    <row r="2560" spans="2:13" s="181" customFormat="1" ht="12.75" hidden="1" customHeight="1">
      <c r="B2560" s="1186"/>
      <c r="C2560" s="1162"/>
      <c r="D2560" s="465">
        <v>547</v>
      </c>
      <c r="E2560" s="1156"/>
      <c r="F2560" s="1157"/>
      <c r="G2560" s="1158"/>
      <c r="H2560" s="468">
        <v>0.2</v>
      </c>
      <c r="I2560" s="564"/>
      <c r="J2560" s="377">
        <f t="shared" si="83"/>
        <v>0</v>
      </c>
      <c r="K2560" s="467">
        <f t="shared" si="84"/>
        <v>0</v>
      </c>
      <c r="L2560" s="113"/>
      <c r="M2560" s="113"/>
    </row>
    <row r="2561" spans="2:13" s="181" customFormat="1" ht="12.75" hidden="1" customHeight="1">
      <c r="B2561" s="1186"/>
      <c r="C2561" s="1162"/>
      <c r="D2561" s="465">
        <v>548</v>
      </c>
      <c r="E2561" s="1156"/>
      <c r="F2561" s="1157"/>
      <c r="G2561" s="1158"/>
      <c r="H2561" s="468">
        <v>0.2</v>
      </c>
      <c r="I2561" s="564"/>
      <c r="J2561" s="377">
        <f t="shared" si="83"/>
        <v>0</v>
      </c>
      <c r="K2561" s="467">
        <f t="shared" si="84"/>
        <v>0</v>
      </c>
      <c r="L2561" s="113"/>
      <c r="M2561" s="113"/>
    </row>
    <row r="2562" spans="2:13" s="181" customFormat="1" ht="12.75" hidden="1" customHeight="1">
      <c r="B2562" s="1186"/>
      <c r="C2562" s="1162"/>
      <c r="D2562" s="465">
        <v>549</v>
      </c>
      <c r="E2562" s="1156"/>
      <c r="F2562" s="1157"/>
      <c r="G2562" s="1158"/>
      <c r="H2562" s="468">
        <v>0.2</v>
      </c>
      <c r="I2562" s="564"/>
      <c r="J2562" s="377">
        <f t="shared" si="83"/>
        <v>0</v>
      </c>
      <c r="K2562" s="467">
        <f t="shared" si="84"/>
        <v>0</v>
      </c>
      <c r="L2562" s="113"/>
      <c r="M2562" s="113"/>
    </row>
    <row r="2563" spans="2:13" s="181" customFormat="1" ht="12.75" hidden="1" customHeight="1">
      <c r="B2563" s="1186"/>
      <c r="C2563" s="1162"/>
      <c r="D2563" s="465">
        <v>550</v>
      </c>
      <c r="E2563" s="1156"/>
      <c r="F2563" s="1157"/>
      <c r="G2563" s="1158"/>
      <c r="H2563" s="468">
        <v>0.2</v>
      </c>
      <c r="I2563" s="564"/>
      <c r="J2563" s="377">
        <f t="shared" si="83"/>
        <v>0</v>
      </c>
      <c r="K2563" s="467">
        <f t="shared" si="84"/>
        <v>0</v>
      </c>
      <c r="L2563" s="113"/>
      <c r="M2563" s="113"/>
    </row>
    <row r="2564" spans="2:13" s="181" customFormat="1" ht="12.75" hidden="1" customHeight="1">
      <c r="B2564" s="1186"/>
      <c r="C2564" s="1162"/>
      <c r="D2564" s="465">
        <v>551</v>
      </c>
      <c r="E2564" s="1156"/>
      <c r="F2564" s="1157"/>
      <c r="G2564" s="1158"/>
      <c r="H2564" s="468">
        <v>0.2</v>
      </c>
      <c r="I2564" s="564"/>
      <c r="J2564" s="377">
        <f t="shared" si="83"/>
        <v>0</v>
      </c>
      <c r="K2564" s="467">
        <f t="shared" si="84"/>
        <v>0</v>
      </c>
      <c r="L2564" s="113"/>
      <c r="M2564" s="113"/>
    </row>
    <row r="2565" spans="2:13" s="181" customFormat="1" ht="12.75" hidden="1" customHeight="1">
      <c r="B2565" s="1186"/>
      <c r="C2565" s="1162"/>
      <c r="D2565" s="465">
        <v>552</v>
      </c>
      <c r="E2565" s="1156"/>
      <c r="F2565" s="1157"/>
      <c r="G2565" s="1158"/>
      <c r="H2565" s="468">
        <v>0.2</v>
      </c>
      <c r="I2565" s="564"/>
      <c r="J2565" s="377">
        <f t="shared" si="83"/>
        <v>0</v>
      </c>
      <c r="K2565" s="467">
        <f t="shared" si="84"/>
        <v>0</v>
      </c>
      <c r="L2565" s="113"/>
      <c r="M2565" s="113"/>
    </row>
    <row r="2566" spans="2:13" s="181" customFormat="1" ht="12.75" hidden="1" customHeight="1">
      <c r="B2566" s="1186"/>
      <c r="C2566" s="1162"/>
      <c r="D2566" s="465">
        <v>553</v>
      </c>
      <c r="E2566" s="1156"/>
      <c r="F2566" s="1157"/>
      <c r="G2566" s="1158"/>
      <c r="H2566" s="468">
        <v>0.2</v>
      </c>
      <c r="I2566" s="564"/>
      <c r="J2566" s="377">
        <f t="shared" si="83"/>
        <v>0</v>
      </c>
      <c r="K2566" s="467">
        <f t="shared" si="84"/>
        <v>0</v>
      </c>
      <c r="L2566" s="113"/>
      <c r="M2566" s="113"/>
    </row>
    <row r="2567" spans="2:13" s="181" customFormat="1" ht="12.75" hidden="1" customHeight="1">
      <c r="B2567" s="1186"/>
      <c r="C2567" s="1162"/>
      <c r="D2567" s="465">
        <v>554</v>
      </c>
      <c r="E2567" s="1156"/>
      <c r="F2567" s="1157"/>
      <c r="G2567" s="1158"/>
      <c r="H2567" s="468">
        <v>0.2</v>
      </c>
      <c r="I2567" s="564"/>
      <c r="J2567" s="377">
        <f t="shared" si="83"/>
        <v>0</v>
      </c>
      <c r="K2567" s="467">
        <f t="shared" si="84"/>
        <v>0</v>
      </c>
      <c r="L2567" s="113"/>
      <c r="M2567" s="113"/>
    </row>
    <row r="2568" spans="2:13" s="181" customFormat="1" ht="12.75" hidden="1" customHeight="1">
      <c r="B2568" s="1186"/>
      <c r="C2568" s="1162"/>
      <c r="D2568" s="465">
        <v>555</v>
      </c>
      <c r="E2568" s="1156"/>
      <c r="F2568" s="1157"/>
      <c r="G2568" s="1158"/>
      <c r="H2568" s="468">
        <v>0.2</v>
      </c>
      <c r="I2568" s="564"/>
      <c r="J2568" s="377">
        <f t="shared" si="83"/>
        <v>0</v>
      </c>
      <c r="K2568" s="467">
        <f t="shared" si="84"/>
        <v>0</v>
      </c>
      <c r="L2568" s="113"/>
      <c r="M2568" s="113"/>
    </row>
    <row r="2569" spans="2:13" s="181" customFormat="1" ht="12.75" hidden="1" customHeight="1">
      <c r="B2569" s="1186"/>
      <c r="C2569" s="1162"/>
      <c r="D2569" s="465">
        <v>556</v>
      </c>
      <c r="E2569" s="1156"/>
      <c r="F2569" s="1157"/>
      <c r="G2569" s="1158"/>
      <c r="H2569" s="468">
        <v>0.2</v>
      </c>
      <c r="I2569" s="564"/>
      <c r="J2569" s="377">
        <f t="shared" si="83"/>
        <v>0</v>
      </c>
      <c r="K2569" s="467">
        <f t="shared" si="84"/>
        <v>0</v>
      </c>
      <c r="L2569" s="113"/>
      <c r="M2569" s="113"/>
    </row>
    <row r="2570" spans="2:13" s="181" customFormat="1" ht="12.75" hidden="1" customHeight="1">
      <c r="B2570" s="1186"/>
      <c r="C2570" s="1162"/>
      <c r="D2570" s="465">
        <v>557</v>
      </c>
      <c r="E2570" s="1156"/>
      <c r="F2570" s="1157"/>
      <c r="G2570" s="1158"/>
      <c r="H2570" s="468">
        <v>0.2</v>
      </c>
      <c r="I2570" s="564"/>
      <c r="J2570" s="377">
        <f t="shared" si="83"/>
        <v>0</v>
      </c>
      <c r="K2570" s="467">
        <f t="shared" si="84"/>
        <v>0</v>
      </c>
      <c r="L2570" s="113"/>
      <c r="M2570" s="113"/>
    </row>
    <row r="2571" spans="2:13" s="181" customFormat="1" ht="12.75" hidden="1" customHeight="1">
      <c r="B2571" s="1186"/>
      <c r="C2571" s="1162"/>
      <c r="D2571" s="465">
        <v>558</v>
      </c>
      <c r="E2571" s="1156"/>
      <c r="F2571" s="1157"/>
      <c r="G2571" s="1158"/>
      <c r="H2571" s="468">
        <v>0.2</v>
      </c>
      <c r="I2571" s="564"/>
      <c r="J2571" s="377">
        <f t="shared" si="83"/>
        <v>0</v>
      </c>
      <c r="K2571" s="467">
        <f t="shared" si="84"/>
        <v>0</v>
      </c>
      <c r="L2571" s="113"/>
      <c r="M2571" s="113"/>
    </row>
    <row r="2572" spans="2:13" s="181" customFormat="1" ht="12.75" hidden="1" customHeight="1">
      <c r="B2572" s="1186"/>
      <c r="C2572" s="1162"/>
      <c r="D2572" s="465">
        <v>559</v>
      </c>
      <c r="E2572" s="1156"/>
      <c r="F2572" s="1157"/>
      <c r="G2572" s="1158"/>
      <c r="H2572" s="468">
        <v>0.2</v>
      </c>
      <c r="I2572" s="564"/>
      <c r="J2572" s="377">
        <f t="shared" si="83"/>
        <v>0</v>
      </c>
      <c r="K2572" s="467">
        <f t="shared" si="84"/>
        <v>0</v>
      </c>
      <c r="L2572" s="113"/>
      <c r="M2572" s="113"/>
    </row>
    <row r="2573" spans="2:13" s="181" customFormat="1" ht="12.75" hidden="1" customHeight="1">
      <c r="B2573" s="1186"/>
      <c r="C2573" s="1162"/>
      <c r="D2573" s="465">
        <v>560</v>
      </c>
      <c r="E2573" s="1156"/>
      <c r="F2573" s="1157"/>
      <c r="G2573" s="1158"/>
      <c r="H2573" s="468">
        <v>0.2</v>
      </c>
      <c r="I2573" s="564"/>
      <c r="J2573" s="377">
        <f t="shared" si="83"/>
        <v>0</v>
      </c>
      <c r="K2573" s="467">
        <f t="shared" si="84"/>
        <v>0</v>
      </c>
      <c r="L2573" s="113"/>
      <c r="M2573" s="113"/>
    </row>
    <row r="2574" spans="2:13" s="181" customFormat="1" ht="12.75" hidden="1" customHeight="1">
      <c r="B2574" s="1186"/>
      <c r="C2574" s="1162"/>
      <c r="D2574" s="465">
        <v>561</v>
      </c>
      <c r="E2574" s="1156"/>
      <c r="F2574" s="1157"/>
      <c r="G2574" s="1158"/>
      <c r="H2574" s="468">
        <v>0.2</v>
      </c>
      <c r="I2574" s="564"/>
      <c r="J2574" s="377">
        <f t="shared" si="83"/>
        <v>0</v>
      </c>
      <c r="K2574" s="467">
        <f t="shared" si="84"/>
        <v>0</v>
      </c>
      <c r="L2574" s="113"/>
      <c r="M2574" s="113"/>
    </row>
    <row r="2575" spans="2:13" s="181" customFormat="1" ht="12.75" hidden="1" customHeight="1">
      <c r="B2575" s="1186"/>
      <c r="C2575" s="1162"/>
      <c r="D2575" s="465">
        <v>562</v>
      </c>
      <c r="E2575" s="1156"/>
      <c r="F2575" s="1157"/>
      <c r="G2575" s="1158"/>
      <c r="H2575" s="468">
        <v>0.2</v>
      </c>
      <c r="I2575" s="564"/>
      <c r="J2575" s="377">
        <f t="shared" si="83"/>
        <v>0</v>
      </c>
      <c r="K2575" s="467">
        <f t="shared" si="84"/>
        <v>0</v>
      </c>
      <c r="L2575" s="113"/>
      <c r="M2575" s="113"/>
    </row>
    <row r="2576" spans="2:13" s="181" customFormat="1" ht="12.75" hidden="1" customHeight="1">
      <c r="B2576" s="1186"/>
      <c r="C2576" s="1162"/>
      <c r="D2576" s="465">
        <v>563</v>
      </c>
      <c r="E2576" s="1156"/>
      <c r="F2576" s="1157"/>
      <c r="G2576" s="1158"/>
      <c r="H2576" s="468">
        <v>0.2</v>
      </c>
      <c r="I2576" s="564"/>
      <c r="J2576" s="377">
        <f t="shared" si="83"/>
        <v>0</v>
      </c>
      <c r="K2576" s="467">
        <f t="shared" si="84"/>
        <v>0</v>
      </c>
      <c r="L2576" s="113"/>
      <c r="M2576" s="113"/>
    </row>
    <row r="2577" spans="2:13" s="181" customFormat="1" ht="12.75" hidden="1" customHeight="1">
      <c r="B2577" s="1186"/>
      <c r="C2577" s="1162"/>
      <c r="D2577" s="465">
        <v>564</v>
      </c>
      <c r="E2577" s="1156"/>
      <c r="F2577" s="1157"/>
      <c r="G2577" s="1158"/>
      <c r="H2577" s="468">
        <v>0.2</v>
      </c>
      <c r="I2577" s="564"/>
      <c r="J2577" s="377">
        <f t="shared" si="83"/>
        <v>0</v>
      </c>
      <c r="K2577" s="467">
        <f t="shared" si="84"/>
        <v>0</v>
      </c>
      <c r="L2577" s="113"/>
      <c r="M2577" s="113"/>
    </row>
    <row r="2578" spans="2:13" s="181" customFormat="1" ht="12.75" hidden="1" customHeight="1">
      <c r="B2578" s="1186"/>
      <c r="C2578" s="1162"/>
      <c r="D2578" s="465">
        <v>565</v>
      </c>
      <c r="E2578" s="1156"/>
      <c r="F2578" s="1157"/>
      <c r="G2578" s="1158"/>
      <c r="H2578" s="468">
        <v>0.2</v>
      </c>
      <c r="I2578" s="564"/>
      <c r="J2578" s="377">
        <f t="shared" si="83"/>
        <v>0</v>
      </c>
      <c r="K2578" s="467">
        <f t="shared" si="84"/>
        <v>0</v>
      </c>
      <c r="L2578" s="113"/>
      <c r="M2578" s="113"/>
    </row>
    <row r="2579" spans="2:13" s="181" customFormat="1" ht="12.75" hidden="1" customHeight="1">
      <c r="B2579" s="1186"/>
      <c r="C2579" s="1162"/>
      <c r="D2579" s="465">
        <v>566</v>
      </c>
      <c r="E2579" s="1156"/>
      <c r="F2579" s="1157"/>
      <c r="G2579" s="1158"/>
      <c r="H2579" s="468">
        <v>0.2</v>
      </c>
      <c r="I2579" s="564"/>
      <c r="J2579" s="377">
        <f t="shared" si="83"/>
        <v>0</v>
      </c>
      <c r="K2579" s="467">
        <f t="shared" si="84"/>
        <v>0</v>
      </c>
      <c r="L2579" s="113"/>
      <c r="M2579" s="113"/>
    </row>
    <row r="2580" spans="2:13" s="181" customFormat="1" ht="12.75" hidden="1" customHeight="1">
      <c r="B2580" s="1186"/>
      <c r="C2580" s="1162"/>
      <c r="D2580" s="465">
        <v>567</v>
      </c>
      <c r="E2580" s="1156"/>
      <c r="F2580" s="1157"/>
      <c r="G2580" s="1158"/>
      <c r="H2580" s="468">
        <v>0.2</v>
      </c>
      <c r="I2580" s="564"/>
      <c r="J2580" s="377">
        <f t="shared" si="83"/>
        <v>0</v>
      </c>
      <c r="K2580" s="467">
        <f t="shared" si="84"/>
        <v>0</v>
      </c>
      <c r="L2580" s="113"/>
      <c r="M2580" s="113"/>
    </row>
    <row r="2581" spans="2:13" s="181" customFormat="1" ht="12.75" hidden="1" customHeight="1">
      <c r="B2581" s="1186"/>
      <c r="C2581" s="1162"/>
      <c r="D2581" s="465">
        <v>568</v>
      </c>
      <c r="E2581" s="1156"/>
      <c r="F2581" s="1157"/>
      <c r="G2581" s="1158"/>
      <c r="H2581" s="468">
        <v>0.2</v>
      </c>
      <c r="I2581" s="564"/>
      <c r="J2581" s="377">
        <f t="shared" si="83"/>
        <v>0</v>
      </c>
      <c r="K2581" s="467">
        <f t="shared" si="84"/>
        <v>0</v>
      </c>
      <c r="L2581" s="113"/>
      <c r="M2581" s="113"/>
    </row>
    <row r="2582" spans="2:13" s="181" customFormat="1" ht="12.75" hidden="1" customHeight="1">
      <c r="B2582" s="1186"/>
      <c r="C2582" s="1162"/>
      <c r="D2582" s="465">
        <v>569</v>
      </c>
      <c r="E2582" s="1156"/>
      <c r="F2582" s="1157"/>
      <c r="G2582" s="1158"/>
      <c r="H2582" s="468">
        <v>0.2</v>
      </c>
      <c r="I2582" s="564"/>
      <c r="J2582" s="377">
        <f t="shared" si="83"/>
        <v>0</v>
      </c>
      <c r="K2582" s="467">
        <f t="shared" si="84"/>
        <v>0</v>
      </c>
      <c r="L2582" s="113"/>
      <c r="M2582" s="113"/>
    </row>
    <row r="2583" spans="2:13" s="181" customFormat="1" ht="12.75" hidden="1" customHeight="1">
      <c r="B2583" s="1186"/>
      <c r="C2583" s="1162"/>
      <c r="D2583" s="465">
        <v>570</v>
      </c>
      <c r="E2583" s="1156"/>
      <c r="F2583" s="1157"/>
      <c r="G2583" s="1158"/>
      <c r="H2583" s="468">
        <v>0.2</v>
      </c>
      <c r="I2583" s="564"/>
      <c r="J2583" s="377">
        <f t="shared" si="83"/>
        <v>0</v>
      </c>
      <c r="K2583" s="467">
        <f t="shared" si="84"/>
        <v>0</v>
      </c>
      <c r="L2583" s="113"/>
      <c r="M2583" s="113"/>
    </row>
    <row r="2584" spans="2:13" s="181" customFormat="1" ht="12.75" hidden="1" customHeight="1">
      <c r="B2584" s="1186"/>
      <c r="C2584" s="1162"/>
      <c r="D2584" s="465">
        <v>571</v>
      </c>
      <c r="E2584" s="1156"/>
      <c r="F2584" s="1157"/>
      <c r="G2584" s="1158"/>
      <c r="H2584" s="468">
        <v>0.2</v>
      </c>
      <c r="I2584" s="564"/>
      <c r="J2584" s="377">
        <f t="shared" si="83"/>
        <v>0</v>
      </c>
      <c r="K2584" s="467">
        <f t="shared" si="84"/>
        <v>0</v>
      </c>
      <c r="L2584" s="113"/>
      <c r="M2584" s="113"/>
    </row>
    <row r="2585" spans="2:13" s="181" customFormat="1" ht="12.75" hidden="1" customHeight="1">
      <c r="B2585" s="1186"/>
      <c r="C2585" s="1162"/>
      <c r="D2585" s="465">
        <v>572</v>
      </c>
      <c r="E2585" s="1156"/>
      <c r="F2585" s="1157"/>
      <c r="G2585" s="1158"/>
      <c r="H2585" s="468">
        <v>0.2</v>
      </c>
      <c r="I2585" s="564"/>
      <c r="J2585" s="377">
        <f t="shared" si="83"/>
        <v>0</v>
      </c>
      <c r="K2585" s="467">
        <f t="shared" si="84"/>
        <v>0</v>
      </c>
      <c r="L2585" s="113"/>
      <c r="M2585" s="113"/>
    </row>
    <row r="2586" spans="2:13" s="181" customFormat="1" ht="12.75" hidden="1" customHeight="1">
      <c r="B2586" s="1186"/>
      <c r="C2586" s="1162"/>
      <c r="D2586" s="465">
        <v>573</v>
      </c>
      <c r="E2586" s="1156"/>
      <c r="F2586" s="1157"/>
      <c r="G2586" s="1158"/>
      <c r="H2586" s="468">
        <v>0.2</v>
      </c>
      <c r="I2586" s="564"/>
      <c r="J2586" s="377">
        <f t="shared" si="83"/>
        <v>0</v>
      </c>
      <c r="K2586" s="467">
        <f t="shared" si="84"/>
        <v>0</v>
      </c>
      <c r="L2586" s="113"/>
      <c r="M2586" s="113"/>
    </row>
    <row r="2587" spans="2:13" s="181" customFormat="1" ht="12.75" hidden="1" customHeight="1">
      <c r="B2587" s="1186"/>
      <c r="C2587" s="1162"/>
      <c r="D2587" s="465">
        <v>574</v>
      </c>
      <c r="E2587" s="1156"/>
      <c r="F2587" s="1157"/>
      <c r="G2587" s="1158"/>
      <c r="H2587" s="468">
        <v>0.2</v>
      </c>
      <c r="I2587" s="564"/>
      <c r="J2587" s="377">
        <f t="shared" si="83"/>
        <v>0</v>
      </c>
      <c r="K2587" s="467">
        <f t="shared" si="84"/>
        <v>0</v>
      </c>
      <c r="L2587" s="113"/>
      <c r="M2587" s="113"/>
    </row>
    <row r="2588" spans="2:13" s="181" customFormat="1" ht="12.75" hidden="1" customHeight="1">
      <c r="B2588" s="1186"/>
      <c r="C2588" s="1162"/>
      <c r="D2588" s="465">
        <v>575</v>
      </c>
      <c r="E2588" s="1156"/>
      <c r="F2588" s="1157"/>
      <c r="G2588" s="1158"/>
      <c r="H2588" s="468">
        <v>0.2</v>
      </c>
      <c r="I2588" s="564"/>
      <c r="J2588" s="377">
        <f t="shared" si="83"/>
        <v>0</v>
      </c>
      <c r="K2588" s="467">
        <f t="shared" si="84"/>
        <v>0</v>
      </c>
      <c r="L2588" s="113"/>
      <c r="M2588" s="113"/>
    </row>
    <row r="2589" spans="2:13" s="181" customFormat="1" ht="12.75" hidden="1" customHeight="1">
      <c r="B2589" s="1186"/>
      <c r="C2589" s="1162"/>
      <c r="D2589" s="465">
        <v>576</v>
      </c>
      <c r="E2589" s="1156"/>
      <c r="F2589" s="1157"/>
      <c r="G2589" s="1158"/>
      <c r="H2589" s="468">
        <v>0.2</v>
      </c>
      <c r="I2589" s="564"/>
      <c r="J2589" s="377">
        <f t="shared" si="83"/>
        <v>0</v>
      </c>
      <c r="K2589" s="467">
        <f t="shared" si="84"/>
        <v>0</v>
      </c>
      <c r="L2589" s="113"/>
      <c r="M2589" s="113"/>
    </row>
    <row r="2590" spans="2:13" s="181" customFormat="1" ht="12.75" hidden="1" customHeight="1">
      <c r="B2590" s="1186"/>
      <c r="C2590" s="1162"/>
      <c r="D2590" s="465">
        <v>577</v>
      </c>
      <c r="E2590" s="1156"/>
      <c r="F2590" s="1157"/>
      <c r="G2590" s="1158"/>
      <c r="H2590" s="468">
        <v>0.2</v>
      </c>
      <c r="I2590" s="564"/>
      <c r="J2590" s="377">
        <f t="shared" ref="J2590:J2653" si="85">$I$11027*H2590</f>
        <v>0</v>
      </c>
      <c r="K2590" s="467">
        <f t="shared" si="84"/>
        <v>0</v>
      </c>
      <c r="L2590" s="113"/>
      <c r="M2590" s="113"/>
    </row>
    <row r="2591" spans="2:13" s="181" customFormat="1" ht="12.75" hidden="1" customHeight="1">
      <c r="B2591" s="1186"/>
      <c r="C2591" s="1162"/>
      <c r="D2591" s="465">
        <v>578</v>
      </c>
      <c r="E2591" s="1156"/>
      <c r="F2591" s="1157"/>
      <c r="G2591" s="1158"/>
      <c r="H2591" s="468">
        <v>0.2</v>
      </c>
      <c r="I2591" s="564"/>
      <c r="J2591" s="377">
        <f t="shared" si="85"/>
        <v>0</v>
      </c>
      <c r="K2591" s="467">
        <f t="shared" si="84"/>
        <v>0</v>
      </c>
      <c r="L2591" s="113"/>
      <c r="M2591" s="113"/>
    </row>
    <row r="2592" spans="2:13" s="181" customFormat="1" ht="12.75" hidden="1" customHeight="1">
      <c r="B2592" s="1186"/>
      <c r="C2592" s="1162"/>
      <c r="D2592" s="465">
        <v>579</v>
      </c>
      <c r="E2592" s="1156"/>
      <c r="F2592" s="1157"/>
      <c r="G2592" s="1158"/>
      <c r="H2592" s="468">
        <v>0.2</v>
      </c>
      <c r="I2592" s="564"/>
      <c r="J2592" s="377">
        <f t="shared" si="85"/>
        <v>0</v>
      </c>
      <c r="K2592" s="467">
        <f t="shared" si="84"/>
        <v>0</v>
      </c>
      <c r="L2592" s="113"/>
      <c r="M2592" s="113"/>
    </row>
    <row r="2593" spans="2:13" s="181" customFormat="1" ht="12.75" hidden="1" customHeight="1">
      <c r="B2593" s="1186"/>
      <c r="C2593" s="1162"/>
      <c r="D2593" s="465">
        <v>580</v>
      </c>
      <c r="E2593" s="1156"/>
      <c r="F2593" s="1157"/>
      <c r="G2593" s="1158"/>
      <c r="H2593" s="468">
        <v>0.2</v>
      </c>
      <c r="I2593" s="564"/>
      <c r="J2593" s="377">
        <f t="shared" si="85"/>
        <v>0</v>
      </c>
      <c r="K2593" s="467">
        <f t="shared" si="84"/>
        <v>0</v>
      </c>
      <c r="L2593" s="113"/>
      <c r="M2593" s="113"/>
    </row>
    <row r="2594" spans="2:13" s="181" customFormat="1" ht="12.75" hidden="1" customHeight="1">
      <c r="B2594" s="1186"/>
      <c r="C2594" s="1162"/>
      <c r="D2594" s="465">
        <v>581</v>
      </c>
      <c r="E2594" s="1156"/>
      <c r="F2594" s="1157"/>
      <c r="G2594" s="1158"/>
      <c r="H2594" s="468">
        <v>0.2</v>
      </c>
      <c r="I2594" s="564"/>
      <c r="J2594" s="377">
        <f t="shared" si="85"/>
        <v>0</v>
      </c>
      <c r="K2594" s="467">
        <f t="shared" si="84"/>
        <v>0</v>
      </c>
      <c r="L2594" s="113"/>
      <c r="M2594" s="113"/>
    </row>
    <row r="2595" spans="2:13" s="181" customFormat="1" ht="12.75" hidden="1" customHeight="1">
      <c r="B2595" s="1186"/>
      <c r="C2595" s="1162"/>
      <c r="D2595" s="465">
        <v>582</v>
      </c>
      <c r="E2595" s="1156"/>
      <c r="F2595" s="1157"/>
      <c r="G2595" s="1158"/>
      <c r="H2595" s="468">
        <v>0.2</v>
      </c>
      <c r="I2595" s="564"/>
      <c r="J2595" s="377">
        <f t="shared" si="85"/>
        <v>0</v>
      </c>
      <c r="K2595" s="467">
        <f t="shared" si="84"/>
        <v>0</v>
      </c>
      <c r="L2595" s="113"/>
      <c r="M2595" s="113"/>
    </row>
    <row r="2596" spans="2:13" s="181" customFormat="1" ht="12.75" hidden="1" customHeight="1">
      <c r="B2596" s="1186"/>
      <c r="C2596" s="1162"/>
      <c r="D2596" s="465">
        <v>583</v>
      </c>
      <c r="E2596" s="1156"/>
      <c r="F2596" s="1157"/>
      <c r="G2596" s="1158"/>
      <c r="H2596" s="468">
        <v>0.2</v>
      </c>
      <c r="I2596" s="564"/>
      <c r="J2596" s="377">
        <f t="shared" si="85"/>
        <v>0</v>
      </c>
      <c r="K2596" s="467">
        <f t="shared" si="84"/>
        <v>0</v>
      </c>
      <c r="L2596" s="113"/>
      <c r="M2596" s="113"/>
    </row>
    <row r="2597" spans="2:13" s="181" customFormat="1" ht="12.75" hidden="1" customHeight="1">
      <c r="B2597" s="1186"/>
      <c r="C2597" s="1162"/>
      <c r="D2597" s="465">
        <v>584</v>
      </c>
      <c r="E2597" s="1156"/>
      <c r="F2597" s="1157"/>
      <c r="G2597" s="1158"/>
      <c r="H2597" s="468">
        <v>0.2</v>
      </c>
      <c r="I2597" s="564"/>
      <c r="J2597" s="377">
        <f t="shared" si="85"/>
        <v>0</v>
      </c>
      <c r="K2597" s="467">
        <f t="shared" si="84"/>
        <v>0</v>
      </c>
      <c r="L2597" s="113"/>
      <c r="M2597" s="113"/>
    </row>
    <row r="2598" spans="2:13" s="181" customFormat="1" ht="12.75" hidden="1" customHeight="1">
      <c r="B2598" s="1186"/>
      <c r="C2598" s="1162"/>
      <c r="D2598" s="465">
        <v>585</v>
      </c>
      <c r="E2598" s="1156"/>
      <c r="F2598" s="1157"/>
      <c r="G2598" s="1158"/>
      <c r="H2598" s="468">
        <v>0.2</v>
      </c>
      <c r="I2598" s="564"/>
      <c r="J2598" s="377">
        <f t="shared" si="85"/>
        <v>0</v>
      </c>
      <c r="K2598" s="467">
        <f t="shared" si="84"/>
        <v>0</v>
      </c>
      <c r="L2598" s="113"/>
      <c r="M2598" s="113"/>
    </row>
    <row r="2599" spans="2:13" s="181" customFormat="1" ht="12.75" hidden="1" customHeight="1">
      <c r="B2599" s="1186"/>
      <c r="C2599" s="1162"/>
      <c r="D2599" s="465">
        <v>586</v>
      </c>
      <c r="E2599" s="1156"/>
      <c r="F2599" s="1157"/>
      <c r="G2599" s="1158"/>
      <c r="H2599" s="468">
        <v>0.2</v>
      </c>
      <c r="I2599" s="564"/>
      <c r="J2599" s="377">
        <f t="shared" si="85"/>
        <v>0</v>
      </c>
      <c r="K2599" s="467">
        <f t="shared" si="84"/>
        <v>0</v>
      </c>
      <c r="L2599" s="113"/>
      <c r="M2599" s="113"/>
    </row>
    <row r="2600" spans="2:13" s="181" customFormat="1" ht="12.75" hidden="1" customHeight="1">
      <c r="B2600" s="1186"/>
      <c r="C2600" s="1162"/>
      <c r="D2600" s="465">
        <v>587</v>
      </c>
      <c r="E2600" s="1156"/>
      <c r="F2600" s="1157"/>
      <c r="G2600" s="1158"/>
      <c r="H2600" s="468">
        <v>0.2</v>
      </c>
      <c r="I2600" s="564"/>
      <c r="J2600" s="377">
        <f t="shared" si="85"/>
        <v>0</v>
      </c>
      <c r="K2600" s="467">
        <f t="shared" si="84"/>
        <v>0</v>
      </c>
      <c r="L2600" s="113"/>
      <c r="M2600" s="113"/>
    </row>
    <row r="2601" spans="2:13" s="181" customFormat="1" ht="12.75" hidden="1" customHeight="1">
      <c r="B2601" s="1186"/>
      <c r="C2601" s="1162"/>
      <c r="D2601" s="465">
        <v>588</v>
      </c>
      <c r="E2601" s="1156"/>
      <c r="F2601" s="1157"/>
      <c r="G2601" s="1158"/>
      <c r="H2601" s="468">
        <v>0.2</v>
      </c>
      <c r="I2601" s="564"/>
      <c r="J2601" s="377">
        <f t="shared" si="85"/>
        <v>0</v>
      </c>
      <c r="K2601" s="467">
        <f t="shared" si="84"/>
        <v>0</v>
      </c>
      <c r="L2601" s="113"/>
      <c r="M2601" s="113"/>
    </row>
    <row r="2602" spans="2:13" s="181" customFormat="1" ht="12.75" hidden="1" customHeight="1">
      <c r="B2602" s="1186"/>
      <c r="C2602" s="1162"/>
      <c r="D2602" s="465">
        <v>589</v>
      </c>
      <c r="E2602" s="1156"/>
      <c r="F2602" s="1157"/>
      <c r="G2602" s="1158"/>
      <c r="H2602" s="468">
        <v>0.2</v>
      </c>
      <c r="I2602" s="564"/>
      <c r="J2602" s="377">
        <f t="shared" si="85"/>
        <v>0</v>
      </c>
      <c r="K2602" s="467">
        <f t="shared" si="84"/>
        <v>0</v>
      </c>
      <c r="L2602" s="113"/>
      <c r="M2602" s="113"/>
    </row>
    <row r="2603" spans="2:13" s="181" customFormat="1" ht="12.75" hidden="1" customHeight="1">
      <c r="B2603" s="1186"/>
      <c r="C2603" s="1162"/>
      <c r="D2603" s="465">
        <v>590</v>
      </c>
      <c r="E2603" s="1156"/>
      <c r="F2603" s="1157"/>
      <c r="G2603" s="1158"/>
      <c r="H2603" s="468">
        <v>0.2</v>
      </c>
      <c r="I2603" s="564"/>
      <c r="J2603" s="377">
        <f t="shared" si="85"/>
        <v>0</v>
      </c>
      <c r="K2603" s="467">
        <f t="shared" si="84"/>
        <v>0</v>
      </c>
      <c r="L2603" s="113"/>
      <c r="M2603" s="113"/>
    </row>
    <row r="2604" spans="2:13" s="181" customFormat="1" ht="12.75" hidden="1" customHeight="1">
      <c r="B2604" s="1186"/>
      <c r="C2604" s="1162"/>
      <c r="D2604" s="465">
        <v>591</v>
      </c>
      <c r="E2604" s="1156"/>
      <c r="F2604" s="1157"/>
      <c r="G2604" s="1158"/>
      <c r="H2604" s="468">
        <v>0.2</v>
      </c>
      <c r="I2604" s="564"/>
      <c r="J2604" s="377">
        <f t="shared" si="85"/>
        <v>0</v>
      </c>
      <c r="K2604" s="467">
        <f t="shared" si="84"/>
        <v>0</v>
      </c>
      <c r="L2604" s="113"/>
      <c r="M2604" s="113"/>
    </row>
    <row r="2605" spans="2:13" s="181" customFormat="1" ht="12.75" hidden="1" customHeight="1">
      <c r="B2605" s="1186"/>
      <c r="C2605" s="1162"/>
      <c r="D2605" s="465">
        <v>592</v>
      </c>
      <c r="E2605" s="1156"/>
      <c r="F2605" s="1157"/>
      <c r="G2605" s="1158"/>
      <c r="H2605" s="468">
        <v>0.2</v>
      </c>
      <c r="I2605" s="564"/>
      <c r="J2605" s="377">
        <f t="shared" si="85"/>
        <v>0</v>
      </c>
      <c r="K2605" s="467">
        <f t="shared" si="84"/>
        <v>0</v>
      </c>
      <c r="L2605" s="113"/>
      <c r="M2605" s="113"/>
    </row>
    <row r="2606" spans="2:13" s="181" customFormat="1" ht="12.75" hidden="1" customHeight="1">
      <c r="B2606" s="1186"/>
      <c r="C2606" s="1162"/>
      <c r="D2606" s="465">
        <v>593</v>
      </c>
      <c r="E2606" s="1156"/>
      <c r="F2606" s="1157"/>
      <c r="G2606" s="1158"/>
      <c r="H2606" s="468">
        <v>0.2</v>
      </c>
      <c r="I2606" s="564"/>
      <c r="J2606" s="377">
        <f t="shared" si="85"/>
        <v>0</v>
      </c>
      <c r="K2606" s="467">
        <f t="shared" si="84"/>
        <v>0</v>
      </c>
      <c r="L2606" s="113"/>
      <c r="M2606" s="113"/>
    </row>
    <row r="2607" spans="2:13" s="181" customFormat="1" ht="12.75" hidden="1" customHeight="1">
      <c r="B2607" s="1186"/>
      <c r="C2607" s="1162"/>
      <c r="D2607" s="465">
        <v>594</v>
      </c>
      <c r="E2607" s="1156"/>
      <c r="F2607" s="1157"/>
      <c r="G2607" s="1158"/>
      <c r="H2607" s="468">
        <v>0.2</v>
      </c>
      <c r="I2607" s="564"/>
      <c r="J2607" s="377">
        <f t="shared" si="85"/>
        <v>0</v>
      </c>
      <c r="K2607" s="467">
        <f t="shared" si="84"/>
        <v>0</v>
      </c>
      <c r="L2607" s="113"/>
      <c r="M2607" s="113"/>
    </row>
    <row r="2608" spans="2:13" s="181" customFormat="1" ht="12.75" hidden="1" customHeight="1">
      <c r="B2608" s="1186"/>
      <c r="C2608" s="1162"/>
      <c r="D2608" s="465">
        <v>595</v>
      </c>
      <c r="E2608" s="1156"/>
      <c r="F2608" s="1157"/>
      <c r="G2608" s="1158"/>
      <c r="H2608" s="468">
        <v>0.2</v>
      </c>
      <c r="I2608" s="564"/>
      <c r="J2608" s="377">
        <f t="shared" si="85"/>
        <v>0</v>
      </c>
      <c r="K2608" s="467">
        <f t="shared" si="84"/>
        <v>0</v>
      </c>
      <c r="L2608" s="113"/>
      <c r="M2608" s="113"/>
    </row>
    <row r="2609" spans="2:13" s="181" customFormat="1" ht="12.75" hidden="1" customHeight="1">
      <c r="B2609" s="1186"/>
      <c r="C2609" s="1162"/>
      <c r="D2609" s="465">
        <v>596</v>
      </c>
      <c r="E2609" s="1156"/>
      <c r="F2609" s="1157"/>
      <c r="G2609" s="1158"/>
      <c r="H2609" s="468">
        <v>0.2</v>
      </c>
      <c r="I2609" s="564"/>
      <c r="J2609" s="377">
        <f t="shared" si="85"/>
        <v>0</v>
      </c>
      <c r="K2609" s="467">
        <f t="shared" si="84"/>
        <v>0</v>
      </c>
      <c r="L2609" s="113"/>
      <c r="M2609" s="113"/>
    </row>
    <row r="2610" spans="2:13" s="181" customFormat="1" ht="12.75" hidden="1" customHeight="1">
      <c r="B2610" s="1186"/>
      <c r="C2610" s="1162"/>
      <c r="D2610" s="465">
        <v>597</v>
      </c>
      <c r="E2610" s="1156"/>
      <c r="F2610" s="1157"/>
      <c r="G2610" s="1158"/>
      <c r="H2610" s="468">
        <v>0.2</v>
      </c>
      <c r="I2610" s="564"/>
      <c r="J2610" s="377">
        <f t="shared" si="85"/>
        <v>0</v>
      </c>
      <c r="K2610" s="467">
        <f t="shared" si="84"/>
        <v>0</v>
      </c>
      <c r="L2610" s="113"/>
      <c r="M2610" s="113"/>
    </row>
    <row r="2611" spans="2:13" s="181" customFormat="1" ht="12.75" hidden="1" customHeight="1">
      <c r="B2611" s="1186"/>
      <c r="C2611" s="1162"/>
      <c r="D2611" s="465">
        <v>598</v>
      </c>
      <c r="E2611" s="1156"/>
      <c r="F2611" s="1157"/>
      <c r="G2611" s="1158"/>
      <c r="H2611" s="468">
        <v>0.2</v>
      </c>
      <c r="I2611" s="564"/>
      <c r="J2611" s="377">
        <f t="shared" si="85"/>
        <v>0</v>
      </c>
      <c r="K2611" s="467">
        <f t="shared" si="84"/>
        <v>0</v>
      </c>
      <c r="L2611" s="113"/>
      <c r="M2611" s="113"/>
    </row>
    <row r="2612" spans="2:13" s="181" customFormat="1" ht="12.75" hidden="1" customHeight="1">
      <c r="B2612" s="1186"/>
      <c r="C2612" s="1162"/>
      <c r="D2612" s="465">
        <v>599</v>
      </c>
      <c r="E2612" s="1156"/>
      <c r="F2612" s="1157"/>
      <c r="G2612" s="1158"/>
      <c r="H2612" s="468">
        <v>0.2</v>
      </c>
      <c r="I2612" s="564"/>
      <c r="J2612" s="377">
        <f t="shared" si="85"/>
        <v>0</v>
      </c>
      <c r="K2612" s="467">
        <f t="shared" si="84"/>
        <v>0</v>
      </c>
      <c r="L2612" s="113"/>
      <c r="M2612" s="113"/>
    </row>
    <row r="2613" spans="2:13" s="181" customFormat="1" ht="12.75" hidden="1" customHeight="1">
      <c r="B2613" s="1186"/>
      <c r="C2613" s="1162"/>
      <c r="D2613" s="465">
        <v>600</v>
      </c>
      <c r="E2613" s="1156"/>
      <c r="F2613" s="1157"/>
      <c r="G2613" s="1158"/>
      <c r="H2613" s="468">
        <v>0.2</v>
      </c>
      <c r="I2613" s="564"/>
      <c r="J2613" s="377">
        <f t="shared" si="85"/>
        <v>0</v>
      </c>
      <c r="K2613" s="467">
        <f t="shared" si="84"/>
        <v>0</v>
      </c>
      <c r="L2613" s="113"/>
      <c r="M2613" s="113"/>
    </row>
    <row r="2614" spans="2:13" s="181" customFormat="1" ht="12.75" hidden="1" customHeight="1">
      <c r="B2614" s="1186"/>
      <c r="C2614" s="1162"/>
      <c r="D2614" s="465">
        <v>601</v>
      </c>
      <c r="E2614" s="1156"/>
      <c r="F2614" s="1157"/>
      <c r="G2614" s="1158"/>
      <c r="H2614" s="468">
        <v>0.2</v>
      </c>
      <c r="I2614" s="564"/>
      <c r="J2614" s="377">
        <f t="shared" si="85"/>
        <v>0</v>
      </c>
      <c r="K2614" s="467">
        <f t="shared" si="84"/>
        <v>0</v>
      </c>
      <c r="L2614" s="113"/>
      <c r="M2614" s="113"/>
    </row>
    <row r="2615" spans="2:13" s="181" customFormat="1" ht="12.75" hidden="1" customHeight="1">
      <c r="B2615" s="1186"/>
      <c r="C2615" s="1162"/>
      <c r="D2615" s="465">
        <v>602</v>
      </c>
      <c r="E2615" s="1156"/>
      <c r="F2615" s="1157"/>
      <c r="G2615" s="1158"/>
      <c r="H2615" s="468">
        <v>0.2</v>
      </c>
      <c r="I2615" s="564"/>
      <c r="J2615" s="377">
        <f t="shared" si="85"/>
        <v>0</v>
      </c>
      <c r="K2615" s="467">
        <f t="shared" si="84"/>
        <v>0</v>
      </c>
      <c r="L2615" s="113"/>
      <c r="M2615" s="113"/>
    </row>
    <row r="2616" spans="2:13" s="181" customFormat="1" ht="12.75" hidden="1" customHeight="1">
      <c r="B2616" s="1186"/>
      <c r="C2616" s="1162"/>
      <c r="D2616" s="465">
        <v>603</v>
      </c>
      <c r="E2616" s="1156"/>
      <c r="F2616" s="1157"/>
      <c r="G2616" s="1158"/>
      <c r="H2616" s="468">
        <v>0.2</v>
      </c>
      <c r="I2616" s="564"/>
      <c r="J2616" s="377">
        <f t="shared" si="85"/>
        <v>0</v>
      </c>
      <c r="K2616" s="467">
        <f t="shared" si="84"/>
        <v>0</v>
      </c>
      <c r="L2616" s="113"/>
      <c r="M2616" s="113"/>
    </row>
    <row r="2617" spans="2:13" s="181" customFormat="1" ht="12.75" hidden="1" customHeight="1">
      <c r="B2617" s="1186"/>
      <c r="C2617" s="1162"/>
      <c r="D2617" s="465">
        <v>604</v>
      </c>
      <c r="E2617" s="1156"/>
      <c r="F2617" s="1157"/>
      <c r="G2617" s="1158"/>
      <c r="H2617" s="468">
        <v>0.2</v>
      </c>
      <c r="I2617" s="564"/>
      <c r="J2617" s="377">
        <f t="shared" si="85"/>
        <v>0</v>
      </c>
      <c r="K2617" s="467">
        <f t="shared" si="84"/>
        <v>0</v>
      </c>
      <c r="L2617" s="113"/>
      <c r="M2617" s="113"/>
    </row>
    <row r="2618" spans="2:13" s="181" customFormat="1" ht="12.75" hidden="1" customHeight="1">
      <c r="B2618" s="1186"/>
      <c r="C2618" s="1162"/>
      <c r="D2618" s="465">
        <v>605</v>
      </c>
      <c r="E2618" s="1156"/>
      <c r="F2618" s="1157"/>
      <c r="G2618" s="1158"/>
      <c r="H2618" s="468">
        <v>0.2</v>
      </c>
      <c r="I2618" s="564"/>
      <c r="J2618" s="377">
        <f t="shared" si="85"/>
        <v>0</v>
      </c>
      <c r="K2618" s="467">
        <f t="shared" si="84"/>
        <v>0</v>
      </c>
      <c r="L2618" s="113"/>
      <c r="M2618" s="113"/>
    </row>
    <row r="2619" spans="2:13" s="181" customFormat="1" ht="12.75" hidden="1" customHeight="1">
      <c r="B2619" s="1186"/>
      <c r="C2619" s="1162"/>
      <c r="D2619" s="465">
        <v>606</v>
      </c>
      <c r="E2619" s="1156"/>
      <c r="F2619" s="1157"/>
      <c r="G2619" s="1158"/>
      <c r="H2619" s="468">
        <v>0.2</v>
      </c>
      <c r="I2619" s="564"/>
      <c r="J2619" s="377">
        <f t="shared" si="85"/>
        <v>0</v>
      </c>
      <c r="K2619" s="467">
        <f t="shared" si="84"/>
        <v>0</v>
      </c>
      <c r="L2619" s="113"/>
      <c r="M2619" s="113"/>
    </row>
    <row r="2620" spans="2:13" s="181" customFormat="1" ht="12.75" hidden="1" customHeight="1">
      <c r="B2620" s="1186"/>
      <c r="C2620" s="1162"/>
      <c r="D2620" s="465">
        <v>607</v>
      </c>
      <c r="E2620" s="1156"/>
      <c r="F2620" s="1157"/>
      <c r="G2620" s="1158"/>
      <c r="H2620" s="468">
        <v>0.2</v>
      </c>
      <c r="I2620" s="564"/>
      <c r="J2620" s="377">
        <f t="shared" si="85"/>
        <v>0</v>
      </c>
      <c r="K2620" s="467">
        <f t="shared" si="84"/>
        <v>0</v>
      </c>
      <c r="L2620" s="113"/>
      <c r="M2620" s="113"/>
    </row>
    <row r="2621" spans="2:13" s="181" customFormat="1" ht="12.75" hidden="1" customHeight="1">
      <c r="B2621" s="1186"/>
      <c r="C2621" s="1162"/>
      <c r="D2621" s="465">
        <v>608</v>
      </c>
      <c r="E2621" s="1156"/>
      <c r="F2621" s="1157"/>
      <c r="G2621" s="1158"/>
      <c r="H2621" s="468">
        <v>0.2</v>
      </c>
      <c r="I2621" s="564"/>
      <c r="J2621" s="377">
        <f t="shared" si="85"/>
        <v>0</v>
      </c>
      <c r="K2621" s="467">
        <f t="shared" si="84"/>
        <v>0</v>
      </c>
      <c r="L2621" s="113"/>
      <c r="M2621" s="113"/>
    </row>
    <row r="2622" spans="2:13" s="181" customFormat="1" ht="12.75" hidden="1" customHeight="1">
      <c r="B2622" s="1186"/>
      <c r="C2622" s="1162"/>
      <c r="D2622" s="465">
        <v>609</v>
      </c>
      <c r="E2622" s="1156"/>
      <c r="F2622" s="1157"/>
      <c r="G2622" s="1158"/>
      <c r="H2622" s="468">
        <v>0.2</v>
      </c>
      <c r="I2622" s="564"/>
      <c r="J2622" s="377">
        <f t="shared" si="85"/>
        <v>0</v>
      </c>
      <c r="K2622" s="467">
        <f t="shared" ref="K2622:K2685" si="86">IF(I2622-J2622&lt;0,0,I2622-J2622)</f>
        <v>0</v>
      </c>
      <c r="L2622" s="113"/>
      <c r="M2622" s="113"/>
    </row>
    <row r="2623" spans="2:13" s="181" customFormat="1" ht="12.75" hidden="1" customHeight="1">
      <c r="B2623" s="1186"/>
      <c r="C2623" s="1162"/>
      <c r="D2623" s="465">
        <v>610</v>
      </c>
      <c r="E2623" s="1156"/>
      <c r="F2623" s="1157"/>
      <c r="G2623" s="1158"/>
      <c r="H2623" s="468">
        <v>0.2</v>
      </c>
      <c r="I2623" s="564"/>
      <c r="J2623" s="377">
        <f t="shared" si="85"/>
        <v>0</v>
      </c>
      <c r="K2623" s="467">
        <f t="shared" si="86"/>
        <v>0</v>
      </c>
      <c r="L2623" s="113"/>
      <c r="M2623" s="113"/>
    </row>
    <row r="2624" spans="2:13" s="181" customFormat="1" ht="12.75" hidden="1" customHeight="1">
      <c r="B2624" s="1186"/>
      <c r="C2624" s="1162"/>
      <c r="D2624" s="465">
        <v>611</v>
      </c>
      <c r="E2624" s="1156"/>
      <c r="F2624" s="1157"/>
      <c r="G2624" s="1158"/>
      <c r="H2624" s="468">
        <v>0.2</v>
      </c>
      <c r="I2624" s="564"/>
      <c r="J2624" s="377">
        <f t="shared" si="85"/>
        <v>0</v>
      </c>
      <c r="K2624" s="467">
        <f t="shared" si="86"/>
        <v>0</v>
      </c>
      <c r="L2624" s="113"/>
      <c r="M2624" s="113"/>
    </row>
    <row r="2625" spans="2:13" s="181" customFormat="1" ht="12.75" hidden="1" customHeight="1">
      <c r="B2625" s="1186"/>
      <c r="C2625" s="1162"/>
      <c r="D2625" s="465">
        <v>612</v>
      </c>
      <c r="E2625" s="1156"/>
      <c r="F2625" s="1157"/>
      <c r="G2625" s="1158"/>
      <c r="H2625" s="468">
        <v>0.2</v>
      </c>
      <c r="I2625" s="564"/>
      <c r="J2625" s="377">
        <f t="shared" si="85"/>
        <v>0</v>
      </c>
      <c r="K2625" s="467">
        <f t="shared" si="86"/>
        <v>0</v>
      </c>
      <c r="L2625" s="113"/>
      <c r="M2625" s="113"/>
    </row>
    <row r="2626" spans="2:13" s="181" customFormat="1" ht="12.75" hidden="1" customHeight="1">
      <c r="B2626" s="1186"/>
      <c r="C2626" s="1162"/>
      <c r="D2626" s="465">
        <v>613</v>
      </c>
      <c r="E2626" s="1156"/>
      <c r="F2626" s="1157"/>
      <c r="G2626" s="1158"/>
      <c r="H2626" s="468">
        <v>0.2</v>
      </c>
      <c r="I2626" s="564"/>
      <c r="J2626" s="377">
        <f t="shared" si="85"/>
        <v>0</v>
      </c>
      <c r="K2626" s="467">
        <f t="shared" si="86"/>
        <v>0</v>
      </c>
      <c r="L2626" s="113"/>
      <c r="M2626" s="113"/>
    </row>
    <row r="2627" spans="2:13" s="181" customFormat="1" ht="12.75" hidden="1" customHeight="1">
      <c r="B2627" s="1186"/>
      <c r="C2627" s="1162"/>
      <c r="D2627" s="465">
        <v>614</v>
      </c>
      <c r="E2627" s="1156"/>
      <c r="F2627" s="1157"/>
      <c r="G2627" s="1158"/>
      <c r="H2627" s="468">
        <v>0.2</v>
      </c>
      <c r="I2627" s="564"/>
      <c r="J2627" s="377">
        <f t="shared" si="85"/>
        <v>0</v>
      </c>
      <c r="K2627" s="467">
        <f t="shared" si="86"/>
        <v>0</v>
      </c>
      <c r="L2627" s="113"/>
      <c r="M2627" s="113"/>
    </row>
    <row r="2628" spans="2:13" s="181" customFormat="1" ht="12.75" hidden="1" customHeight="1">
      <c r="B2628" s="1186"/>
      <c r="C2628" s="1162"/>
      <c r="D2628" s="465">
        <v>615</v>
      </c>
      <c r="E2628" s="1156"/>
      <c r="F2628" s="1157"/>
      <c r="G2628" s="1158"/>
      <c r="H2628" s="468">
        <v>0.2</v>
      </c>
      <c r="I2628" s="564"/>
      <c r="J2628" s="377">
        <f t="shared" si="85"/>
        <v>0</v>
      </c>
      <c r="K2628" s="467">
        <f t="shared" si="86"/>
        <v>0</v>
      </c>
      <c r="L2628" s="113"/>
      <c r="M2628" s="113"/>
    </row>
    <row r="2629" spans="2:13" s="181" customFormat="1" ht="12.75" hidden="1" customHeight="1">
      <c r="B2629" s="1186"/>
      <c r="C2629" s="1162"/>
      <c r="D2629" s="465">
        <v>616</v>
      </c>
      <c r="E2629" s="1156"/>
      <c r="F2629" s="1157"/>
      <c r="G2629" s="1158"/>
      <c r="H2629" s="468">
        <v>0.2</v>
      </c>
      <c r="I2629" s="564"/>
      <c r="J2629" s="377">
        <f t="shared" si="85"/>
        <v>0</v>
      </c>
      <c r="K2629" s="467">
        <f t="shared" si="86"/>
        <v>0</v>
      </c>
      <c r="L2629" s="113"/>
      <c r="M2629" s="113"/>
    </row>
    <row r="2630" spans="2:13" s="181" customFormat="1" ht="12.75" hidden="1" customHeight="1">
      <c r="B2630" s="1186"/>
      <c r="C2630" s="1162"/>
      <c r="D2630" s="465">
        <v>617</v>
      </c>
      <c r="E2630" s="1156"/>
      <c r="F2630" s="1157"/>
      <c r="G2630" s="1158"/>
      <c r="H2630" s="468">
        <v>0.2</v>
      </c>
      <c r="I2630" s="564"/>
      <c r="J2630" s="377">
        <f t="shared" si="85"/>
        <v>0</v>
      </c>
      <c r="K2630" s="467">
        <f t="shared" si="86"/>
        <v>0</v>
      </c>
      <c r="L2630" s="113"/>
      <c r="M2630" s="113"/>
    </row>
    <row r="2631" spans="2:13" s="181" customFormat="1" ht="12.75" hidden="1" customHeight="1">
      <c r="B2631" s="1186"/>
      <c r="C2631" s="1162"/>
      <c r="D2631" s="465">
        <v>618</v>
      </c>
      <c r="E2631" s="1156"/>
      <c r="F2631" s="1157"/>
      <c r="G2631" s="1158"/>
      <c r="H2631" s="468">
        <v>0.2</v>
      </c>
      <c r="I2631" s="564"/>
      <c r="J2631" s="377">
        <f t="shared" si="85"/>
        <v>0</v>
      </c>
      <c r="K2631" s="467">
        <f t="shared" si="86"/>
        <v>0</v>
      </c>
      <c r="L2631" s="113"/>
      <c r="M2631" s="113"/>
    </row>
    <row r="2632" spans="2:13" s="181" customFormat="1" ht="12.75" hidden="1" customHeight="1">
      <c r="B2632" s="1186"/>
      <c r="C2632" s="1162"/>
      <c r="D2632" s="465">
        <v>619</v>
      </c>
      <c r="E2632" s="1156"/>
      <c r="F2632" s="1157"/>
      <c r="G2632" s="1158"/>
      <c r="H2632" s="468">
        <v>0.2</v>
      </c>
      <c r="I2632" s="564"/>
      <c r="J2632" s="377">
        <f t="shared" si="85"/>
        <v>0</v>
      </c>
      <c r="K2632" s="467">
        <f t="shared" si="86"/>
        <v>0</v>
      </c>
      <c r="L2632" s="113"/>
      <c r="M2632" s="113"/>
    </row>
    <row r="2633" spans="2:13" s="181" customFormat="1" ht="12.75" hidden="1" customHeight="1">
      <c r="B2633" s="1186"/>
      <c r="C2633" s="1162"/>
      <c r="D2633" s="465">
        <v>620</v>
      </c>
      <c r="E2633" s="1156"/>
      <c r="F2633" s="1157"/>
      <c r="G2633" s="1158"/>
      <c r="H2633" s="468">
        <v>0.2</v>
      </c>
      <c r="I2633" s="564"/>
      <c r="J2633" s="377">
        <f t="shared" si="85"/>
        <v>0</v>
      </c>
      <c r="K2633" s="467">
        <f t="shared" si="86"/>
        <v>0</v>
      </c>
      <c r="L2633" s="113"/>
      <c r="M2633" s="113"/>
    </row>
    <row r="2634" spans="2:13" s="181" customFormat="1" ht="12.75" hidden="1" customHeight="1">
      <c r="B2634" s="1186"/>
      <c r="C2634" s="1162"/>
      <c r="D2634" s="465">
        <v>621</v>
      </c>
      <c r="E2634" s="1156"/>
      <c r="F2634" s="1157"/>
      <c r="G2634" s="1158"/>
      <c r="H2634" s="468">
        <v>0.2</v>
      </c>
      <c r="I2634" s="564"/>
      <c r="J2634" s="377">
        <f t="shared" si="85"/>
        <v>0</v>
      </c>
      <c r="K2634" s="467">
        <f t="shared" si="86"/>
        <v>0</v>
      </c>
      <c r="L2634" s="113"/>
      <c r="M2634" s="113"/>
    </row>
    <row r="2635" spans="2:13" s="181" customFormat="1" ht="12.75" hidden="1" customHeight="1">
      <c r="B2635" s="1186"/>
      <c r="C2635" s="1162"/>
      <c r="D2635" s="465">
        <v>622</v>
      </c>
      <c r="E2635" s="1156"/>
      <c r="F2635" s="1157"/>
      <c r="G2635" s="1158"/>
      <c r="H2635" s="468">
        <v>0.2</v>
      </c>
      <c r="I2635" s="564"/>
      <c r="J2635" s="377">
        <f t="shared" si="85"/>
        <v>0</v>
      </c>
      <c r="K2635" s="467">
        <f t="shared" si="86"/>
        <v>0</v>
      </c>
      <c r="L2635" s="113"/>
      <c r="M2635" s="113"/>
    </row>
    <row r="2636" spans="2:13" s="181" customFormat="1" ht="12.75" hidden="1" customHeight="1">
      <c r="B2636" s="1186"/>
      <c r="C2636" s="1162"/>
      <c r="D2636" s="465">
        <v>623</v>
      </c>
      <c r="E2636" s="1156"/>
      <c r="F2636" s="1157"/>
      <c r="G2636" s="1158"/>
      <c r="H2636" s="468">
        <v>0.2</v>
      </c>
      <c r="I2636" s="564"/>
      <c r="J2636" s="377">
        <f t="shared" si="85"/>
        <v>0</v>
      </c>
      <c r="K2636" s="467">
        <f t="shared" si="86"/>
        <v>0</v>
      </c>
      <c r="L2636" s="113"/>
      <c r="M2636" s="113"/>
    </row>
    <row r="2637" spans="2:13" s="181" customFormat="1" ht="12.75" hidden="1" customHeight="1">
      <c r="B2637" s="1186"/>
      <c r="C2637" s="1162"/>
      <c r="D2637" s="465">
        <v>624</v>
      </c>
      <c r="E2637" s="1156"/>
      <c r="F2637" s="1157"/>
      <c r="G2637" s="1158"/>
      <c r="H2637" s="468">
        <v>0.2</v>
      </c>
      <c r="I2637" s="564"/>
      <c r="J2637" s="377">
        <f t="shared" si="85"/>
        <v>0</v>
      </c>
      <c r="K2637" s="467">
        <f t="shared" si="86"/>
        <v>0</v>
      </c>
      <c r="L2637" s="113"/>
      <c r="M2637" s="113"/>
    </row>
    <row r="2638" spans="2:13" s="181" customFormat="1" ht="12.75" hidden="1" customHeight="1">
      <c r="B2638" s="1186"/>
      <c r="C2638" s="1162"/>
      <c r="D2638" s="465">
        <v>625</v>
      </c>
      <c r="E2638" s="1156"/>
      <c r="F2638" s="1157"/>
      <c r="G2638" s="1158"/>
      <c r="H2638" s="468">
        <v>0.2</v>
      </c>
      <c r="I2638" s="564"/>
      <c r="J2638" s="377">
        <f t="shared" si="85"/>
        <v>0</v>
      </c>
      <c r="K2638" s="467">
        <f t="shared" si="86"/>
        <v>0</v>
      </c>
      <c r="L2638" s="113"/>
      <c r="M2638" s="113"/>
    </row>
    <row r="2639" spans="2:13" s="181" customFormat="1" ht="12.75" hidden="1" customHeight="1">
      <c r="B2639" s="1186"/>
      <c r="C2639" s="1162"/>
      <c r="D2639" s="465">
        <v>626</v>
      </c>
      <c r="E2639" s="1156"/>
      <c r="F2639" s="1157"/>
      <c r="G2639" s="1158"/>
      <c r="H2639" s="468">
        <v>0.2</v>
      </c>
      <c r="I2639" s="564"/>
      <c r="J2639" s="377">
        <f t="shared" si="85"/>
        <v>0</v>
      </c>
      <c r="K2639" s="467">
        <f t="shared" si="86"/>
        <v>0</v>
      </c>
      <c r="L2639" s="113"/>
      <c r="M2639" s="113"/>
    </row>
    <row r="2640" spans="2:13" s="181" customFormat="1" ht="12.75" hidden="1" customHeight="1">
      <c r="B2640" s="1186"/>
      <c r="C2640" s="1162"/>
      <c r="D2640" s="465">
        <v>627</v>
      </c>
      <c r="E2640" s="1156"/>
      <c r="F2640" s="1157"/>
      <c r="G2640" s="1158"/>
      <c r="H2640" s="468">
        <v>0.2</v>
      </c>
      <c r="I2640" s="564"/>
      <c r="J2640" s="377">
        <f t="shared" si="85"/>
        <v>0</v>
      </c>
      <c r="K2640" s="467">
        <f t="shared" si="86"/>
        <v>0</v>
      </c>
      <c r="L2640" s="113"/>
      <c r="M2640" s="113"/>
    </row>
    <row r="2641" spans="2:13" s="181" customFormat="1" ht="12.75" hidden="1" customHeight="1">
      <c r="B2641" s="1186"/>
      <c r="C2641" s="1162"/>
      <c r="D2641" s="465">
        <v>628</v>
      </c>
      <c r="E2641" s="1156"/>
      <c r="F2641" s="1157"/>
      <c r="G2641" s="1158"/>
      <c r="H2641" s="468">
        <v>0.2</v>
      </c>
      <c r="I2641" s="564"/>
      <c r="J2641" s="377">
        <f t="shared" si="85"/>
        <v>0</v>
      </c>
      <c r="K2641" s="467">
        <f t="shared" si="86"/>
        <v>0</v>
      </c>
      <c r="L2641" s="113"/>
      <c r="M2641" s="113"/>
    </row>
    <row r="2642" spans="2:13" s="181" customFormat="1" ht="12.75" hidden="1" customHeight="1">
      <c r="B2642" s="1186"/>
      <c r="C2642" s="1162"/>
      <c r="D2642" s="465">
        <v>629</v>
      </c>
      <c r="E2642" s="1156"/>
      <c r="F2642" s="1157"/>
      <c r="G2642" s="1158"/>
      <c r="H2642" s="468">
        <v>0.2</v>
      </c>
      <c r="I2642" s="564"/>
      <c r="J2642" s="377">
        <f t="shared" si="85"/>
        <v>0</v>
      </c>
      <c r="K2642" s="467">
        <f t="shared" si="86"/>
        <v>0</v>
      </c>
      <c r="L2642" s="113"/>
      <c r="M2642" s="113"/>
    </row>
    <row r="2643" spans="2:13" s="181" customFormat="1" ht="12.75" hidden="1" customHeight="1">
      <c r="B2643" s="1186"/>
      <c r="C2643" s="1162"/>
      <c r="D2643" s="465">
        <v>630</v>
      </c>
      <c r="E2643" s="1156"/>
      <c r="F2643" s="1157"/>
      <c r="G2643" s="1158"/>
      <c r="H2643" s="468">
        <v>0.2</v>
      </c>
      <c r="I2643" s="564"/>
      <c r="J2643" s="377">
        <f t="shared" si="85"/>
        <v>0</v>
      </c>
      <c r="K2643" s="467">
        <f t="shared" si="86"/>
        <v>0</v>
      </c>
      <c r="L2643" s="113"/>
      <c r="M2643" s="113"/>
    </row>
    <row r="2644" spans="2:13" s="181" customFormat="1" ht="12.75" hidden="1" customHeight="1">
      <c r="B2644" s="1186"/>
      <c r="C2644" s="1162"/>
      <c r="D2644" s="465">
        <v>631</v>
      </c>
      <c r="E2644" s="1156"/>
      <c r="F2644" s="1157"/>
      <c r="G2644" s="1158"/>
      <c r="H2644" s="468">
        <v>0.2</v>
      </c>
      <c r="I2644" s="564"/>
      <c r="J2644" s="377">
        <f t="shared" si="85"/>
        <v>0</v>
      </c>
      <c r="K2644" s="467">
        <f t="shared" si="86"/>
        <v>0</v>
      </c>
      <c r="L2644" s="113"/>
      <c r="M2644" s="113"/>
    </row>
    <row r="2645" spans="2:13" s="181" customFormat="1" ht="12.75" hidden="1" customHeight="1">
      <c r="B2645" s="1186"/>
      <c r="C2645" s="1162"/>
      <c r="D2645" s="465">
        <v>632</v>
      </c>
      <c r="E2645" s="1156"/>
      <c r="F2645" s="1157"/>
      <c r="G2645" s="1158"/>
      <c r="H2645" s="468">
        <v>0.2</v>
      </c>
      <c r="I2645" s="564"/>
      <c r="J2645" s="377">
        <f t="shared" si="85"/>
        <v>0</v>
      </c>
      <c r="K2645" s="467">
        <f t="shared" si="86"/>
        <v>0</v>
      </c>
      <c r="L2645" s="113"/>
      <c r="M2645" s="113"/>
    </row>
    <row r="2646" spans="2:13" s="181" customFormat="1" ht="12.75" hidden="1" customHeight="1">
      <c r="B2646" s="1186"/>
      <c r="C2646" s="1162"/>
      <c r="D2646" s="465">
        <v>633</v>
      </c>
      <c r="E2646" s="1156"/>
      <c r="F2646" s="1157"/>
      <c r="G2646" s="1158"/>
      <c r="H2646" s="468">
        <v>0.2</v>
      </c>
      <c r="I2646" s="564"/>
      <c r="J2646" s="377">
        <f t="shared" si="85"/>
        <v>0</v>
      </c>
      <c r="K2646" s="467">
        <f t="shared" si="86"/>
        <v>0</v>
      </c>
      <c r="L2646" s="113"/>
      <c r="M2646" s="113"/>
    </row>
    <row r="2647" spans="2:13" s="181" customFormat="1" ht="12.75" hidden="1" customHeight="1">
      <c r="B2647" s="1186"/>
      <c r="C2647" s="1162"/>
      <c r="D2647" s="465">
        <v>634</v>
      </c>
      <c r="E2647" s="1156"/>
      <c r="F2647" s="1157"/>
      <c r="G2647" s="1158"/>
      <c r="H2647" s="468">
        <v>0.2</v>
      </c>
      <c r="I2647" s="564"/>
      <c r="J2647" s="377">
        <f t="shared" si="85"/>
        <v>0</v>
      </c>
      <c r="K2647" s="467">
        <f t="shared" si="86"/>
        <v>0</v>
      </c>
      <c r="L2647" s="113"/>
      <c r="M2647" s="113"/>
    </row>
    <row r="2648" spans="2:13" s="181" customFormat="1" ht="12.75" hidden="1" customHeight="1">
      <c r="B2648" s="1186"/>
      <c r="C2648" s="1162"/>
      <c r="D2648" s="465">
        <v>635</v>
      </c>
      <c r="E2648" s="1156"/>
      <c r="F2648" s="1157"/>
      <c r="G2648" s="1158"/>
      <c r="H2648" s="468">
        <v>0.2</v>
      </c>
      <c r="I2648" s="564"/>
      <c r="J2648" s="377">
        <f t="shared" si="85"/>
        <v>0</v>
      </c>
      <c r="K2648" s="467">
        <f t="shared" si="86"/>
        <v>0</v>
      </c>
      <c r="L2648" s="113"/>
      <c r="M2648" s="113"/>
    </row>
    <row r="2649" spans="2:13" s="181" customFormat="1" ht="12.75" hidden="1" customHeight="1">
      <c r="B2649" s="1186"/>
      <c r="C2649" s="1162"/>
      <c r="D2649" s="465">
        <v>636</v>
      </c>
      <c r="E2649" s="1156"/>
      <c r="F2649" s="1157"/>
      <c r="G2649" s="1158"/>
      <c r="H2649" s="468">
        <v>0.2</v>
      </c>
      <c r="I2649" s="564"/>
      <c r="J2649" s="377">
        <f t="shared" si="85"/>
        <v>0</v>
      </c>
      <c r="K2649" s="467">
        <f t="shared" si="86"/>
        <v>0</v>
      </c>
      <c r="L2649" s="113"/>
      <c r="M2649" s="113"/>
    </row>
    <row r="2650" spans="2:13" s="181" customFormat="1" ht="12.75" hidden="1" customHeight="1">
      <c r="B2650" s="1186"/>
      <c r="C2650" s="1162"/>
      <c r="D2650" s="465">
        <v>637</v>
      </c>
      <c r="E2650" s="1156"/>
      <c r="F2650" s="1157"/>
      <c r="G2650" s="1158"/>
      <c r="H2650" s="468">
        <v>0.2</v>
      </c>
      <c r="I2650" s="564"/>
      <c r="J2650" s="377">
        <f t="shared" si="85"/>
        <v>0</v>
      </c>
      <c r="K2650" s="467">
        <f t="shared" si="86"/>
        <v>0</v>
      </c>
      <c r="L2650" s="113"/>
      <c r="M2650" s="113"/>
    </row>
    <row r="2651" spans="2:13" s="181" customFormat="1" ht="12.75" hidden="1" customHeight="1">
      <c r="B2651" s="1186"/>
      <c r="C2651" s="1162"/>
      <c r="D2651" s="465">
        <v>638</v>
      </c>
      <c r="E2651" s="1156"/>
      <c r="F2651" s="1157"/>
      <c r="G2651" s="1158"/>
      <c r="H2651" s="468">
        <v>0.2</v>
      </c>
      <c r="I2651" s="564"/>
      <c r="J2651" s="377">
        <f t="shared" si="85"/>
        <v>0</v>
      </c>
      <c r="K2651" s="467">
        <f t="shared" si="86"/>
        <v>0</v>
      </c>
      <c r="L2651" s="113"/>
      <c r="M2651" s="113"/>
    </row>
    <row r="2652" spans="2:13" s="181" customFormat="1" ht="12.75" hidden="1" customHeight="1">
      <c r="B2652" s="1186"/>
      <c r="C2652" s="1162"/>
      <c r="D2652" s="465">
        <v>639</v>
      </c>
      <c r="E2652" s="1156"/>
      <c r="F2652" s="1157"/>
      <c r="G2652" s="1158"/>
      <c r="H2652" s="468">
        <v>0.2</v>
      </c>
      <c r="I2652" s="564"/>
      <c r="J2652" s="377">
        <f t="shared" si="85"/>
        <v>0</v>
      </c>
      <c r="K2652" s="467">
        <f t="shared" si="86"/>
        <v>0</v>
      </c>
      <c r="L2652" s="113"/>
      <c r="M2652" s="113"/>
    </row>
    <row r="2653" spans="2:13" s="181" customFormat="1" ht="12.75" hidden="1" customHeight="1">
      <c r="B2653" s="1186"/>
      <c r="C2653" s="1162"/>
      <c r="D2653" s="465">
        <v>640</v>
      </c>
      <c r="E2653" s="1156"/>
      <c r="F2653" s="1157"/>
      <c r="G2653" s="1158"/>
      <c r="H2653" s="468">
        <v>0.2</v>
      </c>
      <c r="I2653" s="564"/>
      <c r="J2653" s="377">
        <f t="shared" si="85"/>
        <v>0</v>
      </c>
      <c r="K2653" s="467">
        <f t="shared" si="86"/>
        <v>0</v>
      </c>
      <c r="L2653" s="113"/>
      <c r="M2653" s="113"/>
    </row>
    <row r="2654" spans="2:13" s="181" customFormat="1" ht="12.75" hidden="1" customHeight="1">
      <c r="B2654" s="1186"/>
      <c r="C2654" s="1162"/>
      <c r="D2654" s="465">
        <v>641</v>
      </c>
      <c r="E2654" s="1156"/>
      <c r="F2654" s="1157"/>
      <c r="G2654" s="1158"/>
      <c r="H2654" s="468">
        <v>0.2</v>
      </c>
      <c r="I2654" s="564"/>
      <c r="J2654" s="377">
        <f t="shared" ref="J2654:J2717" si="87">$I$11027*H2654</f>
        <v>0</v>
      </c>
      <c r="K2654" s="467">
        <f t="shared" si="86"/>
        <v>0</v>
      </c>
      <c r="L2654" s="113"/>
      <c r="M2654" s="113"/>
    </row>
    <row r="2655" spans="2:13" s="181" customFormat="1" ht="12.75" hidden="1" customHeight="1">
      <c r="B2655" s="1186"/>
      <c r="C2655" s="1162"/>
      <c r="D2655" s="465">
        <v>642</v>
      </c>
      <c r="E2655" s="1156"/>
      <c r="F2655" s="1157"/>
      <c r="G2655" s="1158"/>
      <c r="H2655" s="468">
        <v>0.2</v>
      </c>
      <c r="I2655" s="564"/>
      <c r="J2655" s="377">
        <f t="shared" si="87"/>
        <v>0</v>
      </c>
      <c r="K2655" s="467">
        <f t="shared" si="86"/>
        <v>0</v>
      </c>
      <c r="L2655" s="113"/>
      <c r="M2655" s="113"/>
    </row>
    <row r="2656" spans="2:13" s="181" customFormat="1" ht="12.75" hidden="1" customHeight="1">
      <c r="B2656" s="1186"/>
      <c r="C2656" s="1162"/>
      <c r="D2656" s="465">
        <v>643</v>
      </c>
      <c r="E2656" s="1156"/>
      <c r="F2656" s="1157"/>
      <c r="G2656" s="1158"/>
      <c r="H2656" s="468">
        <v>0.2</v>
      </c>
      <c r="I2656" s="564"/>
      <c r="J2656" s="377">
        <f t="shared" si="87"/>
        <v>0</v>
      </c>
      <c r="K2656" s="467">
        <f t="shared" si="86"/>
        <v>0</v>
      </c>
      <c r="L2656" s="113"/>
      <c r="M2656" s="113"/>
    </row>
    <row r="2657" spans="2:13" s="181" customFormat="1" ht="12.75" hidden="1" customHeight="1">
      <c r="B2657" s="1186"/>
      <c r="C2657" s="1162"/>
      <c r="D2657" s="465">
        <v>644</v>
      </c>
      <c r="E2657" s="1156"/>
      <c r="F2657" s="1157"/>
      <c r="G2657" s="1158"/>
      <c r="H2657" s="468">
        <v>0.2</v>
      </c>
      <c r="I2657" s="564"/>
      <c r="J2657" s="377">
        <f t="shared" si="87"/>
        <v>0</v>
      </c>
      <c r="K2657" s="467">
        <f t="shared" si="86"/>
        <v>0</v>
      </c>
      <c r="L2657" s="113"/>
      <c r="M2657" s="113"/>
    </row>
    <row r="2658" spans="2:13" s="181" customFormat="1" ht="12.75" hidden="1" customHeight="1">
      <c r="B2658" s="1186"/>
      <c r="C2658" s="1162"/>
      <c r="D2658" s="465">
        <v>645</v>
      </c>
      <c r="E2658" s="1156"/>
      <c r="F2658" s="1157"/>
      <c r="G2658" s="1158"/>
      <c r="H2658" s="468">
        <v>0.2</v>
      </c>
      <c r="I2658" s="564"/>
      <c r="J2658" s="377">
        <f t="shared" si="87"/>
        <v>0</v>
      </c>
      <c r="K2658" s="467">
        <f t="shared" si="86"/>
        <v>0</v>
      </c>
      <c r="L2658" s="113"/>
      <c r="M2658" s="113"/>
    </row>
    <row r="2659" spans="2:13" s="181" customFormat="1" ht="12.75" hidden="1" customHeight="1">
      <c r="B2659" s="1186"/>
      <c r="C2659" s="1162"/>
      <c r="D2659" s="465">
        <v>646</v>
      </c>
      <c r="E2659" s="1156"/>
      <c r="F2659" s="1157"/>
      <c r="G2659" s="1158"/>
      <c r="H2659" s="468">
        <v>0.2</v>
      </c>
      <c r="I2659" s="564"/>
      <c r="J2659" s="377">
        <f t="shared" si="87"/>
        <v>0</v>
      </c>
      <c r="K2659" s="467">
        <f t="shared" si="86"/>
        <v>0</v>
      </c>
      <c r="L2659" s="113"/>
      <c r="M2659" s="113"/>
    </row>
    <row r="2660" spans="2:13" s="181" customFormat="1" ht="12.75" hidden="1" customHeight="1">
      <c r="B2660" s="1186"/>
      <c r="C2660" s="1162"/>
      <c r="D2660" s="465">
        <v>647</v>
      </c>
      <c r="E2660" s="1156"/>
      <c r="F2660" s="1157"/>
      <c r="G2660" s="1158"/>
      <c r="H2660" s="468">
        <v>0.2</v>
      </c>
      <c r="I2660" s="564"/>
      <c r="J2660" s="377">
        <f t="shared" si="87"/>
        <v>0</v>
      </c>
      <c r="K2660" s="467">
        <f t="shared" si="86"/>
        <v>0</v>
      </c>
      <c r="L2660" s="113"/>
      <c r="M2660" s="113"/>
    </row>
    <row r="2661" spans="2:13" s="181" customFormat="1" ht="12.75" hidden="1" customHeight="1">
      <c r="B2661" s="1186"/>
      <c r="C2661" s="1162"/>
      <c r="D2661" s="465">
        <v>648</v>
      </c>
      <c r="E2661" s="1156"/>
      <c r="F2661" s="1157"/>
      <c r="G2661" s="1158"/>
      <c r="H2661" s="468">
        <v>0.2</v>
      </c>
      <c r="I2661" s="564"/>
      <c r="J2661" s="377">
        <f t="shared" si="87"/>
        <v>0</v>
      </c>
      <c r="K2661" s="467">
        <f t="shared" si="86"/>
        <v>0</v>
      </c>
      <c r="L2661" s="113"/>
      <c r="M2661" s="113"/>
    </row>
    <row r="2662" spans="2:13" s="181" customFormat="1" ht="12.75" hidden="1" customHeight="1">
      <c r="B2662" s="1186"/>
      <c r="C2662" s="1162"/>
      <c r="D2662" s="465">
        <v>649</v>
      </c>
      <c r="E2662" s="1156"/>
      <c r="F2662" s="1157"/>
      <c r="G2662" s="1158"/>
      <c r="H2662" s="468">
        <v>0.2</v>
      </c>
      <c r="I2662" s="564"/>
      <c r="J2662" s="377">
        <f t="shared" si="87"/>
        <v>0</v>
      </c>
      <c r="K2662" s="467">
        <f t="shared" si="86"/>
        <v>0</v>
      </c>
      <c r="L2662" s="113"/>
      <c r="M2662" s="113"/>
    </row>
    <row r="2663" spans="2:13" s="181" customFormat="1" ht="12.75" hidden="1" customHeight="1">
      <c r="B2663" s="1186"/>
      <c r="C2663" s="1162"/>
      <c r="D2663" s="465">
        <v>650</v>
      </c>
      <c r="E2663" s="1156"/>
      <c r="F2663" s="1157"/>
      <c r="G2663" s="1158"/>
      <c r="H2663" s="468">
        <v>0.2</v>
      </c>
      <c r="I2663" s="564"/>
      <c r="J2663" s="377">
        <f t="shared" si="87"/>
        <v>0</v>
      </c>
      <c r="K2663" s="467">
        <f t="shared" si="86"/>
        <v>0</v>
      </c>
      <c r="L2663" s="113"/>
      <c r="M2663" s="113"/>
    </row>
    <row r="2664" spans="2:13" s="181" customFormat="1" ht="12.75" hidden="1" customHeight="1">
      <c r="B2664" s="1186"/>
      <c r="C2664" s="1162"/>
      <c r="D2664" s="465">
        <v>651</v>
      </c>
      <c r="E2664" s="1156"/>
      <c r="F2664" s="1157"/>
      <c r="G2664" s="1158"/>
      <c r="H2664" s="468">
        <v>0.2</v>
      </c>
      <c r="I2664" s="564"/>
      <c r="J2664" s="377">
        <f t="shared" si="87"/>
        <v>0</v>
      </c>
      <c r="K2664" s="467">
        <f t="shared" si="86"/>
        <v>0</v>
      </c>
      <c r="L2664" s="113"/>
      <c r="M2664" s="113"/>
    </row>
    <row r="2665" spans="2:13" s="181" customFormat="1" ht="12.75" hidden="1" customHeight="1">
      <c r="B2665" s="1186"/>
      <c r="C2665" s="1162"/>
      <c r="D2665" s="465">
        <v>652</v>
      </c>
      <c r="E2665" s="1156"/>
      <c r="F2665" s="1157"/>
      <c r="G2665" s="1158"/>
      <c r="H2665" s="468">
        <v>0.2</v>
      </c>
      <c r="I2665" s="564"/>
      <c r="J2665" s="377">
        <f t="shared" si="87"/>
        <v>0</v>
      </c>
      <c r="K2665" s="467">
        <f t="shared" si="86"/>
        <v>0</v>
      </c>
      <c r="L2665" s="113"/>
      <c r="M2665" s="113"/>
    </row>
    <row r="2666" spans="2:13" s="181" customFormat="1" ht="12.75" hidden="1" customHeight="1">
      <c r="B2666" s="1186"/>
      <c r="C2666" s="1162"/>
      <c r="D2666" s="465">
        <v>653</v>
      </c>
      <c r="E2666" s="1156"/>
      <c r="F2666" s="1157"/>
      <c r="G2666" s="1158"/>
      <c r="H2666" s="468">
        <v>0.2</v>
      </c>
      <c r="I2666" s="564"/>
      <c r="J2666" s="377">
        <f t="shared" si="87"/>
        <v>0</v>
      </c>
      <c r="K2666" s="467">
        <f t="shared" si="86"/>
        <v>0</v>
      </c>
      <c r="L2666" s="113"/>
      <c r="M2666" s="113"/>
    </row>
    <row r="2667" spans="2:13" s="181" customFormat="1" ht="12.75" hidden="1" customHeight="1">
      <c r="B2667" s="1186"/>
      <c r="C2667" s="1162"/>
      <c r="D2667" s="465">
        <v>654</v>
      </c>
      <c r="E2667" s="1156"/>
      <c r="F2667" s="1157"/>
      <c r="G2667" s="1158"/>
      <c r="H2667" s="468">
        <v>0.2</v>
      </c>
      <c r="I2667" s="564"/>
      <c r="J2667" s="377">
        <f t="shared" si="87"/>
        <v>0</v>
      </c>
      <c r="K2667" s="467">
        <f t="shared" si="86"/>
        <v>0</v>
      </c>
      <c r="L2667" s="113"/>
      <c r="M2667" s="113"/>
    </row>
    <row r="2668" spans="2:13" s="181" customFormat="1" ht="12.75" hidden="1" customHeight="1">
      <c r="B2668" s="1186"/>
      <c r="C2668" s="1162"/>
      <c r="D2668" s="465">
        <v>655</v>
      </c>
      <c r="E2668" s="1156"/>
      <c r="F2668" s="1157"/>
      <c r="G2668" s="1158"/>
      <c r="H2668" s="468">
        <v>0.2</v>
      </c>
      <c r="I2668" s="564"/>
      <c r="J2668" s="377">
        <f t="shared" si="87"/>
        <v>0</v>
      </c>
      <c r="K2668" s="467">
        <f t="shared" si="86"/>
        <v>0</v>
      </c>
      <c r="L2668" s="113"/>
      <c r="M2668" s="113"/>
    </row>
    <row r="2669" spans="2:13" s="181" customFormat="1" ht="12.75" hidden="1" customHeight="1">
      <c r="B2669" s="1186"/>
      <c r="C2669" s="1162"/>
      <c r="D2669" s="465">
        <v>656</v>
      </c>
      <c r="E2669" s="1156"/>
      <c r="F2669" s="1157"/>
      <c r="G2669" s="1158"/>
      <c r="H2669" s="468">
        <v>0.2</v>
      </c>
      <c r="I2669" s="564"/>
      <c r="J2669" s="377">
        <f t="shared" si="87"/>
        <v>0</v>
      </c>
      <c r="K2669" s="467">
        <f t="shared" si="86"/>
        <v>0</v>
      </c>
      <c r="L2669" s="113"/>
      <c r="M2669" s="113"/>
    </row>
    <row r="2670" spans="2:13" s="181" customFormat="1" ht="12.75" hidden="1" customHeight="1">
      <c r="B2670" s="1186"/>
      <c r="C2670" s="1162"/>
      <c r="D2670" s="465">
        <v>657</v>
      </c>
      <c r="E2670" s="1156"/>
      <c r="F2670" s="1157"/>
      <c r="G2670" s="1158"/>
      <c r="H2670" s="468">
        <v>0.2</v>
      </c>
      <c r="I2670" s="564"/>
      <c r="J2670" s="377">
        <f t="shared" si="87"/>
        <v>0</v>
      </c>
      <c r="K2670" s="467">
        <f t="shared" si="86"/>
        <v>0</v>
      </c>
      <c r="L2670" s="113"/>
      <c r="M2670" s="113"/>
    </row>
    <row r="2671" spans="2:13" s="181" customFormat="1" ht="12.75" hidden="1" customHeight="1">
      <c r="B2671" s="1186"/>
      <c r="C2671" s="1162"/>
      <c r="D2671" s="465">
        <v>658</v>
      </c>
      <c r="E2671" s="1156"/>
      <c r="F2671" s="1157"/>
      <c r="G2671" s="1158"/>
      <c r="H2671" s="468">
        <v>0.2</v>
      </c>
      <c r="I2671" s="564"/>
      <c r="J2671" s="377">
        <f t="shared" si="87"/>
        <v>0</v>
      </c>
      <c r="K2671" s="467">
        <f t="shared" si="86"/>
        <v>0</v>
      </c>
      <c r="L2671" s="113"/>
      <c r="M2671" s="113"/>
    </row>
    <row r="2672" spans="2:13" s="181" customFormat="1" ht="12.75" hidden="1" customHeight="1">
      <c r="B2672" s="1186"/>
      <c r="C2672" s="1162"/>
      <c r="D2672" s="465">
        <v>659</v>
      </c>
      <c r="E2672" s="1156"/>
      <c r="F2672" s="1157"/>
      <c r="G2672" s="1158"/>
      <c r="H2672" s="468">
        <v>0.2</v>
      </c>
      <c r="I2672" s="564"/>
      <c r="J2672" s="377">
        <f t="shared" si="87"/>
        <v>0</v>
      </c>
      <c r="K2672" s="467">
        <f t="shared" si="86"/>
        <v>0</v>
      </c>
      <c r="L2672" s="113"/>
      <c r="M2672" s="113"/>
    </row>
    <row r="2673" spans="2:13" s="181" customFormat="1" ht="12.75" hidden="1" customHeight="1">
      <c r="B2673" s="1186"/>
      <c r="C2673" s="1162"/>
      <c r="D2673" s="465">
        <v>660</v>
      </c>
      <c r="E2673" s="1156"/>
      <c r="F2673" s="1157"/>
      <c r="G2673" s="1158"/>
      <c r="H2673" s="468">
        <v>0.2</v>
      </c>
      <c r="I2673" s="564"/>
      <c r="J2673" s="377">
        <f t="shared" si="87"/>
        <v>0</v>
      </c>
      <c r="K2673" s="467">
        <f t="shared" si="86"/>
        <v>0</v>
      </c>
      <c r="L2673" s="113"/>
      <c r="M2673" s="113"/>
    </row>
    <row r="2674" spans="2:13" s="181" customFormat="1" ht="12.75" hidden="1" customHeight="1">
      <c r="B2674" s="1186"/>
      <c r="C2674" s="1162"/>
      <c r="D2674" s="465">
        <v>661</v>
      </c>
      <c r="E2674" s="1156"/>
      <c r="F2674" s="1157"/>
      <c r="G2674" s="1158"/>
      <c r="H2674" s="468">
        <v>0.2</v>
      </c>
      <c r="I2674" s="564"/>
      <c r="J2674" s="377">
        <f t="shared" si="87"/>
        <v>0</v>
      </c>
      <c r="K2674" s="467">
        <f t="shared" si="86"/>
        <v>0</v>
      </c>
      <c r="L2674" s="113"/>
      <c r="M2674" s="113"/>
    </row>
    <row r="2675" spans="2:13" s="181" customFormat="1" ht="12.75" hidden="1" customHeight="1">
      <c r="B2675" s="1186"/>
      <c r="C2675" s="1162"/>
      <c r="D2675" s="465">
        <v>662</v>
      </c>
      <c r="E2675" s="1156"/>
      <c r="F2675" s="1157"/>
      <c r="G2675" s="1158"/>
      <c r="H2675" s="468">
        <v>0.2</v>
      </c>
      <c r="I2675" s="564"/>
      <c r="J2675" s="377">
        <f t="shared" si="87"/>
        <v>0</v>
      </c>
      <c r="K2675" s="467">
        <f t="shared" si="86"/>
        <v>0</v>
      </c>
      <c r="L2675" s="113"/>
      <c r="M2675" s="113"/>
    </row>
    <row r="2676" spans="2:13" s="181" customFormat="1" ht="12.75" hidden="1" customHeight="1">
      <c r="B2676" s="1186"/>
      <c r="C2676" s="1162"/>
      <c r="D2676" s="465">
        <v>663</v>
      </c>
      <c r="E2676" s="1156"/>
      <c r="F2676" s="1157"/>
      <c r="G2676" s="1158"/>
      <c r="H2676" s="468">
        <v>0.2</v>
      </c>
      <c r="I2676" s="564"/>
      <c r="J2676" s="377">
        <f t="shared" si="87"/>
        <v>0</v>
      </c>
      <c r="K2676" s="467">
        <f t="shared" si="86"/>
        <v>0</v>
      </c>
      <c r="L2676" s="113"/>
      <c r="M2676" s="113"/>
    </row>
    <row r="2677" spans="2:13" s="181" customFormat="1" ht="12.75" hidden="1" customHeight="1">
      <c r="B2677" s="1186"/>
      <c r="C2677" s="1162"/>
      <c r="D2677" s="465">
        <v>664</v>
      </c>
      <c r="E2677" s="1156"/>
      <c r="F2677" s="1157"/>
      <c r="G2677" s="1158"/>
      <c r="H2677" s="468">
        <v>0.2</v>
      </c>
      <c r="I2677" s="564"/>
      <c r="J2677" s="377">
        <f t="shared" si="87"/>
        <v>0</v>
      </c>
      <c r="K2677" s="467">
        <f t="shared" si="86"/>
        <v>0</v>
      </c>
      <c r="L2677" s="113"/>
      <c r="M2677" s="113"/>
    </row>
    <row r="2678" spans="2:13" s="181" customFormat="1" ht="12.75" hidden="1" customHeight="1">
      <c r="B2678" s="1186"/>
      <c r="C2678" s="1162"/>
      <c r="D2678" s="465">
        <v>665</v>
      </c>
      <c r="E2678" s="1156"/>
      <c r="F2678" s="1157"/>
      <c r="G2678" s="1158"/>
      <c r="H2678" s="468">
        <v>0.2</v>
      </c>
      <c r="I2678" s="564"/>
      <c r="J2678" s="377">
        <f t="shared" si="87"/>
        <v>0</v>
      </c>
      <c r="K2678" s="467">
        <f t="shared" si="86"/>
        <v>0</v>
      </c>
      <c r="L2678" s="113"/>
      <c r="M2678" s="113"/>
    </row>
    <row r="2679" spans="2:13" s="181" customFormat="1" ht="12.75" hidden="1" customHeight="1">
      <c r="B2679" s="1186"/>
      <c r="C2679" s="1162"/>
      <c r="D2679" s="465">
        <v>666</v>
      </c>
      <c r="E2679" s="1156"/>
      <c r="F2679" s="1157"/>
      <c r="G2679" s="1158"/>
      <c r="H2679" s="468">
        <v>0.2</v>
      </c>
      <c r="I2679" s="564"/>
      <c r="J2679" s="377">
        <f t="shared" si="87"/>
        <v>0</v>
      </c>
      <c r="K2679" s="467">
        <f t="shared" si="86"/>
        <v>0</v>
      </c>
      <c r="L2679" s="113"/>
      <c r="M2679" s="113"/>
    </row>
    <row r="2680" spans="2:13" s="181" customFormat="1" ht="12.75" hidden="1" customHeight="1">
      <c r="B2680" s="1186"/>
      <c r="C2680" s="1162"/>
      <c r="D2680" s="465">
        <v>667</v>
      </c>
      <c r="E2680" s="1156"/>
      <c r="F2680" s="1157"/>
      <c r="G2680" s="1158"/>
      <c r="H2680" s="468">
        <v>0.2</v>
      </c>
      <c r="I2680" s="564"/>
      <c r="J2680" s="377">
        <f t="shared" si="87"/>
        <v>0</v>
      </c>
      <c r="K2680" s="467">
        <f t="shared" si="86"/>
        <v>0</v>
      </c>
      <c r="L2680" s="113"/>
      <c r="M2680" s="113"/>
    </row>
    <row r="2681" spans="2:13" s="181" customFormat="1" ht="12.75" hidden="1" customHeight="1">
      <c r="B2681" s="1186"/>
      <c r="C2681" s="1162"/>
      <c r="D2681" s="465">
        <v>668</v>
      </c>
      <c r="E2681" s="1156"/>
      <c r="F2681" s="1157"/>
      <c r="G2681" s="1158"/>
      <c r="H2681" s="468">
        <v>0.2</v>
      </c>
      <c r="I2681" s="564"/>
      <c r="J2681" s="377">
        <f t="shared" si="87"/>
        <v>0</v>
      </c>
      <c r="K2681" s="467">
        <f t="shared" si="86"/>
        <v>0</v>
      </c>
      <c r="L2681" s="113"/>
      <c r="M2681" s="113"/>
    </row>
    <row r="2682" spans="2:13" s="181" customFormat="1" ht="12.75" hidden="1" customHeight="1">
      <c r="B2682" s="1186"/>
      <c r="C2682" s="1162"/>
      <c r="D2682" s="465">
        <v>669</v>
      </c>
      <c r="E2682" s="1156"/>
      <c r="F2682" s="1157"/>
      <c r="G2682" s="1158"/>
      <c r="H2682" s="468">
        <v>0.2</v>
      </c>
      <c r="I2682" s="564"/>
      <c r="J2682" s="377">
        <f t="shared" si="87"/>
        <v>0</v>
      </c>
      <c r="K2682" s="467">
        <f t="shared" si="86"/>
        <v>0</v>
      </c>
      <c r="L2682" s="113"/>
      <c r="M2682" s="113"/>
    </row>
    <row r="2683" spans="2:13" s="181" customFormat="1" ht="12.75" hidden="1" customHeight="1">
      <c r="B2683" s="1186"/>
      <c r="C2683" s="1162"/>
      <c r="D2683" s="465">
        <v>670</v>
      </c>
      <c r="E2683" s="1156"/>
      <c r="F2683" s="1157"/>
      <c r="G2683" s="1158"/>
      <c r="H2683" s="468">
        <v>0.2</v>
      </c>
      <c r="I2683" s="564"/>
      <c r="J2683" s="377">
        <f t="shared" si="87"/>
        <v>0</v>
      </c>
      <c r="K2683" s="467">
        <f t="shared" si="86"/>
        <v>0</v>
      </c>
      <c r="L2683" s="113"/>
      <c r="M2683" s="113"/>
    </row>
    <row r="2684" spans="2:13" s="181" customFormat="1" ht="12.75" hidden="1" customHeight="1">
      <c r="B2684" s="1186"/>
      <c r="C2684" s="1162"/>
      <c r="D2684" s="465">
        <v>671</v>
      </c>
      <c r="E2684" s="1156"/>
      <c r="F2684" s="1157"/>
      <c r="G2684" s="1158"/>
      <c r="H2684" s="468">
        <v>0.2</v>
      </c>
      <c r="I2684" s="564"/>
      <c r="J2684" s="377">
        <f t="shared" si="87"/>
        <v>0</v>
      </c>
      <c r="K2684" s="467">
        <f t="shared" si="86"/>
        <v>0</v>
      </c>
      <c r="L2684" s="113"/>
      <c r="M2684" s="113"/>
    </row>
    <row r="2685" spans="2:13" s="181" customFormat="1" ht="12.75" hidden="1" customHeight="1">
      <c r="B2685" s="1186"/>
      <c r="C2685" s="1162"/>
      <c r="D2685" s="465">
        <v>672</v>
      </c>
      <c r="E2685" s="1156"/>
      <c r="F2685" s="1157"/>
      <c r="G2685" s="1158"/>
      <c r="H2685" s="468">
        <v>0.2</v>
      </c>
      <c r="I2685" s="564"/>
      <c r="J2685" s="377">
        <f t="shared" si="87"/>
        <v>0</v>
      </c>
      <c r="K2685" s="467">
        <f t="shared" si="86"/>
        <v>0</v>
      </c>
      <c r="L2685" s="113"/>
      <c r="M2685" s="113"/>
    </row>
    <row r="2686" spans="2:13" s="181" customFormat="1" ht="12.75" hidden="1" customHeight="1">
      <c r="B2686" s="1186"/>
      <c r="C2686" s="1162"/>
      <c r="D2686" s="465">
        <v>673</v>
      </c>
      <c r="E2686" s="1156"/>
      <c r="F2686" s="1157"/>
      <c r="G2686" s="1158"/>
      <c r="H2686" s="468">
        <v>0.2</v>
      </c>
      <c r="I2686" s="564"/>
      <c r="J2686" s="377">
        <f t="shared" si="87"/>
        <v>0</v>
      </c>
      <c r="K2686" s="467">
        <f t="shared" ref="K2686:K2749" si="88">IF(I2686-J2686&lt;0,0,I2686-J2686)</f>
        <v>0</v>
      </c>
      <c r="L2686" s="113"/>
      <c r="M2686" s="113"/>
    </row>
    <row r="2687" spans="2:13" s="181" customFormat="1" ht="12.75" hidden="1" customHeight="1">
      <c r="B2687" s="1186"/>
      <c r="C2687" s="1162"/>
      <c r="D2687" s="465">
        <v>674</v>
      </c>
      <c r="E2687" s="1156"/>
      <c r="F2687" s="1157"/>
      <c r="G2687" s="1158"/>
      <c r="H2687" s="468">
        <v>0.2</v>
      </c>
      <c r="I2687" s="564"/>
      <c r="J2687" s="377">
        <f t="shared" si="87"/>
        <v>0</v>
      </c>
      <c r="K2687" s="467">
        <f t="shared" si="88"/>
        <v>0</v>
      </c>
      <c r="L2687" s="113"/>
      <c r="M2687" s="113"/>
    </row>
    <row r="2688" spans="2:13" s="181" customFormat="1" ht="12.75" hidden="1" customHeight="1">
      <c r="B2688" s="1186"/>
      <c r="C2688" s="1162"/>
      <c r="D2688" s="465">
        <v>675</v>
      </c>
      <c r="E2688" s="1156"/>
      <c r="F2688" s="1157"/>
      <c r="G2688" s="1158"/>
      <c r="H2688" s="468">
        <v>0.2</v>
      </c>
      <c r="I2688" s="564"/>
      <c r="J2688" s="377">
        <f t="shared" si="87"/>
        <v>0</v>
      </c>
      <c r="K2688" s="467">
        <f t="shared" si="88"/>
        <v>0</v>
      </c>
      <c r="L2688" s="113"/>
      <c r="M2688" s="113"/>
    </row>
    <row r="2689" spans="2:13" s="181" customFormat="1" ht="12.75" hidden="1" customHeight="1">
      <c r="B2689" s="1186"/>
      <c r="C2689" s="1162"/>
      <c r="D2689" s="465">
        <v>676</v>
      </c>
      <c r="E2689" s="1156"/>
      <c r="F2689" s="1157"/>
      <c r="G2689" s="1158"/>
      <c r="H2689" s="468">
        <v>0.2</v>
      </c>
      <c r="I2689" s="564"/>
      <c r="J2689" s="377">
        <f t="shared" si="87"/>
        <v>0</v>
      </c>
      <c r="K2689" s="467">
        <f t="shared" si="88"/>
        <v>0</v>
      </c>
      <c r="L2689" s="113"/>
      <c r="M2689" s="113"/>
    </row>
    <row r="2690" spans="2:13" s="181" customFormat="1" ht="12.75" hidden="1" customHeight="1">
      <c r="B2690" s="1186"/>
      <c r="C2690" s="1162"/>
      <c r="D2690" s="465">
        <v>677</v>
      </c>
      <c r="E2690" s="1156"/>
      <c r="F2690" s="1157"/>
      <c r="G2690" s="1158"/>
      <c r="H2690" s="468">
        <v>0.2</v>
      </c>
      <c r="I2690" s="564"/>
      <c r="J2690" s="377">
        <f t="shared" si="87"/>
        <v>0</v>
      </c>
      <c r="K2690" s="467">
        <f t="shared" si="88"/>
        <v>0</v>
      </c>
      <c r="L2690" s="113"/>
      <c r="M2690" s="113"/>
    </row>
    <row r="2691" spans="2:13" s="181" customFormat="1" ht="12.75" hidden="1" customHeight="1">
      <c r="B2691" s="1186"/>
      <c r="C2691" s="1162"/>
      <c r="D2691" s="465">
        <v>678</v>
      </c>
      <c r="E2691" s="1156"/>
      <c r="F2691" s="1157"/>
      <c r="G2691" s="1158"/>
      <c r="H2691" s="468">
        <v>0.2</v>
      </c>
      <c r="I2691" s="564"/>
      <c r="J2691" s="377">
        <f t="shared" si="87"/>
        <v>0</v>
      </c>
      <c r="K2691" s="467">
        <f t="shared" si="88"/>
        <v>0</v>
      </c>
      <c r="L2691" s="113"/>
      <c r="M2691" s="113"/>
    </row>
    <row r="2692" spans="2:13" s="181" customFormat="1" ht="12.75" hidden="1" customHeight="1">
      <c r="B2692" s="1186"/>
      <c r="C2692" s="1162"/>
      <c r="D2692" s="465">
        <v>679</v>
      </c>
      <c r="E2692" s="1156"/>
      <c r="F2692" s="1157"/>
      <c r="G2692" s="1158"/>
      <c r="H2692" s="468">
        <v>0.2</v>
      </c>
      <c r="I2692" s="564"/>
      <c r="J2692" s="377">
        <f t="shared" si="87"/>
        <v>0</v>
      </c>
      <c r="K2692" s="467">
        <f t="shared" si="88"/>
        <v>0</v>
      </c>
      <c r="L2692" s="113"/>
      <c r="M2692" s="113"/>
    </row>
    <row r="2693" spans="2:13" s="181" customFormat="1" ht="12.75" hidden="1" customHeight="1">
      <c r="B2693" s="1186"/>
      <c r="C2693" s="1162"/>
      <c r="D2693" s="465">
        <v>680</v>
      </c>
      <c r="E2693" s="1156"/>
      <c r="F2693" s="1157"/>
      <c r="G2693" s="1158"/>
      <c r="H2693" s="468">
        <v>0.2</v>
      </c>
      <c r="I2693" s="564"/>
      <c r="J2693" s="377">
        <f t="shared" si="87"/>
        <v>0</v>
      </c>
      <c r="K2693" s="467">
        <f t="shared" si="88"/>
        <v>0</v>
      </c>
      <c r="L2693" s="113"/>
      <c r="M2693" s="113"/>
    </row>
    <row r="2694" spans="2:13" s="181" customFormat="1" ht="12.75" hidden="1" customHeight="1">
      <c r="B2694" s="1186"/>
      <c r="C2694" s="1162"/>
      <c r="D2694" s="465">
        <v>681</v>
      </c>
      <c r="E2694" s="1156"/>
      <c r="F2694" s="1157"/>
      <c r="G2694" s="1158"/>
      <c r="H2694" s="468">
        <v>0.2</v>
      </c>
      <c r="I2694" s="564"/>
      <c r="J2694" s="377">
        <f t="shared" si="87"/>
        <v>0</v>
      </c>
      <c r="K2694" s="467">
        <f t="shared" si="88"/>
        <v>0</v>
      </c>
      <c r="L2694" s="113"/>
      <c r="M2694" s="113"/>
    </row>
    <row r="2695" spans="2:13" s="181" customFormat="1" ht="12.75" hidden="1" customHeight="1">
      <c r="B2695" s="1186"/>
      <c r="C2695" s="1162"/>
      <c r="D2695" s="465">
        <v>682</v>
      </c>
      <c r="E2695" s="1156"/>
      <c r="F2695" s="1157"/>
      <c r="G2695" s="1158"/>
      <c r="H2695" s="468">
        <v>0.2</v>
      </c>
      <c r="I2695" s="564"/>
      <c r="J2695" s="377">
        <f t="shared" si="87"/>
        <v>0</v>
      </c>
      <c r="K2695" s="467">
        <f t="shared" si="88"/>
        <v>0</v>
      </c>
      <c r="L2695" s="113"/>
      <c r="M2695" s="113"/>
    </row>
    <row r="2696" spans="2:13" s="181" customFormat="1" ht="12.75" hidden="1" customHeight="1">
      <c r="B2696" s="1186"/>
      <c r="C2696" s="1162"/>
      <c r="D2696" s="465">
        <v>683</v>
      </c>
      <c r="E2696" s="1156"/>
      <c r="F2696" s="1157"/>
      <c r="G2696" s="1158"/>
      <c r="H2696" s="468">
        <v>0.2</v>
      </c>
      <c r="I2696" s="564"/>
      <c r="J2696" s="377">
        <f t="shared" si="87"/>
        <v>0</v>
      </c>
      <c r="K2696" s="467">
        <f t="shared" si="88"/>
        <v>0</v>
      </c>
      <c r="L2696" s="113"/>
      <c r="M2696" s="113"/>
    </row>
    <row r="2697" spans="2:13" s="181" customFormat="1" ht="12.75" hidden="1" customHeight="1">
      <c r="B2697" s="1186"/>
      <c r="C2697" s="1162"/>
      <c r="D2697" s="465">
        <v>684</v>
      </c>
      <c r="E2697" s="1156"/>
      <c r="F2697" s="1157"/>
      <c r="G2697" s="1158"/>
      <c r="H2697" s="468">
        <v>0.2</v>
      </c>
      <c r="I2697" s="564"/>
      <c r="J2697" s="377">
        <f t="shared" si="87"/>
        <v>0</v>
      </c>
      <c r="K2697" s="467">
        <f t="shared" si="88"/>
        <v>0</v>
      </c>
      <c r="L2697" s="113"/>
      <c r="M2697" s="113"/>
    </row>
    <row r="2698" spans="2:13" s="181" customFormat="1" ht="12.75" hidden="1" customHeight="1">
      <c r="B2698" s="1186"/>
      <c r="C2698" s="1162"/>
      <c r="D2698" s="465">
        <v>685</v>
      </c>
      <c r="E2698" s="1156"/>
      <c r="F2698" s="1157"/>
      <c r="G2698" s="1158"/>
      <c r="H2698" s="468">
        <v>0.2</v>
      </c>
      <c r="I2698" s="564"/>
      <c r="J2698" s="377">
        <f t="shared" si="87"/>
        <v>0</v>
      </c>
      <c r="K2698" s="467">
        <f t="shared" si="88"/>
        <v>0</v>
      </c>
      <c r="L2698" s="113"/>
      <c r="M2698" s="113"/>
    </row>
    <row r="2699" spans="2:13" s="181" customFormat="1" ht="12.75" hidden="1" customHeight="1">
      <c r="B2699" s="1186"/>
      <c r="C2699" s="1162"/>
      <c r="D2699" s="465">
        <v>686</v>
      </c>
      <c r="E2699" s="1156"/>
      <c r="F2699" s="1157"/>
      <c r="G2699" s="1158"/>
      <c r="H2699" s="468">
        <v>0.2</v>
      </c>
      <c r="I2699" s="564"/>
      <c r="J2699" s="377">
        <f t="shared" si="87"/>
        <v>0</v>
      </c>
      <c r="K2699" s="467">
        <f t="shared" si="88"/>
        <v>0</v>
      </c>
      <c r="L2699" s="113"/>
      <c r="M2699" s="113"/>
    </row>
    <row r="2700" spans="2:13" s="181" customFormat="1" ht="12.75" hidden="1" customHeight="1">
      <c r="B2700" s="1186"/>
      <c r="C2700" s="1162"/>
      <c r="D2700" s="465">
        <v>687</v>
      </c>
      <c r="E2700" s="1156"/>
      <c r="F2700" s="1157"/>
      <c r="G2700" s="1158"/>
      <c r="H2700" s="468">
        <v>0.2</v>
      </c>
      <c r="I2700" s="564"/>
      <c r="J2700" s="377">
        <f t="shared" si="87"/>
        <v>0</v>
      </c>
      <c r="K2700" s="467">
        <f t="shared" si="88"/>
        <v>0</v>
      </c>
      <c r="L2700" s="113"/>
      <c r="M2700" s="113"/>
    </row>
    <row r="2701" spans="2:13" s="181" customFormat="1" ht="12.75" hidden="1" customHeight="1">
      <c r="B2701" s="1186"/>
      <c r="C2701" s="1162"/>
      <c r="D2701" s="465">
        <v>688</v>
      </c>
      <c r="E2701" s="1156"/>
      <c r="F2701" s="1157"/>
      <c r="G2701" s="1158"/>
      <c r="H2701" s="468">
        <v>0.2</v>
      </c>
      <c r="I2701" s="564"/>
      <c r="J2701" s="377">
        <f t="shared" si="87"/>
        <v>0</v>
      </c>
      <c r="K2701" s="467">
        <f t="shared" si="88"/>
        <v>0</v>
      </c>
      <c r="L2701" s="113"/>
      <c r="M2701" s="113"/>
    </row>
    <row r="2702" spans="2:13" s="181" customFormat="1" ht="12.75" hidden="1" customHeight="1">
      <c r="B2702" s="1186"/>
      <c r="C2702" s="1162"/>
      <c r="D2702" s="465">
        <v>689</v>
      </c>
      <c r="E2702" s="1156"/>
      <c r="F2702" s="1157"/>
      <c r="G2702" s="1158"/>
      <c r="H2702" s="468">
        <v>0.2</v>
      </c>
      <c r="I2702" s="564"/>
      <c r="J2702" s="377">
        <f t="shared" si="87"/>
        <v>0</v>
      </c>
      <c r="K2702" s="467">
        <f t="shared" si="88"/>
        <v>0</v>
      </c>
      <c r="L2702" s="113"/>
      <c r="M2702" s="113"/>
    </row>
    <row r="2703" spans="2:13" s="181" customFormat="1" ht="12.75" hidden="1" customHeight="1">
      <c r="B2703" s="1186"/>
      <c r="C2703" s="1162"/>
      <c r="D2703" s="465">
        <v>690</v>
      </c>
      <c r="E2703" s="1156"/>
      <c r="F2703" s="1157"/>
      <c r="G2703" s="1158"/>
      <c r="H2703" s="468">
        <v>0.2</v>
      </c>
      <c r="I2703" s="564"/>
      <c r="J2703" s="377">
        <f t="shared" si="87"/>
        <v>0</v>
      </c>
      <c r="K2703" s="467">
        <f t="shared" si="88"/>
        <v>0</v>
      </c>
      <c r="L2703" s="113"/>
      <c r="M2703" s="113"/>
    </row>
    <row r="2704" spans="2:13" s="181" customFormat="1" ht="12.75" hidden="1" customHeight="1">
      <c r="B2704" s="1186"/>
      <c r="C2704" s="1162"/>
      <c r="D2704" s="465">
        <v>691</v>
      </c>
      <c r="E2704" s="1156"/>
      <c r="F2704" s="1157"/>
      <c r="G2704" s="1158"/>
      <c r="H2704" s="468">
        <v>0.2</v>
      </c>
      <c r="I2704" s="564"/>
      <c r="J2704" s="377">
        <f t="shared" si="87"/>
        <v>0</v>
      </c>
      <c r="K2704" s="467">
        <f t="shared" si="88"/>
        <v>0</v>
      </c>
      <c r="L2704" s="113"/>
      <c r="M2704" s="113"/>
    </row>
    <row r="2705" spans="2:13" s="181" customFormat="1" ht="12.75" hidden="1" customHeight="1">
      <c r="B2705" s="1186"/>
      <c r="C2705" s="1162"/>
      <c r="D2705" s="465">
        <v>692</v>
      </c>
      <c r="E2705" s="1156"/>
      <c r="F2705" s="1157"/>
      <c r="G2705" s="1158"/>
      <c r="H2705" s="468">
        <v>0.2</v>
      </c>
      <c r="I2705" s="564"/>
      <c r="J2705" s="377">
        <f t="shared" si="87"/>
        <v>0</v>
      </c>
      <c r="K2705" s="467">
        <f t="shared" si="88"/>
        <v>0</v>
      </c>
      <c r="L2705" s="113"/>
      <c r="M2705" s="113"/>
    </row>
    <row r="2706" spans="2:13" s="181" customFormat="1" ht="12.75" hidden="1" customHeight="1">
      <c r="B2706" s="1186"/>
      <c r="C2706" s="1162"/>
      <c r="D2706" s="465">
        <v>693</v>
      </c>
      <c r="E2706" s="1156"/>
      <c r="F2706" s="1157"/>
      <c r="G2706" s="1158"/>
      <c r="H2706" s="468">
        <v>0.2</v>
      </c>
      <c r="I2706" s="564"/>
      <c r="J2706" s="377">
        <f t="shared" si="87"/>
        <v>0</v>
      </c>
      <c r="K2706" s="467">
        <f t="shared" si="88"/>
        <v>0</v>
      </c>
      <c r="L2706" s="113"/>
      <c r="M2706" s="113"/>
    </row>
    <row r="2707" spans="2:13" s="181" customFormat="1" ht="12.75" hidden="1" customHeight="1">
      <c r="B2707" s="1186"/>
      <c r="C2707" s="1162"/>
      <c r="D2707" s="465">
        <v>694</v>
      </c>
      <c r="E2707" s="1156"/>
      <c r="F2707" s="1157"/>
      <c r="G2707" s="1158"/>
      <c r="H2707" s="468">
        <v>0.2</v>
      </c>
      <c r="I2707" s="564"/>
      <c r="J2707" s="377">
        <f t="shared" si="87"/>
        <v>0</v>
      </c>
      <c r="K2707" s="467">
        <f t="shared" si="88"/>
        <v>0</v>
      </c>
      <c r="L2707" s="113"/>
      <c r="M2707" s="113"/>
    </row>
    <row r="2708" spans="2:13" s="181" customFormat="1" ht="12.75" hidden="1" customHeight="1">
      <c r="B2708" s="1186"/>
      <c r="C2708" s="1162"/>
      <c r="D2708" s="465">
        <v>695</v>
      </c>
      <c r="E2708" s="1156"/>
      <c r="F2708" s="1157"/>
      <c r="G2708" s="1158"/>
      <c r="H2708" s="468">
        <v>0.2</v>
      </c>
      <c r="I2708" s="564"/>
      <c r="J2708" s="377">
        <f t="shared" si="87"/>
        <v>0</v>
      </c>
      <c r="K2708" s="467">
        <f t="shared" si="88"/>
        <v>0</v>
      </c>
      <c r="L2708" s="113"/>
      <c r="M2708" s="113"/>
    </row>
    <row r="2709" spans="2:13" s="181" customFormat="1" ht="12.75" hidden="1" customHeight="1">
      <c r="B2709" s="1186"/>
      <c r="C2709" s="1162"/>
      <c r="D2709" s="465">
        <v>696</v>
      </c>
      <c r="E2709" s="1156"/>
      <c r="F2709" s="1157"/>
      <c r="G2709" s="1158"/>
      <c r="H2709" s="468">
        <v>0.2</v>
      </c>
      <c r="I2709" s="564"/>
      <c r="J2709" s="377">
        <f t="shared" si="87"/>
        <v>0</v>
      </c>
      <c r="K2709" s="467">
        <f t="shared" si="88"/>
        <v>0</v>
      </c>
      <c r="L2709" s="113"/>
      <c r="M2709" s="113"/>
    </row>
    <row r="2710" spans="2:13" s="181" customFormat="1" ht="12.75" hidden="1" customHeight="1">
      <c r="B2710" s="1186"/>
      <c r="C2710" s="1162"/>
      <c r="D2710" s="465">
        <v>697</v>
      </c>
      <c r="E2710" s="1156"/>
      <c r="F2710" s="1157"/>
      <c r="G2710" s="1158"/>
      <c r="H2710" s="468">
        <v>0.2</v>
      </c>
      <c r="I2710" s="564"/>
      <c r="J2710" s="377">
        <f t="shared" si="87"/>
        <v>0</v>
      </c>
      <c r="K2710" s="467">
        <f t="shared" si="88"/>
        <v>0</v>
      </c>
      <c r="L2710" s="113"/>
      <c r="M2710" s="113"/>
    </row>
    <row r="2711" spans="2:13" s="181" customFormat="1" ht="12.75" hidden="1" customHeight="1">
      <c r="B2711" s="1186"/>
      <c r="C2711" s="1162"/>
      <c r="D2711" s="465">
        <v>698</v>
      </c>
      <c r="E2711" s="1156"/>
      <c r="F2711" s="1157"/>
      <c r="G2711" s="1158"/>
      <c r="H2711" s="468">
        <v>0.2</v>
      </c>
      <c r="I2711" s="564"/>
      <c r="J2711" s="377">
        <f t="shared" si="87"/>
        <v>0</v>
      </c>
      <c r="K2711" s="467">
        <f t="shared" si="88"/>
        <v>0</v>
      </c>
      <c r="L2711" s="113"/>
      <c r="M2711" s="113"/>
    </row>
    <row r="2712" spans="2:13" s="181" customFormat="1" ht="12.75" hidden="1" customHeight="1">
      <c r="B2712" s="1186"/>
      <c r="C2712" s="1162"/>
      <c r="D2712" s="465">
        <v>699</v>
      </c>
      <c r="E2712" s="1156"/>
      <c r="F2712" s="1157"/>
      <c r="G2712" s="1158"/>
      <c r="H2712" s="468">
        <v>0.2</v>
      </c>
      <c r="I2712" s="564"/>
      <c r="J2712" s="377">
        <f t="shared" si="87"/>
        <v>0</v>
      </c>
      <c r="K2712" s="467">
        <f t="shared" si="88"/>
        <v>0</v>
      </c>
      <c r="L2712" s="113"/>
      <c r="M2712" s="113"/>
    </row>
    <row r="2713" spans="2:13" s="181" customFormat="1" ht="12.75" hidden="1" customHeight="1">
      <c r="B2713" s="1186"/>
      <c r="C2713" s="1162"/>
      <c r="D2713" s="465">
        <v>700</v>
      </c>
      <c r="E2713" s="1156"/>
      <c r="F2713" s="1157"/>
      <c r="G2713" s="1158"/>
      <c r="H2713" s="468">
        <v>0.2</v>
      </c>
      <c r="I2713" s="564"/>
      <c r="J2713" s="377">
        <f t="shared" si="87"/>
        <v>0</v>
      </c>
      <c r="K2713" s="467">
        <f t="shared" si="88"/>
        <v>0</v>
      </c>
      <c r="L2713" s="113"/>
      <c r="M2713" s="113"/>
    </row>
    <row r="2714" spans="2:13" s="181" customFormat="1" ht="12.75" hidden="1" customHeight="1">
      <c r="B2714" s="1186"/>
      <c r="C2714" s="1162"/>
      <c r="D2714" s="465">
        <v>701</v>
      </c>
      <c r="E2714" s="1156"/>
      <c r="F2714" s="1157"/>
      <c r="G2714" s="1158"/>
      <c r="H2714" s="468">
        <v>0.2</v>
      </c>
      <c r="I2714" s="564"/>
      <c r="J2714" s="377">
        <f t="shared" si="87"/>
        <v>0</v>
      </c>
      <c r="K2714" s="467">
        <f t="shared" si="88"/>
        <v>0</v>
      </c>
      <c r="L2714" s="113"/>
      <c r="M2714" s="113"/>
    </row>
    <row r="2715" spans="2:13" s="181" customFormat="1" ht="12.75" hidden="1" customHeight="1">
      <c r="B2715" s="1186"/>
      <c r="C2715" s="1162"/>
      <c r="D2715" s="465">
        <v>702</v>
      </c>
      <c r="E2715" s="1156"/>
      <c r="F2715" s="1157"/>
      <c r="G2715" s="1158"/>
      <c r="H2715" s="468">
        <v>0.2</v>
      </c>
      <c r="I2715" s="564"/>
      <c r="J2715" s="377">
        <f t="shared" si="87"/>
        <v>0</v>
      </c>
      <c r="K2715" s="467">
        <f t="shared" si="88"/>
        <v>0</v>
      </c>
      <c r="L2715" s="113"/>
      <c r="M2715" s="113"/>
    </row>
    <row r="2716" spans="2:13" s="181" customFormat="1" ht="12.75" hidden="1" customHeight="1">
      <c r="B2716" s="1186"/>
      <c r="C2716" s="1162"/>
      <c r="D2716" s="465">
        <v>703</v>
      </c>
      <c r="E2716" s="1156"/>
      <c r="F2716" s="1157"/>
      <c r="G2716" s="1158"/>
      <c r="H2716" s="468">
        <v>0.2</v>
      </c>
      <c r="I2716" s="564"/>
      <c r="J2716" s="377">
        <f t="shared" si="87"/>
        <v>0</v>
      </c>
      <c r="K2716" s="467">
        <f t="shared" si="88"/>
        <v>0</v>
      </c>
      <c r="L2716" s="113"/>
      <c r="M2716" s="113"/>
    </row>
    <row r="2717" spans="2:13" s="181" customFormat="1" ht="12.75" hidden="1" customHeight="1">
      <c r="B2717" s="1186"/>
      <c r="C2717" s="1162"/>
      <c r="D2717" s="465">
        <v>704</v>
      </c>
      <c r="E2717" s="1156"/>
      <c r="F2717" s="1157"/>
      <c r="G2717" s="1158"/>
      <c r="H2717" s="468">
        <v>0.2</v>
      </c>
      <c r="I2717" s="564"/>
      <c r="J2717" s="377">
        <f t="shared" si="87"/>
        <v>0</v>
      </c>
      <c r="K2717" s="467">
        <f t="shared" si="88"/>
        <v>0</v>
      </c>
      <c r="L2717" s="113"/>
      <c r="M2717" s="113"/>
    </row>
    <row r="2718" spans="2:13" s="181" customFormat="1" ht="12.75" hidden="1" customHeight="1">
      <c r="B2718" s="1186"/>
      <c r="C2718" s="1162"/>
      <c r="D2718" s="465">
        <v>705</v>
      </c>
      <c r="E2718" s="1156"/>
      <c r="F2718" s="1157"/>
      <c r="G2718" s="1158"/>
      <c r="H2718" s="468">
        <v>0.2</v>
      </c>
      <c r="I2718" s="564"/>
      <c r="J2718" s="377">
        <f t="shared" ref="J2718:J2781" si="89">$I$11027*H2718</f>
        <v>0</v>
      </c>
      <c r="K2718" s="467">
        <f t="shared" si="88"/>
        <v>0</v>
      </c>
      <c r="L2718" s="113"/>
      <c r="M2718" s="113"/>
    </row>
    <row r="2719" spans="2:13" s="181" customFormat="1" ht="12.75" hidden="1" customHeight="1">
      <c r="B2719" s="1186"/>
      <c r="C2719" s="1162"/>
      <c r="D2719" s="465">
        <v>706</v>
      </c>
      <c r="E2719" s="1156"/>
      <c r="F2719" s="1157"/>
      <c r="G2719" s="1158"/>
      <c r="H2719" s="468">
        <v>0.2</v>
      </c>
      <c r="I2719" s="564"/>
      <c r="J2719" s="377">
        <f t="shared" si="89"/>
        <v>0</v>
      </c>
      <c r="K2719" s="467">
        <f t="shared" si="88"/>
        <v>0</v>
      </c>
      <c r="L2719" s="113"/>
      <c r="M2719" s="113"/>
    </row>
    <row r="2720" spans="2:13" s="181" customFormat="1" ht="12.75" hidden="1" customHeight="1">
      <c r="B2720" s="1186"/>
      <c r="C2720" s="1162"/>
      <c r="D2720" s="465">
        <v>707</v>
      </c>
      <c r="E2720" s="1156"/>
      <c r="F2720" s="1157"/>
      <c r="G2720" s="1158"/>
      <c r="H2720" s="468">
        <v>0.2</v>
      </c>
      <c r="I2720" s="564"/>
      <c r="J2720" s="377">
        <f t="shared" si="89"/>
        <v>0</v>
      </c>
      <c r="K2720" s="467">
        <f t="shared" si="88"/>
        <v>0</v>
      </c>
      <c r="L2720" s="113"/>
      <c r="M2720" s="113"/>
    </row>
    <row r="2721" spans="2:13" s="181" customFormat="1" ht="12.75" hidden="1" customHeight="1">
      <c r="B2721" s="1186"/>
      <c r="C2721" s="1162"/>
      <c r="D2721" s="465">
        <v>708</v>
      </c>
      <c r="E2721" s="1156"/>
      <c r="F2721" s="1157"/>
      <c r="G2721" s="1158"/>
      <c r="H2721" s="468">
        <v>0.2</v>
      </c>
      <c r="I2721" s="564"/>
      <c r="J2721" s="377">
        <f t="shared" si="89"/>
        <v>0</v>
      </c>
      <c r="K2721" s="467">
        <f t="shared" si="88"/>
        <v>0</v>
      </c>
      <c r="L2721" s="113"/>
      <c r="M2721" s="113"/>
    </row>
    <row r="2722" spans="2:13" s="181" customFormat="1" ht="12.75" hidden="1" customHeight="1">
      <c r="B2722" s="1186"/>
      <c r="C2722" s="1162"/>
      <c r="D2722" s="465">
        <v>709</v>
      </c>
      <c r="E2722" s="1156"/>
      <c r="F2722" s="1157"/>
      <c r="G2722" s="1158"/>
      <c r="H2722" s="468">
        <v>0.2</v>
      </c>
      <c r="I2722" s="564"/>
      <c r="J2722" s="377">
        <f t="shared" si="89"/>
        <v>0</v>
      </c>
      <c r="K2722" s="467">
        <f t="shared" si="88"/>
        <v>0</v>
      </c>
      <c r="L2722" s="113"/>
      <c r="M2722" s="113"/>
    </row>
    <row r="2723" spans="2:13" s="181" customFormat="1" ht="12.75" hidden="1" customHeight="1">
      <c r="B2723" s="1186"/>
      <c r="C2723" s="1162"/>
      <c r="D2723" s="465">
        <v>710</v>
      </c>
      <c r="E2723" s="1156"/>
      <c r="F2723" s="1157"/>
      <c r="G2723" s="1158"/>
      <c r="H2723" s="468">
        <v>0.2</v>
      </c>
      <c r="I2723" s="564"/>
      <c r="J2723" s="377">
        <f t="shared" si="89"/>
        <v>0</v>
      </c>
      <c r="K2723" s="467">
        <f t="shared" si="88"/>
        <v>0</v>
      </c>
      <c r="L2723" s="113"/>
      <c r="M2723" s="113"/>
    </row>
    <row r="2724" spans="2:13" s="181" customFormat="1" ht="12.75" hidden="1" customHeight="1">
      <c r="B2724" s="1186"/>
      <c r="C2724" s="1162"/>
      <c r="D2724" s="465">
        <v>711</v>
      </c>
      <c r="E2724" s="1156"/>
      <c r="F2724" s="1157"/>
      <c r="G2724" s="1158"/>
      <c r="H2724" s="468">
        <v>0.2</v>
      </c>
      <c r="I2724" s="564"/>
      <c r="J2724" s="377">
        <f t="shared" si="89"/>
        <v>0</v>
      </c>
      <c r="K2724" s="467">
        <f t="shared" si="88"/>
        <v>0</v>
      </c>
      <c r="L2724" s="113"/>
      <c r="M2724" s="113"/>
    </row>
    <row r="2725" spans="2:13" s="181" customFormat="1" ht="12.75" hidden="1" customHeight="1">
      <c r="B2725" s="1186"/>
      <c r="C2725" s="1162"/>
      <c r="D2725" s="465">
        <v>712</v>
      </c>
      <c r="E2725" s="1156"/>
      <c r="F2725" s="1157"/>
      <c r="G2725" s="1158"/>
      <c r="H2725" s="468">
        <v>0.2</v>
      </c>
      <c r="I2725" s="564"/>
      <c r="J2725" s="377">
        <f t="shared" si="89"/>
        <v>0</v>
      </c>
      <c r="K2725" s="467">
        <f t="shared" si="88"/>
        <v>0</v>
      </c>
      <c r="L2725" s="113"/>
      <c r="M2725" s="113"/>
    </row>
    <row r="2726" spans="2:13" s="181" customFormat="1" ht="12.75" hidden="1" customHeight="1">
      <c r="B2726" s="1186"/>
      <c r="C2726" s="1162"/>
      <c r="D2726" s="465">
        <v>713</v>
      </c>
      <c r="E2726" s="1156"/>
      <c r="F2726" s="1157"/>
      <c r="G2726" s="1158"/>
      <c r="H2726" s="468">
        <v>0.2</v>
      </c>
      <c r="I2726" s="564"/>
      <c r="J2726" s="377">
        <f t="shared" si="89"/>
        <v>0</v>
      </c>
      <c r="K2726" s="467">
        <f t="shared" si="88"/>
        <v>0</v>
      </c>
      <c r="L2726" s="113"/>
      <c r="M2726" s="113"/>
    </row>
    <row r="2727" spans="2:13" s="181" customFormat="1" ht="12.75" hidden="1" customHeight="1">
      <c r="B2727" s="1186"/>
      <c r="C2727" s="1162"/>
      <c r="D2727" s="465">
        <v>714</v>
      </c>
      <c r="E2727" s="1156"/>
      <c r="F2727" s="1157"/>
      <c r="G2727" s="1158"/>
      <c r="H2727" s="468">
        <v>0.2</v>
      </c>
      <c r="I2727" s="564"/>
      <c r="J2727" s="377">
        <f t="shared" si="89"/>
        <v>0</v>
      </c>
      <c r="K2727" s="467">
        <f t="shared" si="88"/>
        <v>0</v>
      </c>
      <c r="L2727" s="113"/>
      <c r="M2727" s="113"/>
    </row>
    <row r="2728" spans="2:13" s="181" customFormat="1" ht="12.75" hidden="1" customHeight="1">
      <c r="B2728" s="1186"/>
      <c r="C2728" s="1162"/>
      <c r="D2728" s="465">
        <v>715</v>
      </c>
      <c r="E2728" s="1156"/>
      <c r="F2728" s="1157"/>
      <c r="G2728" s="1158"/>
      <c r="H2728" s="468">
        <v>0.2</v>
      </c>
      <c r="I2728" s="564"/>
      <c r="J2728" s="377">
        <f t="shared" si="89"/>
        <v>0</v>
      </c>
      <c r="K2728" s="467">
        <f t="shared" si="88"/>
        <v>0</v>
      </c>
      <c r="L2728" s="113"/>
      <c r="M2728" s="113"/>
    </row>
    <row r="2729" spans="2:13" s="181" customFormat="1" ht="12.75" hidden="1" customHeight="1">
      <c r="B2729" s="1186"/>
      <c r="C2729" s="1162"/>
      <c r="D2729" s="465">
        <v>716</v>
      </c>
      <c r="E2729" s="1156"/>
      <c r="F2729" s="1157"/>
      <c r="G2729" s="1158"/>
      <c r="H2729" s="468">
        <v>0.2</v>
      </c>
      <c r="I2729" s="564"/>
      <c r="J2729" s="377">
        <f t="shared" si="89"/>
        <v>0</v>
      </c>
      <c r="K2729" s="467">
        <f t="shared" si="88"/>
        <v>0</v>
      </c>
      <c r="L2729" s="113"/>
      <c r="M2729" s="113"/>
    </row>
    <row r="2730" spans="2:13" s="181" customFormat="1" ht="12.75" hidden="1" customHeight="1">
      <c r="B2730" s="1186"/>
      <c r="C2730" s="1162"/>
      <c r="D2730" s="465">
        <v>717</v>
      </c>
      <c r="E2730" s="1156"/>
      <c r="F2730" s="1157"/>
      <c r="G2730" s="1158"/>
      <c r="H2730" s="468">
        <v>0.2</v>
      </c>
      <c r="I2730" s="564"/>
      <c r="J2730" s="377">
        <f t="shared" si="89"/>
        <v>0</v>
      </c>
      <c r="K2730" s="467">
        <f t="shared" si="88"/>
        <v>0</v>
      </c>
      <c r="L2730" s="113"/>
      <c r="M2730" s="113"/>
    </row>
    <row r="2731" spans="2:13" s="181" customFormat="1" ht="12.75" hidden="1" customHeight="1">
      <c r="B2731" s="1186"/>
      <c r="C2731" s="1162"/>
      <c r="D2731" s="465">
        <v>718</v>
      </c>
      <c r="E2731" s="1156"/>
      <c r="F2731" s="1157"/>
      <c r="G2731" s="1158"/>
      <c r="H2731" s="468">
        <v>0.2</v>
      </c>
      <c r="I2731" s="564"/>
      <c r="J2731" s="377">
        <f t="shared" si="89"/>
        <v>0</v>
      </c>
      <c r="K2731" s="467">
        <f t="shared" si="88"/>
        <v>0</v>
      </c>
      <c r="L2731" s="113"/>
      <c r="M2731" s="113"/>
    </row>
    <row r="2732" spans="2:13" s="181" customFormat="1" ht="12.75" hidden="1" customHeight="1">
      <c r="B2732" s="1186"/>
      <c r="C2732" s="1162"/>
      <c r="D2732" s="465">
        <v>719</v>
      </c>
      <c r="E2732" s="1156"/>
      <c r="F2732" s="1157"/>
      <c r="G2732" s="1158"/>
      <c r="H2732" s="468">
        <v>0.2</v>
      </c>
      <c r="I2732" s="564"/>
      <c r="J2732" s="377">
        <f t="shared" si="89"/>
        <v>0</v>
      </c>
      <c r="K2732" s="467">
        <f t="shared" si="88"/>
        <v>0</v>
      </c>
      <c r="L2732" s="113"/>
      <c r="M2732" s="113"/>
    </row>
    <row r="2733" spans="2:13" s="181" customFormat="1" ht="12.75" hidden="1" customHeight="1">
      <c r="B2733" s="1186"/>
      <c r="C2733" s="1162"/>
      <c r="D2733" s="465">
        <v>720</v>
      </c>
      <c r="E2733" s="1156"/>
      <c r="F2733" s="1157"/>
      <c r="G2733" s="1158"/>
      <c r="H2733" s="468">
        <v>0.2</v>
      </c>
      <c r="I2733" s="564"/>
      <c r="J2733" s="377">
        <f t="shared" si="89"/>
        <v>0</v>
      </c>
      <c r="K2733" s="467">
        <f t="shared" si="88"/>
        <v>0</v>
      </c>
      <c r="L2733" s="113"/>
      <c r="M2733" s="113"/>
    </row>
    <row r="2734" spans="2:13" s="181" customFormat="1" ht="12.75" hidden="1" customHeight="1">
      <c r="B2734" s="1186"/>
      <c r="C2734" s="1162"/>
      <c r="D2734" s="465">
        <v>721</v>
      </c>
      <c r="E2734" s="1156"/>
      <c r="F2734" s="1157"/>
      <c r="G2734" s="1158"/>
      <c r="H2734" s="468">
        <v>0.2</v>
      </c>
      <c r="I2734" s="564"/>
      <c r="J2734" s="377">
        <f t="shared" si="89"/>
        <v>0</v>
      </c>
      <c r="K2734" s="467">
        <f t="shared" si="88"/>
        <v>0</v>
      </c>
      <c r="L2734" s="113"/>
      <c r="M2734" s="113"/>
    </row>
    <row r="2735" spans="2:13" s="181" customFormat="1" ht="12.75" hidden="1" customHeight="1">
      <c r="B2735" s="1186"/>
      <c r="C2735" s="1162"/>
      <c r="D2735" s="465">
        <v>722</v>
      </c>
      <c r="E2735" s="1156"/>
      <c r="F2735" s="1157"/>
      <c r="G2735" s="1158"/>
      <c r="H2735" s="468">
        <v>0.2</v>
      </c>
      <c r="I2735" s="564"/>
      <c r="J2735" s="377">
        <f t="shared" si="89"/>
        <v>0</v>
      </c>
      <c r="K2735" s="467">
        <f t="shared" si="88"/>
        <v>0</v>
      </c>
      <c r="L2735" s="113"/>
      <c r="M2735" s="113"/>
    </row>
    <row r="2736" spans="2:13" s="181" customFormat="1" ht="12.75" hidden="1" customHeight="1">
      <c r="B2736" s="1186"/>
      <c r="C2736" s="1162"/>
      <c r="D2736" s="465">
        <v>723</v>
      </c>
      <c r="E2736" s="1156"/>
      <c r="F2736" s="1157"/>
      <c r="G2736" s="1158"/>
      <c r="H2736" s="468">
        <v>0.2</v>
      </c>
      <c r="I2736" s="564"/>
      <c r="J2736" s="377">
        <f t="shared" si="89"/>
        <v>0</v>
      </c>
      <c r="K2736" s="467">
        <f t="shared" si="88"/>
        <v>0</v>
      </c>
      <c r="L2736" s="113"/>
      <c r="M2736" s="113"/>
    </row>
    <row r="2737" spans="2:13" s="181" customFormat="1" ht="12.75" hidden="1" customHeight="1">
      <c r="B2737" s="1186"/>
      <c r="C2737" s="1162"/>
      <c r="D2737" s="465">
        <v>724</v>
      </c>
      <c r="E2737" s="1156"/>
      <c r="F2737" s="1157"/>
      <c r="G2737" s="1158"/>
      <c r="H2737" s="468">
        <v>0.2</v>
      </c>
      <c r="I2737" s="564"/>
      <c r="J2737" s="377">
        <f t="shared" si="89"/>
        <v>0</v>
      </c>
      <c r="K2737" s="467">
        <f t="shared" si="88"/>
        <v>0</v>
      </c>
      <c r="L2737" s="113"/>
      <c r="M2737" s="113"/>
    </row>
    <row r="2738" spans="2:13" s="181" customFormat="1" ht="12.75" hidden="1" customHeight="1">
      <c r="B2738" s="1186"/>
      <c r="C2738" s="1162"/>
      <c r="D2738" s="465">
        <v>725</v>
      </c>
      <c r="E2738" s="1156"/>
      <c r="F2738" s="1157"/>
      <c r="G2738" s="1158"/>
      <c r="H2738" s="468">
        <v>0.2</v>
      </c>
      <c r="I2738" s="564"/>
      <c r="J2738" s="377">
        <f t="shared" si="89"/>
        <v>0</v>
      </c>
      <c r="K2738" s="467">
        <f t="shared" si="88"/>
        <v>0</v>
      </c>
      <c r="L2738" s="113"/>
      <c r="M2738" s="113"/>
    </row>
    <row r="2739" spans="2:13" s="181" customFormat="1" ht="12.75" hidden="1" customHeight="1">
      <c r="B2739" s="1186"/>
      <c r="C2739" s="1162"/>
      <c r="D2739" s="465">
        <v>726</v>
      </c>
      <c r="E2739" s="1156"/>
      <c r="F2739" s="1157"/>
      <c r="G2739" s="1158"/>
      <c r="H2739" s="468">
        <v>0.2</v>
      </c>
      <c r="I2739" s="564"/>
      <c r="J2739" s="377">
        <f t="shared" si="89"/>
        <v>0</v>
      </c>
      <c r="K2739" s="467">
        <f t="shared" si="88"/>
        <v>0</v>
      </c>
      <c r="L2739" s="113"/>
      <c r="M2739" s="113"/>
    </row>
    <row r="2740" spans="2:13" s="181" customFormat="1" ht="12.75" hidden="1" customHeight="1">
      <c r="B2740" s="1186"/>
      <c r="C2740" s="1162"/>
      <c r="D2740" s="465">
        <v>727</v>
      </c>
      <c r="E2740" s="1156"/>
      <c r="F2740" s="1157"/>
      <c r="G2740" s="1158"/>
      <c r="H2740" s="468">
        <v>0.2</v>
      </c>
      <c r="I2740" s="564"/>
      <c r="J2740" s="377">
        <f t="shared" si="89"/>
        <v>0</v>
      </c>
      <c r="K2740" s="467">
        <f t="shared" si="88"/>
        <v>0</v>
      </c>
      <c r="L2740" s="113"/>
      <c r="M2740" s="113"/>
    </row>
    <row r="2741" spans="2:13" s="181" customFormat="1" ht="12.75" hidden="1" customHeight="1">
      <c r="B2741" s="1186"/>
      <c r="C2741" s="1162"/>
      <c r="D2741" s="465">
        <v>728</v>
      </c>
      <c r="E2741" s="1156"/>
      <c r="F2741" s="1157"/>
      <c r="G2741" s="1158"/>
      <c r="H2741" s="468">
        <v>0.2</v>
      </c>
      <c r="I2741" s="564"/>
      <c r="J2741" s="377">
        <f t="shared" si="89"/>
        <v>0</v>
      </c>
      <c r="K2741" s="467">
        <f t="shared" si="88"/>
        <v>0</v>
      </c>
      <c r="L2741" s="113"/>
      <c r="M2741" s="113"/>
    </row>
    <row r="2742" spans="2:13" s="181" customFormat="1" ht="12.75" hidden="1" customHeight="1">
      <c r="B2742" s="1186"/>
      <c r="C2742" s="1162"/>
      <c r="D2742" s="465">
        <v>729</v>
      </c>
      <c r="E2742" s="1156"/>
      <c r="F2742" s="1157"/>
      <c r="G2742" s="1158"/>
      <c r="H2742" s="468">
        <v>0.2</v>
      </c>
      <c r="I2742" s="564"/>
      <c r="J2742" s="377">
        <f t="shared" si="89"/>
        <v>0</v>
      </c>
      <c r="K2742" s="467">
        <f t="shared" si="88"/>
        <v>0</v>
      </c>
      <c r="L2742" s="113"/>
      <c r="M2742" s="113"/>
    </row>
    <row r="2743" spans="2:13" s="181" customFormat="1" ht="12.75" hidden="1" customHeight="1">
      <c r="B2743" s="1186"/>
      <c r="C2743" s="1162"/>
      <c r="D2743" s="465">
        <v>730</v>
      </c>
      <c r="E2743" s="1156"/>
      <c r="F2743" s="1157"/>
      <c r="G2743" s="1158"/>
      <c r="H2743" s="468">
        <v>0.2</v>
      </c>
      <c r="I2743" s="564"/>
      <c r="J2743" s="377">
        <f t="shared" si="89"/>
        <v>0</v>
      </c>
      <c r="K2743" s="467">
        <f t="shared" si="88"/>
        <v>0</v>
      </c>
      <c r="L2743" s="113"/>
      <c r="M2743" s="113"/>
    </row>
    <row r="2744" spans="2:13" s="181" customFormat="1" ht="12.75" hidden="1" customHeight="1">
      <c r="B2744" s="1186"/>
      <c r="C2744" s="1162"/>
      <c r="D2744" s="465">
        <v>731</v>
      </c>
      <c r="E2744" s="1156"/>
      <c r="F2744" s="1157"/>
      <c r="G2744" s="1158"/>
      <c r="H2744" s="468">
        <v>0.2</v>
      </c>
      <c r="I2744" s="564"/>
      <c r="J2744" s="377">
        <f t="shared" si="89"/>
        <v>0</v>
      </c>
      <c r="K2744" s="467">
        <f t="shared" si="88"/>
        <v>0</v>
      </c>
      <c r="L2744" s="113"/>
      <c r="M2744" s="113"/>
    </row>
    <row r="2745" spans="2:13" s="181" customFormat="1" ht="12.75" hidden="1" customHeight="1">
      <c r="B2745" s="1186"/>
      <c r="C2745" s="1162"/>
      <c r="D2745" s="465">
        <v>732</v>
      </c>
      <c r="E2745" s="1156"/>
      <c r="F2745" s="1157"/>
      <c r="G2745" s="1158"/>
      <c r="H2745" s="468">
        <v>0.2</v>
      </c>
      <c r="I2745" s="564"/>
      <c r="J2745" s="377">
        <f t="shared" si="89"/>
        <v>0</v>
      </c>
      <c r="K2745" s="467">
        <f t="shared" si="88"/>
        <v>0</v>
      </c>
      <c r="L2745" s="113"/>
      <c r="M2745" s="113"/>
    </row>
    <row r="2746" spans="2:13" s="181" customFormat="1" ht="12.75" hidden="1" customHeight="1">
      <c r="B2746" s="1186"/>
      <c r="C2746" s="1162"/>
      <c r="D2746" s="465">
        <v>733</v>
      </c>
      <c r="E2746" s="1156"/>
      <c r="F2746" s="1157"/>
      <c r="G2746" s="1158"/>
      <c r="H2746" s="468">
        <v>0.2</v>
      </c>
      <c r="I2746" s="564"/>
      <c r="J2746" s="377">
        <f t="shared" si="89"/>
        <v>0</v>
      </c>
      <c r="K2746" s="467">
        <f t="shared" si="88"/>
        <v>0</v>
      </c>
      <c r="L2746" s="113"/>
      <c r="M2746" s="113"/>
    </row>
    <row r="2747" spans="2:13" s="181" customFormat="1" ht="12.75" hidden="1" customHeight="1">
      <c r="B2747" s="1186"/>
      <c r="C2747" s="1162"/>
      <c r="D2747" s="465">
        <v>734</v>
      </c>
      <c r="E2747" s="1156"/>
      <c r="F2747" s="1157"/>
      <c r="G2747" s="1158"/>
      <c r="H2747" s="468">
        <v>0.2</v>
      </c>
      <c r="I2747" s="564"/>
      <c r="J2747" s="377">
        <f t="shared" si="89"/>
        <v>0</v>
      </c>
      <c r="K2747" s="467">
        <f t="shared" si="88"/>
        <v>0</v>
      </c>
      <c r="L2747" s="113"/>
      <c r="M2747" s="113"/>
    </row>
    <row r="2748" spans="2:13" s="181" customFormat="1" ht="12.75" hidden="1" customHeight="1">
      <c r="B2748" s="1186"/>
      <c r="C2748" s="1162"/>
      <c r="D2748" s="465">
        <v>735</v>
      </c>
      <c r="E2748" s="1156"/>
      <c r="F2748" s="1157"/>
      <c r="G2748" s="1158"/>
      <c r="H2748" s="468">
        <v>0.2</v>
      </c>
      <c r="I2748" s="564"/>
      <c r="J2748" s="377">
        <f t="shared" si="89"/>
        <v>0</v>
      </c>
      <c r="K2748" s="467">
        <f t="shared" si="88"/>
        <v>0</v>
      </c>
      <c r="L2748" s="113"/>
      <c r="M2748" s="113"/>
    </row>
    <row r="2749" spans="2:13" s="181" customFormat="1" ht="12.75" hidden="1" customHeight="1">
      <c r="B2749" s="1186"/>
      <c r="C2749" s="1162"/>
      <c r="D2749" s="465">
        <v>736</v>
      </c>
      <c r="E2749" s="1156"/>
      <c r="F2749" s="1157"/>
      <c r="G2749" s="1158"/>
      <c r="H2749" s="468">
        <v>0.2</v>
      </c>
      <c r="I2749" s="564"/>
      <c r="J2749" s="377">
        <f t="shared" si="89"/>
        <v>0</v>
      </c>
      <c r="K2749" s="467">
        <f t="shared" si="88"/>
        <v>0</v>
      </c>
      <c r="L2749" s="113"/>
      <c r="M2749" s="113"/>
    </row>
    <row r="2750" spans="2:13" s="181" customFormat="1" ht="12.75" hidden="1" customHeight="1">
      <c r="B2750" s="1186"/>
      <c r="C2750" s="1162"/>
      <c r="D2750" s="465">
        <v>737</v>
      </c>
      <c r="E2750" s="1156"/>
      <c r="F2750" s="1157"/>
      <c r="G2750" s="1158"/>
      <c r="H2750" s="468">
        <v>0.2</v>
      </c>
      <c r="I2750" s="564"/>
      <c r="J2750" s="377">
        <f t="shared" si="89"/>
        <v>0</v>
      </c>
      <c r="K2750" s="467">
        <f t="shared" ref="K2750:K2813" si="90">IF(I2750-J2750&lt;0,0,I2750-J2750)</f>
        <v>0</v>
      </c>
      <c r="L2750" s="113"/>
      <c r="M2750" s="113"/>
    </row>
    <row r="2751" spans="2:13" s="181" customFormat="1" ht="12.75" hidden="1" customHeight="1">
      <c r="B2751" s="1186"/>
      <c r="C2751" s="1162"/>
      <c r="D2751" s="465">
        <v>738</v>
      </c>
      <c r="E2751" s="1156"/>
      <c r="F2751" s="1157"/>
      <c r="G2751" s="1158"/>
      <c r="H2751" s="468">
        <v>0.2</v>
      </c>
      <c r="I2751" s="564"/>
      <c r="J2751" s="377">
        <f t="shared" si="89"/>
        <v>0</v>
      </c>
      <c r="K2751" s="467">
        <f t="shared" si="90"/>
        <v>0</v>
      </c>
      <c r="L2751" s="113"/>
      <c r="M2751" s="113"/>
    </row>
    <row r="2752" spans="2:13" s="181" customFormat="1" ht="12.75" hidden="1" customHeight="1">
      <c r="B2752" s="1186"/>
      <c r="C2752" s="1162"/>
      <c r="D2752" s="465">
        <v>739</v>
      </c>
      <c r="E2752" s="1156"/>
      <c r="F2752" s="1157"/>
      <c r="G2752" s="1158"/>
      <c r="H2752" s="468">
        <v>0.2</v>
      </c>
      <c r="I2752" s="564"/>
      <c r="J2752" s="377">
        <f t="shared" si="89"/>
        <v>0</v>
      </c>
      <c r="K2752" s="467">
        <f t="shared" si="90"/>
        <v>0</v>
      </c>
      <c r="L2752" s="113"/>
      <c r="M2752" s="113"/>
    </row>
    <row r="2753" spans="2:13" s="181" customFormat="1" ht="12.75" hidden="1" customHeight="1">
      <c r="B2753" s="1186"/>
      <c r="C2753" s="1162"/>
      <c r="D2753" s="465">
        <v>740</v>
      </c>
      <c r="E2753" s="1156"/>
      <c r="F2753" s="1157"/>
      <c r="G2753" s="1158"/>
      <c r="H2753" s="468">
        <v>0.2</v>
      </c>
      <c r="I2753" s="564"/>
      <c r="J2753" s="377">
        <f t="shared" si="89"/>
        <v>0</v>
      </c>
      <c r="K2753" s="467">
        <f t="shared" si="90"/>
        <v>0</v>
      </c>
      <c r="L2753" s="113"/>
      <c r="M2753" s="113"/>
    </row>
    <row r="2754" spans="2:13" s="181" customFormat="1" ht="12.75" hidden="1" customHeight="1">
      <c r="B2754" s="1186"/>
      <c r="C2754" s="1162"/>
      <c r="D2754" s="465">
        <v>741</v>
      </c>
      <c r="E2754" s="1156"/>
      <c r="F2754" s="1157"/>
      <c r="G2754" s="1158"/>
      <c r="H2754" s="468">
        <v>0.2</v>
      </c>
      <c r="I2754" s="564"/>
      <c r="J2754" s="377">
        <f t="shared" si="89"/>
        <v>0</v>
      </c>
      <c r="K2754" s="467">
        <f t="shared" si="90"/>
        <v>0</v>
      </c>
      <c r="L2754" s="113"/>
      <c r="M2754" s="113"/>
    </row>
    <row r="2755" spans="2:13" s="181" customFormat="1" ht="12.75" hidden="1" customHeight="1">
      <c r="B2755" s="1186"/>
      <c r="C2755" s="1162"/>
      <c r="D2755" s="465">
        <v>742</v>
      </c>
      <c r="E2755" s="1156"/>
      <c r="F2755" s="1157"/>
      <c r="G2755" s="1158"/>
      <c r="H2755" s="468">
        <v>0.2</v>
      </c>
      <c r="I2755" s="564"/>
      <c r="J2755" s="377">
        <f t="shared" si="89"/>
        <v>0</v>
      </c>
      <c r="K2755" s="467">
        <f t="shared" si="90"/>
        <v>0</v>
      </c>
      <c r="L2755" s="113"/>
      <c r="M2755" s="113"/>
    </row>
    <row r="2756" spans="2:13" s="181" customFormat="1" ht="12.75" hidden="1" customHeight="1">
      <c r="B2756" s="1186"/>
      <c r="C2756" s="1162"/>
      <c r="D2756" s="465">
        <v>743</v>
      </c>
      <c r="E2756" s="1156"/>
      <c r="F2756" s="1157"/>
      <c r="G2756" s="1158"/>
      <c r="H2756" s="468">
        <v>0.2</v>
      </c>
      <c r="I2756" s="564"/>
      <c r="J2756" s="377">
        <f t="shared" si="89"/>
        <v>0</v>
      </c>
      <c r="K2756" s="467">
        <f t="shared" si="90"/>
        <v>0</v>
      </c>
      <c r="L2756" s="113"/>
      <c r="M2756" s="113"/>
    </row>
    <row r="2757" spans="2:13" s="181" customFormat="1" ht="12.75" hidden="1" customHeight="1">
      <c r="B2757" s="1186"/>
      <c r="C2757" s="1162"/>
      <c r="D2757" s="465">
        <v>744</v>
      </c>
      <c r="E2757" s="1156"/>
      <c r="F2757" s="1157"/>
      <c r="G2757" s="1158"/>
      <c r="H2757" s="468">
        <v>0.2</v>
      </c>
      <c r="I2757" s="564"/>
      <c r="J2757" s="377">
        <f t="shared" si="89"/>
        <v>0</v>
      </c>
      <c r="K2757" s="467">
        <f t="shared" si="90"/>
        <v>0</v>
      </c>
      <c r="L2757" s="113"/>
      <c r="M2757" s="113"/>
    </row>
    <row r="2758" spans="2:13" s="181" customFormat="1" ht="12.75" hidden="1" customHeight="1">
      <c r="B2758" s="1186"/>
      <c r="C2758" s="1162"/>
      <c r="D2758" s="465">
        <v>745</v>
      </c>
      <c r="E2758" s="1156"/>
      <c r="F2758" s="1157"/>
      <c r="G2758" s="1158"/>
      <c r="H2758" s="468">
        <v>0.2</v>
      </c>
      <c r="I2758" s="564"/>
      <c r="J2758" s="377">
        <f t="shared" si="89"/>
        <v>0</v>
      </c>
      <c r="K2758" s="467">
        <f t="shared" si="90"/>
        <v>0</v>
      </c>
      <c r="L2758" s="113"/>
      <c r="M2758" s="113"/>
    </row>
    <row r="2759" spans="2:13" s="181" customFormat="1" ht="12.75" hidden="1" customHeight="1">
      <c r="B2759" s="1186"/>
      <c r="C2759" s="1162"/>
      <c r="D2759" s="465">
        <v>746</v>
      </c>
      <c r="E2759" s="1156"/>
      <c r="F2759" s="1157"/>
      <c r="G2759" s="1158"/>
      <c r="H2759" s="468">
        <v>0.2</v>
      </c>
      <c r="I2759" s="564"/>
      <c r="J2759" s="377">
        <f t="shared" si="89"/>
        <v>0</v>
      </c>
      <c r="K2759" s="467">
        <f t="shared" si="90"/>
        <v>0</v>
      </c>
      <c r="L2759" s="113"/>
      <c r="M2759" s="113"/>
    </row>
    <row r="2760" spans="2:13" s="181" customFormat="1" ht="12.75" hidden="1" customHeight="1">
      <c r="B2760" s="1186"/>
      <c r="C2760" s="1162"/>
      <c r="D2760" s="465">
        <v>747</v>
      </c>
      <c r="E2760" s="1156"/>
      <c r="F2760" s="1157"/>
      <c r="G2760" s="1158"/>
      <c r="H2760" s="468">
        <v>0.2</v>
      </c>
      <c r="I2760" s="564"/>
      <c r="J2760" s="377">
        <f t="shared" si="89"/>
        <v>0</v>
      </c>
      <c r="K2760" s="467">
        <f t="shared" si="90"/>
        <v>0</v>
      </c>
      <c r="L2760" s="113"/>
      <c r="M2760" s="113"/>
    </row>
    <row r="2761" spans="2:13" s="181" customFormat="1" ht="12.75" hidden="1" customHeight="1">
      <c r="B2761" s="1186"/>
      <c r="C2761" s="1162"/>
      <c r="D2761" s="465">
        <v>748</v>
      </c>
      <c r="E2761" s="1156"/>
      <c r="F2761" s="1157"/>
      <c r="G2761" s="1158"/>
      <c r="H2761" s="468">
        <v>0.2</v>
      </c>
      <c r="I2761" s="564"/>
      <c r="J2761" s="377">
        <f t="shared" si="89"/>
        <v>0</v>
      </c>
      <c r="K2761" s="467">
        <f t="shared" si="90"/>
        <v>0</v>
      </c>
      <c r="L2761" s="113"/>
      <c r="M2761" s="113"/>
    </row>
    <row r="2762" spans="2:13" s="181" customFormat="1" ht="12.75" hidden="1" customHeight="1">
      <c r="B2762" s="1186"/>
      <c r="C2762" s="1162"/>
      <c r="D2762" s="465">
        <v>749</v>
      </c>
      <c r="E2762" s="1156"/>
      <c r="F2762" s="1157"/>
      <c r="G2762" s="1158"/>
      <c r="H2762" s="468">
        <v>0.2</v>
      </c>
      <c r="I2762" s="564"/>
      <c r="J2762" s="377">
        <f t="shared" si="89"/>
        <v>0</v>
      </c>
      <c r="K2762" s="467">
        <f t="shared" si="90"/>
        <v>0</v>
      </c>
      <c r="L2762" s="113"/>
      <c r="M2762" s="113"/>
    </row>
    <row r="2763" spans="2:13" s="181" customFormat="1" ht="12.75" hidden="1" customHeight="1">
      <c r="B2763" s="1186"/>
      <c r="C2763" s="1162"/>
      <c r="D2763" s="465">
        <v>750</v>
      </c>
      <c r="E2763" s="1156"/>
      <c r="F2763" s="1157"/>
      <c r="G2763" s="1158"/>
      <c r="H2763" s="468">
        <v>0.2</v>
      </c>
      <c r="I2763" s="564"/>
      <c r="J2763" s="377">
        <f t="shared" si="89"/>
        <v>0</v>
      </c>
      <c r="K2763" s="467">
        <f t="shared" si="90"/>
        <v>0</v>
      </c>
      <c r="L2763" s="113"/>
      <c r="M2763" s="113"/>
    </row>
    <row r="2764" spans="2:13" s="181" customFormat="1" ht="12.75" hidden="1" customHeight="1">
      <c r="B2764" s="1186"/>
      <c r="C2764" s="1162"/>
      <c r="D2764" s="465">
        <v>751</v>
      </c>
      <c r="E2764" s="1156"/>
      <c r="F2764" s="1157"/>
      <c r="G2764" s="1158"/>
      <c r="H2764" s="468">
        <v>0.2</v>
      </c>
      <c r="I2764" s="564"/>
      <c r="J2764" s="377">
        <f t="shared" si="89"/>
        <v>0</v>
      </c>
      <c r="K2764" s="467">
        <f t="shared" si="90"/>
        <v>0</v>
      </c>
      <c r="L2764" s="113"/>
      <c r="M2764" s="113"/>
    </row>
    <row r="2765" spans="2:13" s="181" customFormat="1" ht="12.75" hidden="1" customHeight="1">
      <c r="B2765" s="1186"/>
      <c r="C2765" s="1162"/>
      <c r="D2765" s="465">
        <v>752</v>
      </c>
      <c r="E2765" s="1156"/>
      <c r="F2765" s="1157"/>
      <c r="G2765" s="1158"/>
      <c r="H2765" s="468">
        <v>0.2</v>
      </c>
      <c r="I2765" s="564"/>
      <c r="J2765" s="377">
        <f t="shared" si="89"/>
        <v>0</v>
      </c>
      <c r="K2765" s="467">
        <f t="shared" si="90"/>
        <v>0</v>
      </c>
      <c r="L2765" s="113"/>
      <c r="M2765" s="113"/>
    </row>
    <row r="2766" spans="2:13" s="181" customFormat="1" ht="12.75" hidden="1" customHeight="1">
      <c r="B2766" s="1186"/>
      <c r="C2766" s="1162"/>
      <c r="D2766" s="465">
        <v>753</v>
      </c>
      <c r="E2766" s="1156"/>
      <c r="F2766" s="1157"/>
      <c r="G2766" s="1158"/>
      <c r="H2766" s="468">
        <v>0.2</v>
      </c>
      <c r="I2766" s="564"/>
      <c r="J2766" s="377">
        <f t="shared" si="89"/>
        <v>0</v>
      </c>
      <c r="K2766" s="467">
        <f t="shared" si="90"/>
        <v>0</v>
      </c>
      <c r="L2766" s="113"/>
      <c r="M2766" s="113"/>
    </row>
    <row r="2767" spans="2:13" s="181" customFormat="1" ht="12.75" hidden="1" customHeight="1">
      <c r="B2767" s="1186"/>
      <c r="C2767" s="1162"/>
      <c r="D2767" s="465">
        <v>754</v>
      </c>
      <c r="E2767" s="1156"/>
      <c r="F2767" s="1157"/>
      <c r="G2767" s="1158"/>
      <c r="H2767" s="468">
        <v>0.2</v>
      </c>
      <c r="I2767" s="564"/>
      <c r="J2767" s="377">
        <f t="shared" si="89"/>
        <v>0</v>
      </c>
      <c r="K2767" s="467">
        <f t="shared" si="90"/>
        <v>0</v>
      </c>
      <c r="L2767" s="113"/>
      <c r="M2767" s="113"/>
    </row>
    <row r="2768" spans="2:13" s="181" customFormat="1" ht="12.75" hidden="1" customHeight="1">
      <c r="B2768" s="1186"/>
      <c r="C2768" s="1162"/>
      <c r="D2768" s="465">
        <v>755</v>
      </c>
      <c r="E2768" s="1156"/>
      <c r="F2768" s="1157"/>
      <c r="G2768" s="1158"/>
      <c r="H2768" s="468">
        <v>0.2</v>
      </c>
      <c r="I2768" s="564"/>
      <c r="J2768" s="377">
        <f t="shared" si="89"/>
        <v>0</v>
      </c>
      <c r="K2768" s="467">
        <f t="shared" si="90"/>
        <v>0</v>
      </c>
      <c r="L2768" s="113"/>
      <c r="M2768" s="113"/>
    </row>
    <row r="2769" spans="2:13" s="181" customFormat="1" ht="12.75" hidden="1" customHeight="1">
      <c r="B2769" s="1186"/>
      <c r="C2769" s="1162"/>
      <c r="D2769" s="465">
        <v>756</v>
      </c>
      <c r="E2769" s="1156"/>
      <c r="F2769" s="1157"/>
      <c r="G2769" s="1158"/>
      <c r="H2769" s="468">
        <v>0.2</v>
      </c>
      <c r="I2769" s="564"/>
      <c r="J2769" s="377">
        <f t="shared" si="89"/>
        <v>0</v>
      </c>
      <c r="K2769" s="467">
        <f t="shared" si="90"/>
        <v>0</v>
      </c>
      <c r="L2769" s="113"/>
      <c r="M2769" s="113"/>
    </row>
    <row r="2770" spans="2:13" s="181" customFormat="1" ht="12.75" hidden="1" customHeight="1">
      <c r="B2770" s="1186"/>
      <c r="C2770" s="1162"/>
      <c r="D2770" s="465">
        <v>757</v>
      </c>
      <c r="E2770" s="1156"/>
      <c r="F2770" s="1157"/>
      <c r="G2770" s="1158"/>
      <c r="H2770" s="468">
        <v>0.2</v>
      </c>
      <c r="I2770" s="564"/>
      <c r="J2770" s="377">
        <f t="shared" si="89"/>
        <v>0</v>
      </c>
      <c r="K2770" s="467">
        <f t="shared" si="90"/>
        <v>0</v>
      </c>
      <c r="L2770" s="113"/>
      <c r="M2770" s="113"/>
    </row>
    <row r="2771" spans="2:13" s="181" customFormat="1" ht="12.75" hidden="1" customHeight="1">
      <c r="B2771" s="1186"/>
      <c r="C2771" s="1162"/>
      <c r="D2771" s="465">
        <v>758</v>
      </c>
      <c r="E2771" s="1156"/>
      <c r="F2771" s="1157"/>
      <c r="G2771" s="1158"/>
      <c r="H2771" s="468">
        <v>0.2</v>
      </c>
      <c r="I2771" s="564"/>
      <c r="J2771" s="377">
        <f t="shared" si="89"/>
        <v>0</v>
      </c>
      <c r="K2771" s="467">
        <f t="shared" si="90"/>
        <v>0</v>
      </c>
      <c r="L2771" s="113"/>
      <c r="M2771" s="113"/>
    </row>
    <row r="2772" spans="2:13" s="181" customFormat="1" ht="12.75" hidden="1" customHeight="1">
      <c r="B2772" s="1186"/>
      <c r="C2772" s="1162"/>
      <c r="D2772" s="465">
        <v>759</v>
      </c>
      <c r="E2772" s="1156"/>
      <c r="F2772" s="1157"/>
      <c r="G2772" s="1158"/>
      <c r="H2772" s="468">
        <v>0.2</v>
      </c>
      <c r="I2772" s="564"/>
      <c r="J2772" s="377">
        <f t="shared" si="89"/>
        <v>0</v>
      </c>
      <c r="K2772" s="467">
        <f t="shared" si="90"/>
        <v>0</v>
      </c>
      <c r="L2772" s="113"/>
      <c r="M2772" s="113"/>
    </row>
    <row r="2773" spans="2:13" s="181" customFormat="1" ht="12.75" hidden="1" customHeight="1">
      <c r="B2773" s="1186"/>
      <c r="C2773" s="1162"/>
      <c r="D2773" s="465">
        <v>760</v>
      </c>
      <c r="E2773" s="1156"/>
      <c r="F2773" s="1157"/>
      <c r="G2773" s="1158"/>
      <c r="H2773" s="468">
        <v>0.2</v>
      </c>
      <c r="I2773" s="564"/>
      <c r="J2773" s="377">
        <f t="shared" si="89"/>
        <v>0</v>
      </c>
      <c r="K2773" s="467">
        <f t="shared" si="90"/>
        <v>0</v>
      </c>
      <c r="L2773" s="113"/>
      <c r="M2773" s="113"/>
    </row>
    <row r="2774" spans="2:13" s="181" customFormat="1" ht="12.75" hidden="1" customHeight="1">
      <c r="B2774" s="1186"/>
      <c r="C2774" s="1162"/>
      <c r="D2774" s="465">
        <v>761</v>
      </c>
      <c r="E2774" s="1156"/>
      <c r="F2774" s="1157"/>
      <c r="G2774" s="1158"/>
      <c r="H2774" s="468">
        <v>0.2</v>
      </c>
      <c r="I2774" s="564"/>
      <c r="J2774" s="377">
        <f t="shared" si="89"/>
        <v>0</v>
      </c>
      <c r="K2774" s="467">
        <f t="shared" si="90"/>
        <v>0</v>
      </c>
      <c r="L2774" s="113"/>
      <c r="M2774" s="113"/>
    </row>
    <row r="2775" spans="2:13" s="181" customFormat="1" ht="12.75" hidden="1" customHeight="1">
      <c r="B2775" s="1186"/>
      <c r="C2775" s="1162"/>
      <c r="D2775" s="465">
        <v>762</v>
      </c>
      <c r="E2775" s="1156"/>
      <c r="F2775" s="1157"/>
      <c r="G2775" s="1158"/>
      <c r="H2775" s="468">
        <v>0.2</v>
      </c>
      <c r="I2775" s="564"/>
      <c r="J2775" s="377">
        <f t="shared" si="89"/>
        <v>0</v>
      </c>
      <c r="K2775" s="467">
        <f t="shared" si="90"/>
        <v>0</v>
      </c>
      <c r="L2775" s="113"/>
      <c r="M2775" s="113"/>
    </row>
    <row r="2776" spans="2:13" s="181" customFormat="1" ht="12.75" hidden="1" customHeight="1">
      <c r="B2776" s="1186"/>
      <c r="C2776" s="1162"/>
      <c r="D2776" s="465">
        <v>763</v>
      </c>
      <c r="E2776" s="1156"/>
      <c r="F2776" s="1157"/>
      <c r="G2776" s="1158"/>
      <c r="H2776" s="468">
        <v>0.2</v>
      </c>
      <c r="I2776" s="564"/>
      <c r="J2776" s="377">
        <f t="shared" si="89"/>
        <v>0</v>
      </c>
      <c r="K2776" s="467">
        <f t="shared" si="90"/>
        <v>0</v>
      </c>
      <c r="L2776" s="113"/>
      <c r="M2776" s="113"/>
    </row>
    <row r="2777" spans="2:13" s="181" customFormat="1" ht="12.75" hidden="1" customHeight="1">
      <c r="B2777" s="1186"/>
      <c r="C2777" s="1162"/>
      <c r="D2777" s="465">
        <v>764</v>
      </c>
      <c r="E2777" s="1156"/>
      <c r="F2777" s="1157"/>
      <c r="G2777" s="1158"/>
      <c r="H2777" s="468">
        <v>0.2</v>
      </c>
      <c r="I2777" s="564"/>
      <c r="J2777" s="377">
        <f t="shared" si="89"/>
        <v>0</v>
      </c>
      <c r="K2777" s="467">
        <f t="shared" si="90"/>
        <v>0</v>
      </c>
      <c r="L2777" s="113"/>
      <c r="M2777" s="113"/>
    </row>
    <row r="2778" spans="2:13" s="181" customFormat="1" ht="12.75" hidden="1" customHeight="1">
      <c r="B2778" s="1186"/>
      <c r="C2778" s="1162"/>
      <c r="D2778" s="465">
        <v>765</v>
      </c>
      <c r="E2778" s="1156"/>
      <c r="F2778" s="1157"/>
      <c r="G2778" s="1158"/>
      <c r="H2778" s="468">
        <v>0.2</v>
      </c>
      <c r="I2778" s="564"/>
      <c r="J2778" s="377">
        <f t="shared" si="89"/>
        <v>0</v>
      </c>
      <c r="K2778" s="467">
        <f t="shared" si="90"/>
        <v>0</v>
      </c>
      <c r="L2778" s="113"/>
      <c r="M2778" s="113"/>
    </row>
    <row r="2779" spans="2:13" s="181" customFormat="1" ht="12.75" hidden="1" customHeight="1">
      <c r="B2779" s="1186"/>
      <c r="C2779" s="1162"/>
      <c r="D2779" s="465">
        <v>766</v>
      </c>
      <c r="E2779" s="1156"/>
      <c r="F2779" s="1157"/>
      <c r="G2779" s="1158"/>
      <c r="H2779" s="468">
        <v>0.2</v>
      </c>
      <c r="I2779" s="564"/>
      <c r="J2779" s="377">
        <f t="shared" si="89"/>
        <v>0</v>
      </c>
      <c r="K2779" s="467">
        <f t="shared" si="90"/>
        <v>0</v>
      </c>
      <c r="L2779" s="113"/>
      <c r="M2779" s="113"/>
    </row>
    <row r="2780" spans="2:13" s="181" customFormat="1" ht="12.75" hidden="1" customHeight="1">
      <c r="B2780" s="1186"/>
      <c r="C2780" s="1162"/>
      <c r="D2780" s="465">
        <v>767</v>
      </c>
      <c r="E2780" s="1156"/>
      <c r="F2780" s="1157"/>
      <c r="G2780" s="1158"/>
      <c r="H2780" s="468">
        <v>0.2</v>
      </c>
      <c r="I2780" s="564"/>
      <c r="J2780" s="377">
        <f t="shared" si="89"/>
        <v>0</v>
      </c>
      <c r="K2780" s="467">
        <f t="shared" si="90"/>
        <v>0</v>
      </c>
      <c r="L2780" s="113"/>
      <c r="M2780" s="113"/>
    </row>
    <row r="2781" spans="2:13" s="181" customFormat="1" ht="12.75" hidden="1" customHeight="1">
      <c r="B2781" s="1186"/>
      <c r="C2781" s="1162"/>
      <c r="D2781" s="465">
        <v>768</v>
      </c>
      <c r="E2781" s="1156"/>
      <c r="F2781" s="1157"/>
      <c r="G2781" s="1158"/>
      <c r="H2781" s="468">
        <v>0.2</v>
      </c>
      <c r="I2781" s="564"/>
      <c r="J2781" s="377">
        <f t="shared" si="89"/>
        <v>0</v>
      </c>
      <c r="K2781" s="467">
        <f t="shared" si="90"/>
        <v>0</v>
      </c>
      <c r="L2781" s="113"/>
      <c r="M2781" s="113"/>
    </row>
    <row r="2782" spans="2:13" s="181" customFormat="1" ht="12.75" hidden="1" customHeight="1">
      <c r="B2782" s="1186"/>
      <c r="C2782" s="1162"/>
      <c r="D2782" s="465">
        <v>769</v>
      </c>
      <c r="E2782" s="1156"/>
      <c r="F2782" s="1157"/>
      <c r="G2782" s="1158"/>
      <c r="H2782" s="468">
        <v>0.2</v>
      </c>
      <c r="I2782" s="564"/>
      <c r="J2782" s="377">
        <f t="shared" ref="J2782:J2845" si="91">$I$11027*H2782</f>
        <v>0</v>
      </c>
      <c r="K2782" s="467">
        <f t="shared" si="90"/>
        <v>0</v>
      </c>
      <c r="L2782" s="113"/>
      <c r="M2782" s="113"/>
    </row>
    <row r="2783" spans="2:13" s="181" customFormat="1" ht="12.75" hidden="1" customHeight="1">
      <c r="B2783" s="1186"/>
      <c r="C2783" s="1162"/>
      <c r="D2783" s="465">
        <v>770</v>
      </c>
      <c r="E2783" s="1156"/>
      <c r="F2783" s="1157"/>
      <c r="G2783" s="1158"/>
      <c r="H2783" s="468">
        <v>0.2</v>
      </c>
      <c r="I2783" s="564"/>
      <c r="J2783" s="377">
        <f t="shared" si="91"/>
        <v>0</v>
      </c>
      <c r="K2783" s="467">
        <f t="shared" si="90"/>
        <v>0</v>
      </c>
      <c r="L2783" s="113"/>
      <c r="M2783" s="113"/>
    </row>
    <row r="2784" spans="2:13" s="181" customFormat="1" ht="12.75" hidden="1" customHeight="1">
      <c r="B2784" s="1186"/>
      <c r="C2784" s="1162"/>
      <c r="D2784" s="465">
        <v>771</v>
      </c>
      <c r="E2784" s="1156"/>
      <c r="F2784" s="1157"/>
      <c r="G2784" s="1158"/>
      <c r="H2784" s="468">
        <v>0.2</v>
      </c>
      <c r="I2784" s="564"/>
      <c r="J2784" s="377">
        <f t="shared" si="91"/>
        <v>0</v>
      </c>
      <c r="K2784" s="467">
        <f t="shared" si="90"/>
        <v>0</v>
      </c>
      <c r="L2784" s="113"/>
      <c r="M2784" s="113"/>
    </row>
    <row r="2785" spans="2:13" s="181" customFormat="1" ht="12.75" hidden="1" customHeight="1">
      <c r="B2785" s="1186"/>
      <c r="C2785" s="1162"/>
      <c r="D2785" s="465">
        <v>772</v>
      </c>
      <c r="E2785" s="1156"/>
      <c r="F2785" s="1157"/>
      <c r="G2785" s="1158"/>
      <c r="H2785" s="468">
        <v>0.2</v>
      </c>
      <c r="I2785" s="564"/>
      <c r="J2785" s="377">
        <f t="shared" si="91"/>
        <v>0</v>
      </c>
      <c r="K2785" s="467">
        <f t="shared" si="90"/>
        <v>0</v>
      </c>
      <c r="L2785" s="113"/>
      <c r="M2785" s="113"/>
    </row>
    <row r="2786" spans="2:13" s="181" customFormat="1" ht="12.75" hidden="1" customHeight="1">
      <c r="B2786" s="1186"/>
      <c r="C2786" s="1162"/>
      <c r="D2786" s="465">
        <v>773</v>
      </c>
      <c r="E2786" s="1156"/>
      <c r="F2786" s="1157"/>
      <c r="G2786" s="1158"/>
      <c r="H2786" s="468">
        <v>0.2</v>
      </c>
      <c r="I2786" s="564"/>
      <c r="J2786" s="377">
        <f t="shared" si="91"/>
        <v>0</v>
      </c>
      <c r="K2786" s="467">
        <f t="shared" si="90"/>
        <v>0</v>
      </c>
      <c r="L2786" s="113"/>
      <c r="M2786" s="113"/>
    </row>
    <row r="2787" spans="2:13" s="181" customFormat="1" ht="12.75" hidden="1" customHeight="1">
      <c r="B2787" s="1186"/>
      <c r="C2787" s="1162"/>
      <c r="D2787" s="465">
        <v>774</v>
      </c>
      <c r="E2787" s="1156"/>
      <c r="F2787" s="1157"/>
      <c r="G2787" s="1158"/>
      <c r="H2787" s="468">
        <v>0.2</v>
      </c>
      <c r="I2787" s="564"/>
      <c r="J2787" s="377">
        <f t="shared" si="91"/>
        <v>0</v>
      </c>
      <c r="K2787" s="467">
        <f t="shared" si="90"/>
        <v>0</v>
      </c>
      <c r="L2787" s="113"/>
      <c r="M2787" s="113"/>
    </row>
    <row r="2788" spans="2:13" s="181" customFormat="1" ht="12.75" hidden="1" customHeight="1">
      <c r="B2788" s="1186"/>
      <c r="C2788" s="1162"/>
      <c r="D2788" s="465">
        <v>775</v>
      </c>
      <c r="E2788" s="1156"/>
      <c r="F2788" s="1157"/>
      <c r="G2788" s="1158"/>
      <c r="H2788" s="468">
        <v>0.2</v>
      </c>
      <c r="I2788" s="564"/>
      <c r="J2788" s="377">
        <f t="shared" si="91"/>
        <v>0</v>
      </c>
      <c r="K2788" s="467">
        <f t="shared" si="90"/>
        <v>0</v>
      </c>
      <c r="L2788" s="113"/>
      <c r="M2788" s="113"/>
    </row>
    <row r="2789" spans="2:13" s="181" customFormat="1" ht="12.75" hidden="1" customHeight="1">
      <c r="B2789" s="1186"/>
      <c r="C2789" s="1162"/>
      <c r="D2789" s="465">
        <v>776</v>
      </c>
      <c r="E2789" s="1156"/>
      <c r="F2789" s="1157"/>
      <c r="G2789" s="1158"/>
      <c r="H2789" s="468">
        <v>0.2</v>
      </c>
      <c r="I2789" s="564"/>
      <c r="J2789" s="377">
        <f t="shared" si="91"/>
        <v>0</v>
      </c>
      <c r="K2789" s="467">
        <f t="shared" si="90"/>
        <v>0</v>
      </c>
      <c r="L2789" s="113"/>
      <c r="M2789" s="113"/>
    </row>
    <row r="2790" spans="2:13" s="181" customFormat="1" ht="12.75" hidden="1" customHeight="1">
      <c r="B2790" s="1186"/>
      <c r="C2790" s="1162"/>
      <c r="D2790" s="465">
        <v>777</v>
      </c>
      <c r="E2790" s="1156"/>
      <c r="F2790" s="1157"/>
      <c r="G2790" s="1158"/>
      <c r="H2790" s="468">
        <v>0.2</v>
      </c>
      <c r="I2790" s="564"/>
      <c r="J2790" s="377">
        <f t="shared" si="91"/>
        <v>0</v>
      </c>
      <c r="K2790" s="467">
        <f t="shared" si="90"/>
        <v>0</v>
      </c>
      <c r="L2790" s="113"/>
      <c r="M2790" s="113"/>
    </row>
    <row r="2791" spans="2:13" s="181" customFormat="1" ht="12.75" hidden="1" customHeight="1">
      <c r="B2791" s="1186"/>
      <c r="C2791" s="1162"/>
      <c r="D2791" s="465">
        <v>778</v>
      </c>
      <c r="E2791" s="1156"/>
      <c r="F2791" s="1157"/>
      <c r="G2791" s="1158"/>
      <c r="H2791" s="468">
        <v>0.2</v>
      </c>
      <c r="I2791" s="564"/>
      <c r="J2791" s="377">
        <f t="shared" si="91"/>
        <v>0</v>
      </c>
      <c r="K2791" s="467">
        <f t="shared" si="90"/>
        <v>0</v>
      </c>
      <c r="L2791" s="113"/>
      <c r="M2791" s="113"/>
    </row>
    <row r="2792" spans="2:13" s="181" customFormat="1" ht="12.75" hidden="1" customHeight="1">
      <c r="B2792" s="1186"/>
      <c r="C2792" s="1162"/>
      <c r="D2792" s="465">
        <v>779</v>
      </c>
      <c r="E2792" s="1156"/>
      <c r="F2792" s="1157"/>
      <c r="G2792" s="1158"/>
      <c r="H2792" s="468">
        <v>0.2</v>
      </c>
      <c r="I2792" s="564"/>
      <c r="J2792" s="377">
        <f t="shared" si="91"/>
        <v>0</v>
      </c>
      <c r="K2792" s="467">
        <f t="shared" si="90"/>
        <v>0</v>
      </c>
      <c r="L2792" s="113"/>
      <c r="M2792" s="113"/>
    </row>
    <row r="2793" spans="2:13" s="181" customFormat="1" ht="12.75" hidden="1" customHeight="1">
      <c r="B2793" s="1186"/>
      <c r="C2793" s="1162"/>
      <c r="D2793" s="465">
        <v>780</v>
      </c>
      <c r="E2793" s="1156"/>
      <c r="F2793" s="1157"/>
      <c r="G2793" s="1158"/>
      <c r="H2793" s="468">
        <v>0.2</v>
      </c>
      <c r="I2793" s="564"/>
      <c r="J2793" s="377">
        <f t="shared" si="91"/>
        <v>0</v>
      </c>
      <c r="K2793" s="467">
        <f t="shared" si="90"/>
        <v>0</v>
      </c>
      <c r="L2793" s="113"/>
      <c r="M2793" s="113"/>
    </row>
    <row r="2794" spans="2:13" s="181" customFormat="1" ht="12.75" hidden="1" customHeight="1">
      <c r="B2794" s="1186"/>
      <c r="C2794" s="1162"/>
      <c r="D2794" s="465">
        <v>781</v>
      </c>
      <c r="E2794" s="1156"/>
      <c r="F2794" s="1157"/>
      <c r="G2794" s="1158"/>
      <c r="H2794" s="468">
        <v>0.2</v>
      </c>
      <c r="I2794" s="564"/>
      <c r="J2794" s="377">
        <f t="shared" si="91"/>
        <v>0</v>
      </c>
      <c r="K2794" s="467">
        <f t="shared" si="90"/>
        <v>0</v>
      </c>
      <c r="L2794" s="113"/>
      <c r="M2794" s="113"/>
    </row>
    <row r="2795" spans="2:13" s="181" customFormat="1" ht="12.75" hidden="1" customHeight="1">
      <c r="B2795" s="1186"/>
      <c r="C2795" s="1162"/>
      <c r="D2795" s="465">
        <v>782</v>
      </c>
      <c r="E2795" s="1156"/>
      <c r="F2795" s="1157"/>
      <c r="G2795" s="1158"/>
      <c r="H2795" s="468">
        <v>0.2</v>
      </c>
      <c r="I2795" s="564"/>
      <c r="J2795" s="377">
        <f t="shared" si="91"/>
        <v>0</v>
      </c>
      <c r="K2795" s="467">
        <f t="shared" si="90"/>
        <v>0</v>
      </c>
      <c r="L2795" s="113"/>
      <c r="M2795" s="113"/>
    </row>
    <row r="2796" spans="2:13" s="181" customFormat="1" ht="12.75" hidden="1" customHeight="1">
      <c r="B2796" s="1186"/>
      <c r="C2796" s="1162"/>
      <c r="D2796" s="465">
        <v>783</v>
      </c>
      <c r="E2796" s="1156"/>
      <c r="F2796" s="1157"/>
      <c r="G2796" s="1158"/>
      <c r="H2796" s="468">
        <v>0.2</v>
      </c>
      <c r="I2796" s="564"/>
      <c r="J2796" s="377">
        <f t="shared" si="91"/>
        <v>0</v>
      </c>
      <c r="K2796" s="467">
        <f t="shared" si="90"/>
        <v>0</v>
      </c>
      <c r="L2796" s="113"/>
      <c r="M2796" s="113"/>
    </row>
    <row r="2797" spans="2:13" s="181" customFormat="1" ht="12.75" hidden="1" customHeight="1">
      <c r="B2797" s="1186"/>
      <c r="C2797" s="1162"/>
      <c r="D2797" s="465">
        <v>784</v>
      </c>
      <c r="E2797" s="1156"/>
      <c r="F2797" s="1157"/>
      <c r="G2797" s="1158"/>
      <c r="H2797" s="468">
        <v>0.2</v>
      </c>
      <c r="I2797" s="564"/>
      <c r="J2797" s="377">
        <f t="shared" si="91"/>
        <v>0</v>
      </c>
      <c r="K2797" s="467">
        <f t="shared" si="90"/>
        <v>0</v>
      </c>
      <c r="L2797" s="113"/>
      <c r="M2797" s="113"/>
    </row>
    <row r="2798" spans="2:13" s="181" customFormat="1" ht="12.75" hidden="1" customHeight="1">
      <c r="B2798" s="1186"/>
      <c r="C2798" s="1162"/>
      <c r="D2798" s="465">
        <v>785</v>
      </c>
      <c r="E2798" s="1156"/>
      <c r="F2798" s="1157"/>
      <c r="G2798" s="1158"/>
      <c r="H2798" s="468">
        <v>0.2</v>
      </c>
      <c r="I2798" s="564"/>
      <c r="J2798" s="377">
        <f t="shared" si="91"/>
        <v>0</v>
      </c>
      <c r="K2798" s="467">
        <f t="shared" si="90"/>
        <v>0</v>
      </c>
      <c r="L2798" s="113"/>
      <c r="M2798" s="113"/>
    </row>
    <row r="2799" spans="2:13" s="181" customFormat="1" ht="12.75" hidden="1" customHeight="1">
      <c r="B2799" s="1186"/>
      <c r="C2799" s="1162"/>
      <c r="D2799" s="465">
        <v>786</v>
      </c>
      <c r="E2799" s="1156"/>
      <c r="F2799" s="1157"/>
      <c r="G2799" s="1158"/>
      <c r="H2799" s="468">
        <v>0.2</v>
      </c>
      <c r="I2799" s="564"/>
      <c r="J2799" s="377">
        <f t="shared" si="91"/>
        <v>0</v>
      </c>
      <c r="K2799" s="467">
        <f t="shared" si="90"/>
        <v>0</v>
      </c>
      <c r="L2799" s="113"/>
      <c r="M2799" s="113"/>
    </row>
    <row r="2800" spans="2:13" s="181" customFormat="1" ht="12.75" hidden="1" customHeight="1">
      <c r="B2800" s="1186"/>
      <c r="C2800" s="1162"/>
      <c r="D2800" s="465">
        <v>787</v>
      </c>
      <c r="E2800" s="1156"/>
      <c r="F2800" s="1157"/>
      <c r="G2800" s="1158"/>
      <c r="H2800" s="468">
        <v>0.2</v>
      </c>
      <c r="I2800" s="564"/>
      <c r="J2800" s="377">
        <f t="shared" si="91"/>
        <v>0</v>
      </c>
      <c r="K2800" s="467">
        <f t="shared" si="90"/>
        <v>0</v>
      </c>
      <c r="L2800" s="113"/>
      <c r="M2800" s="113"/>
    </row>
    <row r="2801" spans="2:13" s="181" customFormat="1" ht="12.75" hidden="1" customHeight="1">
      <c r="B2801" s="1186"/>
      <c r="C2801" s="1162"/>
      <c r="D2801" s="465">
        <v>788</v>
      </c>
      <c r="E2801" s="1156"/>
      <c r="F2801" s="1157"/>
      <c r="G2801" s="1158"/>
      <c r="H2801" s="468">
        <v>0.2</v>
      </c>
      <c r="I2801" s="564"/>
      <c r="J2801" s="377">
        <f t="shared" si="91"/>
        <v>0</v>
      </c>
      <c r="K2801" s="467">
        <f t="shared" si="90"/>
        <v>0</v>
      </c>
      <c r="L2801" s="113"/>
      <c r="M2801" s="113"/>
    </row>
    <row r="2802" spans="2:13" s="181" customFormat="1" ht="12.75" hidden="1" customHeight="1">
      <c r="B2802" s="1186"/>
      <c r="C2802" s="1162"/>
      <c r="D2802" s="465">
        <v>789</v>
      </c>
      <c r="E2802" s="1156"/>
      <c r="F2802" s="1157"/>
      <c r="G2802" s="1158"/>
      <c r="H2802" s="468">
        <v>0.2</v>
      </c>
      <c r="I2802" s="564"/>
      <c r="J2802" s="377">
        <f t="shared" si="91"/>
        <v>0</v>
      </c>
      <c r="K2802" s="467">
        <f t="shared" si="90"/>
        <v>0</v>
      </c>
      <c r="L2802" s="113"/>
      <c r="M2802" s="113"/>
    </row>
    <row r="2803" spans="2:13" s="181" customFormat="1" ht="12.75" hidden="1" customHeight="1">
      <c r="B2803" s="1186"/>
      <c r="C2803" s="1162"/>
      <c r="D2803" s="465">
        <v>790</v>
      </c>
      <c r="E2803" s="1156"/>
      <c r="F2803" s="1157"/>
      <c r="G2803" s="1158"/>
      <c r="H2803" s="468">
        <v>0.2</v>
      </c>
      <c r="I2803" s="564"/>
      <c r="J2803" s="377">
        <f t="shared" si="91"/>
        <v>0</v>
      </c>
      <c r="K2803" s="467">
        <f t="shared" si="90"/>
        <v>0</v>
      </c>
      <c r="L2803" s="113"/>
      <c r="M2803" s="113"/>
    </row>
    <row r="2804" spans="2:13" s="181" customFormat="1" ht="12.75" hidden="1" customHeight="1">
      <c r="B2804" s="1186"/>
      <c r="C2804" s="1162"/>
      <c r="D2804" s="465">
        <v>791</v>
      </c>
      <c r="E2804" s="1156"/>
      <c r="F2804" s="1157"/>
      <c r="G2804" s="1158"/>
      <c r="H2804" s="468">
        <v>0.2</v>
      </c>
      <c r="I2804" s="564"/>
      <c r="J2804" s="377">
        <f t="shared" si="91"/>
        <v>0</v>
      </c>
      <c r="K2804" s="467">
        <f t="shared" si="90"/>
        <v>0</v>
      </c>
      <c r="L2804" s="113"/>
      <c r="M2804" s="113"/>
    </row>
    <row r="2805" spans="2:13" s="181" customFormat="1" ht="12.75" hidden="1" customHeight="1">
      <c r="B2805" s="1186"/>
      <c r="C2805" s="1162"/>
      <c r="D2805" s="465">
        <v>792</v>
      </c>
      <c r="E2805" s="1156"/>
      <c r="F2805" s="1157"/>
      <c r="G2805" s="1158"/>
      <c r="H2805" s="468">
        <v>0.2</v>
      </c>
      <c r="I2805" s="564"/>
      <c r="J2805" s="377">
        <f t="shared" si="91"/>
        <v>0</v>
      </c>
      <c r="K2805" s="467">
        <f t="shared" si="90"/>
        <v>0</v>
      </c>
      <c r="L2805" s="113"/>
      <c r="M2805" s="113"/>
    </row>
    <row r="2806" spans="2:13" s="181" customFormat="1" ht="12.75" hidden="1" customHeight="1">
      <c r="B2806" s="1186"/>
      <c r="C2806" s="1162"/>
      <c r="D2806" s="465">
        <v>793</v>
      </c>
      <c r="E2806" s="1156"/>
      <c r="F2806" s="1157"/>
      <c r="G2806" s="1158"/>
      <c r="H2806" s="468">
        <v>0.2</v>
      </c>
      <c r="I2806" s="564"/>
      <c r="J2806" s="377">
        <f t="shared" si="91"/>
        <v>0</v>
      </c>
      <c r="K2806" s="467">
        <f t="shared" si="90"/>
        <v>0</v>
      </c>
      <c r="L2806" s="113"/>
      <c r="M2806" s="113"/>
    </row>
    <row r="2807" spans="2:13" s="181" customFormat="1" ht="12.75" hidden="1" customHeight="1">
      <c r="B2807" s="1186"/>
      <c r="C2807" s="1162"/>
      <c r="D2807" s="465">
        <v>794</v>
      </c>
      <c r="E2807" s="1156"/>
      <c r="F2807" s="1157"/>
      <c r="G2807" s="1158"/>
      <c r="H2807" s="468">
        <v>0.2</v>
      </c>
      <c r="I2807" s="564"/>
      <c r="J2807" s="377">
        <f t="shared" si="91"/>
        <v>0</v>
      </c>
      <c r="K2807" s="467">
        <f t="shared" si="90"/>
        <v>0</v>
      </c>
      <c r="L2807" s="113"/>
      <c r="M2807" s="113"/>
    </row>
    <row r="2808" spans="2:13" s="181" customFormat="1" ht="12.75" hidden="1" customHeight="1">
      <c r="B2808" s="1186"/>
      <c r="C2808" s="1162"/>
      <c r="D2808" s="465">
        <v>795</v>
      </c>
      <c r="E2808" s="1156"/>
      <c r="F2808" s="1157"/>
      <c r="G2808" s="1158"/>
      <c r="H2808" s="468">
        <v>0.2</v>
      </c>
      <c r="I2808" s="564"/>
      <c r="J2808" s="377">
        <f t="shared" si="91"/>
        <v>0</v>
      </c>
      <c r="K2808" s="467">
        <f t="shared" si="90"/>
        <v>0</v>
      </c>
      <c r="L2808" s="113"/>
      <c r="M2808" s="113"/>
    </row>
    <row r="2809" spans="2:13" s="181" customFormat="1" ht="12.75" hidden="1" customHeight="1">
      <c r="B2809" s="1186"/>
      <c r="C2809" s="1162"/>
      <c r="D2809" s="465">
        <v>796</v>
      </c>
      <c r="E2809" s="1156"/>
      <c r="F2809" s="1157"/>
      <c r="G2809" s="1158"/>
      <c r="H2809" s="468">
        <v>0.2</v>
      </c>
      <c r="I2809" s="564"/>
      <c r="J2809" s="377">
        <f t="shared" si="91"/>
        <v>0</v>
      </c>
      <c r="K2809" s="467">
        <f t="shared" si="90"/>
        <v>0</v>
      </c>
      <c r="L2809" s="113"/>
      <c r="M2809" s="113"/>
    </row>
    <row r="2810" spans="2:13" s="181" customFormat="1" ht="12.75" hidden="1" customHeight="1">
      <c r="B2810" s="1186"/>
      <c r="C2810" s="1162"/>
      <c r="D2810" s="465">
        <v>797</v>
      </c>
      <c r="E2810" s="1156"/>
      <c r="F2810" s="1157"/>
      <c r="G2810" s="1158"/>
      <c r="H2810" s="468">
        <v>0.2</v>
      </c>
      <c r="I2810" s="564"/>
      <c r="J2810" s="377">
        <f t="shared" si="91"/>
        <v>0</v>
      </c>
      <c r="K2810" s="467">
        <f t="shared" si="90"/>
        <v>0</v>
      </c>
      <c r="L2810" s="113"/>
      <c r="M2810" s="113"/>
    </row>
    <row r="2811" spans="2:13" s="181" customFormat="1" ht="12.75" hidden="1" customHeight="1">
      <c r="B2811" s="1186"/>
      <c r="C2811" s="1162"/>
      <c r="D2811" s="465">
        <v>798</v>
      </c>
      <c r="E2811" s="1156"/>
      <c r="F2811" s="1157"/>
      <c r="G2811" s="1158"/>
      <c r="H2811" s="468">
        <v>0.2</v>
      </c>
      <c r="I2811" s="564"/>
      <c r="J2811" s="377">
        <f t="shared" si="91"/>
        <v>0</v>
      </c>
      <c r="K2811" s="467">
        <f t="shared" si="90"/>
        <v>0</v>
      </c>
      <c r="L2811" s="113"/>
      <c r="M2811" s="113"/>
    </row>
    <row r="2812" spans="2:13" s="181" customFormat="1" ht="12.75" hidden="1" customHeight="1">
      <c r="B2812" s="1186"/>
      <c r="C2812" s="1162"/>
      <c r="D2812" s="465">
        <v>799</v>
      </c>
      <c r="E2812" s="1156"/>
      <c r="F2812" s="1157"/>
      <c r="G2812" s="1158"/>
      <c r="H2812" s="468">
        <v>0.2</v>
      </c>
      <c r="I2812" s="564"/>
      <c r="J2812" s="377">
        <f t="shared" si="91"/>
        <v>0</v>
      </c>
      <c r="K2812" s="467">
        <f t="shared" si="90"/>
        <v>0</v>
      </c>
      <c r="L2812" s="113"/>
      <c r="M2812" s="113"/>
    </row>
    <row r="2813" spans="2:13" s="181" customFormat="1" ht="12.75" hidden="1" customHeight="1">
      <c r="B2813" s="1186"/>
      <c r="C2813" s="1162"/>
      <c r="D2813" s="465">
        <v>800</v>
      </c>
      <c r="E2813" s="1156"/>
      <c r="F2813" s="1157"/>
      <c r="G2813" s="1158"/>
      <c r="H2813" s="468">
        <v>0.2</v>
      </c>
      <c r="I2813" s="564"/>
      <c r="J2813" s="377">
        <f t="shared" si="91"/>
        <v>0</v>
      </c>
      <c r="K2813" s="467">
        <f t="shared" si="90"/>
        <v>0</v>
      </c>
      <c r="L2813" s="113"/>
      <c r="M2813" s="113"/>
    </row>
    <row r="2814" spans="2:13" s="181" customFormat="1" ht="12.75" hidden="1" customHeight="1">
      <c r="B2814" s="1186"/>
      <c r="C2814" s="1162"/>
      <c r="D2814" s="465">
        <v>801</v>
      </c>
      <c r="E2814" s="1156"/>
      <c r="F2814" s="1157"/>
      <c r="G2814" s="1158"/>
      <c r="H2814" s="468">
        <v>0.2</v>
      </c>
      <c r="I2814" s="564"/>
      <c r="J2814" s="377">
        <f t="shared" si="91"/>
        <v>0</v>
      </c>
      <c r="K2814" s="467">
        <f t="shared" ref="K2814:K2877" si="92">IF(I2814-J2814&lt;0,0,I2814-J2814)</f>
        <v>0</v>
      </c>
      <c r="L2814" s="113"/>
      <c r="M2814" s="113"/>
    </row>
    <row r="2815" spans="2:13" s="181" customFormat="1" ht="12.75" hidden="1" customHeight="1">
      <c r="B2815" s="1186"/>
      <c r="C2815" s="1162"/>
      <c r="D2815" s="465">
        <v>802</v>
      </c>
      <c r="E2815" s="1156"/>
      <c r="F2815" s="1157"/>
      <c r="G2815" s="1158"/>
      <c r="H2815" s="468">
        <v>0.2</v>
      </c>
      <c r="I2815" s="564"/>
      <c r="J2815" s="377">
        <f t="shared" si="91"/>
        <v>0</v>
      </c>
      <c r="K2815" s="467">
        <f t="shared" si="92"/>
        <v>0</v>
      </c>
      <c r="L2815" s="113"/>
      <c r="M2815" s="113"/>
    </row>
    <row r="2816" spans="2:13" s="181" customFormat="1" ht="12.75" hidden="1" customHeight="1">
      <c r="B2816" s="1186"/>
      <c r="C2816" s="1162"/>
      <c r="D2816" s="465">
        <v>803</v>
      </c>
      <c r="E2816" s="1156"/>
      <c r="F2816" s="1157"/>
      <c r="G2816" s="1158"/>
      <c r="H2816" s="468">
        <v>0.2</v>
      </c>
      <c r="I2816" s="564"/>
      <c r="J2816" s="377">
        <f t="shared" si="91"/>
        <v>0</v>
      </c>
      <c r="K2816" s="467">
        <f t="shared" si="92"/>
        <v>0</v>
      </c>
      <c r="L2816" s="113"/>
      <c r="M2816" s="113"/>
    </row>
    <row r="2817" spans="2:13" s="181" customFormat="1" ht="12.75" hidden="1" customHeight="1">
      <c r="B2817" s="1186"/>
      <c r="C2817" s="1162"/>
      <c r="D2817" s="465">
        <v>804</v>
      </c>
      <c r="E2817" s="1156"/>
      <c r="F2817" s="1157"/>
      <c r="G2817" s="1158"/>
      <c r="H2817" s="468">
        <v>0.2</v>
      </c>
      <c r="I2817" s="564"/>
      <c r="J2817" s="377">
        <f t="shared" si="91"/>
        <v>0</v>
      </c>
      <c r="K2817" s="467">
        <f t="shared" si="92"/>
        <v>0</v>
      </c>
      <c r="L2817" s="113"/>
      <c r="M2817" s="113"/>
    </row>
    <row r="2818" spans="2:13" s="181" customFormat="1" ht="12.75" hidden="1" customHeight="1">
      <c r="B2818" s="1186"/>
      <c r="C2818" s="1162"/>
      <c r="D2818" s="465">
        <v>805</v>
      </c>
      <c r="E2818" s="1156"/>
      <c r="F2818" s="1157"/>
      <c r="G2818" s="1158"/>
      <c r="H2818" s="468">
        <v>0.2</v>
      </c>
      <c r="I2818" s="564"/>
      <c r="J2818" s="377">
        <f t="shared" si="91"/>
        <v>0</v>
      </c>
      <c r="K2818" s="467">
        <f t="shared" si="92"/>
        <v>0</v>
      </c>
      <c r="L2818" s="113"/>
      <c r="M2818" s="113"/>
    </row>
    <row r="2819" spans="2:13" s="181" customFormat="1" ht="12.75" hidden="1" customHeight="1">
      <c r="B2819" s="1186"/>
      <c r="C2819" s="1162"/>
      <c r="D2819" s="465">
        <v>806</v>
      </c>
      <c r="E2819" s="1156"/>
      <c r="F2819" s="1157"/>
      <c r="G2819" s="1158"/>
      <c r="H2819" s="468">
        <v>0.2</v>
      </c>
      <c r="I2819" s="564"/>
      <c r="J2819" s="377">
        <f t="shared" si="91"/>
        <v>0</v>
      </c>
      <c r="K2819" s="467">
        <f t="shared" si="92"/>
        <v>0</v>
      </c>
      <c r="L2819" s="113"/>
      <c r="M2819" s="113"/>
    </row>
    <row r="2820" spans="2:13" s="181" customFormat="1" ht="12.75" hidden="1" customHeight="1">
      <c r="B2820" s="1186"/>
      <c r="C2820" s="1162"/>
      <c r="D2820" s="465">
        <v>807</v>
      </c>
      <c r="E2820" s="1156"/>
      <c r="F2820" s="1157"/>
      <c r="G2820" s="1158"/>
      <c r="H2820" s="468">
        <v>0.2</v>
      </c>
      <c r="I2820" s="564"/>
      <c r="J2820" s="377">
        <f t="shared" si="91"/>
        <v>0</v>
      </c>
      <c r="K2820" s="467">
        <f t="shared" si="92"/>
        <v>0</v>
      </c>
      <c r="L2820" s="113"/>
      <c r="M2820" s="113"/>
    </row>
    <row r="2821" spans="2:13" s="181" customFormat="1" ht="12.75" hidden="1" customHeight="1">
      <c r="B2821" s="1186"/>
      <c r="C2821" s="1162"/>
      <c r="D2821" s="465">
        <v>808</v>
      </c>
      <c r="E2821" s="1156"/>
      <c r="F2821" s="1157"/>
      <c r="G2821" s="1158"/>
      <c r="H2821" s="468">
        <v>0.2</v>
      </c>
      <c r="I2821" s="564"/>
      <c r="J2821" s="377">
        <f t="shared" si="91"/>
        <v>0</v>
      </c>
      <c r="K2821" s="467">
        <f t="shared" si="92"/>
        <v>0</v>
      </c>
      <c r="L2821" s="113"/>
      <c r="M2821" s="113"/>
    </row>
    <row r="2822" spans="2:13" s="181" customFormat="1" ht="12.75" hidden="1" customHeight="1">
      <c r="B2822" s="1186"/>
      <c r="C2822" s="1162"/>
      <c r="D2822" s="465">
        <v>809</v>
      </c>
      <c r="E2822" s="1156"/>
      <c r="F2822" s="1157"/>
      <c r="G2822" s="1158"/>
      <c r="H2822" s="468">
        <v>0.2</v>
      </c>
      <c r="I2822" s="564"/>
      <c r="J2822" s="377">
        <f t="shared" si="91"/>
        <v>0</v>
      </c>
      <c r="K2822" s="467">
        <f t="shared" si="92"/>
        <v>0</v>
      </c>
      <c r="L2822" s="113"/>
      <c r="M2822" s="113"/>
    </row>
    <row r="2823" spans="2:13" s="181" customFormat="1" ht="12.75" hidden="1" customHeight="1">
      <c r="B2823" s="1186"/>
      <c r="C2823" s="1162"/>
      <c r="D2823" s="465">
        <v>810</v>
      </c>
      <c r="E2823" s="1156"/>
      <c r="F2823" s="1157"/>
      <c r="G2823" s="1158"/>
      <c r="H2823" s="468">
        <v>0.2</v>
      </c>
      <c r="I2823" s="564"/>
      <c r="J2823" s="377">
        <f t="shared" si="91"/>
        <v>0</v>
      </c>
      <c r="K2823" s="467">
        <f t="shared" si="92"/>
        <v>0</v>
      </c>
      <c r="L2823" s="113"/>
      <c r="M2823" s="113"/>
    </row>
    <row r="2824" spans="2:13" s="181" customFormat="1" ht="12.75" hidden="1" customHeight="1">
      <c r="B2824" s="1186"/>
      <c r="C2824" s="1162"/>
      <c r="D2824" s="465">
        <v>811</v>
      </c>
      <c r="E2824" s="1156"/>
      <c r="F2824" s="1157"/>
      <c r="G2824" s="1158"/>
      <c r="H2824" s="468">
        <v>0.2</v>
      </c>
      <c r="I2824" s="564"/>
      <c r="J2824" s="377">
        <f t="shared" si="91"/>
        <v>0</v>
      </c>
      <c r="K2824" s="467">
        <f t="shared" si="92"/>
        <v>0</v>
      </c>
      <c r="L2824" s="113"/>
      <c r="M2824" s="113"/>
    </row>
    <row r="2825" spans="2:13" s="181" customFormat="1" ht="12.75" hidden="1" customHeight="1">
      <c r="B2825" s="1186"/>
      <c r="C2825" s="1162"/>
      <c r="D2825" s="465">
        <v>812</v>
      </c>
      <c r="E2825" s="1156"/>
      <c r="F2825" s="1157"/>
      <c r="G2825" s="1158"/>
      <c r="H2825" s="468">
        <v>0.2</v>
      </c>
      <c r="I2825" s="564"/>
      <c r="J2825" s="377">
        <f t="shared" si="91"/>
        <v>0</v>
      </c>
      <c r="K2825" s="467">
        <f t="shared" si="92"/>
        <v>0</v>
      </c>
      <c r="L2825" s="113"/>
      <c r="M2825" s="113"/>
    </row>
    <row r="2826" spans="2:13" s="181" customFormat="1" ht="12.75" hidden="1" customHeight="1">
      <c r="B2826" s="1186"/>
      <c r="C2826" s="1162"/>
      <c r="D2826" s="465">
        <v>813</v>
      </c>
      <c r="E2826" s="1156"/>
      <c r="F2826" s="1157"/>
      <c r="G2826" s="1158"/>
      <c r="H2826" s="468">
        <v>0.2</v>
      </c>
      <c r="I2826" s="564"/>
      <c r="J2826" s="377">
        <f t="shared" si="91"/>
        <v>0</v>
      </c>
      <c r="K2826" s="467">
        <f t="shared" si="92"/>
        <v>0</v>
      </c>
      <c r="L2826" s="113"/>
      <c r="M2826" s="113"/>
    </row>
    <row r="2827" spans="2:13" s="181" customFormat="1" ht="12.75" hidden="1" customHeight="1">
      <c r="B2827" s="1186"/>
      <c r="C2827" s="1162"/>
      <c r="D2827" s="465">
        <v>814</v>
      </c>
      <c r="E2827" s="1156"/>
      <c r="F2827" s="1157"/>
      <c r="G2827" s="1158"/>
      <c r="H2827" s="468">
        <v>0.2</v>
      </c>
      <c r="I2827" s="564"/>
      <c r="J2827" s="377">
        <f t="shared" si="91"/>
        <v>0</v>
      </c>
      <c r="K2827" s="467">
        <f t="shared" si="92"/>
        <v>0</v>
      </c>
      <c r="L2827" s="113"/>
      <c r="M2827" s="113"/>
    </row>
    <row r="2828" spans="2:13" s="181" customFormat="1" ht="12.75" hidden="1" customHeight="1">
      <c r="B2828" s="1186"/>
      <c r="C2828" s="1162"/>
      <c r="D2828" s="465">
        <v>815</v>
      </c>
      <c r="E2828" s="1156"/>
      <c r="F2828" s="1157"/>
      <c r="G2828" s="1158"/>
      <c r="H2828" s="468">
        <v>0.2</v>
      </c>
      <c r="I2828" s="564"/>
      <c r="J2828" s="377">
        <f t="shared" si="91"/>
        <v>0</v>
      </c>
      <c r="K2828" s="467">
        <f t="shared" si="92"/>
        <v>0</v>
      </c>
      <c r="L2828" s="113"/>
      <c r="M2828" s="113"/>
    </row>
    <row r="2829" spans="2:13" s="181" customFormat="1" ht="12.75" hidden="1" customHeight="1">
      <c r="B2829" s="1186"/>
      <c r="C2829" s="1162"/>
      <c r="D2829" s="465">
        <v>816</v>
      </c>
      <c r="E2829" s="1156"/>
      <c r="F2829" s="1157"/>
      <c r="G2829" s="1158"/>
      <c r="H2829" s="468">
        <v>0.2</v>
      </c>
      <c r="I2829" s="564"/>
      <c r="J2829" s="377">
        <f t="shared" si="91"/>
        <v>0</v>
      </c>
      <c r="K2829" s="467">
        <f t="shared" si="92"/>
        <v>0</v>
      </c>
      <c r="L2829" s="113"/>
      <c r="M2829" s="113"/>
    </row>
    <row r="2830" spans="2:13" s="181" customFormat="1" ht="12.75" hidden="1" customHeight="1">
      <c r="B2830" s="1186"/>
      <c r="C2830" s="1162"/>
      <c r="D2830" s="465">
        <v>817</v>
      </c>
      <c r="E2830" s="1156"/>
      <c r="F2830" s="1157"/>
      <c r="G2830" s="1158"/>
      <c r="H2830" s="468">
        <v>0.2</v>
      </c>
      <c r="I2830" s="564"/>
      <c r="J2830" s="377">
        <f t="shared" si="91"/>
        <v>0</v>
      </c>
      <c r="K2830" s="467">
        <f t="shared" si="92"/>
        <v>0</v>
      </c>
      <c r="L2830" s="113"/>
      <c r="M2830" s="113"/>
    </row>
    <row r="2831" spans="2:13" s="181" customFormat="1" ht="12.75" hidden="1" customHeight="1">
      <c r="B2831" s="1186"/>
      <c r="C2831" s="1162"/>
      <c r="D2831" s="465">
        <v>818</v>
      </c>
      <c r="E2831" s="1156"/>
      <c r="F2831" s="1157"/>
      <c r="G2831" s="1158"/>
      <c r="H2831" s="468">
        <v>0.2</v>
      </c>
      <c r="I2831" s="564"/>
      <c r="J2831" s="377">
        <f t="shared" si="91"/>
        <v>0</v>
      </c>
      <c r="K2831" s="467">
        <f t="shared" si="92"/>
        <v>0</v>
      </c>
      <c r="L2831" s="113"/>
      <c r="M2831" s="113"/>
    </row>
    <row r="2832" spans="2:13" s="181" customFormat="1" ht="12.75" hidden="1" customHeight="1">
      <c r="B2832" s="1186"/>
      <c r="C2832" s="1162"/>
      <c r="D2832" s="465">
        <v>819</v>
      </c>
      <c r="E2832" s="1156"/>
      <c r="F2832" s="1157"/>
      <c r="G2832" s="1158"/>
      <c r="H2832" s="468">
        <v>0.2</v>
      </c>
      <c r="I2832" s="564"/>
      <c r="J2832" s="377">
        <f t="shared" si="91"/>
        <v>0</v>
      </c>
      <c r="K2832" s="467">
        <f t="shared" si="92"/>
        <v>0</v>
      </c>
      <c r="L2832" s="113"/>
      <c r="M2832" s="113"/>
    </row>
    <row r="2833" spans="2:13" s="181" customFormat="1" ht="12.75" hidden="1" customHeight="1">
      <c r="B2833" s="1186"/>
      <c r="C2833" s="1162"/>
      <c r="D2833" s="465">
        <v>820</v>
      </c>
      <c r="E2833" s="1156"/>
      <c r="F2833" s="1157"/>
      <c r="G2833" s="1158"/>
      <c r="H2833" s="468">
        <v>0.2</v>
      </c>
      <c r="I2833" s="564"/>
      <c r="J2833" s="377">
        <f t="shared" si="91"/>
        <v>0</v>
      </c>
      <c r="K2833" s="467">
        <f t="shared" si="92"/>
        <v>0</v>
      </c>
      <c r="L2833" s="113"/>
      <c r="M2833" s="113"/>
    </row>
    <row r="2834" spans="2:13" s="181" customFormat="1" ht="12.75" hidden="1" customHeight="1">
      <c r="B2834" s="1186"/>
      <c r="C2834" s="1162"/>
      <c r="D2834" s="465">
        <v>821</v>
      </c>
      <c r="E2834" s="1156"/>
      <c r="F2834" s="1157"/>
      <c r="G2834" s="1158"/>
      <c r="H2834" s="468">
        <v>0.2</v>
      </c>
      <c r="I2834" s="564"/>
      <c r="J2834" s="377">
        <f t="shared" si="91"/>
        <v>0</v>
      </c>
      <c r="K2834" s="467">
        <f t="shared" si="92"/>
        <v>0</v>
      </c>
      <c r="L2834" s="113"/>
      <c r="M2834" s="113"/>
    </row>
    <row r="2835" spans="2:13" s="181" customFormat="1" ht="12.75" hidden="1" customHeight="1">
      <c r="B2835" s="1186"/>
      <c r="C2835" s="1162"/>
      <c r="D2835" s="465">
        <v>822</v>
      </c>
      <c r="E2835" s="1156"/>
      <c r="F2835" s="1157"/>
      <c r="G2835" s="1158"/>
      <c r="H2835" s="468">
        <v>0.2</v>
      </c>
      <c r="I2835" s="564"/>
      <c r="J2835" s="377">
        <f t="shared" si="91"/>
        <v>0</v>
      </c>
      <c r="K2835" s="467">
        <f t="shared" si="92"/>
        <v>0</v>
      </c>
      <c r="L2835" s="113"/>
      <c r="M2835" s="113"/>
    </row>
    <row r="2836" spans="2:13" s="181" customFormat="1" ht="12.75" hidden="1" customHeight="1">
      <c r="B2836" s="1186"/>
      <c r="C2836" s="1162"/>
      <c r="D2836" s="465">
        <v>823</v>
      </c>
      <c r="E2836" s="1156"/>
      <c r="F2836" s="1157"/>
      <c r="G2836" s="1158"/>
      <c r="H2836" s="468">
        <v>0.2</v>
      </c>
      <c r="I2836" s="564"/>
      <c r="J2836" s="377">
        <f t="shared" si="91"/>
        <v>0</v>
      </c>
      <c r="K2836" s="467">
        <f t="shared" si="92"/>
        <v>0</v>
      </c>
      <c r="L2836" s="113"/>
      <c r="M2836" s="113"/>
    </row>
    <row r="2837" spans="2:13" s="181" customFormat="1" ht="12.75" hidden="1" customHeight="1">
      <c r="B2837" s="1186"/>
      <c r="C2837" s="1162"/>
      <c r="D2837" s="465">
        <v>824</v>
      </c>
      <c r="E2837" s="1156"/>
      <c r="F2837" s="1157"/>
      <c r="G2837" s="1158"/>
      <c r="H2837" s="468">
        <v>0.2</v>
      </c>
      <c r="I2837" s="564"/>
      <c r="J2837" s="377">
        <f t="shared" si="91"/>
        <v>0</v>
      </c>
      <c r="K2837" s="467">
        <f t="shared" si="92"/>
        <v>0</v>
      </c>
      <c r="L2837" s="113"/>
      <c r="M2837" s="113"/>
    </row>
    <row r="2838" spans="2:13" s="181" customFormat="1" ht="12.75" hidden="1" customHeight="1">
      <c r="B2838" s="1186"/>
      <c r="C2838" s="1162"/>
      <c r="D2838" s="465">
        <v>825</v>
      </c>
      <c r="E2838" s="1156"/>
      <c r="F2838" s="1157"/>
      <c r="G2838" s="1158"/>
      <c r="H2838" s="468">
        <v>0.2</v>
      </c>
      <c r="I2838" s="564"/>
      <c r="J2838" s="377">
        <f t="shared" si="91"/>
        <v>0</v>
      </c>
      <c r="K2838" s="467">
        <f t="shared" si="92"/>
        <v>0</v>
      </c>
      <c r="L2838" s="113"/>
      <c r="M2838" s="113"/>
    </row>
    <row r="2839" spans="2:13" s="181" customFormat="1" ht="12.75" hidden="1" customHeight="1">
      <c r="B2839" s="1186"/>
      <c r="C2839" s="1162"/>
      <c r="D2839" s="465">
        <v>826</v>
      </c>
      <c r="E2839" s="1156"/>
      <c r="F2839" s="1157"/>
      <c r="G2839" s="1158"/>
      <c r="H2839" s="468">
        <v>0.2</v>
      </c>
      <c r="I2839" s="564"/>
      <c r="J2839" s="377">
        <f t="shared" si="91"/>
        <v>0</v>
      </c>
      <c r="K2839" s="467">
        <f t="shared" si="92"/>
        <v>0</v>
      </c>
      <c r="L2839" s="113"/>
      <c r="M2839" s="113"/>
    </row>
    <row r="2840" spans="2:13" s="181" customFormat="1" ht="12.75" hidden="1" customHeight="1">
      <c r="B2840" s="1186"/>
      <c r="C2840" s="1162"/>
      <c r="D2840" s="465">
        <v>827</v>
      </c>
      <c r="E2840" s="1156"/>
      <c r="F2840" s="1157"/>
      <c r="G2840" s="1158"/>
      <c r="H2840" s="468">
        <v>0.2</v>
      </c>
      <c r="I2840" s="564"/>
      <c r="J2840" s="377">
        <f t="shared" si="91"/>
        <v>0</v>
      </c>
      <c r="K2840" s="467">
        <f t="shared" si="92"/>
        <v>0</v>
      </c>
      <c r="L2840" s="113"/>
      <c r="M2840" s="113"/>
    </row>
    <row r="2841" spans="2:13" s="181" customFormat="1" ht="12.75" hidden="1" customHeight="1">
      <c r="B2841" s="1186"/>
      <c r="C2841" s="1162"/>
      <c r="D2841" s="465">
        <v>828</v>
      </c>
      <c r="E2841" s="1156"/>
      <c r="F2841" s="1157"/>
      <c r="G2841" s="1158"/>
      <c r="H2841" s="468">
        <v>0.2</v>
      </c>
      <c r="I2841" s="564"/>
      <c r="J2841" s="377">
        <f t="shared" si="91"/>
        <v>0</v>
      </c>
      <c r="K2841" s="467">
        <f t="shared" si="92"/>
        <v>0</v>
      </c>
      <c r="L2841" s="113"/>
      <c r="M2841" s="113"/>
    </row>
    <row r="2842" spans="2:13" s="181" customFormat="1" ht="12.75" hidden="1" customHeight="1">
      <c r="B2842" s="1186"/>
      <c r="C2842" s="1162"/>
      <c r="D2842" s="465">
        <v>829</v>
      </c>
      <c r="E2842" s="1156"/>
      <c r="F2842" s="1157"/>
      <c r="G2842" s="1158"/>
      <c r="H2842" s="468">
        <v>0.2</v>
      </c>
      <c r="I2842" s="564"/>
      <c r="J2842" s="377">
        <f t="shared" si="91"/>
        <v>0</v>
      </c>
      <c r="K2842" s="467">
        <f t="shared" si="92"/>
        <v>0</v>
      </c>
      <c r="L2842" s="113"/>
      <c r="M2842" s="113"/>
    </row>
    <row r="2843" spans="2:13" s="181" customFormat="1" ht="12.75" hidden="1" customHeight="1">
      <c r="B2843" s="1186"/>
      <c r="C2843" s="1162"/>
      <c r="D2843" s="465">
        <v>830</v>
      </c>
      <c r="E2843" s="1156"/>
      <c r="F2843" s="1157"/>
      <c r="G2843" s="1158"/>
      <c r="H2843" s="468">
        <v>0.2</v>
      </c>
      <c r="I2843" s="564"/>
      <c r="J2843" s="377">
        <f t="shared" si="91"/>
        <v>0</v>
      </c>
      <c r="K2843" s="467">
        <f t="shared" si="92"/>
        <v>0</v>
      </c>
      <c r="L2843" s="113"/>
      <c r="M2843" s="113"/>
    </row>
    <row r="2844" spans="2:13" s="181" customFormat="1" ht="12.75" hidden="1" customHeight="1">
      <c r="B2844" s="1186"/>
      <c r="C2844" s="1162"/>
      <c r="D2844" s="465">
        <v>831</v>
      </c>
      <c r="E2844" s="1156"/>
      <c r="F2844" s="1157"/>
      <c r="G2844" s="1158"/>
      <c r="H2844" s="468">
        <v>0.2</v>
      </c>
      <c r="I2844" s="564"/>
      <c r="J2844" s="377">
        <f t="shared" si="91"/>
        <v>0</v>
      </c>
      <c r="K2844" s="467">
        <f t="shared" si="92"/>
        <v>0</v>
      </c>
      <c r="L2844" s="113"/>
      <c r="M2844" s="113"/>
    </row>
    <row r="2845" spans="2:13" s="181" customFormat="1" ht="12.75" hidden="1" customHeight="1">
      <c r="B2845" s="1186"/>
      <c r="C2845" s="1162"/>
      <c r="D2845" s="465">
        <v>832</v>
      </c>
      <c r="E2845" s="1156"/>
      <c r="F2845" s="1157"/>
      <c r="G2845" s="1158"/>
      <c r="H2845" s="468">
        <v>0.2</v>
      </c>
      <c r="I2845" s="564"/>
      <c r="J2845" s="377">
        <f t="shared" si="91"/>
        <v>0</v>
      </c>
      <c r="K2845" s="467">
        <f t="shared" si="92"/>
        <v>0</v>
      </c>
      <c r="L2845" s="113"/>
      <c r="M2845" s="113"/>
    </row>
    <row r="2846" spans="2:13" s="181" customFormat="1" ht="12.75" hidden="1" customHeight="1">
      <c r="B2846" s="1186"/>
      <c r="C2846" s="1162"/>
      <c r="D2846" s="465">
        <v>833</v>
      </c>
      <c r="E2846" s="1156"/>
      <c r="F2846" s="1157"/>
      <c r="G2846" s="1158"/>
      <c r="H2846" s="468">
        <v>0.2</v>
      </c>
      <c r="I2846" s="564"/>
      <c r="J2846" s="377">
        <f t="shared" ref="J2846:J2909" si="93">$I$11027*H2846</f>
        <v>0</v>
      </c>
      <c r="K2846" s="467">
        <f t="shared" si="92"/>
        <v>0</v>
      </c>
      <c r="L2846" s="113"/>
      <c r="M2846" s="113"/>
    </row>
    <row r="2847" spans="2:13" s="181" customFormat="1" ht="12.75" hidden="1" customHeight="1">
      <c r="B2847" s="1186"/>
      <c r="C2847" s="1162"/>
      <c r="D2847" s="465">
        <v>834</v>
      </c>
      <c r="E2847" s="1156"/>
      <c r="F2847" s="1157"/>
      <c r="G2847" s="1158"/>
      <c r="H2847" s="468">
        <v>0.2</v>
      </c>
      <c r="I2847" s="564"/>
      <c r="J2847" s="377">
        <f t="shared" si="93"/>
        <v>0</v>
      </c>
      <c r="K2847" s="467">
        <f t="shared" si="92"/>
        <v>0</v>
      </c>
      <c r="L2847" s="113"/>
      <c r="M2847" s="113"/>
    </row>
    <row r="2848" spans="2:13" s="181" customFormat="1" ht="12.75" hidden="1" customHeight="1">
      <c r="B2848" s="1186"/>
      <c r="C2848" s="1162"/>
      <c r="D2848" s="465">
        <v>835</v>
      </c>
      <c r="E2848" s="1156"/>
      <c r="F2848" s="1157"/>
      <c r="G2848" s="1158"/>
      <c r="H2848" s="468">
        <v>0.2</v>
      </c>
      <c r="I2848" s="564"/>
      <c r="J2848" s="377">
        <f t="shared" si="93"/>
        <v>0</v>
      </c>
      <c r="K2848" s="467">
        <f t="shared" si="92"/>
        <v>0</v>
      </c>
      <c r="L2848" s="113"/>
      <c r="M2848" s="113"/>
    </row>
    <row r="2849" spans="2:13" s="181" customFormat="1" ht="12.75" hidden="1" customHeight="1">
      <c r="B2849" s="1186"/>
      <c r="C2849" s="1162"/>
      <c r="D2849" s="465">
        <v>836</v>
      </c>
      <c r="E2849" s="1156"/>
      <c r="F2849" s="1157"/>
      <c r="G2849" s="1158"/>
      <c r="H2849" s="468">
        <v>0.2</v>
      </c>
      <c r="I2849" s="564"/>
      <c r="J2849" s="377">
        <f t="shared" si="93"/>
        <v>0</v>
      </c>
      <c r="K2849" s="467">
        <f t="shared" si="92"/>
        <v>0</v>
      </c>
      <c r="L2849" s="113"/>
      <c r="M2849" s="113"/>
    </row>
    <row r="2850" spans="2:13" s="181" customFormat="1" ht="12.75" hidden="1" customHeight="1">
      <c r="B2850" s="1186"/>
      <c r="C2850" s="1162"/>
      <c r="D2850" s="465">
        <v>837</v>
      </c>
      <c r="E2850" s="1156"/>
      <c r="F2850" s="1157"/>
      <c r="G2850" s="1158"/>
      <c r="H2850" s="468">
        <v>0.2</v>
      </c>
      <c r="I2850" s="564"/>
      <c r="J2850" s="377">
        <f t="shared" si="93"/>
        <v>0</v>
      </c>
      <c r="K2850" s="467">
        <f t="shared" si="92"/>
        <v>0</v>
      </c>
      <c r="L2850" s="113"/>
      <c r="M2850" s="113"/>
    </row>
    <row r="2851" spans="2:13" s="181" customFormat="1" ht="12.75" hidden="1" customHeight="1">
      <c r="B2851" s="1186"/>
      <c r="C2851" s="1162"/>
      <c r="D2851" s="465">
        <v>838</v>
      </c>
      <c r="E2851" s="1156"/>
      <c r="F2851" s="1157"/>
      <c r="G2851" s="1158"/>
      <c r="H2851" s="468">
        <v>0.2</v>
      </c>
      <c r="I2851" s="564"/>
      <c r="J2851" s="377">
        <f t="shared" si="93"/>
        <v>0</v>
      </c>
      <c r="K2851" s="467">
        <f t="shared" si="92"/>
        <v>0</v>
      </c>
      <c r="L2851" s="113"/>
      <c r="M2851" s="113"/>
    </row>
    <row r="2852" spans="2:13" s="181" customFormat="1" ht="12.75" hidden="1" customHeight="1">
      <c r="B2852" s="1186"/>
      <c r="C2852" s="1162"/>
      <c r="D2852" s="465">
        <v>839</v>
      </c>
      <c r="E2852" s="1156"/>
      <c r="F2852" s="1157"/>
      <c r="G2852" s="1158"/>
      <c r="H2852" s="468">
        <v>0.2</v>
      </c>
      <c r="I2852" s="564"/>
      <c r="J2852" s="377">
        <f t="shared" si="93"/>
        <v>0</v>
      </c>
      <c r="K2852" s="467">
        <f t="shared" si="92"/>
        <v>0</v>
      </c>
      <c r="L2852" s="113"/>
      <c r="M2852" s="113"/>
    </row>
    <row r="2853" spans="2:13" s="181" customFormat="1" ht="12.75" hidden="1" customHeight="1">
      <c r="B2853" s="1186"/>
      <c r="C2853" s="1162"/>
      <c r="D2853" s="465">
        <v>840</v>
      </c>
      <c r="E2853" s="1156"/>
      <c r="F2853" s="1157"/>
      <c r="G2853" s="1158"/>
      <c r="H2853" s="468">
        <v>0.2</v>
      </c>
      <c r="I2853" s="564"/>
      <c r="J2853" s="377">
        <f t="shared" si="93"/>
        <v>0</v>
      </c>
      <c r="K2853" s="467">
        <f t="shared" si="92"/>
        <v>0</v>
      </c>
      <c r="L2853" s="113"/>
      <c r="M2853" s="113"/>
    </row>
    <row r="2854" spans="2:13" s="181" customFormat="1" ht="12.75" hidden="1" customHeight="1">
      <c r="B2854" s="1186"/>
      <c r="C2854" s="1162"/>
      <c r="D2854" s="465">
        <v>841</v>
      </c>
      <c r="E2854" s="1156"/>
      <c r="F2854" s="1157"/>
      <c r="G2854" s="1158"/>
      <c r="H2854" s="468">
        <v>0.2</v>
      </c>
      <c r="I2854" s="564"/>
      <c r="J2854" s="377">
        <f t="shared" si="93"/>
        <v>0</v>
      </c>
      <c r="K2854" s="467">
        <f t="shared" si="92"/>
        <v>0</v>
      </c>
      <c r="L2854" s="113"/>
      <c r="M2854" s="113"/>
    </row>
    <row r="2855" spans="2:13" s="181" customFormat="1" ht="12.75" hidden="1" customHeight="1">
      <c r="B2855" s="1186"/>
      <c r="C2855" s="1162"/>
      <c r="D2855" s="465">
        <v>842</v>
      </c>
      <c r="E2855" s="1156"/>
      <c r="F2855" s="1157"/>
      <c r="G2855" s="1158"/>
      <c r="H2855" s="468">
        <v>0.2</v>
      </c>
      <c r="I2855" s="564"/>
      <c r="J2855" s="377">
        <f t="shared" si="93"/>
        <v>0</v>
      </c>
      <c r="K2855" s="467">
        <f t="shared" si="92"/>
        <v>0</v>
      </c>
      <c r="L2855" s="113"/>
      <c r="M2855" s="113"/>
    </row>
    <row r="2856" spans="2:13" s="181" customFormat="1" ht="12.75" hidden="1" customHeight="1">
      <c r="B2856" s="1186"/>
      <c r="C2856" s="1162"/>
      <c r="D2856" s="465">
        <v>843</v>
      </c>
      <c r="E2856" s="1156"/>
      <c r="F2856" s="1157"/>
      <c r="G2856" s="1158"/>
      <c r="H2856" s="468">
        <v>0.2</v>
      </c>
      <c r="I2856" s="564"/>
      <c r="J2856" s="377">
        <f t="shared" si="93"/>
        <v>0</v>
      </c>
      <c r="K2856" s="467">
        <f t="shared" si="92"/>
        <v>0</v>
      </c>
      <c r="L2856" s="113"/>
      <c r="M2856" s="113"/>
    </row>
    <row r="2857" spans="2:13" s="181" customFormat="1" ht="12.75" hidden="1" customHeight="1">
      <c r="B2857" s="1186"/>
      <c r="C2857" s="1162"/>
      <c r="D2857" s="465">
        <v>844</v>
      </c>
      <c r="E2857" s="1156"/>
      <c r="F2857" s="1157"/>
      <c r="G2857" s="1158"/>
      <c r="H2857" s="468">
        <v>0.2</v>
      </c>
      <c r="I2857" s="564"/>
      <c r="J2857" s="377">
        <f t="shared" si="93"/>
        <v>0</v>
      </c>
      <c r="K2857" s="467">
        <f t="shared" si="92"/>
        <v>0</v>
      </c>
      <c r="L2857" s="113"/>
      <c r="M2857" s="113"/>
    </row>
    <row r="2858" spans="2:13" s="181" customFormat="1" ht="12.75" hidden="1" customHeight="1">
      <c r="B2858" s="1186"/>
      <c r="C2858" s="1162"/>
      <c r="D2858" s="465">
        <v>845</v>
      </c>
      <c r="E2858" s="1156"/>
      <c r="F2858" s="1157"/>
      <c r="G2858" s="1158"/>
      <c r="H2858" s="468">
        <v>0.2</v>
      </c>
      <c r="I2858" s="564"/>
      <c r="J2858" s="377">
        <f t="shared" si="93"/>
        <v>0</v>
      </c>
      <c r="K2858" s="467">
        <f t="shared" si="92"/>
        <v>0</v>
      </c>
      <c r="L2858" s="113"/>
      <c r="M2858" s="113"/>
    </row>
    <row r="2859" spans="2:13" s="181" customFormat="1" ht="12.75" hidden="1" customHeight="1">
      <c r="B2859" s="1186"/>
      <c r="C2859" s="1162"/>
      <c r="D2859" s="465">
        <v>846</v>
      </c>
      <c r="E2859" s="1156"/>
      <c r="F2859" s="1157"/>
      <c r="G2859" s="1158"/>
      <c r="H2859" s="468">
        <v>0.2</v>
      </c>
      <c r="I2859" s="564"/>
      <c r="J2859" s="377">
        <f t="shared" si="93"/>
        <v>0</v>
      </c>
      <c r="K2859" s="467">
        <f t="shared" si="92"/>
        <v>0</v>
      </c>
      <c r="L2859" s="113"/>
      <c r="M2859" s="113"/>
    </row>
    <row r="2860" spans="2:13" s="181" customFormat="1" ht="12.75" hidden="1" customHeight="1">
      <c r="B2860" s="1186"/>
      <c r="C2860" s="1162"/>
      <c r="D2860" s="465">
        <v>847</v>
      </c>
      <c r="E2860" s="1156"/>
      <c r="F2860" s="1157"/>
      <c r="G2860" s="1158"/>
      <c r="H2860" s="468">
        <v>0.2</v>
      </c>
      <c r="I2860" s="564"/>
      <c r="J2860" s="377">
        <f t="shared" si="93"/>
        <v>0</v>
      </c>
      <c r="K2860" s="467">
        <f t="shared" si="92"/>
        <v>0</v>
      </c>
      <c r="L2860" s="113"/>
      <c r="M2860" s="113"/>
    </row>
    <row r="2861" spans="2:13" s="181" customFormat="1" ht="12.75" hidden="1" customHeight="1">
      <c r="B2861" s="1186"/>
      <c r="C2861" s="1162"/>
      <c r="D2861" s="465">
        <v>848</v>
      </c>
      <c r="E2861" s="1156"/>
      <c r="F2861" s="1157"/>
      <c r="G2861" s="1158"/>
      <c r="H2861" s="468">
        <v>0.2</v>
      </c>
      <c r="I2861" s="564"/>
      <c r="J2861" s="377">
        <f t="shared" si="93"/>
        <v>0</v>
      </c>
      <c r="K2861" s="467">
        <f t="shared" si="92"/>
        <v>0</v>
      </c>
      <c r="L2861" s="113"/>
      <c r="M2861" s="113"/>
    </row>
    <row r="2862" spans="2:13" s="181" customFormat="1" ht="12.75" hidden="1" customHeight="1">
      <c r="B2862" s="1186"/>
      <c r="C2862" s="1162"/>
      <c r="D2862" s="465">
        <v>849</v>
      </c>
      <c r="E2862" s="1156"/>
      <c r="F2862" s="1157"/>
      <c r="G2862" s="1158"/>
      <c r="H2862" s="468">
        <v>0.2</v>
      </c>
      <c r="I2862" s="564"/>
      <c r="J2862" s="377">
        <f t="shared" si="93"/>
        <v>0</v>
      </c>
      <c r="K2862" s="467">
        <f t="shared" si="92"/>
        <v>0</v>
      </c>
      <c r="L2862" s="113"/>
      <c r="M2862" s="113"/>
    </row>
    <row r="2863" spans="2:13" s="181" customFormat="1" ht="12.75" hidden="1" customHeight="1">
      <c r="B2863" s="1186"/>
      <c r="C2863" s="1162"/>
      <c r="D2863" s="465">
        <v>850</v>
      </c>
      <c r="E2863" s="1156"/>
      <c r="F2863" s="1157"/>
      <c r="G2863" s="1158"/>
      <c r="H2863" s="468">
        <v>0.2</v>
      </c>
      <c r="I2863" s="564"/>
      <c r="J2863" s="377">
        <f t="shared" si="93"/>
        <v>0</v>
      </c>
      <c r="K2863" s="467">
        <f t="shared" si="92"/>
        <v>0</v>
      </c>
      <c r="L2863" s="113"/>
      <c r="M2863" s="113"/>
    </row>
    <row r="2864" spans="2:13" s="181" customFormat="1" ht="12.75" hidden="1" customHeight="1">
      <c r="B2864" s="1186"/>
      <c r="C2864" s="1162"/>
      <c r="D2864" s="465">
        <v>851</v>
      </c>
      <c r="E2864" s="1156"/>
      <c r="F2864" s="1157"/>
      <c r="G2864" s="1158"/>
      <c r="H2864" s="468">
        <v>0.2</v>
      </c>
      <c r="I2864" s="564"/>
      <c r="J2864" s="377">
        <f t="shared" si="93"/>
        <v>0</v>
      </c>
      <c r="K2864" s="467">
        <f t="shared" si="92"/>
        <v>0</v>
      </c>
      <c r="L2864" s="113"/>
      <c r="M2864" s="113"/>
    </row>
    <row r="2865" spans="2:13" s="181" customFormat="1" ht="12.75" hidden="1" customHeight="1">
      <c r="B2865" s="1186"/>
      <c r="C2865" s="1162"/>
      <c r="D2865" s="465">
        <v>852</v>
      </c>
      <c r="E2865" s="1156"/>
      <c r="F2865" s="1157"/>
      <c r="G2865" s="1158"/>
      <c r="H2865" s="468">
        <v>0.2</v>
      </c>
      <c r="I2865" s="564"/>
      <c r="J2865" s="377">
        <f t="shared" si="93"/>
        <v>0</v>
      </c>
      <c r="K2865" s="467">
        <f t="shared" si="92"/>
        <v>0</v>
      </c>
      <c r="L2865" s="113"/>
      <c r="M2865" s="113"/>
    </row>
    <row r="2866" spans="2:13" s="181" customFormat="1" ht="12.75" hidden="1" customHeight="1">
      <c r="B2866" s="1186"/>
      <c r="C2866" s="1162"/>
      <c r="D2866" s="465">
        <v>853</v>
      </c>
      <c r="E2866" s="1156"/>
      <c r="F2866" s="1157"/>
      <c r="G2866" s="1158"/>
      <c r="H2866" s="468">
        <v>0.2</v>
      </c>
      <c r="I2866" s="564"/>
      <c r="J2866" s="377">
        <f t="shared" si="93"/>
        <v>0</v>
      </c>
      <c r="K2866" s="467">
        <f t="shared" si="92"/>
        <v>0</v>
      </c>
      <c r="L2866" s="113"/>
      <c r="M2866" s="113"/>
    </row>
    <row r="2867" spans="2:13" s="181" customFormat="1" ht="12.75" hidden="1" customHeight="1">
      <c r="B2867" s="1186"/>
      <c r="C2867" s="1162"/>
      <c r="D2867" s="465">
        <v>854</v>
      </c>
      <c r="E2867" s="1156"/>
      <c r="F2867" s="1157"/>
      <c r="G2867" s="1158"/>
      <c r="H2867" s="468">
        <v>0.2</v>
      </c>
      <c r="I2867" s="564"/>
      <c r="J2867" s="377">
        <f t="shared" si="93"/>
        <v>0</v>
      </c>
      <c r="K2867" s="467">
        <f t="shared" si="92"/>
        <v>0</v>
      </c>
      <c r="L2867" s="113"/>
      <c r="M2867" s="113"/>
    </row>
    <row r="2868" spans="2:13" s="181" customFormat="1" ht="12.75" hidden="1" customHeight="1">
      <c r="B2868" s="1186"/>
      <c r="C2868" s="1162"/>
      <c r="D2868" s="465">
        <v>855</v>
      </c>
      <c r="E2868" s="1156"/>
      <c r="F2868" s="1157"/>
      <c r="G2868" s="1158"/>
      <c r="H2868" s="468">
        <v>0.2</v>
      </c>
      <c r="I2868" s="564"/>
      <c r="J2868" s="377">
        <f t="shared" si="93"/>
        <v>0</v>
      </c>
      <c r="K2868" s="467">
        <f t="shared" si="92"/>
        <v>0</v>
      </c>
      <c r="L2868" s="113"/>
      <c r="M2868" s="113"/>
    </row>
    <row r="2869" spans="2:13" s="181" customFormat="1" ht="12.75" hidden="1" customHeight="1">
      <c r="B2869" s="1186"/>
      <c r="C2869" s="1162"/>
      <c r="D2869" s="465">
        <v>856</v>
      </c>
      <c r="E2869" s="1156"/>
      <c r="F2869" s="1157"/>
      <c r="G2869" s="1158"/>
      <c r="H2869" s="468">
        <v>0.2</v>
      </c>
      <c r="I2869" s="564"/>
      <c r="J2869" s="377">
        <f t="shared" si="93"/>
        <v>0</v>
      </c>
      <c r="K2869" s="467">
        <f t="shared" si="92"/>
        <v>0</v>
      </c>
      <c r="L2869" s="113"/>
      <c r="M2869" s="113"/>
    </row>
    <row r="2870" spans="2:13" s="181" customFormat="1" ht="12.75" hidden="1" customHeight="1">
      <c r="B2870" s="1186"/>
      <c r="C2870" s="1162"/>
      <c r="D2870" s="465">
        <v>857</v>
      </c>
      <c r="E2870" s="1156"/>
      <c r="F2870" s="1157"/>
      <c r="G2870" s="1158"/>
      <c r="H2870" s="468">
        <v>0.2</v>
      </c>
      <c r="I2870" s="564"/>
      <c r="J2870" s="377">
        <f t="shared" si="93"/>
        <v>0</v>
      </c>
      <c r="K2870" s="467">
        <f t="shared" si="92"/>
        <v>0</v>
      </c>
      <c r="L2870" s="113"/>
      <c r="M2870" s="113"/>
    </row>
    <row r="2871" spans="2:13" s="181" customFormat="1" ht="12.75" hidden="1" customHeight="1">
      <c r="B2871" s="1186"/>
      <c r="C2871" s="1162"/>
      <c r="D2871" s="465">
        <v>858</v>
      </c>
      <c r="E2871" s="1156"/>
      <c r="F2871" s="1157"/>
      <c r="G2871" s="1158"/>
      <c r="H2871" s="468">
        <v>0.2</v>
      </c>
      <c r="I2871" s="564"/>
      <c r="J2871" s="377">
        <f t="shared" si="93"/>
        <v>0</v>
      </c>
      <c r="K2871" s="467">
        <f t="shared" si="92"/>
        <v>0</v>
      </c>
      <c r="L2871" s="113"/>
      <c r="M2871" s="113"/>
    </row>
    <row r="2872" spans="2:13" s="181" customFormat="1" ht="12.75" hidden="1" customHeight="1">
      <c r="B2872" s="1186"/>
      <c r="C2872" s="1162"/>
      <c r="D2872" s="465">
        <v>859</v>
      </c>
      <c r="E2872" s="1156"/>
      <c r="F2872" s="1157"/>
      <c r="G2872" s="1158"/>
      <c r="H2872" s="468">
        <v>0.2</v>
      </c>
      <c r="I2872" s="564"/>
      <c r="J2872" s="377">
        <f t="shared" si="93"/>
        <v>0</v>
      </c>
      <c r="K2872" s="467">
        <f t="shared" si="92"/>
        <v>0</v>
      </c>
      <c r="L2872" s="113"/>
      <c r="M2872" s="113"/>
    </row>
    <row r="2873" spans="2:13" s="181" customFormat="1" ht="12.75" hidden="1" customHeight="1">
      <c r="B2873" s="1186"/>
      <c r="C2873" s="1162"/>
      <c r="D2873" s="465">
        <v>860</v>
      </c>
      <c r="E2873" s="1156"/>
      <c r="F2873" s="1157"/>
      <c r="G2873" s="1158"/>
      <c r="H2873" s="468">
        <v>0.2</v>
      </c>
      <c r="I2873" s="564"/>
      <c r="J2873" s="377">
        <f t="shared" si="93"/>
        <v>0</v>
      </c>
      <c r="K2873" s="467">
        <f t="shared" si="92"/>
        <v>0</v>
      </c>
      <c r="L2873" s="113"/>
      <c r="M2873" s="113"/>
    </row>
    <row r="2874" spans="2:13" s="181" customFormat="1" ht="12.75" hidden="1" customHeight="1">
      <c r="B2874" s="1186"/>
      <c r="C2874" s="1162"/>
      <c r="D2874" s="465">
        <v>861</v>
      </c>
      <c r="E2874" s="1156"/>
      <c r="F2874" s="1157"/>
      <c r="G2874" s="1158"/>
      <c r="H2874" s="468">
        <v>0.2</v>
      </c>
      <c r="I2874" s="564"/>
      <c r="J2874" s="377">
        <f t="shared" si="93"/>
        <v>0</v>
      </c>
      <c r="K2874" s="467">
        <f t="shared" si="92"/>
        <v>0</v>
      </c>
      <c r="L2874" s="113"/>
      <c r="M2874" s="113"/>
    </row>
    <row r="2875" spans="2:13" s="181" customFormat="1" ht="12.75" hidden="1" customHeight="1">
      <c r="B2875" s="1186"/>
      <c r="C2875" s="1162"/>
      <c r="D2875" s="465">
        <v>862</v>
      </c>
      <c r="E2875" s="1156"/>
      <c r="F2875" s="1157"/>
      <c r="G2875" s="1158"/>
      <c r="H2875" s="468">
        <v>0.2</v>
      </c>
      <c r="I2875" s="564"/>
      <c r="J2875" s="377">
        <f t="shared" si="93"/>
        <v>0</v>
      </c>
      <c r="K2875" s="467">
        <f t="shared" si="92"/>
        <v>0</v>
      </c>
      <c r="L2875" s="113"/>
      <c r="M2875" s="113"/>
    </row>
    <row r="2876" spans="2:13" s="181" customFormat="1" ht="12.75" hidden="1" customHeight="1">
      <c r="B2876" s="1186"/>
      <c r="C2876" s="1162"/>
      <c r="D2876" s="465">
        <v>863</v>
      </c>
      <c r="E2876" s="1156"/>
      <c r="F2876" s="1157"/>
      <c r="G2876" s="1158"/>
      <c r="H2876" s="468">
        <v>0.2</v>
      </c>
      <c r="I2876" s="564"/>
      <c r="J2876" s="377">
        <f t="shared" si="93"/>
        <v>0</v>
      </c>
      <c r="K2876" s="467">
        <f t="shared" si="92"/>
        <v>0</v>
      </c>
      <c r="L2876" s="113"/>
      <c r="M2876" s="113"/>
    </row>
    <row r="2877" spans="2:13" s="181" customFormat="1" ht="12.75" hidden="1" customHeight="1">
      <c r="B2877" s="1186"/>
      <c r="C2877" s="1162"/>
      <c r="D2877" s="465">
        <v>864</v>
      </c>
      <c r="E2877" s="1156"/>
      <c r="F2877" s="1157"/>
      <c r="G2877" s="1158"/>
      <c r="H2877" s="468">
        <v>0.2</v>
      </c>
      <c r="I2877" s="564"/>
      <c r="J2877" s="377">
        <f t="shared" si="93"/>
        <v>0</v>
      </c>
      <c r="K2877" s="467">
        <f t="shared" si="92"/>
        <v>0</v>
      </c>
      <c r="L2877" s="113"/>
      <c r="M2877" s="113"/>
    </row>
    <row r="2878" spans="2:13" s="181" customFormat="1" ht="12.75" hidden="1" customHeight="1">
      <c r="B2878" s="1186"/>
      <c r="C2878" s="1162"/>
      <c r="D2878" s="465">
        <v>865</v>
      </c>
      <c r="E2878" s="1156"/>
      <c r="F2878" s="1157"/>
      <c r="G2878" s="1158"/>
      <c r="H2878" s="468">
        <v>0.2</v>
      </c>
      <c r="I2878" s="564"/>
      <c r="J2878" s="377">
        <f t="shared" si="93"/>
        <v>0</v>
      </c>
      <c r="K2878" s="467">
        <f t="shared" ref="K2878:K2941" si="94">IF(I2878-J2878&lt;0,0,I2878-J2878)</f>
        <v>0</v>
      </c>
      <c r="L2878" s="113"/>
      <c r="M2878" s="113"/>
    </row>
    <row r="2879" spans="2:13" s="181" customFormat="1" ht="12.75" hidden="1" customHeight="1">
      <c r="B2879" s="1186"/>
      <c r="C2879" s="1162"/>
      <c r="D2879" s="465">
        <v>866</v>
      </c>
      <c r="E2879" s="1156"/>
      <c r="F2879" s="1157"/>
      <c r="G2879" s="1158"/>
      <c r="H2879" s="468">
        <v>0.2</v>
      </c>
      <c r="I2879" s="564"/>
      <c r="J2879" s="377">
        <f t="shared" si="93"/>
        <v>0</v>
      </c>
      <c r="K2879" s="467">
        <f t="shared" si="94"/>
        <v>0</v>
      </c>
      <c r="L2879" s="113"/>
      <c r="M2879" s="113"/>
    </row>
    <row r="2880" spans="2:13" s="181" customFormat="1" ht="12.75" hidden="1" customHeight="1">
      <c r="B2880" s="1186"/>
      <c r="C2880" s="1162"/>
      <c r="D2880" s="465">
        <v>867</v>
      </c>
      <c r="E2880" s="1156"/>
      <c r="F2880" s="1157"/>
      <c r="G2880" s="1158"/>
      <c r="H2880" s="468">
        <v>0.2</v>
      </c>
      <c r="I2880" s="564"/>
      <c r="J2880" s="377">
        <f t="shared" si="93"/>
        <v>0</v>
      </c>
      <c r="K2880" s="467">
        <f t="shared" si="94"/>
        <v>0</v>
      </c>
      <c r="L2880" s="113"/>
      <c r="M2880" s="113"/>
    </row>
    <row r="2881" spans="2:13" s="181" customFormat="1" ht="12.75" hidden="1" customHeight="1">
      <c r="B2881" s="1186"/>
      <c r="C2881" s="1162"/>
      <c r="D2881" s="465">
        <v>868</v>
      </c>
      <c r="E2881" s="1156"/>
      <c r="F2881" s="1157"/>
      <c r="G2881" s="1158"/>
      <c r="H2881" s="468">
        <v>0.2</v>
      </c>
      <c r="I2881" s="564"/>
      <c r="J2881" s="377">
        <f t="shared" si="93"/>
        <v>0</v>
      </c>
      <c r="K2881" s="467">
        <f t="shared" si="94"/>
        <v>0</v>
      </c>
      <c r="L2881" s="113"/>
      <c r="M2881" s="113"/>
    </row>
    <row r="2882" spans="2:13" s="181" customFormat="1" ht="12.75" hidden="1" customHeight="1">
      <c r="B2882" s="1186"/>
      <c r="C2882" s="1162"/>
      <c r="D2882" s="465">
        <v>869</v>
      </c>
      <c r="E2882" s="1156"/>
      <c r="F2882" s="1157"/>
      <c r="G2882" s="1158"/>
      <c r="H2882" s="468">
        <v>0.2</v>
      </c>
      <c r="I2882" s="564"/>
      <c r="J2882" s="377">
        <f t="shared" si="93"/>
        <v>0</v>
      </c>
      <c r="K2882" s="467">
        <f t="shared" si="94"/>
        <v>0</v>
      </c>
      <c r="L2882" s="113"/>
      <c r="M2882" s="113"/>
    </row>
    <row r="2883" spans="2:13" s="181" customFormat="1" ht="12.75" hidden="1" customHeight="1">
      <c r="B2883" s="1186"/>
      <c r="C2883" s="1162"/>
      <c r="D2883" s="465">
        <v>870</v>
      </c>
      <c r="E2883" s="1156"/>
      <c r="F2883" s="1157"/>
      <c r="G2883" s="1158"/>
      <c r="H2883" s="468">
        <v>0.2</v>
      </c>
      <c r="I2883" s="564"/>
      <c r="J2883" s="377">
        <f t="shared" si="93"/>
        <v>0</v>
      </c>
      <c r="K2883" s="467">
        <f t="shared" si="94"/>
        <v>0</v>
      </c>
      <c r="L2883" s="113"/>
      <c r="M2883" s="113"/>
    </row>
    <row r="2884" spans="2:13" s="181" customFormat="1" ht="12.75" hidden="1" customHeight="1">
      <c r="B2884" s="1186"/>
      <c r="C2884" s="1162"/>
      <c r="D2884" s="465">
        <v>871</v>
      </c>
      <c r="E2884" s="1156"/>
      <c r="F2884" s="1157"/>
      <c r="G2884" s="1158"/>
      <c r="H2884" s="468">
        <v>0.2</v>
      </c>
      <c r="I2884" s="564"/>
      <c r="J2884" s="377">
        <f t="shared" si="93"/>
        <v>0</v>
      </c>
      <c r="K2884" s="467">
        <f t="shared" si="94"/>
        <v>0</v>
      </c>
      <c r="L2884" s="113"/>
      <c r="M2884" s="113"/>
    </row>
    <row r="2885" spans="2:13" s="181" customFormat="1" ht="12.75" hidden="1" customHeight="1">
      <c r="B2885" s="1186"/>
      <c r="C2885" s="1162"/>
      <c r="D2885" s="465">
        <v>872</v>
      </c>
      <c r="E2885" s="1156"/>
      <c r="F2885" s="1157"/>
      <c r="G2885" s="1158"/>
      <c r="H2885" s="468">
        <v>0.2</v>
      </c>
      <c r="I2885" s="564"/>
      <c r="J2885" s="377">
        <f t="shared" si="93"/>
        <v>0</v>
      </c>
      <c r="K2885" s="467">
        <f t="shared" si="94"/>
        <v>0</v>
      </c>
      <c r="L2885" s="113"/>
      <c r="M2885" s="113"/>
    </row>
    <row r="2886" spans="2:13" s="181" customFormat="1" ht="12.75" hidden="1" customHeight="1">
      <c r="B2886" s="1186"/>
      <c r="C2886" s="1162"/>
      <c r="D2886" s="465">
        <v>873</v>
      </c>
      <c r="E2886" s="1156"/>
      <c r="F2886" s="1157"/>
      <c r="G2886" s="1158"/>
      <c r="H2886" s="468">
        <v>0.2</v>
      </c>
      <c r="I2886" s="564"/>
      <c r="J2886" s="377">
        <f t="shared" si="93"/>
        <v>0</v>
      </c>
      <c r="K2886" s="467">
        <f t="shared" si="94"/>
        <v>0</v>
      </c>
      <c r="L2886" s="113"/>
      <c r="M2886" s="113"/>
    </row>
    <row r="2887" spans="2:13" s="181" customFormat="1" ht="12.75" hidden="1" customHeight="1">
      <c r="B2887" s="1186"/>
      <c r="C2887" s="1162"/>
      <c r="D2887" s="465">
        <v>874</v>
      </c>
      <c r="E2887" s="1156"/>
      <c r="F2887" s="1157"/>
      <c r="G2887" s="1158"/>
      <c r="H2887" s="468">
        <v>0.2</v>
      </c>
      <c r="I2887" s="564"/>
      <c r="J2887" s="377">
        <f t="shared" si="93"/>
        <v>0</v>
      </c>
      <c r="K2887" s="467">
        <f t="shared" si="94"/>
        <v>0</v>
      </c>
      <c r="L2887" s="113"/>
      <c r="M2887" s="113"/>
    </row>
    <row r="2888" spans="2:13" s="181" customFormat="1" ht="12.75" hidden="1" customHeight="1">
      <c r="B2888" s="1186"/>
      <c r="C2888" s="1162"/>
      <c r="D2888" s="465">
        <v>875</v>
      </c>
      <c r="E2888" s="1156"/>
      <c r="F2888" s="1157"/>
      <c r="G2888" s="1158"/>
      <c r="H2888" s="468">
        <v>0.2</v>
      </c>
      <c r="I2888" s="564"/>
      <c r="J2888" s="377">
        <f t="shared" si="93"/>
        <v>0</v>
      </c>
      <c r="K2888" s="467">
        <f t="shared" si="94"/>
        <v>0</v>
      </c>
      <c r="L2888" s="113"/>
      <c r="M2888" s="113"/>
    </row>
    <row r="2889" spans="2:13" s="181" customFormat="1" ht="12.75" hidden="1" customHeight="1">
      <c r="B2889" s="1186"/>
      <c r="C2889" s="1162"/>
      <c r="D2889" s="465">
        <v>876</v>
      </c>
      <c r="E2889" s="1156"/>
      <c r="F2889" s="1157"/>
      <c r="G2889" s="1158"/>
      <c r="H2889" s="468">
        <v>0.2</v>
      </c>
      <c r="I2889" s="564"/>
      <c r="J2889" s="377">
        <f t="shared" si="93"/>
        <v>0</v>
      </c>
      <c r="K2889" s="467">
        <f t="shared" si="94"/>
        <v>0</v>
      </c>
      <c r="L2889" s="113"/>
      <c r="M2889" s="113"/>
    </row>
    <row r="2890" spans="2:13" s="181" customFormat="1" ht="12.75" hidden="1" customHeight="1">
      <c r="B2890" s="1186"/>
      <c r="C2890" s="1162"/>
      <c r="D2890" s="465">
        <v>877</v>
      </c>
      <c r="E2890" s="1156"/>
      <c r="F2890" s="1157"/>
      <c r="G2890" s="1158"/>
      <c r="H2890" s="468">
        <v>0.2</v>
      </c>
      <c r="I2890" s="564"/>
      <c r="J2890" s="377">
        <f t="shared" si="93"/>
        <v>0</v>
      </c>
      <c r="K2890" s="467">
        <f t="shared" si="94"/>
        <v>0</v>
      </c>
      <c r="L2890" s="113"/>
      <c r="M2890" s="113"/>
    </row>
    <row r="2891" spans="2:13" s="181" customFormat="1" ht="12.75" hidden="1" customHeight="1">
      <c r="B2891" s="1186"/>
      <c r="C2891" s="1162"/>
      <c r="D2891" s="465">
        <v>878</v>
      </c>
      <c r="E2891" s="1156"/>
      <c r="F2891" s="1157"/>
      <c r="G2891" s="1158"/>
      <c r="H2891" s="468">
        <v>0.2</v>
      </c>
      <c r="I2891" s="564"/>
      <c r="J2891" s="377">
        <f t="shared" si="93"/>
        <v>0</v>
      </c>
      <c r="K2891" s="467">
        <f t="shared" si="94"/>
        <v>0</v>
      </c>
      <c r="L2891" s="113"/>
      <c r="M2891" s="113"/>
    </row>
    <row r="2892" spans="2:13" s="181" customFormat="1" ht="12.75" hidden="1" customHeight="1">
      <c r="B2892" s="1186"/>
      <c r="C2892" s="1162"/>
      <c r="D2892" s="465">
        <v>879</v>
      </c>
      <c r="E2892" s="1156"/>
      <c r="F2892" s="1157"/>
      <c r="G2892" s="1158"/>
      <c r="H2892" s="468">
        <v>0.2</v>
      </c>
      <c r="I2892" s="564"/>
      <c r="J2892" s="377">
        <f t="shared" si="93"/>
        <v>0</v>
      </c>
      <c r="K2892" s="467">
        <f t="shared" si="94"/>
        <v>0</v>
      </c>
      <c r="L2892" s="113"/>
      <c r="M2892" s="113"/>
    </row>
    <row r="2893" spans="2:13" s="181" customFormat="1" ht="12.75" hidden="1" customHeight="1">
      <c r="B2893" s="1186"/>
      <c r="C2893" s="1162"/>
      <c r="D2893" s="465">
        <v>880</v>
      </c>
      <c r="E2893" s="1156"/>
      <c r="F2893" s="1157"/>
      <c r="G2893" s="1158"/>
      <c r="H2893" s="468">
        <v>0.2</v>
      </c>
      <c r="I2893" s="564"/>
      <c r="J2893" s="377">
        <f t="shared" si="93"/>
        <v>0</v>
      </c>
      <c r="K2893" s="467">
        <f t="shared" si="94"/>
        <v>0</v>
      </c>
      <c r="L2893" s="113"/>
      <c r="M2893" s="113"/>
    </row>
    <row r="2894" spans="2:13" s="181" customFormat="1" ht="12.75" hidden="1" customHeight="1">
      <c r="B2894" s="1186"/>
      <c r="C2894" s="1162"/>
      <c r="D2894" s="465">
        <v>881</v>
      </c>
      <c r="E2894" s="1156"/>
      <c r="F2894" s="1157"/>
      <c r="G2894" s="1158"/>
      <c r="H2894" s="468">
        <v>0.2</v>
      </c>
      <c r="I2894" s="564"/>
      <c r="J2894" s="377">
        <f t="shared" si="93"/>
        <v>0</v>
      </c>
      <c r="K2894" s="467">
        <f t="shared" si="94"/>
        <v>0</v>
      </c>
      <c r="L2894" s="113"/>
      <c r="M2894" s="113"/>
    </row>
    <row r="2895" spans="2:13" s="181" customFormat="1" ht="12.75" hidden="1" customHeight="1">
      <c r="B2895" s="1186"/>
      <c r="C2895" s="1162"/>
      <c r="D2895" s="465">
        <v>882</v>
      </c>
      <c r="E2895" s="1156"/>
      <c r="F2895" s="1157"/>
      <c r="G2895" s="1158"/>
      <c r="H2895" s="468">
        <v>0.2</v>
      </c>
      <c r="I2895" s="564"/>
      <c r="J2895" s="377">
        <f t="shared" si="93"/>
        <v>0</v>
      </c>
      <c r="K2895" s="467">
        <f t="shared" si="94"/>
        <v>0</v>
      </c>
      <c r="L2895" s="113"/>
      <c r="M2895" s="113"/>
    </row>
    <row r="2896" spans="2:13" s="181" customFormat="1" ht="12.75" hidden="1" customHeight="1">
      <c r="B2896" s="1186"/>
      <c r="C2896" s="1162"/>
      <c r="D2896" s="465">
        <v>883</v>
      </c>
      <c r="E2896" s="1156"/>
      <c r="F2896" s="1157"/>
      <c r="G2896" s="1158"/>
      <c r="H2896" s="468">
        <v>0.2</v>
      </c>
      <c r="I2896" s="564"/>
      <c r="J2896" s="377">
        <f t="shared" si="93"/>
        <v>0</v>
      </c>
      <c r="K2896" s="467">
        <f t="shared" si="94"/>
        <v>0</v>
      </c>
      <c r="L2896" s="113"/>
      <c r="M2896" s="113"/>
    </row>
    <row r="2897" spans="2:13" s="181" customFormat="1" ht="12.75" hidden="1" customHeight="1">
      <c r="B2897" s="1186"/>
      <c r="C2897" s="1162"/>
      <c r="D2897" s="465">
        <v>884</v>
      </c>
      <c r="E2897" s="1156"/>
      <c r="F2897" s="1157"/>
      <c r="G2897" s="1158"/>
      <c r="H2897" s="468">
        <v>0.2</v>
      </c>
      <c r="I2897" s="564"/>
      <c r="J2897" s="377">
        <f t="shared" si="93"/>
        <v>0</v>
      </c>
      <c r="K2897" s="467">
        <f t="shared" si="94"/>
        <v>0</v>
      </c>
      <c r="L2897" s="113"/>
      <c r="M2897" s="113"/>
    </row>
    <row r="2898" spans="2:13" s="181" customFormat="1" ht="12.75" hidden="1" customHeight="1">
      <c r="B2898" s="1186"/>
      <c r="C2898" s="1162"/>
      <c r="D2898" s="465">
        <v>885</v>
      </c>
      <c r="E2898" s="1156"/>
      <c r="F2898" s="1157"/>
      <c r="G2898" s="1158"/>
      <c r="H2898" s="468">
        <v>0.2</v>
      </c>
      <c r="I2898" s="564"/>
      <c r="J2898" s="377">
        <f t="shared" si="93"/>
        <v>0</v>
      </c>
      <c r="K2898" s="467">
        <f t="shared" si="94"/>
        <v>0</v>
      </c>
      <c r="L2898" s="113"/>
      <c r="M2898" s="113"/>
    </row>
    <row r="2899" spans="2:13" s="181" customFormat="1" ht="12.75" hidden="1" customHeight="1">
      <c r="B2899" s="1186"/>
      <c r="C2899" s="1162"/>
      <c r="D2899" s="465">
        <v>886</v>
      </c>
      <c r="E2899" s="1156"/>
      <c r="F2899" s="1157"/>
      <c r="G2899" s="1158"/>
      <c r="H2899" s="468">
        <v>0.2</v>
      </c>
      <c r="I2899" s="564"/>
      <c r="J2899" s="377">
        <f t="shared" si="93"/>
        <v>0</v>
      </c>
      <c r="K2899" s="467">
        <f t="shared" si="94"/>
        <v>0</v>
      </c>
      <c r="L2899" s="113"/>
      <c r="M2899" s="113"/>
    </row>
    <row r="2900" spans="2:13" s="181" customFormat="1" ht="12.75" hidden="1" customHeight="1">
      <c r="B2900" s="1186"/>
      <c r="C2900" s="1162"/>
      <c r="D2900" s="465">
        <v>887</v>
      </c>
      <c r="E2900" s="1156"/>
      <c r="F2900" s="1157"/>
      <c r="G2900" s="1158"/>
      <c r="H2900" s="468">
        <v>0.2</v>
      </c>
      <c r="I2900" s="564"/>
      <c r="J2900" s="377">
        <f t="shared" si="93"/>
        <v>0</v>
      </c>
      <c r="K2900" s="467">
        <f t="shared" si="94"/>
        <v>0</v>
      </c>
      <c r="L2900" s="113"/>
      <c r="M2900" s="113"/>
    </row>
    <row r="2901" spans="2:13" s="181" customFormat="1" ht="12.75" hidden="1" customHeight="1">
      <c r="B2901" s="1186"/>
      <c r="C2901" s="1162"/>
      <c r="D2901" s="465">
        <v>888</v>
      </c>
      <c r="E2901" s="1156"/>
      <c r="F2901" s="1157"/>
      <c r="G2901" s="1158"/>
      <c r="H2901" s="468">
        <v>0.2</v>
      </c>
      <c r="I2901" s="564"/>
      <c r="J2901" s="377">
        <f t="shared" si="93"/>
        <v>0</v>
      </c>
      <c r="K2901" s="467">
        <f t="shared" si="94"/>
        <v>0</v>
      </c>
      <c r="L2901" s="113"/>
      <c r="M2901" s="113"/>
    </row>
    <row r="2902" spans="2:13" s="181" customFormat="1" ht="12.75" hidden="1" customHeight="1">
      <c r="B2902" s="1186"/>
      <c r="C2902" s="1162"/>
      <c r="D2902" s="465">
        <v>889</v>
      </c>
      <c r="E2902" s="1156"/>
      <c r="F2902" s="1157"/>
      <c r="G2902" s="1158"/>
      <c r="H2902" s="468">
        <v>0.2</v>
      </c>
      <c r="I2902" s="564"/>
      <c r="J2902" s="377">
        <f t="shared" si="93"/>
        <v>0</v>
      </c>
      <c r="K2902" s="467">
        <f t="shared" si="94"/>
        <v>0</v>
      </c>
      <c r="L2902" s="113"/>
      <c r="M2902" s="113"/>
    </row>
    <row r="2903" spans="2:13" s="181" customFormat="1" ht="12.75" hidden="1" customHeight="1">
      <c r="B2903" s="1186"/>
      <c r="C2903" s="1162"/>
      <c r="D2903" s="465">
        <v>890</v>
      </c>
      <c r="E2903" s="1156"/>
      <c r="F2903" s="1157"/>
      <c r="G2903" s="1158"/>
      <c r="H2903" s="468">
        <v>0.2</v>
      </c>
      <c r="I2903" s="564"/>
      <c r="J2903" s="377">
        <f t="shared" si="93"/>
        <v>0</v>
      </c>
      <c r="K2903" s="467">
        <f t="shared" si="94"/>
        <v>0</v>
      </c>
      <c r="L2903" s="113"/>
      <c r="M2903" s="113"/>
    </row>
    <row r="2904" spans="2:13" s="181" customFormat="1" ht="12.75" hidden="1" customHeight="1">
      <c r="B2904" s="1186"/>
      <c r="C2904" s="1162"/>
      <c r="D2904" s="465">
        <v>891</v>
      </c>
      <c r="E2904" s="1156"/>
      <c r="F2904" s="1157"/>
      <c r="G2904" s="1158"/>
      <c r="H2904" s="468">
        <v>0.2</v>
      </c>
      <c r="I2904" s="564"/>
      <c r="J2904" s="377">
        <f t="shared" si="93"/>
        <v>0</v>
      </c>
      <c r="K2904" s="467">
        <f t="shared" si="94"/>
        <v>0</v>
      </c>
      <c r="L2904" s="113"/>
      <c r="M2904" s="113"/>
    </row>
    <row r="2905" spans="2:13" s="181" customFormat="1" ht="12.75" hidden="1" customHeight="1">
      <c r="B2905" s="1186"/>
      <c r="C2905" s="1162"/>
      <c r="D2905" s="465">
        <v>892</v>
      </c>
      <c r="E2905" s="1156"/>
      <c r="F2905" s="1157"/>
      <c r="G2905" s="1158"/>
      <c r="H2905" s="468">
        <v>0.2</v>
      </c>
      <c r="I2905" s="564"/>
      <c r="J2905" s="377">
        <f t="shared" si="93"/>
        <v>0</v>
      </c>
      <c r="K2905" s="467">
        <f t="shared" si="94"/>
        <v>0</v>
      </c>
      <c r="L2905" s="113"/>
      <c r="M2905" s="113"/>
    </row>
    <row r="2906" spans="2:13" s="181" customFormat="1" ht="12.75" hidden="1" customHeight="1">
      <c r="B2906" s="1186"/>
      <c r="C2906" s="1162"/>
      <c r="D2906" s="465">
        <v>893</v>
      </c>
      <c r="E2906" s="1156"/>
      <c r="F2906" s="1157"/>
      <c r="G2906" s="1158"/>
      <c r="H2906" s="468">
        <v>0.2</v>
      </c>
      <c r="I2906" s="564"/>
      <c r="J2906" s="377">
        <f t="shared" si="93"/>
        <v>0</v>
      </c>
      <c r="K2906" s="467">
        <f t="shared" si="94"/>
        <v>0</v>
      </c>
      <c r="L2906" s="113"/>
      <c r="M2906" s="113"/>
    </row>
    <row r="2907" spans="2:13" s="181" customFormat="1" ht="12.75" hidden="1" customHeight="1">
      <c r="B2907" s="1186"/>
      <c r="C2907" s="1162"/>
      <c r="D2907" s="465">
        <v>894</v>
      </c>
      <c r="E2907" s="1156"/>
      <c r="F2907" s="1157"/>
      <c r="G2907" s="1158"/>
      <c r="H2907" s="468">
        <v>0.2</v>
      </c>
      <c r="I2907" s="564"/>
      <c r="J2907" s="377">
        <f t="shared" si="93"/>
        <v>0</v>
      </c>
      <c r="K2907" s="467">
        <f t="shared" si="94"/>
        <v>0</v>
      </c>
      <c r="L2907" s="113"/>
      <c r="M2907" s="113"/>
    </row>
    <row r="2908" spans="2:13" s="181" customFormat="1" ht="12.75" hidden="1" customHeight="1">
      <c r="B2908" s="1186"/>
      <c r="C2908" s="1162"/>
      <c r="D2908" s="465">
        <v>895</v>
      </c>
      <c r="E2908" s="1156"/>
      <c r="F2908" s="1157"/>
      <c r="G2908" s="1158"/>
      <c r="H2908" s="468">
        <v>0.2</v>
      </c>
      <c r="I2908" s="564"/>
      <c r="J2908" s="377">
        <f t="shared" si="93"/>
        <v>0</v>
      </c>
      <c r="K2908" s="467">
        <f t="shared" si="94"/>
        <v>0</v>
      </c>
      <c r="L2908" s="113"/>
      <c r="M2908" s="113"/>
    </row>
    <row r="2909" spans="2:13" s="181" customFormat="1" ht="12.75" hidden="1" customHeight="1">
      <c r="B2909" s="1186"/>
      <c r="C2909" s="1162"/>
      <c r="D2909" s="465">
        <v>896</v>
      </c>
      <c r="E2909" s="1156"/>
      <c r="F2909" s="1157"/>
      <c r="G2909" s="1158"/>
      <c r="H2909" s="468">
        <v>0.2</v>
      </c>
      <c r="I2909" s="564"/>
      <c r="J2909" s="377">
        <f t="shared" si="93"/>
        <v>0</v>
      </c>
      <c r="K2909" s="467">
        <f t="shared" si="94"/>
        <v>0</v>
      </c>
      <c r="L2909" s="113"/>
      <c r="M2909" s="113"/>
    </row>
    <row r="2910" spans="2:13" s="181" customFormat="1" ht="12.75" hidden="1" customHeight="1">
      <c r="B2910" s="1186"/>
      <c r="C2910" s="1162"/>
      <c r="D2910" s="465">
        <v>897</v>
      </c>
      <c r="E2910" s="1156"/>
      <c r="F2910" s="1157"/>
      <c r="G2910" s="1158"/>
      <c r="H2910" s="468">
        <v>0.2</v>
      </c>
      <c r="I2910" s="564"/>
      <c r="J2910" s="377">
        <f t="shared" ref="J2910:J2973" si="95">$I$11027*H2910</f>
        <v>0</v>
      </c>
      <c r="K2910" s="467">
        <f t="shared" si="94"/>
        <v>0</v>
      </c>
      <c r="L2910" s="113"/>
      <c r="M2910" s="113"/>
    </row>
    <row r="2911" spans="2:13" s="181" customFormat="1" ht="12.75" hidden="1" customHeight="1">
      <c r="B2911" s="1186"/>
      <c r="C2911" s="1162"/>
      <c r="D2911" s="465">
        <v>898</v>
      </c>
      <c r="E2911" s="1156"/>
      <c r="F2911" s="1157"/>
      <c r="G2911" s="1158"/>
      <c r="H2911" s="468">
        <v>0.2</v>
      </c>
      <c r="I2911" s="564"/>
      <c r="J2911" s="377">
        <f t="shared" si="95"/>
        <v>0</v>
      </c>
      <c r="K2911" s="467">
        <f t="shared" si="94"/>
        <v>0</v>
      </c>
      <c r="L2911" s="113"/>
      <c r="M2911" s="113"/>
    </row>
    <row r="2912" spans="2:13" s="181" customFormat="1" ht="12.75" hidden="1" customHeight="1">
      <c r="B2912" s="1186"/>
      <c r="C2912" s="1162"/>
      <c r="D2912" s="465">
        <v>899</v>
      </c>
      <c r="E2912" s="1156"/>
      <c r="F2912" s="1157"/>
      <c r="G2912" s="1158"/>
      <c r="H2912" s="468">
        <v>0.2</v>
      </c>
      <c r="I2912" s="564"/>
      <c r="J2912" s="377">
        <f t="shared" si="95"/>
        <v>0</v>
      </c>
      <c r="K2912" s="467">
        <f t="shared" si="94"/>
        <v>0</v>
      </c>
      <c r="L2912" s="113"/>
      <c r="M2912" s="113"/>
    </row>
    <row r="2913" spans="2:13" s="181" customFormat="1" ht="12.75" hidden="1" customHeight="1">
      <c r="B2913" s="1186"/>
      <c r="C2913" s="1162"/>
      <c r="D2913" s="465">
        <v>900</v>
      </c>
      <c r="E2913" s="1156"/>
      <c r="F2913" s="1157"/>
      <c r="G2913" s="1158"/>
      <c r="H2913" s="468">
        <v>0.2</v>
      </c>
      <c r="I2913" s="564"/>
      <c r="J2913" s="377">
        <f t="shared" si="95"/>
        <v>0</v>
      </c>
      <c r="K2913" s="467">
        <f t="shared" si="94"/>
        <v>0</v>
      </c>
      <c r="L2913" s="113"/>
      <c r="M2913" s="113"/>
    </row>
    <row r="2914" spans="2:13" s="181" customFormat="1" ht="12.75" hidden="1" customHeight="1">
      <c r="B2914" s="1186"/>
      <c r="C2914" s="1162"/>
      <c r="D2914" s="465">
        <v>901</v>
      </c>
      <c r="E2914" s="1156"/>
      <c r="F2914" s="1157"/>
      <c r="G2914" s="1158"/>
      <c r="H2914" s="468">
        <v>0.2</v>
      </c>
      <c r="I2914" s="564"/>
      <c r="J2914" s="377">
        <f t="shared" si="95"/>
        <v>0</v>
      </c>
      <c r="K2914" s="467">
        <f t="shared" si="94"/>
        <v>0</v>
      </c>
      <c r="L2914" s="113"/>
      <c r="M2914" s="113"/>
    </row>
    <row r="2915" spans="2:13" s="181" customFormat="1" ht="12.75" hidden="1" customHeight="1">
      <c r="B2915" s="1186"/>
      <c r="C2915" s="1162"/>
      <c r="D2915" s="465">
        <v>902</v>
      </c>
      <c r="E2915" s="1156"/>
      <c r="F2915" s="1157"/>
      <c r="G2915" s="1158"/>
      <c r="H2915" s="468">
        <v>0.2</v>
      </c>
      <c r="I2915" s="564"/>
      <c r="J2915" s="377">
        <f t="shared" si="95"/>
        <v>0</v>
      </c>
      <c r="K2915" s="467">
        <f t="shared" si="94"/>
        <v>0</v>
      </c>
      <c r="L2915" s="113"/>
      <c r="M2915" s="113"/>
    </row>
    <row r="2916" spans="2:13" s="181" customFormat="1" ht="12.75" hidden="1" customHeight="1">
      <c r="B2916" s="1186"/>
      <c r="C2916" s="1162"/>
      <c r="D2916" s="465">
        <v>903</v>
      </c>
      <c r="E2916" s="1156"/>
      <c r="F2916" s="1157"/>
      <c r="G2916" s="1158"/>
      <c r="H2916" s="468">
        <v>0.2</v>
      </c>
      <c r="I2916" s="564"/>
      <c r="J2916" s="377">
        <f t="shared" si="95"/>
        <v>0</v>
      </c>
      <c r="K2916" s="467">
        <f t="shared" si="94"/>
        <v>0</v>
      </c>
      <c r="L2916" s="113"/>
      <c r="M2916" s="113"/>
    </row>
    <row r="2917" spans="2:13" s="181" customFormat="1" ht="12.75" hidden="1" customHeight="1">
      <c r="B2917" s="1186"/>
      <c r="C2917" s="1162"/>
      <c r="D2917" s="465">
        <v>904</v>
      </c>
      <c r="E2917" s="1156"/>
      <c r="F2917" s="1157"/>
      <c r="G2917" s="1158"/>
      <c r="H2917" s="468">
        <v>0.2</v>
      </c>
      <c r="I2917" s="564"/>
      <c r="J2917" s="377">
        <f t="shared" si="95"/>
        <v>0</v>
      </c>
      <c r="K2917" s="467">
        <f t="shared" si="94"/>
        <v>0</v>
      </c>
      <c r="L2917" s="113"/>
      <c r="M2917" s="113"/>
    </row>
    <row r="2918" spans="2:13" s="181" customFormat="1" ht="12.75" hidden="1" customHeight="1">
      <c r="B2918" s="1186"/>
      <c r="C2918" s="1162"/>
      <c r="D2918" s="465">
        <v>905</v>
      </c>
      <c r="E2918" s="1156"/>
      <c r="F2918" s="1157"/>
      <c r="G2918" s="1158"/>
      <c r="H2918" s="468">
        <v>0.2</v>
      </c>
      <c r="I2918" s="564"/>
      <c r="J2918" s="377">
        <f t="shared" si="95"/>
        <v>0</v>
      </c>
      <c r="K2918" s="467">
        <f t="shared" si="94"/>
        <v>0</v>
      </c>
      <c r="L2918" s="113"/>
      <c r="M2918" s="113"/>
    </row>
    <row r="2919" spans="2:13" s="181" customFormat="1" ht="12.75" hidden="1" customHeight="1">
      <c r="B2919" s="1186"/>
      <c r="C2919" s="1162"/>
      <c r="D2919" s="465">
        <v>906</v>
      </c>
      <c r="E2919" s="1156"/>
      <c r="F2919" s="1157"/>
      <c r="G2919" s="1158"/>
      <c r="H2919" s="468">
        <v>0.2</v>
      </c>
      <c r="I2919" s="564"/>
      <c r="J2919" s="377">
        <f t="shared" si="95"/>
        <v>0</v>
      </c>
      <c r="K2919" s="467">
        <f t="shared" si="94"/>
        <v>0</v>
      </c>
      <c r="L2919" s="113"/>
      <c r="M2919" s="113"/>
    </row>
    <row r="2920" spans="2:13" s="181" customFormat="1" ht="12.75" hidden="1" customHeight="1">
      <c r="B2920" s="1186"/>
      <c r="C2920" s="1162"/>
      <c r="D2920" s="465">
        <v>907</v>
      </c>
      <c r="E2920" s="1156"/>
      <c r="F2920" s="1157"/>
      <c r="G2920" s="1158"/>
      <c r="H2920" s="468">
        <v>0.2</v>
      </c>
      <c r="I2920" s="564"/>
      <c r="J2920" s="377">
        <f t="shared" si="95"/>
        <v>0</v>
      </c>
      <c r="K2920" s="467">
        <f t="shared" si="94"/>
        <v>0</v>
      </c>
      <c r="L2920" s="113"/>
      <c r="M2920" s="113"/>
    </row>
    <row r="2921" spans="2:13" s="181" customFormat="1" ht="12.75" hidden="1" customHeight="1">
      <c r="B2921" s="1186"/>
      <c r="C2921" s="1162"/>
      <c r="D2921" s="465">
        <v>908</v>
      </c>
      <c r="E2921" s="1156"/>
      <c r="F2921" s="1157"/>
      <c r="G2921" s="1158"/>
      <c r="H2921" s="468">
        <v>0.2</v>
      </c>
      <c r="I2921" s="564"/>
      <c r="J2921" s="377">
        <f t="shared" si="95"/>
        <v>0</v>
      </c>
      <c r="K2921" s="467">
        <f t="shared" si="94"/>
        <v>0</v>
      </c>
      <c r="L2921" s="113"/>
      <c r="M2921" s="113"/>
    </row>
    <row r="2922" spans="2:13" s="181" customFormat="1" ht="12.75" hidden="1" customHeight="1">
      <c r="B2922" s="1186"/>
      <c r="C2922" s="1162"/>
      <c r="D2922" s="465">
        <v>909</v>
      </c>
      <c r="E2922" s="1156"/>
      <c r="F2922" s="1157"/>
      <c r="G2922" s="1158"/>
      <c r="H2922" s="468">
        <v>0.2</v>
      </c>
      <c r="I2922" s="564"/>
      <c r="J2922" s="377">
        <f t="shared" si="95"/>
        <v>0</v>
      </c>
      <c r="K2922" s="467">
        <f t="shared" si="94"/>
        <v>0</v>
      </c>
      <c r="L2922" s="113"/>
      <c r="M2922" s="113"/>
    </row>
    <row r="2923" spans="2:13" s="181" customFormat="1" ht="12.75" hidden="1" customHeight="1">
      <c r="B2923" s="1186"/>
      <c r="C2923" s="1162"/>
      <c r="D2923" s="465">
        <v>910</v>
      </c>
      <c r="E2923" s="1156"/>
      <c r="F2923" s="1157"/>
      <c r="G2923" s="1158"/>
      <c r="H2923" s="468">
        <v>0.2</v>
      </c>
      <c r="I2923" s="564"/>
      <c r="J2923" s="377">
        <f t="shared" si="95"/>
        <v>0</v>
      </c>
      <c r="K2923" s="467">
        <f t="shared" si="94"/>
        <v>0</v>
      </c>
      <c r="L2923" s="113"/>
      <c r="M2923" s="113"/>
    </row>
    <row r="2924" spans="2:13" s="181" customFormat="1" ht="12.75" hidden="1" customHeight="1">
      <c r="B2924" s="1186"/>
      <c r="C2924" s="1162"/>
      <c r="D2924" s="465">
        <v>911</v>
      </c>
      <c r="E2924" s="1156"/>
      <c r="F2924" s="1157"/>
      <c r="G2924" s="1158"/>
      <c r="H2924" s="468">
        <v>0.2</v>
      </c>
      <c r="I2924" s="564"/>
      <c r="J2924" s="377">
        <f t="shared" si="95"/>
        <v>0</v>
      </c>
      <c r="K2924" s="467">
        <f t="shared" si="94"/>
        <v>0</v>
      </c>
      <c r="L2924" s="113"/>
      <c r="M2924" s="113"/>
    </row>
    <row r="2925" spans="2:13" s="181" customFormat="1" ht="12.75" hidden="1" customHeight="1">
      <c r="B2925" s="1186"/>
      <c r="C2925" s="1162"/>
      <c r="D2925" s="465">
        <v>912</v>
      </c>
      <c r="E2925" s="1156"/>
      <c r="F2925" s="1157"/>
      <c r="G2925" s="1158"/>
      <c r="H2925" s="468">
        <v>0.2</v>
      </c>
      <c r="I2925" s="564"/>
      <c r="J2925" s="377">
        <f t="shared" si="95"/>
        <v>0</v>
      </c>
      <c r="K2925" s="467">
        <f t="shared" si="94"/>
        <v>0</v>
      </c>
      <c r="L2925" s="113"/>
      <c r="M2925" s="113"/>
    </row>
    <row r="2926" spans="2:13" s="181" customFormat="1" ht="12.75" hidden="1" customHeight="1">
      <c r="B2926" s="1186"/>
      <c r="C2926" s="1162"/>
      <c r="D2926" s="465">
        <v>913</v>
      </c>
      <c r="E2926" s="1156"/>
      <c r="F2926" s="1157"/>
      <c r="G2926" s="1158"/>
      <c r="H2926" s="468">
        <v>0.2</v>
      </c>
      <c r="I2926" s="564"/>
      <c r="J2926" s="377">
        <f t="shared" si="95"/>
        <v>0</v>
      </c>
      <c r="K2926" s="467">
        <f t="shared" si="94"/>
        <v>0</v>
      </c>
      <c r="L2926" s="113"/>
      <c r="M2926" s="113"/>
    </row>
    <row r="2927" spans="2:13" s="181" customFormat="1" ht="12.75" hidden="1" customHeight="1">
      <c r="B2927" s="1186"/>
      <c r="C2927" s="1162"/>
      <c r="D2927" s="465">
        <v>914</v>
      </c>
      <c r="E2927" s="1156"/>
      <c r="F2927" s="1157"/>
      <c r="G2927" s="1158"/>
      <c r="H2927" s="468">
        <v>0.2</v>
      </c>
      <c r="I2927" s="564"/>
      <c r="J2927" s="377">
        <f t="shared" si="95"/>
        <v>0</v>
      </c>
      <c r="K2927" s="467">
        <f t="shared" si="94"/>
        <v>0</v>
      </c>
      <c r="L2927" s="113"/>
      <c r="M2927" s="113"/>
    </row>
    <row r="2928" spans="2:13" s="181" customFormat="1" ht="12.75" hidden="1" customHeight="1">
      <c r="B2928" s="1186"/>
      <c r="C2928" s="1162"/>
      <c r="D2928" s="465">
        <v>915</v>
      </c>
      <c r="E2928" s="1156"/>
      <c r="F2928" s="1157"/>
      <c r="G2928" s="1158"/>
      <c r="H2928" s="468">
        <v>0.2</v>
      </c>
      <c r="I2928" s="564"/>
      <c r="J2928" s="377">
        <f t="shared" si="95"/>
        <v>0</v>
      </c>
      <c r="K2928" s="467">
        <f t="shared" si="94"/>
        <v>0</v>
      </c>
      <c r="L2928" s="113"/>
      <c r="M2928" s="113"/>
    </row>
    <row r="2929" spans="2:13" s="181" customFormat="1" ht="12.75" hidden="1" customHeight="1">
      <c r="B2929" s="1186"/>
      <c r="C2929" s="1162"/>
      <c r="D2929" s="465">
        <v>916</v>
      </c>
      <c r="E2929" s="1156"/>
      <c r="F2929" s="1157"/>
      <c r="G2929" s="1158"/>
      <c r="H2929" s="468">
        <v>0.2</v>
      </c>
      <c r="I2929" s="564"/>
      <c r="J2929" s="377">
        <f t="shared" si="95"/>
        <v>0</v>
      </c>
      <c r="K2929" s="467">
        <f t="shared" si="94"/>
        <v>0</v>
      </c>
      <c r="L2929" s="113"/>
      <c r="M2929" s="113"/>
    </row>
    <row r="2930" spans="2:13" s="181" customFormat="1" ht="12.75" hidden="1" customHeight="1">
      <c r="B2930" s="1186"/>
      <c r="C2930" s="1162"/>
      <c r="D2930" s="465">
        <v>917</v>
      </c>
      <c r="E2930" s="1156"/>
      <c r="F2930" s="1157"/>
      <c r="G2930" s="1158"/>
      <c r="H2930" s="468">
        <v>0.2</v>
      </c>
      <c r="I2930" s="564"/>
      <c r="J2930" s="377">
        <f t="shared" si="95"/>
        <v>0</v>
      </c>
      <c r="K2930" s="467">
        <f t="shared" si="94"/>
        <v>0</v>
      </c>
      <c r="L2930" s="113"/>
      <c r="M2930" s="113"/>
    </row>
    <row r="2931" spans="2:13" s="181" customFormat="1" ht="12.75" hidden="1" customHeight="1">
      <c r="B2931" s="1186"/>
      <c r="C2931" s="1162"/>
      <c r="D2931" s="465">
        <v>918</v>
      </c>
      <c r="E2931" s="1156"/>
      <c r="F2931" s="1157"/>
      <c r="G2931" s="1158"/>
      <c r="H2931" s="468">
        <v>0.2</v>
      </c>
      <c r="I2931" s="564"/>
      <c r="J2931" s="377">
        <f t="shared" si="95"/>
        <v>0</v>
      </c>
      <c r="K2931" s="467">
        <f t="shared" si="94"/>
        <v>0</v>
      </c>
      <c r="L2931" s="113"/>
      <c r="M2931" s="113"/>
    </row>
    <row r="2932" spans="2:13" s="181" customFormat="1" ht="12.75" hidden="1" customHeight="1">
      <c r="B2932" s="1186"/>
      <c r="C2932" s="1162"/>
      <c r="D2932" s="465">
        <v>919</v>
      </c>
      <c r="E2932" s="1156"/>
      <c r="F2932" s="1157"/>
      <c r="G2932" s="1158"/>
      <c r="H2932" s="468">
        <v>0.2</v>
      </c>
      <c r="I2932" s="564"/>
      <c r="J2932" s="377">
        <f t="shared" si="95"/>
        <v>0</v>
      </c>
      <c r="K2932" s="467">
        <f t="shared" si="94"/>
        <v>0</v>
      </c>
      <c r="L2932" s="113"/>
      <c r="M2932" s="113"/>
    </row>
    <row r="2933" spans="2:13" s="181" customFormat="1" ht="12.75" hidden="1" customHeight="1">
      <c r="B2933" s="1186"/>
      <c r="C2933" s="1162"/>
      <c r="D2933" s="465">
        <v>920</v>
      </c>
      <c r="E2933" s="1156"/>
      <c r="F2933" s="1157"/>
      <c r="G2933" s="1158"/>
      <c r="H2933" s="468">
        <v>0.2</v>
      </c>
      <c r="I2933" s="564"/>
      <c r="J2933" s="377">
        <f t="shared" si="95"/>
        <v>0</v>
      </c>
      <c r="K2933" s="467">
        <f t="shared" si="94"/>
        <v>0</v>
      </c>
      <c r="L2933" s="113"/>
      <c r="M2933" s="113"/>
    </row>
    <row r="2934" spans="2:13" s="181" customFormat="1" ht="12.75" hidden="1" customHeight="1">
      <c r="B2934" s="1186"/>
      <c r="C2934" s="1162"/>
      <c r="D2934" s="465">
        <v>921</v>
      </c>
      <c r="E2934" s="1156"/>
      <c r="F2934" s="1157"/>
      <c r="G2934" s="1158"/>
      <c r="H2934" s="468">
        <v>0.2</v>
      </c>
      <c r="I2934" s="564"/>
      <c r="J2934" s="377">
        <f t="shared" si="95"/>
        <v>0</v>
      </c>
      <c r="K2934" s="467">
        <f t="shared" si="94"/>
        <v>0</v>
      </c>
      <c r="L2934" s="113"/>
      <c r="M2934" s="113"/>
    </row>
    <row r="2935" spans="2:13" s="181" customFormat="1" ht="12.75" hidden="1" customHeight="1">
      <c r="B2935" s="1186"/>
      <c r="C2935" s="1162"/>
      <c r="D2935" s="465">
        <v>922</v>
      </c>
      <c r="E2935" s="1156"/>
      <c r="F2935" s="1157"/>
      <c r="G2935" s="1158"/>
      <c r="H2935" s="468">
        <v>0.2</v>
      </c>
      <c r="I2935" s="564"/>
      <c r="J2935" s="377">
        <f t="shared" si="95"/>
        <v>0</v>
      </c>
      <c r="K2935" s="467">
        <f t="shared" si="94"/>
        <v>0</v>
      </c>
      <c r="L2935" s="113"/>
      <c r="M2935" s="113"/>
    </row>
    <row r="2936" spans="2:13" s="181" customFormat="1" ht="12.75" hidden="1" customHeight="1">
      <c r="B2936" s="1186"/>
      <c r="C2936" s="1162"/>
      <c r="D2936" s="465">
        <v>923</v>
      </c>
      <c r="E2936" s="1156"/>
      <c r="F2936" s="1157"/>
      <c r="G2936" s="1158"/>
      <c r="H2936" s="468">
        <v>0.2</v>
      </c>
      <c r="I2936" s="564"/>
      <c r="J2936" s="377">
        <f t="shared" si="95"/>
        <v>0</v>
      </c>
      <c r="K2936" s="467">
        <f t="shared" si="94"/>
        <v>0</v>
      </c>
      <c r="L2936" s="113"/>
      <c r="M2936" s="113"/>
    </row>
    <row r="2937" spans="2:13" s="181" customFormat="1" ht="12.75" hidden="1" customHeight="1">
      <c r="B2937" s="1186"/>
      <c r="C2937" s="1162"/>
      <c r="D2937" s="465">
        <v>924</v>
      </c>
      <c r="E2937" s="1156"/>
      <c r="F2937" s="1157"/>
      <c r="G2937" s="1158"/>
      <c r="H2937" s="468">
        <v>0.2</v>
      </c>
      <c r="I2937" s="564"/>
      <c r="J2937" s="377">
        <f t="shared" si="95"/>
        <v>0</v>
      </c>
      <c r="K2937" s="467">
        <f t="shared" si="94"/>
        <v>0</v>
      </c>
      <c r="L2937" s="113"/>
      <c r="M2937" s="113"/>
    </row>
    <row r="2938" spans="2:13" s="181" customFormat="1" ht="12.75" hidden="1" customHeight="1">
      <c r="B2938" s="1186"/>
      <c r="C2938" s="1162"/>
      <c r="D2938" s="465">
        <v>925</v>
      </c>
      <c r="E2938" s="1156"/>
      <c r="F2938" s="1157"/>
      <c r="G2938" s="1158"/>
      <c r="H2938" s="468">
        <v>0.2</v>
      </c>
      <c r="I2938" s="564"/>
      <c r="J2938" s="377">
        <f t="shared" si="95"/>
        <v>0</v>
      </c>
      <c r="K2938" s="467">
        <f t="shared" si="94"/>
        <v>0</v>
      </c>
      <c r="L2938" s="113"/>
      <c r="M2938" s="113"/>
    </row>
    <row r="2939" spans="2:13" s="181" customFormat="1" ht="12.75" hidden="1" customHeight="1">
      <c r="B2939" s="1186"/>
      <c r="C2939" s="1162"/>
      <c r="D2939" s="465">
        <v>926</v>
      </c>
      <c r="E2939" s="1156"/>
      <c r="F2939" s="1157"/>
      <c r="G2939" s="1158"/>
      <c r="H2939" s="468">
        <v>0.2</v>
      </c>
      <c r="I2939" s="564"/>
      <c r="J2939" s="377">
        <f t="shared" si="95"/>
        <v>0</v>
      </c>
      <c r="K2939" s="467">
        <f t="shared" si="94"/>
        <v>0</v>
      </c>
      <c r="L2939" s="113"/>
      <c r="M2939" s="113"/>
    </row>
    <row r="2940" spans="2:13" s="181" customFormat="1" ht="12.75" hidden="1" customHeight="1">
      <c r="B2940" s="1186"/>
      <c r="C2940" s="1162"/>
      <c r="D2940" s="465">
        <v>927</v>
      </c>
      <c r="E2940" s="1156"/>
      <c r="F2940" s="1157"/>
      <c r="G2940" s="1158"/>
      <c r="H2940" s="468">
        <v>0.2</v>
      </c>
      <c r="I2940" s="564"/>
      <c r="J2940" s="377">
        <f t="shared" si="95"/>
        <v>0</v>
      </c>
      <c r="K2940" s="467">
        <f t="shared" si="94"/>
        <v>0</v>
      </c>
      <c r="L2940" s="113"/>
      <c r="M2940" s="113"/>
    </row>
    <row r="2941" spans="2:13" s="181" customFormat="1" ht="12.75" hidden="1" customHeight="1">
      <c r="B2941" s="1186"/>
      <c r="C2941" s="1162"/>
      <c r="D2941" s="465">
        <v>928</v>
      </c>
      <c r="E2941" s="1156"/>
      <c r="F2941" s="1157"/>
      <c r="G2941" s="1158"/>
      <c r="H2941" s="468">
        <v>0.2</v>
      </c>
      <c r="I2941" s="564"/>
      <c r="J2941" s="377">
        <f t="shared" si="95"/>
        <v>0</v>
      </c>
      <c r="K2941" s="467">
        <f t="shared" si="94"/>
        <v>0</v>
      </c>
      <c r="L2941" s="113"/>
      <c r="M2941" s="113"/>
    </row>
    <row r="2942" spans="2:13" s="181" customFormat="1" ht="12.75" hidden="1" customHeight="1">
      <c r="B2942" s="1186"/>
      <c r="C2942" s="1162"/>
      <c r="D2942" s="465">
        <v>929</v>
      </c>
      <c r="E2942" s="1156"/>
      <c r="F2942" s="1157"/>
      <c r="G2942" s="1158"/>
      <c r="H2942" s="468">
        <v>0.2</v>
      </c>
      <c r="I2942" s="564"/>
      <c r="J2942" s="377">
        <f t="shared" si="95"/>
        <v>0</v>
      </c>
      <c r="K2942" s="467">
        <f t="shared" ref="K2942:K3005" si="96">IF(I2942-J2942&lt;0,0,I2942-J2942)</f>
        <v>0</v>
      </c>
      <c r="L2942" s="113"/>
      <c r="M2942" s="113"/>
    </row>
    <row r="2943" spans="2:13" s="181" customFormat="1" ht="12.75" hidden="1" customHeight="1">
      <c r="B2943" s="1186"/>
      <c r="C2943" s="1162"/>
      <c r="D2943" s="465">
        <v>930</v>
      </c>
      <c r="E2943" s="1156"/>
      <c r="F2943" s="1157"/>
      <c r="G2943" s="1158"/>
      <c r="H2943" s="468">
        <v>0.2</v>
      </c>
      <c r="I2943" s="564"/>
      <c r="J2943" s="377">
        <f t="shared" si="95"/>
        <v>0</v>
      </c>
      <c r="K2943" s="467">
        <f t="shared" si="96"/>
        <v>0</v>
      </c>
      <c r="L2943" s="113"/>
      <c r="M2943" s="113"/>
    </row>
    <row r="2944" spans="2:13" s="181" customFormat="1" ht="12.75" hidden="1" customHeight="1">
      <c r="B2944" s="1186"/>
      <c r="C2944" s="1162"/>
      <c r="D2944" s="465">
        <v>931</v>
      </c>
      <c r="E2944" s="1156"/>
      <c r="F2944" s="1157"/>
      <c r="G2944" s="1158"/>
      <c r="H2944" s="468">
        <v>0.2</v>
      </c>
      <c r="I2944" s="564"/>
      <c r="J2944" s="377">
        <f t="shared" si="95"/>
        <v>0</v>
      </c>
      <c r="K2944" s="467">
        <f t="shared" si="96"/>
        <v>0</v>
      </c>
      <c r="L2944" s="113"/>
      <c r="M2944" s="113"/>
    </row>
    <row r="2945" spans="2:13" s="181" customFormat="1" ht="12.75" hidden="1" customHeight="1">
      <c r="B2945" s="1186"/>
      <c r="C2945" s="1162"/>
      <c r="D2945" s="465">
        <v>932</v>
      </c>
      <c r="E2945" s="1156"/>
      <c r="F2945" s="1157"/>
      <c r="G2945" s="1158"/>
      <c r="H2945" s="468">
        <v>0.2</v>
      </c>
      <c r="I2945" s="564"/>
      <c r="J2945" s="377">
        <f t="shared" si="95"/>
        <v>0</v>
      </c>
      <c r="K2945" s="467">
        <f t="shared" si="96"/>
        <v>0</v>
      </c>
      <c r="L2945" s="113"/>
      <c r="M2945" s="113"/>
    </row>
    <row r="2946" spans="2:13" s="181" customFormat="1" ht="12.75" hidden="1" customHeight="1">
      <c r="B2946" s="1186"/>
      <c r="C2946" s="1162"/>
      <c r="D2946" s="465">
        <v>933</v>
      </c>
      <c r="E2946" s="1156"/>
      <c r="F2946" s="1157"/>
      <c r="G2946" s="1158"/>
      <c r="H2946" s="468">
        <v>0.2</v>
      </c>
      <c r="I2946" s="564"/>
      <c r="J2946" s="377">
        <f t="shared" si="95"/>
        <v>0</v>
      </c>
      <c r="K2946" s="467">
        <f t="shared" si="96"/>
        <v>0</v>
      </c>
      <c r="L2946" s="113"/>
      <c r="M2946" s="113"/>
    </row>
    <row r="2947" spans="2:13" s="181" customFormat="1" ht="12.75" hidden="1" customHeight="1">
      <c r="B2947" s="1186"/>
      <c r="C2947" s="1162"/>
      <c r="D2947" s="465">
        <v>934</v>
      </c>
      <c r="E2947" s="1156"/>
      <c r="F2947" s="1157"/>
      <c r="G2947" s="1158"/>
      <c r="H2947" s="468">
        <v>0.2</v>
      </c>
      <c r="I2947" s="564"/>
      <c r="J2947" s="377">
        <f t="shared" si="95"/>
        <v>0</v>
      </c>
      <c r="K2947" s="467">
        <f t="shared" si="96"/>
        <v>0</v>
      </c>
      <c r="L2947" s="113"/>
      <c r="M2947" s="113"/>
    </row>
    <row r="2948" spans="2:13" s="181" customFormat="1" ht="12.75" hidden="1" customHeight="1">
      <c r="B2948" s="1186"/>
      <c r="C2948" s="1162"/>
      <c r="D2948" s="465">
        <v>935</v>
      </c>
      <c r="E2948" s="1156"/>
      <c r="F2948" s="1157"/>
      <c r="G2948" s="1158"/>
      <c r="H2948" s="468">
        <v>0.2</v>
      </c>
      <c r="I2948" s="564"/>
      <c r="J2948" s="377">
        <f t="shared" si="95"/>
        <v>0</v>
      </c>
      <c r="K2948" s="467">
        <f t="shared" si="96"/>
        <v>0</v>
      </c>
      <c r="L2948" s="113"/>
      <c r="M2948" s="113"/>
    </row>
    <row r="2949" spans="2:13" s="181" customFormat="1" ht="12.75" hidden="1" customHeight="1">
      <c r="B2949" s="1186"/>
      <c r="C2949" s="1162"/>
      <c r="D2949" s="465">
        <v>936</v>
      </c>
      <c r="E2949" s="1156"/>
      <c r="F2949" s="1157"/>
      <c r="G2949" s="1158"/>
      <c r="H2949" s="468">
        <v>0.2</v>
      </c>
      <c r="I2949" s="564"/>
      <c r="J2949" s="377">
        <f t="shared" si="95"/>
        <v>0</v>
      </c>
      <c r="K2949" s="467">
        <f t="shared" si="96"/>
        <v>0</v>
      </c>
      <c r="L2949" s="113"/>
      <c r="M2949" s="113"/>
    </row>
    <row r="2950" spans="2:13" s="181" customFormat="1" ht="12.75" hidden="1" customHeight="1">
      <c r="B2950" s="1186"/>
      <c r="C2950" s="1162"/>
      <c r="D2950" s="465">
        <v>937</v>
      </c>
      <c r="E2950" s="1156"/>
      <c r="F2950" s="1157"/>
      <c r="G2950" s="1158"/>
      <c r="H2950" s="468">
        <v>0.2</v>
      </c>
      <c r="I2950" s="564"/>
      <c r="J2950" s="377">
        <f t="shared" si="95"/>
        <v>0</v>
      </c>
      <c r="K2950" s="467">
        <f t="shared" si="96"/>
        <v>0</v>
      </c>
      <c r="L2950" s="113"/>
      <c r="M2950" s="113"/>
    </row>
    <row r="2951" spans="2:13" s="181" customFormat="1" ht="12.75" hidden="1" customHeight="1">
      <c r="B2951" s="1186"/>
      <c r="C2951" s="1162"/>
      <c r="D2951" s="465">
        <v>938</v>
      </c>
      <c r="E2951" s="1156"/>
      <c r="F2951" s="1157"/>
      <c r="G2951" s="1158"/>
      <c r="H2951" s="468">
        <v>0.2</v>
      </c>
      <c r="I2951" s="564"/>
      <c r="J2951" s="377">
        <f t="shared" si="95"/>
        <v>0</v>
      </c>
      <c r="K2951" s="467">
        <f t="shared" si="96"/>
        <v>0</v>
      </c>
      <c r="L2951" s="113"/>
      <c r="M2951" s="113"/>
    </row>
    <row r="2952" spans="2:13" s="181" customFormat="1" ht="12.75" hidden="1" customHeight="1">
      <c r="B2952" s="1186"/>
      <c r="C2952" s="1162"/>
      <c r="D2952" s="465">
        <v>939</v>
      </c>
      <c r="E2952" s="1156"/>
      <c r="F2952" s="1157"/>
      <c r="G2952" s="1158"/>
      <c r="H2952" s="468">
        <v>0.2</v>
      </c>
      <c r="I2952" s="564"/>
      <c r="J2952" s="377">
        <f t="shared" si="95"/>
        <v>0</v>
      </c>
      <c r="K2952" s="467">
        <f t="shared" si="96"/>
        <v>0</v>
      </c>
      <c r="L2952" s="113"/>
      <c r="M2952" s="113"/>
    </row>
    <row r="2953" spans="2:13" s="181" customFormat="1" ht="12.75" hidden="1" customHeight="1">
      <c r="B2953" s="1186"/>
      <c r="C2953" s="1162"/>
      <c r="D2953" s="465">
        <v>940</v>
      </c>
      <c r="E2953" s="1156"/>
      <c r="F2953" s="1157"/>
      <c r="G2953" s="1158"/>
      <c r="H2953" s="468">
        <v>0.2</v>
      </c>
      <c r="I2953" s="564"/>
      <c r="J2953" s="377">
        <f t="shared" si="95"/>
        <v>0</v>
      </c>
      <c r="K2953" s="467">
        <f t="shared" si="96"/>
        <v>0</v>
      </c>
      <c r="L2953" s="113"/>
      <c r="M2953" s="113"/>
    </row>
    <row r="2954" spans="2:13" s="181" customFormat="1" ht="12.75" hidden="1" customHeight="1">
      <c r="B2954" s="1186"/>
      <c r="C2954" s="1162"/>
      <c r="D2954" s="465">
        <v>941</v>
      </c>
      <c r="E2954" s="1156"/>
      <c r="F2954" s="1157"/>
      <c r="G2954" s="1158"/>
      <c r="H2954" s="468">
        <v>0.2</v>
      </c>
      <c r="I2954" s="564"/>
      <c r="J2954" s="377">
        <f t="shared" si="95"/>
        <v>0</v>
      </c>
      <c r="K2954" s="467">
        <f t="shared" si="96"/>
        <v>0</v>
      </c>
      <c r="L2954" s="113"/>
      <c r="M2954" s="113"/>
    </row>
    <row r="2955" spans="2:13" s="181" customFormat="1" ht="12.75" hidden="1" customHeight="1">
      <c r="B2955" s="1186"/>
      <c r="C2955" s="1162"/>
      <c r="D2955" s="465">
        <v>942</v>
      </c>
      <c r="E2955" s="1156"/>
      <c r="F2955" s="1157"/>
      <c r="G2955" s="1158"/>
      <c r="H2955" s="468">
        <v>0.2</v>
      </c>
      <c r="I2955" s="564"/>
      <c r="J2955" s="377">
        <f t="shared" si="95"/>
        <v>0</v>
      </c>
      <c r="K2955" s="467">
        <f t="shared" si="96"/>
        <v>0</v>
      </c>
      <c r="L2955" s="113"/>
      <c r="M2955" s="113"/>
    </row>
    <row r="2956" spans="2:13" s="181" customFormat="1" ht="12.75" hidden="1" customHeight="1">
      <c r="B2956" s="1186"/>
      <c r="C2956" s="1162"/>
      <c r="D2956" s="465">
        <v>943</v>
      </c>
      <c r="E2956" s="1156"/>
      <c r="F2956" s="1157"/>
      <c r="G2956" s="1158"/>
      <c r="H2956" s="468">
        <v>0.2</v>
      </c>
      <c r="I2956" s="564"/>
      <c r="J2956" s="377">
        <f t="shared" si="95"/>
        <v>0</v>
      </c>
      <c r="K2956" s="467">
        <f t="shared" si="96"/>
        <v>0</v>
      </c>
      <c r="L2956" s="113"/>
      <c r="M2956" s="113"/>
    </row>
    <row r="2957" spans="2:13" s="181" customFormat="1" ht="12.75" hidden="1" customHeight="1">
      <c r="B2957" s="1186"/>
      <c r="C2957" s="1162"/>
      <c r="D2957" s="465">
        <v>944</v>
      </c>
      <c r="E2957" s="1156"/>
      <c r="F2957" s="1157"/>
      <c r="G2957" s="1158"/>
      <c r="H2957" s="468">
        <v>0.2</v>
      </c>
      <c r="I2957" s="564"/>
      <c r="J2957" s="377">
        <f t="shared" si="95"/>
        <v>0</v>
      </c>
      <c r="K2957" s="467">
        <f t="shared" si="96"/>
        <v>0</v>
      </c>
      <c r="L2957" s="113"/>
      <c r="M2957" s="113"/>
    </row>
    <row r="2958" spans="2:13" s="181" customFormat="1" ht="12.75" hidden="1" customHeight="1">
      <c r="B2958" s="1186"/>
      <c r="C2958" s="1162"/>
      <c r="D2958" s="465">
        <v>945</v>
      </c>
      <c r="E2958" s="1156"/>
      <c r="F2958" s="1157"/>
      <c r="G2958" s="1158"/>
      <c r="H2958" s="468">
        <v>0.2</v>
      </c>
      <c r="I2958" s="564"/>
      <c r="J2958" s="377">
        <f t="shared" si="95"/>
        <v>0</v>
      </c>
      <c r="K2958" s="467">
        <f t="shared" si="96"/>
        <v>0</v>
      </c>
      <c r="L2958" s="113"/>
      <c r="M2958" s="113"/>
    </row>
    <row r="2959" spans="2:13" s="181" customFormat="1" ht="12.75" hidden="1" customHeight="1">
      <c r="B2959" s="1186"/>
      <c r="C2959" s="1162"/>
      <c r="D2959" s="465">
        <v>946</v>
      </c>
      <c r="E2959" s="1156"/>
      <c r="F2959" s="1157"/>
      <c r="G2959" s="1158"/>
      <c r="H2959" s="468">
        <v>0.2</v>
      </c>
      <c r="I2959" s="564"/>
      <c r="J2959" s="377">
        <f t="shared" si="95"/>
        <v>0</v>
      </c>
      <c r="K2959" s="467">
        <f t="shared" si="96"/>
        <v>0</v>
      </c>
      <c r="L2959" s="113"/>
      <c r="M2959" s="113"/>
    </row>
    <row r="2960" spans="2:13" s="181" customFormat="1" ht="12.75" hidden="1" customHeight="1">
      <c r="B2960" s="1186"/>
      <c r="C2960" s="1162"/>
      <c r="D2960" s="465">
        <v>947</v>
      </c>
      <c r="E2960" s="1156"/>
      <c r="F2960" s="1157"/>
      <c r="G2960" s="1158"/>
      <c r="H2960" s="468">
        <v>0.2</v>
      </c>
      <c r="I2960" s="564"/>
      <c r="J2960" s="377">
        <f t="shared" si="95"/>
        <v>0</v>
      </c>
      <c r="K2960" s="467">
        <f t="shared" si="96"/>
        <v>0</v>
      </c>
      <c r="L2960" s="113"/>
      <c r="M2960" s="113"/>
    </row>
    <row r="2961" spans="2:13" s="181" customFormat="1" ht="12.75" hidden="1" customHeight="1">
      <c r="B2961" s="1186"/>
      <c r="C2961" s="1162"/>
      <c r="D2961" s="465">
        <v>948</v>
      </c>
      <c r="E2961" s="1156"/>
      <c r="F2961" s="1157"/>
      <c r="G2961" s="1158"/>
      <c r="H2961" s="468">
        <v>0.2</v>
      </c>
      <c r="I2961" s="564"/>
      <c r="J2961" s="377">
        <f t="shared" si="95"/>
        <v>0</v>
      </c>
      <c r="K2961" s="467">
        <f t="shared" si="96"/>
        <v>0</v>
      </c>
      <c r="L2961" s="113"/>
      <c r="M2961" s="113"/>
    </row>
    <row r="2962" spans="2:13" s="181" customFormat="1" ht="12.75" hidden="1" customHeight="1">
      <c r="B2962" s="1186"/>
      <c r="C2962" s="1162"/>
      <c r="D2962" s="465">
        <v>949</v>
      </c>
      <c r="E2962" s="1156"/>
      <c r="F2962" s="1157"/>
      <c r="G2962" s="1158"/>
      <c r="H2962" s="468">
        <v>0.2</v>
      </c>
      <c r="I2962" s="564"/>
      <c r="J2962" s="377">
        <f t="shared" si="95"/>
        <v>0</v>
      </c>
      <c r="K2962" s="467">
        <f t="shared" si="96"/>
        <v>0</v>
      </c>
      <c r="L2962" s="113"/>
      <c r="M2962" s="113"/>
    </row>
    <row r="2963" spans="2:13" s="181" customFormat="1" ht="12.75" hidden="1" customHeight="1">
      <c r="B2963" s="1186"/>
      <c r="C2963" s="1162"/>
      <c r="D2963" s="465">
        <v>950</v>
      </c>
      <c r="E2963" s="1156"/>
      <c r="F2963" s="1157"/>
      <c r="G2963" s="1158"/>
      <c r="H2963" s="468">
        <v>0.2</v>
      </c>
      <c r="I2963" s="564"/>
      <c r="J2963" s="377">
        <f t="shared" si="95"/>
        <v>0</v>
      </c>
      <c r="K2963" s="467">
        <f t="shared" si="96"/>
        <v>0</v>
      </c>
      <c r="L2963" s="113"/>
      <c r="M2963" s="113"/>
    </row>
    <row r="2964" spans="2:13" s="181" customFormat="1" ht="12.75" hidden="1" customHeight="1">
      <c r="B2964" s="1186"/>
      <c r="C2964" s="1162"/>
      <c r="D2964" s="465">
        <v>951</v>
      </c>
      <c r="E2964" s="1156"/>
      <c r="F2964" s="1157"/>
      <c r="G2964" s="1158"/>
      <c r="H2964" s="468">
        <v>0.2</v>
      </c>
      <c r="I2964" s="564"/>
      <c r="J2964" s="377">
        <f t="shared" si="95"/>
        <v>0</v>
      </c>
      <c r="K2964" s="467">
        <f t="shared" si="96"/>
        <v>0</v>
      </c>
      <c r="L2964" s="113"/>
      <c r="M2964" s="113"/>
    </row>
    <row r="2965" spans="2:13" s="181" customFormat="1" ht="12.75" hidden="1" customHeight="1">
      <c r="B2965" s="1186"/>
      <c r="C2965" s="1162"/>
      <c r="D2965" s="465">
        <v>952</v>
      </c>
      <c r="E2965" s="1156"/>
      <c r="F2965" s="1157"/>
      <c r="G2965" s="1158"/>
      <c r="H2965" s="468">
        <v>0.2</v>
      </c>
      <c r="I2965" s="564"/>
      <c r="J2965" s="377">
        <f t="shared" si="95"/>
        <v>0</v>
      </c>
      <c r="K2965" s="467">
        <f t="shared" si="96"/>
        <v>0</v>
      </c>
      <c r="L2965" s="113"/>
      <c r="M2965" s="113"/>
    </row>
    <row r="2966" spans="2:13" s="181" customFormat="1" ht="12.75" hidden="1" customHeight="1">
      <c r="B2966" s="1186"/>
      <c r="C2966" s="1162"/>
      <c r="D2966" s="465">
        <v>953</v>
      </c>
      <c r="E2966" s="1156"/>
      <c r="F2966" s="1157"/>
      <c r="G2966" s="1158"/>
      <c r="H2966" s="468">
        <v>0.2</v>
      </c>
      <c r="I2966" s="564"/>
      <c r="J2966" s="377">
        <f t="shared" si="95"/>
        <v>0</v>
      </c>
      <c r="K2966" s="467">
        <f t="shared" si="96"/>
        <v>0</v>
      </c>
      <c r="L2966" s="113"/>
      <c r="M2966" s="113"/>
    </row>
    <row r="2967" spans="2:13" s="181" customFormat="1" ht="12.75" hidden="1" customHeight="1">
      <c r="B2967" s="1186"/>
      <c r="C2967" s="1162"/>
      <c r="D2967" s="465">
        <v>954</v>
      </c>
      <c r="E2967" s="1156"/>
      <c r="F2967" s="1157"/>
      <c r="G2967" s="1158"/>
      <c r="H2967" s="468">
        <v>0.2</v>
      </c>
      <c r="I2967" s="564"/>
      <c r="J2967" s="377">
        <f t="shared" si="95"/>
        <v>0</v>
      </c>
      <c r="K2967" s="467">
        <f t="shared" si="96"/>
        <v>0</v>
      </c>
      <c r="L2967" s="113"/>
      <c r="M2967" s="113"/>
    </row>
    <row r="2968" spans="2:13" s="181" customFormat="1" ht="12.75" hidden="1" customHeight="1">
      <c r="B2968" s="1186"/>
      <c r="C2968" s="1162"/>
      <c r="D2968" s="465">
        <v>955</v>
      </c>
      <c r="E2968" s="1156"/>
      <c r="F2968" s="1157"/>
      <c r="G2968" s="1158"/>
      <c r="H2968" s="468">
        <v>0.2</v>
      </c>
      <c r="I2968" s="564"/>
      <c r="J2968" s="377">
        <f t="shared" si="95"/>
        <v>0</v>
      </c>
      <c r="K2968" s="467">
        <f t="shared" si="96"/>
        <v>0</v>
      </c>
      <c r="L2968" s="113"/>
      <c r="M2968" s="113"/>
    </row>
    <row r="2969" spans="2:13" s="181" customFormat="1" ht="12.75" hidden="1" customHeight="1">
      <c r="B2969" s="1186"/>
      <c r="C2969" s="1162"/>
      <c r="D2969" s="465">
        <v>956</v>
      </c>
      <c r="E2969" s="1156"/>
      <c r="F2969" s="1157"/>
      <c r="G2969" s="1158"/>
      <c r="H2969" s="468">
        <v>0.2</v>
      </c>
      <c r="I2969" s="564"/>
      <c r="J2969" s="377">
        <f t="shared" si="95"/>
        <v>0</v>
      </c>
      <c r="K2969" s="467">
        <f t="shared" si="96"/>
        <v>0</v>
      </c>
      <c r="L2969" s="113"/>
      <c r="M2969" s="113"/>
    </row>
    <row r="2970" spans="2:13" s="181" customFormat="1" ht="12.75" hidden="1" customHeight="1">
      <c r="B2970" s="1186"/>
      <c r="C2970" s="1162"/>
      <c r="D2970" s="465">
        <v>957</v>
      </c>
      <c r="E2970" s="1156"/>
      <c r="F2970" s="1157"/>
      <c r="G2970" s="1158"/>
      <c r="H2970" s="468">
        <v>0.2</v>
      </c>
      <c r="I2970" s="564"/>
      <c r="J2970" s="377">
        <f t="shared" si="95"/>
        <v>0</v>
      </c>
      <c r="K2970" s="467">
        <f t="shared" si="96"/>
        <v>0</v>
      </c>
      <c r="L2970" s="113"/>
      <c r="M2970" s="113"/>
    </row>
    <row r="2971" spans="2:13" s="181" customFormat="1" ht="12.75" hidden="1" customHeight="1">
      <c r="B2971" s="1186"/>
      <c r="C2971" s="1162"/>
      <c r="D2971" s="465">
        <v>958</v>
      </c>
      <c r="E2971" s="1156"/>
      <c r="F2971" s="1157"/>
      <c r="G2971" s="1158"/>
      <c r="H2971" s="468">
        <v>0.2</v>
      </c>
      <c r="I2971" s="564"/>
      <c r="J2971" s="377">
        <f t="shared" si="95"/>
        <v>0</v>
      </c>
      <c r="K2971" s="467">
        <f t="shared" si="96"/>
        <v>0</v>
      </c>
      <c r="L2971" s="113"/>
      <c r="M2971" s="113"/>
    </row>
    <row r="2972" spans="2:13" s="181" customFormat="1" ht="12.75" hidden="1" customHeight="1">
      <c r="B2972" s="1186"/>
      <c r="C2972" s="1162"/>
      <c r="D2972" s="465">
        <v>959</v>
      </c>
      <c r="E2972" s="1156"/>
      <c r="F2972" s="1157"/>
      <c r="G2972" s="1158"/>
      <c r="H2972" s="468">
        <v>0.2</v>
      </c>
      <c r="I2972" s="564"/>
      <c r="J2972" s="377">
        <f t="shared" si="95"/>
        <v>0</v>
      </c>
      <c r="K2972" s="467">
        <f t="shared" si="96"/>
        <v>0</v>
      </c>
      <c r="L2972" s="113"/>
      <c r="M2972" s="113"/>
    </row>
    <row r="2973" spans="2:13" s="181" customFormat="1" ht="12.75" hidden="1" customHeight="1">
      <c r="B2973" s="1186"/>
      <c r="C2973" s="1162"/>
      <c r="D2973" s="465">
        <v>960</v>
      </c>
      <c r="E2973" s="1156"/>
      <c r="F2973" s="1157"/>
      <c r="G2973" s="1158"/>
      <c r="H2973" s="468">
        <v>0.2</v>
      </c>
      <c r="I2973" s="564"/>
      <c r="J2973" s="377">
        <f t="shared" si="95"/>
        <v>0</v>
      </c>
      <c r="K2973" s="467">
        <f t="shared" si="96"/>
        <v>0</v>
      </c>
      <c r="L2973" s="113"/>
      <c r="M2973" s="113"/>
    </row>
    <row r="2974" spans="2:13" s="181" customFormat="1" ht="12.75" hidden="1" customHeight="1">
      <c r="B2974" s="1186"/>
      <c r="C2974" s="1162"/>
      <c r="D2974" s="465">
        <v>961</v>
      </c>
      <c r="E2974" s="1156"/>
      <c r="F2974" s="1157"/>
      <c r="G2974" s="1158"/>
      <c r="H2974" s="468">
        <v>0.2</v>
      </c>
      <c r="I2974" s="564"/>
      <c r="J2974" s="377">
        <f t="shared" ref="J2974:J3013" si="97">$I$11027*H2974</f>
        <v>0</v>
      </c>
      <c r="K2974" s="467">
        <f t="shared" si="96"/>
        <v>0</v>
      </c>
      <c r="L2974" s="113"/>
      <c r="M2974" s="113"/>
    </row>
    <row r="2975" spans="2:13" s="181" customFormat="1" ht="12.75" hidden="1" customHeight="1">
      <c r="B2975" s="1186"/>
      <c r="C2975" s="1162"/>
      <c r="D2975" s="465">
        <v>962</v>
      </c>
      <c r="E2975" s="1156"/>
      <c r="F2975" s="1157"/>
      <c r="G2975" s="1158"/>
      <c r="H2975" s="468">
        <v>0.2</v>
      </c>
      <c r="I2975" s="564"/>
      <c r="J2975" s="377">
        <f t="shared" si="97"/>
        <v>0</v>
      </c>
      <c r="K2975" s="467">
        <f t="shared" si="96"/>
        <v>0</v>
      </c>
      <c r="L2975" s="113"/>
      <c r="M2975" s="113"/>
    </row>
    <row r="2976" spans="2:13" s="181" customFormat="1" ht="12.75" hidden="1" customHeight="1">
      <c r="B2976" s="1186"/>
      <c r="C2976" s="1162"/>
      <c r="D2976" s="465">
        <v>963</v>
      </c>
      <c r="E2976" s="1156"/>
      <c r="F2976" s="1157"/>
      <c r="G2976" s="1158"/>
      <c r="H2976" s="468">
        <v>0.2</v>
      </c>
      <c r="I2976" s="564"/>
      <c r="J2976" s="377">
        <f t="shared" si="97"/>
        <v>0</v>
      </c>
      <c r="K2976" s="467">
        <f t="shared" si="96"/>
        <v>0</v>
      </c>
      <c r="L2976" s="113"/>
      <c r="M2976" s="113"/>
    </row>
    <row r="2977" spans="2:13" s="181" customFormat="1" ht="12.75" hidden="1" customHeight="1">
      <c r="B2977" s="1186"/>
      <c r="C2977" s="1162"/>
      <c r="D2977" s="465">
        <v>964</v>
      </c>
      <c r="E2977" s="1156"/>
      <c r="F2977" s="1157"/>
      <c r="G2977" s="1158"/>
      <c r="H2977" s="468">
        <v>0.2</v>
      </c>
      <c r="I2977" s="564"/>
      <c r="J2977" s="377">
        <f t="shared" si="97"/>
        <v>0</v>
      </c>
      <c r="K2977" s="467">
        <f t="shared" si="96"/>
        <v>0</v>
      </c>
      <c r="L2977" s="113"/>
      <c r="M2977" s="113"/>
    </row>
    <row r="2978" spans="2:13" s="181" customFormat="1" ht="12.75" hidden="1" customHeight="1">
      <c r="B2978" s="1186"/>
      <c r="C2978" s="1162"/>
      <c r="D2978" s="465">
        <v>965</v>
      </c>
      <c r="E2978" s="1156"/>
      <c r="F2978" s="1157"/>
      <c r="G2978" s="1158"/>
      <c r="H2978" s="468">
        <v>0.2</v>
      </c>
      <c r="I2978" s="564"/>
      <c r="J2978" s="377">
        <f t="shared" si="97"/>
        <v>0</v>
      </c>
      <c r="K2978" s="467">
        <f t="shared" si="96"/>
        <v>0</v>
      </c>
      <c r="L2978" s="113"/>
      <c r="M2978" s="113"/>
    </row>
    <row r="2979" spans="2:13" s="181" customFormat="1" ht="12.75" hidden="1" customHeight="1">
      <c r="B2979" s="1186"/>
      <c r="C2979" s="1162"/>
      <c r="D2979" s="465">
        <v>966</v>
      </c>
      <c r="E2979" s="1156"/>
      <c r="F2979" s="1157"/>
      <c r="G2979" s="1158"/>
      <c r="H2979" s="468">
        <v>0.2</v>
      </c>
      <c r="I2979" s="564"/>
      <c r="J2979" s="377">
        <f t="shared" si="97"/>
        <v>0</v>
      </c>
      <c r="K2979" s="467">
        <f t="shared" si="96"/>
        <v>0</v>
      </c>
      <c r="L2979" s="113"/>
      <c r="M2979" s="113"/>
    </row>
    <row r="2980" spans="2:13" s="181" customFormat="1" ht="12.75" hidden="1" customHeight="1">
      <c r="B2980" s="1186"/>
      <c r="C2980" s="1162"/>
      <c r="D2980" s="465">
        <v>967</v>
      </c>
      <c r="E2980" s="1156"/>
      <c r="F2980" s="1157"/>
      <c r="G2980" s="1158"/>
      <c r="H2980" s="468">
        <v>0.2</v>
      </c>
      <c r="I2980" s="564"/>
      <c r="J2980" s="377">
        <f t="shared" si="97"/>
        <v>0</v>
      </c>
      <c r="K2980" s="467">
        <f t="shared" si="96"/>
        <v>0</v>
      </c>
      <c r="L2980" s="113"/>
      <c r="M2980" s="113"/>
    </row>
    <row r="2981" spans="2:13" s="181" customFormat="1" ht="12.75" hidden="1" customHeight="1">
      <c r="B2981" s="1186"/>
      <c r="C2981" s="1162"/>
      <c r="D2981" s="465">
        <v>968</v>
      </c>
      <c r="E2981" s="1156"/>
      <c r="F2981" s="1157"/>
      <c r="G2981" s="1158"/>
      <c r="H2981" s="468">
        <v>0.2</v>
      </c>
      <c r="I2981" s="564"/>
      <c r="J2981" s="377">
        <f t="shared" si="97"/>
        <v>0</v>
      </c>
      <c r="K2981" s="467">
        <f t="shared" si="96"/>
        <v>0</v>
      </c>
      <c r="L2981" s="113"/>
      <c r="M2981" s="113"/>
    </row>
    <row r="2982" spans="2:13" s="181" customFormat="1" ht="12.75" hidden="1" customHeight="1">
      <c r="B2982" s="1186"/>
      <c r="C2982" s="1162"/>
      <c r="D2982" s="465">
        <v>969</v>
      </c>
      <c r="E2982" s="1156"/>
      <c r="F2982" s="1157"/>
      <c r="G2982" s="1158"/>
      <c r="H2982" s="468">
        <v>0.2</v>
      </c>
      <c r="I2982" s="564"/>
      <c r="J2982" s="377">
        <f t="shared" si="97"/>
        <v>0</v>
      </c>
      <c r="K2982" s="467">
        <f t="shared" si="96"/>
        <v>0</v>
      </c>
      <c r="L2982" s="113"/>
      <c r="M2982" s="113"/>
    </row>
    <row r="2983" spans="2:13" s="181" customFormat="1" ht="12.75" hidden="1" customHeight="1">
      <c r="B2983" s="1186"/>
      <c r="C2983" s="1162"/>
      <c r="D2983" s="465">
        <v>970</v>
      </c>
      <c r="E2983" s="1156"/>
      <c r="F2983" s="1157"/>
      <c r="G2983" s="1158"/>
      <c r="H2983" s="468">
        <v>0.2</v>
      </c>
      <c r="I2983" s="564"/>
      <c r="J2983" s="377">
        <f t="shared" si="97"/>
        <v>0</v>
      </c>
      <c r="K2983" s="467">
        <f t="shared" si="96"/>
        <v>0</v>
      </c>
      <c r="L2983" s="113"/>
      <c r="M2983" s="113"/>
    </row>
    <row r="2984" spans="2:13" s="181" customFormat="1" ht="12.75" hidden="1" customHeight="1">
      <c r="B2984" s="1186"/>
      <c r="C2984" s="1162"/>
      <c r="D2984" s="465">
        <v>971</v>
      </c>
      <c r="E2984" s="1156"/>
      <c r="F2984" s="1157"/>
      <c r="G2984" s="1158"/>
      <c r="H2984" s="468">
        <v>0.2</v>
      </c>
      <c r="I2984" s="564"/>
      <c r="J2984" s="377">
        <f t="shared" si="97"/>
        <v>0</v>
      </c>
      <c r="K2984" s="467">
        <f t="shared" si="96"/>
        <v>0</v>
      </c>
      <c r="L2984" s="113"/>
      <c r="M2984" s="113"/>
    </row>
    <row r="2985" spans="2:13" s="181" customFormat="1" ht="12.75" hidden="1" customHeight="1">
      <c r="B2985" s="1186"/>
      <c r="C2985" s="1162"/>
      <c r="D2985" s="465">
        <v>972</v>
      </c>
      <c r="E2985" s="1156"/>
      <c r="F2985" s="1157"/>
      <c r="G2985" s="1158"/>
      <c r="H2985" s="468">
        <v>0.2</v>
      </c>
      <c r="I2985" s="564"/>
      <c r="J2985" s="377">
        <f t="shared" si="97"/>
        <v>0</v>
      </c>
      <c r="K2985" s="467">
        <f t="shared" si="96"/>
        <v>0</v>
      </c>
      <c r="L2985" s="113"/>
      <c r="M2985" s="113"/>
    </row>
    <row r="2986" spans="2:13" s="181" customFormat="1" ht="12.75" hidden="1" customHeight="1">
      <c r="B2986" s="1186"/>
      <c r="C2986" s="1162"/>
      <c r="D2986" s="465">
        <v>973</v>
      </c>
      <c r="E2986" s="1156"/>
      <c r="F2986" s="1157"/>
      <c r="G2986" s="1158"/>
      <c r="H2986" s="468">
        <v>0.2</v>
      </c>
      <c r="I2986" s="564"/>
      <c r="J2986" s="377">
        <f t="shared" si="97"/>
        <v>0</v>
      </c>
      <c r="K2986" s="467">
        <f t="shared" si="96"/>
        <v>0</v>
      </c>
      <c r="L2986" s="113"/>
      <c r="M2986" s="113"/>
    </row>
    <row r="2987" spans="2:13" s="181" customFormat="1" ht="12.75" hidden="1" customHeight="1">
      <c r="B2987" s="1186"/>
      <c r="C2987" s="1162"/>
      <c r="D2987" s="465">
        <v>974</v>
      </c>
      <c r="E2987" s="1156"/>
      <c r="F2987" s="1157"/>
      <c r="G2987" s="1158"/>
      <c r="H2987" s="468">
        <v>0.2</v>
      </c>
      <c r="I2987" s="564"/>
      <c r="J2987" s="377">
        <f t="shared" si="97"/>
        <v>0</v>
      </c>
      <c r="K2987" s="467">
        <f t="shared" si="96"/>
        <v>0</v>
      </c>
      <c r="L2987" s="113"/>
      <c r="M2987" s="113"/>
    </row>
    <row r="2988" spans="2:13" s="181" customFormat="1" ht="12.75" hidden="1" customHeight="1">
      <c r="B2988" s="1186"/>
      <c r="C2988" s="1162"/>
      <c r="D2988" s="465">
        <v>975</v>
      </c>
      <c r="E2988" s="1156"/>
      <c r="F2988" s="1157"/>
      <c r="G2988" s="1158"/>
      <c r="H2988" s="468">
        <v>0.2</v>
      </c>
      <c r="I2988" s="564"/>
      <c r="J2988" s="377">
        <f t="shared" si="97"/>
        <v>0</v>
      </c>
      <c r="K2988" s="467">
        <f t="shared" si="96"/>
        <v>0</v>
      </c>
      <c r="L2988" s="113"/>
      <c r="M2988" s="113"/>
    </row>
    <row r="2989" spans="2:13" s="181" customFormat="1" ht="12.75" hidden="1" customHeight="1">
      <c r="B2989" s="1186"/>
      <c r="C2989" s="1162"/>
      <c r="D2989" s="465">
        <v>976</v>
      </c>
      <c r="E2989" s="1156"/>
      <c r="F2989" s="1157"/>
      <c r="G2989" s="1158"/>
      <c r="H2989" s="468">
        <v>0.2</v>
      </c>
      <c r="I2989" s="564"/>
      <c r="J2989" s="377">
        <f t="shared" si="97"/>
        <v>0</v>
      </c>
      <c r="K2989" s="467">
        <f t="shared" si="96"/>
        <v>0</v>
      </c>
      <c r="L2989" s="113"/>
      <c r="M2989" s="113"/>
    </row>
    <row r="2990" spans="2:13" s="181" customFormat="1" ht="12.75" hidden="1" customHeight="1">
      <c r="B2990" s="1186"/>
      <c r="C2990" s="1162"/>
      <c r="D2990" s="465">
        <v>977</v>
      </c>
      <c r="E2990" s="1156"/>
      <c r="F2990" s="1157"/>
      <c r="G2990" s="1158"/>
      <c r="H2990" s="468">
        <v>0.2</v>
      </c>
      <c r="I2990" s="564"/>
      <c r="J2990" s="377">
        <f t="shared" si="97"/>
        <v>0</v>
      </c>
      <c r="K2990" s="467">
        <f t="shared" si="96"/>
        <v>0</v>
      </c>
      <c r="L2990" s="113"/>
      <c r="M2990" s="113"/>
    </row>
    <row r="2991" spans="2:13" s="181" customFormat="1" ht="12.75" hidden="1" customHeight="1">
      <c r="B2991" s="1186"/>
      <c r="C2991" s="1162"/>
      <c r="D2991" s="465">
        <v>978</v>
      </c>
      <c r="E2991" s="1156"/>
      <c r="F2991" s="1157"/>
      <c r="G2991" s="1158"/>
      <c r="H2991" s="468">
        <v>0.2</v>
      </c>
      <c r="I2991" s="564"/>
      <c r="J2991" s="377">
        <f t="shared" si="97"/>
        <v>0</v>
      </c>
      <c r="K2991" s="467">
        <f t="shared" si="96"/>
        <v>0</v>
      </c>
      <c r="L2991" s="113"/>
      <c r="M2991" s="113"/>
    </row>
    <row r="2992" spans="2:13" s="181" customFormat="1" ht="12.75" hidden="1" customHeight="1">
      <c r="B2992" s="1186"/>
      <c r="C2992" s="1162"/>
      <c r="D2992" s="465">
        <v>979</v>
      </c>
      <c r="E2992" s="1156"/>
      <c r="F2992" s="1157"/>
      <c r="G2992" s="1158"/>
      <c r="H2992" s="468">
        <v>0.2</v>
      </c>
      <c r="I2992" s="564"/>
      <c r="J2992" s="377">
        <f t="shared" si="97"/>
        <v>0</v>
      </c>
      <c r="K2992" s="467">
        <f t="shared" si="96"/>
        <v>0</v>
      </c>
      <c r="L2992" s="113"/>
      <c r="M2992" s="113"/>
    </row>
    <row r="2993" spans="2:13" s="181" customFormat="1" ht="12.75" hidden="1" customHeight="1">
      <c r="B2993" s="1186"/>
      <c r="C2993" s="1162"/>
      <c r="D2993" s="465">
        <v>980</v>
      </c>
      <c r="E2993" s="1156"/>
      <c r="F2993" s="1157"/>
      <c r="G2993" s="1158"/>
      <c r="H2993" s="468">
        <v>0.2</v>
      </c>
      <c r="I2993" s="564"/>
      <c r="J2993" s="377">
        <f t="shared" si="97"/>
        <v>0</v>
      </c>
      <c r="K2993" s="467">
        <f t="shared" si="96"/>
        <v>0</v>
      </c>
      <c r="L2993" s="113"/>
      <c r="M2993" s="113"/>
    </row>
    <row r="2994" spans="2:13" s="181" customFormat="1" ht="12.75" hidden="1" customHeight="1">
      <c r="B2994" s="1186"/>
      <c r="C2994" s="1162"/>
      <c r="D2994" s="465">
        <v>981</v>
      </c>
      <c r="E2994" s="1156"/>
      <c r="F2994" s="1157"/>
      <c r="G2994" s="1158"/>
      <c r="H2994" s="468">
        <v>0.2</v>
      </c>
      <c r="I2994" s="564"/>
      <c r="J2994" s="377">
        <f t="shared" si="97"/>
        <v>0</v>
      </c>
      <c r="K2994" s="467">
        <f t="shared" si="96"/>
        <v>0</v>
      </c>
      <c r="L2994" s="113"/>
      <c r="M2994" s="113"/>
    </row>
    <row r="2995" spans="2:13" s="181" customFormat="1" ht="12.75" hidden="1" customHeight="1">
      <c r="B2995" s="1186"/>
      <c r="C2995" s="1162"/>
      <c r="D2995" s="465">
        <v>982</v>
      </c>
      <c r="E2995" s="1156"/>
      <c r="F2995" s="1157"/>
      <c r="G2995" s="1158"/>
      <c r="H2995" s="468">
        <v>0.2</v>
      </c>
      <c r="I2995" s="564"/>
      <c r="J2995" s="377">
        <f t="shared" si="97"/>
        <v>0</v>
      </c>
      <c r="K2995" s="467">
        <f t="shared" si="96"/>
        <v>0</v>
      </c>
      <c r="L2995" s="113"/>
      <c r="M2995" s="113"/>
    </row>
    <row r="2996" spans="2:13" s="181" customFormat="1" ht="12.75" hidden="1" customHeight="1">
      <c r="B2996" s="1186"/>
      <c r="C2996" s="1162"/>
      <c r="D2996" s="465">
        <v>983</v>
      </c>
      <c r="E2996" s="1156"/>
      <c r="F2996" s="1157"/>
      <c r="G2996" s="1158"/>
      <c r="H2996" s="468">
        <v>0.2</v>
      </c>
      <c r="I2996" s="564"/>
      <c r="J2996" s="377">
        <f t="shared" si="97"/>
        <v>0</v>
      </c>
      <c r="K2996" s="467">
        <f t="shared" si="96"/>
        <v>0</v>
      </c>
      <c r="L2996" s="113"/>
      <c r="M2996" s="113"/>
    </row>
    <row r="2997" spans="2:13" s="181" customFormat="1" ht="12.75" hidden="1" customHeight="1">
      <c r="B2997" s="1186"/>
      <c r="C2997" s="1162"/>
      <c r="D2997" s="465">
        <v>984</v>
      </c>
      <c r="E2997" s="1156"/>
      <c r="F2997" s="1157"/>
      <c r="G2997" s="1158"/>
      <c r="H2997" s="468">
        <v>0.2</v>
      </c>
      <c r="I2997" s="564"/>
      <c r="J2997" s="377">
        <f t="shared" si="97"/>
        <v>0</v>
      </c>
      <c r="K2997" s="467">
        <f t="shared" si="96"/>
        <v>0</v>
      </c>
      <c r="L2997" s="113"/>
      <c r="M2997" s="113"/>
    </row>
    <row r="2998" spans="2:13" s="181" customFormat="1" ht="12.75" hidden="1" customHeight="1">
      <c r="B2998" s="1186"/>
      <c r="C2998" s="1162"/>
      <c r="D2998" s="465">
        <v>985</v>
      </c>
      <c r="E2998" s="1156"/>
      <c r="F2998" s="1157"/>
      <c r="G2998" s="1158"/>
      <c r="H2998" s="468">
        <v>0.2</v>
      </c>
      <c r="I2998" s="564"/>
      <c r="J2998" s="377">
        <f t="shared" si="97"/>
        <v>0</v>
      </c>
      <c r="K2998" s="467">
        <f t="shared" si="96"/>
        <v>0</v>
      </c>
      <c r="L2998" s="113"/>
      <c r="M2998" s="113"/>
    </row>
    <row r="2999" spans="2:13" s="181" customFormat="1" ht="12.75" hidden="1" customHeight="1">
      <c r="B2999" s="1186"/>
      <c r="C2999" s="1162"/>
      <c r="D2999" s="465">
        <v>986</v>
      </c>
      <c r="E2999" s="1156"/>
      <c r="F2999" s="1157"/>
      <c r="G2999" s="1158"/>
      <c r="H2999" s="468">
        <v>0.2</v>
      </c>
      <c r="I2999" s="564"/>
      <c r="J2999" s="377">
        <f t="shared" si="97"/>
        <v>0</v>
      </c>
      <c r="K2999" s="467">
        <f t="shared" si="96"/>
        <v>0</v>
      </c>
      <c r="L2999" s="113"/>
      <c r="M2999" s="113"/>
    </row>
    <row r="3000" spans="2:13" s="181" customFormat="1" ht="12.75" hidden="1" customHeight="1">
      <c r="B3000" s="1186"/>
      <c r="C3000" s="1162"/>
      <c r="D3000" s="465">
        <v>987</v>
      </c>
      <c r="E3000" s="1156"/>
      <c r="F3000" s="1157"/>
      <c r="G3000" s="1158"/>
      <c r="H3000" s="468">
        <v>0.2</v>
      </c>
      <c r="I3000" s="564"/>
      <c r="J3000" s="377">
        <f t="shared" si="97"/>
        <v>0</v>
      </c>
      <c r="K3000" s="467">
        <f t="shared" si="96"/>
        <v>0</v>
      </c>
      <c r="L3000" s="113"/>
      <c r="M3000" s="113"/>
    </row>
    <row r="3001" spans="2:13" s="181" customFormat="1" ht="12.75" hidden="1" customHeight="1">
      <c r="B3001" s="1186"/>
      <c r="C3001" s="1162"/>
      <c r="D3001" s="465">
        <v>988</v>
      </c>
      <c r="E3001" s="1156"/>
      <c r="F3001" s="1157"/>
      <c r="G3001" s="1158"/>
      <c r="H3001" s="468">
        <v>0.2</v>
      </c>
      <c r="I3001" s="564"/>
      <c r="J3001" s="377">
        <f t="shared" si="97"/>
        <v>0</v>
      </c>
      <c r="K3001" s="467">
        <f t="shared" si="96"/>
        <v>0</v>
      </c>
      <c r="L3001" s="113"/>
      <c r="M3001" s="113"/>
    </row>
    <row r="3002" spans="2:13" s="181" customFormat="1" ht="12.75" hidden="1" customHeight="1">
      <c r="B3002" s="1186"/>
      <c r="C3002" s="1162"/>
      <c r="D3002" s="465">
        <v>989</v>
      </c>
      <c r="E3002" s="1156"/>
      <c r="F3002" s="1157"/>
      <c r="G3002" s="1158"/>
      <c r="H3002" s="468">
        <v>0.2</v>
      </c>
      <c r="I3002" s="564"/>
      <c r="J3002" s="377">
        <f t="shared" si="97"/>
        <v>0</v>
      </c>
      <c r="K3002" s="467">
        <f t="shared" si="96"/>
        <v>0</v>
      </c>
      <c r="L3002" s="113"/>
      <c r="M3002" s="113"/>
    </row>
    <row r="3003" spans="2:13" s="181" customFormat="1" ht="12.75" hidden="1" customHeight="1">
      <c r="B3003" s="1186"/>
      <c r="C3003" s="1162"/>
      <c r="D3003" s="465">
        <v>990</v>
      </c>
      <c r="E3003" s="1156"/>
      <c r="F3003" s="1157"/>
      <c r="G3003" s="1158"/>
      <c r="H3003" s="468">
        <v>0.2</v>
      </c>
      <c r="I3003" s="564"/>
      <c r="J3003" s="377">
        <f t="shared" si="97"/>
        <v>0</v>
      </c>
      <c r="K3003" s="467">
        <f t="shared" si="96"/>
        <v>0</v>
      </c>
      <c r="L3003" s="113"/>
      <c r="M3003" s="113"/>
    </row>
    <row r="3004" spans="2:13" s="181" customFormat="1" ht="12.75" hidden="1" customHeight="1">
      <c r="B3004" s="1186"/>
      <c r="C3004" s="1162"/>
      <c r="D3004" s="465">
        <v>991</v>
      </c>
      <c r="E3004" s="1156"/>
      <c r="F3004" s="1157"/>
      <c r="G3004" s="1158"/>
      <c r="H3004" s="468">
        <v>0.2</v>
      </c>
      <c r="I3004" s="564"/>
      <c r="J3004" s="377">
        <f t="shared" si="97"/>
        <v>0</v>
      </c>
      <c r="K3004" s="467">
        <f t="shared" si="96"/>
        <v>0</v>
      </c>
      <c r="L3004" s="113"/>
      <c r="M3004" s="113"/>
    </row>
    <row r="3005" spans="2:13" s="181" customFormat="1" ht="12.75" hidden="1" customHeight="1">
      <c r="B3005" s="1186"/>
      <c r="C3005" s="1162"/>
      <c r="D3005" s="465">
        <v>992</v>
      </c>
      <c r="E3005" s="1156"/>
      <c r="F3005" s="1157"/>
      <c r="G3005" s="1158"/>
      <c r="H3005" s="468">
        <v>0.2</v>
      </c>
      <c r="I3005" s="564"/>
      <c r="J3005" s="377">
        <f t="shared" si="97"/>
        <v>0</v>
      </c>
      <c r="K3005" s="467">
        <f t="shared" si="96"/>
        <v>0</v>
      </c>
      <c r="L3005" s="113"/>
      <c r="M3005" s="113"/>
    </row>
    <row r="3006" spans="2:13" s="181" customFormat="1" ht="12.75" hidden="1" customHeight="1">
      <c r="B3006" s="1186"/>
      <c r="C3006" s="1162"/>
      <c r="D3006" s="465">
        <v>993</v>
      </c>
      <c r="E3006" s="1156"/>
      <c r="F3006" s="1157"/>
      <c r="G3006" s="1158"/>
      <c r="H3006" s="468">
        <v>0.2</v>
      </c>
      <c r="I3006" s="564"/>
      <c r="J3006" s="377">
        <f t="shared" si="97"/>
        <v>0</v>
      </c>
      <c r="K3006" s="467">
        <f t="shared" ref="K3006:K3012" si="98">IF(I3006-J3006&lt;0,0,I3006-J3006)</f>
        <v>0</v>
      </c>
      <c r="L3006" s="113"/>
      <c r="M3006" s="113"/>
    </row>
    <row r="3007" spans="2:13" s="181" customFormat="1" ht="12.75" hidden="1" customHeight="1">
      <c r="B3007" s="1186"/>
      <c r="C3007" s="1162"/>
      <c r="D3007" s="465">
        <v>994</v>
      </c>
      <c r="E3007" s="1156"/>
      <c r="F3007" s="1157"/>
      <c r="G3007" s="1158"/>
      <c r="H3007" s="468">
        <v>0.2</v>
      </c>
      <c r="I3007" s="564"/>
      <c r="J3007" s="377">
        <f t="shared" si="97"/>
        <v>0</v>
      </c>
      <c r="K3007" s="467">
        <f t="shared" si="98"/>
        <v>0</v>
      </c>
      <c r="L3007" s="113"/>
      <c r="M3007" s="113"/>
    </row>
    <row r="3008" spans="2:13" s="181" customFormat="1" ht="12.75" hidden="1" customHeight="1">
      <c r="B3008" s="1186"/>
      <c r="C3008" s="1162"/>
      <c r="D3008" s="465">
        <v>995</v>
      </c>
      <c r="E3008" s="1156"/>
      <c r="F3008" s="1157"/>
      <c r="G3008" s="1158"/>
      <c r="H3008" s="468">
        <v>0.2</v>
      </c>
      <c r="I3008" s="564"/>
      <c r="J3008" s="377">
        <f t="shared" si="97"/>
        <v>0</v>
      </c>
      <c r="K3008" s="467">
        <f t="shared" si="98"/>
        <v>0</v>
      </c>
      <c r="L3008" s="113"/>
      <c r="M3008" s="113"/>
    </row>
    <row r="3009" spans="2:13" s="181" customFormat="1" ht="12.75" customHeight="1">
      <c r="B3009" s="1186"/>
      <c r="C3009" s="1162"/>
      <c r="D3009" s="465">
        <v>996</v>
      </c>
      <c r="E3009" s="1156"/>
      <c r="F3009" s="1157"/>
      <c r="G3009" s="1158"/>
      <c r="H3009" s="468">
        <v>0.2</v>
      </c>
      <c r="I3009" s="564"/>
      <c r="J3009" s="377">
        <f t="shared" si="97"/>
        <v>0</v>
      </c>
      <c r="K3009" s="467">
        <f t="shared" si="98"/>
        <v>0</v>
      </c>
      <c r="L3009" s="113"/>
      <c r="M3009" s="113"/>
    </row>
    <row r="3010" spans="2:13" s="181" customFormat="1" ht="12.75" customHeight="1">
      <c r="B3010" s="1186"/>
      <c r="C3010" s="1162"/>
      <c r="D3010" s="465">
        <v>997</v>
      </c>
      <c r="E3010" s="1156"/>
      <c r="F3010" s="1157"/>
      <c r="G3010" s="1158"/>
      <c r="H3010" s="468">
        <v>0.2</v>
      </c>
      <c r="I3010" s="564"/>
      <c r="J3010" s="377">
        <f t="shared" si="97"/>
        <v>0</v>
      </c>
      <c r="K3010" s="467">
        <f t="shared" si="98"/>
        <v>0</v>
      </c>
      <c r="L3010" s="113"/>
      <c r="M3010" s="113"/>
    </row>
    <row r="3011" spans="2:13" s="181" customFormat="1" ht="12.75" customHeight="1">
      <c r="B3011" s="1186"/>
      <c r="C3011" s="1162"/>
      <c r="D3011" s="465">
        <v>998</v>
      </c>
      <c r="E3011" s="1156"/>
      <c r="F3011" s="1157"/>
      <c r="G3011" s="1158"/>
      <c r="H3011" s="468">
        <v>0.2</v>
      </c>
      <c r="I3011" s="564"/>
      <c r="J3011" s="377">
        <f t="shared" si="97"/>
        <v>0</v>
      </c>
      <c r="K3011" s="467">
        <f t="shared" si="98"/>
        <v>0</v>
      </c>
      <c r="L3011" s="113"/>
      <c r="M3011" s="113"/>
    </row>
    <row r="3012" spans="2:13" s="181" customFormat="1" ht="12.75" customHeight="1">
      <c r="B3012" s="1186"/>
      <c r="C3012" s="1162"/>
      <c r="D3012" s="465">
        <v>999</v>
      </c>
      <c r="E3012" s="1156"/>
      <c r="F3012" s="1157"/>
      <c r="G3012" s="1158"/>
      <c r="H3012" s="468">
        <v>0.2</v>
      </c>
      <c r="I3012" s="564"/>
      <c r="J3012" s="377">
        <f t="shared" si="97"/>
        <v>0</v>
      </c>
      <c r="K3012" s="467">
        <f t="shared" si="98"/>
        <v>0</v>
      </c>
      <c r="L3012" s="113"/>
      <c r="M3012" s="113"/>
    </row>
    <row r="3013" spans="2:13">
      <c r="B3013" s="1187"/>
      <c r="C3013" s="1162"/>
      <c r="D3013" s="465">
        <v>1000</v>
      </c>
      <c r="E3013" s="1156"/>
      <c r="F3013" s="1157"/>
      <c r="G3013" s="1158"/>
      <c r="H3013" s="125">
        <v>0.2</v>
      </c>
      <c r="I3013" s="564"/>
      <c r="J3013" s="377">
        <f t="shared" si="97"/>
        <v>0</v>
      </c>
      <c r="K3013" s="555">
        <f>IF(I3013-J3013&lt;0,0,I3013-J3013)</f>
        <v>0</v>
      </c>
      <c r="L3013" s="16"/>
    </row>
    <row r="3014" spans="2:13" ht="21" customHeight="1">
      <c r="B3014" s="1192">
        <v>2</v>
      </c>
      <c r="C3014" s="1188" t="s">
        <v>128</v>
      </c>
      <c r="D3014" s="1189"/>
      <c r="E3014" s="1189"/>
      <c r="F3014" s="1189"/>
      <c r="G3014" s="1190"/>
      <c r="H3014" s="158"/>
      <c r="I3014" s="344"/>
      <c r="J3014" s="361"/>
      <c r="K3014" s="556"/>
      <c r="L3014" s="16"/>
    </row>
    <row r="3015" spans="2:13" ht="42.6" customHeight="1">
      <c r="B3015" s="1186"/>
      <c r="C3015" s="1161" t="s">
        <v>30</v>
      </c>
      <c r="D3015" s="776" t="s">
        <v>640</v>
      </c>
      <c r="E3015" s="1160"/>
      <c r="F3015" s="1160"/>
      <c r="G3015" s="1160"/>
      <c r="H3015" s="158"/>
      <c r="I3015" s="359"/>
      <c r="J3015" s="361"/>
      <c r="K3015" s="556"/>
      <c r="L3015" s="16"/>
    </row>
    <row r="3016" spans="2:13">
      <c r="B3016" s="1186"/>
      <c r="C3016" s="1162"/>
      <c r="D3016" s="465">
        <v>1</v>
      </c>
      <c r="E3016" s="1156"/>
      <c r="F3016" s="1157"/>
      <c r="G3016" s="1158"/>
      <c r="H3016" s="125">
        <v>0.15</v>
      </c>
      <c r="I3016" s="564"/>
      <c r="J3016" s="377">
        <f t="shared" ref="J3016:J3079" si="99">$I$11027*H3016</f>
        <v>0</v>
      </c>
      <c r="K3016" s="558">
        <f>MAX(0,(I3016-J3016)*0.92)</f>
        <v>0</v>
      </c>
      <c r="L3016" s="16"/>
    </row>
    <row r="3017" spans="2:13" ht="12.75" customHeight="1">
      <c r="B3017" s="1186"/>
      <c r="C3017" s="1162"/>
      <c r="D3017" s="465">
        <v>2</v>
      </c>
      <c r="E3017" s="1156"/>
      <c r="F3017" s="1157"/>
      <c r="G3017" s="1158"/>
      <c r="H3017" s="125">
        <v>0.15</v>
      </c>
      <c r="I3017" s="564"/>
      <c r="J3017" s="377">
        <f t="shared" si="99"/>
        <v>0</v>
      </c>
      <c r="K3017" s="558">
        <f t="shared" ref="K3017:K3080" si="100">MAX(0,(I3017-J3017)*0.92)</f>
        <v>0</v>
      </c>
      <c r="L3017" s="16"/>
    </row>
    <row r="3018" spans="2:13" ht="12.75" customHeight="1">
      <c r="B3018" s="1186"/>
      <c r="C3018" s="1162"/>
      <c r="D3018" s="465">
        <v>3</v>
      </c>
      <c r="E3018" s="1156"/>
      <c r="F3018" s="1157"/>
      <c r="G3018" s="1158"/>
      <c r="H3018" s="125">
        <v>0.15</v>
      </c>
      <c r="I3018" s="564"/>
      <c r="J3018" s="377">
        <f t="shared" si="99"/>
        <v>0</v>
      </c>
      <c r="K3018" s="558">
        <f t="shared" si="100"/>
        <v>0</v>
      </c>
      <c r="L3018" s="16"/>
    </row>
    <row r="3019" spans="2:13" ht="12.75" customHeight="1">
      <c r="B3019" s="1186"/>
      <c r="C3019" s="1162"/>
      <c r="D3019" s="465">
        <v>4</v>
      </c>
      <c r="E3019" s="1156"/>
      <c r="F3019" s="1157"/>
      <c r="G3019" s="1158"/>
      <c r="H3019" s="125">
        <v>0.15</v>
      </c>
      <c r="I3019" s="564"/>
      <c r="J3019" s="377">
        <f t="shared" si="99"/>
        <v>0</v>
      </c>
      <c r="K3019" s="558">
        <f t="shared" si="100"/>
        <v>0</v>
      </c>
      <c r="L3019" s="16"/>
    </row>
    <row r="3020" spans="2:13" ht="12.75" customHeight="1">
      <c r="B3020" s="1186"/>
      <c r="C3020" s="1162"/>
      <c r="D3020" s="465">
        <v>5</v>
      </c>
      <c r="E3020" s="1156"/>
      <c r="F3020" s="1157"/>
      <c r="G3020" s="1158"/>
      <c r="H3020" s="125">
        <v>0.15</v>
      </c>
      <c r="I3020" s="564"/>
      <c r="J3020" s="377">
        <f t="shared" si="99"/>
        <v>0</v>
      </c>
      <c r="K3020" s="558">
        <f t="shared" si="100"/>
        <v>0</v>
      </c>
      <c r="L3020" s="16"/>
    </row>
    <row r="3021" spans="2:13" ht="12.75" hidden="1" customHeight="1">
      <c r="B3021" s="1186"/>
      <c r="C3021" s="1162"/>
      <c r="D3021" s="465">
        <v>6</v>
      </c>
      <c r="E3021" s="1156"/>
      <c r="F3021" s="1157"/>
      <c r="G3021" s="1158"/>
      <c r="H3021" s="125">
        <v>0.15</v>
      </c>
      <c r="I3021" s="564"/>
      <c r="J3021" s="377">
        <f t="shared" si="99"/>
        <v>0</v>
      </c>
      <c r="K3021" s="558">
        <f t="shared" si="100"/>
        <v>0</v>
      </c>
      <c r="L3021" s="16"/>
    </row>
    <row r="3022" spans="2:13" ht="12.75" hidden="1" customHeight="1">
      <c r="B3022" s="1186"/>
      <c r="C3022" s="1162"/>
      <c r="D3022" s="465">
        <v>7</v>
      </c>
      <c r="E3022" s="1156"/>
      <c r="F3022" s="1157"/>
      <c r="G3022" s="1158"/>
      <c r="H3022" s="125">
        <v>0.15</v>
      </c>
      <c r="I3022" s="564"/>
      <c r="J3022" s="377">
        <f t="shared" si="99"/>
        <v>0</v>
      </c>
      <c r="K3022" s="558">
        <f t="shared" si="100"/>
        <v>0</v>
      </c>
      <c r="L3022" s="16"/>
    </row>
    <row r="3023" spans="2:13" ht="12.75" hidden="1" customHeight="1">
      <c r="B3023" s="1186"/>
      <c r="C3023" s="1162"/>
      <c r="D3023" s="465">
        <v>8</v>
      </c>
      <c r="E3023" s="1156"/>
      <c r="F3023" s="1157"/>
      <c r="G3023" s="1158"/>
      <c r="H3023" s="125">
        <v>0.15</v>
      </c>
      <c r="I3023" s="564"/>
      <c r="J3023" s="377">
        <f t="shared" si="99"/>
        <v>0</v>
      </c>
      <c r="K3023" s="558">
        <f t="shared" si="100"/>
        <v>0</v>
      </c>
      <c r="L3023" s="16"/>
    </row>
    <row r="3024" spans="2:13" ht="12.75" hidden="1" customHeight="1">
      <c r="B3024" s="1186"/>
      <c r="C3024" s="1162"/>
      <c r="D3024" s="465">
        <v>9</v>
      </c>
      <c r="E3024" s="1156"/>
      <c r="F3024" s="1157"/>
      <c r="G3024" s="1158"/>
      <c r="H3024" s="125">
        <v>0.15</v>
      </c>
      <c r="I3024" s="564"/>
      <c r="J3024" s="377">
        <f t="shared" si="99"/>
        <v>0</v>
      </c>
      <c r="K3024" s="558">
        <f t="shared" si="100"/>
        <v>0</v>
      </c>
      <c r="L3024" s="16"/>
    </row>
    <row r="3025" spans="2:12" ht="12.75" hidden="1" customHeight="1">
      <c r="B3025" s="1186"/>
      <c r="C3025" s="1162"/>
      <c r="D3025" s="465">
        <v>10</v>
      </c>
      <c r="E3025" s="1156"/>
      <c r="F3025" s="1157"/>
      <c r="G3025" s="1158"/>
      <c r="H3025" s="125">
        <v>0.15</v>
      </c>
      <c r="I3025" s="564"/>
      <c r="J3025" s="377">
        <f t="shared" si="99"/>
        <v>0</v>
      </c>
      <c r="K3025" s="558">
        <f t="shared" si="100"/>
        <v>0</v>
      </c>
      <c r="L3025" s="16"/>
    </row>
    <row r="3026" spans="2:12" ht="12.75" hidden="1" customHeight="1">
      <c r="B3026" s="1186"/>
      <c r="C3026" s="1162"/>
      <c r="D3026" s="465">
        <v>11</v>
      </c>
      <c r="E3026" s="1156"/>
      <c r="F3026" s="1157"/>
      <c r="G3026" s="1158"/>
      <c r="H3026" s="125">
        <v>0.15</v>
      </c>
      <c r="I3026" s="564"/>
      <c r="J3026" s="377">
        <f t="shared" si="99"/>
        <v>0</v>
      </c>
      <c r="K3026" s="558">
        <f t="shared" si="100"/>
        <v>0</v>
      </c>
      <c r="L3026" s="16"/>
    </row>
    <row r="3027" spans="2:12" ht="12.75" hidden="1" customHeight="1">
      <c r="B3027" s="1186"/>
      <c r="C3027" s="1162"/>
      <c r="D3027" s="465">
        <v>12</v>
      </c>
      <c r="E3027" s="1156"/>
      <c r="F3027" s="1157"/>
      <c r="G3027" s="1158"/>
      <c r="H3027" s="125">
        <v>0.15</v>
      </c>
      <c r="I3027" s="564"/>
      <c r="J3027" s="377">
        <f t="shared" si="99"/>
        <v>0</v>
      </c>
      <c r="K3027" s="558">
        <f t="shared" si="100"/>
        <v>0</v>
      </c>
      <c r="L3027" s="16"/>
    </row>
    <row r="3028" spans="2:12" ht="12.75" hidden="1" customHeight="1">
      <c r="B3028" s="1186"/>
      <c r="C3028" s="1162"/>
      <c r="D3028" s="465">
        <v>13</v>
      </c>
      <c r="E3028" s="1156"/>
      <c r="F3028" s="1157"/>
      <c r="G3028" s="1158"/>
      <c r="H3028" s="125">
        <v>0.15</v>
      </c>
      <c r="I3028" s="564"/>
      <c r="J3028" s="377">
        <f t="shared" si="99"/>
        <v>0</v>
      </c>
      <c r="K3028" s="558">
        <f t="shared" si="100"/>
        <v>0</v>
      </c>
      <c r="L3028" s="16"/>
    </row>
    <row r="3029" spans="2:12" ht="12.75" hidden="1" customHeight="1">
      <c r="B3029" s="1186"/>
      <c r="C3029" s="1162"/>
      <c r="D3029" s="465">
        <v>14</v>
      </c>
      <c r="E3029" s="1156"/>
      <c r="F3029" s="1157"/>
      <c r="G3029" s="1158"/>
      <c r="H3029" s="125">
        <v>0.15</v>
      </c>
      <c r="I3029" s="564"/>
      <c r="J3029" s="377">
        <f t="shared" si="99"/>
        <v>0</v>
      </c>
      <c r="K3029" s="558">
        <f t="shared" si="100"/>
        <v>0</v>
      </c>
      <c r="L3029" s="16"/>
    </row>
    <row r="3030" spans="2:12" ht="12.75" hidden="1" customHeight="1">
      <c r="B3030" s="1186"/>
      <c r="C3030" s="1162"/>
      <c r="D3030" s="465">
        <v>15</v>
      </c>
      <c r="E3030" s="1156"/>
      <c r="F3030" s="1157"/>
      <c r="G3030" s="1158"/>
      <c r="H3030" s="125">
        <v>0.15</v>
      </c>
      <c r="I3030" s="564"/>
      <c r="J3030" s="377">
        <f t="shared" si="99"/>
        <v>0</v>
      </c>
      <c r="K3030" s="558">
        <f t="shared" si="100"/>
        <v>0</v>
      </c>
      <c r="L3030" s="16"/>
    </row>
    <row r="3031" spans="2:12" ht="12.75" hidden="1" customHeight="1">
      <c r="B3031" s="1186"/>
      <c r="C3031" s="1162"/>
      <c r="D3031" s="465">
        <v>16</v>
      </c>
      <c r="E3031" s="1156"/>
      <c r="F3031" s="1157"/>
      <c r="G3031" s="1158"/>
      <c r="H3031" s="125">
        <v>0.15</v>
      </c>
      <c r="I3031" s="564"/>
      <c r="J3031" s="377">
        <f t="shared" si="99"/>
        <v>0</v>
      </c>
      <c r="K3031" s="558">
        <f t="shared" si="100"/>
        <v>0</v>
      </c>
      <c r="L3031" s="16"/>
    </row>
    <row r="3032" spans="2:12" ht="12.75" hidden="1" customHeight="1">
      <c r="B3032" s="1186"/>
      <c r="C3032" s="1162"/>
      <c r="D3032" s="465">
        <v>17</v>
      </c>
      <c r="E3032" s="1156"/>
      <c r="F3032" s="1157"/>
      <c r="G3032" s="1158"/>
      <c r="H3032" s="125">
        <v>0.15</v>
      </c>
      <c r="I3032" s="564"/>
      <c r="J3032" s="377">
        <f t="shared" si="99"/>
        <v>0</v>
      </c>
      <c r="K3032" s="558">
        <f t="shared" si="100"/>
        <v>0</v>
      </c>
      <c r="L3032" s="16"/>
    </row>
    <row r="3033" spans="2:12" ht="12.75" hidden="1" customHeight="1">
      <c r="B3033" s="1186"/>
      <c r="C3033" s="1162"/>
      <c r="D3033" s="465">
        <v>18</v>
      </c>
      <c r="E3033" s="1156"/>
      <c r="F3033" s="1157"/>
      <c r="G3033" s="1158"/>
      <c r="H3033" s="125">
        <v>0.15</v>
      </c>
      <c r="I3033" s="564"/>
      <c r="J3033" s="377">
        <f t="shared" si="99"/>
        <v>0</v>
      </c>
      <c r="K3033" s="558">
        <f t="shared" si="100"/>
        <v>0</v>
      </c>
      <c r="L3033" s="16"/>
    </row>
    <row r="3034" spans="2:12" ht="12.75" hidden="1" customHeight="1">
      <c r="B3034" s="1186"/>
      <c r="C3034" s="1162"/>
      <c r="D3034" s="465">
        <v>19</v>
      </c>
      <c r="E3034" s="1156"/>
      <c r="F3034" s="1157"/>
      <c r="G3034" s="1158"/>
      <c r="H3034" s="125">
        <v>0.15</v>
      </c>
      <c r="I3034" s="564"/>
      <c r="J3034" s="377">
        <f t="shared" si="99"/>
        <v>0</v>
      </c>
      <c r="K3034" s="558">
        <f t="shared" si="100"/>
        <v>0</v>
      </c>
      <c r="L3034" s="16"/>
    </row>
    <row r="3035" spans="2:12" ht="12.75" hidden="1" customHeight="1">
      <c r="B3035" s="1186"/>
      <c r="C3035" s="1162"/>
      <c r="D3035" s="465">
        <v>20</v>
      </c>
      <c r="E3035" s="1156"/>
      <c r="F3035" s="1157"/>
      <c r="G3035" s="1158"/>
      <c r="H3035" s="125">
        <v>0.15</v>
      </c>
      <c r="I3035" s="564"/>
      <c r="J3035" s="377">
        <f t="shared" si="99"/>
        <v>0</v>
      </c>
      <c r="K3035" s="558">
        <f t="shared" si="100"/>
        <v>0</v>
      </c>
      <c r="L3035" s="16"/>
    </row>
    <row r="3036" spans="2:12" ht="12.75" hidden="1" customHeight="1">
      <c r="B3036" s="1186"/>
      <c r="C3036" s="1162"/>
      <c r="D3036" s="465">
        <v>21</v>
      </c>
      <c r="E3036" s="1156"/>
      <c r="F3036" s="1157"/>
      <c r="G3036" s="1158"/>
      <c r="H3036" s="125">
        <v>0.15</v>
      </c>
      <c r="I3036" s="564"/>
      <c r="J3036" s="377">
        <f t="shared" si="99"/>
        <v>0</v>
      </c>
      <c r="K3036" s="558">
        <f t="shared" si="100"/>
        <v>0</v>
      </c>
      <c r="L3036" s="16"/>
    </row>
    <row r="3037" spans="2:12" ht="12.75" hidden="1" customHeight="1">
      <c r="B3037" s="1186"/>
      <c r="C3037" s="1162"/>
      <c r="D3037" s="465">
        <v>22</v>
      </c>
      <c r="E3037" s="1156"/>
      <c r="F3037" s="1157"/>
      <c r="G3037" s="1158"/>
      <c r="H3037" s="125">
        <v>0.15</v>
      </c>
      <c r="I3037" s="564"/>
      <c r="J3037" s="377">
        <f t="shared" si="99"/>
        <v>0</v>
      </c>
      <c r="K3037" s="558">
        <f t="shared" si="100"/>
        <v>0</v>
      </c>
      <c r="L3037" s="16"/>
    </row>
    <row r="3038" spans="2:12" ht="12.75" hidden="1" customHeight="1">
      <c r="B3038" s="1186"/>
      <c r="C3038" s="1162"/>
      <c r="D3038" s="465">
        <v>23</v>
      </c>
      <c r="E3038" s="1156"/>
      <c r="F3038" s="1157"/>
      <c r="G3038" s="1158"/>
      <c r="H3038" s="125">
        <v>0.15</v>
      </c>
      <c r="I3038" s="564"/>
      <c r="J3038" s="377">
        <f t="shared" si="99"/>
        <v>0</v>
      </c>
      <c r="K3038" s="558">
        <f t="shared" si="100"/>
        <v>0</v>
      </c>
      <c r="L3038" s="16"/>
    </row>
    <row r="3039" spans="2:12" ht="12.75" hidden="1" customHeight="1">
      <c r="B3039" s="1186"/>
      <c r="C3039" s="1162"/>
      <c r="D3039" s="465">
        <v>24</v>
      </c>
      <c r="E3039" s="1156"/>
      <c r="F3039" s="1157"/>
      <c r="G3039" s="1158"/>
      <c r="H3039" s="125">
        <v>0.15</v>
      </c>
      <c r="I3039" s="564"/>
      <c r="J3039" s="377">
        <f t="shared" si="99"/>
        <v>0</v>
      </c>
      <c r="K3039" s="558">
        <f t="shared" si="100"/>
        <v>0</v>
      </c>
      <c r="L3039" s="16"/>
    </row>
    <row r="3040" spans="2:12" ht="12.75" hidden="1" customHeight="1">
      <c r="B3040" s="1186"/>
      <c r="C3040" s="1162"/>
      <c r="D3040" s="465">
        <v>25</v>
      </c>
      <c r="E3040" s="1156"/>
      <c r="F3040" s="1157"/>
      <c r="G3040" s="1158"/>
      <c r="H3040" s="125">
        <v>0.15</v>
      </c>
      <c r="I3040" s="564"/>
      <c r="J3040" s="377">
        <f t="shared" si="99"/>
        <v>0</v>
      </c>
      <c r="K3040" s="558">
        <f t="shared" si="100"/>
        <v>0</v>
      </c>
      <c r="L3040" s="16"/>
    </row>
    <row r="3041" spans="2:12" ht="12.75" hidden="1" customHeight="1">
      <c r="B3041" s="1186"/>
      <c r="C3041" s="1162"/>
      <c r="D3041" s="465">
        <v>26</v>
      </c>
      <c r="E3041" s="1156"/>
      <c r="F3041" s="1157"/>
      <c r="G3041" s="1158"/>
      <c r="H3041" s="125">
        <v>0.15</v>
      </c>
      <c r="I3041" s="564"/>
      <c r="J3041" s="377">
        <f t="shared" si="99"/>
        <v>0</v>
      </c>
      <c r="K3041" s="558">
        <f t="shared" si="100"/>
        <v>0</v>
      </c>
      <c r="L3041" s="16"/>
    </row>
    <row r="3042" spans="2:12" ht="12.75" hidden="1" customHeight="1">
      <c r="B3042" s="1186"/>
      <c r="C3042" s="1162"/>
      <c r="D3042" s="465">
        <v>27</v>
      </c>
      <c r="E3042" s="1156"/>
      <c r="F3042" s="1157"/>
      <c r="G3042" s="1158"/>
      <c r="H3042" s="125">
        <v>0.15</v>
      </c>
      <c r="I3042" s="564"/>
      <c r="J3042" s="377">
        <f t="shared" si="99"/>
        <v>0</v>
      </c>
      <c r="K3042" s="558">
        <f t="shared" si="100"/>
        <v>0</v>
      </c>
      <c r="L3042" s="16"/>
    </row>
    <row r="3043" spans="2:12" ht="12.75" hidden="1" customHeight="1">
      <c r="B3043" s="1186"/>
      <c r="C3043" s="1162"/>
      <c r="D3043" s="465">
        <v>28</v>
      </c>
      <c r="E3043" s="1156"/>
      <c r="F3043" s="1157"/>
      <c r="G3043" s="1158"/>
      <c r="H3043" s="125">
        <v>0.15</v>
      </c>
      <c r="I3043" s="564"/>
      <c r="J3043" s="377">
        <f t="shared" si="99"/>
        <v>0</v>
      </c>
      <c r="K3043" s="558">
        <f t="shared" si="100"/>
        <v>0</v>
      </c>
      <c r="L3043" s="16"/>
    </row>
    <row r="3044" spans="2:12" ht="12.75" hidden="1" customHeight="1">
      <c r="B3044" s="1186"/>
      <c r="C3044" s="1162"/>
      <c r="D3044" s="465">
        <v>29</v>
      </c>
      <c r="E3044" s="1156"/>
      <c r="F3044" s="1157"/>
      <c r="G3044" s="1158"/>
      <c r="H3044" s="125">
        <v>0.15</v>
      </c>
      <c r="I3044" s="564"/>
      <c r="J3044" s="377">
        <f t="shared" si="99"/>
        <v>0</v>
      </c>
      <c r="K3044" s="558">
        <f t="shared" si="100"/>
        <v>0</v>
      </c>
      <c r="L3044" s="16"/>
    </row>
    <row r="3045" spans="2:12" ht="12.75" hidden="1" customHeight="1">
      <c r="B3045" s="1186"/>
      <c r="C3045" s="1162"/>
      <c r="D3045" s="465">
        <v>30</v>
      </c>
      <c r="E3045" s="1156"/>
      <c r="F3045" s="1157"/>
      <c r="G3045" s="1158"/>
      <c r="H3045" s="125">
        <v>0.15</v>
      </c>
      <c r="I3045" s="564"/>
      <c r="J3045" s="377">
        <f t="shared" si="99"/>
        <v>0</v>
      </c>
      <c r="K3045" s="558">
        <f t="shared" si="100"/>
        <v>0</v>
      </c>
      <c r="L3045" s="16"/>
    </row>
    <row r="3046" spans="2:12" ht="12.75" hidden="1" customHeight="1">
      <c r="B3046" s="1186"/>
      <c r="C3046" s="1162"/>
      <c r="D3046" s="465">
        <v>31</v>
      </c>
      <c r="E3046" s="1156"/>
      <c r="F3046" s="1157"/>
      <c r="G3046" s="1158"/>
      <c r="H3046" s="125">
        <v>0.15</v>
      </c>
      <c r="I3046" s="564"/>
      <c r="J3046" s="377">
        <f t="shared" si="99"/>
        <v>0</v>
      </c>
      <c r="K3046" s="558">
        <f t="shared" si="100"/>
        <v>0</v>
      </c>
      <c r="L3046" s="16"/>
    </row>
    <row r="3047" spans="2:12" ht="12.75" hidden="1" customHeight="1">
      <c r="B3047" s="1186"/>
      <c r="C3047" s="1162"/>
      <c r="D3047" s="465">
        <v>32</v>
      </c>
      <c r="E3047" s="1156"/>
      <c r="F3047" s="1157"/>
      <c r="G3047" s="1158"/>
      <c r="H3047" s="125">
        <v>0.15</v>
      </c>
      <c r="I3047" s="564"/>
      <c r="J3047" s="377">
        <f t="shared" si="99"/>
        <v>0</v>
      </c>
      <c r="K3047" s="558">
        <f t="shared" si="100"/>
        <v>0</v>
      </c>
      <c r="L3047" s="16"/>
    </row>
    <row r="3048" spans="2:12" ht="12.75" hidden="1" customHeight="1">
      <c r="B3048" s="1186"/>
      <c r="C3048" s="1162"/>
      <c r="D3048" s="465">
        <v>33</v>
      </c>
      <c r="E3048" s="1156"/>
      <c r="F3048" s="1157"/>
      <c r="G3048" s="1158"/>
      <c r="H3048" s="125">
        <v>0.15</v>
      </c>
      <c r="I3048" s="564"/>
      <c r="J3048" s="377">
        <f t="shared" si="99"/>
        <v>0</v>
      </c>
      <c r="K3048" s="558">
        <f t="shared" si="100"/>
        <v>0</v>
      </c>
      <c r="L3048" s="16"/>
    </row>
    <row r="3049" spans="2:12" ht="12.75" hidden="1" customHeight="1">
      <c r="B3049" s="1186"/>
      <c r="C3049" s="1162"/>
      <c r="D3049" s="465">
        <v>34</v>
      </c>
      <c r="E3049" s="1156"/>
      <c r="F3049" s="1157"/>
      <c r="G3049" s="1158"/>
      <c r="H3049" s="125">
        <v>0.15</v>
      </c>
      <c r="I3049" s="564"/>
      <c r="J3049" s="377">
        <f t="shared" si="99"/>
        <v>0</v>
      </c>
      <c r="K3049" s="558">
        <f t="shared" si="100"/>
        <v>0</v>
      </c>
      <c r="L3049" s="16"/>
    </row>
    <row r="3050" spans="2:12" ht="12.75" hidden="1" customHeight="1">
      <c r="B3050" s="1186"/>
      <c r="C3050" s="1162"/>
      <c r="D3050" s="465">
        <v>35</v>
      </c>
      <c r="E3050" s="1156"/>
      <c r="F3050" s="1157"/>
      <c r="G3050" s="1158"/>
      <c r="H3050" s="125">
        <v>0.15</v>
      </c>
      <c r="I3050" s="564"/>
      <c r="J3050" s="377">
        <f t="shared" si="99"/>
        <v>0</v>
      </c>
      <c r="K3050" s="558">
        <f t="shared" si="100"/>
        <v>0</v>
      </c>
      <c r="L3050" s="16"/>
    </row>
    <row r="3051" spans="2:12" ht="12.75" hidden="1" customHeight="1">
      <c r="B3051" s="1186"/>
      <c r="C3051" s="1162"/>
      <c r="D3051" s="465">
        <v>36</v>
      </c>
      <c r="E3051" s="1156"/>
      <c r="F3051" s="1157"/>
      <c r="G3051" s="1158"/>
      <c r="H3051" s="125">
        <v>0.15</v>
      </c>
      <c r="I3051" s="564"/>
      <c r="J3051" s="377">
        <f t="shared" si="99"/>
        <v>0</v>
      </c>
      <c r="K3051" s="558">
        <f t="shared" si="100"/>
        <v>0</v>
      </c>
      <c r="L3051" s="16"/>
    </row>
    <row r="3052" spans="2:12" ht="12.75" hidden="1" customHeight="1">
      <c r="B3052" s="1186"/>
      <c r="C3052" s="1162"/>
      <c r="D3052" s="465">
        <v>37</v>
      </c>
      <c r="E3052" s="1156"/>
      <c r="F3052" s="1157"/>
      <c r="G3052" s="1158"/>
      <c r="H3052" s="125">
        <v>0.15</v>
      </c>
      <c r="I3052" s="564"/>
      <c r="J3052" s="377">
        <f t="shared" si="99"/>
        <v>0</v>
      </c>
      <c r="K3052" s="558">
        <f t="shared" si="100"/>
        <v>0</v>
      </c>
      <c r="L3052" s="16"/>
    </row>
    <row r="3053" spans="2:12" ht="12.75" hidden="1" customHeight="1">
      <c r="B3053" s="1186"/>
      <c r="C3053" s="1162"/>
      <c r="D3053" s="465">
        <v>38</v>
      </c>
      <c r="E3053" s="1156"/>
      <c r="F3053" s="1157"/>
      <c r="G3053" s="1158"/>
      <c r="H3053" s="125">
        <v>0.15</v>
      </c>
      <c r="I3053" s="564"/>
      <c r="J3053" s="377">
        <f t="shared" si="99"/>
        <v>0</v>
      </c>
      <c r="K3053" s="558">
        <f t="shared" si="100"/>
        <v>0</v>
      </c>
      <c r="L3053" s="16"/>
    </row>
    <row r="3054" spans="2:12" ht="12.75" hidden="1" customHeight="1">
      <c r="B3054" s="1186"/>
      <c r="C3054" s="1162"/>
      <c r="D3054" s="465">
        <v>39</v>
      </c>
      <c r="E3054" s="1156"/>
      <c r="F3054" s="1157"/>
      <c r="G3054" s="1158"/>
      <c r="H3054" s="125">
        <v>0.15</v>
      </c>
      <c r="I3054" s="564"/>
      <c r="J3054" s="377">
        <f t="shared" si="99"/>
        <v>0</v>
      </c>
      <c r="K3054" s="558">
        <f t="shared" si="100"/>
        <v>0</v>
      </c>
      <c r="L3054" s="16"/>
    </row>
    <row r="3055" spans="2:12" ht="12.75" hidden="1" customHeight="1">
      <c r="B3055" s="1186"/>
      <c r="C3055" s="1162"/>
      <c r="D3055" s="465">
        <v>40</v>
      </c>
      <c r="E3055" s="1156"/>
      <c r="F3055" s="1157"/>
      <c r="G3055" s="1158"/>
      <c r="H3055" s="125">
        <v>0.15</v>
      </c>
      <c r="I3055" s="564"/>
      <c r="J3055" s="377">
        <f t="shared" si="99"/>
        <v>0</v>
      </c>
      <c r="K3055" s="558">
        <f t="shared" si="100"/>
        <v>0</v>
      </c>
      <c r="L3055" s="16"/>
    </row>
    <row r="3056" spans="2:12" ht="12.75" hidden="1" customHeight="1">
      <c r="B3056" s="1186"/>
      <c r="C3056" s="1162"/>
      <c r="D3056" s="465">
        <v>41</v>
      </c>
      <c r="E3056" s="1156"/>
      <c r="F3056" s="1157"/>
      <c r="G3056" s="1158"/>
      <c r="H3056" s="125">
        <v>0.15</v>
      </c>
      <c r="I3056" s="564"/>
      <c r="J3056" s="377">
        <f t="shared" si="99"/>
        <v>0</v>
      </c>
      <c r="K3056" s="558">
        <f t="shared" si="100"/>
        <v>0</v>
      </c>
      <c r="L3056" s="16"/>
    </row>
    <row r="3057" spans="2:12" ht="12.75" hidden="1" customHeight="1">
      <c r="B3057" s="1186"/>
      <c r="C3057" s="1162"/>
      <c r="D3057" s="465">
        <v>42</v>
      </c>
      <c r="E3057" s="1156"/>
      <c r="F3057" s="1157"/>
      <c r="G3057" s="1158"/>
      <c r="H3057" s="125">
        <v>0.15</v>
      </c>
      <c r="I3057" s="564"/>
      <c r="J3057" s="377">
        <f t="shared" si="99"/>
        <v>0</v>
      </c>
      <c r="K3057" s="558">
        <f t="shared" si="100"/>
        <v>0</v>
      </c>
      <c r="L3057" s="16"/>
    </row>
    <row r="3058" spans="2:12" ht="12.75" hidden="1" customHeight="1">
      <c r="B3058" s="1186"/>
      <c r="C3058" s="1162"/>
      <c r="D3058" s="465">
        <v>43</v>
      </c>
      <c r="E3058" s="1156"/>
      <c r="F3058" s="1157"/>
      <c r="G3058" s="1158"/>
      <c r="H3058" s="125">
        <v>0.15</v>
      </c>
      <c r="I3058" s="564"/>
      <c r="J3058" s="377">
        <f t="shared" si="99"/>
        <v>0</v>
      </c>
      <c r="K3058" s="558">
        <f t="shared" si="100"/>
        <v>0</v>
      </c>
      <c r="L3058" s="16"/>
    </row>
    <row r="3059" spans="2:12" ht="12.75" hidden="1" customHeight="1">
      <c r="B3059" s="1186"/>
      <c r="C3059" s="1162"/>
      <c r="D3059" s="465">
        <v>44</v>
      </c>
      <c r="E3059" s="1156"/>
      <c r="F3059" s="1157"/>
      <c r="G3059" s="1158"/>
      <c r="H3059" s="125">
        <v>0.15</v>
      </c>
      <c r="I3059" s="564"/>
      <c r="J3059" s="377">
        <f t="shared" si="99"/>
        <v>0</v>
      </c>
      <c r="K3059" s="558">
        <f t="shared" si="100"/>
        <v>0</v>
      </c>
      <c r="L3059" s="16"/>
    </row>
    <row r="3060" spans="2:12" ht="12.75" hidden="1" customHeight="1">
      <c r="B3060" s="1186"/>
      <c r="C3060" s="1162"/>
      <c r="D3060" s="465">
        <v>45</v>
      </c>
      <c r="E3060" s="1156"/>
      <c r="F3060" s="1157"/>
      <c r="G3060" s="1158"/>
      <c r="H3060" s="125">
        <v>0.15</v>
      </c>
      <c r="I3060" s="564"/>
      <c r="J3060" s="377">
        <f t="shared" si="99"/>
        <v>0</v>
      </c>
      <c r="K3060" s="558">
        <f t="shared" si="100"/>
        <v>0</v>
      </c>
      <c r="L3060" s="16"/>
    </row>
    <row r="3061" spans="2:12" ht="12.75" hidden="1" customHeight="1">
      <c r="B3061" s="1186"/>
      <c r="C3061" s="1162"/>
      <c r="D3061" s="465">
        <v>46</v>
      </c>
      <c r="E3061" s="1156"/>
      <c r="F3061" s="1157"/>
      <c r="G3061" s="1158"/>
      <c r="H3061" s="125">
        <v>0.15</v>
      </c>
      <c r="I3061" s="564"/>
      <c r="J3061" s="377">
        <f t="shared" si="99"/>
        <v>0</v>
      </c>
      <c r="K3061" s="558">
        <f t="shared" si="100"/>
        <v>0</v>
      </c>
      <c r="L3061" s="16"/>
    </row>
    <row r="3062" spans="2:12" ht="12.75" hidden="1" customHeight="1">
      <c r="B3062" s="1186"/>
      <c r="C3062" s="1162"/>
      <c r="D3062" s="465">
        <v>47</v>
      </c>
      <c r="E3062" s="1156"/>
      <c r="F3062" s="1157"/>
      <c r="G3062" s="1158"/>
      <c r="H3062" s="125">
        <v>0.15</v>
      </c>
      <c r="I3062" s="564"/>
      <c r="J3062" s="377">
        <f t="shared" si="99"/>
        <v>0</v>
      </c>
      <c r="K3062" s="558">
        <f t="shared" si="100"/>
        <v>0</v>
      </c>
      <c r="L3062" s="16"/>
    </row>
    <row r="3063" spans="2:12" ht="12.75" hidden="1" customHeight="1">
      <c r="B3063" s="1186"/>
      <c r="C3063" s="1162"/>
      <c r="D3063" s="465">
        <v>48</v>
      </c>
      <c r="E3063" s="1156"/>
      <c r="F3063" s="1157"/>
      <c r="G3063" s="1158"/>
      <c r="H3063" s="125">
        <v>0.15</v>
      </c>
      <c r="I3063" s="564"/>
      <c r="J3063" s="377">
        <f t="shared" si="99"/>
        <v>0</v>
      </c>
      <c r="K3063" s="558">
        <f t="shared" si="100"/>
        <v>0</v>
      </c>
      <c r="L3063" s="16"/>
    </row>
    <row r="3064" spans="2:12" ht="12.75" hidden="1" customHeight="1">
      <c r="B3064" s="1186"/>
      <c r="C3064" s="1162"/>
      <c r="D3064" s="465">
        <v>49</v>
      </c>
      <c r="E3064" s="1156"/>
      <c r="F3064" s="1157"/>
      <c r="G3064" s="1158"/>
      <c r="H3064" s="125">
        <v>0.15</v>
      </c>
      <c r="I3064" s="564"/>
      <c r="J3064" s="377">
        <f t="shared" si="99"/>
        <v>0</v>
      </c>
      <c r="K3064" s="558">
        <f t="shared" si="100"/>
        <v>0</v>
      </c>
      <c r="L3064" s="16"/>
    </row>
    <row r="3065" spans="2:12" ht="12.75" hidden="1" customHeight="1">
      <c r="B3065" s="1186"/>
      <c r="C3065" s="1162"/>
      <c r="D3065" s="465">
        <v>50</v>
      </c>
      <c r="E3065" s="1156"/>
      <c r="F3065" s="1157"/>
      <c r="G3065" s="1158"/>
      <c r="H3065" s="125">
        <v>0.15</v>
      </c>
      <c r="I3065" s="564"/>
      <c r="J3065" s="377">
        <f t="shared" si="99"/>
        <v>0</v>
      </c>
      <c r="K3065" s="558">
        <f t="shared" si="100"/>
        <v>0</v>
      </c>
      <c r="L3065" s="16"/>
    </row>
    <row r="3066" spans="2:12" ht="12.75" hidden="1" customHeight="1">
      <c r="B3066" s="1186"/>
      <c r="C3066" s="1162"/>
      <c r="D3066" s="465">
        <v>51</v>
      </c>
      <c r="E3066" s="1156"/>
      <c r="F3066" s="1157"/>
      <c r="G3066" s="1158"/>
      <c r="H3066" s="125">
        <v>0.15</v>
      </c>
      <c r="I3066" s="564"/>
      <c r="J3066" s="377">
        <f t="shared" si="99"/>
        <v>0</v>
      </c>
      <c r="K3066" s="558">
        <f t="shared" si="100"/>
        <v>0</v>
      </c>
      <c r="L3066" s="16"/>
    </row>
    <row r="3067" spans="2:12" ht="12.75" hidden="1" customHeight="1">
      <c r="B3067" s="1186"/>
      <c r="C3067" s="1162"/>
      <c r="D3067" s="465">
        <v>52</v>
      </c>
      <c r="E3067" s="1156"/>
      <c r="F3067" s="1157"/>
      <c r="G3067" s="1158"/>
      <c r="H3067" s="125">
        <v>0.15</v>
      </c>
      <c r="I3067" s="564"/>
      <c r="J3067" s="377">
        <f t="shared" si="99"/>
        <v>0</v>
      </c>
      <c r="K3067" s="558">
        <f t="shared" si="100"/>
        <v>0</v>
      </c>
      <c r="L3067" s="16"/>
    </row>
    <row r="3068" spans="2:12" ht="12.75" hidden="1" customHeight="1">
      <c r="B3068" s="1186"/>
      <c r="C3068" s="1162"/>
      <c r="D3068" s="465">
        <v>53</v>
      </c>
      <c r="E3068" s="1156"/>
      <c r="F3068" s="1157"/>
      <c r="G3068" s="1158"/>
      <c r="H3068" s="125">
        <v>0.15</v>
      </c>
      <c r="I3068" s="564"/>
      <c r="J3068" s="377">
        <f t="shared" si="99"/>
        <v>0</v>
      </c>
      <c r="K3068" s="558">
        <f t="shared" si="100"/>
        <v>0</v>
      </c>
      <c r="L3068" s="16"/>
    </row>
    <row r="3069" spans="2:12" ht="12.75" hidden="1" customHeight="1">
      <c r="B3069" s="1186"/>
      <c r="C3069" s="1162"/>
      <c r="D3069" s="465">
        <v>54</v>
      </c>
      <c r="E3069" s="1156"/>
      <c r="F3069" s="1157"/>
      <c r="G3069" s="1158"/>
      <c r="H3069" s="125">
        <v>0.15</v>
      </c>
      <c r="I3069" s="564"/>
      <c r="J3069" s="377">
        <f t="shared" si="99"/>
        <v>0</v>
      </c>
      <c r="K3069" s="558">
        <f t="shared" si="100"/>
        <v>0</v>
      </c>
      <c r="L3069" s="16"/>
    </row>
    <row r="3070" spans="2:12" ht="12.75" hidden="1" customHeight="1">
      <c r="B3070" s="1186"/>
      <c r="C3070" s="1162"/>
      <c r="D3070" s="465">
        <v>55</v>
      </c>
      <c r="E3070" s="1156"/>
      <c r="F3070" s="1157"/>
      <c r="G3070" s="1158"/>
      <c r="H3070" s="125">
        <v>0.15</v>
      </c>
      <c r="I3070" s="564"/>
      <c r="J3070" s="377">
        <f t="shared" si="99"/>
        <v>0</v>
      </c>
      <c r="K3070" s="558">
        <f t="shared" si="100"/>
        <v>0</v>
      </c>
      <c r="L3070" s="16"/>
    </row>
    <row r="3071" spans="2:12" ht="12.75" hidden="1" customHeight="1">
      <c r="B3071" s="1186"/>
      <c r="C3071" s="1162"/>
      <c r="D3071" s="465">
        <v>56</v>
      </c>
      <c r="E3071" s="1156"/>
      <c r="F3071" s="1157"/>
      <c r="G3071" s="1158"/>
      <c r="H3071" s="125">
        <v>0.15</v>
      </c>
      <c r="I3071" s="564"/>
      <c r="J3071" s="377">
        <f t="shared" si="99"/>
        <v>0</v>
      </c>
      <c r="K3071" s="558">
        <f t="shared" si="100"/>
        <v>0</v>
      </c>
      <c r="L3071" s="16"/>
    </row>
    <row r="3072" spans="2:12" ht="12.75" hidden="1" customHeight="1">
      <c r="B3072" s="1186"/>
      <c r="C3072" s="1162"/>
      <c r="D3072" s="465">
        <v>57</v>
      </c>
      <c r="E3072" s="1156"/>
      <c r="F3072" s="1157"/>
      <c r="G3072" s="1158"/>
      <c r="H3072" s="125">
        <v>0.15</v>
      </c>
      <c r="I3072" s="564"/>
      <c r="J3072" s="377">
        <f t="shared" si="99"/>
        <v>0</v>
      </c>
      <c r="K3072" s="558">
        <f t="shared" si="100"/>
        <v>0</v>
      </c>
      <c r="L3072" s="16"/>
    </row>
    <row r="3073" spans="2:12" ht="12.75" hidden="1" customHeight="1">
      <c r="B3073" s="1186"/>
      <c r="C3073" s="1162"/>
      <c r="D3073" s="465">
        <v>58</v>
      </c>
      <c r="E3073" s="1156"/>
      <c r="F3073" s="1157"/>
      <c r="G3073" s="1158"/>
      <c r="H3073" s="125">
        <v>0.15</v>
      </c>
      <c r="I3073" s="564"/>
      <c r="J3073" s="377">
        <f t="shared" si="99"/>
        <v>0</v>
      </c>
      <c r="K3073" s="558">
        <f t="shared" si="100"/>
        <v>0</v>
      </c>
      <c r="L3073" s="16"/>
    </row>
    <row r="3074" spans="2:12" ht="12.75" hidden="1" customHeight="1">
      <c r="B3074" s="1186"/>
      <c r="C3074" s="1162"/>
      <c r="D3074" s="465">
        <v>59</v>
      </c>
      <c r="E3074" s="1156"/>
      <c r="F3074" s="1157"/>
      <c r="G3074" s="1158"/>
      <c r="H3074" s="125">
        <v>0.15</v>
      </c>
      <c r="I3074" s="564"/>
      <c r="J3074" s="377">
        <f t="shared" si="99"/>
        <v>0</v>
      </c>
      <c r="K3074" s="558">
        <f t="shared" si="100"/>
        <v>0</v>
      </c>
      <c r="L3074" s="16"/>
    </row>
    <row r="3075" spans="2:12" ht="12.75" hidden="1" customHeight="1">
      <c r="B3075" s="1186"/>
      <c r="C3075" s="1162"/>
      <c r="D3075" s="465">
        <v>60</v>
      </c>
      <c r="E3075" s="1156"/>
      <c r="F3075" s="1157"/>
      <c r="G3075" s="1158"/>
      <c r="H3075" s="125">
        <v>0.15</v>
      </c>
      <c r="I3075" s="564"/>
      <c r="J3075" s="377">
        <f t="shared" si="99"/>
        <v>0</v>
      </c>
      <c r="K3075" s="558">
        <f t="shared" si="100"/>
        <v>0</v>
      </c>
      <c r="L3075" s="16"/>
    </row>
    <row r="3076" spans="2:12" ht="12.75" hidden="1" customHeight="1">
      <c r="B3076" s="1186"/>
      <c r="C3076" s="1162"/>
      <c r="D3076" s="465">
        <v>61</v>
      </c>
      <c r="E3076" s="1156"/>
      <c r="F3076" s="1157"/>
      <c r="G3076" s="1158"/>
      <c r="H3076" s="125">
        <v>0.15</v>
      </c>
      <c r="I3076" s="564"/>
      <c r="J3076" s="377">
        <f t="shared" si="99"/>
        <v>0</v>
      </c>
      <c r="K3076" s="558">
        <f t="shared" si="100"/>
        <v>0</v>
      </c>
      <c r="L3076" s="16"/>
    </row>
    <row r="3077" spans="2:12" ht="12.75" hidden="1" customHeight="1">
      <c r="B3077" s="1186"/>
      <c r="C3077" s="1162"/>
      <c r="D3077" s="465">
        <v>62</v>
      </c>
      <c r="E3077" s="1156"/>
      <c r="F3077" s="1157"/>
      <c r="G3077" s="1158"/>
      <c r="H3077" s="125">
        <v>0.15</v>
      </c>
      <c r="I3077" s="564"/>
      <c r="J3077" s="377">
        <f t="shared" si="99"/>
        <v>0</v>
      </c>
      <c r="K3077" s="558">
        <f t="shared" si="100"/>
        <v>0</v>
      </c>
      <c r="L3077" s="16"/>
    </row>
    <row r="3078" spans="2:12" ht="12.75" hidden="1" customHeight="1">
      <c r="B3078" s="1186"/>
      <c r="C3078" s="1162"/>
      <c r="D3078" s="465">
        <v>63</v>
      </c>
      <c r="E3078" s="1156"/>
      <c r="F3078" s="1157"/>
      <c r="G3078" s="1158"/>
      <c r="H3078" s="125">
        <v>0.15</v>
      </c>
      <c r="I3078" s="564"/>
      <c r="J3078" s="377">
        <f t="shared" si="99"/>
        <v>0</v>
      </c>
      <c r="K3078" s="558">
        <f t="shared" si="100"/>
        <v>0</v>
      </c>
      <c r="L3078" s="16"/>
    </row>
    <row r="3079" spans="2:12" ht="12.75" hidden="1" customHeight="1">
      <c r="B3079" s="1186"/>
      <c r="C3079" s="1162"/>
      <c r="D3079" s="465">
        <v>64</v>
      </c>
      <c r="E3079" s="1156"/>
      <c r="F3079" s="1157"/>
      <c r="G3079" s="1158"/>
      <c r="H3079" s="125">
        <v>0.15</v>
      </c>
      <c r="I3079" s="564"/>
      <c r="J3079" s="377">
        <f t="shared" si="99"/>
        <v>0</v>
      </c>
      <c r="K3079" s="558">
        <f t="shared" si="100"/>
        <v>0</v>
      </c>
      <c r="L3079" s="16"/>
    </row>
    <row r="3080" spans="2:12" ht="12.75" hidden="1" customHeight="1">
      <c r="B3080" s="1186"/>
      <c r="C3080" s="1162"/>
      <c r="D3080" s="465">
        <v>65</v>
      </c>
      <c r="E3080" s="1156"/>
      <c r="F3080" s="1157"/>
      <c r="G3080" s="1158"/>
      <c r="H3080" s="125">
        <v>0.15</v>
      </c>
      <c r="I3080" s="564"/>
      <c r="J3080" s="377">
        <f t="shared" ref="J3080:J3143" si="101">$I$11027*H3080</f>
        <v>0</v>
      </c>
      <c r="K3080" s="558">
        <f t="shared" si="100"/>
        <v>0</v>
      </c>
      <c r="L3080" s="16"/>
    </row>
    <row r="3081" spans="2:12" ht="12.75" hidden="1" customHeight="1">
      <c r="B3081" s="1186"/>
      <c r="C3081" s="1162"/>
      <c r="D3081" s="465">
        <v>66</v>
      </c>
      <c r="E3081" s="1156"/>
      <c r="F3081" s="1157"/>
      <c r="G3081" s="1158"/>
      <c r="H3081" s="125">
        <v>0.15</v>
      </c>
      <c r="I3081" s="564"/>
      <c r="J3081" s="377">
        <f t="shared" si="101"/>
        <v>0</v>
      </c>
      <c r="K3081" s="558">
        <f t="shared" ref="K3081:K3144" si="102">MAX(0,(I3081-J3081)*0.92)</f>
        <v>0</v>
      </c>
      <c r="L3081" s="16"/>
    </row>
    <row r="3082" spans="2:12" ht="12.75" hidden="1" customHeight="1">
      <c r="B3082" s="1186"/>
      <c r="C3082" s="1162"/>
      <c r="D3082" s="465">
        <v>67</v>
      </c>
      <c r="E3082" s="1156"/>
      <c r="F3082" s="1157"/>
      <c r="G3082" s="1158"/>
      <c r="H3082" s="125">
        <v>0.15</v>
      </c>
      <c r="I3082" s="564"/>
      <c r="J3082" s="377">
        <f t="shared" si="101"/>
        <v>0</v>
      </c>
      <c r="K3082" s="558">
        <f t="shared" si="102"/>
        <v>0</v>
      </c>
      <c r="L3082" s="16"/>
    </row>
    <row r="3083" spans="2:12" ht="12.75" hidden="1" customHeight="1">
      <c r="B3083" s="1186"/>
      <c r="C3083" s="1162"/>
      <c r="D3083" s="465">
        <v>68</v>
      </c>
      <c r="E3083" s="1156"/>
      <c r="F3083" s="1157"/>
      <c r="G3083" s="1158"/>
      <c r="H3083" s="125">
        <v>0.15</v>
      </c>
      <c r="I3083" s="564"/>
      <c r="J3083" s="377">
        <f t="shared" si="101"/>
        <v>0</v>
      </c>
      <c r="K3083" s="558">
        <f t="shared" si="102"/>
        <v>0</v>
      </c>
      <c r="L3083" s="16"/>
    </row>
    <row r="3084" spans="2:12" ht="12.75" hidden="1" customHeight="1">
      <c r="B3084" s="1186"/>
      <c r="C3084" s="1162"/>
      <c r="D3084" s="465">
        <v>69</v>
      </c>
      <c r="E3084" s="1156"/>
      <c r="F3084" s="1157"/>
      <c r="G3084" s="1158"/>
      <c r="H3084" s="125">
        <v>0.15</v>
      </c>
      <c r="I3084" s="564"/>
      <c r="J3084" s="377">
        <f t="shared" si="101"/>
        <v>0</v>
      </c>
      <c r="K3084" s="558">
        <f t="shared" si="102"/>
        <v>0</v>
      </c>
      <c r="L3084" s="16"/>
    </row>
    <row r="3085" spans="2:12" ht="12.75" hidden="1" customHeight="1">
      <c r="B3085" s="1186"/>
      <c r="C3085" s="1162"/>
      <c r="D3085" s="465">
        <v>70</v>
      </c>
      <c r="E3085" s="1156"/>
      <c r="F3085" s="1157"/>
      <c r="G3085" s="1158"/>
      <c r="H3085" s="125">
        <v>0.15</v>
      </c>
      <c r="I3085" s="564"/>
      <c r="J3085" s="377">
        <f t="shared" si="101"/>
        <v>0</v>
      </c>
      <c r="K3085" s="558">
        <f t="shared" si="102"/>
        <v>0</v>
      </c>
      <c r="L3085" s="16"/>
    </row>
    <row r="3086" spans="2:12" ht="12.75" hidden="1" customHeight="1">
      <c r="B3086" s="1186"/>
      <c r="C3086" s="1162"/>
      <c r="D3086" s="465">
        <v>71</v>
      </c>
      <c r="E3086" s="1156"/>
      <c r="F3086" s="1157"/>
      <c r="G3086" s="1158"/>
      <c r="H3086" s="125">
        <v>0.15</v>
      </c>
      <c r="I3086" s="564"/>
      <c r="J3086" s="377">
        <f t="shared" si="101"/>
        <v>0</v>
      </c>
      <c r="K3086" s="558">
        <f t="shared" si="102"/>
        <v>0</v>
      </c>
      <c r="L3086" s="16"/>
    </row>
    <row r="3087" spans="2:12" ht="12.75" hidden="1" customHeight="1">
      <c r="B3087" s="1186"/>
      <c r="C3087" s="1162"/>
      <c r="D3087" s="465">
        <v>72</v>
      </c>
      <c r="E3087" s="1156"/>
      <c r="F3087" s="1157"/>
      <c r="G3087" s="1158"/>
      <c r="H3087" s="125">
        <v>0.15</v>
      </c>
      <c r="I3087" s="564"/>
      <c r="J3087" s="377">
        <f t="shared" si="101"/>
        <v>0</v>
      </c>
      <c r="K3087" s="558">
        <f t="shared" si="102"/>
        <v>0</v>
      </c>
      <c r="L3087" s="16"/>
    </row>
    <row r="3088" spans="2:12" ht="12.75" hidden="1" customHeight="1">
      <c r="B3088" s="1186"/>
      <c r="C3088" s="1162"/>
      <c r="D3088" s="465">
        <v>73</v>
      </c>
      <c r="E3088" s="1156"/>
      <c r="F3088" s="1157"/>
      <c r="G3088" s="1158"/>
      <c r="H3088" s="125">
        <v>0.15</v>
      </c>
      <c r="I3088" s="564"/>
      <c r="J3088" s="377">
        <f t="shared" si="101"/>
        <v>0</v>
      </c>
      <c r="K3088" s="558">
        <f t="shared" si="102"/>
        <v>0</v>
      </c>
      <c r="L3088" s="16"/>
    </row>
    <row r="3089" spans="2:12" ht="12.75" hidden="1" customHeight="1">
      <c r="B3089" s="1186"/>
      <c r="C3089" s="1162"/>
      <c r="D3089" s="465">
        <v>74</v>
      </c>
      <c r="E3089" s="1156"/>
      <c r="F3089" s="1157"/>
      <c r="G3089" s="1158"/>
      <c r="H3089" s="125">
        <v>0.15</v>
      </c>
      <c r="I3089" s="564"/>
      <c r="J3089" s="377">
        <f t="shared" si="101"/>
        <v>0</v>
      </c>
      <c r="K3089" s="558">
        <f t="shared" si="102"/>
        <v>0</v>
      </c>
      <c r="L3089" s="16"/>
    </row>
    <row r="3090" spans="2:12" ht="12.75" hidden="1" customHeight="1">
      <c r="B3090" s="1186"/>
      <c r="C3090" s="1162"/>
      <c r="D3090" s="465">
        <v>75</v>
      </c>
      <c r="E3090" s="1156"/>
      <c r="F3090" s="1157"/>
      <c r="G3090" s="1158"/>
      <c r="H3090" s="125">
        <v>0.15</v>
      </c>
      <c r="I3090" s="564"/>
      <c r="J3090" s="377">
        <f t="shared" si="101"/>
        <v>0</v>
      </c>
      <c r="K3090" s="558">
        <f t="shared" si="102"/>
        <v>0</v>
      </c>
      <c r="L3090" s="16"/>
    </row>
    <row r="3091" spans="2:12" ht="12.75" hidden="1" customHeight="1">
      <c r="B3091" s="1186"/>
      <c r="C3091" s="1162"/>
      <c r="D3091" s="465">
        <v>76</v>
      </c>
      <c r="E3091" s="1156"/>
      <c r="F3091" s="1157"/>
      <c r="G3091" s="1158"/>
      <c r="H3091" s="125">
        <v>0.15</v>
      </c>
      <c r="I3091" s="564"/>
      <c r="J3091" s="377">
        <f t="shared" si="101"/>
        <v>0</v>
      </c>
      <c r="K3091" s="558">
        <f t="shared" si="102"/>
        <v>0</v>
      </c>
      <c r="L3091" s="16"/>
    </row>
    <row r="3092" spans="2:12" ht="12.75" hidden="1" customHeight="1">
      <c r="B3092" s="1186"/>
      <c r="C3092" s="1162"/>
      <c r="D3092" s="465">
        <v>77</v>
      </c>
      <c r="E3092" s="1156"/>
      <c r="F3092" s="1157"/>
      <c r="G3092" s="1158"/>
      <c r="H3092" s="125">
        <v>0.15</v>
      </c>
      <c r="I3092" s="564"/>
      <c r="J3092" s="377">
        <f t="shared" si="101"/>
        <v>0</v>
      </c>
      <c r="K3092" s="558">
        <f t="shared" si="102"/>
        <v>0</v>
      </c>
      <c r="L3092" s="16"/>
    </row>
    <row r="3093" spans="2:12" ht="12.75" hidden="1" customHeight="1">
      <c r="B3093" s="1186"/>
      <c r="C3093" s="1162"/>
      <c r="D3093" s="465">
        <v>78</v>
      </c>
      <c r="E3093" s="1156"/>
      <c r="F3093" s="1157"/>
      <c r="G3093" s="1158"/>
      <c r="H3093" s="125">
        <v>0.15</v>
      </c>
      <c r="I3093" s="564"/>
      <c r="J3093" s="377">
        <f t="shared" si="101"/>
        <v>0</v>
      </c>
      <c r="K3093" s="558">
        <f t="shared" si="102"/>
        <v>0</v>
      </c>
      <c r="L3093" s="16"/>
    </row>
    <row r="3094" spans="2:12" ht="12.75" hidden="1" customHeight="1">
      <c r="B3094" s="1186"/>
      <c r="C3094" s="1162"/>
      <c r="D3094" s="465">
        <v>79</v>
      </c>
      <c r="E3094" s="1156"/>
      <c r="F3094" s="1157"/>
      <c r="G3094" s="1158"/>
      <c r="H3094" s="125">
        <v>0.15</v>
      </c>
      <c r="I3094" s="564"/>
      <c r="J3094" s="377">
        <f t="shared" si="101"/>
        <v>0</v>
      </c>
      <c r="K3094" s="558">
        <f t="shared" si="102"/>
        <v>0</v>
      </c>
      <c r="L3094" s="16"/>
    </row>
    <row r="3095" spans="2:12" ht="12.75" hidden="1" customHeight="1">
      <c r="B3095" s="1186"/>
      <c r="C3095" s="1162"/>
      <c r="D3095" s="465">
        <v>80</v>
      </c>
      <c r="E3095" s="1156"/>
      <c r="F3095" s="1157"/>
      <c r="G3095" s="1158"/>
      <c r="H3095" s="125">
        <v>0.15</v>
      </c>
      <c r="I3095" s="564"/>
      <c r="J3095" s="377">
        <f t="shared" si="101"/>
        <v>0</v>
      </c>
      <c r="K3095" s="558">
        <f t="shared" si="102"/>
        <v>0</v>
      </c>
      <c r="L3095" s="16"/>
    </row>
    <row r="3096" spans="2:12" ht="12.75" hidden="1" customHeight="1">
      <c r="B3096" s="1186"/>
      <c r="C3096" s="1162"/>
      <c r="D3096" s="465">
        <v>81</v>
      </c>
      <c r="E3096" s="1156"/>
      <c r="F3096" s="1157"/>
      <c r="G3096" s="1158"/>
      <c r="H3096" s="125">
        <v>0.15</v>
      </c>
      <c r="I3096" s="564"/>
      <c r="J3096" s="377">
        <f t="shared" si="101"/>
        <v>0</v>
      </c>
      <c r="K3096" s="558">
        <f t="shared" si="102"/>
        <v>0</v>
      </c>
      <c r="L3096" s="16"/>
    </row>
    <row r="3097" spans="2:12" ht="12.75" hidden="1" customHeight="1">
      <c r="B3097" s="1186"/>
      <c r="C3097" s="1162"/>
      <c r="D3097" s="465">
        <v>82</v>
      </c>
      <c r="E3097" s="1156"/>
      <c r="F3097" s="1157"/>
      <c r="G3097" s="1158"/>
      <c r="H3097" s="125">
        <v>0.15</v>
      </c>
      <c r="I3097" s="564"/>
      <c r="J3097" s="377">
        <f t="shared" si="101"/>
        <v>0</v>
      </c>
      <c r="K3097" s="558">
        <f t="shared" si="102"/>
        <v>0</v>
      </c>
      <c r="L3097" s="16"/>
    </row>
    <row r="3098" spans="2:12" ht="12.75" hidden="1" customHeight="1">
      <c r="B3098" s="1186"/>
      <c r="C3098" s="1162"/>
      <c r="D3098" s="465">
        <v>83</v>
      </c>
      <c r="E3098" s="1156"/>
      <c r="F3098" s="1157"/>
      <c r="G3098" s="1158"/>
      <c r="H3098" s="125">
        <v>0.15</v>
      </c>
      <c r="I3098" s="564"/>
      <c r="J3098" s="377">
        <f t="shared" si="101"/>
        <v>0</v>
      </c>
      <c r="K3098" s="558">
        <f t="shared" si="102"/>
        <v>0</v>
      </c>
      <c r="L3098" s="16"/>
    </row>
    <row r="3099" spans="2:12" ht="12.75" hidden="1" customHeight="1">
      <c r="B3099" s="1186"/>
      <c r="C3099" s="1162"/>
      <c r="D3099" s="465">
        <v>84</v>
      </c>
      <c r="E3099" s="1156"/>
      <c r="F3099" s="1157"/>
      <c r="G3099" s="1158"/>
      <c r="H3099" s="125">
        <v>0.15</v>
      </c>
      <c r="I3099" s="564"/>
      <c r="J3099" s="377">
        <f t="shared" si="101"/>
        <v>0</v>
      </c>
      <c r="K3099" s="558">
        <f t="shared" si="102"/>
        <v>0</v>
      </c>
      <c r="L3099" s="16"/>
    </row>
    <row r="3100" spans="2:12" ht="12.75" hidden="1" customHeight="1">
      <c r="B3100" s="1186"/>
      <c r="C3100" s="1162"/>
      <c r="D3100" s="465">
        <v>85</v>
      </c>
      <c r="E3100" s="1156"/>
      <c r="F3100" s="1157"/>
      <c r="G3100" s="1158"/>
      <c r="H3100" s="125">
        <v>0.15</v>
      </c>
      <c r="I3100" s="564"/>
      <c r="J3100" s="377">
        <f t="shared" si="101"/>
        <v>0</v>
      </c>
      <c r="K3100" s="558">
        <f t="shared" si="102"/>
        <v>0</v>
      </c>
      <c r="L3100" s="16"/>
    </row>
    <row r="3101" spans="2:12" ht="12.75" hidden="1" customHeight="1">
      <c r="B3101" s="1186"/>
      <c r="C3101" s="1162"/>
      <c r="D3101" s="465">
        <v>86</v>
      </c>
      <c r="E3101" s="1156"/>
      <c r="F3101" s="1157"/>
      <c r="G3101" s="1158"/>
      <c r="H3101" s="125">
        <v>0.15</v>
      </c>
      <c r="I3101" s="564"/>
      <c r="J3101" s="377">
        <f t="shared" si="101"/>
        <v>0</v>
      </c>
      <c r="K3101" s="558">
        <f t="shared" si="102"/>
        <v>0</v>
      </c>
      <c r="L3101" s="16"/>
    </row>
    <row r="3102" spans="2:12" ht="12.75" hidden="1" customHeight="1">
      <c r="B3102" s="1186"/>
      <c r="C3102" s="1162"/>
      <c r="D3102" s="465">
        <v>87</v>
      </c>
      <c r="E3102" s="1156"/>
      <c r="F3102" s="1157"/>
      <c r="G3102" s="1158"/>
      <c r="H3102" s="125">
        <v>0.15</v>
      </c>
      <c r="I3102" s="564"/>
      <c r="J3102" s="377">
        <f t="shared" si="101"/>
        <v>0</v>
      </c>
      <c r="K3102" s="558">
        <f t="shared" si="102"/>
        <v>0</v>
      </c>
      <c r="L3102" s="16"/>
    </row>
    <row r="3103" spans="2:12" ht="12.75" hidden="1" customHeight="1">
      <c r="B3103" s="1186"/>
      <c r="C3103" s="1162"/>
      <c r="D3103" s="465">
        <v>88</v>
      </c>
      <c r="E3103" s="1156"/>
      <c r="F3103" s="1157"/>
      <c r="G3103" s="1158"/>
      <c r="H3103" s="125">
        <v>0.15</v>
      </c>
      <c r="I3103" s="564"/>
      <c r="J3103" s="377">
        <f t="shared" si="101"/>
        <v>0</v>
      </c>
      <c r="K3103" s="558">
        <f t="shared" si="102"/>
        <v>0</v>
      </c>
      <c r="L3103" s="16"/>
    </row>
    <row r="3104" spans="2:12" ht="12.75" hidden="1" customHeight="1">
      <c r="B3104" s="1186"/>
      <c r="C3104" s="1162"/>
      <c r="D3104" s="465">
        <v>89</v>
      </c>
      <c r="E3104" s="1156"/>
      <c r="F3104" s="1157"/>
      <c r="G3104" s="1158"/>
      <c r="H3104" s="125">
        <v>0.15</v>
      </c>
      <c r="I3104" s="564"/>
      <c r="J3104" s="377">
        <f t="shared" si="101"/>
        <v>0</v>
      </c>
      <c r="K3104" s="558">
        <f t="shared" si="102"/>
        <v>0</v>
      </c>
      <c r="L3104" s="16"/>
    </row>
    <row r="3105" spans="2:13" ht="12.75" hidden="1" customHeight="1">
      <c r="B3105" s="1186"/>
      <c r="C3105" s="1162"/>
      <c r="D3105" s="465">
        <v>90</v>
      </c>
      <c r="E3105" s="1156"/>
      <c r="F3105" s="1157"/>
      <c r="G3105" s="1158"/>
      <c r="H3105" s="125">
        <v>0.15</v>
      </c>
      <c r="I3105" s="564"/>
      <c r="J3105" s="377">
        <f t="shared" si="101"/>
        <v>0</v>
      </c>
      <c r="K3105" s="558">
        <f t="shared" si="102"/>
        <v>0</v>
      </c>
      <c r="L3105" s="16"/>
    </row>
    <row r="3106" spans="2:13" ht="12.75" hidden="1" customHeight="1">
      <c r="B3106" s="1186"/>
      <c r="C3106" s="1162"/>
      <c r="D3106" s="465">
        <v>91</v>
      </c>
      <c r="E3106" s="1156"/>
      <c r="F3106" s="1157"/>
      <c r="G3106" s="1158"/>
      <c r="H3106" s="125">
        <v>0.15</v>
      </c>
      <c r="I3106" s="564"/>
      <c r="J3106" s="377">
        <f t="shared" si="101"/>
        <v>0</v>
      </c>
      <c r="K3106" s="558">
        <f t="shared" si="102"/>
        <v>0</v>
      </c>
      <c r="L3106" s="16"/>
    </row>
    <row r="3107" spans="2:13" ht="12.75" hidden="1" customHeight="1">
      <c r="B3107" s="1186"/>
      <c r="C3107" s="1162"/>
      <c r="D3107" s="465">
        <v>92</v>
      </c>
      <c r="E3107" s="1156"/>
      <c r="F3107" s="1157"/>
      <c r="G3107" s="1158"/>
      <c r="H3107" s="125">
        <v>0.15</v>
      </c>
      <c r="I3107" s="564"/>
      <c r="J3107" s="377">
        <f t="shared" si="101"/>
        <v>0</v>
      </c>
      <c r="K3107" s="558">
        <f t="shared" si="102"/>
        <v>0</v>
      </c>
      <c r="L3107" s="16"/>
    </row>
    <row r="3108" spans="2:13" ht="12.75" hidden="1" customHeight="1">
      <c r="B3108" s="1186"/>
      <c r="C3108" s="1162"/>
      <c r="D3108" s="465">
        <v>93</v>
      </c>
      <c r="E3108" s="1156"/>
      <c r="F3108" s="1157"/>
      <c r="G3108" s="1158"/>
      <c r="H3108" s="125">
        <v>0.15</v>
      </c>
      <c r="I3108" s="564"/>
      <c r="J3108" s="377">
        <f t="shared" si="101"/>
        <v>0</v>
      </c>
      <c r="K3108" s="558">
        <f t="shared" si="102"/>
        <v>0</v>
      </c>
      <c r="L3108" s="16"/>
    </row>
    <row r="3109" spans="2:13" ht="12.75" hidden="1" customHeight="1">
      <c r="B3109" s="1186"/>
      <c r="C3109" s="1162"/>
      <c r="D3109" s="465">
        <v>94</v>
      </c>
      <c r="E3109" s="1156"/>
      <c r="F3109" s="1157"/>
      <c r="G3109" s="1158"/>
      <c r="H3109" s="125">
        <v>0.15</v>
      </c>
      <c r="I3109" s="564"/>
      <c r="J3109" s="377">
        <f t="shared" si="101"/>
        <v>0</v>
      </c>
      <c r="K3109" s="558">
        <f t="shared" si="102"/>
        <v>0</v>
      </c>
      <c r="L3109" s="16"/>
    </row>
    <row r="3110" spans="2:13" ht="12.75" hidden="1" customHeight="1">
      <c r="B3110" s="1186"/>
      <c r="C3110" s="1162"/>
      <c r="D3110" s="465">
        <v>95</v>
      </c>
      <c r="E3110" s="1156"/>
      <c r="F3110" s="1157"/>
      <c r="G3110" s="1158"/>
      <c r="H3110" s="125">
        <v>0.15</v>
      </c>
      <c r="I3110" s="564"/>
      <c r="J3110" s="377">
        <f t="shared" si="101"/>
        <v>0</v>
      </c>
      <c r="K3110" s="558">
        <f t="shared" si="102"/>
        <v>0</v>
      </c>
      <c r="L3110" s="16"/>
    </row>
    <row r="3111" spans="2:13" s="181" customFormat="1" ht="12.75" hidden="1" customHeight="1">
      <c r="B3111" s="1186"/>
      <c r="C3111" s="1162"/>
      <c r="D3111" s="465">
        <v>96</v>
      </c>
      <c r="E3111" s="1156"/>
      <c r="F3111" s="1157"/>
      <c r="G3111" s="1158"/>
      <c r="H3111" s="468">
        <v>0.15</v>
      </c>
      <c r="I3111" s="564"/>
      <c r="J3111" s="377">
        <f t="shared" si="101"/>
        <v>0</v>
      </c>
      <c r="K3111" s="467">
        <f t="shared" si="102"/>
        <v>0</v>
      </c>
      <c r="L3111" s="113"/>
      <c r="M3111" s="113"/>
    </row>
    <row r="3112" spans="2:13" s="181" customFormat="1" ht="12.75" hidden="1" customHeight="1">
      <c r="B3112" s="1186"/>
      <c r="C3112" s="1162"/>
      <c r="D3112" s="465">
        <v>97</v>
      </c>
      <c r="E3112" s="1156"/>
      <c r="F3112" s="1157"/>
      <c r="G3112" s="1158"/>
      <c r="H3112" s="468">
        <v>0.15</v>
      </c>
      <c r="I3112" s="564"/>
      <c r="J3112" s="377">
        <f t="shared" si="101"/>
        <v>0</v>
      </c>
      <c r="K3112" s="467">
        <f t="shared" si="102"/>
        <v>0</v>
      </c>
      <c r="L3112" s="113"/>
      <c r="M3112" s="113"/>
    </row>
    <row r="3113" spans="2:13" s="181" customFormat="1" ht="12.75" hidden="1" customHeight="1">
      <c r="B3113" s="1186"/>
      <c r="C3113" s="1162"/>
      <c r="D3113" s="465">
        <v>98</v>
      </c>
      <c r="E3113" s="1156"/>
      <c r="F3113" s="1157"/>
      <c r="G3113" s="1158"/>
      <c r="H3113" s="468">
        <v>0.15</v>
      </c>
      <c r="I3113" s="564"/>
      <c r="J3113" s="377">
        <f t="shared" si="101"/>
        <v>0</v>
      </c>
      <c r="K3113" s="467">
        <f t="shared" si="102"/>
        <v>0</v>
      </c>
      <c r="L3113" s="113"/>
      <c r="M3113" s="113"/>
    </row>
    <row r="3114" spans="2:13" s="181" customFormat="1" ht="12.75" hidden="1" customHeight="1">
      <c r="B3114" s="1186"/>
      <c r="C3114" s="1162"/>
      <c r="D3114" s="465">
        <v>99</v>
      </c>
      <c r="E3114" s="1156"/>
      <c r="F3114" s="1157"/>
      <c r="G3114" s="1158"/>
      <c r="H3114" s="468">
        <v>0.15</v>
      </c>
      <c r="I3114" s="564"/>
      <c r="J3114" s="377">
        <f t="shared" si="101"/>
        <v>0</v>
      </c>
      <c r="K3114" s="467">
        <f t="shared" si="102"/>
        <v>0</v>
      </c>
      <c r="L3114" s="113"/>
      <c r="M3114" s="113"/>
    </row>
    <row r="3115" spans="2:13" s="181" customFormat="1" ht="12.75" hidden="1" customHeight="1">
      <c r="B3115" s="1186"/>
      <c r="C3115" s="1162"/>
      <c r="D3115" s="465">
        <v>100</v>
      </c>
      <c r="E3115" s="1156"/>
      <c r="F3115" s="1157"/>
      <c r="G3115" s="1158"/>
      <c r="H3115" s="468">
        <v>0.15</v>
      </c>
      <c r="I3115" s="564"/>
      <c r="J3115" s="377">
        <f t="shared" si="101"/>
        <v>0</v>
      </c>
      <c r="K3115" s="467">
        <f t="shared" si="102"/>
        <v>0</v>
      </c>
      <c r="L3115" s="113"/>
      <c r="M3115" s="113"/>
    </row>
    <row r="3116" spans="2:13" s="181" customFormat="1" ht="12.75" hidden="1" customHeight="1">
      <c r="B3116" s="1186"/>
      <c r="C3116" s="1162"/>
      <c r="D3116" s="465">
        <v>101</v>
      </c>
      <c r="E3116" s="1156"/>
      <c r="F3116" s="1157"/>
      <c r="G3116" s="1158"/>
      <c r="H3116" s="468">
        <v>0.15</v>
      </c>
      <c r="I3116" s="564"/>
      <c r="J3116" s="377">
        <f t="shared" si="101"/>
        <v>0</v>
      </c>
      <c r="K3116" s="467">
        <f t="shared" si="102"/>
        <v>0</v>
      </c>
      <c r="L3116" s="113"/>
      <c r="M3116" s="113"/>
    </row>
    <row r="3117" spans="2:13" s="181" customFormat="1" ht="12.75" hidden="1" customHeight="1">
      <c r="B3117" s="1186"/>
      <c r="C3117" s="1162"/>
      <c r="D3117" s="465">
        <v>102</v>
      </c>
      <c r="E3117" s="1156"/>
      <c r="F3117" s="1157"/>
      <c r="G3117" s="1158"/>
      <c r="H3117" s="468">
        <v>0.15</v>
      </c>
      <c r="I3117" s="564"/>
      <c r="J3117" s="377">
        <f t="shared" si="101"/>
        <v>0</v>
      </c>
      <c r="K3117" s="467">
        <f t="shared" si="102"/>
        <v>0</v>
      </c>
      <c r="L3117" s="113"/>
      <c r="M3117" s="113"/>
    </row>
    <row r="3118" spans="2:13" s="181" customFormat="1" ht="12.75" hidden="1" customHeight="1">
      <c r="B3118" s="1186"/>
      <c r="C3118" s="1162"/>
      <c r="D3118" s="465">
        <v>103</v>
      </c>
      <c r="E3118" s="1156"/>
      <c r="F3118" s="1157"/>
      <c r="G3118" s="1158"/>
      <c r="H3118" s="468">
        <v>0.15</v>
      </c>
      <c r="I3118" s="564"/>
      <c r="J3118" s="377">
        <f t="shared" si="101"/>
        <v>0</v>
      </c>
      <c r="K3118" s="467">
        <f t="shared" si="102"/>
        <v>0</v>
      </c>
      <c r="L3118" s="113"/>
      <c r="M3118" s="113"/>
    </row>
    <row r="3119" spans="2:13" s="181" customFormat="1" ht="12.75" hidden="1" customHeight="1">
      <c r="B3119" s="1186"/>
      <c r="C3119" s="1162"/>
      <c r="D3119" s="465">
        <v>104</v>
      </c>
      <c r="E3119" s="1156"/>
      <c r="F3119" s="1157"/>
      <c r="G3119" s="1158"/>
      <c r="H3119" s="468">
        <v>0.15</v>
      </c>
      <c r="I3119" s="564"/>
      <c r="J3119" s="377">
        <f t="shared" si="101"/>
        <v>0</v>
      </c>
      <c r="K3119" s="467">
        <f t="shared" si="102"/>
        <v>0</v>
      </c>
      <c r="L3119" s="113"/>
      <c r="M3119" s="113"/>
    </row>
    <row r="3120" spans="2:13" s="181" customFormat="1" ht="12.75" hidden="1" customHeight="1">
      <c r="B3120" s="1186"/>
      <c r="C3120" s="1162"/>
      <c r="D3120" s="465">
        <v>105</v>
      </c>
      <c r="E3120" s="1156"/>
      <c r="F3120" s="1157"/>
      <c r="G3120" s="1158"/>
      <c r="H3120" s="468">
        <v>0.15</v>
      </c>
      <c r="I3120" s="564"/>
      <c r="J3120" s="377">
        <f t="shared" si="101"/>
        <v>0</v>
      </c>
      <c r="K3120" s="467">
        <f t="shared" si="102"/>
        <v>0</v>
      </c>
      <c r="L3120" s="113"/>
      <c r="M3120" s="113"/>
    </row>
    <row r="3121" spans="2:13" s="181" customFormat="1" ht="12.75" hidden="1" customHeight="1">
      <c r="B3121" s="1186"/>
      <c r="C3121" s="1162"/>
      <c r="D3121" s="465">
        <v>106</v>
      </c>
      <c r="E3121" s="1156"/>
      <c r="F3121" s="1157"/>
      <c r="G3121" s="1158"/>
      <c r="H3121" s="468">
        <v>0.15</v>
      </c>
      <c r="I3121" s="564"/>
      <c r="J3121" s="377">
        <f t="shared" si="101"/>
        <v>0</v>
      </c>
      <c r="K3121" s="467">
        <f t="shared" si="102"/>
        <v>0</v>
      </c>
      <c r="L3121" s="113"/>
      <c r="M3121" s="113"/>
    </row>
    <row r="3122" spans="2:13" s="181" customFormat="1" ht="12.75" hidden="1" customHeight="1">
      <c r="B3122" s="1186"/>
      <c r="C3122" s="1162"/>
      <c r="D3122" s="465">
        <v>107</v>
      </c>
      <c r="E3122" s="1156"/>
      <c r="F3122" s="1157"/>
      <c r="G3122" s="1158"/>
      <c r="H3122" s="468">
        <v>0.15</v>
      </c>
      <c r="I3122" s="564"/>
      <c r="J3122" s="377">
        <f t="shared" si="101"/>
        <v>0</v>
      </c>
      <c r="K3122" s="467">
        <f t="shared" si="102"/>
        <v>0</v>
      </c>
      <c r="L3122" s="113"/>
      <c r="M3122" s="113"/>
    </row>
    <row r="3123" spans="2:13" s="181" customFormat="1" ht="12.75" hidden="1" customHeight="1">
      <c r="B3123" s="1186"/>
      <c r="C3123" s="1162"/>
      <c r="D3123" s="465">
        <v>108</v>
      </c>
      <c r="E3123" s="1156"/>
      <c r="F3123" s="1157"/>
      <c r="G3123" s="1158"/>
      <c r="H3123" s="468">
        <v>0.15</v>
      </c>
      <c r="I3123" s="564"/>
      <c r="J3123" s="377">
        <f t="shared" si="101"/>
        <v>0</v>
      </c>
      <c r="K3123" s="467">
        <f t="shared" si="102"/>
        <v>0</v>
      </c>
      <c r="L3123" s="113"/>
      <c r="M3123" s="113"/>
    </row>
    <row r="3124" spans="2:13" s="181" customFormat="1" ht="12.75" hidden="1" customHeight="1">
      <c r="B3124" s="1186"/>
      <c r="C3124" s="1162"/>
      <c r="D3124" s="465">
        <v>109</v>
      </c>
      <c r="E3124" s="1156"/>
      <c r="F3124" s="1157"/>
      <c r="G3124" s="1158"/>
      <c r="H3124" s="468">
        <v>0.15</v>
      </c>
      <c r="I3124" s="564"/>
      <c r="J3124" s="377">
        <f t="shared" si="101"/>
        <v>0</v>
      </c>
      <c r="K3124" s="467">
        <f t="shared" si="102"/>
        <v>0</v>
      </c>
      <c r="L3124" s="113"/>
      <c r="M3124" s="113"/>
    </row>
    <row r="3125" spans="2:13" s="181" customFormat="1" ht="12.75" hidden="1" customHeight="1">
      <c r="B3125" s="1186"/>
      <c r="C3125" s="1162"/>
      <c r="D3125" s="465">
        <v>110</v>
      </c>
      <c r="E3125" s="1156"/>
      <c r="F3125" s="1157"/>
      <c r="G3125" s="1158"/>
      <c r="H3125" s="468">
        <v>0.15</v>
      </c>
      <c r="I3125" s="564"/>
      <c r="J3125" s="377">
        <f t="shared" si="101"/>
        <v>0</v>
      </c>
      <c r="K3125" s="467">
        <f t="shared" si="102"/>
        <v>0</v>
      </c>
      <c r="L3125" s="113"/>
      <c r="M3125" s="113"/>
    </row>
    <row r="3126" spans="2:13" s="181" customFormat="1" ht="12.75" hidden="1" customHeight="1">
      <c r="B3126" s="1186"/>
      <c r="C3126" s="1162"/>
      <c r="D3126" s="465">
        <v>111</v>
      </c>
      <c r="E3126" s="1156"/>
      <c r="F3126" s="1157"/>
      <c r="G3126" s="1158"/>
      <c r="H3126" s="468">
        <v>0.15</v>
      </c>
      <c r="I3126" s="564"/>
      <c r="J3126" s="377">
        <f t="shared" si="101"/>
        <v>0</v>
      </c>
      <c r="K3126" s="467">
        <f t="shared" si="102"/>
        <v>0</v>
      </c>
      <c r="L3126" s="113"/>
      <c r="M3126" s="113"/>
    </row>
    <row r="3127" spans="2:13" s="181" customFormat="1" ht="12.75" hidden="1" customHeight="1">
      <c r="B3127" s="1186"/>
      <c r="C3127" s="1162"/>
      <c r="D3127" s="465">
        <v>112</v>
      </c>
      <c r="E3127" s="1156"/>
      <c r="F3127" s="1157"/>
      <c r="G3127" s="1158"/>
      <c r="H3127" s="468">
        <v>0.15</v>
      </c>
      <c r="I3127" s="564"/>
      <c r="J3127" s="377">
        <f t="shared" si="101"/>
        <v>0</v>
      </c>
      <c r="K3127" s="467">
        <f t="shared" si="102"/>
        <v>0</v>
      </c>
      <c r="L3127" s="113"/>
      <c r="M3127" s="113"/>
    </row>
    <row r="3128" spans="2:13" s="181" customFormat="1" ht="12.75" hidden="1" customHeight="1">
      <c r="B3128" s="1186"/>
      <c r="C3128" s="1162"/>
      <c r="D3128" s="465">
        <v>113</v>
      </c>
      <c r="E3128" s="1156"/>
      <c r="F3128" s="1157"/>
      <c r="G3128" s="1158"/>
      <c r="H3128" s="468">
        <v>0.15</v>
      </c>
      <c r="I3128" s="564"/>
      <c r="J3128" s="377">
        <f t="shared" si="101"/>
        <v>0</v>
      </c>
      <c r="K3128" s="467">
        <f t="shared" si="102"/>
        <v>0</v>
      </c>
      <c r="L3128" s="113"/>
      <c r="M3128" s="113"/>
    </row>
    <row r="3129" spans="2:13" s="181" customFormat="1" ht="12.75" hidden="1" customHeight="1">
      <c r="B3129" s="1186"/>
      <c r="C3129" s="1162"/>
      <c r="D3129" s="465">
        <v>114</v>
      </c>
      <c r="E3129" s="1156"/>
      <c r="F3129" s="1157"/>
      <c r="G3129" s="1158"/>
      <c r="H3129" s="468">
        <v>0.15</v>
      </c>
      <c r="I3129" s="564"/>
      <c r="J3129" s="377">
        <f t="shared" si="101"/>
        <v>0</v>
      </c>
      <c r="K3129" s="467">
        <f t="shared" si="102"/>
        <v>0</v>
      </c>
      <c r="L3129" s="113"/>
      <c r="M3129" s="113"/>
    </row>
    <row r="3130" spans="2:13" s="181" customFormat="1" ht="12.75" hidden="1" customHeight="1">
      <c r="B3130" s="1186"/>
      <c r="C3130" s="1162"/>
      <c r="D3130" s="465">
        <v>115</v>
      </c>
      <c r="E3130" s="1156"/>
      <c r="F3130" s="1157"/>
      <c r="G3130" s="1158"/>
      <c r="H3130" s="468">
        <v>0.15</v>
      </c>
      <c r="I3130" s="564"/>
      <c r="J3130" s="377">
        <f t="shared" si="101"/>
        <v>0</v>
      </c>
      <c r="K3130" s="467">
        <f t="shared" si="102"/>
        <v>0</v>
      </c>
      <c r="L3130" s="113"/>
      <c r="M3130" s="113"/>
    </row>
    <row r="3131" spans="2:13" s="181" customFormat="1" ht="12.75" hidden="1" customHeight="1">
      <c r="B3131" s="1186"/>
      <c r="C3131" s="1162"/>
      <c r="D3131" s="465">
        <v>116</v>
      </c>
      <c r="E3131" s="1156"/>
      <c r="F3131" s="1157"/>
      <c r="G3131" s="1158"/>
      <c r="H3131" s="468">
        <v>0.15</v>
      </c>
      <c r="I3131" s="564"/>
      <c r="J3131" s="377">
        <f t="shared" si="101"/>
        <v>0</v>
      </c>
      <c r="K3131" s="467">
        <f t="shared" si="102"/>
        <v>0</v>
      </c>
      <c r="L3131" s="113"/>
      <c r="M3131" s="113"/>
    </row>
    <row r="3132" spans="2:13" s="181" customFormat="1" ht="12.75" hidden="1" customHeight="1">
      <c r="B3132" s="1186"/>
      <c r="C3132" s="1162"/>
      <c r="D3132" s="465">
        <v>117</v>
      </c>
      <c r="E3132" s="1156"/>
      <c r="F3132" s="1157"/>
      <c r="G3132" s="1158"/>
      <c r="H3132" s="468">
        <v>0.15</v>
      </c>
      <c r="I3132" s="564"/>
      <c r="J3132" s="377">
        <f t="shared" si="101"/>
        <v>0</v>
      </c>
      <c r="K3132" s="467">
        <f t="shared" si="102"/>
        <v>0</v>
      </c>
      <c r="L3132" s="113"/>
      <c r="M3132" s="113"/>
    </row>
    <row r="3133" spans="2:13" s="181" customFormat="1" ht="12.75" hidden="1" customHeight="1">
      <c r="B3133" s="1186"/>
      <c r="C3133" s="1162"/>
      <c r="D3133" s="465">
        <v>118</v>
      </c>
      <c r="E3133" s="1156"/>
      <c r="F3133" s="1157"/>
      <c r="G3133" s="1158"/>
      <c r="H3133" s="468">
        <v>0.15</v>
      </c>
      <c r="I3133" s="564"/>
      <c r="J3133" s="377">
        <f t="shared" si="101"/>
        <v>0</v>
      </c>
      <c r="K3133" s="467">
        <f t="shared" si="102"/>
        <v>0</v>
      </c>
      <c r="L3133" s="113"/>
      <c r="M3133" s="113"/>
    </row>
    <row r="3134" spans="2:13" s="181" customFormat="1" ht="12.75" hidden="1" customHeight="1">
      <c r="B3134" s="1186"/>
      <c r="C3134" s="1162"/>
      <c r="D3134" s="465">
        <v>119</v>
      </c>
      <c r="E3134" s="1156"/>
      <c r="F3134" s="1157"/>
      <c r="G3134" s="1158"/>
      <c r="H3134" s="468">
        <v>0.15</v>
      </c>
      <c r="I3134" s="564"/>
      <c r="J3134" s="377">
        <f t="shared" si="101"/>
        <v>0</v>
      </c>
      <c r="K3134" s="467">
        <f t="shared" si="102"/>
        <v>0</v>
      </c>
      <c r="L3134" s="113"/>
      <c r="M3134" s="113"/>
    </row>
    <row r="3135" spans="2:13" s="181" customFormat="1" ht="12.75" hidden="1" customHeight="1">
      <c r="B3135" s="1186"/>
      <c r="C3135" s="1162"/>
      <c r="D3135" s="465">
        <v>120</v>
      </c>
      <c r="E3135" s="1156"/>
      <c r="F3135" s="1157"/>
      <c r="G3135" s="1158"/>
      <c r="H3135" s="468">
        <v>0.15</v>
      </c>
      <c r="I3135" s="564"/>
      <c r="J3135" s="377">
        <f t="shared" si="101"/>
        <v>0</v>
      </c>
      <c r="K3135" s="467">
        <f t="shared" si="102"/>
        <v>0</v>
      </c>
      <c r="L3135" s="113"/>
      <c r="M3135" s="113"/>
    </row>
    <row r="3136" spans="2:13" s="181" customFormat="1" ht="12.75" hidden="1" customHeight="1">
      <c r="B3136" s="1186"/>
      <c r="C3136" s="1162"/>
      <c r="D3136" s="465">
        <v>121</v>
      </c>
      <c r="E3136" s="1156"/>
      <c r="F3136" s="1157"/>
      <c r="G3136" s="1158"/>
      <c r="H3136" s="468">
        <v>0.15</v>
      </c>
      <c r="I3136" s="564"/>
      <c r="J3136" s="377">
        <f t="shared" si="101"/>
        <v>0</v>
      </c>
      <c r="K3136" s="467">
        <f t="shared" si="102"/>
        <v>0</v>
      </c>
      <c r="L3136" s="113"/>
      <c r="M3136" s="113"/>
    </row>
    <row r="3137" spans="2:13" s="181" customFormat="1" ht="12.75" hidden="1" customHeight="1">
      <c r="B3137" s="1186"/>
      <c r="C3137" s="1162"/>
      <c r="D3137" s="465">
        <v>122</v>
      </c>
      <c r="E3137" s="1156"/>
      <c r="F3137" s="1157"/>
      <c r="G3137" s="1158"/>
      <c r="H3137" s="468">
        <v>0.15</v>
      </c>
      <c r="I3137" s="564"/>
      <c r="J3137" s="377">
        <f t="shared" si="101"/>
        <v>0</v>
      </c>
      <c r="K3137" s="467">
        <f t="shared" si="102"/>
        <v>0</v>
      </c>
      <c r="L3137" s="113"/>
      <c r="M3137" s="113"/>
    </row>
    <row r="3138" spans="2:13" s="181" customFormat="1" ht="12.75" hidden="1" customHeight="1">
      <c r="B3138" s="1186"/>
      <c r="C3138" s="1162"/>
      <c r="D3138" s="465">
        <v>123</v>
      </c>
      <c r="E3138" s="1156"/>
      <c r="F3138" s="1157"/>
      <c r="G3138" s="1158"/>
      <c r="H3138" s="468">
        <v>0.15</v>
      </c>
      <c r="I3138" s="564"/>
      <c r="J3138" s="377">
        <f t="shared" si="101"/>
        <v>0</v>
      </c>
      <c r="K3138" s="467">
        <f t="shared" si="102"/>
        <v>0</v>
      </c>
      <c r="L3138" s="113"/>
      <c r="M3138" s="113"/>
    </row>
    <row r="3139" spans="2:13" s="181" customFormat="1" ht="12.75" hidden="1" customHeight="1">
      <c r="B3139" s="1186"/>
      <c r="C3139" s="1162"/>
      <c r="D3139" s="465">
        <v>124</v>
      </c>
      <c r="E3139" s="1156"/>
      <c r="F3139" s="1157"/>
      <c r="G3139" s="1158"/>
      <c r="H3139" s="468">
        <v>0.15</v>
      </c>
      <c r="I3139" s="564"/>
      <c r="J3139" s="377">
        <f t="shared" si="101"/>
        <v>0</v>
      </c>
      <c r="K3139" s="467">
        <f t="shared" si="102"/>
        <v>0</v>
      </c>
      <c r="L3139" s="113"/>
      <c r="M3139" s="113"/>
    </row>
    <row r="3140" spans="2:13" s="181" customFormat="1" ht="12.75" hidden="1" customHeight="1">
      <c r="B3140" s="1186"/>
      <c r="C3140" s="1162"/>
      <c r="D3140" s="465">
        <v>125</v>
      </c>
      <c r="E3140" s="1156"/>
      <c r="F3140" s="1157"/>
      <c r="G3140" s="1158"/>
      <c r="H3140" s="468">
        <v>0.15</v>
      </c>
      <c r="I3140" s="564"/>
      <c r="J3140" s="377">
        <f t="shared" si="101"/>
        <v>0</v>
      </c>
      <c r="K3140" s="467">
        <f t="shared" si="102"/>
        <v>0</v>
      </c>
      <c r="L3140" s="113"/>
      <c r="M3140" s="113"/>
    </row>
    <row r="3141" spans="2:13" s="181" customFormat="1" ht="12.75" hidden="1" customHeight="1">
      <c r="B3141" s="1186"/>
      <c r="C3141" s="1162"/>
      <c r="D3141" s="465">
        <v>126</v>
      </c>
      <c r="E3141" s="1156"/>
      <c r="F3141" s="1157"/>
      <c r="G3141" s="1158"/>
      <c r="H3141" s="468">
        <v>0.15</v>
      </c>
      <c r="I3141" s="564"/>
      <c r="J3141" s="377">
        <f t="shared" si="101"/>
        <v>0</v>
      </c>
      <c r="K3141" s="467">
        <f t="shared" si="102"/>
        <v>0</v>
      </c>
      <c r="L3141" s="113"/>
      <c r="M3141" s="113"/>
    </row>
    <row r="3142" spans="2:13" s="181" customFormat="1" ht="12.75" hidden="1" customHeight="1">
      <c r="B3142" s="1186"/>
      <c r="C3142" s="1162"/>
      <c r="D3142" s="465">
        <v>127</v>
      </c>
      <c r="E3142" s="1156"/>
      <c r="F3142" s="1157"/>
      <c r="G3142" s="1158"/>
      <c r="H3142" s="468">
        <v>0.15</v>
      </c>
      <c r="I3142" s="564"/>
      <c r="J3142" s="377">
        <f t="shared" si="101"/>
        <v>0</v>
      </c>
      <c r="K3142" s="467">
        <f t="shared" si="102"/>
        <v>0</v>
      </c>
      <c r="L3142" s="113"/>
      <c r="M3142" s="113"/>
    </row>
    <row r="3143" spans="2:13" s="181" customFormat="1" ht="12.75" hidden="1" customHeight="1">
      <c r="B3143" s="1186"/>
      <c r="C3143" s="1162"/>
      <c r="D3143" s="465">
        <v>128</v>
      </c>
      <c r="E3143" s="1156"/>
      <c r="F3143" s="1157"/>
      <c r="G3143" s="1158"/>
      <c r="H3143" s="468">
        <v>0.15</v>
      </c>
      <c r="I3143" s="564"/>
      <c r="J3143" s="377">
        <f t="shared" si="101"/>
        <v>0</v>
      </c>
      <c r="K3143" s="467">
        <f t="shared" si="102"/>
        <v>0</v>
      </c>
      <c r="L3143" s="113"/>
      <c r="M3143" s="113"/>
    </row>
    <row r="3144" spans="2:13" s="181" customFormat="1" ht="12.75" hidden="1" customHeight="1">
      <c r="B3144" s="1186"/>
      <c r="C3144" s="1162"/>
      <c r="D3144" s="465">
        <v>129</v>
      </c>
      <c r="E3144" s="1156"/>
      <c r="F3144" s="1157"/>
      <c r="G3144" s="1158"/>
      <c r="H3144" s="468">
        <v>0.15</v>
      </c>
      <c r="I3144" s="564"/>
      <c r="J3144" s="377">
        <f t="shared" ref="J3144:J3207" si="103">$I$11027*H3144</f>
        <v>0</v>
      </c>
      <c r="K3144" s="467">
        <f t="shared" si="102"/>
        <v>0</v>
      </c>
      <c r="L3144" s="113"/>
      <c r="M3144" s="113"/>
    </row>
    <row r="3145" spans="2:13" s="181" customFormat="1" ht="12.75" hidden="1" customHeight="1">
      <c r="B3145" s="1186"/>
      <c r="C3145" s="1162"/>
      <c r="D3145" s="465">
        <v>130</v>
      </c>
      <c r="E3145" s="1156"/>
      <c r="F3145" s="1157"/>
      <c r="G3145" s="1158"/>
      <c r="H3145" s="468">
        <v>0.15</v>
      </c>
      <c r="I3145" s="564"/>
      <c r="J3145" s="377">
        <f t="shared" si="103"/>
        <v>0</v>
      </c>
      <c r="K3145" s="467">
        <f t="shared" ref="K3145:K3208" si="104">MAX(0,(I3145-J3145)*0.92)</f>
        <v>0</v>
      </c>
      <c r="L3145" s="113"/>
      <c r="M3145" s="113"/>
    </row>
    <row r="3146" spans="2:13" s="181" customFormat="1" ht="12.75" hidden="1" customHeight="1">
      <c r="B3146" s="1186"/>
      <c r="C3146" s="1162"/>
      <c r="D3146" s="465">
        <v>131</v>
      </c>
      <c r="E3146" s="1156"/>
      <c r="F3146" s="1157"/>
      <c r="G3146" s="1158"/>
      <c r="H3146" s="468">
        <v>0.15</v>
      </c>
      <c r="I3146" s="564"/>
      <c r="J3146" s="377">
        <f t="shared" si="103"/>
        <v>0</v>
      </c>
      <c r="K3146" s="467">
        <f t="shared" si="104"/>
        <v>0</v>
      </c>
      <c r="L3146" s="113"/>
      <c r="M3146" s="113"/>
    </row>
    <row r="3147" spans="2:13" s="181" customFormat="1" ht="12.75" hidden="1" customHeight="1">
      <c r="B3147" s="1186"/>
      <c r="C3147" s="1162"/>
      <c r="D3147" s="465">
        <v>132</v>
      </c>
      <c r="E3147" s="1156"/>
      <c r="F3147" s="1157"/>
      <c r="G3147" s="1158"/>
      <c r="H3147" s="468">
        <v>0.15</v>
      </c>
      <c r="I3147" s="564"/>
      <c r="J3147" s="377">
        <f t="shared" si="103"/>
        <v>0</v>
      </c>
      <c r="K3147" s="467">
        <f t="shared" si="104"/>
        <v>0</v>
      </c>
      <c r="L3147" s="113"/>
      <c r="M3147" s="113"/>
    </row>
    <row r="3148" spans="2:13" s="181" customFormat="1" ht="12.75" hidden="1" customHeight="1">
      <c r="B3148" s="1186"/>
      <c r="C3148" s="1162"/>
      <c r="D3148" s="465">
        <v>133</v>
      </c>
      <c r="E3148" s="1156"/>
      <c r="F3148" s="1157"/>
      <c r="G3148" s="1158"/>
      <c r="H3148" s="468">
        <v>0.15</v>
      </c>
      <c r="I3148" s="564"/>
      <c r="J3148" s="377">
        <f t="shared" si="103"/>
        <v>0</v>
      </c>
      <c r="K3148" s="467">
        <f t="shared" si="104"/>
        <v>0</v>
      </c>
      <c r="L3148" s="113"/>
      <c r="M3148" s="113"/>
    </row>
    <row r="3149" spans="2:13" s="181" customFormat="1" ht="12.75" hidden="1" customHeight="1">
      <c r="B3149" s="1186"/>
      <c r="C3149" s="1162"/>
      <c r="D3149" s="465">
        <v>134</v>
      </c>
      <c r="E3149" s="1156"/>
      <c r="F3149" s="1157"/>
      <c r="G3149" s="1158"/>
      <c r="H3149" s="468">
        <v>0.15</v>
      </c>
      <c r="I3149" s="564"/>
      <c r="J3149" s="377">
        <f t="shared" si="103"/>
        <v>0</v>
      </c>
      <c r="K3149" s="467">
        <f t="shared" si="104"/>
        <v>0</v>
      </c>
      <c r="L3149" s="113"/>
      <c r="M3149" s="113"/>
    </row>
    <row r="3150" spans="2:13" s="181" customFormat="1" ht="12.75" hidden="1" customHeight="1">
      <c r="B3150" s="1186"/>
      <c r="C3150" s="1162"/>
      <c r="D3150" s="465">
        <v>135</v>
      </c>
      <c r="E3150" s="1156"/>
      <c r="F3150" s="1157"/>
      <c r="G3150" s="1158"/>
      <c r="H3150" s="468">
        <v>0.15</v>
      </c>
      <c r="I3150" s="564"/>
      <c r="J3150" s="377">
        <f t="shared" si="103"/>
        <v>0</v>
      </c>
      <c r="K3150" s="467">
        <f t="shared" si="104"/>
        <v>0</v>
      </c>
      <c r="L3150" s="113"/>
      <c r="M3150" s="113"/>
    </row>
    <row r="3151" spans="2:13" s="181" customFormat="1" ht="12.75" hidden="1" customHeight="1">
      <c r="B3151" s="1186"/>
      <c r="C3151" s="1162"/>
      <c r="D3151" s="465">
        <v>136</v>
      </c>
      <c r="E3151" s="1156"/>
      <c r="F3151" s="1157"/>
      <c r="G3151" s="1158"/>
      <c r="H3151" s="468">
        <v>0.15</v>
      </c>
      <c r="I3151" s="564"/>
      <c r="J3151" s="377">
        <f t="shared" si="103"/>
        <v>0</v>
      </c>
      <c r="K3151" s="467">
        <f t="shared" si="104"/>
        <v>0</v>
      </c>
      <c r="L3151" s="113"/>
      <c r="M3151" s="113"/>
    </row>
    <row r="3152" spans="2:13" s="181" customFormat="1" ht="12.75" hidden="1" customHeight="1">
      <c r="B3152" s="1186"/>
      <c r="C3152" s="1162"/>
      <c r="D3152" s="465">
        <v>137</v>
      </c>
      <c r="E3152" s="1156"/>
      <c r="F3152" s="1157"/>
      <c r="G3152" s="1158"/>
      <c r="H3152" s="468">
        <v>0.15</v>
      </c>
      <c r="I3152" s="564"/>
      <c r="J3152" s="377">
        <f t="shared" si="103"/>
        <v>0</v>
      </c>
      <c r="K3152" s="467">
        <f t="shared" si="104"/>
        <v>0</v>
      </c>
      <c r="L3152" s="113"/>
      <c r="M3152" s="113"/>
    </row>
    <row r="3153" spans="2:13" s="181" customFormat="1" ht="12.75" hidden="1" customHeight="1">
      <c r="B3153" s="1186"/>
      <c r="C3153" s="1162"/>
      <c r="D3153" s="465">
        <v>138</v>
      </c>
      <c r="E3153" s="1156"/>
      <c r="F3153" s="1157"/>
      <c r="G3153" s="1158"/>
      <c r="H3153" s="468">
        <v>0.15</v>
      </c>
      <c r="I3153" s="564"/>
      <c r="J3153" s="377">
        <f t="shared" si="103"/>
        <v>0</v>
      </c>
      <c r="K3153" s="467">
        <f t="shared" si="104"/>
        <v>0</v>
      </c>
      <c r="L3153" s="113"/>
      <c r="M3153" s="113"/>
    </row>
    <row r="3154" spans="2:13" s="181" customFormat="1" ht="12.75" hidden="1" customHeight="1">
      <c r="B3154" s="1186"/>
      <c r="C3154" s="1162"/>
      <c r="D3154" s="465">
        <v>139</v>
      </c>
      <c r="E3154" s="1156"/>
      <c r="F3154" s="1157"/>
      <c r="G3154" s="1158"/>
      <c r="H3154" s="468">
        <v>0.15</v>
      </c>
      <c r="I3154" s="564"/>
      <c r="J3154" s="377">
        <f t="shared" si="103"/>
        <v>0</v>
      </c>
      <c r="K3154" s="467">
        <f t="shared" si="104"/>
        <v>0</v>
      </c>
      <c r="L3154" s="113"/>
      <c r="M3154" s="113"/>
    </row>
    <row r="3155" spans="2:13" s="181" customFormat="1" ht="12.75" hidden="1" customHeight="1">
      <c r="B3155" s="1186"/>
      <c r="C3155" s="1162"/>
      <c r="D3155" s="465">
        <v>140</v>
      </c>
      <c r="E3155" s="1156"/>
      <c r="F3155" s="1157"/>
      <c r="G3155" s="1158"/>
      <c r="H3155" s="468">
        <v>0.15</v>
      </c>
      <c r="I3155" s="564"/>
      <c r="J3155" s="377">
        <f t="shared" si="103"/>
        <v>0</v>
      </c>
      <c r="K3155" s="467">
        <f t="shared" si="104"/>
        <v>0</v>
      </c>
      <c r="L3155" s="113"/>
      <c r="M3155" s="113"/>
    </row>
    <row r="3156" spans="2:13" s="181" customFormat="1" ht="12.75" hidden="1" customHeight="1">
      <c r="B3156" s="1186"/>
      <c r="C3156" s="1162"/>
      <c r="D3156" s="465">
        <v>141</v>
      </c>
      <c r="E3156" s="1156"/>
      <c r="F3156" s="1157"/>
      <c r="G3156" s="1158"/>
      <c r="H3156" s="468">
        <v>0.15</v>
      </c>
      <c r="I3156" s="564"/>
      <c r="J3156" s="377">
        <f t="shared" si="103"/>
        <v>0</v>
      </c>
      <c r="K3156" s="467">
        <f t="shared" si="104"/>
        <v>0</v>
      </c>
      <c r="L3156" s="113"/>
      <c r="M3156" s="113"/>
    </row>
    <row r="3157" spans="2:13" s="181" customFormat="1" ht="12.75" hidden="1" customHeight="1">
      <c r="B3157" s="1186"/>
      <c r="C3157" s="1162"/>
      <c r="D3157" s="465">
        <v>142</v>
      </c>
      <c r="E3157" s="1156"/>
      <c r="F3157" s="1157"/>
      <c r="G3157" s="1158"/>
      <c r="H3157" s="468">
        <v>0.15</v>
      </c>
      <c r="I3157" s="564"/>
      <c r="J3157" s="377">
        <f t="shared" si="103"/>
        <v>0</v>
      </c>
      <c r="K3157" s="467">
        <f t="shared" si="104"/>
        <v>0</v>
      </c>
      <c r="L3157" s="113"/>
      <c r="M3157" s="113"/>
    </row>
    <row r="3158" spans="2:13" s="181" customFormat="1" ht="12.75" hidden="1" customHeight="1">
      <c r="B3158" s="1186"/>
      <c r="C3158" s="1162"/>
      <c r="D3158" s="465">
        <v>143</v>
      </c>
      <c r="E3158" s="1156"/>
      <c r="F3158" s="1157"/>
      <c r="G3158" s="1158"/>
      <c r="H3158" s="468">
        <v>0.15</v>
      </c>
      <c r="I3158" s="564"/>
      <c r="J3158" s="377">
        <f t="shared" si="103"/>
        <v>0</v>
      </c>
      <c r="K3158" s="467">
        <f t="shared" si="104"/>
        <v>0</v>
      </c>
      <c r="L3158" s="113"/>
      <c r="M3158" s="113"/>
    </row>
    <row r="3159" spans="2:13" s="181" customFormat="1" ht="12.75" hidden="1" customHeight="1">
      <c r="B3159" s="1186"/>
      <c r="C3159" s="1162"/>
      <c r="D3159" s="465">
        <v>144</v>
      </c>
      <c r="E3159" s="1156"/>
      <c r="F3159" s="1157"/>
      <c r="G3159" s="1158"/>
      <c r="H3159" s="468">
        <v>0.15</v>
      </c>
      <c r="I3159" s="564"/>
      <c r="J3159" s="377">
        <f t="shared" si="103"/>
        <v>0</v>
      </c>
      <c r="K3159" s="467">
        <f t="shared" si="104"/>
        <v>0</v>
      </c>
      <c r="L3159" s="113"/>
      <c r="M3159" s="113"/>
    </row>
    <row r="3160" spans="2:13" s="181" customFormat="1" ht="12.75" hidden="1" customHeight="1">
      <c r="B3160" s="1186"/>
      <c r="C3160" s="1162"/>
      <c r="D3160" s="465">
        <v>145</v>
      </c>
      <c r="E3160" s="1156"/>
      <c r="F3160" s="1157"/>
      <c r="G3160" s="1158"/>
      <c r="H3160" s="468">
        <v>0.15</v>
      </c>
      <c r="I3160" s="564"/>
      <c r="J3160" s="377">
        <f t="shared" si="103"/>
        <v>0</v>
      </c>
      <c r="K3160" s="467">
        <f t="shared" si="104"/>
        <v>0</v>
      </c>
      <c r="L3160" s="113"/>
      <c r="M3160" s="113"/>
    </row>
    <row r="3161" spans="2:13" s="181" customFormat="1" ht="12.75" hidden="1" customHeight="1">
      <c r="B3161" s="1186"/>
      <c r="C3161" s="1162"/>
      <c r="D3161" s="465">
        <v>146</v>
      </c>
      <c r="E3161" s="1156"/>
      <c r="F3161" s="1157"/>
      <c r="G3161" s="1158"/>
      <c r="H3161" s="468">
        <v>0.15</v>
      </c>
      <c r="I3161" s="564"/>
      <c r="J3161" s="377">
        <f t="shared" si="103"/>
        <v>0</v>
      </c>
      <c r="K3161" s="467">
        <f t="shared" si="104"/>
        <v>0</v>
      </c>
      <c r="L3161" s="113"/>
      <c r="M3161" s="113"/>
    </row>
    <row r="3162" spans="2:13" s="181" customFormat="1" ht="12.75" hidden="1" customHeight="1">
      <c r="B3162" s="1186"/>
      <c r="C3162" s="1162"/>
      <c r="D3162" s="465">
        <v>147</v>
      </c>
      <c r="E3162" s="1156"/>
      <c r="F3162" s="1157"/>
      <c r="G3162" s="1158"/>
      <c r="H3162" s="468">
        <v>0.15</v>
      </c>
      <c r="I3162" s="564"/>
      <c r="J3162" s="377">
        <f t="shared" si="103"/>
        <v>0</v>
      </c>
      <c r="K3162" s="467">
        <f t="shared" si="104"/>
        <v>0</v>
      </c>
      <c r="L3162" s="113"/>
      <c r="M3162" s="113"/>
    </row>
    <row r="3163" spans="2:13" s="181" customFormat="1" ht="12.75" hidden="1" customHeight="1">
      <c r="B3163" s="1186"/>
      <c r="C3163" s="1162"/>
      <c r="D3163" s="465">
        <v>148</v>
      </c>
      <c r="E3163" s="1156"/>
      <c r="F3163" s="1157"/>
      <c r="G3163" s="1158"/>
      <c r="H3163" s="468">
        <v>0.15</v>
      </c>
      <c r="I3163" s="564"/>
      <c r="J3163" s="377">
        <f t="shared" si="103"/>
        <v>0</v>
      </c>
      <c r="K3163" s="467">
        <f t="shared" si="104"/>
        <v>0</v>
      </c>
      <c r="L3163" s="113"/>
      <c r="M3163" s="113"/>
    </row>
    <row r="3164" spans="2:13" s="181" customFormat="1" ht="12.75" hidden="1" customHeight="1">
      <c r="B3164" s="1186"/>
      <c r="C3164" s="1162"/>
      <c r="D3164" s="465">
        <v>149</v>
      </c>
      <c r="E3164" s="1156"/>
      <c r="F3164" s="1157"/>
      <c r="G3164" s="1158"/>
      <c r="H3164" s="468">
        <v>0.15</v>
      </c>
      <c r="I3164" s="564"/>
      <c r="J3164" s="377">
        <f t="shared" si="103"/>
        <v>0</v>
      </c>
      <c r="K3164" s="467">
        <f t="shared" si="104"/>
        <v>0</v>
      </c>
      <c r="L3164" s="113"/>
      <c r="M3164" s="113"/>
    </row>
    <row r="3165" spans="2:13" s="181" customFormat="1" ht="12.75" hidden="1" customHeight="1">
      <c r="B3165" s="1186"/>
      <c r="C3165" s="1162"/>
      <c r="D3165" s="465">
        <v>150</v>
      </c>
      <c r="E3165" s="1156"/>
      <c r="F3165" s="1157"/>
      <c r="G3165" s="1158"/>
      <c r="H3165" s="468">
        <v>0.15</v>
      </c>
      <c r="I3165" s="564"/>
      <c r="J3165" s="377">
        <f t="shared" si="103"/>
        <v>0</v>
      </c>
      <c r="K3165" s="467">
        <f t="shared" si="104"/>
        <v>0</v>
      </c>
      <c r="L3165" s="113"/>
      <c r="M3165" s="113"/>
    </row>
    <row r="3166" spans="2:13" s="181" customFormat="1" ht="12.75" hidden="1" customHeight="1">
      <c r="B3166" s="1186"/>
      <c r="C3166" s="1162"/>
      <c r="D3166" s="465">
        <v>151</v>
      </c>
      <c r="E3166" s="1156"/>
      <c r="F3166" s="1157"/>
      <c r="G3166" s="1158"/>
      <c r="H3166" s="468">
        <v>0.15</v>
      </c>
      <c r="I3166" s="564"/>
      <c r="J3166" s="377">
        <f t="shared" si="103"/>
        <v>0</v>
      </c>
      <c r="K3166" s="467">
        <f t="shared" si="104"/>
        <v>0</v>
      </c>
      <c r="L3166" s="113"/>
      <c r="M3166" s="113"/>
    </row>
    <row r="3167" spans="2:13" s="181" customFormat="1" ht="12.75" hidden="1" customHeight="1">
      <c r="B3167" s="1186"/>
      <c r="C3167" s="1162"/>
      <c r="D3167" s="465">
        <v>152</v>
      </c>
      <c r="E3167" s="1156"/>
      <c r="F3167" s="1157"/>
      <c r="G3167" s="1158"/>
      <c r="H3167" s="468">
        <v>0.15</v>
      </c>
      <c r="I3167" s="564"/>
      <c r="J3167" s="377">
        <f t="shared" si="103"/>
        <v>0</v>
      </c>
      <c r="K3167" s="467">
        <f t="shared" si="104"/>
        <v>0</v>
      </c>
      <c r="L3167" s="113"/>
      <c r="M3167" s="113"/>
    </row>
    <row r="3168" spans="2:13" s="181" customFormat="1" ht="12.75" hidden="1" customHeight="1">
      <c r="B3168" s="1186"/>
      <c r="C3168" s="1162"/>
      <c r="D3168" s="465">
        <v>153</v>
      </c>
      <c r="E3168" s="1156"/>
      <c r="F3168" s="1157"/>
      <c r="G3168" s="1158"/>
      <c r="H3168" s="468">
        <v>0.15</v>
      </c>
      <c r="I3168" s="564"/>
      <c r="J3168" s="377">
        <f t="shared" si="103"/>
        <v>0</v>
      </c>
      <c r="K3168" s="467">
        <f t="shared" si="104"/>
        <v>0</v>
      </c>
      <c r="L3168" s="113"/>
      <c r="M3168" s="113"/>
    </row>
    <row r="3169" spans="2:13" s="181" customFormat="1" ht="12.75" hidden="1" customHeight="1">
      <c r="B3169" s="1186"/>
      <c r="C3169" s="1162"/>
      <c r="D3169" s="465">
        <v>154</v>
      </c>
      <c r="E3169" s="1156"/>
      <c r="F3169" s="1157"/>
      <c r="G3169" s="1158"/>
      <c r="H3169" s="468">
        <v>0.15</v>
      </c>
      <c r="I3169" s="564"/>
      <c r="J3169" s="377">
        <f t="shared" si="103"/>
        <v>0</v>
      </c>
      <c r="K3169" s="467">
        <f t="shared" si="104"/>
        <v>0</v>
      </c>
      <c r="L3169" s="113"/>
      <c r="M3169" s="113"/>
    </row>
    <row r="3170" spans="2:13" s="181" customFormat="1" ht="12.75" hidden="1" customHeight="1">
      <c r="B3170" s="1186"/>
      <c r="C3170" s="1162"/>
      <c r="D3170" s="465">
        <v>155</v>
      </c>
      <c r="E3170" s="1156"/>
      <c r="F3170" s="1157"/>
      <c r="G3170" s="1158"/>
      <c r="H3170" s="468">
        <v>0.15</v>
      </c>
      <c r="I3170" s="564"/>
      <c r="J3170" s="377">
        <f t="shared" si="103"/>
        <v>0</v>
      </c>
      <c r="K3170" s="467">
        <f t="shared" si="104"/>
        <v>0</v>
      </c>
      <c r="L3170" s="113"/>
      <c r="M3170" s="113"/>
    </row>
    <row r="3171" spans="2:13" s="181" customFormat="1" ht="12.75" hidden="1" customHeight="1">
      <c r="B3171" s="1186"/>
      <c r="C3171" s="1162"/>
      <c r="D3171" s="465">
        <v>156</v>
      </c>
      <c r="E3171" s="1156"/>
      <c r="F3171" s="1157"/>
      <c r="G3171" s="1158"/>
      <c r="H3171" s="468">
        <v>0.15</v>
      </c>
      <c r="I3171" s="564"/>
      <c r="J3171" s="377">
        <f t="shared" si="103"/>
        <v>0</v>
      </c>
      <c r="K3171" s="467">
        <f t="shared" si="104"/>
        <v>0</v>
      </c>
      <c r="L3171" s="113"/>
      <c r="M3171" s="113"/>
    </row>
    <row r="3172" spans="2:13" s="181" customFormat="1" ht="12.75" hidden="1" customHeight="1">
      <c r="B3172" s="1186"/>
      <c r="C3172" s="1162"/>
      <c r="D3172" s="465">
        <v>157</v>
      </c>
      <c r="E3172" s="1156"/>
      <c r="F3172" s="1157"/>
      <c r="G3172" s="1158"/>
      <c r="H3172" s="468">
        <v>0.15</v>
      </c>
      <c r="I3172" s="564"/>
      <c r="J3172" s="377">
        <f t="shared" si="103"/>
        <v>0</v>
      </c>
      <c r="K3172" s="467">
        <f t="shared" si="104"/>
        <v>0</v>
      </c>
      <c r="L3172" s="113"/>
      <c r="M3172" s="113"/>
    </row>
    <row r="3173" spans="2:13" s="181" customFormat="1" ht="12.75" hidden="1" customHeight="1">
      <c r="B3173" s="1186"/>
      <c r="C3173" s="1162"/>
      <c r="D3173" s="465">
        <v>158</v>
      </c>
      <c r="E3173" s="1156"/>
      <c r="F3173" s="1157"/>
      <c r="G3173" s="1158"/>
      <c r="H3173" s="468">
        <v>0.15</v>
      </c>
      <c r="I3173" s="564"/>
      <c r="J3173" s="377">
        <f t="shared" si="103"/>
        <v>0</v>
      </c>
      <c r="K3173" s="467">
        <f t="shared" si="104"/>
        <v>0</v>
      </c>
      <c r="L3173" s="113"/>
      <c r="M3173" s="113"/>
    </row>
    <row r="3174" spans="2:13" s="181" customFormat="1" ht="12.75" hidden="1" customHeight="1">
      <c r="B3174" s="1186"/>
      <c r="C3174" s="1162"/>
      <c r="D3174" s="465">
        <v>159</v>
      </c>
      <c r="E3174" s="1156"/>
      <c r="F3174" s="1157"/>
      <c r="G3174" s="1158"/>
      <c r="H3174" s="468">
        <v>0.15</v>
      </c>
      <c r="I3174" s="564"/>
      <c r="J3174" s="377">
        <f t="shared" si="103"/>
        <v>0</v>
      </c>
      <c r="K3174" s="467">
        <f t="shared" si="104"/>
        <v>0</v>
      </c>
      <c r="L3174" s="113"/>
      <c r="M3174" s="113"/>
    </row>
    <row r="3175" spans="2:13" s="181" customFormat="1" ht="12.75" hidden="1" customHeight="1">
      <c r="B3175" s="1186"/>
      <c r="C3175" s="1162"/>
      <c r="D3175" s="465">
        <v>160</v>
      </c>
      <c r="E3175" s="1156"/>
      <c r="F3175" s="1157"/>
      <c r="G3175" s="1158"/>
      <c r="H3175" s="468">
        <v>0.15</v>
      </c>
      <c r="I3175" s="564"/>
      <c r="J3175" s="377">
        <f t="shared" si="103"/>
        <v>0</v>
      </c>
      <c r="K3175" s="467">
        <f t="shared" si="104"/>
        <v>0</v>
      </c>
      <c r="L3175" s="113"/>
      <c r="M3175" s="113"/>
    </row>
    <row r="3176" spans="2:13" s="181" customFormat="1" ht="12.75" hidden="1" customHeight="1">
      <c r="B3176" s="1186"/>
      <c r="C3176" s="1162"/>
      <c r="D3176" s="465">
        <v>161</v>
      </c>
      <c r="E3176" s="1156"/>
      <c r="F3176" s="1157"/>
      <c r="G3176" s="1158"/>
      <c r="H3176" s="468">
        <v>0.15</v>
      </c>
      <c r="I3176" s="564"/>
      <c r="J3176" s="377">
        <f t="shared" si="103"/>
        <v>0</v>
      </c>
      <c r="K3176" s="467">
        <f t="shared" si="104"/>
        <v>0</v>
      </c>
      <c r="L3176" s="113"/>
      <c r="M3176" s="113"/>
    </row>
    <row r="3177" spans="2:13" s="181" customFormat="1" ht="12.75" hidden="1" customHeight="1">
      <c r="B3177" s="1186"/>
      <c r="C3177" s="1162"/>
      <c r="D3177" s="465">
        <v>162</v>
      </c>
      <c r="E3177" s="1156"/>
      <c r="F3177" s="1157"/>
      <c r="G3177" s="1158"/>
      <c r="H3177" s="468">
        <v>0.15</v>
      </c>
      <c r="I3177" s="564"/>
      <c r="J3177" s="377">
        <f t="shared" si="103"/>
        <v>0</v>
      </c>
      <c r="K3177" s="467">
        <f t="shared" si="104"/>
        <v>0</v>
      </c>
      <c r="L3177" s="113"/>
      <c r="M3177" s="113"/>
    </row>
    <row r="3178" spans="2:13" s="181" customFormat="1" ht="12.75" hidden="1" customHeight="1">
      <c r="B3178" s="1186"/>
      <c r="C3178" s="1162"/>
      <c r="D3178" s="465">
        <v>163</v>
      </c>
      <c r="E3178" s="1156"/>
      <c r="F3178" s="1157"/>
      <c r="G3178" s="1158"/>
      <c r="H3178" s="468">
        <v>0.15</v>
      </c>
      <c r="I3178" s="564"/>
      <c r="J3178" s="377">
        <f t="shared" si="103"/>
        <v>0</v>
      </c>
      <c r="K3178" s="467">
        <f t="shared" si="104"/>
        <v>0</v>
      </c>
      <c r="L3178" s="113"/>
      <c r="M3178" s="113"/>
    </row>
    <row r="3179" spans="2:13" s="181" customFormat="1" ht="12.75" hidden="1" customHeight="1">
      <c r="B3179" s="1186"/>
      <c r="C3179" s="1162"/>
      <c r="D3179" s="465">
        <v>164</v>
      </c>
      <c r="E3179" s="1156"/>
      <c r="F3179" s="1157"/>
      <c r="G3179" s="1158"/>
      <c r="H3179" s="468">
        <v>0.15</v>
      </c>
      <c r="I3179" s="564"/>
      <c r="J3179" s="377">
        <f t="shared" si="103"/>
        <v>0</v>
      </c>
      <c r="K3179" s="467">
        <f t="shared" si="104"/>
        <v>0</v>
      </c>
      <c r="L3179" s="113"/>
      <c r="M3179" s="113"/>
    </row>
    <row r="3180" spans="2:13" s="181" customFormat="1" ht="12.75" hidden="1" customHeight="1">
      <c r="B3180" s="1186"/>
      <c r="C3180" s="1162"/>
      <c r="D3180" s="465">
        <v>165</v>
      </c>
      <c r="E3180" s="1156"/>
      <c r="F3180" s="1157"/>
      <c r="G3180" s="1158"/>
      <c r="H3180" s="468">
        <v>0.15</v>
      </c>
      <c r="I3180" s="564"/>
      <c r="J3180" s="377">
        <f t="shared" si="103"/>
        <v>0</v>
      </c>
      <c r="K3180" s="467">
        <f t="shared" si="104"/>
        <v>0</v>
      </c>
      <c r="L3180" s="113"/>
      <c r="M3180" s="113"/>
    </row>
    <row r="3181" spans="2:13" s="181" customFormat="1" ht="12.75" hidden="1" customHeight="1">
      <c r="B3181" s="1186"/>
      <c r="C3181" s="1162"/>
      <c r="D3181" s="465">
        <v>166</v>
      </c>
      <c r="E3181" s="1156"/>
      <c r="F3181" s="1157"/>
      <c r="G3181" s="1158"/>
      <c r="H3181" s="468">
        <v>0.15</v>
      </c>
      <c r="I3181" s="564"/>
      <c r="J3181" s="377">
        <f t="shared" si="103"/>
        <v>0</v>
      </c>
      <c r="K3181" s="467">
        <f t="shared" si="104"/>
        <v>0</v>
      </c>
      <c r="L3181" s="113"/>
      <c r="M3181" s="113"/>
    </row>
    <row r="3182" spans="2:13" s="181" customFormat="1" ht="12.75" hidden="1" customHeight="1">
      <c r="B3182" s="1186"/>
      <c r="C3182" s="1162"/>
      <c r="D3182" s="465">
        <v>167</v>
      </c>
      <c r="E3182" s="1156"/>
      <c r="F3182" s="1157"/>
      <c r="G3182" s="1158"/>
      <c r="H3182" s="468">
        <v>0.15</v>
      </c>
      <c r="I3182" s="564"/>
      <c r="J3182" s="377">
        <f t="shared" si="103"/>
        <v>0</v>
      </c>
      <c r="K3182" s="467">
        <f t="shared" si="104"/>
        <v>0</v>
      </c>
      <c r="L3182" s="113"/>
      <c r="M3182" s="113"/>
    </row>
    <row r="3183" spans="2:13" s="181" customFormat="1" ht="12.75" hidden="1" customHeight="1">
      <c r="B3183" s="1186"/>
      <c r="C3183" s="1162"/>
      <c r="D3183" s="465">
        <v>168</v>
      </c>
      <c r="E3183" s="1156"/>
      <c r="F3183" s="1157"/>
      <c r="G3183" s="1158"/>
      <c r="H3183" s="468">
        <v>0.15</v>
      </c>
      <c r="I3183" s="564"/>
      <c r="J3183" s="377">
        <f t="shared" si="103"/>
        <v>0</v>
      </c>
      <c r="K3183" s="467">
        <f t="shared" si="104"/>
        <v>0</v>
      </c>
      <c r="L3183" s="113"/>
      <c r="M3183" s="113"/>
    </row>
    <row r="3184" spans="2:13" s="181" customFormat="1" ht="12.75" hidden="1" customHeight="1">
      <c r="B3184" s="1186"/>
      <c r="C3184" s="1162"/>
      <c r="D3184" s="465">
        <v>169</v>
      </c>
      <c r="E3184" s="1156"/>
      <c r="F3184" s="1157"/>
      <c r="G3184" s="1158"/>
      <c r="H3184" s="468">
        <v>0.15</v>
      </c>
      <c r="I3184" s="564"/>
      <c r="J3184" s="377">
        <f t="shared" si="103"/>
        <v>0</v>
      </c>
      <c r="K3184" s="467">
        <f t="shared" si="104"/>
        <v>0</v>
      </c>
      <c r="L3184" s="113"/>
      <c r="M3184" s="113"/>
    </row>
    <row r="3185" spans="2:13" s="181" customFormat="1" ht="12.75" hidden="1" customHeight="1">
      <c r="B3185" s="1186"/>
      <c r="C3185" s="1162"/>
      <c r="D3185" s="465">
        <v>170</v>
      </c>
      <c r="E3185" s="1156"/>
      <c r="F3185" s="1157"/>
      <c r="G3185" s="1158"/>
      <c r="H3185" s="468">
        <v>0.15</v>
      </c>
      <c r="I3185" s="564"/>
      <c r="J3185" s="377">
        <f t="shared" si="103"/>
        <v>0</v>
      </c>
      <c r="K3185" s="467">
        <f t="shared" si="104"/>
        <v>0</v>
      </c>
      <c r="L3185" s="113"/>
      <c r="M3185" s="113"/>
    </row>
    <row r="3186" spans="2:13" s="181" customFormat="1" ht="12.75" hidden="1" customHeight="1">
      <c r="B3186" s="1186"/>
      <c r="C3186" s="1162"/>
      <c r="D3186" s="465">
        <v>171</v>
      </c>
      <c r="E3186" s="1156"/>
      <c r="F3186" s="1157"/>
      <c r="G3186" s="1158"/>
      <c r="H3186" s="468">
        <v>0.15</v>
      </c>
      <c r="I3186" s="564"/>
      <c r="J3186" s="377">
        <f t="shared" si="103"/>
        <v>0</v>
      </c>
      <c r="K3186" s="467">
        <f t="shared" si="104"/>
        <v>0</v>
      </c>
      <c r="L3186" s="113"/>
      <c r="M3186" s="113"/>
    </row>
    <row r="3187" spans="2:13" s="181" customFormat="1" ht="12.75" hidden="1" customHeight="1">
      <c r="B3187" s="1186"/>
      <c r="C3187" s="1162"/>
      <c r="D3187" s="465">
        <v>172</v>
      </c>
      <c r="E3187" s="1156"/>
      <c r="F3187" s="1157"/>
      <c r="G3187" s="1158"/>
      <c r="H3187" s="468">
        <v>0.15</v>
      </c>
      <c r="I3187" s="564"/>
      <c r="J3187" s="377">
        <f t="shared" si="103"/>
        <v>0</v>
      </c>
      <c r="K3187" s="467">
        <f t="shared" si="104"/>
        <v>0</v>
      </c>
      <c r="L3187" s="113"/>
      <c r="M3187" s="113"/>
    </row>
    <row r="3188" spans="2:13" s="181" customFormat="1" ht="12.75" hidden="1" customHeight="1">
      <c r="B3188" s="1186"/>
      <c r="C3188" s="1162"/>
      <c r="D3188" s="465">
        <v>173</v>
      </c>
      <c r="E3188" s="1156"/>
      <c r="F3188" s="1157"/>
      <c r="G3188" s="1158"/>
      <c r="H3188" s="468">
        <v>0.15</v>
      </c>
      <c r="I3188" s="564"/>
      <c r="J3188" s="377">
        <f t="shared" si="103"/>
        <v>0</v>
      </c>
      <c r="K3188" s="467">
        <f t="shared" si="104"/>
        <v>0</v>
      </c>
      <c r="L3188" s="113"/>
      <c r="M3188" s="113"/>
    </row>
    <row r="3189" spans="2:13" s="181" customFormat="1" ht="12.75" hidden="1" customHeight="1">
      <c r="B3189" s="1186"/>
      <c r="C3189" s="1162"/>
      <c r="D3189" s="465">
        <v>174</v>
      </c>
      <c r="E3189" s="1156"/>
      <c r="F3189" s="1157"/>
      <c r="G3189" s="1158"/>
      <c r="H3189" s="468">
        <v>0.15</v>
      </c>
      <c r="I3189" s="564"/>
      <c r="J3189" s="377">
        <f t="shared" si="103"/>
        <v>0</v>
      </c>
      <c r="K3189" s="467">
        <f t="shared" si="104"/>
        <v>0</v>
      </c>
      <c r="L3189" s="113"/>
      <c r="M3189" s="113"/>
    </row>
    <row r="3190" spans="2:13" s="181" customFormat="1" ht="12.75" hidden="1" customHeight="1">
      <c r="B3190" s="1186"/>
      <c r="C3190" s="1162"/>
      <c r="D3190" s="465">
        <v>175</v>
      </c>
      <c r="E3190" s="1156"/>
      <c r="F3190" s="1157"/>
      <c r="G3190" s="1158"/>
      <c r="H3190" s="468">
        <v>0.15</v>
      </c>
      <c r="I3190" s="564"/>
      <c r="J3190" s="377">
        <f t="shared" si="103"/>
        <v>0</v>
      </c>
      <c r="K3190" s="467">
        <f t="shared" si="104"/>
        <v>0</v>
      </c>
      <c r="L3190" s="113"/>
      <c r="M3190" s="113"/>
    </row>
    <row r="3191" spans="2:13" s="181" customFormat="1" ht="12.75" hidden="1" customHeight="1">
      <c r="B3191" s="1186"/>
      <c r="C3191" s="1162"/>
      <c r="D3191" s="465">
        <v>176</v>
      </c>
      <c r="E3191" s="1156"/>
      <c r="F3191" s="1157"/>
      <c r="G3191" s="1158"/>
      <c r="H3191" s="468">
        <v>0.15</v>
      </c>
      <c r="I3191" s="564"/>
      <c r="J3191" s="377">
        <f t="shared" si="103"/>
        <v>0</v>
      </c>
      <c r="K3191" s="467">
        <f t="shared" si="104"/>
        <v>0</v>
      </c>
      <c r="L3191" s="113"/>
      <c r="M3191" s="113"/>
    </row>
    <row r="3192" spans="2:13" s="181" customFormat="1" ht="12.75" hidden="1" customHeight="1">
      <c r="B3192" s="1186"/>
      <c r="C3192" s="1162"/>
      <c r="D3192" s="465">
        <v>177</v>
      </c>
      <c r="E3192" s="1156"/>
      <c r="F3192" s="1157"/>
      <c r="G3192" s="1158"/>
      <c r="H3192" s="468">
        <v>0.15</v>
      </c>
      <c r="I3192" s="564"/>
      <c r="J3192" s="377">
        <f t="shared" si="103"/>
        <v>0</v>
      </c>
      <c r="K3192" s="467">
        <f t="shared" si="104"/>
        <v>0</v>
      </c>
      <c r="L3192" s="113"/>
      <c r="M3192" s="113"/>
    </row>
    <row r="3193" spans="2:13" s="181" customFormat="1" ht="12.75" hidden="1" customHeight="1">
      <c r="B3193" s="1186"/>
      <c r="C3193" s="1162"/>
      <c r="D3193" s="465">
        <v>178</v>
      </c>
      <c r="E3193" s="1156"/>
      <c r="F3193" s="1157"/>
      <c r="G3193" s="1158"/>
      <c r="H3193" s="468">
        <v>0.15</v>
      </c>
      <c r="I3193" s="564"/>
      <c r="J3193" s="377">
        <f t="shared" si="103"/>
        <v>0</v>
      </c>
      <c r="K3193" s="467">
        <f t="shared" si="104"/>
        <v>0</v>
      </c>
      <c r="L3193" s="113"/>
      <c r="M3193" s="113"/>
    </row>
    <row r="3194" spans="2:13" s="181" customFormat="1" ht="12.75" hidden="1" customHeight="1">
      <c r="B3194" s="1186"/>
      <c r="C3194" s="1162"/>
      <c r="D3194" s="465">
        <v>179</v>
      </c>
      <c r="E3194" s="1156"/>
      <c r="F3194" s="1157"/>
      <c r="G3194" s="1158"/>
      <c r="H3194" s="468">
        <v>0.15</v>
      </c>
      <c r="I3194" s="564"/>
      <c r="J3194" s="377">
        <f t="shared" si="103"/>
        <v>0</v>
      </c>
      <c r="K3194" s="467">
        <f t="shared" si="104"/>
        <v>0</v>
      </c>
      <c r="L3194" s="113"/>
      <c r="M3194" s="113"/>
    </row>
    <row r="3195" spans="2:13" s="181" customFormat="1" ht="12.75" hidden="1" customHeight="1">
      <c r="B3195" s="1186"/>
      <c r="C3195" s="1162"/>
      <c r="D3195" s="465">
        <v>180</v>
      </c>
      <c r="E3195" s="1156"/>
      <c r="F3195" s="1157"/>
      <c r="G3195" s="1158"/>
      <c r="H3195" s="468">
        <v>0.15</v>
      </c>
      <c r="I3195" s="564"/>
      <c r="J3195" s="377">
        <f t="shared" si="103"/>
        <v>0</v>
      </c>
      <c r="K3195" s="467">
        <f t="shared" si="104"/>
        <v>0</v>
      </c>
      <c r="L3195" s="113"/>
      <c r="M3195" s="113"/>
    </row>
    <row r="3196" spans="2:13" s="181" customFormat="1" ht="12.75" hidden="1" customHeight="1">
      <c r="B3196" s="1186"/>
      <c r="C3196" s="1162"/>
      <c r="D3196" s="465">
        <v>181</v>
      </c>
      <c r="E3196" s="1156"/>
      <c r="F3196" s="1157"/>
      <c r="G3196" s="1158"/>
      <c r="H3196" s="468">
        <v>0.15</v>
      </c>
      <c r="I3196" s="564"/>
      <c r="J3196" s="377">
        <f t="shared" si="103"/>
        <v>0</v>
      </c>
      <c r="K3196" s="467">
        <f t="shared" si="104"/>
        <v>0</v>
      </c>
      <c r="L3196" s="113"/>
      <c r="M3196" s="113"/>
    </row>
    <row r="3197" spans="2:13" s="181" customFormat="1" ht="12.75" hidden="1" customHeight="1">
      <c r="B3197" s="1186"/>
      <c r="C3197" s="1162"/>
      <c r="D3197" s="465">
        <v>182</v>
      </c>
      <c r="E3197" s="1156"/>
      <c r="F3197" s="1157"/>
      <c r="G3197" s="1158"/>
      <c r="H3197" s="468">
        <v>0.15</v>
      </c>
      <c r="I3197" s="564"/>
      <c r="J3197" s="377">
        <f t="shared" si="103"/>
        <v>0</v>
      </c>
      <c r="K3197" s="467">
        <f t="shared" si="104"/>
        <v>0</v>
      </c>
      <c r="L3197" s="113"/>
      <c r="M3197" s="113"/>
    </row>
    <row r="3198" spans="2:13" s="181" customFormat="1" ht="12.75" hidden="1" customHeight="1">
      <c r="B3198" s="1186"/>
      <c r="C3198" s="1162"/>
      <c r="D3198" s="465">
        <v>183</v>
      </c>
      <c r="E3198" s="1156"/>
      <c r="F3198" s="1157"/>
      <c r="G3198" s="1158"/>
      <c r="H3198" s="468">
        <v>0.15</v>
      </c>
      <c r="I3198" s="564"/>
      <c r="J3198" s="377">
        <f t="shared" si="103"/>
        <v>0</v>
      </c>
      <c r="K3198" s="467">
        <f t="shared" si="104"/>
        <v>0</v>
      </c>
      <c r="L3198" s="113"/>
      <c r="M3198" s="113"/>
    </row>
    <row r="3199" spans="2:13" s="181" customFormat="1" ht="12.75" hidden="1" customHeight="1">
      <c r="B3199" s="1186"/>
      <c r="C3199" s="1162"/>
      <c r="D3199" s="465">
        <v>184</v>
      </c>
      <c r="E3199" s="1156"/>
      <c r="F3199" s="1157"/>
      <c r="G3199" s="1158"/>
      <c r="H3199" s="468">
        <v>0.15</v>
      </c>
      <c r="I3199" s="564"/>
      <c r="J3199" s="377">
        <f t="shared" si="103"/>
        <v>0</v>
      </c>
      <c r="K3199" s="467">
        <f t="shared" si="104"/>
        <v>0</v>
      </c>
      <c r="L3199" s="113"/>
      <c r="M3199" s="113"/>
    </row>
    <row r="3200" spans="2:13" s="181" customFormat="1" ht="12.75" hidden="1" customHeight="1">
      <c r="B3200" s="1186"/>
      <c r="C3200" s="1162"/>
      <c r="D3200" s="465">
        <v>185</v>
      </c>
      <c r="E3200" s="1156"/>
      <c r="F3200" s="1157"/>
      <c r="G3200" s="1158"/>
      <c r="H3200" s="468">
        <v>0.15</v>
      </c>
      <c r="I3200" s="564"/>
      <c r="J3200" s="377">
        <f t="shared" si="103"/>
        <v>0</v>
      </c>
      <c r="K3200" s="467">
        <f t="shared" si="104"/>
        <v>0</v>
      </c>
      <c r="L3200" s="113"/>
      <c r="M3200" s="113"/>
    </row>
    <row r="3201" spans="2:13" s="181" customFormat="1" ht="12.75" hidden="1" customHeight="1">
      <c r="B3201" s="1186"/>
      <c r="C3201" s="1162"/>
      <c r="D3201" s="465">
        <v>186</v>
      </c>
      <c r="E3201" s="1156"/>
      <c r="F3201" s="1157"/>
      <c r="G3201" s="1158"/>
      <c r="H3201" s="468">
        <v>0.15</v>
      </c>
      <c r="I3201" s="564"/>
      <c r="J3201" s="377">
        <f t="shared" si="103"/>
        <v>0</v>
      </c>
      <c r="K3201" s="467">
        <f t="shared" si="104"/>
        <v>0</v>
      </c>
      <c r="L3201" s="113"/>
      <c r="M3201" s="113"/>
    </row>
    <row r="3202" spans="2:13" s="181" customFormat="1" ht="12.75" hidden="1" customHeight="1">
      <c r="B3202" s="1186"/>
      <c r="C3202" s="1162"/>
      <c r="D3202" s="465">
        <v>187</v>
      </c>
      <c r="E3202" s="1156"/>
      <c r="F3202" s="1157"/>
      <c r="G3202" s="1158"/>
      <c r="H3202" s="468">
        <v>0.15</v>
      </c>
      <c r="I3202" s="564"/>
      <c r="J3202" s="377">
        <f t="shared" si="103"/>
        <v>0</v>
      </c>
      <c r="K3202" s="467">
        <f t="shared" si="104"/>
        <v>0</v>
      </c>
      <c r="L3202" s="113"/>
      <c r="M3202" s="113"/>
    </row>
    <row r="3203" spans="2:13" s="181" customFormat="1" ht="12.75" hidden="1" customHeight="1">
      <c r="B3203" s="1186"/>
      <c r="C3203" s="1162"/>
      <c r="D3203" s="465">
        <v>188</v>
      </c>
      <c r="E3203" s="1156"/>
      <c r="F3203" s="1157"/>
      <c r="G3203" s="1158"/>
      <c r="H3203" s="468">
        <v>0.15</v>
      </c>
      <c r="I3203" s="564"/>
      <c r="J3203" s="377">
        <f t="shared" si="103"/>
        <v>0</v>
      </c>
      <c r="K3203" s="467">
        <f t="shared" si="104"/>
        <v>0</v>
      </c>
      <c r="L3203" s="113"/>
      <c r="M3203" s="113"/>
    </row>
    <row r="3204" spans="2:13" s="181" customFormat="1" ht="12.75" hidden="1" customHeight="1">
      <c r="B3204" s="1186"/>
      <c r="C3204" s="1162"/>
      <c r="D3204" s="465">
        <v>189</v>
      </c>
      <c r="E3204" s="1156"/>
      <c r="F3204" s="1157"/>
      <c r="G3204" s="1158"/>
      <c r="H3204" s="468">
        <v>0.15</v>
      </c>
      <c r="I3204" s="564"/>
      <c r="J3204" s="377">
        <f t="shared" si="103"/>
        <v>0</v>
      </c>
      <c r="K3204" s="467">
        <f t="shared" si="104"/>
        <v>0</v>
      </c>
      <c r="L3204" s="113"/>
      <c r="M3204" s="113"/>
    </row>
    <row r="3205" spans="2:13" s="181" customFormat="1" ht="12.75" hidden="1" customHeight="1">
      <c r="B3205" s="1186"/>
      <c r="C3205" s="1162"/>
      <c r="D3205" s="465">
        <v>190</v>
      </c>
      <c r="E3205" s="1156"/>
      <c r="F3205" s="1157"/>
      <c r="G3205" s="1158"/>
      <c r="H3205" s="468">
        <v>0.15</v>
      </c>
      <c r="I3205" s="564"/>
      <c r="J3205" s="377">
        <f t="shared" si="103"/>
        <v>0</v>
      </c>
      <c r="K3205" s="467">
        <f t="shared" si="104"/>
        <v>0</v>
      </c>
      <c r="L3205" s="113"/>
      <c r="M3205" s="113"/>
    </row>
    <row r="3206" spans="2:13" s="181" customFormat="1" ht="12.75" hidden="1" customHeight="1">
      <c r="B3206" s="1186"/>
      <c r="C3206" s="1162"/>
      <c r="D3206" s="465">
        <v>191</v>
      </c>
      <c r="E3206" s="1156"/>
      <c r="F3206" s="1157"/>
      <c r="G3206" s="1158"/>
      <c r="H3206" s="468">
        <v>0.15</v>
      </c>
      <c r="I3206" s="564"/>
      <c r="J3206" s="377">
        <f t="shared" si="103"/>
        <v>0</v>
      </c>
      <c r="K3206" s="467">
        <f t="shared" si="104"/>
        <v>0</v>
      </c>
      <c r="L3206" s="113"/>
      <c r="M3206" s="113"/>
    </row>
    <row r="3207" spans="2:13" s="181" customFormat="1" ht="12.75" hidden="1" customHeight="1">
      <c r="B3207" s="1186"/>
      <c r="C3207" s="1162"/>
      <c r="D3207" s="465">
        <v>192</v>
      </c>
      <c r="E3207" s="1156"/>
      <c r="F3207" s="1157"/>
      <c r="G3207" s="1158"/>
      <c r="H3207" s="468">
        <v>0.15</v>
      </c>
      <c r="I3207" s="564"/>
      <c r="J3207" s="377">
        <f t="shared" si="103"/>
        <v>0</v>
      </c>
      <c r="K3207" s="467">
        <f t="shared" si="104"/>
        <v>0</v>
      </c>
      <c r="L3207" s="113"/>
      <c r="M3207" s="113"/>
    </row>
    <row r="3208" spans="2:13" s="181" customFormat="1" ht="12.75" hidden="1" customHeight="1">
      <c r="B3208" s="1186"/>
      <c r="C3208" s="1162"/>
      <c r="D3208" s="465">
        <v>193</v>
      </c>
      <c r="E3208" s="1156"/>
      <c r="F3208" s="1157"/>
      <c r="G3208" s="1158"/>
      <c r="H3208" s="468">
        <v>0.15</v>
      </c>
      <c r="I3208" s="564"/>
      <c r="J3208" s="377">
        <f t="shared" ref="J3208:J3271" si="105">$I$11027*H3208</f>
        <v>0</v>
      </c>
      <c r="K3208" s="467">
        <f t="shared" si="104"/>
        <v>0</v>
      </c>
      <c r="L3208" s="113"/>
      <c r="M3208" s="113"/>
    </row>
    <row r="3209" spans="2:13" s="181" customFormat="1" ht="12.75" hidden="1" customHeight="1">
      <c r="B3209" s="1186"/>
      <c r="C3209" s="1162"/>
      <c r="D3209" s="465">
        <v>194</v>
      </c>
      <c r="E3209" s="1156"/>
      <c r="F3209" s="1157"/>
      <c r="G3209" s="1158"/>
      <c r="H3209" s="468">
        <v>0.15</v>
      </c>
      <c r="I3209" s="564"/>
      <c r="J3209" s="377">
        <f t="shared" si="105"/>
        <v>0</v>
      </c>
      <c r="K3209" s="467">
        <f t="shared" ref="K3209:K3272" si="106">MAX(0,(I3209-J3209)*0.92)</f>
        <v>0</v>
      </c>
      <c r="L3209" s="113"/>
      <c r="M3209" s="113"/>
    </row>
    <row r="3210" spans="2:13" s="181" customFormat="1" ht="12.75" hidden="1" customHeight="1">
      <c r="B3210" s="1186"/>
      <c r="C3210" s="1162"/>
      <c r="D3210" s="465">
        <v>195</v>
      </c>
      <c r="E3210" s="1156"/>
      <c r="F3210" s="1157"/>
      <c r="G3210" s="1158"/>
      <c r="H3210" s="468">
        <v>0.15</v>
      </c>
      <c r="I3210" s="564"/>
      <c r="J3210" s="377">
        <f t="shared" si="105"/>
        <v>0</v>
      </c>
      <c r="K3210" s="467">
        <f t="shared" si="106"/>
        <v>0</v>
      </c>
      <c r="L3210" s="113"/>
      <c r="M3210" s="113"/>
    </row>
    <row r="3211" spans="2:13" s="181" customFormat="1" ht="12.75" hidden="1" customHeight="1">
      <c r="B3211" s="1186"/>
      <c r="C3211" s="1162"/>
      <c r="D3211" s="465">
        <v>196</v>
      </c>
      <c r="E3211" s="1156"/>
      <c r="F3211" s="1157"/>
      <c r="G3211" s="1158"/>
      <c r="H3211" s="468">
        <v>0.15</v>
      </c>
      <c r="I3211" s="564"/>
      <c r="J3211" s="377">
        <f t="shared" si="105"/>
        <v>0</v>
      </c>
      <c r="K3211" s="467">
        <f t="shared" si="106"/>
        <v>0</v>
      </c>
      <c r="L3211" s="113"/>
      <c r="M3211" s="113"/>
    </row>
    <row r="3212" spans="2:13" s="181" customFormat="1" ht="12.75" hidden="1" customHeight="1">
      <c r="B3212" s="1186"/>
      <c r="C3212" s="1162"/>
      <c r="D3212" s="465">
        <v>197</v>
      </c>
      <c r="E3212" s="1156"/>
      <c r="F3212" s="1157"/>
      <c r="G3212" s="1158"/>
      <c r="H3212" s="468">
        <v>0.15</v>
      </c>
      <c r="I3212" s="564"/>
      <c r="J3212" s="377">
        <f t="shared" si="105"/>
        <v>0</v>
      </c>
      <c r="K3212" s="467">
        <f t="shared" si="106"/>
        <v>0</v>
      </c>
      <c r="L3212" s="113"/>
      <c r="M3212" s="113"/>
    </row>
    <row r="3213" spans="2:13" s="181" customFormat="1" ht="12.75" hidden="1" customHeight="1">
      <c r="B3213" s="1186"/>
      <c r="C3213" s="1162"/>
      <c r="D3213" s="465">
        <v>198</v>
      </c>
      <c r="E3213" s="1156"/>
      <c r="F3213" s="1157"/>
      <c r="G3213" s="1158"/>
      <c r="H3213" s="468">
        <v>0.15</v>
      </c>
      <c r="I3213" s="564"/>
      <c r="J3213" s="377">
        <f t="shared" si="105"/>
        <v>0</v>
      </c>
      <c r="K3213" s="467">
        <f t="shared" si="106"/>
        <v>0</v>
      </c>
      <c r="L3213" s="113"/>
      <c r="M3213" s="113"/>
    </row>
    <row r="3214" spans="2:13" s="181" customFormat="1" ht="12.75" hidden="1" customHeight="1">
      <c r="B3214" s="1186"/>
      <c r="C3214" s="1162"/>
      <c r="D3214" s="465">
        <v>199</v>
      </c>
      <c r="E3214" s="1156"/>
      <c r="F3214" s="1157"/>
      <c r="G3214" s="1158"/>
      <c r="H3214" s="468">
        <v>0.15</v>
      </c>
      <c r="I3214" s="564"/>
      <c r="J3214" s="377">
        <f t="shared" si="105"/>
        <v>0</v>
      </c>
      <c r="K3214" s="467">
        <f t="shared" si="106"/>
        <v>0</v>
      </c>
      <c r="L3214" s="113"/>
      <c r="M3214" s="113"/>
    </row>
    <row r="3215" spans="2:13" s="181" customFormat="1" ht="12.75" hidden="1" customHeight="1">
      <c r="B3215" s="1186"/>
      <c r="C3215" s="1162"/>
      <c r="D3215" s="465">
        <v>200</v>
      </c>
      <c r="E3215" s="1156"/>
      <c r="F3215" s="1157"/>
      <c r="G3215" s="1158"/>
      <c r="H3215" s="468">
        <v>0.15</v>
      </c>
      <c r="I3215" s="564"/>
      <c r="J3215" s="377">
        <f t="shared" si="105"/>
        <v>0</v>
      </c>
      <c r="K3215" s="467">
        <f t="shared" si="106"/>
        <v>0</v>
      </c>
      <c r="L3215" s="113"/>
      <c r="M3215" s="113"/>
    </row>
    <row r="3216" spans="2:13" s="181" customFormat="1" ht="12.75" hidden="1" customHeight="1">
      <c r="B3216" s="1186"/>
      <c r="C3216" s="1162"/>
      <c r="D3216" s="465">
        <v>201</v>
      </c>
      <c r="E3216" s="1156"/>
      <c r="F3216" s="1157"/>
      <c r="G3216" s="1158"/>
      <c r="H3216" s="468">
        <v>0.15</v>
      </c>
      <c r="I3216" s="564"/>
      <c r="J3216" s="377">
        <f t="shared" si="105"/>
        <v>0</v>
      </c>
      <c r="K3216" s="467">
        <f t="shared" si="106"/>
        <v>0</v>
      </c>
      <c r="L3216" s="113"/>
      <c r="M3216" s="113"/>
    </row>
    <row r="3217" spans="2:13" s="181" customFormat="1" ht="12.75" hidden="1" customHeight="1">
      <c r="B3217" s="1186"/>
      <c r="C3217" s="1162"/>
      <c r="D3217" s="465">
        <v>202</v>
      </c>
      <c r="E3217" s="1156"/>
      <c r="F3217" s="1157"/>
      <c r="G3217" s="1158"/>
      <c r="H3217" s="468">
        <v>0.15</v>
      </c>
      <c r="I3217" s="564"/>
      <c r="J3217" s="377">
        <f t="shared" si="105"/>
        <v>0</v>
      </c>
      <c r="K3217" s="467">
        <f t="shared" si="106"/>
        <v>0</v>
      </c>
      <c r="L3217" s="113"/>
      <c r="M3217" s="113"/>
    </row>
    <row r="3218" spans="2:13" s="181" customFormat="1" ht="12.75" hidden="1" customHeight="1">
      <c r="B3218" s="1186"/>
      <c r="C3218" s="1162"/>
      <c r="D3218" s="465">
        <v>203</v>
      </c>
      <c r="E3218" s="1156"/>
      <c r="F3218" s="1157"/>
      <c r="G3218" s="1158"/>
      <c r="H3218" s="468">
        <v>0.15</v>
      </c>
      <c r="I3218" s="564"/>
      <c r="J3218" s="377">
        <f t="shared" si="105"/>
        <v>0</v>
      </c>
      <c r="K3218" s="467">
        <f t="shared" si="106"/>
        <v>0</v>
      </c>
      <c r="L3218" s="113"/>
      <c r="M3218" s="113"/>
    </row>
    <row r="3219" spans="2:13" s="181" customFormat="1" ht="12.75" hidden="1" customHeight="1">
      <c r="B3219" s="1186"/>
      <c r="C3219" s="1162"/>
      <c r="D3219" s="465">
        <v>204</v>
      </c>
      <c r="E3219" s="1156"/>
      <c r="F3219" s="1157"/>
      <c r="G3219" s="1158"/>
      <c r="H3219" s="468">
        <v>0.15</v>
      </c>
      <c r="I3219" s="564"/>
      <c r="J3219" s="377">
        <f t="shared" si="105"/>
        <v>0</v>
      </c>
      <c r="K3219" s="467">
        <f t="shared" si="106"/>
        <v>0</v>
      </c>
      <c r="L3219" s="113"/>
      <c r="M3219" s="113"/>
    </row>
    <row r="3220" spans="2:13" s="181" customFormat="1" ht="12.75" hidden="1" customHeight="1">
      <c r="B3220" s="1186"/>
      <c r="C3220" s="1162"/>
      <c r="D3220" s="465">
        <v>205</v>
      </c>
      <c r="E3220" s="1156"/>
      <c r="F3220" s="1157"/>
      <c r="G3220" s="1158"/>
      <c r="H3220" s="468">
        <v>0.15</v>
      </c>
      <c r="I3220" s="564"/>
      <c r="J3220" s="377">
        <f t="shared" si="105"/>
        <v>0</v>
      </c>
      <c r="K3220" s="467">
        <f t="shared" si="106"/>
        <v>0</v>
      </c>
      <c r="L3220" s="113"/>
      <c r="M3220" s="113"/>
    </row>
    <row r="3221" spans="2:13" s="181" customFormat="1" ht="12.75" hidden="1" customHeight="1">
      <c r="B3221" s="1186"/>
      <c r="C3221" s="1162"/>
      <c r="D3221" s="465">
        <v>206</v>
      </c>
      <c r="E3221" s="1156"/>
      <c r="F3221" s="1157"/>
      <c r="G3221" s="1158"/>
      <c r="H3221" s="468">
        <v>0.15</v>
      </c>
      <c r="I3221" s="564"/>
      <c r="J3221" s="377">
        <f t="shared" si="105"/>
        <v>0</v>
      </c>
      <c r="K3221" s="467">
        <f t="shared" si="106"/>
        <v>0</v>
      </c>
      <c r="L3221" s="113"/>
      <c r="M3221" s="113"/>
    </row>
    <row r="3222" spans="2:13" s="181" customFormat="1" ht="12.75" hidden="1" customHeight="1">
      <c r="B3222" s="1186"/>
      <c r="C3222" s="1162"/>
      <c r="D3222" s="465">
        <v>207</v>
      </c>
      <c r="E3222" s="1156"/>
      <c r="F3222" s="1157"/>
      <c r="G3222" s="1158"/>
      <c r="H3222" s="468">
        <v>0.15</v>
      </c>
      <c r="I3222" s="564"/>
      <c r="J3222" s="377">
        <f t="shared" si="105"/>
        <v>0</v>
      </c>
      <c r="K3222" s="467">
        <f t="shared" si="106"/>
        <v>0</v>
      </c>
      <c r="L3222" s="113"/>
      <c r="M3222" s="113"/>
    </row>
    <row r="3223" spans="2:13" s="181" customFormat="1" ht="12.75" hidden="1" customHeight="1">
      <c r="B3223" s="1186"/>
      <c r="C3223" s="1162"/>
      <c r="D3223" s="465">
        <v>208</v>
      </c>
      <c r="E3223" s="1156"/>
      <c r="F3223" s="1157"/>
      <c r="G3223" s="1158"/>
      <c r="H3223" s="468">
        <v>0.15</v>
      </c>
      <c r="I3223" s="564"/>
      <c r="J3223" s="377">
        <f t="shared" si="105"/>
        <v>0</v>
      </c>
      <c r="K3223" s="467">
        <f t="shared" si="106"/>
        <v>0</v>
      </c>
      <c r="L3223" s="113"/>
      <c r="M3223" s="113"/>
    </row>
    <row r="3224" spans="2:13" s="181" customFormat="1" ht="12.75" hidden="1" customHeight="1">
      <c r="B3224" s="1186"/>
      <c r="C3224" s="1162"/>
      <c r="D3224" s="465">
        <v>209</v>
      </c>
      <c r="E3224" s="1156"/>
      <c r="F3224" s="1157"/>
      <c r="G3224" s="1158"/>
      <c r="H3224" s="468">
        <v>0.15</v>
      </c>
      <c r="I3224" s="564"/>
      <c r="J3224" s="377">
        <f t="shared" si="105"/>
        <v>0</v>
      </c>
      <c r="K3224" s="467">
        <f t="shared" si="106"/>
        <v>0</v>
      </c>
      <c r="L3224" s="113"/>
      <c r="M3224" s="113"/>
    </row>
    <row r="3225" spans="2:13" s="181" customFormat="1" ht="12.75" hidden="1" customHeight="1">
      <c r="B3225" s="1186"/>
      <c r="C3225" s="1162"/>
      <c r="D3225" s="465">
        <v>210</v>
      </c>
      <c r="E3225" s="1156"/>
      <c r="F3225" s="1157"/>
      <c r="G3225" s="1158"/>
      <c r="H3225" s="468">
        <v>0.15</v>
      </c>
      <c r="I3225" s="564"/>
      <c r="J3225" s="377">
        <f t="shared" si="105"/>
        <v>0</v>
      </c>
      <c r="K3225" s="467">
        <f t="shared" si="106"/>
        <v>0</v>
      </c>
      <c r="L3225" s="113"/>
      <c r="M3225" s="113"/>
    </row>
    <row r="3226" spans="2:13" s="181" customFormat="1" ht="12.75" hidden="1" customHeight="1">
      <c r="B3226" s="1186"/>
      <c r="C3226" s="1162"/>
      <c r="D3226" s="465">
        <v>211</v>
      </c>
      <c r="E3226" s="1156"/>
      <c r="F3226" s="1157"/>
      <c r="G3226" s="1158"/>
      <c r="H3226" s="468">
        <v>0.15</v>
      </c>
      <c r="I3226" s="564"/>
      <c r="J3226" s="377">
        <f t="shared" si="105"/>
        <v>0</v>
      </c>
      <c r="K3226" s="467">
        <f t="shared" si="106"/>
        <v>0</v>
      </c>
      <c r="L3226" s="113"/>
      <c r="M3226" s="113"/>
    </row>
    <row r="3227" spans="2:13" s="181" customFormat="1" ht="12.75" hidden="1" customHeight="1">
      <c r="B3227" s="1186"/>
      <c r="C3227" s="1162"/>
      <c r="D3227" s="465">
        <v>212</v>
      </c>
      <c r="E3227" s="1156"/>
      <c r="F3227" s="1157"/>
      <c r="G3227" s="1158"/>
      <c r="H3227" s="468">
        <v>0.15</v>
      </c>
      <c r="I3227" s="564"/>
      <c r="J3227" s="377">
        <f t="shared" si="105"/>
        <v>0</v>
      </c>
      <c r="K3227" s="467">
        <f t="shared" si="106"/>
        <v>0</v>
      </c>
      <c r="L3227" s="113"/>
      <c r="M3227" s="113"/>
    </row>
    <row r="3228" spans="2:13" s="181" customFormat="1" ht="12.75" hidden="1" customHeight="1">
      <c r="B3228" s="1186"/>
      <c r="C3228" s="1162"/>
      <c r="D3228" s="465">
        <v>213</v>
      </c>
      <c r="E3228" s="1156"/>
      <c r="F3228" s="1157"/>
      <c r="G3228" s="1158"/>
      <c r="H3228" s="468">
        <v>0.15</v>
      </c>
      <c r="I3228" s="564"/>
      <c r="J3228" s="377">
        <f t="shared" si="105"/>
        <v>0</v>
      </c>
      <c r="K3228" s="467">
        <f t="shared" si="106"/>
        <v>0</v>
      </c>
      <c r="L3228" s="113"/>
      <c r="M3228" s="113"/>
    </row>
    <row r="3229" spans="2:13" s="181" customFormat="1" ht="12.75" hidden="1" customHeight="1">
      <c r="B3229" s="1186"/>
      <c r="C3229" s="1162"/>
      <c r="D3229" s="465">
        <v>214</v>
      </c>
      <c r="E3229" s="1156"/>
      <c r="F3229" s="1157"/>
      <c r="G3229" s="1158"/>
      <c r="H3229" s="468">
        <v>0.15</v>
      </c>
      <c r="I3229" s="564"/>
      <c r="J3229" s="377">
        <f t="shared" si="105"/>
        <v>0</v>
      </c>
      <c r="K3229" s="467">
        <f t="shared" si="106"/>
        <v>0</v>
      </c>
      <c r="L3229" s="113"/>
      <c r="M3229" s="113"/>
    </row>
    <row r="3230" spans="2:13" s="181" customFormat="1" ht="12.75" hidden="1" customHeight="1">
      <c r="B3230" s="1186"/>
      <c r="C3230" s="1162"/>
      <c r="D3230" s="465">
        <v>215</v>
      </c>
      <c r="E3230" s="1156"/>
      <c r="F3230" s="1157"/>
      <c r="G3230" s="1158"/>
      <c r="H3230" s="468">
        <v>0.15</v>
      </c>
      <c r="I3230" s="564"/>
      <c r="J3230" s="377">
        <f t="shared" si="105"/>
        <v>0</v>
      </c>
      <c r="K3230" s="467">
        <f t="shared" si="106"/>
        <v>0</v>
      </c>
      <c r="L3230" s="113"/>
      <c r="M3230" s="113"/>
    </row>
    <row r="3231" spans="2:13" s="181" customFormat="1" ht="12.75" hidden="1" customHeight="1">
      <c r="B3231" s="1186"/>
      <c r="C3231" s="1162"/>
      <c r="D3231" s="465">
        <v>216</v>
      </c>
      <c r="E3231" s="1156"/>
      <c r="F3231" s="1157"/>
      <c r="G3231" s="1158"/>
      <c r="H3231" s="468">
        <v>0.15</v>
      </c>
      <c r="I3231" s="564"/>
      <c r="J3231" s="377">
        <f t="shared" si="105"/>
        <v>0</v>
      </c>
      <c r="K3231" s="467">
        <f t="shared" si="106"/>
        <v>0</v>
      </c>
      <c r="L3231" s="113"/>
      <c r="M3231" s="113"/>
    </row>
    <row r="3232" spans="2:13" s="181" customFormat="1" ht="12.75" hidden="1" customHeight="1">
      <c r="B3232" s="1186"/>
      <c r="C3232" s="1162"/>
      <c r="D3232" s="465">
        <v>217</v>
      </c>
      <c r="E3232" s="1156"/>
      <c r="F3232" s="1157"/>
      <c r="G3232" s="1158"/>
      <c r="H3232" s="468">
        <v>0.15</v>
      </c>
      <c r="I3232" s="564"/>
      <c r="J3232" s="377">
        <f t="shared" si="105"/>
        <v>0</v>
      </c>
      <c r="K3232" s="467">
        <f t="shared" si="106"/>
        <v>0</v>
      </c>
      <c r="L3232" s="113"/>
      <c r="M3232" s="113"/>
    </row>
    <row r="3233" spans="2:13" s="181" customFormat="1" ht="12.75" hidden="1" customHeight="1">
      <c r="B3233" s="1186"/>
      <c r="C3233" s="1162"/>
      <c r="D3233" s="465">
        <v>218</v>
      </c>
      <c r="E3233" s="1156"/>
      <c r="F3233" s="1157"/>
      <c r="G3233" s="1158"/>
      <c r="H3233" s="468">
        <v>0.15</v>
      </c>
      <c r="I3233" s="564"/>
      <c r="J3233" s="377">
        <f t="shared" si="105"/>
        <v>0</v>
      </c>
      <c r="K3233" s="467">
        <f t="shared" si="106"/>
        <v>0</v>
      </c>
      <c r="L3233" s="113"/>
      <c r="M3233" s="113"/>
    </row>
    <row r="3234" spans="2:13" s="181" customFormat="1" ht="12.75" hidden="1" customHeight="1">
      <c r="B3234" s="1186"/>
      <c r="C3234" s="1162"/>
      <c r="D3234" s="465">
        <v>219</v>
      </c>
      <c r="E3234" s="1156"/>
      <c r="F3234" s="1157"/>
      <c r="G3234" s="1158"/>
      <c r="H3234" s="468">
        <v>0.15</v>
      </c>
      <c r="I3234" s="564"/>
      <c r="J3234" s="377">
        <f t="shared" si="105"/>
        <v>0</v>
      </c>
      <c r="K3234" s="467">
        <f t="shared" si="106"/>
        <v>0</v>
      </c>
      <c r="L3234" s="113"/>
      <c r="M3234" s="113"/>
    </row>
    <row r="3235" spans="2:13" s="181" customFormat="1" ht="12.75" hidden="1" customHeight="1">
      <c r="B3235" s="1186"/>
      <c r="C3235" s="1162"/>
      <c r="D3235" s="465">
        <v>220</v>
      </c>
      <c r="E3235" s="1156"/>
      <c r="F3235" s="1157"/>
      <c r="G3235" s="1158"/>
      <c r="H3235" s="468">
        <v>0.15</v>
      </c>
      <c r="I3235" s="564"/>
      <c r="J3235" s="377">
        <f t="shared" si="105"/>
        <v>0</v>
      </c>
      <c r="K3235" s="467">
        <f t="shared" si="106"/>
        <v>0</v>
      </c>
      <c r="L3235" s="113"/>
      <c r="M3235" s="113"/>
    </row>
    <row r="3236" spans="2:13" s="181" customFormat="1" ht="12.75" hidden="1" customHeight="1">
      <c r="B3236" s="1186"/>
      <c r="C3236" s="1162"/>
      <c r="D3236" s="465">
        <v>221</v>
      </c>
      <c r="E3236" s="1156"/>
      <c r="F3236" s="1157"/>
      <c r="G3236" s="1158"/>
      <c r="H3236" s="468">
        <v>0.15</v>
      </c>
      <c r="I3236" s="564"/>
      <c r="J3236" s="377">
        <f t="shared" si="105"/>
        <v>0</v>
      </c>
      <c r="K3236" s="467">
        <f t="shared" si="106"/>
        <v>0</v>
      </c>
      <c r="L3236" s="113"/>
      <c r="M3236" s="113"/>
    </row>
    <row r="3237" spans="2:13" s="181" customFormat="1" ht="12.75" hidden="1" customHeight="1">
      <c r="B3237" s="1186"/>
      <c r="C3237" s="1162"/>
      <c r="D3237" s="465">
        <v>222</v>
      </c>
      <c r="E3237" s="1156"/>
      <c r="F3237" s="1157"/>
      <c r="G3237" s="1158"/>
      <c r="H3237" s="468">
        <v>0.15</v>
      </c>
      <c r="I3237" s="564"/>
      <c r="J3237" s="377">
        <f t="shared" si="105"/>
        <v>0</v>
      </c>
      <c r="K3237" s="467">
        <f t="shared" si="106"/>
        <v>0</v>
      </c>
      <c r="L3237" s="113"/>
      <c r="M3237" s="113"/>
    </row>
    <row r="3238" spans="2:13" s="181" customFormat="1" ht="12.75" hidden="1" customHeight="1">
      <c r="B3238" s="1186"/>
      <c r="C3238" s="1162"/>
      <c r="D3238" s="465">
        <v>223</v>
      </c>
      <c r="E3238" s="1156"/>
      <c r="F3238" s="1157"/>
      <c r="G3238" s="1158"/>
      <c r="H3238" s="468">
        <v>0.15</v>
      </c>
      <c r="I3238" s="564"/>
      <c r="J3238" s="377">
        <f t="shared" si="105"/>
        <v>0</v>
      </c>
      <c r="K3238" s="467">
        <f t="shared" si="106"/>
        <v>0</v>
      </c>
      <c r="L3238" s="113"/>
      <c r="M3238" s="113"/>
    </row>
    <row r="3239" spans="2:13" s="181" customFormat="1" ht="12.75" hidden="1" customHeight="1">
      <c r="B3239" s="1186"/>
      <c r="C3239" s="1162"/>
      <c r="D3239" s="465">
        <v>224</v>
      </c>
      <c r="E3239" s="1156"/>
      <c r="F3239" s="1157"/>
      <c r="G3239" s="1158"/>
      <c r="H3239" s="468">
        <v>0.15</v>
      </c>
      <c r="I3239" s="564"/>
      <c r="J3239" s="377">
        <f t="shared" si="105"/>
        <v>0</v>
      </c>
      <c r="K3239" s="467">
        <f t="shared" si="106"/>
        <v>0</v>
      </c>
      <c r="L3239" s="113"/>
      <c r="M3239" s="113"/>
    </row>
    <row r="3240" spans="2:13" s="181" customFormat="1" ht="12.75" hidden="1" customHeight="1">
      <c r="B3240" s="1186"/>
      <c r="C3240" s="1162"/>
      <c r="D3240" s="465">
        <v>225</v>
      </c>
      <c r="E3240" s="1156"/>
      <c r="F3240" s="1157"/>
      <c r="G3240" s="1158"/>
      <c r="H3240" s="468">
        <v>0.15</v>
      </c>
      <c r="I3240" s="564"/>
      <c r="J3240" s="377">
        <f t="shared" si="105"/>
        <v>0</v>
      </c>
      <c r="K3240" s="467">
        <f t="shared" si="106"/>
        <v>0</v>
      </c>
      <c r="L3240" s="113"/>
      <c r="M3240" s="113"/>
    </row>
    <row r="3241" spans="2:13" s="181" customFormat="1" ht="12.75" hidden="1" customHeight="1">
      <c r="B3241" s="1186"/>
      <c r="C3241" s="1162"/>
      <c r="D3241" s="465">
        <v>226</v>
      </c>
      <c r="E3241" s="1156"/>
      <c r="F3241" s="1157"/>
      <c r="G3241" s="1158"/>
      <c r="H3241" s="468">
        <v>0.15</v>
      </c>
      <c r="I3241" s="564"/>
      <c r="J3241" s="377">
        <f t="shared" si="105"/>
        <v>0</v>
      </c>
      <c r="K3241" s="467">
        <f t="shared" si="106"/>
        <v>0</v>
      </c>
      <c r="L3241" s="113"/>
      <c r="M3241" s="113"/>
    </row>
    <row r="3242" spans="2:13" s="181" customFormat="1" ht="12.75" hidden="1" customHeight="1">
      <c r="B3242" s="1186"/>
      <c r="C3242" s="1162"/>
      <c r="D3242" s="465">
        <v>227</v>
      </c>
      <c r="E3242" s="1156"/>
      <c r="F3242" s="1157"/>
      <c r="G3242" s="1158"/>
      <c r="H3242" s="468">
        <v>0.15</v>
      </c>
      <c r="I3242" s="564"/>
      <c r="J3242" s="377">
        <f t="shared" si="105"/>
        <v>0</v>
      </c>
      <c r="K3242" s="467">
        <f t="shared" si="106"/>
        <v>0</v>
      </c>
      <c r="L3242" s="113"/>
      <c r="M3242" s="113"/>
    </row>
    <row r="3243" spans="2:13" s="181" customFormat="1" ht="12.75" hidden="1" customHeight="1">
      <c r="B3243" s="1186"/>
      <c r="C3243" s="1162"/>
      <c r="D3243" s="465">
        <v>228</v>
      </c>
      <c r="E3243" s="1156"/>
      <c r="F3243" s="1157"/>
      <c r="G3243" s="1158"/>
      <c r="H3243" s="468">
        <v>0.15</v>
      </c>
      <c r="I3243" s="564"/>
      <c r="J3243" s="377">
        <f t="shared" si="105"/>
        <v>0</v>
      </c>
      <c r="K3243" s="467">
        <f t="shared" si="106"/>
        <v>0</v>
      </c>
      <c r="L3243" s="113"/>
      <c r="M3243" s="113"/>
    </row>
    <row r="3244" spans="2:13" s="181" customFormat="1" ht="12.75" hidden="1" customHeight="1">
      <c r="B3244" s="1186"/>
      <c r="C3244" s="1162"/>
      <c r="D3244" s="465">
        <v>229</v>
      </c>
      <c r="E3244" s="1156"/>
      <c r="F3244" s="1157"/>
      <c r="G3244" s="1158"/>
      <c r="H3244" s="468">
        <v>0.15</v>
      </c>
      <c r="I3244" s="564"/>
      <c r="J3244" s="377">
        <f t="shared" si="105"/>
        <v>0</v>
      </c>
      <c r="K3244" s="467">
        <f t="shared" si="106"/>
        <v>0</v>
      </c>
      <c r="L3244" s="113"/>
      <c r="M3244" s="113"/>
    </row>
    <row r="3245" spans="2:13" s="181" customFormat="1" ht="12.75" hidden="1" customHeight="1">
      <c r="B3245" s="1186"/>
      <c r="C3245" s="1162"/>
      <c r="D3245" s="465">
        <v>230</v>
      </c>
      <c r="E3245" s="1156"/>
      <c r="F3245" s="1157"/>
      <c r="G3245" s="1158"/>
      <c r="H3245" s="468">
        <v>0.15</v>
      </c>
      <c r="I3245" s="564"/>
      <c r="J3245" s="377">
        <f t="shared" si="105"/>
        <v>0</v>
      </c>
      <c r="K3245" s="467">
        <f t="shared" si="106"/>
        <v>0</v>
      </c>
      <c r="L3245" s="113"/>
      <c r="M3245" s="113"/>
    </row>
    <row r="3246" spans="2:13" s="181" customFormat="1" ht="12.75" hidden="1" customHeight="1">
      <c r="B3246" s="1186"/>
      <c r="C3246" s="1162"/>
      <c r="D3246" s="465">
        <v>231</v>
      </c>
      <c r="E3246" s="1156"/>
      <c r="F3246" s="1157"/>
      <c r="G3246" s="1158"/>
      <c r="H3246" s="468">
        <v>0.15</v>
      </c>
      <c r="I3246" s="564"/>
      <c r="J3246" s="377">
        <f t="shared" si="105"/>
        <v>0</v>
      </c>
      <c r="K3246" s="467">
        <f t="shared" si="106"/>
        <v>0</v>
      </c>
      <c r="L3246" s="113"/>
      <c r="M3246" s="113"/>
    </row>
    <row r="3247" spans="2:13" s="181" customFormat="1" ht="12.75" hidden="1" customHeight="1">
      <c r="B3247" s="1186"/>
      <c r="C3247" s="1162"/>
      <c r="D3247" s="465">
        <v>232</v>
      </c>
      <c r="E3247" s="1156"/>
      <c r="F3247" s="1157"/>
      <c r="G3247" s="1158"/>
      <c r="H3247" s="468">
        <v>0.15</v>
      </c>
      <c r="I3247" s="564"/>
      <c r="J3247" s="377">
        <f t="shared" si="105"/>
        <v>0</v>
      </c>
      <c r="K3247" s="467">
        <f t="shared" si="106"/>
        <v>0</v>
      </c>
      <c r="L3247" s="113"/>
      <c r="M3247" s="113"/>
    </row>
    <row r="3248" spans="2:13" s="181" customFormat="1" ht="12.75" hidden="1" customHeight="1">
      <c r="B3248" s="1186"/>
      <c r="C3248" s="1162"/>
      <c r="D3248" s="465">
        <v>233</v>
      </c>
      <c r="E3248" s="1156"/>
      <c r="F3248" s="1157"/>
      <c r="G3248" s="1158"/>
      <c r="H3248" s="468">
        <v>0.15</v>
      </c>
      <c r="I3248" s="564"/>
      <c r="J3248" s="377">
        <f t="shared" si="105"/>
        <v>0</v>
      </c>
      <c r="K3248" s="467">
        <f t="shared" si="106"/>
        <v>0</v>
      </c>
      <c r="L3248" s="113"/>
      <c r="M3248" s="113"/>
    </row>
    <row r="3249" spans="2:13" s="181" customFormat="1" ht="12.75" hidden="1" customHeight="1">
      <c r="B3249" s="1186"/>
      <c r="C3249" s="1162"/>
      <c r="D3249" s="465">
        <v>234</v>
      </c>
      <c r="E3249" s="1156"/>
      <c r="F3249" s="1157"/>
      <c r="G3249" s="1158"/>
      <c r="H3249" s="468">
        <v>0.15</v>
      </c>
      <c r="I3249" s="564"/>
      <c r="J3249" s="377">
        <f t="shared" si="105"/>
        <v>0</v>
      </c>
      <c r="K3249" s="467">
        <f t="shared" si="106"/>
        <v>0</v>
      </c>
      <c r="L3249" s="113"/>
      <c r="M3249" s="113"/>
    </row>
    <row r="3250" spans="2:13" s="181" customFormat="1" ht="12.75" hidden="1" customHeight="1">
      <c r="B3250" s="1186"/>
      <c r="C3250" s="1162"/>
      <c r="D3250" s="465">
        <v>235</v>
      </c>
      <c r="E3250" s="1156"/>
      <c r="F3250" s="1157"/>
      <c r="G3250" s="1158"/>
      <c r="H3250" s="468">
        <v>0.15</v>
      </c>
      <c r="I3250" s="564"/>
      <c r="J3250" s="377">
        <f t="shared" si="105"/>
        <v>0</v>
      </c>
      <c r="K3250" s="467">
        <f t="shared" si="106"/>
        <v>0</v>
      </c>
      <c r="L3250" s="113"/>
      <c r="M3250" s="113"/>
    </row>
    <row r="3251" spans="2:13" s="181" customFormat="1" ht="12.75" hidden="1" customHeight="1">
      <c r="B3251" s="1186"/>
      <c r="C3251" s="1162"/>
      <c r="D3251" s="465">
        <v>236</v>
      </c>
      <c r="E3251" s="1156"/>
      <c r="F3251" s="1157"/>
      <c r="G3251" s="1158"/>
      <c r="H3251" s="468">
        <v>0.15</v>
      </c>
      <c r="I3251" s="564"/>
      <c r="J3251" s="377">
        <f t="shared" si="105"/>
        <v>0</v>
      </c>
      <c r="K3251" s="467">
        <f t="shared" si="106"/>
        <v>0</v>
      </c>
      <c r="L3251" s="113"/>
      <c r="M3251" s="113"/>
    </row>
    <row r="3252" spans="2:13" s="181" customFormat="1" ht="12.75" hidden="1" customHeight="1">
      <c r="B3252" s="1186"/>
      <c r="C3252" s="1162"/>
      <c r="D3252" s="465">
        <v>237</v>
      </c>
      <c r="E3252" s="1156"/>
      <c r="F3252" s="1157"/>
      <c r="G3252" s="1158"/>
      <c r="H3252" s="468">
        <v>0.15</v>
      </c>
      <c r="I3252" s="564"/>
      <c r="J3252" s="377">
        <f t="shared" si="105"/>
        <v>0</v>
      </c>
      <c r="K3252" s="467">
        <f t="shared" si="106"/>
        <v>0</v>
      </c>
      <c r="L3252" s="113"/>
      <c r="M3252" s="113"/>
    </row>
    <row r="3253" spans="2:13" s="181" customFormat="1" ht="12.75" hidden="1" customHeight="1">
      <c r="B3253" s="1186"/>
      <c r="C3253" s="1162"/>
      <c r="D3253" s="465">
        <v>238</v>
      </c>
      <c r="E3253" s="1156"/>
      <c r="F3253" s="1157"/>
      <c r="G3253" s="1158"/>
      <c r="H3253" s="468">
        <v>0.15</v>
      </c>
      <c r="I3253" s="564"/>
      <c r="J3253" s="377">
        <f t="shared" si="105"/>
        <v>0</v>
      </c>
      <c r="K3253" s="467">
        <f t="shared" si="106"/>
        <v>0</v>
      </c>
      <c r="L3253" s="113"/>
      <c r="M3253" s="113"/>
    </row>
    <row r="3254" spans="2:13" s="181" customFormat="1" ht="12.75" hidden="1" customHeight="1">
      <c r="B3254" s="1186"/>
      <c r="C3254" s="1162"/>
      <c r="D3254" s="465">
        <v>239</v>
      </c>
      <c r="E3254" s="1156"/>
      <c r="F3254" s="1157"/>
      <c r="G3254" s="1158"/>
      <c r="H3254" s="468">
        <v>0.15</v>
      </c>
      <c r="I3254" s="564"/>
      <c r="J3254" s="377">
        <f t="shared" si="105"/>
        <v>0</v>
      </c>
      <c r="K3254" s="467">
        <f t="shared" si="106"/>
        <v>0</v>
      </c>
      <c r="L3254" s="113"/>
      <c r="M3254" s="113"/>
    </row>
    <row r="3255" spans="2:13" s="181" customFormat="1" ht="12.75" hidden="1" customHeight="1">
      <c r="B3255" s="1186"/>
      <c r="C3255" s="1162"/>
      <c r="D3255" s="465">
        <v>240</v>
      </c>
      <c r="E3255" s="1156"/>
      <c r="F3255" s="1157"/>
      <c r="G3255" s="1158"/>
      <c r="H3255" s="468">
        <v>0.15</v>
      </c>
      <c r="I3255" s="564"/>
      <c r="J3255" s="377">
        <f t="shared" si="105"/>
        <v>0</v>
      </c>
      <c r="K3255" s="467">
        <f t="shared" si="106"/>
        <v>0</v>
      </c>
      <c r="L3255" s="113"/>
      <c r="M3255" s="113"/>
    </row>
    <row r="3256" spans="2:13" s="181" customFormat="1" ht="12.75" hidden="1" customHeight="1">
      <c r="B3256" s="1186"/>
      <c r="C3256" s="1162"/>
      <c r="D3256" s="465">
        <v>241</v>
      </c>
      <c r="E3256" s="1156"/>
      <c r="F3256" s="1157"/>
      <c r="G3256" s="1158"/>
      <c r="H3256" s="468">
        <v>0.15</v>
      </c>
      <c r="I3256" s="564"/>
      <c r="J3256" s="377">
        <f t="shared" si="105"/>
        <v>0</v>
      </c>
      <c r="K3256" s="467">
        <f t="shared" si="106"/>
        <v>0</v>
      </c>
      <c r="L3256" s="113"/>
      <c r="M3256" s="113"/>
    </row>
    <row r="3257" spans="2:13" s="181" customFormat="1" ht="12.75" hidden="1" customHeight="1">
      <c r="B3257" s="1186"/>
      <c r="C3257" s="1162"/>
      <c r="D3257" s="465">
        <v>242</v>
      </c>
      <c r="E3257" s="1156"/>
      <c r="F3257" s="1157"/>
      <c r="G3257" s="1158"/>
      <c r="H3257" s="468">
        <v>0.15</v>
      </c>
      <c r="I3257" s="564"/>
      <c r="J3257" s="377">
        <f t="shared" si="105"/>
        <v>0</v>
      </c>
      <c r="K3257" s="467">
        <f t="shared" si="106"/>
        <v>0</v>
      </c>
      <c r="L3257" s="113"/>
      <c r="M3257" s="113"/>
    </row>
    <row r="3258" spans="2:13" s="181" customFormat="1" ht="12.75" hidden="1" customHeight="1">
      <c r="B3258" s="1186"/>
      <c r="C3258" s="1162"/>
      <c r="D3258" s="465">
        <v>243</v>
      </c>
      <c r="E3258" s="1156"/>
      <c r="F3258" s="1157"/>
      <c r="G3258" s="1158"/>
      <c r="H3258" s="468">
        <v>0.15</v>
      </c>
      <c r="I3258" s="564"/>
      <c r="J3258" s="377">
        <f t="shared" si="105"/>
        <v>0</v>
      </c>
      <c r="K3258" s="467">
        <f t="shared" si="106"/>
        <v>0</v>
      </c>
      <c r="L3258" s="113"/>
      <c r="M3258" s="113"/>
    </row>
    <row r="3259" spans="2:13" s="181" customFormat="1" ht="12.75" hidden="1" customHeight="1">
      <c r="B3259" s="1186"/>
      <c r="C3259" s="1162"/>
      <c r="D3259" s="465">
        <v>244</v>
      </c>
      <c r="E3259" s="1156"/>
      <c r="F3259" s="1157"/>
      <c r="G3259" s="1158"/>
      <c r="H3259" s="468">
        <v>0.15</v>
      </c>
      <c r="I3259" s="564"/>
      <c r="J3259" s="377">
        <f t="shared" si="105"/>
        <v>0</v>
      </c>
      <c r="K3259" s="467">
        <f t="shared" si="106"/>
        <v>0</v>
      </c>
      <c r="L3259" s="113"/>
      <c r="M3259" s="113"/>
    </row>
    <row r="3260" spans="2:13" s="181" customFormat="1" ht="12.75" hidden="1" customHeight="1">
      <c r="B3260" s="1186"/>
      <c r="C3260" s="1162"/>
      <c r="D3260" s="465">
        <v>245</v>
      </c>
      <c r="E3260" s="1156"/>
      <c r="F3260" s="1157"/>
      <c r="G3260" s="1158"/>
      <c r="H3260" s="468">
        <v>0.15</v>
      </c>
      <c r="I3260" s="564"/>
      <c r="J3260" s="377">
        <f t="shared" si="105"/>
        <v>0</v>
      </c>
      <c r="K3260" s="467">
        <f t="shared" si="106"/>
        <v>0</v>
      </c>
      <c r="L3260" s="113"/>
      <c r="M3260" s="113"/>
    </row>
    <row r="3261" spans="2:13" s="181" customFormat="1" ht="12.75" hidden="1" customHeight="1">
      <c r="B3261" s="1186"/>
      <c r="C3261" s="1162"/>
      <c r="D3261" s="465">
        <v>246</v>
      </c>
      <c r="E3261" s="1156"/>
      <c r="F3261" s="1157"/>
      <c r="G3261" s="1158"/>
      <c r="H3261" s="468">
        <v>0.15</v>
      </c>
      <c r="I3261" s="564"/>
      <c r="J3261" s="377">
        <f t="shared" si="105"/>
        <v>0</v>
      </c>
      <c r="K3261" s="467">
        <f t="shared" si="106"/>
        <v>0</v>
      </c>
      <c r="L3261" s="113"/>
      <c r="M3261" s="113"/>
    </row>
    <row r="3262" spans="2:13" s="181" customFormat="1" ht="12.75" hidden="1" customHeight="1">
      <c r="B3262" s="1186"/>
      <c r="C3262" s="1162"/>
      <c r="D3262" s="465">
        <v>247</v>
      </c>
      <c r="E3262" s="1156"/>
      <c r="F3262" s="1157"/>
      <c r="G3262" s="1158"/>
      <c r="H3262" s="468">
        <v>0.15</v>
      </c>
      <c r="I3262" s="564"/>
      <c r="J3262" s="377">
        <f t="shared" si="105"/>
        <v>0</v>
      </c>
      <c r="K3262" s="467">
        <f t="shared" si="106"/>
        <v>0</v>
      </c>
      <c r="L3262" s="113"/>
      <c r="M3262" s="113"/>
    </row>
    <row r="3263" spans="2:13" s="181" customFormat="1" ht="12.75" hidden="1" customHeight="1">
      <c r="B3263" s="1186"/>
      <c r="C3263" s="1162"/>
      <c r="D3263" s="465">
        <v>248</v>
      </c>
      <c r="E3263" s="1156"/>
      <c r="F3263" s="1157"/>
      <c r="G3263" s="1158"/>
      <c r="H3263" s="468">
        <v>0.15</v>
      </c>
      <c r="I3263" s="564"/>
      <c r="J3263" s="377">
        <f t="shared" si="105"/>
        <v>0</v>
      </c>
      <c r="K3263" s="467">
        <f t="shared" si="106"/>
        <v>0</v>
      </c>
      <c r="L3263" s="113"/>
      <c r="M3263" s="113"/>
    </row>
    <row r="3264" spans="2:13" s="181" customFormat="1" ht="12.75" hidden="1" customHeight="1">
      <c r="B3264" s="1186"/>
      <c r="C3264" s="1162"/>
      <c r="D3264" s="465">
        <v>249</v>
      </c>
      <c r="E3264" s="1156"/>
      <c r="F3264" s="1157"/>
      <c r="G3264" s="1158"/>
      <c r="H3264" s="468">
        <v>0.15</v>
      </c>
      <c r="I3264" s="564"/>
      <c r="J3264" s="377">
        <f t="shared" si="105"/>
        <v>0</v>
      </c>
      <c r="K3264" s="467">
        <f t="shared" si="106"/>
        <v>0</v>
      </c>
      <c r="L3264" s="113"/>
      <c r="M3264" s="113"/>
    </row>
    <row r="3265" spans="2:13" s="181" customFormat="1" ht="12.75" hidden="1" customHeight="1">
      <c r="B3265" s="1186"/>
      <c r="C3265" s="1162"/>
      <c r="D3265" s="465">
        <v>250</v>
      </c>
      <c r="E3265" s="1156"/>
      <c r="F3265" s="1157"/>
      <c r="G3265" s="1158"/>
      <c r="H3265" s="468">
        <v>0.15</v>
      </c>
      <c r="I3265" s="564"/>
      <c r="J3265" s="377">
        <f t="shared" si="105"/>
        <v>0</v>
      </c>
      <c r="K3265" s="467">
        <f t="shared" si="106"/>
        <v>0</v>
      </c>
      <c r="L3265" s="113"/>
      <c r="M3265" s="113"/>
    </row>
    <row r="3266" spans="2:13" s="181" customFormat="1" ht="12.75" hidden="1" customHeight="1">
      <c r="B3266" s="1186"/>
      <c r="C3266" s="1162"/>
      <c r="D3266" s="465">
        <v>251</v>
      </c>
      <c r="E3266" s="1156"/>
      <c r="F3266" s="1157"/>
      <c r="G3266" s="1158"/>
      <c r="H3266" s="468">
        <v>0.15</v>
      </c>
      <c r="I3266" s="564"/>
      <c r="J3266" s="377">
        <f t="shared" si="105"/>
        <v>0</v>
      </c>
      <c r="K3266" s="467">
        <f t="shared" si="106"/>
        <v>0</v>
      </c>
      <c r="L3266" s="113"/>
      <c r="M3266" s="113"/>
    </row>
    <row r="3267" spans="2:13" s="181" customFormat="1" ht="12.75" hidden="1" customHeight="1">
      <c r="B3267" s="1186"/>
      <c r="C3267" s="1162"/>
      <c r="D3267" s="465">
        <v>252</v>
      </c>
      <c r="E3267" s="1156"/>
      <c r="F3267" s="1157"/>
      <c r="G3267" s="1158"/>
      <c r="H3267" s="468">
        <v>0.15</v>
      </c>
      <c r="I3267" s="564"/>
      <c r="J3267" s="377">
        <f t="shared" si="105"/>
        <v>0</v>
      </c>
      <c r="K3267" s="467">
        <f t="shared" si="106"/>
        <v>0</v>
      </c>
      <c r="L3267" s="113"/>
      <c r="M3267" s="113"/>
    </row>
    <row r="3268" spans="2:13" s="181" customFormat="1" ht="12.75" hidden="1" customHeight="1">
      <c r="B3268" s="1186"/>
      <c r="C3268" s="1162"/>
      <c r="D3268" s="465">
        <v>253</v>
      </c>
      <c r="E3268" s="1156"/>
      <c r="F3268" s="1157"/>
      <c r="G3268" s="1158"/>
      <c r="H3268" s="468">
        <v>0.15</v>
      </c>
      <c r="I3268" s="564"/>
      <c r="J3268" s="377">
        <f t="shared" si="105"/>
        <v>0</v>
      </c>
      <c r="K3268" s="467">
        <f t="shared" si="106"/>
        <v>0</v>
      </c>
      <c r="L3268" s="113"/>
      <c r="M3268" s="113"/>
    </row>
    <row r="3269" spans="2:13" s="181" customFormat="1" ht="12.75" hidden="1" customHeight="1">
      <c r="B3269" s="1186"/>
      <c r="C3269" s="1162"/>
      <c r="D3269" s="465">
        <v>254</v>
      </c>
      <c r="E3269" s="1156"/>
      <c r="F3269" s="1157"/>
      <c r="G3269" s="1158"/>
      <c r="H3269" s="468">
        <v>0.15</v>
      </c>
      <c r="I3269" s="564"/>
      <c r="J3269" s="377">
        <f t="shared" si="105"/>
        <v>0</v>
      </c>
      <c r="K3269" s="467">
        <f t="shared" si="106"/>
        <v>0</v>
      </c>
      <c r="L3269" s="113"/>
      <c r="M3269" s="113"/>
    </row>
    <row r="3270" spans="2:13" s="181" customFormat="1" ht="12.75" hidden="1" customHeight="1">
      <c r="B3270" s="1186"/>
      <c r="C3270" s="1162"/>
      <c r="D3270" s="465">
        <v>255</v>
      </c>
      <c r="E3270" s="1156"/>
      <c r="F3270" s="1157"/>
      <c r="G3270" s="1158"/>
      <c r="H3270" s="468">
        <v>0.15</v>
      </c>
      <c r="I3270" s="564"/>
      <c r="J3270" s="377">
        <f t="shared" si="105"/>
        <v>0</v>
      </c>
      <c r="K3270" s="467">
        <f t="shared" si="106"/>
        <v>0</v>
      </c>
      <c r="L3270" s="113"/>
      <c r="M3270" s="113"/>
    </row>
    <row r="3271" spans="2:13" s="181" customFormat="1" ht="12.75" hidden="1" customHeight="1">
      <c r="B3271" s="1186"/>
      <c r="C3271" s="1162"/>
      <c r="D3271" s="465">
        <v>256</v>
      </c>
      <c r="E3271" s="1156"/>
      <c r="F3271" s="1157"/>
      <c r="G3271" s="1158"/>
      <c r="H3271" s="468">
        <v>0.15</v>
      </c>
      <c r="I3271" s="564"/>
      <c r="J3271" s="377">
        <f t="shared" si="105"/>
        <v>0</v>
      </c>
      <c r="K3271" s="467">
        <f t="shared" si="106"/>
        <v>0</v>
      </c>
      <c r="L3271" s="113"/>
      <c r="M3271" s="113"/>
    </row>
    <row r="3272" spans="2:13" s="181" customFormat="1" ht="12.75" hidden="1" customHeight="1">
      <c r="B3272" s="1186"/>
      <c r="C3272" s="1162"/>
      <c r="D3272" s="465">
        <v>257</v>
      </c>
      <c r="E3272" s="1156"/>
      <c r="F3272" s="1157"/>
      <c r="G3272" s="1158"/>
      <c r="H3272" s="468">
        <v>0.15</v>
      </c>
      <c r="I3272" s="564"/>
      <c r="J3272" s="377">
        <f t="shared" ref="J3272:J3335" si="107">$I$11027*H3272</f>
        <v>0</v>
      </c>
      <c r="K3272" s="467">
        <f t="shared" si="106"/>
        <v>0</v>
      </c>
      <c r="L3272" s="113"/>
      <c r="M3272" s="113"/>
    </row>
    <row r="3273" spans="2:13" s="181" customFormat="1" ht="12.75" hidden="1" customHeight="1">
      <c r="B3273" s="1186"/>
      <c r="C3273" s="1162"/>
      <c r="D3273" s="465">
        <v>258</v>
      </c>
      <c r="E3273" s="1156"/>
      <c r="F3273" s="1157"/>
      <c r="G3273" s="1158"/>
      <c r="H3273" s="468">
        <v>0.15</v>
      </c>
      <c r="I3273" s="564"/>
      <c r="J3273" s="377">
        <f t="shared" si="107"/>
        <v>0</v>
      </c>
      <c r="K3273" s="467">
        <f t="shared" ref="K3273:K3336" si="108">MAX(0,(I3273-J3273)*0.92)</f>
        <v>0</v>
      </c>
      <c r="L3273" s="113"/>
      <c r="M3273" s="113"/>
    </row>
    <row r="3274" spans="2:13" s="181" customFormat="1" ht="12.75" hidden="1" customHeight="1">
      <c r="B3274" s="1186"/>
      <c r="C3274" s="1162"/>
      <c r="D3274" s="465">
        <v>259</v>
      </c>
      <c r="E3274" s="1156"/>
      <c r="F3274" s="1157"/>
      <c r="G3274" s="1158"/>
      <c r="H3274" s="468">
        <v>0.15</v>
      </c>
      <c r="I3274" s="564"/>
      <c r="J3274" s="377">
        <f t="shared" si="107"/>
        <v>0</v>
      </c>
      <c r="K3274" s="467">
        <f t="shared" si="108"/>
        <v>0</v>
      </c>
      <c r="L3274" s="113"/>
      <c r="M3274" s="113"/>
    </row>
    <row r="3275" spans="2:13" s="181" customFormat="1" ht="12.75" hidden="1" customHeight="1">
      <c r="B3275" s="1186"/>
      <c r="C3275" s="1162"/>
      <c r="D3275" s="465">
        <v>260</v>
      </c>
      <c r="E3275" s="1156"/>
      <c r="F3275" s="1157"/>
      <c r="G3275" s="1158"/>
      <c r="H3275" s="468">
        <v>0.15</v>
      </c>
      <c r="I3275" s="564"/>
      <c r="J3275" s="377">
        <f t="shared" si="107"/>
        <v>0</v>
      </c>
      <c r="K3275" s="467">
        <f t="shared" si="108"/>
        <v>0</v>
      </c>
      <c r="L3275" s="113"/>
      <c r="M3275" s="113"/>
    </row>
    <row r="3276" spans="2:13" s="181" customFormat="1" ht="12.75" hidden="1" customHeight="1">
      <c r="B3276" s="1186"/>
      <c r="C3276" s="1162"/>
      <c r="D3276" s="465">
        <v>261</v>
      </c>
      <c r="E3276" s="1156"/>
      <c r="F3276" s="1157"/>
      <c r="G3276" s="1158"/>
      <c r="H3276" s="468">
        <v>0.15</v>
      </c>
      <c r="I3276" s="564"/>
      <c r="J3276" s="377">
        <f t="shared" si="107"/>
        <v>0</v>
      </c>
      <c r="K3276" s="467">
        <f t="shared" si="108"/>
        <v>0</v>
      </c>
      <c r="L3276" s="113"/>
      <c r="M3276" s="113"/>
    </row>
    <row r="3277" spans="2:13" s="181" customFormat="1" ht="12.75" hidden="1" customHeight="1">
      <c r="B3277" s="1186"/>
      <c r="C3277" s="1162"/>
      <c r="D3277" s="465">
        <v>262</v>
      </c>
      <c r="E3277" s="1156"/>
      <c r="F3277" s="1157"/>
      <c r="G3277" s="1158"/>
      <c r="H3277" s="468">
        <v>0.15</v>
      </c>
      <c r="I3277" s="564"/>
      <c r="J3277" s="377">
        <f t="shared" si="107"/>
        <v>0</v>
      </c>
      <c r="K3277" s="467">
        <f t="shared" si="108"/>
        <v>0</v>
      </c>
      <c r="L3277" s="113"/>
      <c r="M3277" s="113"/>
    </row>
    <row r="3278" spans="2:13" s="181" customFormat="1" ht="12.75" hidden="1" customHeight="1">
      <c r="B3278" s="1186"/>
      <c r="C3278" s="1162"/>
      <c r="D3278" s="465">
        <v>263</v>
      </c>
      <c r="E3278" s="1156"/>
      <c r="F3278" s="1157"/>
      <c r="G3278" s="1158"/>
      <c r="H3278" s="468">
        <v>0.15</v>
      </c>
      <c r="I3278" s="564"/>
      <c r="J3278" s="377">
        <f t="shared" si="107"/>
        <v>0</v>
      </c>
      <c r="K3278" s="467">
        <f t="shared" si="108"/>
        <v>0</v>
      </c>
      <c r="L3278" s="113"/>
      <c r="M3278" s="113"/>
    </row>
    <row r="3279" spans="2:13" s="181" customFormat="1" ht="12.75" hidden="1" customHeight="1">
      <c r="B3279" s="1186"/>
      <c r="C3279" s="1162"/>
      <c r="D3279" s="465">
        <v>264</v>
      </c>
      <c r="E3279" s="1156"/>
      <c r="F3279" s="1157"/>
      <c r="G3279" s="1158"/>
      <c r="H3279" s="468">
        <v>0.15</v>
      </c>
      <c r="I3279" s="564"/>
      <c r="J3279" s="377">
        <f t="shared" si="107"/>
        <v>0</v>
      </c>
      <c r="K3279" s="467">
        <f t="shared" si="108"/>
        <v>0</v>
      </c>
      <c r="L3279" s="113"/>
      <c r="M3279" s="113"/>
    </row>
    <row r="3280" spans="2:13" s="181" customFormat="1" ht="12.75" hidden="1" customHeight="1">
      <c r="B3280" s="1186"/>
      <c r="C3280" s="1162"/>
      <c r="D3280" s="465">
        <v>265</v>
      </c>
      <c r="E3280" s="1156"/>
      <c r="F3280" s="1157"/>
      <c r="G3280" s="1158"/>
      <c r="H3280" s="468">
        <v>0.15</v>
      </c>
      <c r="I3280" s="564"/>
      <c r="J3280" s="377">
        <f t="shared" si="107"/>
        <v>0</v>
      </c>
      <c r="K3280" s="467">
        <f t="shared" si="108"/>
        <v>0</v>
      </c>
      <c r="L3280" s="113"/>
      <c r="M3280" s="113"/>
    </row>
    <row r="3281" spans="2:13" s="181" customFormat="1" ht="12.75" hidden="1" customHeight="1">
      <c r="B3281" s="1186"/>
      <c r="C3281" s="1162"/>
      <c r="D3281" s="465">
        <v>266</v>
      </c>
      <c r="E3281" s="1156"/>
      <c r="F3281" s="1157"/>
      <c r="G3281" s="1158"/>
      <c r="H3281" s="468">
        <v>0.15</v>
      </c>
      <c r="I3281" s="564"/>
      <c r="J3281" s="377">
        <f t="shared" si="107"/>
        <v>0</v>
      </c>
      <c r="K3281" s="467">
        <f t="shared" si="108"/>
        <v>0</v>
      </c>
      <c r="L3281" s="113"/>
      <c r="M3281" s="113"/>
    </row>
    <row r="3282" spans="2:13" s="181" customFormat="1" ht="12.75" hidden="1" customHeight="1">
      <c r="B3282" s="1186"/>
      <c r="C3282" s="1162"/>
      <c r="D3282" s="465">
        <v>267</v>
      </c>
      <c r="E3282" s="1156"/>
      <c r="F3282" s="1157"/>
      <c r="G3282" s="1158"/>
      <c r="H3282" s="468">
        <v>0.15</v>
      </c>
      <c r="I3282" s="564"/>
      <c r="J3282" s="377">
        <f t="shared" si="107"/>
        <v>0</v>
      </c>
      <c r="K3282" s="467">
        <f t="shared" si="108"/>
        <v>0</v>
      </c>
      <c r="L3282" s="113"/>
      <c r="M3282" s="113"/>
    </row>
    <row r="3283" spans="2:13" s="181" customFormat="1" ht="12.75" hidden="1" customHeight="1">
      <c r="B3283" s="1186"/>
      <c r="C3283" s="1162"/>
      <c r="D3283" s="465">
        <v>268</v>
      </c>
      <c r="E3283" s="1156"/>
      <c r="F3283" s="1157"/>
      <c r="G3283" s="1158"/>
      <c r="H3283" s="468">
        <v>0.15</v>
      </c>
      <c r="I3283" s="564"/>
      <c r="J3283" s="377">
        <f t="shared" si="107"/>
        <v>0</v>
      </c>
      <c r="K3283" s="467">
        <f t="shared" si="108"/>
        <v>0</v>
      </c>
      <c r="L3283" s="113"/>
      <c r="M3283" s="113"/>
    </row>
    <row r="3284" spans="2:13" s="181" customFormat="1" ht="12.75" hidden="1" customHeight="1">
      <c r="B3284" s="1186"/>
      <c r="C3284" s="1162"/>
      <c r="D3284" s="465">
        <v>269</v>
      </c>
      <c r="E3284" s="1156"/>
      <c r="F3284" s="1157"/>
      <c r="G3284" s="1158"/>
      <c r="H3284" s="468">
        <v>0.15</v>
      </c>
      <c r="I3284" s="564"/>
      <c r="J3284" s="377">
        <f t="shared" si="107"/>
        <v>0</v>
      </c>
      <c r="K3284" s="467">
        <f t="shared" si="108"/>
        <v>0</v>
      </c>
      <c r="L3284" s="113"/>
      <c r="M3284" s="113"/>
    </row>
    <row r="3285" spans="2:13" s="181" customFormat="1" ht="12.75" hidden="1" customHeight="1">
      <c r="B3285" s="1186"/>
      <c r="C3285" s="1162"/>
      <c r="D3285" s="465">
        <v>270</v>
      </c>
      <c r="E3285" s="1156"/>
      <c r="F3285" s="1157"/>
      <c r="G3285" s="1158"/>
      <c r="H3285" s="468">
        <v>0.15</v>
      </c>
      <c r="I3285" s="564"/>
      <c r="J3285" s="377">
        <f t="shared" si="107"/>
        <v>0</v>
      </c>
      <c r="K3285" s="467">
        <f t="shared" si="108"/>
        <v>0</v>
      </c>
      <c r="L3285" s="113"/>
      <c r="M3285" s="113"/>
    </row>
    <row r="3286" spans="2:13" s="181" customFormat="1" ht="12.75" hidden="1" customHeight="1">
      <c r="B3286" s="1186"/>
      <c r="C3286" s="1162"/>
      <c r="D3286" s="465">
        <v>271</v>
      </c>
      <c r="E3286" s="1156"/>
      <c r="F3286" s="1157"/>
      <c r="G3286" s="1158"/>
      <c r="H3286" s="468">
        <v>0.15</v>
      </c>
      <c r="I3286" s="564"/>
      <c r="J3286" s="377">
        <f t="shared" si="107"/>
        <v>0</v>
      </c>
      <c r="K3286" s="467">
        <f t="shared" si="108"/>
        <v>0</v>
      </c>
      <c r="L3286" s="113"/>
      <c r="M3286" s="113"/>
    </row>
    <row r="3287" spans="2:13" s="181" customFormat="1" ht="12.75" hidden="1" customHeight="1">
      <c r="B3287" s="1186"/>
      <c r="C3287" s="1162"/>
      <c r="D3287" s="465">
        <v>272</v>
      </c>
      <c r="E3287" s="1156"/>
      <c r="F3287" s="1157"/>
      <c r="G3287" s="1158"/>
      <c r="H3287" s="468">
        <v>0.15</v>
      </c>
      <c r="I3287" s="564"/>
      <c r="J3287" s="377">
        <f t="shared" si="107"/>
        <v>0</v>
      </c>
      <c r="K3287" s="467">
        <f t="shared" si="108"/>
        <v>0</v>
      </c>
      <c r="L3287" s="113"/>
      <c r="M3287" s="113"/>
    </row>
    <row r="3288" spans="2:13" s="181" customFormat="1" ht="12.75" hidden="1" customHeight="1">
      <c r="B3288" s="1186"/>
      <c r="C3288" s="1162"/>
      <c r="D3288" s="465">
        <v>273</v>
      </c>
      <c r="E3288" s="1156"/>
      <c r="F3288" s="1157"/>
      <c r="G3288" s="1158"/>
      <c r="H3288" s="468">
        <v>0.15</v>
      </c>
      <c r="I3288" s="564"/>
      <c r="J3288" s="377">
        <f t="shared" si="107"/>
        <v>0</v>
      </c>
      <c r="K3288" s="467">
        <f t="shared" si="108"/>
        <v>0</v>
      </c>
      <c r="L3288" s="113"/>
      <c r="M3288" s="113"/>
    </row>
    <row r="3289" spans="2:13" s="181" customFormat="1" ht="12.75" hidden="1" customHeight="1">
      <c r="B3289" s="1186"/>
      <c r="C3289" s="1162"/>
      <c r="D3289" s="465">
        <v>274</v>
      </c>
      <c r="E3289" s="1156"/>
      <c r="F3289" s="1157"/>
      <c r="G3289" s="1158"/>
      <c r="H3289" s="468">
        <v>0.15</v>
      </c>
      <c r="I3289" s="564"/>
      <c r="J3289" s="377">
        <f t="shared" si="107"/>
        <v>0</v>
      </c>
      <c r="K3289" s="467">
        <f t="shared" si="108"/>
        <v>0</v>
      </c>
      <c r="L3289" s="113"/>
      <c r="M3289" s="113"/>
    </row>
    <row r="3290" spans="2:13" s="181" customFormat="1" ht="12.75" hidden="1" customHeight="1">
      <c r="B3290" s="1186"/>
      <c r="C3290" s="1162"/>
      <c r="D3290" s="465">
        <v>275</v>
      </c>
      <c r="E3290" s="1156"/>
      <c r="F3290" s="1157"/>
      <c r="G3290" s="1158"/>
      <c r="H3290" s="468">
        <v>0.15</v>
      </c>
      <c r="I3290" s="564"/>
      <c r="J3290" s="377">
        <f t="shared" si="107"/>
        <v>0</v>
      </c>
      <c r="K3290" s="467">
        <f t="shared" si="108"/>
        <v>0</v>
      </c>
      <c r="L3290" s="113"/>
      <c r="M3290" s="113"/>
    </row>
    <row r="3291" spans="2:13" s="181" customFormat="1" ht="12.75" hidden="1" customHeight="1">
      <c r="B3291" s="1186"/>
      <c r="C3291" s="1162"/>
      <c r="D3291" s="465">
        <v>276</v>
      </c>
      <c r="E3291" s="1156"/>
      <c r="F3291" s="1157"/>
      <c r="G3291" s="1158"/>
      <c r="H3291" s="468">
        <v>0.15</v>
      </c>
      <c r="I3291" s="564"/>
      <c r="J3291" s="377">
        <f t="shared" si="107"/>
        <v>0</v>
      </c>
      <c r="K3291" s="467">
        <f t="shared" si="108"/>
        <v>0</v>
      </c>
      <c r="L3291" s="113"/>
      <c r="M3291" s="113"/>
    </row>
    <row r="3292" spans="2:13" s="181" customFormat="1" ht="12.75" hidden="1" customHeight="1">
      <c r="B3292" s="1186"/>
      <c r="C3292" s="1162"/>
      <c r="D3292" s="465">
        <v>277</v>
      </c>
      <c r="E3292" s="1156"/>
      <c r="F3292" s="1157"/>
      <c r="G3292" s="1158"/>
      <c r="H3292" s="468">
        <v>0.15</v>
      </c>
      <c r="I3292" s="564"/>
      <c r="J3292" s="377">
        <f t="shared" si="107"/>
        <v>0</v>
      </c>
      <c r="K3292" s="467">
        <f t="shared" si="108"/>
        <v>0</v>
      </c>
      <c r="L3292" s="113"/>
      <c r="M3292" s="113"/>
    </row>
    <row r="3293" spans="2:13" s="181" customFormat="1" ht="12.75" hidden="1" customHeight="1">
      <c r="B3293" s="1186"/>
      <c r="C3293" s="1162"/>
      <c r="D3293" s="465">
        <v>278</v>
      </c>
      <c r="E3293" s="1156"/>
      <c r="F3293" s="1157"/>
      <c r="G3293" s="1158"/>
      <c r="H3293" s="468">
        <v>0.15</v>
      </c>
      <c r="I3293" s="564"/>
      <c r="J3293" s="377">
        <f t="shared" si="107"/>
        <v>0</v>
      </c>
      <c r="K3293" s="467">
        <f t="shared" si="108"/>
        <v>0</v>
      </c>
      <c r="L3293" s="113"/>
      <c r="M3293" s="113"/>
    </row>
    <row r="3294" spans="2:13" s="181" customFormat="1" ht="12.75" hidden="1" customHeight="1">
      <c r="B3294" s="1186"/>
      <c r="C3294" s="1162"/>
      <c r="D3294" s="465">
        <v>279</v>
      </c>
      <c r="E3294" s="1156"/>
      <c r="F3294" s="1157"/>
      <c r="G3294" s="1158"/>
      <c r="H3294" s="468">
        <v>0.15</v>
      </c>
      <c r="I3294" s="564"/>
      <c r="J3294" s="377">
        <f t="shared" si="107"/>
        <v>0</v>
      </c>
      <c r="K3294" s="467">
        <f t="shared" si="108"/>
        <v>0</v>
      </c>
      <c r="L3294" s="113"/>
      <c r="M3294" s="113"/>
    </row>
    <row r="3295" spans="2:13" s="181" customFormat="1" ht="12.75" hidden="1" customHeight="1">
      <c r="B3295" s="1186"/>
      <c r="C3295" s="1162"/>
      <c r="D3295" s="465">
        <v>280</v>
      </c>
      <c r="E3295" s="1156"/>
      <c r="F3295" s="1157"/>
      <c r="G3295" s="1158"/>
      <c r="H3295" s="468">
        <v>0.15</v>
      </c>
      <c r="I3295" s="564"/>
      <c r="J3295" s="377">
        <f t="shared" si="107"/>
        <v>0</v>
      </c>
      <c r="K3295" s="467">
        <f t="shared" si="108"/>
        <v>0</v>
      </c>
      <c r="L3295" s="113"/>
      <c r="M3295" s="113"/>
    </row>
    <row r="3296" spans="2:13" s="181" customFormat="1" ht="12.75" hidden="1" customHeight="1">
      <c r="B3296" s="1186"/>
      <c r="C3296" s="1162"/>
      <c r="D3296" s="465">
        <v>281</v>
      </c>
      <c r="E3296" s="1156"/>
      <c r="F3296" s="1157"/>
      <c r="G3296" s="1158"/>
      <c r="H3296" s="468">
        <v>0.15</v>
      </c>
      <c r="I3296" s="564"/>
      <c r="J3296" s="377">
        <f t="shared" si="107"/>
        <v>0</v>
      </c>
      <c r="K3296" s="467">
        <f t="shared" si="108"/>
        <v>0</v>
      </c>
      <c r="L3296" s="113"/>
      <c r="M3296" s="113"/>
    </row>
    <row r="3297" spans="2:13" s="181" customFormat="1" ht="12.75" hidden="1" customHeight="1">
      <c r="B3297" s="1186"/>
      <c r="C3297" s="1162"/>
      <c r="D3297" s="465">
        <v>282</v>
      </c>
      <c r="E3297" s="1156"/>
      <c r="F3297" s="1157"/>
      <c r="G3297" s="1158"/>
      <c r="H3297" s="468">
        <v>0.15</v>
      </c>
      <c r="I3297" s="564"/>
      <c r="J3297" s="377">
        <f t="shared" si="107"/>
        <v>0</v>
      </c>
      <c r="K3297" s="467">
        <f t="shared" si="108"/>
        <v>0</v>
      </c>
      <c r="L3297" s="113"/>
      <c r="M3297" s="113"/>
    </row>
    <row r="3298" spans="2:13" s="181" customFormat="1" ht="12.75" hidden="1" customHeight="1">
      <c r="B3298" s="1186"/>
      <c r="C3298" s="1162"/>
      <c r="D3298" s="465">
        <v>283</v>
      </c>
      <c r="E3298" s="1156"/>
      <c r="F3298" s="1157"/>
      <c r="G3298" s="1158"/>
      <c r="H3298" s="468">
        <v>0.15</v>
      </c>
      <c r="I3298" s="564"/>
      <c r="J3298" s="377">
        <f t="shared" si="107"/>
        <v>0</v>
      </c>
      <c r="K3298" s="467">
        <f t="shared" si="108"/>
        <v>0</v>
      </c>
      <c r="L3298" s="113"/>
      <c r="M3298" s="113"/>
    </row>
    <row r="3299" spans="2:13" s="181" customFormat="1" ht="12.75" hidden="1" customHeight="1">
      <c r="B3299" s="1186"/>
      <c r="C3299" s="1162"/>
      <c r="D3299" s="465">
        <v>284</v>
      </c>
      <c r="E3299" s="1156"/>
      <c r="F3299" s="1157"/>
      <c r="G3299" s="1158"/>
      <c r="H3299" s="468">
        <v>0.15</v>
      </c>
      <c r="I3299" s="564"/>
      <c r="J3299" s="377">
        <f t="shared" si="107"/>
        <v>0</v>
      </c>
      <c r="K3299" s="467">
        <f t="shared" si="108"/>
        <v>0</v>
      </c>
      <c r="L3299" s="113"/>
      <c r="M3299" s="113"/>
    </row>
    <row r="3300" spans="2:13" s="181" customFormat="1" ht="12.75" hidden="1" customHeight="1">
      <c r="B3300" s="1186"/>
      <c r="C3300" s="1162"/>
      <c r="D3300" s="465">
        <v>285</v>
      </c>
      <c r="E3300" s="1156"/>
      <c r="F3300" s="1157"/>
      <c r="G3300" s="1158"/>
      <c r="H3300" s="468">
        <v>0.15</v>
      </c>
      <c r="I3300" s="564"/>
      <c r="J3300" s="377">
        <f t="shared" si="107"/>
        <v>0</v>
      </c>
      <c r="K3300" s="467">
        <f t="shared" si="108"/>
        <v>0</v>
      </c>
      <c r="L3300" s="113"/>
      <c r="M3300" s="113"/>
    </row>
    <row r="3301" spans="2:13" s="181" customFormat="1" ht="12.75" hidden="1" customHeight="1">
      <c r="B3301" s="1186"/>
      <c r="C3301" s="1162"/>
      <c r="D3301" s="465">
        <v>286</v>
      </c>
      <c r="E3301" s="1156"/>
      <c r="F3301" s="1157"/>
      <c r="G3301" s="1158"/>
      <c r="H3301" s="468">
        <v>0.15</v>
      </c>
      <c r="I3301" s="564"/>
      <c r="J3301" s="377">
        <f t="shared" si="107"/>
        <v>0</v>
      </c>
      <c r="K3301" s="467">
        <f t="shared" si="108"/>
        <v>0</v>
      </c>
      <c r="L3301" s="113"/>
      <c r="M3301" s="113"/>
    </row>
    <row r="3302" spans="2:13" s="181" customFormat="1" ht="12" hidden="1" customHeight="1">
      <c r="B3302" s="1186"/>
      <c r="C3302" s="1162"/>
      <c r="D3302" s="465">
        <v>287</v>
      </c>
      <c r="E3302" s="1156"/>
      <c r="F3302" s="1157"/>
      <c r="G3302" s="1158"/>
      <c r="H3302" s="468">
        <v>0.15</v>
      </c>
      <c r="I3302" s="564"/>
      <c r="J3302" s="377">
        <f t="shared" si="107"/>
        <v>0</v>
      </c>
      <c r="K3302" s="467">
        <f t="shared" si="108"/>
        <v>0</v>
      </c>
      <c r="L3302" s="113"/>
      <c r="M3302" s="113"/>
    </row>
    <row r="3303" spans="2:13" s="181" customFormat="1" ht="12" hidden="1" customHeight="1">
      <c r="B3303" s="1186"/>
      <c r="C3303" s="1162"/>
      <c r="D3303" s="465">
        <v>288</v>
      </c>
      <c r="E3303" s="1156"/>
      <c r="F3303" s="1157"/>
      <c r="G3303" s="1158"/>
      <c r="H3303" s="468">
        <v>0.15</v>
      </c>
      <c r="I3303" s="564"/>
      <c r="J3303" s="377">
        <f t="shared" si="107"/>
        <v>0</v>
      </c>
      <c r="K3303" s="467">
        <f t="shared" si="108"/>
        <v>0</v>
      </c>
      <c r="L3303" s="113"/>
      <c r="M3303" s="113"/>
    </row>
    <row r="3304" spans="2:13" s="181" customFormat="1" ht="12.75" hidden="1" customHeight="1">
      <c r="B3304" s="1186"/>
      <c r="C3304" s="1162"/>
      <c r="D3304" s="465">
        <v>289</v>
      </c>
      <c r="E3304" s="1156"/>
      <c r="F3304" s="1157"/>
      <c r="G3304" s="1158"/>
      <c r="H3304" s="468">
        <v>0.15</v>
      </c>
      <c r="I3304" s="564"/>
      <c r="J3304" s="377">
        <f t="shared" si="107"/>
        <v>0</v>
      </c>
      <c r="K3304" s="467">
        <f t="shared" si="108"/>
        <v>0</v>
      </c>
      <c r="L3304" s="113"/>
      <c r="M3304" s="113"/>
    </row>
    <row r="3305" spans="2:13" s="181" customFormat="1" ht="12.75" hidden="1" customHeight="1">
      <c r="B3305" s="1186"/>
      <c r="C3305" s="1162"/>
      <c r="D3305" s="465">
        <v>290</v>
      </c>
      <c r="E3305" s="1156"/>
      <c r="F3305" s="1157"/>
      <c r="G3305" s="1158"/>
      <c r="H3305" s="468">
        <v>0.15</v>
      </c>
      <c r="I3305" s="564"/>
      <c r="J3305" s="377">
        <f t="shared" si="107"/>
        <v>0</v>
      </c>
      <c r="K3305" s="467">
        <f t="shared" si="108"/>
        <v>0</v>
      </c>
      <c r="L3305" s="113"/>
      <c r="M3305" s="113"/>
    </row>
    <row r="3306" spans="2:13" s="181" customFormat="1" ht="12.75" hidden="1" customHeight="1">
      <c r="B3306" s="1186"/>
      <c r="C3306" s="1162"/>
      <c r="D3306" s="465">
        <v>291</v>
      </c>
      <c r="E3306" s="1156"/>
      <c r="F3306" s="1157"/>
      <c r="G3306" s="1158"/>
      <c r="H3306" s="468">
        <v>0.15</v>
      </c>
      <c r="I3306" s="564"/>
      <c r="J3306" s="377">
        <f t="shared" si="107"/>
        <v>0</v>
      </c>
      <c r="K3306" s="467">
        <f t="shared" si="108"/>
        <v>0</v>
      </c>
      <c r="L3306" s="113"/>
      <c r="M3306" s="113"/>
    </row>
    <row r="3307" spans="2:13" s="181" customFormat="1" ht="12.75" hidden="1" customHeight="1">
      <c r="B3307" s="1186"/>
      <c r="C3307" s="1162"/>
      <c r="D3307" s="465">
        <v>292</v>
      </c>
      <c r="E3307" s="1156"/>
      <c r="F3307" s="1157"/>
      <c r="G3307" s="1158"/>
      <c r="H3307" s="468">
        <v>0.15</v>
      </c>
      <c r="I3307" s="564"/>
      <c r="J3307" s="377">
        <f t="shared" si="107"/>
        <v>0</v>
      </c>
      <c r="K3307" s="467">
        <f t="shared" si="108"/>
        <v>0</v>
      </c>
      <c r="L3307" s="113"/>
      <c r="M3307" s="113"/>
    </row>
    <row r="3308" spans="2:13" s="181" customFormat="1" ht="12.75" hidden="1" customHeight="1">
      <c r="B3308" s="1186"/>
      <c r="C3308" s="1162"/>
      <c r="D3308" s="465">
        <v>293</v>
      </c>
      <c r="E3308" s="1156"/>
      <c r="F3308" s="1157"/>
      <c r="G3308" s="1158"/>
      <c r="H3308" s="468">
        <v>0.15</v>
      </c>
      <c r="I3308" s="564"/>
      <c r="J3308" s="377">
        <f t="shared" si="107"/>
        <v>0</v>
      </c>
      <c r="K3308" s="467">
        <f t="shared" si="108"/>
        <v>0</v>
      </c>
      <c r="L3308" s="113"/>
      <c r="M3308" s="113"/>
    </row>
    <row r="3309" spans="2:13" s="181" customFormat="1" ht="12.75" hidden="1" customHeight="1">
      <c r="B3309" s="1186"/>
      <c r="C3309" s="1162"/>
      <c r="D3309" s="465">
        <v>294</v>
      </c>
      <c r="E3309" s="1156"/>
      <c r="F3309" s="1157"/>
      <c r="G3309" s="1158"/>
      <c r="H3309" s="468">
        <v>0.15</v>
      </c>
      <c r="I3309" s="564"/>
      <c r="J3309" s="377">
        <f t="shared" si="107"/>
        <v>0</v>
      </c>
      <c r="K3309" s="467">
        <f t="shared" si="108"/>
        <v>0</v>
      </c>
      <c r="L3309" s="113"/>
      <c r="M3309" s="113"/>
    </row>
    <row r="3310" spans="2:13" s="181" customFormat="1" ht="12.75" hidden="1" customHeight="1">
      <c r="B3310" s="1186"/>
      <c r="C3310" s="1162"/>
      <c r="D3310" s="465">
        <v>295</v>
      </c>
      <c r="E3310" s="1156"/>
      <c r="F3310" s="1157"/>
      <c r="G3310" s="1158"/>
      <c r="H3310" s="468">
        <v>0.15</v>
      </c>
      <c r="I3310" s="564"/>
      <c r="J3310" s="377">
        <f t="shared" si="107"/>
        <v>0</v>
      </c>
      <c r="K3310" s="467">
        <f t="shared" si="108"/>
        <v>0</v>
      </c>
      <c r="L3310" s="113"/>
      <c r="M3310" s="113"/>
    </row>
    <row r="3311" spans="2:13" s="181" customFormat="1" ht="12.75" hidden="1" customHeight="1">
      <c r="B3311" s="1186"/>
      <c r="C3311" s="1162"/>
      <c r="D3311" s="465">
        <v>296</v>
      </c>
      <c r="E3311" s="1156"/>
      <c r="F3311" s="1157"/>
      <c r="G3311" s="1158"/>
      <c r="H3311" s="468">
        <v>0.15</v>
      </c>
      <c r="I3311" s="564"/>
      <c r="J3311" s="377">
        <f t="shared" si="107"/>
        <v>0</v>
      </c>
      <c r="K3311" s="467">
        <f t="shared" si="108"/>
        <v>0</v>
      </c>
      <c r="L3311" s="113"/>
      <c r="M3311" s="113"/>
    </row>
    <row r="3312" spans="2:13" s="181" customFormat="1" ht="12.75" hidden="1" customHeight="1">
      <c r="B3312" s="1186"/>
      <c r="C3312" s="1162"/>
      <c r="D3312" s="465">
        <v>297</v>
      </c>
      <c r="E3312" s="1156"/>
      <c r="F3312" s="1157"/>
      <c r="G3312" s="1158"/>
      <c r="H3312" s="468">
        <v>0.15</v>
      </c>
      <c r="I3312" s="564"/>
      <c r="J3312" s="377">
        <f t="shared" si="107"/>
        <v>0</v>
      </c>
      <c r="K3312" s="467">
        <f t="shared" si="108"/>
        <v>0</v>
      </c>
      <c r="L3312" s="113"/>
      <c r="M3312" s="113"/>
    </row>
    <row r="3313" spans="2:13" s="181" customFormat="1" ht="12.75" hidden="1" customHeight="1">
      <c r="B3313" s="1186"/>
      <c r="C3313" s="1162"/>
      <c r="D3313" s="465">
        <v>298</v>
      </c>
      <c r="E3313" s="1156"/>
      <c r="F3313" s="1157"/>
      <c r="G3313" s="1158"/>
      <c r="H3313" s="468">
        <v>0.15</v>
      </c>
      <c r="I3313" s="564"/>
      <c r="J3313" s="377">
        <f t="shared" si="107"/>
        <v>0</v>
      </c>
      <c r="K3313" s="467">
        <f t="shared" si="108"/>
        <v>0</v>
      </c>
      <c r="L3313" s="113"/>
      <c r="M3313" s="113"/>
    </row>
    <row r="3314" spans="2:13" s="181" customFormat="1" ht="12.75" hidden="1" customHeight="1">
      <c r="B3314" s="1186"/>
      <c r="C3314" s="1162"/>
      <c r="D3314" s="465">
        <v>299</v>
      </c>
      <c r="E3314" s="1156"/>
      <c r="F3314" s="1157"/>
      <c r="G3314" s="1158"/>
      <c r="H3314" s="468">
        <v>0.15</v>
      </c>
      <c r="I3314" s="564"/>
      <c r="J3314" s="377">
        <f t="shared" si="107"/>
        <v>0</v>
      </c>
      <c r="K3314" s="467">
        <f t="shared" si="108"/>
        <v>0</v>
      </c>
      <c r="L3314" s="113"/>
      <c r="M3314" s="113"/>
    </row>
    <row r="3315" spans="2:13" s="181" customFormat="1" ht="12.75" hidden="1" customHeight="1">
      <c r="B3315" s="1186"/>
      <c r="C3315" s="1162"/>
      <c r="D3315" s="465">
        <v>300</v>
      </c>
      <c r="E3315" s="1156"/>
      <c r="F3315" s="1157"/>
      <c r="G3315" s="1158"/>
      <c r="H3315" s="468">
        <v>0.15</v>
      </c>
      <c r="I3315" s="564"/>
      <c r="J3315" s="377">
        <f t="shared" si="107"/>
        <v>0</v>
      </c>
      <c r="K3315" s="467">
        <f t="shared" si="108"/>
        <v>0</v>
      </c>
      <c r="L3315" s="113"/>
      <c r="M3315" s="113"/>
    </row>
    <row r="3316" spans="2:13" s="181" customFormat="1" ht="12.75" hidden="1" customHeight="1">
      <c r="B3316" s="1186"/>
      <c r="C3316" s="1162"/>
      <c r="D3316" s="465">
        <v>301</v>
      </c>
      <c r="E3316" s="1156"/>
      <c r="F3316" s="1157"/>
      <c r="G3316" s="1158"/>
      <c r="H3316" s="468">
        <v>0.15</v>
      </c>
      <c r="I3316" s="564"/>
      <c r="J3316" s="377">
        <f t="shared" si="107"/>
        <v>0</v>
      </c>
      <c r="K3316" s="467">
        <f t="shared" si="108"/>
        <v>0</v>
      </c>
      <c r="L3316" s="113"/>
      <c r="M3316" s="113"/>
    </row>
    <row r="3317" spans="2:13" s="181" customFormat="1" ht="12.75" hidden="1" customHeight="1">
      <c r="B3317" s="1186"/>
      <c r="C3317" s="1162"/>
      <c r="D3317" s="465">
        <v>302</v>
      </c>
      <c r="E3317" s="1156"/>
      <c r="F3317" s="1157"/>
      <c r="G3317" s="1158"/>
      <c r="H3317" s="468">
        <v>0.15</v>
      </c>
      <c r="I3317" s="564"/>
      <c r="J3317" s="377">
        <f t="shared" si="107"/>
        <v>0</v>
      </c>
      <c r="K3317" s="467">
        <f t="shared" si="108"/>
        <v>0</v>
      </c>
      <c r="L3317" s="113"/>
      <c r="M3317" s="113"/>
    </row>
    <row r="3318" spans="2:13" s="181" customFormat="1" ht="12.75" hidden="1" customHeight="1">
      <c r="B3318" s="1186"/>
      <c r="C3318" s="1162"/>
      <c r="D3318" s="465">
        <v>303</v>
      </c>
      <c r="E3318" s="1156"/>
      <c r="F3318" s="1157"/>
      <c r="G3318" s="1158"/>
      <c r="H3318" s="468">
        <v>0.15</v>
      </c>
      <c r="I3318" s="564"/>
      <c r="J3318" s="377">
        <f t="shared" si="107"/>
        <v>0</v>
      </c>
      <c r="K3318" s="467">
        <f t="shared" si="108"/>
        <v>0</v>
      </c>
      <c r="L3318" s="113"/>
      <c r="M3318" s="113"/>
    </row>
    <row r="3319" spans="2:13" s="181" customFormat="1" ht="12.75" hidden="1" customHeight="1">
      <c r="B3319" s="1186"/>
      <c r="C3319" s="1162"/>
      <c r="D3319" s="465">
        <v>304</v>
      </c>
      <c r="E3319" s="1156"/>
      <c r="F3319" s="1157"/>
      <c r="G3319" s="1158"/>
      <c r="H3319" s="468">
        <v>0.15</v>
      </c>
      <c r="I3319" s="564"/>
      <c r="J3319" s="377">
        <f t="shared" si="107"/>
        <v>0</v>
      </c>
      <c r="K3319" s="467">
        <f t="shared" si="108"/>
        <v>0</v>
      </c>
      <c r="L3319" s="113"/>
      <c r="M3319" s="113"/>
    </row>
    <row r="3320" spans="2:13" s="181" customFormat="1" ht="12.75" hidden="1" customHeight="1">
      <c r="B3320" s="1186"/>
      <c r="C3320" s="1162"/>
      <c r="D3320" s="465">
        <v>305</v>
      </c>
      <c r="E3320" s="1156"/>
      <c r="F3320" s="1157"/>
      <c r="G3320" s="1158"/>
      <c r="H3320" s="468">
        <v>0.15</v>
      </c>
      <c r="I3320" s="564"/>
      <c r="J3320" s="377">
        <f t="shared" si="107"/>
        <v>0</v>
      </c>
      <c r="K3320" s="467">
        <f t="shared" si="108"/>
        <v>0</v>
      </c>
      <c r="L3320" s="113"/>
      <c r="M3320" s="113"/>
    </row>
    <row r="3321" spans="2:13" s="181" customFormat="1" ht="12.75" hidden="1" customHeight="1">
      <c r="B3321" s="1186"/>
      <c r="C3321" s="1162"/>
      <c r="D3321" s="465">
        <v>306</v>
      </c>
      <c r="E3321" s="1156"/>
      <c r="F3321" s="1157"/>
      <c r="G3321" s="1158"/>
      <c r="H3321" s="468">
        <v>0.15</v>
      </c>
      <c r="I3321" s="564"/>
      <c r="J3321" s="377">
        <f t="shared" si="107"/>
        <v>0</v>
      </c>
      <c r="K3321" s="467">
        <f t="shared" si="108"/>
        <v>0</v>
      </c>
      <c r="L3321" s="113"/>
      <c r="M3321" s="113"/>
    </row>
    <row r="3322" spans="2:13" s="181" customFormat="1" ht="12.75" hidden="1" customHeight="1">
      <c r="B3322" s="1186"/>
      <c r="C3322" s="1162"/>
      <c r="D3322" s="465">
        <v>307</v>
      </c>
      <c r="E3322" s="1156"/>
      <c r="F3322" s="1157"/>
      <c r="G3322" s="1158"/>
      <c r="H3322" s="468">
        <v>0.15</v>
      </c>
      <c r="I3322" s="564"/>
      <c r="J3322" s="377">
        <f t="shared" si="107"/>
        <v>0</v>
      </c>
      <c r="K3322" s="467">
        <f t="shared" si="108"/>
        <v>0</v>
      </c>
      <c r="L3322" s="113"/>
      <c r="M3322" s="113"/>
    </row>
    <row r="3323" spans="2:13" s="181" customFormat="1" ht="12.75" hidden="1" customHeight="1">
      <c r="B3323" s="1186"/>
      <c r="C3323" s="1162"/>
      <c r="D3323" s="465">
        <v>308</v>
      </c>
      <c r="E3323" s="1156"/>
      <c r="F3323" s="1157"/>
      <c r="G3323" s="1158"/>
      <c r="H3323" s="468">
        <v>0.15</v>
      </c>
      <c r="I3323" s="564"/>
      <c r="J3323" s="377">
        <f t="shared" si="107"/>
        <v>0</v>
      </c>
      <c r="K3323" s="467">
        <f t="shared" si="108"/>
        <v>0</v>
      </c>
      <c r="L3323" s="113"/>
      <c r="M3323" s="113"/>
    </row>
    <row r="3324" spans="2:13" s="181" customFormat="1" ht="12.75" hidden="1" customHeight="1">
      <c r="B3324" s="1186"/>
      <c r="C3324" s="1162"/>
      <c r="D3324" s="465">
        <v>309</v>
      </c>
      <c r="E3324" s="1156"/>
      <c r="F3324" s="1157"/>
      <c r="G3324" s="1158"/>
      <c r="H3324" s="468">
        <v>0.15</v>
      </c>
      <c r="I3324" s="564"/>
      <c r="J3324" s="377">
        <f t="shared" si="107"/>
        <v>0</v>
      </c>
      <c r="K3324" s="467">
        <f t="shared" si="108"/>
        <v>0</v>
      </c>
      <c r="L3324" s="113"/>
      <c r="M3324" s="113"/>
    </row>
    <row r="3325" spans="2:13" s="181" customFormat="1" ht="12.75" hidden="1" customHeight="1">
      <c r="B3325" s="1186"/>
      <c r="C3325" s="1162"/>
      <c r="D3325" s="465">
        <v>310</v>
      </c>
      <c r="E3325" s="1156"/>
      <c r="F3325" s="1157"/>
      <c r="G3325" s="1158"/>
      <c r="H3325" s="468">
        <v>0.15</v>
      </c>
      <c r="I3325" s="564"/>
      <c r="J3325" s="377">
        <f t="shared" si="107"/>
        <v>0</v>
      </c>
      <c r="K3325" s="467">
        <f t="shared" si="108"/>
        <v>0</v>
      </c>
      <c r="L3325" s="113"/>
      <c r="M3325" s="113"/>
    </row>
    <row r="3326" spans="2:13" s="181" customFormat="1" ht="12.75" hidden="1" customHeight="1">
      <c r="B3326" s="1186"/>
      <c r="C3326" s="1162"/>
      <c r="D3326" s="465">
        <v>311</v>
      </c>
      <c r="E3326" s="1156"/>
      <c r="F3326" s="1157"/>
      <c r="G3326" s="1158"/>
      <c r="H3326" s="468">
        <v>0.15</v>
      </c>
      <c r="I3326" s="564"/>
      <c r="J3326" s="377">
        <f t="shared" si="107"/>
        <v>0</v>
      </c>
      <c r="K3326" s="467">
        <f t="shared" si="108"/>
        <v>0</v>
      </c>
      <c r="L3326" s="113"/>
      <c r="M3326" s="113"/>
    </row>
    <row r="3327" spans="2:13" s="181" customFormat="1" ht="12.75" hidden="1" customHeight="1">
      <c r="B3327" s="1186"/>
      <c r="C3327" s="1162"/>
      <c r="D3327" s="465">
        <v>312</v>
      </c>
      <c r="E3327" s="1156"/>
      <c r="F3327" s="1157"/>
      <c r="G3327" s="1158"/>
      <c r="H3327" s="468">
        <v>0.15</v>
      </c>
      <c r="I3327" s="564"/>
      <c r="J3327" s="377">
        <f t="shared" si="107"/>
        <v>0</v>
      </c>
      <c r="K3327" s="467">
        <f t="shared" si="108"/>
        <v>0</v>
      </c>
      <c r="L3327" s="113"/>
      <c r="M3327" s="113"/>
    </row>
    <row r="3328" spans="2:13" s="181" customFormat="1" ht="12.75" hidden="1" customHeight="1">
      <c r="B3328" s="1186"/>
      <c r="C3328" s="1162"/>
      <c r="D3328" s="465">
        <v>313</v>
      </c>
      <c r="E3328" s="1156"/>
      <c r="F3328" s="1157"/>
      <c r="G3328" s="1158"/>
      <c r="H3328" s="468">
        <v>0.15</v>
      </c>
      <c r="I3328" s="564"/>
      <c r="J3328" s="377">
        <f t="shared" si="107"/>
        <v>0</v>
      </c>
      <c r="K3328" s="467">
        <f t="shared" si="108"/>
        <v>0</v>
      </c>
      <c r="L3328" s="113"/>
      <c r="M3328" s="113"/>
    </row>
    <row r="3329" spans="2:13" s="181" customFormat="1" ht="12.75" hidden="1" customHeight="1">
      <c r="B3329" s="1186"/>
      <c r="C3329" s="1162"/>
      <c r="D3329" s="465">
        <v>314</v>
      </c>
      <c r="E3329" s="1156"/>
      <c r="F3329" s="1157"/>
      <c r="G3329" s="1158"/>
      <c r="H3329" s="468">
        <v>0.15</v>
      </c>
      <c r="I3329" s="564"/>
      <c r="J3329" s="377">
        <f t="shared" si="107"/>
        <v>0</v>
      </c>
      <c r="K3329" s="467">
        <f t="shared" si="108"/>
        <v>0</v>
      </c>
      <c r="L3329" s="113"/>
      <c r="M3329" s="113"/>
    </row>
    <row r="3330" spans="2:13" s="181" customFormat="1" ht="12.75" hidden="1" customHeight="1">
      <c r="B3330" s="1186"/>
      <c r="C3330" s="1162"/>
      <c r="D3330" s="465">
        <v>315</v>
      </c>
      <c r="E3330" s="1156"/>
      <c r="F3330" s="1157"/>
      <c r="G3330" s="1158"/>
      <c r="H3330" s="468">
        <v>0.15</v>
      </c>
      <c r="I3330" s="564"/>
      <c r="J3330" s="377">
        <f t="shared" si="107"/>
        <v>0</v>
      </c>
      <c r="K3330" s="467">
        <f t="shared" si="108"/>
        <v>0</v>
      </c>
      <c r="L3330" s="113"/>
      <c r="M3330" s="113"/>
    </row>
    <row r="3331" spans="2:13" s="181" customFormat="1" ht="12.75" hidden="1" customHeight="1">
      <c r="B3331" s="1186"/>
      <c r="C3331" s="1162"/>
      <c r="D3331" s="465">
        <v>316</v>
      </c>
      <c r="E3331" s="1156"/>
      <c r="F3331" s="1157"/>
      <c r="G3331" s="1158"/>
      <c r="H3331" s="468">
        <v>0.15</v>
      </c>
      <c r="I3331" s="564"/>
      <c r="J3331" s="377">
        <f t="shared" si="107"/>
        <v>0</v>
      </c>
      <c r="K3331" s="467">
        <f t="shared" si="108"/>
        <v>0</v>
      </c>
      <c r="L3331" s="113"/>
      <c r="M3331" s="113"/>
    </row>
    <row r="3332" spans="2:13" s="181" customFormat="1" ht="12.75" hidden="1" customHeight="1">
      <c r="B3332" s="1186"/>
      <c r="C3332" s="1162"/>
      <c r="D3332" s="465">
        <v>317</v>
      </c>
      <c r="E3332" s="1156"/>
      <c r="F3332" s="1157"/>
      <c r="G3332" s="1158"/>
      <c r="H3332" s="468">
        <v>0.15</v>
      </c>
      <c r="I3332" s="564"/>
      <c r="J3332" s="377">
        <f t="shared" si="107"/>
        <v>0</v>
      </c>
      <c r="K3332" s="467">
        <f t="shared" si="108"/>
        <v>0</v>
      </c>
      <c r="L3332" s="113"/>
      <c r="M3332" s="113"/>
    </row>
    <row r="3333" spans="2:13" s="181" customFormat="1" ht="12.75" hidden="1" customHeight="1">
      <c r="B3333" s="1186"/>
      <c r="C3333" s="1162"/>
      <c r="D3333" s="465">
        <v>318</v>
      </c>
      <c r="E3333" s="1156"/>
      <c r="F3333" s="1157"/>
      <c r="G3333" s="1158"/>
      <c r="H3333" s="468">
        <v>0.15</v>
      </c>
      <c r="I3333" s="564"/>
      <c r="J3333" s="377">
        <f t="shared" si="107"/>
        <v>0</v>
      </c>
      <c r="K3333" s="467">
        <f t="shared" si="108"/>
        <v>0</v>
      </c>
      <c r="L3333" s="113"/>
      <c r="M3333" s="113"/>
    </row>
    <row r="3334" spans="2:13" s="181" customFormat="1" ht="12.75" hidden="1" customHeight="1">
      <c r="B3334" s="1186"/>
      <c r="C3334" s="1162"/>
      <c r="D3334" s="465">
        <v>319</v>
      </c>
      <c r="E3334" s="1156"/>
      <c r="F3334" s="1157"/>
      <c r="G3334" s="1158"/>
      <c r="H3334" s="468">
        <v>0.15</v>
      </c>
      <c r="I3334" s="564"/>
      <c r="J3334" s="377">
        <f t="shared" si="107"/>
        <v>0</v>
      </c>
      <c r="K3334" s="467">
        <f t="shared" si="108"/>
        <v>0</v>
      </c>
      <c r="L3334" s="113"/>
      <c r="M3334" s="113"/>
    </row>
    <row r="3335" spans="2:13" s="181" customFormat="1" ht="12.75" hidden="1" customHeight="1">
      <c r="B3335" s="1186"/>
      <c r="C3335" s="1162"/>
      <c r="D3335" s="465">
        <v>320</v>
      </c>
      <c r="E3335" s="1156"/>
      <c r="F3335" s="1157"/>
      <c r="G3335" s="1158"/>
      <c r="H3335" s="468">
        <v>0.15</v>
      </c>
      <c r="I3335" s="564"/>
      <c r="J3335" s="377">
        <f t="shared" si="107"/>
        <v>0</v>
      </c>
      <c r="K3335" s="467">
        <f t="shared" si="108"/>
        <v>0</v>
      </c>
      <c r="L3335" s="113"/>
      <c r="M3335" s="113"/>
    </row>
    <row r="3336" spans="2:13" s="181" customFormat="1" ht="12.75" hidden="1" customHeight="1">
      <c r="B3336" s="1186"/>
      <c r="C3336" s="1162"/>
      <c r="D3336" s="465">
        <v>321</v>
      </c>
      <c r="E3336" s="1156"/>
      <c r="F3336" s="1157"/>
      <c r="G3336" s="1158"/>
      <c r="H3336" s="468">
        <v>0.15</v>
      </c>
      <c r="I3336" s="564"/>
      <c r="J3336" s="377">
        <f t="shared" ref="J3336:J3399" si="109">$I$11027*H3336</f>
        <v>0</v>
      </c>
      <c r="K3336" s="467">
        <f t="shared" si="108"/>
        <v>0</v>
      </c>
      <c r="L3336" s="113"/>
      <c r="M3336" s="113"/>
    </row>
    <row r="3337" spans="2:13" s="181" customFormat="1" ht="12.75" hidden="1" customHeight="1">
      <c r="B3337" s="1186"/>
      <c r="C3337" s="1162"/>
      <c r="D3337" s="465">
        <v>322</v>
      </c>
      <c r="E3337" s="1156"/>
      <c r="F3337" s="1157"/>
      <c r="G3337" s="1158"/>
      <c r="H3337" s="468">
        <v>0.15</v>
      </c>
      <c r="I3337" s="564"/>
      <c r="J3337" s="377">
        <f t="shared" si="109"/>
        <v>0</v>
      </c>
      <c r="K3337" s="467">
        <f t="shared" ref="K3337:K3400" si="110">MAX(0,(I3337-J3337)*0.92)</f>
        <v>0</v>
      </c>
      <c r="L3337" s="113"/>
      <c r="M3337" s="113"/>
    </row>
    <row r="3338" spans="2:13" s="181" customFormat="1" ht="12.75" hidden="1" customHeight="1">
      <c r="B3338" s="1186"/>
      <c r="C3338" s="1162"/>
      <c r="D3338" s="465">
        <v>323</v>
      </c>
      <c r="E3338" s="1156"/>
      <c r="F3338" s="1157"/>
      <c r="G3338" s="1158"/>
      <c r="H3338" s="468">
        <v>0.15</v>
      </c>
      <c r="I3338" s="564"/>
      <c r="J3338" s="377">
        <f t="shared" si="109"/>
        <v>0</v>
      </c>
      <c r="K3338" s="467">
        <f t="shared" si="110"/>
        <v>0</v>
      </c>
      <c r="L3338" s="113"/>
      <c r="M3338" s="113"/>
    </row>
    <row r="3339" spans="2:13" s="181" customFormat="1" ht="12.75" hidden="1" customHeight="1">
      <c r="B3339" s="1186"/>
      <c r="C3339" s="1162"/>
      <c r="D3339" s="465">
        <v>324</v>
      </c>
      <c r="E3339" s="1156"/>
      <c r="F3339" s="1157"/>
      <c r="G3339" s="1158"/>
      <c r="H3339" s="468">
        <v>0.15</v>
      </c>
      <c r="I3339" s="564"/>
      <c r="J3339" s="377">
        <f t="shared" si="109"/>
        <v>0</v>
      </c>
      <c r="K3339" s="467">
        <f t="shared" si="110"/>
        <v>0</v>
      </c>
      <c r="L3339" s="113"/>
      <c r="M3339" s="113"/>
    </row>
    <row r="3340" spans="2:13" s="181" customFormat="1" ht="12.75" hidden="1" customHeight="1">
      <c r="B3340" s="1186"/>
      <c r="C3340" s="1162"/>
      <c r="D3340" s="465">
        <v>325</v>
      </c>
      <c r="E3340" s="1156"/>
      <c r="F3340" s="1157"/>
      <c r="G3340" s="1158"/>
      <c r="H3340" s="468">
        <v>0.15</v>
      </c>
      <c r="I3340" s="564"/>
      <c r="J3340" s="377">
        <f t="shared" si="109"/>
        <v>0</v>
      </c>
      <c r="K3340" s="467">
        <f t="shared" si="110"/>
        <v>0</v>
      </c>
      <c r="L3340" s="113"/>
      <c r="M3340" s="113"/>
    </row>
    <row r="3341" spans="2:13" s="181" customFormat="1" ht="12.75" hidden="1" customHeight="1">
      <c r="B3341" s="1186"/>
      <c r="C3341" s="1162"/>
      <c r="D3341" s="465">
        <v>326</v>
      </c>
      <c r="E3341" s="1156"/>
      <c r="F3341" s="1157"/>
      <c r="G3341" s="1158"/>
      <c r="H3341" s="468">
        <v>0.15</v>
      </c>
      <c r="I3341" s="564"/>
      <c r="J3341" s="377">
        <f t="shared" si="109"/>
        <v>0</v>
      </c>
      <c r="K3341" s="467">
        <f t="shared" si="110"/>
        <v>0</v>
      </c>
      <c r="L3341" s="113"/>
      <c r="M3341" s="113"/>
    </row>
    <row r="3342" spans="2:13" s="181" customFormat="1" ht="12.75" hidden="1" customHeight="1">
      <c r="B3342" s="1186"/>
      <c r="C3342" s="1162"/>
      <c r="D3342" s="465">
        <v>327</v>
      </c>
      <c r="E3342" s="1156"/>
      <c r="F3342" s="1157"/>
      <c r="G3342" s="1158"/>
      <c r="H3342" s="468">
        <v>0.15</v>
      </c>
      <c r="I3342" s="564"/>
      <c r="J3342" s="377">
        <f t="shared" si="109"/>
        <v>0</v>
      </c>
      <c r="K3342" s="467">
        <f t="shared" si="110"/>
        <v>0</v>
      </c>
      <c r="L3342" s="113"/>
      <c r="M3342" s="113"/>
    </row>
    <row r="3343" spans="2:13" s="181" customFormat="1" ht="12.75" hidden="1" customHeight="1">
      <c r="B3343" s="1186"/>
      <c r="C3343" s="1162"/>
      <c r="D3343" s="465">
        <v>328</v>
      </c>
      <c r="E3343" s="1156"/>
      <c r="F3343" s="1157"/>
      <c r="G3343" s="1158"/>
      <c r="H3343" s="468">
        <v>0.15</v>
      </c>
      <c r="I3343" s="564"/>
      <c r="J3343" s="377">
        <f t="shared" si="109"/>
        <v>0</v>
      </c>
      <c r="K3343" s="467">
        <f t="shared" si="110"/>
        <v>0</v>
      </c>
      <c r="L3343" s="113"/>
      <c r="M3343" s="113"/>
    </row>
    <row r="3344" spans="2:13" s="181" customFormat="1" ht="12.75" hidden="1" customHeight="1">
      <c r="B3344" s="1186"/>
      <c r="C3344" s="1162"/>
      <c r="D3344" s="465">
        <v>329</v>
      </c>
      <c r="E3344" s="1156"/>
      <c r="F3344" s="1157"/>
      <c r="G3344" s="1158"/>
      <c r="H3344" s="468">
        <v>0.15</v>
      </c>
      <c r="I3344" s="564"/>
      <c r="J3344" s="377">
        <f t="shared" si="109"/>
        <v>0</v>
      </c>
      <c r="K3344" s="467">
        <f t="shared" si="110"/>
        <v>0</v>
      </c>
      <c r="L3344" s="113"/>
      <c r="M3344" s="113"/>
    </row>
    <row r="3345" spans="2:13" s="181" customFormat="1" ht="12.75" hidden="1" customHeight="1">
      <c r="B3345" s="1186"/>
      <c r="C3345" s="1162"/>
      <c r="D3345" s="465">
        <v>330</v>
      </c>
      <c r="E3345" s="1156"/>
      <c r="F3345" s="1157"/>
      <c r="G3345" s="1158"/>
      <c r="H3345" s="468">
        <v>0.15</v>
      </c>
      <c r="I3345" s="564"/>
      <c r="J3345" s="377">
        <f t="shared" si="109"/>
        <v>0</v>
      </c>
      <c r="K3345" s="467">
        <f t="shared" si="110"/>
        <v>0</v>
      </c>
      <c r="L3345" s="113"/>
      <c r="M3345" s="113"/>
    </row>
    <row r="3346" spans="2:13" s="181" customFormat="1" ht="12.75" hidden="1" customHeight="1">
      <c r="B3346" s="1186"/>
      <c r="C3346" s="1162"/>
      <c r="D3346" s="465">
        <v>331</v>
      </c>
      <c r="E3346" s="1156"/>
      <c r="F3346" s="1157"/>
      <c r="G3346" s="1158"/>
      <c r="H3346" s="468">
        <v>0.15</v>
      </c>
      <c r="I3346" s="564"/>
      <c r="J3346" s="377">
        <f t="shared" si="109"/>
        <v>0</v>
      </c>
      <c r="K3346" s="467">
        <f t="shared" si="110"/>
        <v>0</v>
      </c>
      <c r="L3346" s="113"/>
      <c r="M3346" s="113"/>
    </row>
    <row r="3347" spans="2:13" s="181" customFormat="1" ht="12.75" hidden="1" customHeight="1">
      <c r="B3347" s="1186"/>
      <c r="C3347" s="1162"/>
      <c r="D3347" s="465">
        <v>332</v>
      </c>
      <c r="E3347" s="1156"/>
      <c r="F3347" s="1157"/>
      <c r="G3347" s="1158"/>
      <c r="H3347" s="468">
        <v>0.15</v>
      </c>
      <c r="I3347" s="564"/>
      <c r="J3347" s="377">
        <f t="shared" si="109"/>
        <v>0</v>
      </c>
      <c r="K3347" s="467">
        <f t="shared" si="110"/>
        <v>0</v>
      </c>
      <c r="L3347" s="113"/>
      <c r="M3347" s="113"/>
    </row>
    <row r="3348" spans="2:13" s="181" customFormat="1" ht="12.75" hidden="1" customHeight="1">
      <c r="B3348" s="1186"/>
      <c r="C3348" s="1162"/>
      <c r="D3348" s="465">
        <v>333</v>
      </c>
      <c r="E3348" s="1156"/>
      <c r="F3348" s="1157"/>
      <c r="G3348" s="1158"/>
      <c r="H3348" s="468">
        <v>0.15</v>
      </c>
      <c r="I3348" s="564"/>
      <c r="J3348" s="377">
        <f t="shared" si="109"/>
        <v>0</v>
      </c>
      <c r="K3348" s="467">
        <f t="shared" si="110"/>
        <v>0</v>
      </c>
      <c r="L3348" s="113"/>
      <c r="M3348" s="113"/>
    </row>
    <row r="3349" spans="2:13" s="181" customFormat="1" ht="12.75" hidden="1" customHeight="1">
      <c r="B3349" s="1186"/>
      <c r="C3349" s="1162"/>
      <c r="D3349" s="465">
        <v>334</v>
      </c>
      <c r="E3349" s="1156"/>
      <c r="F3349" s="1157"/>
      <c r="G3349" s="1158"/>
      <c r="H3349" s="468">
        <v>0.15</v>
      </c>
      <c r="I3349" s="564"/>
      <c r="J3349" s="377">
        <f t="shared" si="109"/>
        <v>0</v>
      </c>
      <c r="K3349" s="467">
        <f t="shared" si="110"/>
        <v>0</v>
      </c>
      <c r="L3349" s="113"/>
      <c r="M3349" s="113"/>
    </row>
    <row r="3350" spans="2:13" s="181" customFormat="1" ht="12.75" hidden="1" customHeight="1">
      <c r="B3350" s="1186"/>
      <c r="C3350" s="1162"/>
      <c r="D3350" s="465">
        <v>335</v>
      </c>
      <c r="E3350" s="1156"/>
      <c r="F3350" s="1157"/>
      <c r="G3350" s="1158"/>
      <c r="H3350" s="468">
        <v>0.15</v>
      </c>
      <c r="I3350" s="564"/>
      <c r="J3350" s="377">
        <f t="shared" si="109"/>
        <v>0</v>
      </c>
      <c r="K3350" s="467">
        <f t="shared" si="110"/>
        <v>0</v>
      </c>
      <c r="L3350" s="113"/>
      <c r="M3350" s="113"/>
    </row>
    <row r="3351" spans="2:13" s="181" customFormat="1" ht="12.75" hidden="1" customHeight="1">
      <c r="B3351" s="1186"/>
      <c r="C3351" s="1162"/>
      <c r="D3351" s="465">
        <v>336</v>
      </c>
      <c r="E3351" s="1156"/>
      <c r="F3351" s="1157"/>
      <c r="G3351" s="1158"/>
      <c r="H3351" s="468">
        <v>0.15</v>
      </c>
      <c r="I3351" s="564"/>
      <c r="J3351" s="377">
        <f t="shared" si="109"/>
        <v>0</v>
      </c>
      <c r="K3351" s="467">
        <f t="shared" si="110"/>
        <v>0</v>
      </c>
      <c r="L3351" s="113"/>
      <c r="M3351" s="113"/>
    </row>
    <row r="3352" spans="2:13" s="181" customFormat="1" ht="12.75" hidden="1" customHeight="1">
      <c r="B3352" s="1186"/>
      <c r="C3352" s="1162"/>
      <c r="D3352" s="465">
        <v>337</v>
      </c>
      <c r="E3352" s="1156"/>
      <c r="F3352" s="1157"/>
      <c r="G3352" s="1158"/>
      <c r="H3352" s="468">
        <v>0.15</v>
      </c>
      <c r="I3352" s="564"/>
      <c r="J3352" s="377">
        <f t="shared" si="109"/>
        <v>0</v>
      </c>
      <c r="K3352" s="467">
        <f t="shared" si="110"/>
        <v>0</v>
      </c>
      <c r="L3352" s="113"/>
      <c r="M3352" s="113"/>
    </row>
    <row r="3353" spans="2:13" s="181" customFormat="1" ht="12.75" hidden="1" customHeight="1">
      <c r="B3353" s="1186"/>
      <c r="C3353" s="1162"/>
      <c r="D3353" s="465">
        <v>338</v>
      </c>
      <c r="E3353" s="1156"/>
      <c r="F3353" s="1157"/>
      <c r="G3353" s="1158"/>
      <c r="H3353" s="468">
        <v>0.15</v>
      </c>
      <c r="I3353" s="564"/>
      <c r="J3353" s="377">
        <f t="shared" si="109"/>
        <v>0</v>
      </c>
      <c r="K3353" s="467">
        <f t="shared" si="110"/>
        <v>0</v>
      </c>
      <c r="L3353" s="113"/>
      <c r="M3353" s="113"/>
    </row>
    <row r="3354" spans="2:13" s="181" customFormat="1" ht="12.75" hidden="1" customHeight="1">
      <c r="B3354" s="1186"/>
      <c r="C3354" s="1162"/>
      <c r="D3354" s="465">
        <v>339</v>
      </c>
      <c r="E3354" s="1156"/>
      <c r="F3354" s="1157"/>
      <c r="G3354" s="1158"/>
      <c r="H3354" s="468">
        <v>0.15</v>
      </c>
      <c r="I3354" s="564"/>
      <c r="J3354" s="377">
        <f t="shared" si="109"/>
        <v>0</v>
      </c>
      <c r="K3354" s="467">
        <f t="shared" si="110"/>
        <v>0</v>
      </c>
      <c r="L3354" s="113"/>
      <c r="M3354" s="113"/>
    </row>
    <row r="3355" spans="2:13" s="181" customFormat="1" ht="12.75" hidden="1" customHeight="1">
      <c r="B3355" s="1186"/>
      <c r="C3355" s="1162"/>
      <c r="D3355" s="465">
        <v>340</v>
      </c>
      <c r="E3355" s="1156"/>
      <c r="F3355" s="1157"/>
      <c r="G3355" s="1158"/>
      <c r="H3355" s="468">
        <v>0.15</v>
      </c>
      <c r="I3355" s="564"/>
      <c r="J3355" s="377">
        <f t="shared" si="109"/>
        <v>0</v>
      </c>
      <c r="K3355" s="467">
        <f t="shared" si="110"/>
        <v>0</v>
      </c>
      <c r="L3355" s="113"/>
      <c r="M3355" s="113"/>
    </row>
    <row r="3356" spans="2:13" s="181" customFormat="1" ht="12.75" hidden="1" customHeight="1">
      <c r="B3356" s="1186"/>
      <c r="C3356" s="1162"/>
      <c r="D3356" s="465">
        <v>341</v>
      </c>
      <c r="E3356" s="1156"/>
      <c r="F3356" s="1157"/>
      <c r="G3356" s="1158"/>
      <c r="H3356" s="468">
        <v>0.15</v>
      </c>
      <c r="I3356" s="564"/>
      <c r="J3356" s="377">
        <f t="shared" si="109"/>
        <v>0</v>
      </c>
      <c r="K3356" s="467">
        <f t="shared" si="110"/>
        <v>0</v>
      </c>
      <c r="L3356" s="113"/>
      <c r="M3356" s="113"/>
    </row>
    <row r="3357" spans="2:13" s="181" customFormat="1" ht="12.75" hidden="1" customHeight="1">
      <c r="B3357" s="1186"/>
      <c r="C3357" s="1162"/>
      <c r="D3357" s="465">
        <v>342</v>
      </c>
      <c r="E3357" s="1156"/>
      <c r="F3357" s="1157"/>
      <c r="G3357" s="1158"/>
      <c r="H3357" s="468">
        <v>0.15</v>
      </c>
      <c r="I3357" s="564"/>
      <c r="J3357" s="377">
        <f t="shared" si="109"/>
        <v>0</v>
      </c>
      <c r="K3357" s="467">
        <f t="shared" si="110"/>
        <v>0</v>
      </c>
      <c r="L3357" s="113"/>
      <c r="M3357" s="113"/>
    </row>
    <row r="3358" spans="2:13" s="181" customFormat="1" ht="12.75" hidden="1" customHeight="1">
      <c r="B3358" s="1186"/>
      <c r="C3358" s="1162"/>
      <c r="D3358" s="465">
        <v>343</v>
      </c>
      <c r="E3358" s="1156"/>
      <c r="F3358" s="1157"/>
      <c r="G3358" s="1158"/>
      <c r="H3358" s="468">
        <v>0.15</v>
      </c>
      <c r="I3358" s="564"/>
      <c r="J3358" s="377">
        <f t="shared" si="109"/>
        <v>0</v>
      </c>
      <c r="K3358" s="467">
        <f t="shared" si="110"/>
        <v>0</v>
      </c>
      <c r="L3358" s="113"/>
      <c r="M3358" s="113"/>
    </row>
    <row r="3359" spans="2:13" s="181" customFormat="1" ht="12.75" hidden="1" customHeight="1">
      <c r="B3359" s="1186"/>
      <c r="C3359" s="1162"/>
      <c r="D3359" s="465">
        <v>344</v>
      </c>
      <c r="E3359" s="1156"/>
      <c r="F3359" s="1157"/>
      <c r="G3359" s="1158"/>
      <c r="H3359" s="468">
        <v>0.15</v>
      </c>
      <c r="I3359" s="564"/>
      <c r="J3359" s="377">
        <f t="shared" si="109"/>
        <v>0</v>
      </c>
      <c r="K3359" s="467">
        <f t="shared" si="110"/>
        <v>0</v>
      </c>
      <c r="L3359" s="113"/>
      <c r="M3359" s="113"/>
    </row>
    <row r="3360" spans="2:13" s="181" customFormat="1" ht="12.75" hidden="1" customHeight="1">
      <c r="B3360" s="1186"/>
      <c r="C3360" s="1162"/>
      <c r="D3360" s="465">
        <v>345</v>
      </c>
      <c r="E3360" s="1156"/>
      <c r="F3360" s="1157"/>
      <c r="G3360" s="1158"/>
      <c r="H3360" s="468">
        <v>0.15</v>
      </c>
      <c r="I3360" s="564"/>
      <c r="J3360" s="377">
        <f t="shared" si="109"/>
        <v>0</v>
      </c>
      <c r="K3360" s="467">
        <f t="shared" si="110"/>
        <v>0</v>
      </c>
      <c r="L3360" s="113"/>
      <c r="M3360" s="113"/>
    </row>
    <row r="3361" spans="2:13" s="181" customFormat="1" ht="12.75" hidden="1" customHeight="1">
      <c r="B3361" s="1186"/>
      <c r="C3361" s="1162"/>
      <c r="D3361" s="465">
        <v>346</v>
      </c>
      <c r="E3361" s="1156"/>
      <c r="F3361" s="1157"/>
      <c r="G3361" s="1158"/>
      <c r="H3361" s="468">
        <v>0.15</v>
      </c>
      <c r="I3361" s="564"/>
      <c r="J3361" s="377">
        <f t="shared" si="109"/>
        <v>0</v>
      </c>
      <c r="K3361" s="467">
        <f t="shared" si="110"/>
        <v>0</v>
      </c>
      <c r="L3361" s="113"/>
      <c r="M3361" s="113"/>
    </row>
    <row r="3362" spans="2:13" s="181" customFormat="1" ht="12.75" hidden="1" customHeight="1">
      <c r="B3362" s="1186"/>
      <c r="C3362" s="1162"/>
      <c r="D3362" s="465">
        <v>347</v>
      </c>
      <c r="E3362" s="1156"/>
      <c r="F3362" s="1157"/>
      <c r="G3362" s="1158"/>
      <c r="H3362" s="468">
        <v>0.15</v>
      </c>
      <c r="I3362" s="564"/>
      <c r="J3362" s="377">
        <f t="shared" si="109"/>
        <v>0</v>
      </c>
      <c r="K3362" s="467">
        <f t="shared" si="110"/>
        <v>0</v>
      </c>
      <c r="L3362" s="113"/>
      <c r="M3362" s="113"/>
    </row>
    <row r="3363" spans="2:13" s="181" customFormat="1" ht="12.75" hidden="1" customHeight="1">
      <c r="B3363" s="1186"/>
      <c r="C3363" s="1162"/>
      <c r="D3363" s="465">
        <v>348</v>
      </c>
      <c r="E3363" s="1156"/>
      <c r="F3363" s="1157"/>
      <c r="G3363" s="1158"/>
      <c r="H3363" s="468">
        <v>0.15</v>
      </c>
      <c r="I3363" s="564"/>
      <c r="J3363" s="377">
        <f t="shared" si="109"/>
        <v>0</v>
      </c>
      <c r="K3363" s="467">
        <f t="shared" si="110"/>
        <v>0</v>
      </c>
      <c r="L3363" s="113"/>
      <c r="M3363" s="113"/>
    </row>
    <row r="3364" spans="2:13" s="181" customFormat="1" ht="12.75" hidden="1" customHeight="1">
      <c r="B3364" s="1186"/>
      <c r="C3364" s="1162"/>
      <c r="D3364" s="465">
        <v>349</v>
      </c>
      <c r="E3364" s="1156"/>
      <c r="F3364" s="1157"/>
      <c r="G3364" s="1158"/>
      <c r="H3364" s="468">
        <v>0.15</v>
      </c>
      <c r="I3364" s="564"/>
      <c r="J3364" s="377">
        <f t="shared" si="109"/>
        <v>0</v>
      </c>
      <c r="K3364" s="467">
        <f t="shared" si="110"/>
        <v>0</v>
      </c>
      <c r="L3364" s="113"/>
      <c r="M3364" s="113"/>
    </row>
    <row r="3365" spans="2:13" s="181" customFormat="1" ht="12.75" hidden="1" customHeight="1">
      <c r="B3365" s="1186"/>
      <c r="C3365" s="1162"/>
      <c r="D3365" s="465">
        <v>350</v>
      </c>
      <c r="E3365" s="1156"/>
      <c r="F3365" s="1157"/>
      <c r="G3365" s="1158"/>
      <c r="H3365" s="468">
        <v>0.15</v>
      </c>
      <c r="I3365" s="564"/>
      <c r="J3365" s="377">
        <f t="shared" si="109"/>
        <v>0</v>
      </c>
      <c r="K3365" s="467">
        <f t="shared" si="110"/>
        <v>0</v>
      </c>
      <c r="L3365" s="113"/>
      <c r="M3365" s="113"/>
    </row>
    <row r="3366" spans="2:13" s="181" customFormat="1" ht="12.75" hidden="1" customHeight="1">
      <c r="B3366" s="1186"/>
      <c r="C3366" s="1162"/>
      <c r="D3366" s="465">
        <v>351</v>
      </c>
      <c r="E3366" s="1156"/>
      <c r="F3366" s="1157"/>
      <c r="G3366" s="1158"/>
      <c r="H3366" s="468">
        <v>0.15</v>
      </c>
      <c r="I3366" s="564"/>
      <c r="J3366" s="377">
        <f t="shared" si="109"/>
        <v>0</v>
      </c>
      <c r="K3366" s="467">
        <f t="shared" si="110"/>
        <v>0</v>
      </c>
      <c r="L3366" s="113"/>
      <c r="M3366" s="113"/>
    </row>
    <row r="3367" spans="2:13" s="181" customFormat="1" ht="12.75" hidden="1" customHeight="1">
      <c r="B3367" s="1186"/>
      <c r="C3367" s="1162"/>
      <c r="D3367" s="465">
        <v>352</v>
      </c>
      <c r="E3367" s="1156"/>
      <c r="F3367" s="1157"/>
      <c r="G3367" s="1158"/>
      <c r="H3367" s="468">
        <v>0.15</v>
      </c>
      <c r="I3367" s="564"/>
      <c r="J3367" s="377">
        <f t="shared" si="109"/>
        <v>0</v>
      </c>
      <c r="K3367" s="467">
        <f t="shared" si="110"/>
        <v>0</v>
      </c>
      <c r="L3367" s="113"/>
      <c r="M3367" s="113"/>
    </row>
    <row r="3368" spans="2:13" s="181" customFormat="1" ht="12.75" hidden="1" customHeight="1">
      <c r="B3368" s="1186"/>
      <c r="C3368" s="1162"/>
      <c r="D3368" s="465">
        <v>353</v>
      </c>
      <c r="E3368" s="1156"/>
      <c r="F3368" s="1157"/>
      <c r="G3368" s="1158"/>
      <c r="H3368" s="468">
        <v>0.15</v>
      </c>
      <c r="I3368" s="564"/>
      <c r="J3368" s="377">
        <f t="shared" si="109"/>
        <v>0</v>
      </c>
      <c r="K3368" s="467">
        <f t="shared" si="110"/>
        <v>0</v>
      </c>
      <c r="L3368" s="113"/>
      <c r="M3368" s="113"/>
    </row>
    <row r="3369" spans="2:13" s="181" customFormat="1" ht="12.75" hidden="1" customHeight="1">
      <c r="B3369" s="1186"/>
      <c r="C3369" s="1162"/>
      <c r="D3369" s="465">
        <v>354</v>
      </c>
      <c r="E3369" s="1156"/>
      <c r="F3369" s="1157"/>
      <c r="G3369" s="1158"/>
      <c r="H3369" s="468">
        <v>0.15</v>
      </c>
      <c r="I3369" s="564"/>
      <c r="J3369" s="377">
        <f t="shared" si="109"/>
        <v>0</v>
      </c>
      <c r="K3369" s="467">
        <f t="shared" si="110"/>
        <v>0</v>
      </c>
      <c r="L3369" s="113"/>
      <c r="M3369" s="113"/>
    </row>
    <row r="3370" spans="2:13" s="181" customFormat="1" ht="12.75" hidden="1" customHeight="1">
      <c r="B3370" s="1186"/>
      <c r="C3370" s="1162"/>
      <c r="D3370" s="465">
        <v>355</v>
      </c>
      <c r="E3370" s="1156"/>
      <c r="F3370" s="1157"/>
      <c r="G3370" s="1158"/>
      <c r="H3370" s="468">
        <v>0.15</v>
      </c>
      <c r="I3370" s="564"/>
      <c r="J3370" s="377">
        <f t="shared" si="109"/>
        <v>0</v>
      </c>
      <c r="K3370" s="467">
        <f t="shared" si="110"/>
        <v>0</v>
      </c>
      <c r="L3370" s="113"/>
      <c r="M3370" s="113"/>
    </row>
    <row r="3371" spans="2:13" s="181" customFormat="1" ht="12.75" hidden="1" customHeight="1">
      <c r="B3371" s="1186"/>
      <c r="C3371" s="1162"/>
      <c r="D3371" s="465">
        <v>356</v>
      </c>
      <c r="E3371" s="1156"/>
      <c r="F3371" s="1157"/>
      <c r="G3371" s="1158"/>
      <c r="H3371" s="468">
        <v>0.15</v>
      </c>
      <c r="I3371" s="564"/>
      <c r="J3371" s="377">
        <f t="shared" si="109"/>
        <v>0</v>
      </c>
      <c r="K3371" s="467">
        <f t="shared" si="110"/>
        <v>0</v>
      </c>
      <c r="L3371" s="113"/>
      <c r="M3371" s="113"/>
    </row>
    <row r="3372" spans="2:13" s="181" customFormat="1" ht="12.75" hidden="1" customHeight="1">
      <c r="B3372" s="1186"/>
      <c r="C3372" s="1162"/>
      <c r="D3372" s="465">
        <v>357</v>
      </c>
      <c r="E3372" s="1156"/>
      <c r="F3372" s="1157"/>
      <c r="G3372" s="1158"/>
      <c r="H3372" s="468">
        <v>0.15</v>
      </c>
      <c r="I3372" s="564"/>
      <c r="J3372" s="377">
        <f t="shared" si="109"/>
        <v>0</v>
      </c>
      <c r="K3372" s="467">
        <f t="shared" si="110"/>
        <v>0</v>
      </c>
      <c r="L3372" s="113"/>
      <c r="M3372" s="113"/>
    </row>
    <row r="3373" spans="2:13" s="181" customFormat="1" ht="12.75" hidden="1" customHeight="1">
      <c r="B3373" s="1186"/>
      <c r="C3373" s="1162"/>
      <c r="D3373" s="465">
        <v>358</v>
      </c>
      <c r="E3373" s="1156"/>
      <c r="F3373" s="1157"/>
      <c r="G3373" s="1158"/>
      <c r="H3373" s="468">
        <v>0.15</v>
      </c>
      <c r="I3373" s="564"/>
      <c r="J3373" s="377">
        <f t="shared" si="109"/>
        <v>0</v>
      </c>
      <c r="K3373" s="467">
        <f t="shared" si="110"/>
        <v>0</v>
      </c>
      <c r="L3373" s="113"/>
      <c r="M3373" s="113"/>
    </row>
    <row r="3374" spans="2:13" s="181" customFormat="1" ht="12.75" hidden="1" customHeight="1">
      <c r="B3374" s="1186"/>
      <c r="C3374" s="1162"/>
      <c r="D3374" s="465">
        <v>359</v>
      </c>
      <c r="E3374" s="1156"/>
      <c r="F3374" s="1157"/>
      <c r="G3374" s="1158"/>
      <c r="H3374" s="468">
        <v>0.15</v>
      </c>
      <c r="I3374" s="564"/>
      <c r="J3374" s="377">
        <f t="shared" si="109"/>
        <v>0</v>
      </c>
      <c r="K3374" s="467">
        <f t="shared" si="110"/>
        <v>0</v>
      </c>
      <c r="L3374" s="113"/>
      <c r="M3374" s="113"/>
    </row>
    <row r="3375" spans="2:13" s="181" customFormat="1" ht="12.75" hidden="1" customHeight="1">
      <c r="B3375" s="1186"/>
      <c r="C3375" s="1162"/>
      <c r="D3375" s="465">
        <v>360</v>
      </c>
      <c r="E3375" s="1156"/>
      <c r="F3375" s="1157"/>
      <c r="G3375" s="1158"/>
      <c r="H3375" s="468">
        <v>0.15</v>
      </c>
      <c r="I3375" s="564"/>
      <c r="J3375" s="377">
        <f t="shared" si="109"/>
        <v>0</v>
      </c>
      <c r="K3375" s="467">
        <f t="shared" si="110"/>
        <v>0</v>
      </c>
      <c r="L3375" s="113"/>
      <c r="M3375" s="113"/>
    </row>
    <row r="3376" spans="2:13" s="181" customFormat="1" ht="12.75" hidden="1" customHeight="1">
      <c r="B3376" s="1186"/>
      <c r="C3376" s="1162"/>
      <c r="D3376" s="465">
        <v>361</v>
      </c>
      <c r="E3376" s="1156"/>
      <c r="F3376" s="1157"/>
      <c r="G3376" s="1158"/>
      <c r="H3376" s="468">
        <v>0.15</v>
      </c>
      <c r="I3376" s="564"/>
      <c r="J3376" s="377">
        <f t="shared" si="109"/>
        <v>0</v>
      </c>
      <c r="K3376" s="467">
        <f t="shared" si="110"/>
        <v>0</v>
      </c>
      <c r="L3376" s="113"/>
      <c r="M3376" s="113"/>
    </row>
    <row r="3377" spans="2:13" s="181" customFormat="1" ht="12.75" hidden="1" customHeight="1">
      <c r="B3377" s="1186"/>
      <c r="C3377" s="1162"/>
      <c r="D3377" s="465">
        <v>362</v>
      </c>
      <c r="E3377" s="1156"/>
      <c r="F3377" s="1157"/>
      <c r="G3377" s="1158"/>
      <c r="H3377" s="468">
        <v>0.15</v>
      </c>
      <c r="I3377" s="564"/>
      <c r="J3377" s="377">
        <f t="shared" si="109"/>
        <v>0</v>
      </c>
      <c r="K3377" s="467">
        <f t="shared" si="110"/>
        <v>0</v>
      </c>
      <c r="L3377" s="113"/>
      <c r="M3377" s="113"/>
    </row>
    <row r="3378" spans="2:13" s="181" customFormat="1" ht="12.75" hidden="1" customHeight="1">
      <c r="B3378" s="1186"/>
      <c r="C3378" s="1162"/>
      <c r="D3378" s="465">
        <v>363</v>
      </c>
      <c r="E3378" s="1156"/>
      <c r="F3378" s="1157"/>
      <c r="G3378" s="1158"/>
      <c r="H3378" s="468">
        <v>0.15</v>
      </c>
      <c r="I3378" s="564"/>
      <c r="J3378" s="377">
        <f t="shared" si="109"/>
        <v>0</v>
      </c>
      <c r="K3378" s="467">
        <f t="shared" si="110"/>
        <v>0</v>
      </c>
      <c r="L3378" s="113"/>
      <c r="M3378" s="113"/>
    </row>
    <row r="3379" spans="2:13" s="181" customFormat="1" ht="12.75" hidden="1" customHeight="1">
      <c r="B3379" s="1186"/>
      <c r="C3379" s="1162"/>
      <c r="D3379" s="465">
        <v>364</v>
      </c>
      <c r="E3379" s="1156"/>
      <c r="F3379" s="1157"/>
      <c r="G3379" s="1158"/>
      <c r="H3379" s="468">
        <v>0.15</v>
      </c>
      <c r="I3379" s="564"/>
      <c r="J3379" s="377">
        <f t="shared" si="109"/>
        <v>0</v>
      </c>
      <c r="K3379" s="467">
        <f t="shared" si="110"/>
        <v>0</v>
      </c>
      <c r="L3379" s="113"/>
      <c r="M3379" s="113"/>
    </row>
    <row r="3380" spans="2:13" s="181" customFormat="1" ht="12.75" hidden="1" customHeight="1">
      <c r="B3380" s="1186"/>
      <c r="C3380" s="1162"/>
      <c r="D3380" s="465">
        <v>365</v>
      </c>
      <c r="E3380" s="1156"/>
      <c r="F3380" s="1157"/>
      <c r="G3380" s="1158"/>
      <c r="H3380" s="468">
        <v>0.15</v>
      </c>
      <c r="I3380" s="564"/>
      <c r="J3380" s="377">
        <f t="shared" si="109"/>
        <v>0</v>
      </c>
      <c r="K3380" s="467">
        <f t="shared" si="110"/>
        <v>0</v>
      </c>
      <c r="L3380" s="113"/>
      <c r="M3380" s="113"/>
    </row>
    <row r="3381" spans="2:13" s="181" customFormat="1" ht="12.75" hidden="1" customHeight="1">
      <c r="B3381" s="1186"/>
      <c r="C3381" s="1162"/>
      <c r="D3381" s="465">
        <v>366</v>
      </c>
      <c r="E3381" s="1156"/>
      <c r="F3381" s="1157"/>
      <c r="G3381" s="1158"/>
      <c r="H3381" s="468">
        <v>0.15</v>
      </c>
      <c r="I3381" s="564"/>
      <c r="J3381" s="377">
        <f t="shared" si="109"/>
        <v>0</v>
      </c>
      <c r="K3381" s="467">
        <f t="shared" si="110"/>
        <v>0</v>
      </c>
      <c r="L3381" s="113"/>
      <c r="M3381" s="113"/>
    </row>
    <row r="3382" spans="2:13" s="181" customFormat="1" ht="12.75" hidden="1" customHeight="1">
      <c r="B3382" s="1186"/>
      <c r="C3382" s="1162"/>
      <c r="D3382" s="465">
        <v>367</v>
      </c>
      <c r="E3382" s="1156"/>
      <c r="F3382" s="1157"/>
      <c r="G3382" s="1158"/>
      <c r="H3382" s="468">
        <v>0.15</v>
      </c>
      <c r="I3382" s="564"/>
      <c r="J3382" s="377">
        <f t="shared" si="109"/>
        <v>0</v>
      </c>
      <c r="K3382" s="467">
        <f t="shared" si="110"/>
        <v>0</v>
      </c>
      <c r="L3382" s="113"/>
      <c r="M3382" s="113"/>
    </row>
    <row r="3383" spans="2:13" s="181" customFormat="1" ht="12.75" hidden="1" customHeight="1">
      <c r="B3383" s="1186"/>
      <c r="C3383" s="1162"/>
      <c r="D3383" s="465">
        <v>368</v>
      </c>
      <c r="E3383" s="1156"/>
      <c r="F3383" s="1157"/>
      <c r="G3383" s="1158"/>
      <c r="H3383" s="468">
        <v>0.15</v>
      </c>
      <c r="I3383" s="564"/>
      <c r="J3383" s="377">
        <f t="shared" si="109"/>
        <v>0</v>
      </c>
      <c r="K3383" s="467">
        <f t="shared" si="110"/>
        <v>0</v>
      </c>
      <c r="L3383" s="113"/>
      <c r="M3383" s="113"/>
    </row>
    <row r="3384" spans="2:13" s="181" customFormat="1" ht="12.75" hidden="1" customHeight="1">
      <c r="B3384" s="1186"/>
      <c r="C3384" s="1162"/>
      <c r="D3384" s="465">
        <v>369</v>
      </c>
      <c r="E3384" s="1156"/>
      <c r="F3384" s="1157"/>
      <c r="G3384" s="1158"/>
      <c r="H3384" s="468">
        <v>0.15</v>
      </c>
      <c r="I3384" s="564"/>
      <c r="J3384" s="377">
        <f t="shared" si="109"/>
        <v>0</v>
      </c>
      <c r="K3384" s="467">
        <f t="shared" si="110"/>
        <v>0</v>
      </c>
      <c r="L3384" s="113"/>
      <c r="M3384" s="113"/>
    </row>
    <row r="3385" spans="2:13" s="181" customFormat="1" ht="12.75" hidden="1" customHeight="1">
      <c r="B3385" s="1186"/>
      <c r="C3385" s="1162"/>
      <c r="D3385" s="465">
        <v>370</v>
      </c>
      <c r="E3385" s="1156"/>
      <c r="F3385" s="1157"/>
      <c r="G3385" s="1158"/>
      <c r="H3385" s="468">
        <v>0.15</v>
      </c>
      <c r="I3385" s="564"/>
      <c r="J3385" s="377">
        <f t="shared" si="109"/>
        <v>0</v>
      </c>
      <c r="K3385" s="467">
        <f t="shared" si="110"/>
        <v>0</v>
      </c>
      <c r="L3385" s="113"/>
      <c r="M3385" s="113"/>
    </row>
    <row r="3386" spans="2:13" s="181" customFormat="1" ht="12.75" hidden="1" customHeight="1">
      <c r="B3386" s="1186"/>
      <c r="C3386" s="1162"/>
      <c r="D3386" s="465">
        <v>371</v>
      </c>
      <c r="E3386" s="1156"/>
      <c r="F3386" s="1157"/>
      <c r="G3386" s="1158"/>
      <c r="H3386" s="468">
        <v>0.15</v>
      </c>
      <c r="I3386" s="564"/>
      <c r="J3386" s="377">
        <f t="shared" si="109"/>
        <v>0</v>
      </c>
      <c r="K3386" s="467">
        <f t="shared" si="110"/>
        <v>0</v>
      </c>
      <c r="L3386" s="113"/>
      <c r="M3386" s="113"/>
    </row>
    <row r="3387" spans="2:13" s="181" customFormat="1" ht="12.75" hidden="1" customHeight="1">
      <c r="B3387" s="1186"/>
      <c r="C3387" s="1162"/>
      <c r="D3387" s="465">
        <v>372</v>
      </c>
      <c r="E3387" s="1156"/>
      <c r="F3387" s="1157"/>
      <c r="G3387" s="1158"/>
      <c r="H3387" s="468">
        <v>0.15</v>
      </c>
      <c r="I3387" s="564"/>
      <c r="J3387" s="377">
        <f t="shared" si="109"/>
        <v>0</v>
      </c>
      <c r="K3387" s="467">
        <f t="shared" si="110"/>
        <v>0</v>
      </c>
      <c r="L3387" s="113"/>
      <c r="M3387" s="113"/>
    </row>
    <row r="3388" spans="2:13" s="181" customFormat="1" ht="12.75" hidden="1" customHeight="1">
      <c r="B3388" s="1186"/>
      <c r="C3388" s="1162"/>
      <c r="D3388" s="465">
        <v>373</v>
      </c>
      <c r="E3388" s="1156"/>
      <c r="F3388" s="1157"/>
      <c r="G3388" s="1158"/>
      <c r="H3388" s="468">
        <v>0.15</v>
      </c>
      <c r="I3388" s="564"/>
      <c r="J3388" s="377">
        <f t="shared" si="109"/>
        <v>0</v>
      </c>
      <c r="K3388" s="467">
        <f t="shared" si="110"/>
        <v>0</v>
      </c>
      <c r="L3388" s="113"/>
      <c r="M3388" s="113"/>
    </row>
    <row r="3389" spans="2:13" s="181" customFormat="1" ht="12.75" hidden="1" customHeight="1">
      <c r="B3389" s="1186"/>
      <c r="C3389" s="1162"/>
      <c r="D3389" s="465">
        <v>374</v>
      </c>
      <c r="E3389" s="1156"/>
      <c r="F3389" s="1157"/>
      <c r="G3389" s="1158"/>
      <c r="H3389" s="468">
        <v>0.15</v>
      </c>
      <c r="I3389" s="564"/>
      <c r="J3389" s="377">
        <f t="shared" si="109"/>
        <v>0</v>
      </c>
      <c r="K3389" s="467">
        <f t="shared" si="110"/>
        <v>0</v>
      </c>
      <c r="L3389" s="113"/>
      <c r="M3389" s="113"/>
    </row>
    <row r="3390" spans="2:13" s="181" customFormat="1" ht="12.75" hidden="1" customHeight="1">
      <c r="B3390" s="1186"/>
      <c r="C3390" s="1162"/>
      <c r="D3390" s="465">
        <v>375</v>
      </c>
      <c r="E3390" s="1156"/>
      <c r="F3390" s="1157"/>
      <c r="G3390" s="1158"/>
      <c r="H3390" s="468">
        <v>0.15</v>
      </c>
      <c r="I3390" s="564"/>
      <c r="J3390" s="377">
        <f t="shared" si="109"/>
        <v>0</v>
      </c>
      <c r="K3390" s="467">
        <f t="shared" si="110"/>
        <v>0</v>
      </c>
      <c r="L3390" s="113"/>
      <c r="M3390" s="113"/>
    </row>
    <row r="3391" spans="2:13" s="181" customFormat="1" ht="12.75" hidden="1" customHeight="1">
      <c r="B3391" s="1186"/>
      <c r="C3391" s="1162"/>
      <c r="D3391" s="465">
        <v>376</v>
      </c>
      <c r="E3391" s="1156"/>
      <c r="F3391" s="1157"/>
      <c r="G3391" s="1158"/>
      <c r="H3391" s="468">
        <v>0.15</v>
      </c>
      <c r="I3391" s="564"/>
      <c r="J3391" s="377">
        <f t="shared" si="109"/>
        <v>0</v>
      </c>
      <c r="K3391" s="467">
        <f t="shared" si="110"/>
        <v>0</v>
      </c>
      <c r="L3391" s="113"/>
      <c r="M3391" s="113"/>
    </row>
    <row r="3392" spans="2:13" s="181" customFormat="1" ht="12.75" hidden="1" customHeight="1">
      <c r="B3392" s="1186"/>
      <c r="C3392" s="1162"/>
      <c r="D3392" s="465">
        <v>377</v>
      </c>
      <c r="E3392" s="1156"/>
      <c r="F3392" s="1157"/>
      <c r="G3392" s="1158"/>
      <c r="H3392" s="468">
        <v>0.15</v>
      </c>
      <c r="I3392" s="564"/>
      <c r="J3392" s="377">
        <f t="shared" si="109"/>
        <v>0</v>
      </c>
      <c r="K3392" s="467">
        <f t="shared" si="110"/>
        <v>0</v>
      </c>
      <c r="L3392" s="113"/>
      <c r="M3392" s="113"/>
    </row>
    <row r="3393" spans="2:13" s="181" customFormat="1" ht="12.75" hidden="1" customHeight="1">
      <c r="B3393" s="1186"/>
      <c r="C3393" s="1162"/>
      <c r="D3393" s="465">
        <v>378</v>
      </c>
      <c r="E3393" s="1156"/>
      <c r="F3393" s="1157"/>
      <c r="G3393" s="1158"/>
      <c r="H3393" s="468">
        <v>0.15</v>
      </c>
      <c r="I3393" s="564"/>
      <c r="J3393" s="377">
        <f t="shared" si="109"/>
        <v>0</v>
      </c>
      <c r="K3393" s="467">
        <f t="shared" si="110"/>
        <v>0</v>
      </c>
      <c r="L3393" s="113"/>
      <c r="M3393" s="113"/>
    </row>
    <row r="3394" spans="2:13" s="181" customFormat="1" ht="12.75" hidden="1" customHeight="1">
      <c r="B3394" s="1186"/>
      <c r="C3394" s="1162"/>
      <c r="D3394" s="465">
        <v>379</v>
      </c>
      <c r="E3394" s="1156"/>
      <c r="F3394" s="1157"/>
      <c r="G3394" s="1158"/>
      <c r="H3394" s="468">
        <v>0.15</v>
      </c>
      <c r="I3394" s="564"/>
      <c r="J3394" s="377">
        <f t="shared" si="109"/>
        <v>0</v>
      </c>
      <c r="K3394" s="467">
        <f t="shared" si="110"/>
        <v>0</v>
      </c>
      <c r="L3394" s="113"/>
      <c r="M3394" s="113"/>
    </row>
    <row r="3395" spans="2:13" s="181" customFormat="1" ht="12.75" hidden="1" customHeight="1">
      <c r="B3395" s="1186"/>
      <c r="C3395" s="1162"/>
      <c r="D3395" s="465">
        <v>380</v>
      </c>
      <c r="E3395" s="1156"/>
      <c r="F3395" s="1157"/>
      <c r="G3395" s="1158"/>
      <c r="H3395" s="468">
        <v>0.15</v>
      </c>
      <c r="I3395" s="564"/>
      <c r="J3395" s="377">
        <f t="shared" si="109"/>
        <v>0</v>
      </c>
      <c r="K3395" s="467">
        <f t="shared" si="110"/>
        <v>0</v>
      </c>
      <c r="L3395" s="113"/>
      <c r="M3395" s="113"/>
    </row>
    <row r="3396" spans="2:13" s="181" customFormat="1" ht="12.75" hidden="1" customHeight="1">
      <c r="B3396" s="1186"/>
      <c r="C3396" s="1162"/>
      <c r="D3396" s="465">
        <v>381</v>
      </c>
      <c r="E3396" s="1156"/>
      <c r="F3396" s="1157"/>
      <c r="G3396" s="1158"/>
      <c r="H3396" s="468">
        <v>0.15</v>
      </c>
      <c r="I3396" s="564"/>
      <c r="J3396" s="377">
        <f t="shared" si="109"/>
        <v>0</v>
      </c>
      <c r="K3396" s="467">
        <f t="shared" si="110"/>
        <v>0</v>
      </c>
      <c r="L3396" s="113"/>
      <c r="M3396" s="113"/>
    </row>
    <row r="3397" spans="2:13" s="181" customFormat="1" ht="12.75" hidden="1" customHeight="1">
      <c r="B3397" s="1186"/>
      <c r="C3397" s="1162"/>
      <c r="D3397" s="465">
        <v>382</v>
      </c>
      <c r="E3397" s="1156"/>
      <c r="F3397" s="1157"/>
      <c r="G3397" s="1158"/>
      <c r="H3397" s="468">
        <v>0.15</v>
      </c>
      <c r="I3397" s="564"/>
      <c r="J3397" s="377">
        <f t="shared" si="109"/>
        <v>0</v>
      </c>
      <c r="K3397" s="467">
        <f t="shared" si="110"/>
        <v>0</v>
      </c>
      <c r="L3397" s="113"/>
      <c r="M3397" s="113"/>
    </row>
    <row r="3398" spans="2:13" s="181" customFormat="1" ht="12.75" hidden="1" customHeight="1">
      <c r="B3398" s="1186"/>
      <c r="C3398" s="1162"/>
      <c r="D3398" s="465">
        <v>383</v>
      </c>
      <c r="E3398" s="1156"/>
      <c r="F3398" s="1157"/>
      <c r="G3398" s="1158"/>
      <c r="H3398" s="468">
        <v>0.15</v>
      </c>
      <c r="I3398" s="564"/>
      <c r="J3398" s="377">
        <f t="shared" si="109"/>
        <v>0</v>
      </c>
      <c r="K3398" s="467">
        <f t="shared" si="110"/>
        <v>0</v>
      </c>
      <c r="L3398" s="113"/>
      <c r="M3398" s="113"/>
    </row>
    <row r="3399" spans="2:13" s="181" customFormat="1" ht="12.75" hidden="1" customHeight="1">
      <c r="B3399" s="1186"/>
      <c r="C3399" s="1162"/>
      <c r="D3399" s="465">
        <v>384</v>
      </c>
      <c r="E3399" s="1156"/>
      <c r="F3399" s="1157"/>
      <c r="G3399" s="1158"/>
      <c r="H3399" s="468">
        <v>0.15</v>
      </c>
      <c r="I3399" s="564"/>
      <c r="J3399" s="377">
        <f t="shared" si="109"/>
        <v>0</v>
      </c>
      <c r="K3399" s="467">
        <f t="shared" si="110"/>
        <v>0</v>
      </c>
      <c r="L3399" s="113"/>
      <c r="M3399" s="113"/>
    </row>
    <row r="3400" spans="2:13" s="181" customFormat="1" ht="12.75" hidden="1" customHeight="1">
      <c r="B3400" s="1186"/>
      <c r="C3400" s="1162"/>
      <c r="D3400" s="465">
        <v>385</v>
      </c>
      <c r="E3400" s="1156"/>
      <c r="F3400" s="1157"/>
      <c r="G3400" s="1158"/>
      <c r="H3400" s="468">
        <v>0.15</v>
      </c>
      <c r="I3400" s="564"/>
      <c r="J3400" s="377">
        <f t="shared" ref="J3400:J3463" si="111">$I$11027*H3400</f>
        <v>0</v>
      </c>
      <c r="K3400" s="467">
        <f t="shared" si="110"/>
        <v>0</v>
      </c>
      <c r="L3400" s="113"/>
      <c r="M3400" s="113"/>
    </row>
    <row r="3401" spans="2:13" s="181" customFormat="1" ht="12.75" hidden="1" customHeight="1">
      <c r="B3401" s="1186"/>
      <c r="C3401" s="1162"/>
      <c r="D3401" s="465">
        <v>386</v>
      </c>
      <c r="E3401" s="1156"/>
      <c r="F3401" s="1157"/>
      <c r="G3401" s="1158"/>
      <c r="H3401" s="468">
        <v>0.15</v>
      </c>
      <c r="I3401" s="564"/>
      <c r="J3401" s="377">
        <f t="shared" si="111"/>
        <v>0</v>
      </c>
      <c r="K3401" s="467">
        <f t="shared" ref="K3401:K3464" si="112">MAX(0,(I3401-J3401)*0.92)</f>
        <v>0</v>
      </c>
      <c r="L3401" s="113"/>
      <c r="M3401" s="113"/>
    </row>
    <row r="3402" spans="2:13" s="181" customFormat="1" ht="12.75" hidden="1" customHeight="1">
      <c r="B3402" s="1186"/>
      <c r="C3402" s="1162"/>
      <c r="D3402" s="465">
        <v>387</v>
      </c>
      <c r="E3402" s="1156"/>
      <c r="F3402" s="1157"/>
      <c r="G3402" s="1158"/>
      <c r="H3402" s="468">
        <v>0.15</v>
      </c>
      <c r="I3402" s="564"/>
      <c r="J3402" s="377">
        <f t="shared" si="111"/>
        <v>0</v>
      </c>
      <c r="K3402" s="467">
        <f t="shared" si="112"/>
        <v>0</v>
      </c>
      <c r="L3402" s="113"/>
      <c r="M3402" s="113"/>
    </row>
    <row r="3403" spans="2:13" s="181" customFormat="1" ht="12.75" hidden="1" customHeight="1">
      <c r="B3403" s="1186"/>
      <c r="C3403" s="1162"/>
      <c r="D3403" s="465">
        <v>388</v>
      </c>
      <c r="E3403" s="1156"/>
      <c r="F3403" s="1157"/>
      <c r="G3403" s="1158"/>
      <c r="H3403" s="468">
        <v>0.15</v>
      </c>
      <c r="I3403" s="564"/>
      <c r="J3403" s="377">
        <f t="shared" si="111"/>
        <v>0</v>
      </c>
      <c r="K3403" s="467">
        <f t="shared" si="112"/>
        <v>0</v>
      </c>
      <c r="L3403" s="113"/>
      <c r="M3403" s="113"/>
    </row>
    <row r="3404" spans="2:13" s="181" customFormat="1" ht="12.75" hidden="1" customHeight="1">
      <c r="B3404" s="1186"/>
      <c r="C3404" s="1162"/>
      <c r="D3404" s="465">
        <v>389</v>
      </c>
      <c r="E3404" s="1156"/>
      <c r="F3404" s="1157"/>
      <c r="G3404" s="1158"/>
      <c r="H3404" s="468">
        <v>0.15</v>
      </c>
      <c r="I3404" s="564"/>
      <c r="J3404" s="377">
        <f t="shared" si="111"/>
        <v>0</v>
      </c>
      <c r="K3404" s="467">
        <f t="shared" si="112"/>
        <v>0</v>
      </c>
      <c r="L3404" s="113"/>
      <c r="M3404" s="113"/>
    </row>
    <row r="3405" spans="2:13" s="181" customFormat="1" ht="12.75" hidden="1" customHeight="1">
      <c r="B3405" s="1186"/>
      <c r="C3405" s="1162"/>
      <c r="D3405" s="465">
        <v>390</v>
      </c>
      <c r="E3405" s="1156"/>
      <c r="F3405" s="1157"/>
      <c r="G3405" s="1158"/>
      <c r="H3405" s="468">
        <v>0.15</v>
      </c>
      <c r="I3405" s="564"/>
      <c r="J3405" s="377">
        <f t="shared" si="111"/>
        <v>0</v>
      </c>
      <c r="K3405" s="467">
        <f t="shared" si="112"/>
        <v>0</v>
      </c>
      <c r="L3405" s="113"/>
      <c r="M3405" s="113"/>
    </row>
    <row r="3406" spans="2:13" s="181" customFormat="1" ht="12.75" hidden="1" customHeight="1">
      <c r="B3406" s="1186"/>
      <c r="C3406" s="1162"/>
      <c r="D3406" s="465">
        <v>391</v>
      </c>
      <c r="E3406" s="1156"/>
      <c r="F3406" s="1157"/>
      <c r="G3406" s="1158"/>
      <c r="H3406" s="468">
        <v>0.15</v>
      </c>
      <c r="I3406" s="564"/>
      <c r="J3406" s="377">
        <f t="shared" si="111"/>
        <v>0</v>
      </c>
      <c r="K3406" s="467">
        <f t="shared" si="112"/>
        <v>0</v>
      </c>
      <c r="L3406" s="113"/>
      <c r="M3406" s="113"/>
    </row>
    <row r="3407" spans="2:13" s="181" customFormat="1" ht="12.75" hidden="1" customHeight="1">
      <c r="B3407" s="1186"/>
      <c r="C3407" s="1162"/>
      <c r="D3407" s="465">
        <v>392</v>
      </c>
      <c r="E3407" s="1156"/>
      <c r="F3407" s="1157"/>
      <c r="G3407" s="1158"/>
      <c r="H3407" s="468">
        <v>0.15</v>
      </c>
      <c r="I3407" s="564"/>
      <c r="J3407" s="377">
        <f t="shared" si="111"/>
        <v>0</v>
      </c>
      <c r="K3407" s="467">
        <f t="shared" si="112"/>
        <v>0</v>
      </c>
      <c r="L3407" s="113"/>
      <c r="M3407" s="113"/>
    </row>
    <row r="3408" spans="2:13" s="181" customFormat="1" ht="12.75" hidden="1" customHeight="1">
      <c r="B3408" s="1186"/>
      <c r="C3408" s="1162"/>
      <c r="D3408" s="465">
        <v>393</v>
      </c>
      <c r="E3408" s="1156"/>
      <c r="F3408" s="1157"/>
      <c r="G3408" s="1158"/>
      <c r="H3408" s="468">
        <v>0.15</v>
      </c>
      <c r="I3408" s="564"/>
      <c r="J3408" s="377">
        <f t="shared" si="111"/>
        <v>0</v>
      </c>
      <c r="K3408" s="467">
        <f t="shared" si="112"/>
        <v>0</v>
      </c>
      <c r="L3408" s="113"/>
      <c r="M3408" s="113"/>
    </row>
    <row r="3409" spans="2:13" s="181" customFormat="1" ht="12.75" hidden="1" customHeight="1">
      <c r="B3409" s="1186"/>
      <c r="C3409" s="1162"/>
      <c r="D3409" s="465">
        <v>394</v>
      </c>
      <c r="E3409" s="1156"/>
      <c r="F3409" s="1157"/>
      <c r="G3409" s="1158"/>
      <c r="H3409" s="468">
        <v>0.15</v>
      </c>
      <c r="I3409" s="564"/>
      <c r="J3409" s="377">
        <f t="shared" si="111"/>
        <v>0</v>
      </c>
      <c r="K3409" s="467">
        <f t="shared" si="112"/>
        <v>0</v>
      </c>
      <c r="L3409" s="113"/>
      <c r="M3409" s="113"/>
    </row>
    <row r="3410" spans="2:13" s="181" customFormat="1" ht="12.75" hidden="1" customHeight="1">
      <c r="B3410" s="1186"/>
      <c r="C3410" s="1162"/>
      <c r="D3410" s="465">
        <v>395</v>
      </c>
      <c r="E3410" s="1156"/>
      <c r="F3410" s="1157"/>
      <c r="G3410" s="1158"/>
      <c r="H3410" s="468">
        <v>0.15</v>
      </c>
      <c r="I3410" s="564"/>
      <c r="J3410" s="377">
        <f t="shared" si="111"/>
        <v>0</v>
      </c>
      <c r="K3410" s="467">
        <f t="shared" si="112"/>
        <v>0</v>
      </c>
      <c r="L3410" s="113"/>
      <c r="M3410" s="113"/>
    </row>
    <row r="3411" spans="2:13" s="181" customFormat="1" ht="12.75" hidden="1" customHeight="1">
      <c r="B3411" s="1186"/>
      <c r="C3411" s="1162"/>
      <c r="D3411" s="465">
        <v>396</v>
      </c>
      <c r="E3411" s="1156"/>
      <c r="F3411" s="1157"/>
      <c r="G3411" s="1158"/>
      <c r="H3411" s="468">
        <v>0.15</v>
      </c>
      <c r="I3411" s="564"/>
      <c r="J3411" s="377">
        <f t="shared" si="111"/>
        <v>0</v>
      </c>
      <c r="K3411" s="467">
        <f t="shared" si="112"/>
        <v>0</v>
      </c>
      <c r="L3411" s="113"/>
      <c r="M3411" s="113"/>
    </row>
    <row r="3412" spans="2:13" s="181" customFormat="1" ht="12.75" hidden="1" customHeight="1">
      <c r="B3412" s="1186"/>
      <c r="C3412" s="1162"/>
      <c r="D3412" s="465">
        <v>397</v>
      </c>
      <c r="E3412" s="1156"/>
      <c r="F3412" s="1157"/>
      <c r="G3412" s="1158"/>
      <c r="H3412" s="468">
        <v>0.15</v>
      </c>
      <c r="I3412" s="564"/>
      <c r="J3412" s="377">
        <f t="shared" si="111"/>
        <v>0</v>
      </c>
      <c r="K3412" s="467">
        <f t="shared" si="112"/>
        <v>0</v>
      </c>
      <c r="L3412" s="113"/>
      <c r="M3412" s="113"/>
    </row>
    <row r="3413" spans="2:13" s="181" customFormat="1" ht="12.75" hidden="1" customHeight="1">
      <c r="B3413" s="1186"/>
      <c r="C3413" s="1162"/>
      <c r="D3413" s="465">
        <v>398</v>
      </c>
      <c r="E3413" s="1156"/>
      <c r="F3413" s="1157"/>
      <c r="G3413" s="1158"/>
      <c r="H3413" s="468">
        <v>0.15</v>
      </c>
      <c r="I3413" s="564"/>
      <c r="J3413" s="377">
        <f t="shared" si="111"/>
        <v>0</v>
      </c>
      <c r="K3413" s="467">
        <f t="shared" si="112"/>
        <v>0</v>
      </c>
      <c r="L3413" s="113"/>
      <c r="M3413" s="113"/>
    </row>
    <row r="3414" spans="2:13" s="181" customFormat="1" ht="12.75" hidden="1" customHeight="1">
      <c r="B3414" s="1186"/>
      <c r="C3414" s="1162"/>
      <c r="D3414" s="465">
        <v>399</v>
      </c>
      <c r="E3414" s="1156"/>
      <c r="F3414" s="1157"/>
      <c r="G3414" s="1158"/>
      <c r="H3414" s="468">
        <v>0.15</v>
      </c>
      <c r="I3414" s="564"/>
      <c r="J3414" s="377">
        <f t="shared" si="111"/>
        <v>0</v>
      </c>
      <c r="K3414" s="467">
        <f t="shared" si="112"/>
        <v>0</v>
      </c>
      <c r="L3414" s="113"/>
      <c r="M3414" s="113"/>
    </row>
    <row r="3415" spans="2:13" s="181" customFormat="1" ht="12.75" hidden="1" customHeight="1">
      <c r="B3415" s="1186"/>
      <c r="C3415" s="1162"/>
      <c r="D3415" s="465">
        <v>400</v>
      </c>
      <c r="E3415" s="1156"/>
      <c r="F3415" s="1157"/>
      <c r="G3415" s="1158"/>
      <c r="H3415" s="468">
        <v>0.15</v>
      </c>
      <c r="I3415" s="564"/>
      <c r="J3415" s="377">
        <f t="shared" si="111"/>
        <v>0</v>
      </c>
      <c r="K3415" s="467">
        <f t="shared" si="112"/>
        <v>0</v>
      </c>
      <c r="L3415" s="113"/>
      <c r="M3415" s="113"/>
    </row>
    <row r="3416" spans="2:13" s="181" customFormat="1" ht="12.75" hidden="1" customHeight="1">
      <c r="B3416" s="1186"/>
      <c r="C3416" s="1162"/>
      <c r="D3416" s="465">
        <v>401</v>
      </c>
      <c r="E3416" s="1156"/>
      <c r="F3416" s="1157"/>
      <c r="G3416" s="1158"/>
      <c r="H3416" s="468">
        <v>0.15</v>
      </c>
      <c r="I3416" s="564"/>
      <c r="J3416" s="377">
        <f t="shared" si="111"/>
        <v>0</v>
      </c>
      <c r="K3416" s="467">
        <f t="shared" si="112"/>
        <v>0</v>
      </c>
      <c r="L3416" s="113"/>
      <c r="M3416" s="113"/>
    </row>
    <row r="3417" spans="2:13" s="181" customFormat="1" ht="12.75" hidden="1" customHeight="1">
      <c r="B3417" s="1186"/>
      <c r="C3417" s="1162"/>
      <c r="D3417" s="465">
        <v>402</v>
      </c>
      <c r="E3417" s="1156"/>
      <c r="F3417" s="1157"/>
      <c r="G3417" s="1158"/>
      <c r="H3417" s="468">
        <v>0.15</v>
      </c>
      <c r="I3417" s="564"/>
      <c r="J3417" s="377">
        <f t="shared" si="111"/>
        <v>0</v>
      </c>
      <c r="K3417" s="467">
        <f t="shared" si="112"/>
        <v>0</v>
      </c>
      <c r="L3417" s="113"/>
      <c r="M3417" s="113"/>
    </row>
    <row r="3418" spans="2:13" s="181" customFormat="1" ht="12.75" hidden="1" customHeight="1">
      <c r="B3418" s="1186"/>
      <c r="C3418" s="1162"/>
      <c r="D3418" s="465">
        <v>403</v>
      </c>
      <c r="E3418" s="1156"/>
      <c r="F3418" s="1157"/>
      <c r="G3418" s="1158"/>
      <c r="H3418" s="468">
        <v>0.15</v>
      </c>
      <c r="I3418" s="564"/>
      <c r="J3418" s="377">
        <f t="shared" si="111"/>
        <v>0</v>
      </c>
      <c r="K3418" s="467">
        <f t="shared" si="112"/>
        <v>0</v>
      </c>
      <c r="L3418" s="113"/>
      <c r="M3418" s="113"/>
    </row>
    <row r="3419" spans="2:13" s="181" customFormat="1" ht="12.75" hidden="1" customHeight="1">
      <c r="B3419" s="1186"/>
      <c r="C3419" s="1162"/>
      <c r="D3419" s="465">
        <v>404</v>
      </c>
      <c r="E3419" s="1156"/>
      <c r="F3419" s="1157"/>
      <c r="G3419" s="1158"/>
      <c r="H3419" s="468">
        <v>0.15</v>
      </c>
      <c r="I3419" s="564"/>
      <c r="J3419" s="377">
        <f t="shared" si="111"/>
        <v>0</v>
      </c>
      <c r="K3419" s="467">
        <f t="shared" si="112"/>
        <v>0</v>
      </c>
      <c r="L3419" s="113"/>
      <c r="M3419" s="113"/>
    </row>
    <row r="3420" spans="2:13" s="181" customFormat="1" ht="12.75" hidden="1" customHeight="1">
      <c r="B3420" s="1186"/>
      <c r="C3420" s="1162"/>
      <c r="D3420" s="465">
        <v>405</v>
      </c>
      <c r="E3420" s="1156"/>
      <c r="F3420" s="1157"/>
      <c r="G3420" s="1158"/>
      <c r="H3420" s="468">
        <v>0.15</v>
      </c>
      <c r="I3420" s="564"/>
      <c r="J3420" s="377">
        <f t="shared" si="111"/>
        <v>0</v>
      </c>
      <c r="K3420" s="467">
        <f t="shared" si="112"/>
        <v>0</v>
      </c>
      <c r="L3420" s="113"/>
      <c r="M3420" s="113"/>
    </row>
    <row r="3421" spans="2:13" s="181" customFormat="1" ht="12.75" hidden="1" customHeight="1">
      <c r="B3421" s="1186"/>
      <c r="C3421" s="1162"/>
      <c r="D3421" s="465">
        <v>406</v>
      </c>
      <c r="E3421" s="1156"/>
      <c r="F3421" s="1157"/>
      <c r="G3421" s="1158"/>
      <c r="H3421" s="468">
        <v>0.15</v>
      </c>
      <c r="I3421" s="564"/>
      <c r="J3421" s="377">
        <f t="shared" si="111"/>
        <v>0</v>
      </c>
      <c r="K3421" s="467">
        <f t="shared" si="112"/>
        <v>0</v>
      </c>
      <c r="L3421" s="113"/>
      <c r="M3421" s="113"/>
    </row>
    <row r="3422" spans="2:13" s="181" customFormat="1" ht="12.75" hidden="1" customHeight="1">
      <c r="B3422" s="1186"/>
      <c r="C3422" s="1162"/>
      <c r="D3422" s="465">
        <v>407</v>
      </c>
      <c r="E3422" s="1156"/>
      <c r="F3422" s="1157"/>
      <c r="G3422" s="1158"/>
      <c r="H3422" s="468">
        <v>0.15</v>
      </c>
      <c r="I3422" s="564"/>
      <c r="J3422" s="377">
        <f t="shared" si="111"/>
        <v>0</v>
      </c>
      <c r="K3422" s="467">
        <f t="shared" si="112"/>
        <v>0</v>
      </c>
      <c r="L3422" s="113"/>
      <c r="M3422" s="113"/>
    </row>
    <row r="3423" spans="2:13" s="181" customFormat="1" ht="12.75" hidden="1" customHeight="1">
      <c r="B3423" s="1186"/>
      <c r="C3423" s="1162"/>
      <c r="D3423" s="465">
        <v>408</v>
      </c>
      <c r="E3423" s="1156"/>
      <c r="F3423" s="1157"/>
      <c r="G3423" s="1158"/>
      <c r="H3423" s="468">
        <v>0.15</v>
      </c>
      <c r="I3423" s="564"/>
      <c r="J3423" s="377">
        <f t="shared" si="111"/>
        <v>0</v>
      </c>
      <c r="K3423" s="467">
        <f t="shared" si="112"/>
        <v>0</v>
      </c>
      <c r="L3423" s="113"/>
      <c r="M3423" s="113"/>
    </row>
    <row r="3424" spans="2:13" s="181" customFormat="1" ht="12.75" hidden="1" customHeight="1">
      <c r="B3424" s="1186"/>
      <c r="C3424" s="1162"/>
      <c r="D3424" s="465">
        <v>409</v>
      </c>
      <c r="E3424" s="1156"/>
      <c r="F3424" s="1157"/>
      <c r="G3424" s="1158"/>
      <c r="H3424" s="468">
        <v>0.15</v>
      </c>
      <c r="I3424" s="564"/>
      <c r="J3424" s="377">
        <f t="shared" si="111"/>
        <v>0</v>
      </c>
      <c r="K3424" s="467">
        <f t="shared" si="112"/>
        <v>0</v>
      </c>
      <c r="L3424" s="113"/>
      <c r="M3424" s="113"/>
    </row>
    <row r="3425" spans="2:13" s="181" customFormat="1" ht="12.75" hidden="1" customHeight="1">
      <c r="B3425" s="1186"/>
      <c r="C3425" s="1162"/>
      <c r="D3425" s="465">
        <v>410</v>
      </c>
      <c r="E3425" s="1156"/>
      <c r="F3425" s="1157"/>
      <c r="G3425" s="1158"/>
      <c r="H3425" s="468">
        <v>0.15</v>
      </c>
      <c r="I3425" s="564"/>
      <c r="J3425" s="377">
        <f t="shared" si="111"/>
        <v>0</v>
      </c>
      <c r="K3425" s="467">
        <f t="shared" si="112"/>
        <v>0</v>
      </c>
      <c r="L3425" s="113"/>
      <c r="M3425" s="113"/>
    </row>
    <row r="3426" spans="2:13" s="181" customFormat="1" ht="12.75" hidden="1" customHeight="1">
      <c r="B3426" s="1186"/>
      <c r="C3426" s="1162"/>
      <c r="D3426" s="465">
        <v>411</v>
      </c>
      <c r="E3426" s="1156"/>
      <c r="F3426" s="1157"/>
      <c r="G3426" s="1158"/>
      <c r="H3426" s="468">
        <v>0.15</v>
      </c>
      <c r="I3426" s="564"/>
      <c r="J3426" s="377">
        <f t="shared" si="111"/>
        <v>0</v>
      </c>
      <c r="K3426" s="467">
        <f t="shared" si="112"/>
        <v>0</v>
      </c>
      <c r="L3426" s="113"/>
      <c r="M3426" s="113"/>
    </row>
    <row r="3427" spans="2:13" s="181" customFormat="1" ht="12.75" hidden="1" customHeight="1">
      <c r="B3427" s="1186"/>
      <c r="C3427" s="1162"/>
      <c r="D3427" s="465">
        <v>412</v>
      </c>
      <c r="E3427" s="1156"/>
      <c r="F3427" s="1157"/>
      <c r="G3427" s="1158"/>
      <c r="H3427" s="468">
        <v>0.15</v>
      </c>
      <c r="I3427" s="564"/>
      <c r="J3427" s="377">
        <f t="shared" si="111"/>
        <v>0</v>
      </c>
      <c r="K3427" s="467">
        <f t="shared" si="112"/>
        <v>0</v>
      </c>
      <c r="L3427" s="113"/>
      <c r="M3427" s="113"/>
    </row>
    <row r="3428" spans="2:13" s="181" customFormat="1" ht="12.75" hidden="1" customHeight="1">
      <c r="B3428" s="1186"/>
      <c r="C3428" s="1162"/>
      <c r="D3428" s="465">
        <v>413</v>
      </c>
      <c r="E3428" s="1156"/>
      <c r="F3428" s="1157"/>
      <c r="G3428" s="1158"/>
      <c r="H3428" s="468">
        <v>0.15</v>
      </c>
      <c r="I3428" s="564"/>
      <c r="J3428" s="377">
        <f t="shared" si="111"/>
        <v>0</v>
      </c>
      <c r="K3428" s="467">
        <f t="shared" si="112"/>
        <v>0</v>
      </c>
      <c r="L3428" s="113"/>
      <c r="M3428" s="113"/>
    </row>
    <row r="3429" spans="2:13" s="181" customFormat="1" ht="12.75" hidden="1" customHeight="1">
      <c r="B3429" s="1186"/>
      <c r="C3429" s="1162"/>
      <c r="D3429" s="465">
        <v>414</v>
      </c>
      <c r="E3429" s="1156"/>
      <c r="F3429" s="1157"/>
      <c r="G3429" s="1158"/>
      <c r="H3429" s="468">
        <v>0.15</v>
      </c>
      <c r="I3429" s="564"/>
      <c r="J3429" s="377">
        <f t="shared" si="111"/>
        <v>0</v>
      </c>
      <c r="K3429" s="467">
        <f t="shared" si="112"/>
        <v>0</v>
      </c>
      <c r="L3429" s="113"/>
      <c r="M3429" s="113"/>
    </row>
    <row r="3430" spans="2:13" s="181" customFormat="1" ht="12.75" hidden="1" customHeight="1">
      <c r="B3430" s="1186"/>
      <c r="C3430" s="1162"/>
      <c r="D3430" s="465">
        <v>415</v>
      </c>
      <c r="E3430" s="1156"/>
      <c r="F3430" s="1157"/>
      <c r="G3430" s="1158"/>
      <c r="H3430" s="468">
        <v>0.15</v>
      </c>
      <c r="I3430" s="564"/>
      <c r="J3430" s="377">
        <f t="shared" si="111"/>
        <v>0</v>
      </c>
      <c r="K3430" s="467">
        <f t="shared" si="112"/>
        <v>0</v>
      </c>
      <c r="L3430" s="113"/>
      <c r="M3430" s="113"/>
    </row>
    <row r="3431" spans="2:13" s="181" customFormat="1" ht="12.75" hidden="1" customHeight="1">
      <c r="B3431" s="1186"/>
      <c r="C3431" s="1162"/>
      <c r="D3431" s="465">
        <v>416</v>
      </c>
      <c r="E3431" s="1156"/>
      <c r="F3431" s="1157"/>
      <c r="G3431" s="1158"/>
      <c r="H3431" s="468">
        <v>0.15</v>
      </c>
      <c r="I3431" s="564"/>
      <c r="J3431" s="377">
        <f t="shared" si="111"/>
        <v>0</v>
      </c>
      <c r="K3431" s="467">
        <f t="shared" si="112"/>
        <v>0</v>
      </c>
      <c r="L3431" s="113"/>
      <c r="M3431" s="113"/>
    </row>
    <row r="3432" spans="2:13" s="181" customFormat="1" ht="12.75" hidden="1" customHeight="1">
      <c r="B3432" s="1186"/>
      <c r="C3432" s="1162"/>
      <c r="D3432" s="465">
        <v>417</v>
      </c>
      <c r="E3432" s="1156"/>
      <c r="F3432" s="1157"/>
      <c r="G3432" s="1158"/>
      <c r="H3432" s="468">
        <v>0.15</v>
      </c>
      <c r="I3432" s="564"/>
      <c r="J3432" s="377">
        <f t="shared" si="111"/>
        <v>0</v>
      </c>
      <c r="K3432" s="467">
        <f t="shared" si="112"/>
        <v>0</v>
      </c>
      <c r="L3432" s="113"/>
      <c r="M3432" s="113"/>
    </row>
    <row r="3433" spans="2:13" s="181" customFormat="1" ht="12.75" hidden="1" customHeight="1">
      <c r="B3433" s="1186"/>
      <c r="C3433" s="1162"/>
      <c r="D3433" s="465">
        <v>418</v>
      </c>
      <c r="E3433" s="1156"/>
      <c r="F3433" s="1157"/>
      <c r="G3433" s="1158"/>
      <c r="H3433" s="468">
        <v>0.15</v>
      </c>
      <c r="I3433" s="564"/>
      <c r="J3433" s="377">
        <f t="shared" si="111"/>
        <v>0</v>
      </c>
      <c r="K3433" s="467">
        <f t="shared" si="112"/>
        <v>0</v>
      </c>
      <c r="L3433" s="113"/>
      <c r="M3433" s="113"/>
    </row>
    <row r="3434" spans="2:13" s="181" customFormat="1" ht="12.75" hidden="1" customHeight="1">
      <c r="B3434" s="1186"/>
      <c r="C3434" s="1162"/>
      <c r="D3434" s="465">
        <v>419</v>
      </c>
      <c r="E3434" s="1156"/>
      <c r="F3434" s="1157"/>
      <c r="G3434" s="1158"/>
      <c r="H3434" s="468">
        <v>0.15</v>
      </c>
      <c r="I3434" s="564"/>
      <c r="J3434" s="377">
        <f t="shared" si="111"/>
        <v>0</v>
      </c>
      <c r="K3434" s="467">
        <f t="shared" si="112"/>
        <v>0</v>
      </c>
      <c r="L3434" s="113"/>
      <c r="M3434" s="113"/>
    </row>
    <row r="3435" spans="2:13" s="181" customFormat="1" ht="12.75" hidden="1" customHeight="1">
      <c r="B3435" s="1186"/>
      <c r="C3435" s="1162"/>
      <c r="D3435" s="465">
        <v>420</v>
      </c>
      <c r="E3435" s="1156"/>
      <c r="F3435" s="1157"/>
      <c r="G3435" s="1158"/>
      <c r="H3435" s="468">
        <v>0.15</v>
      </c>
      <c r="I3435" s="564"/>
      <c r="J3435" s="377">
        <f t="shared" si="111"/>
        <v>0</v>
      </c>
      <c r="K3435" s="467">
        <f t="shared" si="112"/>
        <v>0</v>
      </c>
      <c r="L3435" s="113"/>
      <c r="M3435" s="113"/>
    </row>
    <row r="3436" spans="2:13" s="181" customFormat="1" ht="12.75" hidden="1" customHeight="1">
      <c r="B3436" s="1186"/>
      <c r="C3436" s="1162"/>
      <c r="D3436" s="465">
        <v>421</v>
      </c>
      <c r="E3436" s="1156"/>
      <c r="F3436" s="1157"/>
      <c r="G3436" s="1158"/>
      <c r="H3436" s="468">
        <v>0.15</v>
      </c>
      <c r="I3436" s="564"/>
      <c r="J3436" s="377">
        <f t="shared" si="111"/>
        <v>0</v>
      </c>
      <c r="K3436" s="467">
        <f t="shared" si="112"/>
        <v>0</v>
      </c>
      <c r="L3436" s="113"/>
      <c r="M3436" s="113"/>
    </row>
    <row r="3437" spans="2:13" s="181" customFormat="1" ht="12.75" hidden="1" customHeight="1">
      <c r="B3437" s="1186"/>
      <c r="C3437" s="1162"/>
      <c r="D3437" s="465">
        <v>422</v>
      </c>
      <c r="E3437" s="1156"/>
      <c r="F3437" s="1157"/>
      <c r="G3437" s="1158"/>
      <c r="H3437" s="468">
        <v>0.15</v>
      </c>
      <c r="I3437" s="564"/>
      <c r="J3437" s="377">
        <f t="shared" si="111"/>
        <v>0</v>
      </c>
      <c r="K3437" s="467">
        <f t="shared" si="112"/>
        <v>0</v>
      </c>
      <c r="L3437" s="113"/>
      <c r="M3437" s="113"/>
    </row>
    <row r="3438" spans="2:13" s="181" customFormat="1" ht="12.75" hidden="1" customHeight="1">
      <c r="B3438" s="1186"/>
      <c r="C3438" s="1162"/>
      <c r="D3438" s="465">
        <v>423</v>
      </c>
      <c r="E3438" s="1156"/>
      <c r="F3438" s="1157"/>
      <c r="G3438" s="1158"/>
      <c r="H3438" s="468">
        <v>0.15</v>
      </c>
      <c r="I3438" s="564"/>
      <c r="J3438" s="377">
        <f t="shared" si="111"/>
        <v>0</v>
      </c>
      <c r="K3438" s="467">
        <f t="shared" si="112"/>
        <v>0</v>
      </c>
      <c r="L3438" s="113"/>
      <c r="M3438" s="113"/>
    </row>
    <row r="3439" spans="2:13" s="181" customFormat="1" ht="12.75" hidden="1" customHeight="1">
      <c r="B3439" s="1186"/>
      <c r="C3439" s="1162"/>
      <c r="D3439" s="465">
        <v>424</v>
      </c>
      <c r="E3439" s="1156"/>
      <c r="F3439" s="1157"/>
      <c r="G3439" s="1158"/>
      <c r="H3439" s="468">
        <v>0.15</v>
      </c>
      <c r="I3439" s="564"/>
      <c r="J3439" s="377">
        <f t="shared" si="111"/>
        <v>0</v>
      </c>
      <c r="K3439" s="467">
        <f t="shared" si="112"/>
        <v>0</v>
      </c>
      <c r="L3439" s="113"/>
      <c r="M3439" s="113"/>
    </row>
    <row r="3440" spans="2:13" s="181" customFormat="1" ht="12.75" hidden="1" customHeight="1">
      <c r="B3440" s="1186"/>
      <c r="C3440" s="1162"/>
      <c r="D3440" s="465">
        <v>425</v>
      </c>
      <c r="E3440" s="1156"/>
      <c r="F3440" s="1157"/>
      <c r="G3440" s="1158"/>
      <c r="H3440" s="468">
        <v>0.15</v>
      </c>
      <c r="I3440" s="564"/>
      <c r="J3440" s="377">
        <f t="shared" si="111"/>
        <v>0</v>
      </c>
      <c r="K3440" s="467">
        <f t="shared" si="112"/>
        <v>0</v>
      </c>
      <c r="L3440" s="113"/>
      <c r="M3440" s="113"/>
    </row>
    <row r="3441" spans="2:13" s="181" customFormat="1" ht="12.75" hidden="1" customHeight="1">
      <c r="B3441" s="1186"/>
      <c r="C3441" s="1162"/>
      <c r="D3441" s="465">
        <v>426</v>
      </c>
      <c r="E3441" s="1156"/>
      <c r="F3441" s="1157"/>
      <c r="G3441" s="1158"/>
      <c r="H3441" s="468">
        <v>0.15</v>
      </c>
      <c r="I3441" s="564"/>
      <c r="J3441" s="377">
        <f t="shared" si="111"/>
        <v>0</v>
      </c>
      <c r="K3441" s="467">
        <f t="shared" si="112"/>
        <v>0</v>
      </c>
      <c r="L3441" s="113"/>
      <c r="M3441" s="113"/>
    </row>
    <row r="3442" spans="2:13" s="181" customFormat="1" ht="12.75" hidden="1" customHeight="1">
      <c r="B3442" s="1186"/>
      <c r="C3442" s="1162"/>
      <c r="D3442" s="465">
        <v>427</v>
      </c>
      <c r="E3442" s="1156"/>
      <c r="F3442" s="1157"/>
      <c r="G3442" s="1158"/>
      <c r="H3442" s="468">
        <v>0.15</v>
      </c>
      <c r="I3442" s="564"/>
      <c r="J3442" s="377">
        <f t="shared" si="111"/>
        <v>0</v>
      </c>
      <c r="K3442" s="467">
        <f t="shared" si="112"/>
        <v>0</v>
      </c>
      <c r="L3442" s="113"/>
      <c r="M3442" s="113"/>
    </row>
    <row r="3443" spans="2:13" s="181" customFormat="1" ht="12.75" hidden="1" customHeight="1">
      <c r="B3443" s="1186"/>
      <c r="C3443" s="1162"/>
      <c r="D3443" s="465">
        <v>428</v>
      </c>
      <c r="E3443" s="1156"/>
      <c r="F3443" s="1157"/>
      <c r="G3443" s="1158"/>
      <c r="H3443" s="468">
        <v>0.15</v>
      </c>
      <c r="I3443" s="564"/>
      <c r="J3443" s="377">
        <f t="shared" si="111"/>
        <v>0</v>
      </c>
      <c r="K3443" s="467">
        <f t="shared" si="112"/>
        <v>0</v>
      </c>
      <c r="L3443" s="113"/>
      <c r="M3443" s="113"/>
    </row>
    <row r="3444" spans="2:13" s="181" customFormat="1" ht="12.75" hidden="1" customHeight="1">
      <c r="B3444" s="1186"/>
      <c r="C3444" s="1162"/>
      <c r="D3444" s="465">
        <v>429</v>
      </c>
      <c r="E3444" s="1156"/>
      <c r="F3444" s="1157"/>
      <c r="G3444" s="1158"/>
      <c r="H3444" s="468">
        <v>0.15</v>
      </c>
      <c r="I3444" s="564"/>
      <c r="J3444" s="377">
        <f t="shared" si="111"/>
        <v>0</v>
      </c>
      <c r="K3444" s="467">
        <f t="shared" si="112"/>
        <v>0</v>
      </c>
      <c r="L3444" s="113"/>
      <c r="M3444" s="113"/>
    </row>
    <row r="3445" spans="2:13" s="181" customFormat="1" ht="12.75" hidden="1" customHeight="1">
      <c r="B3445" s="1186"/>
      <c r="C3445" s="1162"/>
      <c r="D3445" s="465">
        <v>430</v>
      </c>
      <c r="E3445" s="1156"/>
      <c r="F3445" s="1157"/>
      <c r="G3445" s="1158"/>
      <c r="H3445" s="468">
        <v>0.15</v>
      </c>
      <c r="I3445" s="564"/>
      <c r="J3445" s="377">
        <f t="shared" si="111"/>
        <v>0</v>
      </c>
      <c r="K3445" s="467">
        <f t="shared" si="112"/>
        <v>0</v>
      </c>
      <c r="L3445" s="113"/>
      <c r="M3445" s="113"/>
    </row>
    <row r="3446" spans="2:13" s="181" customFormat="1" ht="12.75" hidden="1" customHeight="1">
      <c r="B3446" s="1186"/>
      <c r="C3446" s="1162"/>
      <c r="D3446" s="465">
        <v>431</v>
      </c>
      <c r="E3446" s="1156"/>
      <c r="F3446" s="1157"/>
      <c r="G3446" s="1158"/>
      <c r="H3446" s="468">
        <v>0.15</v>
      </c>
      <c r="I3446" s="564"/>
      <c r="J3446" s="377">
        <f t="shared" si="111"/>
        <v>0</v>
      </c>
      <c r="K3446" s="467">
        <f t="shared" si="112"/>
        <v>0</v>
      </c>
      <c r="L3446" s="113"/>
      <c r="M3446" s="113"/>
    </row>
    <row r="3447" spans="2:13" s="181" customFormat="1" ht="12.75" hidden="1" customHeight="1">
      <c r="B3447" s="1186"/>
      <c r="C3447" s="1162"/>
      <c r="D3447" s="465">
        <v>432</v>
      </c>
      <c r="E3447" s="1156"/>
      <c r="F3447" s="1157"/>
      <c r="G3447" s="1158"/>
      <c r="H3447" s="468">
        <v>0.15</v>
      </c>
      <c r="I3447" s="564"/>
      <c r="J3447" s="377">
        <f t="shared" si="111"/>
        <v>0</v>
      </c>
      <c r="K3447" s="467">
        <f t="shared" si="112"/>
        <v>0</v>
      </c>
      <c r="L3447" s="113"/>
      <c r="M3447" s="113"/>
    </row>
    <row r="3448" spans="2:13" s="181" customFormat="1" ht="12.75" hidden="1" customHeight="1">
      <c r="B3448" s="1186"/>
      <c r="C3448" s="1162"/>
      <c r="D3448" s="465">
        <v>433</v>
      </c>
      <c r="E3448" s="1156"/>
      <c r="F3448" s="1157"/>
      <c r="G3448" s="1158"/>
      <c r="H3448" s="468">
        <v>0.15</v>
      </c>
      <c r="I3448" s="564"/>
      <c r="J3448" s="377">
        <f t="shared" si="111"/>
        <v>0</v>
      </c>
      <c r="K3448" s="467">
        <f t="shared" si="112"/>
        <v>0</v>
      </c>
      <c r="L3448" s="113"/>
      <c r="M3448" s="113"/>
    </row>
    <row r="3449" spans="2:13" s="181" customFormat="1" ht="12.75" hidden="1" customHeight="1">
      <c r="B3449" s="1186"/>
      <c r="C3449" s="1162"/>
      <c r="D3449" s="465">
        <v>434</v>
      </c>
      <c r="E3449" s="1156"/>
      <c r="F3449" s="1157"/>
      <c r="G3449" s="1158"/>
      <c r="H3449" s="468">
        <v>0.15</v>
      </c>
      <c r="I3449" s="564"/>
      <c r="J3449" s="377">
        <f t="shared" si="111"/>
        <v>0</v>
      </c>
      <c r="K3449" s="467">
        <f t="shared" si="112"/>
        <v>0</v>
      </c>
      <c r="L3449" s="113"/>
      <c r="M3449" s="113"/>
    </row>
    <row r="3450" spans="2:13" s="181" customFormat="1" ht="12.75" hidden="1" customHeight="1">
      <c r="B3450" s="1186"/>
      <c r="C3450" s="1162"/>
      <c r="D3450" s="465">
        <v>435</v>
      </c>
      <c r="E3450" s="1156"/>
      <c r="F3450" s="1157"/>
      <c r="G3450" s="1158"/>
      <c r="H3450" s="468">
        <v>0.15</v>
      </c>
      <c r="I3450" s="564"/>
      <c r="J3450" s="377">
        <f t="shared" si="111"/>
        <v>0</v>
      </c>
      <c r="K3450" s="467">
        <f t="shared" si="112"/>
        <v>0</v>
      </c>
      <c r="L3450" s="113"/>
      <c r="M3450" s="113"/>
    </row>
    <row r="3451" spans="2:13" s="181" customFormat="1" ht="12.75" hidden="1" customHeight="1">
      <c r="B3451" s="1186"/>
      <c r="C3451" s="1162"/>
      <c r="D3451" s="465">
        <v>436</v>
      </c>
      <c r="E3451" s="1156"/>
      <c r="F3451" s="1157"/>
      <c r="G3451" s="1158"/>
      <c r="H3451" s="468">
        <v>0.15</v>
      </c>
      <c r="I3451" s="564"/>
      <c r="J3451" s="377">
        <f t="shared" si="111"/>
        <v>0</v>
      </c>
      <c r="K3451" s="467">
        <f t="shared" si="112"/>
        <v>0</v>
      </c>
      <c r="L3451" s="113"/>
      <c r="M3451" s="113"/>
    </row>
    <row r="3452" spans="2:13" s="181" customFormat="1" ht="12.75" hidden="1" customHeight="1">
      <c r="B3452" s="1186"/>
      <c r="C3452" s="1162"/>
      <c r="D3452" s="465">
        <v>437</v>
      </c>
      <c r="E3452" s="1156"/>
      <c r="F3452" s="1157"/>
      <c r="G3452" s="1158"/>
      <c r="H3452" s="468">
        <v>0.15</v>
      </c>
      <c r="I3452" s="564"/>
      <c r="J3452" s="377">
        <f t="shared" si="111"/>
        <v>0</v>
      </c>
      <c r="K3452" s="467">
        <f t="shared" si="112"/>
        <v>0</v>
      </c>
      <c r="L3452" s="113"/>
      <c r="M3452" s="113"/>
    </row>
    <row r="3453" spans="2:13" s="181" customFormat="1" ht="12.75" hidden="1" customHeight="1">
      <c r="B3453" s="1186"/>
      <c r="C3453" s="1162"/>
      <c r="D3453" s="465">
        <v>438</v>
      </c>
      <c r="E3453" s="1156"/>
      <c r="F3453" s="1157"/>
      <c r="G3453" s="1158"/>
      <c r="H3453" s="468">
        <v>0.15</v>
      </c>
      <c r="I3453" s="564"/>
      <c r="J3453" s="377">
        <f t="shared" si="111"/>
        <v>0</v>
      </c>
      <c r="K3453" s="467">
        <f t="shared" si="112"/>
        <v>0</v>
      </c>
      <c r="L3453" s="113"/>
      <c r="M3453" s="113"/>
    </row>
    <row r="3454" spans="2:13" s="181" customFormat="1" ht="12.75" hidden="1" customHeight="1">
      <c r="B3454" s="1186"/>
      <c r="C3454" s="1162"/>
      <c r="D3454" s="465">
        <v>439</v>
      </c>
      <c r="E3454" s="1156"/>
      <c r="F3454" s="1157"/>
      <c r="G3454" s="1158"/>
      <c r="H3454" s="468">
        <v>0.15</v>
      </c>
      <c r="I3454" s="564"/>
      <c r="J3454" s="377">
        <f t="shared" si="111"/>
        <v>0</v>
      </c>
      <c r="K3454" s="467">
        <f t="shared" si="112"/>
        <v>0</v>
      </c>
      <c r="L3454" s="113"/>
      <c r="M3454" s="113"/>
    </row>
    <row r="3455" spans="2:13" s="181" customFormat="1" ht="12.75" hidden="1" customHeight="1">
      <c r="B3455" s="1186"/>
      <c r="C3455" s="1162"/>
      <c r="D3455" s="465">
        <v>440</v>
      </c>
      <c r="E3455" s="1156"/>
      <c r="F3455" s="1157"/>
      <c r="G3455" s="1158"/>
      <c r="H3455" s="468">
        <v>0.15</v>
      </c>
      <c r="I3455" s="564"/>
      <c r="J3455" s="377">
        <f t="shared" si="111"/>
        <v>0</v>
      </c>
      <c r="K3455" s="467">
        <f t="shared" si="112"/>
        <v>0</v>
      </c>
      <c r="L3455" s="113"/>
      <c r="M3455" s="113"/>
    </row>
    <row r="3456" spans="2:13" s="181" customFormat="1" ht="12.75" hidden="1" customHeight="1">
      <c r="B3456" s="1186"/>
      <c r="C3456" s="1162"/>
      <c r="D3456" s="465">
        <v>441</v>
      </c>
      <c r="E3456" s="1156"/>
      <c r="F3456" s="1157"/>
      <c r="G3456" s="1158"/>
      <c r="H3456" s="468">
        <v>0.15</v>
      </c>
      <c r="I3456" s="564"/>
      <c r="J3456" s="377">
        <f t="shared" si="111"/>
        <v>0</v>
      </c>
      <c r="K3456" s="467">
        <f t="shared" si="112"/>
        <v>0</v>
      </c>
      <c r="L3456" s="113"/>
      <c r="M3456" s="113"/>
    </row>
    <row r="3457" spans="2:13" s="181" customFormat="1" ht="12.75" hidden="1" customHeight="1">
      <c r="B3457" s="1186"/>
      <c r="C3457" s="1162"/>
      <c r="D3457" s="465">
        <v>442</v>
      </c>
      <c r="E3457" s="1156"/>
      <c r="F3457" s="1157"/>
      <c r="G3457" s="1158"/>
      <c r="H3457" s="468">
        <v>0.15</v>
      </c>
      <c r="I3457" s="564"/>
      <c r="J3457" s="377">
        <f t="shared" si="111"/>
        <v>0</v>
      </c>
      <c r="K3457" s="467">
        <f t="shared" si="112"/>
        <v>0</v>
      </c>
      <c r="L3457" s="113"/>
      <c r="M3457" s="113"/>
    </row>
    <row r="3458" spans="2:13" s="181" customFormat="1" ht="12.75" hidden="1" customHeight="1">
      <c r="B3458" s="1186"/>
      <c r="C3458" s="1162"/>
      <c r="D3458" s="465">
        <v>443</v>
      </c>
      <c r="E3458" s="1156"/>
      <c r="F3458" s="1157"/>
      <c r="G3458" s="1158"/>
      <c r="H3458" s="468">
        <v>0.15</v>
      </c>
      <c r="I3458" s="564"/>
      <c r="J3458" s="377">
        <f t="shared" si="111"/>
        <v>0</v>
      </c>
      <c r="K3458" s="467">
        <f t="shared" si="112"/>
        <v>0</v>
      </c>
      <c r="L3458" s="113"/>
      <c r="M3458" s="113"/>
    </row>
    <row r="3459" spans="2:13" s="181" customFormat="1" ht="12.75" hidden="1" customHeight="1">
      <c r="B3459" s="1186"/>
      <c r="C3459" s="1162"/>
      <c r="D3459" s="465">
        <v>444</v>
      </c>
      <c r="E3459" s="1156"/>
      <c r="F3459" s="1157"/>
      <c r="G3459" s="1158"/>
      <c r="H3459" s="468">
        <v>0.15</v>
      </c>
      <c r="I3459" s="564"/>
      <c r="J3459" s="377">
        <f t="shared" si="111"/>
        <v>0</v>
      </c>
      <c r="K3459" s="467">
        <f t="shared" si="112"/>
        <v>0</v>
      </c>
      <c r="L3459" s="113"/>
      <c r="M3459" s="113"/>
    </row>
    <row r="3460" spans="2:13" s="181" customFormat="1" ht="12.75" hidden="1" customHeight="1">
      <c r="B3460" s="1186"/>
      <c r="C3460" s="1162"/>
      <c r="D3460" s="465">
        <v>445</v>
      </c>
      <c r="E3460" s="1156"/>
      <c r="F3460" s="1157"/>
      <c r="G3460" s="1158"/>
      <c r="H3460" s="468">
        <v>0.15</v>
      </c>
      <c r="I3460" s="564"/>
      <c r="J3460" s="377">
        <f t="shared" si="111"/>
        <v>0</v>
      </c>
      <c r="K3460" s="467">
        <f t="shared" si="112"/>
        <v>0</v>
      </c>
      <c r="L3460" s="113"/>
      <c r="M3460" s="113"/>
    </row>
    <row r="3461" spans="2:13" s="181" customFormat="1" ht="12.75" hidden="1" customHeight="1">
      <c r="B3461" s="1186"/>
      <c r="C3461" s="1162"/>
      <c r="D3461" s="465">
        <v>446</v>
      </c>
      <c r="E3461" s="1156"/>
      <c r="F3461" s="1157"/>
      <c r="G3461" s="1158"/>
      <c r="H3461" s="468">
        <v>0.15</v>
      </c>
      <c r="I3461" s="564"/>
      <c r="J3461" s="377">
        <f t="shared" si="111"/>
        <v>0</v>
      </c>
      <c r="K3461" s="467">
        <f t="shared" si="112"/>
        <v>0</v>
      </c>
      <c r="L3461" s="113"/>
      <c r="M3461" s="113"/>
    </row>
    <row r="3462" spans="2:13" s="181" customFormat="1" ht="12.75" hidden="1" customHeight="1">
      <c r="B3462" s="1186"/>
      <c r="C3462" s="1162"/>
      <c r="D3462" s="465">
        <v>447</v>
      </c>
      <c r="E3462" s="1156"/>
      <c r="F3462" s="1157"/>
      <c r="G3462" s="1158"/>
      <c r="H3462" s="468">
        <v>0.15</v>
      </c>
      <c r="I3462" s="564"/>
      <c r="J3462" s="377">
        <f t="shared" si="111"/>
        <v>0</v>
      </c>
      <c r="K3462" s="467">
        <f t="shared" si="112"/>
        <v>0</v>
      </c>
      <c r="L3462" s="113"/>
      <c r="M3462" s="113"/>
    </row>
    <row r="3463" spans="2:13" s="181" customFormat="1" ht="12.75" hidden="1" customHeight="1">
      <c r="B3463" s="1186"/>
      <c r="C3463" s="1162"/>
      <c r="D3463" s="465">
        <v>448</v>
      </c>
      <c r="E3463" s="1156"/>
      <c r="F3463" s="1157"/>
      <c r="G3463" s="1158"/>
      <c r="H3463" s="468">
        <v>0.15</v>
      </c>
      <c r="I3463" s="564"/>
      <c r="J3463" s="377">
        <f t="shared" si="111"/>
        <v>0</v>
      </c>
      <c r="K3463" s="467">
        <f t="shared" si="112"/>
        <v>0</v>
      </c>
      <c r="L3463" s="113"/>
      <c r="M3463" s="113"/>
    </row>
    <row r="3464" spans="2:13" s="181" customFormat="1" ht="12.75" hidden="1" customHeight="1">
      <c r="B3464" s="1186"/>
      <c r="C3464" s="1162"/>
      <c r="D3464" s="465">
        <v>449</v>
      </c>
      <c r="E3464" s="1156"/>
      <c r="F3464" s="1157"/>
      <c r="G3464" s="1158"/>
      <c r="H3464" s="468">
        <v>0.15</v>
      </c>
      <c r="I3464" s="564"/>
      <c r="J3464" s="377">
        <f t="shared" ref="J3464:J3527" si="113">$I$11027*H3464</f>
        <v>0</v>
      </c>
      <c r="K3464" s="467">
        <f t="shared" si="112"/>
        <v>0</v>
      </c>
      <c r="L3464" s="113"/>
      <c r="M3464" s="113"/>
    </row>
    <row r="3465" spans="2:13" s="181" customFormat="1" ht="12.75" hidden="1" customHeight="1">
      <c r="B3465" s="1186"/>
      <c r="C3465" s="1162"/>
      <c r="D3465" s="465">
        <v>450</v>
      </c>
      <c r="E3465" s="1156"/>
      <c r="F3465" s="1157"/>
      <c r="G3465" s="1158"/>
      <c r="H3465" s="468">
        <v>0.15</v>
      </c>
      <c r="I3465" s="564"/>
      <c r="J3465" s="377">
        <f t="shared" si="113"/>
        <v>0</v>
      </c>
      <c r="K3465" s="467">
        <f t="shared" ref="K3465:K3528" si="114">MAX(0,(I3465-J3465)*0.92)</f>
        <v>0</v>
      </c>
      <c r="L3465" s="113"/>
      <c r="M3465" s="113"/>
    </row>
    <row r="3466" spans="2:13" s="181" customFormat="1" ht="12.75" hidden="1" customHeight="1">
      <c r="B3466" s="1186"/>
      <c r="C3466" s="1162"/>
      <c r="D3466" s="465">
        <v>451</v>
      </c>
      <c r="E3466" s="1156"/>
      <c r="F3466" s="1157"/>
      <c r="G3466" s="1158"/>
      <c r="H3466" s="468">
        <v>0.15</v>
      </c>
      <c r="I3466" s="564"/>
      <c r="J3466" s="377">
        <f t="shared" si="113"/>
        <v>0</v>
      </c>
      <c r="K3466" s="467">
        <f t="shared" si="114"/>
        <v>0</v>
      </c>
      <c r="L3466" s="113"/>
      <c r="M3466" s="113"/>
    </row>
    <row r="3467" spans="2:13" s="181" customFormat="1" ht="12.75" hidden="1" customHeight="1">
      <c r="B3467" s="1186"/>
      <c r="C3467" s="1162"/>
      <c r="D3467" s="465">
        <v>452</v>
      </c>
      <c r="E3467" s="1156"/>
      <c r="F3467" s="1157"/>
      <c r="G3467" s="1158"/>
      <c r="H3467" s="468">
        <v>0.15</v>
      </c>
      <c r="I3467" s="564"/>
      <c r="J3467" s="377">
        <f t="shared" si="113"/>
        <v>0</v>
      </c>
      <c r="K3467" s="467">
        <f t="shared" si="114"/>
        <v>0</v>
      </c>
      <c r="L3467" s="113"/>
      <c r="M3467" s="113"/>
    </row>
    <row r="3468" spans="2:13" s="181" customFormat="1" ht="12.75" hidden="1" customHeight="1">
      <c r="B3468" s="1186"/>
      <c r="C3468" s="1162"/>
      <c r="D3468" s="465">
        <v>453</v>
      </c>
      <c r="E3468" s="1156"/>
      <c r="F3468" s="1157"/>
      <c r="G3468" s="1158"/>
      <c r="H3468" s="468">
        <v>0.15</v>
      </c>
      <c r="I3468" s="564"/>
      <c r="J3468" s="377">
        <f t="shared" si="113"/>
        <v>0</v>
      </c>
      <c r="K3468" s="467">
        <f t="shared" si="114"/>
        <v>0</v>
      </c>
      <c r="L3468" s="113"/>
      <c r="M3468" s="113"/>
    </row>
    <row r="3469" spans="2:13" s="181" customFormat="1" ht="12.75" hidden="1" customHeight="1">
      <c r="B3469" s="1186"/>
      <c r="C3469" s="1162"/>
      <c r="D3469" s="465">
        <v>454</v>
      </c>
      <c r="E3469" s="1156"/>
      <c r="F3469" s="1157"/>
      <c r="G3469" s="1158"/>
      <c r="H3469" s="468">
        <v>0.15</v>
      </c>
      <c r="I3469" s="564"/>
      <c r="J3469" s="377">
        <f t="shared" si="113"/>
        <v>0</v>
      </c>
      <c r="K3469" s="467">
        <f t="shared" si="114"/>
        <v>0</v>
      </c>
      <c r="L3469" s="113"/>
      <c r="M3469" s="113"/>
    </row>
    <row r="3470" spans="2:13" s="181" customFormat="1" ht="12.75" hidden="1" customHeight="1">
      <c r="B3470" s="1186"/>
      <c r="C3470" s="1162"/>
      <c r="D3470" s="465">
        <v>455</v>
      </c>
      <c r="E3470" s="1156"/>
      <c r="F3470" s="1157"/>
      <c r="G3470" s="1158"/>
      <c r="H3470" s="468">
        <v>0.15</v>
      </c>
      <c r="I3470" s="564"/>
      <c r="J3470" s="377">
        <f t="shared" si="113"/>
        <v>0</v>
      </c>
      <c r="K3470" s="467">
        <f t="shared" si="114"/>
        <v>0</v>
      </c>
      <c r="L3470" s="113"/>
      <c r="M3470" s="113"/>
    </row>
    <row r="3471" spans="2:13" s="181" customFormat="1" ht="12.75" hidden="1" customHeight="1">
      <c r="B3471" s="1186"/>
      <c r="C3471" s="1162"/>
      <c r="D3471" s="465">
        <v>456</v>
      </c>
      <c r="E3471" s="1156"/>
      <c r="F3471" s="1157"/>
      <c r="G3471" s="1158"/>
      <c r="H3471" s="468">
        <v>0.15</v>
      </c>
      <c r="I3471" s="564"/>
      <c r="J3471" s="377">
        <f t="shared" si="113"/>
        <v>0</v>
      </c>
      <c r="K3471" s="467">
        <f t="shared" si="114"/>
        <v>0</v>
      </c>
      <c r="L3471" s="113"/>
      <c r="M3471" s="113"/>
    </row>
    <row r="3472" spans="2:13" s="181" customFormat="1" ht="12.75" hidden="1" customHeight="1">
      <c r="B3472" s="1186"/>
      <c r="C3472" s="1162"/>
      <c r="D3472" s="465">
        <v>457</v>
      </c>
      <c r="E3472" s="1156"/>
      <c r="F3472" s="1157"/>
      <c r="G3472" s="1158"/>
      <c r="H3472" s="468">
        <v>0.15</v>
      </c>
      <c r="I3472" s="564"/>
      <c r="J3472" s="377">
        <f t="shared" si="113"/>
        <v>0</v>
      </c>
      <c r="K3472" s="467">
        <f t="shared" si="114"/>
        <v>0</v>
      </c>
      <c r="L3472" s="113"/>
      <c r="M3472" s="113"/>
    </row>
    <row r="3473" spans="2:13" s="181" customFormat="1" ht="12.75" hidden="1" customHeight="1">
      <c r="B3473" s="1186"/>
      <c r="C3473" s="1162"/>
      <c r="D3473" s="465">
        <v>458</v>
      </c>
      <c r="E3473" s="1156"/>
      <c r="F3473" s="1157"/>
      <c r="G3473" s="1158"/>
      <c r="H3473" s="468">
        <v>0.15</v>
      </c>
      <c r="I3473" s="564"/>
      <c r="J3473" s="377">
        <f t="shared" si="113"/>
        <v>0</v>
      </c>
      <c r="K3473" s="467">
        <f t="shared" si="114"/>
        <v>0</v>
      </c>
      <c r="L3473" s="113"/>
      <c r="M3473" s="113"/>
    </row>
    <row r="3474" spans="2:13" s="181" customFormat="1" ht="12.75" hidden="1" customHeight="1">
      <c r="B3474" s="1186"/>
      <c r="C3474" s="1162"/>
      <c r="D3474" s="465">
        <v>459</v>
      </c>
      <c r="E3474" s="1156"/>
      <c r="F3474" s="1157"/>
      <c r="G3474" s="1158"/>
      <c r="H3474" s="468">
        <v>0.15</v>
      </c>
      <c r="I3474" s="564"/>
      <c r="J3474" s="377">
        <f t="shared" si="113"/>
        <v>0</v>
      </c>
      <c r="K3474" s="467">
        <f t="shared" si="114"/>
        <v>0</v>
      </c>
      <c r="L3474" s="113"/>
      <c r="M3474" s="113"/>
    </row>
    <row r="3475" spans="2:13" s="181" customFormat="1" ht="12.75" hidden="1" customHeight="1">
      <c r="B3475" s="1186"/>
      <c r="C3475" s="1162"/>
      <c r="D3475" s="465">
        <v>460</v>
      </c>
      <c r="E3475" s="1156"/>
      <c r="F3475" s="1157"/>
      <c r="G3475" s="1158"/>
      <c r="H3475" s="468">
        <v>0.15</v>
      </c>
      <c r="I3475" s="564"/>
      <c r="J3475" s="377">
        <f t="shared" si="113"/>
        <v>0</v>
      </c>
      <c r="K3475" s="467">
        <f t="shared" si="114"/>
        <v>0</v>
      </c>
      <c r="L3475" s="113"/>
      <c r="M3475" s="113"/>
    </row>
    <row r="3476" spans="2:13" s="181" customFormat="1" ht="12.75" hidden="1" customHeight="1">
      <c r="B3476" s="1186"/>
      <c r="C3476" s="1162"/>
      <c r="D3476" s="465">
        <v>461</v>
      </c>
      <c r="E3476" s="1156"/>
      <c r="F3476" s="1157"/>
      <c r="G3476" s="1158"/>
      <c r="H3476" s="468">
        <v>0.15</v>
      </c>
      <c r="I3476" s="564"/>
      <c r="J3476" s="377">
        <f t="shared" si="113"/>
        <v>0</v>
      </c>
      <c r="K3476" s="467">
        <f t="shared" si="114"/>
        <v>0</v>
      </c>
      <c r="L3476" s="113"/>
      <c r="M3476" s="113"/>
    </row>
    <row r="3477" spans="2:13" s="181" customFormat="1" ht="12.75" hidden="1" customHeight="1">
      <c r="B3477" s="1186"/>
      <c r="C3477" s="1162"/>
      <c r="D3477" s="465">
        <v>462</v>
      </c>
      <c r="E3477" s="1156"/>
      <c r="F3477" s="1157"/>
      <c r="G3477" s="1158"/>
      <c r="H3477" s="468">
        <v>0.15</v>
      </c>
      <c r="I3477" s="564"/>
      <c r="J3477" s="377">
        <f t="shared" si="113"/>
        <v>0</v>
      </c>
      <c r="K3477" s="467">
        <f t="shared" si="114"/>
        <v>0</v>
      </c>
      <c r="L3477" s="113"/>
      <c r="M3477" s="113"/>
    </row>
    <row r="3478" spans="2:13" s="181" customFormat="1" ht="12.75" hidden="1" customHeight="1">
      <c r="B3478" s="1186"/>
      <c r="C3478" s="1162"/>
      <c r="D3478" s="465">
        <v>463</v>
      </c>
      <c r="E3478" s="1156"/>
      <c r="F3478" s="1157"/>
      <c r="G3478" s="1158"/>
      <c r="H3478" s="468">
        <v>0.15</v>
      </c>
      <c r="I3478" s="564"/>
      <c r="J3478" s="377">
        <f t="shared" si="113"/>
        <v>0</v>
      </c>
      <c r="K3478" s="467">
        <f t="shared" si="114"/>
        <v>0</v>
      </c>
      <c r="L3478" s="113"/>
      <c r="M3478" s="113"/>
    </row>
    <row r="3479" spans="2:13" s="181" customFormat="1" ht="12.75" hidden="1" customHeight="1">
      <c r="B3479" s="1186"/>
      <c r="C3479" s="1162"/>
      <c r="D3479" s="465">
        <v>464</v>
      </c>
      <c r="E3479" s="1156"/>
      <c r="F3479" s="1157"/>
      <c r="G3479" s="1158"/>
      <c r="H3479" s="468">
        <v>0.15</v>
      </c>
      <c r="I3479" s="564"/>
      <c r="J3479" s="377">
        <f t="shared" si="113"/>
        <v>0</v>
      </c>
      <c r="K3479" s="467">
        <f t="shared" si="114"/>
        <v>0</v>
      </c>
      <c r="L3479" s="113"/>
      <c r="M3479" s="113"/>
    </row>
    <row r="3480" spans="2:13" s="181" customFormat="1" ht="12.75" hidden="1" customHeight="1">
      <c r="B3480" s="1186"/>
      <c r="C3480" s="1162"/>
      <c r="D3480" s="465">
        <v>465</v>
      </c>
      <c r="E3480" s="1156"/>
      <c r="F3480" s="1157"/>
      <c r="G3480" s="1158"/>
      <c r="H3480" s="468">
        <v>0.15</v>
      </c>
      <c r="I3480" s="564"/>
      <c r="J3480" s="377">
        <f t="shared" si="113"/>
        <v>0</v>
      </c>
      <c r="K3480" s="467">
        <f t="shared" si="114"/>
        <v>0</v>
      </c>
      <c r="L3480" s="113"/>
      <c r="M3480" s="113"/>
    </row>
    <row r="3481" spans="2:13" s="181" customFormat="1" ht="12.75" hidden="1" customHeight="1">
      <c r="B3481" s="1186"/>
      <c r="C3481" s="1162"/>
      <c r="D3481" s="465">
        <v>466</v>
      </c>
      <c r="E3481" s="1156"/>
      <c r="F3481" s="1157"/>
      <c r="G3481" s="1158"/>
      <c r="H3481" s="468">
        <v>0.15</v>
      </c>
      <c r="I3481" s="564"/>
      <c r="J3481" s="377">
        <f t="shared" si="113"/>
        <v>0</v>
      </c>
      <c r="K3481" s="467">
        <f t="shared" si="114"/>
        <v>0</v>
      </c>
      <c r="L3481" s="113"/>
      <c r="M3481" s="113"/>
    </row>
    <row r="3482" spans="2:13" s="181" customFormat="1" ht="12.75" hidden="1" customHeight="1">
      <c r="B3482" s="1186"/>
      <c r="C3482" s="1162"/>
      <c r="D3482" s="465">
        <v>467</v>
      </c>
      <c r="E3482" s="1156"/>
      <c r="F3482" s="1157"/>
      <c r="G3482" s="1158"/>
      <c r="H3482" s="468">
        <v>0.15</v>
      </c>
      <c r="I3482" s="564"/>
      <c r="J3482" s="377">
        <f t="shared" si="113"/>
        <v>0</v>
      </c>
      <c r="K3482" s="467">
        <f t="shared" si="114"/>
        <v>0</v>
      </c>
      <c r="L3482" s="113"/>
      <c r="M3482" s="113"/>
    </row>
    <row r="3483" spans="2:13" s="181" customFormat="1" ht="12.75" hidden="1" customHeight="1">
      <c r="B3483" s="1186"/>
      <c r="C3483" s="1162"/>
      <c r="D3483" s="465">
        <v>468</v>
      </c>
      <c r="E3483" s="1156"/>
      <c r="F3483" s="1157"/>
      <c r="G3483" s="1158"/>
      <c r="H3483" s="468">
        <v>0.15</v>
      </c>
      <c r="I3483" s="564"/>
      <c r="J3483" s="377">
        <f t="shared" si="113"/>
        <v>0</v>
      </c>
      <c r="K3483" s="467">
        <f t="shared" si="114"/>
        <v>0</v>
      </c>
      <c r="L3483" s="113"/>
      <c r="M3483" s="113"/>
    </row>
    <row r="3484" spans="2:13" s="181" customFormat="1" ht="12.75" hidden="1" customHeight="1">
      <c r="B3484" s="1186"/>
      <c r="C3484" s="1162"/>
      <c r="D3484" s="465">
        <v>469</v>
      </c>
      <c r="E3484" s="1156"/>
      <c r="F3484" s="1157"/>
      <c r="G3484" s="1158"/>
      <c r="H3484" s="468">
        <v>0.15</v>
      </c>
      <c r="I3484" s="564"/>
      <c r="J3484" s="377">
        <f t="shared" si="113"/>
        <v>0</v>
      </c>
      <c r="K3484" s="467">
        <f t="shared" si="114"/>
        <v>0</v>
      </c>
      <c r="L3484" s="113"/>
      <c r="M3484" s="113"/>
    </row>
    <row r="3485" spans="2:13" s="181" customFormat="1" ht="12.75" hidden="1" customHeight="1">
      <c r="B3485" s="1186"/>
      <c r="C3485" s="1162"/>
      <c r="D3485" s="465">
        <v>470</v>
      </c>
      <c r="E3485" s="1156"/>
      <c r="F3485" s="1157"/>
      <c r="G3485" s="1158"/>
      <c r="H3485" s="468">
        <v>0.15</v>
      </c>
      <c r="I3485" s="564"/>
      <c r="J3485" s="377">
        <f t="shared" si="113"/>
        <v>0</v>
      </c>
      <c r="K3485" s="467">
        <f t="shared" si="114"/>
        <v>0</v>
      </c>
      <c r="L3485" s="113"/>
      <c r="M3485" s="113"/>
    </row>
    <row r="3486" spans="2:13" s="181" customFormat="1" ht="12.75" hidden="1" customHeight="1">
      <c r="B3486" s="1186"/>
      <c r="C3486" s="1162"/>
      <c r="D3486" s="465">
        <v>471</v>
      </c>
      <c r="E3486" s="1156"/>
      <c r="F3486" s="1157"/>
      <c r="G3486" s="1158"/>
      <c r="H3486" s="468">
        <v>0.15</v>
      </c>
      <c r="I3486" s="564"/>
      <c r="J3486" s="377">
        <f t="shared" si="113"/>
        <v>0</v>
      </c>
      <c r="K3486" s="467">
        <f t="shared" si="114"/>
        <v>0</v>
      </c>
      <c r="L3486" s="113"/>
      <c r="M3486" s="113"/>
    </row>
    <row r="3487" spans="2:13" s="181" customFormat="1" ht="12.75" hidden="1" customHeight="1">
      <c r="B3487" s="1186"/>
      <c r="C3487" s="1162"/>
      <c r="D3487" s="465">
        <v>472</v>
      </c>
      <c r="E3487" s="1156"/>
      <c r="F3487" s="1157"/>
      <c r="G3487" s="1158"/>
      <c r="H3487" s="468">
        <v>0.15</v>
      </c>
      <c r="I3487" s="564"/>
      <c r="J3487" s="377">
        <f t="shared" si="113"/>
        <v>0</v>
      </c>
      <c r="K3487" s="467">
        <f t="shared" si="114"/>
        <v>0</v>
      </c>
      <c r="L3487" s="113"/>
      <c r="M3487" s="113"/>
    </row>
    <row r="3488" spans="2:13" s="181" customFormat="1" ht="12.75" hidden="1" customHeight="1">
      <c r="B3488" s="1186"/>
      <c r="C3488" s="1162"/>
      <c r="D3488" s="465">
        <v>473</v>
      </c>
      <c r="E3488" s="1156"/>
      <c r="F3488" s="1157"/>
      <c r="G3488" s="1158"/>
      <c r="H3488" s="468">
        <v>0.15</v>
      </c>
      <c r="I3488" s="564"/>
      <c r="J3488" s="377">
        <f t="shared" si="113"/>
        <v>0</v>
      </c>
      <c r="K3488" s="467">
        <f t="shared" si="114"/>
        <v>0</v>
      </c>
      <c r="L3488" s="113"/>
      <c r="M3488" s="113"/>
    </row>
    <row r="3489" spans="2:13" s="181" customFormat="1" ht="12.75" hidden="1" customHeight="1">
      <c r="B3489" s="1186"/>
      <c r="C3489" s="1162"/>
      <c r="D3489" s="465">
        <v>474</v>
      </c>
      <c r="E3489" s="1156"/>
      <c r="F3489" s="1157"/>
      <c r="G3489" s="1158"/>
      <c r="H3489" s="468">
        <v>0.15</v>
      </c>
      <c r="I3489" s="564"/>
      <c r="J3489" s="377">
        <f t="shared" si="113"/>
        <v>0</v>
      </c>
      <c r="K3489" s="467">
        <f t="shared" si="114"/>
        <v>0</v>
      </c>
      <c r="L3489" s="113"/>
      <c r="M3489" s="113"/>
    </row>
    <row r="3490" spans="2:13" s="181" customFormat="1" ht="12.75" hidden="1" customHeight="1">
      <c r="B3490" s="1186"/>
      <c r="C3490" s="1162"/>
      <c r="D3490" s="465">
        <v>475</v>
      </c>
      <c r="E3490" s="1156"/>
      <c r="F3490" s="1157"/>
      <c r="G3490" s="1158"/>
      <c r="H3490" s="468">
        <v>0.15</v>
      </c>
      <c r="I3490" s="564"/>
      <c r="J3490" s="377">
        <f t="shared" si="113"/>
        <v>0</v>
      </c>
      <c r="K3490" s="467">
        <f t="shared" si="114"/>
        <v>0</v>
      </c>
      <c r="L3490" s="113"/>
      <c r="M3490" s="113"/>
    </row>
    <row r="3491" spans="2:13" s="181" customFormat="1" ht="12.75" hidden="1" customHeight="1">
      <c r="B3491" s="1186"/>
      <c r="C3491" s="1162"/>
      <c r="D3491" s="465">
        <v>476</v>
      </c>
      <c r="E3491" s="1156"/>
      <c r="F3491" s="1157"/>
      <c r="G3491" s="1158"/>
      <c r="H3491" s="468">
        <v>0.15</v>
      </c>
      <c r="I3491" s="564"/>
      <c r="J3491" s="377">
        <f t="shared" si="113"/>
        <v>0</v>
      </c>
      <c r="K3491" s="467">
        <f t="shared" si="114"/>
        <v>0</v>
      </c>
      <c r="L3491" s="113"/>
      <c r="M3491" s="113"/>
    </row>
    <row r="3492" spans="2:13" s="181" customFormat="1" ht="12.75" hidden="1" customHeight="1">
      <c r="B3492" s="1186"/>
      <c r="C3492" s="1162"/>
      <c r="D3492" s="465">
        <v>477</v>
      </c>
      <c r="E3492" s="1156"/>
      <c r="F3492" s="1157"/>
      <c r="G3492" s="1158"/>
      <c r="H3492" s="468">
        <v>0.15</v>
      </c>
      <c r="I3492" s="564"/>
      <c r="J3492" s="377">
        <f t="shared" si="113"/>
        <v>0</v>
      </c>
      <c r="K3492" s="467">
        <f t="shared" si="114"/>
        <v>0</v>
      </c>
      <c r="L3492" s="113"/>
      <c r="M3492" s="113"/>
    </row>
    <row r="3493" spans="2:13" s="181" customFormat="1" ht="12.75" hidden="1" customHeight="1">
      <c r="B3493" s="1186"/>
      <c r="C3493" s="1162"/>
      <c r="D3493" s="465">
        <v>478</v>
      </c>
      <c r="E3493" s="1156"/>
      <c r="F3493" s="1157"/>
      <c r="G3493" s="1158"/>
      <c r="H3493" s="468">
        <v>0.15</v>
      </c>
      <c r="I3493" s="564"/>
      <c r="J3493" s="377">
        <f t="shared" si="113"/>
        <v>0</v>
      </c>
      <c r="K3493" s="467">
        <f t="shared" si="114"/>
        <v>0</v>
      </c>
      <c r="L3493" s="113"/>
      <c r="M3493" s="113"/>
    </row>
    <row r="3494" spans="2:13" s="181" customFormat="1" ht="12.75" hidden="1" customHeight="1">
      <c r="B3494" s="1186"/>
      <c r="C3494" s="1162"/>
      <c r="D3494" s="465">
        <v>479</v>
      </c>
      <c r="E3494" s="1156"/>
      <c r="F3494" s="1157"/>
      <c r="G3494" s="1158"/>
      <c r="H3494" s="468">
        <v>0.15</v>
      </c>
      <c r="I3494" s="564"/>
      <c r="J3494" s="377">
        <f t="shared" si="113"/>
        <v>0</v>
      </c>
      <c r="K3494" s="467">
        <f t="shared" si="114"/>
        <v>0</v>
      </c>
      <c r="L3494" s="113"/>
      <c r="M3494" s="113"/>
    </row>
    <row r="3495" spans="2:13" s="181" customFormat="1" ht="12.75" hidden="1" customHeight="1">
      <c r="B3495" s="1186"/>
      <c r="C3495" s="1162"/>
      <c r="D3495" s="465">
        <v>480</v>
      </c>
      <c r="E3495" s="1156"/>
      <c r="F3495" s="1157"/>
      <c r="G3495" s="1158"/>
      <c r="H3495" s="468">
        <v>0.15</v>
      </c>
      <c r="I3495" s="564"/>
      <c r="J3495" s="377">
        <f t="shared" si="113"/>
        <v>0</v>
      </c>
      <c r="K3495" s="467">
        <f t="shared" si="114"/>
        <v>0</v>
      </c>
      <c r="L3495" s="113"/>
      <c r="M3495" s="113"/>
    </row>
    <row r="3496" spans="2:13" s="181" customFormat="1" ht="12.75" hidden="1" customHeight="1">
      <c r="B3496" s="1186"/>
      <c r="C3496" s="1162"/>
      <c r="D3496" s="465">
        <v>481</v>
      </c>
      <c r="E3496" s="1156"/>
      <c r="F3496" s="1157"/>
      <c r="G3496" s="1158"/>
      <c r="H3496" s="468">
        <v>0.15</v>
      </c>
      <c r="I3496" s="564"/>
      <c r="J3496" s="377">
        <f t="shared" si="113"/>
        <v>0</v>
      </c>
      <c r="K3496" s="467">
        <f t="shared" si="114"/>
        <v>0</v>
      </c>
      <c r="L3496" s="113"/>
      <c r="M3496" s="113"/>
    </row>
    <row r="3497" spans="2:13" s="181" customFormat="1" ht="12.75" hidden="1" customHeight="1">
      <c r="B3497" s="1186"/>
      <c r="C3497" s="1162"/>
      <c r="D3497" s="465">
        <v>482</v>
      </c>
      <c r="E3497" s="1156"/>
      <c r="F3497" s="1157"/>
      <c r="G3497" s="1158"/>
      <c r="H3497" s="468">
        <v>0.15</v>
      </c>
      <c r="I3497" s="564"/>
      <c r="J3497" s="377">
        <f t="shared" si="113"/>
        <v>0</v>
      </c>
      <c r="K3497" s="467">
        <f t="shared" si="114"/>
        <v>0</v>
      </c>
      <c r="L3497" s="113"/>
      <c r="M3497" s="113"/>
    </row>
    <row r="3498" spans="2:13" s="181" customFormat="1" ht="12.75" hidden="1" customHeight="1">
      <c r="B3498" s="1186"/>
      <c r="C3498" s="1162"/>
      <c r="D3498" s="465">
        <v>483</v>
      </c>
      <c r="E3498" s="1156"/>
      <c r="F3498" s="1157"/>
      <c r="G3498" s="1158"/>
      <c r="H3498" s="468">
        <v>0.15</v>
      </c>
      <c r="I3498" s="564"/>
      <c r="J3498" s="377">
        <f t="shared" si="113"/>
        <v>0</v>
      </c>
      <c r="K3498" s="467">
        <f t="shared" si="114"/>
        <v>0</v>
      </c>
      <c r="L3498" s="113"/>
      <c r="M3498" s="113"/>
    </row>
    <row r="3499" spans="2:13" s="181" customFormat="1" ht="12.75" hidden="1" customHeight="1">
      <c r="B3499" s="1186"/>
      <c r="C3499" s="1162"/>
      <c r="D3499" s="465">
        <v>484</v>
      </c>
      <c r="E3499" s="1156"/>
      <c r="F3499" s="1157"/>
      <c r="G3499" s="1158"/>
      <c r="H3499" s="468">
        <v>0.15</v>
      </c>
      <c r="I3499" s="564"/>
      <c r="J3499" s="377">
        <f t="shared" si="113"/>
        <v>0</v>
      </c>
      <c r="K3499" s="467">
        <f t="shared" si="114"/>
        <v>0</v>
      </c>
      <c r="L3499" s="113"/>
      <c r="M3499" s="113"/>
    </row>
    <row r="3500" spans="2:13" s="181" customFormat="1" ht="12.75" hidden="1" customHeight="1">
      <c r="B3500" s="1186"/>
      <c r="C3500" s="1162"/>
      <c r="D3500" s="465">
        <v>485</v>
      </c>
      <c r="E3500" s="1156"/>
      <c r="F3500" s="1157"/>
      <c r="G3500" s="1158"/>
      <c r="H3500" s="468">
        <v>0.15</v>
      </c>
      <c r="I3500" s="564"/>
      <c r="J3500" s="377">
        <f t="shared" si="113"/>
        <v>0</v>
      </c>
      <c r="K3500" s="467">
        <f t="shared" si="114"/>
        <v>0</v>
      </c>
      <c r="L3500" s="113"/>
      <c r="M3500" s="113"/>
    </row>
    <row r="3501" spans="2:13" s="181" customFormat="1" ht="12.75" hidden="1" customHeight="1">
      <c r="B3501" s="1186"/>
      <c r="C3501" s="1162"/>
      <c r="D3501" s="465">
        <v>486</v>
      </c>
      <c r="E3501" s="1156"/>
      <c r="F3501" s="1157"/>
      <c r="G3501" s="1158"/>
      <c r="H3501" s="468">
        <v>0.15</v>
      </c>
      <c r="I3501" s="564"/>
      <c r="J3501" s="377">
        <f t="shared" si="113"/>
        <v>0</v>
      </c>
      <c r="K3501" s="467">
        <f t="shared" si="114"/>
        <v>0</v>
      </c>
      <c r="L3501" s="113"/>
      <c r="M3501" s="113"/>
    </row>
    <row r="3502" spans="2:13" s="181" customFormat="1" ht="12.75" hidden="1" customHeight="1">
      <c r="B3502" s="1186"/>
      <c r="C3502" s="1162"/>
      <c r="D3502" s="465">
        <v>487</v>
      </c>
      <c r="E3502" s="1156"/>
      <c r="F3502" s="1157"/>
      <c r="G3502" s="1158"/>
      <c r="H3502" s="468">
        <v>0.15</v>
      </c>
      <c r="I3502" s="564"/>
      <c r="J3502" s="377">
        <f t="shared" si="113"/>
        <v>0</v>
      </c>
      <c r="K3502" s="467">
        <f t="shared" si="114"/>
        <v>0</v>
      </c>
      <c r="L3502" s="113"/>
      <c r="M3502" s="113"/>
    </row>
    <row r="3503" spans="2:13" s="181" customFormat="1" ht="12.75" hidden="1" customHeight="1">
      <c r="B3503" s="1186"/>
      <c r="C3503" s="1162"/>
      <c r="D3503" s="465">
        <v>488</v>
      </c>
      <c r="E3503" s="1156"/>
      <c r="F3503" s="1157"/>
      <c r="G3503" s="1158"/>
      <c r="H3503" s="468">
        <v>0.15</v>
      </c>
      <c r="I3503" s="564"/>
      <c r="J3503" s="377">
        <f t="shared" si="113"/>
        <v>0</v>
      </c>
      <c r="K3503" s="467">
        <f t="shared" si="114"/>
        <v>0</v>
      </c>
      <c r="L3503" s="113"/>
      <c r="M3503" s="113"/>
    </row>
    <row r="3504" spans="2:13" s="181" customFormat="1" ht="12.75" hidden="1" customHeight="1">
      <c r="B3504" s="1186"/>
      <c r="C3504" s="1162"/>
      <c r="D3504" s="465">
        <v>489</v>
      </c>
      <c r="E3504" s="1156"/>
      <c r="F3504" s="1157"/>
      <c r="G3504" s="1158"/>
      <c r="H3504" s="468">
        <v>0.15</v>
      </c>
      <c r="I3504" s="564"/>
      <c r="J3504" s="377">
        <f t="shared" si="113"/>
        <v>0</v>
      </c>
      <c r="K3504" s="467">
        <f t="shared" si="114"/>
        <v>0</v>
      </c>
      <c r="L3504" s="113"/>
      <c r="M3504" s="113"/>
    </row>
    <row r="3505" spans="2:13" s="181" customFormat="1" ht="12.75" hidden="1" customHeight="1">
      <c r="B3505" s="1186"/>
      <c r="C3505" s="1162"/>
      <c r="D3505" s="465">
        <v>490</v>
      </c>
      <c r="E3505" s="1156"/>
      <c r="F3505" s="1157"/>
      <c r="G3505" s="1158"/>
      <c r="H3505" s="468">
        <v>0.15</v>
      </c>
      <c r="I3505" s="564"/>
      <c r="J3505" s="377">
        <f t="shared" si="113"/>
        <v>0</v>
      </c>
      <c r="K3505" s="467">
        <f t="shared" si="114"/>
        <v>0</v>
      </c>
      <c r="L3505" s="113"/>
      <c r="M3505" s="113"/>
    </row>
    <row r="3506" spans="2:13" s="181" customFormat="1" ht="12.75" hidden="1" customHeight="1">
      <c r="B3506" s="1186"/>
      <c r="C3506" s="1162"/>
      <c r="D3506" s="465">
        <v>491</v>
      </c>
      <c r="E3506" s="1156"/>
      <c r="F3506" s="1157"/>
      <c r="G3506" s="1158"/>
      <c r="H3506" s="468">
        <v>0.15</v>
      </c>
      <c r="I3506" s="564"/>
      <c r="J3506" s="377">
        <f t="shared" si="113"/>
        <v>0</v>
      </c>
      <c r="K3506" s="467">
        <f t="shared" si="114"/>
        <v>0</v>
      </c>
      <c r="L3506" s="113"/>
      <c r="M3506" s="113"/>
    </row>
    <row r="3507" spans="2:13" s="181" customFormat="1" ht="12.75" hidden="1" customHeight="1">
      <c r="B3507" s="1186"/>
      <c r="C3507" s="1162"/>
      <c r="D3507" s="465">
        <v>492</v>
      </c>
      <c r="E3507" s="1156"/>
      <c r="F3507" s="1157"/>
      <c r="G3507" s="1158"/>
      <c r="H3507" s="468">
        <v>0.15</v>
      </c>
      <c r="I3507" s="564"/>
      <c r="J3507" s="377">
        <f t="shared" si="113"/>
        <v>0</v>
      </c>
      <c r="K3507" s="467">
        <f t="shared" si="114"/>
        <v>0</v>
      </c>
      <c r="L3507" s="113"/>
      <c r="M3507" s="113"/>
    </row>
    <row r="3508" spans="2:13" s="181" customFormat="1" ht="12.75" hidden="1" customHeight="1">
      <c r="B3508" s="1186"/>
      <c r="C3508" s="1162"/>
      <c r="D3508" s="465">
        <v>493</v>
      </c>
      <c r="E3508" s="1156"/>
      <c r="F3508" s="1157"/>
      <c r="G3508" s="1158"/>
      <c r="H3508" s="468">
        <v>0.15</v>
      </c>
      <c r="I3508" s="564"/>
      <c r="J3508" s="377">
        <f t="shared" si="113"/>
        <v>0</v>
      </c>
      <c r="K3508" s="467">
        <f t="shared" si="114"/>
        <v>0</v>
      </c>
      <c r="L3508" s="113"/>
      <c r="M3508" s="113"/>
    </row>
    <row r="3509" spans="2:13" s="181" customFormat="1" ht="12.75" hidden="1" customHeight="1">
      <c r="B3509" s="1186"/>
      <c r="C3509" s="1162"/>
      <c r="D3509" s="465">
        <v>494</v>
      </c>
      <c r="E3509" s="1156"/>
      <c r="F3509" s="1157"/>
      <c r="G3509" s="1158"/>
      <c r="H3509" s="468">
        <v>0.15</v>
      </c>
      <c r="I3509" s="564"/>
      <c r="J3509" s="377">
        <f t="shared" si="113"/>
        <v>0</v>
      </c>
      <c r="K3509" s="467">
        <f t="shared" si="114"/>
        <v>0</v>
      </c>
      <c r="L3509" s="113"/>
      <c r="M3509" s="113"/>
    </row>
    <row r="3510" spans="2:13" s="181" customFormat="1" ht="12.75" hidden="1" customHeight="1">
      <c r="B3510" s="1186"/>
      <c r="C3510" s="1162"/>
      <c r="D3510" s="465">
        <v>495</v>
      </c>
      <c r="E3510" s="1156"/>
      <c r="F3510" s="1157"/>
      <c r="G3510" s="1158"/>
      <c r="H3510" s="468">
        <v>0.15</v>
      </c>
      <c r="I3510" s="564"/>
      <c r="J3510" s="377">
        <f t="shared" si="113"/>
        <v>0</v>
      </c>
      <c r="K3510" s="467">
        <f t="shared" si="114"/>
        <v>0</v>
      </c>
      <c r="L3510" s="113"/>
      <c r="M3510" s="113"/>
    </row>
    <row r="3511" spans="2:13" s="181" customFormat="1" ht="12.75" hidden="1" customHeight="1">
      <c r="B3511" s="1186"/>
      <c r="C3511" s="1162"/>
      <c r="D3511" s="465">
        <v>496</v>
      </c>
      <c r="E3511" s="1156"/>
      <c r="F3511" s="1157"/>
      <c r="G3511" s="1158"/>
      <c r="H3511" s="468">
        <v>0.15</v>
      </c>
      <c r="I3511" s="564"/>
      <c r="J3511" s="377">
        <f t="shared" si="113"/>
        <v>0</v>
      </c>
      <c r="K3511" s="467">
        <f t="shared" si="114"/>
        <v>0</v>
      </c>
      <c r="L3511" s="113"/>
      <c r="M3511" s="113"/>
    </row>
    <row r="3512" spans="2:13" s="181" customFormat="1" ht="12.75" hidden="1" customHeight="1">
      <c r="B3512" s="1186"/>
      <c r="C3512" s="1162"/>
      <c r="D3512" s="465">
        <v>497</v>
      </c>
      <c r="E3512" s="1156"/>
      <c r="F3512" s="1157"/>
      <c r="G3512" s="1158"/>
      <c r="H3512" s="468">
        <v>0.15</v>
      </c>
      <c r="I3512" s="564"/>
      <c r="J3512" s="377">
        <f t="shared" si="113"/>
        <v>0</v>
      </c>
      <c r="K3512" s="467">
        <f t="shared" si="114"/>
        <v>0</v>
      </c>
      <c r="L3512" s="113"/>
      <c r="M3512" s="113"/>
    </row>
    <row r="3513" spans="2:13" s="181" customFormat="1" ht="12.75" hidden="1" customHeight="1">
      <c r="B3513" s="1186"/>
      <c r="C3513" s="1162"/>
      <c r="D3513" s="465">
        <v>498</v>
      </c>
      <c r="E3513" s="1156"/>
      <c r="F3513" s="1157"/>
      <c r="G3513" s="1158"/>
      <c r="H3513" s="468">
        <v>0.15</v>
      </c>
      <c r="I3513" s="564"/>
      <c r="J3513" s="377">
        <f t="shared" si="113"/>
        <v>0</v>
      </c>
      <c r="K3513" s="467">
        <f t="shared" si="114"/>
        <v>0</v>
      </c>
      <c r="L3513" s="113"/>
      <c r="M3513" s="113"/>
    </row>
    <row r="3514" spans="2:13" s="181" customFormat="1" ht="12.75" hidden="1" customHeight="1">
      <c r="B3514" s="1186"/>
      <c r="C3514" s="1162"/>
      <c r="D3514" s="465">
        <v>499</v>
      </c>
      <c r="E3514" s="1156"/>
      <c r="F3514" s="1157"/>
      <c r="G3514" s="1158"/>
      <c r="H3514" s="468">
        <v>0.15</v>
      </c>
      <c r="I3514" s="564"/>
      <c r="J3514" s="377">
        <f t="shared" si="113"/>
        <v>0</v>
      </c>
      <c r="K3514" s="467">
        <f t="shared" si="114"/>
        <v>0</v>
      </c>
      <c r="L3514" s="113"/>
      <c r="M3514" s="113"/>
    </row>
    <row r="3515" spans="2:13" s="181" customFormat="1" ht="12.75" hidden="1" customHeight="1">
      <c r="B3515" s="1186"/>
      <c r="C3515" s="1162"/>
      <c r="D3515" s="465">
        <v>500</v>
      </c>
      <c r="E3515" s="1156"/>
      <c r="F3515" s="1157"/>
      <c r="G3515" s="1158"/>
      <c r="H3515" s="468">
        <v>0.15</v>
      </c>
      <c r="I3515" s="564"/>
      <c r="J3515" s="377">
        <f t="shared" si="113"/>
        <v>0</v>
      </c>
      <c r="K3515" s="467">
        <f t="shared" si="114"/>
        <v>0</v>
      </c>
      <c r="L3515" s="113"/>
      <c r="M3515" s="113"/>
    </row>
    <row r="3516" spans="2:13" s="181" customFormat="1" ht="12.75" hidden="1" customHeight="1">
      <c r="B3516" s="1186"/>
      <c r="C3516" s="1162"/>
      <c r="D3516" s="465">
        <v>501</v>
      </c>
      <c r="E3516" s="1156"/>
      <c r="F3516" s="1157"/>
      <c r="G3516" s="1158"/>
      <c r="H3516" s="468">
        <v>0.15</v>
      </c>
      <c r="I3516" s="564"/>
      <c r="J3516" s="377">
        <f t="shared" si="113"/>
        <v>0</v>
      </c>
      <c r="K3516" s="467">
        <f t="shared" si="114"/>
        <v>0</v>
      </c>
      <c r="L3516" s="113"/>
      <c r="M3516" s="113"/>
    </row>
    <row r="3517" spans="2:13" s="181" customFormat="1" ht="12.75" hidden="1" customHeight="1">
      <c r="B3517" s="1186"/>
      <c r="C3517" s="1162"/>
      <c r="D3517" s="465">
        <v>502</v>
      </c>
      <c r="E3517" s="1156"/>
      <c r="F3517" s="1157"/>
      <c r="G3517" s="1158"/>
      <c r="H3517" s="468">
        <v>0.15</v>
      </c>
      <c r="I3517" s="564"/>
      <c r="J3517" s="377">
        <f t="shared" si="113"/>
        <v>0</v>
      </c>
      <c r="K3517" s="467">
        <f t="shared" si="114"/>
        <v>0</v>
      </c>
      <c r="L3517" s="113"/>
      <c r="M3517" s="113"/>
    </row>
    <row r="3518" spans="2:13" s="181" customFormat="1" ht="12.75" hidden="1" customHeight="1">
      <c r="B3518" s="1186"/>
      <c r="C3518" s="1162"/>
      <c r="D3518" s="465">
        <v>503</v>
      </c>
      <c r="E3518" s="1156"/>
      <c r="F3518" s="1157"/>
      <c r="G3518" s="1158"/>
      <c r="H3518" s="468">
        <v>0.15</v>
      </c>
      <c r="I3518" s="564"/>
      <c r="J3518" s="377">
        <f t="shared" si="113"/>
        <v>0</v>
      </c>
      <c r="K3518" s="467">
        <f t="shared" si="114"/>
        <v>0</v>
      </c>
      <c r="L3518" s="113"/>
      <c r="M3518" s="113"/>
    </row>
    <row r="3519" spans="2:13" s="181" customFormat="1" ht="12.75" hidden="1" customHeight="1">
      <c r="B3519" s="1186"/>
      <c r="C3519" s="1162"/>
      <c r="D3519" s="465">
        <v>504</v>
      </c>
      <c r="E3519" s="1156"/>
      <c r="F3519" s="1157"/>
      <c r="G3519" s="1158"/>
      <c r="H3519" s="468">
        <v>0.15</v>
      </c>
      <c r="I3519" s="564"/>
      <c r="J3519" s="377">
        <f t="shared" si="113"/>
        <v>0</v>
      </c>
      <c r="K3519" s="467">
        <f t="shared" si="114"/>
        <v>0</v>
      </c>
      <c r="L3519" s="113"/>
      <c r="M3519" s="113"/>
    </row>
    <row r="3520" spans="2:13" s="181" customFormat="1" ht="12.75" hidden="1" customHeight="1">
      <c r="B3520" s="1186"/>
      <c r="C3520" s="1162"/>
      <c r="D3520" s="465">
        <v>505</v>
      </c>
      <c r="E3520" s="1156"/>
      <c r="F3520" s="1157"/>
      <c r="G3520" s="1158"/>
      <c r="H3520" s="468">
        <v>0.15</v>
      </c>
      <c r="I3520" s="564"/>
      <c r="J3520" s="377">
        <f t="shared" si="113"/>
        <v>0</v>
      </c>
      <c r="K3520" s="467">
        <f t="shared" si="114"/>
        <v>0</v>
      </c>
      <c r="L3520" s="113"/>
      <c r="M3520" s="113"/>
    </row>
    <row r="3521" spans="2:13" s="181" customFormat="1" ht="12.75" hidden="1" customHeight="1">
      <c r="B3521" s="1186"/>
      <c r="C3521" s="1162"/>
      <c r="D3521" s="465">
        <v>506</v>
      </c>
      <c r="E3521" s="1156"/>
      <c r="F3521" s="1157"/>
      <c r="G3521" s="1158"/>
      <c r="H3521" s="468">
        <v>0.15</v>
      </c>
      <c r="I3521" s="564"/>
      <c r="J3521" s="377">
        <f t="shared" si="113"/>
        <v>0</v>
      </c>
      <c r="K3521" s="467">
        <f t="shared" si="114"/>
        <v>0</v>
      </c>
      <c r="L3521" s="113"/>
      <c r="M3521" s="113"/>
    </row>
    <row r="3522" spans="2:13" s="181" customFormat="1" ht="12.75" hidden="1" customHeight="1">
      <c r="B3522" s="1186"/>
      <c r="C3522" s="1162"/>
      <c r="D3522" s="465">
        <v>507</v>
      </c>
      <c r="E3522" s="1156"/>
      <c r="F3522" s="1157"/>
      <c r="G3522" s="1158"/>
      <c r="H3522" s="468">
        <v>0.15</v>
      </c>
      <c r="I3522" s="564"/>
      <c r="J3522" s="377">
        <f t="shared" si="113"/>
        <v>0</v>
      </c>
      <c r="K3522" s="467">
        <f t="shared" si="114"/>
        <v>0</v>
      </c>
      <c r="L3522" s="113"/>
      <c r="M3522" s="113"/>
    </row>
    <row r="3523" spans="2:13" s="181" customFormat="1" ht="12.75" hidden="1" customHeight="1">
      <c r="B3523" s="1186"/>
      <c r="C3523" s="1162"/>
      <c r="D3523" s="465">
        <v>508</v>
      </c>
      <c r="E3523" s="1156"/>
      <c r="F3523" s="1157"/>
      <c r="G3523" s="1158"/>
      <c r="H3523" s="468">
        <v>0.15</v>
      </c>
      <c r="I3523" s="564"/>
      <c r="J3523" s="377">
        <f t="shared" si="113"/>
        <v>0</v>
      </c>
      <c r="K3523" s="467">
        <f t="shared" si="114"/>
        <v>0</v>
      </c>
      <c r="L3523" s="113"/>
      <c r="M3523" s="113"/>
    </row>
    <row r="3524" spans="2:13" s="181" customFormat="1" ht="12.75" hidden="1" customHeight="1">
      <c r="B3524" s="1186"/>
      <c r="C3524" s="1162"/>
      <c r="D3524" s="465">
        <v>509</v>
      </c>
      <c r="E3524" s="1156"/>
      <c r="F3524" s="1157"/>
      <c r="G3524" s="1158"/>
      <c r="H3524" s="468">
        <v>0.15</v>
      </c>
      <c r="I3524" s="564"/>
      <c r="J3524" s="377">
        <f t="shared" si="113"/>
        <v>0</v>
      </c>
      <c r="K3524" s="467">
        <f t="shared" si="114"/>
        <v>0</v>
      </c>
      <c r="L3524" s="113"/>
      <c r="M3524" s="113"/>
    </row>
    <row r="3525" spans="2:13" s="181" customFormat="1" ht="12.75" hidden="1" customHeight="1">
      <c r="B3525" s="1186"/>
      <c r="C3525" s="1162"/>
      <c r="D3525" s="465">
        <v>510</v>
      </c>
      <c r="E3525" s="1156"/>
      <c r="F3525" s="1157"/>
      <c r="G3525" s="1158"/>
      <c r="H3525" s="468">
        <v>0.15</v>
      </c>
      <c r="I3525" s="564"/>
      <c r="J3525" s="377">
        <f t="shared" si="113"/>
        <v>0</v>
      </c>
      <c r="K3525" s="467">
        <f t="shared" si="114"/>
        <v>0</v>
      </c>
      <c r="L3525" s="113"/>
      <c r="M3525" s="113"/>
    </row>
    <row r="3526" spans="2:13" s="181" customFormat="1" ht="12.75" hidden="1" customHeight="1">
      <c r="B3526" s="1186"/>
      <c r="C3526" s="1162"/>
      <c r="D3526" s="465">
        <v>511</v>
      </c>
      <c r="E3526" s="1156"/>
      <c r="F3526" s="1157"/>
      <c r="G3526" s="1158"/>
      <c r="H3526" s="468">
        <v>0.15</v>
      </c>
      <c r="I3526" s="564"/>
      <c r="J3526" s="377">
        <f t="shared" si="113"/>
        <v>0</v>
      </c>
      <c r="K3526" s="467">
        <f t="shared" si="114"/>
        <v>0</v>
      </c>
      <c r="L3526" s="113"/>
      <c r="M3526" s="113"/>
    </row>
    <row r="3527" spans="2:13" s="181" customFormat="1" ht="12.75" hidden="1" customHeight="1">
      <c r="B3527" s="1186"/>
      <c r="C3527" s="1162"/>
      <c r="D3527" s="465">
        <v>512</v>
      </c>
      <c r="E3527" s="1156"/>
      <c r="F3527" s="1157"/>
      <c r="G3527" s="1158"/>
      <c r="H3527" s="468">
        <v>0.15</v>
      </c>
      <c r="I3527" s="564"/>
      <c r="J3527" s="377">
        <f t="shared" si="113"/>
        <v>0</v>
      </c>
      <c r="K3527" s="467">
        <f t="shared" si="114"/>
        <v>0</v>
      </c>
      <c r="L3527" s="113"/>
      <c r="M3527" s="113"/>
    </row>
    <row r="3528" spans="2:13" s="181" customFormat="1" ht="12.75" hidden="1" customHeight="1">
      <c r="B3528" s="1186"/>
      <c r="C3528" s="1162"/>
      <c r="D3528" s="465">
        <v>513</v>
      </c>
      <c r="E3528" s="1156"/>
      <c r="F3528" s="1157"/>
      <c r="G3528" s="1158"/>
      <c r="H3528" s="468">
        <v>0.15</v>
      </c>
      <c r="I3528" s="564"/>
      <c r="J3528" s="377">
        <f t="shared" ref="J3528:J3591" si="115">$I$11027*H3528</f>
        <v>0</v>
      </c>
      <c r="K3528" s="467">
        <f t="shared" si="114"/>
        <v>0</v>
      </c>
      <c r="L3528" s="113"/>
      <c r="M3528" s="113"/>
    </row>
    <row r="3529" spans="2:13" s="181" customFormat="1" ht="12.75" hidden="1" customHeight="1">
      <c r="B3529" s="1186"/>
      <c r="C3529" s="1162"/>
      <c r="D3529" s="465">
        <v>514</v>
      </c>
      <c r="E3529" s="1156"/>
      <c r="F3529" s="1157"/>
      <c r="G3529" s="1158"/>
      <c r="H3529" s="468">
        <v>0.15</v>
      </c>
      <c r="I3529" s="564"/>
      <c r="J3529" s="377">
        <f t="shared" si="115"/>
        <v>0</v>
      </c>
      <c r="K3529" s="467">
        <f t="shared" ref="K3529:K3592" si="116">MAX(0,(I3529-J3529)*0.92)</f>
        <v>0</v>
      </c>
      <c r="L3529" s="113"/>
      <c r="M3529" s="113"/>
    </row>
    <row r="3530" spans="2:13" s="181" customFormat="1" ht="12.75" hidden="1" customHeight="1">
      <c r="B3530" s="1186"/>
      <c r="C3530" s="1162"/>
      <c r="D3530" s="465">
        <v>515</v>
      </c>
      <c r="E3530" s="1156"/>
      <c r="F3530" s="1157"/>
      <c r="G3530" s="1158"/>
      <c r="H3530" s="468">
        <v>0.15</v>
      </c>
      <c r="I3530" s="564"/>
      <c r="J3530" s="377">
        <f t="shared" si="115"/>
        <v>0</v>
      </c>
      <c r="K3530" s="467">
        <f t="shared" si="116"/>
        <v>0</v>
      </c>
      <c r="L3530" s="113"/>
      <c r="M3530" s="113"/>
    </row>
    <row r="3531" spans="2:13" s="181" customFormat="1" ht="12.75" hidden="1" customHeight="1">
      <c r="B3531" s="1186"/>
      <c r="C3531" s="1162"/>
      <c r="D3531" s="465">
        <v>516</v>
      </c>
      <c r="E3531" s="1156"/>
      <c r="F3531" s="1157"/>
      <c r="G3531" s="1158"/>
      <c r="H3531" s="468">
        <v>0.15</v>
      </c>
      <c r="I3531" s="564"/>
      <c r="J3531" s="377">
        <f t="shared" si="115"/>
        <v>0</v>
      </c>
      <c r="K3531" s="467">
        <f t="shared" si="116"/>
        <v>0</v>
      </c>
      <c r="L3531" s="113"/>
      <c r="M3531" s="113"/>
    </row>
    <row r="3532" spans="2:13" s="181" customFormat="1" ht="12.75" hidden="1" customHeight="1">
      <c r="B3532" s="1186"/>
      <c r="C3532" s="1162"/>
      <c r="D3532" s="465">
        <v>517</v>
      </c>
      <c r="E3532" s="1156"/>
      <c r="F3532" s="1157"/>
      <c r="G3532" s="1158"/>
      <c r="H3532" s="468">
        <v>0.15</v>
      </c>
      <c r="I3532" s="564"/>
      <c r="J3532" s="377">
        <f t="shared" si="115"/>
        <v>0</v>
      </c>
      <c r="K3532" s="467">
        <f t="shared" si="116"/>
        <v>0</v>
      </c>
      <c r="L3532" s="113"/>
      <c r="M3532" s="113"/>
    </row>
    <row r="3533" spans="2:13" s="181" customFormat="1" ht="12.75" hidden="1" customHeight="1">
      <c r="B3533" s="1186"/>
      <c r="C3533" s="1162"/>
      <c r="D3533" s="465">
        <v>518</v>
      </c>
      <c r="E3533" s="1156"/>
      <c r="F3533" s="1157"/>
      <c r="G3533" s="1158"/>
      <c r="H3533" s="468">
        <v>0.15</v>
      </c>
      <c r="I3533" s="564"/>
      <c r="J3533" s="377">
        <f t="shared" si="115"/>
        <v>0</v>
      </c>
      <c r="K3533" s="467">
        <f t="shared" si="116"/>
        <v>0</v>
      </c>
      <c r="L3533" s="113"/>
      <c r="M3533" s="113"/>
    </row>
    <row r="3534" spans="2:13" s="181" customFormat="1" ht="12.75" hidden="1" customHeight="1">
      <c r="B3534" s="1186"/>
      <c r="C3534" s="1162"/>
      <c r="D3534" s="465">
        <v>519</v>
      </c>
      <c r="E3534" s="1156"/>
      <c r="F3534" s="1157"/>
      <c r="G3534" s="1158"/>
      <c r="H3534" s="468">
        <v>0.15</v>
      </c>
      <c r="I3534" s="564"/>
      <c r="J3534" s="377">
        <f t="shared" si="115"/>
        <v>0</v>
      </c>
      <c r="K3534" s="467">
        <f t="shared" si="116"/>
        <v>0</v>
      </c>
      <c r="L3534" s="113"/>
      <c r="M3534" s="113"/>
    </row>
    <row r="3535" spans="2:13" s="181" customFormat="1" ht="12.75" hidden="1" customHeight="1">
      <c r="B3535" s="1186"/>
      <c r="C3535" s="1162"/>
      <c r="D3535" s="465">
        <v>520</v>
      </c>
      <c r="E3535" s="1156"/>
      <c r="F3535" s="1157"/>
      <c r="G3535" s="1158"/>
      <c r="H3535" s="468">
        <v>0.15</v>
      </c>
      <c r="I3535" s="564"/>
      <c r="J3535" s="377">
        <f t="shared" si="115"/>
        <v>0</v>
      </c>
      <c r="K3535" s="467">
        <f t="shared" si="116"/>
        <v>0</v>
      </c>
      <c r="L3535" s="113"/>
      <c r="M3535" s="113"/>
    </row>
    <row r="3536" spans="2:13" s="181" customFormat="1" ht="12.75" hidden="1" customHeight="1">
      <c r="B3536" s="1186"/>
      <c r="C3536" s="1162"/>
      <c r="D3536" s="465">
        <v>521</v>
      </c>
      <c r="E3536" s="1156"/>
      <c r="F3536" s="1157"/>
      <c r="G3536" s="1158"/>
      <c r="H3536" s="468">
        <v>0.15</v>
      </c>
      <c r="I3536" s="564"/>
      <c r="J3536" s="377">
        <f t="shared" si="115"/>
        <v>0</v>
      </c>
      <c r="K3536" s="467">
        <f t="shared" si="116"/>
        <v>0</v>
      </c>
      <c r="L3536" s="113"/>
      <c r="M3536" s="113"/>
    </row>
    <row r="3537" spans="2:13" s="181" customFormat="1" ht="12.75" hidden="1" customHeight="1">
      <c r="B3537" s="1186"/>
      <c r="C3537" s="1162"/>
      <c r="D3537" s="465">
        <v>522</v>
      </c>
      <c r="E3537" s="1156"/>
      <c r="F3537" s="1157"/>
      <c r="G3537" s="1158"/>
      <c r="H3537" s="468">
        <v>0.15</v>
      </c>
      <c r="I3537" s="564"/>
      <c r="J3537" s="377">
        <f t="shared" si="115"/>
        <v>0</v>
      </c>
      <c r="K3537" s="467">
        <f t="shared" si="116"/>
        <v>0</v>
      </c>
      <c r="L3537" s="113"/>
      <c r="M3537" s="113"/>
    </row>
    <row r="3538" spans="2:13" s="181" customFormat="1" ht="12.75" hidden="1" customHeight="1">
      <c r="B3538" s="1186"/>
      <c r="C3538" s="1162"/>
      <c r="D3538" s="465">
        <v>523</v>
      </c>
      <c r="E3538" s="1156"/>
      <c r="F3538" s="1157"/>
      <c r="G3538" s="1158"/>
      <c r="H3538" s="468">
        <v>0.15</v>
      </c>
      <c r="I3538" s="564"/>
      <c r="J3538" s="377">
        <f t="shared" si="115"/>
        <v>0</v>
      </c>
      <c r="K3538" s="467">
        <f t="shared" si="116"/>
        <v>0</v>
      </c>
      <c r="L3538" s="113"/>
      <c r="M3538" s="113"/>
    </row>
    <row r="3539" spans="2:13" s="181" customFormat="1" ht="12.75" hidden="1" customHeight="1">
      <c r="B3539" s="1186"/>
      <c r="C3539" s="1162"/>
      <c r="D3539" s="465">
        <v>524</v>
      </c>
      <c r="E3539" s="1156"/>
      <c r="F3539" s="1157"/>
      <c r="G3539" s="1158"/>
      <c r="H3539" s="468">
        <v>0.15</v>
      </c>
      <c r="I3539" s="564"/>
      <c r="J3539" s="377">
        <f t="shared" si="115"/>
        <v>0</v>
      </c>
      <c r="K3539" s="467">
        <f t="shared" si="116"/>
        <v>0</v>
      </c>
      <c r="L3539" s="113"/>
      <c r="M3539" s="113"/>
    </row>
    <row r="3540" spans="2:13" s="181" customFormat="1" ht="12.75" hidden="1" customHeight="1">
      <c r="B3540" s="1186"/>
      <c r="C3540" s="1162"/>
      <c r="D3540" s="465">
        <v>525</v>
      </c>
      <c r="E3540" s="1156"/>
      <c r="F3540" s="1157"/>
      <c r="G3540" s="1158"/>
      <c r="H3540" s="468">
        <v>0.15</v>
      </c>
      <c r="I3540" s="564"/>
      <c r="J3540" s="377">
        <f t="shared" si="115"/>
        <v>0</v>
      </c>
      <c r="K3540" s="467">
        <f t="shared" si="116"/>
        <v>0</v>
      </c>
      <c r="L3540" s="113"/>
      <c r="M3540" s="113"/>
    </row>
    <row r="3541" spans="2:13" s="181" customFormat="1" ht="12.75" hidden="1" customHeight="1">
      <c r="B3541" s="1186"/>
      <c r="C3541" s="1162"/>
      <c r="D3541" s="465">
        <v>526</v>
      </c>
      <c r="E3541" s="1156"/>
      <c r="F3541" s="1157"/>
      <c r="G3541" s="1158"/>
      <c r="H3541" s="468">
        <v>0.15</v>
      </c>
      <c r="I3541" s="564"/>
      <c r="J3541" s="377">
        <f t="shared" si="115"/>
        <v>0</v>
      </c>
      <c r="K3541" s="467">
        <f t="shared" si="116"/>
        <v>0</v>
      </c>
      <c r="L3541" s="113"/>
      <c r="M3541" s="113"/>
    </row>
    <row r="3542" spans="2:13" s="181" customFormat="1" ht="12.75" hidden="1" customHeight="1">
      <c r="B3542" s="1186"/>
      <c r="C3542" s="1162"/>
      <c r="D3542" s="465">
        <v>527</v>
      </c>
      <c r="E3542" s="1156"/>
      <c r="F3542" s="1157"/>
      <c r="G3542" s="1158"/>
      <c r="H3542" s="468">
        <v>0.15</v>
      </c>
      <c r="I3542" s="564"/>
      <c r="J3542" s="377">
        <f t="shared" si="115"/>
        <v>0</v>
      </c>
      <c r="K3542" s="467">
        <f t="shared" si="116"/>
        <v>0</v>
      </c>
      <c r="L3542" s="113"/>
      <c r="M3542" s="113"/>
    </row>
    <row r="3543" spans="2:13" s="181" customFormat="1" ht="12.75" hidden="1" customHeight="1">
      <c r="B3543" s="1186"/>
      <c r="C3543" s="1162"/>
      <c r="D3543" s="465">
        <v>528</v>
      </c>
      <c r="E3543" s="1156"/>
      <c r="F3543" s="1157"/>
      <c r="G3543" s="1158"/>
      <c r="H3543" s="468">
        <v>0.15</v>
      </c>
      <c r="I3543" s="564"/>
      <c r="J3543" s="377">
        <f t="shared" si="115"/>
        <v>0</v>
      </c>
      <c r="K3543" s="467">
        <f t="shared" si="116"/>
        <v>0</v>
      </c>
      <c r="L3543" s="113"/>
      <c r="M3543" s="113"/>
    </row>
    <row r="3544" spans="2:13" s="181" customFormat="1" ht="12.75" hidden="1" customHeight="1">
      <c r="B3544" s="1186"/>
      <c r="C3544" s="1162"/>
      <c r="D3544" s="465">
        <v>529</v>
      </c>
      <c r="E3544" s="1156"/>
      <c r="F3544" s="1157"/>
      <c r="G3544" s="1158"/>
      <c r="H3544" s="468">
        <v>0.15</v>
      </c>
      <c r="I3544" s="564"/>
      <c r="J3544" s="377">
        <f t="shared" si="115"/>
        <v>0</v>
      </c>
      <c r="K3544" s="467">
        <f t="shared" si="116"/>
        <v>0</v>
      </c>
      <c r="L3544" s="113"/>
      <c r="M3544" s="113"/>
    </row>
    <row r="3545" spans="2:13" s="181" customFormat="1" ht="12.75" hidden="1" customHeight="1">
      <c r="B3545" s="1186"/>
      <c r="C3545" s="1162"/>
      <c r="D3545" s="465">
        <v>530</v>
      </c>
      <c r="E3545" s="1156"/>
      <c r="F3545" s="1157"/>
      <c r="G3545" s="1158"/>
      <c r="H3545" s="468">
        <v>0.15</v>
      </c>
      <c r="I3545" s="564"/>
      <c r="J3545" s="377">
        <f t="shared" si="115"/>
        <v>0</v>
      </c>
      <c r="K3545" s="467">
        <f t="shared" si="116"/>
        <v>0</v>
      </c>
      <c r="L3545" s="113"/>
      <c r="M3545" s="113"/>
    </row>
    <row r="3546" spans="2:13" s="181" customFormat="1" ht="12.75" hidden="1" customHeight="1">
      <c r="B3546" s="1186"/>
      <c r="C3546" s="1162"/>
      <c r="D3546" s="465">
        <v>531</v>
      </c>
      <c r="E3546" s="1156"/>
      <c r="F3546" s="1157"/>
      <c r="G3546" s="1158"/>
      <c r="H3546" s="468">
        <v>0.15</v>
      </c>
      <c r="I3546" s="564"/>
      <c r="J3546" s="377">
        <f t="shared" si="115"/>
        <v>0</v>
      </c>
      <c r="K3546" s="467">
        <f t="shared" si="116"/>
        <v>0</v>
      </c>
      <c r="L3546" s="113"/>
      <c r="M3546" s="113"/>
    </row>
    <row r="3547" spans="2:13" s="181" customFormat="1" ht="12.75" hidden="1" customHeight="1">
      <c r="B3547" s="1186"/>
      <c r="C3547" s="1162"/>
      <c r="D3547" s="465">
        <v>532</v>
      </c>
      <c r="E3547" s="1156"/>
      <c r="F3547" s="1157"/>
      <c r="G3547" s="1158"/>
      <c r="H3547" s="468">
        <v>0.15</v>
      </c>
      <c r="I3547" s="564"/>
      <c r="J3547" s="377">
        <f t="shared" si="115"/>
        <v>0</v>
      </c>
      <c r="K3547" s="467">
        <f t="shared" si="116"/>
        <v>0</v>
      </c>
      <c r="L3547" s="113"/>
      <c r="M3547" s="113"/>
    </row>
    <row r="3548" spans="2:13" s="181" customFormat="1" ht="12.75" hidden="1" customHeight="1">
      <c r="B3548" s="1186"/>
      <c r="C3548" s="1162"/>
      <c r="D3548" s="465">
        <v>533</v>
      </c>
      <c r="E3548" s="1156"/>
      <c r="F3548" s="1157"/>
      <c r="G3548" s="1158"/>
      <c r="H3548" s="468">
        <v>0.15</v>
      </c>
      <c r="I3548" s="564"/>
      <c r="J3548" s="377">
        <f t="shared" si="115"/>
        <v>0</v>
      </c>
      <c r="K3548" s="467">
        <f t="shared" si="116"/>
        <v>0</v>
      </c>
      <c r="L3548" s="113"/>
      <c r="M3548" s="113"/>
    </row>
    <row r="3549" spans="2:13" s="181" customFormat="1" ht="12.75" hidden="1" customHeight="1">
      <c r="B3549" s="1186"/>
      <c r="C3549" s="1162"/>
      <c r="D3549" s="465">
        <v>534</v>
      </c>
      <c r="E3549" s="1156"/>
      <c r="F3549" s="1157"/>
      <c r="G3549" s="1158"/>
      <c r="H3549" s="468">
        <v>0.15</v>
      </c>
      <c r="I3549" s="564"/>
      <c r="J3549" s="377">
        <f t="shared" si="115"/>
        <v>0</v>
      </c>
      <c r="K3549" s="467">
        <f t="shared" si="116"/>
        <v>0</v>
      </c>
      <c r="L3549" s="113"/>
      <c r="M3549" s="113"/>
    </row>
    <row r="3550" spans="2:13" s="181" customFormat="1" ht="12.75" hidden="1" customHeight="1">
      <c r="B3550" s="1186"/>
      <c r="C3550" s="1162"/>
      <c r="D3550" s="465">
        <v>535</v>
      </c>
      <c r="E3550" s="1156"/>
      <c r="F3550" s="1157"/>
      <c r="G3550" s="1158"/>
      <c r="H3550" s="468">
        <v>0.15</v>
      </c>
      <c r="I3550" s="564"/>
      <c r="J3550" s="377">
        <f t="shared" si="115"/>
        <v>0</v>
      </c>
      <c r="K3550" s="467">
        <f t="shared" si="116"/>
        <v>0</v>
      </c>
      <c r="L3550" s="113"/>
      <c r="M3550" s="113"/>
    </row>
    <row r="3551" spans="2:13" s="181" customFormat="1" ht="12.75" hidden="1" customHeight="1">
      <c r="B3551" s="1186"/>
      <c r="C3551" s="1162"/>
      <c r="D3551" s="465">
        <v>536</v>
      </c>
      <c r="E3551" s="1156"/>
      <c r="F3551" s="1157"/>
      <c r="G3551" s="1158"/>
      <c r="H3551" s="468">
        <v>0.15</v>
      </c>
      <c r="I3551" s="564"/>
      <c r="J3551" s="377">
        <f t="shared" si="115"/>
        <v>0</v>
      </c>
      <c r="K3551" s="467">
        <f t="shared" si="116"/>
        <v>0</v>
      </c>
      <c r="L3551" s="113"/>
      <c r="M3551" s="113"/>
    </row>
    <row r="3552" spans="2:13" s="181" customFormat="1" ht="12.75" hidden="1" customHeight="1">
      <c r="B3552" s="1186"/>
      <c r="C3552" s="1162"/>
      <c r="D3552" s="465">
        <v>537</v>
      </c>
      <c r="E3552" s="1156"/>
      <c r="F3552" s="1157"/>
      <c r="G3552" s="1158"/>
      <c r="H3552" s="468">
        <v>0.15</v>
      </c>
      <c r="I3552" s="564"/>
      <c r="J3552" s="377">
        <f t="shared" si="115"/>
        <v>0</v>
      </c>
      <c r="K3552" s="467">
        <f t="shared" si="116"/>
        <v>0</v>
      </c>
      <c r="L3552" s="113"/>
      <c r="M3552" s="113"/>
    </row>
    <row r="3553" spans="2:13" s="181" customFormat="1" ht="12.75" hidden="1" customHeight="1">
      <c r="B3553" s="1186"/>
      <c r="C3553" s="1162"/>
      <c r="D3553" s="465">
        <v>538</v>
      </c>
      <c r="E3553" s="1156"/>
      <c r="F3553" s="1157"/>
      <c r="G3553" s="1158"/>
      <c r="H3553" s="468">
        <v>0.15</v>
      </c>
      <c r="I3553" s="564"/>
      <c r="J3553" s="377">
        <f t="shared" si="115"/>
        <v>0</v>
      </c>
      <c r="K3553" s="467">
        <f t="shared" si="116"/>
        <v>0</v>
      </c>
      <c r="L3553" s="113"/>
      <c r="M3553" s="113"/>
    </row>
    <row r="3554" spans="2:13" s="181" customFormat="1" ht="12.75" hidden="1" customHeight="1">
      <c r="B3554" s="1186"/>
      <c r="C3554" s="1162"/>
      <c r="D3554" s="465">
        <v>539</v>
      </c>
      <c r="E3554" s="1156"/>
      <c r="F3554" s="1157"/>
      <c r="G3554" s="1158"/>
      <c r="H3554" s="468">
        <v>0.15</v>
      </c>
      <c r="I3554" s="564"/>
      <c r="J3554" s="377">
        <f t="shared" si="115"/>
        <v>0</v>
      </c>
      <c r="K3554" s="467">
        <f t="shared" si="116"/>
        <v>0</v>
      </c>
      <c r="L3554" s="113"/>
      <c r="M3554" s="113"/>
    </row>
    <row r="3555" spans="2:13" s="181" customFormat="1" ht="12.75" hidden="1" customHeight="1">
      <c r="B3555" s="1186"/>
      <c r="C3555" s="1162"/>
      <c r="D3555" s="465">
        <v>540</v>
      </c>
      <c r="E3555" s="1156"/>
      <c r="F3555" s="1157"/>
      <c r="G3555" s="1158"/>
      <c r="H3555" s="468">
        <v>0.15</v>
      </c>
      <c r="I3555" s="564"/>
      <c r="J3555" s="377">
        <f t="shared" si="115"/>
        <v>0</v>
      </c>
      <c r="K3555" s="467">
        <f t="shared" si="116"/>
        <v>0</v>
      </c>
      <c r="L3555" s="113"/>
      <c r="M3555" s="113"/>
    </row>
    <row r="3556" spans="2:13" s="181" customFormat="1" ht="12.75" hidden="1" customHeight="1">
      <c r="B3556" s="1186"/>
      <c r="C3556" s="1162"/>
      <c r="D3556" s="465">
        <v>541</v>
      </c>
      <c r="E3556" s="1156"/>
      <c r="F3556" s="1157"/>
      <c r="G3556" s="1158"/>
      <c r="H3556" s="468">
        <v>0.15</v>
      </c>
      <c r="I3556" s="564"/>
      <c r="J3556" s="377">
        <f t="shared" si="115"/>
        <v>0</v>
      </c>
      <c r="K3556" s="467">
        <f t="shared" si="116"/>
        <v>0</v>
      </c>
      <c r="L3556" s="113"/>
      <c r="M3556" s="113"/>
    </row>
    <row r="3557" spans="2:13" s="181" customFormat="1" ht="12.75" hidden="1" customHeight="1">
      <c r="B3557" s="1186"/>
      <c r="C3557" s="1162"/>
      <c r="D3557" s="465">
        <v>542</v>
      </c>
      <c r="E3557" s="1156"/>
      <c r="F3557" s="1157"/>
      <c r="G3557" s="1158"/>
      <c r="H3557" s="468">
        <v>0.15</v>
      </c>
      <c r="I3557" s="564"/>
      <c r="J3557" s="377">
        <f t="shared" si="115"/>
        <v>0</v>
      </c>
      <c r="K3557" s="467">
        <f t="shared" si="116"/>
        <v>0</v>
      </c>
      <c r="L3557" s="113"/>
      <c r="M3557" s="113"/>
    </row>
    <row r="3558" spans="2:13" s="181" customFormat="1" ht="12.75" hidden="1" customHeight="1">
      <c r="B3558" s="1186"/>
      <c r="C3558" s="1162"/>
      <c r="D3558" s="465">
        <v>543</v>
      </c>
      <c r="E3558" s="1156"/>
      <c r="F3558" s="1157"/>
      <c r="G3558" s="1158"/>
      <c r="H3558" s="468">
        <v>0.15</v>
      </c>
      <c r="I3558" s="564"/>
      <c r="J3558" s="377">
        <f t="shared" si="115"/>
        <v>0</v>
      </c>
      <c r="K3558" s="467">
        <f t="shared" si="116"/>
        <v>0</v>
      </c>
      <c r="L3558" s="113"/>
      <c r="M3558" s="113"/>
    </row>
    <row r="3559" spans="2:13" s="181" customFormat="1" ht="12.75" hidden="1" customHeight="1">
      <c r="B3559" s="1186"/>
      <c r="C3559" s="1162"/>
      <c r="D3559" s="465">
        <v>544</v>
      </c>
      <c r="E3559" s="1156"/>
      <c r="F3559" s="1157"/>
      <c r="G3559" s="1158"/>
      <c r="H3559" s="468">
        <v>0.15</v>
      </c>
      <c r="I3559" s="564"/>
      <c r="J3559" s="377">
        <f t="shared" si="115"/>
        <v>0</v>
      </c>
      <c r="K3559" s="467">
        <f t="shared" si="116"/>
        <v>0</v>
      </c>
      <c r="L3559" s="113"/>
      <c r="M3559" s="113"/>
    </row>
    <row r="3560" spans="2:13" s="181" customFormat="1" ht="12.75" hidden="1" customHeight="1">
      <c r="B3560" s="1186"/>
      <c r="C3560" s="1162"/>
      <c r="D3560" s="465">
        <v>545</v>
      </c>
      <c r="E3560" s="1156"/>
      <c r="F3560" s="1157"/>
      <c r="G3560" s="1158"/>
      <c r="H3560" s="468">
        <v>0.15</v>
      </c>
      <c r="I3560" s="564"/>
      <c r="J3560" s="377">
        <f t="shared" si="115"/>
        <v>0</v>
      </c>
      <c r="K3560" s="467">
        <f t="shared" si="116"/>
        <v>0</v>
      </c>
      <c r="L3560" s="113"/>
      <c r="M3560" s="113"/>
    </row>
    <row r="3561" spans="2:13" s="181" customFormat="1" ht="12.75" hidden="1" customHeight="1">
      <c r="B3561" s="1186"/>
      <c r="C3561" s="1162"/>
      <c r="D3561" s="465">
        <v>546</v>
      </c>
      <c r="E3561" s="1156"/>
      <c r="F3561" s="1157"/>
      <c r="G3561" s="1158"/>
      <c r="H3561" s="468">
        <v>0.15</v>
      </c>
      <c r="I3561" s="564"/>
      <c r="J3561" s="377">
        <f t="shared" si="115"/>
        <v>0</v>
      </c>
      <c r="K3561" s="467">
        <f t="shared" si="116"/>
        <v>0</v>
      </c>
      <c r="L3561" s="113"/>
      <c r="M3561" s="113"/>
    </row>
    <row r="3562" spans="2:13" s="181" customFormat="1" ht="12.75" hidden="1" customHeight="1">
      <c r="B3562" s="1186"/>
      <c r="C3562" s="1162"/>
      <c r="D3562" s="465">
        <v>547</v>
      </c>
      <c r="E3562" s="1156"/>
      <c r="F3562" s="1157"/>
      <c r="G3562" s="1158"/>
      <c r="H3562" s="468">
        <v>0.15</v>
      </c>
      <c r="I3562" s="564"/>
      <c r="J3562" s="377">
        <f t="shared" si="115"/>
        <v>0</v>
      </c>
      <c r="K3562" s="467">
        <f t="shared" si="116"/>
        <v>0</v>
      </c>
      <c r="L3562" s="113"/>
      <c r="M3562" s="113"/>
    </row>
    <row r="3563" spans="2:13" s="181" customFormat="1" ht="12.75" hidden="1" customHeight="1">
      <c r="B3563" s="1186"/>
      <c r="C3563" s="1162"/>
      <c r="D3563" s="465">
        <v>548</v>
      </c>
      <c r="E3563" s="1156"/>
      <c r="F3563" s="1157"/>
      <c r="G3563" s="1158"/>
      <c r="H3563" s="468">
        <v>0.15</v>
      </c>
      <c r="I3563" s="564"/>
      <c r="J3563" s="377">
        <f t="shared" si="115"/>
        <v>0</v>
      </c>
      <c r="K3563" s="467">
        <f t="shared" si="116"/>
        <v>0</v>
      </c>
      <c r="L3563" s="113"/>
      <c r="M3563" s="113"/>
    </row>
    <row r="3564" spans="2:13" s="181" customFormat="1" ht="12.75" hidden="1" customHeight="1">
      <c r="B3564" s="1186"/>
      <c r="C3564" s="1162"/>
      <c r="D3564" s="465">
        <v>549</v>
      </c>
      <c r="E3564" s="1156"/>
      <c r="F3564" s="1157"/>
      <c r="G3564" s="1158"/>
      <c r="H3564" s="468">
        <v>0.15</v>
      </c>
      <c r="I3564" s="564"/>
      <c r="J3564" s="377">
        <f t="shared" si="115"/>
        <v>0</v>
      </c>
      <c r="K3564" s="467">
        <f t="shared" si="116"/>
        <v>0</v>
      </c>
      <c r="L3564" s="113"/>
      <c r="M3564" s="113"/>
    </row>
    <row r="3565" spans="2:13" s="181" customFormat="1" ht="12.75" hidden="1" customHeight="1">
      <c r="B3565" s="1186"/>
      <c r="C3565" s="1162"/>
      <c r="D3565" s="465">
        <v>550</v>
      </c>
      <c r="E3565" s="1156"/>
      <c r="F3565" s="1157"/>
      <c r="G3565" s="1158"/>
      <c r="H3565" s="468">
        <v>0.15</v>
      </c>
      <c r="I3565" s="564"/>
      <c r="J3565" s="377">
        <f t="shared" si="115"/>
        <v>0</v>
      </c>
      <c r="K3565" s="467">
        <f t="shared" si="116"/>
        <v>0</v>
      </c>
      <c r="L3565" s="113"/>
      <c r="M3565" s="113"/>
    </row>
    <row r="3566" spans="2:13" s="181" customFormat="1" ht="12.75" hidden="1" customHeight="1">
      <c r="B3566" s="1186"/>
      <c r="C3566" s="1162"/>
      <c r="D3566" s="465">
        <v>551</v>
      </c>
      <c r="E3566" s="1156"/>
      <c r="F3566" s="1157"/>
      <c r="G3566" s="1158"/>
      <c r="H3566" s="468">
        <v>0.15</v>
      </c>
      <c r="I3566" s="564"/>
      <c r="J3566" s="377">
        <f t="shared" si="115"/>
        <v>0</v>
      </c>
      <c r="K3566" s="467">
        <f t="shared" si="116"/>
        <v>0</v>
      </c>
      <c r="L3566" s="113"/>
      <c r="M3566" s="113"/>
    </row>
    <row r="3567" spans="2:13" s="181" customFormat="1" ht="12.75" hidden="1" customHeight="1">
      <c r="B3567" s="1186"/>
      <c r="C3567" s="1162"/>
      <c r="D3567" s="465">
        <v>552</v>
      </c>
      <c r="E3567" s="1156"/>
      <c r="F3567" s="1157"/>
      <c r="G3567" s="1158"/>
      <c r="H3567" s="468">
        <v>0.15</v>
      </c>
      <c r="I3567" s="564"/>
      <c r="J3567" s="377">
        <f t="shared" si="115"/>
        <v>0</v>
      </c>
      <c r="K3567" s="467">
        <f t="shared" si="116"/>
        <v>0</v>
      </c>
      <c r="L3567" s="113"/>
      <c r="M3567" s="113"/>
    </row>
    <row r="3568" spans="2:13" s="181" customFormat="1" ht="12.75" hidden="1" customHeight="1">
      <c r="B3568" s="1186"/>
      <c r="C3568" s="1162"/>
      <c r="D3568" s="465">
        <v>553</v>
      </c>
      <c r="E3568" s="1156"/>
      <c r="F3568" s="1157"/>
      <c r="G3568" s="1158"/>
      <c r="H3568" s="468">
        <v>0.15</v>
      </c>
      <c r="I3568" s="564"/>
      <c r="J3568" s="377">
        <f t="shared" si="115"/>
        <v>0</v>
      </c>
      <c r="K3568" s="467">
        <f t="shared" si="116"/>
        <v>0</v>
      </c>
      <c r="L3568" s="113"/>
      <c r="M3568" s="113"/>
    </row>
    <row r="3569" spans="2:13" s="181" customFormat="1" ht="12.75" hidden="1" customHeight="1">
      <c r="B3569" s="1186"/>
      <c r="C3569" s="1162"/>
      <c r="D3569" s="465">
        <v>554</v>
      </c>
      <c r="E3569" s="1156"/>
      <c r="F3569" s="1157"/>
      <c r="G3569" s="1158"/>
      <c r="H3569" s="468">
        <v>0.15</v>
      </c>
      <c r="I3569" s="564"/>
      <c r="J3569" s="377">
        <f t="shared" si="115"/>
        <v>0</v>
      </c>
      <c r="K3569" s="467">
        <f t="shared" si="116"/>
        <v>0</v>
      </c>
      <c r="L3569" s="113"/>
      <c r="M3569" s="113"/>
    </row>
    <row r="3570" spans="2:13" s="181" customFormat="1" ht="12.75" hidden="1" customHeight="1">
      <c r="B3570" s="1186"/>
      <c r="C3570" s="1162"/>
      <c r="D3570" s="465">
        <v>555</v>
      </c>
      <c r="E3570" s="1156"/>
      <c r="F3570" s="1157"/>
      <c r="G3570" s="1158"/>
      <c r="H3570" s="468">
        <v>0.15</v>
      </c>
      <c r="I3570" s="564"/>
      <c r="J3570" s="377">
        <f t="shared" si="115"/>
        <v>0</v>
      </c>
      <c r="K3570" s="467">
        <f t="shared" si="116"/>
        <v>0</v>
      </c>
      <c r="L3570" s="113"/>
      <c r="M3570" s="113"/>
    </row>
    <row r="3571" spans="2:13" s="181" customFormat="1" ht="12.75" hidden="1" customHeight="1">
      <c r="B3571" s="1186"/>
      <c r="C3571" s="1162"/>
      <c r="D3571" s="465">
        <v>556</v>
      </c>
      <c r="E3571" s="1156"/>
      <c r="F3571" s="1157"/>
      <c r="G3571" s="1158"/>
      <c r="H3571" s="468">
        <v>0.15</v>
      </c>
      <c r="I3571" s="564"/>
      <c r="J3571" s="377">
        <f t="shared" si="115"/>
        <v>0</v>
      </c>
      <c r="K3571" s="467">
        <f t="shared" si="116"/>
        <v>0</v>
      </c>
      <c r="L3571" s="113"/>
      <c r="M3571" s="113"/>
    </row>
    <row r="3572" spans="2:13" s="181" customFormat="1" ht="12.75" hidden="1" customHeight="1">
      <c r="B3572" s="1186"/>
      <c r="C3572" s="1162"/>
      <c r="D3572" s="465">
        <v>557</v>
      </c>
      <c r="E3572" s="1156"/>
      <c r="F3572" s="1157"/>
      <c r="G3572" s="1158"/>
      <c r="H3572" s="468">
        <v>0.15</v>
      </c>
      <c r="I3572" s="564"/>
      <c r="J3572" s="377">
        <f t="shared" si="115"/>
        <v>0</v>
      </c>
      <c r="K3572" s="467">
        <f t="shared" si="116"/>
        <v>0</v>
      </c>
      <c r="L3572" s="113"/>
      <c r="M3572" s="113"/>
    </row>
    <row r="3573" spans="2:13" s="181" customFormat="1" ht="12.75" hidden="1" customHeight="1">
      <c r="B3573" s="1186"/>
      <c r="C3573" s="1162"/>
      <c r="D3573" s="465">
        <v>558</v>
      </c>
      <c r="E3573" s="1156"/>
      <c r="F3573" s="1157"/>
      <c r="G3573" s="1158"/>
      <c r="H3573" s="468">
        <v>0.15</v>
      </c>
      <c r="I3573" s="564"/>
      <c r="J3573" s="377">
        <f t="shared" si="115"/>
        <v>0</v>
      </c>
      <c r="K3573" s="467">
        <f t="shared" si="116"/>
        <v>0</v>
      </c>
      <c r="L3573" s="113"/>
      <c r="M3573" s="113"/>
    </row>
    <row r="3574" spans="2:13" s="181" customFormat="1" ht="12.75" hidden="1" customHeight="1">
      <c r="B3574" s="1186"/>
      <c r="C3574" s="1162"/>
      <c r="D3574" s="465">
        <v>559</v>
      </c>
      <c r="E3574" s="1156"/>
      <c r="F3574" s="1157"/>
      <c r="G3574" s="1158"/>
      <c r="H3574" s="468">
        <v>0.15</v>
      </c>
      <c r="I3574" s="564"/>
      <c r="J3574" s="377">
        <f t="shared" si="115"/>
        <v>0</v>
      </c>
      <c r="K3574" s="467">
        <f t="shared" si="116"/>
        <v>0</v>
      </c>
      <c r="L3574" s="113"/>
      <c r="M3574" s="113"/>
    </row>
    <row r="3575" spans="2:13" s="181" customFormat="1" ht="12.75" hidden="1" customHeight="1">
      <c r="B3575" s="1186"/>
      <c r="C3575" s="1162"/>
      <c r="D3575" s="465">
        <v>560</v>
      </c>
      <c r="E3575" s="1156"/>
      <c r="F3575" s="1157"/>
      <c r="G3575" s="1158"/>
      <c r="H3575" s="468">
        <v>0.15</v>
      </c>
      <c r="I3575" s="564"/>
      <c r="J3575" s="377">
        <f t="shared" si="115"/>
        <v>0</v>
      </c>
      <c r="K3575" s="467">
        <f t="shared" si="116"/>
        <v>0</v>
      </c>
      <c r="L3575" s="113"/>
      <c r="M3575" s="113"/>
    </row>
    <row r="3576" spans="2:13" s="181" customFormat="1" ht="12.75" hidden="1" customHeight="1">
      <c r="B3576" s="1186"/>
      <c r="C3576" s="1162"/>
      <c r="D3576" s="465">
        <v>561</v>
      </c>
      <c r="E3576" s="1156"/>
      <c r="F3576" s="1157"/>
      <c r="G3576" s="1158"/>
      <c r="H3576" s="468">
        <v>0.15</v>
      </c>
      <c r="I3576" s="564"/>
      <c r="J3576" s="377">
        <f t="shared" si="115"/>
        <v>0</v>
      </c>
      <c r="K3576" s="467">
        <f t="shared" si="116"/>
        <v>0</v>
      </c>
      <c r="L3576" s="113"/>
      <c r="M3576" s="113"/>
    </row>
    <row r="3577" spans="2:13" s="181" customFormat="1" ht="12.75" hidden="1" customHeight="1">
      <c r="B3577" s="1186"/>
      <c r="C3577" s="1162"/>
      <c r="D3577" s="465">
        <v>562</v>
      </c>
      <c r="E3577" s="1156"/>
      <c r="F3577" s="1157"/>
      <c r="G3577" s="1158"/>
      <c r="H3577" s="468">
        <v>0.15</v>
      </c>
      <c r="I3577" s="564"/>
      <c r="J3577" s="377">
        <f t="shared" si="115"/>
        <v>0</v>
      </c>
      <c r="K3577" s="467">
        <f t="shared" si="116"/>
        <v>0</v>
      </c>
      <c r="L3577" s="113"/>
      <c r="M3577" s="113"/>
    </row>
    <row r="3578" spans="2:13" s="181" customFormat="1" ht="12.75" hidden="1" customHeight="1">
      <c r="B3578" s="1186"/>
      <c r="C3578" s="1162"/>
      <c r="D3578" s="465">
        <v>563</v>
      </c>
      <c r="E3578" s="1156"/>
      <c r="F3578" s="1157"/>
      <c r="G3578" s="1158"/>
      <c r="H3578" s="468">
        <v>0.15</v>
      </c>
      <c r="I3578" s="564"/>
      <c r="J3578" s="377">
        <f t="shared" si="115"/>
        <v>0</v>
      </c>
      <c r="K3578" s="467">
        <f t="shared" si="116"/>
        <v>0</v>
      </c>
      <c r="L3578" s="113"/>
      <c r="M3578" s="113"/>
    </row>
    <row r="3579" spans="2:13" s="181" customFormat="1" ht="12.75" hidden="1" customHeight="1">
      <c r="B3579" s="1186"/>
      <c r="C3579" s="1162"/>
      <c r="D3579" s="465">
        <v>564</v>
      </c>
      <c r="E3579" s="1156"/>
      <c r="F3579" s="1157"/>
      <c r="G3579" s="1158"/>
      <c r="H3579" s="468">
        <v>0.15</v>
      </c>
      <c r="I3579" s="564"/>
      <c r="J3579" s="377">
        <f t="shared" si="115"/>
        <v>0</v>
      </c>
      <c r="K3579" s="467">
        <f t="shared" si="116"/>
        <v>0</v>
      </c>
      <c r="L3579" s="113"/>
      <c r="M3579" s="113"/>
    </row>
    <row r="3580" spans="2:13" s="181" customFormat="1" ht="12.75" hidden="1" customHeight="1">
      <c r="B3580" s="1186"/>
      <c r="C3580" s="1162"/>
      <c r="D3580" s="465">
        <v>565</v>
      </c>
      <c r="E3580" s="1156"/>
      <c r="F3580" s="1157"/>
      <c r="G3580" s="1158"/>
      <c r="H3580" s="468">
        <v>0.15</v>
      </c>
      <c r="I3580" s="564"/>
      <c r="J3580" s="377">
        <f t="shared" si="115"/>
        <v>0</v>
      </c>
      <c r="K3580" s="467">
        <f t="shared" si="116"/>
        <v>0</v>
      </c>
      <c r="L3580" s="113"/>
      <c r="M3580" s="113"/>
    </row>
    <row r="3581" spans="2:13" s="181" customFormat="1" ht="12.75" hidden="1" customHeight="1">
      <c r="B3581" s="1186"/>
      <c r="C3581" s="1162"/>
      <c r="D3581" s="465">
        <v>566</v>
      </c>
      <c r="E3581" s="1156"/>
      <c r="F3581" s="1157"/>
      <c r="G3581" s="1158"/>
      <c r="H3581" s="468">
        <v>0.15</v>
      </c>
      <c r="I3581" s="564"/>
      <c r="J3581" s="377">
        <f t="shared" si="115"/>
        <v>0</v>
      </c>
      <c r="K3581" s="467">
        <f t="shared" si="116"/>
        <v>0</v>
      </c>
      <c r="L3581" s="113"/>
      <c r="M3581" s="113"/>
    </row>
    <row r="3582" spans="2:13" s="181" customFormat="1" ht="12.75" hidden="1" customHeight="1">
      <c r="B3582" s="1186"/>
      <c r="C3582" s="1162"/>
      <c r="D3582" s="465">
        <v>567</v>
      </c>
      <c r="E3582" s="1156"/>
      <c r="F3582" s="1157"/>
      <c r="G3582" s="1158"/>
      <c r="H3582" s="468">
        <v>0.15</v>
      </c>
      <c r="I3582" s="564"/>
      <c r="J3582" s="377">
        <f t="shared" si="115"/>
        <v>0</v>
      </c>
      <c r="K3582" s="467">
        <f t="shared" si="116"/>
        <v>0</v>
      </c>
      <c r="L3582" s="113"/>
      <c r="M3582" s="113"/>
    </row>
    <row r="3583" spans="2:13" s="181" customFormat="1" ht="12.75" hidden="1" customHeight="1">
      <c r="B3583" s="1186"/>
      <c r="C3583" s="1162"/>
      <c r="D3583" s="465">
        <v>568</v>
      </c>
      <c r="E3583" s="1156"/>
      <c r="F3583" s="1157"/>
      <c r="G3583" s="1158"/>
      <c r="H3583" s="468">
        <v>0.15</v>
      </c>
      <c r="I3583" s="564"/>
      <c r="J3583" s="377">
        <f t="shared" si="115"/>
        <v>0</v>
      </c>
      <c r="K3583" s="467">
        <f t="shared" si="116"/>
        <v>0</v>
      </c>
      <c r="L3583" s="113"/>
      <c r="M3583" s="113"/>
    </row>
    <row r="3584" spans="2:13" s="181" customFormat="1" ht="12.75" hidden="1" customHeight="1">
      <c r="B3584" s="1186"/>
      <c r="C3584" s="1162"/>
      <c r="D3584" s="465">
        <v>569</v>
      </c>
      <c r="E3584" s="1156"/>
      <c r="F3584" s="1157"/>
      <c r="G3584" s="1158"/>
      <c r="H3584" s="468">
        <v>0.15</v>
      </c>
      <c r="I3584" s="564"/>
      <c r="J3584" s="377">
        <f t="shared" si="115"/>
        <v>0</v>
      </c>
      <c r="K3584" s="467">
        <f t="shared" si="116"/>
        <v>0</v>
      </c>
      <c r="L3584" s="113"/>
      <c r="M3584" s="113"/>
    </row>
    <row r="3585" spans="2:13" s="181" customFormat="1" ht="12.75" hidden="1" customHeight="1">
      <c r="B3585" s="1186"/>
      <c r="C3585" s="1162"/>
      <c r="D3585" s="465">
        <v>570</v>
      </c>
      <c r="E3585" s="1156"/>
      <c r="F3585" s="1157"/>
      <c r="G3585" s="1158"/>
      <c r="H3585" s="468">
        <v>0.15</v>
      </c>
      <c r="I3585" s="564"/>
      <c r="J3585" s="377">
        <f t="shared" si="115"/>
        <v>0</v>
      </c>
      <c r="K3585" s="467">
        <f t="shared" si="116"/>
        <v>0</v>
      </c>
      <c r="L3585" s="113"/>
      <c r="M3585" s="113"/>
    </row>
    <row r="3586" spans="2:13" s="181" customFormat="1" ht="12.75" hidden="1" customHeight="1">
      <c r="B3586" s="1186"/>
      <c r="C3586" s="1162"/>
      <c r="D3586" s="465">
        <v>571</v>
      </c>
      <c r="E3586" s="1156"/>
      <c r="F3586" s="1157"/>
      <c r="G3586" s="1158"/>
      <c r="H3586" s="468">
        <v>0.15</v>
      </c>
      <c r="I3586" s="564"/>
      <c r="J3586" s="377">
        <f t="shared" si="115"/>
        <v>0</v>
      </c>
      <c r="K3586" s="467">
        <f t="shared" si="116"/>
        <v>0</v>
      </c>
      <c r="L3586" s="113"/>
      <c r="M3586" s="113"/>
    </row>
    <row r="3587" spans="2:13" s="181" customFormat="1" ht="12.75" hidden="1" customHeight="1">
      <c r="B3587" s="1186"/>
      <c r="C3587" s="1162"/>
      <c r="D3587" s="465">
        <v>572</v>
      </c>
      <c r="E3587" s="1156"/>
      <c r="F3587" s="1157"/>
      <c r="G3587" s="1158"/>
      <c r="H3587" s="468">
        <v>0.15</v>
      </c>
      <c r="I3587" s="564"/>
      <c r="J3587" s="377">
        <f t="shared" si="115"/>
        <v>0</v>
      </c>
      <c r="K3587" s="467">
        <f t="shared" si="116"/>
        <v>0</v>
      </c>
      <c r="L3587" s="113"/>
      <c r="M3587" s="113"/>
    </row>
    <row r="3588" spans="2:13" s="181" customFormat="1" ht="12.75" hidden="1" customHeight="1">
      <c r="B3588" s="1186"/>
      <c r="C3588" s="1162"/>
      <c r="D3588" s="465">
        <v>573</v>
      </c>
      <c r="E3588" s="1156"/>
      <c r="F3588" s="1157"/>
      <c r="G3588" s="1158"/>
      <c r="H3588" s="468">
        <v>0.15</v>
      </c>
      <c r="I3588" s="564"/>
      <c r="J3588" s="377">
        <f t="shared" si="115"/>
        <v>0</v>
      </c>
      <c r="K3588" s="467">
        <f t="shared" si="116"/>
        <v>0</v>
      </c>
      <c r="L3588" s="113"/>
      <c r="M3588" s="113"/>
    </row>
    <row r="3589" spans="2:13" s="181" customFormat="1" ht="12.75" hidden="1" customHeight="1">
      <c r="B3589" s="1186"/>
      <c r="C3589" s="1162"/>
      <c r="D3589" s="465">
        <v>574</v>
      </c>
      <c r="E3589" s="1156"/>
      <c r="F3589" s="1157"/>
      <c r="G3589" s="1158"/>
      <c r="H3589" s="468">
        <v>0.15</v>
      </c>
      <c r="I3589" s="564"/>
      <c r="J3589" s="377">
        <f t="shared" si="115"/>
        <v>0</v>
      </c>
      <c r="K3589" s="467">
        <f t="shared" si="116"/>
        <v>0</v>
      </c>
      <c r="L3589" s="113"/>
      <c r="M3589" s="113"/>
    </row>
    <row r="3590" spans="2:13" s="181" customFormat="1" ht="12.75" hidden="1" customHeight="1">
      <c r="B3590" s="1186"/>
      <c r="C3590" s="1162"/>
      <c r="D3590" s="465">
        <v>575</v>
      </c>
      <c r="E3590" s="1156"/>
      <c r="F3590" s="1157"/>
      <c r="G3590" s="1158"/>
      <c r="H3590" s="468">
        <v>0.15</v>
      </c>
      <c r="I3590" s="564"/>
      <c r="J3590" s="377">
        <f t="shared" si="115"/>
        <v>0</v>
      </c>
      <c r="K3590" s="467">
        <f t="shared" si="116"/>
        <v>0</v>
      </c>
      <c r="L3590" s="113"/>
      <c r="M3590" s="113"/>
    </row>
    <row r="3591" spans="2:13" s="181" customFormat="1" ht="12.75" hidden="1" customHeight="1">
      <c r="B3591" s="1186"/>
      <c r="C3591" s="1162"/>
      <c r="D3591" s="465">
        <v>576</v>
      </c>
      <c r="E3591" s="1156"/>
      <c r="F3591" s="1157"/>
      <c r="G3591" s="1158"/>
      <c r="H3591" s="468">
        <v>0.15</v>
      </c>
      <c r="I3591" s="564"/>
      <c r="J3591" s="377">
        <f t="shared" si="115"/>
        <v>0</v>
      </c>
      <c r="K3591" s="467">
        <f t="shared" si="116"/>
        <v>0</v>
      </c>
      <c r="L3591" s="113"/>
      <c r="M3591" s="113"/>
    </row>
    <row r="3592" spans="2:13" s="181" customFormat="1" ht="12.75" hidden="1" customHeight="1">
      <c r="B3592" s="1186"/>
      <c r="C3592" s="1162"/>
      <c r="D3592" s="465">
        <v>577</v>
      </c>
      <c r="E3592" s="1156"/>
      <c r="F3592" s="1157"/>
      <c r="G3592" s="1158"/>
      <c r="H3592" s="468">
        <v>0.15</v>
      </c>
      <c r="I3592" s="564"/>
      <c r="J3592" s="377">
        <f t="shared" ref="J3592:J3655" si="117">$I$11027*H3592</f>
        <v>0</v>
      </c>
      <c r="K3592" s="467">
        <f t="shared" si="116"/>
        <v>0</v>
      </c>
      <c r="L3592" s="113"/>
      <c r="M3592" s="113"/>
    </row>
    <row r="3593" spans="2:13" s="181" customFormat="1" ht="12.75" hidden="1" customHeight="1">
      <c r="B3593" s="1186"/>
      <c r="C3593" s="1162"/>
      <c r="D3593" s="465">
        <v>578</v>
      </c>
      <c r="E3593" s="1156"/>
      <c r="F3593" s="1157"/>
      <c r="G3593" s="1158"/>
      <c r="H3593" s="468">
        <v>0.15</v>
      </c>
      <c r="I3593" s="564"/>
      <c r="J3593" s="377">
        <f t="shared" si="117"/>
        <v>0</v>
      </c>
      <c r="K3593" s="467">
        <f t="shared" ref="K3593:K3656" si="118">MAX(0,(I3593-J3593)*0.92)</f>
        <v>0</v>
      </c>
      <c r="L3593" s="113"/>
      <c r="M3593" s="113"/>
    </row>
    <row r="3594" spans="2:13" s="181" customFormat="1" ht="12.75" hidden="1" customHeight="1">
      <c r="B3594" s="1186"/>
      <c r="C3594" s="1162"/>
      <c r="D3594" s="465">
        <v>579</v>
      </c>
      <c r="E3594" s="1156"/>
      <c r="F3594" s="1157"/>
      <c r="G3594" s="1158"/>
      <c r="H3594" s="468">
        <v>0.15</v>
      </c>
      <c r="I3594" s="564"/>
      <c r="J3594" s="377">
        <f t="shared" si="117"/>
        <v>0</v>
      </c>
      <c r="K3594" s="467">
        <f t="shared" si="118"/>
        <v>0</v>
      </c>
      <c r="L3594" s="113"/>
      <c r="M3594" s="113"/>
    </row>
    <row r="3595" spans="2:13" s="181" customFormat="1" ht="12.75" hidden="1" customHeight="1">
      <c r="B3595" s="1186"/>
      <c r="C3595" s="1162"/>
      <c r="D3595" s="465">
        <v>580</v>
      </c>
      <c r="E3595" s="1156"/>
      <c r="F3595" s="1157"/>
      <c r="G3595" s="1158"/>
      <c r="H3595" s="468">
        <v>0.15</v>
      </c>
      <c r="I3595" s="564"/>
      <c r="J3595" s="377">
        <f t="shared" si="117"/>
        <v>0</v>
      </c>
      <c r="K3595" s="467">
        <f t="shared" si="118"/>
        <v>0</v>
      </c>
      <c r="L3595" s="113"/>
      <c r="M3595" s="113"/>
    </row>
    <row r="3596" spans="2:13" s="181" customFormat="1" ht="12.75" hidden="1" customHeight="1">
      <c r="B3596" s="1186"/>
      <c r="C3596" s="1162"/>
      <c r="D3596" s="465">
        <v>581</v>
      </c>
      <c r="E3596" s="1156"/>
      <c r="F3596" s="1157"/>
      <c r="G3596" s="1158"/>
      <c r="H3596" s="468">
        <v>0.15</v>
      </c>
      <c r="I3596" s="564"/>
      <c r="J3596" s="377">
        <f t="shared" si="117"/>
        <v>0</v>
      </c>
      <c r="K3596" s="467">
        <f t="shared" si="118"/>
        <v>0</v>
      </c>
      <c r="L3596" s="113"/>
      <c r="M3596" s="113"/>
    </row>
    <row r="3597" spans="2:13" s="181" customFormat="1" ht="12.75" hidden="1" customHeight="1">
      <c r="B3597" s="1186"/>
      <c r="C3597" s="1162"/>
      <c r="D3597" s="465">
        <v>582</v>
      </c>
      <c r="E3597" s="1156"/>
      <c r="F3597" s="1157"/>
      <c r="G3597" s="1158"/>
      <c r="H3597" s="468">
        <v>0.15</v>
      </c>
      <c r="I3597" s="564"/>
      <c r="J3597" s="377">
        <f t="shared" si="117"/>
        <v>0</v>
      </c>
      <c r="K3597" s="467">
        <f t="shared" si="118"/>
        <v>0</v>
      </c>
      <c r="L3597" s="113"/>
      <c r="M3597" s="113"/>
    </row>
    <row r="3598" spans="2:13" s="181" customFormat="1" ht="12.75" hidden="1" customHeight="1">
      <c r="B3598" s="1186"/>
      <c r="C3598" s="1162"/>
      <c r="D3598" s="465">
        <v>583</v>
      </c>
      <c r="E3598" s="1156"/>
      <c r="F3598" s="1157"/>
      <c r="G3598" s="1158"/>
      <c r="H3598" s="468">
        <v>0.15</v>
      </c>
      <c r="I3598" s="564"/>
      <c r="J3598" s="377">
        <f t="shared" si="117"/>
        <v>0</v>
      </c>
      <c r="K3598" s="467">
        <f t="shared" si="118"/>
        <v>0</v>
      </c>
      <c r="L3598" s="113"/>
      <c r="M3598" s="113"/>
    </row>
    <row r="3599" spans="2:13" s="181" customFormat="1" ht="12.75" hidden="1" customHeight="1">
      <c r="B3599" s="1186"/>
      <c r="C3599" s="1162"/>
      <c r="D3599" s="465">
        <v>584</v>
      </c>
      <c r="E3599" s="1156"/>
      <c r="F3599" s="1157"/>
      <c r="G3599" s="1158"/>
      <c r="H3599" s="468">
        <v>0.15</v>
      </c>
      <c r="I3599" s="564"/>
      <c r="J3599" s="377">
        <f t="shared" si="117"/>
        <v>0</v>
      </c>
      <c r="K3599" s="467">
        <f t="shared" si="118"/>
        <v>0</v>
      </c>
      <c r="L3599" s="113"/>
      <c r="M3599" s="113"/>
    </row>
    <row r="3600" spans="2:13" s="181" customFormat="1" ht="12.75" hidden="1" customHeight="1">
      <c r="B3600" s="1186"/>
      <c r="C3600" s="1162"/>
      <c r="D3600" s="465">
        <v>585</v>
      </c>
      <c r="E3600" s="1156"/>
      <c r="F3600" s="1157"/>
      <c r="G3600" s="1158"/>
      <c r="H3600" s="468">
        <v>0.15</v>
      </c>
      <c r="I3600" s="564"/>
      <c r="J3600" s="377">
        <f t="shared" si="117"/>
        <v>0</v>
      </c>
      <c r="K3600" s="467">
        <f t="shared" si="118"/>
        <v>0</v>
      </c>
      <c r="L3600" s="113"/>
      <c r="M3600" s="113"/>
    </row>
    <row r="3601" spans="2:13" s="181" customFormat="1" ht="12.75" hidden="1" customHeight="1">
      <c r="B3601" s="1186"/>
      <c r="C3601" s="1162"/>
      <c r="D3601" s="465">
        <v>586</v>
      </c>
      <c r="E3601" s="1156"/>
      <c r="F3601" s="1157"/>
      <c r="G3601" s="1158"/>
      <c r="H3601" s="468">
        <v>0.15</v>
      </c>
      <c r="I3601" s="564"/>
      <c r="J3601" s="377">
        <f t="shared" si="117"/>
        <v>0</v>
      </c>
      <c r="K3601" s="467">
        <f t="shared" si="118"/>
        <v>0</v>
      </c>
      <c r="L3601" s="113"/>
      <c r="M3601" s="113"/>
    </row>
    <row r="3602" spans="2:13" s="181" customFormat="1" ht="12.75" hidden="1" customHeight="1">
      <c r="B3602" s="1186"/>
      <c r="C3602" s="1162"/>
      <c r="D3602" s="465">
        <v>587</v>
      </c>
      <c r="E3602" s="1156"/>
      <c r="F3602" s="1157"/>
      <c r="G3602" s="1158"/>
      <c r="H3602" s="468">
        <v>0.15</v>
      </c>
      <c r="I3602" s="564"/>
      <c r="J3602" s="377">
        <f t="shared" si="117"/>
        <v>0</v>
      </c>
      <c r="K3602" s="467">
        <f t="shared" si="118"/>
        <v>0</v>
      </c>
      <c r="L3602" s="113"/>
      <c r="M3602" s="113"/>
    </row>
    <row r="3603" spans="2:13" s="181" customFormat="1" ht="12.75" hidden="1" customHeight="1">
      <c r="B3603" s="1186"/>
      <c r="C3603" s="1162"/>
      <c r="D3603" s="465">
        <v>588</v>
      </c>
      <c r="E3603" s="1156"/>
      <c r="F3603" s="1157"/>
      <c r="G3603" s="1158"/>
      <c r="H3603" s="468">
        <v>0.15</v>
      </c>
      <c r="I3603" s="564"/>
      <c r="J3603" s="377">
        <f t="shared" si="117"/>
        <v>0</v>
      </c>
      <c r="K3603" s="467">
        <f t="shared" si="118"/>
        <v>0</v>
      </c>
      <c r="L3603" s="113"/>
      <c r="M3603" s="113"/>
    </row>
    <row r="3604" spans="2:13" s="181" customFormat="1" ht="12.75" hidden="1" customHeight="1">
      <c r="B3604" s="1186"/>
      <c r="C3604" s="1162"/>
      <c r="D3604" s="465">
        <v>589</v>
      </c>
      <c r="E3604" s="1156"/>
      <c r="F3604" s="1157"/>
      <c r="G3604" s="1158"/>
      <c r="H3604" s="468">
        <v>0.15</v>
      </c>
      <c r="I3604" s="564"/>
      <c r="J3604" s="377">
        <f t="shared" si="117"/>
        <v>0</v>
      </c>
      <c r="K3604" s="467">
        <f t="shared" si="118"/>
        <v>0</v>
      </c>
      <c r="L3604" s="113"/>
      <c r="M3604" s="113"/>
    </row>
    <row r="3605" spans="2:13" s="181" customFormat="1" ht="12.75" hidden="1" customHeight="1">
      <c r="B3605" s="1186"/>
      <c r="C3605" s="1162"/>
      <c r="D3605" s="465">
        <v>590</v>
      </c>
      <c r="E3605" s="1156"/>
      <c r="F3605" s="1157"/>
      <c r="G3605" s="1158"/>
      <c r="H3605" s="468">
        <v>0.15</v>
      </c>
      <c r="I3605" s="564"/>
      <c r="J3605" s="377">
        <f t="shared" si="117"/>
        <v>0</v>
      </c>
      <c r="K3605" s="467">
        <f t="shared" si="118"/>
        <v>0</v>
      </c>
      <c r="L3605" s="113"/>
      <c r="M3605" s="113"/>
    </row>
    <row r="3606" spans="2:13" s="181" customFormat="1" ht="12.75" hidden="1" customHeight="1">
      <c r="B3606" s="1186"/>
      <c r="C3606" s="1162"/>
      <c r="D3606" s="465">
        <v>591</v>
      </c>
      <c r="E3606" s="1156"/>
      <c r="F3606" s="1157"/>
      <c r="G3606" s="1158"/>
      <c r="H3606" s="468">
        <v>0.15</v>
      </c>
      <c r="I3606" s="564"/>
      <c r="J3606" s="377">
        <f t="shared" si="117"/>
        <v>0</v>
      </c>
      <c r="K3606" s="467">
        <f t="shared" si="118"/>
        <v>0</v>
      </c>
      <c r="L3606" s="113"/>
      <c r="M3606" s="113"/>
    </row>
    <row r="3607" spans="2:13" s="181" customFormat="1" ht="12.75" hidden="1" customHeight="1">
      <c r="B3607" s="1186"/>
      <c r="C3607" s="1162"/>
      <c r="D3607" s="465">
        <v>592</v>
      </c>
      <c r="E3607" s="1156"/>
      <c r="F3607" s="1157"/>
      <c r="G3607" s="1158"/>
      <c r="H3607" s="468">
        <v>0.15</v>
      </c>
      <c r="I3607" s="564"/>
      <c r="J3607" s="377">
        <f t="shared" si="117"/>
        <v>0</v>
      </c>
      <c r="K3607" s="467">
        <f t="shared" si="118"/>
        <v>0</v>
      </c>
      <c r="L3607" s="113"/>
      <c r="M3607" s="113"/>
    </row>
    <row r="3608" spans="2:13" s="181" customFormat="1" ht="12.75" hidden="1" customHeight="1">
      <c r="B3608" s="1186"/>
      <c r="C3608" s="1162"/>
      <c r="D3608" s="465">
        <v>593</v>
      </c>
      <c r="E3608" s="1156"/>
      <c r="F3608" s="1157"/>
      <c r="G3608" s="1158"/>
      <c r="H3608" s="468">
        <v>0.15</v>
      </c>
      <c r="I3608" s="564"/>
      <c r="J3608" s="377">
        <f t="shared" si="117"/>
        <v>0</v>
      </c>
      <c r="K3608" s="467">
        <f t="shared" si="118"/>
        <v>0</v>
      </c>
      <c r="L3608" s="113"/>
      <c r="M3608" s="113"/>
    </row>
    <row r="3609" spans="2:13" s="181" customFormat="1" ht="12.75" hidden="1" customHeight="1">
      <c r="B3609" s="1186"/>
      <c r="C3609" s="1162"/>
      <c r="D3609" s="465">
        <v>594</v>
      </c>
      <c r="E3609" s="1156"/>
      <c r="F3609" s="1157"/>
      <c r="G3609" s="1158"/>
      <c r="H3609" s="468">
        <v>0.15</v>
      </c>
      <c r="I3609" s="564"/>
      <c r="J3609" s="377">
        <f t="shared" si="117"/>
        <v>0</v>
      </c>
      <c r="K3609" s="467">
        <f t="shared" si="118"/>
        <v>0</v>
      </c>
      <c r="L3609" s="113"/>
      <c r="M3609" s="113"/>
    </row>
    <row r="3610" spans="2:13" s="181" customFormat="1" ht="12.75" hidden="1" customHeight="1">
      <c r="B3610" s="1186"/>
      <c r="C3610" s="1162"/>
      <c r="D3610" s="465">
        <v>595</v>
      </c>
      <c r="E3610" s="1156"/>
      <c r="F3610" s="1157"/>
      <c r="G3610" s="1158"/>
      <c r="H3610" s="468">
        <v>0.15</v>
      </c>
      <c r="I3610" s="564"/>
      <c r="J3610" s="377">
        <f t="shared" si="117"/>
        <v>0</v>
      </c>
      <c r="K3610" s="467">
        <f t="shared" si="118"/>
        <v>0</v>
      </c>
      <c r="L3610" s="113"/>
      <c r="M3610" s="113"/>
    </row>
    <row r="3611" spans="2:13" s="181" customFormat="1" ht="12.75" hidden="1" customHeight="1">
      <c r="B3611" s="1186"/>
      <c r="C3611" s="1162"/>
      <c r="D3611" s="465">
        <v>596</v>
      </c>
      <c r="E3611" s="1156"/>
      <c r="F3611" s="1157"/>
      <c r="G3611" s="1158"/>
      <c r="H3611" s="468">
        <v>0.15</v>
      </c>
      <c r="I3611" s="564"/>
      <c r="J3611" s="377">
        <f t="shared" si="117"/>
        <v>0</v>
      </c>
      <c r="K3611" s="467">
        <f t="shared" si="118"/>
        <v>0</v>
      </c>
      <c r="L3611" s="113"/>
      <c r="M3611" s="113"/>
    </row>
    <row r="3612" spans="2:13" s="181" customFormat="1" ht="12.75" hidden="1" customHeight="1">
      <c r="B3612" s="1186"/>
      <c r="C3612" s="1162"/>
      <c r="D3612" s="465">
        <v>597</v>
      </c>
      <c r="E3612" s="1156"/>
      <c r="F3612" s="1157"/>
      <c r="G3612" s="1158"/>
      <c r="H3612" s="468">
        <v>0.15</v>
      </c>
      <c r="I3612" s="564"/>
      <c r="J3612" s="377">
        <f t="shared" si="117"/>
        <v>0</v>
      </c>
      <c r="K3612" s="467">
        <f t="shared" si="118"/>
        <v>0</v>
      </c>
      <c r="L3612" s="113"/>
      <c r="M3612" s="113"/>
    </row>
    <row r="3613" spans="2:13" s="181" customFormat="1" ht="12.75" hidden="1" customHeight="1">
      <c r="B3613" s="1186"/>
      <c r="C3613" s="1162"/>
      <c r="D3613" s="465">
        <v>598</v>
      </c>
      <c r="E3613" s="1156"/>
      <c r="F3613" s="1157"/>
      <c r="G3613" s="1158"/>
      <c r="H3613" s="468">
        <v>0.15</v>
      </c>
      <c r="I3613" s="564"/>
      <c r="J3613" s="377">
        <f t="shared" si="117"/>
        <v>0</v>
      </c>
      <c r="K3613" s="467">
        <f t="shared" si="118"/>
        <v>0</v>
      </c>
      <c r="L3613" s="113"/>
      <c r="M3613" s="113"/>
    </row>
    <row r="3614" spans="2:13" s="181" customFormat="1" ht="12.75" hidden="1" customHeight="1">
      <c r="B3614" s="1186"/>
      <c r="C3614" s="1162"/>
      <c r="D3614" s="465">
        <v>599</v>
      </c>
      <c r="E3614" s="1156"/>
      <c r="F3614" s="1157"/>
      <c r="G3614" s="1158"/>
      <c r="H3614" s="468">
        <v>0.15</v>
      </c>
      <c r="I3614" s="564"/>
      <c r="J3614" s="377">
        <f t="shared" si="117"/>
        <v>0</v>
      </c>
      <c r="K3614" s="467">
        <f t="shared" si="118"/>
        <v>0</v>
      </c>
      <c r="L3614" s="113"/>
      <c r="M3614" s="113"/>
    </row>
    <row r="3615" spans="2:13" s="181" customFormat="1" ht="12.75" hidden="1" customHeight="1">
      <c r="B3615" s="1186"/>
      <c r="C3615" s="1162"/>
      <c r="D3615" s="465">
        <v>600</v>
      </c>
      <c r="E3615" s="1156"/>
      <c r="F3615" s="1157"/>
      <c r="G3615" s="1158"/>
      <c r="H3615" s="468">
        <v>0.15</v>
      </c>
      <c r="I3615" s="564"/>
      <c r="J3615" s="377">
        <f t="shared" si="117"/>
        <v>0</v>
      </c>
      <c r="K3615" s="467">
        <f t="shared" si="118"/>
        <v>0</v>
      </c>
      <c r="L3615" s="113"/>
      <c r="M3615" s="113"/>
    </row>
    <row r="3616" spans="2:13" s="181" customFormat="1" ht="12.75" hidden="1" customHeight="1">
      <c r="B3616" s="1186"/>
      <c r="C3616" s="1162"/>
      <c r="D3616" s="465">
        <v>601</v>
      </c>
      <c r="E3616" s="1156"/>
      <c r="F3616" s="1157"/>
      <c r="G3616" s="1158"/>
      <c r="H3616" s="468">
        <v>0.15</v>
      </c>
      <c r="I3616" s="564"/>
      <c r="J3616" s="377">
        <f t="shared" si="117"/>
        <v>0</v>
      </c>
      <c r="K3616" s="467">
        <f t="shared" si="118"/>
        <v>0</v>
      </c>
      <c r="L3616" s="113"/>
      <c r="M3616" s="113"/>
    </row>
    <row r="3617" spans="2:13" s="181" customFormat="1" ht="12.75" hidden="1" customHeight="1">
      <c r="B3617" s="1186"/>
      <c r="C3617" s="1162"/>
      <c r="D3617" s="465">
        <v>602</v>
      </c>
      <c r="E3617" s="1156"/>
      <c r="F3617" s="1157"/>
      <c r="G3617" s="1158"/>
      <c r="H3617" s="468">
        <v>0.15</v>
      </c>
      <c r="I3617" s="564"/>
      <c r="J3617" s="377">
        <f t="shared" si="117"/>
        <v>0</v>
      </c>
      <c r="K3617" s="467">
        <f t="shared" si="118"/>
        <v>0</v>
      </c>
      <c r="L3617" s="113"/>
      <c r="M3617" s="113"/>
    </row>
    <row r="3618" spans="2:13" s="181" customFormat="1" ht="12.75" hidden="1" customHeight="1">
      <c r="B3618" s="1186"/>
      <c r="C3618" s="1162"/>
      <c r="D3618" s="465">
        <v>603</v>
      </c>
      <c r="E3618" s="1156"/>
      <c r="F3618" s="1157"/>
      <c r="G3618" s="1158"/>
      <c r="H3618" s="468">
        <v>0.15</v>
      </c>
      <c r="I3618" s="564"/>
      <c r="J3618" s="377">
        <f t="shared" si="117"/>
        <v>0</v>
      </c>
      <c r="K3618" s="467">
        <f t="shared" si="118"/>
        <v>0</v>
      </c>
      <c r="L3618" s="113"/>
      <c r="M3618" s="113"/>
    </row>
    <row r="3619" spans="2:13" s="181" customFormat="1" ht="12.75" hidden="1" customHeight="1">
      <c r="B3619" s="1186"/>
      <c r="C3619" s="1162"/>
      <c r="D3619" s="465">
        <v>604</v>
      </c>
      <c r="E3619" s="1156"/>
      <c r="F3619" s="1157"/>
      <c r="G3619" s="1158"/>
      <c r="H3619" s="468">
        <v>0.15</v>
      </c>
      <c r="I3619" s="564"/>
      <c r="J3619" s="377">
        <f t="shared" si="117"/>
        <v>0</v>
      </c>
      <c r="K3619" s="467">
        <f t="shared" si="118"/>
        <v>0</v>
      </c>
      <c r="L3619" s="113"/>
      <c r="M3619" s="113"/>
    </row>
    <row r="3620" spans="2:13" s="181" customFormat="1" ht="12.75" hidden="1" customHeight="1">
      <c r="B3620" s="1186"/>
      <c r="C3620" s="1162"/>
      <c r="D3620" s="465">
        <v>605</v>
      </c>
      <c r="E3620" s="1156"/>
      <c r="F3620" s="1157"/>
      <c r="G3620" s="1158"/>
      <c r="H3620" s="468">
        <v>0.15</v>
      </c>
      <c r="I3620" s="564"/>
      <c r="J3620" s="377">
        <f t="shared" si="117"/>
        <v>0</v>
      </c>
      <c r="K3620" s="467">
        <f t="shared" si="118"/>
        <v>0</v>
      </c>
      <c r="L3620" s="113"/>
      <c r="M3620" s="113"/>
    </row>
    <row r="3621" spans="2:13" s="181" customFormat="1" ht="12.75" hidden="1" customHeight="1">
      <c r="B3621" s="1186"/>
      <c r="C3621" s="1162"/>
      <c r="D3621" s="465">
        <v>606</v>
      </c>
      <c r="E3621" s="1156"/>
      <c r="F3621" s="1157"/>
      <c r="G3621" s="1158"/>
      <c r="H3621" s="468">
        <v>0.15</v>
      </c>
      <c r="I3621" s="564"/>
      <c r="J3621" s="377">
        <f t="shared" si="117"/>
        <v>0</v>
      </c>
      <c r="K3621" s="467">
        <f t="shared" si="118"/>
        <v>0</v>
      </c>
      <c r="L3621" s="113"/>
      <c r="M3621" s="113"/>
    </row>
    <row r="3622" spans="2:13" s="181" customFormat="1" ht="12.75" hidden="1" customHeight="1">
      <c r="B3622" s="1186"/>
      <c r="C3622" s="1162"/>
      <c r="D3622" s="465">
        <v>607</v>
      </c>
      <c r="E3622" s="1156"/>
      <c r="F3622" s="1157"/>
      <c r="G3622" s="1158"/>
      <c r="H3622" s="468">
        <v>0.15</v>
      </c>
      <c r="I3622" s="564"/>
      <c r="J3622" s="377">
        <f t="shared" si="117"/>
        <v>0</v>
      </c>
      <c r="K3622" s="467">
        <f t="shared" si="118"/>
        <v>0</v>
      </c>
      <c r="L3622" s="113"/>
      <c r="M3622" s="113"/>
    </row>
    <row r="3623" spans="2:13" s="181" customFormat="1" ht="12.75" hidden="1" customHeight="1">
      <c r="B3623" s="1186"/>
      <c r="C3623" s="1162"/>
      <c r="D3623" s="465">
        <v>608</v>
      </c>
      <c r="E3623" s="1156"/>
      <c r="F3623" s="1157"/>
      <c r="G3623" s="1158"/>
      <c r="H3623" s="468">
        <v>0.15</v>
      </c>
      <c r="I3623" s="564"/>
      <c r="J3623" s="377">
        <f t="shared" si="117"/>
        <v>0</v>
      </c>
      <c r="K3623" s="467">
        <f t="shared" si="118"/>
        <v>0</v>
      </c>
      <c r="L3623" s="113"/>
      <c r="M3623" s="113"/>
    </row>
    <row r="3624" spans="2:13" s="181" customFormat="1" ht="12.75" hidden="1" customHeight="1">
      <c r="B3624" s="1186"/>
      <c r="C3624" s="1162"/>
      <c r="D3624" s="465">
        <v>609</v>
      </c>
      <c r="E3624" s="1156"/>
      <c r="F3624" s="1157"/>
      <c r="G3624" s="1158"/>
      <c r="H3624" s="468">
        <v>0.15</v>
      </c>
      <c r="I3624" s="564"/>
      <c r="J3624" s="377">
        <f t="shared" si="117"/>
        <v>0</v>
      </c>
      <c r="K3624" s="467">
        <f t="shared" si="118"/>
        <v>0</v>
      </c>
      <c r="L3624" s="113"/>
      <c r="M3624" s="113"/>
    </row>
    <row r="3625" spans="2:13" s="181" customFormat="1" ht="12.75" hidden="1" customHeight="1">
      <c r="B3625" s="1186"/>
      <c r="C3625" s="1162"/>
      <c r="D3625" s="465">
        <v>610</v>
      </c>
      <c r="E3625" s="1156"/>
      <c r="F3625" s="1157"/>
      <c r="G3625" s="1158"/>
      <c r="H3625" s="468">
        <v>0.15</v>
      </c>
      <c r="I3625" s="564"/>
      <c r="J3625" s="377">
        <f t="shared" si="117"/>
        <v>0</v>
      </c>
      <c r="K3625" s="467">
        <f t="shared" si="118"/>
        <v>0</v>
      </c>
      <c r="L3625" s="113"/>
      <c r="M3625" s="113"/>
    </row>
    <row r="3626" spans="2:13" s="181" customFormat="1" ht="12.75" hidden="1" customHeight="1">
      <c r="B3626" s="1186"/>
      <c r="C3626" s="1162"/>
      <c r="D3626" s="465">
        <v>611</v>
      </c>
      <c r="E3626" s="1156"/>
      <c r="F3626" s="1157"/>
      <c r="G3626" s="1158"/>
      <c r="H3626" s="468">
        <v>0.15</v>
      </c>
      <c r="I3626" s="564"/>
      <c r="J3626" s="377">
        <f t="shared" si="117"/>
        <v>0</v>
      </c>
      <c r="K3626" s="467">
        <f t="shared" si="118"/>
        <v>0</v>
      </c>
      <c r="L3626" s="113"/>
      <c r="M3626" s="113"/>
    </row>
    <row r="3627" spans="2:13" s="181" customFormat="1" ht="12.75" hidden="1" customHeight="1">
      <c r="B3627" s="1186"/>
      <c r="C3627" s="1162"/>
      <c r="D3627" s="465">
        <v>612</v>
      </c>
      <c r="E3627" s="1156"/>
      <c r="F3627" s="1157"/>
      <c r="G3627" s="1158"/>
      <c r="H3627" s="468">
        <v>0.15</v>
      </c>
      <c r="I3627" s="564"/>
      <c r="J3627" s="377">
        <f t="shared" si="117"/>
        <v>0</v>
      </c>
      <c r="K3627" s="467">
        <f t="shared" si="118"/>
        <v>0</v>
      </c>
      <c r="L3627" s="113"/>
      <c r="M3627" s="113"/>
    </row>
    <row r="3628" spans="2:13" s="181" customFormat="1" ht="12.75" hidden="1" customHeight="1">
      <c r="B3628" s="1186"/>
      <c r="C3628" s="1162"/>
      <c r="D3628" s="465">
        <v>613</v>
      </c>
      <c r="E3628" s="1156"/>
      <c r="F3628" s="1157"/>
      <c r="G3628" s="1158"/>
      <c r="H3628" s="468">
        <v>0.15</v>
      </c>
      <c r="I3628" s="564"/>
      <c r="J3628" s="377">
        <f t="shared" si="117"/>
        <v>0</v>
      </c>
      <c r="K3628" s="467">
        <f t="shared" si="118"/>
        <v>0</v>
      </c>
      <c r="L3628" s="113"/>
      <c r="M3628" s="113"/>
    </row>
    <row r="3629" spans="2:13" s="181" customFormat="1" ht="12.75" hidden="1" customHeight="1">
      <c r="B3629" s="1186"/>
      <c r="C3629" s="1162"/>
      <c r="D3629" s="465">
        <v>614</v>
      </c>
      <c r="E3629" s="1156"/>
      <c r="F3629" s="1157"/>
      <c r="G3629" s="1158"/>
      <c r="H3629" s="468">
        <v>0.15</v>
      </c>
      <c r="I3629" s="564"/>
      <c r="J3629" s="377">
        <f t="shared" si="117"/>
        <v>0</v>
      </c>
      <c r="K3629" s="467">
        <f t="shared" si="118"/>
        <v>0</v>
      </c>
      <c r="L3629" s="113"/>
      <c r="M3629" s="113"/>
    </row>
    <row r="3630" spans="2:13" s="181" customFormat="1" ht="12.75" hidden="1" customHeight="1">
      <c r="B3630" s="1186"/>
      <c r="C3630" s="1162"/>
      <c r="D3630" s="465">
        <v>615</v>
      </c>
      <c r="E3630" s="1156"/>
      <c r="F3630" s="1157"/>
      <c r="G3630" s="1158"/>
      <c r="H3630" s="468">
        <v>0.15</v>
      </c>
      <c r="I3630" s="564"/>
      <c r="J3630" s="377">
        <f t="shared" si="117"/>
        <v>0</v>
      </c>
      <c r="K3630" s="467">
        <f t="shared" si="118"/>
        <v>0</v>
      </c>
      <c r="L3630" s="113"/>
      <c r="M3630" s="113"/>
    </row>
    <row r="3631" spans="2:13" s="181" customFormat="1" ht="12.75" hidden="1" customHeight="1">
      <c r="B3631" s="1186"/>
      <c r="C3631" s="1162"/>
      <c r="D3631" s="465">
        <v>616</v>
      </c>
      <c r="E3631" s="1156"/>
      <c r="F3631" s="1157"/>
      <c r="G3631" s="1158"/>
      <c r="H3631" s="468">
        <v>0.15</v>
      </c>
      <c r="I3631" s="564"/>
      <c r="J3631" s="377">
        <f t="shared" si="117"/>
        <v>0</v>
      </c>
      <c r="K3631" s="467">
        <f t="shared" si="118"/>
        <v>0</v>
      </c>
      <c r="L3631" s="113"/>
      <c r="M3631" s="113"/>
    </row>
    <row r="3632" spans="2:13" s="181" customFormat="1" ht="12.75" hidden="1" customHeight="1">
      <c r="B3632" s="1186"/>
      <c r="C3632" s="1162"/>
      <c r="D3632" s="465">
        <v>617</v>
      </c>
      <c r="E3632" s="1156"/>
      <c r="F3632" s="1157"/>
      <c r="G3632" s="1158"/>
      <c r="H3632" s="468">
        <v>0.15</v>
      </c>
      <c r="I3632" s="564"/>
      <c r="J3632" s="377">
        <f t="shared" si="117"/>
        <v>0</v>
      </c>
      <c r="K3632" s="467">
        <f t="shared" si="118"/>
        <v>0</v>
      </c>
      <c r="L3632" s="113"/>
      <c r="M3632" s="113"/>
    </row>
    <row r="3633" spans="2:13" s="181" customFormat="1" ht="12.75" hidden="1" customHeight="1">
      <c r="B3633" s="1186"/>
      <c r="C3633" s="1162"/>
      <c r="D3633" s="465">
        <v>618</v>
      </c>
      <c r="E3633" s="1156"/>
      <c r="F3633" s="1157"/>
      <c r="G3633" s="1158"/>
      <c r="H3633" s="468">
        <v>0.15</v>
      </c>
      <c r="I3633" s="564"/>
      <c r="J3633" s="377">
        <f t="shared" si="117"/>
        <v>0</v>
      </c>
      <c r="K3633" s="467">
        <f t="shared" si="118"/>
        <v>0</v>
      </c>
      <c r="L3633" s="113"/>
      <c r="M3633" s="113"/>
    </row>
    <row r="3634" spans="2:13" s="181" customFormat="1" ht="12.75" hidden="1" customHeight="1">
      <c r="B3634" s="1186"/>
      <c r="C3634" s="1162"/>
      <c r="D3634" s="465">
        <v>619</v>
      </c>
      <c r="E3634" s="1156"/>
      <c r="F3634" s="1157"/>
      <c r="G3634" s="1158"/>
      <c r="H3634" s="468">
        <v>0.15</v>
      </c>
      <c r="I3634" s="564"/>
      <c r="J3634" s="377">
        <f t="shared" si="117"/>
        <v>0</v>
      </c>
      <c r="K3634" s="467">
        <f t="shared" si="118"/>
        <v>0</v>
      </c>
      <c r="L3634" s="113"/>
      <c r="M3634" s="113"/>
    </row>
    <row r="3635" spans="2:13" s="181" customFormat="1" ht="12.75" hidden="1" customHeight="1">
      <c r="B3635" s="1186"/>
      <c r="C3635" s="1162"/>
      <c r="D3635" s="465">
        <v>620</v>
      </c>
      <c r="E3635" s="1156"/>
      <c r="F3635" s="1157"/>
      <c r="G3635" s="1158"/>
      <c r="H3635" s="468">
        <v>0.15</v>
      </c>
      <c r="I3635" s="564"/>
      <c r="J3635" s="377">
        <f t="shared" si="117"/>
        <v>0</v>
      </c>
      <c r="K3635" s="467">
        <f t="shared" si="118"/>
        <v>0</v>
      </c>
      <c r="L3635" s="113"/>
      <c r="M3635" s="113"/>
    </row>
    <row r="3636" spans="2:13" s="181" customFormat="1" ht="12.75" hidden="1" customHeight="1">
      <c r="B3636" s="1186"/>
      <c r="C3636" s="1162"/>
      <c r="D3636" s="465">
        <v>621</v>
      </c>
      <c r="E3636" s="1156"/>
      <c r="F3636" s="1157"/>
      <c r="G3636" s="1158"/>
      <c r="H3636" s="468">
        <v>0.15</v>
      </c>
      <c r="I3636" s="564"/>
      <c r="J3636" s="377">
        <f t="shared" si="117"/>
        <v>0</v>
      </c>
      <c r="K3636" s="467">
        <f t="shared" si="118"/>
        <v>0</v>
      </c>
      <c r="L3636" s="113"/>
      <c r="M3636" s="113"/>
    </row>
    <row r="3637" spans="2:13" s="181" customFormat="1" ht="12.75" hidden="1" customHeight="1">
      <c r="B3637" s="1186"/>
      <c r="C3637" s="1162"/>
      <c r="D3637" s="465">
        <v>622</v>
      </c>
      <c r="E3637" s="1156"/>
      <c r="F3637" s="1157"/>
      <c r="G3637" s="1158"/>
      <c r="H3637" s="468">
        <v>0.15</v>
      </c>
      <c r="I3637" s="564"/>
      <c r="J3637" s="377">
        <f t="shared" si="117"/>
        <v>0</v>
      </c>
      <c r="K3637" s="467">
        <f t="shared" si="118"/>
        <v>0</v>
      </c>
      <c r="L3637" s="113"/>
      <c r="M3637" s="113"/>
    </row>
    <row r="3638" spans="2:13" s="181" customFormat="1" ht="12.75" hidden="1" customHeight="1">
      <c r="B3638" s="1186"/>
      <c r="C3638" s="1162"/>
      <c r="D3638" s="465">
        <v>623</v>
      </c>
      <c r="E3638" s="1156"/>
      <c r="F3638" s="1157"/>
      <c r="G3638" s="1158"/>
      <c r="H3638" s="468">
        <v>0.15</v>
      </c>
      <c r="I3638" s="564"/>
      <c r="J3638" s="377">
        <f t="shared" si="117"/>
        <v>0</v>
      </c>
      <c r="K3638" s="467">
        <f t="shared" si="118"/>
        <v>0</v>
      </c>
      <c r="L3638" s="113"/>
      <c r="M3638" s="113"/>
    </row>
    <row r="3639" spans="2:13" s="181" customFormat="1" ht="12.75" hidden="1" customHeight="1">
      <c r="B3639" s="1186"/>
      <c r="C3639" s="1162"/>
      <c r="D3639" s="465">
        <v>624</v>
      </c>
      <c r="E3639" s="1156"/>
      <c r="F3639" s="1157"/>
      <c r="G3639" s="1158"/>
      <c r="H3639" s="468">
        <v>0.15</v>
      </c>
      <c r="I3639" s="564"/>
      <c r="J3639" s="377">
        <f t="shared" si="117"/>
        <v>0</v>
      </c>
      <c r="K3639" s="467">
        <f t="shared" si="118"/>
        <v>0</v>
      </c>
      <c r="L3639" s="113"/>
      <c r="M3639" s="113"/>
    </row>
    <row r="3640" spans="2:13" s="181" customFormat="1" ht="12.75" hidden="1" customHeight="1">
      <c r="B3640" s="1186"/>
      <c r="C3640" s="1162"/>
      <c r="D3640" s="465">
        <v>625</v>
      </c>
      <c r="E3640" s="1156"/>
      <c r="F3640" s="1157"/>
      <c r="G3640" s="1158"/>
      <c r="H3640" s="468">
        <v>0.15</v>
      </c>
      <c r="I3640" s="564"/>
      <c r="J3640" s="377">
        <f t="shared" si="117"/>
        <v>0</v>
      </c>
      <c r="K3640" s="467">
        <f t="shared" si="118"/>
        <v>0</v>
      </c>
      <c r="L3640" s="113"/>
      <c r="M3640" s="113"/>
    </row>
    <row r="3641" spans="2:13" s="181" customFormat="1" ht="12.75" hidden="1" customHeight="1">
      <c r="B3641" s="1186"/>
      <c r="C3641" s="1162"/>
      <c r="D3641" s="465">
        <v>626</v>
      </c>
      <c r="E3641" s="1156"/>
      <c r="F3641" s="1157"/>
      <c r="G3641" s="1158"/>
      <c r="H3641" s="468">
        <v>0.15</v>
      </c>
      <c r="I3641" s="564"/>
      <c r="J3641" s="377">
        <f t="shared" si="117"/>
        <v>0</v>
      </c>
      <c r="K3641" s="467">
        <f t="shared" si="118"/>
        <v>0</v>
      </c>
      <c r="L3641" s="113"/>
      <c r="M3641" s="113"/>
    </row>
    <row r="3642" spans="2:13" s="181" customFormat="1" ht="12.75" hidden="1" customHeight="1">
      <c r="B3642" s="1186"/>
      <c r="C3642" s="1162"/>
      <c r="D3642" s="465">
        <v>627</v>
      </c>
      <c r="E3642" s="1156"/>
      <c r="F3642" s="1157"/>
      <c r="G3642" s="1158"/>
      <c r="H3642" s="468">
        <v>0.15</v>
      </c>
      <c r="I3642" s="564"/>
      <c r="J3642" s="377">
        <f t="shared" si="117"/>
        <v>0</v>
      </c>
      <c r="K3642" s="467">
        <f t="shared" si="118"/>
        <v>0</v>
      </c>
      <c r="L3642" s="113"/>
      <c r="M3642" s="113"/>
    </row>
    <row r="3643" spans="2:13" s="181" customFormat="1" ht="12.75" hidden="1" customHeight="1">
      <c r="B3643" s="1186"/>
      <c r="C3643" s="1162"/>
      <c r="D3643" s="465">
        <v>628</v>
      </c>
      <c r="E3643" s="1156"/>
      <c r="F3643" s="1157"/>
      <c r="G3643" s="1158"/>
      <c r="H3643" s="468">
        <v>0.15</v>
      </c>
      <c r="I3643" s="564"/>
      <c r="J3643" s="377">
        <f t="shared" si="117"/>
        <v>0</v>
      </c>
      <c r="K3643" s="467">
        <f t="shared" si="118"/>
        <v>0</v>
      </c>
      <c r="L3643" s="113"/>
      <c r="M3643" s="113"/>
    </row>
    <row r="3644" spans="2:13" s="181" customFormat="1" ht="12.75" hidden="1" customHeight="1">
      <c r="B3644" s="1186"/>
      <c r="C3644" s="1162"/>
      <c r="D3644" s="465">
        <v>629</v>
      </c>
      <c r="E3644" s="1156"/>
      <c r="F3644" s="1157"/>
      <c r="G3644" s="1158"/>
      <c r="H3644" s="468">
        <v>0.15</v>
      </c>
      <c r="I3644" s="564"/>
      <c r="J3644" s="377">
        <f t="shared" si="117"/>
        <v>0</v>
      </c>
      <c r="K3644" s="467">
        <f t="shared" si="118"/>
        <v>0</v>
      </c>
      <c r="L3644" s="113"/>
      <c r="M3644" s="113"/>
    </row>
    <row r="3645" spans="2:13" s="181" customFormat="1" ht="12.75" hidden="1" customHeight="1">
      <c r="B3645" s="1186"/>
      <c r="C3645" s="1162"/>
      <c r="D3645" s="465">
        <v>630</v>
      </c>
      <c r="E3645" s="1156"/>
      <c r="F3645" s="1157"/>
      <c r="G3645" s="1158"/>
      <c r="H3645" s="468">
        <v>0.15</v>
      </c>
      <c r="I3645" s="564"/>
      <c r="J3645" s="377">
        <f t="shared" si="117"/>
        <v>0</v>
      </c>
      <c r="K3645" s="467">
        <f t="shared" si="118"/>
        <v>0</v>
      </c>
      <c r="L3645" s="113"/>
      <c r="M3645" s="113"/>
    </row>
    <row r="3646" spans="2:13" s="181" customFormat="1" ht="12.75" hidden="1" customHeight="1">
      <c r="B3646" s="1186"/>
      <c r="C3646" s="1162"/>
      <c r="D3646" s="465">
        <v>631</v>
      </c>
      <c r="E3646" s="1156"/>
      <c r="F3646" s="1157"/>
      <c r="G3646" s="1158"/>
      <c r="H3646" s="468">
        <v>0.15</v>
      </c>
      <c r="I3646" s="564"/>
      <c r="J3646" s="377">
        <f t="shared" si="117"/>
        <v>0</v>
      </c>
      <c r="K3646" s="467">
        <f t="shared" si="118"/>
        <v>0</v>
      </c>
      <c r="L3646" s="113"/>
      <c r="M3646" s="113"/>
    </row>
    <row r="3647" spans="2:13" s="181" customFormat="1" ht="12.75" hidden="1" customHeight="1">
      <c r="B3647" s="1186"/>
      <c r="C3647" s="1162"/>
      <c r="D3647" s="465">
        <v>632</v>
      </c>
      <c r="E3647" s="1156"/>
      <c r="F3647" s="1157"/>
      <c r="G3647" s="1158"/>
      <c r="H3647" s="468">
        <v>0.15</v>
      </c>
      <c r="I3647" s="564"/>
      <c r="J3647" s="377">
        <f t="shared" si="117"/>
        <v>0</v>
      </c>
      <c r="K3647" s="467">
        <f t="shared" si="118"/>
        <v>0</v>
      </c>
      <c r="L3647" s="113"/>
      <c r="M3647" s="113"/>
    </row>
    <row r="3648" spans="2:13" s="181" customFormat="1" ht="12.75" hidden="1" customHeight="1">
      <c r="B3648" s="1186"/>
      <c r="C3648" s="1162"/>
      <c r="D3648" s="465">
        <v>633</v>
      </c>
      <c r="E3648" s="1156"/>
      <c r="F3648" s="1157"/>
      <c r="G3648" s="1158"/>
      <c r="H3648" s="468">
        <v>0.15</v>
      </c>
      <c r="I3648" s="564"/>
      <c r="J3648" s="377">
        <f t="shared" si="117"/>
        <v>0</v>
      </c>
      <c r="K3648" s="467">
        <f t="shared" si="118"/>
        <v>0</v>
      </c>
      <c r="L3648" s="113"/>
      <c r="M3648" s="113"/>
    </row>
    <row r="3649" spans="2:13" s="181" customFormat="1" ht="12.75" hidden="1" customHeight="1">
      <c r="B3649" s="1186"/>
      <c r="C3649" s="1162"/>
      <c r="D3649" s="465">
        <v>634</v>
      </c>
      <c r="E3649" s="1156"/>
      <c r="F3649" s="1157"/>
      <c r="G3649" s="1158"/>
      <c r="H3649" s="468">
        <v>0.15</v>
      </c>
      <c r="I3649" s="564"/>
      <c r="J3649" s="377">
        <f t="shared" si="117"/>
        <v>0</v>
      </c>
      <c r="K3649" s="467">
        <f t="shared" si="118"/>
        <v>0</v>
      </c>
      <c r="L3649" s="113"/>
      <c r="M3649" s="113"/>
    </row>
    <row r="3650" spans="2:13" s="181" customFormat="1" ht="12.75" hidden="1" customHeight="1">
      <c r="B3650" s="1186"/>
      <c r="C3650" s="1162"/>
      <c r="D3650" s="465">
        <v>635</v>
      </c>
      <c r="E3650" s="1156"/>
      <c r="F3650" s="1157"/>
      <c r="G3650" s="1158"/>
      <c r="H3650" s="468">
        <v>0.15</v>
      </c>
      <c r="I3650" s="564"/>
      <c r="J3650" s="377">
        <f t="shared" si="117"/>
        <v>0</v>
      </c>
      <c r="K3650" s="467">
        <f t="shared" si="118"/>
        <v>0</v>
      </c>
      <c r="L3650" s="113"/>
      <c r="M3650" s="113"/>
    </row>
    <row r="3651" spans="2:13" s="181" customFormat="1" ht="12.75" hidden="1" customHeight="1">
      <c r="B3651" s="1186"/>
      <c r="C3651" s="1162"/>
      <c r="D3651" s="465">
        <v>636</v>
      </c>
      <c r="E3651" s="1156"/>
      <c r="F3651" s="1157"/>
      <c r="G3651" s="1158"/>
      <c r="H3651" s="468">
        <v>0.15</v>
      </c>
      <c r="I3651" s="564"/>
      <c r="J3651" s="377">
        <f t="shared" si="117"/>
        <v>0</v>
      </c>
      <c r="K3651" s="467">
        <f t="shared" si="118"/>
        <v>0</v>
      </c>
      <c r="L3651" s="113"/>
      <c r="M3651" s="113"/>
    </row>
    <row r="3652" spans="2:13" s="181" customFormat="1" ht="12.75" hidden="1" customHeight="1">
      <c r="B3652" s="1186"/>
      <c r="C3652" s="1162"/>
      <c r="D3652" s="465">
        <v>637</v>
      </c>
      <c r="E3652" s="1156"/>
      <c r="F3652" s="1157"/>
      <c r="G3652" s="1158"/>
      <c r="H3652" s="468">
        <v>0.15</v>
      </c>
      <c r="I3652" s="564"/>
      <c r="J3652" s="377">
        <f t="shared" si="117"/>
        <v>0</v>
      </c>
      <c r="K3652" s="467">
        <f t="shared" si="118"/>
        <v>0</v>
      </c>
      <c r="L3652" s="113"/>
      <c r="M3652" s="113"/>
    </row>
    <row r="3653" spans="2:13" s="181" customFormat="1" ht="12.75" hidden="1" customHeight="1">
      <c r="B3653" s="1186"/>
      <c r="C3653" s="1162"/>
      <c r="D3653" s="465">
        <v>638</v>
      </c>
      <c r="E3653" s="1156"/>
      <c r="F3653" s="1157"/>
      <c r="G3653" s="1158"/>
      <c r="H3653" s="468">
        <v>0.15</v>
      </c>
      <c r="I3653" s="564"/>
      <c r="J3653" s="377">
        <f t="shared" si="117"/>
        <v>0</v>
      </c>
      <c r="K3653" s="467">
        <f t="shared" si="118"/>
        <v>0</v>
      </c>
      <c r="L3653" s="113"/>
      <c r="M3653" s="113"/>
    </row>
    <row r="3654" spans="2:13" s="181" customFormat="1" ht="12.75" hidden="1" customHeight="1">
      <c r="B3654" s="1186"/>
      <c r="C3654" s="1162"/>
      <c r="D3654" s="465">
        <v>639</v>
      </c>
      <c r="E3654" s="1156"/>
      <c r="F3654" s="1157"/>
      <c r="G3654" s="1158"/>
      <c r="H3654" s="468">
        <v>0.15</v>
      </c>
      <c r="I3654" s="564"/>
      <c r="J3654" s="377">
        <f t="shared" si="117"/>
        <v>0</v>
      </c>
      <c r="K3654" s="467">
        <f t="shared" si="118"/>
        <v>0</v>
      </c>
      <c r="L3654" s="113"/>
      <c r="M3654" s="113"/>
    </row>
    <row r="3655" spans="2:13" s="181" customFormat="1" ht="12.75" hidden="1" customHeight="1">
      <c r="B3655" s="1186"/>
      <c r="C3655" s="1162"/>
      <c r="D3655" s="465">
        <v>640</v>
      </c>
      <c r="E3655" s="1156"/>
      <c r="F3655" s="1157"/>
      <c r="G3655" s="1158"/>
      <c r="H3655" s="468">
        <v>0.15</v>
      </c>
      <c r="I3655" s="564"/>
      <c r="J3655" s="377">
        <f t="shared" si="117"/>
        <v>0</v>
      </c>
      <c r="K3655" s="467">
        <f t="shared" si="118"/>
        <v>0</v>
      </c>
      <c r="L3655" s="113"/>
      <c r="M3655" s="113"/>
    </row>
    <row r="3656" spans="2:13" s="181" customFormat="1" ht="12.75" hidden="1" customHeight="1">
      <c r="B3656" s="1186"/>
      <c r="C3656" s="1162"/>
      <c r="D3656" s="465">
        <v>641</v>
      </c>
      <c r="E3656" s="1156"/>
      <c r="F3656" s="1157"/>
      <c r="G3656" s="1158"/>
      <c r="H3656" s="468">
        <v>0.15</v>
      </c>
      <c r="I3656" s="564"/>
      <c r="J3656" s="377">
        <f t="shared" ref="J3656:J3719" si="119">$I$11027*H3656</f>
        <v>0</v>
      </c>
      <c r="K3656" s="467">
        <f t="shared" si="118"/>
        <v>0</v>
      </c>
      <c r="L3656" s="113"/>
      <c r="M3656" s="113"/>
    </row>
    <row r="3657" spans="2:13" s="181" customFormat="1" ht="12.75" hidden="1" customHeight="1">
      <c r="B3657" s="1186"/>
      <c r="C3657" s="1162"/>
      <c r="D3657" s="465">
        <v>642</v>
      </c>
      <c r="E3657" s="1156"/>
      <c r="F3657" s="1157"/>
      <c r="G3657" s="1158"/>
      <c r="H3657" s="468">
        <v>0.15</v>
      </c>
      <c r="I3657" s="564"/>
      <c r="J3657" s="377">
        <f t="shared" si="119"/>
        <v>0</v>
      </c>
      <c r="K3657" s="467">
        <f t="shared" ref="K3657:K3720" si="120">MAX(0,(I3657-J3657)*0.92)</f>
        <v>0</v>
      </c>
      <c r="L3657" s="113"/>
      <c r="M3657" s="113"/>
    </row>
    <row r="3658" spans="2:13" s="181" customFormat="1" ht="12.75" hidden="1" customHeight="1">
      <c r="B3658" s="1186"/>
      <c r="C3658" s="1162"/>
      <c r="D3658" s="465">
        <v>643</v>
      </c>
      <c r="E3658" s="1156"/>
      <c r="F3658" s="1157"/>
      <c r="G3658" s="1158"/>
      <c r="H3658" s="468">
        <v>0.15</v>
      </c>
      <c r="I3658" s="564"/>
      <c r="J3658" s="377">
        <f t="shared" si="119"/>
        <v>0</v>
      </c>
      <c r="K3658" s="467">
        <f t="shared" si="120"/>
        <v>0</v>
      </c>
      <c r="L3658" s="113"/>
      <c r="M3658" s="113"/>
    </row>
    <row r="3659" spans="2:13" s="181" customFormat="1" ht="12.75" hidden="1" customHeight="1">
      <c r="B3659" s="1186"/>
      <c r="C3659" s="1162"/>
      <c r="D3659" s="465">
        <v>644</v>
      </c>
      <c r="E3659" s="1156"/>
      <c r="F3659" s="1157"/>
      <c r="G3659" s="1158"/>
      <c r="H3659" s="468">
        <v>0.15</v>
      </c>
      <c r="I3659" s="564"/>
      <c r="J3659" s="377">
        <f t="shared" si="119"/>
        <v>0</v>
      </c>
      <c r="K3659" s="467">
        <f t="shared" si="120"/>
        <v>0</v>
      </c>
      <c r="L3659" s="113"/>
      <c r="M3659" s="113"/>
    </row>
    <row r="3660" spans="2:13" s="181" customFormat="1" ht="12.75" hidden="1" customHeight="1">
      <c r="B3660" s="1186"/>
      <c r="C3660" s="1162"/>
      <c r="D3660" s="465">
        <v>645</v>
      </c>
      <c r="E3660" s="1156"/>
      <c r="F3660" s="1157"/>
      <c r="G3660" s="1158"/>
      <c r="H3660" s="468">
        <v>0.15</v>
      </c>
      <c r="I3660" s="564"/>
      <c r="J3660" s="377">
        <f t="shared" si="119"/>
        <v>0</v>
      </c>
      <c r="K3660" s="467">
        <f t="shared" si="120"/>
        <v>0</v>
      </c>
      <c r="L3660" s="113"/>
      <c r="M3660" s="113"/>
    </row>
    <row r="3661" spans="2:13" s="181" customFormat="1" ht="12.75" hidden="1" customHeight="1">
      <c r="B3661" s="1186"/>
      <c r="C3661" s="1162"/>
      <c r="D3661" s="465">
        <v>646</v>
      </c>
      <c r="E3661" s="1156"/>
      <c r="F3661" s="1157"/>
      <c r="G3661" s="1158"/>
      <c r="H3661" s="468">
        <v>0.15</v>
      </c>
      <c r="I3661" s="564"/>
      <c r="J3661" s="377">
        <f t="shared" si="119"/>
        <v>0</v>
      </c>
      <c r="K3661" s="467">
        <f t="shared" si="120"/>
        <v>0</v>
      </c>
      <c r="L3661" s="113"/>
      <c r="M3661" s="113"/>
    </row>
    <row r="3662" spans="2:13" s="181" customFormat="1" ht="12.75" hidden="1" customHeight="1">
      <c r="B3662" s="1186"/>
      <c r="C3662" s="1162"/>
      <c r="D3662" s="465">
        <v>647</v>
      </c>
      <c r="E3662" s="1156"/>
      <c r="F3662" s="1157"/>
      <c r="G3662" s="1158"/>
      <c r="H3662" s="468">
        <v>0.15</v>
      </c>
      <c r="I3662" s="564"/>
      <c r="J3662" s="377">
        <f t="shared" si="119"/>
        <v>0</v>
      </c>
      <c r="K3662" s="467">
        <f t="shared" si="120"/>
        <v>0</v>
      </c>
      <c r="L3662" s="113"/>
      <c r="M3662" s="113"/>
    </row>
    <row r="3663" spans="2:13" s="181" customFormat="1" ht="12.75" hidden="1" customHeight="1">
      <c r="B3663" s="1186"/>
      <c r="C3663" s="1162"/>
      <c r="D3663" s="465">
        <v>648</v>
      </c>
      <c r="E3663" s="1156"/>
      <c r="F3663" s="1157"/>
      <c r="G3663" s="1158"/>
      <c r="H3663" s="468">
        <v>0.15</v>
      </c>
      <c r="I3663" s="564"/>
      <c r="J3663" s="377">
        <f t="shared" si="119"/>
        <v>0</v>
      </c>
      <c r="K3663" s="467">
        <f t="shared" si="120"/>
        <v>0</v>
      </c>
      <c r="L3663" s="113"/>
      <c r="M3663" s="113"/>
    </row>
    <row r="3664" spans="2:13" s="181" customFormat="1" ht="12.75" hidden="1" customHeight="1">
      <c r="B3664" s="1186"/>
      <c r="C3664" s="1162"/>
      <c r="D3664" s="465">
        <v>649</v>
      </c>
      <c r="E3664" s="1156"/>
      <c r="F3664" s="1157"/>
      <c r="G3664" s="1158"/>
      <c r="H3664" s="468">
        <v>0.15</v>
      </c>
      <c r="I3664" s="564"/>
      <c r="J3664" s="377">
        <f t="shared" si="119"/>
        <v>0</v>
      </c>
      <c r="K3664" s="467">
        <f t="shared" si="120"/>
        <v>0</v>
      </c>
      <c r="L3664" s="113"/>
      <c r="M3664" s="113"/>
    </row>
    <row r="3665" spans="2:13" s="181" customFormat="1" ht="12.75" hidden="1" customHeight="1">
      <c r="B3665" s="1186"/>
      <c r="C3665" s="1162"/>
      <c r="D3665" s="465">
        <v>650</v>
      </c>
      <c r="E3665" s="1156"/>
      <c r="F3665" s="1157"/>
      <c r="G3665" s="1158"/>
      <c r="H3665" s="468">
        <v>0.15</v>
      </c>
      <c r="I3665" s="564"/>
      <c r="J3665" s="377">
        <f t="shared" si="119"/>
        <v>0</v>
      </c>
      <c r="K3665" s="467">
        <f t="shared" si="120"/>
        <v>0</v>
      </c>
      <c r="L3665" s="113"/>
      <c r="M3665" s="113"/>
    </row>
    <row r="3666" spans="2:13" s="181" customFormat="1" ht="12.75" hidden="1" customHeight="1">
      <c r="B3666" s="1186"/>
      <c r="C3666" s="1162"/>
      <c r="D3666" s="465">
        <v>651</v>
      </c>
      <c r="E3666" s="1156"/>
      <c r="F3666" s="1157"/>
      <c r="G3666" s="1158"/>
      <c r="H3666" s="468">
        <v>0.15</v>
      </c>
      <c r="I3666" s="564"/>
      <c r="J3666" s="377">
        <f t="shared" si="119"/>
        <v>0</v>
      </c>
      <c r="K3666" s="467">
        <f t="shared" si="120"/>
        <v>0</v>
      </c>
      <c r="L3666" s="113"/>
      <c r="M3666" s="113"/>
    </row>
    <row r="3667" spans="2:13" s="181" customFormat="1" ht="12.75" hidden="1" customHeight="1">
      <c r="B3667" s="1186"/>
      <c r="C3667" s="1162"/>
      <c r="D3667" s="465">
        <v>652</v>
      </c>
      <c r="E3667" s="1156"/>
      <c r="F3667" s="1157"/>
      <c r="G3667" s="1158"/>
      <c r="H3667" s="468">
        <v>0.15</v>
      </c>
      <c r="I3667" s="564"/>
      <c r="J3667" s="377">
        <f t="shared" si="119"/>
        <v>0</v>
      </c>
      <c r="K3667" s="467">
        <f t="shared" si="120"/>
        <v>0</v>
      </c>
      <c r="L3667" s="113"/>
      <c r="M3667" s="113"/>
    </row>
    <row r="3668" spans="2:13" s="181" customFormat="1" ht="12.75" hidden="1" customHeight="1">
      <c r="B3668" s="1186"/>
      <c r="C3668" s="1162"/>
      <c r="D3668" s="465">
        <v>653</v>
      </c>
      <c r="E3668" s="1156"/>
      <c r="F3668" s="1157"/>
      <c r="G3668" s="1158"/>
      <c r="H3668" s="468">
        <v>0.15</v>
      </c>
      <c r="I3668" s="564"/>
      <c r="J3668" s="377">
        <f t="shared" si="119"/>
        <v>0</v>
      </c>
      <c r="K3668" s="467">
        <f t="shared" si="120"/>
        <v>0</v>
      </c>
      <c r="L3668" s="113"/>
      <c r="M3668" s="113"/>
    </row>
    <row r="3669" spans="2:13" s="181" customFormat="1" ht="12.75" hidden="1" customHeight="1">
      <c r="B3669" s="1186"/>
      <c r="C3669" s="1162"/>
      <c r="D3669" s="465">
        <v>654</v>
      </c>
      <c r="E3669" s="1156"/>
      <c r="F3669" s="1157"/>
      <c r="G3669" s="1158"/>
      <c r="H3669" s="468">
        <v>0.15</v>
      </c>
      <c r="I3669" s="564"/>
      <c r="J3669" s="377">
        <f t="shared" si="119"/>
        <v>0</v>
      </c>
      <c r="K3669" s="467">
        <f t="shared" si="120"/>
        <v>0</v>
      </c>
      <c r="L3669" s="113"/>
      <c r="M3669" s="113"/>
    </row>
    <row r="3670" spans="2:13" s="181" customFormat="1" ht="12.75" hidden="1" customHeight="1">
      <c r="B3670" s="1186"/>
      <c r="C3670" s="1162"/>
      <c r="D3670" s="465">
        <v>655</v>
      </c>
      <c r="E3670" s="1156"/>
      <c r="F3670" s="1157"/>
      <c r="G3670" s="1158"/>
      <c r="H3670" s="468">
        <v>0.15</v>
      </c>
      <c r="I3670" s="564"/>
      <c r="J3670" s="377">
        <f t="shared" si="119"/>
        <v>0</v>
      </c>
      <c r="K3670" s="467">
        <f t="shared" si="120"/>
        <v>0</v>
      </c>
      <c r="L3670" s="113"/>
      <c r="M3670" s="113"/>
    </row>
    <row r="3671" spans="2:13" s="181" customFormat="1" ht="12.75" hidden="1" customHeight="1">
      <c r="B3671" s="1186"/>
      <c r="C3671" s="1162"/>
      <c r="D3671" s="465">
        <v>656</v>
      </c>
      <c r="E3671" s="1156"/>
      <c r="F3671" s="1157"/>
      <c r="G3671" s="1158"/>
      <c r="H3671" s="468">
        <v>0.15</v>
      </c>
      <c r="I3671" s="564"/>
      <c r="J3671" s="377">
        <f t="shared" si="119"/>
        <v>0</v>
      </c>
      <c r="K3671" s="467">
        <f t="shared" si="120"/>
        <v>0</v>
      </c>
      <c r="L3671" s="113"/>
      <c r="M3671" s="113"/>
    </row>
    <row r="3672" spans="2:13" s="181" customFormat="1" ht="12.75" hidden="1" customHeight="1">
      <c r="B3672" s="1186"/>
      <c r="C3672" s="1162"/>
      <c r="D3672" s="465">
        <v>657</v>
      </c>
      <c r="E3672" s="1156"/>
      <c r="F3672" s="1157"/>
      <c r="G3672" s="1158"/>
      <c r="H3672" s="468">
        <v>0.15</v>
      </c>
      <c r="I3672" s="564"/>
      <c r="J3672" s="377">
        <f t="shared" si="119"/>
        <v>0</v>
      </c>
      <c r="K3672" s="467">
        <f t="shared" si="120"/>
        <v>0</v>
      </c>
      <c r="L3672" s="113"/>
      <c r="M3672" s="113"/>
    </row>
    <row r="3673" spans="2:13" s="181" customFormat="1" ht="12.75" hidden="1" customHeight="1">
      <c r="B3673" s="1186"/>
      <c r="C3673" s="1162"/>
      <c r="D3673" s="465">
        <v>658</v>
      </c>
      <c r="E3673" s="1156"/>
      <c r="F3673" s="1157"/>
      <c r="G3673" s="1158"/>
      <c r="H3673" s="468">
        <v>0.15</v>
      </c>
      <c r="I3673" s="564"/>
      <c r="J3673" s="377">
        <f t="shared" si="119"/>
        <v>0</v>
      </c>
      <c r="K3673" s="467">
        <f t="shared" si="120"/>
        <v>0</v>
      </c>
      <c r="L3673" s="113"/>
      <c r="M3673" s="113"/>
    </row>
    <row r="3674" spans="2:13" s="181" customFormat="1" ht="12.75" hidden="1" customHeight="1">
      <c r="B3674" s="1186"/>
      <c r="C3674" s="1162"/>
      <c r="D3674" s="465">
        <v>659</v>
      </c>
      <c r="E3674" s="1156"/>
      <c r="F3674" s="1157"/>
      <c r="G3674" s="1158"/>
      <c r="H3674" s="468">
        <v>0.15</v>
      </c>
      <c r="I3674" s="564"/>
      <c r="J3674" s="377">
        <f t="shared" si="119"/>
        <v>0</v>
      </c>
      <c r="K3674" s="467">
        <f t="shared" si="120"/>
        <v>0</v>
      </c>
      <c r="L3674" s="113"/>
      <c r="M3674" s="113"/>
    </row>
    <row r="3675" spans="2:13" s="181" customFormat="1" ht="12.75" hidden="1" customHeight="1">
      <c r="B3675" s="1186"/>
      <c r="C3675" s="1162"/>
      <c r="D3675" s="465">
        <v>660</v>
      </c>
      <c r="E3675" s="1156"/>
      <c r="F3675" s="1157"/>
      <c r="G3675" s="1158"/>
      <c r="H3675" s="468">
        <v>0.15</v>
      </c>
      <c r="I3675" s="564"/>
      <c r="J3675" s="377">
        <f t="shared" si="119"/>
        <v>0</v>
      </c>
      <c r="K3675" s="467">
        <f t="shared" si="120"/>
        <v>0</v>
      </c>
      <c r="L3675" s="113"/>
      <c r="M3675" s="113"/>
    </row>
    <row r="3676" spans="2:13" s="181" customFormat="1" ht="12.75" hidden="1" customHeight="1">
      <c r="B3676" s="1186"/>
      <c r="C3676" s="1162"/>
      <c r="D3676" s="465">
        <v>661</v>
      </c>
      <c r="E3676" s="1156"/>
      <c r="F3676" s="1157"/>
      <c r="G3676" s="1158"/>
      <c r="H3676" s="468">
        <v>0.15</v>
      </c>
      <c r="I3676" s="564"/>
      <c r="J3676" s="377">
        <f t="shared" si="119"/>
        <v>0</v>
      </c>
      <c r="K3676" s="467">
        <f t="shared" si="120"/>
        <v>0</v>
      </c>
      <c r="L3676" s="113"/>
      <c r="M3676" s="113"/>
    </row>
    <row r="3677" spans="2:13" s="181" customFormat="1" ht="12.75" hidden="1" customHeight="1">
      <c r="B3677" s="1186"/>
      <c r="C3677" s="1162"/>
      <c r="D3677" s="465">
        <v>662</v>
      </c>
      <c r="E3677" s="1156"/>
      <c r="F3677" s="1157"/>
      <c r="G3677" s="1158"/>
      <c r="H3677" s="468">
        <v>0.15</v>
      </c>
      <c r="I3677" s="564"/>
      <c r="J3677" s="377">
        <f t="shared" si="119"/>
        <v>0</v>
      </c>
      <c r="K3677" s="467">
        <f t="shared" si="120"/>
        <v>0</v>
      </c>
      <c r="L3677" s="113"/>
      <c r="M3677" s="113"/>
    </row>
    <row r="3678" spans="2:13" s="181" customFormat="1" ht="12.75" hidden="1" customHeight="1">
      <c r="B3678" s="1186"/>
      <c r="C3678" s="1162"/>
      <c r="D3678" s="465">
        <v>663</v>
      </c>
      <c r="E3678" s="1156"/>
      <c r="F3678" s="1157"/>
      <c r="G3678" s="1158"/>
      <c r="H3678" s="468">
        <v>0.15</v>
      </c>
      <c r="I3678" s="564"/>
      <c r="J3678" s="377">
        <f t="shared" si="119"/>
        <v>0</v>
      </c>
      <c r="K3678" s="467">
        <f t="shared" si="120"/>
        <v>0</v>
      </c>
      <c r="L3678" s="113"/>
      <c r="M3678" s="113"/>
    </row>
    <row r="3679" spans="2:13" s="181" customFormat="1" ht="12.75" hidden="1" customHeight="1">
      <c r="B3679" s="1186"/>
      <c r="C3679" s="1162"/>
      <c r="D3679" s="465">
        <v>664</v>
      </c>
      <c r="E3679" s="1156"/>
      <c r="F3679" s="1157"/>
      <c r="G3679" s="1158"/>
      <c r="H3679" s="468">
        <v>0.15</v>
      </c>
      <c r="I3679" s="564"/>
      <c r="J3679" s="377">
        <f t="shared" si="119"/>
        <v>0</v>
      </c>
      <c r="K3679" s="467">
        <f t="shared" si="120"/>
        <v>0</v>
      </c>
      <c r="L3679" s="113"/>
      <c r="M3679" s="113"/>
    </row>
    <row r="3680" spans="2:13" s="181" customFormat="1" ht="12.75" hidden="1" customHeight="1">
      <c r="B3680" s="1186"/>
      <c r="C3680" s="1162"/>
      <c r="D3680" s="465">
        <v>665</v>
      </c>
      <c r="E3680" s="1156"/>
      <c r="F3680" s="1157"/>
      <c r="G3680" s="1158"/>
      <c r="H3680" s="468">
        <v>0.15</v>
      </c>
      <c r="I3680" s="564"/>
      <c r="J3680" s="377">
        <f t="shared" si="119"/>
        <v>0</v>
      </c>
      <c r="K3680" s="467">
        <f t="shared" si="120"/>
        <v>0</v>
      </c>
      <c r="L3680" s="113"/>
      <c r="M3680" s="113"/>
    </row>
    <row r="3681" spans="2:13" s="181" customFormat="1" ht="12.75" hidden="1" customHeight="1">
      <c r="B3681" s="1186"/>
      <c r="C3681" s="1162"/>
      <c r="D3681" s="465">
        <v>666</v>
      </c>
      <c r="E3681" s="1156"/>
      <c r="F3681" s="1157"/>
      <c r="G3681" s="1158"/>
      <c r="H3681" s="468">
        <v>0.15</v>
      </c>
      <c r="I3681" s="564"/>
      <c r="J3681" s="377">
        <f t="shared" si="119"/>
        <v>0</v>
      </c>
      <c r="K3681" s="467">
        <f t="shared" si="120"/>
        <v>0</v>
      </c>
      <c r="L3681" s="113"/>
      <c r="M3681" s="113"/>
    </row>
    <row r="3682" spans="2:13" s="181" customFormat="1" ht="12.75" hidden="1" customHeight="1">
      <c r="B3682" s="1186"/>
      <c r="C3682" s="1162"/>
      <c r="D3682" s="465">
        <v>667</v>
      </c>
      <c r="E3682" s="1156"/>
      <c r="F3682" s="1157"/>
      <c r="G3682" s="1158"/>
      <c r="H3682" s="468">
        <v>0.15</v>
      </c>
      <c r="I3682" s="564"/>
      <c r="J3682" s="377">
        <f t="shared" si="119"/>
        <v>0</v>
      </c>
      <c r="K3682" s="467">
        <f t="shared" si="120"/>
        <v>0</v>
      </c>
      <c r="L3682" s="113"/>
      <c r="M3682" s="113"/>
    </row>
    <row r="3683" spans="2:13" s="181" customFormat="1" ht="12.75" hidden="1" customHeight="1">
      <c r="B3683" s="1186"/>
      <c r="C3683" s="1162"/>
      <c r="D3683" s="465">
        <v>668</v>
      </c>
      <c r="E3683" s="1156"/>
      <c r="F3683" s="1157"/>
      <c r="G3683" s="1158"/>
      <c r="H3683" s="468">
        <v>0.15</v>
      </c>
      <c r="I3683" s="564"/>
      <c r="J3683" s="377">
        <f t="shared" si="119"/>
        <v>0</v>
      </c>
      <c r="K3683" s="467">
        <f t="shared" si="120"/>
        <v>0</v>
      </c>
      <c r="L3683" s="113"/>
      <c r="M3683" s="113"/>
    </row>
    <row r="3684" spans="2:13" s="181" customFormat="1" ht="12.75" hidden="1" customHeight="1">
      <c r="B3684" s="1186"/>
      <c r="C3684" s="1162"/>
      <c r="D3684" s="465">
        <v>669</v>
      </c>
      <c r="E3684" s="1156"/>
      <c r="F3684" s="1157"/>
      <c r="G3684" s="1158"/>
      <c r="H3684" s="468">
        <v>0.15</v>
      </c>
      <c r="I3684" s="564"/>
      <c r="J3684" s="377">
        <f t="shared" si="119"/>
        <v>0</v>
      </c>
      <c r="K3684" s="467">
        <f t="shared" si="120"/>
        <v>0</v>
      </c>
      <c r="L3684" s="113"/>
      <c r="M3684" s="113"/>
    </row>
    <row r="3685" spans="2:13" s="181" customFormat="1" ht="12.75" hidden="1" customHeight="1">
      <c r="B3685" s="1186"/>
      <c r="C3685" s="1162"/>
      <c r="D3685" s="465">
        <v>670</v>
      </c>
      <c r="E3685" s="1156"/>
      <c r="F3685" s="1157"/>
      <c r="G3685" s="1158"/>
      <c r="H3685" s="468">
        <v>0.15</v>
      </c>
      <c r="I3685" s="564"/>
      <c r="J3685" s="377">
        <f t="shared" si="119"/>
        <v>0</v>
      </c>
      <c r="K3685" s="467">
        <f t="shared" si="120"/>
        <v>0</v>
      </c>
      <c r="L3685" s="113"/>
      <c r="M3685" s="113"/>
    </row>
    <row r="3686" spans="2:13" s="181" customFormat="1" ht="12.75" hidden="1" customHeight="1">
      <c r="B3686" s="1186"/>
      <c r="C3686" s="1162"/>
      <c r="D3686" s="465">
        <v>671</v>
      </c>
      <c r="E3686" s="1156"/>
      <c r="F3686" s="1157"/>
      <c r="G3686" s="1158"/>
      <c r="H3686" s="468">
        <v>0.15</v>
      </c>
      <c r="I3686" s="564"/>
      <c r="J3686" s="377">
        <f t="shared" si="119"/>
        <v>0</v>
      </c>
      <c r="K3686" s="467">
        <f t="shared" si="120"/>
        <v>0</v>
      </c>
      <c r="L3686" s="113"/>
      <c r="M3686" s="113"/>
    </row>
    <row r="3687" spans="2:13" s="181" customFormat="1" ht="12.75" hidden="1" customHeight="1">
      <c r="B3687" s="1186"/>
      <c r="C3687" s="1162"/>
      <c r="D3687" s="465">
        <v>672</v>
      </c>
      <c r="E3687" s="1156"/>
      <c r="F3687" s="1157"/>
      <c r="G3687" s="1158"/>
      <c r="H3687" s="468">
        <v>0.15</v>
      </c>
      <c r="I3687" s="564"/>
      <c r="J3687" s="377">
        <f t="shared" si="119"/>
        <v>0</v>
      </c>
      <c r="K3687" s="467">
        <f t="shared" si="120"/>
        <v>0</v>
      </c>
      <c r="L3687" s="113"/>
      <c r="M3687" s="113"/>
    </row>
    <row r="3688" spans="2:13" s="181" customFormat="1" ht="12.75" hidden="1" customHeight="1">
      <c r="B3688" s="1186"/>
      <c r="C3688" s="1162"/>
      <c r="D3688" s="465">
        <v>673</v>
      </c>
      <c r="E3688" s="1156"/>
      <c r="F3688" s="1157"/>
      <c r="G3688" s="1158"/>
      <c r="H3688" s="468">
        <v>0.15</v>
      </c>
      <c r="I3688" s="564"/>
      <c r="J3688" s="377">
        <f t="shared" si="119"/>
        <v>0</v>
      </c>
      <c r="K3688" s="467">
        <f t="shared" si="120"/>
        <v>0</v>
      </c>
      <c r="L3688" s="113"/>
      <c r="M3688" s="113"/>
    </row>
    <row r="3689" spans="2:13" s="181" customFormat="1" ht="12.75" hidden="1" customHeight="1">
      <c r="B3689" s="1186"/>
      <c r="C3689" s="1162"/>
      <c r="D3689" s="465">
        <v>674</v>
      </c>
      <c r="E3689" s="1156"/>
      <c r="F3689" s="1157"/>
      <c r="G3689" s="1158"/>
      <c r="H3689" s="468">
        <v>0.15</v>
      </c>
      <c r="I3689" s="564"/>
      <c r="J3689" s="377">
        <f t="shared" si="119"/>
        <v>0</v>
      </c>
      <c r="K3689" s="467">
        <f t="shared" si="120"/>
        <v>0</v>
      </c>
      <c r="L3689" s="113"/>
      <c r="M3689" s="113"/>
    </row>
    <row r="3690" spans="2:13" s="181" customFormat="1" ht="12.75" hidden="1" customHeight="1">
      <c r="B3690" s="1186"/>
      <c r="C3690" s="1162"/>
      <c r="D3690" s="465">
        <v>675</v>
      </c>
      <c r="E3690" s="1156"/>
      <c r="F3690" s="1157"/>
      <c r="G3690" s="1158"/>
      <c r="H3690" s="468">
        <v>0.15</v>
      </c>
      <c r="I3690" s="564"/>
      <c r="J3690" s="377">
        <f t="shared" si="119"/>
        <v>0</v>
      </c>
      <c r="K3690" s="467">
        <f t="shared" si="120"/>
        <v>0</v>
      </c>
      <c r="L3690" s="113"/>
      <c r="M3690" s="113"/>
    </row>
    <row r="3691" spans="2:13" s="181" customFormat="1" ht="12.75" hidden="1" customHeight="1">
      <c r="B3691" s="1186"/>
      <c r="C3691" s="1162"/>
      <c r="D3691" s="465">
        <v>676</v>
      </c>
      <c r="E3691" s="1156"/>
      <c r="F3691" s="1157"/>
      <c r="G3691" s="1158"/>
      <c r="H3691" s="468">
        <v>0.15</v>
      </c>
      <c r="I3691" s="564"/>
      <c r="J3691" s="377">
        <f t="shared" si="119"/>
        <v>0</v>
      </c>
      <c r="K3691" s="467">
        <f t="shared" si="120"/>
        <v>0</v>
      </c>
      <c r="L3691" s="113"/>
      <c r="M3691" s="113"/>
    </row>
    <row r="3692" spans="2:13" s="181" customFormat="1" ht="12.75" hidden="1" customHeight="1">
      <c r="B3692" s="1186"/>
      <c r="C3692" s="1162"/>
      <c r="D3692" s="465">
        <v>677</v>
      </c>
      <c r="E3692" s="1156"/>
      <c r="F3692" s="1157"/>
      <c r="G3692" s="1158"/>
      <c r="H3692" s="468">
        <v>0.15</v>
      </c>
      <c r="I3692" s="564"/>
      <c r="J3692" s="377">
        <f t="shared" si="119"/>
        <v>0</v>
      </c>
      <c r="K3692" s="467">
        <f t="shared" si="120"/>
        <v>0</v>
      </c>
      <c r="L3692" s="113"/>
      <c r="M3692" s="113"/>
    </row>
    <row r="3693" spans="2:13" s="181" customFormat="1" ht="12.75" hidden="1" customHeight="1">
      <c r="B3693" s="1186"/>
      <c r="C3693" s="1162"/>
      <c r="D3693" s="465">
        <v>678</v>
      </c>
      <c r="E3693" s="1156"/>
      <c r="F3693" s="1157"/>
      <c r="G3693" s="1158"/>
      <c r="H3693" s="468">
        <v>0.15</v>
      </c>
      <c r="I3693" s="564"/>
      <c r="J3693" s="377">
        <f t="shared" si="119"/>
        <v>0</v>
      </c>
      <c r="K3693" s="467">
        <f t="shared" si="120"/>
        <v>0</v>
      </c>
      <c r="L3693" s="113"/>
      <c r="M3693" s="113"/>
    </row>
    <row r="3694" spans="2:13" s="181" customFormat="1" ht="12.75" hidden="1" customHeight="1">
      <c r="B3694" s="1186"/>
      <c r="C3694" s="1162"/>
      <c r="D3694" s="465">
        <v>679</v>
      </c>
      <c r="E3694" s="1156"/>
      <c r="F3694" s="1157"/>
      <c r="G3694" s="1158"/>
      <c r="H3694" s="468">
        <v>0.15</v>
      </c>
      <c r="I3694" s="564"/>
      <c r="J3694" s="377">
        <f t="shared" si="119"/>
        <v>0</v>
      </c>
      <c r="K3694" s="467">
        <f t="shared" si="120"/>
        <v>0</v>
      </c>
      <c r="L3694" s="113"/>
      <c r="M3694" s="113"/>
    </row>
    <row r="3695" spans="2:13" s="181" customFormat="1" ht="12.75" hidden="1" customHeight="1">
      <c r="B3695" s="1186"/>
      <c r="C3695" s="1162"/>
      <c r="D3695" s="465">
        <v>680</v>
      </c>
      <c r="E3695" s="1156"/>
      <c r="F3695" s="1157"/>
      <c r="G3695" s="1158"/>
      <c r="H3695" s="468">
        <v>0.15</v>
      </c>
      <c r="I3695" s="564"/>
      <c r="J3695" s="377">
        <f t="shared" si="119"/>
        <v>0</v>
      </c>
      <c r="K3695" s="467">
        <f t="shared" si="120"/>
        <v>0</v>
      </c>
      <c r="L3695" s="113"/>
      <c r="M3695" s="113"/>
    </row>
    <row r="3696" spans="2:13" s="181" customFormat="1" ht="12.75" hidden="1" customHeight="1">
      <c r="B3696" s="1186"/>
      <c r="C3696" s="1162"/>
      <c r="D3696" s="465">
        <v>681</v>
      </c>
      <c r="E3696" s="1156"/>
      <c r="F3696" s="1157"/>
      <c r="G3696" s="1158"/>
      <c r="H3696" s="468">
        <v>0.15</v>
      </c>
      <c r="I3696" s="564"/>
      <c r="J3696" s="377">
        <f t="shared" si="119"/>
        <v>0</v>
      </c>
      <c r="K3696" s="467">
        <f t="shared" si="120"/>
        <v>0</v>
      </c>
      <c r="L3696" s="113"/>
      <c r="M3696" s="113"/>
    </row>
    <row r="3697" spans="2:13" s="181" customFormat="1" ht="12.75" hidden="1" customHeight="1">
      <c r="B3697" s="1186"/>
      <c r="C3697" s="1162"/>
      <c r="D3697" s="465">
        <v>682</v>
      </c>
      <c r="E3697" s="1156"/>
      <c r="F3697" s="1157"/>
      <c r="G3697" s="1158"/>
      <c r="H3697" s="468">
        <v>0.15</v>
      </c>
      <c r="I3697" s="564"/>
      <c r="J3697" s="377">
        <f t="shared" si="119"/>
        <v>0</v>
      </c>
      <c r="K3697" s="467">
        <f t="shared" si="120"/>
        <v>0</v>
      </c>
      <c r="L3697" s="113"/>
      <c r="M3697" s="113"/>
    </row>
    <row r="3698" spans="2:13" s="181" customFormat="1" ht="12.75" hidden="1" customHeight="1">
      <c r="B3698" s="1186"/>
      <c r="C3698" s="1162"/>
      <c r="D3698" s="465">
        <v>683</v>
      </c>
      <c r="E3698" s="1156"/>
      <c r="F3698" s="1157"/>
      <c r="G3698" s="1158"/>
      <c r="H3698" s="468">
        <v>0.15</v>
      </c>
      <c r="I3698" s="564"/>
      <c r="J3698" s="377">
        <f t="shared" si="119"/>
        <v>0</v>
      </c>
      <c r="K3698" s="467">
        <f t="shared" si="120"/>
        <v>0</v>
      </c>
      <c r="L3698" s="113"/>
      <c r="M3698" s="113"/>
    </row>
    <row r="3699" spans="2:13" s="181" customFormat="1" ht="12.75" hidden="1" customHeight="1">
      <c r="B3699" s="1186"/>
      <c r="C3699" s="1162"/>
      <c r="D3699" s="465">
        <v>684</v>
      </c>
      <c r="E3699" s="1156"/>
      <c r="F3699" s="1157"/>
      <c r="G3699" s="1158"/>
      <c r="H3699" s="468">
        <v>0.15</v>
      </c>
      <c r="I3699" s="564"/>
      <c r="J3699" s="377">
        <f t="shared" si="119"/>
        <v>0</v>
      </c>
      <c r="K3699" s="467">
        <f t="shared" si="120"/>
        <v>0</v>
      </c>
      <c r="L3699" s="113"/>
      <c r="M3699" s="113"/>
    </row>
    <row r="3700" spans="2:13" s="181" customFormat="1" ht="12.75" hidden="1" customHeight="1">
      <c r="B3700" s="1186"/>
      <c r="C3700" s="1162"/>
      <c r="D3700" s="465">
        <v>685</v>
      </c>
      <c r="E3700" s="1156"/>
      <c r="F3700" s="1157"/>
      <c r="G3700" s="1158"/>
      <c r="H3700" s="468">
        <v>0.15</v>
      </c>
      <c r="I3700" s="564"/>
      <c r="J3700" s="377">
        <f t="shared" si="119"/>
        <v>0</v>
      </c>
      <c r="K3700" s="467">
        <f t="shared" si="120"/>
        <v>0</v>
      </c>
      <c r="L3700" s="113"/>
      <c r="M3700" s="113"/>
    </row>
    <row r="3701" spans="2:13" s="181" customFormat="1" ht="12.75" hidden="1" customHeight="1">
      <c r="B3701" s="1186"/>
      <c r="C3701" s="1162"/>
      <c r="D3701" s="465">
        <v>686</v>
      </c>
      <c r="E3701" s="1156"/>
      <c r="F3701" s="1157"/>
      <c r="G3701" s="1158"/>
      <c r="H3701" s="468">
        <v>0.15</v>
      </c>
      <c r="I3701" s="564"/>
      <c r="J3701" s="377">
        <f t="shared" si="119"/>
        <v>0</v>
      </c>
      <c r="K3701" s="467">
        <f t="shared" si="120"/>
        <v>0</v>
      </c>
      <c r="L3701" s="113"/>
      <c r="M3701" s="113"/>
    </row>
    <row r="3702" spans="2:13" s="181" customFormat="1" ht="12.75" hidden="1" customHeight="1">
      <c r="B3702" s="1186"/>
      <c r="C3702" s="1162"/>
      <c r="D3702" s="465">
        <v>687</v>
      </c>
      <c r="E3702" s="1156"/>
      <c r="F3702" s="1157"/>
      <c r="G3702" s="1158"/>
      <c r="H3702" s="468">
        <v>0.15</v>
      </c>
      <c r="I3702" s="564"/>
      <c r="J3702" s="377">
        <f t="shared" si="119"/>
        <v>0</v>
      </c>
      <c r="K3702" s="467">
        <f t="shared" si="120"/>
        <v>0</v>
      </c>
      <c r="L3702" s="113"/>
      <c r="M3702" s="113"/>
    </row>
    <row r="3703" spans="2:13" s="181" customFormat="1" ht="12.75" hidden="1" customHeight="1">
      <c r="B3703" s="1186"/>
      <c r="C3703" s="1162"/>
      <c r="D3703" s="465">
        <v>688</v>
      </c>
      <c r="E3703" s="1156"/>
      <c r="F3703" s="1157"/>
      <c r="G3703" s="1158"/>
      <c r="H3703" s="468">
        <v>0.15</v>
      </c>
      <c r="I3703" s="564"/>
      <c r="J3703" s="377">
        <f t="shared" si="119"/>
        <v>0</v>
      </c>
      <c r="K3703" s="467">
        <f t="shared" si="120"/>
        <v>0</v>
      </c>
      <c r="L3703" s="113"/>
      <c r="M3703" s="113"/>
    </row>
    <row r="3704" spans="2:13" s="181" customFormat="1" ht="12.75" hidden="1" customHeight="1">
      <c r="B3704" s="1186"/>
      <c r="C3704" s="1162"/>
      <c r="D3704" s="465">
        <v>689</v>
      </c>
      <c r="E3704" s="1156"/>
      <c r="F3704" s="1157"/>
      <c r="G3704" s="1158"/>
      <c r="H3704" s="468">
        <v>0.15</v>
      </c>
      <c r="I3704" s="564"/>
      <c r="J3704" s="377">
        <f t="shared" si="119"/>
        <v>0</v>
      </c>
      <c r="K3704" s="467">
        <f t="shared" si="120"/>
        <v>0</v>
      </c>
      <c r="L3704" s="113"/>
      <c r="M3704" s="113"/>
    </row>
    <row r="3705" spans="2:13" s="181" customFormat="1" ht="12.75" hidden="1" customHeight="1">
      <c r="B3705" s="1186"/>
      <c r="C3705" s="1162"/>
      <c r="D3705" s="465">
        <v>690</v>
      </c>
      <c r="E3705" s="1156"/>
      <c r="F3705" s="1157"/>
      <c r="G3705" s="1158"/>
      <c r="H3705" s="468">
        <v>0.15</v>
      </c>
      <c r="I3705" s="564"/>
      <c r="J3705" s="377">
        <f t="shared" si="119"/>
        <v>0</v>
      </c>
      <c r="K3705" s="467">
        <f t="shared" si="120"/>
        <v>0</v>
      </c>
      <c r="L3705" s="113"/>
      <c r="M3705" s="113"/>
    </row>
    <row r="3706" spans="2:13" s="181" customFormat="1" ht="12.75" hidden="1" customHeight="1">
      <c r="B3706" s="1186"/>
      <c r="C3706" s="1162"/>
      <c r="D3706" s="465">
        <v>691</v>
      </c>
      <c r="E3706" s="1156"/>
      <c r="F3706" s="1157"/>
      <c r="G3706" s="1158"/>
      <c r="H3706" s="468">
        <v>0.15</v>
      </c>
      <c r="I3706" s="564"/>
      <c r="J3706" s="377">
        <f t="shared" si="119"/>
        <v>0</v>
      </c>
      <c r="K3706" s="467">
        <f t="shared" si="120"/>
        <v>0</v>
      </c>
      <c r="L3706" s="113"/>
      <c r="M3706" s="113"/>
    </row>
    <row r="3707" spans="2:13" s="181" customFormat="1" ht="12.75" hidden="1" customHeight="1">
      <c r="B3707" s="1186"/>
      <c r="C3707" s="1162"/>
      <c r="D3707" s="465">
        <v>692</v>
      </c>
      <c r="E3707" s="1156"/>
      <c r="F3707" s="1157"/>
      <c r="G3707" s="1158"/>
      <c r="H3707" s="468">
        <v>0.15</v>
      </c>
      <c r="I3707" s="564"/>
      <c r="J3707" s="377">
        <f t="shared" si="119"/>
        <v>0</v>
      </c>
      <c r="K3707" s="467">
        <f t="shared" si="120"/>
        <v>0</v>
      </c>
      <c r="L3707" s="113"/>
      <c r="M3707" s="113"/>
    </row>
    <row r="3708" spans="2:13" s="181" customFormat="1" ht="12.75" hidden="1" customHeight="1">
      <c r="B3708" s="1186"/>
      <c r="C3708" s="1162"/>
      <c r="D3708" s="465">
        <v>693</v>
      </c>
      <c r="E3708" s="1156"/>
      <c r="F3708" s="1157"/>
      <c r="G3708" s="1158"/>
      <c r="H3708" s="468">
        <v>0.15</v>
      </c>
      <c r="I3708" s="564"/>
      <c r="J3708" s="377">
        <f t="shared" si="119"/>
        <v>0</v>
      </c>
      <c r="K3708" s="467">
        <f t="shared" si="120"/>
        <v>0</v>
      </c>
      <c r="L3708" s="113"/>
      <c r="M3708" s="113"/>
    </row>
    <row r="3709" spans="2:13" s="181" customFormat="1" ht="12.75" hidden="1" customHeight="1">
      <c r="B3709" s="1186"/>
      <c r="C3709" s="1162"/>
      <c r="D3709" s="465">
        <v>694</v>
      </c>
      <c r="E3709" s="1156"/>
      <c r="F3709" s="1157"/>
      <c r="G3709" s="1158"/>
      <c r="H3709" s="468">
        <v>0.15</v>
      </c>
      <c r="I3709" s="564"/>
      <c r="J3709" s="377">
        <f t="shared" si="119"/>
        <v>0</v>
      </c>
      <c r="K3709" s="467">
        <f t="shared" si="120"/>
        <v>0</v>
      </c>
      <c r="L3709" s="113"/>
      <c r="M3709" s="113"/>
    </row>
    <row r="3710" spans="2:13" s="181" customFormat="1" ht="12.75" hidden="1" customHeight="1">
      <c r="B3710" s="1186"/>
      <c r="C3710" s="1162"/>
      <c r="D3710" s="465">
        <v>695</v>
      </c>
      <c r="E3710" s="1156"/>
      <c r="F3710" s="1157"/>
      <c r="G3710" s="1158"/>
      <c r="H3710" s="468">
        <v>0.15</v>
      </c>
      <c r="I3710" s="564"/>
      <c r="J3710" s="377">
        <f t="shared" si="119"/>
        <v>0</v>
      </c>
      <c r="K3710" s="467">
        <f t="shared" si="120"/>
        <v>0</v>
      </c>
      <c r="L3710" s="113"/>
      <c r="M3710" s="113"/>
    </row>
    <row r="3711" spans="2:13" s="181" customFormat="1" ht="12.75" hidden="1" customHeight="1">
      <c r="B3711" s="1186"/>
      <c r="C3711" s="1162"/>
      <c r="D3711" s="465">
        <v>696</v>
      </c>
      <c r="E3711" s="1156"/>
      <c r="F3711" s="1157"/>
      <c r="G3711" s="1158"/>
      <c r="H3711" s="468">
        <v>0.15</v>
      </c>
      <c r="I3711" s="564"/>
      <c r="J3711" s="377">
        <f t="shared" si="119"/>
        <v>0</v>
      </c>
      <c r="K3711" s="467">
        <f t="shared" si="120"/>
        <v>0</v>
      </c>
      <c r="L3711" s="113"/>
      <c r="M3711" s="113"/>
    </row>
    <row r="3712" spans="2:13" s="181" customFormat="1" ht="12.75" hidden="1" customHeight="1">
      <c r="B3712" s="1186"/>
      <c r="C3712" s="1162"/>
      <c r="D3712" s="465">
        <v>697</v>
      </c>
      <c r="E3712" s="1156"/>
      <c r="F3712" s="1157"/>
      <c r="G3712" s="1158"/>
      <c r="H3712" s="468">
        <v>0.15</v>
      </c>
      <c r="I3712" s="564"/>
      <c r="J3712" s="377">
        <f t="shared" si="119"/>
        <v>0</v>
      </c>
      <c r="K3712" s="467">
        <f t="shared" si="120"/>
        <v>0</v>
      </c>
      <c r="L3712" s="113"/>
      <c r="M3712" s="113"/>
    </row>
    <row r="3713" spans="2:13" s="181" customFormat="1" ht="12.75" hidden="1" customHeight="1">
      <c r="B3713" s="1186"/>
      <c r="C3713" s="1162"/>
      <c r="D3713" s="465">
        <v>698</v>
      </c>
      <c r="E3713" s="1156"/>
      <c r="F3713" s="1157"/>
      <c r="G3713" s="1158"/>
      <c r="H3713" s="468">
        <v>0.15</v>
      </c>
      <c r="I3713" s="564"/>
      <c r="J3713" s="377">
        <f t="shared" si="119"/>
        <v>0</v>
      </c>
      <c r="K3713" s="467">
        <f t="shared" si="120"/>
        <v>0</v>
      </c>
      <c r="L3713" s="113"/>
      <c r="M3713" s="113"/>
    </row>
    <row r="3714" spans="2:13" s="181" customFormat="1" ht="12.75" hidden="1" customHeight="1">
      <c r="B3714" s="1186"/>
      <c r="C3714" s="1162"/>
      <c r="D3714" s="465">
        <v>699</v>
      </c>
      <c r="E3714" s="1156"/>
      <c r="F3714" s="1157"/>
      <c r="G3714" s="1158"/>
      <c r="H3714" s="468">
        <v>0.15</v>
      </c>
      <c r="I3714" s="564"/>
      <c r="J3714" s="377">
        <f t="shared" si="119"/>
        <v>0</v>
      </c>
      <c r="K3714" s="467">
        <f t="shared" si="120"/>
        <v>0</v>
      </c>
      <c r="L3714" s="113"/>
      <c r="M3714" s="113"/>
    </row>
    <row r="3715" spans="2:13" s="181" customFormat="1" ht="12.75" hidden="1" customHeight="1">
      <c r="B3715" s="1186"/>
      <c r="C3715" s="1162"/>
      <c r="D3715" s="465">
        <v>700</v>
      </c>
      <c r="E3715" s="1156"/>
      <c r="F3715" s="1157"/>
      <c r="G3715" s="1158"/>
      <c r="H3715" s="468">
        <v>0.15</v>
      </c>
      <c r="I3715" s="564"/>
      <c r="J3715" s="377">
        <f t="shared" si="119"/>
        <v>0</v>
      </c>
      <c r="K3715" s="467">
        <f t="shared" si="120"/>
        <v>0</v>
      </c>
      <c r="L3715" s="113"/>
      <c r="M3715" s="113"/>
    </row>
    <row r="3716" spans="2:13" s="181" customFormat="1" ht="12.75" hidden="1" customHeight="1">
      <c r="B3716" s="1186"/>
      <c r="C3716" s="1162"/>
      <c r="D3716" s="465">
        <v>701</v>
      </c>
      <c r="E3716" s="1156"/>
      <c r="F3716" s="1157"/>
      <c r="G3716" s="1158"/>
      <c r="H3716" s="468">
        <v>0.15</v>
      </c>
      <c r="I3716" s="564"/>
      <c r="J3716" s="377">
        <f t="shared" si="119"/>
        <v>0</v>
      </c>
      <c r="K3716" s="467">
        <f t="shared" si="120"/>
        <v>0</v>
      </c>
      <c r="L3716" s="113"/>
      <c r="M3716" s="113"/>
    </row>
    <row r="3717" spans="2:13" s="181" customFormat="1" ht="12.75" hidden="1" customHeight="1">
      <c r="B3717" s="1186"/>
      <c r="C3717" s="1162"/>
      <c r="D3717" s="465">
        <v>702</v>
      </c>
      <c r="E3717" s="1156"/>
      <c r="F3717" s="1157"/>
      <c r="G3717" s="1158"/>
      <c r="H3717" s="468">
        <v>0.15</v>
      </c>
      <c r="I3717" s="564"/>
      <c r="J3717" s="377">
        <f t="shared" si="119"/>
        <v>0</v>
      </c>
      <c r="K3717" s="467">
        <f t="shared" si="120"/>
        <v>0</v>
      </c>
      <c r="L3717" s="113"/>
      <c r="M3717" s="113"/>
    </row>
    <row r="3718" spans="2:13" s="181" customFormat="1" ht="12.75" hidden="1" customHeight="1">
      <c r="B3718" s="1186"/>
      <c r="C3718" s="1162"/>
      <c r="D3718" s="465">
        <v>703</v>
      </c>
      <c r="E3718" s="1156"/>
      <c r="F3718" s="1157"/>
      <c r="G3718" s="1158"/>
      <c r="H3718" s="468">
        <v>0.15</v>
      </c>
      <c r="I3718" s="564"/>
      <c r="J3718" s="377">
        <f t="shared" si="119"/>
        <v>0</v>
      </c>
      <c r="K3718" s="467">
        <f t="shared" si="120"/>
        <v>0</v>
      </c>
      <c r="L3718" s="113"/>
      <c r="M3718" s="113"/>
    </row>
    <row r="3719" spans="2:13" s="181" customFormat="1" ht="12.75" hidden="1" customHeight="1">
      <c r="B3719" s="1186"/>
      <c r="C3719" s="1162"/>
      <c r="D3719" s="465">
        <v>704</v>
      </c>
      <c r="E3719" s="1156"/>
      <c r="F3719" s="1157"/>
      <c r="G3719" s="1158"/>
      <c r="H3719" s="468">
        <v>0.15</v>
      </c>
      <c r="I3719" s="564"/>
      <c r="J3719" s="377">
        <f t="shared" si="119"/>
        <v>0</v>
      </c>
      <c r="K3719" s="467">
        <f t="shared" si="120"/>
        <v>0</v>
      </c>
      <c r="L3719" s="113"/>
      <c r="M3719" s="113"/>
    </row>
    <row r="3720" spans="2:13" s="181" customFormat="1" ht="12.75" hidden="1" customHeight="1">
      <c r="B3720" s="1186"/>
      <c r="C3720" s="1162"/>
      <c r="D3720" s="465">
        <v>705</v>
      </c>
      <c r="E3720" s="1156"/>
      <c r="F3720" s="1157"/>
      <c r="G3720" s="1158"/>
      <c r="H3720" s="468">
        <v>0.15</v>
      </c>
      <c r="I3720" s="564"/>
      <c r="J3720" s="377">
        <f t="shared" ref="J3720:J3783" si="121">$I$11027*H3720</f>
        <v>0</v>
      </c>
      <c r="K3720" s="467">
        <f t="shared" si="120"/>
        <v>0</v>
      </c>
      <c r="L3720" s="113"/>
      <c r="M3720" s="113"/>
    </row>
    <row r="3721" spans="2:13" s="181" customFormat="1" ht="12.75" hidden="1" customHeight="1">
      <c r="B3721" s="1186"/>
      <c r="C3721" s="1162"/>
      <c r="D3721" s="465">
        <v>706</v>
      </c>
      <c r="E3721" s="1156"/>
      <c r="F3721" s="1157"/>
      <c r="G3721" s="1158"/>
      <c r="H3721" s="468">
        <v>0.15</v>
      </c>
      <c r="I3721" s="564"/>
      <c r="J3721" s="377">
        <f t="shared" si="121"/>
        <v>0</v>
      </c>
      <c r="K3721" s="467">
        <f t="shared" ref="K3721:K3784" si="122">MAX(0,(I3721-J3721)*0.92)</f>
        <v>0</v>
      </c>
      <c r="L3721" s="113"/>
      <c r="M3721" s="113"/>
    </row>
    <row r="3722" spans="2:13" s="181" customFormat="1" ht="12.75" hidden="1" customHeight="1">
      <c r="B3722" s="1186"/>
      <c r="C3722" s="1162"/>
      <c r="D3722" s="465">
        <v>707</v>
      </c>
      <c r="E3722" s="1156"/>
      <c r="F3722" s="1157"/>
      <c r="G3722" s="1158"/>
      <c r="H3722" s="468">
        <v>0.15</v>
      </c>
      <c r="I3722" s="564"/>
      <c r="J3722" s="377">
        <f t="shared" si="121"/>
        <v>0</v>
      </c>
      <c r="K3722" s="467">
        <f t="shared" si="122"/>
        <v>0</v>
      </c>
      <c r="L3722" s="113"/>
      <c r="M3722" s="113"/>
    </row>
    <row r="3723" spans="2:13" s="181" customFormat="1" ht="12.75" hidden="1" customHeight="1">
      <c r="B3723" s="1186"/>
      <c r="C3723" s="1162"/>
      <c r="D3723" s="465">
        <v>708</v>
      </c>
      <c r="E3723" s="1156"/>
      <c r="F3723" s="1157"/>
      <c r="G3723" s="1158"/>
      <c r="H3723" s="468">
        <v>0.15</v>
      </c>
      <c r="I3723" s="564"/>
      <c r="J3723" s="377">
        <f t="shared" si="121"/>
        <v>0</v>
      </c>
      <c r="K3723" s="467">
        <f t="shared" si="122"/>
        <v>0</v>
      </c>
      <c r="L3723" s="113"/>
      <c r="M3723" s="113"/>
    </row>
    <row r="3724" spans="2:13" s="181" customFormat="1" ht="12.75" hidden="1" customHeight="1">
      <c r="B3724" s="1186"/>
      <c r="C3724" s="1162"/>
      <c r="D3724" s="465">
        <v>709</v>
      </c>
      <c r="E3724" s="1156"/>
      <c r="F3724" s="1157"/>
      <c r="G3724" s="1158"/>
      <c r="H3724" s="468">
        <v>0.15</v>
      </c>
      <c r="I3724" s="564"/>
      <c r="J3724" s="377">
        <f t="shared" si="121"/>
        <v>0</v>
      </c>
      <c r="K3724" s="467">
        <f t="shared" si="122"/>
        <v>0</v>
      </c>
      <c r="L3724" s="113"/>
      <c r="M3724" s="113"/>
    </row>
    <row r="3725" spans="2:13" s="181" customFormat="1" ht="12.75" hidden="1" customHeight="1">
      <c r="B3725" s="1186"/>
      <c r="C3725" s="1162"/>
      <c r="D3725" s="465">
        <v>710</v>
      </c>
      <c r="E3725" s="1156"/>
      <c r="F3725" s="1157"/>
      <c r="G3725" s="1158"/>
      <c r="H3725" s="468">
        <v>0.15</v>
      </c>
      <c r="I3725" s="564"/>
      <c r="J3725" s="377">
        <f t="shared" si="121"/>
        <v>0</v>
      </c>
      <c r="K3725" s="467">
        <f t="shared" si="122"/>
        <v>0</v>
      </c>
      <c r="L3725" s="113"/>
      <c r="M3725" s="113"/>
    </row>
    <row r="3726" spans="2:13" s="181" customFormat="1" ht="12.75" hidden="1" customHeight="1">
      <c r="B3726" s="1186"/>
      <c r="C3726" s="1162"/>
      <c r="D3726" s="465">
        <v>711</v>
      </c>
      <c r="E3726" s="1156"/>
      <c r="F3726" s="1157"/>
      <c r="G3726" s="1158"/>
      <c r="H3726" s="468">
        <v>0.15</v>
      </c>
      <c r="I3726" s="564"/>
      <c r="J3726" s="377">
        <f t="shared" si="121"/>
        <v>0</v>
      </c>
      <c r="K3726" s="467">
        <f t="shared" si="122"/>
        <v>0</v>
      </c>
      <c r="L3726" s="113"/>
      <c r="M3726" s="113"/>
    </row>
    <row r="3727" spans="2:13" s="181" customFormat="1" ht="12.75" hidden="1" customHeight="1">
      <c r="B3727" s="1186"/>
      <c r="C3727" s="1162"/>
      <c r="D3727" s="465">
        <v>712</v>
      </c>
      <c r="E3727" s="1156"/>
      <c r="F3727" s="1157"/>
      <c r="G3727" s="1158"/>
      <c r="H3727" s="468">
        <v>0.15</v>
      </c>
      <c r="I3727" s="564"/>
      <c r="J3727" s="377">
        <f t="shared" si="121"/>
        <v>0</v>
      </c>
      <c r="K3727" s="467">
        <f t="shared" si="122"/>
        <v>0</v>
      </c>
      <c r="L3727" s="113"/>
      <c r="M3727" s="113"/>
    </row>
    <row r="3728" spans="2:13" s="181" customFormat="1" ht="12.75" hidden="1" customHeight="1">
      <c r="B3728" s="1186"/>
      <c r="C3728" s="1162"/>
      <c r="D3728" s="465">
        <v>713</v>
      </c>
      <c r="E3728" s="1156"/>
      <c r="F3728" s="1157"/>
      <c r="G3728" s="1158"/>
      <c r="H3728" s="468">
        <v>0.15</v>
      </c>
      <c r="I3728" s="564"/>
      <c r="J3728" s="377">
        <f t="shared" si="121"/>
        <v>0</v>
      </c>
      <c r="K3728" s="467">
        <f t="shared" si="122"/>
        <v>0</v>
      </c>
      <c r="L3728" s="113"/>
      <c r="M3728" s="113"/>
    </row>
    <row r="3729" spans="2:13" s="181" customFormat="1" ht="12.75" hidden="1" customHeight="1">
      <c r="B3729" s="1186"/>
      <c r="C3729" s="1162"/>
      <c r="D3729" s="465">
        <v>714</v>
      </c>
      <c r="E3729" s="1156"/>
      <c r="F3729" s="1157"/>
      <c r="G3729" s="1158"/>
      <c r="H3729" s="468">
        <v>0.15</v>
      </c>
      <c r="I3729" s="564"/>
      <c r="J3729" s="377">
        <f t="shared" si="121"/>
        <v>0</v>
      </c>
      <c r="K3729" s="467">
        <f t="shared" si="122"/>
        <v>0</v>
      </c>
      <c r="L3729" s="113"/>
      <c r="M3729" s="113"/>
    </row>
    <row r="3730" spans="2:13" s="181" customFormat="1" ht="12.75" hidden="1" customHeight="1">
      <c r="B3730" s="1186"/>
      <c r="C3730" s="1162"/>
      <c r="D3730" s="465">
        <v>715</v>
      </c>
      <c r="E3730" s="1156"/>
      <c r="F3730" s="1157"/>
      <c r="G3730" s="1158"/>
      <c r="H3730" s="468">
        <v>0.15</v>
      </c>
      <c r="I3730" s="564"/>
      <c r="J3730" s="377">
        <f t="shared" si="121"/>
        <v>0</v>
      </c>
      <c r="K3730" s="467">
        <f t="shared" si="122"/>
        <v>0</v>
      </c>
      <c r="L3730" s="113"/>
      <c r="M3730" s="113"/>
    </row>
    <row r="3731" spans="2:13" s="181" customFormat="1" ht="12.75" hidden="1" customHeight="1">
      <c r="B3731" s="1186"/>
      <c r="C3731" s="1162"/>
      <c r="D3731" s="465">
        <v>716</v>
      </c>
      <c r="E3731" s="1156"/>
      <c r="F3731" s="1157"/>
      <c r="G3731" s="1158"/>
      <c r="H3731" s="468">
        <v>0.15</v>
      </c>
      <c r="I3731" s="564"/>
      <c r="J3731" s="377">
        <f t="shared" si="121"/>
        <v>0</v>
      </c>
      <c r="K3731" s="467">
        <f t="shared" si="122"/>
        <v>0</v>
      </c>
      <c r="L3731" s="113"/>
      <c r="M3731" s="113"/>
    </row>
    <row r="3732" spans="2:13" s="181" customFormat="1" ht="12.75" hidden="1" customHeight="1">
      <c r="B3732" s="1186"/>
      <c r="C3732" s="1162"/>
      <c r="D3732" s="465">
        <v>717</v>
      </c>
      <c r="E3732" s="1156"/>
      <c r="F3732" s="1157"/>
      <c r="G3732" s="1158"/>
      <c r="H3732" s="468">
        <v>0.15</v>
      </c>
      <c r="I3732" s="564"/>
      <c r="J3732" s="377">
        <f t="shared" si="121"/>
        <v>0</v>
      </c>
      <c r="K3732" s="467">
        <f t="shared" si="122"/>
        <v>0</v>
      </c>
      <c r="L3732" s="113"/>
      <c r="M3732" s="113"/>
    </row>
    <row r="3733" spans="2:13" s="181" customFormat="1" ht="12.75" hidden="1" customHeight="1">
      <c r="B3733" s="1186"/>
      <c r="C3733" s="1162"/>
      <c r="D3733" s="465">
        <v>718</v>
      </c>
      <c r="E3733" s="1156"/>
      <c r="F3733" s="1157"/>
      <c r="G3733" s="1158"/>
      <c r="H3733" s="468">
        <v>0.15</v>
      </c>
      <c r="I3733" s="564"/>
      <c r="J3733" s="377">
        <f t="shared" si="121"/>
        <v>0</v>
      </c>
      <c r="K3733" s="467">
        <f t="shared" si="122"/>
        <v>0</v>
      </c>
      <c r="L3733" s="113"/>
      <c r="M3733" s="113"/>
    </row>
    <row r="3734" spans="2:13" s="181" customFormat="1" ht="12.75" hidden="1" customHeight="1">
      <c r="B3734" s="1186"/>
      <c r="C3734" s="1162"/>
      <c r="D3734" s="465">
        <v>719</v>
      </c>
      <c r="E3734" s="1156"/>
      <c r="F3734" s="1157"/>
      <c r="G3734" s="1158"/>
      <c r="H3734" s="468">
        <v>0.15</v>
      </c>
      <c r="I3734" s="564"/>
      <c r="J3734" s="377">
        <f t="shared" si="121"/>
        <v>0</v>
      </c>
      <c r="K3734" s="467">
        <f t="shared" si="122"/>
        <v>0</v>
      </c>
      <c r="L3734" s="113"/>
      <c r="M3734" s="113"/>
    </row>
    <row r="3735" spans="2:13" s="181" customFormat="1" ht="12.75" hidden="1" customHeight="1">
      <c r="B3735" s="1186"/>
      <c r="C3735" s="1162"/>
      <c r="D3735" s="465">
        <v>720</v>
      </c>
      <c r="E3735" s="1156"/>
      <c r="F3735" s="1157"/>
      <c r="G3735" s="1158"/>
      <c r="H3735" s="468">
        <v>0.15</v>
      </c>
      <c r="I3735" s="564"/>
      <c r="J3735" s="377">
        <f t="shared" si="121"/>
        <v>0</v>
      </c>
      <c r="K3735" s="467">
        <f t="shared" si="122"/>
        <v>0</v>
      </c>
      <c r="L3735" s="113"/>
      <c r="M3735" s="113"/>
    </row>
    <row r="3736" spans="2:13" s="181" customFormat="1" ht="12.75" hidden="1" customHeight="1">
      <c r="B3736" s="1186"/>
      <c r="C3736" s="1162"/>
      <c r="D3736" s="465">
        <v>721</v>
      </c>
      <c r="E3736" s="1156"/>
      <c r="F3736" s="1157"/>
      <c r="G3736" s="1158"/>
      <c r="H3736" s="468">
        <v>0.15</v>
      </c>
      <c r="I3736" s="564"/>
      <c r="J3736" s="377">
        <f t="shared" si="121"/>
        <v>0</v>
      </c>
      <c r="K3736" s="467">
        <f t="shared" si="122"/>
        <v>0</v>
      </c>
      <c r="L3736" s="113"/>
      <c r="M3736" s="113"/>
    </row>
    <row r="3737" spans="2:13" s="181" customFormat="1" ht="12.75" hidden="1" customHeight="1">
      <c r="B3737" s="1186"/>
      <c r="C3737" s="1162"/>
      <c r="D3737" s="465">
        <v>722</v>
      </c>
      <c r="E3737" s="1156"/>
      <c r="F3737" s="1157"/>
      <c r="G3737" s="1158"/>
      <c r="H3737" s="468">
        <v>0.15</v>
      </c>
      <c r="I3737" s="564"/>
      <c r="J3737" s="377">
        <f t="shared" si="121"/>
        <v>0</v>
      </c>
      <c r="K3737" s="467">
        <f t="shared" si="122"/>
        <v>0</v>
      </c>
      <c r="L3737" s="113"/>
      <c r="M3737" s="113"/>
    </row>
    <row r="3738" spans="2:13" s="181" customFormat="1" ht="12.75" hidden="1" customHeight="1">
      <c r="B3738" s="1186"/>
      <c r="C3738" s="1162"/>
      <c r="D3738" s="465">
        <v>723</v>
      </c>
      <c r="E3738" s="1156"/>
      <c r="F3738" s="1157"/>
      <c r="G3738" s="1158"/>
      <c r="H3738" s="468">
        <v>0.15</v>
      </c>
      <c r="I3738" s="564"/>
      <c r="J3738" s="377">
        <f t="shared" si="121"/>
        <v>0</v>
      </c>
      <c r="K3738" s="467">
        <f t="shared" si="122"/>
        <v>0</v>
      </c>
      <c r="L3738" s="113"/>
      <c r="M3738" s="113"/>
    </row>
    <row r="3739" spans="2:13" s="181" customFormat="1" ht="12.75" hidden="1" customHeight="1">
      <c r="B3739" s="1186"/>
      <c r="C3739" s="1162"/>
      <c r="D3739" s="465">
        <v>724</v>
      </c>
      <c r="E3739" s="1156"/>
      <c r="F3739" s="1157"/>
      <c r="G3739" s="1158"/>
      <c r="H3739" s="468">
        <v>0.15</v>
      </c>
      <c r="I3739" s="564"/>
      <c r="J3739" s="377">
        <f t="shared" si="121"/>
        <v>0</v>
      </c>
      <c r="K3739" s="467">
        <f t="shared" si="122"/>
        <v>0</v>
      </c>
      <c r="L3739" s="113"/>
      <c r="M3739" s="113"/>
    </row>
    <row r="3740" spans="2:13" s="181" customFormat="1" ht="12.75" hidden="1" customHeight="1">
      <c r="B3740" s="1186"/>
      <c r="C3740" s="1162"/>
      <c r="D3740" s="465">
        <v>725</v>
      </c>
      <c r="E3740" s="1156"/>
      <c r="F3740" s="1157"/>
      <c r="G3740" s="1158"/>
      <c r="H3740" s="468">
        <v>0.15</v>
      </c>
      <c r="I3740" s="564"/>
      <c r="J3740" s="377">
        <f t="shared" si="121"/>
        <v>0</v>
      </c>
      <c r="K3740" s="467">
        <f t="shared" si="122"/>
        <v>0</v>
      </c>
      <c r="L3740" s="113"/>
      <c r="M3740" s="113"/>
    </row>
    <row r="3741" spans="2:13" s="181" customFormat="1" ht="12.75" hidden="1" customHeight="1">
      <c r="B3741" s="1186"/>
      <c r="C3741" s="1162"/>
      <c r="D3741" s="465">
        <v>726</v>
      </c>
      <c r="E3741" s="1156"/>
      <c r="F3741" s="1157"/>
      <c r="G3741" s="1158"/>
      <c r="H3741" s="468">
        <v>0.15</v>
      </c>
      <c r="I3741" s="564"/>
      <c r="J3741" s="377">
        <f t="shared" si="121"/>
        <v>0</v>
      </c>
      <c r="K3741" s="467">
        <f t="shared" si="122"/>
        <v>0</v>
      </c>
      <c r="L3741" s="113"/>
      <c r="M3741" s="113"/>
    </row>
    <row r="3742" spans="2:13" s="181" customFormat="1" ht="12.75" hidden="1" customHeight="1">
      <c r="B3742" s="1186"/>
      <c r="C3742" s="1162"/>
      <c r="D3742" s="465">
        <v>727</v>
      </c>
      <c r="E3742" s="1156"/>
      <c r="F3742" s="1157"/>
      <c r="G3742" s="1158"/>
      <c r="H3742" s="468">
        <v>0.15</v>
      </c>
      <c r="I3742" s="564"/>
      <c r="J3742" s="377">
        <f t="shared" si="121"/>
        <v>0</v>
      </c>
      <c r="K3742" s="467">
        <f t="shared" si="122"/>
        <v>0</v>
      </c>
      <c r="L3742" s="113"/>
      <c r="M3742" s="113"/>
    </row>
    <row r="3743" spans="2:13" s="181" customFormat="1" ht="12.75" hidden="1" customHeight="1">
      <c r="B3743" s="1186"/>
      <c r="C3743" s="1162"/>
      <c r="D3743" s="465">
        <v>728</v>
      </c>
      <c r="E3743" s="1156"/>
      <c r="F3743" s="1157"/>
      <c r="G3743" s="1158"/>
      <c r="H3743" s="468">
        <v>0.15</v>
      </c>
      <c r="I3743" s="564"/>
      <c r="J3743" s="377">
        <f t="shared" si="121"/>
        <v>0</v>
      </c>
      <c r="K3743" s="467">
        <f t="shared" si="122"/>
        <v>0</v>
      </c>
      <c r="L3743" s="113"/>
      <c r="M3743" s="113"/>
    </row>
    <row r="3744" spans="2:13" s="181" customFormat="1" ht="12.75" hidden="1" customHeight="1">
      <c r="B3744" s="1186"/>
      <c r="C3744" s="1162"/>
      <c r="D3744" s="465">
        <v>729</v>
      </c>
      <c r="E3744" s="1156"/>
      <c r="F3744" s="1157"/>
      <c r="G3744" s="1158"/>
      <c r="H3744" s="468">
        <v>0.15</v>
      </c>
      <c r="I3744" s="564"/>
      <c r="J3744" s="377">
        <f t="shared" si="121"/>
        <v>0</v>
      </c>
      <c r="K3744" s="467">
        <f t="shared" si="122"/>
        <v>0</v>
      </c>
      <c r="L3744" s="113"/>
      <c r="M3744" s="113"/>
    </row>
    <row r="3745" spans="2:13" s="181" customFormat="1" ht="12.75" hidden="1" customHeight="1">
      <c r="B3745" s="1186"/>
      <c r="C3745" s="1162"/>
      <c r="D3745" s="465">
        <v>730</v>
      </c>
      <c r="E3745" s="1156"/>
      <c r="F3745" s="1157"/>
      <c r="G3745" s="1158"/>
      <c r="H3745" s="468">
        <v>0.15</v>
      </c>
      <c r="I3745" s="564"/>
      <c r="J3745" s="377">
        <f t="shared" si="121"/>
        <v>0</v>
      </c>
      <c r="K3745" s="467">
        <f t="shared" si="122"/>
        <v>0</v>
      </c>
      <c r="L3745" s="113"/>
      <c r="M3745" s="113"/>
    </row>
    <row r="3746" spans="2:13" s="181" customFormat="1" ht="12.75" hidden="1" customHeight="1">
      <c r="B3746" s="1186"/>
      <c r="C3746" s="1162"/>
      <c r="D3746" s="465">
        <v>731</v>
      </c>
      <c r="E3746" s="1156"/>
      <c r="F3746" s="1157"/>
      <c r="G3746" s="1158"/>
      <c r="H3746" s="468">
        <v>0.15</v>
      </c>
      <c r="I3746" s="564"/>
      <c r="J3746" s="377">
        <f t="shared" si="121"/>
        <v>0</v>
      </c>
      <c r="K3746" s="467">
        <f t="shared" si="122"/>
        <v>0</v>
      </c>
      <c r="L3746" s="113"/>
      <c r="M3746" s="113"/>
    </row>
    <row r="3747" spans="2:13" s="181" customFormat="1" ht="12.75" hidden="1" customHeight="1">
      <c r="B3747" s="1186"/>
      <c r="C3747" s="1162"/>
      <c r="D3747" s="465">
        <v>732</v>
      </c>
      <c r="E3747" s="1156"/>
      <c r="F3747" s="1157"/>
      <c r="G3747" s="1158"/>
      <c r="H3747" s="468">
        <v>0.15</v>
      </c>
      <c r="I3747" s="564"/>
      <c r="J3747" s="377">
        <f t="shared" si="121"/>
        <v>0</v>
      </c>
      <c r="K3747" s="467">
        <f t="shared" si="122"/>
        <v>0</v>
      </c>
      <c r="L3747" s="113"/>
      <c r="M3747" s="113"/>
    </row>
    <row r="3748" spans="2:13" s="181" customFormat="1" ht="12.75" hidden="1" customHeight="1">
      <c r="B3748" s="1186"/>
      <c r="C3748" s="1162"/>
      <c r="D3748" s="465">
        <v>733</v>
      </c>
      <c r="E3748" s="1156"/>
      <c r="F3748" s="1157"/>
      <c r="G3748" s="1158"/>
      <c r="H3748" s="468">
        <v>0.15</v>
      </c>
      <c r="I3748" s="564"/>
      <c r="J3748" s="377">
        <f t="shared" si="121"/>
        <v>0</v>
      </c>
      <c r="K3748" s="467">
        <f t="shared" si="122"/>
        <v>0</v>
      </c>
      <c r="L3748" s="113"/>
      <c r="M3748" s="113"/>
    </row>
    <row r="3749" spans="2:13" s="181" customFormat="1" ht="12.75" hidden="1" customHeight="1">
      <c r="B3749" s="1186"/>
      <c r="C3749" s="1162"/>
      <c r="D3749" s="465">
        <v>734</v>
      </c>
      <c r="E3749" s="1156"/>
      <c r="F3749" s="1157"/>
      <c r="G3749" s="1158"/>
      <c r="H3749" s="468">
        <v>0.15</v>
      </c>
      <c r="I3749" s="564"/>
      <c r="J3749" s="377">
        <f t="shared" si="121"/>
        <v>0</v>
      </c>
      <c r="K3749" s="467">
        <f t="shared" si="122"/>
        <v>0</v>
      </c>
      <c r="L3749" s="113"/>
      <c r="M3749" s="113"/>
    </row>
    <row r="3750" spans="2:13" s="181" customFormat="1" ht="12.75" hidden="1" customHeight="1">
      <c r="B3750" s="1186"/>
      <c r="C3750" s="1162"/>
      <c r="D3750" s="465">
        <v>735</v>
      </c>
      <c r="E3750" s="1156"/>
      <c r="F3750" s="1157"/>
      <c r="G3750" s="1158"/>
      <c r="H3750" s="468">
        <v>0.15</v>
      </c>
      <c r="I3750" s="564"/>
      <c r="J3750" s="377">
        <f t="shared" si="121"/>
        <v>0</v>
      </c>
      <c r="K3750" s="467">
        <f t="shared" si="122"/>
        <v>0</v>
      </c>
      <c r="L3750" s="113"/>
      <c r="M3750" s="113"/>
    </row>
    <row r="3751" spans="2:13" s="181" customFormat="1" ht="12.75" hidden="1" customHeight="1">
      <c r="B3751" s="1186"/>
      <c r="C3751" s="1162"/>
      <c r="D3751" s="465">
        <v>736</v>
      </c>
      <c r="E3751" s="1156"/>
      <c r="F3751" s="1157"/>
      <c r="G3751" s="1158"/>
      <c r="H3751" s="468">
        <v>0.15</v>
      </c>
      <c r="I3751" s="564"/>
      <c r="J3751" s="377">
        <f t="shared" si="121"/>
        <v>0</v>
      </c>
      <c r="K3751" s="467">
        <f t="shared" si="122"/>
        <v>0</v>
      </c>
      <c r="L3751" s="113"/>
      <c r="M3751" s="113"/>
    </row>
    <row r="3752" spans="2:13" s="181" customFormat="1" ht="12.75" hidden="1" customHeight="1">
      <c r="B3752" s="1186"/>
      <c r="C3752" s="1162"/>
      <c r="D3752" s="465">
        <v>737</v>
      </c>
      <c r="E3752" s="1156"/>
      <c r="F3752" s="1157"/>
      <c r="G3752" s="1158"/>
      <c r="H3752" s="468">
        <v>0.15</v>
      </c>
      <c r="I3752" s="564"/>
      <c r="J3752" s="377">
        <f t="shared" si="121"/>
        <v>0</v>
      </c>
      <c r="K3752" s="467">
        <f t="shared" si="122"/>
        <v>0</v>
      </c>
      <c r="L3752" s="113"/>
      <c r="M3752" s="113"/>
    </row>
    <row r="3753" spans="2:13" s="181" customFormat="1" ht="12.75" hidden="1" customHeight="1">
      <c r="B3753" s="1186"/>
      <c r="C3753" s="1162"/>
      <c r="D3753" s="465">
        <v>738</v>
      </c>
      <c r="E3753" s="1156"/>
      <c r="F3753" s="1157"/>
      <c r="G3753" s="1158"/>
      <c r="H3753" s="468">
        <v>0.15</v>
      </c>
      <c r="I3753" s="564"/>
      <c r="J3753" s="377">
        <f t="shared" si="121"/>
        <v>0</v>
      </c>
      <c r="K3753" s="467">
        <f t="shared" si="122"/>
        <v>0</v>
      </c>
      <c r="L3753" s="113"/>
      <c r="M3753" s="113"/>
    </row>
    <row r="3754" spans="2:13" s="181" customFormat="1" ht="12.75" hidden="1" customHeight="1">
      <c r="B3754" s="1186"/>
      <c r="C3754" s="1162"/>
      <c r="D3754" s="465">
        <v>739</v>
      </c>
      <c r="E3754" s="1156"/>
      <c r="F3754" s="1157"/>
      <c r="G3754" s="1158"/>
      <c r="H3754" s="468">
        <v>0.15</v>
      </c>
      <c r="I3754" s="564"/>
      <c r="J3754" s="377">
        <f t="shared" si="121"/>
        <v>0</v>
      </c>
      <c r="K3754" s="467">
        <f t="shared" si="122"/>
        <v>0</v>
      </c>
      <c r="L3754" s="113"/>
      <c r="M3754" s="113"/>
    </row>
    <row r="3755" spans="2:13" s="181" customFormat="1" ht="12.75" hidden="1" customHeight="1">
      <c r="B3755" s="1186"/>
      <c r="C3755" s="1162"/>
      <c r="D3755" s="465">
        <v>740</v>
      </c>
      <c r="E3755" s="1156"/>
      <c r="F3755" s="1157"/>
      <c r="G3755" s="1158"/>
      <c r="H3755" s="468">
        <v>0.15</v>
      </c>
      <c r="I3755" s="564"/>
      <c r="J3755" s="377">
        <f t="shared" si="121"/>
        <v>0</v>
      </c>
      <c r="K3755" s="467">
        <f t="shared" si="122"/>
        <v>0</v>
      </c>
      <c r="L3755" s="113"/>
      <c r="M3755" s="113"/>
    </row>
    <row r="3756" spans="2:13" s="181" customFormat="1" ht="12.75" hidden="1" customHeight="1">
      <c r="B3756" s="1186"/>
      <c r="C3756" s="1162"/>
      <c r="D3756" s="465">
        <v>741</v>
      </c>
      <c r="E3756" s="1156"/>
      <c r="F3756" s="1157"/>
      <c r="G3756" s="1158"/>
      <c r="H3756" s="468">
        <v>0.15</v>
      </c>
      <c r="I3756" s="564"/>
      <c r="J3756" s="377">
        <f t="shared" si="121"/>
        <v>0</v>
      </c>
      <c r="K3756" s="467">
        <f t="shared" si="122"/>
        <v>0</v>
      </c>
      <c r="L3756" s="113"/>
      <c r="M3756" s="113"/>
    </row>
    <row r="3757" spans="2:13" s="181" customFormat="1" ht="12.75" hidden="1" customHeight="1">
      <c r="B3757" s="1186"/>
      <c r="C3757" s="1162"/>
      <c r="D3757" s="465">
        <v>742</v>
      </c>
      <c r="E3757" s="1156"/>
      <c r="F3757" s="1157"/>
      <c r="G3757" s="1158"/>
      <c r="H3757" s="468">
        <v>0.15</v>
      </c>
      <c r="I3757" s="564"/>
      <c r="J3757" s="377">
        <f t="shared" si="121"/>
        <v>0</v>
      </c>
      <c r="K3757" s="467">
        <f t="shared" si="122"/>
        <v>0</v>
      </c>
      <c r="L3757" s="113"/>
      <c r="M3757" s="113"/>
    </row>
    <row r="3758" spans="2:13" s="181" customFormat="1" ht="12.75" hidden="1" customHeight="1">
      <c r="B3758" s="1186"/>
      <c r="C3758" s="1162"/>
      <c r="D3758" s="465">
        <v>743</v>
      </c>
      <c r="E3758" s="1156"/>
      <c r="F3758" s="1157"/>
      <c r="G3758" s="1158"/>
      <c r="H3758" s="468">
        <v>0.15</v>
      </c>
      <c r="I3758" s="564"/>
      <c r="J3758" s="377">
        <f t="shared" si="121"/>
        <v>0</v>
      </c>
      <c r="K3758" s="467">
        <f t="shared" si="122"/>
        <v>0</v>
      </c>
      <c r="L3758" s="113"/>
      <c r="M3758" s="113"/>
    </row>
    <row r="3759" spans="2:13" s="181" customFormat="1" ht="12.75" hidden="1" customHeight="1">
      <c r="B3759" s="1186"/>
      <c r="C3759" s="1162"/>
      <c r="D3759" s="465">
        <v>744</v>
      </c>
      <c r="E3759" s="1156"/>
      <c r="F3759" s="1157"/>
      <c r="G3759" s="1158"/>
      <c r="H3759" s="468">
        <v>0.15</v>
      </c>
      <c r="I3759" s="564"/>
      <c r="J3759" s="377">
        <f t="shared" si="121"/>
        <v>0</v>
      </c>
      <c r="K3759" s="467">
        <f t="shared" si="122"/>
        <v>0</v>
      </c>
      <c r="L3759" s="113"/>
      <c r="M3759" s="113"/>
    </row>
    <row r="3760" spans="2:13" s="181" customFormat="1" ht="12.75" hidden="1" customHeight="1">
      <c r="B3760" s="1186"/>
      <c r="C3760" s="1162"/>
      <c r="D3760" s="465">
        <v>745</v>
      </c>
      <c r="E3760" s="1156"/>
      <c r="F3760" s="1157"/>
      <c r="G3760" s="1158"/>
      <c r="H3760" s="468">
        <v>0.15</v>
      </c>
      <c r="I3760" s="564"/>
      <c r="J3760" s="377">
        <f t="shared" si="121"/>
        <v>0</v>
      </c>
      <c r="K3760" s="467">
        <f t="shared" si="122"/>
        <v>0</v>
      </c>
      <c r="L3760" s="113"/>
      <c r="M3760" s="113"/>
    </row>
    <row r="3761" spans="2:13" s="181" customFormat="1" ht="12.75" hidden="1" customHeight="1">
      <c r="B3761" s="1186"/>
      <c r="C3761" s="1162"/>
      <c r="D3761" s="465">
        <v>746</v>
      </c>
      <c r="E3761" s="1156"/>
      <c r="F3761" s="1157"/>
      <c r="G3761" s="1158"/>
      <c r="H3761" s="468">
        <v>0.15</v>
      </c>
      <c r="I3761" s="564"/>
      <c r="J3761" s="377">
        <f t="shared" si="121"/>
        <v>0</v>
      </c>
      <c r="K3761" s="467">
        <f t="shared" si="122"/>
        <v>0</v>
      </c>
      <c r="L3761" s="113"/>
      <c r="M3761" s="113"/>
    </row>
    <row r="3762" spans="2:13" s="181" customFormat="1" ht="12.75" hidden="1" customHeight="1">
      <c r="B3762" s="1186"/>
      <c r="C3762" s="1162"/>
      <c r="D3762" s="465">
        <v>747</v>
      </c>
      <c r="E3762" s="1156"/>
      <c r="F3762" s="1157"/>
      <c r="G3762" s="1158"/>
      <c r="H3762" s="468">
        <v>0.15</v>
      </c>
      <c r="I3762" s="564"/>
      <c r="J3762" s="377">
        <f t="shared" si="121"/>
        <v>0</v>
      </c>
      <c r="K3762" s="467">
        <f t="shared" si="122"/>
        <v>0</v>
      </c>
      <c r="L3762" s="113"/>
      <c r="M3762" s="113"/>
    </row>
    <row r="3763" spans="2:13" s="181" customFormat="1" ht="12.75" hidden="1" customHeight="1">
      <c r="B3763" s="1186"/>
      <c r="C3763" s="1162"/>
      <c r="D3763" s="465">
        <v>748</v>
      </c>
      <c r="E3763" s="1156"/>
      <c r="F3763" s="1157"/>
      <c r="G3763" s="1158"/>
      <c r="H3763" s="468">
        <v>0.15</v>
      </c>
      <c r="I3763" s="564"/>
      <c r="J3763" s="377">
        <f t="shared" si="121"/>
        <v>0</v>
      </c>
      <c r="K3763" s="467">
        <f t="shared" si="122"/>
        <v>0</v>
      </c>
      <c r="L3763" s="113"/>
      <c r="M3763" s="113"/>
    </row>
    <row r="3764" spans="2:13" s="181" customFormat="1" ht="12.75" hidden="1" customHeight="1">
      <c r="B3764" s="1186"/>
      <c r="C3764" s="1162"/>
      <c r="D3764" s="465">
        <v>749</v>
      </c>
      <c r="E3764" s="1156"/>
      <c r="F3764" s="1157"/>
      <c r="G3764" s="1158"/>
      <c r="H3764" s="468">
        <v>0.15</v>
      </c>
      <c r="I3764" s="564"/>
      <c r="J3764" s="377">
        <f t="shared" si="121"/>
        <v>0</v>
      </c>
      <c r="K3764" s="467">
        <f t="shared" si="122"/>
        <v>0</v>
      </c>
      <c r="L3764" s="113"/>
      <c r="M3764" s="113"/>
    </row>
    <row r="3765" spans="2:13" s="181" customFormat="1" ht="12.75" hidden="1" customHeight="1">
      <c r="B3765" s="1186"/>
      <c r="C3765" s="1162"/>
      <c r="D3765" s="465">
        <v>750</v>
      </c>
      <c r="E3765" s="1156"/>
      <c r="F3765" s="1157"/>
      <c r="G3765" s="1158"/>
      <c r="H3765" s="468">
        <v>0.15</v>
      </c>
      <c r="I3765" s="564"/>
      <c r="J3765" s="377">
        <f t="shared" si="121"/>
        <v>0</v>
      </c>
      <c r="K3765" s="467">
        <f t="shared" si="122"/>
        <v>0</v>
      </c>
      <c r="L3765" s="113"/>
      <c r="M3765" s="113"/>
    </row>
    <row r="3766" spans="2:13" s="181" customFormat="1" ht="12.75" hidden="1" customHeight="1">
      <c r="B3766" s="1186"/>
      <c r="C3766" s="1162"/>
      <c r="D3766" s="465">
        <v>751</v>
      </c>
      <c r="E3766" s="1156"/>
      <c r="F3766" s="1157"/>
      <c r="G3766" s="1158"/>
      <c r="H3766" s="468">
        <v>0.15</v>
      </c>
      <c r="I3766" s="564"/>
      <c r="J3766" s="377">
        <f t="shared" si="121"/>
        <v>0</v>
      </c>
      <c r="K3766" s="467">
        <f t="shared" si="122"/>
        <v>0</v>
      </c>
      <c r="L3766" s="113"/>
      <c r="M3766" s="113"/>
    </row>
    <row r="3767" spans="2:13" s="181" customFormat="1" ht="12.75" hidden="1" customHeight="1">
      <c r="B3767" s="1186"/>
      <c r="C3767" s="1162"/>
      <c r="D3767" s="465">
        <v>752</v>
      </c>
      <c r="E3767" s="1156"/>
      <c r="F3767" s="1157"/>
      <c r="G3767" s="1158"/>
      <c r="H3767" s="468">
        <v>0.15</v>
      </c>
      <c r="I3767" s="564"/>
      <c r="J3767" s="377">
        <f t="shared" si="121"/>
        <v>0</v>
      </c>
      <c r="K3767" s="467">
        <f t="shared" si="122"/>
        <v>0</v>
      </c>
      <c r="L3767" s="113"/>
      <c r="M3767" s="113"/>
    </row>
    <row r="3768" spans="2:13" s="181" customFormat="1" ht="12.75" hidden="1" customHeight="1">
      <c r="B3768" s="1186"/>
      <c r="C3768" s="1162"/>
      <c r="D3768" s="465">
        <v>753</v>
      </c>
      <c r="E3768" s="1156"/>
      <c r="F3768" s="1157"/>
      <c r="G3768" s="1158"/>
      <c r="H3768" s="468">
        <v>0.15</v>
      </c>
      <c r="I3768" s="564"/>
      <c r="J3768" s="377">
        <f t="shared" si="121"/>
        <v>0</v>
      </c>
      <c r="K3768" s="467">
        <f t="shared" si="122"/>
        <v>0</v>
      </c>
      <c r="L3768" s="113"/>
      <c r="M3768" s="113"/>
    </row>
    <row r="3769" spans="2:13" s="181" customFormat="1" ht="12.75" hidden="1" customHeight="1">
      <c r="B3769" s="1186"/>
      <c r="C3769" s="1162"/>
      <c r="D3769" s="465">
        <v>754</v>
      </c>
      <c r="E3769" s="1156"/>
      <c r="F3769" s="1157"/>
      <c r="G3769" s="1158"/>
      <c r="H3769" s="468">
        <v>0.15</v>
      </c>
      <c r="I3769" s="564"/>
      <c r="J3769" s="377">
        <f t="shared" si="121"/>
        <v>0</v>
      </c>
      <c r="K3769" s="467">
        <f t="shared" si="122"/>
        <v>0</v>
      </c>
      <c r="L3769" s="113"/>
      <c r="M3769" s="113"/>
    </row>
    <row r="3770" spans="2:13" s="181" customFormat="1" ht="12.75" hidden="1" customHeight="1">
      <c r="B3770" s="1186"/>
      <c r="C3770" s="1162"/>
      <c r="D3770" s="465">
        <v>755</v>
      </c>
      <c r="E3770" s="1156"/>
      <c r="F3770" s="1157"/>
      <c r="G3770" s="1158"/>
      <c r="H3770" s="468">
        <v>0.15</v>
      </c>
      <c r="I3770" s="564"/>
      <c r="J3770" s="377">
        <f t="shared" si="121"/>
        <v>0</v>
      </c>
      <c r="K3770" s="467">
        <f t="shared" si="122"/>
        <v>0</v>
      </c>
      <c r="L3770" s="113"/>
      <c r="M3770" s="113"/>
    </row>
    <row r="3771" spans="2:13" s="181" customFormat="1" ht="12.75" hidden="1" customHeight="1">
      <c r="B3771" s="1186"/>
      <c r="C3771" s="1162"/>
      <c r="D3771" s="465">
        <v>756</v>
      </c>
      <c r="E3771" s="1156"/>
      <c r="F3771" s="1157"/>
      <c r="G3771" s="1158"/>
      <c r="H3771" s="468">
        <v>0.15</v>
      </c>
      <c r="I3771" s="564"/>
      <c r="J3771" s="377">
        <f t="shared" si="121"/>
        <v>0</v>
      </c>
      <c r="K3771" s="467">
        <f t="shared" si="122"/>
        <v>0</v>
      </c>
      <c r="L3771" s="113"/>
      <c r="M3771" s="113"/>
    </row>
    <row r="3772" spans="2:13" s="181" customFormat="1" ht="12.75" hidden="1" customHeight="1">
      <c r="B3772" s="1186"/>
      <c r="C3772" s="1162"/>
      <c r="D3772" s="465">
        <v>757</v>
      </c>
      <c r="E3772" s="1156"/>
      <c r="F3772" s="1157"/>
      <c r="G3772" s="1158"/>
      <c r="H3772" s="468">
        <v>0.15</v>
      </c>
      <c r="I3772" s="564"/>
      <c r="J3772" s="377">
        <f t="shared" si="121"/>
        <v>0</v>
      </c>
      <c r="K3772" s="467">
        <f t="shared" si="122"/>
        <v>0</v>
      </c>
      <c r="L3772" s="113"/>
      <c r="M3772" s="113"/>
    </row>
    <row r="3773" spans="2:13" s="181" customFormat="1" ht="12.75" hidden="1" customHeight="1">
      <c r="B3773" s="1186"/>
      <c r="C3773" s="1162"/>
      <c r="D3773" s="465">
        <v>758</v>
      </c>
      <c r="E3773" s="1156"/>
      <c r="F3773" s="1157"/>
      <c r="G3773" s="1158"/>
      <c r="H3773" s="468">
        <v>0.15</v>
      </c>
      <c r="I3773" s="564"/>
      <c r="J3773" s="377">
        <f t="shared" si="121"/>
        <v>0</v>
      </c>
      <c r="K3773" s="467">
        <f t="shared" si="122"/>
        <v>0</v>
      </c>
      <c r="L3773" s="113"/>
      <c r="M3773" s="113"/>
    </row>
    <row r="3774" spans="2:13" s="181" customFormat="1" ht="12.75" hidden="1" customHeight="1">
      <c r="B3774" s="1186"/>
      <c r="C3774" s="1162"/>
      <c r="D3774" s="465">
        <v>759</v>
      </c>
      <c r="E3774" s="1156"/>
      <c r="F3774" s="1157"/>
      <c r="G3774" s="1158"/>
      <c r="H3774" s="468">
        <v>0.15</v>
      </c>
      <c r="I3774" s="564"/>
      <c r="J3774" s="377">
        <f t="shared" si="121"/>
        <v>0</v>
      </c>
      <c r="K3774" s="467">
        <f t="shared" si="122"/>
        <v>0</v>
      </c>
      <c r="L3774" s="113"/>
      <c r="M3774" s="113"/>
    </row>
    <row r="3775" spans="2:13" s="181" customFormat="1" ht="12.75" hidden="1" customHeight="1">
      <c r="B3775" s="1186"/>
      <c r="C3775" s="1162"/>
      <c r="D3775" s="465">
        <v>760</v>
      </c>
      <c r="E3775" s="1156"/>
      <c r="F3775" s="1157"/>
      <c r="G3775" s="1158"/>
      <c r="H3775" s="468">
        <v>0.15</v>
      </c>
      <c r="I3775" s="564"/>
      <c r="J3775" s="377">
        <f t="shared" si="121"/>
        <v>0</v>
      </c>
      <c r="K3775" s="467">
        <f t="shared" si="122"/>
        <v>0</v>
      </c>
      <c r="L3775" s="113"/>
      <c r="M3775" s="113"/>
    </row>
    <row r="3776" spans="2:13" s="181" customFormat="1" ht="12.75" hidden="1" customHeight="1">
      <c r="B3776" s="1186"/>
      <c r="C3776" s="1162"/>
      <c r="D3776" s="465">
        <v>761</v>
      </c>
      <c r="E3776" s="1156"/>
      <c r="F3776" s="1157"/>
      <c r="G3776" s="1158"/>
      <c r="H3776" s="468">
        <v>0.15</v>
      </c>
      <c r="I3776" s="564"/>
      <c r="J3776" s="377">
        <f t="shared" si="121"/>
        <v>0</v>
      </c>
      <c r="K3776" s="467">
        <f t="shared" si="122"/>
        <v>0</v>
      </c>
      <c r="L3776" s="113"/>
      <c r="M3776" s="113"/>
    </row>
    <row r="3777" spans="2:13" s="181" customFormat="1" ht="12.75" hidden="1" customHeight="1">
      <c r="B3777" s="1186"/>
      <c r="C3777" s="1162"/>
      <c r="D3777" s="465">
        <v>762</v>
      </c>
      <c r="E3777" s="1156"/>
      <c r="F3777" s="1157"/>
      <c r="G3777" s="1158"/>
      <c r="H3777" s="468">
        <v>0.15</v>
      </c>
      <c r="I3777" s="564"/>
      <c r="J3777" s="377">
        <f t="shared" si="121"/>
        <v>0</v>
      </c>
      <c r="K3777" s="467">
        <f t="shared" si="122"/>
        <v>0</v>
      </c>
      <c r="L3777" s="113"/>
      <c r="M3777" s="113"/>
    </row>
    <row r="3778" spans="2:13" s="181" customFormat="1" ht="12.75" hidden="1" customHeight="1">
      <c r="B3778" s="1186"/>
      <c r="C3778" s="1162"/>
      <c r="D3778" s="465">
        <v>763</v>
      </c>
      <c r="E3778" s="1156"/>
      <c r="F3778" s="1157"/>
      <c r="G3778" s="1158"/>
      <c r="H3778" s="468">
        <v>0.15</v>
      </c>
      <c r="I3778" s="564"/>
      <c r="J3778" s="377">
        <f t="shared" si="121"/>
        <v>0</v>
      </c>
      <c r="K3778" s="467">
        <f t="shared" si="122"/>
        <v>0</v>
      </c>
      <c r="L3778" s="113"/>
      <c r="M3778" s="113"/>
    </row>
    <row r="3779" spans="2:13" s="181" customFormat="1" ht="12.75" hidden="1" customHeight="1">
      <c r="B3779" s="1186"/>
      <c r="C3779" s="1162"/>
      <c r="D3779" s="465">
        <v>764</v>
      </c>
      <c r="E3779" s="1156"/>
      <c r="F3779" s="1157"/>
      <c r="G3779" s="1158"/>
      <c r="H3779" s="468">
        <v>0.15</v>
      </c>
      <c r="I3779" s="564"/>
      <c r="J3779" s="377">
        <f t="shared" si="121"/>
        <v>0</v>
      </c>
      <c r="K3779" s="467">
        <f t="shared" si="122"/>
        <v>0</v>
      </c>
      <c r="L3779" s="113"/>
      <c r="M3779" s="113"/>
    </row>
    <row r="3780" spans="2:13" s="181" customFormat="1" ht="12.75" hidden="1" customHeight="1">
      <c r="B3780" s="1186"/>
      <c r="C3780" s="1162"/>
      <c r="D3780" s="465">
        <v>765</v>
      </c>
      <c r="E3780" s="1156"/>
      <c r="F3780" s="1157"/>
      <c r="G3780" s="1158"/>
      <c r="H3780" s="468">
        <v>0.15</v>
      </c>
      <c r="I3780" s="564"/>
      <c r="J3780" s="377">
        <f t="shared" si="121"/>
        <v>0</v>
      </c>
      <c r="K3780" s="467">
        <f t="shared" si="122"/>
        <v>0</v>
      </c>
      <c r="L3780" s="113"/>
      <c r="M3780" s="113"/>
    </row>
    <row r="3781" spans="2:13" s="181" customFormat="1" ht="12.75" hidden="1" customHeight="1">
      <c r="B3781" s="1186"/>
      <c r="C3781" s="1162"/>
      <c r="D3781" s="465">
        <v>766</v>
      </c>
      <c r="E3781" s="1156"/>
      <c r="F3781" s="1157"/>
      <c r="G3781" s="1158"/>
      <c r="H3781" s="468">
        <v>0.15</v>
      </c>
      <c r="I3781" s="564"/>
      <c r="J3781" s="377">
        <f t="shared" si="121"/>
        <v>0</v>
      </c>
      <c r="K3781" s="467">
        <f t="shared" si="122"/>
        <v>0</v>
      </c>
      <c r="L3781" s="113"/>
      <c r="M3781" s="113"/>
    </row>
    <row r="3782" spans="2:13" s="181" customFormat="1" ht="12.75" hidden="1" customHeight="1">
      <c r="B3782" s="1186"/>
      <c r="C3782" s="1162"/>
      <c r="D3782" s="465">
        <v>767</v>
      </c>
      <c r="E3782" s="1156"/>
      <c r="F3782" s="1157"/>
      <c r="G3782" s="1158"/>
      <c r="H3782" s="468">
        <v>0.15</v>
      </c>
      <c r="I3782" s="564"/>
      <c r="J3782" s="377">
        <f t="shared" si="121"/>
        <v>0</v>
      </c>
      <c r="K3782" s="467">
        <f t="shared" si="122"/>
        <v>0</v>
      </c>
      <c r="L3782" s="113"/>
      <c r="M3782" s="113"/>
    </row>
    <row r="3783" spans="2:13" s="181" customFormat="1" ht="12.75" hidden="1" customHeight="1">
      <c r="B3783" s="1186"/>
      <c r="C3783" s="1162"/>
      <c r="D3783" s="465">
        <v>768</v>
      </c>
      <c r="E3783" s="1156"/>
      <c r="F3783" s="1157"/>
      <c r="G3783" s="1158"/>
      <c r="H3783" s="468">
        <v>0.15</v>
      </c>
      <c r="I3783" s="564"/>
      <c r="J3783" s="377">
        <f t="shared" si="121"/>
        <v>0</v>
      </c>
      <c r="K3783" s="467">
        <f t="shared" si="122"/>
        <v>0</v>
      </c>
      <c r="L3783" s="113"/>
      <c r="M3783" s="113"/>
    </row>
    <row r="3784" spans="2:13" s="181" customFormat="1" ht="12.75" hidden="1" customHeight="1">
      <c r="B3784" s="1186"/>
      <c r="C3784" s="1162"/>
      <c r="D3784" s="465">
        <v>769</v>
      </c>
      <c r="E3784" s="1156"/>
      <c r="F3784" s="1157"/>
      <c r="G3784" s="1158"/>
      <c r="H3784" s="468">
        <v>0.15</v>
      </c>
      <c r="I3784" s="564"/>
      <c r="J3784" s="377">
        <f t="shared" ref="J3784:J3847" si="123">$I$11027*H3784</f>
        <v>0</v>
      </c>
      <c r="K3784" s="467">
        <f t="shared" si="122"/>
        <v>0</v>
      </c>
      <c r="L3784" s="113"/>
      <c r="M3784" s="113"/>
    </row>
    <row r="3785" spans="2:13" s="181" customFormat="1" ht="12.75" hidden="1" customHeight="1">
      <c r="B3785" s="1186"/>
      <c r="C3785" s="1162"/>
      <c r="D3785" s="465">
        <v>770</v>
      </c>
      <c r="E3785" s="1156"/>
      <c r="F3785" s="1157"/>
      <c r="G3785" s="1158"/>
      <c r="H3785" s="468">
        <v>0.15</v>
      </c>
      <c r="I3785" s="564"/>
      <c r="J3785" s="377">
        <f t="shared" si="123"/>
        <v>0</v>
      </c>
      <c r="K3785" s="467">
        <f t="shared" ref="K3785:K3848" si="124">MAX(0,(I3785-J3785)*0.92)</f>
        <v>0</v>
      </c>
      <c r="L3785" s="113"/>
      <c r="M3785" s="113"/>
    </row>
    <row r="3786" spans="2:13" s="181" customFormat="1" ht="12.75" hidden="1" customHeight="1">
      <c r="B3786" s="1186"/>
      <c r="C3786" s="1162"/>
      <c r="D3786" s="465">
        <v>771</v>
      </c>
      <c r="E3786" s="1156"/>
      <c r="F3786" s="1157"/>
      <c r="G3786" s="1158"/>
      <c r="H3786" s="468">
        <v>0.15</v>
      </c>
      <c r="I3786" s="564"/>
      <c r="J3786" s="377">
        <f t="shared" si="123"/>
        <v>0</v>
      </c>
      <c r="K3786" s="467">
        <f t="shared" si="124"/>
        <v>0</v>
      </c>
      <c r="L3786" s="113"/>
      <c r="M3786" s="113"/>
    </row>
    <row r="3787" spans="2:13" s="181" customFormat="1" ht="12.75" hidden="1" customHeight="1">
      <c r="B3787" s="1186"/>
      <c r="C3787" s="1162"/>
      <c r="D3787" s="465">
        <v>772</v>
      </c>
      <c r="E3787" s="1156"/>
      <c r="F3787" s="1157"/>
      <c r="G3787" s="1158"/>
      <c r="H3787" s="468">
        <v>0.15</v>
      </c>
      <c r="I3787" s="564"/>
      <c r="J3787" s="377">
        <f t="shared" si="123"/>
        <v>0</v>
      </c>
      <c r="K3787" s="467">
        <f t="shared" si="124"/>
        <v>0</v>
      </c>
      <c r="L3787" s="113"/>
      <c r="M3787" s="113"/>
    </row>
    <row r="3788" spans="2:13" s="181" customFormat="1" ht="12.75" hidden="1" customHeight="1">
      <c r="B3788" s="1186"/>
      <c r="C3788" s="1162"/>
      <c r="D3788" s="465">
        <v>773</v>
      </c>
      <c r="E3788" s="1156"/>
      <c r="F3788" s="1157"/>
      <c r="G3788" s="1158"/>
      <c r="H3788" s="468">
        <v>0.15</v>
      </c>
      <c r="I3788" s="564"/>
      <c r="J3788" s="377">
        <f t="shared" si="123"/>
        <v>0</v>
      </c>
      <c r="K3788" s="467">
        <f t="shared" si="124"/>
        <v>0</v>
      </c>
      <c r="L3788" s="113"/>
      <c r="M3788" s="113"/>
    </row>
    <row r="3789" spans="2:13" s="181" customFormat="1" ht="12.75" hidden="1" customHeight="1">
      <c r="B3789" s="1186"/>
      <c r="C3789" s="1162"/>
      <c r="D3789" s="465">
        <v>774</v>
      </c>
      <c r="E3789" s="1156"/>
      <c r="F3789" s="1157"/>
      <c r="G3789" s="1158"/>
      <c r="H3789" s="468">
        <v>0.15</v>
      </c>
      <c r="I3789" s="564"/>
      <c r="J3789" s="377">
        <f t="shared" si="123"/>
        <v>0</v>
      </c>
      <c r="K3789" s="467">
        <f t="shared" si="124"/>
        <v>0</v>
      </c>
      <c r="L3789" s="113"/>
      <c r="M3789" s="113"/>
    </row>
    <row r="3790" spans="2:13" s="181" customFormat="1" ht="12.75" hidden="1" customHeight="1">
      <c r="B3790" s="1186"/>
      <c r="C3790" s="1162"/>
      <c r="D3790" s="465">
        <v>775</v>
      </c>
      <c r="E3790" s="1156"/>
      <c r="F3790" s="1157"/>
      <c r="G3790" s="1158"/>
      <c r="H3790" s="468">
        <v>0.15</v>
      </c>
      <c r="I3790" s="564"/>
      <c r="J3790" s="377">
        <f t="shared" si="123"/>
        <v>0</v>
      </c>
      <c r="K3790" s="467">
        <f t="shared" si="124"/>
        <v>0</v>
      </c>
      <c r="L3790" s="113"/>
      <c r="M3790" s="113"/>
    </row>
    <row r="3791" spans="2:13" s="181" customFormat="1" ht="12.75" hidden="1" customHeight="1">
      <c r="B3791" s="1186"/>
      <c r="C3791" s="1162"/>
      <c r="D3791" s="465">
        <v>776</v>
      </c>
      <c r="E3791" s="1156"/>
      <c r="F3791" s="1157"/>
      <c r="G3791" s="1158"/>
      <c r="H3791" s="468">
        <v>0.15</v>
      </c>
      <c r="I3791" s="564"/>
      <c r="J3791" s="377">
        <f t="shared" si="123"/>
        <v>0</v>
      </c>
      <c r="K3791" s="467">
        <f t="shared" si="124"/>
        <v>0</v>
      </c>
      <c r="L3791" s="113"/>
      <c r="M3791" s="113"/>
    </row>
    <row r="3792" spans="2:13" s="181" customFormat="1" ht="12.75" hidden="1" customHeight="1">
      <c r="B3792" s="1186"/>
      <c r="C3792" s="1162"/>
      <c r="D3792" s="465">
        <v>777</v>
      </c>
      <c r="E3792" s="1156"/>
      <c r="F3792" s="1157"/>
      <c r="G3792" s="1158"/>
      <c r="H3792" s="468">
        <v>0.15</v>
      </c>
      <c r="I3792" s="564"/>
      <c r="J3792" s="377">
        <f t="shared" si="123"/>
        <v>0</v>
      </c>
      <c r="K3792" s="467">
        <f t="shared" si="124"/>
        <v>0</v>
      </c>
      <c r="L3792" s="113"/>
      <c r="M3792" s="113"/>
    </row>
    <row r="3793" spans="2:13" s="181" customFormat="1" ht="12.75" hidden="1" customHeight="1">
      <c r="B3793" s="1186"/>
      <c r="C3793" s="1162"/>
      <c r="D3793" s="465">
        <v>778</v>
      </c>
      <c r="E3793" s="1156"/>
      <c r="F3793" s="1157"/>
      <c r="G3793" s="1158"/>
      <c r="H3793" s="468">
        <v>0.15</v>
      </c>
      <c r="I3793" s="564"/>
      <c r="J3793" s="377">
        <f t="shared" si="123"/>
        <v>0</v>
      </c>
      <c r="K3793" s="467">
        <f t="shared" si="124"/>
        <v>0</v>
      </c>
      <c r="L3793" s="113"/>
      <c r="M3793" s="113"/>
    </row>
    <row r="3794" spans="2:13" s="181" customFormat="1" ht="12.75" hidden="1" customHeight="1">
      <c r="B3794" s="1186"/>
      <c r="C3794" s="1162"/>
      <c r="D3794" s="465">
        <v>779</v>
      </c>
      <c r="E3794" s="1156"/>
      <c r="F3794" s="1157"/>
      <c r="G3794" s="1158"/>
      <c r="H3794" s="468">
        <v>0.15</v>
      </c>
      <c r="I3794" s="564"/>
      <c r="J3794" s="377">
        <f t="shared" si="123"/>
        <v>0</v>
      </c>
      <c r="K3794" s="467">
        <f t="shared" si="124"/>
        <v>0</v>
      </c>
      <c r="L3794" s="113"/>
      <c r="M3794" s="113"/>
    </row>
    <row r="3795" spans="2:13" s="181" customFormat="1" ht="12.75" hidden="1" customHeight="1">
      <c r="B3795" s="1186"/>
      <c r="C3795" s="1162"/>
      <c r="D3795" s="465">
        <v>780</v>
      </c>
      <c r="E3795" s="1156"/>
      <c r="F3795" s="1157"/>
      <c r="G3795" s="1158"/>
      <c r="H3795" s="468">
        <v>0.15</v>
      </c>
      <c r="I3795" s="564"/>
      <c r="J3795" s="377">
        <f t="shared" si="123"/>
        <v>0</v>
      </c>
      <c r="K3795" s="467">
        <f t="shared" si="124"/>
        <v>0</v>
      </c>
      <c r="L3795" s="113"/>
      <c r="M3795" s="113"/>
    </row>
    <row r="3796" spans="2:13" s="181" customFormat="1" ht="12.75" hidden="1" customHeight="1">
      <c r="B3796" s="1186"/>
      <c r="C3796" s="1162"/>
      <c r="D3796" s="465">
        <v>781</v>
      </c>
      <c r="E3796" s="1156"/>
      <c r="F3796" s="1157"/>
      <c r="G3796" s="1158"/>
      <c r="H3796" s="468">
        <v>0.15</v>
      </c>
      <c r="I3796" s="564"/>
      <c r="J3796" s="377">
        <f t="shared" si="123"/>
        <v>0</v>
      </c>
      <c r="K3796" s="467">
        <f t="shared" si="124"/>
        <v>0</v>
      </c>
      <c r="L3796" s="113"/>
      <c r="M3796" s="113"/>
    </row>
    <row r="3797" spans="2:13" s="181" customFormat="1" ht="12.75" hidden="1" customHeight="1">
      <c r="B3797" s="1186"/>
      <c r="C3797" s="1162"/>
      <c r="D3797" s="465">
        <v>782</v>
      </c>
      <c r="E3797" s="1156"/>
      <c r="F3797" s="1157"/>
      <c r="G3797" s="1158"/>
      <c r="H3797" s="468">
        <v>0.15</v>
      </c>
      <c r="I3797" s="564"/>
      <c r="J3797" s="377">
        <f t="shared" si="123"/>
        <v>0</v>
      </c>
      <c r="K3797" s="467">
        <f t="shared" si="124"/>
        <v>0</v>
      </c>
      <c r="L3797" s="113"/>
      <c r="M3797" s="113"/>
    </row>
    <row r="3798" spans="2:13" s="181" customFormat="1" ht="12.75" hidden="1" customHeight="1">
      <c r="B3798" s="1186"/>
      <c r="C3798" s="1162"/>
      <c r="D3798" s="465">
        <v>783</v>
      </c>
      <c r="E3798" s="1156"/>
      <c r="F3798" s="1157"/>
      <c r="G3798" s="1158"/>
      <c r="H3798" s="468">
        <v>0.15</v>
      </c>
      <c r="I3798" s="564"/>
      <c r="J3798" s="377">
        <f t="shared" si="123"/>
        <v>0</v>
      </c>
      <c r="K3798" s="467">
        <f t="shared" si="124"/>
        <v>0</v>
      </c>
      <c r="L3798" s="113"/>
      <c r="M3798" s="113"/>
    </row>
    <row r="3799" spans="2:13" s="181" customFormat="1" ht="12.75" hidden="1" customHeight="1">
      <c r="B3799" s="1186"/>
      <c r="C3799" s="1162"/>
      <c r="D3799" s="465">
        <v>784</v>
      </c>
      <c r="E3799" s="1156"/>
      <c r="F3799" s="1157"/>
      <c r="G3799" s="1158"/>
      <c r="H3799" s="468">
        <v>0.15</v>
      </c>
      <c r="I3799" s="564"/>
      <c r="J3799" s="377">
        <f t="shared" si="123"/>
        <v>0</v>
      </c>
      <c r="K3799" s="467">
        <f t="shared" si="124"/>
        <v>0</v>
      </c>
      <c r="L3799" s="113"/>
      <c r="M3799" s="113"/>
    </row>
    <row r="3800" spans="2:13" s="181" customFormat="1" ht="12.75" hidden="1" customHeight="1">
      <c r="B3800" s="1186"/>
      <c r="C3800" s="1162"/>
      <c r="D3800" s="465">
        <v>785</v>
      </c>
      <c r="E3800" s="1156"/>
      <c r="F3800" s="1157"/>
      <c r="G3800" s="1158"/>
      <c r="H3800" s="468">
        <v>0.15</v>
      </c>
      <c r="I3800" s="564"/>
      <c r="J3800" s="377">
        <f t="shared" si="123"/>
        <v>0</v>
      </c>
      <c r="K3800" s="467">
        <f t="shared" si="124"/>
        <v>0</v>
      </c>
      <c r="L3800" s="113"/>
      <c r="M3800" s="113"/>
    </row>
    <row r="3801" spans="2:13" s="181" customFormat="1" ht="12.75" hidden="1" customHeight="1">
      <c r="B3801" s="1186"/>
      <c r="C3801" s="1162"/>
      <c r="D3801" s="465">
        <v>786</v>
      </c>
      <c r="E3801" s="1156"/>
      <c r="F3801" s="1157"/>
      <c r="G3801" s="1158"/>
      <c r="H3801" s="468">
        <v>0.15</v>
      </c>
      <c r="I3801" s="564"/>
      <c r="J3801" s="377">
        <f t="shared" si="123"/>
        <v>0</v>
      </c>
      <c r="K3801" s="467">
        <f t="shared" si="124"/>
        <v>0</v>
      </c>
      <c r="L3801" s="113"/>
      <c r="M3801" s="113"/>
    </row>
    <row r="3802" spans="2:13" s="181" customFormat="1" ht="12.75" hidden="1" customHeight="1">
      <c r="B3802" s="1186"/>
      <c r="C3802" s="1162"/>
      <c r="D3802" s="465">
        <v>787</v>
      </c>
      <c r="E3802" s="1156"/>
      <c r="F3802" s="1157"/>
      <c r="G3802" s="1158"/>
      <c r="H3802" s="468">
        <v>0.15</v>
      </c>
      <c r="I3802" s="564"/>
      <c r="J3802" s="377">
        <f t="shared" si="123"/>
        <v>0</v>
      </c>
      <c r="K3802" s="467">
        <f t="shared" si="124"/>
        <v>0</v>
      </c>
      <c r="L3802" s="113"/>
      <c r="M3802" s="113"/>
    </row>
    <row r="3803" spans="2:13" s="181" customFormat="1" ht="12.75" hidden="1" customHeight="1">
      <c r="B3803" s="1186"/>
      <c r="C3803" s="1162"/>
      <c r="D3803" s="465">
        <v>788</v>
      </c>
      <c r="E3803" s="1156"/>
      <c r="F3803" s="1157"/>
      <c r="G3803" s="1158"/>
      <c r="H3803" s="468">
        <v>0.15</v>
      </c>
      <c r="I3803" s="564"/>
      <c r="J3803" s="377">
        <f t="shared" si="123"/>
        <v>0</v>
      </c>
      <c r="K3803" s="467">
        <f t="shared" si="124"/>
        <v>0</v>
      </c>
      <c r="L3803" s="113"/>
      <c r="M3803" s="113"/>
    </row>
    <row r="3804" spans="2:13" s="181" customFormat="1" ht="12.75" hidden="1" customHeight="1">
      <c r="B3804" s="1186"/>
      <c r="C3804" s="1162"/>
      <c r="D3804" s="465">
        <v>789</v>
      </c>
      <c r="E3804" s="1156"/>
      <c r="F3804" s="1157"/>
      <c r="G3804" s="1158"/>
      <c r="H3804" s="468">
        <v>0.15</v>
      </c>
      <c r="I3804" s="564"/>
      <c r="J3804" s="377">
        <f t="shared" si="123"/>
        <v>0</v>
      </c>
      <c r="K3804" s="467">
        <f t="shared" si="124"/>
        <v>0</v>
      </c>
      <c r="L3804" s="113"/>
      <c r="M3804" s="113"/>
    </row>
    <row r="3805" spans="2:13" s="181" customFormat="1" ht="12.75" hidden="1" customHeight="1">
      <c r="B3805" s="1186"/>
      <c r="C3805" s="1162"/>
      <c r="D3805" s="465">
        <v>790</v>
      </c>
      <c r="E3805" s="1156"/>
      <c r="F3805" s="1157"/>
      <c r="G3805" s="1158"/>
      <c r="H3805" s="468">
        <v>0.15</v>
      </c>
      <c r="I3805" s="564"/>
      <c r="J3805" s="377">
        <f t="shared" si="123"/>
        <v>0</v>
      </c>
      <c r="K3805" s="467">
        <f t="shared" si="124"/>
        <v>0</v>
      </c>
      <c r="L3805" s="113"/>
      <c r="M3805" s="113"/>
    </row>
    <row r="3806" spans="2:13" s="181" customFormat="1" ht="12.75" hidden="1" customHeight="1">
      <c r="B3806" s="1186"/>
      <c r="C3806" s="1162"/>
      <c r="D3806" s="465">
        <v>791</v>
      </c>
      <c r="E3806" s="1156"/>
      <c r="F3806" s="1157"/>
      <c r="G3806" s="1158"/>
      <c r="H3806" s="468">
        <v>0.15</v>
      </c>
      <c r="I3806" s="564"/>
      <c r="J3806" s="377">
        <f t="shared" si="123"/>
        <v>0</v>
      </c>
      <c r="K3806" s="467">
        <f t="shared" si="124"/>
        <v>0</v>
      </c>
      <c r="L3806" s="113"/>
      <c r="M3806" s="113"/>
    </row>
    <row r="3807" spans="2:13" s="181" customFormat="1" ht="12.75" hidden="1" customHeight="1">
      <c r="B3807" s="1186"/>
      <c r="C3807" s="1162"/>
      <c r="D3807" s="465">
        <v>792</v>
      </c>
      <c r="E3807" s="1156"/>
      <c r="F3807" s="1157"/>
      <c r="G3807" s="1158"/>
      <c r="H3807" s="468">
        <v>0.15</v>
      </c>
      <c r="I3807" s="564"/>
      <c r="J3807" s="377">
        <f t="shared" si="123"/>
        <v>0</v>
      </c>
      <c r="K3807" s="467">
        <f t="shared" si="124"/>
        <v>0</v>
      </c>
      <c r="L3807" s="113"/>
      <c r="M3807" s="113"/>
    </row>
    <row r="3808" spans="2:13" s="181" customFormat="1" ht="12.75" hidden="1" customHeight="1">
      <c r="B3808" s="1186"/>
      <c r="C3808" s="1162"/>
      <c r="D3808" s="465">
        <v>793</v>
      </c>
      <c r="E3808" s="1156"/>
      <c r="F3808" s="1157"/>
      <c r="G3808" s="1158"/>
      <c r="H3808" s="468">
        <v>0.15</v>
      </c>
      <c r="I3808" s="564"/>
      <c r="J3808" s="377">
        <f t="shared" si="123"/>
        <v>0</v>
      </c>
      <c r="K3808" s="467">
        <f t="shared" si="124"/>
        <v>0</v>
      </c>
      <c r="L3808" s="113"/>
      <c r="M3808" s="113"/>
    </row>
    <row r="3809" spans="2:13" s="181" customFormat="1" ht="12.75" hidden="1" customHeight="1">
      <c r="B3809" s="1186"/>
      <c r="C3809" s="1162"/>
      <c r="D3809" s="465">
        <v>794</v>
      </c>
      <c r="E3809" s="1156"/>
      <c r="F3809" s="1157"/>
      <c r="G3809" s="1158"/>
      <c r="H3809" s="468">
        <v>0.15</v>
      </c>
      <c r="I3809" s="564"/>
      <c r="J3809" s="377">
        <f t="shared" si="123"/>
        <v>0</v>
      </c>
      <c r="K3809" s="467">
        <f t="shared" si="124"/>
        <v>0</v>
      </c>
      <c r="L3809" s="113"/>
      <c r="M3809" s="113"/>
    </row>
    <row r="3810" spans="2:13" s="181" customFormat="1" ht="12.75" hidden="1" customHeight="1">
      <c r="B3810" s="1186"/>
      <c r="C3810" s="1162"/>
      <c r="D3810" s="465">
        <v>795</v>
      </c>
      <c r="E3810" s="1156"/>
      <c r="F3810" s="1157"/>
      <c r="G3810" s="1158"/>
      <c r="H3810" s="468">
        <v>0.15</v>
      </c>
      <c r="I3810" s="564"/>
      <c r="J3810" s="377">
        <f t="shared" si="123"/>
        <v>0</v>
      </c>
      <c r="K3810" s="467">
        <f t="shared" si="124"/>
        <v>0</v>
      </c>
      <c r="L3810" s="113"/>
      <c r="M3810" s="113"/>
    </row>
    <row r="3811" spans="2:13" s="181" customFormat="1" ht="12.75" hidden="1" customHeight="1">
      <c r="B3811" s="1186"/>
      <c r="C3811" s="1162"/>
      <c r="D3811" s="465">
        <v>796</v>
      </c>
      <c r="E3811" s="1156"/>
      <c r="F3811" s="1157"/>
      <c r="G3811" s="1158"/>
      <c r="H3811" s="468">
        <v>0.15</v>
      </c>
      <c r="I3811" s="564"/>
      <c r="J3811" s="377">
        <f t="shared" si="123"/>
        <v>0</v>
      </c>
      <c r="K3811" s="467">
        <f t="shared" si="124"/>
        <v>0</v>
      </c>
      <c r="L3811" s="113"/>
      <c r="M3811" s="113"/>
    </row>
    <row r="3812" spans="2:13" s="181" customFormat="1" ht="12.75" hidden="1" customHeight="1">
      <c r="B3812" s="1186"/>
      <c r="C3812" s="1162"/>
      <c r="D3812" s="465">
        <v>797</v>
      </c>
      <c r="E3812" s="1156"/>
      <c r="F3812" s="1157"/>
      <c r="G3812" s="1158"/>
      <c r="H3812" s="468">
        <v>0.15</v>
      </c>
      <c r="I3812" s="564"/>
      <c r="J3812" s="377">
        <f t="shared" si="123"/>
        <v>0</v>
      </c>
      <c r="K3812" s="467">
        <f t="shared" si="124"/>
        <v>0</v>
      </c>
      <c r="L3812" s="113"/>
      <c r="M3812" s="113"/>
    </row>
    <row r="3813" spans="2:13" s="181" customFormat="1" ht="12.75" hidden="1" customHeight="1">
      <c r="B3813" s="1186"/>
      <c r="C3813" s="1162"/>
      <c r="D3813" s="465">
        <v>798</v>
      </c>
      <c r="E3813" s="1156"/>
      <c r="F3813" s="1157"/>
      <c r="G3813" s="1158"/>
      <c r="H3813" s="468">
        <v>0.15</v>
      </c>
      <c r="I3813" s="564"/>
      <c r="J3813" s="377">
        <f t="shared" si="123"/>
        <v>0</v>
      </c>
      <c r="K3813" s="467">
        <f t="shared" si="124"/>
        <v>0</v>
      </c>
      <c r="L3813" s="113"/>
      <c r="M3813" s="113"/>
    </row>
    <row r="3814" spans="2:13" s="181" customFormat="1" ht="12.75" hidden="1" customHeight="1">
      <c r="B3814" s="1186"/>
      <c r="C3814" s="1162"/>
      <c r="D3814" s="465">
        <v>799</v>
      </c>
      <c r="E3814" s="1156"/>
      <c r="F3814" s="1157"/>
      <c r="G3814" s="1158"/>
      <c r="H3814" s="468">
        <v>0.15</v>
      </c>
      <c r="I3814" s="564"/>
      <c r="J3814" s="377">
        <f t="shared" si="123"/>
        <v>0</v>
      </c>
      <c r="K3814" s="467">
        <f t="shared" si="124"/>
        <v>0</v>
      </c>
      <c r="L3814" s="113"/>
      <c r="M3814" s="113"/>
    </row>
    <row r="3815" spans="2:13" s="181" customFormat="1" ht="12.75" hidden="1" customHeight="1">
      <c r="B3815" s="1186"/>
      <c r="C3815" s="1162"/>
      <c r="D3815" s="465">
        <v>800</v>
      </c>
      <c r="E3815" s="1156"/>
      <c r="F3815" s="1157"/>
      <c r="G3815" s="1158"/>
      <c r="H3815" s="468">
        <v>0.15</v>
      </c>
      <c r="I3815" s="564"/>
      <c r="J3815" s="377">
        <f t="shared" si="123"/>
        <v>0</v>
      </c>
      <c r="K3815" s="467">
        <f t="shared" si="124"/>
        <v>0</v>
      </c>
      <c r="L3815" s="113"/>
      <c r="M3815" s="113"/>
    </row>
    <row r="3816" spans="2:13" s="181" customFormat="1" ht="12.75" hidden="1" customHeight="1">
      <c r="B3816" s="1186"/>
      <c r="C3816" s="1162"/>
      <c r="D3816" s="465">
        <v>801</v>
      </c>
      <c r="E3816" s="1156"/>
      <c r="F3816" s="1157"/>
      <c r="G3816" s="1158"/>
      <c r="H3816" s="468">
        <v>0.15</v>
      </c>
      <c r="I3816" s="564"/>
      <c r="J3816" s="377">
        <f t="shared" si="123"/>
        <v>0</v>
      </c>
      <c r="K3816" s="467">
        <f t="shared" si="124"/>
        <v>0</v>
      </c>
      <c r="L3816" s="113"/>
      <c r="M3816" s="113"/>
    </row>
    <row r="3817" spans="2:13" s="181" customFormat="1" ht="12.75" hidden="1" customHeight="1">
      <c r="B3817" s="1186"/>
      <c r="C3817" s="1162"/>
      <c r="D3817" s="465">
        <v>802</v>
      </c>
      <c r="E3817" s="1156"/>
      <c r="F3817" s="1157"/>
      <c r="G3817" s="1158"/>
      <c r="H3817" s="468">
        <v>0.15</v>
      </c>
      <c r="I3817" s="564"/>
      <c r="J3817" s="377">
        <f t="shared" si="123"/>
        <v>0</v>
      </c>
      <c r="K3817" s="467">
        <f t="shared" si="124"/>
        <v>0</v>
      </c>
      <c r="L3817" s="113"/>
      <c r="M3817" s="113"/>
    </row>
    <row r="3818" spans="2:13" s="181" customFormat="1" ht="12.75" hidden="1" customHeight="1">
      <c r="B3818" s="1186"/>
      <c r="C3818" s="1162"/>
      <c r="D3818" s="465">
        <v>803</v>
      </c>
      <c r="E3818" s="1156"/>
      <c r="F3818" s="1157"/>
      <c r="G3818" s="1158"/>
      <c r="H3818" s="468">
        <v>0.15</v>
      </c>
      <c r="I3818" s="564"/>
      <c r="J3818" s="377">
        <f t="shared" si="123"/>
        <v>0</v>
      </c>
      <c r="K3818" s="467">
        <f t="shared" si="124"/>
        <v>0</v>
      </c>
      <c r="L3818" s="113"/>
      <c r="M3818" s="113"/>
    </row>
    <row r="3819" spans="2:13" s="181" customFormat="1" ht="12.75" hidden="1" customHeight="1">
      <c r="B3819" s="1186"/>
      <c r="C3819" s="1162"/>
      <c r="D3819" s="465">
        <v>804</v>
      </c>
      <c r="E3819" s="1156"/>
      <c r="F3819" s="1157"/>
      <c r="G3819" s="1158"/>
      <c r="H3819" s="468">
        <v>0.15</v>
      </c>
      <c r="I3819" s="564"/>
      <c r="J3819" s="377">
        <f t="shared" si="123"/>
        <v>0</v>
      </c>
      <c r="K3819" s="467">
        <f t="shared" si="124"/>
        <v>0</v>
      </c>
      <c r="L3819" s="113"/>
      <c r="M3819" s="113"/>
    </row>
    <row r="3820" spans="2:13" s="181" customFormat="1" ht="12.75" hidden="1" customHeight="1">
      <c r="B3820" s="1186"/>
      <c r="C3820" s="1162"/>
      <c r="D3820" s="465">
        <v>805</v>
      </c>
      <c r="E3820" s="1156"/>
      <c r="F3820" s="1157"/>
      <c r="G3820" s="1158"/>
      <c r="H3820" s="468">
        <v>0.15</v>
      </c>
      <c r="I3820" s="564"/>
      <c r="J3820" s="377">
        <f t="shared" si="123"/>
        <v>0</v>
      </c>
      <c r="K3820" s="467">
        <f t="shared" si="124"/>
        <v>0</v>
      </c>
      <c r="L3820" s="113"/>
      <c r="M3820" s="113"/>
    </row>
    <row r="3821" spans="2:13" s="181" customFormat="1" ht="12.75" hidden="1" customHeight="1">
      <c r="B3821" s="1186"/>
      <c r="C3821" s="1162"/>
      <c r="D3821" s="465">
        <v>806</v>
      </c>
      <c r="E3821" s="1156"/>
      <c r="F3821" s="1157"/>
      <c r="G3821" s="1158"/>
      <c r="H3821" s="468">
        <v>0.15</v>
      </c>
      <c r="I3821" s="564"/>
      <c r="J3821" s="377">
        <f t="shared" si="123"/>
        <v>0</v>
      </c>
      <c r="K3821" s="467">
        <f t="shared" si="124"/>
        <v>0</v>
      </c>
      <c r="L3821" s="113"/>
      <c r="M3821" s="113"/>
    </row>
    <row r="3822" spans="2:13" s="181" customFormat="1" ht="12.75" hidden="1" customHeight="1">
      <c r="B3822" s="1186"/>
      <c r="C3822" s="1162"/>
      <c r="D3822" s="465">
        <v>807</v>
      </c>
      <c r="E3822" s="1156"/>
      <c r="F3822" s="1157"/>
      <c r="G3822" s="1158"/>
      <c r="H3822" s="468">
        <v>0.15</v>
      </c>
      <c r="I3822" s="564"/>
      <c r="J3822" s="377">
        <f t="shared" si="123"/>
        <v>0</v>
      </c>
      <c r="K3822" s="467">
        <f t="shared" si="124"/>
        <v>0</v>
      </c>
      <c r="L3822" s="113"/>
      <c r="M3822" s="113"/>
    </row>
    <row r="3823" spans="2:13" s="181" customFormat="1" ht="12.75" hidden="1" customHeight="1">
      <c r="B3823" s="1186"/>
      <c r="C3823" s="1162"/>
      <c r="D3823" s="465">
        <v>808</v>
      </c>
      <c r="E3823" s="1156"/>
      <c r="F3823" s="1157"/>
      <c r="G3823" s="1158"/>
      <c r="H3823" s="468">
        <v>0.15</v>
      </c>
      <c r="I3823" s="564"/>
      <c r="J3823" s="377">
        <f t="shared" si="123"/>
        <v>0</v>
      </c>
      <c r="K3823" s="467">
        <f t="shared" si="124"/>
        <v>0</v>
      </c>
      <c r="L3823" s="113"/>
      <c r="M3823" s="113"/>
    </row>
    <row r="3824" spans="2:13" s="181" customFormat="1" ht="12.75" hidden="1" customHeight="1">
      <c r="B3824" s="1186"/>
      <c r="C3824" s="1162"/>
      <c r="D3824" s="465">
        <v>809</v>
      </c>
      <c r="E3824" s="1156"/>
      <c r="F3824" s="1157"/>
      <c r="G3824" s="1158"/>
      <c r="H3824" s="468">
        <v>0.15</v>
      </c>
      <c r="I3824" s="564"/>
      <c r="J3824" s="377">
        <f t="shared" si="123"/>
        <v>0</v>
      </c>
      <c r="K3824" s="467">
        <f t="shared" si="124"/>
        <v>0</v>
      </c>
      <c r="L3824" s="113"/>
      <c r="M3824" s="113"/>
    </row>
    <row r="3825" spans="2:13" s="181" customFormat="1" ht="12.75" hidden="1" customHeight="1">
      <c r="B3825" s="1186"/>
      <c r="C3825" s="1162"/>
      <c r="D3825" s="465">
        <v>810</v>
      </c>
      <c r="E3825" s="1156"/>
      <c r="F3825" s="1157"/>
      <c r="G3825" s="1158"/>
      <c r="H3825" s="468">
        <v>0.15</v>
      </c>
      <c r="I3825" s="564"/>
      <c r="J3825" s="377">
        <f t="shared" si="123"/>
        <v>0</v>
      </c>
      <c r="K3825" s="467">
        <f t="shared" si="124"/>
        <v>0</v>
      </c>
      <c r="L3825" s="113"/>
      <c r="M3825" s="113"/>
    </row>
    <row r="3826" spans="2:13" s="181" customFormat="1" ht="12.75" hidden="1" customHeight="1">
      <c r="B3826" s="1186"/>
      <c r="C3826" s="1162"/>
      <c r="D3826" s="465">
        <v>811</v>
      </c>
      <c r="E3826" s="1156"/>
      <c r="F3826" s="1157"/>
      <c r="G3826" s="1158"/>
      <c r="H3826" s="468">
        <v>0.15</v>
      </c>
      <c r="I3826" s="564"/>
      <c r="J3826" s="377">
        <f t="shared" si="123"/>
        <v>0</v>
      </c>
      <c r="K3826" s="467">
        <f t="shared" si="124"/>
        <v>0</v>
      </c>
      <c r="L3826" s="113"/>
      <c r="M3826" s="113"/>
    </row>
    <row r="3827" spans="2:13" s="181" customFormat="1" ht="12.75" hidden="1" customHeight="1">
      <c r="B3827" s="1186"/>
      <c r="C3827" s="1162"/>
      <c r="D3827" s="465">
        <v>812</v>
      </c>
      <c r="E3827" s="1156"/>
      <c r="F3827" s="1157"/>
      <c r="G3827" s="1158"/>
      <c r="H3827" s="468">
        <v>0.15</v>
      </c>
      <c r="I3827" s="564"/>
      <c r="J3827" s="377">
        <f t="shared" si="123"/>
        <v>0</v>
      </c>
      <c r="K3827" s="467">
        <f t="shared" si="124"/>
        <v>0</v>
      </c>
      <c r="L3827" s="113"/>
      <c r="M3827" s="113"/>
    </row>
    <row r="3828" spans="2:13" s="181" customFormat="1" ht="12.75" hidden="1" customHeight="1">
      <c r="B3828" s="1186"/>
      <c r="C3828" s="1162"/>
      <c r="D3828" s="465">
        <v>813</v>
      </c>
      <c r="E3828" s="1156"/>
      <c r="F3828" s="1157"/>
      <c r="G3828" s="1158"/>
      <c r="H3828" s="468">
        <v>0.15</v>
      </c>
      <c r="I3828" s="564"/>
      <c r="J3828" s="377">
        <f t="shared" si="123"/>
        <v>0</v>
      </c>
      <c r="K3828" s="467">
        <f t="shared" si="124"/>
        <v>0</v>
      </c>
      <c r="L3828" s="113"/>
      <c r="M3828" s="113"/>
    </row>
    <row r="3829" spans="2:13" s="181" customFormat="1" ht="12.75" hidden="1" customHeight="1">
      <c r="B3829" s="1186"/>
      <c r="C3829" s="1162"/>
      <c r="D3829" s="465">
        <v>814</v>
      </c>
      <c r="E3829" s="1156"/>
      <c r="F3829" s="1157"/>
      <c r="G3829" s="1158"/>
      <c r="H3829" s="468">
        <v>0.15</v>
      </c>
      <c r="I3829" s="564"/>
      <c r="J3829" s="377">
        <f t="shared" si="123"/>
        <v>0</v>
      </c>
      <c r="K3829" s="467">
        <f t="shared" si="124"/>
        <v>0</v>
      </c>
      <c r="L3829" s="113"/>
      <c r="M3829" s="113"/>
    </row>
    <row r="3830" spans="2:13" s="181" customFormat="1" ht="12.75" hidden="1" customHeight="1">
      <c r="B3830" s="1186"/>
      <c r="C3830" s="1162"/>
      <c r="D3830" s="465">
        <v>815</v>
      </c>
      <c r="E3830" s="1156"/>
      <c r="F3830" s="1157"/>
      <c r="G3830" s="1158"/>
      <c r="H3830" s="468">
        <v>0.15</v>
      </c>
      <c r="I3830" s="564"/>
      <c r="J3830" s="377">
        <f t="shared" si="123"/>
        <v>0</v>
      </c>
      <c r="K3830" s="467">
        <f t="shared" si="124"/>
        <v>0</v>
      </c>
      <c r="L3830" s="113"/>
      <c r="M3830" s="113"/>
    </row>
    <row r="3831" spans="2:13" s="181" customFormat="1" ht="12.75" hidden="1" customHeight="1">
      <c r="B3831" s="1186"/>
      <c r="C3831" s="1162"/>
      <c r="D3831" s="465">
        <v>816</v>
      </c>
      <c r="E3831" s="1156"/>
      <c r="F3831" s="1157"/>
      <c r="G3831" s="1158"/>
      <c r="H3831" s="468">
        <v>0.15</v>
      </c>
      <c r="I3831" s="564"/>
      <c r="J3831" s="377">
        <f t="shared" si="123"/>
        <v>0</v>
      </c>
      <c r="K3831" s="467">
        <f t="shared" si="124"/>
        <v>0</v>
      </c>
      <c r="L3831" s="113"/>
      <c r="M3831" s="113"/>
    </row>
    <row r="3832" spans="2:13" s="181" customFormat="1" ht="12.75" hidden="1" customHeight="1">
      <c r="B3832" s="1186"/>
      <c r="C3832" s="1162"/>
      <c r="D3832" s="465">
        <v>817</v>
      </c>
      <c r="E3832" s="1156"/>
      <c r="F3832" s="1157"/>
      <c r="G3832" s="1158"/>
      <c r="H3832" s="468">
        <v>0.15</v>
      </c>
      <c r="I3832" s="564"/>
      <c r="J3832" s="377">
        <f t="shared" si="123"/>
        <v>0</v>
      </c>
      <c r="K3832" s="467">
        <f t="shared" si="124"/>
        <v>0</v>
      </c>
      <c r="L3832" s="113"/>
      <c r="M3832" s="113"/>
    </row>
    <row r="3833" spans="2:13" s="181" customFormat="1" ht="12.75" hidden="1" customHeight="1">
      <c r="B3833" s="1186"/>
      <c r="C3833" s="1162"/>
      <c r="D3833" s="465">
        <v>818</v>
      </c>
      <c r="E3833" s="1156"/>
      <c r="F3833" s="1157"/>
      <c r="G3833" s="1158"/>
      <c r="H3833" s="468">
        <v>0.15</v>
      </c>
      <c r="I3833" s="564"/>
      <c r="J3833" s="377">
        <f t="shared" si="123"/>
        <v>0</v>
      </c>
      <c r="K3833" s="467">
        <f t="shared" si="124"/>
        <v>0</v>
      </c>
      <c r="L3833" s="113"/>
      <c r="M3833" s="113"/>
    </row>
    <row r="3834" spans="2:13" s="181" customFormat="1" ht="12.75" hidden="1" customHeight="1">
      <c r="B3834" s="1186"/>
      <c r="C3834" s="1162"/>
      <c r="D3834" s="465">
        <v>819</v>
      </c>
      <c r="E3834" s="1156"/>
      <c r="F3834" s="1157"/>
      <c r="G3834" s="1158"/>
      <c r="H3834" s="468">
        <v>0.15</v>
      </c>
      <c r="I3834" s="564"/>
      <c r="J3834" s="377">
        <f t="shared" si="123"/>
        <v>0</v>
      </c>
      <c r="K3834" s="467">
        <f t="shared" si="124"/>
        <v>0</v>
      </c>
      <c r="L3834" s="113"/>
      <c r="M3834" s="113"/>
    </row>
    <row r="3835" spans="2:13" s="181" customFormat="1" ht="12.75" hidden="1" customHeight="1">
      <c r="B3835" s="1186"/>
      <c r="C3835" s="1162"/>
      <c r="D3835" s="465">
        <v>820</v>
      </c>
      <c r="E3835" s="1156"/>
      <c r="F3835" s="1157"/>
      <c r="G3835" s="1158"/>
      <c r="H3835" s="468">
        <v>0.15</v>
      </c>
      <c r="I3835" s="564"/>
      <c r="J3835" s="377">
        <f t="shared" si="123"/>
        <v>0</v>
      </c>
      <c r="K3835" s="467">
        <f t="shared" si="124"/>
        <v>0</v>
      </c>
      <c r="L3835" s="113"/>
      <c r="M3835" s="113"/>
    </row>
    <row r="3836" spans="2:13" s="181" customFormat="1" ht="12.75" hidden="1" customHeight="1">
      <c r="B3836" s="1186"/>
      <c r="C3836" s="1162"/>
      <c r="D3836" s="465">
        <v>821</v>
      </c>
      <c r="E3836" s="1156"/>
      <c r="F3836" s="1157"/>
      <c r="G3836" s="1158"/>
      <c r="H3836" s="468">
        <v>0.15</v>
      </c>
      <c r="I3836" s="564"/>
      <c r="J3836" s="377">
        <f t="shared" si="123"/>
        <v>0</v>
      </c>
      <c r="K3836" s="467">
        <f t="shared" si="124"/>
        <v>0</v>
      </c>
      <c r="L3836" s="113"/>
      <c r="M3836" s="113"/>
    </row>
    <row r="3837" spans="2:13" s="181" customFormat="1" ht="12.75" hidden="1" customHeight="1">
      <c r="B3837" s="1186"/>
      <c r="C3837" s="1162"/>
      <c r="D3837" s="465">
        <v>822</v>
      </c>
      <c r="E3837" s="1156"/>
      <c r="F3837" s="1157"/>
      <c r="G3837" s="1158"/>
      <c r="H3837" s="468">
        <v>0.15</v>
      </c>
      <c r="I3837" s="564"/>
      <c r="J3837" s="377">
        <f t="shared" si="123"/>
        <v>0</v>
      </c>
      <c r="K3837" s="467">
        <f t="shared" si="124"/>
        <v>0</v>
      </c>
      <c r="L3837" s="113"/>
      <c r="M3837" s="113"/>
    </row>
    <row r="3838" spans="2:13" s="181" customFormat="1" ht="12.75" hidden="1" customHeight="1">
      <c r="B3838" s="1186"/>
      <c r="C3838" s="1162"/>
      <c r="D3838" s="465">
        <v>823</v>
      </c>
      <c r="E3838" s="1156"/>
      <c r="F3838" s="1157"/>
      <c r="G3838" s="1158"/>
      <c r="H3838" s="468">
        <v>0.15</v>
      </c>
      <c r="I3838" s="564"/>
      <c r="J3838" s="377">
        <f t="shared" si="123"/>
        <v>0</v>
      </c>
      <c r="K3838" s="467">
        <f t="shared" si="124"/>
        <v>0</v>
      </c>
      <c r="L3838" s="113"/>
      <c r="M3838" s="113"/>
    </row>
    <row r="3839" spans="2:13" s="181" customFormat="1" ht="12.75" hidden="1" customHeight="1">
      <c r="B3839" s="1186"/>
      <c r="C3839" s="1162"/>
      <c r="D3839" s="465">
        <v>824</v>
      </c>
      <c r="E3839" s="1156"/>
      <c r="F3839" s="1157"/>
      <c r="G3839" s="1158"/>
      <c r="H3839" s="468">
        <v>0.15</v>
      </c>
      <c r="I3839" s="564"/>
      <c r="J3839" s="377">
        <f t="shared" si="123"/>
        <v>0</v>
      </c>
      <c r="K3839" s="467">
        <f t="shared" si="124"/>
        <v>0</v>
      </c>
      <c r="L3839" s="113"/>
      <c r="M3839" s="113"/>
    </row>
    <row r="3840" spans="2:13" s="181" customFormat="1" ht="12.75" hidden="1" customHeight="1">
      <c r="B3840" s="1186"/>
      <c r="C3840" s="1162"/>
      <c r="D3840" s="465">
        <v>825</v>
      </c>
      <c r="E3840" s="1156"/>
      <c r="F3840" s="1157"/>
      <c r="G3840" s="1158"/>
      <c r="H3840" s="468">
        <v>0.15</v>
      </c>
      <c r="I3840" s="564"/>
      <c r="J3840" s="377">
        <f t="shared" si="123"/>
        <v>0</v>
      </c>
      <c r="K3840" s="467">
        <f t="shared" si="124"/>
        <v>0</v>
      </c>
      <c r="L3840" s="113"/>
      <c r="M3840" s="113"/>
    </row>
    <row r="3841" spans="2:13" s="181" customFormat="1" ht="12.75" hidden="1" customHeight="1">
      <c r="B3841" s="1186"/>
      <c r="C3841" s="1162"/>
      <c r="D3841" s="465">
        <v>826</v>
      </c>
      <c r="E3841" s="1156"/>
      <c r="F3841" s="1157"/>
      <c r="G3841" s="1158"/>
      <c r="H3841" s="468">
        <v>0.15</v>
      </c>
      <c r="I3841" s="564"/>
      <c r="J3841" s="377">
        <f t="shared" si="123"/>
        <v>0</v>
      </c>
      <c r="K3841" s="467">
        <f t="shared" si="124"/>
        <v>0</v>
      </c>
      <c r="L3841" s="113"/>
      <c r="M3841" s="113"/>
    </row>
    <row r="3842" spans="2:13" s="181" customFormat="1" ht="12.75" hidden="1" customHeight="1">
      <c r="B3842" s="1186"/>
      <c r="C3842" s="1162"/>
      <c r="D3842" s="465">
        <v>827</v>
      </c>
      <c r="E3842" s="1156"/>
      <c r="F3842" s="1157"/>
      <c r="G3842" s="1158"/>
      <c r="H3842" s="468">
        <v>0.15</v>
      </c>
      <c r="I3842" s="564"/>
      <c r="J3842" s="377">
        <f t="shared" si="123"/>
        <v>0</v>
      </c>
      <c r="K3842" s="467">
        <f t="shared" si="124"/>
        <v>0</v>
      </c>
      <c r="L3842" s="113"/>
      <c r="M3842" s="113"/>
    </row>
    <row r="3843" spans="2:13" s="181" customFormat="1" ht="12.75" hidden="1" customHeight="1">
      <c r="B3843" s="1186"/>
      <c r="C3843" s="1162"/>
      <c r="D3843" s="465">
        <v>828</v>
      </c>
      <c r="E3843" s="1156"/>
      <c r="F3843" s="1157"/>
      <c r="G3843" s="1158"/>
      <c r="H3843" s="468">
        <v>0.15</v>
      </c>
      <c r="I3843" s="564"/>
      <c r="J3843" s="377">
        <f t="shared" si="123"/>
        <v>0</v>
      </c>
      <c r="K3843" s="467">
        <f t="shared" si="124"/>
        <v>0</v>
      </c>
      <c r="L3843" s="113"/>
      <c r="M3843" s="113"/>
    </row>
    <row r="3844" spans="2:13" s="181" customFormat="1" ht="12.75" hidden="1" customHeight="1">
      <c r="B3844" s="1186"/>
      <c r="C3844" s="1162"/>
      <c r="D3844" s="465">
        <v>829</v>
      </c>
      <c r="E3844" s="1156"/>
      <c r="F3844" s="1157"/>
      <c r="G3844" s="1158"/>
      <c r="H3844" s="468">
        <v>0.15</v>
      </c>
      <c r="I3844" s="564"/>
      <c r="J3844" s="377">
        <f t="shared" si="123"/>
        <v>0</v>
      </c>
      <c r="K3844" s="467">
        <f t="shared" si="124"/>
        <v>0</v>
      </c>
      <c r="L3844" s="113"/>
      <c r="M3844" s="113"/>
    </row>
    <row r="3845" spans="2:13" s="181" customFormat="1" ht="12.75" hidden="1" customHeight="1">
      <c r="B3845" s="1186"/>
      <c r="C3845" s="1162"/>
      <c r="D3845" s="465">
        <v>830</v>
      </c>
      <c r="E3845" s="1156"/>
      <c r="F3845" s="1157"/>
      <c r="G3845" s="1158"/>
      <c r="H3845" s="468">
        <v>0.15</v>
      </c>
      <c r="I3845" s="564"/>
      <c r="J3845" s="377">
        <f t="shared" si="123"/>
        <v>0</v>
      </c>
      <c r="K3845" s="467">
        <f t="shared" si="124"/>
        <v>0</v>
      </c>
      <c r="L3845" s="113"/>
      <c r="M3845" s="113"/>
    </row>
    <row r="3846" spans="2:13" s="181" customFormat="1" ht="12.75" hidden="1" customHeight="1">
      <c r="B3846" s="1186"/>
      <c r="C3846" s="1162"/>
      <c r="D3846" s="465">
        <v>831</v>
      </c>
      <c r="E3846" s="1156"/>
      <c r="F3846" s="1157"/>
      <c r="G3846" s="1158"/>
      <c r="H3846" s="468">
        <v>0.15</v>
      </c>
      <c r="I3846" s="564"/>
      <c r="J3846" s="377">
        <f t="shared" si="123"/>
        <v>0</v>
      </c>
      <c r="K3846" s="467">
        <f t="shared" si="124"/>
        <v>0</v>
      </c>
      <c r="L3846" s="113"/>
      <c r="M3846" s="113"/>
    </row>
    <row r="3847" spans="2:13" s="181" customFormat="1" ht="12.75" hidden="1" customHeight="1">
      <c r="B3847" s="1186"/>
      <c r="C3847" s="1162"/>
      <c r="D3847" s="465">
        <v>832</v>
      </c>
      <c r="E3847" s="1156"/>
      <c r="F3847" s="1157"/>
      <c r="G3847" s="1158"/>
      <c r="H3847" s="468">
        <v>0.15</v>
      </c>
      <c r="I3847" s="564"/>
      <c r="J3847" s="377">
        <f t="shared" si="123"/>
        <v>0</v>
      </c>
      <c r="K3847" s="467">
        <f t="shared" si="124"/>
        <v>0</v>
      </c>
      <c r="L3847" s="113"/>
      <c r="M3847" s="113"/>
    </row>
    <row r="3848" spans="2:13" s="181" customFormat="1" ht="12.75" hidden="1" customHeight="1">
      <c r="B3848" s="1186"/>
      <c r="C3848" s="1162"/>
      <c r="D3848" s="465">
        <v>833</v>
      </c>
      <c r="E3848" s="1156"/>
      <c r="F3848" s="1157"/>
      <c r="G3848" s="1158"/>
      <c r="H3848" s="468">
        <v>0.15</v>
      </c>
      <c r="I3848" s="564"/>
      <c r="J3848" s="377">
        <f t="shared" ref="J3848:J3911" si="125">$I$11027*H3848</f>
        <v>0</v>
      </c>
      <c r="K3848" s="467">
        <f t="shared" si="124"/>
        <v>0</v>
      </c>
      <c r="L3848" s="113"/>
      <c r="M3848" s="113"/>
    </row>
    <row r="3849" spans="2:13" s="181" customFormat="1" ht="12.75" hidden="1" customHeight="1">
      <c r="B3849" s="1186"/>
      <c r="C3849" s="1162"/>
      <c r="D3849" s="465">
        <v>834</v>
      </c>
      <c r="E3849" s="1156"/>
      <c r="F3849" s="1157"/>
      <c r="G3849" s="1158"/>
      <c r="H3849" s="468">
        <v>0.15</v>
      </c>
      <c r="I3849" s="564"/>
      <c r="J3849" s="377">
        <f t="shared" si="125"/>
        <v>0</v>
      </c>
      <c r="K3849" s="467">
        <f t="shared" ref="K3849:K3912" si="126">MAX(0,(I3849-J3849)*0.92)</f>
        <v>0</v>
      </c>
      <c r="L3849" s="113"/>
      <c r="M3849" s="113"/>
    </row>
    <row r="3850" spans="2:13" s="181" customFormat="1" ht="12.75" hidden="1" customHeight="1">
      <c r="B3850" s="1186"/>
      <c r="C3850" s="1162"/>
      <c r="D3850" s="465">
        <v>835</v>
      </c>
      <c r="E3850" s="1156"/>
      <c r="F3850" s="1157"/>
      <c r="G3850" s="1158"/>
      <c r="H3850" s="468">
        <v>0.15</v>
      </c>
      <c r="I3850" s="564"/>
      <c r="J3850" s="377">
        <f t="shared" si="125"/>
        <v>0</v>
      </c>
      <c r="K3850" s="467">
        <f t="shared" si="126"/>
        <v>0</v>
      </c>
      <c r="L3850" s="113"/>
      <c r="M3850" s="113"/>
    </row>
    <row r="3851" spans="2:13" s="181" customFormat="1" ht="12.75" hidden="1" customHeight="1">
      <c r="B3851" s="1186"/>
      <c r="C3851" s="1162"/>
      <c r="D3851" s="465">
        <v>836</v>
      </c>
      <c r="E3851" s="1156"/>
      <c r="F3851" s="1157"/>
      <c r="G3851" s="1158"/>
      <c r="H3851" s="468">
        <v>0.15</v>
      </c>
      <c r="I3851" s="564"/>
      <c r="J3851" s="377">
        <f t="shared" si="125"/>
        <v>0</v>
      </c>
      <c r="K3851" s="467">
        <f t="shared" si="126"/>
        <v>0</v>
      </c>
      <c r="L3851" s="113"/>
      <c r="M3851" s="113"/>
    </row>
    <row r="3852" spans="2:13" s="181" customFormat="1" ht="12.75" hidden="1" customHeight="1">
      <c r="B3852" s="1186"/>
      <c r="C3852" s="1162"/>
      <c r="D3852" s="465">
        <v>837</v>
      </c>
      <c r="E3852" s="1156"/>
      <c r="F3852" s="1157"/>
      <c r="G3852" s="1158"/>
      <c r="H3852" s="468">
        <v>0.15</v>
      </c>
      <c r="I3852" s="564"/>
      <c r="J3852" s="377">
        <f t="shared" si="125"/>
        <v>0</v>
      </c>
      <c r="K3852" s="467">
        <f t="shared" si="126"/>
        <v>0</v>
      </c>
      <c r="L3852" s="113"/>
      <c r="M3852" s="113"/>
    </row>
    <row r="3853" spans="2:13" s="181" customFormat="1" ht="12.75" hidden="1" customHeight="1">
      <c r="B3853" s="1186"/>
      <c r="C3853" s="1162"/>
      <c r="D3853" s="465">
        <v>838</v>
      </c>
      <c r="E3853" s="1156"/>
      <c r="F3853" s="1157"/>
      <c r="G3853" s="1158"/>
      <c r="H3853" s="468">
        <v>0.15</v>
      </c>
      <c r="I3853" s="564"/>
      <c r="J3853" s="377">
        <f t="shared" si="125"/>
        <v>0</v>
      </c>
      <c r="K3853" s="467">
        <f t="shared" si="126"/>
        <v>0</v>
      </c>
      <c r="L3853" s="113"/>
      <c r="M3853" s="113"/>
    </row>
    <row r="3854" spans="2:13" s="181" customFormat="1" ht="12.75" hidden="1" customHeight="1">
      <c r="B3854" s="1186"/>
      <c r="C3854" s="1162"/>
      <c r="D3854" s="465">
        <v>839</v>
      </c>
      <c r="E3854" s="1156"/>
      <c r="F3854" s="1157"/>
      <c r="G3854" s="1158"/>
      <c r="H3854" s="468">
        <v>0.15</v>
      </c>
      <c r="I3854" s="564"/>
      <c r="J3854" s="377">
        <f t="shared" si="125"/>
        <v>0</v>
      </c>
      <c r="K3854" s="467">
        <f t="shared" si="126"/>
        <v>0</v>
      </c>
      <c r="L3854" s="113"/>
      <c r="M3854" s="113"/>
    </row>
    <row r="3855" spans="2:13" s="181" customFormat="1" ht="12.75" hidden="1" customHeight="1">
      <c r="B3855" s="1186"/>
      <c r="C3855" s="1162"/>
      <c r="D3855" s="465">
        <v>840</v>
      </c>
      <c r="E3855" s="1156"/>
      <c r="F3855" s="1157"/>
      <c r="G3855" s="1158"/>
      <c r="H3855" s="468">
        <v>0.15</v>
      </c>
      <c r="I3855" s="564"/>
      <c r="J3855" s="377">
        <f t="shared" si="125"/>
        <v>0</v>
      </c>
      <c r="K3855" s="467">
        <f t="shared" si="126"/>
        <v>0</v>
      </c>
      <c r="L3855" s="113"/>
      <c r="M3855" s="113"/>
    </row>
    <row r="3856" spans="2:13" s="181" customFormat="1" ht="12.75" hidden="1" customHeight="1">
      <c r="B3856" s="1186"/>
      <c r="C3856" s="1162"/>
      <c r="D3856" s="465">
        <v>841</v>
      </c>
      <c r="E3856" s="1156"/>
      <c r="F3856" s="1157"/>
      <c r="G3856" s="1158"/>
      <c r="H3856" s="468">
        <v>0.15</v>
      </c>
      <c r="I3856" s="564"/>
      <c r="J3856" s="377">
        <f t="shared" si="125"/>
        <v>0</v>
      </c>
      <c r="K3856" s="467">
        <f t="shared" si="126"/>
        <v>0</v>
      </c>
      <c r="L3856" s="113"/>
      <c r="M3856" s="113"/>
    </row>
    <row r="3857" spans="2:13" s="181" customFormat="1" ht="12.75" hidden="1" customHeight="1">
      <c r="B3857" s="1186"/>
      <c r="C3857" s="1162"/>
      <c r="D3857" s="465">
        <v>842</v>
      </c>
      <c r="E3857" s="1156"/>
      <c r="F3857" s="1157"/>
      <c r="G3857" s="1158"/>
      <c r="H3857" s="468">
        <v>0.15</v>
      </c>
      <c r="I3857" s="564"/>
      <c r="J3857" s="377">
        <f t="shared" si="125"/>
        <v>0</v>
      </c>
      <c r="K3857" s="467">
        <f t="shared" si="126"/>
        <v>0</v>
      </c>
      <c r="L3857" s="113"/>
      <c r="M3857" s="113"/>
    </row>
    <row r="3858" spans="2:13" s="181" customFormat="1" ht="12.75" hidden="1" customHeight="1">
      <c r="B3858" s="1186"/>
      <c r="C3858" s="1162"/>
      <c r="D3858" s="465">
        <v>843</v>
      </c>
      <c r="E3858" s="1156"/>
      <c r="F3858" s="1157"/>
      <c r="G3858" s="1158"/>
      <c r="H3858" s="468">
        <v>0.15</v>
      </c>
      <c r="I3858" s="564"/>
      <c r="J3858" s="377">
        <f t="shared" si="125"/>
        <v>0</v>
      </c>
      <c r="K3858" s="467">
        <f t="shared" si="126"/>
        <v>0</v>
      </c>
      <c r="L3858" s="113"/>
      <c r="M3858" s="113"/>
    </row>
    <row r="3859" spans="2:13" s="181" customFormat="1" ht="12.75" hidden="1" customHeight="1">
      <c r="B3859" s="1186"/>
      <c r="C3859" s="1162"/>
      <c r="D3859" s="465">
        <v>844</v>
      </c>
      <c r="E3859" s="1156"/>
      <c r="F3859" s="1157"/>
      <c r="G3859" s="1158"/>
      <c r="H3859" s="468">
        <v>0.15</v>
      </c>
      <c r="I3859" s="564"/>
      <c r="J3859" s="377">
        <f t="shared" si="125"/>
        <v>0</v>
      </c>
      <c r="K3859" s="467">
        <f t="shared" si="126"/>
        <v>0</v>
      </c>
      <c r="L3859" s="113"/>
      <c r="M3859" s="113"/>
    </row>
    <row r="3860" spans="2:13" s="181" customFormat="1" ht="12.75" hidden="1" customHeight="1">
      <c r="B3860" s="1186"/>
      <c r="C3860" s="1162"/>
      <c r="D3860" s="465">
        <v>845</v>
      </c>
      <c r="E3860" s="1156"/>
      <c r="F3860" s="1157"/>
      <c r="G3860" s="1158"/>
      <c r="H3860" s="468">
        <v>0.15</v>
      </c>
      <c r="I3860" s="564"/>
      <c r="J3860" s="377">
        <f t="shared" si="125"/>
        <v>0</v>
      </c>
      <c r="K3860" s="467">
        <f t="shared" si="126"/>
        <v>0</v>
      </c>
      <c r="L3860" s="113"/>
      <c r="M3860" s="113"/>
    </row>
    <row r="3861" spans="2:13" s="181" customFormat="1" ht="12.75" hidden="1" customHeight="1">
      <c r="B3861" s="1186"/>
      <c r="C3861" s="1162"/>
      <c r="D3861" s="465">
        <v>846</v>
      </c>
      <c r="E3861" s="1156"/>
      <c r="F3861" s="1157"/>
      <c r="G3861" s="1158"/>
      <c r="H3861" s="468">
        <v>0.15</v>
      </c>
      <c r="I3861" s="564"/>
      <c r="J3861" s="377">
        <f t="shared" si="125"/>
        <v>0</v>
      </c>
      <c r="K3861" s="467">
        <f t="shared" si="126"/>
        <v>0</v>
      </c>
      <c r="L3861" s="113"/>
      <c r="M3861" s="113"/>
    </row>
    <row r="3862" spans="2:13" s="181" customFormat="1" ht="12.75" hidden="1" customHeight="1">
      <c r="B3862" s="1186"/>
      <c r="C3862" s="1162"/>
      <c r="D3862" s="465">
        <v>847</v>
      </c>
      <c r="E3862" s="1156"/>
      <c r="F3862" s="1157"/>
      <c r="G3862" s="1158"/>
      <c r="H3862" s="468">
        <v>0.15</v>
      </c>
      <c r="I3862" s="564"/>
      <c r="J3862" s="377">
        <f t="shared" si="125"/>
        <v>0</v>
      </c>
      <c r="K3862" s="467">
        <f t="shared" si="126"/>
        <v>0</v>
      </c>
      <c r="L3862" s="113"/>
      <c r="M3862" s="113"/>
    </row>
    <row r="3863" spans="2:13" s="181" customFormat="1" ht="12.75" hidden="1" customHeight="1">
      <c r="B3863" s="1186"/>
      <c r="C3863" s="1162"/>
      <c r="D3863" s="465">
        <v>848</v>
      </c>
      <c r="E3863" s="1156"/>
      <c r="F3863" s="1157"/>
      <c r="G3863" s="1158"/>
      <c r="H3863" s="468">
        <v>0.15</v>
      </c>
      <c r="I3863" s="564"/>
      <c r="J3863" s="377">
        <f t="shared" si="125"/>
        <v>0</v>
      </c>
      <c r="K3863" s="467">
        <f t="shared" si="126"/>
        <v>0</v>
      </c>
      <c r="L3863" s="113"/>
      <c r="M3863" s="113"/>
    </row>
    <row r="3864" spans="2:13" s="181" customFormat="1" ht="12.75" hidden="1" customHeight="1">
      <c r="B3864" s="1186"/>
      <c r="C3864" s="1162"/>
      <c r="D3864" s="465">
        <v>849</v>
      </c>
      <c r="E3864" s="1156"/>
      <c r="F3864" s="1157"/>
      <c r="G3864" s="1158"/>
      <c r="H3864" s="468">
        <v>0.15</v>
      </c>
      <c r="I3864" s="564"/>
      <c r="J3864" s="377">
        <f t="shared" si="125"/>
        <v>0</v>
      </c>
      <c r="K3864" s="467">
        <f t="shared" si="126"/>
        <v>0</v>
      </c>
      <c r="L3864" s="113"/>
      <c r="M3864" s="113"/>
    </row>
    <row r="3865" spans="2:13" s="181" customFormat="1" ht="12.75" hidden="1" customHeight="1">
      <c r="B3865" s="1186"/>
      <c r="C3865" s="1162"/>
      <c r="D3865" s="465">
        <v>850</v>
      </c>
      <c r="E3865" s="1156"/>
      <c r="F3865" s="1157"/>
      <c r="G3865" s="1158"/>
      <c r="H3865" s="468">
        <v>0.15</v>
      </c>
      <c r="I3865" s="564"/>
      <c r="J3865" s="377">
        <f t="shared" si="125"/>
        <v>0</v>
      </c>
      <c r="K3865" s="467">
        <f t="shared" si="126"/>
        <v>0</v>
      </c>
      <c r="L3865" s="113"/>
      <c r="M3865" s="113"/>
    </row>
    <row r="3866" spans="2:13" s="181" customFormat="1" ht="12.75" hidden="1" customHeight="1">
      <c r="B3866" s="1186"/>
      <c r="C3866" s="1162"/>
      <c r="D3866" s="465">
        <v>851</v>
      </c>
      <c r="E3866" s="1156"/>
      <c r="F3866" s="1157"/>
      <c r="G3866" s="1158"/>
      <c r="H3866" s="468">
        <v>0.15</v>
      </c>
      <c r="I3866" s="564"/>
      <c r="J3866" s="377">
        <f t="shared" si="125"/>
        <v>0</v>
      </c>
      <c r="K3866" s="467">
        <f t="shared" si="126"/>
        <v>0</v>
      </c>
      <c r="L3866" s="113"/>
      <c r="M3866" s="113"/>
    </row>
    <row r="3867" spans="2:13" s="181" customFormat="1" ht="12.75" hidden="1" customHeight="1">
      <c r="B3867" s="1186"/>
      <c r="C3867" s="1162"/>
      <c r="D3867" s="465">
        <v>852</v>
      </c>
      <c r="E3867" s="1156"/>
      <c r="F3867" s="1157"/>
      <c r="G3867" s="1158"/>
      <c r="H3867" s="468">
        <v>0.15</v>
      </c>
      <c r="I3867" s="564"/>
      <c r="J3867" s="377">
        <f t="shared" si="125"/>
        <v>0</v>
      </c>
      <c r="K3867" s="467">
        <f t="shared" si="126"/>
        <v>0</v>
      </c>
      <c r="L3867" s="113"/>
      <c r="M3867" s="113"/>
    </row>
    <row r="3868" spans="2:13" s="181" customFormat="1" ht="12.75" hidden="1" customHeight="1">
      <c r="B3868" s="1186"/>
      <c r="C3868" s="1162"/>
      <c r="D3868" s="465">
        <v>853</v>
      </c>
      <c r="E3868" s="1156"/>
      <c r="F3868" s="1157"/>
      <c r="G3868" s="1158"/>
      <c r="H3868" s="468">
        <v>0.15</v>
      </c>
      <c r="I3868" s="564"/>
      <c r="J3868" s="377">
        <f t="shared" si="125"/>
        <v>0</v>
      </c>
      <c r="K3868" s="467">
        <f t="shared" si="126"/>
        <v>0</v>
      </c>
      <c r="L3868" s="113"/>
      <c r="M3868" s="113"/>
    </row>
    <row r="3869" spans="2:13" s="181" customFormat="1" ht="12.75" hidden="1" customHeight="1">
      <c r="B3869" s="1186"/>
      <c r="C3869" s="1162"/>
      <c r="D3869" s="465">
        <v>854</v>
      </c>
      <c r="E3869" s="1156"/>
      <c r="F3869" s="1157"/>
      <c r="G3869" s="1158"/>
      <c r="H3869" s="468">
        <v>0.15</v>
      </c>
      <c r="I3869" s="564"/>
      <c r="J3869" s="377">
        <f t="shared" si="125"/>
        <v>0</v>
      </c>
      <c r="K3869" s="467">
        <f t="shared" si="126"/>
        <v>0</v>
      </c>
      <c r="L3869" s="113"/>
      <c r="M3869" s="113"/>
    </row>
    <row r="3870" spans="2:13" s="181" customFormat="1" ht="12.75" hidden="1" customHeight="1">
      <c r="B3870" s="1186"/>
      <c r="C3870" s="1162"/>
      <c r="D3870" s="465">
        <v>855</v>
      </c>
      <c r="E3870" s="1156"/>
      <c r="F3870" s="1157"/>
      <c r="G3870" s="1158"/>
      <c r="H3870" s="468">
        <v>0.15</v>
      </c>
      <c r="I3870" s="564"/>
      <c r="J3870" s="377">
        <f t="shared" si="125"/>
        <v>0</v>
      </c>
      <c r="K3870" s="467">
        <f t="shared" si="126"/>
        <v>0</v>
      </c>
      <c r="L3870" s="113"/>
      <c r="M3870" s="113"/>
    </row>
    <row r="3871" spans="2:13" s="181" customFormat="1" ht="12.75" hidden="1" customHeight="1">
      <c r="B3871" s="1186"/>
      <c r="C3871" s="1162"/>
      <c r="D3871" s="465">
        <v>856</v>
      </c>
      <c r="E3871" s="1156"/>
      <c r="F3871" s="1157"/>
      <c r="G3871" s="1158"/>
      <c r="H3871" s="468">
        <v>0.15</v>
      </c>
      <c r="I3871" s="564"/>
      <c r="J3871" s="377">
        <f t="shared" si="125"/>
        <v>0</v>
      </c>
      <c r="K3871" s="467">
        <f t="shared" si="126"/>
        <v>0</v>
      </c>
      <c r="L3871" s="113"/>
      <c r="M3871" s="113"/>
    </row>
    <row r="3872" spans="2:13" s="181" customFormat="1" ht="12.75" hidden="1" customHeight="1">
      <c r="B3872" s="1186"/>
      <c r="C3872" s="1162"/>
      <c r="D3872" s="465">
        <v>857</v>
      </c>
      <c r="E3872" s="1156"/>
      <c r="F3872" s="1157"/>
      <c r="G3872" s="1158"/>
      <c r="H3872" s="468">
        <v>0.15</v>
      </c>
      <c r="I3872" s="564"/>
      <c r="J3872" s="377">
        <f t="shared" si="125"/>
        <v>0</v>
      </c>
      <c r="K3872" s="467">
        <f t="shared" si="126"/>
        <v>0</v>
      </c>
      <c r="L3872" s="113"/>
      <c r="M3872" s="113"/>
    </row>
    <row r="3873" spans="2:13" s="181" customFormat="1" ht="12.75" hidden="1" customHeight="1">
      <c r="B3873" s="1186"/>
      <c r="C3873" s="1162"/>
      <c r="D3873" s="465">
        <v>858</v>
      </c>
      <c r="E3873" s="1156"/>
      <c r="F3873" s="1157"/>
      <c r="G3873" s="1158"/>
      <c r="H3873" s="468">
        <v>0.15</v>
      </c>
      <c r="I3873" s="564"/>
      <c r="J3873" s="377">
        <f t="shared" si="125"/>
        <v>0</v>
      </c>
      <c r="K3873" s="467">
        <f t="shared" si="126"/>
        <v>0</v>
      </c>
      <c r="L3873" s="113"/>
      <c r="M3873" s="113"/>
    </row>
    <row r="3874" spans="2:13" s="181" customFormat="1" ht="12.75" hidden="1" customHeight="1">
      <c r="B3874" s="1186"/>
      <c r="C3874" s="1162"/>
      <c r="D3874" s="465">
        <v>859</v>
      </c>
      <c r="E3874" s="1156"/>
      <c r="F3874" s="1157"/>
      <c r="G3874" s="1158"/>
      <c r="H3874" s="468">
        <v>0.15</v>
      </c>
      <c r="I3874" s="564"/>
      <c r="J3874" s="377">
        <f t="shared" si="125"/>
        <v>0</v>
      </c>
      <c r="K3874" s="467">
        <f t="shared" si="126"/>
        <v>0</v>
      </c>
      <c r="L3874" s="113"/>
      <c r="M3874" s="113"/>
    </row>
    <row r="3875" spans="2:13" s="181" customFormat="1" ht="12.75" hidden="1" customHeight="1">
      <c r="B3875" s="1186"/>
      <c r="C3875" s="1162"/>
      <c r="D3875" s="465">
        <v>860</v>
      </c>
      <c r="E3875" s="1156"/>
      <c r="F3875" s="1157"/>
      <c r="G3875" s="1158"/>
      <c r="H3875" s="468">
        <v>0.15</v>
      </c>
      <c r="I3875" s="564"/>
      <c r="J3875" s="377">
        <f t="shared" si="125"/>
        <v>0</v>
      </c>
      <c r="K3875" s="467">
        <f t="shared" si="126"/>
        <v>0</v>
      </c>
      <c r="L3875" s="113"/>
      <c r="M3875" s="113"/>
    </row>
    <row r="3876" spans="2:13" s="181" customFormat="1" ht="12.75" hidden="1" customHeight="1">
      <c r="B3876" s="1186"/>
      <c r="C3876" s="1162"/>
      <c r="D3876" s="465">
        <v>861</v>
      </c>
      <c r="E3876" s="1156"/>
      <c r="F3876" s="1157"/>
      <c r="G3876" s="1158"/>
      <c r="H3876" s="468">
        <v>0.15</v>
      </c>
      <c r="I3876" s="564"/>
      <c r="J3876" s="377">
        <f t="shared" si="125"/>
        <v>0</v>
      </c>
      <c r="K3876" s="467">
        <f t="shared" si="126"/>
        <v>0</v>
      </c>
      <c r="L3876" s="113"/>
      <c r="M3876" s="113"/>
    </row>
    <row r="3877" spans="2:13" s="181" customFormat="1" ht="12.75" hidden="1" customHeight="1">
      <c r="B3877" s="1186"/>
      <c r="C3877" s="1162"/>
      <c r="D3877" s="465">
        <v>862</v>
      </c>
      <c r="E3877" s="1156"/>
      <c r="F3877" s="1157"/>
      <c r="G3877" s="1158"/>
      <c r="H3877" s="468">
        <v>0.15</v>
      </c>
      <c r="I3877" s="564"/>
      <c r="J3877" s="377">
        <f t="shared" si="125"/>
        <v>0</v>
      </c>
      <c r="K3877" s="467">
        <f t="shared" si="126"/>
        <v>0</v>
      </c>
      <c r="L3877" s="113"/>
      <c r="M3877" s="113"/>
    </row>
    <row r="3878" spans="2:13" s="181" customFormat="1" ht="12.75" hidden="1" customHeight="1">
      <c r="B3878" s="1186"/>
      <c r="C3878" s="1162"/>
      <c r="D3878" s="465">
        <v>863</v>
      </c>
      <c r="E3878" s="1156"/>
      <c r="F3878" s="1157"/>
      <c r="G3878" s="1158"/>
      <c r="H3878" s="468">
        <v>0.15</v>
      </c>
      <c r="I3878" s="564"/>
      <c r="J3878" s="377">
        <f t="shared" si="125"/>
        <v>0</v>
      </c>
      <c r="K3878" s="467">
        <f t="shared" si="126"/>
        <v>0</v>
      </c>
      <c r="L3878" s="113"/>
      <c r="M3878" s="113"/>
    </row>
    <row r="3879" spans="2:13" s="181" customFormat="1" ht="12.75" hidden="1" customHeight="1">
      <c r="B3879" s="1186"/>
      <c r="C3879" s="1162"/>
      <c r="D3879" s="465">
        <v>864</v>
      </c>
      <c r="E3879" s="1156"/>
      <c r="F3879" s="1157"/>
      <c r="G3879" s="1158"/>
      <c r="H3879" s="468">
        <v>0.15</v>
      </c>
      <c r="I3879" s="564"/>
      <c r="J3879" s="377">
        <f t="shared" si="125"/>
        <v>0</v>
      </c>
      <c r="K3879" s="467">
        <f t="shared" si="126"/>
        <v>0</v>
      </c>
      <c r="L3879" s="113"/>
      <c r="M3879" s="113"/>
    </row>
    <row r="3880" spans="2:13" s="181" customFormat="1" ht="12.75" hidden="1" customHeight="1">
      <c r="B3880" s="1186"/>
      <c r="C3880" s="1162"/>
      <c r="D3880" s="465">
        <v>865</v>
      </c>
      <c r="E3880" s="1156"/>
      <c r="F3880" s="1157"/>
      <c r="G3880" s="1158"/>
      <c r="H3880" s="468">
        <v>0.15</v>
      </c>
      <c r="I3880" s="564"/>
      <c r="J3880" s="377">
        <f t="shared" si="125"/>
        <v>0</v>
      </c>
      <c r="K3880" s="467">
        <f t="shared" si="126"/>
        <v>0</v>
      </c>
      <c r="L3880" s="113"/>
      <c r="M3880" s="113"/>
    </row>
    <row r="3881" spans="2:13" s="181" customFormat="1" ht="12.75" hidden="1" customHeight="1">
      <c r="B3881" s="1186"/>
      <c r="C3881" s="1162"/>
      <c r="D3881" s="465">
        <v>866</v>
      </c>
      <c r="E3881" s="1156"/>
      <c r="F3881" s="1157"/>
      <c r="G3881" s="1158"/>
      <c r="H3881" s="468">
        <v>0.15</v>
      </c>
      <c r="I3881" s="564"/>
      <c r="J3881" s="377">
        <f t="shared" si="125"/>
        <v>0</v>
      </c>
      <c r="K3881" s="467">
        <f t="shared" si="126"/>
        <v>0</v>
      </c>
      <c r="L3881" s="113"/>
      <c r="M3881" s="113"/>
    </row>
    <row r="3882" spans="2:13" s="181" customFormat="1" ht="12.75" hidden="1" customHeight="1">
      <c r="B3882" s="1186"/>
      <c r="C3882" s="1162"/>
      <c r="D3882" s="465">
        <v>867</v>
      </c>
      <c r="E3882" s="1156"/>
      <c r="F3882" s="1157"/>
      <c r="G3882" s="1158"/>
      <c r="H3882" s="468">
        <v>0.15</v>
      </c>
      <c r="I3882" s="564"/>
      <c r="J3882" s="377">
        <f t="shared" si="125"/>
        <v>0</v>
      </c>
      <c r="K3882" s="467">
        <f t="shared" si="126"/>
        <v>0</v>
      </c>
      <c r="L3882" s="113"/>
      <c r="M3882" s="113"/>
    </row>
    <row r="3883" spans="2:13" s="181" customFormat="1" ht="12.75" hidden="1" customHeight="1">
      <c r="B3883" s="1186"/>
      <c r="C3883" s="1162"/>
      <c r="D3883" s="465">
        <v>868</v>
      </c>
      <c r="E3883" s="1156"/>
      <c r="F3883" s="1157"/>
      <c r="G3883" s="1158"/>
      <c r="H3883" s="468">
        <v>0.15</v>
      </c>
      <c r="I3883" s="564"/>
      <c r="J3883" s="377">
        <f t="shared" si="125"/>
        <v>0</v>
      </c>
      <c r="K3883" s="467">
        <f t="shared" si="126"/>
        <v>0</v>
      </c>
      <c r="L3883" s="113"/>
      <c r="M3883" s="113"/>
    </row>
    <row r="3884" spans="2:13" s="181" customFormat="1" ht="12.75" hidden="1" customHeight="1">
      <c r="B3884" s="1186"/>
      <c r="C3884" s="1162"/>
      <c r="D3884" s="465">
        <v>869</v>
      </c>
      <c r="E3884" s="1156"/>
      <c r="F3884" s="1157"/>
      <c r="G3884" s="1158"/>
      <c r="H3884" s="468">
        <v>0.15</v>
      </c>
      <c r="I3884" s="564"/>
      <c r="J3884" s="377">
        <f t="shared" si="125"/>
        <v>0</v>
      </c>
      <c r="K3884" s="467">
        <f t="shared" si="126"/>
        <v>0</v>
      </c>
      <c r="L3884" s="113"/>
      <c r="M3884" s="113"/>
    </row>
    <row r="3885" spans="2:13" s="181" customFormat="1" ht="12.75" hidden="1" customHeight="1">
      <c r="B3885" s="1186"/>
      <c r="C3885" s="1162"/>
      <c r="D3885" s="465">
        <v>870</v>
      </c>
      <c r="E3885" s="1156"/>
      <c r="F3885" s="1157"/>
      <c r="G3885" s="1158"/>
      <c r="H3885" s="468">
        <v>0.15</v>
      </c>
      <c r="I3885" s="564"/>
      <c r="J3885" s="377">
        <f t="shared" si="125"/>
        <v>0</v>
      </c>
      <c r="K3885" s="467">
        <f t="shared" si="126"/>
        <v>0</v>
      </c>
      <c r="L3885" s="113"/>
      <c r="M3885" s="113"/>
    </row>
    <row r="3886" spans="2:13" s="181" customFormat="1" ht="12.75" hidden="1" customHeight="1">
      <c r="B3886" s="1186"/>
      <c r="C3886" s="1162"/>
      <c r="D3886" s="465">
        <v>871</v>
      </c>
      <c r="E3886" s="1156"/>
      <c r="F3886" s="1157"/>
      <c r="G3886" s="1158"/>
      <c r="H3886" s="468">
        <v>0.15</v>
      </c>
      <c r="I3886" s="564"/>
      <c r="J3886" s="377">
        <f t="shared" si="125"/>
        <v>0</v>
      </c>
      <c r="K3886" s="467">
        <f t="shared" si="126"/>
        <v>0</v>
      </c>
      <c r="L3886" s="113"/>
      <c r="M3886" s="113"/>
    </row>
    <row r="3887" spans="2:13" s="181" customFormat="1" ht="12.75" hidden="1" customHeight="1">
      <c r="B3887" s="1186"/>
      <c r="C3887" s="1162"/>
      <c r="D3887" s="465">
        <v>872</v>
      </c>
      <c r="E3887" s="1156"/>
      <c r="F3887" s="1157"/>
      <c r="G3887" s="1158"/>
      <c r="H3887" s="468">
        <v>0.15</v>
      </c>
      <c r="I3887" s="564"/>
      <c r="J3887" s="377">
        <f t="shared" si="125"/>
        <v>0</v>
      </c>
      <c r="K3887" s="467">
        <f t="shared" si="126"/>
        <v>0</v>
      </c>
      <c r="L3887" s="113"/>
      <c r="M3887" s="113"/>
    </row>
    <row r="3888" spans="2:13" s="181" customFormat="1" ht="12.75" hidden="1" customHeight="1">
      <c r="B3888" s="1186"/>
      <c r="C3888" s="1162"/>
      <c r="D3888" s="465">
        <v>873</v>
      </c>
      <c r="E3888" s="1156"/>
      <c r="F3888" s="1157"/>
      <c r="G3888" s="1158"/>
      <c r="H3888" s="468">
        <v>0.15</v>
      </c>
      <c r="I3888" s="564"/>
      <c r="J3888" s="377">
        <f t="shared" si="125"/>
        <v>0</v>
      </c>
      <c r="K3888" s="467">
        <f t="shared" si="126"/>
        <v>0</v>
      </c>
      <c r="L3888" s="113"/>
      <c r="M3888" s="113"/>
    </row>
    <row r="3889" spans="2:13" s="181" customFormat="1" ht="12.75" hidden="1" customHeight="1">
      <c r="B3889" s="1186"/>
      <c r="C3889" s="1162"/>
      <c r="D3889" s="465">
        <v>874</v>
      </c>
      <c r="E3889" s="1156"/>
      <c r="F3889" s="1157"/>
      <c r="G3889" s="1158"/>
      <c r="H3889" s="468">
        <v>0.15</v>
      </c>
      <c r="I3889" s="564"/>
      <c r="J3889" s="377">
        <f t="shared" si="125"/>
        <v>0</v>
      </c>
      <c r="K3889" s="467">
        <f t="shared" si="126"/>
        <v>0</v>
      </c>
      <c r="L3889" s="113"/>
      <c r="M3889" s="113"/>
    </row>
    <row r="3890" spans="2:13" s="181" customFormat="1" ht="12.75" hidden="1" customHeight="1">
      <c r="B3890" s="1186"/>
      <c r="C3890" s="1162"/>
      <c r="D3890" s="465">
        <v>875</v>
      </c>
      <c r="E3890" s="1156"/>
      <c r="F3890" s="1157"/>
      <c r="G3890" s="1158"/>
      <c r="H3890" s="468">
        <v>0.15</v>
      </c>
      <c r="I3890" s="564"/>
      <c r="J3890" s="377">
        <f t="shared" si="125"/>
        <v>0</v>
      </c>
      <c r="K3890" s="467">
        <f t="shared" si="126"/>
        <v>0</v>
      </c>
      <c r="L3890" s="113"/>
      <c r="M3890" s="113"/>
    </row>
    <row r="3891" spans="2:13" s="181" customFormat="1" ht="12.75" hidden="1" customHeight="1">
      <c r="B3891" s="1186"/>
      <c r="C3891" s="1162"/>
      <c r="D3891" s="465">
        <v>876</v>
      </c>
      <c r="E3891" s="1156"/>
      <c r="F3891" s="1157"/>
      <c r="G3891" s="1158"/>
      <c r="H3891" s="468">
        <v>0.15</v>
      </c>
      <c r="I3891" s="564"/>
      <c r="J3891" s="377">
        <f t="shared" si="125"/>
        <v>0</v>
      </c>
      <c r="K3891" s="467">
        <f t="shared" si="126"/>
        <v>0</v>
      </c>
      <c r="L3891" s="113"/>
      <c r="M3891" s="113"/>
    </row>
    <row r="3892" spans="2:13" s="181" customFormat="1" ht="12.75" hidden="1" customHeight="1">
      <c r="B3892" s="1186"/>
      <c r="C3892" s="1162"/>
      <c r="D3892" s="465">
        <v>877</v>
      </c>
      <c r="E3892" s="1156"/>
      <c r="F3892" s="1157"/>
      <c r="G3892" s="1158"/>
      <c r="H3892" s="468">
        <v>0.15</v>
      </c>
      <c r="I3892" s="564"/>
      <c r="J3892" s="377">
        <f t="shared" si="125"/>
        <v>0</v>
      </c>
      <c r="K3892" s="467">
        <f t="shared" si="126"/>
        <v>0</v>
      </c>
      <c r="L3892" s="113"/>
      <c r="M3892" s="113"/>
    </row>
    <row r="3893" spans="2:13" s="181" customFormat="1" ht="12.75" hidden="1" customHeight="1">
      <c r="B3893" s="1186"/>
      <c r="C3893" s="1162"/>
      <c r="D3893" s="465">
        <v>878</v>
      </c>
      <c r="E3893" s="1156"/>
      <c r="F3893" s="1157"/>
      <c r="G3893" s="1158"/>
      <c r="H3893" s="468">
        <v>0.15</v>
      </c>
      <c r="I3893" s="564"/>
      <c r="J3893" s="377">
        <f t="shared" si="125"/>
        <v>0</v>
      </c>
      <c r="K3893" s="467">
        <f t="shared" si="126"/>
        <v>0</v>
      </c>
      <c r="L3893" s="113"/>
      <c r="M3893" s="113"/>
    </row>
    <row r="3894" spans="2:13" s="181" customFormat="1" ht="12.75" hidden="1" customHeight="1">
      <c r="B3894" s="1186"/>
      <c r="C3894" s="1162"/>
      <c r="D3894" s="465">
        <v>879</v>
      </c>
      <c r="E3894" s="1156"/>
      <c r="F3894" s="1157"/>
      <c r="G3894" s="1158"/>
      <c r="H3894" s="468">
        <v>0.15</v>
      </c>
      <c r="I3894" s="564"/>
      <c r="J3894" s="377">
        <f t="shared" si="125"/>
        <v>0</v>
      </c>
      <c r="K3894" s="467">
        <f t="shared" si="126"/>
        <v>0</v>
      </c>
      <c r="L3894" s="113"/>
      <c r="M3894" s="113"/>
    </row>
    <row r="3895" spans="2:13" s="181" customFormat="1" ht="12.75" hidden="1" customHeight="1">
      <c r="B3895" s="1186"/>
      <c r="C3895" s="1162"/>
      <c r="D3895" s="465">
        <v>880</v>
      </c>
      <c r="E3895" s="1156"/>
      <c r="F3895" s="1157"/>
      <c r="G3895" s="1158"/>
      <c r="H3895" s="468">
        <v>0.15</v>
      </c>
      <c r="I3895" s="564"/>
      <c r="J3895" s="377">
        <f t="shared" si="125"/>
        <v>0</v>
      </c>
      <c r="K3895" s="467">
        <f t="shared" si="126"/>
        <v>0</v>
      </c>
      <c r="L3895" s="113"/>
      <c r="M3895" s="113"/>
    </row>
    <row r="3896" spans="2:13" s="181" customFormat="1" ht="12.75" hidden="1" customHeight="1">
      <c r="B3896" s="1186"/>
      <c r="C3896" s="1162"/>
      <c r="D3896" s="465">
        <v>881</v>
      </c>
      <c r="E3896" s="1156"/>
      <c r="F3896" s="1157"/>
      <c r="G3896" s="1158"/>
      <c r="H3896" s="468">
        <v>0.15</v>
      </c>
      <c r="I3896" s="564"/>
      <c r="J3896" s="377">
        <f t="shared" si="125"/>
        <v>0</v>
      </c>
      <c r="K3896" s="467">
        <f t="shared" si="126"/>
        <v>0</v>
      </c>
      <c r="L3896" s="113"/>
      <c r="M3896" s="113"/>
    </row>
    <row r="3897" spans="2:13" s="181" customFormat="1" ht="12.75" hidden="1" customHeight="1">
      <c r="B3897" s="1186"/>
      <c r="C3897" s="1162"/>
      <c r="D3897" s="465">
        <v>882</v>
      </c>
      <c r="E3897" s="1156"/>
      <c r="F3897" s="1157"/>
      <c r="G3897" s="1158"/>
      <c r="H3897" s="468">
        <v>0.15</v>
      </c>
      <c r="I3897" s="564"/>
      <c r="J3897" s="377">
        <f t="shared" si="125"/>
        <v>0</v>
      </c>
      <c r="K3897" s="467">
        <f t="shared" si="126"/>
        <v>0</v>
      </c>
      <c r="L3897" s="113"/>
      <c r="M3897" s="113"/>
    </row>
    <row r="3898" spans="2:13" s="181" customFormat="1" ht="12.75" hidden="1" customHeight="1">
      <c r="B3898" s="1186"/>
      <c r="C3898" s="1162"/>
      <c r="D3898" s="465">
        <v>883</v>
      </c>
      <c r="E3898" s="1156"/>
      <c r="F3898" s="1157"/>
      <c r="G3898" s="1158"/>
      <c r="H3898" s="468">
        <v>0.15</v>
      </c>
      <c r="I3898" s="564"/>
      <c r="J3898" s="377">
        <f t="shared" si="125"/>
        <v>0</v>
      </c>
      <c r="K3898" s="467">
        <f t="shared" si="126"/>
        <v>0</v>
      </c>
      <c r="L3898" s="113"/>
      <c r="M3898" s="113"/>
    </row>
    <row r="3899" spans="2:13" s="181" customFormat="1" ht="12.75" hidden="1" customHeight="1">
      <c r="B3899" s="1186"/>
      <c r="C3899" s="1162"/>
      <c r="D3899" s="465">
        <v>884</v>
      </c>
      <c r="E3899" s="1156"/>
      <c r="F3899" s="1157"/>
      <c r="G3899" s="1158"/>
      <c r="H3899" s="468">
        <v>0.15</v>
      </c>
      <c r="I3899" s="564"/>
      <c r="J3899" s="377">
        <f t="shared" si="125"/>
        <v>0</v>
      </c>
      <c r="K3899" s="467">
        <f t="shared" si="126"/>
        <v>0</v>
      </c>
      <c r="L3899" s="113"/>
      <c r="M3899" s="113"/>
    </row>
    <row r="3900" spans="2:13" s="181" customFormat="1" ht="12.75" hidden="1" customHeight="1">
      <c r="B3900" s="1186"/>
      <c r="C3900" s="1162"/>
      <c r="D3900" s="465">
        <v>885</v>
      </c>
      <c r="E3900" s="1156"/>
      <c r="F3900" s="1157"/>
      <c r="G3900" s="1158"/>
      <c r="H3900" s="468">
        <v>0.15</v>
      </c>
      <c r="I3900" s="564"/>
      <c r="J3900" s="377">
        <f t="shared" si="125"/>
        <v>0</v>
      </c>
      <c r="K3900" s="467">
        <f t="shared" si="126"/>
        <v>0</v>
      </c>
      <c r="L3900" s="113"/>
      <c r="M3900" s="113"/>
    </row>
    <row r="3901" spans="2:13" s="181" customFormat="1" ht="12.75" hidden="1" customHeight="1">
      <c r="B3901" s="1186"/>
      <c r="C3901" s="1162"/>
      <c r="D3901" s="465">
        <v>886</v>
      </c>
      <c r="E3901" s="1156"/>
      <c r="F3901" s="1157"/>
      <c r="G3901" s="1158"/>
      <c r="H3901" s="468">
        <v>0.15</v>
      </c>
      <c r="I3901" s="564"/>
      <c r="J3901" s="377">
        <f t="shared" si="125"/>
        <v>0</v>
      </c>
      <c r="K3901" s="467">
        <f t="shared" si="126"/>
        <v>0</v>
      </c>
      <c r="L3901" s="113"/>
      <c r="M3901" s="113"/>
    </row>
    <row r="3902" spans="2:13" s="181" customFormat="1" ht="12.75" hidden="1" customHeight="1">
      <c r="B3902" s="1186"/>
      <c r="C3902" s="1162"/>
      <c r="D3902" s="465">
        <v>887</v>
      </c>
      <c r="E3902" s="1156"/>
      <c r="F3902" s="1157"/>
      <c r="G3902" s="1158"/>
      <c r="H3902" s="468">
        <v>0.15</v>
      </c>
      <c r="I3902" s="564"/>
      <c r="J3902" s="377">
        <f t="shared" si="125"/>
        <v>0</v>
      </c>
      <c r="K3902" s="467">
        <f t="shared" si="126"/>
        <v>0</v>
      </c>
      <c r="L3902" s="113"/>
      <c r="M3902" s="113"/>
    </row>
    <row r="3903" spans="2:13" s="181" customFormat="1" ht="12.75" hidden="1" customHeight="1">
      <c r="B3903" s="1186"/>
      <c r="C3903" s="1162"/>
      <c r="D3903" s="465">
        <v>888</v>
      </c>
      <c r="E3903" s="1156"/>
      <c r="F3903" s="1157"/>
      <c r="G3903" s="1158"/>
      <c r="H3903" s="468">
        <v>0.15</v>
      </c>
      <c r="I3903" s="564"/>
      <c r="J3903" s="377">
        <f t="shared" si="125"/>
        <v>0</v>
      </c>
      <c r="K3903" s="467">
        <f t="shared" si="126"/>
        <v>0</v>
      </c>
      <c r="L3903" s="113"/>
      <c r="M3903" s="113"/>
    </row>
    <row r="3904" spans="2:13" s="181" customFormat="1" ht="12.75" hidden="1" customHeight="1">
      <c r="B3904" s="1186"/>
      <c r="C3904" s="1162"/>
      <c r="D3904" s="465">
        <v>889</v>
      </c>
      <c r="E3904" s="1156"/>
      <c r="F3904" s="1157"/>
      <c r="G3904" s="1158"/>
      <c r="H3904" s="468">
        <v>0.15</v>
      </c>
      <c r="I3904" s="564"/>
      <c r="J3904" s="377">
        <f t="shared" si="125"/>
        <v>0</v>
      </c>
      <c r="K3904" s="467">
        <f t="shared" si="126"/>
        <v>0</v>
      </c>
      <c r="L3904" s="113"/>
      <c r="M3904" s="113"/>
    </row>
    <row r="3905" spans="2:13" s="181" customFormat="1" ht="12.75" hidden="1" customHeight="1">
      <c r="B3905" s="1186"/>
      <c r="C3905" s="1162"/>
      <c r="D3905" s="465">
        <v>890</v>
      </c>
      <c r="E3905" s="1156"/>
      <c r="F3905" s="1157"/>
      <c r="G3905" s="1158"/>
      <c r="H3905" s="468">
        <v>0.15</v>
      </c>
      <c r="I3905" s="564"/>
      <c r="J3905" s="377">
        <f t="shared" si="125"/>
        <v>0</v>
      </c>
      <c r="K3905" s="467">
        <f t="shared" si="126"/>
        <v>0</v>
      </c>
      <c r="L3905" s="113"/>
      <c r="M3905" s="113"/>
    </row>
    <row r="3906" spans="2:13" s="181" customFormat="1" ht="12.75" hidden="1" customHeight="1">
      <c r="B3906" s="1186"/>
      <c r="C3906" s="1162"/>
      <c r="D3906" s="465">
        <v>891</v>
      </c>
      <c r="E3906" s="1156"/>
      <c r="F3906" s="1157"/>
      <c r="G3906" s="1158"/>
      <c r="H3906" s="468">
        <v>0.15</v>
      </c>
      <c r="I3906" s="564"/>
      <c r="J3906" s="377">
        <f t="shared" si="125"/>
        <v>0</v>
      </c>
      <c r="K3906" s="467">
        <f t="shared" si="126"/>
        <v>0</v>
      </c>
      <c r="L3906" s="113"/>
      <c r="M3906" s="113"/>
    </row>
    <row r="3907" spans="2:13" s="181" customFormat="1" ht="12.75" hidden="1" customHeight="1">
      <c r="B3907" s="1186"/>
      <c r="C3907" s="1162"/>
      <c r="D3907" s="465">
        <v>892</v>
      </c>
      <c r="E3907" s="1156"/>
      <c r="F3907" s="1157"/>
      <c r="G3907" s="1158"/>
      <c r="H3907" s="468">
        <v>0.15</v>
      </c>
      <c r="I3907" s="564"/>
      <c r="J3907" s="377">
        <f t="shared" si="125"/>
        <v>0</v>
      </c>
      <c r="K3907" s="467">
        <f t="shared" si="126"/>
        <v>0</v>
      </c>
      <c r="L3907" s="113"/>
      <c r="M3907" s="113"/>
    </row>
    <row r="3908" spans="2:13" s="181" customFormat="1" ht="12.75" hidden="1" customHeight="1">
      <c r="B3908" s="1186"/>
      <c r="C3908" s="1162"/>
      <c r="D3908" s="465">
        <v>893</v>
      </c>
      <c r="E3908" s="1156"/>
      <c r="F3908" s="1157"/>
      <c r="G3908" s="1158"/>
      <c r="H3908" s="468">
        <v>0.15</v>
      </c>
      <c r="I3908" s="564"/>
      <c r="J3908" s="377">
        <f t="shared" si="125"/>
        <v>0</v>
      </c>
      <c r="K3908" s="467">
        <f t="shared" si="126"/>
        <v>0</v>
      </c>
      <c r="L3908" s="113"/>
      <c r="M3908" s="113"/>
    </row>
    <row r="3909" spans="2:13" s="181" customFormat="1" ht="12.75" hidden="1" customHeight="1">
      <c r="B3909" s="1186"/>
      <c r="C3909" s="1162"/>
      <c r="D3909" s="465">
        <v>894</v>
      </c>
      <c r="E3909" s="1156"/>
      <c r="F3909" s="1157"/>
      <c r="G3909" s="1158"/>
      <c r="H3909" s="468">
        <v>0.15</v>
      </c>
      <c r="I3909" s="564"/>
      <c r="J3909" s="377">
        <f t="shared" si="125"/>
        <v>0</v>
      </c>
      <c r="K3909" s="467">
        <f t="shared" si="126"/>
        <v>0</v>
      </c>
      <c r="L3909" s="113"/>
      <c r="M3909" s="113"/>
    </row>
    <row r="3910" spans="2:13" s="181" customFormat="1" ht="12.75" hidden="1" customHeight="1">
      <c r="B3910" s="1186"/>
      <c r="C3910" s="1162"/>
      <c r="D3910" s="465">
        <v>895</v>
      </c>
      <c r="E3910" s="1156"/>
      <c r="F3910" s="1157"/>
      <c r="G3910" s="1158"/>
      <c r="H3910" s="468">
        <v>0.15</v>
      </c>
      <c r="I3910" s="564"/>
      <c r="J3910" s="377">
        <f t="shared" si="125"/>
        <v>0</v>
      </c>
      <c r="K3910" s="467">
        <f t="shared" si="126"/>
        <v>0</v>
      </c>
      <c r="L3910" s="113"/>
      <c r="M3910" s="113"/>
    </row>
    <row r="3911" spans="2:13" s="181" customFormat="1" ht="12.75" hidden="1" customHeight="1">
      <c r="B3911" s="1186"/>
      <c r="C3911" s="1162"/>
      <c r="D3911" s="465">
        <v>896</v>
      </c>
      <c r="E3911" s="1156"/>
      <c r="F3911" s="1157"/>
      <c r="G3911" s="1158"/>
      <c r="H3911" s="468">
        <v>0.15</v>
      </c>
      <c r="I3911" s="564"/>
      <c r="J3911" s="377">
        <f t="shared" si="125"/>
        <v>0</v>
      </c>
      <c r="K3911" s="467">
        <f t="shared" si="126"/>
        <v>0</v>
      </c>
      <c r="L3911" s="113"/>
      <c r="M3911" s="113"/>
    </row>
    <row r="3912" spans="2:13" s="181" customFormat="1" ht="12.75" hidden="1" customHeight="1">
      <c r="B3912" s="1186"/>
      <c r="C3912" s="1162"/>
      <c r="D3912" s="465">
        <v>897</v>
      </c>
      <c r="E3912" s="1156"/>
      <c r="F3912" s="1157"/>
      <c r="G3912" s="1158"/>
      <c r="H3912" s="468">
        <v>0.15</v>
      </c>
      <c r="I3912" s="564"/>
      <c r="J3912" s="377">
        <f t="shared" ref="J3912:J3975" si="127">$I$11027*H3912</f>
        <v>0</v>
      </c>
      <c r="K3912" s="467">
        <f t="shared" si="126"/>
        <v>0</v>
      </c>
      <c r="L3912" s="113"/>
      <c r="M3912" s="113"/>
    </row>
    <row r="3913" spans="2:13" s="181" customFormat="1" ht="12.75" hidden="1" customHeight="1">
      <c r="B3913" s="1186"/>
      <c r="C3913" s="1162"/>
      <c r="D3913" s="465">
        <v>898</v>
      </c>
      <c r="E3913" s="1156"/>
      <c r="F3913" s="1157"/>
      <c r="G3913" s="1158"/>
      <c r="H3913" s="468">
        <v>0.15</v>
      </c>
      <c r="I3913" s="564"/>
      <c r="J3913" s="377">
        <f t="shared" si="127"/>
        <v>0</v>
      </c>
      <c r="K3913" s="467">
        <f t="shared" ref="K3913:K3976" si="128">MAX(0,(I3913-J3913)*0.92)</f>
        <v>0</v>
      </c>
      <c r="L3913" s="113"/>
      <c r="M3913" s="113"/>
    </row>
    <row r="3914" spans="2:13" s="181" customFormat="1" ht="12.75" hidden="1" customHeight="1">
      <c r="B3914" s="1186"/>
      <c r="C3914" s="1162"/>
      <c r="D3914" s="465">
        <v>899</v>
      </c>
      <c r="E3914" s="1156"/>
      <c r="F3914" s="1157"/>
      <c r="G3914" s="1158"/>
      <c r="H3914" s="468">
        <v>0.15</v>
      </c>
      <c r="I3914" s="564"/>
      <c r="J3914" s="377">
        <f t="shared" si="127"/>
        <v>0</v>
      </c>
      <c r="K3914" s="467">
        <f t="shared" si="128"/>
        <v>0</v>
      </c>
      <c r="L3914" s="113"/>
      <c r="M3914" s="113"/>
    </row>
    <row r="3915" spans="2:13" s="181" customFormat="1" ht="12.75" hidden="1" customHeight="1">
      <c r="B3915" s="1186"/>
      <c r="C3915" s="1162"/>
      <c r="D3915" s="465">
        <v>900</v>
      </c>
      <c r="E3915" s="1156"/>
      <c r="F3915" s="1157"/>
      <c r="G3915" s="1158"/>
      <c r="H3915" s="468">
        <v>0.15</v>
      </c>
      <c r="I3915" s="564"/>
      <c r="J3915" s="377">
        <f t="shared" si="127"/>
        <v>0</v>
      </c>
      <c r="K3915" s="467">
        <f t="shared" si="128"/>
        <v>0</v>
      </c>
      <c r="L3915" s="113"/>
      <c r="M3915" s="113"/>
    </row>
    <row r="3916" spans="2:13" s="181" customFormat="1" ht="12.75" hidden="1" customHeight="1">
      <c r="B3916" s="1186"/>
      <c r="C3916" s="1162"/>
      <c r="D3916" s="465">
        <v>901</v>
      </c>
      <c r="E3916" s="1156"/>
      <c r="F3916" s="1157"/>
      <c r="G3916" s="1158"/>
      <c r="H3916" s="468">
        <v>0.15</v>
      </c>
      <c r="I3916" s="564"/>
      <c r="J3916" s="377">
        <f t="shared" si="127"/>
        <v>0</v>
      </c>
      <c r="K3916" s="467">
        <f t="shared" si="128"/>
        <v>0</v>
      </c>
      <c r="L3916" s="113"/>
      <c r="M3916" s="113"/>
    </row>
    <row r="3917" spans="2:13" s="181" customFormat="1" ht="12.75" hidden="1" customHeight="1">
      <c r="B3917" s="1186"/>
      <c r="C3917" s="1162"/>
      <c r="D3917" s="465">
        <v>902</v>
      </c>
      <c r="E3917" s="1156"/>
      <c r="F3917" s="1157"/>
      <c r="G3917" s="1158"/>
      <c r="H3917" s="468">
        <v>0.15</v>
      </c>
      <c r="I3917" s="564"/>
      <c r="J3917" s="377">
        <f t="shared" si="127"/>
        <v>0</v>
      </c>
      <c r="K3917" s="467">
        <f t="shared" si="128"/>
        <v>0</v>
      </c>
      <c r="L3917" s="113"/>
      <c r="M3917" s="113"/>
    </row>
    <row r="3918" spans="2:13" s="181" customFormat="1" ht="12.75" hidden="1" customHeight="1">
      <c r="B3918" s="1186"/>
      <c r="C3918" s="1162"/>
      <c r="D3918" s="465">
        <v>903</v>
      </c>
      <c r="E3918" s="1156"/>
      <c r="F3918" s="1157"/>
      <c r="G3918" s="1158"/>
      <c r="H3918" s="468">
        <v>0.15</v>
      </c>
      <c r="I3918" s="564"/>
      <c r="J3918" s="377">
        <f t="shared" si="127"/>
        <v>0</v>
      </c>
      <c r="K3918" s="467">
        <f t="shared" si="128"/>
        <v>0</v>
      </c>
      <c r="L3918" s="113"/>
      <c r="M3918" s="113"/>
    </row>
    <row r="3919" spans="2:13" s="181" customFormat="1" ht="12.75" hidden="1" customHeight="1">
      <c r="B3919" s="1186"/>
      <c r="C3919" s="1162"/>
      <c r="D3919" s="465">
        <v>904</v>
      </c>
      <c r="E3919" s="1156"/>
      <c r="F3919" s="1157"/>
      <c r="G3919" s="1158"/>
      <c r="H3919" s="468">
        <v>0.15</v>
      </c>
      <c r="I3919" s="564"/>
      <c r="J3919" s="377">
        <f t="shared" si="127"/>
        <v>0</v>
      </c>
      <c r="K3919" s="467">
        <f t="shared" si="128"/>
        <v>0</v>
      </c>
      <c r="L3919" s="113"/>
      <c r="M3919" s="113"/>
    </row>
    <row r="3920" spans="2:13" s="181" customFormat="1" ht="12.75" hidden="1" customHeight="1">
      <c r="B3920" s="1186"/>
      <c r="C3920" s="1162"/>
      <c r="D3920" s="465">
        <v>905</v>
      </c>
      <c r="E3920" s="1156"/>
      <c r="F3920" s="1157"/>
      <c r="G3920" s="1158"/>
      <c r="H3920" s="468">
        <v>0.15</v>
      </c>
      <c r="I3920" s="564"/>
      <c r="J3920" s="377">
        <f t="shared" si="127"/>
        <v>0</v>
      </c>
      <c r="K3920" s="467">
        <f t="shared" si="128"/>
        <v>0</v>
      </c>
      <c r="L3920" s="113"/>
      <c r="M3920" s="113"/>
    </row>
    <row r="3921" spans="2:13" s="181" customFormat="1" ht="12.75" hidden="1" customHeight="1">
      <c r="B3921" s="1186"/>
      <c r="C3921" s="1162"/>
      <c r="D3921" s="465">
        <v>906</v>
      </c>
      <c r="E3921" s="1156"/>
      <c r="F3921" s="1157"/>
      <c r="G3921" s="1158"/>
      <c r="H3921" s="468">
        <v>0.15</v>
      </c>
      <c r="I3921" s="564"/>
      <c r="J3921" s="377">
        <f t="shared" si="127"/>
        <v>0</v>
      </c>
      <c r="K3921" s="467">
        <f t="shared" si="128"/>
        <v>0</v>
      </c>
      <c r="L3921" s="113"/>
      <c r="M3921" s="113"/>
    </row>
    <row r="3922" spans="2:13" s="181" customFormat="1" ht="12.75" hidden="1" customHeight="1">
      <c r="B3922" s="1186"/>
      <c r="C3922" s="1162"/>
      <c r="D3922" s="465">
        <v>907</v>
      </c>
      <c r="E3922" s="1156"/>
      <c r="F3922" s="1157"/>
      <c r="G3922" s="1158"/>
      <c r="H3922" s="468">
        <v>0.15</v>
      </c>
      <c r="I3922" s="564"/>
      <c r="J3922" s="377">
        <f t="shared" si="127"/>
        <v>0</v>
      </c>
      <c r="K3922" s="467">
        <f t="shared" si="128"/>
        <v>0</v>
      </c>
      <c r="L3922" s="113"/>
      <c r="M3922" s="113"/>
    </row>
    <row r="3923" spans="2:13" s="181" customFormat="1" ht="12.75" hidden="1" customHeight="1">
      <c r="B3923" s="1186"/>
      <c r="C3923" s="1162"/>
      <c r="D3923" s="465">
        <v>908</v>
      </c>
      <c r="E3923" s="1156"/>
      <c r="F3923" s="1157"/>
      <c r="G3923" s="1158"/>
      <c r="H3923" s="468">
        <v>0.15</v>
      </c>
      <c r="I3923" s="564"/>
      <c r="J3923" s="377">
        <f t="shared" si="127"/>
        <v>0</v>
      </c>
      <c r="K3923" s="467">
        <f t="shared" si="128"/>
        <v>0</v>
      </c>
      <c r="L3923" s="113"/>
      <c r="M3923" s="113"/>
    </row>
    <row r="3924" spans="2:13" s="181" customFormat="1" ht="12.75" hidden="1" customHeight="1">
      <c r="B3924" s="1186"/>
      <c r="C3924" s="1162"/>
      <c r="D3924" s="465">
        <v>909</v>
      </c>
      <c r="E3924" s="1156"/>
      <c r="F3924" s="1157"/>
      <c r="G3924" s="1158"/>
      <c r="H3924" s="468">
        <v>0.15</v>
      </c>
      <c r="I3924" s="564"/>
      <c r="J3924" s="377">
        <f t="shared" si="127"/>
        <v>0</v>
      </c>
      <c r="K3924" s="467">
        <f t="shared" si="128"/>
        <v>0</v>
      </c>
      <c r="L3924" s="113"/>
      <c r="M3924" s="113"/>
    </row>
    <row r="3925" spans="2:13" s="181" customFormat="1" ht="12.75" hidden="1" customHeight="1">
      <c r="B3925" s="1186"/>
      <c r="C3925" s="1162"/>
      <c r="D3925" s="465">
        <v>910</v>
      </c>
      <c r="E3925" s="1156"/>
      <c r="F3925" s="1157"/>
      <c r="G3925" s="1158"/>
      <c r="H3925" s="468">
        <v>0.15</v>
      </c>
      <c r="I3925" s="564"/>
      <c r="J3925" s="377">
        <f t="shared" si="127"/>
        <v>0</v>
      </c>
      <c r="K3925" s="467">
        <f t="shared" si="128"/>
        <v>0</v>
      </c>
      <c r="L3925" s="113"/>
      <c r="M3925" s="113"/>
    </row>
    <row r="3926" spans="2:13" s="181" customFormat="1" ht="12.75" hidden="1" customHeight="1">
      <c r="B3926" s="1186"/>
      <c r="C3926" s="1162"/>
      <c r="D3926" s="465">
        <v>911</v>
      </c>
      <c r="E3926" s="1156"/>
      <c r="F3926" s="1157"/>
      <c r="G3926" s="1158"/>
      <c r="H3926" s="468">
        <v>0.15</v>
      </c>
      <c r="I3926" s="564"/>
      <c r="J3926" s="377">
        <f t="shared" si="127"/>
        <v>0</v>
      </c>
      <c r="K3926" s="467">
        <f t="shared" si="128"/>
        <v>0</v>
      </c>
      <c r="L3926" s="113"/>
      <c r="M3926" s="113"/>
    </row>
    <row r="3927" spans="2:13" s="181" customFormat="1" ht="12.75" hidden="1" customHeight="1">
      <c r="B3927" s="1186"/>
      <c r="C3927" s="1162"/>
      <c r="D3927" s="465">
        <v>912</v>
      </c>
      <c r="E3927" s="1156"/>
      <c r="F3927" s="1157"/>
      <c r="G3927" s="1158"/>
      <c r="H3927" s="468">
        <v>0.15</v>
      </c>
      <c r="I3927" s="564"/>
      <c r="J3927" s="377">
        <f t="shared" si="127"/>
        <v>0</v>
      </c>
      <c r="K3927" s="467">
        <f t="shared" si="128"/>
        <v>0</v>
      </c>
      <c r="L3927" s="113"/>
      <c r="M3927" s="113"/>
    </row>
    <row r="3928" spans="2:13" s="181" customFormat="1" ht="12.75" hidden="1" customHeight="1">
      <c r="B3928" s="1186"/>
      <c r="C3928" s="1162"/>
      <c r="D3928" s="465">
        <v>913</v>
      </c>
      <c r="E3928" s="1156"/>
      <c r="F3928" s="1157"/>
      <c r="G3928" s="1158"/>
      <c r="H3928" s="468">
        <v>0.15</v>
      </c>
      <c r="I3928" s="564"/>
      <c r="J3928" s="377">
        <f t="shared" si="127"/>
        <v>0</v>
      </c>
      <c r="K3928" s="467">
        <f t="shared" si="128"/>
        <v>0</v>
      </c>
      <c r="L3928" s="113"/>
      <c r="M3928" s="113"/>
    </row>
    <row r="3929" spans="2:13" s="181" customFormat="1" ht="12.75" hidden="1" customHeight="1">
      <c r="B3929" s="1186"/>
      <c r="C3929" s="1162"/>
      <c r="D3929" s="465">
        <v>914</v>
      </c>
      <c r="E3929" s="1156"/>
      <c r="F3929" s="1157"/>
      <c r="G3929" s="1158"/>
      <c r="H3929" s="468">
        <v>0.15</v>
      </c>
      <c r="I3929" s="564"/>
      <c r="J3929" s="377">
        <f t="shared" si="127"/>
        <v>0</v>
      </c>
      <c r="K3929" s="467">
        <f t="shared" si="128"/>
        <v>0</v>
      </c>
      <c r="L3929" s="113"/>
      <c r="M3929" s="113"/>
    </row>
    <row r="3930" spans="2:13" s="181" customFormat="1" ht="12.75" hidden="1" customHeight="1">
      <c r="B3930" s="1186"/>
      <c r="C3930" s="1162"/>
      <c r="D3930" s="465">
        <v>915</v>
      </c>
      <c r="E3930" s="1156"/>
      <c r="F3930" s="1157"/>
      <c r="G3930" s="1158"/>
      <c r="H3930" s="468">
        <v>0.15</v>
      </c>
      <c r="I3930" s="564"/>
      <c r="J3930" s="377">
        <f t="shared" si="127"/>
        <v>0</v>
      </c>
      <c r="K3930" s="467">
        <f t="shared" si="128"/>
        <v>0</v>
      </c>
      <c r="L3930" s="113"/>
      <c r="M3930" s="113"/>
    </row>
    <row r="3931" spans="2:13" s="181" customFormat="1" ht="12.75" hidden="1" customHeight="1">
      <c r="B3931" s="1186"/>
      <c r="C3931" s="1162"/>
      <c r="D3931" s="465">
        <v>916</v>
      </c>
      <c r="E3931" s="1156"/>
      <c r="F3931" s="1157"/>
      <c r="G3931" s="1158"/>
      <c r="H3931" s="468">
        <v>0.15</v>
      </c>
      <c r="I3931" s="564"/>
      <c r="J3931" s="377">
        <f t="shared" si="127"/>
        <v>0</v>
      </c>
      <c r="K3931" s="467">
        <f t="shared" si="128"/>
        <v>0</v>
      </c>
      <c r="L3931" s="113"/>
      <c r="M3931" s="113"/>
    </row>
    <row r="3932" spans="2:13" s="181" customFormat="1" ht="12.75" hidden="1" customHeight="1">
      <c r="B3932" s="1186"/>
      <c r="C3932" s="1162"/>
      <c r="D3932" s="465">
        <v>917</v>
      </c>
      <c r="E3932" s="1156"/>
      <c r="F3932" s="1157"/>
      <c r="G3932" s="1158"/>
      <c r="H3932" s="468">
        <v>0.15</v>
      </c>
      <c r="I3932" s="564"/>
      <c r="J3932" s="377">
        <f t="shared" si="127"/>
        <v>0</v>
      </c>
      <c r="K3932" s="467">
        <f t="shared" si="128"/>
        <v>0</v>
      </c>
      <c r="L3932" s="113"/>
      <c r="M3932" s="113"/>
    </row>
    <row r="3933" spans="2:13" s="181" customFormat="1" ht="12.75" hidden="1" customHeight="1">
      <c r="B3933" s="1186"/>
      <c r="C3933" s="1162"/>
      <c r="D3933" s="465">
        <v>918</v>
      </c>
      <c r="E3933" s="1156"/>
      <c r="F3933" s="1157"/>
      <c r="G3933" s="1158"/>
      <c r="H3933" s="468">
        <v>0.15</v>
      </c>
      <c r="I3933" s="564"/>
      <c r="J3933" s="377">
        <f t="shared" si="127"/>
        <v>0</v>
      </c>
      <c r="K3933" s="467">
        <f t="shared" si="128"/>
        <v>0</v>
      </c>
      <c r="L3933" s="113"/>
      <c r="M3933" s="113"/>
    </row>
    <row r="3934" spans="2:13" s="181" customFormat="1" ht="12.75" hidden="1" customHeight="1">
      <c r="B3934" s="1186"/>
      <c r="C3934" s="1162"/>
      <c r="D3934" s="465">
        <v>919</v>
      </c>
      <c r="E3934" s="1156"/>
      <c r="F3934" s="1157"/>
      <c r="G3934" s="1158"/>
      <c r="H3934" s="468">
        <v>0.15</v>
      </c>
      <c r="I3934" s="564"/>
      <c r="J3934" s="377">
        <f t="shared" si="127"/>
        <v>0</v>
      </c>
      <c r="K3934" s="467">
        <f t="shared" si="128"/>
        <v>0</v>
      </c>
      <c r="L3934" s="113"/>
      <c r="M3934" s="113"/>
    </row>
    <row r="3935" spans="2:13" s="181" customFormat="1" ht="12.75" hidden="1" customHeight="1">
      <c r="B3935" s="1186"/>
      <c r="C3935" s="1162"/>
      <c r="D3935" s="465">
        <v>920</v>
      </c>
      <c r="E3935" s="1156"/>
      <c r="F3935" s="1157"/>
      <c r="G3935" s="1158"/>
      <c r="H3935" s="468">
        <v>0.15</v>
      </c>
      <c r="I3935" s="564"/>
      <c r="J3935" s="377">
        <f t="shared" si="127"/>
        <v>0</v>
      </c>
      <c r="K3935" s="467">
        <f t="shared" si="128"/>
        <v>0</v>
      </c>
      <c r="L3935" s="113"/>
      <c r="M3935" s="113"/>
    </row>
    <row r="3936" spans="2:13" s="181" customFormat="1" ht="12.75" hidden="1" customHeight="1">
      <c r="B3936" s="1186"/>
      <c r="C3936" s="1162"/>
      <c r="D3936" s="465">
        <v>921</v>
      </c>
      <c r="E3936" s="1156"/>
      <c r="F3936" s="1157"/>
      <c r="G3936" s="1158"/>
      <c r="H3936" s="468">
        <v>0.15</v>
      </c>
      <c r="I3936" s="564"/>
      <c r="J3936" s="377">
        <f t="shared" si="127"/>
        <v>0</v>
      </c>
      <c r="K3936" s="467">
        <f t="shared" si="128"/>
        <v>0</v>
      </c>
      <c r="L3936" s="113"/>
      <c r="M3936" s="113"/>
    </row>
    <row r="3937" spans="2:13" s="181" customFormat="1" ht="12.75" hidden="1" customHeight="1">
      <c r="B3937" s="1186"/>
      <c r="C3937" s="1162"/>
      <c r="D3937" s="465">
        <v>922</v>
      </c>
      <c r="E3937" s="1156"/>
      <c r="F3937" s="1157"/>
      <c r="G3937" s="1158"/>
      <c r="H3937" s="468">
        <v>0.15</v>
      </c>
      <c r="I3937" s="564"/>
      <c r="J3937" s="377">
        <f t="shared" si="127"/>
        <v>0</v>
      </c>
      <c r="K3937" s="467">
        <f t="shared" si="128"/>
        <v>0</v>
      </c>
      <c r="L3937" s="113"/>
      <c r="M3937" s="113"/>
    </row>
    <row r="3938" spans="2:13" s="181" customFormat="1" ht="12.75" hidden="1" customHeight="1">
      <c r="B3938" s="1186"/>
      <c r="C3938" s="1162"/>
      <c r="D3938" s="465">
        <v>923</v>
      </c>
      <c r="E3938" s="1156"/>
      <c r="F3938" s="1157"/>
      <c r="G3938" s="1158"/>
      <c r="H3938" s="468">
        <v>0.15</v>
      </c>
      <c r="I3938" s="564"/>
      <c r="J3938" s="377">
        <f t="shared" si="127"/>
        <v>0</v>
      </c>
      <c r="K3938" s="467">
        <f t="shared" si="128"/>
        <v>0</v>
      </c>
      <c r="L3938" s="113"/>
      <c r="M3938" s="113"/>
    </row>
    <row r="3939" spans="2:13" s="181" customFormat="1" ht="12.75" hidden="1" customHeight="1">
      <c r="B3939" s="1186"/>
      <c r="C3939" s="1162"/>
      <c r="D3939" s="465">
        <v>924</v>
      </c>
      <c r="E3939" s="1156"/>
      <c r="F3939" s="1157"/>
      <c r="G3939" s="1158"/>
      <c r="H3939" s="468">
        <v>0.15</v>
      </c>
      <c r="I3939" s="564"/>
      <c r="J3939" s="377">
        <f t="shared" si="127"/>
        <v>0</v>
      </c>
      <c r="K3939" s="467">
        <f t="shared" si="128"/>
        <v>0</v>
      </c>
      <c r="L3939" s="113"/>
      <c r="M3939" s="113"/>
    </row>
    <row r="3940" spans="2:13" s="181" customFormat="1" ht="12.75" hidden="1" customHeight="1">
      <c r="B3940" s="1186"/>
      <c r="C3940" s="1162"/>
      <c r="D3940" s="465">
        <v>925</v>
      </c>
      <c r="E3940" s="1156"/>
      <c r="F3940" s="1157"/>
      <c r="G3940" s="1158"/>
      <c r="H3940" s="468">
        <v>0.15</v>
      </c>
      <c r="I3940" s="564"/>
      <c r="J3940" s="377">
        <f t="shared" si="127"/>
        <v>0</v>
      </c>
      <c r="K3940" s="467">
        <f t="shared" si="128"/>
        <v>0</v>
      </c>
      <c r="L3940" s="113"/>
      <c r="M3940" s="113"/>
    </row>
    <row r="3941" spans="2:13" s="181" customFormat="1" ht="12.75" hidden="1" customHeight="1">
      <c r="B3941" s="1186"/>
      <c r="C3941" s="1162"/>
      <c r="D3941" s="465">
        <v>926</v>
      </c>
      <c r="E3941" s="1156"/>
      <c r="F3941" s="1157"/>
      <c r="G3941" s="1158"/>
      <c r="H3941" s="468">
        <v>0.15</v>
      </c>
      <c r="I3941" s="564"/>
      <c r="J3941" s="377">
        <f t="shared" si="127"/>
        <v>0</v>
      </c>
      <c r="K3941" s="467">
        <f t="shared" si="128"/>
        <v>0</v>
      </c>
      <c r="L3941" s="113"/>
      <c r="M3941" s="113"/>
    </row>
    <row r="3942" spans="2:13" s="181" customFormat="1" ht="12.75" hidden="1" customHeight="1">
      <c r="B3942" s="1186"/>
      <c r="C3942" s="1162"/>
      <c r="D3942" s="465">
        <v>927</v>
      </c>
      <c r="E3942" s="1156"/>
      <c r="F3942" s="1157"/>
      <c r="G3942" s="1158"/>
      <c r="H3942" s="468">
        <v>0.15</v>
      </c>
      <c r="I3942" s="564"/>
      <c r="J3942" s="377">
        <f t="shared" si="127"/>
        <v>0</v>
      </c>
      <c r="K3942" s="467">
        <f t="shared" si="128"/>
        <v>0</v>
      </c>
      <c r="L3942" s="113"/>
      <c r="M3942" s="113"/>
    </row>
    <row r="3943" spans="2:13" s="181" customFormat="1" ht="12.75" hidden="1" customHeight="1">
      <c r="B3943" s="1186"/>
      <c r="C3943" s="1162"/>
      <c r="D3943" s="465">
        <v>928</v>
      </c>
      <c r="E3943" s="1156"/>
      <c r="F3943" s="1157"/>
      <c r="G3943" s="1158"/>
      <c r="H3943" s="468">
        <v>0.15</v>
      </c>
      <c r="I3943" s="564"/>
      <c r="J3943" s="377">
        <f t="shared" si="127"/>
        <v>0</v>
      </c>
      <c r="K3943" s="467">
        <f t="shared" si="128"/>
        <v>0</v>
      </c>
      <c r="L3943" s="113"/>
      <c r="M3943" s="113"/>
    </row>
    <row r="3944" spans="2:13" s="181" customFormat="1" ht="12.75" hidden="1" customHeight="1">
      <c r="B3944" s="1186"/>
      <c r="C3944" s="1162"/>
      <c r="D3944" s="465">
        <v>929</v>
      </c>
      <c r="E3944" s="1156"/>
      <c r="F3944" s="1157"/>
      <c r="G3944" s="1158"/>
      <c r="H3944" s="468">
        <v>0.15</v>
      </c>
      <c r="I3944" s="564"/>
      <c r="J3944" s="377">
        <f t="shared" si="127"/>
        <v>0</v>
      </c>
      <c r="K3944" s="467">
        <f t="shared" si="128"/>
        <v>0</v>
      </c>
      <c r="L3944" s="113"/>
      <c r="M3944" s="113"/>
    </row>
    <row r="3945" spans="2:13" s="181" customFormat="1" ht="12.75" hidden="1" customHeight="1">
      <c r="B3945" s="1186"/>
      <c r="C3945" s="1162"/>
      <c r="D3945" s="465">
        <v>930</v>
      </c>
      <c r="E3945" s="1156"/>
      <c r="F3945" s="1157"/>
      <c r="G3945" s="1158"/>
      <c r="H3945" s="468">
        <v>0.15</v>
      </c>
      <c r="I3945" s="564"/>
      <c r="J3945" s="377">
        <f t="shared" si="127"/>
        <v>0</v>
      </c>
      <c r="K3945" s="467">
        <f t="shared" si="128"/>
        <v>0</v>
      </c>
      <c r="L3945" s="113"/>
      <c r="M3945" s="113"/>
    </row>
    <row r="3946" spans="2:13" s="181" customFormat="1" ht="12.75" hidden="1" customHeight="1">
      <c r="B3946" s="1186"/>
      <c r="C3946" s="1162"/>
      <c r="D3946" s="465">
        <v>931</v>
      </c>
      <c r="E3946" s="1156"/>
      <c r="F3946" s="1157"/>
      <c r="G3946" s="1158"/>
      <c r="H3946" s="468">
        <v>0.15</v>
      </c>
      <c r="I3946" s="564"/>
      <c r="J3946" s="377">
        <f t="shared" si="127"/>
        <v>0</v>
      </c>
      <c r="K3946" s="467">
        <f t="shared" si="128"/>
        <v>0</v>
      </c>
      <c r="L3946" s="113"/>
      <c r="M3946" s="113"/>
    </row>
    <row r="3947" spans="2:13" s="181" customFormat="1" ht="12.75" hidden="1" customHeight="1">
      <c r="B3947" s="1186"/>
      <c r="C3947" s="1162"/>
      <c r="D3947" s="465">
        <v>932</v>
      </c>
      <c r="E3947" s="1156"/>
      <c r="F3947" s="1157"/>
      <c r="G3947" s="1158"/>
      <c r="H3947" s="468">
        <v>0.15</v>
      </c>
      <c r="I3947" s="564"/>
      <c r="J3947" s="377">
        <f t="shared" si="127"/>
        <v>0</v>
      </c>
      <c r="K3947" s="467">
        <f t="shared" si="128"/>
        <v>0</v>
      </c>
      <c r="L3947" s="113"/>
      <c r="M3947" s="113"/>
    </row>
    <row r="3948" spans="2:13" s="181" customFormat="1" ht="12.75" hidden="1" customHeight="1">
      <c r="B3948" s="1186"/>
      <c r="C3948" s="1162"/>
      <c r="D3948" s="465">
        <v>933</v>
      </c>
      <c r="E3948" s="1156"/>
      <c r="F3948" s="1157"/>
      <c r="G3948" s="1158"/>
      <c r="H3948" s="468">
        <v>0.15</v>
      </c>
      <c r="I3948" s="564"/>
      <c r="J3948" s="377">
        <f t="shared" si="127"/>
        <v>0</v>
      </c>
      <c r="K3948" s="467">
        <f t="shared" si="128"/>
        <v>0</v>
      </c>
      <c r="L3948" s="113"/>
      <c r="M3948" s="113"/>
    </row>
    <row r="3949" spans="2:13" s="181" customFormat="1" ht="12.75" hidden="1" customHeight="1">
      <c r="B3949" s="1186"/>
      <c r="C3949" s="1162"/>
      <c r="D3949" s="465">
        <v>934</v>
      </c>
      <c r="E3949" s="1156"/>
      <c r="F3949" s="1157"/>
      <c r="G3949" s="1158"/>
      <c r="H3949" s="468">
        <v>0.15</v>
      </c>
      <c r="I3949" s="564"/>
      <c r="J3949" s="377">
        <f t="shared" si="127"/>
        <v>0</v>
      </c>
      <c r="K3949" s="467">
        <f t="shared" si="128"/>
        <v>0</v>
      </c>
      <c r="L3949" s="113"/>
      <c r="M3949" s="113"/>
    </row>
    <row r="3950" spans="2:13" s="181" customFormat="1" ht="12.75" hidden="1" customHeight="1">
      <c r="B3950" s="1186"/>
      <c r="C3950" s="1162"/>
      <c r="D3950" s="465">
        <v>935</v>
      </c>
      <c r="E3950" s="1156"/>
      <c r="F3950" s="1157"/>
      <c r="G3950" s="1158"/>
      <c r="H3950" s="468">
        <v>0.15</v>
      </c>
      <c r="I3950" s="564"/>
      <c r="J3950" s="377">
        <f t="shared" si="127"/>
        <v>0</v>
      </c>
      <c r="K3950" s="467">
        <f t="shared" si="128"/>
        <v>0</v>
      </c>
      <c r="L3950" s="113"/>
      <c r="M3950" s="113"/>
    </row>
    <row r="3951" spans="2:13" s="181" customFormat="1" ht="12.75" hidden="1" customHeight="1">
      <c r="B3951" s="1186"/>
      <c r="C3951" s="1162"/>
      <c r="D3951" s="465">
        <v>936</v>
      </c>
      <c r="E3951" s="1156"/>
      <c r="F3951" s="1157"/>
      <c r="G3951" s="1158"/>
      <c r="H3951" s="468">
        <v>0.15</v>
      </c>
      <c r="I3951" s="564"/>
      <c r="J3951" s="377">
        <f t="shared" si="127"/>
        <v>0</v>
      </c>
      <c r="K3951" s="467">
        <f t="shared" si="128"/>
        <v>0</v>
      </c>
      <c r="L3951" s="113"/>
      <c r="M3951" s="113"/>
    </row>
    <row r="3952" spans="2:13" s="181" customFormat="1" ht="12.75" hidden="1" customHeight="1">
      <c r="B3952" s="1186"/>
      <c r="C3952" s="1162"/>
      <c r="D3952" s="465">
        <v>937</v>
      </c>
      <c r="E3952" s="1156"/>
      <c r="F3952" s="1157"/>
      <c r="G3952" s="1158"/>
      <c r="H3952" s="468">
        <v>0.15</v>
      </c>
      <c r="I3952" s="564"/>
      <c r="J3952" s="377">
        <f t="shared" si="127"/>
        <v>0</v>
      </c>
      <c r="K3952" s="467">
        <f t="shared" si="128"/>
        <v>0</v>
      </c>
      <c r="L3952" s="113"/>
      <c r="M3952" s="113"/>
    </row>
    <row r="3953" spans="2:13" s="181" customFormat="1" ht="12.75" hidden="1" customHeight="1">
      <c r="B3953" s="1186"/>
      <c r="C3953" s="1162"/>
      <c r="D3953" s="465">
        <v>938</v>
      </c>
      <c r="E3953" s="1156"/>
      <c r="F3953" s="1157"/>
      <c r="G3953" s="1158"/>
      <c r="H3953" s="468">
        <v>0.15</v>
      </c>
      <c r="I3953" s="564"/>
      <c r="J3953" s="377">
        <f t="shared" si="127"/>
        <v>0</v>
      </c>
      <c r="K3953" s="467">
        <f t="shared" si="128"/>
        <v>0</v>
      </c>
      <c r="L3953" s="113"/>
      <c r="M3953" s="113"/>
    </row>
    <row r="3954" spans="2:13" s="181" customFormat="1" ht="12.75" hidden="1" customHeight="1">
      <c r="B3954" s="1186"/>
      <c r="C3954" s="1162"/>
      <c r="D3954" s="465">
        <v>939</v>
      </c>
      <c r="E3954" s="1156"/>
      <c r="F3954" s="1157"/>
      <c r="G3954" s="1158"/>
      <c r="H3954" s="468">
        <v>0.15</v>
      </c>
      <c r="I3954" s="564"/>
      <c r="J3954" s="377">
        <f t="shared" si="127"/>
        <v>0</v>
      </c>
      <c r="K3954" s="467">
        <f t="shared" si="128"/>
        <v>0</v>
      </c>
      <c r="L3954" s="113"/>
      <c r="M3954" s="113"/>
    </row>
    <row r="3955" spans="2:13" s="181" customFormat="1" ht="12.75" hidden="1" customHeight="1">
      <c r="B3955" s="1186"/>
      <c r="C3955" s="1162"/>
      <c r="D3955" s="465">
        <v>940</v>
      </c>
      <c r="E3955" s="1156"/>
      <c r="F3955" s="1157"/>
      <c r="G3955" s="1158"/>
      <c r="H3955" s="468">
        <v>0.15</v>
      </c>
      <c r="I3955" s="564"/>
      <c r="J3955" s="377">
        <f t="shared" si="127"/>
        <v>0</v>
      </c>
      <c r="K3955" s="467">
        <f t="shared" si="128"/>
        <v>0</v>
      </c>
      <c r="L3955" s="113"/>
      <c r="M3955" s="113"/>
    </row>
    <row r="3956" spans="2:13" s="181" customFormat="1" ht="12.75" hidden="1" customHeight="1">
      <c r="B3956" s="1186"/>
      <c r="C3956" s="1162"/>
      <c r="D3956" s="465">
        <v>941</v>
      </c>
      <c r="E3956" s="1156"/>
      <c r="F3956" s="1157"/>
      <c r="G3956" s="1158"/>
      <c r="H3956" s="468">
        <v>0.15</v>
      </c>
      <c r="I3956" s="564"/>
      <c r="J3956" s="377">
        <f t="shared" si="127"/>
        <v>0</v>
      </c>
      <c r="K3956" s="467">
        <f t="shared" si="128"/>
        <v>0</v>
      </c>
      <c r="L3956" s="113"/>
      <c r="M3956" s="113"/>
    </row>
    <row r="3957" spans="2:13" s="181" customFormat="1" ht="12.75" hidden="1" customHeight="1">
      <c r="B3957" s="1186"/>
      <c r="C3957" s="1162"/>
      <c r="D3957" s="465">
        <v>942</v>
      </c>
      <c r="E3957" s="1156"/>
      <c r="F3957" s="1157"/>
      <c r="G3957" s="1158"/>
      <c r="H3957" s="468">
        <v>0.15</v>
      </c>
      <c r="I3957" s="564"/>
      <c r="J3957" s="377">
        <f t="shared" si="127"/>
        <v>0</v>
      </c>
      <c r="K3957" s="467">
        <f t="shared" si="128"/>
        <v>0</v>
      </c>
      <c r="L3957" s="113"/>
      <c r="M3957" s="113"/>
    </row>
    <row r="3958" spans="2:13" s="181" customFormat="1" ht="12.75" hidden="1" customHeight="1">
      <c r="B3958" s="1186"/>
      <c r="C3958" s="1162"/>
      <c r="D3958" s="465">
        <v>943</v>
      </c>
      <c r="E3958" s="1156"/>
      <c r="F3958" s="1157"/>
      <c r="G3958" s="1158"/>
      <c r="H3958" s="468">
        <v>0.15</v>
      </c>
      <c r="I3958" s="564"/>
      <c r="J3958" s="377">
        <f t="shared" si="127"/>
        <v>0</v>
      </c>
      <c r="K3958" s="467">
        <f t="shared" si="128"/>
        <v>0</v>
      </c>
      <c r="L3958" s="113"/>
      <c r="M3958" s="113"/>
    </row>
    <row r="3959" spans="2:13" s="181" customFormat="1" ht="12.75" hidden="1" customHeight="1">
      <c r="B3959" s="1186"/>
      <c r="C3959" s="1162"/>
      <c r="D3959" s="465">
        <v>944</v>
      </c>
      <c r="E3959" s="1156"/>
      <c r="F3959" s="1157"/>
      <c r="G3959" s="1158"/>
      <c r="H3959" s="468">
        <v>0.15</v>
      </c>
      <c r="I3959" s="564"/>
      <c r="J3959" s="377">
        <f t="shared" si="127"/>
        <v>0</v>
      </c>
      <c r="K3959" s="467">
        <f t="shared" si="128"/>
        <v>0</v>
      </c>
      <c r="L3959" s="113"/>
      <c r="M3959" s="113"/>
    </row>
    <row r="3960" spans="2:13" s="181" customFormat="1" ht="12.75" hidden="1" customHeight="1">
      <c r="B3960" s="1186"/>
      <c r="C3960" s="1162"/>
      <c r="D3960" s="465">
        <v>945</v>
      </c>
      <c r="E3960" s="1156"/>
      <c r="F3960" s="1157"/>
      <c r="G3960" s="1158"/>
      <c r="H3960" s="468">
        <v>0.15</v>
      </c>
      <c r="I3960" s="564"/>
      <c r="J3960" s="377">
        <f t="shared" si="127"/>
        <v>0</v>
      </c>
      <c r="K3960" s="467">
        <f t="shared" si="128"/>
        <v>0</v>
      </c>
      <c r="L3960" s="113"/>
      <c r="M3960" s="113"/>
    </row>
    <row r="3961" spans="2:13" s="181" customFormat="1" ht="12.75" hidden="1" customHeight="1">
      <c r="B3961" s="1186"/>
      <c r="C3961" s="1162"/>
      <c r="D3961" s="465">
        <v>946</v>
      </c>
      <c r="E3961" s="1156"/>
      <c r="F3961" s="1157"/>
      <c r="G3961" s="1158"/>
      <c r="H3961" s="468">
        <v>0.15</v>
      </c>
      <c r="I3961" s="564"/>
      <c r="J3961" s="377">
        <f t="shared" si="127"/>
        <v>0</v>
      </c>
      <c r="K3961" s="467">
        <f t="shared" si="128"/>
        <v>0</v>
      </c>
      <c r="L3961" s="113"/>
      <c r="M3961" s="113"/>
    </row>
    <row r="3962" spans="2:13" s="181" customFormat="1" ht="12.75" hidden="1" customHeight="1">
      <c r="B3962" s="1186"/>
      <c r="C3962" s="1162"/>
      <c r="D3962" s="465">
        <v>947</v>
      </c>
      <c r="E3962" s="1156"/>
      <c r="F3962" s="1157"/>
      <c r="G3962" s="1158"/>
      <c r="H3962" s="468">
        <v>0.15</v>
      </c>
      <c r="I3962" s="564"/>
      <c r="J3962" s="377">
        <f t="shared" si="127"/>
        <v>0</v>
      </c>
      <c r="K3962" s="467">
        <f t="shared" si="128"/>
        <v>0</v>
      </c>
      <c r="L3962" s="113"/>
      <c r="M3962" s="113"/>
    </row>
    <row r="3963" spans="2:13" s="181" customFormat="1" ht="12.75" hidden="1" customHeight="1">
      <c r="B3963" s="1186"/>
      <c r="C3963" s="1162"/>
      <c r="D3963" s="465">
        <v>948</v>
      </c>
      <c r="E3963" s="1156"/>
      <c r="F3963" s="1157"/>
      <c r="G3963" s="1158"/>
      <c r="H3963" s="468">
        <v>0.15</v>
      </c>
      <c r="I3963" s="564"/>
      <c r="J3963" s="377">
        <f t="shared" si="127"/>
        <v>0</v>
      </c>
      <c r="K3963" s="467">
        <f t="shared" si="128"/>
        <v>0</v>
      </c>
      <c r="L3963" s="113"/>
      <c r="M3963" s="113"/>
    </row>
    <row r="3964" spans="2:13" s="181" customFormat="1" ht="12.75" hidden="1" customHeight="1">
      <c r="B3964" s="1186"/>
      <c r="C3964" s="1162"/>
      <c r="D3964" s="465">
        <v>949</v>
      </c>
      <c r="E3964" s="1156"/>
      <c r="F3964" s="1157"/>
      <c r="G3964" s="1158"/>
      <c r="H3964" s="468">
        <v>0.15</v>
      </c>
      <c r="I3964" s="564"/>
      <c r="J3964" s="377">
        <f t="shared" si="127"/>
        <v>0</v>
      </c>
      <c r="K3964" s="467">
        <f t="shared" si="128"/>
        <v>0</v>
      </c>
      <c r="L3964" s="113"/>
      <c r="M3964" s="113"/>
    </row>
    <row r="3965" spans="2:13" s="181" customFormat="1" ht="12.75" hidden="1" customHeight="1">
      <c r="B3965" s="1186"/>
      <c r="C3965" s="1162"/>
      <c r="D3965" s="465">
        <v>950</v>
      </c>
      <c r="E3965" s="1156"/>
      <c r="F3965" s="1157"/>
      <c r="G3965" s="1158"/>
      <c r="H3965" s="468">
        <v>0.15</v>
      </c>
      <c r="I3965" s="564"/>
      <c r="J3965" s="377">
        <f t="shared" si="127"/>
        <v>0</v>
      </c>
      <c r="K3965" s="467">
        <f t="shared" si="128"/>
        <v>0</v>
      </c>
      <c r="L3965" s="113"/>
      <c r="M3965" s="113"/>
    </row>
    <row r="3966" spans="2:13" s="181" customFormat="1" ht="12.75" hidden="1" customHeight="1">
      <c r="B3966" s="1186"/>
      <c r="C3966" s="1162"/>
      <c r="D3966" s="465">
        <v>951</v>
      </c>
      <c r="E3966" s="1156"/>
      <c r="F3966" s="1157"/>
      <c r="G3966" s="1158"/>
      <c r="H3966" s="468">
        <v>0.15</v>
      </c>
      <c r="I3966" s="564"/>
      <c r="J3966" s="377">
        <f t="shared" si="127"/>
        <v>0</v>
      </c>
      <c r="K3966" s="467">
        <f t="shared" si="128"/>
        <v>0</v>
      </c>
      <c r="L3966" s="113"/>
      <c r="M3966" s="113"/>
    </row>
    <row r="3967" spans="2:13" s="181" customFormat="1" ht="12.75" hidden="1" customHeight="1">
      <c r="B3967" s="1186"/>
      <c r="C3967" s="1162"/>
      <c r="D3967" s="465">
        <v>952</v>
      </c>
      <c r="E3967" s="1156"/>
      <c r="F3967" s="1157"/>
      <c r="G3967" s="1158"/>
      <c r="H3967" s="468">
        <v>0.15</v>
      </c>
      <c r="I3967" s="564"/>
      <c r="J3967" s="377">
        <f t="shared" si="127"/>
        <v>0</v>
      </c>
      <c r="K3967" s="467">
        <f t="shared" si="128"/>
        <v>0</v>
      </c>
      <c r="L3967" s="113"/>
      <c r="M3967" s="113"/>
    </row>
    <row r="3968" spans="2:13" s="181" customFormat="1" ht="12.75" hidden="1" customHeight="1">
      <c r="B3968" s="1186"/>
      <c r="C3968" s="1162"/>
      <c r="D3968" s="465">
        <v>953</v>
      </c>
      <c r="E3968" s="1156"/>
      <c r="F3968" s="1157"/>
      <c r="G3968" s="1158"/>
      <c r="H3968" s="468">
        <v>0.15</v>
      </c>
      <c r="I3968" s="564"/>
      <c r="J3968" s="377">
        <f t="shared" si="127"/>
        <v>0</v>
      </c>
      <c r="K3968" s="467">
        <f t="shared" si="128"/>
        <v>0</v>
      </c>
      <c r="L3968" s="113"/>
      <c r="M3968" s="113"/>
    </row>
    <row r="3969" spans="2:13" s="181" customFormat="1" ht="12.75" hidden="1" customHeight="1">
      <c r="B3969" s="1186"/>
      <c r="C3969" s="1162"/>
      <c r="D3969" s="465">
        <v>954</v>
      </c>
      <c r="E3969" s="1156"/>
      <c r="F3969" s="1157"/>
      <c r="G3969" s="1158"/>
      <c r="H3969" s="468">
        <v>0.15</v>
      </c>
      <c r="I3969" s="564"/>
      <c r="J3969" s="377">
        <f t="shared" si="127"/>
        <v>0</v>
      </c>
      <c r="K3969" s="467">
        <f t="shared" si="128"/>
        <v>0</v>
      </c>
      <c r="L3969" s="113"/>
      <c r="M3969" s="113"/>
    </row>
    <row r="3970" spans="2:13" s="181" customFormat="1" ht="12.75" hidden="1" customHeight="1">
      <c r="B3970" s="1186"/>
      <c r="C3970" s="1162"/>
      <c r="D3970" s="465">
        <v>955</v>
      </c>
      <c r="E3970" s="1156"/>
      <c r="F3970" s="1157"/>
      <c r="G3970" s="1158"/>
      <c r="H3970" s="468">
        <v>0.15</v>
      </c>
      <c r="I3970" s="564"/>
      <c r="J3970" s="377">
        <f t="shared" si="127"/>
        <v>0</v>
      </c>
      <c r="K3970" s="467">
        <f t="shared" si="128"/>
        <v>0</v>
      </c>
      <c r="L3970" s="113"/>
      <c r="M3970" s="113"/>
    </row>
    <row r="3971" spans="2:13" s="181" customFormat="1" ht="12.75" hidden="1" customHeight="1">
      <c r="B3971" s="1186"/>
      <c r="C3971" s="1162"/>
      <c r="D3971" s="465">
        <v>956</v>
      </c>
      <c r="E3971" s="1156"/>
      <c r="F3971" s="1157"/>
      <c r="G3971" s="1158"/>
      <c r="H3971" s="468">
        <v>0.15</v>
      </c>
      <c r="I3971" s="564"/>
      <c r="J3971" s="377">
        <f t="shared" si="127"/>
        <v>0</v>
      </c>
      <c r="K3971" s="467">
        <f t="shared" si="128"/>
        <v>0</v>
      </c>
      <c r="L3971" s="113"/>
      <c r="M3971" s="113"/>
    </row>
    <row r="3972" spans="2:13" s="181" customFormat="1" ht="12.75" hidden="1" customHeight="1">
      <c r="B3972" s="1186"/>
      <c r="C3972" s="1162"/>
      <c r="D3972" s="465">
        <v>957</v>
      </c>
      <c r="E3972" s="1156"/>
      <c r="F3972" s="1157"/>
      <c r="G3972" s="1158"/>
      <c r="H3972" s="468">
        <v>0.15</v>
      </c>
      <c r="I3972" s="564"/>
      <c r="J3972" s="377">
        <f t="shared" si="127"/>
        <v>0</v>
      </c>
      <c r="K3972" s="467">
        <f t="shared" si="128"/>
        <v>0</v>
      </c>
      <c r="L3972" s="113"/>
      <c r="M3972" s="113"/>
    </row>
    <row r="3973" spans="2:13" s="181" customFormat="1" ht="12.75" hidden="1" customHeight="1">
      <c r="B3973" s="1186"/>
      <c r="C3973" s="1162"/>
      <c r="D3973" s="465">
        <v>958</v>
      </c>
      <c r="E3973" s="1156"/>
      <c r="F3973" s="1157"/>
      <c r="G3973" s="1158"/>
      <c r="H3973" s="468">
        <v>0.15</v>
      </c>
      <c r="I3973" s="564"/>
      <c r="J3973" s="377">
        <f t="shared" si="127"/>
        <v>0</v>
      </c>
      <c r="K3973" s="467">
        <f t="shared" si="128"/>
        <v>0</v>
      </c>
      <c r="L3973" s="113"/>
      <c r="M3973" s="113"/>
    </row>
    <row r="3974" spans="2:13" s="181" customFormat="1" ht="12.75" hidden="1" customHeight="1">
      <c r="B3974" s="1186"/>
      <c r="C3974" s="1162"/>
      <c r="D3974" s="465">
        <v>959</v>
      </c>
      <c r="E3974" s="1156"/>
      <c r="F3974" s="1157"/>
      <c r="G3974" s="1158"/>
      <c r="H3974" s="468">
        <v>0.15</v>
      </c>
      <c r="I3974" s="564"/>
      <c r="J3974" s="377">
        <f t="shared" si="127"/>
        <v>0</v>
      </c>
      <c r="K3974" s="467">
        <f t="shared" si="128"/>
        <v>0</v>
      </c>
      <c r="L3974" s="113"/>
      <c r="M3974" s="113"/>
    </row>
    <row r="3975" spans="2:13" s="181" customFormat="1" ht="12.75" hidden="1" customHeight="1">
      <c r="B3975" s="1186"/>
      <c r="C3975" s="1162"/>
      <c r="D3975" s="465">
        <v>960</v>
      </c>
      <c r="E3975" s="1156"/>
      <c r="F3975" s="1157"/>
      <c r="G3975" s="1158"/>
      <c r="H3975" s="468">
        <v>0.15</v>
      </c>
      <c r="I3975" s="564"/>
      <c r="J3975" s="377">
        <f t="shared" si="127"/>
        <v>0</v>
      </c>
      <c r="K3975" s="467">
        <f t="shared" si="128"/>
        <v>0</v>
      </c>
      <c r="L3975" s="113"/>
      <c r="M3975" s="113"/>
    </row>
    <row r="3976" spans="2:13" s="181" customFormat="1" ht="12.75" hidden="1" customHeight="1">
      <c r="B3976" s="1186"/>
      <c r="C3976" s="1162"/>
      <c r="D3976" s="465">
        <v>961</v>
      </c>
      <c r="E3976" s="1156"/>
      <c r="F3976" s="1157"/>
      <c r="G3976" s="1158"/>
      <c r="H3976" s="468">
        <v>0.15</v>
      </c>
      <c r="I3976" s="564"/>
      <c r="J3976" s="377">
        <f t="shared" ref="J3976:J4015" si="129">$I$11027*H3976</f>
        <v>0</v>
      </c>
      <c r="K3976" s="467">
        <f t="shared" si="128"/>
        <v>0</v>
      </c>
      <c r="L3976" s="113"/>
      <c r="M3976" s="113"/>
    </row>
    <row r="3977" spans="2:13" s="181" customFormat="1" ht="12.75" hidden="1" customHeight="1">
      <c r="B3977" s="1186"/>
      <c r="C3977" s="1162"/>
      <c r="D3977" s="465">
        <v>962</v>
      </c>
      <c r="E3977" s="1156"/>
      <c r="F3977" s="1157"/>
      <c r="G3977" s="1158"/>
      <c r="H3977" s="468">
        <v>0.15</v>
      </c>
      <c r="I3977" s="564"/>
      <c r="J3977" s="377">
        <f t="shared" si="129"/>
        <v>0</v>
      </c>
      <c r="K3977" s="467">
        <f t="shared" ref="K3977:K4015" si="130">MAX(0,(I3977-J3977)*0.92)</f>
        <v>0</v>
      </c>
      <c r="L3977" s="113"/>
      <c r="M3977" s="113"/>
    </row>
    <row r="3978" spans="2:13" s="181" customFormat="1" ht="12.75" hidden="1" customHeight="1">
      <c r="B3978" s="1186"/>
      <c r="C3978" s="1162"/>
      <c r="D3978" s="465">
        <v>963</v>
      </c>
      <c r="E3978" s="1156"/>
      <c r="F3978" s="1157"/>
      <c r="G3978" s="1158"/>
      <c r="H3978" s="468">
        <v>0.15</v>
      </c>
      <c r="I3978" s="564"/>
      <c r="J3978" s="377">
        <f t="shared" si="129"/>
        <v>0</v>
      </c>
      <c r="K3978" s="467">
        <f t="shared" si="130"/>
        <v>0</v>
      </c>
      <c r="L3978" s="113"/>
      <c r="M3978" s="113"/>
    </row>
    <row r="3979" spans="2:13" s="181" customFormat="1" ht="12.75" hidden="1" customHeight="1">
      <c r="B3979" s="1186"/>
      <c r="C3979" s="1162"/>
      <c r="D3979" s="465">
        <v>964</v>
      </c>
      <c r="E3979" s="1156"/>
      <c r="F3979" s="1157"/>
      <c r="G3979" s="1158"/>
      <c r="H3979" s="468">
        <v>0.15</v>
      </c>
      <c r="I3979" s="564"/>
      <c r="J3979" s="377">
        <f t="shared" si="129"/>
        <v>0</v>
      </c>
      <c r="K3979" s="467">
        <f t="shared" si="130"/>
        <v>0</v>
      </c>
      <c r="L3979" s="113"/>
      <c r="M3979" s="113"/>
    </row>
    <row r="3980" spans="2:13" s="181" customFormat="1" ht="12.75" hidden="1" customHeight="1">
      <c r="B3980" s="1186"/>
      <c r="C3980" s="1162"/>
      <c r="D3980" s="465">
        <v>965</v>
      </c>
      <c r="E3980" s="1156"/>
      <c r="F3980" s="1157"/>
      <c r="G3980" s="1158"/>
      <c r="H3980" s="468">
        <v>0.15</v>
      </c>
      <c r="I3980" s="564"/>
      <c r="J3980" s="377">
        <f t="shared" si="129"/>
        <v>0</v>
      </c>
      <c r="K3980" s="467">
        <f t="shared" si="130"/>
        <v>0</v>
      </c>
      <c r="L3980" s="113"/>
      <c r="M3980" s="113"/>
    </row>
    <row r="3981" spans="2:13" s="181" customFormat="1" ht="12.75" hidden="1" customHeight="1">
      <c r="B3981" s="1186"/>
      <c r="C3981" s="1162"/>
      <c r="D3981" s="465">
        <v>966</v>
      </c>
      <c r="E3981" s="1156"/>
      <c r="F3981" s="1157"/>
      <c r="G3981" s="1158"/>
      <c r="H3981" s="468">
        <v>0.15</v>
      </c>
      <c r="I3981" s="564"/>
      <c r="J3981" s="377">
        <f t="shared" si="129"/>
        <v>0</v>
      </c>
      <c r="K3981" s="467">
        <f t="shared" si="130"/>
        <v>0</v>
      </c>
      <c r="L3981" s="113"/>
      <c r="M3981" s="113"/>
    </row>
    <row r="3982" spans="2:13" s="181" customFormat="1" ht="12.75" hidden="1" customHeight="1">
      <c r="B3982" s="1186"/>
      <c r="C3982" s="1162"/>
      <c r="D3982" s="465">
        <v>967</v>
      </c>
      <c r="E3982" s="1156"/>
      <c r="F3982" s="1157"/>
      <c r="G3982" s="1158"/>
      <c r="H3982" s="468">
        <v>0.15</v>
      </c>
      <c r="I3982" s="564"/>
      <c r="J3982" s="377">
        <f t="shared" si="129"/>
        <v>0</v>
      </c>
      <c r="K3982" s="467">
        <f t="shared" si="130"/>
        <v>0</v>
      </c>
      <c r="L3982" s="113"/>
      <c r="M3982" s="113"/>
    </row>
    <row r="3983" spans="2:13" s="181" customFormat="1" ht="12.75" hidden="1" customHeight="1">
      <c r="B3983" s="1186"/>
      <c r="C3983" s="1162"/>
      <c r="D3983" s="465">
        <v>968</v>
      </c>
      <c r="E3983" s="1156"/>
      <c r="F3983" s="1157"/>
      <c r="G3983" s="1158"/>
      <c r="H3983" s="468">
        <v>0.15</v>
      </c>
      <c r="I3983" s="564"/>
      <c r="J3983" s="377">
        <f t="shared" si="129"/>
        <v>0</v>
      </c>
      <c r="K3983" s="467">
        <f t="shared" si="130"/>
        <v>0</v>
      </c>
      <c r="L3983" s="113"/>
      <c r="M3983" s="113"/>
    </row>
    <row r="3984" spans="2:13" s="181" customFormat="1" ht="12.75" hidden="1" customHeight="1">
      <c r="B3984" s="1186"/>
      <c r="C3984" s="1162"/>
      <c r="D3984" s="465">
        <v>969</v>
      </c>
      <c r="E3984" s="1156"/>
      <c r="F3984" s="1157"/>
      <c r="G3984" s="1158"/>
      <c r="H3984" s="468">
        <v>0.15</v>
      </c>
      <c r="I3984" s="564"/>
      <c r="J3984" s="377">
        <f t="shared" si="129"/>
        <v>0</v>
      </c>
      <c r="K3984" s="467">
        <f t="shared" si="130"/>
        <v>0</v>
      </c>
      <c r="L3984" s="113"/>
      <c r="M3984" s="113"/>
    </row>
    <row r="3985" spans="2:13" s="181" customFormat="1" ht="12.75" hidden="1" customHeight="1">
      <c r="B3985" s="1186"/>
      <c r="C3985" s="1162"/>
      <c r="D3985" s="465">
        <v>970</v>
      </c>
      <c r="E3985" s="1156"/>
      <c r="F3985" s="1157"/>
      <c r="G3985" s="1158"/>
      <c r="H3985" s="468">
        <v>0.15</v>
      </c>
      <c r="I3985" s="564"/>
      <c r="J3985" s="377">
        <f t="shared" si="129"/>
        <v>0</v>
      </c>
      <c r="K3985" s="467">
        <f t="shared" si="130"/>
        <v>0</v>
      </c>
      <c r="L3985" s="113"/>
      <c r="M3985" s="113"/>
    </row>
    <row r="3986" spans="2:13" s="181" customFormat="1" ht="12.75" hidden="1" customHeight="1">
      <c r="B3986" s="1186"/>
      <c r="C3986" s="1162"/>
      <c r="D3986" s="465">
        <v>971</v>
      </c>
      <c r="E3986" s="1156"/>
      <c r="F3986" s="1157"/>
      <c r="G3986" s="1158"/>
      <c r="H3986" s="468">
        <v>0.15</v>
      </c>
      <c r="I3986" s="564"/>
      <c r="J3986" s="377">
        <f t="shared" si="129"/>
        <v>0</v>
      </c>
      <c r="K3986" s="467">
        <f t="shared" si="130"/>
        <v>0</v>
      </c>
      <c r="L3986" s="113"/>
      <c r="M3986" s="113"/>
    </row>
    <row r="3987" spans="2:13" s="181" customFormat="1" ht="12.75" hidden="1" customHeight="1">
      <c r="B3987" s="1186"/>
      <c r="C3987" s="1162"/>
      <c r="D3987" s="465">
        <v>972</v>
      </c>
      <c r="E3987" s="1156"/>
      <c r="F3987" s="1157"/>
      <c r="G3987" s="1158"/>
      <c r="H3987" s="468">
        <v>0.15</v>
      </c>
      <c r="I3987" s="564"/>
      <c r="J3987" s="377">
        <f t="shared" si="129"/>
        <v>0</v>
      </c>
      <c r="K3987" s="467">
        <f t="shared" si="130"/>
        <v>0</v>
      </c>
      <c r="L3987" s="113"/>
      <c r="M3987" s="113"/>
    </row>
    <row r="3988" spans="2:13" s="181" customFormat="1" ht="12.75" hidden="1" customHeight="1">
      <c r="B3988" s="1186"/>
      <c r="C3988" s="1162"/>
      <c r="D3988" s="465">
        <v>973</v>
      </c>
      <c r="E3988" s="1156"/>
      <c r="F3988" s="1157"/>
      <c r="G3988" s="1158"/>
      <c r="H3988" s="468">
        <v>0.15</v>
      </c>
      <c r="I3988" s="564"/>
      <c r="J3988" s="377">
        <f t="shared" si="129"/>
        <v>0</v>
      </c>
      <c r="K3988" s="467">
        <f t="shared" si="130"/>
        <v>0</v>
      </c>
      <c r="L3988" s="113"/>
      <c r="M3988" s="113"/>
    </row>
    <row r="3989" spans="2:13" s="181" customFormat="1" ht="12.75" hidden="1" customHeight="1">
      <c r="B3989" s="1186"/>
      <c r="C3989" s="1162"/>
      <c r="D3989" s="465">
        <v>974</v>
      </c>
      <c r="E3989" s="1156"/>
      <c r="F3989" s="1157"/>
      <c r="G3989" s="1158"/>
      <c r="H3989" s="468">
        <v>0.15</v>
      </c>
      <c r="I3989" s="564"/>
      <c r="J3989" s="377">
        <f t="shared" si="129"/>
        <v>0</v>
      </c>
      <c r="K3989" s="467">
        <f t="shared" si="130"/>
        <v>0</v>
      </c>
      <c r="L3989" s="113"/>
      <c r="M3989" s="113"/>
    </row>
    <row r="3990" spans="2:13" s="181" customFormat="1" ht="12.75" hidden="1" customHeight="1">
      <c r="B3990" s="1186"/>
      <c r="C3990" s="1162"/>
      <c r="D3990" s="465">
        <v>975</v>
      </c>
      <c r="E3990" s="1156"/>
      <c r="F3990" s="1157"/>
      <c r="G3990" s="1158"/>
      <c r="H3990" s="468">
        <v>0.15</v>
      </c>
      <c r="I3990" s="564"/>
      <c r="J3990" s="377">
        <f t="shared" si="129"/>
        <v>0</v>
      </c>
      <c r="K3990" s="467">
        <f t="shared" si="130"/>
        <v>0</v>
      </c>
      <c r="L3990" s="113"/>
      <c r="M3990" s="113"/>
    </row>
    <row r="3991" spans="2:13" s="181" customFormat="1" ht="12.75" hidden="1" customHeight="1">
      <c r="B3991" s="1186"/>
      <c r="C3991" s="1162"/>
      <c r="D3991" s="465">
        <v>976</v>
      </c>
      <c r="E3991" s="1156"/>
      <c r="F3991" s="1157"/>
      <c r="G3991" s="1158"/>
      <c r="H3991" s="468">
        <v>0.15</v>
      </c>
      <c r="I3991" s="564"/>
      <c r="J3991" s="377">
        <f t="shared" si="129"/>
        <v>0</v>
      </c>
      <c r="K3991" s="467">
        <f t="shared" si="130"/>
        <v>0</v>
      </c>
      <c r="L3991" s="113"/>
      <c r="M3991" s="113"/>
    </row>
    <row r="3992" spans="2:13" s="181" customFormat="1" ht="12.75" hidden="1" customHeight="1">
      <c r="B3992" s="1186"/>
      <c r="C3992" s="1162"/>
      <c r="D3992" s="465">
        <v>977</v>
      </c>
      <c r="E3992" s="1156"/>
      <c r="F3992" s="1157"/>
      <c r="G3992" s="1158"/>
      <c r="H3992" s="468">
        <v>0.15</v>
      </c>
      <c r="I3992" s="564"/>
      <c r="J3992" s="377">
        <f t="shared" si="129"/>
        <v>0</v>
      </c>
      <c r="K3992" s="467">
        <f t="shared" si="130"/>
        <v>0</v>
      </c>
      <c r="L3992" s="113"/>
      <c r="M3992" s="113"/>
    </row>
    <row r="3993" spans="2:13" s="181" customFormat="1" ht="12.75" hidden="1" customHeight="1">
      <c r="B3993" s="1186"/>
      <c r="C3993" s="1162"/>
      <c r="D3993" s="465">
        <v>978</v>
      </c>
      <c r="E3993" s="1156"/>
      <c r="F3993" s="1157"/>
      <c r="G3993" s="1158"/>
      <c r="H3993" s="468">
        <v>0.15</v>
      </c>
      <c r="I3993" s="564"/>
      <c r="J3993" s="377">
        <f t="shared" si="129"/>
        <v>0</v>
      </c>
      <c r="K3993" s="467">
        <f t="shared" si="130"/>
        <v>0</v>
      </c>
      <c r="L3993" s="113"/>
      <c r="M3993" s="113"/>
    </row>
    <row r="3994" spans="2:13" s="181" customFormat="1" ht="12.75" hidden="1" customHeight="1">
      <c r="B3994" s="1186"/>
      <c r="C3994" s="1162"/>
      <c r="D3994" s="465">
        <v>979</v>
      </c>
      <c r="E3994" s="1156"/>
      <c r="F3994" s="1157"/>
      <c r="G3994" s="1158"/>
      <c r="H3994" s="468">
        <v>0.15</v>
      </c>
      <c r="I3994" s="564"/>
      <c r="J3994" s="377">
        <f t="shared" si="129"/>
        <v>0</v>
      </c>
      <c r="K3994" s="467">
        <f t="shared" si="130"/>
        <v>0</v>
      </c>
      <c r="L3994" s="113"/>
      <c r="M3994" s="113"/>
    </row>
    <row r="3995" spans="2:13" s="181" customFormat="1" ht="12.75" hidden="1" customHeight="1">
      <c r="B3995" s="1186"/>
      <c r="C3995" s="1162"/>
      <c r="D3995" s="465">
        <v>980</v>
      </c>
      <c r="E3995" s="1156"/>
      <c r="F3995" s="1157"/>
      <c r="G3995" s="1158"/>
      <c r="H3995" s="468">
        <v>0.15</v>
      </c>
      <c r="I3995" s="564"/>
      <c r="J3995" s="377">
        <f t="shared" si="129"/>
        <v>0</v>
      </c>
      <c r="K3995" s="467">
        <f t="shared" si="130"/>
        <v>0</v>
      </c>
      <c r="L3995" s="113"/>
      <c r="M3995" s="113"/>
    </row>
    <row r="3996" spans="2:13" s="181" customFormat="1" ht="12.75" hidden="1" customHeight="1">
      <c r="B3996" s="1186"/>
      <c r="C3996" s="1162"/>
      <c r="D3996" s="465">
        <v>981</v>
      </c>
      <c r="E3996" s="1156"/>
      <c r="F3996" s="1157"/>
      <c r="G3996" s="1158"/>
      <c r="H3996" s="468">
        <v>0.15</v>
      </c>
      <c r="I3996" s="564"/>
      <c r="J3996" s="377">
        <f t="shared" si="129"/>
        <v>0</v>
      </c>
      <c r="K3996" s="467">
        <f t="shared" si="130"/>
        <v>0</v>
      </c>
      <c r="L3996" s="113"/>
      <c r="M3996" s="113"/>
    </row>
    <row r="3997" spans="2:13" s="181" customFormat="1" ht="12.75" hidden="1" customHeight="1">
      <c r="B3997" s="1186"/>
      <c r="C3997" s="1162"/>
      <c r="D3997" s="465">
        <v>982</v>
      </c>
      <c r="E3997" s="1156"/>
      <c r="F3997" s="1157"/>
      <c r="G3997" s="1158"/>
      <c r="H3997" s="468">
        <v>0.15</v>
      </c>
      <c r="I3997" s="564"/>
      <c r="J3997" s="377">
        <f t="shared" si="129"/>
        <v>0</v>
      </c>
      <c r="K3997" s="467">
        <f t="shared" si="130"/>
        <v>0</v>
      </c>
      <c r="L3997" s="113"/>
      <c r="M3997" s="113"/>
    </row>
    <row r="3998" spans="2:13" s="181" customFormat="1" ht="12.75" hidden="1" customHeight="1">
      <c r="B3998" s="1186"/>
      <c r="C3998" s="1162"/>
      <c r="D3998" s="465">
        <v>983</v>
      </c>
      <c r="E3998" s="1156"/>
      <c r="F3998" s="1157"/>
      <c r="G3998" s="1158"/>
      <c r="H3998" s="468">
        <v>0.15</v>
      </c>
      <c r="I3998" s="564"/>
      <c r="J3998" s="377">
        <f t="shared" si="129"/>
        <v>0</v>
      </c>
      <c r="K3998" s="467">
        <f t="shared" si="130"/>
        <v>0</v>
      </c>
      <c r="L3998" s="113"/>
      <c r="M3998" s="113"/>
    </row>
    <row r="3999" spans="2:13" s="181" customFormat="1" ht="12.75" hidden="1" customHeight="1">
      <c r="B3999" s="1186"/>
      <c r="C3999" s="1162"/>
      <c r="D3999" s="465">
        <v>984</v>
      </c>
      <c r="E3999" s="1156"/>
      <c r="F3999" s="1157"/>
      <c r="G3999" s="1158"/>
      <c r="H3999" s="468">
        <v>0.15</v>
      </c>
      <c r="I3999" s="564"/>
      <c r="J3999" s="377">
        <f t="shared" si="129"/>
        <v>0</v>
      </c>
      <c r="K3999" s="467">
        <f t="shared" si="130"/>
        <v>0</v>
      </c>
      <c r="L3999" s="113"/>
      <c r="M3999" s="113"/>
    </row>
    <row r="4000" spans="2:13" s="181" customFormat="1" ht="12.75" hidden="1" customHeight="1">
      <c r="B4000" s="1186"/>
      <c r="C4000" s="1162"/>
      <c r="D4000" s="465">
        <v>985</v>
      </c>
      <c r="E4000" s="1156"/>
      <c r="F4000" s="1157"/>
      <c r="G4000" s="1158"/>
      <c r="H4000" s="468">
        <v>0.15</v>
      </c>
      <c r="I4000" s="564"/>
      <c r="J4000" s="377">
        <f t="shared" si="129"/>
        <v>0</v>
      </c>
      <c r="K4000" s="467">
        <f t="shared" si="130"/>
        <v>0</v>
      </c>
      <c r="L4000" s="113"/>
      <c r="M4000" s="113"/>
    </row>
    <row r="4001" spans="2:13" s="181" customFormat="1" ht="12.75" hidden="1" customHeight="1">
      <c r="B4001" s="1186"/>
      <c r="C4001" s="1162"/>
      <c r="D4001" s="465">
        <v>986</v>
      </c>
      <c r="E4001" s="1156"/>
      <c r="F4001" s="1157"/>
      <c r="G4001" s="1158"/>
      <c r="H4001" s="468">
        <v>0.15</v>
      </c>
      <c r="I4001" s="564"/>
      <c r="J4001" s="377">
        <f t="shared" si="129"/>
        <v>0</v>
      </c>
      <c r="K4001" s="467">
        <f t="shared" si="130"/>
        <v>0</v>
      </c>
      <c r="L4001" s="113"/>
      <c r="M4001" s="113"/>
    </row>
    <row r="4002" spans="2:13" s="181" customFormat="1" ht="12.75" hidden="1" customHeight="1">
      <c r="B4002" s="1186"/>
      <c r="C4002" s="1162"/>
      <c r="D4002" s="465">
        <v>987</v>
      </c>
      <c r="E4002" s="1156"/>
      <c r="F4002" s="1157"/>
      <c r="G4002" s="1158"/>
      <c r="H4002" s="468">
        <v>0.15</v>
      </c>
      <c r="I4002" s="564"/>
      <c r="J4002" s="377">
        <f t="shared" si="129"/>
        <v>0</v>
      </c>
      <c r="K4002" s="467">
        <f t="shared" si="130"/>
        <v>0</v>
      </c>
      <c r="L4002" s="113"/>
      <c r="M4002" s="113"/>
    </row>
    <row r="4003" spans="2:13" s="181" customFormat="1" ht="12.75" hidden="1" customHeight="1">
      <c r="B4003" s="1186"/>
      <c r="C4003" s="1162"/>
      <c r="D4003" s="465">
        <v>988</v>
      </c>
      <c r="E4003" s="1156"/>
      <c r="F4003" s="1157"/>
      <c r="G4003" s="1158"/>
      <c r="H4003" s="468">
        <v>0.15</v>
      </c>
      <c r="I4003" s="564"/>
      <c r="J4003" s="377">
        <f t="shared" si="129"/>
        <v>0</v>
      </c>
      <c r="K4003" s="467">
        <f t="shared" si="130"/>
        <v>0</v>
      </c>
      <c r="L4003" s="113"/>
      <c r="M4003" s="113"/>
    </row>
    <row r="4004" spans="2:13" s="181" customFormat="1" ht="12.75" hidden="1" customHeight="1">
      <c r="B4004" s="1186"/>
      <c r="C4004" s="1162"/>
      <c r="D4004" s="465">
        <v>989</v>
      </c>
      <c r="E4004" s="1156"/>
      <c r="F4004" s="1157"/>
      <c r="G4004" s="1158"/>
      <c r="H4004" s="468">
        <v>0.15</v>
      </c>
      <c r="I4004" s="564"/>
      <c r="J4004" s="377">
        <f t="shared" si="129"/>
        <v>0</v>
      </c>
      <c r="K4004" s="467">
        <f t="shared" si="130"/>
        <v>0</v>
      </c>
      <c r="L4004" s="113"/>
      <c r="M4004" s="113"/>
    </row>
    <row r="4005" spans="2:13" s="181" customFormat="1" ht="12.75" hidden="1" customHeight="1">
      <c r="B4005" s="1186"/>
      <c r="C4005" s="1162"/>
      <c r="D4005" s="465">
        <v>990</v>
      </c>
      <c r="E4005" s="1156"/>
      <c r="F4005" s="1157"/>
      <c r="G4005" s="1158"/>
      <c r="H4005" s="468">
        <v>0.15</v>
      </c>
      <c r="I4005" s="564"/>
      <c r="J4005" s="377">
        <f t="shared" si="129"/>
        <v>0</v>
      </c>
      <c r="K4005" s="467">
        <f t="shared" si="130"/>
        <v>0</v>
      </c>
      <c r="L4005" s="113"/>
      <c r="M4005" s="113"/>
    </row>
    <row r="4006" spans="2:13" s="181" customFormat="1" ht="12.75" hidden="1" customHeight="1">
      <c r="B4006" s="1186"/>
      <c r="C4006" s="1162"/>
      <c r="D4006" s="465">
        <v>991</v>
      </c>
      <c r="E4006" s="1156"/>
      <c r="F4006" s="1157"/>
      <c r="G4006" s="1158"/>
      <c r="H4006" s="468">
        <v>0.15</v>
      </c>
      <c r="I4006" s="564"/>
      <c r="J4006" s="377">
        <f t="shared" si="129"/>
        <v>0</v>
      </c>
      <c r="K4006" s="467">
        <f t="shared" si="130"/>
        <v>0</v>
      </c>
      <c r="L4006" s="113"/>
      <c r="M4006" s="113"/>
    </row>
    <row r="4007" spans="2:13" s="181" customFormat="1" ht="12.75" hidden="1" customHeight="1">
      <c r="B4007" s="1186"/>
      <c r="C4007" s="1162"/>
      <c r="D4007" s="465">
        <v>992</v>
      </c>
      <c r="E4007" s="1156"/>
      <c r="F4007" s="1157"/>
      <c r="G4007" s="1158"/>
      <c r="H4007" s="468">
        <v>0.15</v>
      </c>
      <c r="I4007" s="564"/>
      <c r="J4007" s="377">
        <f t="shared" si="129"/>
        <v>0</v>
      </c>
      <c r="K4007" s="467">
        <f t="shared" si="130"/>
        <v>0</v>
      </c>
      <c r="L4007" s="113"/>
      <c r="M4007" s="113"/>
    </row>
    <row r="4008" spans="2:13" s="181" customFormat="1" ht="12.75" hidden="1" customHeight="1">
      <c r="B4008" s="1186"/>
      <c r="C4008" s="1162"/>
      <c r="D4008" s="465">
        <v>993</v>
      </c>
      <c r="E4008" s="1156"/>
      <c r="F4008" s="1157"/>
      <c r="G4008" s="1158"/>
      <c r="H4008" s="468">
        <v>0.15</v>
      </c>
      <c r="I4008" s="564"/>
      <c r="J4008" s="377">
        <f t="shared" si="129"/>
        <v>0</v>
      </c>
      <c r="K4008" s="467">
        <f t="shared" si="130"/>
        <v>0</v>
      </c>
      <c r="L4008" s="113"/>
      <c r="M4008" s="113"/>
    </row>
    <row r="4009" spans="2:13" s="181" customFormat="1" ht="12.75" hidden="1" customHeight="1">
      <c r="B4009" s="1186"/>
      <c r="C4009" s="1162"/>
      <c r="D4009" s="465">
        <v>994</v>
      </c>
      <c r="E4009" s="1156"/>
      <c r="F4009" s="1157"/>
      <c r="G4009" s="1158"/>
      <c r="H4009" s="468">
        <v>0.15</v>
      </c>
      <c r="I4009" s="564"/>
      <c r="J4009" s="377">
        <f t="shared" si="129"/>
        <v>0</v>
      </c>
      <c r="K4009" s="467">
        <f t="shared" si="130"/>
        <v>0</v>
      </c>
      <c r="L4009" s="113"/>
      <c r="M4009" s="113"/>
    </row>
    <row r="4010" spans="2:13" s="181" customFormat="1" ht="12.75" hidden="1" customHeight="1">
      <c r="B4010" s="1186"/>
      <c r="C4010" s="1162"/>
      <c r="D4010" s="465">
        <v>995</v>
      </c>
      <c r="E4010" s="1156"/>
      <c r="F4010" s="1157"/>
      <c r="G4010" s="1158"/>
      <c r="H4010" s="468">
        <v>0.15</v>
      </c>
      <c r="I4010" s="564"/>
      <c r="J4010" s="377">
        <f t="shared" si="129"/>
        <v>0</v>
      </c>
      <c r="K4010" s="467">
        <f t="shared" si="130"/>
        <v>0</v>
      </c>
      <c r="L4010" s="113"/>
      <c r="M4010" s="113"/>
    </row>
    <row r="4011" spans="2:13" s="181" customFormat="1" ht="12.75" customHeight="1">
      <c r="B4011" s="1186"/>
      <c r="C4011" s="1162"/>
      <c r="D4011" s="465">
        <v>996</v>
      </c>
      <c r="E4011" s="1156"/>
      <c r="F4011" s="1157"/>
      <c r="G4011" s="1158"/>
      <c r="H4011" s="468">
        <v>0.15</v>
      </c>
      <c r="I4011" s="564"/>
      <c r="J4011" s="377">
        <f t="shared" si="129"/>
        <v>0</v>
      </c>
      <c r="K4011" s="467">
        <f t="shared" si="130"/>
        <v>0</v>
      </c>
      <c r="L4011" s="113"/>
      <c r="M4011" s="113"/>
    </row>
    <row r="4012" spans="2:13" s="181" customFormat="1" ht="12.75" customHeight="1">
      <c r="B4012" s="1186"/>
      <c r="C4012" s="1162"/>
      <c r="D4012" s="465">
        <v>997</v>
      </c>
      <c r="E4012" s="1156"/>
      <c r="F4012" s="1157"/>
      <c r="G4012" s="1158"/>
      <c r="H4012" s="468">
        <v>0.15</v>
      </c>
      <c r="I4012" s="564"/>
      <c r="J4012" s="377">
        <f t="shared" si="129"/>
        <v>0</v>
      </c>
      <c r="K4012" s="467">
        <f t="shared" si="130"/>
        <v>0</v>
      </c>
      <c r="L4012" s="113"/>
      <c r="M4012" s="113"/>
    </row>
    <row r="4013" spans="2:13" s="181" customFormat="1" ht="12.75" customHeight="1">
      <c r="B4013" s="1186"/>
      <c r="C4013" s="1162"/>
      <c r="D4013" s="465">
        <v>998</v>
      </c>
      <c r="E4013" s="1156"/>
      <c r="F4013" s="1157"/>
      <c r="G4013" s="1158"/>
      <c r="H4013" s="468">
        <v>0.15</v>
      </c>
      <c r="I4013" s="564"/>
      <c r="J4013" s="377">
        <f t="shared" si="129"/>
        <v>0</v>
      </c>
      <c r="K4013" s="467">
        <f t="shared" si="130"/>
        <v>0</v>
      </c>
      <c r="L4013" s="113"/>
      <c r="M4013" s="113"/>
    </row>
    <row r="4014" spans="2:13" s="181" customFormat="1" ht="12.75" customHeight="1">
      <c r="B4014" s="1186"/>
      <c r="C4014" s="1162"/>
      <c r="D4014" s="465">
        <v>999</v>
      </c>
      <c r="E4014" s="1156"/>
      <c r="F4014" s="1157"/>
      <c r="G4014" s="1158"/>
      <c r="H4014" s="468">
        <v>0.15</v>
      </c>
      <c r="I4014" s="564"/>
      <c r="J4014" s="377">
        <f t="shared" si="129"/>
        <v>0</v>
      </c>
      <c r="K4014" s="467">
        <f t="shared" si="130"/>
        <v>0</v>
      </c>
      <c r="L4014" s="113"/>
      <c r="M4014" s="113"/>
    </row>
    <row r="4015" spans="2:13">
      <c r="B4015" s="1186"/>
      <c r="C4015" s="1191"/>
      <c r="D4015" s="465">
        <v>1000</v>
      </c>
      <c r="E4015" s="1156"/>
      <c r="F4015" s="1157"/>
      <c r="G4015" s="1158"/>
      <c r="H4015" s="125">
        <v>0.15</v>
      </c>
      <c r="I4015" s="564"/>
      <c r="J4015" s="377">
        <f t="shared" si="129"/>
        <v>0</v>
      </c>
      <c r="K4015" s="558">
        <f t="shared" si="130"/>
        <v>0</v>
      </c>
      <c r="L4015" s="16"/>
    </row>
    <row r="4016" spans="2:13" ht="43.5" customHeight="1">
      <c r="B4016" s="1186"/>
      <c r="C4016" s="1161" t="s">
        <v>36</v>
      </c>
      <c r="D4016" s="776" t="s">
        <v>452</v>
      </c>
      <c r="E4016" s="1160"/>
      <c r="F4016" s="1160"/>
      <c r="G4016" s="1160"/>
      <c r="H4016" s="158"/>
      <c r="I4016" s="359"/>
      <c r="J4016" s="361"/>
      <c r="K4016" s="559"/>
      <c r="L4016" s="16"/>
    </row>
    <row r="4017" spans="2:12">
      <c r="B4017" s="1186"/>
      <c r="C4017" s="1162"/>
      <c r="D4017" s="465">
        <v>1</v>
      </c>
      <c r="E4017" s="1156"/>
      <c r="F4017" s="1157"/>
      <c r="G4017" s="1158"/>
      <c r="H4017" s="125">
        <v>0.15</v>
      </c>
      <c r="I4017" s="564"/>
      <c r="J4017" s="377">
        <f t="shared" ref="J4017:J4080" si="131">$I$11027*H4017</f>
        <v>0</v>
      </c>
      <c r="K4017" s="477">
        <f>MAX(0,(I4017-J4017)*0.84)</f>
        <v>0</v>
      </c>
      <c r="L4017" s="16"/>
    </row>
    <row r="4018" spans="2:12" ht="12.75" customHeight="1">
      <c r="B4018" s="1186"/>
      <c r="C4018" s="1162"/>
      <c r="D4018" s="465">
        <v>2</v>
      </c>
      <c r="E4018" s="1156"/>
      <c r="F4018" s="1157"/>
      <c r="G4018" s="1158"/>
      <c r="H4018" s="125">
        <v>0.15</v>
      </c>
      <c r="I4018" s="564"/>
      <c r="J4018" s="377">
        <f t="shared" si="131"/>
        <v>0</v>
      </c>
      <c r="K4018" s="467">
        <f t="shared" ref="K4018:K4081" si="132">MAX(0,(I4018-J4018)*0.84)</f>
        <v>0</v>
      </c>
      <c r="L4018" s="16"/>
    </row>
    <row r="4019" spans="2:12" ht="12.75" customHeight="1">
      <c r="B4019" s="1186"/>
      <c r="C4019" s="1162"/>
      <c r="D4019" s="465">
        <v>3</v>
      </c>
      <c r="E4019" s="1156"/>
      <c r="F4019" s="1157"/>
      <c r="G4019" s="1158"/>
      <c r="H4019" s="125">
        <v>0.15</v>
      </c>
      <c r="I4019" s="564"/>
      <c r="J4019" s="377">
        <f t="shared" si="131"/>
        <v>0</v>
      </c>
      <c r="K4019" s="467">
        <f t="shared" si="132"/>
        <v>0</v>
      </c>
      <c r="L4019" s="16"/>
    </row>
    <row r="4020" spans="2:12" ht="12.75" customHeight="1">
      <c r="B4020" s="1186"/>
      <c r="C4020" s="1162"/>
      <c r="D4020" s="465">
        <v>4</v>
      </c>
      <c r="E4020" s="1156"/>
      <c r="F4020" s="1157"/>
      <c r="G4020" s="1158"/>
      <c r="H4020" s="125">
        <v>0.15</v>
      </c>
      <c r="I4020" s="564"/>
      <c r="J4020" s="377">
        <f t="shared" si="131"/>
        <v>0</v>
      </c>
      <c r="K4020" s="467">
        <f t="shared" si="132"/>
        <v>0</v>
      </c>
      <c r="L4020" s="16"/>
    </row>
    <row r="4021" spans="2:12" ht="12.75" customHeight="1">
      <c r="B4021" s="1186"/>
      <c r="C4021" s="1162"/>
      <c r="D4021" s="465">
        <v>5</v>
      </c>
      <c r="E4021" s="1156"/>
      <c r="F4021" s="1157"/>
      <c r="G4021" s="1158"/>
      <c r="H4021" s="125">
        <v>0.15</v>
      </c>
      <c r="I4021" s="564"/>
      <c r="J4021" s="377">
        <f t="shared" si="131"/>
        <v>0</v>
      </c>
      <c r="K4021" s="467">
        <f t="shared" si="132"/>
        <v>0</v>
      </c>
      <c r="L4021" s="16"/>
    </row>
    <row r="4022" spans="2:12" ht="12.75" hidden="1" customHeight="1">
      <c r="B4022" s="1186"/>
      <c r="C4022" s="1162"/>
      <c r="D4022" s="465">
        <v>6</v>
      </c>
      <c r="E4022" s="1156"/>
      <c r="F4022" s="1157"/>
      <c r="G4022" s="1158"/>
      <c r="H4022" s="125">
        <v>0.15</v>
      </c>
      <c r="I4022" s="564"/>
      <c r="J4022" s="377">
        <f t="shared" si="131"/>
        <v>0</v>
      </c>
      <c r="K4022" s="467">
        <f t="shared" si="132"/>
        <v>0</v>
      </c>
      <c r="L4022" s="16"/>
    </row>
    <row r="4023" spans="2:12" ht="12.75" hidden="1" customHeight="1">
      <c r="B4023" s="1186"/>
      <c r="C4023" s="1162"/>
      <c r="D4023" s="465">
        <v>7</v>
      </c>
      <c r="E4023" s="1156"/>
      <c r="F4023" s="1157"/>
      <c r="G4023" s="1158"/>
      <c r="H4023" s="125">
        <v>0.15</v>
      </c>
      <c r="I4023" s="564"/>
      <c r="J4023" s="377">
        <f t="shared" si="131"/>
        <v>0</v>
      </c>
      <c r="K4023" s="467">
        <f t="shared" si="132"/>
        <v>0</v>
      </c>
      <c r="L4023" s="16"/>
    </row>
    <row r="4024" spans="2:12" ht="12.75" hidden="1" customHeight="1">
      <c r="B4024" s="1186"/>
      <c r="C4024" s="1162"/>
      <c r="D4024" s="465">
        <v>8</v>
      </c>
      <c r="E4024" s="1156"/>
      <c r="F4024" s="1157"/>
      <c r="G4024" s="1158"/>
      <c r="H4024" s="125">
        <v>0.15</v>
      </c>
      <c r="I4024" s="564"/>
      <c r="J4024" s="377">
        <f t="shared" si="131"/>
        <v>0</v>
      </c>
      <c r="K4024" s="467">
        <f t="shared" si="132"/>
        <v>0</v>
      </c>
      <c r="L4024" s="16"/>
    </row>
    <row r="4025" spans="2:12" ht="12.75" hidden="1" customHeight="1">
      <c r="B4025" s="1186"/>
      <c r="C4025" s="1162"/>
      <c r="D4025" s="465">
        <v>9</v>
      </c>
      <c r="E4025" s="1156"/>
      <c r="F4025" s="1157"/>
      <c r="G4025" s="1158"/>
      <c r="H4025" s="125">
        <v>0.15</v>
      </c>
      <c r="I4025" s="564"/>
      <c r="J4025" s="377">
        <f t="shared" si="131"/>
        <v>0</v>
      </c>
      <c r="K4025" s="467">
        <f t="shared" si="132"/>
        <v>0</v>
      </c>
      <c r="L4025" s="16"/>
    </row>
    <row r="4026" spans="2:12" ht="12.75" hidden="1" customHeight="1">
      <c r="B4026" s="1186"/>
      <c r="C4026" s="1162"/>
      <c r="D4026" s="465">
        <v>10</v>
      </c>
      <c r="E4026" s="1156"/>
      <c r="F4026" s="1157"/>
      <c r="G4026" s="1158"/>
      <c r="H4026" s="125">
        <v>0.15</v>
      </c>
      <c r="I4026" s="564"/>
      <c r="J4026" s="377">
        <f t="shared" si="131"/>
        <v>0</v>
      </c>
      <c r="K4026" s="467">
        <f t="shared" si="132"/>
        <v>0</v>
      </c>
      <c r="L4026" s="16"/>
    </row>
    <row r="4027" spans="2:12" ht="12.75" hidden="1" customHeight="1">
      <c r="B4027" s="1186"/>
      <c r="C4027" s="1162"/>
      <c r="D4027" s="465">
        <v>11</v>
      </c>
      <c r="E4027" s="1156"/>
      <c r="F4027" s="1157"/>
      <c r="G4027" s="1158"/>
      <c r="H4027" s="125">
        <v>0.15</v>
      </c>
      <c r="I4027" s="564"/>
      <c r="J4027" s="377">
        <f t="shared" si="131"/>
        <v>0</v>
      </c>
      <c r="K4027" s="467">
        <f t="shared" si="132"/>
        <v>0</v>
      </c>
      <c r="L4027" s="16"/>
    </row>
    <row r="4028" spans="2:12" ht="12.75" hidden="1" customHeight="1">
      <c r="B4028" s="1186"/>
      <c r="C4028" s="1162"/>
      <c r="D4028" s="465">
        <v>12</v>
      </c>
      <c r="E4028" s="1156"/>
      <c r="F4028" s="1157"/>
      <c r="G4028" s="1158"/>
      <c r="H4028" s="125">
        <v>0.15</v>
      </c>
      <c r="I4028" s="564"/>
      <c r="J4028" s="377">
        <f t="shared" si="131"/>
        <v>0</v>
      </c>
      <c r="K4028" s="467">
        <f t="shared" si="132"/>
        <v>0</v>
      </c>
      <c r="L4028" s="16"/>
    </row>
    <row r="4029" spans="2:12" ht="12.75" hidden="1" customHeight="1">
      <c r="B4029" s="1186"/>
      <c r="C4029" s="1162"/>
      <c r="D4029" s="465">
        <v>13</v>
      </c>
      <c r="E4029" s="1156"/>
      <c r="F4029" s="1157"/>
      <c r="G4029" s="1158"/>
      <c r="H4029" s="125">
        <v>0.15</v>
      </c>
      <c r="I4029" s="564"/>
      <c r="J4029" s="377">
        <f t="shared" si="131"/>
        <v>0</v>
      </c>
      <c r="K4029" s="467">
        <f t="shared" si="132"/>
        <v>0</v>
      </c>
      <c r="L4029" s="16"/>
    </row>
    <row r="4030" spans="2:12" ht="12.75" hidden="1" customHeight="1">
      <c r="B4030" s="1186"/>
      <c r="C4030" s="1162"/>
      <c r="D4030" s="465">
        <v>14</v>
      </c>
      <c r="E4030" s="1156"/>
      <c r="F4030" s="1157"/>
      <c r="G4030" s="1158"/>
      <c r="H4030" s="125">
        <v>0.15</v>
      </c>
      <c r="I4030" s="564"/>
      <c r="J4030" s="377">
        <f t="shared" si="131"/>
        <v>0</v>
      </c>
      <c r="K4030" s="467">
        <f t="shared" si="132"/>
        <v>0</v>
      </c>
      <c r="L4030" s="16"/>
    </row>
    <row r="4031" spans="2:12" ht="12.75" hidden="1" customHeight="1">
      <c r="B4031" s="1186"/>
      <c r="C4031" s="1162"/>
      <c r="D4031" s="465">
        <v>15</v>
      </c>
      <c r="E4031" s="1156"/>
      <c r="F4031" s="1157"/>
      <c r="G4031" s="1158"/>
      <c r="H4031" s="125">
        <v>0.15</v>
      </c>
      <c r="I4031" s="564"/>
      <c r="J4031" s="377">
        <f t="shared" si="131"/>
        <v>0</v>
      </c>
      <c r="K4031" s="467">
        <f t="shared" si="132"/>
        <v>0</v>
      </c>
      <c r="L4031" s="16"/>
    </row>
    <row r="4032" spans="2:12" ht="12.75" hidden="1" customHeight="1">
      <c r="B4032" s="1186"/>
      <c r="C4032" s="1162"/>
      <c r="D4032" s="465">
        <v>16</v>
      </c>
      <c r="E4032" s="1156"/>
      <c r="F4032" s="1157"/>
      <c r="G4032" s="1158"/>
      <c r="H4032" s="125">
        <v>0.15</v>
      </c>
      <c r="I4032" s="564"/>
      <c r="J4032" s="377">
        <f t="shared" si="131"/>
        <v>0</v>
      </c>
      <c r="K4032" s="467">
        <f t="shared" si="132"/>
        <v>0</v>
      </c>
      <c r="L4032" s="16"/>
    </row>
    <row r="4033" spans="2:12" ht="12.75" hidden="1" customHeight="1">
      <c r="B4033" s="1186"/>
      <c r="C4033" s="1162"/>
      <c r="D4033" s="465">
        <v>17</v>
      </c>
      <c r="E4033" s="1156"/>
      <c r="F4033" s="1157"/>
      <c r="G4033" s="1158"/>
      <c r="H4033" s="125">
        <v>0.15</v>
      </c>
      <c r="I4033" s="564"/>
      <c r="J4033" s="377">
        <f t="shared" si="131"/>
        <v>0</v>
      </c>
      <c r="K4033" s="467">
        <f t="shared" si="132"/>
        <v>0</v>
      </c>
      <c r="L4033" s="16"/>
    </row>
    <row r="4034" spans="2:12" ht="12.75" hidden="1" customHeight="1">
      <c r="B4034" s="1186"/>
      <c r="C4034" s="1162"/>
      <c r="D4034" s="465">
        <v>18</v>
      </c>
      <c r="E4034" s="1156"/>
      <c r="F4034" s="1157"/>
      <c r="G4034" s="1158"/>
      <c r="H4034" s="125">
        <v>0.15</v>
      </c>
      <c r="I4034" s="564"/>
      <c r="J4034" s="377">
        <f t="shared" si="131"/>
        <v>0</v>
      </c>
      <c r="K4034" s="467">
        <f t="shared" si="132"/>
        <v>0</v>
      </c>
      <c r="L4034" s="16"/>
    </row>
    <row r="4035" spans="2:12" ht="12.75" hidden="1" customHeight="1">
      <c r="B4035" s="1186"/>
      <c r="C4035" s="1162"/>
      <c r="D4035" s="465">
        <v>19</v>
      </c>
      <c r="E4035" s="1156"/>
      <c r="F4035" s="1157"/>
      <c r="G4035" s="1158"/>
      <c r="H4035" s="125">
        <v>0.15</v>
      </c>
      <c r="I4035" s="564"/>
      <c r="J4035" s="377">
        <f t="shared" si="131"/>
        <v>0</v>
      </c>
      <c r="K4035" s="467">
        <f t="shared" si="132"/>
        <v>0</v>
      </c>
      <c r="L4035" s="16"/>
    </row>
    <row r="4036" spans="2:12" ht="12.75" hidden="1" customHeight="1">
      <c r="B4036" s="1186"/>
      <c r="C4036" s="1162"/>
      <c r="D4036" s="465">
        <v>20</v>
      </c>
      <c r="E4036" s="1156"/>
      <c r="F4036" s="1157"/>
      <c r="G4036" s="1158"/>
      <c r="H4036" s="125">
        <v>0.15</v>
      </c>
      <c r="I4036" s="564"/>
      <c r="J4036" s="377">
        <f t="shared" si="131"/>
        <v>0</v>
      </c>
      <c r="K4036" s="467">
        <f t="shared" si="132"/>
        <v>0</v>
      </c>
      <c r="L4036" s="16"/>
    </row>
    <row r="4037" spans="2:12" ht="12.75" hidden="1" customHeight="1">
      <c r="B4037" s="1186"/>
      <c r="C4037" s="1162"/>
      <c r="D4037" s="465">
        <v>21</v>
      </c>
      <c r="E4037" s="1156"/>
      <c r="F4037" s="1157"/>
      <c r="G4037" s="1158"/>
      <c r="H4037" s="125">
        <v>0.15</v>
      </c>
      <c r="I4037" s="564"/>
      <c r="J4037" s="377">
        <f t="shared" si="131"/>
        <v>0</v>
      </c>
      <c r="K4037" s="467">
        <f t="shared" si="132"/>
        <v>0</v>
      </c>
      <c r="L4037" s="16"/>
    </row>
    <row r="4038" spans="2:12" ht="12.75" hidden="1" customHeight="1">
      <c r="B4038" s="1186"/>
      <c r="C4038" s="1162"/>
      <c r="D4038" s="465">
        <v>22</v>
      </c>
      <c r="E4038" s="1156"/>
      <c r="F4038" s="1157"/>
      <c r="G4038" s="1158"/>
      <c r="H4038" s="125">
        <v>0.15</v>
      </c>
      <c r="I4038" s="564"/>
      <c r="J4038" s="377">
        <f t="shared" si="131"/>
        <v>0</v>
      </c>
      <c r="K4038" s="467">
        <f t="shared" si="132"/>
        <v>0</v>
      </c>
      <c r="L4038" s="16"/>
    </row>
    <row r="4039" spans="2:12" ht="12.75" hidden="1" customHeight="1">
      <c r="B4039" s="1186"/>
      <c r="C4039" s="1162"/>
      <c r="D4039" s="465">
        <v>23</v>
      </c>
      <c r="E4039" s="1156"/>
      <c r="F4039" s="1157"/>
      <c r="G4039" s="1158"/>
      <c r="H4039" s="125">
        <v>0.15</v>
      </c>
      <c r="I4039" s="564"/>
      <c r="J4039" s="377">
        <f t="shared" si="131"/>
        <v>0</v>
      </c>
      <c r="K4039" s="467">
        <f t="shared" si="132"/>
        <v>0</v>
      </c>
      <c r="L4039" s="16"/>
    </row>
    <row r="4040" spans="2:12" ht="12.75" hidden="1" customHeight="1">
      <c r="B4040" s="1186"/>
      <c r="C4040" s="1162"/>
      <c r="D4040" s="465">
        <v>24</v>
      </c>
      <c r="E4040" s="1156"/>
      <c r="F4040" s="1157"/>
      <c r="G4040" s="1158"/>
      <c r="H4040" s="125">
        <v>0.15</v>
      </c>
      <c r="I4040" s="564"/>
      <c r="J4040" s="377">
        <f t="shared" si="131"/>
        <v>0</v>
      </c>
      <c r="K4040" s="467">
        <f t="shared" si="132"/>
        <v>0</v>
      </c>
      <c r="L4040" s="16"/>
    </row>
    <row r="4041" spans="2:12" ht="12.75" hidden="1" customHeight="1">
      <c r="B4041" s="1186"/>
      <c r="C4041" s="1162"/>
      <c r="D4041" s="465">
        <v>25</v>
      </c>
      <c r="E4041" s="1156"/>
      <c r="F4041" s="1157"/>
      <c r="G4041" s="1158"/>
      <c r="H4041" s="125">
        <v>0.15</v>
      </c>
      <c r="I4041" s="564"/>
      <c r="J4041" s="377">
        <f t="shared" si="131"/>
        <v>0</v>
      </c>
      <c r="K4041" s="467">
        <f t="shared" si="132"/>
        <v>0</v>
      </c>
      <c r="L4041" s="16"/>
    </row>
    <row r="4042" spans="2:12" ht="12.75" hidden="1" customHeight="1">
      <c r="B4042" s="1186"/>
      <c r="C4042" s="1162"/>
      <c r="D4042" s="465">
        <v>26</v>
      </c>
      <c r="E4042" s="1156"/>
      <c r="F4042" s="1157"/>
      <c r="G4042" s="1158"/>
      <c r="H4042" s="125">
        <v>0.15</v>
      </c>
      <c r="I4042" s="564"/>
      <c r="J4042" s="377">
        <f t="shared" si="131"/>
        <v>0</v>
      </c>
      <c r="K4042" s="467">
        <f t="shared" si="132"/>
        <v>0</v>
      </c>
      <c r="L4042" s="16"/>
    </row>
    <row r="4043" spans="2:12" ht="12.75" hidden="1" customHeight="1">
      <c r="B4043" s="1186"/>
      <c r="C4043" s="1162"/>
      <c r="D4043" s="465">
        <v>27</v>
      </c>
      <c r="E4043" s="1156"/>
      <c r="F4043" s="1157"/>
      <c r="G4043" s="1158"/>
      <c r="H4043" s="125">
        <v>0.15</v>
      </c>
      <c r="I4043" s="564"/>
      <c r="J4043" s="377">
        <f t="shared" si="131"/>
        <v>0</v>
      </c>
      <c r="K4043" s="467">
        <f t="shared" si="132"/>
        <v>0</v>
      </c>
      <c r="L4043" s="16"/>
    </row>
    <row r="4044" spans="2:12" ht="12.75" hidden="1" customHeight="1">
      <c r="B4044" s="1186"/>
      <c r="C4044" s="1162"/>
      <c r="D4044" s="465">
        <v>28</v>
      </c>
      <c r="E4044" s="1156"/>
      <c r="F4044" s="1157"/>
      <c r="G4044" s="1158"/>
      <c r="H4044" s="125">
        <v>0.15</v>
      </c>
      <c r="I4044" s="564"/>
      <c r="J4044" s="377">
        <f t="shared" si="131"/>
        <v>0</v>
      </c>
      <c r="K4044" s="467">
        <f t="shared" si="132"/>
        <v>0</v>
      </c>
      <c r="L4044" s="16"/>
    </row>
    <row r="4045" spans="2:12" ht="12.75" hidden="1" customHeight="1">
      <c r="B4045" s="1186"/>
      <c r="C4045" s="1162"/>
      <c r="D4045" s="465">
        <v>29</v>
      </c>
      <c r="E4045" s="1156"/>
      <c r="F4045" s="1157"/>
      <c r="G4045" s="1158"/>
      <c r="H4045" s="125">
        <v>0.15</v>
      </c>
      <c r="I4045" s="564"/>
      <c r="J4045" s="377">
        <f t="shared" si="131"/>
        <v>0</v>
      </c>
      <c r="K4045" s="467">
        <f t="shared" si="132"/>
        <v>0</v>
      </c>
      <c r="L4045" s="16"/>
    </row>
    <row r="4046" spans="2:12" ht="12.75" hidden="1" customHeight="1">
      <c r="B4046" s="1186"/>
      <c r="C4046" s="1162"/>
      <c r="D4046" s="465">
        <v>30</v>
      </c>
      <c r="E4046" s="1156"/>
      <c r="F4046" s="1157"/>
      <c r="G4046" s="1158"/>
      <c r="H4046" s="125">
        <v>0.15</v>
      </c>
      <c r="I4046" s="564"/>
      <c r="J4046" s="377">
        <f t="shared" si="131"/>
        <v>0</v>
      </c>
      <c r="K4046" s="467">
        <f t="shared" si="132"/>
        <v>0</v>
      </c>
      <c r="L4046" s="16"/>
    </row>
    <row r="4047" spans="2:12" ht="12.75" hidden="1" customHeight="1">
      <c r="B4047" s="1186"/>
      <c r="C4047" s="1162"/>
      <c r="D4047" s="465">
        <v>31</v>
      </c>
      <c r="E4047" s="1156"/>
      <c r="F4047" s="1157"/>
      <c r="G4047" s="1158"/>
      <c r="H4047" s="125">
        <v>0.15</v>
      </c>
      <c r="I4047" s="564"/>
      <c r="J4047" s="377">
        <f t="shared" si="131"/>
        <v>0</v>
      </c>
      <c r="K4047" s="467">
        <f t="shared" si="132"/>
        <v>0</v>
      </c>
      <c r="L4047" s="16"/>
    </row>
    <row r="4048" spans="2:12" ht="12.75" hidden="1" customHeight="1">
      <c r="B4048" s="1186"/>
      <c r="C4048" s="1162"/>
      <c r="D4048" s="465">
        <v>32</v>
      </c>
      <c r="E4048" s="1156"/>
      <c r="F4048" s="1157"/>
      <c r="G4048" s="1158"/>
      <c r="H4048" s="125">
        <v>0.15</v>
      </c>
      <c r="I4048" s="564"/>
      <c r="J4048" s="377">
        <f t="shared" si="131"/>
        <v>0</v>
      </c>
      <c r="K4048" s="467">
        <f t="shared" si="132"/>
        <v>0</v>
      </c>
      <c r="L4048" s="16"/>
    </row>
    <row r="4049" spans="2:12" ht="12.75" hidden="1" customHeight="1">
      <c r="B4049" s="1186"/>
      <c r="C4049" s="1162"/>
      <c r="D4049" s="465">
        <v>33</v>
      </c>
      <c r="E4049" s="1156"/>
      <c r="F4049" s="1157"/>
      <c r="G4049" s="1158"/>
      <c r="H4049" s="125">
        <v>0.15</v>
      </c>
      <c r="I4049" s="564"/>
      <c r="J4049" s="377">
        <f t="shared" si="131"/>
        <v>0</v>
      </c>
      <c r="K4049" s="467">
        <f t="shared" si="132"/>
        <v>0</v>
      </c>
      <c r="L4049" s="16"/>
    </row>
    <row r="4050" spans="2:12" ht="12.75" hidden="1" customHeight="1">
      <c r="B4050" s="1186"/>
      <c r="C4050" s="1162"/>
      <c r="D4050" s="465">
        <v>34</v>
      </c>
      <c r="E4050" s="1156"/>
      <c r="F4050" s="1157"/>
      <c r="G4050" s="1158"/>
      <c r="H4050" s="125">
        <v>0.15</v>
      </c>
      <c r="I4050" s="564"/>
      <c r="J4050" s="377">
        <f t="shared" si="131"/>
        <v>0</v>
      </c>
      <c r="K4050" s="467">
        <f t="shared" si="132"/>
        <v>0</v>
      </c>
      <c r="L4050" s="16"/>
    </row>
    <row r="4051" spans="2:12" ht="12.75" hidden="1" customHeight="1">
      <c r="B4051" s="1186"/>
      <c r="C4051" s="1162"/>
      <c r="D4051" s="465">
        <v>35</v>
      </c>
      <c r="E4051" s="1156"/>
      <c r="F4051" s="1157"/>
      <c r="G4051" s="1158"/>
      <c r="H4051" s="125">
        <v>0.15</v>
      </c>
      <c r="I4051" s="564"/>
      <c r="J4051" s="377">
        <f t="shared" si="131"/>
        <v>0</v>
      </c>
      <c r="K4051" s="467">
        <f t="shared" si="132"/>
        <v>0</v>
      </c>
      <c r="L4051" s="16"/>
    </row>
    <row r="4052" spans="2:12" ht="12.75" hidden="1" customHeight="1">
      <c r="B4052" s="1186"/>
      <c r="C4052" s="1162"/>
      <c r="D4052" s="465">
        <v>36</v>
      </c>
      <c r="E4052" s="1156"/>
      <c r="F4052" s="1157"/>
      <c r="G4052" s="1158"/>
      <c r="H4052" s="125">
        <v>0.15</v>
      </c>
      <c r="I4052" s="564"/>
      <c r="J4052" s="377">
        <f t="shared" si="131"/>
        <v>0</v>
      </c>
      <c r="K4052" s="467">
        <f t="shared" si="132"/>
        <v>0</v>
      </c>
      <c r="L4052" s="16"/>
    </row>
    <row r="4053" spans="2:12" ht="12.75" hidden="1" customHeight="1">
      <c r="B4053" s="1186"/>
      <c r="C4053" s="1162"/>
      <c r="D4053" s="465">
        <v>37</v>
      </c>
      <c r="E4053" s="1156"/>
      <c r="F4053" s="1157"/>
      <c r="G4053" s="1158"/>
      <c r="H4053" s="125">
        <v>0.15</v>
      </c>
      <c r="I4053" s="564"/>
      <c r="J4053" s="377">
        <f t="shared" si="131"/>
        <v>0</v>
      </c>
      <c r="K4053" s="467">
        <f t="shared" si="132"/>
        <v>0</v>
      </c>
      <c r="L4053" s="16"/>
    </row>
    <row r="4054" spans="2:12" ht="12.75" hidden="1" customHeight="1">
      <c r="B4054" s="1186"/>
      <c r="C4054" s="1162"/>
      <c r="D4054" s="465">
        <v>38</v>
      </c>
      <c r="E4054" s="1156"/>
      <c r="F4054" s="1157"/>
      <c r="G4054" s="1158"/>
      <c r="H4054" s="125">
        <v>0.15</v>
      </c>
      <c r="I4054" s="564"/>
      <c r="J4054" s="377">
        <f t="shared" si="131"/>
        <v>0</v>
      </c>
      <c r="K4054" s="467">
        <f t="shared" si="132"/>
        <v>0</v>
      </c>
      <c r="L4054" s="16"/>
    </row>
    <row r="4055" spans="2:12" ht="12.75" hidden="1" customHeight="1">
      <c r="B4055" s="1186"/>
      <c r="C4055" s="1162"/>
      <c r="D4055" s="465">
        <v>39</v>
      </c>
      <c r="E4055" s="1156"/>
      <c r="F4055" s="1157"/>
      <c r="G4055" s="1158"/>
      <c r="H4055" s="125">
        <v>0.15</v>
      </c>
      <c r="I4055" s="564"/>
      <c r="J4055" s="377">
        <f t="shared" si="131"/>
        <v>0</v>
      </c>
      <c r="K4055" s="467">
        <f t="shared" si="132"/>
        <v>0</v>
      </c>
      <c r="L4055" s="16"/>
    </row>
    <row r="4056" spans="2:12" ht="12.75" hidden="1" customHeight="1">
      <c r="B4056" s="1186"/>
      <c r="C4056" s="1162"/>
      <c r="D4056" s="465">
        <v>40</v>
      </c>
      <c r="E4056" s="1156"/>
      <c r="F4056" s="1157"/>
      <c r="G4056" s="1158"/>
      <c r="H4056" s="125">
        <v>0.15</v>
      </c>
      <c r="I4056" s="564"/>
      <c r="J4056" s="377">
        <f t="shared" si="131"/>
        <v>0</v>
      </c>
      <c r="K4056" s="467">
        <f t="shared" si="132"/>
        <v>0</v>
      </c>
      <c r="L4056" s="16"/>
    </row>
    <row r="4057" spans="2:12" ht="12.75" hidden="1" customHeight="1">
      <c r="B4057" s="1186"/>
      <c r="C4057" s="1162"/>
      <c r="D4057" s="465">
        <v>41</v>
      </c>
      <c r="E4057" s="1156"/>
      <c r="F4057" s="1157"/>
      <c r="G4057" s="1158"/>
      <c r="H4057" s="125">
        <v>0.15</v>
      </c>
      <c r="I4057" s="564"/>
      <c r="J4057" s="377">
        <f t="shared" si="131"/>
        <v>0</v>
      </c>
      <c r="K4057" s="467">
        <f t="shared" si="132"/>
        <v>0</v>
      </c>
      <c r="L4057" s="16"/>
    </row>
    <row r="4058" spans="2:12" ht="12.75" hidden="1" customHeight="1">
      <c r="B4058" s="1186"/>
      <c r="C4058" s="1162"/>
      <c r="D4058" s="465">
        <v>42</v>
      </c>
      <c r="E4058" s="1156"/>
      <c r="F4058" s="1157"/>
      <c r="G4058" s="1158"/>
      <c r="H4058" s="125">
        <v>0.15</v>
      </c>
      <c r="I4058" s="564"/>
      <c r="J4058" s="377">
        <f t="shared" si="131"/>
        <v>0</v>
      </c>
      <c r="K4058" s="467">
        <f t="shared" si="132"/>
        <v>0</v>
      </c>
      <c r="L4058" s="16"/>
    </row>
    <row r="4059" spans="2:12" ht="12.75" hidden="1" customHeight="1">
      <c r="B4059" s="1186"/>
      <c r="C4059" s="1162"/>
      <c r="D4059" s="465">
        <v>43</v>
      </c>
      <c r="E4059" s="1156"/>
      <c r="F4059" s="1157"/>
      <c r="G4059" s="1158"/>
      <c r="H4059" s="125">
        <v>0.15</v>
      </c>
      <c r="I4059" s="564"/>
      <c r="J4059" s="377">
        <f t="shared" si="131"/>
        <v>0</v>
      </c>
      <c r="K4059" s="467">
        <f t="shared" si="132"/>
        <v>0</v>
      </c>
      <c r="L4059" s="16"/>
    </row>
    <row r="4060" spans="2:12" ht="12.75" hidden="1" customHeight="1">
      <c r="B4060" s="1186"/>
      <c r="C4060" s="1162"/>
      <c r="D4060" s="465">
        <v>44</v>
      </c>
      <c r="E4060" s="1156"/>
      <c r="F4060" s="1157"/>
      <c r="G4060" s="1158"/>
      <c r="H4060" s="125">
        <v>0.15</v>
      </c>
      <c r="I4060" s="564"/>
      <c r="J4060" s="377">
        <f t="shared" si="131"/>
        <v>0</v>
      </c>
      <c r="K4060" s="467">
        <f t="shared" si="132"/>
        <v>0</v>
      </c>
      <c r="L4060" s="16"/>
    </row>
    <row r="4061" spans="2:12" ht="12.75" hidden="1" customHeight="1">
      <c r="B4061" s="1186"/>
      <c r="C4061" s="1162"/>
      <c r="D4061" s="465">
        <v>45</v>
      </c>
      <c r="E4061" s="1156"/>
      <c r="F4061" s="1157"/>
      <c r="G4061" s="1158"/>
      <c r="H4061" s="125">
        <v>0.15</v>
      </c>
      <c r="I4061" s="564"/>
      <c r="J4061" s="377">
        <f t="shared" si="131"/>
        <v>0</v>
      </c>
      <c r="K4061" s="467">
        <f t="shared" si="132"/>
        <v>0</v>
      </c>
      <c r="L4061" s="16"/>
    </row>
    <row r="4062" spans="2:12" ht="12.75" hidden="1" customHeight="1">
      <c r="B4062" s="1186"/>
      <c r="C4062" s="1162"/>
      <c r="D4062" s="465">
        <v>46</v>
      </c>
      <c r="E4062" s="1156"/>
      <c r="F4062" s="1157"/>
      <c r="G4062" s="1158"/>
      <c r="H4062" s="125">
        <v>0.15</v>
      </c>
      <c r="I4062" s="564"/>
      <c r="J4062" s="377">
        <f t="shared" si="131"/>
        <v>0</v>
      </c>
      <c r="K4062" s="467">
        <f t="shared" si="132"/>
        <v>0</v>
      </c>
      <c r="L4062" s="16"/>
    </row>
    <row r="4063" spans="2:12" ht="12.75" hidden="1" customHeight="1">
      <c r="B4063" s="1186"/>
      <c r="C4063" s="1162"/>
      <c r="D4063" s="465">
        <v>47</v>
      </c>
      <c r="E4063" s="1156"/>
      <c r="F4063" s="1157"/>
      <c r="G4063" s="1158"/>
      <c r="H4063" s="125">
        <v>0.15</v>
      </c>
      <c r="I4063" s="564"/>
      <c r="J4063" s="377">
        <f t="shared" si="131"/>
        <v>0</v>
      </c>
      <c r="K4063" s="467">
        <f t="shared" si="132"/>
        <v>0</v>
      </c>
      <c r="L4063" s="16"/>
    </row>
    <row r="4064" spans="2:12" ht="12.75" hidden="1" customHeight="1">
      <c r="B4064" s="1186"/>
      <c r="C4064" s="1162"/>
      <c r="D4064" s="465">
        <v>48</v>
      </c>
      <c r="E4064" s="1156"/>
      <c r="F4064" s="1157"/>
      <c r="G4064" s="1158"/>
      <c r="H4064" s="125">
        <v>0.15</v>
      </c>
      <c r="I4064" s="564"/>
      <c r="J4064" s="377">
        <f t="shared" si="131"/>
        <v>0</v>
      </c>
      <c r="K4064" s="467">
        <f t="shared" si="132"/>
        <v>0</v>
      </c>
      <c r="L4064" s="16"/>
    </row>
    <row r="4065" spans="2:12" ht="12.75" hidden="1" customHeight="1">
      <c r="B4065" s="1186"/>
      <c r="C4065" s="1162"/>
      <c r="D4065" s="465">
        <v>49</v>
      </c>
      <c r="E4065" s="1156"/>
      <c r="F4065" s="1157"/>
      <c r="G4065" s="1158"/>
      <c r="H4065" s="125">
        <v>0.15</v>
      </c>
      <c r="I4065" s="564"/>
      <c r="J4065" s="377">
        <f t="shared" si="131"/>
        <v>0</v>
      </c>
      <c r="K4065" s="467">
        <f t="shared" si="132"/>
        <v>0</v>
      </c>
      <c r="L4065" s="16"/>
    </row>
    <row r="4066" spans="2:12" ht="12.75" hidden="1" customHeight="1">
      <c r="B4066" s="1186"/>
      <c r="C4066" s="1162"/>
      <c r="D4066" s="465">
        <v>50</v>
      </c>
      <c r="E4066" s="1156"/>
      <c r="F4066" s="1157"/>
      <c r="G4066" s="1158"/>
      <c r="H4066" s="125">
        <v>0.15</v>
      </c>
      <c r="I4066" s="564"/>
      <c r="J4066" s="377">
        <f t="shared" si="131"/>
        <v>0</v>
      </c>
      <c r="K4066" s="467">
        <f t="shared" si="132"/>
        <v>0</v>
      </c>
      <c r="L4066" s="16"/>
    </row>
    <row r="4067" spans="2:12" ht="12.75" hidden="1" customHeight="1">
      <c r="B4067" s="1186"/>
      <c r="C4067" s="1162"/>
      <c r="D4067" s="465">
        <v>51</v>
      </c>
      <c r="E4067" s="1156"/>
      <c r="F4067" s="1157"/>
      <c r="G4067" s="1158"/>
      <c r="H4067" s="125">
        <v>0.15</v>
      </c>
      <c r="I4067" s="564"/>
      <c r="J4067" s="377">
        <f t="shared" si="131"/>
        <v>0</v>
      </c>
      <c r="K4067" s="467">
        <f t="shared" si="132"/>
        <v>0</v>
      </c>
      <c r="L4067" s="16"/>
    </row>
    <row r="4068" spans="2:12" ht="12.75" hidden="1" customHeight="1">
      <c r="B4068" s="1186"/>
      <c r="C4068" s="1162"/>
      <c r="D4068" s="465">
        <v>52</v>
      </c>
      <c r="E4068" s="1156"/>
      <c r="F4068" s="1157"/>
      <c r="G4068" s="1158"/>
      <c r="H4068" s="125">
        <v>0.15</v>
      </c>
      <c r="I4068" s="564"/>
      <c r="J4068" s="377">
        <f t="shared" si="131"/>
        <v>0</v>
      </c>
      <c r="K4068" s="467">
        <f t="shared" si="132"/>
        <v>0</v>
      </c>
      <c r="L4068" s="16"/>
    </row>
    <row r="4069" spans="2:12" ht="12.75" hidden="1" customHeight="1">
      <c r="B4069" s="1186"/>
      <c r="C4069" s="1162"/>
      <c r="D4069" s="465">
        <v>53</v>
      </c>
      <c r="E4069" s="1156"/>
      <c r="F4069" s="1157"/>
      <c r="G4069" s="1158"/>
      <c r="H4069" s="125">
        <v>0.15</v>
      </c>
      <c r="I4069" s="564"/>
      <c r="J4069" s="377">
        <f t="shared" si="131"/>
        <v>0</v>
      </c>
      <c r="K4069" s="467">
        <f t="shared" si="132"/>
        <v>0</v>
      </c>
      <c r="L4069" s="16"/>
    </row>
    <row r="4070" spans="2:12" ht="12.75" hidden="1" customHeight="1">
      <c r="B4070" s="1186"/>
      <c r="C4070" s="1162"/>
      <c r="D4070" s="465">
        <v>54</v>
      </c>
      <c r="E4070" s="1156"/>
      <c r="F4070" s="1157"/>
      <c r="G4070" s="1158"/>
      <c r="H4070" s="125">
        <v>0.15</v>
      </c>
      <c r="I4070" s="564"/>
      <c r="J4070" s="377">
        <f t="shared" si="131"/>
        <v>0</v>
      </c>
      <c r="K4070" s="467">
        <f t="shared" si="132"/>
        <v>0</v>
      </c>
      <c r="L4070" s="16"/>
    </row>
    <row r="4071" spans="2:12" ht="12.75" hidden="1" customHeight="1">
      <c r="B4071" s="1186"/>
      <c r="C4071" s="1162"/>
      <c r="D4071" s="465">
        <v>55</v>
      </c>
      <c r="E4071" s="1156"/>
      <c r="F4071" s="1157"/>
      <c r="G4071" s="1158"/>
      <c r="H4071" s="125">
        <v>0.15</v>
      </c>
      <c r="I4071" s="564"/>
      <c r="J4071" s="377">
        <f t="shared" si="131"/>
        <v>0</v>
      </c>
      <c r="K4071" s="467">
        <f t="shared" si="132"/>
        <v>0</v>
      </c>
      <c r="L4071" s="16"/>
    </row>
    <row r="4072" spans="2:12" ht="12.75" hidden="1" customHeight="1">
      <c r="B4072" s="1186"/>
      <c r="C4072" s="1162"/>
      <c r="D4072" s="465">
        <v>56</v>
      </c>
      <c r="E4072" s="1156"/>
      <c r="F4072" s="1157"/>
      <c r="G4072" s="1158"/>
      <c r="H4072" s="125">
        <v>0.15</v>
      </c>
      <c r="I4072" s="564"/>
      <c r="J4072" s="377">
        <f t="shared" si="131"/>
        <v>0</v>
      </c>
      <c r="K4072" s="467">
        <f t="shared" si="132"/>
        <v>0</v>
      </c>
      <c r="L4072" s="16"/>
    </row>
    <row r="4073" spans="2:12" ht="12.75" hidden="1" customHeight="1">
      <c r="B4073" s="1186"/>
      <c r="C4073" s="1162"/>
      <c r="D4073" s="465">
        <v>57</v>
      </c>
      <c r="E4073" s="1156"/>
      <c r="F4073" s="1157"/>
      <c r="G4073" s="1158"/>
      <c r="H4073" s="125">
        <v>0.15</v>
      </c>
      <c r="I4073" s="564"/>
      <c r="J4073" s="377">
        <f t="shared" si="131"/>
        <v>0</v>
      </c>
      <c r="K4073" s="467">
        <f t="shared" si="132"/>
        <v>0</v>
      </c>
      <c r="L4073" s="16"/>
    </row>
    <row r="4074" spans="2:12" ht="12.75" hidden="1" customHeight="1">
      <c r="B4074" s="1186"/>
      <c r="C4074" s="1162"/>
      <c r="D4074" s="465">
        <v>58</v>
      </c>
      <c r="E4074" s="1156"/>
      <c r="F4074" s="1157"/>
      <c r="G4074" s="1158"/>
      <c r="H4074" s="125">
        <v>0.15</v>
      </c>
      <c r="I4074" s="564"/>
      <c r="J4074" s="377">
        <f t="shared" si="131"/>
        <v>0</v>
      </c>
      <c r="K4074" s="467">
        <f t="shared" si="132"/>
        <v>0</v>
      </c>
      <c r="L4074" s="16"/>
    </row>
    <row r="4075" spans="2:12" ht="12.75" hidden="1" customHeight="1">
      <c r="B4075" s="1186"/>
      <c r="C4075" s="1162"/>
      <c r="D4075" s="465">
        <v>59</v>
      </c>
      <c r="E4075" s="1156"/>
      <c r="F4075" s="1157"/>
      <c r="G4075" s="1158"/>
      <c r="H4075" s="125">
        <v>0.15</v>
      </c>
      <c r="I4075" s="564"/>
      <c r="J4075" s="377">
        <f t="shared" si="131"/>
        <v>0</v>
      </c>
      <c r="K4075" s="467">
        <f t="shared" si="132"/>
        <v>0</v>
      </c>
      <c r="L4075" s="16"/>
    </row>
    <row r="4076" spans="2:12" ht="12.75" hidden="1" customHeight="1">
      <c r="B4076" s="1186"/>
      <c r="C4076" s="1162"/>
      <c r="D4076" s="465">
        <v>60</v>
      </c>
      <c r="E4076" s="1156"/>
      <c r="F4076" s="1157"/>
      <c r="G4076" s="1158"/>
      <c r="H4076" s="125">
        <v>0.15</v>
      </c>
      <c r="I4076" s="564"/>
      <c r="J4076" s="377">
        <f t="shared" si="131"/>
        <v>0</v>
      </c>
      <c r="K4076" s="467">
        <f t="shared" si="132"/>
        <v>0</v>
      </c>
      <c r="L4076" s="16"/>
    </row>
    <row r="4077" spans="2:12" ht="12.75" hidden="1" customHeight="1">
      <c r="B4077" s="1186"/>
      <c r="C4077" s="1162"/>
      <c r="D4077" s="465">
        <v>61</v>
      </c>
      <c r="E4077" s="1156"/>
      <c r="F4077" s="1157"/>
      <c r="G4077" s="1158"/>
      <c r="H4077" s="125">
        <v>0.15</v>
      </c>
      <c r="I4077" s="564"/>
      <c r="J4077" s="377">
        <f t="shared" si="131"/>
        <v>0</v>
      </c>
      <c r="K4077" s="467">
        <f t="shared" si="132"/>
        <v>0</v>
      </c>
      <c r="L4077" s="16"/>
    </row>
    <row r="4078" spans="2:12" ht="12.75" hidden="1" customHeight="1">
      <c r="B4078" s="1186"/>
      <c r="C4078" s="1162"/>
      <c r="D4078" s="465">
        <v>62</v>
      </c>
      <c r="E4078" s="1156"/>
      <c r="F4078" s="1157"/>
      <c r="G4078" s="1158"/>
      <c r="H4078" s="125">
        <v>0.15</v>
      </c>
      <c r="I4078" s="564"/>
      <c r="J4078" s="377">
        <f t="shared" si="131"/>
        <v>0</v>
      </c>
      <c r="K4078" s="467">
        <f t="shared" si="132"/>
        <v>0</v>
      </c>
      <c r="L4078" s="16"/>
    </row>
    <row r="4079" spans="2:12" ht="12.75" hidden="1" customHeight="1">
      <c r="B4079" s="1186"/>
      <c r="C4079" s="1162"/>
      <c r="D4079" s="465">
        <v>63</v>
      </c>
      <c r="E4079" s="1156"/>
      <c r="F4079" s="1157"/>
      <c r="G4079" s="1158"/>
      <c r="H4079" s="125">
        <v>0.15</v>
      </c>
      <c r="I4079" s="564"/>
      <c r="J4079" s="377">
        <f t="shared" si="131"/>
        <v>0</v>
      </c>
      <c r="K4079" s="467">
        <f t="shared" si="132"/>
        <v>0</v>
      </c>
      <c r="L4079" s="16"/>
    </row>
    <row r="4080" spans="2:12" ht="12.75" hidden="1" customHeight="1">
      <c r="B4080" s="1186"/>
      <c r="C4080" s="1162"/>
      <c r="D4080" s="465">
        <v>64</v>
      </c>
      <c r="E4080" s="1156"/>
      <c r="F4080" s="1157"/>
      <c r="G4080" s="1158"/>
      <c r="H4080" s="125">
        <v>0.15</v>
      </c>
      <c r="I4080" s="564"/>
      <c r="J4080" s="377">
        <f t="shared" si="131"/>
        <v>0</v>
      </c>
      <c r="K4080" s="467">
        <f t="shared" si="132"/>
        <v>0</v>
      </c>
      <c r="L4080" s="16"/>
    </row>
    <row r="4081" spans="2:12" ht="12.75" hidden="1" customHeight="1">
      <c r="B4081" s="1186"/>
      <c r="C4081" s="1162"/>
      <c r="D4081" s="465">
        <v>65</v>
      </c>
      <c r="E4081" s="1156"/>
      <c r="F4081" s="1157"/>
      <c r="G4081" s="1158"/>
      <c r="H4081" s="125">
        <v>0.15</v>
      </c>
      <c r="I4081" s="564"/>
      <c r="J4081" s="377">
        <f t="shared" ref="J4081:J4144" si="133">$I$11027*H4081</f>
        <v>0</v>
      </c>
      <c r="K4081" s="467">
        <f t="shared" si="132"/>
        <v>0</v>
      </c>
      <c r="L4081" s="16"/>
    </row>
    <row r="4082" spans="2:12" ht="12.75" hidden="1" customHeight="1">
      <c r="B4082" s="1186"/>
      <c r="C4082" s="1162"/>
      <c r="D4082" s="465">
        <v>66</v>
      </c>
      <c r="E4082" s="1156"/>
      <c r="F4082" s="1157"/>
      <c r="G4082" s="1158"/>
      <c r="H4082" s="125">
        <v>0.15</v>
      </c>
      <c r="I4082" s="564"/>
      <c r="J4082" s="377">
        <f t="shared" si="133"/>
        <v>0</v>
      </c>
      <c r="K4082" s="467">
        <f t="shared" ref="K4082:K4145" si="134">MAX(0,(I4082-J4082)*0.84)</f>
        <v>0</v>
      </c>
      <c r="L4082" s="16"/>
    </row>
    <row r="4083" spans="2:12" ht="12.75" hidden="1" customHeight="1">
      <c r="B4083" s="1186"/>
      <c r="C4083" s="1162"/>
      <c r="D4083" s="465">
        <v>67</v>
      </c>
      <c r="E4083" s="1156"/>
      <c r="F4083" s="1157"/>
      <c r="G4083" s="1158"/>
      <c r="H4083" s="125">
        <v>0.15</v>
      </c>
      <c r="I4083" s="564"/>
      <c r="J4083" s="377">
        <f t="shared" si="133"/>
        <v>0</v>
      </c>
      <c r="K4083" s="467">
        <f t="shared" si="134"/>
        <v>0</v>
      </c>
      <c r="L4083" s="16"/>
    </row>
    <row r="4084" spans="2:12" ht="12.75" hidden="1" customHeight="1">
      <c r="B4084" s="1186"/>
      <c r="C4084" s="1162"/>
      <c r="D4084" s="465">
        <v>68</v>
      </c>
      <c r="E4084" s="1156"/>
      <c r="F4084" s="1157"/>
      <c r="G4084" s="1158"/>
      <c r="H4084" s="125">
        <v>0.15</v>
      </c>
      <c r="I4084" s="564"/>
      <c r="J4084" s="377">
        <f t="shared" si="133"/>
        <v>0</v>
      </c>
      <c r="K4084" s="467">
        <f t="shared" si="134"/>
        <v>0</v>
      </c>
      <c r="L4084" s="16"/>
    </row>
    <row r="4085" spans="2:12" ht="12.75" hidden="1" customHeight="1">
      <c r="B4085" s="1186"/>
      <c r="C4085" s="1162"/>
      <c r="D4085" s="465">
        <v>69</v>
      </c>
      <c r="E4085" s="1156"/>
      <c r="F4085" s="1157"/>
      <c r="G4085" s="1158"/>
      <c r="H4085" s="125">
        <v>0.15</v>
      </c>
      <c r="I4085" s="564"/>
      <c r="J4085" s="377">
        <f t="shared" si="133"/>
        <v>0</v>
      </c>
      <c r="K4085" s="467">
        <f t="shared" si="134"/>
        <v>0</v>
      </c>
      <c r="L4085" s="16"/>
    </row>
    <row r="4086" spans="2:12" ht="12.75" hidden="1" customHeight="1">
      <c r="B4086" s="1186"/>
      <c r="C4086" s="1162"/>
      <c r="D4086" s="465">
        <v>70</v>
      </c>
      <c r="E4086" s="1156"/>
      <c r="F4086" s="1157"/>
      <c r="G4086" s="1158"/>
      <c r="H4086" s="125">
        <v>0.15</v>
      </c>
      <c r="I4086" s="564"/>
      <c r="J4086" s="377">
        <f t="shared" si="133"/>
        <v>0</v>
      </c>
      <c r="K4086" s="467">
        <f t="shared" si="134"/>
        <v>0</v>
      </c>
      <c r="L4086" s="16"/>
    </row>
    <row r="4087" spans="2:12" ht="12.75" hidden="1" customHeight="1">
      <c r="B4087" s="1186"/>
      <c r="C4087" s="1162"/>
      <c r="D4087" s="465">
        <v>71</v>
      </c>
      <c r="E4087" s="1156"/>
      <c r="F4087" s="1157"/>
      <c r="G4087" s="1158"/>
      <c r="H4087" s="125">
        <v>0.15</v>
      </c>
      <c r="I4087" s="564"/>
      <c r="J4087" s="377">
        <f t="shared" si="133"/>
        <v>0</v>
      </c>
      <c r="K4087" s="467">
        <f t="shared" si="134"/>
        <v>0</v>
      </c>
      <c r="L4087" s="16"/>
    </row>
    <row r="4088" spans="2:12" ht="12.75" hidden="1" customHeight="1">
      <c r="B4088" s="1186"/>
      <c r="C4088" s="1162"/>
      <c r="D4088" s="465">
        <v>72</v>
      </c>
      <c r="E4088" s="1156"/>
      <c r="F4088" s="1157"/>
      <c r="G4088" s="1158"/>
      <c r="H4088" s="125">
        <v>0.15</v>
      </c>
      <c r="I4088" s="564"/>
      <c r="J4088" s="377">
        <f t="shared" si="133"/>
        <v>0</v>
      </c>
      <c r="K4088" s="467">
        <f t="shared" si="134"/>
        <v>0</v>
      </c>
      <c r="L4088" s="16"/>
    </row>
    <row r="4089" spans="2:12" ht="12.75" hidden="1" customHeight="1">
      <c r="B4089" s="1186"/>
      <c r="C4089" s="1162"/>
      <c r="D4089" s="465">
        <v>73</v>
      </c>
      <c r="E4089" s="1156"/>
      <c r="F4089" s="1157"/>
      <c r="G4089" s="1158"/>
      <c r="H4089" s="125">
        <v>0.15</v>
      </c>
      <c r="I4089" s="564"/>
      <c r="J4089" s="377">
        <f t="shared" si="133"/>
        <v>0</v>
      </c>
      <c r="K4089" s="467">
        <f t="shared" si="134"/>
        <v>0</v>
      </c>
      <c r="L4089" s="16"/>
    </row>
    <row r="4090" spans="2:12" ht="12.75" hidden="1" customHeight="1">
      <c r="B4090" s="1186"/>
      <c r="C4090" s="1162"/>
      <c r="D4090" s="465">
        <v>74</v>
      </c>
      <c r="E4090" s="1156"/>
      <c r="F4090" s="1157"/>
      <c r="G4090" s="1158"/>
      <c r="H4090" s="125">
        <v>0.15</v>
      </c>
      <c r="I4090" s="564"/>
      <c r="J4090" s="377">
        <f t="shared" si="133"/>
        <v>0</v>
      </c>
      <c r="K4090" s="467">
        <f t="shared" si="134"/>
        <v>0</v>
      </c>
      <c r="L4090" s="16"/>
    </row>
    <row r="4091" spans="2:12" ht="12.75" hidden="1" customHeight="1">
      <c r="B4091" s="1186"/>
      <c r="C4091" s="1162"/>
      <c r="D4091" s="465">
        <v>75</v>
      </c>
      <c r="E4091" s="1156"/>
      <c r="F4091" s="1157"/>
      <c r="G4091" s="1158"/>
      <c r="H4091" s="125">
        <v>0.15</v>
      </c>
      <c r="I4091" s="564"/>
      <c r="J4091" s="377">
        <f t="shared" si="133"/>
        <v>0</v>
      </c>
      <c r="K4091" s="467">
        <f t="shared" si="134"/>
        <v>0</v>
      </c>
      <c r="L4091" s="16"/>
    </row>
    <row r="4092" spans="2:12" ht="12.75" hidden="1" customHeight="1">
      <c r="B4092" s="1186"/>
      <c r="C4092" s="1162"/>
      <c r="D4092" s="465">
        <v>76</v>
      </c>
      <c r="E4092" s="1156"/>
      <c r="F4092" s="1157"/>
      <c r="G4092" s="1158"/>
      <c r="H4092" s="125">
        <v>0.15</v>
      </c>
      <c r="I4092" s="564"/>
      <c r="J4092" s="377">
        <f t="shared" si="133"/>
        <v>0</v>
      </c>
      <c r="K4092" s="467">
        <f t="shared" si="134"/>
        <v>0</v>
      </c>
      <c r="L4092" s="16"/>
    </row>
    <row r="4093" spans="2:12" ht="12.75" hidden="1" customHeight="1">
      <c r="B4093" s="1186"/>
      <c r="C4093" s="1162"/>
      <c r="D4093" s="465">
        <v>77</v>
      </c>
      <c r="E4093" s="1156"/>
      <c r="F4093" s="1157"/>
      <c r="G4093" s="1158"/>
      <c r="H4093" s="125">
        <v>0.15</v>
      </c>
      <c r="I4093" s="564"/>
      <c r="J4093" s="377">
        <f t="shared" si="133"/>
        <v>0</v>
      </c>
      <c r="K4093" s="467">
        <f t="shared" si="134"/>
        <v>0</v>
      </c>
      <c r="L4093" s="16"/>
    </row>
    <row r="4094" spans="2:12" ht="12.75" hidden="1" customHeight="1">
      <c r="B4094" s="1186"/>
      <c r="C4094" s="1162"/>
      <c r="D4094" s="465">
        <v>78</v>
      </c>
      <c r="E4094" s="1156"/>
      <c r="F4094" s="1157"/>
      <c r="G4094" s="1158"/>
      <c r="H4094" s="125">
        <v>0.15</v>
      </c>
      <c r="I4094" s="564"/>
      <c r="J4094" s="377">
        <f t="shared" si="133"/>
        <v>0</v>
      </c>
      <c r="K4094" s="467">
        <f t="shared" si="134"/>
        <v>0</v>
      </c>
      <c r="L4094" s="16"/>
    </row>
    <row r="4095" spans="2:12" ht="12.75" hidden="1" customHeight="1">
      <c r="B4095" s="1186"/>
      <c r="C4095" s="1162"/>
      <c r="D4095" s="465">
        <v>79</v>
      </c>
      <c r="E4095" s="1156"/>
      <c r="F4095" s="1157"/>
      <c r="G4095" s="1158"/>
      <c r="H4095" s="125">
        <v>0.15</v>
      </c>
      <c r="I4095" s="564"/>
      <c r="J4095" s="377">
        <f t="shared" si="133"/>
        <v>0</v>
      </c>
      <c r="K4095" s="467">
        <f t="shared" si="134"/>
        <v>0</v>
      </c>
      <c r="L4095" s="16"/>
    </row>
    <row r="4096" spans="2:12" ht="12.75" hidden="1" customHeight="1">
      <c r="B4096" s="1186"/>
      <c r="C4096" s="1162"/>
      <c r="D4096" s="465">
        <v>80</v>
      </c>
      <c r="E4096" s="1156"/>
      <c r="F4096" s="1157"/>
      <c r="G4096" s="1158"/>
      <c r="H4096" s="125">
        <v>0.15</v>
      </c>
      <c r="I4096" s="564"/>
      <c r="J4096" s="377">
        <f t="shared" si="133"/>
        <v>0</v>
      </c>
      <c r="K4096" s="467">
        <f t="shared" si="134"/>
        <v>0</v>
      </c>
      <c r="L4096" s="16"/>
    </row>
    <row r="4097" spans="2:13" ht="12.75" hidden="1" customHeight="1">
      <c r="B4097" s="1186"/>
      <c r="C4097" s="1162"/>
      <c r="D4097" s="465">
        <v>81</v>
      </c>
      <c r="E4097" s="1156"/>
      <c r="F4097" s="1157"/>
      <c r="G4097" s="1158"/>
      <c r="H4097" s="125">
        <v>0.15</v>
      </c>
      <c r="I4097" s="564"/>
      <c r="J4097" s="377">
        <f t="shared" si="133"/>
        <v>0</v>
      </c>
      <c r="K4097" s="467">
        <f t="shared" si="134"/>
        <v>0</v>
      </c>
      <c r="L4097" s="16"/>
    </row>
    <row r="4098" spans="2:13" ht="12.75" hidden="1" customHeight="1">
      <c r="B4098" s="1186"/>
      <c r="C4098" s="1162"/>
      <c r="D4098" s="465">
        <v>82</v>
      </c>
      <c r="E4098" s="1156"/>
      <c r="F4098" s="1157"/>
      <c r="G4098" s="1158"/>
      <c r="H4098" s="125">
        <v>0.15</v>
      </c>
      <c r="I4098" s="564"/>
      <c r="J4098" s="377">
        <f t="shared" si="133"/>
        <v>0</v>
      </c>
      <c r="K4098" s="467">
        <f t="shared" si="134"/>
        <v>0</v>
      </c>
      <c r="L4098" s="16"/>
    </row>
    <row r="4099" spans="2:13" ht="12.75" hidden="1" customHeight="1">
      <c r="B4099" s="1186"/>
      <c r="C4099" s="1162"/>
      <c r="D4099" s="465">
        <v>83</v>
      </c>
      <c r="E4099" s="1156"/>
      <c r="F4099" s="1157"/>
      <c r="G4099" s="1158"/>
      <c r="H4099" s="125">
        <v>0.15</v>
      </c>
      <c r="I4099" s="564"/>
      <c r="J4099" s="377">
        <f t="shared" si="133"/>
        <v>0</v>
      </c>
      <c r="K4099" s="467">
        <f t="shared" si="134"/>
        <v>0</v>
      </c>
      <c r="L4099" s="16"/>
    </row>
    <row r="4100" spans="2:13" ht="12.75" hidden="1" customHeight="1">
      <c r="B4100" s="1186"/>
      <c r="C4100" s="1162"/>
      <c r="D4100" s="465">
        <v>84</v>
      </c>
      <c r="E4100" s="1156"/>
      <c r="F4100" s="1157"/>
      <c r="G4100" s="1158"/>
      <c r="H4100" s="125">
        <v>0.15</v>
      </c>
      <c r="I4100" s="564"/>
      <c r="J4100" s="377">
        <f t="shared" si="133"/>
        <v>0</v>
      </c>
      <c r="K4100" s="467">
        <f t="shared" si="134"/>
        <v>0</v>
      </c>
      <c r="L4100" s="16"/>
    </row>
    <row r="4101" spans="2:13" ht="12.75" hidden="1" customHeight="1">
      <c r="B4101" s="1186"/>
      <c r="C4101" s="1162"/>
      <c r="D4101" s="465">
        <v>85</v>
      </c>
      <c r="E4101" s="1156"/>
      <c r="F4101" s="1157"/>
      <c r="G4101" s="1158"/>
      <c r="H4101" s="125">
        <v>0.15</v>
      </c>
      <c r="I4101" s="564"/>
      <c r="J4101" s="377">
        <f t="shared" si="133"/>
        <v>0</v>
      </c>
      <c r="K4101" s="467">
        <f t="shared" si="134"/>
        <v>0</v>
      </c>
      <c r="L4101" s="16"/>
    </row>
    <row r="4102" spans="2:13" ht="12.75" hidden="1" customHeight="1">
      <c r="B4102" s="1186"/>
      <c r="C4102" s="1162"/>
      <c r="D4102" s="465">
        <v>86</v>
      </c>
      <c r="E4102" s="1156"/>
      <c r="F4102" s="1157"/>
      <c r="G4102" s="1158"/>
      <c r="H4102" s="125">
        <v>0.15</v>
      </c>
      <c r="I4102" s="564"/>
      <c r="J4102" s="377">
        <f t="shared" si="133"/>
        <v>0</v>
      </c>
      <c r="K4102" s="467">
        <f t="shared" si="134"/>
        <v>0</v>
      </c>
      <c r="L4102" s="16"/>
    </row>
    <row r="4103" spans="2:13" ht="12.75" hidden="1" customHeight="1">
      <c r="B4103" s="1186"/>
      <c r="C4103" s="1162"/>
      <c r="D4103" s="465">
        <v>87</v>
      </c>
      <c r="E4103" s="1156"/>
      <c r="F4103" s="1157"/>
      <c r="G4103" s="1158"/>
      <c r="H4103" s="125">
        <v>0.15</v>
      </c>
      <c r="I4103" s="564"/>
      <c r="J4103" s="377">
        <f t="shared" si="133"/>
        <v>0</v>
      </c>
      <c r="K4103" s="467">
        <f t="shared" si="134"/>
        <v>0</v>
      </c>
      <c r="L4103" s="16"/>
    </row>
    <row r="4104" spans="2:13" ht="12.75" hidden="1" customHeight="1">
      <c r="B4104" s="1186"/>
      <c r="C4104" s="1162"/>
      <c r="D4104" s="465">
        <v>88</v>
      </c>
      <c r="E4104" s="1156"/>
      <c r="F4104" s="1157"/>
      <c r="G4104" s="1158"/>
      <c r="H4104" s="125">
        <v>0.15</v>
      </c>
      <c r="I4104" s="564"/>
      <c r="J4104" s="377">
        <f t="shared" si="133"/>
        <v>0</v>
      </c>
      <c r="K4104" s="467">
        <f t="shared" si="134"/>
        <v>0</v>
      </c>
      <c r="L4104" s="16"/>
    </row>
    <row r="4105" spans="2:13" ht="12.75" hidden="1" customHeight="1">
      <c r="B4105" s="1186"/>
      <c r="C4105" s="1162"/>
      <c r="D4105" s="465">
        <v>89</v>
      </c>
      <c r="E4105" s="1156"/>
      <c r="F4105" s="1157"/>
      <c r="G4105" s="1158"/>
      <c r="H4105" s="125">
        <v>0.15</v>
      </c>
      <c r="I4105" s="564"/>
      <c r="J4105" s="377">
        <f t="shared" si="133"/>
        <v>0</v>
      </c>
      <c r="K4105" s="467">
        <f t="shared" si="134"/>
        <v>0</v>
      </c>
      <c r="L4105" s="16"/>
    </row>
    <row r="4106" spans="2:13" ht="12.75" hidden="1" customHeight="1">
      <c r="B4106" s="1186"/>
      <c r="C4106" s="1162"/>
      <c r="D4106" s="465">
        <v>90</v>
      </c>
      <c r="E4106" s="1156"/>
      <c r="F4106" s="1157"/>
      <c r="G4106" s="1158"/>
      <c r="H4106" s="125">
        <v>0.15</v>
      </c>
      <c r="I4106" s="564"/>
      <c r="J4106" s="377">
        <f t="shared" si="133"/>
        <v>0</v>
      </c>
      <c r="K4106" s="467">
        <f t="shared" si="134"/>
        <v>0</v>
      </c>
      <c r="L4106" s="16"/>
    </row>
    <row r="4107" spans="2:13" ht="12.75" hidden="1" customHeight="1">
      <c r="B4107" s="1186"/>
      <c r="C4107" s="1162"/>
      <c r="D4107" s="465">
        <v>91</v>
      </c>
      <c r="E4107" s="1156"/>
      <c r="F4107" s="1157"/>
      <c r="G4107" s="1158"/>
      <c r="H4107" s="125">
        <v>0.15</v>
      </c>
      <c r="I4107" s="564"/>
      <c r="J4107" s="377">
        <f t="shared" si="133"/>
        <v>0</v>
      </c>
      <c r="K4107" s="467">
        <f t="shared" si="134"/>
        <v>0</v>
      </c>
      <c r="L4107" s="16"/>
    </row>
    <row r="4108" spans="2:13" ht="12.75" hidden="1" customHeight="1">
      <c r="B4108" s="1186"/>
      <c r="C4108" s="1162"/>
      <c r="D4108" s="465">
        <v>92</v>
      </c>
      <c r="E4108" s="1156"/>
      <c r="F4108" s="1157"/>
      <c r="G4108" s="1158"/>
      <c r="H4108" s="125">
        <v>0.15</v>
      </c>
      <c r="I4108" s="564"/>
      <c r="J4108" s="377">
        <f t="shared" si="133"/>
        <v>0</v>
      </c>
      <c r="K4108" s="467">
        <f t="shared" si="134"/>
        <v>0</v>
      </c>
      <c r="L4108" s="16"/>
    </row>
    <row r="4109" spans="2:13" ht="12.75" hidden="1" customHeight="1">
      <c r="B4109" s="1186"/>
      <c r="C4109" s="1162"/>
      <c r="D4109" s="465">
        <v>93</v>
      </c>
      <c r="E4109" s="1156"/>
      <c r="F4109" s="1157"/>
      <c r="G4109" s="1158"/>
      <c r="H4109" s="125">
        <v>0.15</v>
      </c>
      <c r="I4109" s="564"/>
      <c r="J4109" s="377">
        <f t="shared" si="133"/>
        <v>0</v>
      </c>
      <c r="K4109" s="467">
        <f t="shared" si="134"/>
        <v>0</v>
      </c>
      <c r="L4109" s="16"/>
    </row>
    <row r="4110" spans="2:13" ht="12.75" hidden="1" customHeight="1">
      <c r="B4110" s="1186"/>
      <c r="C4110" s="1162"/>
      <c r="D4110" s="465">
        <v>94</v>
      </c>
      <c r="E4110" s="1156"/>
      <c r="F4110" s="1157"/>
      <c r="G4110" s="1158"/>
      <c r="H4110" s="125">
        <v>0.15</v>
      </c>
      <c r="I4110" s="564"/>
      <c r="J4110" s="377">
        <f t="shared" si="133"/>
        <v>0</v>
      </c>
      <c r="K4110" s="467">
        <f t="shared" si="134"/>
        <v>0</v>
      </c>
      <c r="L4110" s="16"/>
    </row>
    <row r="4111" spans="2:13" ht="12.75" hidden="1" customHeight="1">
      <c r="B4111" s="1186"/>
      <c r="C4111" s="1162"/>
      <c r="D4111" s="465">
        <v>95</v>
      </c>
      <c r="E4111" s="1156"/>
      <c r="F4111" s="1157"/>
      <c r="G4111" s="1158"/>
      <c r="H4111" s="125">
        <v>0.15</v>
      </c>
      <c r="I4111" s="564"/>
      <c r="J4111" s="377">
        <f t="shared" si="133"/>
        <v>0</v>
      </c>
      <c r="K4111" s="467">
        <f t="shared" si="134"/>
        <v>0</v>
      </c>
      <c r="L4111" s="16"/>
    </row>
    <row r="4112" spans="2:13" s="181" customFormat="1" ht="12.75" hidden="1" customHeight="1">
      <c r="B4112" s="1186"/>
      <c r="C4112" s="1162"/>
      <c r="D4112" s="465">
        <v>96</v>
      </c>
      <c r="E4112" s="1156"/>
      <c r="F4112" s="1157"/>
      <c r="G4112" s="1158"/>
      <c r="H4112" s="468">
        <v>0.15</v>
      </c>
      <c r="I4112" s="564"/>
      <c r="J4112" s="377">
        <f t="shared" si="133"/>
        <v>0</v>
      </c>
      <c r="K4112" s="467">
        <f t="shared" si="134"/>
        <v>0</v>
      </c>
      <c r="L4112" s="113"/>
      <c r="M4112" s="113"/>
    </row>
    <row r="4113" spans="2:13" s="181" customFormat="1" ht="12.75" hidden="1" customHeight="1">
      <c r="B4113" s="1186"/>
      <c r="C4113" s="1162"/>
      <c r="D4113" s="465">
        <v>97</v>
      </c>
      <c r="E4113" s="1156"/>
      <c r="F4113" s="1157"/>
      <c r="G4113" s="1158"/>
      <c r="H4113" s="468">
        <v>0.15</v>
      </c>
      <c r="I4113" s="564"/>
      <c r="J4113" s="377">
        <f t="shared" si="133"/>
        <v>0</v>
      </c>
      <c r="K4113" s="467">
        <f t="shared" si="134"/>
        <v>0</v>
      </c>
      <c r="L4113" s="113"/>
      <c r="M4113" s="113"/>
    </row>
    <row r="4114" spans="2:13" s="181" customFormat="1" ht="12.75" hidden="1" customHeight="1">
      <c r="B4114" s="1186"/>
      <c r="C4114" s="1162"/>
      <c r="D4114" s="465">
        <v>98</v>
      </c>
      <c r="E4114" s="1156"/>
      <c r="F4114" s="1157"/>
      <c r="G4114" s="1158"/>
      <c r="H4114" s="468">
        <v>0.15</v>
      </c>
      <c r="I4114" s="564"/>
      <c r="J4114" s="377">
        <f t="shared" si="133"/>
        <v>0</v>
      </c>
      <c r="K4114" s="467">
        <f t="shared" si="134"/>
        <v>0</v>
      </c>
      <c r="L4114" s="113"/>
      <c r="M4114" s="113"/>
    </row>
    <row r="4115" spans="2:13" s="181" customFormat="1" ht="12.75" hidden="1" customHeight="1">
      <c r="B4115" s="1186"/>
      <c r="C4115" s="1162"/>
      <c r="D4115" s="465">
        <v>99</v>
      </c>
      <c r="E4115" s="1156"/>
      <c r="F4115" s="1157"/>
      <c r="G4115" s="1158"/>
      <c r="H4115" s="468">
        <v>0.15</v>
      </c>
      <c r="I4115" s="564"/>
      <c r="J4115" s="377">
        <f t="shared" si="133"/>
        <v>0</v>
      </c>
      <c r="K4115" s="467">
        <f t="shared" si="134"/>
        <v>0</v>
      </c>
      <c r="L4115" s="113"/>
      <c r="M4115" s="113"/>
    </row>
    <row r="4116" spans="2:13" s="181" customFormat="1" ht="12.75" hidden="1" customHeight="1">
      <c r="B4116" s="1186"/>
      <c r="C4116" s="1162"/>
      <c r="D4116" s="465">
        <v>100</v>
      </c>
      <c r="E4116" s="1156"/>
      <c r="F4116" s="1157"/>
      <c r="G4116" s="1158"/>
      <c r="H4116" s="468">
        <v>0.15</v>
      </c>
      <c r="I4116" s="564"/>
      <c r="J4116" s="377">
        <f t="shared" si="133"/>
        <v>0</v>
      </c>
      <c r="K4116" s="467">
        <f t="shared" si="134"/>
        <v>0</v>
      </c>
      <c r="L4116" s="113"/>
      <c r="M4116" s="113"/>
    </row>
    <row r="4117" spans="2:13" s="181" customFormat="1" ht="12.75" hidden="1" customHeight="1">
      <c r="B4117" s="1186"/>
      <c r="C4117" s="1162"/>
      <c r="D4117" s="465">
        <v>101</v>
      </c>
      <c r="E4117" s="1156"/>
      <c r="F4117" s="1157"/>
      <c r="G4117" s="1158"/>
      <c r="H4117" s="468">
        <v>0.15</v>
      </c>
      <c r="I4117" s="564"/>
      <c r="J4117" s="377">
        <f t="shared" si="133"/>
        <v>0</v>
      </c>
      <c r="K4117" s="467">
        <f t="shared" si="134"/>
        <v>0</v>
      </c>
      <c r="L4117" s="113"/>
      <c r="M4117" s="113"/>
    </row>
    <row r="4118" spans="2:13" s="181" customFormat="1" ht="12.75" hidden="1" customHeight="1">
      <c r="B4118" s="1186"/>
      <c r="C4118" s="1162"/>
      <c r="D4118" s="465">
        <v>102</v>
      </c>
      <c r="E4118" s="1156"/>
      <c r="F4118" s="1157"/>
      <c r="G4118" s="1158"/>
      <c r="H4118" s="468">
        <v>0.15</v>
      </c>
      <c r="I4118" s="564"/>
      <c r="J4118" s="377">
        <f t="shared" si="133"/>
        <v>0</v>
      </c>
      <c r="K4118" s="467">
        <f t="shared" si="134"/>
        <v>0</v>
      </c>
      <c r="L4118" s="113"/>
      <c r="M4118" s="113"/>
    </row>
    <row r="4119" spans="2:13" s="181" customFormat="1" ht="12.75" hidden="1" customHeight="1">
      <c r="B4119" s="1186"/>
      <c r="C4119" s="1162"/>
      <c r="D4119" s="465">
        <v>103</v>
      </c>
      <c r="E4119" s="1156"/>
      <c r="F4119" s="1157"/>
      <c r="G4119" s="1158"/>
      <c r="H4119" s="468">
        <v>0.15</v>
      </c>
      <c r="I4119" s="564"/>
      <c r="J4119" s="377">
        <f t="shared" si="133"/>
        <v>0</v>
      </c>
      <c r="K4119" s="467">
        <f t="shared" si="134"/>
        <v>0</v>
      </c>
      <c r="L4119" s="113"/>
      <c r="M4119" s="113"/>
    </row>
    <row r="4120" spans="2:13" s="181" customFormat="1" ht="12.75" hidden="1" customHeight="1">
      <c r="B4120" s="1186"/>
      <c r="C4120" s="1162"/>
      <c r="D4120" s="465">
        <v>104</v>
      </c>
      <c r="E4120" s="1156"/>
      <c r="F4120" s="1157"/>
      <c r="G4120" s="1158"/>
      <c r="H4120" s="468">
        <v>0.15</v>
      </c>
      <c r="I4120" s="564"/>
      <c r="J4120" s="377">
        <f t="shared" si="133"/>
        <v>0</v>
      </c>
      <c r="K4120" s="467">
        <f t="shared" si="134"/>
        <v>0</v>
      </c>
      <c r="L4120" s="113"/>
      <c r="M4120" s="113"/>
    </row>
    <row r="4121" spans="2:13" s="181" customFormat="1" ht="12.75" hidden="1" customHeight="1">
      <c r="B4121" s="1186"/>
      <c r="C4121" s="1162"/>
      <c r="D4121" s="465">
        <v>105</v>
      </c>
      <c r="E4121" s="1156"/>
      <c r="F4121" s="1157"/>
      <c r="G4121" s="1158"/>
      <c r="H4121" s="468">
        <v>0.15</v>
      </c>
      <c r="I4121" s="564"/>
      <c r="J4121" s="377">
        <f t="shared" si="133"/>
        <v>0</v>
      </c>
      <c r="K4121" s="467">
        <f t="shared" si="134"/>
        <v>0</v>
      </c>
      <c r="L4121" s="113"/>
      <c r="M4121" s="113"/>
    </row>
    <row r="4122" spans="2:13" s="181" customFormat="1" ht="12.75" hidden="1" customHeight="1">
      <c r="B4122" s="1186"/>
      <c r="C4122" s="1162"/>
      <c r="D4122" s="465">
        <v>106</v>
      </c>
      <c r="E4122" s="1156"/>
      <c r="F4122" s="1157"/>
      <c r="G4122" s="1158"/>
      <c r="H4122" s="468">
        <v>0.15</v>
      </c>
      <c r="I4122" s="564"/>
      <c r="J4122" s="377">
        <f t="shared" si="133"/>
        <v>0</v>
      </c>
      <c r="K4122" s="467">
        <f t="shared" si="134"/>
        <v>0</v>
      </c>
      <c r="L4122" s="113"/>
      <c r="M4122" s="113"/>
    </row>
    <row r="4123" spans="2:13" s="181" customFormat="1" ht="12.75" hidden="1" customHeight="1">
      <c r="B4123" s="1186"/>
      <c r="C4123" s="1162"/>
      <c r="D4123" s="465">
        <v>107</v>
      </c>
      <c r="E4123" s="1156"/>
      <c r="F4123" s="1157"/>
      <c r="G4123" s="1158"/>
      <c r="H4123" s="468">
        <v>0.15</v>
      </c>
      <c r="I4123" s="564"/>
      <c r="J4123" s="377">
        <f t="shared" si="133"/>
        <v>0</v>
      </c>
      <c r="K4123" s="467">
        <f t="shared" si="134"/>
        <v>0</v>
      </c>
      <c r="L4123" s="113"/>
      <c r="M4123" s="113"/>
    </row>
    <row r="4124" spans="2:13" s="181" customFormat="1" ht="12.75" hidden="1" customHeight="1">
      <c r="B4124" s="1186"/>
      <c r="C4124" s="1162"/>
      <c r="D4124" s="465">
        <v>108</v>
      </c>
      <c r="E4124" s="1156"/>
      <c r="F4124" s="1157"/>
      <c r="G4124" s="1158"/>
      <c r="H4124" s="468">
        <v>0.15</v>
      </c>
      <c r="I4124" s="564"/>
      <c r="J4124" s="377">
        <f t="shared" si="133"/>
        <v>0</v>
      </c>
      <c r="K4124" s="467">
        <f t="shared" si="134"/>
        <v>0</v>
      </c>
      <c r="L4124" s="113"/>
      <c r="M4124" s="113"/>
    </row>
    <row r="4125" spans="2:13" s="181" customFormat="1" ht="12.75" hidden="1" customHeight="1">
      <c r="B4125" s="1186"/>
      <c r="C4125" s="1162"/>
      <c r="D4125" s="465">
        <v>109</v>
      </c>
      <c r="E4125" s="1156"/>
      <c r="F4125" s="1157"/>
      <c r="G4125" s="1158"/>
      <c r="H4125" s="468">
        <v>0.15</v>
      </c>
      <c r="I4125" s="564"/>
      <c r="J4125" s="377">
        <f t="shared" si="133"/>
        <v>0</v>
      </c>
      <c r="K4125" s="467">
        <f t="shared" si="134"/>
        <v>0</v>
      </c>
      <c r="L4125" s="113"/>
      <c r="M4125" s="113"/>
    </row>
    <row r="4126" spans="2:13" s="181" customFormat="1" ht="12.75" hidden="1" customHeight="1">
      <c r="B4126" s="1186"/>
      <c r="C4126" s="1162"/>
      <c r="D4126" s="465">
        <v>110</v>
      </c>
      <c r="E4126" s="1156"/>
      <c r="F4126" s="1157"/>
      <c r="G4126" s="1158"/>
      <c r="H4126" s="468">
        <v>0.15</v>
      </c>
      <c r="I4126" s="564"/>
      <c r="J4126" s="377">
        <f t="shared" si="133"/>
        <v>0</v>
      </c>
      <c r="K4126" s="467">
        <f t="shared" si="134"/>
        <v>0</v>
      </c>
      <c r="L4126" s="113"/>
      <c r="M4126" s="113"/>
    </row>
    <row r="4127" spans="2:13" s="181" customFormat="1" ht="12.75" hidden="1" customHeight="1">
      <c r="B4127" s="1186"/>
      <c r="C4127" s="1162"/>
      <c r="D4127" s="465">
        <v>111</v>
      </c>
      <c r="E4127" s="1156"/>
      <c r="F4127" s="1157"/>
      <c r="G4127" s="1158"/>
      <c r="H4127" s="468">
        <v>0.15</v>
      </c>
      <c r="I4127" s="564"/>
      <c r="J4127" s="377">
        <f t="shared" si="133"/>
        <v>0</v>
      </c>
      <c r="K4127" s="467">
        <f t="shared" si="134"/>
        <v>0</v>
      </c>
      <c r="L4127" s="113"/>
      <c r="M4127" s="113"/>
    </row>
    <row r="4128" spans="2:13" s="181" customFormat="1" ht="12.75" hidden="1" customHeight="1">
      <c r="B4128" s="1186"/>
      <c r="C4128" s="1162"/>
      <c r="D4128" s="465">
        <v>112</v>
      </c>
      <c r="E4128" s="1156"/>
      <c r="F4128" s="1157"/>
      <c r="G4128" s="1158"/>
      <c r="H4128" s="468">
        <v>0.15</v>
      </c>
      <c r="I4128" s="564"/>
      <c r="J4128" s="377">
        <f t="shared" si="133"/>
        <v>0</v>
      </c>
      <c r="K4128" s="467">
        <f t="shared" si="134"/>
        <v>0</v>
      </c>
      <c r="L4128" s="113"/>
      <c r="M4128" s="113"/>
    </row>
    <row r="4129" spans="2:13" s="181" customFormat="1" ht="12.75" hidden="1" customHeight="1">
      <c r="B4129" s="1186"/>
      <c r="C4129" s="1162"/>
      <c r="D4129" s="465">
        <v>113</v>
      </c>
      <c r="E4129" s="1156"/>
      <c r="F4129" s="1157"/>
      <c r="G4129" s="1158"/>
      <c r="H4129" s="468">
        <v>0.15</v>
      </c>
      <c r="I4129" s="564"/>
      <c r="J4129" s="377">
        <f t="shared" si="133"/>
        <v>0</v>
      </c>
      <c r="K4129" s="467">
        <f t="shared" si="134"/>
        <v>0</v>
      </c>
      <c r="L4129" s="113"/>
      <c r="M4129" s="113"/>
    </row>
    <row r="4130" spans="2:13" s="181" customFormat="1" ht="12.75" hidden="1" customHeight="1">
      <c r="B4130" s="1186"/>
      <c r="C4130" s="1162"/>
      <c r="D4130" s="465">
        <v>114</v>
      </c>
      <c r="E4130" s="1156"/>
      <c r="F4130" s="1157"/>
      <c r="G4130" s="1158"/>
      <c r="H4130" s="468">
        <v>0.15</v>
      </c>
      <c r="I4130" s="564"/>
      <c r="J4130" s="377">
        <f t="shared" si="133"/>
        <v>0</v>
      </c>
      <c r="K4130" s="467">
        <f t="shared" si="134"/>
        <v>0</v>
      </c>
      <c r="L4130" s="113"/>
      <c r="M4130" s="113"/>
    </row>
    <row r="4131" spans="2:13" s="181" customFormat="1" ht="12.75" hidden="1" customHeight="1">
      <c r="B4131" s="1186"/>
      <c r="C4131" s="1162"/>
      <c r="D4131" s="465">
        <v>115</v>
      </c>
      <c r="E4131" s="1156"/>
      <c r="F4131" s="1157"/>
      <c r="G4131" s="1158"/>
      <c r="H4131" s="468">
        <v>0.15</v>
      </c>
      <c r="I4131" s="564"/>
      <c r="J4131" s="377">
        <f t="shared" si="133"/>
        <v>0</v>
      </c>
      <c r="K4131" s="467">
        <f t="shared" si="134"/>
        <v>0</v>
      </c>
      <c r="L4131" s="113"/>
      <c r="M4131" s="113"/>
    </row>
    <row r="4132" spans="2:13" s="181" customFormat="1" ht="12.75" hidden="1" customHeight="1">
      <c r="B4132" s="1186"/>
      <c r="C4132" s="1162"/>
      <c r="D4132" s="465">
        <v>116</v>
      </c>
      <c r="E4132" s="1156"/>
      <c r="F4132" s="1157"/>
      <c r="G4132" s="1158"/>
      <c r="H4132" s="468">
        <v>0.15</v>
      </c>
      <c r="I4132" s="564"/>
      <c r="J4132" s="377">
        <f t="shared" si="133"/>
        <v>0</v>
      </c>
      <c r="K4132" s="467">
        <f t="shared" si="134"/>
        <v>0</v>
      </c>
      <c r="L4132" s="113"/>
      <c r="M4132" s="113"/>
    </row>
    <row r="4133" spans="2:13" s="181" customFormat="1" ht="12.75" hidden="1" customHeight="1">
      <c r="B4133" s="1186"/>
      <c r="C4133" s="1162"/>
      <c r="D4133" s="465">
        <v>117</v>
      </c>
      <c r="E4133" s="1156"/>
      <c r="F4133" s="1157"/>
      <c r="G4133" s="1158"/>
      <c r="H4133" s="468">
        <v>0.15</v>
      </c>
      <c r="I4133" s="564"/>
      <c r="J4133" s="377">
        <f t="shared" si="133"/>
        <v>0</v>
      </c>
      <c r="K4133" s="467">
        <f t="shared" si="134"/>
        <v>0</v>
      </c>
      <c r="L4133" s="113"/>
      <c r="M4133" s="113"/>
    </row>
    <row r="4134" spans="2:13" s="181" customFormat="1" ht="12.75" hidden="1" customHeight="1">
      <c r="B4134" s="1186"/>
      <c r="C4134" s="1162"/>
      <c r="D4134" s="465">
        <v>118</v>
      </c>
      <c r="E4134" s="1156"/>
      <c r="F4134" s="1157"/>
      <c r="G4134" s="1158"/>
      <c r="H4134" s="468">
        <v>0.15</v>
      </c>
      <c r="I4134" s="564"/>
      <c r="J4134" s="377">
        <f t="shared" si="133"/>
        <v>0</v>
      </c>
      <c r="K4134" s="467">
        <f t="shared" si="134"/>
        <v>0</v>
      </c>
      <c r="L4134" s="113"/>
      <c r="M4134" s="113"/>
    </row>
    <row r="4135" spans="2:13" s="181" customFormat="1" ht="12.75" hidden="1" customHeight="1">
      <c r="B4135" s="1186"/>
      <c r="C4135" s="1162"/>
      <c r="D4135" s="465">
        <v>119</v>
      </c>
      <c r="E4135" s="1156"/>
      <c r="F4135" s="1157"/>
      <c r="G4135" s="1158"/>
      <c r="H4135" s="468">
        <v>0.15</v>
      </c>
      <c r="I4135" s="564"/>
      <c r="J4135" s="377">
        <f t="shared" si="133"/>
        <v>0</v>
      </c>
      <c r="K4135" s="467">
        <f t="shared" si="134"/>
        <v>0</v>
      </c>
      <c r="L4135" s="113"/>
      <c r="M4135" s="113"/>
    </row>
    <row r="4136" spans="2:13" s="181" customFormat="1" ht="12.75" hidden="1" customHeight="1">
      <c r="B4136" s="1186"/>
      <c r="C4136" s="1162"/>
      <c r="D4136" s="465">
        <v>120</v>
      </c>
      <c r="E4136" s="1156"/>
      <c r="F4136" s="1157"/>
      <c r="G4136" s="1158"/>
      <c r="H4136" s="468">
        <v>0.15</v>
      </c>
      <c r="I4136" s="564"/>
      <c r="J4136" s="377">
        <f t="shared" si="133"/>
        <v>0</v>
      </c>
      <c r="K4136" s="467">
        <f t="shared" si="134"/>
        <v>0</v>
      </c>
      <c r="L4136" s="113"/>
      <c r="M4136" s="113"/>
    </row>
    <row r="4137" spans="2:13" s="181" customFormat="1" ht="12.75" hidden="1" customHeight="1">
      <c r="B4137" s="1186"/>
      <c r="C4137" s="1162"/>
      <c r="D4137" s="465">
        <v>121</v>
      </c>
      <c r="E4137" s="1156"/>
      <c r="F4137" s="1157"/>
      <c r="G4137" s="1158"/>
      <c r="H4137" s="468">
        <v>0.15</v>
      </c>
      <c r="I4137" s="564"/>
      <c r="J4137" s="377">
        <f t="shared" si="133"/>
        <v>0</v>
      </c>
      <c r="K4137" s="467">
        <f t="shared" si="134"/>
        <v>0</v>
      </c>
      <c r="L4137" s="113"/>
      <c r="M4137" s="113"/>
    </row>
    <row r="4138" spans="2:13" s="181" customFormat="1" ht="12.75" hidden="1" customHeight="1">
      <c r="B4138" s="1186"/>
      <c r="C4138" s="1162"/>
      <c r="D4138" s="465">
        <v>122</v>
      </c>
      <c r="E4138" s="1156"/>
      <c r="F4138" s="1157"/>
      <c r="G4138" s="1158"/>
      <c r="H4138" s="468">
        <v>0.15</v>
      </c>
      <c r="I4138" s="564"/>
      <c r="J4138" s="377">
        <f t="shared" si="133"/>
        <v>0</v>
      </c>
      <c r="K4138" s="467">
        <f t="shared" si="134"/>
        <v>0</v>
      </c>
      <c r="L4138" s="113"/>
      <c r="M4138" s="113"/>
    </row>
    <row r="4139" spans="2:13" s="181" customFormat="1" ht="12.75" hidden="1" customHeight="1">
      <c r="B4139" s="1186"/>
      <c r="C4139" s="1162"/>
      <c r="D4139" s="465">
        <v>123</v>
      </c>
      <c r="E4139" s="1156"/>
      <c r="F4139" s="1157"/>
      <c r="G4139" s="1158"/>
      <c r="H4139" s="468">
        <v>0.15</v>
      </c>
      <c r="I4139" s="564"/>
      <c r="J4139" s="377">
        <f t="shared" si="133"/>
        <v>0</v>
      </c>
      <c r="K4139" s="467">
        <f t="shared" si="134"/>
        <v>0</v>
      </c>
      <c r="L4139" s="113"/>
      <c r="M4139" s="113"/>
    </row>
    <row r="4140" spans="2:13" s="181" customFormat="1" ht="12.75" hidden="1" customHeight="1">
      <c r="B4140" s="1186"/>
      <c r="C4140" s="1162"/>
      <c r="D4140" s="465">
        <v>124</v>
      </c>
      <c r="E4140" s="1156"/>
      <c r="F4140" s="1157"/>
      <c r="G4140" s="1158"/>
      <c r="H4140" s="468">
        <v>0.15</v>
      </c>
      <c r="I4140" s="564"/>
      <c r="J4140" s="377">
        <f t="shared" si="133"/>
        <v>0</v>
      </c>
      <c r="K4140" s="467">
        <f t="shared" si="134"/>
        <v>0</v>
      </c>
      <c r="L4140" s="113"/>
      <c r="M4140" s="113"/>
    </row>
    <row r="4141" spans="2:13" s="181" customFormat="1" ht="12.75" hidden="1" customHeight="1">
      <c r="B4141" s="1186"/>
      <c r="C4141" s="1162"/>
      <c r="D4141" s="465">
        <v>125</v>
      </c>
      <c r="E4141" s="1156"/>
      <c r="F4141" s="1157"/>
      <c r="G4141" s="1158"/>
      <c r="H4141" s="468">
        <v>0.15</v>
      </c>
      <c r="I4141" s="564"/>
      <c r="J4141" s="377">
        <f t="shared" si="133"/>
        <v>0</v>
      </c>
      <c r="K4141" s="467">
        <f t="shared" si="134"/>
        <v>0</v>
      </c>
      <c r="L4141" s="113"/>
      <c r="M4141" s="113"/>
    </row>
    <row r="4142" spans="2:13" s="181" customFormat="1" ht="12.75" hidden="1" customHeight="1">
      <c r="B4142" s="1186"/>
      <c r="C4142" s="1162"/>
      <c r="D4142" s="465">
        <v>126</v>
      </c>
      <c r="E4142" s="1156"/>
      <c r="F4142" s="1157"/>
      <c r="G4142" s="1158"/>
      <c r="H4142" s="468">
        <v>0.15</v>
      </c>
      <c r="I4142" s="564"/>
      <c r="J4142" s="377">
        <f t="shared" si="133"/>
        <v>0</v>
      </c>
      <c r="K4142" s="467">
        <f t="shared" si="134"/>
        <v>0</v>
      </c>
      <c r="L4142" s="113"/>
      <c r="M4142" s="113"/>
    </row>
    <row r="4143" spans="2:13" s="181" customFormat="1" ht="12.75" hidden="1" customHeight="1">
      <c r="B4143" s="1186"/>
      <c r="C4143" s="1162"/>
      <c r="D4143" s="465">
        <v>127</v>
      </c>
      <c r="E4143" s="1156"/>
      <c r="F4143" s="1157"/>
      <c r="G4143" s="1158"/>
      <c r="H4143" s="468">
        <v>0.15</v>
      </c>
      <c r="I4143" s="564"/>
      <c r="J4143" s="377">
        <f t="shared" si="133"/>
        <v>0</v>
      </c>
      <c r="K4143" s="467">
        <f t="shared" si="134"/>
        <v>0</v>
      </c>
      <c r="L4143" s="113"/>
      <c r="M4143" s="113"/>
    </row>
    <row r="4144" spans="2:13" s="181" customFormat="1" ht="12.75" hidden="1" customHeight="1">
      <c r="B4144" s="1186"/>
      <c r="C4144" s="1162"/>
      <c r="D4144" s="465">
        <v>128</v>
      </c>
      <c r="E4144" s="1156"/>
      <c r="F4144" s="1157"/>
      <c r="G4144" s="1158"/>
      <c r="H4144" s="468">
        <v>0.15</v>
      </c>
      <c r="I4144" s="564"/>
      <c r="J4144" s="377">
        <f t="shared" si="133"/>
        <v>0</v>
      </c>
      <c r="K4144" s="467">
        <f t="shared" si="134"/>
        <v>0</v>
      </c>
      <c r="L4144" s="113"/>
      <c r="M4144" s="113"/>
    </row>
    <row r="4145" spans="2:13" s="181" customFormat="1" ht="12.75" hidden="1" customHeight="1">
      <c r="B4145" s="1186"/>
      <c r="C4145" s="1162"/>
      <c r="D4145" s="465">
        <v>129</v>
      </c>
      <c r="E4145" s="1156"/>
      <c r="F4145" s="1157"/>
      <c r="G4145" s="1158"/>
      <c r="H4145" s="468">
        <v>0.15</v>
      </c>
      <c r="I4145" s="564"/>
      <c r="J4145" s="377">
        <f t="shared" ref="J4145:J4208" si="135">$I$11027*H4145</f>
        <v>0</v>
      </c>
      <c r="K4145" s="467">
        <f t="shared" si="134"/>
        <v>0</v>
      </c>
      <c r="L4145" s="113"/>
      <c r="M4145" s="113"/>
    </row>
    <row r="4146" spans="2:13" s="181" customFormat="1" ht="12.75" hidden="1" customHeight="1">
      <c r="B4146" s="1186"/>
      <c r="C4146" s="1162"/>
      <c r="D4146" s="465">
        <v>130</v>
      </c>
      <c r="E4146" s="1156"/>
      <c r="F4146" s="1157"/>
      <c r="G4146" s="1158"/>
      <c r="H4146" s="468">
        <v>0.15</v>
      </c>
      <c r="I4146" s="564"/>
      <c r="J4146" s="377">
        <f t="shared" si="135"/>
        <v>0</v>
      </c>
      <c r="K4146" s="467">
        <f t="shared" ref="K4146:K4209" si="136">MAX(0,(I4146-J4146)*0.84)</f>
        <v>0</v>
      </c>
      <c r="L4146" s="113"/>
      <c r="M4146" s="113"/>
    </row>
    <row r="4147" spans="2:13" s="181" customFormat="1" ht="12.75" hidden="1" customHeight="1">
      <c r="B4147" s="1186"/>
      <c r="C4147" s="1162"/>
      <c r="D4147" s="465">
        <v>131</v>
      </c>
      <c r="E4147" s="1156"/>
      <c r="F4147" s="1157"/>
      <c r="G4147" s="1158"/>
      <c r="H4147" s="468">
        <v>0.15</v>
      </c>
      <c r="I4147" s="564"/>
      <c r="J4147" s="377">
        <f t="shared" si="135"/>
        <v>0</v>
      </c>
      <c r="K4147" s="467">
        <f t="shared" si="136"/>
        <v>0</v>
      </c>
      <c r="L4147" s="113"/>
      <c r="M4147" s="113"/>
    </row>
    <row r="4148" spans="2:13" s="181" customFormat="1" ht="12.75" hidden="1" customHeight="1">
      <c r="B4148" s="1186"/>
      <c r="C4148" s="1162"/>
      <c r="D4148" s="465">
        <v>132</v>
      </c>
      <c r="E4148" s="1156"/>
      <c r="F4148" s="1157"/>
      <c r="G4148" s="1158"/>
      <c r="H4148" s="468">
        <v>0.15</v>
      </c>
      <c r="I4148" s="564"/>
      <c r="J4148" s="377">
        <f t="shared" si="135"/>
        <v>0</v>
      </c>
      <c r="K4148" s="467">
        <f t="shared" si="136"/>
        <v>0</v>
      </c>
      <c r="L4148" s="113"/>
      <c r="M4148" s="113"/>
    </row>
    <row r="4149" spans="2:13" s="181" customFormat="1" ht="12.75" hidden="1" customHeight="1">
      <c r="B4149" s="1186"/>
      <c r="C4149" s="1162"/>
      <c r="D4149" s="465">
        <v>133</v>
      </c>
      <c r="E4149" s="1156"/>
      <c r="F4149" s="1157"/>
      <c r="G4149" s="1158"/>
      <c r="H4149" s="468">
        <v>0.15</v>
      </c>
      <c r="I4149" s="564"/>
      <c r="J4149" s="377">
        <f t="shared" si="135"/>
        <v>0</v>
      </c>
      <c r="K4149" s="467">
        <f t="shared" si="136"/>
        <v>0</v>
      </c>
      <c r="L4149" s="113"/>
      <c r="M4149" s="113"/>
    </row>
    <row r="4150" spans="2:13" s="181" customFormat="1" ht="12.75" hidden="1" customHeight="1">
      <c r="B4150" s="1186"/>
      <c r="C4150" s="1162"/>
      <c r="D4150" s="465">
        <v>134</v>
      </c>
      <c r="E4150" s="1156"/>
      <c r="F4150" s="1157"/>
      <c r="G4150" s="1158"/>
      <c r="H4150" s="468">
        <v>0.15</v>
      </c>
      <c r="I4150" s="564"/>
      <c r="J4150" s="377">
        <f t="shared" si="135"/>
        <v>0</v>
      </c>
      <c r="K4150" s="467">
        <f t="shared" si="136"/>
        <v>0</v>
      </c>
      <c r="L4150" s="113"/>
      <c r="M4150" s="113"/>
    </row>
    <row r="4151" spans="2:13" s="181" customFormat="1" ht="12.75" hidden="1" customHeight="1">
      <c r="B4151" s="1186"/>
      <c r="C4151" s="1162"/>
      <c r="D4151" s="465">
        <v>135</v>
      </c>
      <c r="E4151" s="1156"/>
      <c r="F4151" s="1157"/>
      <c r="G4151" s="1158"/>
      <c r="H4151" s="468">
        <v>0.15</v>
      </c>
      <c r="I4151" s="564"/>
      <c r="J4151" s="377">
        <f t="shared" si="135"/>
        <v>0</v>
      </c>
      <c r="K4151" s="467">
        <f t="shared" si="136"/>
        <v>0</v>
      </c>
      <c r="L4151" s="113"/>
      <c r="M4151" s="113"/>
    </row>
    <row r="4152" spans="2:13" s="181" customFormat="1" ht="12.75" hidden="1" customHeight="1">
      <c r="B4152" s="1186"/>
      <c r="C4152" s="1162"/>
      <c r="D4152" s="465">
        <v>136</v>
      </c>
      <c r="E4152" s="1156"/>
      <c r="F4152" s="1157"/>
      <c r="G4152" s="1158"/>
      <c r="H4152" s="468">
        <v>0.15</v>
      </c>
      <c r="I4152" s="564"/>
      <c r="J4152" s="377">
        <f t="shared" si="135"/>
        <v>0</v>
      </c>
      <c r="K4152" s="467">
        <f t="shared" si="136"/>
        <v>0</v>
      </c>
      <c r="L4152" s="113"/>
      <c r="M4152" s="113"/>
    </row>
    <row r="4153" spans="2:13" s="181" customFormat="1" ht="12.75" hidden="1" customHeight="1">
      <c r="B4153" s="1186"/>
      <c r="C4153" s="1162"/>
      <c r="D4153" s="465">
        <v>137</v>
      </c>
      <c r="E4153" s="1156"/>
      <c r="F4153" s="1157"/>
      <c r="G4153" s="1158"/>
      <c r="H4153" s="468">
        <v>0.15</v>
      </c>
      <c r="I4153" s="564"/>
      <c r="J4153" s="377">
        <f t="shared" si="135"/>
        <v>0</v>
      </c>
      <c r="K4153" s="467">
        <f t="shared" si="136"/>
        <v>0</v>
      </c>
      <c r="L4153" s="113"/>
      <c r="M4153" s="113"/>
    </row>
    <row r="4154" spans="2:13" s="181" customFormat="1" ht="12.75" hidden="1" customHeight="1">
      <c r="B4154" s="1186"/>
      <c r="C4154" s="1162"/>
      <c r="D4154" s="465">
        <v>138</v>
      </c>
      <c r="E4154" s="1156"/>
      <c r="F4154" s="1157"/>
      <c r="G4154" s="1158"/>
      <c r="H4154" s="468">
        <v>0.15</v>
      </c>
      <c r="I4154" s="564"/>
      <c r="J4154" s="377">
        <f t="shared" si="135"/>
        <v>0</v>
      </c>
      <c r="K4154" s="467">
        <f t="shared" si="136"/>
        <v>0</v>
      </c>
      <c r="L4154" s="113"/>
      <c r="M4154" s="113"/>
    </row>
    <row r="4155" spans="2:13" s="181" customFormat="1" ht="12.75" hidden="1" customHeight="1">
      <c r="B4155" s="1186"/>
      <c r="C4155" s="1162"/>
      <c r="D4155" s="465">
        <v>139</v>
      </c>
      <c r="E4155" s="1156"/>
      <c r="F4155" s="1157"/>
      <c r="G4155" s="1158"/>
      <c r="H4155" s="468">
        <v>0.15</v>
      </c>
      <c r="I4155" s="564"/>
      <c r="J4155" s="377">
        <f t="shared" si="135"/>
        <v>0</v>
      </c>
      <c r="K4155" s="467">
        <f t="shared" si="136"/>
        <v>0</v>
      </c>
      <c r="L4155" s="113"/>
      <c r="M4155" s="113"/>
    </row>
    <row r="4156" spans="2:13" s="181" customFormat="1" ht="12.75" hidden="1" customHeight="1">
      <c r="B4156" s="1186"/>
      <c r="C4156" s="1162"/>
      <c r="D4156" s="465">
        <v>140</v>
      </c>
      <c r="E4156" s="1156"/>
      <c r="F4156" s="1157"/>
      <c r="G4156" s="1158"/>
      <c r="H4156" s="468">
        <v>0.15</v>
      </c>
      <c r="I4156" s="564"/>
      <c r="J4156" s="377">
        <f t="shared" si="135"/>
        <v>0</v>
      </c>
      <c r="K4156" s="467">
        <f t="shared" si="136"/>
        <v>0</v>
      </c>
      <c r="L4156" s="113"/>
      <c r="M4156" s="113"/>
    </row>
    <row r="4157" spans="2:13" s="181" customFormat="1" ht="12.75" hidden="1" customHeight="1">
      <c r="B4157" s="1186"/>
      <c r="C4157" s="1162"/>
      <c r="D4157" s="465">
        <v>141</v>
      </c>
      <c r="E4157" s="1156"/>
      <c r="F4157" s="1157"/>
      <c r="G4157" s="1158"/>
      <c r="H4157" s="468">
        <v>0.15</v>
      </c>
      <c r="I4157" s="564"/>
      <c r="J4157" s="377">
        <f t="shared" si="135"/>
        <v>0</v>
      </c>
      <c r="K4157" s="467">
        <f t="shared" si="136"/>
        <v>0</v>
      </c>
      <c r="L4157" s="113"/>
      <c r="M4157" s="113"/>
    </row>
    <row r="4158" spans="2:13" s="181" customFormat="1" ht="12.75" hidden="1" customHeight="1">
      <c r="B4158" s="1186"/>
      <c r="C4158" s="1162"/>
      <c r="D4158" s="465">
        <v>142</v>
      </c>
      <c r="E4158" s="1156"/>
      <c r="F4158" s="1157"/>
      <c r="G4158" s="1158"/>
      <c r="H4158" s="468">
        <v>0.15</v>
      </c>
      <c r="I4158" s="564"/>
      <c r="J4158" s="377">
        <f t="shared" si="135"/>
        <v>0</v>
      </c>
      <c r="K4158" s="467">
        <f t="shared" si="136"/>
        <v>0</v>
      </c>
      <c r="L4158" s="113"/>
      <c r="M4158" s="113"/>
    </row>
    <row r="4159" spans="2:13" s="181" customFormat="1" ht="12.75" hidden="1" customHeight="1">
      <c r="B4159" s="1186"/>
      <c r="C4159" s="1162"/>
      <c r="D4159" s="465">
        <v>143</v>
      </c>
      <c r="E4159" s="1156"/>
      <c r="F4159" s="1157"/>
      <c r="G4159" s="1158"/>
      <c r="H4159" s="468">
        <v>0.15</v>
      </c>
      <c r="I4159" s="564"/>
      <c r="J4159" s="377">
        <f t="shared" si="135"/>
        <v>0</v>
      </c>
      <c r="K4159" s="467">
        <f t="shared" si="136"/>
        <v>0</v>
      </c>
      <c r="L4159" s="113"/>
      <c r="M4159" s="113"/>
    </row>
    <row r="4160" spans="2:13" s="181" customFormat="1" ht="12.75" hidden="1" customHeight="1">
      <c r="B4160" s="1186"/>
      <c r="C4160" s="1162"/>
      <c r="D4160" s="465">
        <v>144</v>
      </c>
      <c r="E4160" s="1156"/>
      <c r="F4160" s="1157"/>
      <c r="G4160" s="1158"/>
      <c r="H4160" s="468">
        <v>0.15</v>
      </c>
      <c r="I4160" s="564"/>
      <c r="J4160" s="377">
        <f t="shared" si="135"/>
        <v>0</v>
      </c>
      <c r="K4160" s="467">
        <f t="shared" si="136"/>
        <v>0</v>
      </c>
      <c r="L4160" s="113"/>
      <c r="M4160" s="113"/>
    </row>
    <row r="4161" spans="2:13" s="181" customFormat="1" ht="12.75" hidden="1" customHeight="1">
      <c r="B4161" s="1186"/>
      <c r="C4161" s="1162"/>
      <c r="D4161" s="465">
        <v>145</v>
      </c>
      <c r="E4161" s="1156"/>
      <c r="F4161" s="1157"/>
      <c r="G4161" s="1158"/>
      <c r="H4161" s="468">
        <v>0.15</v>
      </c>
      <c r="I4161" s="564"/>
      <c r="J4161" s="377">
        <f t="shared" si="135"/>
        <v>0</v>
      </c>
      <c r="K4161" s="467">
        <f t="shared" si="136"/>
        <v>0</v>
      </c>
      <c r="L4161" s="113"/>
      <c r="M4161" s="113"/>
    </row>
    <row r="4162" spans="2:13" s="181" customFormat="1" ht="12.75" hidden="1" customHeight="1">
      <c r="B4162" s="1186"/>
      <c r="C4162" s="1162"/>
      <c r="D4162" s="465">
        <v>146</v>
      </c>
      <c r="E4162" s="1156"/>
      <c r="F4162" s="1157"/>
      <c r="G4162" s="1158"/>
      <c r="H4162" s="468">
        <v>0.15</v>
      </c>
      <c r="I4162" s="564"/>
      <c r="J4162" s="377">
        <f t="shared" si="135"/>
        <v>0</v>
      </c>
      <c r="K4162" s="467">
        <f t="shared" si="136"/>
        <v>0</v>
      </c>
      <c r="L4162" s="113"/>
      <c r="M4162" s="113"/>
    </row>
    <row r="4163" spans="2:13" s="181" customFormat="1" ht="12.75" hidden="1" customHeight="1">
      <c r="B4163" s="1186"/>
      <c r="C4163" s="1162"/>
      <c r="D4163" s="465">
        <v>147</v>
      </c>
      <c r="E4163" s="1156"/>
      <c r="F4163" s="1157"/>
      <c r="G4163" s="1158"/>
      <c r="H4163" s="468">
        <v>0.15</v>
      </c>
      <c r="I4163" s="564"/>
      <c r="J4163" s="377">
        <f t="shared" si="135"/>
        <v>0</v>
      </c>
      <c r="K4163" s="467">
        <f t="shared" si="136"/>
        <v>0</v>
      </c>
      <c r="L4163" s="113"/>
      <c r="M4163" s="113"/>
    </row>
    <row r="4164" spans="2:13" s="181" customFormat="1" ht="12.75" hidden="1" customHeight="1">
      <c r="B4164" s="1186"/>
      <c r="C4164" s="1162"/>
      <c r="D4164" s="465">
        <v>148</v>
      </c>
      <c r="E4164" s="1156"/>
      <c r="F4164" s="1157"/>
      <c r="G4164" s="1158"/>
      <c r="H4164" s="468">
        <v>0.15</v>
      </c>
      <c r="I4164" s="564"/>
      <c r="J4164" s="377">
        <f t="shared" si="135"/>
        <v>0</v>
      </c>
      <c r="K4164" s="467">
        <f t="shared" si="136"/>
        <v>0</v>
      </c>
      <c r="L4164" s="113"/>
      <c r="M4164" s="113"/>
    </row>
    <row r="4165" spans="2:13" s="181" customFormat="1" ht="12.75" hidden="1" customHeight="1">
      <c r="B4165" s="1186"/>
      <c r="C4165" s="1162"/>
      <c r="D4165" s="465">
        <v>149</v>
      </c>
      <c r="E4165" s="1156"/>
      <c r="F4165" s="1157"/>
      <c r="G4165" s="1158"/>
      <c r="H4165" s="468">
        <v>0.15</v>
      </c>
      <c r="I4165" s="564"/>
      <c r="J4165" s="377">
        <f t="shared" si="135"/>
        <v>0</v>
      </c>
      <c r="K4165" s="467">
        <f t="shared" si="136"/>
        <v>0</v>
      </c>
      <c r="L4165" s="113"/>
      <c r="M4165" s="113"/>
    </row>
    <row r="4166" spans="2:13" s="181" customFormat="1" ht="12.75" hidden="1" customHeight="1">
      <c r="B4166" s="1186"/>
      <c r="C4166" s="1162"/>
      <c r="D4166" s="465">
        <v>150</v>
      </c>
      <c r="E4166" s="1156"/>
      <c r="F4166" s="1157"/>
      <c r="G4166" s="1158"/>
      <c r="H4166" s="468">
        <v>0.15</v>
      </c>
      <c r="I4166" s="564"/>
      <c r="J4166" s="377">
        <f t="shared" si="135"/>
        <v>0</v>
      </c>
      <c r="K4166" s="467">
        <f t="shared" si="136"/>
        <v>0</v>
      </c>
      <c r="L4166" s="113"/>
      <c r="M4166" s="113"/>
    </row>
    <row r="4167" spans="2:13" s="181" customFormat="1" ht="12.75" hidden="1" customHeight="1">
      <c r="B4167" s="1186"/>
      <c r="C4167" s="1162"/>
      <c r="D4167" s="465">
        <v>151</v>
      </c>
      <c r="E4167" s="1156"/>
      <c r="F4167" s="1157"/>
      <c r="G4167" s="1158"/>
      <c r="H4167" s="468">
        <v>0.15</v>
      </c>
      <c r="I4167" s="564"/>
      <c r="J4167" s="377">
        <f t="shared" si="135"/>
        <v>0</v>
      </c>
      <c r="K4167" s="467">
        <f t="shared" si="136"/>
        <v>0</v>
      </c>
      <c r="L4167" s="113"/>
      <c r="M4167" s="113"/>
    </row>
    <row r="4168" spans="2:13" s="181" customFormat="1" ht="12.75" hidden="1" customHeight="1">
      <c r="B4168" s="1186"/>
      <c r="C4168" s="1162"/>
      <c r="D4168" s="465">
        <v>152</v>
      </c>
      <c r="E4168" s="1156"/>
      <c r="F4168" s="1157"/>
      <c r="G4168" s="1158"/>
      <c r="H4168" s="468">
        <v>0.15</v>
      </c>
      <c r="I4168" s="564"/>
      <c r="J4168" s="377">
        <f t="shared" si="135"/>
        <v>0</v>
      </c>
      <c r="K4168" s="467">
        <f t="shared" si="136"/>
        <v>0</v>
      </c>
      <c r="L4168" s="113"/>
      <c r="M4168" s="113"/>
    </row>
    <row r="4169" spans="2:13" s="181" customFormat="1" ht="12.75" hidden="1" customHeight="1">
      <c r="B4169" s="1186"/>
      <c r="C4169" s="1162"/>
      <c r="D4169" s="465">
        <v>153</v>
      </c>
      <c r="E4169" s="1156"/>
      <c r="F4169" s="1157"/>
      <c r="G4169" s="1158"/>
      <c r="H4169" s="468">
        <v>0.15</v>
      </c>
      <c r="I4169" s="564"/>
      <c r="J4169" s="377">
        <f t="shared" si="135"/>
        <v>0</v>
      </c>
      <c r="K4169" s="467">
        <f t="shared" si="136"/>
        <v>0</v>
      </c>
      <c r="L4169" s="113"/>
      <c r="M4169" s="113"/>
    </row>
    <row r="4170" spans="2:13" s="181" customFormat="1" ht="12.75" hidden="1" customHeight="1">
      <c r="B4170" s="1186"/>
      <c r="C4170" s="1162"/>
      <c r="D4170" s="465">
        <v>154</v>
      </c>
      <c r="E4170" s="1156"/>
      <c r="F4170" s="1157"/>
      <c r="G4170" s="1158"/>
      <c r="H4170" s="468">
        <v>0.15</v>
      </c>
      <c r="I4170" s="564"/>
      <c r="J4170" s="377">
        <f t="shared" si="135"/>
        <v>0</v>
      </c>
      <c r="K4170" s="467">
        <f t="shared" si="136"/>
        <v>0</v>
      </c>
      <c r="L4170" s="113"/>
      <c r="M4170" s="113"/>
    </row>
    <row r="4171" spans="2:13" s="181" customFormat="1" ht="12.75" hidden="1" customHeight="1">
      <c r="B4171" s="1186"/>
      <c r="C4171" s="1162"/>
      <c r="D4171" s="465">
        <v>155</v>
      </c>
      <c r="E4171" s="1156"/>
      <c r="F4171" s="1157"/>
      <c r="G4171" s="1158"/>
      <c r="H4171" s="468">
        <v>0.15</v>
      </c>
      <c r="I4171" s="564"/>
      <c r="J4171" s="377">
        <f t="shared" si="135"/>
        <v>0</v>
      </c>
      <c r="K4171" s="467">
        <f t="shared" si="136"/>
        <v>0</v>
      </c>
      <c r="L4171" s="113"/>
      <c r="M4171" s="113"/>
    </row>
    <row r="4172" spans="2:13" s="181" customFormat="1" ht="12.75" hidden="1" customHeight="1">
      <c r="B4172" s="1186"/>
      <c r="C4172" s="1162"/>
      <c r="D4172" s="465">
        <v>156</v>
      </c>
      <c r="E4172" s="1156"/>
      <c r="F4172" s="1157"/>
      <c r="G4172" s="1158"/>
      <c r="H4172" s="468">
        <v>0.15</v>
      </c>
      <c r="I4172" s="564"/>
      <c r="J4172" s="377">
        <f t="shared" si="135"/>
        <v>0</v>
      </c>
      <c r="K4172" s="467">
        <f t="shared" si="136"/>
        <v>0</v>
      </c>
      <c r="L4172" s="113"/>
      <c r="M4172" s="113"/>
    </row>
    <row r="4173" spans="2:13" s="181" customFormat="1" ht="12.75" hidden="1" customHeight="1">
      <c r="B4173" s="1186"/>
      <c r="C4173" s="1162"/>
      <c r="D4173" s="465">
        <v>157</v>
      </c>
      <c r="E4173" s="1156"/>
      <c r="F4173" s="1157"/>
      <c r="G4173" s="1158"/>
      <c r="H4173" s="468">
        <v>0.15</v>
      </c>
      <c r="I4173" s="564"/>
      <c r="J4173" s="377">
        <f t="shared" si="135"/>
        <v>0</v>
      </c>
      <c r="K4173" s="467">
        <f t="shared" si="136"/>
        <v>0</v>
      </c>
      <c r="L4173" s="113"/>
      <c r="M4173" s="113"/>
    </row>
    <row r="4174" spans="2:13" s="181" customFormat="1" ht="12.75" hidden="1" customHeight="1">
      <c r="B4174" s="1186"/>
      <c r="C4174" s="1162"/>
      <c r="D4174" s="465">
        <v>158</v>
      </c>
      <c r="E4174" s="1156"/>
      <c r="F4174" s="1157"/>
      <c r="G4174" s="1158"/>
      <c r="H4174" s="468">
        <v>0.15</v>
      </c>
      <c r="I4174" s="564"/>
      <c r="J4174" s="377">
        <f t="shared" si="135"/>
        <v>0</v>
      </c>
      <c r="K4174" s="467">
        <f t="shared" si="136"/>
        <v>0</v>
      </c>
      <c r="L4174" s="113"/>
      <c r="M4174" s="113"/>
    </row>
    <row r="4175" spans="2:13" s="181" customFormat="1" ht="12.75" hidden="1" customHeight="1">
      <c r="B4175" s="1186"/>
      <c r="C4175" s="1162"/>
      <c r="D4175" s="465">
        <v>159</v>
      </c>
      <c r="E4175" s="1156"/>
      <c r="F4175" s="1157"/>
      <c r="G4175" s="1158"/>
      <c r="H4175" s="468">
        <v>0.15</v>
      </c>
      <c r="I4175" s="564"/>
      <c r="J4175" s="377">
        <f t="shared" si="135"/>
        <v>0</v>
      </c>
      <c r="K4175" s="467">
        <f t="shared" si="136"/>
        <v>0</v>
      </c>
      <c r="L4175" s="113"/>
      <c r="M4175" s="113"/>
    </row>
    <row r="4176" spans="2:13" s="181" customFormat="1" ht="12.75" hidden="1" customHeight="1">
      <c r="B4176" s="1186"/>
      <c r="C4176" s="1162"/>
      <c r="D4176" s="465">
        <v>160</v>
      </c>
      <c r="E4176" s="1156"/>
      <c r="F4176" s="1157"/>
      <c r="G4176" s="1158"/>
      <c r="H4176" s="468">
        <v>0.15</v>
      </c>
      <c r="I4176" s="564"/>
      <c r="J4176" s="377">
        <f t="shared" si="135"/>
        <v>0</v>
      </c>
      <c r="K4176" s="467">
        <f t="shared" si="136"/>
        <v>0</v>
      </c>
      <c r="L4176" s="113"/>
      <c r="M4176" s="113"/>
    </row>
    <row r="4177" spans="2:13" s="181" customFormat="1" ht="12.75" hidden="1" customHeight="1">
      <c r="B4177" s="1186"/>
      <c r="C4177" s="1162"/>
      <c r="D4177" s="465">
        <v>161</v>
      </c>
      <c r="E4177" s="1156"/>
      <c r="F4177" s="1157"/>
      <c r="G4177" s="1158"/>
      <c r="H4177" s="468">
        <v>0.15</v>
      </c>
      <c r="I4177" s="564"/>
      <c r="J4177" s="377">
        <f t="shared" si="135"/>
        <v>0</v>
      </c>
      <c r="K4177" s="467">
        <f t="shared" si="136"/>
        <v>0</v>
      </c>
      <c r="L4177" s="113"/>
      <c r="M4177" s="113"/>
    </row>
    <row r="4178" spans="2:13" s="181" customFormat="1" ht="12.75" hidden="1" customHeight="1">
      <c r="B4178" s="1186"/>
      <c r="C4178" s="1162"/>
      <c r="D4178" s="465">
        <v>162</v>
      </c>
      <c r="E4178" s="1156"/>
      <c r="F4178" s="1157"/>
      <c r="G4178" s="1158"/>
      <c r="H4178" s="468">
        <v>0.15</v>
      </c>
      <c r="I4178" s="564"/>
      <c r="J4178" s="377">
        <f t="shared" si="135"/>
        <v>0</v>
      </c>
      <c r="K4178" s="467">
        <f t="shared" si="136"/>
        <v>0</v>
      </c>
      <c r="L4178" s="113"/>
      <c r="M4178" s="113"/>
    </row>
    <row r="4179" spans="2:13" s="181" customFormat="1" ht="12.75" hidden="1" customHeight="1">
      <c r="B4179" s="1186"/>
      <c r="C4179" s="1162"/>
      <c r="D4179" s="465">
        <v>163</v>
      </c>
      <c r="E4179" s="1156"/>
      <c r="F4179" s="1157"/>
      <c r="G4179" s="1158"/>
      <c r="H4179" s="468">
        <v>0.15</v>
      </c>
      <c r="I4179" s="564"/>
      <c r="J4179" s="377">
        <f t="shared" si="135"/>
        <v>0</v>
      </c>
      <c r="K4179" s="467">
        <f t="shared" si="136"/>
        <v>0</v>
      </c>
      <c r="L4179" s="113"/>
      <c r="M4179" s="113"/>
    </row>
    <row r="4180" spans="2:13" s="181" customFormat="1" ht="12.75" hidden="1" customHeight="1">
      <c r="B4180" s="1186"/>
      <c r="C4180" s="1162"/>
      <c r="D4180" s="465">
        <v>164</v>
      </c>
      <c r="E4180" s="1156"/>
      <c r="F4180" s="1157"/>
      <c r="G4180" s="1158"/>
      <c r="H4180" s="468">
        <v>0.15</v>
      </c>
      <c r="I4180" s="564"/>
      <c r="J4180" s="377">
        <f t="shared" si="135"/>
        <v>0</v>
      </c>
      <c r="K4180" s="467">
        <f t="shared" si="136"/>
        <v>0</v>
      </c>
      <c r="L4180" s="113"/>
      <c r="M4180" s="113"/>
    </row>
    <row r="4181" spans="2:13" s="181" customFormat="1" ht="12.75" hidden="1" customHeight="1">
      <c r="B4181" s="1186"/>
      <c r="C4181" s="1162"/>
      <c r="D4181" s="465">
        <v>165</v>
      </c>
      <c r="E4181" s="1156"/>
      <c r="F4181" s="1157"/>
      <c r="G4181" s="1158"/>
      <c r="H4181" s="468">
        <v>0.15</v>
      </c>
      <c r="I4181" s="564"/>
      <c r="J4181" s="377">
        <f t="shared" si="135"/>
        <v>0</v>
      </c>
      <c r="K4181" s="467">
        <f t="shared" si="136"/>
        <v>0</v>
      </c>
      <c r="L4181" s="113"/>
      <c r="M4181" s="113"/>
    </row>
    <row r="4182" spans="2:13" s="181" customFormat="1" ht="12.75" hidden="1" customHeight="1">
      <c r="B4182" s="1186"/>
      <c r="C4182" s="1162"/>
      <c r="D4182" s="465">
        <v>166</v>
      </c>
      <c r="E4182" s="1156"/>
      <c r="F4182" s="1157"/>
      <c r="G4182" s="1158"/>
      <c r="H4182" s="468">
        <v>0.15</v>
      </c>
      <c r="I4182" s="564"/>
      <c r="J4182" s="377">
        <f t="shared" si="135"/>
        <v>0</v>
      </c>
      <c r="K4182" s="467">
        <f t="shared" si="136"/>
        <v>0</v>
      </c>
      <c r="L4182" s="113"/>
      <c r="M4182" s="113"/>
    </row>
    <row r="4183" spans="2:13" s="181" customFormat="1" ht="12.75" hidden="1" customHeight="1">
      <c r="B4183" s="1186"/>
      <c r="C4183" s="1162"/>
      <c r="D4183" s="465">
        <v>167</v>
      </c>
      <c r="E4183" s="1156"/>
      <c r="F4183" s="1157"/>
      <c r="G4183" s="1158"/>
      <c r="H4183" s="468">
        <v>0.15</v>
      </c>
      <c r="I4183" s="564"/>
      <c r="J4183" s="377">
        <f t="shared" si="135"/>
        <v>0</v>
      </c>
      <c r="K4183" s="467">
        <f t="shared" si="136"/>
        <v>0</v>
      </c>
      <c r="L4183" s="113"/>
      <c r="M4183" s="113"/>
    </row>
    <row r="4184" spans="2:13" s="181" customFormat="1" ht="12.75" hidden="1" customHeight="1">
      <c r="B4184" s="1186"/>
      <c r="C4184" s="1162"/>
      <c r="D4184" s="465">
        <v>168</v>
      </c>
      <c r="E4184" s="1156"/>
      <c r="F4184" s="1157"/>
      <c r="G4184" s="1158"/>
      <c r="H4184" s="468">
        <v>0.15</v>
      </c>
      <c r="I4184" s="564"/>
      <c r="J4184" s="377">
        <f t="shared" si="135"/>
        <v>0</v>
      </c>
      <c r="K4184" s="467">
        <f t="shared" si="136"/>
        <v>0</v>
      </c>
      <c r="L4184" s="113"/>
      <c r="M4184" s="113"/>
    </row>
    <row r="4185" spans="2:13" s="181" customFormat="1" ht="12.75" hidden="1" customHeight="1">
      <c r="B4185" s="1186"/>
      <c r="C4185" s="1162"/>
      <c r="D4185" s="465">
        <v>169</v>
      </c>
      <c r="E4185" s="1156"/>
      <c r="F4185" s="1157"/>
      <c r="G4185" s="1158"/>
      <c r="H4185" s="468">
        <v>0.15</v>
      </c>
      <c r="I4185" s="564"/>
      <c r="J4185" s="377">
        <f t="shared" si="135"/>
        <v>0</v>
      </c>
      <c r="K4185" s="467">
        <f t="shared" si="136"/>
        <v>0</v>
      </c>
      <c r="L4185" s="113"/>
      <c r="M4185" s="113"/>
    </row>
    <row r="4186" spans="2:13" s="181" customFormat="1" ht="12.75" hidden="1" customHeight="1">
      <c r="B4186" s="1186"/>
      <c r="C4186" s="1162"/>
      <c r="D4186" s="465">
        <v>170</v>
      </c>
      <c r="E4186" s="1156"/>
      <c r="F4186" s="1157"/>
      <c r="G4186" s="1158"/>
      <c r="H4186" s="468">
        <v>0.15</v>
      </c>
      <c r="I4186" s="564"/>
      <c r="J4186" s="377">
        <f t="shared" si="135"/>
        <v>0</v>
      </c>
      <c r="K4186" s="467">
        <f t="shared" si="136"/>
        <v>0</v>
      </c>
      <c r="L4186" s="113"/>
      <c r="M4186" s="113"/>
    </row>
    <row r="4187" spans="2:13" s="181" customFormat="1" ht="12.75" hidden="1" customHeight="1">
      <c r="B4187" s="1186"/>
      <c r="C4187" s="1162"/>
      <c r="D4187" s="465">
        <v>171</v>
      </c>
      <c r="E4187" s="1156"/>
      <c r="F4187" s="1157"/>
      <c r="G4187" s="1158"/>
      <c r="H4187" s="468">
        <v>0.15</v>
      </c>
      <c r="I4187" s="564"/>
      <c r="J4187" s="377">
        <f t="shared" si="135"/>
        <v>0</v>
      </c>
      <c r="K4187" s="467">
        <f t="shared" si="136"/>
        <v>0</v>
      </c>
      <c r="L4187" s="113"/>
      <c r="M4187" s="113"/>
    </row>
    <row r="4188" spans="2:13" s="181" customFormat="1" ht="12.75" hidden="1" customHeight="1">
      <c r="B4188" s="1186"/>
      <c r="C4188" s="1162"/>
      <c r="D4188" s="465">
        <v>172</v>
      </c>
      <c r="E4188" s="1156"/>
      <c r="F4188" s="1157"/>
      <c r="G4188" s="1158"/>
      <c r="H4188" s="468">
        <v>0.15</v>
      </c>
      <c r="I4188" s="564"/>
      <c r="J4188" s="377">
        <f t="shared" si="135"/>
        <v>0</v>
      </c>
      <c r="K4188" s="467">
        <f t="shared" si="136"/>
        <v>0</v>
      </c>
      <c r="L4188" s="113"/>
      <c r="M4188" s="113"/>
    </row>
    <row r="4189" spans="2:13" s="181" customFormat="1" ht="12.75" hidden="1" customHeight="1">
      <c r="B4189" s="1186"/>
      <c r="C4189" s="1162"/>
      <c r="D4189" s="465">
        <v>173</v>
      </c>
      <c r="E4189" s="1156"/>
      <c r="F4189" s="1157"/>
      <c r="G4189" s="1158"/>
      <c r="H4189" s="468">
        <v>0.15</v>
      </c>
      <c r="I4189" s="564"/>
      <c r="J4189" s="377">
        <f t="shared" si="135"/>
        <v>0</v>
      </c>
      <c r="K4189" s="467">
        <f t="shared" si="136"/>
        <v>0</v>
      </c>
      <c r="L4189" s="113"/>
      <c r="M4189" s="113"/>
    </row>
    <row r="4190" spans="2:13" s="181" customFormat="1" ht="12.75" hidden="1" customHeight="1">
      <c r="B4190" s="1186"/>
      <c r="C4190" s="1162"/>
      <c r="D4190" s="465">
        <v>174</v>
      </c>
      <c r="E4190" s="1156"/>
      <c r="F4190" s="1157"/>
      <c r="G4190" s="1158"/>
      <c r="H4190" s="468">
        <v>0.15</v>
      </c>
      <c r="I4190" s="564"/>
      <c r="J4190" s="377">
        <f t="shared" si="135"/>
        <v>0</v>
      </c>
      <c r="K4190" s="467">
        <f t="shared" si="136"/>
        <v>0</v>
      </c>
      <c r="L4190" s="113"/>
      <c r="M4190" s="113"/>
    </row>
    <row r="4191" spans="2:13" s="181" customFormat="1" ht="12.75" hidden="1" customHeight="1">
      <c r="B4191" s="1186"/>
      <c r="C4191" s="1162"/>
      <c r="D4191" s="465">
        <v>175</v>
      </c>
      <c r="E4191" s="1156"/>
      <c r="F4191" s="1157"/>
      <c r="G4191" s="1158"/>
      <c r="H4191" s="468">
        <v>0.15</v>
      </c>
      <c r="I4191" s="564"/>
      <c r="J4191" s="377">
        <f t="shared" si="135"/>
        <v>0</v>
      </c>
      <c r="K4191" s="467">
        <f t="shared" si="136"/>
        <v>0</v>
      </c>
      <c r="L4191" s="113"/>
      <c r="M4191" s="113"/>
    </row>
    <row r="4192" spans="2:13" s="181" customFormat="1" ht="12.75" hidden="1" customHeight="1">
      <c r="B4192" s="1186"/>
      <c r="C4192" s="1162"/>
      <c r="D4192" s="465">
        <v>176</v>
      </c>
      <c r="E4192" s="1156"/>
      <c r="F4192" s="1157"/>
      <c r="G4192" s="1158"/>
      <c r="H4192" s="468">
        <v>0.15</v>
      </c>
      <c r="I4192" s="564"/>
      <c r="J4192" s="377">
        <f t="shared" si="135"/>
        <v>0</v>
      </c>
      <c r="K4192" s="467">
        <f t="shared" si="136"/>
        <v>0</v>
      </c>
      <c r="L4192" s="113"/>
      <c r="M4192" s="113"/>
    </row>
    <row r="4193" spans="2:13" s="181" customFormat="1" ht="12.75" hidden="1" customHeight="1">
      <c r="B4193" s="1186"/>
      <c r="C4193" s="1162"/>
      <c r="D4193" s="465">
        <v>177</v>
      </c>
      <c r="E4193" s="1156"/>
      <c r="F4193" s="1157"/>
      <c r="G4193" s="1158"/>
      <c r="H4193" s="468">
        <v>0.15</v>
      </c>
      <c r="I4193" s="564"/>
      <c r="J4193" s="377">
        <f t="shared" si="135"/>
        <v>0</v>
      </c>
      <c r="K4193" s="467">
        <f t="shared" si="136"/>
        <v>0</v>
      </c>
      <c r="L4193" s="113"/>
      <c r="M4193" s="113"/>
    </row>
    <row r="4194" spans="2:13" s="181" customFormat="1" ht="12.75" hidden="1" customHeight="1">
      <c r="B4194" s="1186"/>
      <c r="C4194" s="1162"/>
      <c r="D4194" s="465">
        <v>178</v>
      </c>
      <c r="E4194" s="1156"/>
      <c r="F4194" s="1157"/>
      <c r="G4194" s="1158"/>
      <c r="H4194" s="468">
        <v>0.15</v>
      </c>
      <c r="I4194" s="564"/>
      <c r="J4194" s="377">
        <f t="shared" si="135"/>
        <v>0</v>
      </c>
      <c r="K4194" s="467">
        <f t="shared" si="136"/>
        <v>0</v>
      </c>
      <c r="L4194" s="113"/>
      <c r="M4194" s="113"/>
    </row>
    <row r="4195" spans="2:13" s="181" customFormat="1" ht="12.75" hidden="1" customHeight="1">
      <c r="B4195" s="1186"/>
      <c r="C4195" s="1162"/>
      <c r="D4195" s="465">
        <v>179</v>
      </c>
      <c r="E4195" s="1156"/>
      <c r="F4195" s="1157"/>
      <c r="G4195" s="1158"/>
      <c r="H4195" s="468">
        <v>0.15</v>
      </c>
      <c r="I4195" s="564"/>
      <c r="J4195" s="377">
        <f t="shared" si="135"/>
        <v>0</v>
      </c>
      <c r="K4195" s="467">
        <f t="shared" si="136"/>
        <v>0</v>
      </c>
      <c r="L4195" s="113"/>
      <c r="M4195" s="113"/>
    </row>
    <row r="4196" spans="2:13" s="181" customFormat="1" ht="12.75" hidden="1" customHeight="1">
      <c r="B4196" s="1186"/>
      <c r="C4196" s="1162"/>
      <c r="D4196" s="465">
        <v>180</v>
      </c>
      <c r="E4196" s="1156"/>
      <c r="F4196" s="1157"/>
      <c r="G4196" s="1158"/>
      <c r="H4196" s="468">
        <v>0.15</v>
      </c>
      <c r="I4196" s="564"/>
      <c r="J4196" s="377">
        <f t="shared" si="135"/>
        <v>0</v>
      </c>
      <c r="K4196" s="467">
        <f t="shared" si="136"/>
        <v>0</v>
      </c>
      <c r="L4196" s="113"/>
      <c r="M4196" s="113"/>
    </row>
    <row r="4197" spans="2:13" s="181" customFormat="1" ht="12.75" hidden="1" customHeight="1">
      <c r="B4197" s="1186"/>
      <c r="C4197" s="1162"/>
      <c r="D4197" s="465">
        <v>181</v>
      </c>
      <c r="E4197" s="1156"/>
      <c r="F4197" s="1157"/>
      <c r="G4197" s="1158"/>
      <c r="H4197" s="468">
        <v>0.15</v>
      </c>
      <c r="I4197" s="564"/>
      <c r="J4197" s="377">
        <f t="shared" si="135"/>
        <v>0</v>
      </c>
      <c r="K4197" s="467">
        <f t="shared" si="136"/>
        <v>0</v>
      </c>
      <c r="L4197" s="113"/>
      <c r="M4197" s="113"/>
    </row>
    <row r="4198" spans="2:13" s="181" customFormat="1" ht="12.75" hidden="1" customHeight="1">
      <c r="B4198" s="1186"/>
      <c r="C4198" s="1162"/>
      <c r="D4198" s="465">
        <v>182</v>
      </c>
      <c r="E4198" s="1156"/>
      <c r="F4198" s="1157"/>
      <c r="G4198" s="1158"/>
      <c r="H4198" s="468">
        <v>0.15</v>
      </c>
      <c r="I4198" s="564"/>
      <c r="J4198" s="377">
        <f t="shared" si="135"/>
        <v>0</v>
      </c>
      <c r="K4198" s="467">
        <f t="shared" si="136"/>
        <v>0</v>
      </c>
      <c r="L4198" s="113"/>
      <c r="M4198" s="113"/>
    </row>
    <row r="4199" spans="2:13" s="181" customFormat="1" ht="12.75" hidden="1" customHeight="1">
      <c r="B4199" s="1186"/>
      <c r="C4199" s="1162"/>
      <c r="D4199" s="465">
        <v>183</v>
      </c>
      <c r="E4199" s="1156"/>
      <c r="F4199" s="1157"/>
      <c r="G4199" s="1158"/>
      <c r="H4199" s="468">
        <v>0.15</v>
      </c>
      <c r="I4199" s="564"/>
      <c r="J4199" s="377">
        <f t="shared" si="135"/>
        <v>0</v>
      </c>
      <c r="K4199" s="467">
        <f t="shared" si="136"/>
        <v>0</v>
      </c>
      <c r="L4199" s="113"/>
      <c r="M4199" s="113"/>
    </row>
    <row r="4200" spans="2:13" s="181" customFormat="1" ht="12.75" hidden="1" customHeight="1">
      <c r="B4200" s="1186"/>
      <c r="C4200" s="1162"/>
      <c r="D4200" s="465">
        <v>184</v>
      </c>
      <c r="E4200" s="1156"/>
      <c r="F4200" s="1157"/>
      <c r="G4200" s="1158"/>
      <c r="H4200" s="468">
        <v>0.15</v>
      </c>
      <c r="I4200" s="564"/>
      <c r="J4200" s="377">
        <f t="shared" si="135"/>
        <v>0</v>
      </c>
      <c r="K4200" s="467">
        <f t="shared" si="136"/>
        <v>0</v>
      </c>
      <c r="L4200" s="113"/>
      <c r="M4200" s="113"/>
    </row>
    <row r="4201" spans="2:13" s="181" customFormat="1" ht="12.75" hidden="1" customHeight="1">
      <c r="B4201" s="1186"/>
      <c r="C4201" s="1162"/>
      <c r="D4201" s="465">
        <v>185</v>
      </c>
      <c r="E4201" s="1156"/>
      <c r="F4201" s="1157"/>
      <c r="G4201" s="1158"/>
      <c r="H4201" s="468">
        <v>0.15</v>
      </c>
      <c r="I4201" s="564"/>
      <c r="J4201" s="377">
        <f t="shared" si="135"/>
        <v>0</v>
      </c>
      <c r="K4201" s="467">
        <f t="shared" si="136"/>
        <v>0</v>
      </c>
      <c r="L4201" s="113"/>
      <c r="M4201" s="113"/>
    </row>
    <row r="4202" spans="2:13" s="181" customFormat="1" ht="12.75" hidden="1" customHeight="1">
      <c r="B4202" s="1186"/>
      <c r="C4202" s="1162"/>
      <c r="D4202" s="465">
        <v>186</v>
      </c>
      <c r="E4202" s="1156"/>
      <c r="F4202" s="1157"/>
      <c r="G4202" s="1158"/>
      <c r="H4202" s="468">
        <v>0.15</v>
      </c>
      <c r="I4202" s="564"/>
      <c r="J4202" s="377">
        <f t="shared" si="135"/>
        <v>0</v>
      </c>
      <c r="K4202" s="467">
        <f t="shared" si="136"/>
        <v>0</v>
      </c>
      <c r="L4202" s="113"/>
      <c r="M4202" s="113"/>
    </row>
    <row r="4203" spans="2:13" s="181" customFormat="1" ht="12.75" hidden="1" customHeight="1">
      <c r="B4203" s="1186"/>
      <c r="C4203" s="1162"/>
      <c r="D4203" s="465">
        <v>187</v>
      </c>
      <c r="E4203" s="1156"/>
      <c r="F4203" s="1157"/>
      <c r="G4203" s="1158"/>
      <c r="H4203" s="468">
        <v>0.15</v>
      </c>
      <c r="I4203" s="564"/>
      <c r="J4203" s="377">
        <f t="shared" si="135"/>
        <v>0</v>
      </c>
      <c r="K4203" s="467">
        <f t="shared" si="136"/>
        <v>0</v>
      </c>
      <c r="L4203" s="113"/>
      <c r="M4203" s="113"/>
    </row>
    <row r="4204" spans="2:13" s="181" customFormat="1" ht="12.75" hidden="1" customHeight="1">
      <c r="B4204" s="1186"/>
      <c r="C4204" s="1162"/>
      <c r="D4204" s="465">
        <v>188</v>
      </c>
      <c r="E4204" s="1156"/>
      <c r="F4204" s="1157"/>
      <c r="G4204" s="1158"/>
      <c r="H4204" s="468">
        <v>0.15</v>
      </c>
      <c r="I4204" s="564"/>
      <c r="J4204" s="377">
        <f t="shared" si="135"/>
        <v>0</v>
      </c>
      <c r="K4204" s="467">
        <f t="shared" si="136"/>
        <v>0</v>
      </c>
      <c r="L4204" s="113"/>
      <c r="M4204" s="113"/>
    </row>
    <row r="4205" spans="2:13" s="181" customFormat="1" ht="12.75" hidden="1" customHeight="1">
      <c r="B4205" s="1186"/>
      <c r="C4205" s="1162"/>
      <c r="D4205" s="465">
        <v>189</v>
      </c>
      <c r="E4205" s="1156"/>
      <c r="F4205" s="1157"/>
      <c r="G4205" s="1158"/>
      <c r="H4205" s="468">
        <v>0.15</v>
      </c>
      <c r="I4205" s="564"/>
      <c r="J4205" s="377">
        <f t="shared" si="135"/>
        <v>0</v>
      </c>
      <c r="K4205" s="467">
        <f t="shared" si="136"/>
        <v>0</v>
      </c>
      <c r="L4205" s="113"/>
      <c r="M4205" s="113"/>
    </row>
    <row r="4206" spans="2:13" s="181" customFormat="1" ht="12.75" hidden="1" customHeight="1">
      <c r="B4206" s="1186"/>
      <c r="C4206" s="1162"/>
      <c r="D4206" s="465">
        <v>190</v>
      </c>
      <c r="E4206" s="1156"/>
      <c r="F4206" s="1157"/>
      <c r="G4206" s="1158"/>
      <c r="H4206" s="468">
        <v>0.15</v>
      </c>
      <c r="I4206" s="564"/>
      <c r="J4206" s="377">
        <f t="shared" si="135"/>
        <v>0</v>
      </c>
      <c r="K4206" s="467">
        <f t="shared" si="136"/>
        <v>0</v>
      </c>
      <c r="L4206" s="113"/>
      <c r="M4206" s="113"/>
    </row>
    <row r="4207" spans="2:13" s="181" customFormat="1" ht="12.75" hidden="1" customHeight="1">
      <c r="B4207" s="1186"/>
      <c r="C4207" s="1162"/>
      <c r="D4207" s="465">
        <v>191</v>
      </c>
      <c r="E4207" s="1156"/>
      <c r="F4207" s="1157"/>
      <c r="G4207" s="1158"/>
      <c r="H4207" s="468">
        <v>0.15</v>
      </c>
      <c r="I4207" s="564"/>
      <c r="J4207" s="377">
        <f t="shared" si="135"/>
        <v>0</v>
      </c>
      <c r="K4207" s="467">
        <f t="shared" si="136"/>
        <v>0</v>
      </c>
      <c r="L4207" s="113"/>
      <c r="M4207" s="113"/>
    </row>
    <row r="4208" spans="2:13" s="181" customFormat="1" ht="12.75" hidden="1" customHeight="1">
      <c r="B4208" s="1186"/>
      <c r="C4208" s="1162"/>
      <c r="D4208" s="465">
        <v>192</v>
      </c>
      <c r="E4208" s="1156"/>
      <c r="F4208" s="1157"/>
      <c r="G4208" s="1158"/>
      <c r="H4208" s="468">
        <v>0.15</v>
      </c>
      <c r="I4208" s="564"/>
      <c r="J4208" s="377">
        <f t="shared" si="135"/>
        <v>0</v>
      </c>
      <c r="K4208" s="467">
        <f t="shared" si="136"/>
        <v>0</v>
      </c>
      <c r="L4208" s="113"/>
      <c r="M4208" s="113"/>
    </row>
    <row r="4209" spans="2:13" s="181" customFormat="1" ht="12.75" hidden="1" customHeight="1">
      <c r="B4209" s="1186"/>
      <c r="C4209" s="1162"/>
      <c r="D4209" s="465">
        <v>193</v>
      </c>
      <c r="E4209" s="1156"/>
      <c r="F4209" s="1157"/>
      <c r="G4209" s="1158"/>
      <c r="H4209" s="468">
        <v>0.15</v>
      </c>
      <c r="I4209" s="564"/>
      <c r="J4209" s="377">
        <f t="shared" ref="J4209:J4272" si="137">$I$11027*H4209</f>
        <v>0</v>
      </c>
      <c r="K4209" s="467">
        <f t="shared" si="136"/>
        <v>0</v>
      </c>
      <c r="L4209" s="113"/>
      <c r="M4209" s="113"/>
    </row>
    <row r="4210" spans="2:13" s="181" customFormat="1" ht="12.75" hidden="1" customHeight="1">
      <c r="B4210" s="1186"/>
      <c r="C4210" s="1162"/>
      <c r="D4210" s="465">
        <v>194</v>
      </c>
      <c r="E4210" s="1156"/>
      <c r="F4210" s="1157"/>
      <c r="G4210" s="1158"/>
      <c r="H4210" s="468">
        <v>0.15</v>
      </c>
      <c r="I4210" s="564"/>
      <c r="J4210" s="377">
        <f t="shared" si="137"/>
        <v>0</v>
      </c>
      <c r="K4210" s="467">
        <f t="shared" ref="K4210:K4273" si="138">MAX(0,(I4210-J4210)*0.84)</f>
        <v>0</v>
      </c>
      <c r="L4210" s="113"/>
      <c r="M4210" s="113"/>
    </row>
    <row r="4211" spans="2:13" s="181" customFormat="1" ht="12.75" hidden="1" customHeight="1">
      <c r="B4211" s="1186"/>
      <c r="C4211" s="1162"/>
      <c r="D4211" s="465">
        <v>195</v>
      </c>
      <c r="E4211" s="1156"/>
      <c r="F4211" s="1157"/>
      <c r="G4211" s="1158"/>
      <c r="H4211" s="468">
        <v>0.15</v>
      </c>
      <c r="I4211" s="564"/>
      <c r="J4211" s="377">
        <f t="shared" si="137"/>
        <v>0</v>
      </c>
      <c r="K4211" s="467">
        <f t="shared" si="138"/>
        <v>0</v>
      </c>
      <c r="L4211" s="113"/>
      <c r="M4211" s="113"/>
    </row>
    <row r="4212" spans="2:13" s="181" customFormat="1" ht="12.75" hidden="1" customHeight="1">
      <c r="B4212" s="1186"/>
      <c r="C4212" s="1162"/>
      <c r="D4212" s="465">
        <v>196</v>
      </c>
      <c r="E4212" s="1156"/>
      <c r="F4212" s="1157"/>
      <c r="G4212" s="1158"/>
      <c r="H4212" s="468">
        <v>0.15</v>
      </c>
      <c r="I4212" s="564"/>
      <c r="J4212" s="377">
        <f t="shared" si="137"/>
        <v>0</v>
      </c>
      <c r="K4212" s="467">
        <f t="shared" si="138"/>
        <v>0</v>
      </c>
      <c r="L4212" s="113"/>
      <c r="M4212" s="113"/>
    </row>
    <row r="4213" spans="2:13" s="181" customFormat="1" ht="12.75" hidden="1" customHeight="1">
      <c r="B4213" s="1186"/>
      <c r="C4213" s="1162"/>
      <c r="D4213" s="465">
        <v>197</v>
      </c>
      <c r="E4213" s="1156"/>
      <c r="F4213" s="1157"/>
      <c r="G4213" s="1158"/>
      <c r="H4213" s="468">
        <v>0.15</v>
      </c>
      <c r="I4213" s="564"/>
      <c r="J4213" s="377">
        <f t="shared" si="137"/>
        <v>0</v>
      </c>
      <c r="K4213" s="467">
        <f t="shared" si="138"/>
        <v>0</v>
      </c>
      <c r="L4213" s="113"/>
      <c r="M4213" s="113"/>
    </row>
    <row r="4214" spans="2:13" s="181" customFormat="1" ht="12.75" hidden="1" customHeight="1">
      <c r="B4214" s="1186"/>
      <c r="C4214" s="1162"/>
      <c r="D4214" s="465">
        <v>198</v>
      </c>
      <c r="E4214" s="1156"/>
      <c r="F4214" s="1157"/>
      <c r="G4214" s="1158"/>
      <c r="H4214" s="468">
        <v>0.15</v>
      </c>
      <c r="I4214" s="564"/>
      <c r="J4214" s="377">
        <f t="shared" si="137"/>
        <v>0</v>
      </c>
      <c r="K4214" s="467">
        <f t="shared" si="138"/>
        <v>0</v>
      </c>
      <c r="L4214" s="113"/>
      <c r="M4214" s="113"/>
    </row>
    <row r="4215" spans="2:13" s="181" customFormat="1" ht="12.75" hidden="1" customHeight="1">
      <c r="B4215" s="1186"/>
      <c r="C4215" s="1162"/>
      <c r="D4215" s="465">
        <v>199</v>
      </c>
      <c r="E4215" s="1156"/>
      <c r="F4215" s="1157"/>
      <c r="G4215" s="1158"/>
      <c r="H4215" s="468">
        <v>0.15</v>
      </c>
      <c r="I4215" s="564"/>
      <c r="J4215" s="377">
        <f t="shared" si="137"/>
        <v>0</v>
      </c>
      <c r="K4215" s="467">
        <f t="shared" si="138"/>
        <v>0</v>
      </c>
      <c r="L4215" s="113"/>
      <c r="M4215" s="113"/>
    </row>
    <row r="4216" spans="2:13" s="181" customFormat="1" ht="12.75" hidden="1" customHeight="1">
      <c r="B4216" s="1186"/>
      <c r="C4216" s="1162"/>
      <c r="D4216" s="465">
        <v>200</v>
      </c>
      <c r="E4216" s="1156"/>
      <c r="F4216" s="1157"/>
      <c r="G4216" s="1158"/>
      <c r="H4216" s="468">
        <v>0.15</v>
      </c>
      <c r="I4216" s="564"/>
      <c r="J4216" s="377">
        <f t="shared" si="137"/>
        <v>0</v>
      </c>
      <c r="K4216" s="467">
        <f t="shared" si="138"/>
        <v>0</v>
      </c>
      <c r="L4216" s="113"/>
      <c r="M4216" s="113"/>
    </row>
    <row r="4217" spans="2:13" s="181" customFormat="1" ht="12.75" hidden="1" customHeight="1">
      <c r="B4217" s="1186"/>
      <c r="C4217" s="1162"/>
      <c r="D4217" s="465">
        <v>201</v>
      </c>
      <c r="E4217" s="1156"/>
      <c r="F4217" s="1157"/>
      <c r="G4217" s="1158"/>
      <c r="H4217" s="468">
        <v>0.15</v>
      </c>
      <c r="I4217" s="564"/>
      <c r="J4217" s="377">
        <f t="shared" si="137"/>
        <v>0</v>
      </c>
      <c r="K4217" s="467">
        <f t="shared" si="138"/>
        <v>0</v>
      </c>
      <c r="L4217" s="113"/>
      <c r="M4217" s="113"/>
    </row>
    <row r="4218" spans="2:13" s="181" customFormat="1" ht="12.75" hidden="1" customHeight="1">
      <c r="B4218" s="1186"/>
      <c r="C4218" s="1162"/>
      <c r="D4218" s="465">
        <v>202</v>
      </c>
      <c r="E4218" s="1156"/>
      <c r="F4218" s="1157"/>
      <c r="G4218" s="1158"/>
      <c r="H4218" s="468">
        <v>0.15</v>
      </c>
      <c r="I4218" s="564"/>
      <c r="J4218" s="377">
        <f t="shared" si="137"/>
        <v>0</v>
      </c>
      <c r="K4218" s="467">
        <f t="shared" si="138"/>
        <v>0</v>
      </c>
      <c r="L4218" s="113"/>
      <c r="M4218" s="113"/>
    </row>
    <row r="4219" spans="2:13" s="181" customFormat="1" ht="12.75" hidden="1" customHeight="1">
      <c r="B4219" s="1186"/>
      <c r="C4219" s="1162"/>
      <c r="D4219" s="465">
        <v>203</v>
      </c>
      <c r="E4219" s="1156"/>
      <c r="F4219" s="1157"/>
      <c r="G4219" s="1158"/>
      <c r="H4219" s="468">
        <v>0.15</v>
      </c>
      <c r="I4219" s="564"/>
      <c r="J4219" s="377">
        <f t="shared" si="137"/>
        <v>0</v>
      </c>
      <c r="K4219" s="467">
        <f t="shared" si="138"/>
        <v>0</v>
      </c>
      <c r="L4219" s="113"/>
      <c r="M4219" s="113"/>
    </row>
    <row r="4220" spans="2:13" s="181" customFormat="1" ht="12.75" hidden="1" customHeight="1">
      <c r="B4220" s="1186"/>
      <c r="C4220" s="1162"/>
      <c r="D4220" s="465">
        <v>204</v>
      </c>
      <c r="E4220" s="1156"/>
      <c r="F4220" s="1157"/>
      <c r="G4220" s="1158"/>
      <c r="H4220" s="468">
        <v>0.15</v>
      </c>
      <c r="I4220" s="564"/>
      <c r="J4220" s="377">
        <f t="shared" si="137"/>
        <v>0</v>
      </c>
      <c r="K4220" s="467">
        <f t="shared" si="138"/>
        <v>0</v>
      </c>
      <c r="L4220" s="113"/>
      <c r="M4220" s="113"/>
    </row>
    <row r="4221" spans="2:13" s="181" customFormat="1" ht="12.75" hidden="1" customHeight="1">
      <c r="B4221" s="1186"/>
      <c r="C4221" s="1162"/>
      <c r="D4221" s="465">
        <v>205</v>
      </c>
      <c r="E4221" s="1156"/>
      <c r="F4221" s="1157"/>
      <c r="G4221" s="1158"/>
      <c r="H4221" s="468">
        <v>0.15</v>
      </c>
      <c r="I4221" s="564"/>
      <c r="J4221" s="377">
        <f t="shared" si="137"/>
        <v>0</v>
      </c>
      <c r="K4221" s="467">
        <f t="shared" si="138"/>
        <v>0</v>
      </c>
      <c r="L4221" s="113"/>
      <c r="M4221" s="113"/>
    </row>
    <row r="4222" spans="2:13" s="181" customFormat="1" ht="12.75" hidden="1" customHeight="1">
      <c r="B4222" s="1186"/>
      <c r="C4222" s="1162"/>
      <c r="D4222" s="465">
        <v>206</v>
      </c>
      <c r="E4222" s="1156"/>
      <c r="F4222" s="1157"/>
      <c r="G4222" s="1158"/>
      <c r="H4222" s="468">
        <v>0.15</v>
      </c>
      <c r="I4222" s="564"/>
      <c r="J4222" s="377">
        <f t="shared" si="137"/>
        <v>0</v>
      </c>
      <c r="K4222" s="467">
        <f t="shared" si="138"/>
        <v>0</v>
      </c>
      <c r="L4222" s="113"/>
      <c r="M4222" s="113"/>
    </row>
    <row r="4223" spans="2:13" s="181" customFormat="1" ht="12.75" hidden="1" customHeight="1">
      <c r="B4223" s="1186"/>
      <c r="C4223" s="1162"/>
      <c r="D4223" s="465">
        <v>207</v>
      </c>
      <c r="E4223" s="1156"/>
      <c r="F4223" s="1157"/>
      <c r="G4223" s="1158"/>
      <c r="H4223" s="468">
        <v>0.15</v>
      </c>
      <c r="I4223" s="564"/>
      <c r="J4223" s="377">
        <f t="shared" si="137"/>
        <v>0</v>
      </c>
      <c r="K4223" s="467">
        <f t="shared" si="138"/>
        <v>0</v>
      </c>
      <c r="L4223" s="113"/>
      <c r="M4223" s="113"/>
    </row>
    <row r="4224" spans="2:13" s="181" customFormat="1" ht="12.75" hidden="1" customHeight="1">
      <c r="B4224" s="1186"/>
      <c r="C4224" s="1162"/>
      <c r="D4224" s="465">
        <v>208</v>
      </c>
      <c r="E4224" s="1156"/>
      <c r="F4224" s="1157"/>
      <c r="G4224" s="1158"/>
      <c r="H4224" s="468">
        <v>0.15</v>
      </c>
      <c r="I4224" s="564"/>
      <c r="J4224" s="377">
        <f t="shared" si="137"/>
        <v>0</v>
      </c>
      <c r="K4224" s="467">
        <f t="shared" si="138"/>
        <v>0</v>
      </c>
      <c r="L4224" s="113"/>
      <c r="M4224" s="113"/>
    </row>
    <row r="4225" spans="2:13" s="181" customFormat="1" ht="12.75" hidden="1" customHeight="1">
      <c r="B4225" s="1186"/>
      <c r="C4225" s="1162"/>
      <c r="D4225" s="465">
        <v>209</v>
      </c>
      <c r="E4225" s="1156"/>
      <c r="F4225" s="1157"/>
      <c r="G4225" s="1158"/>
      <c r="H4225" s="468">
        <v>0.15</v>
      </c>
      <c r="I4225" s="564"/>
      <c r="J4225" s="377">
        <f t="shared" si="137"/>
        <v>0</v>
      </c>
      <c r="K4225" s="467">
        <f t="shared" si="138"/>
        <v>0</v>
      </c>
      <c r="L4225" s="113"/>
      <c r="M4225" s="113"/>
    </row>
    <row r="4226" spans="2:13" s="181" customFormat="1" ht="12.75" hidden="1" customHeight="1">
      <c r="B4226" s="1186"/>
      <c r="C4226" s="1162"/>
      <c r="D4226" s="465">
        <v>210</v>
      </c>
      <c r="E4226" s="1156"/>
      <c r="F4226" s="1157"/>
      <c r="G4226" s="1158"/>
      <c r="H4226" s="468">
        <v>0.15</v>
      </c>
      <c r="I4226" s="564"/>
      <c r="J4226" s="377">
        <f t="shared" si="137"/>
        <v>0</v>
      </c>
      <c r="K4226" s="467">
        <f t="shared" si="138"/>
        <v>0</v>
      </c>
      <c r="L4226" s="113"/>
      <c r="M4226" s="113"/>
    </row>
    <row r="4227" spans="2:13" s="181" customFormat="1" ht="12.75" hidden="1" customHeight="1">
      <c r="B4227" s="1186"/>
      <c r="C4227" s="1162"/>
      <c r="D4227" s="465">
        <v>211</v>
      </c>
      <c r="E4227" s="1156"/>
      <c r="F4227" s="1157"/>
      <c r="G4227" s="1158"/>
      <c r="H4227" s="468">
        <v>0.15</v>
      </c>
      <c r="I4227" s="564"/>
      <c r="J4227" s="377">
        <f t="shared" si="137"/>
        <v>0</v>
      </c>
      <c r="K4227" s="467">
        <f t="shared" si="138"/>
        <v>0</v>
      </c>
      <c r="L4227" s="113"/>
      <c r="M4227" s="113"/>
    </row>
    <row r="4228" spans="2:13" s="181" customFormat="1" ht="12.75" hidden="1" customHeight="1">
      <c r="B4228" s="1186"/>
      <c r="C4228" s="1162"/>
      <c r="D4228" s="465">
        <v>212</v>
      </c>
      <c r="E4228" s="1156"/>
      <c r="F4228" s="1157"/>
      <c r="G4228" s="1158"/>
      <c r="H4228" s="468">
        <v>0.15</v>
      </c>
      <c r="I4228" s="564"/>
      <c r="J4228" s="377">
        <f t="shared" si="137"/>
        <v>0</v>
      </c>
      <c r="K4228" s="467">
        <f t="shared" si="138"/>
        <v>0</v>
      </c>
      <c r="L4228" s="113"/>
      <c r="M4228" s="113"/>
    </row>
    <row r="4229" spans="2:13" s="181" customFormat="1" ht="12.75" hidden="1" customHeight="1">
      <c r="B4229" s="1186"/>
      <c r="C4229" s="1162"/>
      <c r="D4229" s="465">
        <v>213</v>
      </c>
      <c r="E4229" s="1156"/>
      <c r="F4229" s="1157"/>
      <c r="G4229" s="1158"/>
      <c r="H4229" s="468">
        <v>0.15</v>
      </c>
      <c r="I4229" s="564"/>
      <c r="J4229" s="377">
        <f t="shared" si="137"/>
        <v>0</v>
      </c>
      <c r="K4229" s="467">
        <f t="shared" si="138"/>
        <v>0</v>
      </c>
      <c r="L4229" s="113"/>
      <c r="M4229" s="113"/>
    </row>
    <row r="4230" spans="2:13" s="181" customFormat="1" ht="12.75" hidden="1" customHeight="1">
      <c r="B4230" s="1186"/>
      <c r="C4230" s="1162"/>
      <c r="D4230" s="465">
        <v>214</v>
      </c>
      <c r="E4230" s="1156"/>
      <c r="F4230" s="1157"/>
      <c r="G4230" s="1158"/>
      <c r="H4230" s="468">
        <v>0.15</v>
      </c>
      <c r="I4230" s="564"/>
      <c r="J4230" s="377">
        <f t="shared" si="137"/>
        <v>0</v>
      </c>
      <c r="K4230" s="467">
        <f t="shared" si="138"/>
        <v>0</v>
      </c>
      <c r="L4230" s="113"/>
      <c r="M4230" s="113"/>
    </row>
    <row r="4231" spans="2:13" s="181" customFormat="1" ht="12.75" hidden="1" customHeight="1">
      <c r="B4231" s="1186"/>
      <c r="C4231" s="1162"/>
      <c r="D4231" s="465">
        <v>215</v>
      </c>
      <c r="E4231" s="1156"/>
      <c r="F4231" s="1157"/>
      <c r="G4231" s="1158"/>
      <c r="H4231" s="468">
        <v>0.15</v>
      </c>
      <c r="I4231" s="564"/>
      <c r="J4231" s="377">
        <f t="shared" si="137"/>
        <v>0</v>
      </c>
      <c r="K4231" s="467">
        <f t="shared" si="138"/>
        <v>0</v>
      </c>
      <c r="L4231" s="113"/>
      <c r="M4231" s="113"/>
    </row>
    <row r="4232" spans="2:13" s="181" customFormat="1" ht="12.75" hidden="1" customHeight="1">
      <c r="B4232" s="1186"/>
      <c r="C4232" s="1162"/>
      <c r="D4232" s="465">
        <v>216</v>
      </c>
      <c r="E4232" s="1156"/>
      <c r="F4232" s="1157"/>
      <c r="G4232" s="1158"/>
      <c r="H4232" s="468">
        <v>0.15</v>
      </c>
      <c r="I4232" s="564"/>
      <c r="J4232" s="377">
        <f t="shared" si="137"/>
        <v>0</v>
      </c>
      <c r="K4232" s="467">
        <f t="shared" si="138"/>
        <v>0</v>
      </c>
      <c r="L4232" s="113"/>
      <c r="M4232" s="113"/>
    </row>
    <row r="4233" spans="2:13" s="181" customFormat="1" ht="12.75" hidden="1" customHeight="1">
      <c r="B4233" s="1186"/>
      <c r="C4233" s="1162"/>
      <c r="D4233" s="465">
        <v>217</v>
      </c>
      <c r="E4233" s="1156"/>
      <c r="F4233" s="1157"/>
      <c r="G4233" s="1158"/>
      <c r="H4233" s="468">
        <v>0.15</v>
      </c>
      <c r="I4233" s="564"/>
      <c r="J4233" s="377">
        <f t="shared" si="137"/>
        <v>0</v>
      </c>
      <c r="K4233" s="467">
        <f t="shared" si="138"/>
        <v>0</v>
      </c>
      <c r="L4233" s="113"/>
      <c r="M4233" s="113"/>
    </row>
    <row r="4234" spans="2:13" s="181" customFormat="1" ht="12.75" hidden="1" customHeight="1">
      <c r="B4234" s="1186"/>
      <c r="C4234" s="1162"/>
      <c r="D4234" s="465">
        <v>218</v>
      </c>
      <c r="E4234" s="1156"/>
      <c r="F4234" s="1157"/>
      <c r="G4234" s="1158"/>
      <c r="H4234" s="468">
        <v>0.15</v>
      </c>
      <c r="I4234" s="564"/>
      <c r="J4234" s="377">
        <f t="shared" si="137"/>
        <v>0</v>
      </c>
      <c r="K4234" s="467">
        <f t="shared" si="138"/>
        <v>0</v>
      </c>
      <c r="L4234" s="113"/>
      <c r="M4234" s="113"/>
    </row>
    <row r="4235" spans="2:13" s="181" customFormat="1" ht="12.75" hidden="1" customHeight="1">
      <c r="B4235" s="1186"/>
      <c r="C4235" s="1162"/>
      <c r="D4235" s="465">
        <v>219</v>
      </c>
      <c r="E4235" s="1156"/>
      <c r="F4235" s="1157"/>
      <c r="G4235" s="1158"/>
      <c r="H4235" s="468">
        <v>0.15</v>
      </c>
      <c r="I4235" s="564"/>
      <c r="J4235" s="377">
        <f t="shared" si="137"/>
        <v>0</v>
      </c>
      <c r="K4235" s="467">
        <f t="shared" si="138"/>
        <v>0</v>
      </c>
      <c r="L4235" s="113"/>
      <c r="M4235" s="113"/>
    </row>
    <row r="4236" spans="2:13" s="181" customFormat="1" ht="12.75" hidden="1" customHeight="1">
      <c r="B4236" s="1186"/>
      <c r="C4236" s="1162"/>
      <c r="D4236" s="465">
        <v>220</v>
      </c>
      <c r="E4236" s="1156"/>
      <c r="F4236" s="1157"/>
      <c r="G4236" s="1158"/>
      <c r="H4236" s="468">
        <v>0.15</v>
      </c>
      <c r="I4236" s="564"/>
      <c r="J4236" s="377">
        <f t="shared" si="137"/>
        <v>0</v>
      </c>
      <c r="K4236" s="467">
        <f t="shared" si="138"/>
        <v>0</v>
      </c>
      <c r="L4236" s="113"/>
      <c r="M4236" s="113"/>
    </row>
    <row r="4237" spans="2:13" s="181" customFormat="1" ht="12.75" hidden="1" customHeight="1">
      <c r="B4237" s="1186"/>
      <c r="C4237" s="1162"/>
      <c r="D4237" s="465">
        <v>221</v>
      </c>
      <c r="E4237" s="1156"/>
      <c r="F4237" s="1157"/>
      <c r="G4237" s="1158"/>
      <c r="H4237" s="468">
        <v>0.15</v>
      </c>
      <c r="I4237" s="564"/>
      <c r="J4237" s="377">
        <f t="shared" si="137"/>
        <v>0</v>
      </c>
      <c r="K4237" s="467">
        <f t="shared" si="138"/>
        <v>0</v>
      </c>
      <c r="L4237" s="113"/>
      <c r="M4237" s="113"/>
    </row>
    <row r="4238" spans="2:13" s="181" customFormat="1" ht="12.75" hidden="1" customHeight="1">
      <c r="B4238" s="1186"/>
      <c r="C4238" s="1162"/>
      <c r="D4238" s="465">
        <v>222</v>
      </c>
      <c r="E4238" s="1156"/>
      <c r="F4238" s="1157"/>
      <c r="G4238" s="1158"/>
      <c r="H4238" s="468">
        <v>0.15</v>
      </c>
      <c r="I4238" s="564"/>
      <c r="J4238" s="377">
        <f t="shared" si="137"/>
        <v>0</v>
      </c>
      <c r="K4238" s="467">
        <f t="shared" si="138"/>
        <v>0</v>
      </c>
      <c r="L4238" s="113"/>
      <c r="M4238" s="113"/>
    </row>
    <row r="4239" spans="2:13" s="181" customFormat="1" ht="12.75" hidden="1" customHeight="1">
      <c r="B4239" s="1186"/>
      <c r="C4239" s="1162"/>
      <c r="D4239" s="465">
        <v>223</v>
      </c>
      <c r="E4239" s="1156"/>
      <c r="F4239" s="1157"/>
      <c r="G4239" s="1158"/>
      <c r="H4239" s="468">
        <v>0.15</v>
      </c>
      <c r="I4239" s="564"/>
      <c r="J4239" s="377">
        <f t="shared" si="137"/>
        <v>0</v>
      </c>
      <c r="K4239" s="467">
        <f t="shared" si="138"/>
        <v>0</v>
      </c>
      <c r="L4239" s="113"/>
      <c r="M4239" s="113"/>
    </row>
    <row r="4240" spans="2:13" s="181" customFormat="1" ht="12.75" hidden="1" customHeight="1">
      <c r="B4240" s="1186"/>
      <c r="C4240" s="1162"/>
      <c r="D4240" s="465">
        <v>224</v>
      </c>
      <c r="E4240" s="1156"/>
      <c r="F4240" s="1157"/>
      <c r="G4240" s="1158"/>
      <c r="H4240" s="468">
        <v>0.15</v>
      </c>
      <c r="I4240" s="564"/>
      <c r="J4240" s="377">
        <f t="shared" si="137"/>
        <v>0</v>
      </c>
      <c r="K4240" s="467">
        <f t="shared" si="138"/>
        <v>0</v>
      </c>
      <c r="L4240" s="113"/>
      <c r="M4240" s="113"/>
    </row>
    <row r="4241" spans="2:13" s="181" customFormat="1" ht="12.75" hidden="1" customHeight="1">
      <c r="B4241" s="1186"/>
      <c r="C4241" s="1162"/>
      <c r="D4241" s="465">
        <v>225</v>
      </c>
      <c r="E4241" s="1156"/>
      <c r="F4241" s="1157"/>
      <c r="G4241" s="1158"/>
      <c r="H4241" s="468">
        <v>0.15</v>
      </c>
      <c r="I4241" s="564"/>
      <c r="J4241" s="377">
        <f t="shared" si="137"/>
        <v>0</v>
      </c>
      <c r="K4241" s="467">
        <f t="shared" si="138"/>
        <v>0</v>
      </c>
      <c r="L4241" s="113"/>
      <c r="M4241" s="113"/>
    </row>
    <row r="4242" spans="2:13" s="181" customFormat="1" ht="12.75" hidden="1" customHeight="1">
      <c r="B4242" s="1186"/>
      <c r="C4242" s="1162"/>
      <c r="D4242" s="465">
        <v>226</v>
      </c>
      <c r="E4242" s="1156"/>
      <c r="F4242" s="1157"/>
      <c r="G4242" s="1158"/>
      <c r="H4242" s="468">
        <v>0.15</v>
      </c>
      <c r="I4242" s="564"/>
      <c r="J4242" s="377">
        <f t="shared" si="137"/>
        <v>0</v>
      </c>
      <c r="K4242" s="467">
        <f t="shared" si="138"/>
        <v>0</v>
      </c>
      <c r="L4242" s="113"/>
      <c r="M4242" s="113"/>
    </row>
    <row r="4243" spans="2:13" s="181" customFormat="1" ht="12.75" hidden="1" customHeight="1">
      <c r="B4243" s="1186"/>
      <c r="C4243" s="1162"/>
      <c r="D4243" s="465">
        <v>227</v>
      </c>
      <c r="E4243" s="1156"/>
      <c r="F4243" s="1157"/>
      <c r="G4243" s="1158"/>
      <c r="H4243" s="468">
        <v>0.15</v>
      </c>
      <c r="I4243" s="564"/>
      <c r="J4243" s="377">
        <f t="shared" si="137"/>
        <v>0</v>
      </c>
      <c r="K4243" s="467">
        <f t="shared" si="138"/>
        <v>0</v>
      </c>
      <c r="L4243" s="113"/>
      <c r="M4243" s="113"/>
    </row>
    <row r="4244" spans="2:13" s="181" customFormat="1" ht="12.75" hidden="1" customHeight="1">
      <c r="B4244" s="1186"/>
      <c r="C4244" s="1162"/>
      <c r="D4244" s="465">
        <v>228</v>
      </c>
      <c r="E4244" s="1156"/>
      <c r="F4244" s="1157"/>
      <c r="G4244" s="1158"/>
      <c r="H4244" s="468">
        <v>0.15</v>
      </c>
      <c r="I4244" s="564"/>
      <c r="J4244" s="377">
        <f t="shared" si="137"/>
        <v>0</v>
      </c>
      <c r="K4244" s="467">
        <f t="shared" si="138"/>
        <v>0</v>
      </c>
      <c r="L4244" s="113"/>
      <c r="M4244" s="113"/>
    </row>
    <row r="4245" spans="2:13" s="181" customFormat="1" ht="12.75" hidden="1" customHeight="1">
      <c r="B4245" s="1186"/>
      <c r="C4245" s="1162"/>
      <c r="D4245" s="465">
        <v>229</v>
      </c>
      <c r="E4245" s="1156"/>
      <c r="F4245" s="1157"/>
      <c r="G4245" s="1158"/>
      <c r="H4245" s="468">
        <v>0.15</v>
      </c>
      <c r="I4245" s="564"/>
      <c r="J4245" s="377">
        <f t="shared" si="137"/>
        <v>0</v>
      </c>
      <c r="K4245" s="467">
        <f t="shared" si="138"/>
        <v>0</v>
      </c>
      <c r="L4245" s="113"/>
      <c r="M4245" s="113"/>
    </row>
    <row r="4246" spans="2:13" s="181" customFormat="1" ht="12.75" hidden="1" customHeight="1">
      <c r="B4246" s="1186"/>
      <c r="C4246" s="1162"/>
      <c r="D4246" s="465">
        <v>230</v>
      </c>
      <c r="E4246" s="1156"/>
      <c r="F4246" s="1157"/>
      <c r="G4246" s="1158"/>
      <c r="H4246" s="468">
        <v>0.15</v>
      </c>
      <c r="I4246" s="564"/>
      <c r="J4246" s="377">
        <f t="shared" si="137"/>
        <v>0</v>
      </c>
      <c r="K4246" s="467">
        <f t="shared" si="138"/>
        <v>0</v>
      </c>
      <c r="L4246" s="113"/>
      <c r="M4246" s="113"/>
    </row>
    <row r="4247" spans="2:13" s="181" customFormat="1" ht="12.75" hidden="1" customHeight="1">
      <c r="B4247" s="1186"/>
      <c r="C4247" s="1162"/>
      <c r="D4247" s="465">
        <v>231</v>
      </c>
      <c r="E4247" s="1156"/>
      <c r="F4247" s="1157"/>
      <c r="G4247" s="1158"/>
      <c r="H4247" s="468">
        <v>0.15</v>
      </c>
      <c r="I4247" s="564"/>
      <c r="J4247" s="377">
        <f t="shared" si="137"/>
        <v>0</v>
      </c>
      <c r="K4247" s="467">
        <f t="shared" si="138"/>
        <v>0</v>
      </c>
      <c r="L4247" s="113"/>
      <c r="M4247" s="113"/>
    </row>
    <row r="4248" spans="2:13" s="181" customFormat="1" ht="12.75" hidden="1" customHeight="1">
      <c r="B4248" s="1186"/>
      <c r="C4248" s="1162"/>
      <c r="D4248" s="465">
        <v>232</v>
      </c>
      <c r="E4248" s="1156"/>
      <c r="F4248" s="1157"/>
      <c r="G4248" s="1158"/>
      <c r="H4248" s="468">
        <v>0.15</v>
      </c>
      <c r="I4248" s="564"/>
      <c r="J4248" s="377">
        <f t="shared" si="137"/>
        <v>0</v>
      </c>
      <c r="K4248" s="467">
        <f t="shared" si="138"/>
        <v>0</v>
      </c>
      <c r="L4248" s="113"/>
      <c r="M4248" s="113"/>
    </row>
    <row r="4249" spans="2:13" s="181" customFormat="1" ht="12.75" hidden="1" customHeight="1">
      <c r="B4249" s="1186"/>
      <c r="C4249" s="1162"/>
      <c r="D4249" s="465">
        <v>233</v>
      </c>
      <c r="E4249" s="1156"/>
      <c r="F4249" s="1157"/>
      <c r="G4249" s="1158"/>
      <c r="H4249" s="468">
        <v>0.15</v>
      </c>
      <c r="I4249" s="564"/>
      <c r="J4249" s="377">
        <f t="shared" si="137"/>
        <v>0</v>
      </c>
      <c r="K4249" s="467">
        <f t="shared" si="138"/>
        <v>0</v>
      </c>
      <c r="L4249" s="113"/>
      <c r="M4249" s="113"/>
    </row>
    <row r="4250" spans="2:13" s="181" customFormat="1" ht="12.75" hidden="1" customHeight="1">
      <c r="B4250" s="1186"/>
      <c r="C4250" s="1162"/>
      <c r="D4250" s="465">
        <v>234</v>
      </c>
      <c r="E4250" s="1156"/>
      <c r="F4250" s="1157"/>
      <c r="G4250" s="1158"/>
      <c r="H4250" s="468">
        <v>0.15</v>
      </c>
      <c r="I4250" s="564"/>
      <c r="J4250" s="377">
        <f t="shared" si="137"/>
        <v>0</v>
      </c>
      <c r="K4250" s="467">
        <f t="shared" si="138"/>
        <v>0</v>
      </c>
      <c r="L4250" s="113"/>
      <c r="M4250" s="113"/>
    </row>
    <row r="4251" spans="2:13" s="181" customFormat="1" ht="12.75" hidden="1" customHeight="1">
      <c r="B4251" s="1186"/>
      <c r="C4251" s="1162"/>
      <c r="D4251" s="465">
        <v>235</v>
      </c>
      <c r="E4251" s="1156"/>
      <c r="F4251" s="1157"/>
      <c r="G4251" s="1158"/>
      <c r="H4251" s="468">
        <v>0.15</v>
      </c>
      <c r="I4251" s="564"/>
      <c r="J4251" s="377">
        <f t="shared" si="137"/>
        <v>0</v>
      </c>
      <c r="K4251" s="467">
        <f t="shared" si="138"/>
        <v>0</v>
      </c>
      <c r="L4251" s="113"/>
      <c r="M4251" s="113"/>
    </row>
    <row r="4252" spans="2:13" s="181" customFormat="1" ht="12.75" hidden="1" customHeight="1">
      <c r="B4252" s="1186"/>
      <c r="C4252" s="1162"/>
      <c r="D4252" s="465">
        <v>236</v>
      </c>
      <c r="E4252" s="1156"/>
      <c r="F4252" s="1157"/>
      <c r="G4252" s="1158"/>
      <c r="H4252" s="468">
        <v>0.15</v>
      </c>
      <c r="I4252" s="564"/>
      <c r="J4252" s="377">
        <f t="shared" si="137"/>
        <v>0</v>
      </c>
      <c r="K4252" s="467">
        <f t="shared" si="138"/>
        <v>0</v>
      </c>
      <c r="L4252" s="113"/>
      <c r="M4252" s="113"/>
    </row>
    <row r="4253" spans="2:13" s="181" customFormat="1" ht="12.75" hidden="1" customHeight="1">
      <c r="B4253" s="1186"/>
      <c r="C4253" s="1162"/>
      <c r="D4253" s="465">
        <v>237</v>
      </c>
      <c r="E4253" s="1156"/>
      <c r="F4253" s="1157"/>
      <c r="G4253" s="1158"/>
      <c r="H4253" s="468">
        <v>0.15</v>
      </c>
      <c r="I4253" s="564"/>
      <c r="J4253" s="377">
        <f t="shared" si="137"/>
        <v>0</v>
      </c>
      <c r="K4253" s="467">
        <f t="shared" si="138"/>
        <v>0</v>
      </c>
      <c r="L4253" s="113"/>
      <c r="M4253" s="113"/>
    </row>
    <row r="4254" spans="2:13" s="181" customFormat="1" ht="12.75" hidden="1" customHeight="1">
      <c r="B4254" s="1186"/>
      <c r="C4254" s="1162"/>
      <c r="D4254" s="465">
        <v>238</v>
      </c>
      <c r="E4254" s="1156"/>
      <c r="F4254" s="1157"/>
      <c r="G4254" s="1158"/>
      <c r="H4254" s="468">
        <v>0.15</v>
      </c>
      <c r="I4254" s="564"/>
      <c r="J4254" s="377">
        <f t="shared" si="137"/>
        <v>0</v>
      </c>
      <c r="K4254" s="467">
        <f t="shared" si="138"/>
        <v>0</v>
      </c>
      <c r="L4254" s="113"/>
      <c r="M4254" s="113"/>
    </row>
    <row r="4255" spans="2:13" s="181" customFormat="1" ht="12.75" hidden="1" customHeight="1">
      <c r="B4255" s="1186"/>
      <c r="C4255" s="1162"/>
      <c r="D4255" s="465">
        <v>239</v>
      </c>
      <c r="E4255" s="1156"/>
      <c r="F4255" s="1157"/>
      <c r="G4255" s="1158"/>
      <c r="H4255" s="468">
        <v>0.15</v>
      </c>
      <c r="I4255" s="564"/>
      <c r="J4255" s="377">
        <f t="shared" si="137"/>
        <v>0</v>
      </c>
      <c r="K4255" s="467">
        <f t="shared" si="138"/>
        <v>0</v>
      </c>
      <c r="L4255" s="113"/>
      <c r="M4255" s="113"/>
    </row>
    <row r="4256" spans="2:13" s="181" customFormat="1" ht="12.75" hidden="1" customHeight="1">
      <c r="B4256" s="1186"/>
      <c r="C4256" s="1162"/>
      <c r="D4256" s="465">
        <v>240</v>
      </c>
      <c r="E4256" s="1156"/>
      <c r="F4256" s="1157"/>
      <c r="G4256" s="1158"/>
      <c r="H4256" s="468">
        <v>0.15</v>
      </c>
      <c r="I4256" s="564"/>
      <c r="J4256" s="377">
        <f t="shared" si="137"/>
        <v>0</v>
      </c>
      <c r="K4256" s="467">
        <f t="shared" si="138"/>
        <v>0</v>
      </c>
      <c r="L4256" s="113"/>
      <c r="M4256" s="113"/>
    </row>
    <row r="4257" spans="2:13" s="181" customFormat="1" ht="12.75" hidden="1" customHeight="1">
      <c r="B4257" s="1186"/>
      <c r="C4257" s="1162"/>
      <c r="D4257" s="465">
        <v>241</v>
      </c>
      <c r="E4257" s="1156"/>
      <c r="F4257" s="1157"/>
      <c r="G4257" s="1158"/>
      <c r="H4257" s="468">
        <v>0.15</v>
      </c>
      <c r="I4257" s="564"/>
      <c r="J4257" s="377">
        <f t="shared" si="137"/>
        <v>0</v>
      </c>
      <c r="K4257" s="467">
        <f t="shared" si="138"/>
        <v>0</v>
      </c>
      <c r="L4257" s="113"/>
      <c r="M4257" s="113"/>
    </row>
    <row r="4258" spans="2:13" s="181" customFormat="1" ht="12.75" hidden="1" customHeight="1">
      <c r="B4258" s="1186"/>
      <c r="C4258" s="1162"/>
      <c r="D4258" s="465">
        <v>242</v>
      </c>
      <c r="E4258" s="1156"/>
      <c r="F4258" s="1157"/>
      <c r="G4258" s="1158"/>
      <c r="H4258" s="468">
        <v>0.15</v>
      </c>
      <c r="I4258" s="564"/>
      <c r="J4258" s="377">
        <f t="shared" si="137"/>
        <v>0</v>
      </c>
      <c r="K4258" s="467">
        <f t="shared" si="138"/>
        <v>0</v>
      </c>
      <c r="L4258" s="113"/>
      <c r="M4258" s="113"/>
    </row>
    <row r="4259" spans="2:13" s="181" customFormat="1" ht="12.75" hidden="1" customHeight="1">
      <c r="B4259" s="1186"/>
      <c r="C4259" s="1162"/>
      <c r="D4259" s="465">
        <v>243</v>
      </c>
      <c r="E4259" s="1156"/>
      <c r="F4259" s="1157"/>
      <c r="G4259" s="1158"/>
      <c r="H4259" s="468">
        <v>0.15</v>
      </c>
      <c r="I4259" s="564"/>
      <c r="J4259" s="377">
        <f t="shared" si="137"/>
        <v>0</v>
      </c>
      <c r="K4259" s="467">
        <f t="shared" si="138"/>
        <v>0</v>
      </c>
      <c r="L4259" s="113"/>
      <c r="M4259" s="113"/>
    </row>
    <row r="4260" spans="2:13" s="181" customFormat="1" ht="12.75" hidden="1" customHeight="1">
      <c r="B4260" s="1186"/>
      <c r="C4260" s="1162"/>
      <c r="D4260" s="465">
        <v>244</v>
      </c>
      <c r="E4260" s="1156"/>
      <c r="F4260" s="1157"/>
      <c r="G4260" s="1158"/>
      <c r="H4260" s="468">
        <v>0.15</v>
      </c>
      <c r="I4260" s="564"/>
      <c r="J4260" s="377">
        <f t="shared" si="137"/>
        <v>0</v>
      </c>
      <c r="K4260" s="467">
        <f t="shared" si="138"/>
        <v>0</v>
      </c>
      <c r="L4260" s="113"/>
      <c r="M4260" s="113"/>
    </row>
    <row r="4261" spans="2:13" s="181" customFormat="1" ht="12.75" hidden="1" customHeight="1">
      <c r="B4261" s="1186"/>
      <c r="C4261" s="1162"/>
      <c r="D4261" s="465">
        <v>245</v>
      </c>
      <c r="E4261" s="1156"/>
      <c r="F4261" s="1157"/>
      <c r="G4261" s="1158"/>
      <c r="H4261" s="468">
        <v>0.15</v>
      </c>
      <c r="I4261" s="564"/>
      <c r="J4261" s="377">
        <f t="shared" si="137"/>
        <v>0</v>
      </c>
      <c r="K4261" s="467">
        <f t="shared" si="138"/>
        <v>0</v>
      </c>
      <c r="L4261" s="113"/>
      <c r="M4261" s="113"/>
    </row>
    <row r="4262" spans="2:13" s="181" customFormat="1" ht="12.75" hidden="1" customHeight="1">
      <c r="B4262" s="1186"/>
      <c r="C4262" s="1162"/>
      <c r="D4262" s="465">
        <v>246</v>
      </c>
      <c r="E4262" s="1156"/>
      <c r="F4262" s="1157"/>
      <c r="G4262" s="1158"/>
      <c r="H4262" s="468">
        <v>0.15</v>
      </c>
      <c r="I4262" s="564"/>
      <c r="J4262" s="377">
        <f t="shared" si="137"/>
        <v>0</v>
      </c>
      <c r="K4262" s="467">
        <f t="shared" si="138"/>
        <v>0</v>
      </c>
      <c r="L4262" s="113"/>
      <c r="M4262" s="113"/>
    </row>
    <row r="4263" spans="2:13" s="181" customFormat="1" ht="12.75" hidden="1" customHeight="1">
      <c r="B4263" s="1186"/>
      <c r="C4263" s="1162"/>
      <c r="D4263" s="465">
        <v>247</v>
      </c>
      <c r="E4263" s="1156"/>
      <c r="F4263" s="1157"/>
      <c r="G4263" s="1158"/>
      <c r="H4263" s="468">
        <v>0.15</v>
      </c>
      <c r="I4263" s="564"/>
      <c r="J4263" s="377">
        <f t="shared" si="137"/>
        <v>0</v>
      </c>
      <c r="K4263" s="467">
        <f t="shared" si="138"/>
        <v>0</v>
      </c>
      <c r="L4263" s="113"/>
      <c r="M4263" s="113"/>
    </row>
    <row r="4264" spans="2:13" s="181" customFormat="1" ht="12.75" hidden="1" customHeight="1">
      <c r="B4264" s="1186"/>
      <c r="C4264" s="1162"/>
      <c r="D4264" s="465">
        <v>248</v>
      </c>
      <c r="E4264" s="1156"/>
      <c r="F4264" s="1157"/>
      <c r="G4264" s="1158"/>
      <c r="H4264" s="468">
        <v>0.15</v>
      </c>
      <c r="I4264" s="564"/>
      <c r="J4264" s="377">
        <f t="shared" si="137"/>
        <v>0</v>
      </c>
      <c r="K4264" s="467">
        <f t="shared" si="138"/>
        <v>0</v>
      </c>
      <c r="L4264" s="113"/>
      <c r="M4264" s="113"/>
    </row>
    <row r="4265" spans="2:13" s="181" customFormat="1" ht="12.75" hidden="1" customHeight="1">
      <c r="B4265" s="1186"/>
      <c r="C4265" s="1162"/>
      <c r="D4265" s="465">
        <v>249</v>
      </c>
      <c r="E4265" s="1156"/>
      <c r="F4265" s="1157"/>
      <c r="G4265" s="1158"/>
      <c r="H4265" s="468">
        <v>0.15</v>
      </c>
      <c r="I4265" s="564"/>
      <c r="J4265" s="377">
        <f t="shared" si="137"/>
        <v>0</v>
      </c>
      <c r="K4265" s="467">
        <f t="shared" si="138"/>
        <v>0</v>
      </c>
      <c r="L4265" s="113"/>
      <c r="M4265" s="113"/>
    </row>
    <row r="4266" spans="2:13" s="181" customFormat="1" ht="12.75" hidden="1" customHeight="1">
      <c r="B4266" s="1186"/>
      <c r="C4266" s="1162"/>
      <c r="D4266" s="465">
        <v>250</v>
      </c>
      <c r="E4266" s="1156"/>
      <c r="F4266" s="1157"/>
      <c r="G4266" s="1158"/>
      <c r="H4266" s="468">
        <v>0.15</v>
      </c>
      <c r="I4266" s="564"/>
      <c r="J4266" s="377">
        <f t="shared" si="137"/>
        <v>0</v>
      </c>
      <c r="K4266" s="467">
        <f t="shared" si="138"/>
        <v>0</v>
      </c>
      <c r="L4266" s="113"/>
      <c r="M4266" s="113"/>
    </row>
    <row r="4267" spans="2:13" s="181" customFormat="1" ht="12.75" hidden="1" customHeight="1">
      <c r="B4267" s="1186"/>
      <c r="C4267" s="1162"/>
      <c r="D4267" s="465">
        <v>251</v>
      </c>
      <c r="E4267" s="1156"/>
      <c r="F4267" s="1157"/>
      <c r="G4267" s="1158"/>
      <c r="H4267" s="468">
        <v>0.15</v>
      </c>
      <c r="I4267" s="564"/>
      <c r="J4267" s="377">
        <f t="shared" si="137"/>
        <v>0</v>
      </c>
      <c r="K4267" s="467">
        <f t="shared" si="138"/>
        <v>0</v>
      </c>
      <c r="L4267" s="113"/>
      <c r="M4267" s="113"/>
    </row>
    <row r="4268" spans="2:13" s="181" customFormat="1" ht="12.75" hidden="1" customHeight="1">
      <c r="B4268" s="1186"/>
      <c r="C4268" s="1162"/>
      <c r="D4268" s="465">
        <v>252</v>
      </c>
      <c r="E4268" s="1156"/>
      <c r="F4268" s="1157"/>
      <c r="G4268" s="1158"/>
      <c r="H4268" s="468">
        <v>0.15</v>
      </c>
      <c r="I4268" s="564"/>
      <c r="J4268" s="377">
        <f t="shared" si="137"/>
        <v>0</v>
      </c>
      <c r="K4268" s="467">
        <f t="shared" si="138"/>
        <v>0</v>
      </c>
      <c r="L4268" s="113"/>
      <c r="M4268" s="113"/>
    </row>
    <row r="4269" spans="2:13" s="181" customFormat="1" ht="12.75" hidden="1" customHeight="1">
      <c r="B4269" s="1186"/>
      <c r="C4269" s="1162"/>
      <c r="D4269" s="465">
        <v>253</v>
      </c>
      <c r="E4269" s="1156"/>
      <c r="F4269" s="1157"/>
      <c r="G4269" s="1158"/>
      <c r="H4269" s="468">
        <v>0.15</v>
      </c>
      <c r="I4269" s="564"/>
      <c r="J4269" s="377">
        <f t="shared" si="137"/>
        <v>0</v>
      </c>
      <c r="K4269" s="467">
        <f t="shared" si="138"/>
        <v>0</v>
      </c>
      <c r="L4269" s="113"/>
      <c r="M4269" s="113"/>
    </row>
    <row r="4270" spans="2:13" s="181" customFormat="1" ht="12.75" hidden="1" customHeight="1">
      <c r="B4270" s="1186"/>
      <c r="C4270" s="1162"/>
      <c r="D4270" s="465">
        <v>254</v>
      </c>
      <c r="E4270" s="1156"/>
      <c r="F4270" s="1157"/>
      <c r="G4270" s="1158"/>
      <c r="H4270" s="468">
        <v>0.15</v>
      </c>
      <c r="I4270" s="564"/>
      <c r="J4270" s="377">
        <f t="shared" si="137"/>
        <v>0</v>
      </c>
      <c r="K4270" s="467">
        <f t="shared" si="138"/>
        <v>0</v>
      </c>
      <c r="L4270" s="113"/>
      <c r="M4270" s="113"/>
    </row>
    <row r="4271" spans="2:13" s="181" customFormat="1" ht="12.75" hidden="1" customHeight="1">
      <c r="B4271" s="1186"/>
      <c r="C4271" s="1162"/>
      <c r="D4271" s="465">
        <v>255</v>
      </c>
      <c r="E4271" s="1156"/>
      <c r="F4271" s="1157"/>
      <c r="G4271" s="1158"/>
      <c r="H4271" s="468">
        <v>0.15</v>
      </c>
      <c r="I4271" s="564"/>
      <c r="J4271" s="377">
        <f t="shared" si="137"/>
        <v>0</v>
      </c>
      <c r="K4271" s="467">
        <f t="shared" si="138"/>
        <v>0</v>
      </c>
      <c r="L4271" s="113"/>
      <c r="M4271" s="113"/>
    </row>
    <row r="4272" spans="2:13" s="181" customFormat="1" ht="12.75" hidden="1" customHeight="1">
      <c r="B4272" s="1186"/>
      <c r="C4272" s="1162"/>
      <c r="D4272" s="465">
        <v>256</v>
      </c>
      <c r="E4272" s="1156"/>
      <c r="F4272" s="1157"/>
      <c r="G4272" s="1158"/>
      <c r="H4272" s="468">
        <v>0.15</v>
      </c>
      <c r="I4272" s="564"/>
      <c r="J4272" s="377">
        <f t="shared" si="137"/>
        <v>0</v>
      </c>
      <c r="K4272" s="467">
        <f t="shared" si="138"/>
        <v>0</v>
      </c>
      <c r="L4272" s="113"/>
      <c r="M4272" s="113"/>
    </row>
    <row r="4273" spans="2:13" s="181" customFormat="1" ht="12.75" hidden="1" customHeight="1">
      <c r="B4273" s="1186"/>
      <c r="C4273" s="1162"/>
      <c r="D4273" s="465">
        <v>257</v>
      </c>
      <c r="E4273" s="1156"/>
      <c r="F4273" s="1157"/>
      <c r="G4273" s="1158"/>
      <c r="H4273" s="468">
        <v>0.15</v>
      </c>
      <c r="I4273" s="564"/>
      <c r="J4273" s="377">
        <f t="shared" ref="J4273:J4336" si="139">$I$11027*H4273</f>
        <v>0</v>
      </c>
      <c r="K4273" s="467">
        <f t="shared" si="138"/>
        <v>0</v>
      </c>
      <c r="L4273" s="113"/>
      <c r="M4273" s="113"/>
    </row>
    <row r="4274" spans="2:13" s="181" customFormat="1" ht="12.75" hidden="1" customHeight="1">
      <c r="B4274" s="1186"/>
      <c r="C4274" s="1162"/>
      <c r="D4274" s="465">
        <v>258</v>
      </c>
      <c r="E4274" s="1156"/>
      <c r="F4274" s="1157"/>
      <c r="G4274" s="1158"/>
      <c r="H4274" s="468">
        <v>0.15</v>
      </c>
      <c r="I4274" s="564"/>
      <c r="J4274" s="377">
        <f t="shared" si="139"/>
        <v>0</v>
      </c>
      <c r="K4274" s="467">
        <f t="shared" ref="K4274:K4337" si="140">MAX(0,(I4274-J4274)*0.84)</f>
        <v>0</v>
      </c>
      <c r="L4274" s="113"/>
      <c r="M4274" s="113"/>
    </row>
    <row r="4275" spans="2:13" s="181" customFormat="1" ht="12.75" hidden="1" customHeight="1">
      <c r="B4275" s="1186"/>
      <c r="C4275" s="1162"/>
      <c r="D4275" s="465">
        <v>259</v>
      </c>
      <c r="E4275" s="1156"/>
      <c r="F4275" s="1157"/>
      <c r="G4275" s="1158"/>
      <c r="H4275" s="468">
        <v>0.15</v>
      </c>
      <c r="I4275" s="564"/>
      <c r="J4275" s="377">
        <f t="shared" si="139"/>
        <v>0</v>
      </c>
      <c r="K4275" s="467">
        <f t="shared" si="140"/>
        <v>0</v>
      </c>
      <c r="L4275" s="113"/>
      <c r="M4275" s="113"/>
    </row>
    <row r="4276" spans="2:13" s="181" customFormat="1" ht="12.75" hidden="1" customHeight="1">
      <c r="B4276" s="1186"/>
      <c r="C4276" s="1162"/>
      <c r="D4276" s="465">
        <v>260</v>
      </c>
      <c r="E4276" s="1156"/>
      <c r="F4276" s="1157"/>
      <c r="G4276" s="1158"/>
      <c r="H4276" s="468">
        <v>0.15</v>
      </c>
      <c r="I4276" s="564"/>
      <c r="J4276" s="377">
        <f t="shared" si="139"/>
        <v>0</v>
      </c>
      <c r="K4276" s="467">
        <f t="shared" si="140"/>
        <v>0</v>
      </c>
      <c r="L4276" s="113"/>
      <c r="M4276" s="113"/>
    </row>
    <row r="4277" spans="2:13" s="181" customFormat="1" ht="12.75" hidden="1" customHeight="1">
      <c r="B4277" s="1186"/>
      <c r="C4277" s="1162"/>
      <c r="D4277" s="465">
        <v>261</v>
      </c>
      <c r="E4277" s="1156"/>
      <c r="F4277" s="1157"/>
      <c r="G4277" s="1158"/>
      <c r="H4277" s="468">
        <v>0.15</v>
      </c>
      <c r="I4277" s="564"/>
      <c r="J4277" s="377">
        <f t="shared" si="139"/>
        <v>0</v>
      </c>
      <c r="K4277" s="467">
        <f t="shared" si="140"/>
        <v>0</v>
      </c>
      <c r="L4277" s="113"/>
      <c r="M4277" s="113"/>
    </row>
    <row r="4278" spans="2:13" s="181" customFormat="1" ht="12.75" hidden="1" customHeight="1">
      <c r="B4278" s="1186"/>
      <c r="C4278" s="1162"/>
      <c r="D4278" s="465">
        <v>262</v>
      </c>
      <c r="E4278" s="1156"/>
      <c r="F4278" s="1157"/>
      <c r="G4278" s="1158"/>
      <c r="H4278" s="468">
        <v>0.15</v>
      </c>
      <c r="I4278" s="564"/>
      <c r="J4278" s="377">
        <f t="shared" si="139"/>
        <v>0</v>
      </c>
      <c r="K4278" s="467">
        <f t="shared" si="140"/>
        <v>0</v>
      </c>
      <c r="L4278" s="113"/>
      <c r="M4278" s="113"/>
    </row>
    <row r="4279" spans="2:13" s="181" customFormat="1" ht="12.75" hidden="1" customHeight="1">
      <c r="B4279" s="1186"/>
      <c r="C4279" s="1162"/>
      <c r="D4279" s="465">
        <v>263</v>
      </c>
      <c r="E4279" s="1156"/>
      <c r="F4279" s="1157"/>
      <c r="G4279" s="1158"/>
      <c r="H4279" s="468">
        <v>0.15</v>
      </c>
      <c r="I4279" s="564"/>
      <c r="J4279" s="377">
        <f t="shared" si="139"/>
        <v>0</v>
      </c>
      <c r="K4279" s="467">
        <f t="shared" si="140"/>
        <v>0</v>
      </c>
      <c r="L4279" s="113"/>
      <c r="M4279" s="113"/>
    </row>
    <row r="4280" spans="2:13" s="181" customFormat="1" ht="12.75" hidden="1" customHeight="1">
      <c r="B4280" s="1186"/>
      <c r="C4280" s="1162"/>
      <c r="D4280" s="465">
        <v>264</v>
      </c>
      <c r="E4280" s="1156"/>
      <c r="F4280" s="1157"/>
      <c r="G4280" s="1158"/>
      <c r="H4280" s="468">
        <v>0.15</v>
      </c>
      <c r="I4280" s="564"/>
      <c r="J4280" s="377">
        <f t="shared" si="139"/>
        <v>0</v>
      </c>
      <c r="K4280" s="467">
        <f t="shared" si="140"/>
        <v>0</v>
      </c>
      <c r="L4280" s="113"/>
      <c r="M4280" s="113"/>
    </row>
    <row r="4281" spans="2:13" s="181" customFormat="1" ht="12.75" hidden="1" customHeight="1">
      <c r="B4281" s="1186"/>
      <c r="C4281" s="1162"/>
      <c r="D4281" s="465">
        <v>265</v>
      </c>
      <c r="E4281" s="1156"/>
      <c r="F4281" s="1157"/>
      <c r="G4281" s="1158"/>
      <c r="H4281" s="468">
        <v>0.15</v>
      </c>
      <c r="I4281" s="564"/>
      <c r="J4281" s="377">
        <f t="shared" si="139"/>
        <v>0</v>
      </c>
      <c r="K4281" s="467">
        <f t="shared" si="140"/>
        <v>0</v>
      </c>
      <c r="L4281" s="113"/>
      <c r="M4281" s="113"/>
    </row>
    <row r="4282" spans="2:13" s="181" customFormat="1" ht="12.75" hidden="1" customHeight="1">
      <c r="B4282" s="1186"/>
      <c r="C4282" s="1162"/>
      <c r="D4282" s="465">
        <v>266</v>
      </c>
      <c r="E4282" s="1156"/>
      <c r="F4282" s="1157"/>
      <c r="G4282" s="1158"/>
      <c r="H4282" s="468">
        <v>0.15</v>
      </c>
      <c r="I4282" s="564"/>
      <c r="J4282" s="377">
        <f t="shared" si="139"/>
        <v>0</v>
      </c>
      <c r="K4282" s="467">
        <f t="shared" si="140"/>
        <v>0</v>
      </c>
      <c r="L4282" s="113"/>
      <c r="M4282" s="113"/>
    </row>
    <row r="4283" spans="2:13" s="181" customFormat="1" ht="12.75" hidden="1" customHeight="1">
      <c r="B4283" s="1186"/>
      <c r="C4283" s="1162"/>
      <c r="D4283" s="465">
        <v>267</v>
      </c>
      <c r="E4283" s="1156"/>
      <c r="F4283" s="1157"/>
      <c r="G4283" s="1158"/>
      <c r="H4283" s="468">
        <v>0.15</v>
      </c>
      <c r="I4283" s="564"/>
      <c r="J4283" s="377">
        <f t="shared" si="139"/>
        <v>0</v>
      </c>
      <c r="K4283" s="467">
        <f t="shared" si="140"/>
        <v>0</v>
      </c>
      <c r="L4283" s="113"/>
      <c r="M4283" s="113"/>
    </row>
    <row r="4284" spans="2:13" s="181" customFormat="1" ht="12.75" hidden="1" customHeight="1">
      <c r="B4284" s="1186"/>
      <c r="C4284" s="1162"/>
      <c r="D4284" s="465">
        <v>268</v>
      </c>
      <c r="E4284" s="1156"/>
      <c r="F4284" s="1157"/>
      <c r="G4284" s="1158"/>
      <c r="H4284" s="468">
        <v>0.15</v>
      </c>
      <c r="I4284" s="564"/>
      <c r="J4284" s="377">
        <f t="shared" si="139"/>
        <v>0</v>
      </c>
      <c r="K4284" s="467">
        <f t="shared" si="140"/>
        <v>0</v>
      </c>
      <c r="L4284" s="113"/>
      <c r="M4284" s="113"/>
    </row>
    <row r="4285" spans="2:13" s="181" customFormat="1" ht="12.75" hidden="1" customHeight="1">
      <c r="B4285" s="1186"/>
      <c r="C4285" s="1162"/>
      <c r="D4285" s="465">
        <v>269</v>
      </c>
      <c r="E4285" s="1156"/>
      <c r="F4285" s="1157"/>
      <c r="G4285" s="1158"/>
      <c r="H4285" s="468">
        <v>0.15</v>
      </c>
      <c r="I4285" s="564"/>
      <c r="J4285" s="377">
        <f t="shared" si="139"/>
        <v>0</v>
      </c>
      <c r="K4285" s="467">
        <f t="shared" si="140"/>
        <v>0</v>
      </c>
      <c r="L4285" s="113"/>
      <c r="M4285" s="113"/>
    </row>
    <row r="4286" spans="2:13" s="181" customFormat="1" ht="12.75" hidden="1" customHeight="1">
      <c r="B4286" s="1186"/>
      <c r="C4286" s="1162"/>
      <c r="D4286" s="465">
        <v>270</v>
      </c>
      <c r="E4286" s="1156"/>
      <c r="F4286" s="1157"/>
      <c r="G4286" s="1158"/>
      <c r="H4286" s="468">
        <v>0.15</v>
      </c>
      <c r="I4286" s="564"/>
      <c r="J4286" s="377">
        <f t="shared" si="139"/>
        <v>0</v>
      </c>
      <c r="K4286" s="467">
        <f t="shared" si="140"/>
        <v>0</v>
      </c>
      <c r="L4286" s="113"/>
      <c r="M4286" s="113"/>
    </row>
    <row r="4287" spans="2:13" s="181" customFormat="1" ht="12.75" hidden="1" customHeight="1">
      <c r="B4287" s="1186"/>
      <c r="C4287" s="1162"/>
      <c r="D4287" s="465">
        <v>271</v>
      </c>
      <c r="E4287" s="1156"/>
      <c r="F4287" s="1157"/>
      <c r="G4287" s="1158"/>
      <c r="H4287" s="468">
        <v>0.15</v>
      </c>
      <c r="I4287" s="564"/>
      <c r="J4287" s="377">
        <f t="shared" si="139"/>
        <v>0</v>
      </c>
      <c r="K4287" s="467">
        <f t="shared" si="140"/>
        <v>0</v>
      </c>
      <c r="L4287" s="113"/>
      <c r="M4287" s="113"/>
    </row>
    <row r="4288" spans="2:13" s="181" customFormat="1" ht="12.75" hidden="1" customHeight="1">
      <c r="B4288" s="1186"/>
      <c r="C4288" s="1162"/>
      <c r="D4288" s="465">
        <v>272</v>
      </c>
      <c r="E4288" s="1156"/>
      <c r="F4288" s="1157"/>
      <c r="G4288" s="1158"/>
      <c r="H4288" s="468">
        <v>0.15</v>
      </c>
      <c r="I4288" s="564"/>
      <c r="J4288" s="377">
        <f t="shared" si="139"/>
        <v>0</v>
      </c>
      <c r="K4288" s="467">
        <f t="shared" si="140"/>
        <v>0</v>
      </c>
      <c r="L4288" s="113"/>
      <c r="M4288" s="113"/>
    </row>
    <row r="4289" spans="2:13" s="181" customFormat="1" ht="12.75" hidden="1" customHeight="1">
      <c r="B4289" s="1186"/>
      <c r="C4289" s="1162"/>
      <c r="D4289" s="465">
        <v>273</v>
      </c>
      <c r="E4289" s="1156"/>
      <c r="F4289" s="1157"/>
      <c r="G4289" s="1158"/>
      <c r="H4289" s="468">
        <v>0.15</v>
      </c>
      <c r="I4289" s="564"/>
      <c r="J4289" s="377">
        <f t="shared" si="139"/>
        <v>0</v>
      </c>
      <c r="K4289" s="467">
        <f t="shared" si="140"/>
        <v>0</v>
      </c>
      <c r="L4289" s="113"/>
      <c r="M4289" s="113"/>
    </row>
    <row r="4290" spans="2:13" s="181" customFormat="1" ht="12.75" hidden="1" customHeight="1">
      <c r="B4290" s="1186"/>
      <c r="C4290" s="1162"/>
      <c r="D4290" s="465">
        <v>274</v>
      </c>
      <c r="E4290" s="1156"/>
      <c r="F4290" s="1157"/>
      <c r="G4290" s="1158"/>
      <c r="H4290" s="468">
        <v>0.15</v>
      </c>
      <c r="I4290" s="564"/>
      <c r="J4290" s="377">
        <f t="shared" si="139"/>
        <v>0</v>
      </c>
      <c r="K4290" s="467">
        <f t="shared" si="140"/>
        <v>0</v>
      </c>
      <c r="L4290" s="113"/>
      <c r="M4290" s="113"/>
    </row>
    <row r="4291" spans="2:13" s="181" customFormat="1" ht="12.75" hidden="1" customHeight="1">
      <c r="B4291" s="1186"/>
      <c r="C4291" s="1162"/>
      <c r="D4291" s="465">
        <v>275</v>
      </c>
      <c r="E4291" s="1156"/>
      <c r="F4291" s="1157"/>
      <c r="G4291" s="1158"/>
      <c r="H4291" s="468">
        <v>0.15</v>
      </c>
      <c r="I4291" s="564"/>
      <c r="J4291" s="377">
        <f t="shared" si="139"/>
        <v>0</v>
      </c>
      <c r="K4291" s="467">
        <f t="shared" si="140"/>
        <v>0</v>
      </c>
      <c r="L4291" s="113"/>
      <c r="M4291" s="113"/>
    </row>
    <row r="4292" spans="2:13" s="181" customFormat="1" ht="12.75" hidden="1" customHeight="1">
      <c r="B4292" s="1186"/>
      <c r="C4292" s="1162"/>
      <c r="D4292" s="465">
        <v>276</v>
      </c>
      <c r="E4292" s="1156"/>
      <c r="F4292" s="1157"/>
      <c r="G4292" s="1158"/>
      <c r="H4292" s="468">
        <v>0.15</v>
      </c>
      <c r="I4292" s="564"/>
      <c r="J4292" s="377">
        <f t="shared" si="139"/>
        <v>0</v>
      </c>
      <c r="K4292" s="467">
        <f t="shared" si="140"/>
        <v>0</v>
      </c>
      <c r="L4292" s="113"/>
      <c r="M4292" s="113"/>
    </row>
    <row r="4293" spans="2:13" s="181" customFormat="1" ht="12.75" hidden="1" customHeight="1">
      <c r="B4293" s="1186"/>
      <c r="C4293" s="1162"/>
      <c r="D4293" s="465">
        <v>277</v>
      </c>
      <c r="E4293" s="1156"/>
      <c r="F4293" s="1157"/>
      <c r="G4293" s="1158"/>
      <c r="H4293" s="468">
        <v>0.15</v>
      </c>
      <c r="I4293" s="564"/>
      <c r="J4293" s="377">
        <f t="shared" si="139"/>
        <v>0</v>
      </c>
      <c r="K4293" s="467">
        <f t="shared" si="140"/>
        <v>0</v>
      </c>
      <c r="L4293" s="113"/>
      <c r="M4293" s="113"/>
    </row>
    <row r="4294" spans="2:13" s="181" customFormat="1" ht="12.75" hidden="1" customHeight="1">
      <c r="B4294" s="1186"/>
      <c r="C4294" s="1162"/>
      <c r="D4294" s="465">
        <v>278</v>
      </c>
      <c r="E4294" s="1156"/>
      <c r="F4294" s="1157"/>
      <c r="G4294" s="1158"/>
      <c r="H4294" s="468">
        <v>0.15</v>
      </c>
      <c r="I4294" s="564"/>
      <c r="J4294" s="377">
        <f t="shared" si="139"/>
        <v>0</v>
      </c>
      <c r="K4294" s="467">
        <f t="shared" si="140"/>
        <v>0</v>
      </c>
      <c r="L4294" s="113"/>
      <c r="M4294" s="113"/>
    </row>
    <row r="4295" spans="2:13" s="181" customFormat="1" ht="12.75" hidden="1" customHeight="1">
      <c r="B4295" s="1186"/>
      <c r="C4295" s="1162"/>
      <c r="D4295" s="465">
        <v>279</v>
      </c>
      <c r="E4295" s="1156"/>
      <c r="F4295" s="1157"/>
      <c r="G4295" s="1158"/>
      <c r="H4295" s="468">
        <v>0.15</v>
      </c>
      <c r="I4295" s="564"/>
      <c r="J4295" s="377">
        <f t="shared" si="139"/>
        <v>0</v>
      </c>
      <c r="K4295" s="467">
        <f t="shared" si="140"/>
        <v>0</v>
      </c>
      <c r="L4295" s="113"/>
      <c r="M4295" s="113"/>
    </row>
    <row r="4296" spans="2:13" s="181" customFormat="1" ht="12.75" hidden="1" customHeight="1">
      <c r="B4296" s="1186"/>
      <c r="C4296" s="1162"/>
      <c r="D4296" s="465">
        <v>280</v>
      </c>
      <c r="E4296" s="1156"/>
      <c r="F4296" s="1157"/>
      <c r="G4296" s="1158"/>
      <c r="H4296" s="468">
        <v>0.15</v>
      </c>
      <c r="I4296" s="564"/>
      <c r="J4296" s="377">
        <f t="shared" si="139"/>
        <v>0</v>
      </c>
      <c r="K4296" s="467">
        <f t="shared" si="140"/>
        <v>0</v>
      </c>
      <c r="L4296" s="113"/>
      <c r="M4296" s="113"/>
    </row>
    <row r="4297" spans="2:13" s="181" customFormat="1" ht="12.75" hidden="1" customHeight="1">
      <c r="B4297" s="1186"/>
      <c r="C4297" s="1162"/>
      <c r="D4297" s="465">
        <v>281</v>
      </c>
      <c r="E4297" s="1156"/>
      <c r="F4297" s="1157"/>
      <c r="G4297" s="1158"/>
      <c r="H4297" s="468">
        <v>0.15</v>
      </c>
      <c r="I4297" s="564"/>
      <c r="J4297" s="377">
        <f t="shared" si="139"/>
        <v>0</v>
      </c>
      <c r="K4297" s="467">
        <f t="shared" si="140"/>
        <v>0</v>
      </c>
      <c r="L4297" s="113"/>
      <c r="M4297" s="113"/>
    </row>
    <row r="4298" spans="2:13" s="181" customFormat="1" ht="12.75" hidden="1" customHeight="1">
      <c r="B4298" s="1186"/>
      <c r="C4298" s="1162"/>
      <c r="D4298" s="465">
        <v>282</v>
      </c>
      <c r="E4298" s="1156"/>
      <c r="F4298" s="1157"/>
      <c r="G4298" s="1158"/>
      <c r="H4298" s="468">
        <v>0.15</v>
      </c>
      <c r="I4298" s="564"/>
      <c r="J4298" s="377">
        <f t="shared" si="139"/>
        <v>0</v>
      </c>
      <c r="K4298" s="467">
        <f t="shared" si="140"/>
        <v>0</v>
      </c>
      <c r="L4298" s="113"/>
      <c r="M4298" s="113"/>
    </row>
    <row r="4299" spans="2:13" s="181" customFormat="1" ht="12.75" hidden="1" customHeight="1">
      <c r="B4299" s="1186"/>
      <c r="C4299" s="1162"/>
      <c r="D4299" s="465">
        <v>283</v>
      </c>
      <c r="E4299" s="1156"/>
      <c r="F4299" s="1157"/>
      <c r="G4299" s="1158"/>
      <c r="H4299" s="468">
        <v>0.15</v>
      </c>
      <c r="I4299" s="564"/>
      <c r="J4299" s="377">
        <f t="shared" si="139"/>
        <v>0</v>
      </c>
      <c r="K4299" s="467">
        <f t="shared" si="140"/>
        <v>0</v>
      </c>
      <c r="L4299" s="113"/>
      <c r="M4299" s="113"/>
    </row>
    <row r="4300" spans="2:13" s="181" customFormat="1" ht="12.75" hidden="1" customHeight="1">
      <c r="B4300" s="1186"/>
      <c r="C4300" s="1162"/>
      <c r="D4300" s="465">
        <v>284</v>
      </c>
      <c r="E4300" s="1156"/>
      <c r="F4300" s="1157"/>
      <c r="G4300" s="1158"/>
      <c r="H4300" s="468">
        <v>0.15</v>
      </c>
      <c r="I4300" s="564"/>
      <c r="J4300" s="377">
        <f t="shared" si="139"/>
        <v>0</v>
      </c>
      <c r="K4300" s="467">
        <f t="shared" si="140"/>
        <v>0</v>
      </c>
      <c r="L4300" s="113"/>
      <c r="M4300" s="113"/>
    </row>
    <row r="4301" spans="2:13" s="181" customFormat="1" ht="12.75" hidden="1" customHeight="1">
      <c r="B4301" s="1186"/>
      <c r="C4301" s="1162"/>
      <c r="D4301" s="465">
        <v>285</v>
      </c>
      <c r="E4301" s="1156"/>
      <c r="F4301" s="1157"/>
      <c r="G4301" s="1158"/>
      <c r="H4301" s="468">
        <v>0.15</v>
      </c>
      <c r="I4301" s="564"/>
      <c r="J4301" s="377">
        <f t="shared" si="139"/>
        <v>0</v>
      </c>
      <c r="K4301" s="467">
        <f t="shared" si="140"/>
        <v>0</v>
      </c>
      <c r="L4301" s="113"/>
      <c r="M4301" s="113"/>
    </row>
    <row r="4302" spans="2:13" s="181" customFormat="1" ht="12.75" hidden="1" customHeight="1">
      <c r="B4302" s="1186"/>
      <c r="C4302" s="1162"/>
      <c r="D4302" s="465">
        <v>286</v>
      </c>
      <c r="E4302" s="1156"/>
      <c r="F4302" s="1157"/>
      <c r="G4302" s="1158"/>
      <c r="H4302" s="468">
        <v>0.15</v>
      </c>
      <c r="I4302" s="564"/>
      <c r="J4302" s="377">
        <f t="shared" si="139"/>
        <v>0</v>
      </c>
      <c r="K4302" s="467">
        <f t="shared" si="140"/>
        <v>0</v>
      </c>
      <c r="L4302" s="113"/>
      <c r="M4302" s="113"/>
    </row>
    <row r="4303" spans="2:13" s="181" customFormat="1" ht="12.75" hidden="1" customHeight="1">
      <c r="B4303" s="1186"/>
      <c r="C4303" s="1162"/>
      <c r="D4303" s="465">
        <v>287</v>
      </c>
      <c r="E4303" s="1156"/>
      <c r="F4303" s="1157"/>
      <c r="G4303" s="1158"/>
      <c r="H4303" s="468">
        <v>0.15</v>
      </c>
      <c r="I4303" s="564"/>
      <c r="J4303" s="377">
        <f t="shared" si="139"/>
        <v>0</v>
      </c>
      <c r="K4303" s="467">
        <f t="shared" si="140"/>
        <v>0</v>
      </c>
      <c r="L4303" s="113"/>
      <c r="M4303" s="113"/>
    </row>
    <row r="4304" spans="2:13" s="181" customFormat="1" ht="12.75" hidden="1" customHeight="1">
      <c r="B4304" s="1186"/>
      <c r="C4304" s="1162"/>
      <c r="D4304" s="465">
        <v>288</v>
      </c>
      <c r="E4304" s="1156"/>
      <c r="F4304" s="1157"/>
      <c r="G4304" s="1158"/>
      <c r="H4304" s="468">
        <v>0.15</v>
      </c>
      <c r="I4304" s="564"/>
      <c r="J4304" s="377">
        <f t="shared" si="139"/>
        <v>0</v>
      </c>
      <c r="K4304" s="467">
        <f t="shared" si="140"/>
        <v>0</v>
      </c>
      <c r="L4304" s="113"/>
      <c r="M4304" s="113"/>
    </row>
    <row r="4305" spans="2:13" s="181" customFormat="1" ht="12.75" hidden="1" customHeight="1">
      <c r="B4305" s="1186"/>
      <c r="C4305" s="1162"/>
      <c r="D4305" s="465">
        <v>289</v>
      </c>
      <c r="E4305" s="1156"/>
      <c r="F4305" s="1157"/>
      <c r="G4305" s="1158"/>
      <c r="H4305" s="468">
        <v>0.15</v>
      </c>
      <c r="I4305" s="564"/>
      <c r="J4305" s="377">
        <f t="shared" si="139"/>
        <v>0</v>
      </c>
      <c r="K4305" s="467">
        <f t="shared" si="140"/>
        <v>0</v>
      </c>
      <c r="L4305" s="113"/>
      <c r="M4305" s="113"/>
    </row>
    <row r="4306" spans="2:13" s="181" customFormat="1" ht="12.75" hidden="1" customHeight="1">
      <c r="B4306" s="1186"/>
      <c r="C4306" s="1162"/>
      <c r="D4306" s="465">
        <v>290</v>
      </c>
      <c r="E4306" s="1156"/>
      <c r="F4306" s="1157"/>
      <c r="G4306" s="1158"/>
      <c r="H4306" s="468">
        <v>0.15</v>
      </c>
      <c r="I4306" s="564"/>
      <c r="J4306" s="377">
        <f t="shared" si="139"/>
        <v>0</v>
      </c>
      <c r="K4306" s="467">
        <f t="shared" si="140"/>
        <v>0</v>
      </c>
      <c r="L4306" s="113"/>
      <c r="M4306" s="113"/>
    </row>
    <row r="4307" spans="2:13" s="181" customFormat="1" ht="12.75" hidden="1" customHeight="1">
      <c r="B4307" s="1186"/>
      <c r="C4307" s="1162"/>
      <c r="D4307" s="465">
        <v>291</v>
      </c>
      <c r="E4307" s="1156"/>
      <c r="F4307" s="1157"/>
      <c r="G4307" s="1158"/>
      <c r="H4307" s="468">
        <v>0.15</v>
      </c>
      <c r="I4307" s="564"/>
      <c r="J4307" s="377">
        <f t="shared" si="139"/>
        <v>0</v>
      </c>
      <c r="K4307" s="467">
        <f t="shared" si="140"/>
        <v>0</v>
      </c>
      <c r="L4307" s="113"/>
      <c r="M4307" s="113"/>
    </row>
    <row r="4308" spans="2:13" s="181" customFormat="1" ht="12.75" hidden="1" customHeight="1">
      <c r="B4308" s="1186"/>
      <c r="C4308" s="1162"/>
      <c r="D4308" s="465">
        <v>292</v>
      </c>
      <c r="E4308" s="1156"/>
      <c r="F4308" s="1157"/>
      <c r="G4308" s="1158"/>
      <c r="H4308" s="468">
        <v>0.15</v>
      </c>
      <c r="I4308" s="564"/>
      <c r="J4308" s="377">
        <f t="shared" si="139"/>
        <v>0</v>
      </c>
      <c r="K4308" s="467">
        <f t="shared" si="140"/>
        <v>0</v>
      </c>
      <c r="L4308" s="113"/>
      <c r="M4308" s="113"/>
    </row>
    <row r="4309" spans="2:13" s="181" customFormat="1" ht="12.75" hidden="1" customHeight="1">
      <c r="B4309" s="1186"/>
      <c r="C4309" s="1162"/>
      <c r="D4309" s="465">
        <v>293</v>
      </c>
      <c r="E4309" s="1156"/>
      <c r="F4309" s="1157"/>
      <c r="G4309" s="1158"/>
      <c r="H4309" s="468">
        <v>0.15</v>
      </c>
      <c r="I4309" s="564"/>
      <c r="J4309" s="377">
        <f t="shared" si="139"/>
        <v>0</v>
      </c>
      <c r="K4309" s="467">
        <f t="shared" si="140"/>
        <v>0</v>
      </c>
      <c r="L4309" s="113"/>
      <c r="M4309" s="113"/>
    </row>
    <row r="4310" spans="2:13" s="181" customFormat="1" ht="12.75" hidden="1" customHeight="1">
      <c r="B4310" s="1186"/>
      <c r="C4310" s="1162"/>
      <c r="D4310" s="465">
        <v>294</v>
      </c>
      <c r="E4310" s="1156"/>
      <c r="F4310" s="1157"/>
      <c r="G4310" s="1158"/>
      <c r="H4310" s="468">
        <v>0.15</v>
      </c>
      <c r="I4310" s="564"/>
      <c r="J4310" s="377">
        <f t="shared" si="139"/>
        <v>0</v>
      </c>
      <c r="K4310" s="467">
        <f t="shared" si="140"/>
        <v>0</v>
      </c>
      <c r="L4310" s="113"/>
      <c r="M4310" s="113"/>
    </row>
    <row r="4311" spans="2:13" s="181" customFormat="1" ht="12.75" hidden="1" customHeight="1">
      <c r="B4311" s="1186"/>
      <c r="C4311" s="1162"/>
      <c r="D4311" s="465">
        <v>295</v>
      </c>
      <c r="E4311" s="1156"/>
      <c r="F4311" s="1157"/>
      <c r="G4311" s="1158"/>
      <c r="H4311" s="468">
        <v>0.15</v>
      </c>
      <c r="I4311" s="564"/>
      <c r="J4311" s="377">
        <f t="shared" si="139"/>
        <v>0</v>
      </c>
      <c r="K4311" s="467">
        <f t="shared" si="140"/>
        <v>0</v>
      </c>
      <c r="L4311" s="113"/>
      <c r="M4311" s="113"/>
    </row>
    <row r="4312" spans="2:13" s="181" customFormat="1" ht="12.75" hidden="1" customHeight="1">
      <c r="B4312" s="1186"/>
      <c r="C4312" s="1162"/>
      <c r="D4312" s="465">
        <v>296</v>
      </c>
      <c r="E4312" s="1156"/>
      <c r="F4312" s="1157"/>
      <c r="G4312" s="1158"/>
      <c r="H4312" s="468">
        <v>0.15</v>
      </c>
      <c r="I4312" s="564"/>
      <c r="J4312" s="377">
        <f t="shared" si="139"/>
        <v>0</v>
      </c>
      <c r="K4312" s="467">
        <f t="shared" si="140"/>
        <v>0</v>
      </c>
      <c r="L4312" s="113"/>
      <c r="M4312" s="113"/>
    </row>
    <row r="4313" spans="2:13" s="181" customFormat="1" ht="12.75" hidden="1" customHeight="1">
      <c r="B4313" s="1186"/>
      <c r="C4313" s="1162"/>
      <c r="D4313" s="465">
        <v>297</v>
      </c>
      <c r="E4313" s="1156"/>
      <c r="F4313" s="1157"/>
      <c r="G4313" s="1158"/>
      <c r="H4313" s="468">
        <v>0.15</v>
      </c>
      <c r="I4313" s="564"/>
      <c r="J4313" s="377">
        <f t="shared" si="139"/>
        <v>0</v>
      </c>
      <c r="K4313" s="467">
        <f t="shared" si="140"/>
        <v>0</v>
      </c>
      <c r="L4313" s="113"/>
      <c r="M4313" s="113"/>
    </row>
    <row r="4314" spans="2:13" s="181" customFormat="1" ht="12.75" hidden="1" customHeight="1">
      <c r="B4314" s="1186"/>
      <c r="C4314" s="1162"/>
      <c r="D4314" s="465">
        <v>298</v>
      </c>
      <c r="E4314" s="1156"/>
      <c r="F4314" s="1157"/>
      <c r="G4314" s="1158"/>
      <c r="H4314" s="468">
        <v>0.15</v>
      </c>
      <c r="I4314" s="564"/>
      <c r="J4314" s="377">
        <f t="shared" si="139"/>
        <v>0</v>
      </c>
      <c r="K4314" s="467">
        <f t="shared" si="140"/>
        <v>0</v>
      </c>
      <c r="L4314" s="113"/>
      <c r="M4314" s="113"/>
    </row>
    <row r="4315" spans="2:13" s="181" customFormat="1" ht="12.75" hidden="1" customHeight="1">
      <c r="B4315" s="1186"/>
      <c r="C4315" s="1162"/>
      <c r="D4315" s="465">
        <v>299</v>
      </c>
      <c r="E4315" s="1156"/>
      <c r="F4315" s="1157"/>
      <c r="G4315" s="1158"/>
      <c r="H4315" s="468">
        <v>0.15</v>
      </c>
      <c r="I4315" s="564"/>
      <c r="J4315" s="377">
        <f t="shared" si="139"/>
        <v>0</v>
      </c>
      <c r="K4315" s="467">
        <f t="shared" si="140"/>
        <v>0</v>
      </c>
      <c r="L4315" s="113"/>
      <c r="M4315" s="113"/>
    </row>
    <row r="4316" spans="2:13" s="181" customFormat="1" ht="12.75" hidden="1" customHeight="1">
      <c r="B4316" s="1186"/>
      <c r="C4316" s="1162"/>
      <c r="D4316" s="465">
        <v>300</v>
      </c>
      <c r="E4316" s="1156"/>
      <c r="F4316" s="1157"/>
      <c r="G4316" s="1158"/>
      <c r="H4316" s="468">
        <v>0.15</v>
      </c>
      <c r="I4316" s="564"/>
      <c r="J4316" s="377">
        <f t="shared" si="139"/>
        <v>0</v>
      </c>
      <c r="K4316" s="467">
        <f t="shared" si="140"/>
        <v>0</v>
      </c>
      <c r="L4316" s="113"/>
      <c r="M4316" s="113"/>
    </row>
    <row r="4317" spans="2:13" s="181" customFormat="1" ht="12.75" hidden="1" customHeight="1">
      <c r="B4317" s="1186"/>
      <c r="C4317" s="1162"/>
      <c r="D4317" s="465">
        <v>301</v>
      </c>
      <c r="E4317" s="1156"/>
      <c r="F4317" s="1157"/>
      <c r="G4317" s="1158"/>
      <c r="H4317" s="468">
        <v>0.15</v>
      </c>
      <c r="I4317" s="564"/>
      <c r="J4317" s="377">
        <f t="shared" si="139"/>
        <v>0</v>
      </c>
      <c r="K4317" s="467">
        <f t="shared" si="140"/>
        <v>0</v>
      </c>
      <c r="L4317" s="113"/>
      <c r="M4317" s="113"/>
    </row>
    <row r="4318" spans="2:13" s="181" customFormat="1" ht="12.75" hidden="1" customHeight="1">
      <c r="B4318" s="1186"/>
      <c r="C4318" s="1162"/>
      <c r="D4318" s="465">
        <v>302</v>
      </c>
      <c r="E4318" s="1156"/>
      <c r="F4318" s="1157"/>
      <c r="G4318" s="1158"/>
      <c r="H4318" s="468">
        <v>0.15</v>
      </c>
      <c r="I4318" s="564"/>
      <c r="J4318" s="377">
        <f t="shared" si="139"/>
        <v>0</v>
      </c>
      <c r="K4318" s="467">
        <f t="shared" si="140"/>
        <v>0</v>
      </c>
      <c r="L4318" s="113"/>
      <c r="M4318" s="113"/>
    </row>
    <row r="4319" spans="2:13" s="181" customFormat="1" ht="12.75" hidden="1" customHeight="1">
      <c r="B4319" s="1186"/>
      <c r="C4319" s="1162"/>
      <c r="D4319" s="465">
        <v>303</v>
      </c>
      <c r="E4319" s="1156"/>
      <c r="F4319" s="1157"/>
      <c r="G4319" s="1158"/>
      <c r="H4319" s="468">
        <v>0.15</v>
      </c>
      <c r="I4319" s="564"/>
      <c r="J4319" s="377">
        <f t="shared" si="139"/>
        <v>0</v>
      </c>
      <c r="K4319" s="467">
        <f t="shared" si="140"/>
        <v>0</v>
      </c>
      <c r="L4319" s="113"/>
      <c r="M4319" s="113"/>
    </row>
    <row r="4320" spans="2:13" s="181" customFormat="1" ht="12.75" hidden="1" customHeight="1">
      <c r="B4320" s="1186"/>
      <c r="C4320" s="1162"/>
      <c r="D4320" s="465">
        <v>304</v>
      </c>
      <c r="E4320" s="1156"/>
      <c r="F4320" s="1157"/>
      <c r="G4320" s="1158"/>
      <c r="H4320" s="468">
        <v>0.15</v>
      </c>
      <c r="I4320" s="564"/>
      <c r="J4320" s="377">
        <f t="shared" si="139"/>
        <v>0</v>
      </c>
      <c r="K4320" s="467">
        <f t="shared" si="140"/>
        <v>0</v>
      </c>
      <c r="L4320" s="113"/>
      <c r="M4320" s="113"/>
    </row>
    <row r="4321" spans="2:13" s="181" customFormat="1" ht="12.75" hidden="1" customHeight="1">
      <c r="B4321" s="1186"/>
      <c r="C4321" s="1162"/>
      <c r="D4321" s="465">
        <v>305</v>
      </c>
      <c r="E4321" s="1156"/>
      <c r="F4321" s="1157"/>
      <c r="G4321" s="1158"/>
      <c r="H4321" s="468">
        <v>0.15</v>
      </c>
      <c r="I4321" s="564"/>
      <c r="J4321" s="377">
        <f t="shared" si="139"/>
        <v>0</v>
      </c>
      <c r="K4321" s="467">
        <f t="shared" si="140"/>
        <v>0</v>
      </c>
      <c r="L4321" s="113"/>
      <c r="M4321" s="113"/>
    </row>
    <row r="4322" spans="2:13" s="181" customFormat="1" ht="12.75" hidden="1" customHeight="1">
      <c r="B4322" s="1186"/>
      <c r="C4322" s="1162"/>
      <c r="D4322" s="465">
        <v>306</v>
      </c>
      <c r="E4322" s="1156"/>
      <c r="F4322" s="1157"/>
      <c r="G4322" s="1158"/>
      <c r="H4322" s="468">
        <v>0.15</v>
      </c>
      <c r="I4322" s="564"/>
      <c r="J4322" s="377">
        <f t="shared" si="139"/>
        <v>0</v>
      </c>
      <c r="K4322" s="467">
        <f t="shared" si="140"/>
        <v>0</v>
      </c>
      <c r="L4322" s="113"/>
      <c r="M4322" s="113"/>
    </row>
    <row r="4323" spans="2:13" s="181" customFormat="1" ht="12.75" hidden="1" customHeight="1">
      <c r="B4323" s="1186"/>
      <c r="C4323" s="1162"/>
      <c r="D4323" s="465">
        <v>307</v>
      </c>
      <c r="E4323" s="1156"/>
      <c r="F4323" s="1157"/>
      <c r="G4323" s="1158"/>
      <c r="H4323" s="468">
        <v>0.15</v>
      </c>
      <c r="I4323" s="564"/>
      <c r="J4323" s="377">
        <f t="shared" si="139"/>
        <v>0</v>
      </c>
      <c r="K4323" s="467">
        <f t="shared" si="140"/>
        <v>0</v>
      </c>
      <c r="L4323" s="113"/>
      <c r="M4323" s="113"/>
    </row>
    <row r="4324" spans="2:13" s="181" customFormat="1" ht="12.75" hidden="1" customHeight="1">
      <c r="B4324" s="1186"/>
      <c r="C4324" s="1162"/>
      <c r="D4324" s="465">
        <v>308</v>
      </c>
      <c r="E4324" s="1156"/>
      <c r="F4324" s="1157"/>
      <c r="G4324" s="1158"/>
      <c r="H4324" s="468">
        <v>0.15</v>
      </c>
      <c r="I4324" s="564"/>
      <c r="J4324" s="377">
        <f t="shared" si="139"/>
        <v>0</v>
      </c>
      <c r="K4324" s="467">
        <f t="shared" si="140"/>
        <v>0</v>
      </c>
      <c r="L4324" s="113"/>
      <c r="M4324" s="113"/>
    </row>
    <row r="4325" spans="2:13" s="181" customFormat="1" ht="12.75" hidden="1" customHeight="1">
      <c r="B4325" s="1186"/>
      <c r="C4325" s="1162"/>
      <c r="D4325" s="465">
        <v>309</v>
      </c>
      <c r="E4325" s="1156"/>
      <c r="F4325" s="1157"/>
      <c r="G4325" s="1158"/>
      <c r="H4325" s="468">
        <v>0.15</v>
      </c>
      <c r="I4325" s="564"/>
      <c r="J4325" s="377">
        <f t="shared" si="139"/>
        <v>0</v>
      </c>
      <c r="K4325" s="467">
        <f t="shared" si="140"/>
        <v>0</v>
      </c>
      <c r="L4325" s="113"/>
      <c r="M4325" s="113"/>
    </row>
    <row r="4326" spans="2:13" s="181" customFormat="1" ht="12.75" hidden="1" customHeight="1">
      <c r="B4326" s="1186"/>
      <c r="C4326" s="1162"/>
      <c r="D4326" s="465">
        <v>310</v>
      </c>
      <c r="E4326" s="1156"/>
      <c r="F4326" s="1157"/>
      <c r="G4326" s="1158"/>
      <c r="H4326" s="468">
        <v>0.15</v>
      </c>
      <c r="I4326" s="564"/>
      <c r="J4326" s="377">
        <f t="shared" si="139"/>
        <v>0</v>
      </c>
      <c r="K4326" s="467">
        <f t="shared" si="140"/>
        <v>0</v>
      </c>
      <c r="L4326" s="113"/>
      <c r="M4326" s="113"/>
    </row>
    <row r="4327" spans="2:13" s="181" customFormat="1" ht="12.75" hidden="1" customHeight="1">
      <c r="B4327" s="1186"/>
      <c r="C4327" s="1162"/>
      <c r="D4327" s="465">
        <v>311</v>
      </c>
      <c r="E4327" s="1156"/>
      <c r="F4327" s="1157"/>
      <c r="G4327" s="1158"/>
      <c r="H4327" s="468">
        <v>0.15</v>
      </c>
      <c r="I4327" s="564"/>
      <c r="J4327" s="377">
        <f t="shared" si="139"/>
        <v>0</v>
      </c>
      <c r="K4327" s="467">
        <f t="shared" si="140"/>
        <v>0</v>
      </c>
      <c r="L4327" s="113"/>
      <c r="M4327" s="113"/>
    </row>
    <row r="4328" spans="2:13" s="181" customFormat="1" ht="12.75" hidden="1" customHeight="1">
      <c r="B4328" s="1186"/>
      <c r="C4328" s="1162"/>
      <c r="D4328" s="465">
        <v>312</v>
      </c>
      <c r="E4328" s="1156"/>
      <c r="F4328" s="1157"/>
      <c r="G4328" s="1158"/>
      <c r="H4328" s="468">
        <v>0.15</v>
      </c>
      <c r="I4328" s="564"/>
      <c r="J4328" s="377">
        <f t="shared" si="139"/>
        <v>0</v>
      </c>
      <c r="K4328" s="467">
        <f t="shared" si="140"/>
        <v>0</v>
      </c>
      <c r="L4328" s="113"/>
      <c r="M4328" s="113"/>
    </row>
    <row r="4329" spans="2:13" s="181" customFormat="1" ht="12.75" hidden="1" customHeight="1">
      <c r="B4329" s="1186"/>
      <c r="C4329" s="1162"/>
      <c r="D4329" s="465">
        <v>313</v>
      </c>
      <c r="E4329" s="1156"/>
      <c r="F4329" s="1157"/>
      <c r="G4329" s="1158"/>
      <c r="H4329" s="468">
        <v>0.15</v>
      </c>
      <c r="I4329" s="564"/>
      <c r="J4329" s="377">
        <f t="shared" si="139"/>
        <v>0</v>
      </c>
      <c r="K4329" s="467">
        <f t="shared" si="140"/>
        <v>0</v>
      </c>
      <c r="L4329" s="113"/>
      <c r="M4329" s="113"/>
    </row>
    <row r="4330" spans="2:13" s="181" customFormat="1" ht="12.75" hidden="1" customHeight="1">
      <c r="B4330" s="1186"/>
      <c r="C4330" s="1162"/>
      <c r="D4330" s="465">
        <v>314</v>
      </c>
      <c r="E4330" s="1156"/>
      <c r="F4330" s="1157"/>
      <c r="G4330" s="1158"/>
      <c r="H4330" s="468">
        <v>0.15</v>
      </c>
      <c r="I4330" s="564"/>
      <c r="J4330" s="377">
        <f t="shared" si="139"/>
        <v>0</v>
      </c>
      <c r="K4330" s="467">
        <f t="shared" si="140"/>
        <v>0</v>
      </c>
      <c r="L4330" s="113"/>
      <c r="M4330" s="113"/>
    </row>
    <row r="4331" spans="2:13" s="181" customFormat="1" ht="12.75" hidden="1" customHeight="1">
      <c r="B4331" s="1186"/>
      <c r="C4331" s="1162"/>
      <c r="D4331" s="465">
        <v>315</v>
      </c>
      <c r="E4331" s="1156"/>
      <c r="F4331" s="1157"/>
      <c r="G4331" s="1158"/>
      <c r="H4331" s="468">
        <v>0.15</v>
      </c>
      <c r="I4331" s="564"/>
      <c r="J4331" s="377">
        <f t="shared" si="139"/>
        <v>0</v>
      </c>
      <c r="K4331" s="467">
        <f t="shared" si="140"/>
        <v>0</v>
      </c>
      <c r="L4331" s="113"/>
      <c r="M4331" s="113"/>
    </row>
    <row r="4332" spans="2:13" s="181" customFormat="1" ht="12.75" hidden="1" customHeight="1">
      <c r="B4332" s="1186"/>
      <c r="C4332" s="1162"/>
      <c r="D4332" s="465">
        <v>316</v>
      </c>
      <c r="E4332" s="1156"/>
      <c r="F4332" s="1157"/>
      <c r="G4332" s="1158"/>
      <c r="H4332" s="468">
        <v>0.15</v>
      </c>
      <c r="I4332" s="564"/>
      <c r="J4332" s="377">
        <f t="shared" si="139"/>
        <v>0</v>
      </c>
      <c r="K4332" s="467">
        <f t="shared" si="140"/>
        <v>0</v>
      </c>
      <c r="L4332" s="113"/>
      <c r="M4332" s="113"/>
    </row>
    <row r="4333" spans="2:13" s="181" customFormat="1" ht="12.75" hidden="1" customHeight="1">
      <c r="B4333" s="1186"/>
      <c r="C4333" s="1162"/>
      <c r="D4333" s="465">
        <v>317</v>
      </c>
      <c r="E4333" s="1156"/>
      <c r="F4333" s="1157"/>
      <c r="G4333" s="1158"/>
      <c r="H4333" s="468">
        <v>0.15</v>
      </c>
      <c r="I4333" s="564"/>
      <c r="J4333" s="377">
        <f t="shared" si="139"/>
        <v>0</v>
      </c>
      <c r="K4333" s="467">
        <f t="shared" si="140"/>
        <v>0</v>
      </c>
      <c r="L4333" s="113"/>
      <c r="M4333" s="113"/>
    </row>
    <row r="4334" spans="2:13" s="181" customFormat="1" ht="12.75" hidden="1" customHeight="1">
      <c r="B4334" s="1186"/>
      <c r="C4334" s="1162"/>
      <c r="D4334" s="465">
        <v>318</v>
      </c>
      <c r="E4334" s="1156"/>
      <c r="F4334" s="1157"/>
      <c r="G4334" s="1158"/>
      <c r="H4334" s="468">
        <v>0.15</v>
      </c>
      <c r="I4334" s="564"/>
      <c r="J4334" s="377">
        <f t="shared" si="139"/>
        <v>0</v>
      </c>
      <c r="K4334" s="467">
        <f t="shared" si="140"/>
        <v>0</v>
      </c>
      <c r="L4334" s="113"/>
      <c r="M4334" s="113"/>
    </row>
    <row r="4335" spans="2:13" s="181" customFormat="1" ht="12.75" hidden="1" customHeight="1">
      <c r="B4335" s="1186"/>
      <c r="C4335" s="1162"/>
      <c r="D4335" s="465">
        <v>319</v>
      </c>
      <c r="E4335" s="1156"/>
      <c r="F4335" s="1157"/>
      <c r="G4335" s="1158"/>
      <c r="H4335" s="468">
        <v>0.15</v>
      </c>
      <c r="I4335" s="564"/>
      <c r="J4335" s="377">
        <f t="shared" si="139"/>
        <v>0</v>
      </c>
      <c r="K4335" s="467">
        <f t="shared" si="140"/>
        <v>0</v>
      </c>
      <c r="L4335" s="113"/>
      <c r="M4335" s="113"/>
    </row>
    <row r="4336" spans="2:13" s="181" customFormat="1" ht="12.75" hidden="1" customHeight="1">
      <c r="B4336" s="1186"/>
      <c r="C4336" s="1162"/>
      <c r="D4336" s="465">
        <v>320</v>
      </c>
      <c r="E4336" s="1156"/>
      <c r="F4336" s="1157"/>
      <c r="G4336" s="1158"/>
      <c r="H4336" s="468">
        <v>0.15</v>
      </c>
      <c r="I4336" s="564"/>
      <c r="J4336" s="377">
        <f t="shared" si="139"/>
        <v>0</v>
      </c>
      <c r="K4336" s="467">
        <f t="shared" si="140"/>
        <v>0</v>
      </c>
      <c r="L4336" s="113"/>
      <c r="M4336" s="113"/>
    </row>
    <row r="4337" spans="2:13" s="181" customFormat="1" ht="12.75" hidden="1" customHeight="1">
      <c r="B4337" s="1186"/>
      <c r="C4337" s="1162"/>
      <c r="D4337" s="465">
        <v>321</v>
      </c>
      <c r="E4337" s="1156"/>
      <c r="F4337" s="1157"/>
      <c r="G4337" s="1158"/>
      <c r="H4337" s="468">
        <v>0.15</v>
      </c>
      <c r="I4337" s="564"/>
      <c r="J4337" s="377">
        <f t="shared" ref="J4337:J4400" si="141">$I$11027*H4337</f>
        <v>0</v>
      </c>
      <c r="K4337" s="467">
        <f t="shared" si="140"/>
        <v>0</v>
      </c>
      <c r="L4337" s="113"/>
      <c r="M4337" s="113"/>
    </row>
    <row r="4338" spans="2:13" s="181" customFormat="1" ht="12.75" hidden="1" customHeight="1">
      <c r="B4338" s="1186"/>
      <c r="C4338" s="1162"/>
      <c r="D4338" s="465">
        <v>322</v>
      </c>
      <c r="E4338" s="1156"/>
      <c r="F4338" s="1157"/>
      <c r="G4338" s="1158"/>
      <c r="H4338" s="468">
        <v>0.15</v>
      </c>
      <c r="I4338" s="564"/>
      <c r="J4338" s="377">
        <f t="shared" si="141"/>
        <v>0</v>
      </c>
      <c r="K4338" s="467">
        <f t="shared" ref="K4338:K4401" si="142">MAX(0,(I4338-J4338)*0.84)</f>
        <v>0</v>
      </c>
      <c r="L4338" s="113"/>
      <c r="M4338" s="113"/>
    </row>
    <row r="4339" spans="2:13" s="181" customFormat="1" ht="12.75" hidden="1" customHeight="1">
      <c r="B4339" s="1186"/>
      <c r="C4339" s="1162"/>
      <c r="D4339" s="465">
        <v>323</v>
      </c>
      <c r="E4339" s="1156"/>
      <c r="F4339" s="1157"/>
      <c r="G4339" s="1158"/>
      <c r="H4339" s="468">
        <v>0.15</v>
      </c>
      <c r="I4339" s="564"/>
      <c r="J4339" s="377">
        <f t="shared" si="141"/>
        <v>0</v>
      </c>
      <c r="K4339" s="467">
        <f t="shared" si="142"/>
        <v>0</v>
      </c>
      <c r="L4339" s="113"/>
      <c r="M4339" s="113"/>
    </row>
    <row r="4340" spans="2:13" s="181" customFormat="1" ht="12.75" hidden="1" customHeight="1">
      <c r="B4340" s="1186"/>
      <c r="C4340" s="1162"/>
      <c r="D4340" s="465">
        <v>324</v>
      </c>
      <c r="E4340" s="1156"/>
      <c r="F4340" s="1157"/>
      <c r="G4340" s="1158"/>
      <c r="H4340" s="468">
        <v>0.15</v>
      </c>
      <c r="I4340" s="564"/>
      <c r="J4340" s="377">
        <f t="shared" si="141"/>
        <v>0</v>
      </c>
      <c r="K4340" s="467">
        <f t="shared" si="142"/>
        <v>0</v>
      </c>
      <c r="L4340" s="113"/>
      <c r="M4340" s="113"/>
    </row>
    <row r="4341" spans="2:13" s="181" customFormat="1" ht="12.75" hidden="1" customHeight="1">
      <c r="B4341" s="1186"/>
      <c r="C4341" s="1162"/>
      <c r="D4341" s="465">
        <v>325</v>
      </c>
      <c r="E4341" s="1156"/>
      <c r="F4341" s="1157"/>
      <c r="G4341" s="1158"/>
      <c r="H4341" s="468">
        <v>0.15</v>
      </c>
      <c r="I4341" s="564"/>
      <c r="J4341" s="377">
        <f t="shared" si="141"/>
        <v>0</v>
      </c>
      <c r="K4341" s="467">
        <f t="shared" si="142"/>
        <v>0</v>
      </c>
      <c r="L4341" s="113"/>
      <c r="M4341" s="113"/>
    </row>
    <row r="4342" spans="2:13" s="181" customFormat="1" ht="12.75" hidden="1" customHeight="1">
      <c r="B4342" s="1186"/>
      <c r="C4342" s="1162"/>
      <c r="D4342" s="465">
        <v>326</v>
      </c>
      <c r="E4342" s="1156"/>
      <c r="F4342" s="1157"/>
      <c r="G4342" s="1158"/>
      <c r="H4342" s="468">
        <v>0.15</v>
      </c>
      <c r="I4342" s="564"/>
      <c r="J4342" s="377">
        <f t="shared" si="141"/>
        <v>0</v>
      </c>
      <c r="K4342" s="467">
        <f t="shared" si="142"/>
        <v>0</v>
      </c>
      <c r="L4342" s="113"/>
      <c r="M4342" s="113"/>
    </row>
    <row r="4343" spans="2:13" s="181" customFormat="1" ht="12.75" hidden="1" customHeight="1">
      <c r="B4343" s="1186"/>
      <c r="C4343" s="1162"/>
      <c r="D4343" s="465">
        <v>327</v>
      </c>
      <c r="E4343" s="1156"/>
      <c r="F4343" s="1157"/>
      <c r="G4343" s="1158"/>
      <c r="H4343" s="468">
        <v>0.15</v>
      </c>
      <c r="I4343" s="564"/>
      <c r="J4343" s="377">
        <f t="shared" si="141"/>
        <v>0</v>
      </c>
      <c r="K4343" s="467">
        <f t="shared" si="142"/>
        <v>0</v>
      </c>
      <c r="L4343" s="113"/>
      <c r="M4343" s="113"/>
    </row>
    <row r="4344" spans="2:13" s="181" customFormat="1" ht="12.75" hidden="1" customHeight="1">
      <c r="B4344" s="1186"/>
      <c r="C4344" s="1162"/>
      <c r="D4344" s="465">
        <v>328</v>
      </c>
      <c r="E4344" s="1156"/>
      <c r="F4344" s="1157"/>
      <c r="G4344" s="1158"/>
      <c r="H4344" s="468">
        <v>0.15</v>
      </c>
      <c r="I4344" s="564"/>
      <c r="J4344" s="377">
        <f t="shared" si="141"/>
        <v>0</v>
      </c>
      <c r="K4344" s="467">
        <f t="shared" si="142"/>
        <v>0</v>
      </c>
      <c r="L4344" s="113"/>
      <c r="M4344" s="113"/>
    </row>
    <row r="4345" spans="2:13" s="181" customFormat="1" ht="12.75" hidden="1" customHeight="1">
      <c r="B4345" s="1186"/>
      <c r="C4345" s="1162"/>
      <c r="D4345" s="465">
        <v>329</v>
      </c>
      <c r="E4345" s="1156"/>
      <c r="F4345" s="1157"/>
      <c r="G4345" s="1158"/>
      <c r="H4345" s="468">
        <v>0.15</v>
      </c>
      <c r="I4345" s="564"/>
      <c r="J4345" s="377">
        <f t="shared" si="141"/>
        <v>0</v>
      </c>
      <c r="K4345" s="467">
        <f t="shared" si="142"/>
        <v>0</v>
      </c>
      <c r="L4345" s="113"/>
      <c r="M4345" s="113"/>
    </row>
    <row r="4346" spans="2:13" s="181" customFormat="1" ht="12.75" hidden="1" customHeight="1">
      <c r="B4346" s="1186"/>
      <c r="C4346" s="1162"/>
      <c r="D4346" s="465">
        <v>330</v>
      </c>
      <c r="E4346" s="1156"/>
      <c r="F4346" s="1157"/>
      <c r="G4346" s="1158"/>
      <c r="H4346" s="468">
        <v>0.15</v>
      </c>
      <c r="I4346" s="564"/>
      <c r="J4346" s="377">
        <f t="shared" si="141"/>
        <v>0</v>
      </c>
      <c r="K4346" s="467">
        <f t="shared" si="142"/>
        <v>0</v>
      </c>
      <c r="L4346" s="113"/>
      <c r="M4346" s="113"/>
    </row>
    <row r="4347" spans="2:13" s="181" customFormat="1" ht="12.75" hidden="1" customHeight="1">
      <c r="B4347" s="1186"/>
      <c r="C4347" s="1162"/>
      <c r="D4347" s="465">
        <v>331</v>
      </c>
      <c r="E4347" s="1156"/>
      <c r="F4347" s="1157"/>
      <c r="G4347" s="1158"/>
      <c r="H4347" s="468">
        <v>0.15</v>
      </c>
      <c r="I4347" s="564"/>
      <c r="J4347" s="377">
        <f t="shared" si="141"/>
        <v>0</v>
      </c>
      <c r="K4347" s="467">
        <f t="shared" si="142"/>
        <v>0</v>
      </c>
      <c r="L4347" s="113"/>
      <c r="M4347" s="113"/>
    </row>
    <row r="4348" spans="2:13" s="181" customFormat="1" ht="12.75" hidden="1" customHeight="1">
      <c r="B4348" s="1186"/>
      <c r="C4348" s="1162"/>
      <c r="D4348" s="465">
        <v>332</v>
      </c>
      <c r="E4348" s="1156"/>
      <c r="F4348" s="1157"/>
      <c r="G4348" s="1158"/>
      <c r="H4348" s="468">
        <v>0.15</v>
      </c>
      <c r="I4348" s="564"/>
      <c r="J4348" s="377">
        <f t="shared" si="141"/>
        <v>0</v>
      </c>
      <c r="K4348" s="467">
        <f t="shared" si="142"/>
        <v>0</v>
      </c>
      <c r="L4348" s="113"/>
      <c r="M4348" s="113"/>
    </row>
    <row r="4349" spans="2:13" s="181" customFormat="1" ht="12.75" hidden="1" customHeight="1">
      <c r="B4349" s="1186"/>
      <c r="C4349" s="1162"/>
      <c r="D4349" s="465">
        <v>333</v>
      </c>
      <c r="E4349" s="1156"/>
      <c r="F4349" s="1157"/>
      <c r="G4349" s="1158"/>
      <c r="H4349" s="468">
        <v>0.15</v>
      </c>
      <c r="I4349" s="564"/>
      <c r="J4349" s="377">
        <f t="shared" si="141"/>
        <v>0</v>
      </c>
      <c r="K4349" s="467">
        <f t="shared" si="142"/>
        <v>0</v>
      </c>
      <c r="L4349" s="113"/>
      <c r="M4349" s="113"/>
    </row>
    <row r="4350" spans="2:13" s="181" customFormat="1" ht="12.75" hidden="1" customHeight="1">
      <c r="B4350" s="1186"/>
      <c r="C4350" s="1162"/>
      <c r="D4350" s="465">
        <v>334</v>
      </c>
      <c r="E4350" s="1156"/>
      <c r="F4350" s="1157"/>
      <c r="G4350" s="1158"/>
      <c r="H4350" s="468">
        <v>0.15</v>
      </c>
      <c r="I4350" s="564"/>
      <c r="J4350" s="377">
        <f t="shared" si="141"/>
        <v>0</v>
      </c>
      <c r="K4350" s="467">
        <f t="shared" si="142"/>
        <v>0</v>
      </c>
      <c r="L4350" s="113"/>
      <c r="M4350" s="113"/>
    </row>
    <row r="4351" spans="2:13" s="181" customFormat="1" ht="12.75" hidden="1" customHeight="1">
      <c r="B4351" s="1186"/>
      <c r="C4351" s="1162"/>
      <c r="D4351" s="465">
        <v>335</v>
      </c>
      <c r="E4351" s="1156"/>
      <c r="F4351" s="1157"/>
      <c r="G4351" s="1158"/>
      <c r="H4351" s="468">
        <v>0.15</v>
      </c>
      <c r="I4351" s="564"/>
      <c r="J4351" s="377">
        <f t="shared" si="141"/>
        <v>0</v>
      </c>
      <c r="K4351" s="467">
        <f t="shared" si="142"/>
        <v>0</v>
      </c>
      <c r="L4351" s="113"/>
      <c r="M4351" s="113"/>
    </row>
    <row r="4352" spans="2:13" s="181" customFormat="1" ht="12.75" hidden="1" customHeight="1">
      <c r="B4352" s="1186"/>
      <c r="C4352" s="1162"/>
      <c r="D4352" s="465">
        <v>336</v>
      </c>
      <c r="E4352" s="1156"/>
      <c r="F4352" s="1157"/>
      <c r="G4352" s="1158"/>
      <c r="H4352" s="468">
        <v>0.15</v>
      </c>
      <c r="I4352" s="564"/>
      <c r="J4352" s="377">
        <f t="shared" si="141"/>
        <v>0</v>
      </c>
      <c r="K4352" s="467">
        <f t="shared" si="142"/>
        <v>0</v>
      </c>
      <c r="L4352" s="113"/>
      <c r="M4352" s="113"/>
    </row>
    <row r="4353" spans="2:13" s="181" customFormat="1" ht="12.75" hidden="1" customHeight="1">
      <c r="B4353" s="1186"/>
      <c r="C4353" s="1162"/>
      <c r="D4353" s="465">
        <v>337</v>
      </c>
      <c r="E4353" s="1156"/>
      <c r="F4353" s="1157"/>
      <c r="G4353" s="1158"/>
      <c r="H4353" s="468">
        <v>0.15</v>
      </c>
      <c r="I4353" s="564"/>
      <c r="J4353" s="377">
        <f t="shared" si="141"/>
        <v>0</v>
      </c>
      <c r="K4353" s="467">
        <f t="shared" si="142"/>
        <v>0</v>
      </c>
      <c r="L4353" s="113"/>
      <c r="M4353" s="113"/>
    </row>
    <row r="4354" spans="2:13" s="181" customFormat="1" ht="12.75" hidden="1" customHeight="1">
      <c r="B4354" s="1186"/>
      <c r="C4354" s="1162"/>
      <c r="D4354" s="465">
        <v>338</v>
      </c>
      <c r="E4354" s="1156"/>
      <c r="F4354" s="1157"/>
      <c r="G4354" s="1158"/>
      <c r="H4354" s="468">
        <v>0.15</v>
      </c>
      <c r="I4354" s="564"/>
      <c r="J4354" s="377">
        <f t="shared" si="141"/>
        <v>0</v>
      </c>
      <c r="K4354" s="467">
        <f t="shared" si="142"/>
        <v>0</v>
      </c>
      <c r="L4354" s="113"/>
      <c r="M4354" s="113"/>
    </row>
    <row r="4355" spans="2:13" s="181" customFormat="1" ht="12.75" hidden="1" customHeight="1">
      <c r="B4355" s="1186"/>
      <c r="C4355" s="1162"/>
      <c r="D4355" s="465">
        <v>339</v>
      </c>
      <c r="E4355" s="1156"/>
      <c r="F4355" s="1157"/>
      <c r="G4355" s="1158"/>
      <c r="H4355" s="468">
        <v>0.15</v>
      </c>
      <c r="I4355" s="564"/>
      <c r="J4355" s="377">
        <f t="shared" si="141"/>
        <v>0</v>
      </c>
      <c r="K4355" s="467">
        <f t="shared" si="142"/>
        <v>0</v>
      </c>
      <c r="L4355" s="113"/>
      <c r="M4355" s="113"/>
    </row>
    <row r="4356" spans="2:13" s="181" customFormat="1" ht="12.75" hidden="1" customHeight="1">
      <c r="B4356" s="1186"/>
      <c r="C4356" s="1162"/>
      <c r="D4356" s="465">
        <v>340</v>
      </c>
      <c r="E4356" s="1156"/>
      <c r="F4356" s="1157"/>
      <c r="G4356" s="1158"/>
      <c r="H4356" s="468">
        <v>0.15</v>
      </c>
      <c r="I4356" s="564"/>
      <c r="J4356" s="377">
        <f t="shared" si="141"/>
        <v>0</v>
      </c>
      <c r="K4356" s="467">
        <f t="shared" si="142"/>
        <v>0</v>
      </c>
      <c r="L4356" s="113"/>
      <c r="M4356" s="113"/>
    </row>
    <row r="4357" spans="2:13" s="181" customFormat="1" ht="12.75" hidden="1" customHeight="1">
      <c r="B4357" s="1186"/>
      <c r="C4357" s="1162"/>
      <c r="D4357" s="465">
        <v>341</v>
      </c>
      <c r="E4357" s="1156"/>
      <c r="F4357" s="1157"/>
      <c r="G4357" s="1158"/>
      <c r="H4357" s="468">
        <v>0.15</v>
      </c>
      <c r="I4357" s="564"/>
      <c r="J4357" s="377">
        <f t="shared" si="141"/>
        <v>0</v>
      </c>
      <c r="K4357" s="467">
        <f t="shared" si="142"/>
        <v>0</v>
      </c>
      <c r="L4357" s="113"/>
      <c r="M4357" s="113"/>
    </row>
    <row r="4358" spans="2:13" s="181" customFormat="1" ht="12.75" hidden="1" customHeight="1">
      <c r="B4358" s="1186"/>
      <c r="C4358" s="1162"/>
      <c r="D4358" s="465">
        <v>342</v>
      </c>
      <c r="E4358" s="1156"/>
      <c r="F4358" s="1157"/>
      <c r="G4358" s="1158"/>
      <c r="H4358" s="468">
        <v>0.15</v>
      </c>
      <c r="I4358" s="564"/>
      <c r="J4358" s="377">
        <f t="shared" si="141"/>
        <v>0</v>
      </c>
      <c r="K4358" s="467">
        <f t="shared" si="142"/>
        <v>0</v>
      </c>
      <c r="L4358" s="113"/>
      <c r="M4358" s="113"/>
    </row>
    <row r="4359" spans="2:13" s="181" customFormat="1" ht="12.75" hidden="1" customHeight="1">
      <c r="B4359" s="1186"/>
      <c r="C4359" s="1162"/>
      <c r="D4359" s="465">
        <v>343</v>
      </c>
      <c r="E4359" s="1156"/>
      <c r="F4359" s="1157"/>
      <c r="G4359" s="1158"/>
      <c r="H4359" s="468">
        <v>0.15</v>
      </c>
      <c r="I4359" s="564"/>
      <c r="J4359" s="377">
        <f t="shared" si="141"/>
        <v>0</v>
      </c>
      <c r="K4359" s="467">
        <f t="shared" si="142"/>
        <v>0</v>
      </c>
      <c r="L4359" s="113"/>
      <c r="M4359" s="113"/>
    </row>
    <row r="4360" spans="2:13" s="181" customFormat="1" ht="12.75" hidden="1" customHeight="1">
      <c r="B4360" s="1186"/>
      <c r="C4360" s="1162"/>
      <c r="D4360" s="465">
        <v>344</v>
      </c>
      <c r="E4360" s="1156"/>
      <c r="F4360" s="1157"/>
      <c r="G4360" s="1158"/>
      <c r="H4360" s="468">
        <v>0.15</v>
      </c>
      <c r="I4360" s="564"/>
      <c r="J4360" s="377">
        <f t="shared" si="141"/>
        <v>0</v>
      </c>
      <c r="K4360" s="467">
        <f t="shared" si="142"/>
        <v>0</v>
      </c>
      <c r="L4360" s="113"/>
      <c r="M4360" s="113"/>
    </row>
    <row r="4361" spans="2:13" s="181" customFormat="1" ht="12.75" hidden="1" customHeight="1">
      <c r="B4361" s="1186"/>
      <c r="C4361" s="1162"/>
      <c r="D4361" s="465">
        <v>345</v>
      </c>
      <c r="E4361" s="1156"/>
      <c r="F4361" s="1157"/>
      <c r="G4361" s="1158"/>
      <c r="H4361" s="468">
        <v>0.15</v>
      </c>
      <c r="I4361" s="564"/>
      <c r="J4361" s="377">
        <f t="shared" si="141"/>
        <v>0</v>
      </c>
      <c r="K4361" s="467">
        <f t="shared" si="142"/>
        <v>0</v>
      </c>
      <c r="L4361" s="113"/>
      <c r="M4361" s="113"/>
    </row>
    <row r="4362" spans="2:13" s="181" customFormat="1" ht="12.75" hidden="1" customHeight="1">
      <c r="B4362" s="1186"/>
      <c r="C4362" s="1162"/>
      <c r="D4362" s="465">
        <v>346</v>
      </c>
      <c r="E4362" s="1156"/>
      <c r="F4362" s="1157"/>
      <c r="G4362" s="1158"/>
      <c r="H4362" s="468">
        <v>0.15</v>
      </c>
      <c r="I4362" s="564"/>
      <c r="J4362" s="377">
        <f t="shared" si="141"/>
        <v>0</v>
      </c>
      <c r="K4362" s="467">
        <f t="shared" si="142"/>
        <v>0</v>
      </c>
      <c r="L4362" s="113"/>
      <c r="M4362" s="113"/>
    </row>
    <row r="4363" spans="2:13" s="181" customFormat="1" ht="12.75" hidden="1" customHeight="1">
      <c r="B4363" s="1186"/>
      <c r="C4363" s="1162"/>
      <c r="D4363" s="465">
        <v>347</v>
      </c>
      <c r="E4363" s="1156"/>
      <c r="F4363" s="1157"/>
      <c r="G4363" s="1158"/>
      <c r="H4363" s="468">
        <v>0.15</v>
      </c>
      <c r="I4363" s="564"/>
      <c r="J4363" s="377">
        <f t="shared" si="141"/>
        <v>0</v>
      </c>
      <c r="K4363" s="467">
        <f t="shared" si="142"/>
        <v>0</v>
      </c>
      <c r="L4363" s="113"/>
      <c r="M4363" s="113"/>
    </row>
    <row r="4364" spans="2:13" s="181" customFormat="1" ht="12.75" hidden="1" customHeight="1">
      <c r="B4364" s="1186"/>
      <c r="C4364" s="1162"/>
      <c r="D4364" s="465">
        <v>348</v>
      </c>
      <c r="E4364" s="1156"/>
      <c r="F4364" s="1157"/>
      <c r="G4364" s="1158"/>
      <c r="H4364" s="468">
        <v>0.15</v>
      </c>
      <c r="I4364" s="564"/>
      <c r="J4364" s="377">
        <f t="shared" si="141"/>
        <v>0</v>
      </c>
      <c r="K4364" s="467">
        <f t="shared" si="142"/>
        <v>0</v>
      </c>
      <c r="L4364" s="113"/>
      <c r="M4364" s="113"/>
    </row>
    <row r="4365" spans="2:13" s="181" customFormat="1" ht="12.75" hidden="1" customHeight="1">
      <c r="B4365" s="1186"/>
      <c r="C4365" s="1162"/>
      <c r="D4365" s="465">
        <v>349</v>
      </c>
      <c r="E4365" s="1156"/>
      <c r="F4365" s="1157"/>
      <c r="G4365" s="1158"/>
      <c r="H4365" s="468">
        <v>0.15</v>
      </c>
      <c r="I4365" s="564"/>
      <c r="J4365" s="377">
        <f t="shared" si="141"/>
        <v>0</v>
      </c>
      <c r="K4365" s="467">
        <f t="shared" si="142"/>
        <v>0</v>
      </c>
      <c r="L4365" s="113"/>
      <c r="M4365" s="113"/>
    </row>
    <row r="4366" spans="2:13" s="181" customFormat="1" ht="12.75" hidden="1" customHeight="1">
      <c r="B4366" s="1186"/>
      <c r="C4366" s="1162"/>
      <c r="D4366" s="465">
        <v>350</v>
      </c>
      <c r="E4366" s="1156"/>
      <c r="F4366" s="1157"/>
      <c r="G4366" s="1158"/>
      <c r="H4366" s="468">
        <v>0.15</v>
      </c>
      <c r="I4366" s="564"/>
      <c r="J4366" s="377">
        <f t="shared" si="141"/>
        <v>0</v>
      </c>
      <c r="K4366" s="467">
        <f t="shared" si="142"/>
        <v>0</v>
      </c>
      <c r="L4366" s="113"/>
      <c r="M4366" s="113"/>
    </row>
    <row r="4367" spans="2:13" s="181" customFormat="1" ht="12.75" hidden="1" customHeight="1">
      <c r="B4367" s="1186"/>
      <c r="C4367" s="1162"/>
      <c r="D4367" s="465">
        <v>351</v>
      </c>
      <c r="E4367" s="1156"/>
      <c r="F4367" s="1157"/>
      <c r="G4367" s="1158"/>
      <c r="H4367" s="468">
        <v>0.15</v>
      </c>
      <c r="I4367" s="564"/>
      <c r="J4367" s="377">
        <f t="shared" si="141"/>
        <v>0</v>
      </c>
      <c r="K4367" s="467">
        <f t="shared" si="142"/>
        <v>0</v>
      </c>
      <c r="L4367" s="113"/>
      <c r="M4367" s="113"/>
    </row>
    <row r="4368" spans="2:13" s="181" customFormat="1" ht="12.75" hidden="1" customHeight="1">
      <c r="B4368" s="1186"/>
      <c r="C4368" s="1162"/>
      <c r="D4368" s="465">
        <v>352</v>
      </c>
      <c r="E4368" s="1156"/>
      <c r="F4368" s="1157"/>
      <c r="G4368" s="1158"/>
      <c r="H4368" s="468">
        <v>0.15</v>
      </c>
      <c r="I4368" s="564"/>
      <c r="J4368" s="377">
        <f t="shared" si="141"/>
        <v>0</v>
      </c>
      <c r="K4368" s="467">
        <f t="shared" si="142"/>
        <v>0</v>
      </c>
      <c r="L4368" s="113"/>
      <c r="M4368" s="113"/>
    </row>
    <row r="4369" spans="2:13" s="181" customFormat="1" ht="12.75" hidden="1" customHeight="1">
      <c r="B4369" s="1186"/>
      <c r="C4369" s="1162"/>
      <c r="D4369" s="465">
        <v>353</v>
      </c>
      <c r="E4369" s="1156"/>
      <c r="F4369" s="1157"/>
      <c r="G4369" s="1158"/>
      <c r="H4369" s="468">
        <v>0.15</v>
      </c>
      <c r="I4369" s="564"/>
      <c r="J4369" s="377">
        <f t="shared" si="141"/>
        <v>0</v>
      </c>
      <c r="K4369" s="467">
        <f t="shared" si="142"/>
        <v>0</v>
      </c>
      <c r="L4369" s="113"/>
      <c r="M4369" s="113"/>
    </row>
    <row r="4370" spans="2:13" s="181" customFormat="1" ht="12.75" hidden="1" customHeight="1">
      <c r="B4370" s="1186"/>
      <c r="C4370" s="1162"/>
      <c r="D4370" s="465">
        <v>354</v>
      </c>
      <c r="E4370" s="1156"/>
      <c r="F4370" s="1157"/>
      <c r="G4370" s="1158"/>
      <c r="H4370" s="468">
        <v>0.15</v>
      </c>
      <c r="I4370" s="564"/>
      <c r="J4370" s="377">
        <f t="shared" si="141"/>
        <v>0</v>
      </c>
      <c r="K4370" s="467">
        <f t="shared" si="142"/>
        <v>0</v>
      </c>
      <c r="L4370" s="113"/>
      <c r="M4370" s="113"/>
    </row>
    <row r="4371" spans="2:13" s="181" customFormat="1" ht="12.75" hidden="1" customHeight="1">
      <c r="B4371" s="1186"/>
      <c r="C4371" s="1162"/>
      <c r="D4371" s="465">
        <v>355</v>
      </c>
      <c r="E4371" s="1156"/>
      <c r="F4371" s="1157"/>
      <c r="G4371" s="1158"/>
      <c r="H4371" s="468">
        <v>0.15</v>
      </c>
      <c r="I4371" s="564"/>
      <c r="J4371" s="377">
        <f t="shared" si="141"/>
        <v>0</v>
      </c>
      <c r="K4371" s="467">
        <f t="shared" si="142"/>
        <v>0</v>
      </c>
      <c r="L4371" s="113"/>
      <c r="M4371" s="113"/>
    </row>
    <row r="4372" spans="2:13" s="181" customFormat="1" ht="12.75" hidden="1" customHeight="1">
      <c r="B4372" s="1186"/>
      <c r="C4372" s="1162"/>
      <c r="D4372" s="465">
        <v>356</v>
      </c>
      <c r="E4372" s="1156"/>
      <c r="F4372" s="1157"/>
      <c r="G4372" s="1158"/>
      <c r="H4372" s="468">
        <v>0.15</v>
      </c>
      <c r="I4372" s="564"/>
      <c r="J4372" s="377">
        <f t="shared" si="141"/>
        <v>0</v>
      </c>
      <c r="K4372" s="467">
        <f t="shared" si="142"/>
        <v>0</v>
      </c>
      <c r="L4372" s="113"/>
      <c r="M4372" s="113"/>
    </row>
    <row r="4373" spans="2:13" s="181" customFormat="1" ht="12.75" hidden="1" customHeight="1">
      <c r="B4373" s="1186"/>
      <c r="C4373" s="1162"/>
      <c r="D4373" s="465">
        <v>357</v>
      </c>
      <c r="E4373" s="1156"/>
      <c r="F4373" s="1157"/>
      <c r="G4373" s="1158"/>
      <c r="H4373" s="468">
        <v>0.15</v>
      </c>
      <c r="I4373" s="564"/>
      <c r="J4373" s="377">
        <f t="shared" si="141"/>
        <v>0</v>
      </c>
      <c r="K4373" s="467">
        <f t="shared" si="142"/>
        <v>0</v>
      </c>
      <c r="L4373" s="113"/>
      <c r="M4373" s="113"/>
    </row>
    <row r="4374" spans="2:13" s="181" customFormat="1" ht="12.75" hidden="1" customHeight="1">
      <c r="B4374" s="1186"/>
      <c r="C4374" s="1162"/>
      <c r="D4374" s="465">
        <v>358</v>
      </c>
      <c r="E4374" s="1156"/>
      <c r="F4374" s="1157"/>
      <c r="G4374" s="1158"/>
      <c r="H4374" s="468">
        <v>0.15</v>
      </c>
      <c r="I4374" s="564"/>
      <c r="J4374" s="377">
        <f t="shared" si="141"/>
        <v>0</v>
      </c>
      <c r="K4374" s="467">
        <f t="shared" si="142"/>
        <v>0</v>
      </c>
      <c r="L4374" s="113"/>
      <c r="M4374" s="113"/>
    </row>
    <row r="4375" spans="2:13" s="181" customFormat="1" ht="12.75" hidden="1" customHeight="1">
      <c r="B4375" s="1186"/>
      <c r="C4375" s="1162"/>
      <c r="D4375" s="465">
        <v>359</v>
      </c>
      <c r="E4375" s="1156"/>
      <c r="F4375" s="1157"/>
      <c r="G4375" s="1158"/>
      <c r="H4375" s="468">
        <v>0.15</v>
      </c>
      <c r="I4375" s="564"/>
      <c r="J4375" s="377">
        <f t="shared" si="141"/>
        <v>0</v>
      </c>
      <c r="K4375" s="467">
        <f t="shared" si="142"/>
        <v>0</v>
      </c>
      <c r="L4375" s="113"/>
      <c r="M4375" s="113"/>
    </row>
    <row r="4376" spans="2:13" s="181" customFormat="1" ht="12.75" hidden="1" customHeight="1">
      <c r="B4376" s="1186"/>
      <c r="C4376" s="1162"/>
      <c r="D4376" s="465">
        <v>360</v>
      </c>
      <c r="E4376" s="1156"/>
      <c r="F4376" s="1157"/>
      <c r="G4376" s="1158"/>
      <c r="H4376" s="468">
        <v>0.15</v>
      </c>
      <c r="I4376" s="564"/>
      <c r="J4376" s="377">
        <f t="shared" si="141"/>
        <v>0</v>
      </c>
      <c r="K4376" s="467">
        <f t="shared" si="142"/>
        <v>0</v>
      </c>
      <c r="L4376" s="113"/>
      <c r="M4376" s="113"/>
    </row>
    <row r="4377" spans="2:13" s="181" customFormat="1" ht="12.75" hidden="1" customHeight="1">
      <c r="B4377" s="1186"/>
      <c r="C4377" s="1162"/>
      <c r="D4377" s="465">
        <v>361</v>
      </c>
      <c r="E4377" s="1156"/>
      <c r="F4377" s="1157"/>
      <c r="G4377" s="1158"/>
      <c r="H4377" s="468">
        <v>0.15</v>
      </c>
      <c r="I4377" s="564"/>
      <c r="J4377" s="377">
        <f t="shared" si="141"/>
        <v>0</v>
      </c>
      <c r="K4377" s="467">
        <f t="shared" si="142"/>
        <v>0</v>
      </c>
      <c r="L4377" s="113"/>
      <c r="M4377" s="113"/>
    </row>
    <row r="4378" spans="2:13" s="181" customFormat="1" ht="12.75" hidden="1" customHeight="1">
      <c r="B4378" s="1186"/>
      <c r="C4378" s="1162"/>
      <c r="D4378" s="465">
        <v>362</v>
      </c>
      <c r="E4378" s="1156"/>
      <c r="F4378" s="1157"/>
      <c r="G4378" s="1158"/>
      <c r="H4378" s="468">
        <v>0.15</v>
      </c>
      <c r="I4378" s="564"/>
      <c r="J4378" s="377">
        <f t="shared" si="141"/>
        <v>0</v>
      </c>
      <c r="K4378" s="467">
        <f t="shared" si="142"/>
        <v>0</v>
      </c>
      <c r="L4378" s="113"/>
      <c r="M4378" s="113"/>
    </row>
    <row r="4379" spans="2:13" s="181" customFormat="1" ht="12.75" hidden="1" customHeight="1">
      <c r="B4379" s="1186"/>
      <c r="C4379" s="1162"/>
      <c r="D4379" s="465">
        <v>363</v>
      </c>
      <c r="E4379" s="1156"/>
      <c r="F4379" s="1157"/>
      <c r="G4379" s="1158"/>
      <c r="H4379" s="468">
        <v>0.15</v>
      </c>
      <c r="I4379" s="564"/>
      <c r="J4379" s="377">
        <f t="shared" si="141"/>
        <v>0</v>
      </c>
      <c r="K4379" s="467">
        <f t="shared" si="142"/>
        <v>0</v>
      </c>
      <c r="L4379" s="113"/>
      <c r="M4379" s="113"/>
    </row>
    <row r="4380" spans="2:13" s="181" customFormat="1" ht="12.75" hidden="1" customHeight="1">
      <c r="B4380" s="1186"/>
      <c r="C4380" s="1162"/>
      <c r="D4380" s="465">
        <v>364</v>
      </c>
      <c r="E4380" s="1156"/>
      <c r="F4380" s="1157"/>
      <c r="G4380" s="1158"/>
      <c r="H4380" s="468">
        <v>0.15</v>
      </c>
      <c r="I4380" s="564"/>
      <c r="J4380" s="377">
        <f t="shared" si="141"/>
        <v>0</v>
      </c>
      <c r="K4380" s="467">
        <f t="shared" si="142"/>
        <v>0</v>
      </c>
      <c r="L4380" s="113"/>
      <c r="M4380" s="113"/>
    </row>
    <row r="4381" spans="2:13" s="181" customFormat="1" ht="12.75" hidden="1" customHeight="1">
      <c r="B4381" s="1186"/>
      <c r="C4381" s="1162"/>
      <c r="D4381" s="465">
        <v>365</v>
      </c>
      <c r="E4381" s="1156"/>
      <c r="F4381" s="1157"/>
      <c r="G4381" s="1158"/>
      <c r="H4381" s="468">
        <v>0.15</v>
      </c>
      <c r="I4381" s="564"/>
      <c r="J4381" s="377">
        <f t="shared" si="141"/>
        <v>0</v>
      </c>
      <c r="K4381" s="467">
        <f t="shared" si="142"/>
        <v>0</v>
      </c>
      <c r="L4381" s="113"/>
      <c r="M4381" s="113"/>
    </row>
    <row r="4382" spans="2:13" s="181" customFormat="1" ht="12.75" hidden="1" customHeight="1">
      <c r="B4382" s="1186"/>
      <c r="C4382" s="1162"/>
      <c r="D4382" s="465">
        <v>366</v>
      </c>
      <c r="E4382" s="1156"/>
      <c r="F4382" s="1157"/>
      <c r="G4382" s="1158"/>
      <c r="H4382" s="468">
        <v>0.15</v>
      </c>
      <c r="I4382" s="564"/>
      <c r="J4382" s="377">
        <f t="shared" si="141"/>
        <v>0</v>
      </c>
      <c r="K4382" s="467">
        <f t="shared" si="142"/>
        <v>0</v>
      </c>
      <c r="L4382" s="113"/>
      <c r="M4382" s="113"/>
    </row>
    <row r="4383" spans="2:13" s="181" customFormat="1" ht="12.75" hidden="1" customHeight="1">
      <c r="B4383" s="1186"/>
      <c r="C4383" s="1162"/>
      <c r="D4383" s="465">
        <v>367</v>
      </c>
      <c r="E4383" s="1156"/>
      <c r="F4383" s="1157"/>
      <c r="G4383" s="1158"/>
      <c r="H4383" s="468">
        <v>0.15</v>
      </c>
      <c r="I4383" s="564"/>
      <c r="J4383" s="377">
        <f t="shared" si="141"/>
        <v>0</v>
      </c>
      <c r="K4383" s="467">
        <f t="shared" si="142"/>
        <v>0</v>
      </c>
      <c r="L4383" s="113"/>
      <c r="M4383" s="113"/>
    </row>
    <row r="4384" spans="2:13" s="181" customFormat="1" ht="12.75" hidden="1" customHeight="1">
      <c r="B4384" s="1186"/>
      <c r="C4384" s="1162"/>
      <c r="D4384" s="465">
        <v>368</v>
      </c>
      <c r="E4384" s="1156"/>
      <c r="F4384" s="1157"/>
      <c r="G4384" s="1158"/>
      <c r="H4384" s="468">
        <v>0.15</v>
      </c>
      <c r="I4384" s="564"/>
      <c r="J4384" s="377">
        <f t="shared" si="141"/>
        <v>0</v>
      </c>
      <c r="K4384" s="467">
        <f t="shared" si="142"/>
        <v>0</v>
      </c>
      <c r="L4384" s="113"/>
      <c r="M4384" s="113"/>
    </row>
    <row r="4385" spans="2:13" s="181" customFormat="1" ht="12.75" hidden="1" customHeight="1">
      <c r="B4385" s="1186"/>
      <c r="C4385" s="1162"/>
      <c r="D4385" s="465">
        <v>369</v>
      </c>
      <c r="E4385" s="1156"/>
      <c r="F4385" s="1157"/>
      <c r="G4385" s="1158"/>
      <c r="H4385" s="468">
        <v>0.15</v>
      </c>
      <c r="I4385" s="564"/>
      <c r="J4385" s="377">
        <f t="shared" si="141"/>
        <v>0</v>
      </c>
      <c r="K4385" s="467">
        <f t="shared" si="142"/>
        <v>0</v>
      </c>
      <c r="L4385" s="113"/>
      <c r="M4385" s="113"/>
    </row>
    <row r="4386" spans="2:13" s="181" customFormat="1" ht="12.75" hidden="1" customHeight="1">
      <c r="B4386" s="1186"/>
      <c r="C4386" s="1162"/>
      <c r="D4386" s="465">
        <v>370</v>
      </c>
      <c r="E4386" s="1156"/>
      <c r="F4386" s="1157"/>
      <c r="G4386" s="1158"/>
      <c r="H4386" s="468">
        <v>0.15</v>
      </c>
      <c r="I4386" s="564"/>
      <c r="J4386" s="377">
        <f t="shared" si="141"/>
        <v>0</v>
      </c>
      <c r="K4386" s="467">
        <f t="shared" si="142"/>
        <v>0</v>
      </c>
      <c r="L4386" s="113"/>
      <c r="M4386" s="113"/>
    </row>
    <row r="4387" spans="2:13" s="181" customFormat="1" ht="12.75" hidden="1" customHeight="1">
      <c r="B4387" s="1186"/>
      <c r="C4387" s="1162"/>
      <c r="D4387" s="465">
        <v>371</v>
      </c>
      <c r="E4387" s="1156"/>
      <c r="F4387" s="1157"/>
      <c r="G4387" s="1158"/>
      <c r="H4387" s="468">
        <v>0.15</v>
      </c>
      <c r="I4387" s="564"/>
      <c r="J4387" s="377">
        <f t="shared" si="141"/>
        <v>0</v>
      </c>
      <c r="K4387" s="467">
        <f t="shared" si="142"/>
        <v>0</v>
      </c>
      <c r="L4387" s="113"/>
      <c r="M4387" s="113"/>
    </row>
    <row r="4388" spans="2:13" s="181" customFormat="1" ht="12.75" hidden="1" customHeight="1">
      <c r="B4388" s="1186"/>
      <c r="C4388" s="1162"/>
      <c r="D4388" s="465">
        <v>372</v>
      </c>
      <c r="E4388" s="1156"/>
      <c r="F4388" s="1157"/>
      <c r="G4388" s="1158"/>
      <c r="H4388" s="468">
        <v>0.15</v>
      </c>
      <c r="I4388" s="564"/>
      <c r="J4388" s="377">
        <f t="shared" si="141"/>
        <v>0</v>
      </c>
      <c r="K4388" s="467">
        <f t="shared" si="142"/>
        <v>0</v>
      </c>
      <c r="L4388" s="113"/>
      <c r="M4388" s="113"/>
    </row>
    <row r="4389" spans="2:13" s="181" customFormat="1" ht="12.75" hidden="1" customHeight="1">
      <c r="B4389" s="1186"/>
      <c r="C4389" s="1162"/>
      <c r="D4389" s="465">
        <v>373</v>
      </c>
      <c r="E4389" s="1156"/>
      <c r="F4389" s="1157"/>
      <c r="G4389" s="1158"/>
      <c r="H4389" s="468">
        <v>0.15</v>
      </c>
      <c r="I4389" s="564"/>
      <c r="J4389" s="377">
        <f t="shared" si="141"/>
        <v>0</v>
      </c>
      <c r="K4389" s="467">
        <f t="shared" si="142"/>
        <v>0</v>
      </c>
      <c r="L4389" s="113"/>
      <c r="M4389" s="113"/>
    </row>
    <row r="4390" spans="2:13" s="181" customFormat="1" ht="12.75" hidden="1" customHeight="1">
      <c r="B4390" s="1186"/>
      <c r="C4390" s="1162"/>
      <c r="D4390" s="465">
        <v>374</v>
      </c>
      <c r="E4390" s="1156"/>
      <c r="F4390" s="1157"/>
      <c r="G4390" s="1158"/>
      <c r="H4390" s="468">
        <v>0.15</v>
      </c>
      <c r="I4390" s="564"/>
      <c r="J4390" s="377">
        <f t="shared" si="141"/>
        <v>0</v>
      </c>
      <c r="K4390" s="467">
        <f t="shared" si="142"/>
        <v>0</v>
      </c>
      <c r="L4390" s="113"/>
      <c r="M4390" s="113"/>
    </row>
    <row r="4391" spans="2:13" s="181" customFormat="1" ht="12.75" hidden="1" customHeight="1">
      <c r="B4391" s="1186"/>
      <c r="C4391" s="1162"/>
      <c r="D4391" s="465">
        <v>375</v>
      </c>
      <c r="E4391" s="1156"/>
      <c r="F4391" s="1157"/>
      <c r="G4391" s="1158"/>
      <c r="H4391" s="468">
        <v>0.15</v>
      </c>
      <c r="I4391" s="564"/>
      <c r="J4391" s="377">
        <f t="shared" si="141"/>
        <v>0</v>
      </c>
      <c r="K4391" s="467">
        <f t="shared" si="142"/>
        <v>0</v>
      </c>
      <c r="L4391" s="113"/>
      <c r="M4391" s="113"/>
    </row>
    <row r="4392" spans="2:13" s="181" customFormat="1" ht="12.75" hidden="1" customHeight="1">
      <c r="B4392" s="1186"/>
      <c r="C4392" s="1162"/>
      <c r="D4392" s="465">
        <v>376</v>
      </c>
      <c r="E4392" s="1156"/>
      <c r="F4392" s="1157"/>
      <c r="G4392" s="1158"/>
      <c r="H4392" s="468">
        <v>0.15</v>
      </c>
      <c r="I4392" s="564"/>
      <c r="J4392" s="377">
        <f t="shared" si="141"/>
        <v>0</v>
      </c>
      <c r="K4392" s="467">
        <f t="shared" si="142"/>
        <v>0</v>
      </c>
      <c r="L4392" s="113"/>
      <c r="M4392" s="113"/>
    </row>
    <row r="4393" spans="2:13" s="181" customFormat="1" ht="12.75" hidden="1" customHeight="1">
      <c r="B4393" s="1186"/>
      <c r="C4393" s="1162"/>
      <c r="D4393" s="465">
        <v>377</v>
      </c>
      <c r="E4393" s="1156"/>
      <c r="F4393" s="1157"/>
      <c r="G4393" s="1158"/>
      <c r="H4393" s="468">
        <v>0.15</v>
      </c>
      <c r="I4393" s="564"/>
      <c r="J4393" s="377">
        <f t="shared" si="141"/>
        <v>0</v>
      </c>
      <c r="K4393" s="467">
        <f t="shared" si="142"/>
        <v>0</v>
      </c>
      <c r="L4393" s="113"/>
      <c r="M4393" s="113"/>
    </row>
    <row r="4394" spans="2:13" s="181" customFormat="1" ht="12.75" hidden="1" customHeight="1">
      <c r="B4394" s="1186"/>
      <c r="C4394" s="1162"/>
      <c r="D4394" s="465">
        <v>378</v>
      </c>
      <c r="E4394" s="1156"/>
      <c r="F4394" s="1157"/>
      <c r="G4394" s="1158"/>
      <c r="H4394" s="468">
        <v>0.15</v>
      </c>
      <c r="I4394" s="564"/>
      <c r="J4394" s="377">
        <f t="shared" si="141"/>
        <v>0</v>
      </c>
      <c r="K4394" s="467">
        <f t="shared" si="142"/>
        <v>0</v>
      </c>
      <c r="L4394" s="113"/>
      <c r="M4394" s="113"/>
    </row>
    <row r="4395" spans="2:13" s="181" customFormat="1" ht="12.75" hidden="1" customHeight="1">
      <c r="B4395" s="1186"/>
      <c r="C4395" s="1162"/>
      <c r="D4395" s="465">
        <v>379</v>
      </c>
      <c r="E4395" s="1156"/>
      <c r="F4395" s="1157"/>
      <c r="G4395" s="1158"/>
      <c r="H4395" s="468">
        <v>0.15</v>
      </c>
      <c r="I4395" s="564"/>
      <c r="J4395" s="377">
        <f t="shared" si="141"/>
        <v>0</v>
      </c>
      <c r="K4395" s="467">
        <f t="shared" si="142"/>
        <v>0</v>
      </c>
      <c r="L4395" s="113"/>
      <c r="M4395" s="113"/>
    </row>
    <row r="4396" spans="2:13" s="181" customFormat="1" ht="12.75" hidden="1" customHeight="1">
      <c r="B4396" s="1186"/>
      <c r="C4396" s="1162"/>
      <c r="D4396" s="465">
        <v>380</v>
      </c>
      <c r="E4396" s="1156"/>
      <c r="F4396" s="1157"/>
      <c r="G4396" s="1158"/>
      <c r="H4396" s="468">
        <v>0.15</v>
      </c>
      <c r="I4396" s="564"/>
      <c r="J4396" s="377">
        <f t="shared" si="141"/>
        <v>0</v>
      </c>
      <c r="K4396" s="467">
        <f t="shared" si="142"/>
        <v>0</v>
      </c>
      <c r="L4396" s="113"/>
      <c r="M4396" s="113"/>
    </row>
    <row r="4397" spans="2:13" s="181" customFormat="1" ht="12.75" hidden="1" customHeight="1">
      <c r="B4397" s="1186"/>
      <c r="C4397" s="1162"/>
      <c r="D4397" s="465">
        <v>381</v>
      </c>
      <c r="E4397" s="1156"/>
      <c r="F4397" s="1157"/>
      <c r="G4397" s="1158"/>
      <c r="H4397" s="468">
        <v>0.15</v>
      </c>
      <c r="I4397" s="564"/>
      <c r="J4397" s="377">
        <f t="shared" si="141"/>
        <v>0</v>
      </c>
      <c r="K4397" s="467">
        <f t="shared" si="142"/>
        <v>0</v>
      </c>
      <c r="L4397" s="113"/>
      <c r="M4397" s="113"/>
    </row>
    <row r="4398" spans="2:13" s="181" customFormat="1" ht="12" hidden="1" customHeight="1">
      <c r="B4398" s="1186"/>
      <c r="C4398" s="1162"/>
      <c r="D4398" s="465">
        <v>382</v>
      </c>
      <c r="E4398" s="1156"/>
      <c r="F4398" s="1157"/>
      <c r="G4398" s="1158"/>
      <c r="H4398" s="468">
        <v>0.15</v>
      </c>
      <c r="I4398" s="564"/>
      <c r="J4398" s="377">
        <f t="shared" si="141"/>
        <v>0</v>
      </c>
      <c r="K4398" s="467">
        <f t="shared" si="142"/>
        <v>0</v>
      </c>
      <c r="L4398" s="113"/>
      <c r="M4398" s="113"/>
    </row>
    <row r="4399" spans="2:13" s="181" customFormat="1" ht="12" hidden="1" customHeight="1">
      <c r="B4399" s="1186"/>
      <c r="C4399" s="1162"/>
      <c r="D4399" s="465">
        <v>383</v>
      </c>
      <c r="E4399" s="1156"/>
      <c r="F4399" s="1157"/>
      <c r="G4399" s="1158"/>
      <c r="H4399" s="468">
        <v>0.15</v>
      </c>
      <c r="I4399" s="564"/>
      <c r="J4399" s="377">
        <f t="shared" si="141"/>
        <v>0</v>
      </c>
      <c r="K4399" s="467">
        <f t="shared" si="142"/>
        <v>0</v>
      </c>
      <c r="L4399" s="113"/>
      <c r="M4399" s="113"/>
    </row>
    <row r="4400" spans="2:13" s="181" customFormat="1" ht="12.75" hidden="1" customHeight="1">
      <c r="B4400" s="1186"/>
      <c r="C4400" s="1162"/>
      <c r="D4400" s="465">
        <v>384</v>
      </c>
      <c r="E4400" s="1156"/>
      <c r="F4400" s="1157"/>
      <c r="G4400" s="1158"/>
      <c r="H4400" s="468">
        <v>0.15</v>
      </c>
      <c r="I4400" s="564"/>
      <c r="J4400" s="377">
        <f t="shared" si="141"/>
        <v>0</v>
      </c>
      <c r="K4400" s="467">
        <f t="shared" si="142"/>
        <v>0</v>
      </c>
      <c r="L4400" s="113"/>
      <c r="M4400" s="113"/>
    </row>
    <row r="4401" spans="2:13" s="181" customFormat="1" ht="12.75" hidden="1" customHeight="1">
      <c r="B4401" s="1186"/>
      <c r="C4401" s="1162"/>
      <c r="D4401" s="465">
        <v>385</v>
      </c>
      <c r="E4401" s="1156"/>
      <c r="F4401" s="1157"/>
      <c r="G4401" s="1158"/>
      <c r="H4401" s="468">
        <v>0.15</v>
      </c>
      <c r="I4401" s="564"/>
      <c r="J4401" s="377">
        <f t="shared" ref="J4401:J4464" si="143">$I$11027*H4401</f>
        <v>0</v>
      </c>
      <c r="K4401" s="467">
        <f t="shared" si="142"/>
        <v>0</v>
      </c>
      <c r="L4401" s="113"/>
      <c r="M4401" s="113"/>
    </row>
    <row r="4402" spans="2:13" s="181" customFormat="1" ht="12.75" hidden="1" customHeight="1">
      <c r="B4402" s="1186"/>
      <c r="C4402" s="1162"/>
      <c r="D4402" s="465">
        <v>386</v>
      </c>
      <c r="E4402" s="1156"/>
      <c r="F4402" s="1157"/>
      <c r="G4402" s="1158"/>
      <c r="H4402" s="468">
        <v>0.15</v>
      </c>
      <c r="I4402" s="564"/>
      <c r="J4402" s="377">
        <f t="shared" si="143"/>
        <v>0</v>
      </c>
      <c r="K4402" s="467">
        <f t="shared" ref="K4402:K4465" si="144">MAX(0,(I4402-J4402)*0.84)</f>
        <v>0</v>
      </c>
      <c r="L4402" s="113"/>
      <c r="M4402" s="113"/>
    </row>
    <row r="4403" spans="2:13" s="181" customFormat="1" ht="12.75" hidden="1" customHeight="1">
      <c r="B4403" s="1186"/>
      <c r="C4403" s="1162"/>
      <c r="D4403" s="465">
        <v>387</v>
      </c>
      <c r="E4403" s="1156"/>
      <c r="F4403" s="1157"/>
      <c r="G4403" s="1158"/>
      <c r="H4403" s="468">
        <v>0.15</v>
      </c>
      <c r="I4403" s="564"/>
      <c r="J4403" s="377">
        <f t="shared" si="143"/>
        <v>0</v>
      </c>
      <c r="K4403" s="467">
        <f t="shared" si="144"/>
        <v>0</v>
      </c>
      <c r="L4403" s="113"/>
      <c r="M4403" s="113"/>
    </row>
    <row r="4404" spans="2:13" s="181" customFormat="1" ht="12.75" hidden="1" customHeight="1">
      <c r="B4404" s="1186"/>
      <c r="C4404" s="1162"/>
      <c r="D4404" s="465">
        <v>388</v>
      </c>
      <c r="E4404" s="1156"/>
      <c r="F4404" s="1157"/>
      <c r="G4404" s="1158"/>
      <c r="H4404" s="468">
        <v>0.15</v>
      </c>
      <c r="I4404" s="564"/>
      <c r="J4404" s="377">
        <f t="shared" si="143"/>
        <v>0</v>
      </c>
      <c r="K4404" s="467">
        <f t="shared" si="144"/>
        <v>0</v>
      </c>
      <c r="L4404" s="113"/>
      <c r="M4404" s="113"/>
    </row>
    <row r="4405" spans="2:13" s="181" customFormat="1" ht="12.75" hidden="1" customHeight="1">
      <c r="B4405" s="1186"/>
      <c r="C4405" s="1162"/>
      <c r="D4405" s="465">
        <v>389</v>
      </c>
      <c r="E4405" s="1156"/>
      <c r="F4405" s="1157"/>
      <c r="G4405" s="1158"/>
      <c r="H4405" s="468">
        <v>0.15</v>
      </c>
      <c r="I4405" s="564"/>
      <c r="J4405" s="377">
        <f t="shared" si="143"/>
        <v>0</v>
      </c>
      <c r="K4405" s="467">
        <f t="shared" si="144"/>
        <v>0</v>
      </c>
      <c r="L4405" s="113"/>
      <c r="M4405" s="113"/>
    </row>
    <row r="4406" spans="2:13" s="181" customFormat="1" ht="12.75" hidden="1" customHeight="1">
      <c r="B4406" s="1186"/>
      <c r="C4406" s="1162"/>
      <c r="D4406" s="465">
        <v>390</v>
      </c>
      <c r="E4406" s="1156"/>
      <c r="F4406" s="1157"/>
      <c r="G4406" s="1158"/>
      <c r="H4406" s="468">
        <v>0.15</v>
      </c>
      <c r="I4406" s="564"/>
      <c r="J4406" s="377">
        <f t="shared" si="143"/>
        <v>0</v>
      </c>
      <c r="K4406" s="467">
        <f t="shared" si="144"/>
        <v>0</v>
      </c>
      <c r="L4406" s="113"/>
      <c r="M4406" s="113"/>
    </row>
    <row r="4407" spans="2:13" s="181" customFormat="1" ht="12.75" hidden="1" customHeight="1">
      <c r="B4407" s="1186"/>
      <c r="C4407" s="1162"/>
      <c r="D4407" s="465">
        <v>391</v>
      </c>
      <c r="E4407" s="1156"/>
      <c r="F4407" s="1157"/>
      <c r="G4407" s="1158"/>
      <c r="H4407" s="468">
        <v>0.15</v>
      </c>
      <c r="I4407" s="564"/>
      <c r="J4407" s="377">
        <f t="shared" si="143"/>
        <v>0</v>
      </c>
      <c r="K4407" s="467">
        <f t="shared" si="144"/>
        <v>0</v>
      </c>
      <c r="L4407" s="113"/>
      <c r="M4407" s="113"/>
    </row>
    <row r="4408" spans="2:13" s="181" customFormat="1" ht="12.75" hidden="1" customHeight="1">
      <c r="B4408" s="1186"/>
      <c r="C4408" s="1162"/>
      <c r="D4408" s="465">
        <v>392</v>
      </c>
      <c r="E4408" s="1156"/>
      <c r="F4408" s="1157"/>
      <c r="G4408" s="1158"/>
      <c r="H4408" s="468">
        <v>0.15</v>
      </c>
      <c r="I4408" s="564"/>
      <c r="J4408" s="377">
        <f t="shared" si="143"/>
        <v>0</v>
      </c>
      <c r="K4408" s="467">
        <f t="shared" si="144"/>
        <v>0</v>
      </c>
      <c r="L4408" s="113"/>
      <c r="M4408" s="113"/>
    </row>
    <row r="4409" spans="2:13" s="181" customFormat="1" ht="12.75" hidden="1" customHeight="1">
      <c r="B4409" s="1186"/>
      <c r="C4409" s="1162"/>
      <c r="D4409" s="465">
        <v>393</v>
      </c>
      <c r="E4409" s="1156"/>
      <c r="F4409" s="1157"/>
      <c r="G4409" s="1158"/>
      <c r="H4409" s="468">
        <v>0.15</v>
      </c>
      <c r="I4409" s="564"/>
      <c r="J4409" s="377">
        <f t="shared" si="143"/>
        <v>0</v>
      </c>
      <c r="K4409" s="467">
        <f t="shared" si="144"/>
        <v>0</v>
      </c>
      <c r="L4409" s="113"/>
      <c r="M4409" s="113"/>
    </row>
    <row r="4410" spans="2:13" s="181" customFormat="1" ht="12.75" hidden="1" customHeight="1">
      <c r="B4410" s="1186"/>
      <c r="C4410" s="1162"/>
      <c r="D4410" s="465">
        <v>394</v>
      </c>
      <c r="E4410" s="1156"/>
      <c r="F4410" s="1157"/>
      <c r="G4410" s="1158"/>
      <c r="H4410" s="468">
        <v>0.15</v>
      </c>
      <c r="I4410" s="564"/>
      <c r="J4410" s="377">
        <f t="shared" si="143"/>
        <v>0</v>
      </c>
      <c r="K4410" s="467">
        <f t="shared" si="144"/>
        <v>0</v>
      </c>
      <c r="L4410" s="113"/>
      <c r="M4410" s="113"/>
    </row>
    <row r="4411" spans="2:13" s="181" customFormat="1" ht="12.75" hidden="1" customHeight="1">
      <c r="B4411" s="1186"/>
      <c r="C4411" s="1162"/>
      <c r="D4411" s="465">
        <v>395</v>
      </c>
      <c r="E4411" s="1156"/>
      <c r="F4411" s="1157"/>
      <c r="G4411" s="1158"/>
      <c r="H4411" s="468">
        <v>0.15</v>
      </c>
      <c r="I4411" s="564"/>
      <c r="J4411" s="377">
        <f t="shared" si="143"/>
        <v>0</v>
      </c>
      <c r="K4411" s="467">
        <f t="shared" si="144"/>
        <v>0</v>
      </c>
      <c r="L4411" s="113"/>
      <c r="M4411" s="113"/>
    </row>
    <row r="4412" spans="2:13" s="181" customFormat="1" ht="12.75" hidden="1" customHeight="1">
      <c r="B4412" s="1186"/>
      <c r="C4412" s="1162"/>
      <c r="D4412" s="465">
        <v>396</v>
      </c>
      <c r="E4412" s="1156"/>
      <c r="F4412" s="1157"/>
      <c r="G4412" s="1158"/>
      <c r="H4412" s="468">
        <v>0.15</v>
      </c>
      <c r="I4412" s="564"/>
      <c r="J4412" s="377">
        <f t="shared" si="143"/>
        <v>0</v>
      </c>
      <c r="K4412" s="467">
        <f t="shared" si="144"/>
        <v>0</v>
      </c>
      <c r="L4412" s="113"/>
      <c r="M4412" s="113"/>
    </row>
    <row r="4413" spans="2:13" s="181" customFormat="1" ht="12.75" hidden="1" customHeight="1">
      <c r="B4413" s="1186"/>
      <c r="C4413" s="1162"/>
      <c r="D4413" s="465">
        <v>397</v>
      </c>
      <c r="E4413" s="1156"/>
      <c r="F4413" s="1157"/>
      <c r="G4413" s="1158"/>
      <c r="H4413" s="468">
        <v>0.15</v>
      </c>
      <c r="I4413" s="564"/>
      <c r="J4413" s="377">
        <f t="shared" si="143"/>
        <v>0</v>
      </c>
      <c r="K4413" s="467">
        <f t="shared" si="144"/>
        <v>0</v>
      </c>
      <c r="L4413" s="113"/>
      <c r="M4413" s="113"/>
    </row>
    <row r="4414" spans="2:13" s="181" customFormat="1" ht="12.75" hidden="1" customHeight="1">
      <c r="B4414" s="1186"/>
      <c r="C4414" s="1162"/>
      <c r="D4414" s="465">
        <v>398</v>
      </c>
      <c r="E4414" s="1156"/>
      <c r="F4414" s="1157"/>
      <c r="G4414" s="1158"/>
      <c r="H4414" s="468">
        <v>0.15</v>
      </c>
      <c r="I4414" s="564"/>
      <c r="J4414" s="377">
        <f t="shared" si="143"/>
        <v>0</v>
      </c>
      <c r="K4414" s="467">
        <f t="shared" si="144"/>
        <v>0</v>
      </c>
      <c r="L4414" s="113"/>
      <c r="M4414" s="113"/>
    </row>
    <row r="4415" spans="2:13" s="181" customFormat="1" ht="12.75" hidden="1" customHeight="1">
      <c r="B4415" s="1186"/>
      <c r="C4415" s="1162"/>
      <c r="D4415" s="465">
        <v>399</v>
      </c>
      <c r="E4415" s="1156"/>
      <c r="F4415" s="1157"/>
      <c r="G4415" s="1158"/>
      <c r="H4415" s="468">
        <v>0.15</v>
      </c>
      <c r="I4415" s="564"/>
      <c r="J4415" s="377">
        <f t="shared" si="143"/>
        <v>0</v>
      </c>
      <c r="K4415" s="467">
        <f t="shared" si="144"/>
        <v>0</v>
      </c>
      <c r="L4415" s="113"/>
      <c r="M4415" s="113"/>
    </row>
    <row r="4416" spans="2:13" s="181" customFormat="1" ht="12.75" hidden="1" customHeight="1">
      <c r="B4416" s="1186"/>
      <c r="C4416" s="1162"/>
      <c r="D4416" s="465">
        <v>400</v>
      </c>
      <c r="E4416" s="1156"/>
      <c r="F4416" s="1157"/>
      <c r="G4416" s="1158"/>
      <c r="H4416" s="468">
        <v>0.15</v>
      </c>
      <c r="I4416" s="564"/>
      <c r="J4416" s="377">
        <f t="shared" si="143"/>
        <v>0</v>
      </c>
      <c r="K4416" s="467">
        <f t="shared" si="144"/>
        <v>0</v>
      </c>
      <c r="L4416" s="113"/>
      <c r="M4416" s="113"/>
    </row>
    <row r="4417" spans="2:13" s="181" customFormat="1" ht="12.75" hidden="1" customHeight="1">
      <c r="B4417" s="1186"/>
      <c r="C4417" s="1162"/>
      <c r="D4417" s="465">
        <v>401</v>
      </c>
      <c r="E4417" s="1156"/>
      <c r="F4417" s="1157"/>
      <c r="G4417" s="1158"/>
      <c r="H4417" s="468">
        <v>0.15</v>
      </c>
      <c r="I4417" s="564"/>
      <c r="J4417" s="377">
        <f t="shared" si="143"/>
        <v>0</v>
      </c>
      <c r="K4417" s="467">
        <f t="shared" si="144"/>
        <v>0</v>
      </c>
      <c r="L4417" s="113"/>
      <c r="M4417" s="113"/>
    </row>
    <row r="4418" spans="2:13" s="181" customFormat="1" ht="12.75" hidden="1" customHeight="1">
      <c r="B4418" s="1186"/>
      <c r="C4418" s="1162"/>
      <c r="D4418" s="465">
        <v>402</v>
      </c>
      <c r="E4418" s="1156"/>
      <c r="F4418" s="1157"/>
      <c r="G4418" s="1158"/>
      <c r="H4418" s="468">
        <v>0.15</v>
      </c>
      <c r="I4418" s="564"/>
      <c r="J4418" s="377">
        <f t="shared" si="143"/>
        <v>0</v>
      </c>
      <c r="K4418" s="467">
        <f t="shared" si="144"/>
        <v>0</v>
      </c>
      <c r="L4418" s="113"/>
      <c r="M4418" s="113"/>
    </row>
    <row r="4419" spans="2:13" s="181" customFormat="1" ht="12.75" hidden="1" customHeight="1">
      <c r="B4419" s="1186"/>
      <c r="C4419" s="1162"/>
      <c r="D4419" s="465">
        <v>403</v>
      </c>
      <c r="E4419" s="1156"/>
      <c r="F4419" s="1157"/>
      <c r="G4419" s="1158"/>
      <c r="H4419" s="468">
        <v>0.15</v>
      </c>
      <c r="I4419" s="564"/>
      <c r="J4419" s="377">
        <f t="shared" si="143"/>
        <v>0</v>
      </c>
      <c r="K4419" s="467">
        <f t="shared" si="144"/>
        <v>0</v>
      </c>
      <c r="L4419" s="113"/>
      <c r="M4419" s="113"/>
    </row>
    <row r="4420" spans="2:13" s="181" customFormat="1" ht="12.75" hidden="1" customHeight="1">
      <c r="B4420" s="1186"/>
      <c r="C4420" s="1162"/>
      <c r="D4420" s="465">
        <v>404</v>
      </c>
      <c r="E4420" s="1156"/>
      <c r="F4420" s="1157"/>
      <c r="G4420" s="1158"/>
      <c r="H4420" s="468">
        <v>0.15</v>
      </c>
      <c r="I4420" s="564"/>
      <c r="J4420" s="377">
        <f t="shared" si="143"/>
        <v>0</v>
      </c>
      <c r="K4420" s="467">
        <f t="shared" si="144"/>
        <v>0</v>
      </c>
      <c r="L4420" s="113"/>
      <c r="M4420" s="113"/>
    </row>
    <row r="4421" spans="2:13" s="181" customFormat="1" ht="12.75" hidden="1" customHeight="1">
      <c r="B4421" s="1186"/>
      <c r="C4421" s="1162"/>
      <c r="D4421" s="465">
        <v>405</v>
      </c>
      <c r="E4421" s="1156"/>
      <c r="F4421" s="1157"/>
      <c r="G4421" s="1158"/>
      <c r="H4421" s="468">
        <v>0.15</v>
      </c>
      <c r="I4421" s="564"/>
      <c r="J4421" s="377">
        <f t="shared" si="143"/>
        <v>0</v>
      </c>
      <c r="K4421" s="467">
        <f t="shared" si="144"/>
        <v>0</v>
      </c>
      <c r="L4421" s="113"/>
      <c r="M4421" s="113"/>
    </row>
    <row r="4422" spans="2:13" s="181" customFormat="1" ht="12.75" hidden="1" customHeight="1">
      <c r="B4422" s="1186"/>
      <c r="C4422" s="1162"/>
      <c r="D4422" s="465">
        <v>406</v>
      </c>
      <c r="E4422" s="1156"/>
      <c r="F4422" s="1157"/>
      <c r="G4422" s="1158"/>
      <c r="H4422" s="468">
        <v>0.15</v>
      </c>
      <c r="I4422" s="564"/>
      <c r="J4422" s="377">
        <f t="shared" si="143"/>
        <v>0</v>
      </c>
      <c r="K4422" s="467">
        <f t="shared" si="144"/>
        <v>0</v>
      </c>
      <c r="L4422" s="113"/>
      <c r="M4422" s="113"/>
    </row>
    <row r="4423" spans="2:13" s="181" customFormat="1" ht="12.75" hidden="1" customHeight="1">
      <c r="B4423" s="1186"/>
      <c r="C4423" s="1162"/>
      <c r="D4423" s="465">
        <v>407</v>
      </c>
      <c r="E4423" s="1156"/>
      <c r="F4423" s="1157"/>
      <c r="G4423" s="1158"/>
      <c r="H4423" s="468">
        <v>0.15</v>
      </c>
      <c r="I4423" s="564"/>
      <c r="J4423" s="377">
        <f t="shared" si="143"/>
        <v>0</v>
      </c>
      <c r="K4423" s="467">
        <f t="shared" si="144"/>
        <v>0</v>
      </c>
      <c r="L4423" s="113"/>
      <c r="M4423" s="113"/>
    </row>
    <row r="4424" spans="2:13" s="181" customFormat="1" ht="12.75" hidden="1" customHeight="1">
      <c r="B4424" s="1186"/>
      <c r="C4424" s="1162"/>
      <c r="D4424" s="465">
        <v>408</v>
      </c>
      <c r="E4424" s="1156"/>
      <c r="F4424" s="1157"/>
      <c r="G4424" s="1158"/>
      <c r="H4424" s="468">
        <v>0.15</v>
      </c>
      <c r="I4424" s="564"/>
      <c r="J4424" s="377">
        <f t="shared" si="143"/>
        <v>0</v>
      </c>
      <c r="K4424" s="467">
        <f t="shared" si="144"/>
        <v>0</v>
      </c>
      <c r="L4424" s="113"/>
      <c r="M4424" s="113"/>
    </row>
    <row r="4425" spans="2:13" s="181" customFormat="1" ht="12.75" hidden="1" customHeight="1">
      <c r="B4425" s="1186"/>
      <c r="C4425" s="1162"/>
      <c r="D4425" s="465">
        <v>409</v>
      </c>
      <c r="E4425" s="1156"/>
      <c r="F4425" s="1157"/>
      <c r="G4425" s="1158"/>
      <c r="H4425" s="468">
        <v>0.15</v>
      </c>
      <c r="I4425" s="564"/>
      <c r="J4425" s="377">
        <f t="shared" si="143"/>
        <v>0</v>
      </c>
      <c r="K4425" s="467">
        <f t="shared" si="144"/>
        <v>0</v>
      </c>
      <c r="L4425" s="113"/>
      <c r="M4425" s="113"/>
    </row>
    <row r="4426" spans="2:13" s="181" customFormat="1" ht="12.75" hidden="1" customHeight="1">
      <c r="B4426" s="1186"/>
      <c r="C4426" s="1162"/>
      <c r="D4426" s="465">
        <v>410</v>
      </c>
      <c r="E4426" s="1156"/>
      <c r="F4426" s="1157"/>
      <c r="G4426" s="1158"/>
      <c r="H4426" s="468">
        <v>0.15</v>
      </c>
      <c r="I4426" s="564"/>
      <c r="J4426" s="377">
        <f t="shared" si="143"/>
        <v>0</v>
      </c>
      <c r="K4426" s="467">
        <f t="shared" si="144"/>
        <v>0</v>
      </c>
      <c r="L4426" s="113"/>
      <c r="M4426" s="113"/>
    </row>
    <row r="4427" spans="2:13" s="181" customFormat="1" ht="12.75" hidden="1" customHeight="1">
      <c r="B4427" s="1186"/>
      <c r="C4427" s="1162"/>
      <c r="D4427" s="465">
        <v>411</v>
      </c>
      <c r="E4427" s="1156"/>
      <c r="F4427" s="1157"/>
      <c r="G4427" s="1158"/>
      <c r="H4427" s="468">
        <v>0.15</v>
      </c>
      <c r="I4427" s="564"/>
      <c r="J4427" s="377">
        <f t="shared" si="143"/>
        <v>0</v>
      </c>
      <c r="K4427" s="467">
        <f t="shared" si="144"/>
        <v>0</v>
      </c>
      <c r="L4427" s="113"/>
      <c r="M4427" s="113"/>
    </row>
    <row r="4428" spans="2:13" s="181" customFormat="1" ht="12.75" hidden="1" customHeight="1">
      <c r="B4428" s="1186"/>
      <c r="C4428" s="1162"/>
      <c r="D4428" s="465">
        <v>412</v>
      </c>
      <c r="E4428" s="1156"/>
      <c r="F4428" s="1157"/>
      <c r="G4428" s="1158"/>
      <c r="H4428" s="468">
        <v>0.15</v>
      </c>
      <c r="I4428" s="564"/>
      <c r="J4428" s="377">
        <f t="shared" si="143"/>
        <v>0</v>
      </c>
      <c r="K4428" s="467">
        <f t="shared" si="144"/>
        <v>0</v>
      </c>
      <c r="L4428" s="113"/>
      <c r="M4428" s="113"/>
    </row>
    <row r="4429" spans="2:13" s="181" customFormat="1" ht="12.75" hidden="1" customHeight="1">
      <c r="B4429" s="1186"/>
      <c r="C4429" s="1162"/>
      <c r="D4429" s="465">
        <v>413</v>
      </c>
      <c r="E4429" s="1156"/>
      <c r="F4429" s="1157"/>
      <c r="G4429" s="1158"/>
      <c r="H4429" s="468">
        <v>0.15</v>
      </c>
      <c r="I4429" s="564"/>
      <c r="J4429" s="377">
        <f t="shared" si="143"/>
        <v>0</v>
      </c>
      <c r="K4429" s="467">
        <f t="shared" si="144"/>
        <v>0</v>
      </c>
      <c r="L4429" s="113"/>
      <c r="M4429" s="113"/>
    </row>
    <row r="4430" spans="2:13" s="181" customFormat="1" ht="12.75" hidden="1" customHeight="1">
      <c r="B4430" s="1186"/>
      <c r="C4430" s="1162"/>
      <c r="D4430" s="465">
        <v>414</v>
      </c>
      <c r="E4430" s="1156"/>
      <c r="F4430" s="1157"/>
      <c r="G4430" s="1158"/>
      <c r="H4430" s="468">
        <v>0.15</v>
      </c>
      <c r="I4430" s="564"/>
      <c r="J4430" s="377">
        <f t="shared" si="143"/>
        <v>0</v>
      </c>
      <c r="K4430" s="467">
        <f t="shared" si="144"/>
        <v>0</v>
      </c>
      <c r="L4430" s="113"/>
      <c r="M4430" s="113"/>
    </row>
    <row r="4431" spans="2:13" s="181" customFormat="1" ht="12.75" hidden="1" customHeight="1">
      <c r="B4431" s="1186"/>
      <c r="C4431" s="1162"/>
      <c r="D4431" s="465">
        <v>415</v>
      </c>
      <c r="E4431" s="1156"/>
      <c r="F4431" s="1157"/>
      <c r="G4431" s="1158"/>
      <c r="H4431" s="468">
        <v>0.15</v>
      </c>
      <c r="I4431" s="564"/>
      <c r="J4431" s="377">
        <f t="shared" si="143"/>
        <v>0</v>
      </c>
      <c r="K4431" s="467">
        <f t="shared" si="144"/>
        <v>0</v>
      </c>
      <c r="L4431" s="113"/>
      <c r="M4431" s="113"/>
    </row>
    <row r="4432" spans="2:13" s="181" customFormat="1" ht="12.75" hidden="1" customHeight="1">
      <c r="B4432" s="1186"/>
      <c r="C4432" s="1162"/>
      <c r="D4432" s="465">
        <v>416</v>
      </c>
      <c r="E4432" s="1156"/>
      <c r="F4432" s="1157"/>
      <c r="G4432" s="1158"/>
      <c r="H4432" s="468">
        <v>0.15</v>
      </c>
      <c r="I4432" s="564"/>
      <c r="J4432" s="377">
        <f t="shared" si="143"/>
        <v>0</v>
      </c>
      <c r="K4432" s="467">
        <f t="shared" si="144"/>
        <v>0</v>
      </c>
      <c r="L4432" s="113"/>
      <c r="M4432" s="113"/>
    </row>
    <row r="4433" spans="2:13" s="181" customFormat="1" ht="12.75" hidden="1" customHeight="1">
      <c r="B4433" s="1186"/>
      <c r="C4433" s="1162"/>
      <c r="D4433" s="465">
        <v>417</v>
      </c>
      <c r="E4433" s="1156"/>
      <c r="F4433" s="1157"/>
      <c r="G4433" s="1158"/>
      <c r="H4433" s="468">
        <v>0.15</v>
      </c>
      <c r="I4433" s="564"/>
      <c r="J4433" s="377">
        <f t="shared" si="143"/>
        <v>0</v>
      </c>
      <c r="K4433" s="467">
        <f t="shared" si="144"/>
        <v>0</v>
      </c>
      <c r="L4433" s="113"/>
      <c r="M4433" s="113"/>
    </row>
    <row r="4434" spans="2:13" s="181" customFormat="1" ht="12.75" hidden="1" customHeight="1">
      <c r="B4434" s="1186"/>
      <c r="C4434" s="1162"/>
      <c r="D4434" s="465">
        <v>418</v>
      </c>
      <c r="E4434" s="1156"/>
      <c r="F4434" s="1157"/>
      <c r="G4434" s="1158"/>
      <c r="H4434" s="468">
        <v>0.15</v>
      </c>
      <c r="I4434" s="564"/>
      <c r="J4434" s="377">
        <f t="shared" si="143"/>
        <v>0</v>
      </c>
      <c r="K4434" s="467">
        <f t="shared" si="144"/>
        <v>0</v>
      </c>
      <c r="L4434" s="113"/>
      <c r="M4434" s="113"/>
    </row>
    <row r="4435" spans="2:13" s="181" customFormat="1" ht="12.75" hidden="1" customHeight="1">
      <c r="B4435" s="1186"/>
      <c r="C4435" s="1162"/>
      <c r="D4435" s="465">
        <v>419</v>
      </c>
      <c r="E4435" s="1156"/>
      <c r="F4435" s="1157"/>
      <c r="G4435" s="1158"/>
      <c r="H4435" s="468">
        <v>0.15</v>
      </c>
      <c r="I4435" s="564"/>
      <c r="J4435" s="377">
        <f t="shared" si="143"/>
        <v>0</v>
      </c>
      <c r="K4435" s="467">
        <f t="shared" si="144"/>
        <v>0</v>
      </c>
      <c r="L4435" s="113"/>
      <c r="M4435" s="113"/>
    </row>
    <row r="4436" spans="2:13" s="181" customFormat="1" ht="12.75" hidden="1" customHeight="1">
      <c r="B4436" s="1186"/>
      <c r="C4436" s="1162"/>
      <c r="D4436" s="465">
        <v>420</v>
      </c>
      <c r="E4436" s="1156"/>
      <c r="F4436" s="1157"/>
      <c r="G4436" s="1158"/>
      <c r="H4436" s="468">
        <v>0.15</v>
      </c>
      <c r="I4436" s="564"/>
      <c r="J4436" s="377">
        <f t="shared" si="143"/>
        <v>0</v>
      </c>
      <c r="K4436" s="467">
        <f t="shared" si="144"/>
        <v>0</v>
      </c>
      <c r="L4436" s="113"/>
      <c r="M4436" s="113"/>
    </row>
    <row r="4437" spans="2:13" s="181" customFormat="1" ht="12.75" hidden="1" customHeight="1">
      <c r="B4437" s="1186"/>
      <c r="C4437" s="1162"/>
      <c r="D4437" s="465">
        <v>421</v>
      </c>
      <c r="E4437" s="1156"/>
      <c r="F4437" s="1157"/>
      <c r="G4437" s="1158"/>
      <c r="H4437" s="468">
        <v>0.15</v>
      </c>
      <c r="I4437" s="564"/>
      <c r="J4437" s="377">
        <f t="shared" si="143"/>
        <v>0</v>
      </c>
      <c r="K4437" s="467">
        <f t="shared" si="144"/>
        <v>0</v>
      </c>
      <c r="L4437" s="113"/>
      <c r="M4437" s="113"/>
    </row>
    <row r="4438" spans="2:13" s="181" customFormat="1" ht="12.75" hidden="1" customHeight="1">
      <c r="B4438" s="1186"/>
      <c r="C4438" s="1162"/>
      <c r="D4438" s="465">
        <v>422</v>
      </c>
      <c r="E4438" s="1156"/>
      <c r="F4438" s="1157"/>
      <c r="G4438" s="1158"/>
      <c r="H4438" s="468">
        <v>0.15</v>
      </c>
      <c r="I4438" s="564"/>
      <c r="J4438" s="377">
        <f t="shared" si="143"/>
        <v>0</v>
      </c>
      <c r="K4438" s="467">
        <f t="shared" si="144"/>
        <v>0</v>
      </c>
      <c r="L4438" s="113"/>
      <c r="M4438" s="113"/>
    </row>
    <row r="4439" spans="2:13" s="181" customFormat="1" ht="12.75" hidden="1" customHeight="1">
      <c r="B4439" s="1186"/>
      <c r="C4439" s="1162"/>
      <c r="D4439" s="465">
        <v>423</v>
      </c>
      <c r="E4439" s="1156"/>
      <c r="F4439" s="1157"/>
      <c r="G4439" s="1158"/>
      <c r="H4439" s="468">
        <v>0.15</v>
      </c>
      <c r="I4439" s="564"/>
      <c r="J4439" s="377">
        <f t="shared" si="143"/>
        <v>0</v>
      </c>
      <c r="K4439" s="467">
        <f t="shared" si="144"/>
        <v>0</v>
      </c>
      <c r="L4439" s="113"/>
      <c r="M4439" s="113"/>
    </row>
    <row r="4440" spans="2:13" s="181" customFormat="1" ht="12.75" hidden="1" customHeight="1">
      <c r="B4440" s="1186"/>
      <c r="C4440" s="1162"/>
      <c r="D4440" s="465">
        <v>424</v>
      </c>
      <c r="E4440" s="1156"/>
      <c r="F4440" s="1157"/>
      <c r="G4440" s="1158"/>
      <c r="H4440" s="468">
        <v>0.15</v>
      </c>
      <c r="I4440" s="564"/>
      <c r="J4440" s="377">
        <f t="shared" si="143"/>
        <v>0</v>
      </c>
      <c r="K4440" s="467">
        <f t="shared" si="144"/>
        <v>0</v>
      </c>
      <c r="L4440" s="113"/>
      <c r="M4440" s="113"/>
    </row>
    <row r="4441" spans="2:13" s="181" customFormat="1" ht="12.75" hidden="1" customHeight="1">
      <c r="B4441" s="1186"/>
      <c r="C4441" s="1162"/>
      <c r="D4441" s="465">
        <v>425</v>
      </c>
      <c r="E4441" s="1156"/>
      <c r="F4441" s="1157"/>
      <c r="G4441" s="1158"/>
      <c r="H4441" s="468">
        <v>0.15</v>
      </c>
      <c r="I4441" s="564"/>
      <c r="J4441" s="377">
        <f t="shared" si="143"/>
        <v>0</v>
      </c>
      <c r="K4441" s="467">
        <f t="shared" si="144"/>
        <v>0</v>
      </c>
      <c r="L4441" s="113"/>
      <c r="M4441" s="113"/>
    </row>
    <row r="4442" spans="2:13" s="181" customFormat="1" ht="12.75" hidden="1" customHeight="1">
      <c r="B4442" s="1186"/>
      <c r="C4442" s="1162"/>
      <c r="D4442" s="465">
        <v>426</v>
      </c>
      <c r="E4442" s="1156"/>
      <c r="F4442" s="1157"/>
      <c r="G4442" s="1158"/>
      <c r="H4442" s="468">
        <v>0.15</v>
      </c>
      <c r="I4442" s="564"/>
      <c r="J4442" s="377">
        <f t="shared" si="143"/>
        <v>0</v>
      </c>
      <c r="K4442" s="467">
        <f t="shared" si="144"/>
        <v>0</v>
      </c>
      <c r="L4442" s="113"/>
      <c r="M4442" s="113"/>
    </row>
    <row r="4443" spans="2:13" s="181" customFormat="1" ht="12.75" hidden="1" customHeight="1">
      <c r="B4443" s="1186"/>
      <c r="C4443" s="1162"/>
      <c r="D4443" s="465">
        <v>427</v>
      </c>
      <c r="E4443" s="1156"/>
      <c r="F4443" s="1157"/>
      <c r="G4443" s="1158"/>
      <c r="H4443" s="468">
        <v>0.15</v>
      </c>
      <c r="I4443" s="564"/>
      <c r="J4443" s="377">
        <f t="shared" si="143"/>
        <v>0</v>
      </c>
      <c r="K4443" s="467">
        <f t="shared" si="144"/>
        <v>0</v>
      </c>
      <c r="L4443" s="113"/>
      <c r="M4443" s="113"/>
    </row>
    <row r="4444" spans="2:13" s="181" customFormat="1" ht="12.75" hidden="1" customHeight="1">
      <c r="B4444" s="1186"/>
      <c r="C4444" s="1162"/>
      <c r="D4444" s="465">
        <v>428</v>
      </c>
      <c r="E4444" s="1156"/>
      <c r="F4444" s="1157"/>
      <c r="G4444" s="1158"/>
      <c r="H4444" s="468">
        <v>0.15</v>
      </c>
      <c r="I4444" s="564"/>
      <c r="J4444" s="377">
        <f t="shared" si="143"/>
        <v>0</v>
      </c>
      <c r="K4444" s="467">
        <f t="shared" si="144"/>
        <v>0</v>
      </c>
      <c r="L4444" s="113"/>
      <c r="M4444" s="113"/>
    </row>
    <row r="4445" spans="2:13" s="181" customFormat="1" ht="12.75" hidden="1" customHeight="1">
      <c r="B4445" s="1186"/>
      <c r="C4445" s="1162"/>
      <c r="D4445" s="465">
        <v>429</v>
      </c>
      <c r="E4445" s="1156"/>
      <c r="F4445" s="1157"/>
      <c r="G4445" s="1158"/>
      <c r="H4445" s="468">
        <v>0.15</v>
      </c>
      <c r="I4445" s="564"/>
      <c r="J4445" s="377">
        <f t="shared" si="143"/>
        <v>0</v>
      </c>
      <c r="K4445" s="467">
        <f t="shared" si="144"/>
        <v>0</v>
      </c>
      <c r="L4445" s="113"/>
      <c r="M4445" s="113"/>
    </row>
    <row r="4446" spans="2:13" s="181" customFormat="1" ht="12.75" hidden="1" customHeight="1">
      <c r="B4446" s="1186"/>
      <c r="C4446" s="1162"/>
      <c r="D4446" s="465">
        <v>430</v>
      </c>
      <c r="E4446" s="1156"/>
      <c r="F4446" s="1157"/>
      <c r="G4446" s="1158"/>
      <c r="H4446" s="468">
        <v>0.15</v>
      </c>
      <c r="I4446" s="564"/>
      <c r="J4446" s="377">
        <f t="shared" si="143"/>
        <v>0</v>
      </c>
      <c r="K4446" s="467">
        <f t="shared" si="144"/>
        <v>0</v>
      </c>
      <c r="L4446" s="113"/>
      <c r="M4446" s="113"/>
    </row>
    <row r="4447" spans="2:13" s="181" customFormat="1" ht="12.75" hidden="1" customHeight="1">
      <c r="B4447" s="1186"/>
      <c r="C4447" s="1162"/>
      <c r="D4447" s="465">
        <v>431</v>
      </c>
      <c r="E4447" s="1156"/>
      <c r="F4447" s="1157"/>
      <c r="G4447" s="1158"/>
      <c r="H4447" s="468">
        <v>0.15</v>
      </c>
      <c r="I4447" s="564"/>
      <c r="J4447" s="377">
        <f t="shared" si="143"/>
        <v>0</v>
      </c>
      <c r="K4447" s="467">
        <f t="shared" si="144"/>
        <v>0</v>
      </c>
      <c r="L4447" s="113"/>
      <c r="M4447" s="113"/>
    </row>
    <row r="4448" spans="2:13" s="181" customFormat="1" ht="12.75" hidden="1" customHeight="1">
      <c r="B4448" s="1186"/>
      <c r="C4448" s="1162"/>
      <c r="D4448" s="465">
        <v>432</v>
      </c>
      <c r="E4448" s="1156"/>
      <c r="F4448" s="1157"/>
      <c r="G4448" s="1158"/>
      <c r="H4448" s="468">
        <v>0.15</v>
      </c>
      <c r="I4448" s="564"/>
      <c r="J4448" s="377">
        <f t="shared" si="143"/>
        <v>0</v>
      </c>
      <c r="K4448" s="467">
        <f t="shared" si="144"/>
        <v>0</v>
      </c>
      <c r="L4448" s="113"/>
      <c r="M4448" s="113"/>
    </row>
    <row r="4449" spans="2:13" s="181" customFormat="1" ht="12.75" hidden="1" customHeight="1">
      <c r="B4449" s="1186"/>
      <c r="C4449" s="1162"/>
      <c r="D4449" s="465">
        <v>433</v>
      </c>
      <c r="E4449" s="1156"/>
      <c r="F4449" s="1157"/>
      <c r="G4449" s="1158"/>
      <c r="H4449" s="468">
        <v>0.15</v>
      </c>
      <c r="I4449" s="564"/>
      <c r="J4449" s="377">
        <f t="shared" si="143"/>
        <v>0</v>
      </c>
      <c r="K4449" s="467">
        <f t="shared" si="144"/>
        <v>0</v>
      </c>
      <c r="L4449" s="113"/>
      <c r="M4449" s="113"/>
    </row>
    <row r="4450" spans="2:13" s="181" customFormat="1" ht="12.75" hidden="1" customHeight="1">
      <c r="B4450" s="1186"/>
      <c r="C4450" s="1162"/>
      <c r="D4450" s="465">
        <v>434</v>
      </c>
      <c r="E4450" s="1156"/>
      <c r="F4450" s="1157"/>
      <c r="G4450" s="1158"/>
      <c r="H4450" s="468">
        <v>0.15</v>
      </c>
      <c r="I4450" s="564"/>
      <c r="J4450" s="377">
        <f t="shared" si="143"/>
        <v>0</v>
      </c>
      <c r="K4450" s="467">
        <f t="shared" si="144"/>
        <v>0</v>
      </c>
      <c r="L4450" s="113"/>
      <c r="M4450" s="113"/>
    </row>
    <row r="4451" spans="2:13" s="181" customFormat="1" ht="12.75" hidden="1" customHeight="1">
      <c r="B4451" s="1186"/>
      <c r="C4451" s="1162"/>
      <c r="D4451" s="465">
        <v>435</v>
      </c>
      <c r="E4451" s="1156"/>
      <c r="F4451" s="1157"/>
      <c r="G4451" s="1158"/>
      <c r="H4451" s="468">
        <v>0.15</v>
      </c>
      <c r="I4451" s="564"/>
      <c r="J4451" s="377">
        <f t="shared" si="143"/>
        <v>0</v>
      </c>
      <c r="K4451" s="467">
        <f t="shared" si="144"/>
        <v>0</v>
      </c>
      <c r="L4451" s="113"/>
      <c r="M4451" s="113"/>
    </row>
    <row r="4452" spans="2:13" s="181" customFormat="1" ht="12.75" hidden="1" customHeight="1">
      <c r="B4452" s="1186"/>
      <c r="C4452" s="1162"/>
      <c r="D4452" s="465">
        <v>436</v>
      </c>
      <c r="E4452" s="1156"/>
      <c r="F4452" s="1157"/>
      <c r="G4452" s="1158"/>
      <c r="H4452" s="468">
        <v>0.15</v>
      </c>
      <c r="I4452" s="564"/>
      <c r="J4452" s="377">
        <f t="shared" si="143"/>
        <v>0</v>
      </c>
      <c r="K4452" s="467">
        <f t="shared" si="144"/>
        <v>0</v>
      </c>
      <c r="L4452" s="113"/>
      <c r="M4452" s="113"/>
    </row>
    <row r="4453" spans="2:13" s="181" customFormat="1" ht="12.75" hidden="1" customHeight="1">
      <c r="B4453" s="1186"/>
      <c r="C4453" s="1162"/>
      <c r="D4453" s="465">
        <v>437</v>
      </c>
      <c r="E4453" s="1156"/>
      <c r="F4453" s="1157"/>
      <c r="G4453" s="1158"/>
      <c r="H4453" s="468">
        <v>0.15</v>
      </c>
      <c r="I4453" s="564"/>
      <c r="J4453" s="377">
        <f t="shared" si="143"/>
        <v>0</v>
      </c>
      <c r="K4453" s="467">
        <f t="shared" si="144"/>
        <v>0</v>
      </c>
      <c r="L4453" s="113"/>
      <c r="M4453" s="113"/>
    </row>
    <row r="4454" spans="2:13" s="181" customFormat="1" ht="12.75" hidden="1" customHeight="1">
      <c r="B4454" s="1186"/>
      <c r="C4454" s="1162"/>
      <c r="D4454" s="465">
        <v>438</v>
      </c>
      <c r="E4454" s="1156"/>
      <c r="F4454" s="1157"/>
      <c r="G4454" s="1158"/>
      <c r="H4454" s="468">
        <v>0.15</v>
      </c>
      <c r="I4454" s="564"/>
      <c r="J4454" s="377">
        <f t="shared" si="143"/>
        <v>0</v>
      </c>
      <c r="K4454" s="467">
        <f t="shared" si="144"/>
        <v>0</v>
      </c>
      <c r="L4454" s="113"/>
      <c r="M4454" s="113"/>
    </row>
    <row r="4455" spans="2:13" s="181" customFormat="1" ht="12.75" hidden="1" customHeight="1">
      <c r="B4455" s="1186"/>
      <c r="C4455" s="1162"/>
      <c r="D4455" s="465">
        <v>439</v>
      </c>
      <c r="E4455" s="1156"/>
      <c r="F4455" s="1157"/>
      <c r="G4455" s="1158"/>
      <c r="H4455" s="468">
        <v>0.15</v>
      </c>
      <c r="I4455" s="564"/>
      <c r="J4455" s="377">
        <f t="shared" si="143"/>
        <v>0</v>
      </c>
      <c r="K4455" s="467">
        <f t="shared" si="144"/>
        <v>0</v>
      </c>
      <c r="L4455" s="113"/>
      <c r="M4455" s="113"/>
    </row>
    <row r="4456" spans="2:13" s="181" customFormat="1" ht="12.75" hidden="1" customHeight="1">
      <c r="B4456" s="1186"/>
      <c r="C4456" s="1162"/>
      <c r="D4456" s="465">
        <v>440</v>
      </c>
      <c r="E4456" s="1156"/>
      <c r="F4456" s="1157"/>
      <c r="G4456" s="1158"/>
      <c r="H4456" s="468">
        <v>0.15</v>
      </c>
      <c r="I4456" s="564"/>
      <c r="J4456" s="377">
        <f t="shared" si="143"/>
        <v>0</v>
      </c>
      <c r="K4456" s="467">
        <f t="shared" si="144"/>
        <v>0</v>
      </c>
      <c r="L4456" s="113"/>
      <c r="M4456" s="113"/>
    </row>
    <row r="4457" spans="2:13" s="181" customFormat="1" ht="12.75" hidden="1" customHeight="1">
      <c r="B4457" s="1186"/>
      <c r="C4457" s="1162"/>
      <c r="D4457" s="465">
        <v>441</v>
      </c>
      <c r="E4457" s="1156"/>
      <c r="F4457" s="1157"/>
      <c r="G4457" s="1158"/>
      <c r="H4457" s="468">
        <v>0.15</v>
      </c>
      <c r="I4457" s="564"/>
      <c r="J4457" s="377">
        <f t="shared" si="143"/>
        <v>0</v>
      </c>
      <c r="K4457" s="467">
        <f t="shared" si="144"/>
        <v>0</v>
      </c>
      <c r="L4457" s="113"/>
      <c r="M4457" s="113"/>
    </row>
    <row r="4458" spans="2:13" s="181" customFormat="1" ht="12.75" hidden="1" customHeight="1">
      <c r="B4458" s="1186"/>
      <c r="C4458" s="1162"/>
      <c r="D4458" s="465">
        <v>442</v>
      </c>
      <c r="E4458" s="1156"/>
      <c r="F4458" s="1157"/>
      <c r="G4458" s="1158"/>
      <c r="H4458" s="468">
        <v>0.15</v>
      </c>
      <c r="I4458" s="564"/>
      <c r="J4458" s="377">
        <f t="shared" si="143"/>
        <v>0</v>
      </c>
      <c r="K4458" s="467">
        <f t="shared" si="144"/>
        <v>0</v>
      </c>
      <c r="L4458" s="113"/>
      <c r="M4458" s="113"/>
    </row>
    <row r="4459" spans="2:13" s="181" customFormat="1" ht="12.75" hidden="1" customHeight="1">
      <c r="B4459" s="1186"/>
      <c r="C4459" s="1162"/>
      <c r="D4459" s="465">
        <v>443</v>
      </c>
      <c r="E4459" s="1156"/>
      <c r="F4459" s="1157"/>
      <c r="G4459" s="1158"/>
      <c r="H4459" s="468">
        <v>0.15</v>
      </c>
      <c r="I4459" s="564"/>
      <c r="J4459" s="377">
        <f t="shared" si="143"/>
        <v>0</v>
      </c>
      <c r="K4459" s="467">
        <f t="shared" si="144"/>
        <v>0</v>
      </c>
      <c r="L4459" s="113"/>
      <c r="M4459" s="113"/>
    </row>
    <row r="4460" spans="2:13" s="181" customFormat="1" ht="12.75" hidden="1" customHeight="1">
      <c r="B4460" s="1186"/>
      <c r="C4460" s="1162"/>
      <c r="D4460" s="465">
        <v>444</v>
      </c>
      <c r="E4460" s="1156"/>
      <c r="F4460" s="1157"/>
      <c r="G4460" s="1158"/>
      <c r="H4460" s="468">
        <v>0.15</v>
      </c>
      <c r="I4460" s="564"/>
      <c r="J4460" s="377">
        <f t="shared" si="143"/>
        <v>0</v>
      </c>
      <c r="K4460" s="467">
        <f t="shared" si="144"/>
        <v>0</v>
      </c>
      <c r="L4460" s="113"/>
      <c r="M4460" s="113"/>
    </row>
    <row r="4461" spans="2:13" s="181" customFormat="1" ht="12.75" hidden="1" customHeight="1">
      <c r="B4461" s="1186"/>
      <c r="C4461" s="1162"/>
      <c r="D4461" s="465">
        <v>445</v>
      </c>
      <c r="E4461" s="1156"/>
      <c r="F4461" s="1157"/>
      <c r="G4461" s="1158"/>
      <c r="H4461" s="468">
        <v>0.15</v>
      </c>
      <c r="I4461" s="564"/>
      <c r="J4461" s="377">
        <f t="shared" si="143"/>
        <v>0</v>
      </c>
      <c r="K4461" s="467">
        <f t="shared" si="144"/>
        <v>0</v>
      </c>
      <c r="L4461" s="113"/>
      <c r="M4461" s="113"/>
    </row>
    <row r="4462" spans="2:13" s="181" customFormat="1" ht="12.75" hidden="1" customHeight="1">
      <c r="B4462" s="1186"/>
      <c r="C4462" s="1162"/>
      <c r="D4462" s="465">
        <v>446</v>
      </c>
      <c r="E4462" s="1156"/>
      <c r="F4462" s="1157"/>
      <c r="G4462" s="1158"/>
      <c r="H4462" s="468">
        <v>0.15</v>
      </c>
      <c r="I4462" s="564"/>
      <c r="J4462" s="377">
        <f t="shared" si="143"/>
        <v>0</v>
      </c>
      <c r="K4462" s="467">
        <f t="shared" si="144"/>
        <v>0</v>
      </c>
      <c r="L4462" s="113"/>
      <c r="M4462" s="113"/>
    </row>
    <row r="4463" spans="2:13" s="181" customFormat="1" ht="12.75" hidden="1" customHeight="1">
      <c r="B4463" s="1186"/>
      <c r="C4463" s="1162"/>
      <c r="D4463" s="465">
        <v>447</v>
      </c>
      <c r="E4463" s="1156"/>
      <c r="F4463" s="1157"/>
      <c r="G4463" s="1158"/>
      <c r="H4463" s="468">
        <v>0.15</v>
      </c>
      <c r="I4463" s="564"/>
      <c r="J4463" s="377">
        <f t="shared" si="143"/>
        <v>0</v>
      </c>
      <c r="K4463" s="467">
        <f t="shared" si="144"/>
        <v>0</v>
      </c>
      <c r="L4463" s="113"/>
      <c r="M4463" s="113"/>
    </row>
    <row r="4464" spans="2:13" s="181" customFormat="1" ht="12.75" hidden="1" customHeight="1">
      <c r="B4464" s="1186"/>
      <c r="C4464" s="1162"/>
      <c r="D4464" s="465">
        <v>448</v>
      </c>
      <c r="E4464" s="1156"/>
      <c r="F4464" s="1157"/>
      <c r="G4464" s="1158"/>
      <c r="H4464" s="468">
        <v>0.15</v>
      </c>
      <c r="I4464" s="564"/>
      <c r="J4464" s="377">
        <f t="shared" si="143"/>
        <v>0</v>
      </c>
      <c r="K4464" s="467">
        <f t="shared" si="144"/>
        <v>0</v>
      </c>
      <c r="L4464" s="113"/>
      <c r="M4464" s="113"/>
    </row>
    <row r="4465" spans="2:13" s="181" customFormat="1" ht="12.75" hidden="1" customHeight="1">
      <c r="B4465" s="1186"/>
      <c r="C4465" s="1162"/>
      <c r="D4465" s="465">
        <v>449</v>
      </c>
      <c r="E4465" s="1156"/>
      <c r="F4465" s="1157"/>
      <c r="G4465" s="1158"/>
      <c r="H4465" s="468">
        <v>0.15</v>
      </c>
      <c r="I4465" s="564"/>
      <c r="J4465" s="377">
        <f t="shared" ref="J4465:J4528" si="145">$I$11027*H4465</f>
        <v>0</v>
      </c>
      <c r="K4465" s="467">
        <f t="shared" si="144"/>
        <v>0</v>
      </c>
      <c r="L4465" s="113"/>
      <c r="M4465" s="113"/>
    </row>
    <row r="4466" spans="2:13" s="181" customFormat="1" ht="12.75" hidden="1" customHeight="1">
      <c r="B4466" s="1186"/>
      <c r="C4466" s="1162"/>
      <c r="D4466" s="465">
        <v>450</v>
      </c>
      <c r="E4466" s="1156"/>
      <c r="F4466" s="1157"/>
      <c r="G4466" s="1158"/>
      <c r="H4466" s="468">
        <v>0.15</v>
      </c>
      <c r="I4466" s="564"/>
      <c r="J4466" s="377">
        <f t="shared" si="145"/>
        <v>0</v>
      </c>
      <c r="K4466" s="467">
        <f t="shared" ref="K4466:K4529" si="146">MAX(0,(I4466-J4466)*0.84)</f>
        <v>0</v>
      </c>
      <c r="L4466" s="113"/>
      <c r="M4466" s="113"/>
    </row>
    <row r="4467" spans="2:13" s="181" customFormat="1" ht="12.75" hidden="1" customHeight="1">
      <c r="B4467" s="1186"/>
      <c r="C4467" s="1162"/>
      <c r="D4467" s="465">
        <v>451</v>
      </c>
      <c r="E4467" s="1156"/>
      <c r="F4467" s="1157"/>
      <c r="G4467" s="1158"/>
      <c r="H4467" s="468">
        <v>0.15</v>
      </c>
      <c r="I4467" s="564"/>
      <c r="J4467" s="377">
        <f t="shared" si="145"/>
        <v>0</v>
      </c>
      <c r="K4467" s="467">
        <f t="shared" si="146"/>
        <v>0</v>
      </c>
      <c r="L4467" s="113"/>
      <c r="M4467" s="113"/>
    </row>
    <row r="4468" spans="2:13" s="181" customFormat="1" ht="12.75" hidden="1" customHeight="1">
      <c r="B4468" s="1186"/>
      <c r="C4468" s="1162"/>
      <c r="D4468" s="465">
        <v>452</v>
      </c>
      <c r="E4468" s="1156"/>
      <c r="F4468" s="1157"/>
      <c r="G4468" s="1158"/>
      <c r="H4468" s="468">
        <v>0.15</v>
      </c>
      <c r="I4468" s="564"/>
      <c r="J4468" s="377">
        <f t="shared" si="145"/>
        <v>0</v>
      </c>
      <c r="K4468" s="467">
        <f t="shared" si="146"/>
        <v>0</v>
      </c>
      <c r="L4468" s="113"/>
      <c r="M4468" s="113"/>
    </row>
    <row r="4469" spans="2:13" s="181" customFormat="1" ht="12.75" hidden="1" customHeight="1">
      <c r="B4469" s="1186"/>
      <c r="C4469" s="1162"/>
      <c r="D4469" s="465">
        <v>453</v>
      </c>
      <c r="E4469" s="1156"/>
      <c r="F4469" s="1157"/>
      <c r="G4469" s="1158"/>
      <c r="H4469" s="468">
        <v>0.15</v>
      </c>
      <c r="I4469" s="564"/>
      <c r="J4469" s="377">
        <f t="shared" si="145"/>
        <v>0</v>
      </c>
      <c r="K4469" s="467">
        <f t="shared" si="146"/>
        <v>0</v>
      </c>
      <c r="L4469" s="113"/>
      <c r="M4469" s="113"/>
    </row>
    <row r="4470" spans="2:13" s="181" customFormat="1" ht="12.75" hidden="1" customHeight="1">
      <c r="B4470" s="1186"/>
      <c r="C4470" s="1162"/>
      <c r="D4470" s="465">
        <v>454</v>
      </c>
      <c r="E4470" s="1156"/>
      <c r="F4470" s="1157"/>
      <c r="G4470" s="1158"/>
      <c r="H4470" s="468">
        <v>0.15</v>
      </c>
      <c r="I4470" s="564"/>
      <c r="J4470" s="377">
        <f t="shared" si="145"/>
        <v>0</v>
      </c>
      <c r="K4470" s="467">
        <f t="shared" si="146"/>
        <v>0</v>
      </c>
      <c r="L4470" s="113"/>
      <c r="M4470" s="113"/>
    </row>
    <row r="4471" spans="2:13" s="181" customFormat="1" ht="12.75" hidden="1" customHeight="1">
      <c r="B4471" s="1186"/>
      <c r="C4471" s="1162"/>
      <c r="D4471" s="465">
        <v>455</v>
      </c>
      <c r="E4471" s="1156"/>
      <c r="F4471" s="1157"/>
      <c r="G4471" s="1158"/>
      <c r="H4471" s="468">
        <v>0.15</v>
      </c>
      <c r="I4471" s="564"/>
      <c r="J4471" s="377">
        <f t="shared" si="145"/>
        <v>0</v>
      </c>
      <c r="K4471" s="467">
        <f t="shared" si="146"/>
        <v>0</v>
      </c>
      <c r="L4471" s="113"/>
      <c r="M4471" s="113"/>
    </row>
    <row r="4472" spans="2:13" s="181" customFormat="1" ht="12.75" hidden="1" customHeight="1">
      <c r="B4472" s="1186"/>
      <c r="C4472" s="1162"/>
      <c r="D4472" s="465">
        <v>456</v>
      </c>
      <c r="E4472" s="1156"/>
      <c r="F4472" s="1157"/>
      <c r="G4472" s="1158"/>
      <c r="H4472" s="468">
        <v>0.15</v>
      </c>
      <c r="I4472" s="564"/>
      <c r="J4472" s="377">
        <f t="shared" si="145"/>
        <v>0</v>
      </c>
      <c r="K4472" s="467">
        <f t="shared" si="146"/>
        <v>0</v>
      </c>
      <c r="L4472" s="113"/>
      <c r="M4472" s="113"/>
    </row>
    <row r="4473" spans="2:13" s="181" customFormat="1" ht="12.75" hidden="1" customHeight="1">
      <c r="B4473" s="1186"/>
      <c r="C4473" s="1162"/>
      <c r="D4473" s="465">
        <v>457</v>
      </c>
      <c r="E4473" s="1156"/>
      <c r="F4473" s="1157"/>
      <c r="G4473" s="1158"/>
      <c r="H4473" s="468">
        <v>0.15</v>
      </c>
      <c r="I4473" s="564"/>
      <c r="J4473" s="377">
        <f t="shared" si="145"/>
        <v>0</v>
      </c>
      <c r="K4473" s="467">
        <f t="shared" si="146"/>
        <v>0</v>
      </c>
      <c r="L4473" s="113"/>
      <c r="M4473" s="113"/>
    </row>
    <row r="4474" spans="2:13" s="181" customFormat="1" ht="12.75" hidden="1" customHeight="1">
      <c r="B4474" s="1186"/>
      <c r="C4474" s="1162"/>
      <c r="D4474" s="465">
        <v>458</v>
      </c>
      <c r="E4474" s="1156"/>
      <c r="F4474" s="1157"/>
      <c r="G4474" s="1158"/>
      <c r="H4474" s="468">
        <v>0.15</v>
      </c>
      <c r="I4474" s="564"/>
      <c r="J4474" s="377">
        <f t="shared" si="145"/>
        <v>0</v>
      </c>
      <c r="K4474" s="467">
        <f t="shared" si="146"/>
        <v>0</v>
      </c>
      <c r="L4474" s="113"/>
      <c r="M4474" s="113"/>
    </row>
    <row r="4475" spans="2:13" s="181" customFormat="1" ht="12.75" hidden="1" customHeight="1">
      <c r="B4475" s="1186"/>
      <c r="C4475" s="1162"/>
      <c r="D4475" s="465">
        <v>459</v>
      </c>
      <c r="E4475" s="1156"/>
      <c r="F4475" s="1157"/>
      <c r="G4475" s="1158"/>
      <c r="H4475" s="468">
        <v>0.15</v>
      </c>
      <c r="I4475" s="564"/>
      <c r="J4475" s="377">
        <f t="shared" si="145"/>
        <v>0</v>
      </c>
      <c r="K4475" s="467">
        <f t="shared" si="146"/>
        <v>0</v>
      </c>
      <c r="L4475" s="113"/>
      <c r="M4475" s="113"/>
    </row>
    <row r="4476" spans="2:13" s="181" customFormat="1" ht="12.75" hidden="1" customHeight="1">
      <c r="B4476" s="1186"/>
      <c r="C4476" s="1162"/>
      <c r="D4476" s="465">
        <v>460</v>
      </c>
      <c r="E4476" s="1156"/>
      <c r="F4476" s="1157"/>
      <c r="G4476" s="1158"/>
      <c r="H4476" s="468">
        <v>0.15</v>
      </c>
      <c r="I4476" s="564"/>
      <c r="J4476" s="377">
        <f t="shared" si="145"/>
        <v>0</v>
      </c>
      <c r="K4476" s="467">
        <f t="shared" si="146"/>
        <v>0</v>
      </c>
      <c r="L4476" s="113"/>
      <c r="M4476" s="113"/>
    </row>
    <row r="4477" spans="2:13" s="181" customFormat="1" ht="12.75" hidden="1" customHeight="1">
      <c r="B4477" s="1186"/>
      <c r="C4477" s="1162"/>
      <c r="D4477" s="465">
        <v>461</v>
      </c>
      <c r="E4477" s="1156"/>
      <c r="F4477" s="1157"/>
      <c r="G4477" s="1158"/>
      <c r="H4477" s="468">
        <v>0.15</v>
      </c>
      <c r="I4477" s="564"/>
      <c r="J4477" s="377">
        <f t="shared" si="145"/>
        <v>0</v>
      </c>
      <c r="K4477" s="467">
        <f t="shared" si="146"/>
        <v>0</v>
      </c>
      <c r="L4477" s="113"/>
      <c r="M4477" s="113"/>
    </row>
    <row r="4478" spans="2:13" s="181" customFormat="1" ht="12.75" hidden="1" customHeight="1">
      <c r="B4478" s="1186"/>
      <c r="C4478" s="1162"/>
      <c r="D4478" s="465">
        <v>462</v>
      </c>
      <c r="E4478" s="1156"/>
      <c r="F4478" s="1157"/>
      <c r="G4478" s="1158"/>
      <c r="H4478" s="468">
        <v>0.15</v>
      </c>
      <c r="I4478" s="564"/>
      <c r="J4478" s="377">
        <f t="shared" si="145"/>
        <v>0</v>
      </c>
      <c r="K4478" s="467">
        <f t="shared" si="146"/>
        <v>0</v>
      </c>
      <c r="L4478" s="113"/>
      <c r="M4478" s="113"/>
    </row>
    <row r="4479" spans="2:13" s="181" customFormat="1" ht="12.75" hidden="1" customHeight="1">
      <c r="B4479" s="1186"/>
      <c r="C4479" s="1162"/>
      <c r="D4479" s="465">
        <v>463</v>
      </c>
      <c r="E4479" s="1156"/>
      <c r="F4479" s="1157"/>
      <c r="G4479" s="1158"/>
      <c r="H4479" s="468">
        <v>0.15</v>
      </c>
      <c r="I4479" s="564"/>
      <c r="J4479" s="377">
        <f t="shared" si="145"/>
        <v>0</v>
      </c>
      <c r="K4479" s="467">
        <f t="shared" si="146"/>
        <v>0</v>
      </c>
      <c r="L4479" s="113"/>
      <c r="M4479" s="113"/>
    </row>
    <row r="4480" spans="2:13" s="181" customFormat="1" ht="12.75" hidden="1" customHeight="1">
      <c r="B4480" s="1186"/>
      <c r="C4480" s="1162"/>
      <c r="D4480" s="465">
        <v>464</v>
      </c>
      <c r="E4480" s="1156"/>
      <c r="F4480" s="1157"/>
      <c r="G4480" s="1158"/>
      <c r="H4480" s="468">
        <v>0.15</v>
      </c>
      <c r="I4480" s="564"/>
      <c r="J4480" s="377">
        <f t="shared" si="145"/>
        <v>0</v>
      </c>
      <c r="K4480" s="467">
        <f t="shared" si="146"/>
        <v>0</v>
      </c>
      <c r="L4480" s="113"/>
      <c r="M4480" s="113"/>
    </row>
    <row r="4481" spans="2:13" s="181" customFormat="1" ht="12.75" hidden="1" customHeight="1">
      <c r="B4481" s="1186"/>
      <c r="C4481" s="1162"/>
      <c r="D4481" s="465">
        <v>465</v>
      </c>
      <c r="E4481" s="1156"/>
      <c r="F4481" s="1157"/>
      <c r="G4481" s="1158"/>
      <c r="H4481" s="468">
        <v>0.15</v>
      </c>
      <c r="I4481" s="564"/>
      <c r="J4481" s="377">
        <f t="shared" si="145"/>
        <v>0</v>
      </c>
      <c r="K4481" s="467">
        <f t="shared" si="146"/>
        <v>0</v>
      </c>
      <c r="L4481" s="113"/>
      <c r="M4481" s="113"/>
    </row>
    <row r="4482" spans="2:13" s="181" customFormat="1" ht="12.75" hidden="1" customHeight="1">
      <c r="B4482" s="1186"/>
      <c r="C4482" s="1162"/>
      <c r="D4482" s="465">
        <v>466</v>
      </c>
      <c r="E4482" s="1156"/>
      <c r="F4482" s="1157"/>
      <c r="G4482" s="1158"/>
      <c r="H4482" s="468">
        <v>0.15</v>
      </c>
      <c r="I4482" s="564"/>
      <c r="J4482" s="377">
        <f t="shared" si="145"/>
        <v>0</v>
      </c>
      <c r="K4482" s="467">
        <f t="shared" si="146"/>
        <v>0</v>
      </c>
      <c r="L4482" s="113"/>
      <c r="M4482" s="113"/>
    </row>
    <row r="4483" spans="2:13" s="181" customFormat="1" ht="12.75" hidden="1" customHeight="1">
      <c r="B4483" s="1186"/>
      <c r="C4483" s="1162"/>
      <c r="D4483" s="465">
        <v>467</v>
      </c>
      <c r="E4483" s="1156"/>
      <c r="F4483" s="1157"/>
      <c r="G4483" s="1158"/>
      <c r="H4483" s="468">
        <v>0.15</v>
      </c>
      <c r="I4483" s="564"/>
      <c r="J4483" s="377">
        <f t="shared" si="145"/>
        <v>0</v>
      </c>
      <c r="K4483" s="467">
        <f t="shared" si="146"/>
        <v>0</v>
      </c>
      <c r="L4483" s="113"/>
      <c r="M4483" s="113"/>
    </row>
    <row r="4484" spans="2:13" s="181" customFormat="1" ht="12.75" hidden="1" customHeight="1">
      <c r="B4484" s="1186"/>
      <c r="C4484" s="1162"/>
      <c r="D4484" s="465">
        <v>468</v>
      </c>
      <c r="E4484" s="1156"/>
      <c r="F4484" s="1157"/>
      <c r="G4484" s="1158"/>
      <c r="H4484" s="468">
        <v>0.15</v>
      </c>
      <c r="I4484" s="564"/>
      <c r="J4484" s="377">
        <f t="shared" si="145"/>
        <v>0</v>
      </c>
      <c r="K4484" s="467">
        <f t="shared" si="146"/>
        <v>0</v>
      </c>
      <c r="L4484" s="113"/>
      <c r="M4484" s="113"/>
    </row>
    <row r="4485" spans="2:13" s="181" customFormat="1" ht="12.75" hidden="1" customHeight="1">
      <c r="B4485" s="1186"/>
      <c r="C4485" s="1162"/>
      <c r="D4485" s="465">
        <v>469</v>
      </c>
      <c r="E4485" s="1156"/>
      <c r="F4485" s="1157"/>
      <c r="G4485" s="1158"/>
      <c r="H4485" s="468">
        <v>0.15</v>
      </c>
      <c r="I4485" s="564"/>
      <c r="J4485" s="377">
        <f t="shared" si="145"/>
        <v>0</v>
      </c>
      <c r="K4485" s="467">
        <f t="shared" si="146"/>
        <v>0</v>
      </c>
      <c r="L4485" s="113"/>
      <c r="M4485" s="113"/>
    </row>
    <row r="4486" spans="2:13" s="181" customFormat="1" ht="12.75" hidden="1" customHeight="1">
      <c r="B4486" s="1186"/>
      <c r="C4486" s="1162"/>
      <c r="D4486" s="465">
        <v>470</v>
      </c>
      <c r="E4486" s="1156"/>
      <c r="F4486" s="1157"/>
      <c r="G4486" s="1158"/>
      <c r="H4486" s="468">
        <v>0.15</v>
      </c>
      <c r="I4486" s="564"/>
      <c r="J4486" s="377">
        <f t="shared" si="145"/>
        <v>0</v>
      </c>
      <c r="K4486" s="467">
        <f t="shared" si="146"/>
        <v>0</v>
      </c>
      <c r="L4486" s="113"/>
      <c r="M4486" s="113"/>
    </row>
    <row r="4487" spans="2:13" s="181" customFormat="1" ht="12.75" hidden="1" customHeight="1">
      <c r="B4487" s="1186"/>
      <c r="C4487" s="1162"/>
      <c r="D4487" s="465">
        <v>471</v>
      </c>
      <c r="E4487" s="1156"/>
      <c r="F4487" s="1157"/>
      <c r="G4487" s="1158"/>
      <c r="H4487" s="468">
        <v>0.15</v>
      </c>
      <c r="I4487" s="564"/>
      <c r="J4487" s="377">
        <f t="shared" si="145"/>
        <v>0</v>
      </c>
      <c r="K4487" s="467">
        <f t="shared" si="146"/>
        <v>0</v>
      </c>
      <c r="L4487" s="113"/>
      <c r="M4487" s="113"/>
    </row>
    <row r="4488" spans="2:13" s="181" customFormat="1" ht="12.75" hidden="1" customHeight="1">
      <c r="B4488" s="1186"/>
      <c r="C4488" s="1162"/>
      <c r="D4488" s="465">
        <v>472</v>
      </c>
      <c r="E4488" s="1156"/>
      <c r="F4488" s="1157"/>
      <c r="G4488" s="1158"/>
      <c r="H4488" s="468">
        <v>0.15</v>
      </c>
      <c r="I4488" s="564"/>
      <c r="J4488" s="377">
        <f t="shared" si="145"/>
        <v>0</v>
      </c>
      <c r="K4488" s="467">
        <f t="shared" si="146"/>
        <v>0</v>
      </c>
      <c r="L4488" s="113"/>
      <c r="M4488" s="113"/>
    </row>
    <row r="4489" spans="2:13" s="181" customFormat="1" ht="12.75" hidden="1" customHeight="1">
      <c r="B4489" s="1186"/>
      <c r="C4489" s="1162"/>
      <c r="D4489" s="465">
        <v>473</v>
      </c>
      <c r="E4489" s="1156"/>
      <c r="F4489" s="1157"/>
      <c r="G4489" s="1158"/>
      <c r="H4489" s="468">
        <v>0.15</v>
      </c>
      <c r="I4489" s="564"/>
      <c r="J4489" s="377">
        <f t="shared" si="145"/>
        <v>0</v>
      </c>
      <c r="K4489" s="467">
        <f t="shared" si="146"/>
        <v>0</v>
      </c>
      <c r="L4489" s="113"/>
      <c r="M4489" s="113"/>
    </row>
    <row r="4490" spans="2:13" s="181" customFormat="1" ht="12.75" hidden="1" customHeight="1">
      <c r="B4490" s="1186"/>
      <c r="C4490" s="1162"/>
      <c r="D4490" s="465">
        <v>474</v>
      </c>
      <c r="E4490" s="1156"/>
      <c r="F4490" s="1157"/>
      <c r="G4490" s="1158"/>
      <c r="H4490" s="468">
        <v>0.15</v>
      </c>
      <c r="I4490" s="564"/>
      <c r="J4490" s="377">
        <f t="shared" si="145"/>
        <v>0</v>
      </c>
      <c r="K4490" s="467">
        <f t="shared" si="146"/>
        <v>0</v>
      </c>
      <c r="L4490" s="113"/>
      <c r="M4490" s="113"/>
    </row>
    <row r="4491" spans="2:13" s="181" customFormat="1" ht="12.75" hidden="1" customHeight="1">
      <c r="B4491" s="1186"/>
      <c r="C4491" s="1162"/>
      <c r="D4491" s="465">
        <v>475</v>
      </c>
      <c r="E4491" s="1156"/>
      <c r="F4491" s="1157"/>
      <c r="G4491" s="1158"/>
      <c r="H4491" s="468">
        <v>0.15</v>
      </c>
      <c r="I4491" s="564"/>
      <c r="J4491" s="377">
        <f t="shared" si="145"/>
        <v>0</v>
      </c>
      <c r="K4491" s="467">
        <f t="shared" si="146"/>
        <v>0</v>
      </c>
      <c r="L4491" s="113"/>
      <c r="M4491" s="113"/>
    </row>
    <row r="4492" spans="2:13" s="181" customFormat="1" ht="12.75" hidden="1" customHeight="1">
      <c r="B4492" s="1186"/>
      <c r="C4492" s="1162"/>
      <c r="D4492" s="465">
        <v>476</v>
      </c>
      <c r="E4492" s="1156"/>
      <c r="F4492" s="1157"/>
      <c r="G4492" s="1158"/>
      <c r="H4492" s="468">
        <v>0.15</v>
      </c>
      <c r="I4492" s="564"/>
      <c r="J4492" s="377">
        <f t="shared" si="145"/>
        <v>0</v>
      </c>
      <c r="K4492" s="467">
        <f t="shared" si="146"/>
        <v>0</v>
      </c>
      <c r="L4492" s="113"/>
      <c r="M4492" s="113"/>
    </row>
    <row r="4493" spans="2:13" s="181" customFormat="1" ht="12.75" hidden="1" customHeight="1">
      <c r="B4493" s="1186"/>
      <c r="C4493" s="1162"/>
      <c r="D4493" s="465">
        <v>477</v>
      </c>
      <c r="E4493" s="1156"/>
      <c r="F4493" s="1157"/>
      <c r="G4493" s="1158"/>
      <c r="H4493" s="468">
        <v>0.15</v>
      </c>
      <c r="I4493" s="564"/>
      <c r="J4493" s="377">
        <f t="shared" si="145"/>
        <v>0</v>
      </c>
      <c r="K4493" s="467">
        <f t="shared" si="146"/>
        <v>0</v>
      </c>
      <c r="L4493" s="113"/>
      <c r="M4493" s="113"/>
    </row>
    <row r="4494" spans="2:13" s="181" customFormat="1" ht="12.75" hidden="1" customHeight="1">
      <c r="B4494" s="1186"/>
      <c r="C4494" s="1162"/>
      <c r="D4494" s="465">
        <v>478</v>
      </c>
      <c r="E4494" s="1156"/>
      <c r="F4494" s="1157"/>
      <c r="G4494" s="1158"/>
      <c r="H4494" s="468">
        <v>0.15</v>
      </c>
      <c r="I4494" s="564"/>
      <c r="J4494" s="377">
        <f t="shared" si="145"/>
        <v>0</v>
      </c>
      <c r="K4494" s="467">
        <f t="shared" si="146"/>
        <v>0</v>
      </c>
      <c r="L4494" s="113"/>
      <c r="M4494" s="113"/>
    </row>
    <row r="4495" spans="2:13" s="181" customFormat="1" ht="12.75" hidden="1" customHeight="1">
      <c r="B4495" s="1186"/>
      <c r="C4495" s="1162"/>
      <c r="D4495" s="465">
        <v>479</v>
      </c>
      <c r="E4495" s="1156"/>
      <c r="F4495" s="1157"/>
      <c r="G4495" s="1158"/>
      <c r="H4495" s="468">
        <v>0.15</v>
      </c>
      <c r="I4495" s="564"/>
      <c r="J4495" s="377">
        <f t="shared" si="145"/>
        <v>0</v>
      </c>
      <c r="K4495" s="467">
        <f t="shared" si="146"/>
        <v>0</v>
      </c>
      <c r="L4495" s="113"/>
      <c r="M4495" s="113"/>
    </row>
    <row r="4496" spans="2:13" s="181" customFormat="1" ht="12.75" hidden="1" customHeight="1">
      <c r="B4496" s="1186"/>
      <c r="C4496" s="1162"/>
      <c r="D4496" s="465">
        <v>480</v>
      </c>
      <c r="E4496" s="1156"/>
      <c r="F4496" s="1157"/>
      <c r="G4496" s="1158"/>
      <c r="H4496" s="468">
        <v>0.15</v>
      </c>
      <c r="I4496" s="564"/>
      <c r="J4496" s="377">
        <f t="shared" si="145"/>
        <v>0</v>
      </c>
      <c r="K4496" s="467">
        <f t="shared" si="146"/>
        <v>0</v>
      </c>
      <c r="L4496" s="113"/>
      <c r="M4496" s="113"/>
    </row>
    <row r="4497" spans="2:13" s="181" customFormat="1" ht="12.75" hidden="1" customHeight="1">
      <c r="B4497" s="1186"/>
      <c r="C4497" s="1162"/>
      <c r="D4497" s="465">
        <v>481</v>
      </c>
      <c r="E4497" s="1156"/>
      <c r="F4497" s="1157"/>
      <c r="G4497" s="1158"/>
      <c r="H4497" s="468">
        <v>0.15</v>
      </c>
      <c r="I4497" s="564"/>
      <c r="J4497" s="377">
        <f t="shared" si="145"/>
        <v>0</v>
      </c>
      <c r="K4497" s="467">
        <f t="shared" si="146"/>
        <v>0</v>
      </c>
      <c r="L4497" s="113"/>
      <c r="M4497" s="113"/>
    </row>
    <row r="4498" spans="2:13" s="181" customFormat="1" ht="12.75" hidden="1" customHeight="1">
      <c r="B4498" s="1186"/>
      <c r="C4498" s="1162"/>
      <c r="D4498" s="465">
        <v>482</v>
      </c>
      <c r="E4498" s="1156"/>
      <c r="F4498" s="1157"/>
      <c r="G4498" s="1158"/>
      <c r="H4498" s="468">
        <v>0.15</v>
      </c>
      <c r="I4498" s="564"/>
      <c r="J4498" s="377">
        <f t="shared" si="145"/>
        <v>0</v>
      </c>
      <c r="K4498" s="467">
        <f t="shared" si="146"/>
        <v>0</v>
      </c>
      <c r="L4498" s="113"/>
      <c r="M4498" s="113"/>
    </row>
    <row r="4499" spans="2:13" s="181" customFormat="1" ht="12.75" hidden="1" customHeight="1">
      <c r="B4499" s="1186"/>
      <c r="C4499" s="1162"/>
      <c r="D4499" s="465">
        <v>483</v>
      </c>
      <c r="E4499" s="1156"/>
      <c r="F4499" s="1157"/>
      <c r="G4499" s="1158"/>
      <c r="H4499" s="468">
        <v>0.15</v>
      </c>
      <c r="I4499" s="564"/>
      <c r="J4499" s="377">
        <f t="shared" si="145"/>
        <v>0</v>
      </c>
      <c r="K4499" s="467">
        <f t="shared" si="146"/>
        <v>0</v>
      </c>
      <c r="L4499" s="113"/>
      <c r="M4499" s="113"/>
    </row>
    <row r="4500" spans="2:13" s="181" customFormat="1" ht="12.75" hidden="1" customHeight="1">
      <c r="B4500" s="1186"/>
      <c r="C4500" s="1162"/>
      <c r="D4500" s="465">
        <v>484</v>
      </c>
      <c r="E4500" s="1156"/>
      <c r="F4500" s="1157"/>
      <c r="G4500" s="1158"/>
      <c r="H4500" s="468">
        <v>0.15</v>
      </c>
      <c r="I4500" s="564"/>
      <c r="J4500" s="377">
        <f t="shared" si="145"/>
        <v>0</v>
      </c>
      <c r="K4500" s="467">
        <f t="shared" si="146"/>
        <v>0</v>
      </c>
      <c r="L4500" s="113"/>
      <c r="M4500" s="113"/>
    </row>
    <row r="4501" spans="2:13" s="181" customFormat="1" ht="12.75" hidden="1" customHeight="1">
      <c r="B4501" s="1186"/>
      <c r="C4501" s="1162"/>
      <c r="D4501" s="465">
        <v>485</v>
      </c>
      <c r="E4501" s="1156"/>
      <c r="F4501" s="1157"/>
      <c r="G4501" s="1158"/>
      <c r="H4501" s="468">
        <v>0.15</v>
      </c>
      <c r="I4501" s="564"/>
      <c r="J4501" s="377">
        <f t="shared" si="145"/>
        <v>0</v>
      </c>
      <c r="K4501" s="467">
        <f t="shared" si="146"/>
        <v>0</v>
      </c>
      <c r="L4501" s="113"/>
      <c r="M4501" s="113"/>
    </row>
    <row r="4502" spans="2:13" s="181" customFormat="1" ht="12.75" hidden="1" customHeight="1">
      <c r="B4502" s="1186"/>
      <c r="C4502" s="1162"/>
      <c r="D4502" s="465">
        <v>486</v>
      </c>
      <c r="E4502" s="1156"/>
      <c r="F4502" s="1157"/>
      <c r="G4502" s="1158"/>
      <c r="H4502" s="468">
        <v>0.15</v>
      </c>
      <c r="I4502" s="564"/>
      <c r="J4502" s="377">
        <f t="shared" si="145"/>
        <v>0</v>
      </c>
      <c r="K4502" s="467">
        <f t="shared" si="146"/>
        <v>0</v>
      </c>
      <c r="L4502" s="113"/>
      <c r="M4502" s="113"/>
    </row>
    <row r="4503" spans="2:13" s="181" customFormat="1" ht="12.75" hidden="1" customHeight="1">
      <c r="B4503" s="1186"/>
      <c r="C4503" s="1162"/>
      <c r="D4503" s="465">
        <v>487</v>
      </c>
      <c r="E4503" s="1156"/>
      <c r="F4503" s="1157"/>
      <c r="G4503" s="1158"/>
      <c r="H4503" s="468">
        <v>0.15</v>
      </c>
      <c r="I4503" s="564"/>
      <c r="J4503" s="377">
        <f t="shared" si="145"/>
        <v>0</v>
      </c>
      <c r="K4503" s="467">
        <f t="shared" si="146"/>
        <v>0</v>
      </c>
      <c r="L4503" s="113"/>
      <c r="M4503" s="113"/>
    </row>
    <row r="4504" spans="2:13" s="181" customFormat="1" ht="12.75" hidden="1" customHeight="1">
      <c r="B4504" s="1186"/>
      <c r="C4504" s="1162"/>
      <c r="D4504" s="465">
        <v>488</v>
      </c>
      <c r="E4504" s="1156"/>
      <c r="F4504" s="1157"/>
      <c r="G4504" s="1158"/>
      <c r="H4504" s="468">
        <v>0.15</v>
      </c>
      <c r="I4504" s="564"/>
      <c r="J4504" s="377">
        <f t="shared" si="145"/>
        <v>0</v>
      </c>
      <c r="K4504" s="467">
        <f t="shared" si="146"/>
        <v>0</v>
      </c>
      <c r="L4504" s="113"/>
      <c r="M4504" s="113"/>
    </row>
    <row r="4505" spans="2:13" s="181" customFormat="1" ht="12.75" hidden="1" customHeight="1">
      <c r="B4505" s="1186"/>
      <c r="C4505" s="1162"/>
      <c r="D4505" s="465">
        <v>489</v>
      </c>
      <c r="E4505" s="1156"/>
      <c r="F4505" s="1157"/>
      <c r="G4505" s="1158"/>
      <c r="H4505" s="468">
        <v>0.15</v>
      </c>
      <c r="I4505" s="564"/>
      <c r="J4505" s="377">
        <f t="shared" si="145"/>
        <v>0</v>
      </c>
      <c r="K4505" s="467">
        <f t="shared" si="146"/>
        <v>0</v>
      </c>
      <c r="L4505" s="113"/>
      <c r="M4505" s="113"/>
    </row>
    <row r="4506" spans="2:13" s="181" customFormat="1" ht="12.75" hidden="1" customHeight="1">
      <c r="B4506" s="1186"/>
      <c r="C4506" s="1162"/>
      <c r="D4506" s="465">
        <v>490</v>
      </c>
      <c r="E4506" s="1156"/>
      <c r="F4506" s="1157"/>
      <c r="G4506" s="1158"/>
      <c r="H4506" s="468">
        <v>0.15</v>
      </c>
      <c r="I4506" s="564"/>
      <c r="J4506" s="377">
        <f t="shared" si="145"/>
        <v>0</v>
      </c>
      <c r="K4506" s="467">
        <f t="shared" si="146"/>
        <v>0</v>
      </c>
      <c r="L4506" s="113"/>
      <c r="M4506" s="113"/>
    </row>
    <row r="4507" spans="2:13" s="181" customFormat="1" ht="12.75" hidden="1" customHeight="1">
      <c r="B4507" s="1186"/>
      <c r="C4507" s="1162"/>
      <c r="D4507" s="465">
        <v>491</v>
      </c>
      <c r="E4507" s="1156"/>
      <c r="F4507" s="1157"/>
      <c r="G4507" s="1158"/>
      <c r="H4507" s="468">
        <v>0.15</v>
      </c>
      <c r="I4507" s="564"/>
      <c r="J4507" s="377">
        <f t="shared" si="145"/>
        <v>0</v>
      </c>
      <c r="K4507" s="467">
        <f t="shared" si="146"/>
        <v>0</v>
      </c>
      <c r="L4507" s="113"/>
      <c r="M4507" s="113"/>
    </row>
    <row r="4508" spans="2:13" s="181" customFormat="1" ht="12.75" hidden="1" customHeight="1">
      <c r="B4508" s="1186"/>
      <c r="C4508" s="1162"/>
      <c r="D4508" s="465">
        <v>492</v>
      </c>
      <c r="E4508" s="1156"/>
      <c r="F4508" s="1157"/>
      <c r="G4508" s="1158"/>
      <c r="H4508" s="468">
        <v>0.15</v>
      </c>
      <c r="I4508" s="564"/>
      <c r="J4508" s="377">
        <f t="shared" si="145"/>
        <v>0</v>
      </c>
      <c r="K4508" s="467">
        <f t="shared" si="146"/>
        <v>0</v>
      </c>
      <c r="L4508" s="113"/>
      <c r="M4508" s="113"/>
    </row>
    <row r="4509" spans="2:13" s="181" customFormat="1" ht="12.75" hidden="1" customHeight="1">
      <c r="B4509" s="1186"/>
      <c r="C4509" s="1162"/>
      <c r="D4509" s="465">
        <v>493</v>
      </c>
      <c r="E4509" s="1156"/>
      <c r="F4509" s="1157"/>
      <c r="G4509" s="1158"/>
      <c r="H4509" s="468">
        <v>0.15</v>
      </c>
      <c r="I4509" s="564"/>
      <c r="J4509" s="377">
        <f t="shared" si="145"/>
        <v>0</v>
      </c>
      <c r="K4509" s="467">
        <f t="shared" si="146"/>
        <v>0</v>
      </c>
      <c r="L4509" s="113"/>
      <c r="M4509" s="113"/>
    </row>
    <row r="4510" spans="2:13" s="181" customFormat="1" ht="12.75" hidden="1" customHeight="1">
      <c r="B4510" s="1186"/>
      <c r="C4510" s="1162"/>
      <c r="D4510" s="465">
        <v>494</v>
      </c>
      <c r="E4510" s="1156"/>
      <c r="F4510" s="1157"/>
      <c r="G4510" s="1158"/>
      <c r="H4510" s="468">
        <v>0.15</v>
      </c>
      <c r="I4510" s="564"/>
      <c r="J4510" s="377">
        <f t="shared" si="145"/>
        <v>0</v>
      </c>
      <c r="K4510" s="467">
        <f t="shared" si="146"/>
        <v>0</v>
      </c>
      <c r="L4510" s="113"/>
      <c r="M4510" s="113"/>
    </row>
    <row r="4511" spans="2:13" s="181" customFormat="1" ht="12.75" hidden="1" customHeight="1">
      <c r="B4511" s="1186"/>
      <c r="C4511" s="1162"/>
      <c r="D4511" s="465">
        <v>495</v>
      </c>
      <c r="E4511" s="1156"/>
      <c r="F4511" s="1157"/>
      <c r="G4511" s="1158"/>
      <c r="H4511" s="468">
        <v>0.15</v>
      </c>
      <c r="I4511" s="564"/>
      <c r="J4511" s="377">
        <f t="shared" si="145"/>
        <v>0</v>
      </c>
      <c r="K4511" s="467">
        <f t="shared" si="146"/>
        <v>0</v>
      </c>
      <c r="L4511" s="113"/>
      <c r="M4511" s="113"/>
    </row>
    <row r="4512" spans="2:13" s="181" customFormat="1" ht="12.75" hidden="1" customHeight="1">
      <c r="B4512" s="1186"/>
      <c r="C4512" s="1162"/>
      <c r="D4512" s="465">
        <v>496</v>
      </c>
      <c r="E4512" s="1156"/>
      <c r="F4512" s="1157"/>
      <c r="G4512" s="1158"/>
      <c r="H4512" s="468">
        <v>0.15</v>
      </c>
      <c r="I4512" s="564"/>
      <c r="J4512" s="377">
        <f t="shared" si="145"/>
        <v>0</v>
      </c>
      <c r="K4512" s="467">
        <f t="shared" si="146"/>
        <v>0</v>
      </c>
      <c r="L4512" s="113"/>
      <c r="M4512" s="113"/>
    </row>
    <row r="4513" spans="2:13" s="181" customFormat="1" ht="12.75" hidden="1" customHeight="1">
      <c r="B4513" s="1186"/>
      <c r="C4513" s="1162"/>
      <c r="D4513" s="465">
        <v>497</v>
      </c>
      <c r="E4513" s="1156"/>
      <c r="F4513" s="1157"/>
      <c r="G4513" s="1158"/>
      <c r="H4513" s="468">
        <v>0.15</v>
      </c>
      <c r="I4513" s="564"/>
      <c r="J4513" s="377">
        <f t="shared" si="145"/>
        <v>0</v>
      </c>
      <c r="K4513" s="467">
        <f t="shared" si="146"/>
        <v>0</v>
      </c>
      <c r="L4513" s="113"/>
      <c r="M4513" s="113"/>
    </row>
    <row r="4514" spans="2:13" s="181" customFormat="1" ht="12.75" hidden="1" customHeight="1">
      <c r="B4514" s="1186"/>
      <c r="C4514" s="1162"/>
      <c r="D4514" s="465">
        <v>498</v>
      </c>
      <c r="E4514" s="1156"/>
      <c r="F4514" s="1157"/>
      <c r="G4514" s="1158"/>
      <c r="H4514" s="468">
        <v>0.15</v>
      </c>
      <c r="I4514" s="564"/>
      <c r="J4514" s="377">
        <f t="shared" si="145"/>
        <v>0</v>
      </c>
      <c r="K4514" s="467">
        <f t="shared" si="146"/>
        <v>0</v>
      </c>
      <c r="L4514" s="113"/>
      <c r="M4514" s="113"/>
    </row>
    <row r="4515" spans="2:13" s="181" customFormat="1" ht="12.75" hidden="1" customHeight="1">
      <c r="B4515" s="1186"/>
      <c r="C4515" s="1162"/>
      <c r="D4515" s="465">
        <v>499</v>
      </c>
      <c r="E4515" s="1156"/>
      <c r="F4515" s="1157"/>
      <c r="G4515" s="1158"/>
      <c r="H4515" s="468">
        <v>0.15</v>
      </c>
      <c r="I4515" s="564"/>
      <c r="J4515" s="377">
        <f t="shared" si="145"/>
        <v>0</v>
      </c>
      <c r="K4515" s="467">
        <f t="shared" si="146"/>
        <v>0</v>
      </c>
      <c r="L4515" s="113"/>
      <c r="M4515" s="113"/>
    </row>
    <row r="4516" spans="2:13" s="181" customFormat="1" ht="12.75" hidden="1" customHeight="1">
      <c r="B4516" s="1186"/>
      <c r="C4516" s="1162"/>
      <c r="D4516" s="465">
        <v>500</v>
      </c>
      <c r="E4516" s="1156"/>
      <c r="F4516" s="1157"/>
      <c r="G4516" s="1158"/>
      <c r="H4516" s="468">
        <v>0.15</v>
      </c>
      <c r="I4516" s="564"/>
      <c r="J4516" s="377">
        <f t="shared" si="145"/>
        <v>0</v>
      </c>
      <c r="K4516" s="467">
        <f t="shared" si="146"/>
        <v>0</v>
      </c>
      <c r="L4516" s="113"/>
      <c r="M4516" s="113"/>
    </row>
    <row r="4517" spans="2:13" s="181" customFormat="1" ht="12.75" hidden="1" customHeight="1">
      <c r="B4517" s="1186"/>
      <c r="C4517" s="1162"/>
      <c r="D4517" s="465">
        <v>501</v>
      </c>
      <c r="E4517" s="1156"/>
      <c r="F4517" s="1157"/>
      <c r="G4517" s="1158"/>
      <c r="H4517" s="468">
        <v>0.15</v>
      </c>
      <c r="I4517" s="564"/>
      <c r="J4517" s="377">
        <f t="shared" si="145"/>
        <v>0</v>
      </c>
      <c r="K4517" s="467">
        <f t="shared" si="146"/>
        <v>0</v>
      </c>
      <c r="L4517" s="113"/>
      <c r="M4517" s="113"/>
    </row>
    <row r="4518" spans="2:13" s="181" customFormat="1" ht="12.75" hidden="1" customHeight="1">
      <c r="B4518" s="1186"/>
      <c r="C4518" s="1162"/>
      <c r="D4518" s="465">
        <v>502</v>
      </c>
      <c r="E4518" s="1156"/>
      <c r="F4518" s="1157"/>
      <c r="G4518" s="1158"/>
      <c r="H4518" s="468">
        <v>0.15</v>
      </c>
      <c r="I4518" s="564"/>
      <c r="J4518" s="377">
        <f t="shared" si="145"/>
        <v>0</v>
      </c>
      <c r="K4518" s="467">
        <f t="shared" si="146"/>
        <v>0</v>
      </c>
      <c r="L4518" s="113"/>
      <c r="M4518" s="113"/>
    </row>
    <row r="4519" spans="2:13" s="181" customFormat="1" ht="12.75" hidden="1" customHeight="1">
      <c r="B4519" s="1186"/>
      <c r="C4519" s="1162"/>
      <c r="D4519" s="465">
        <v>503</v>
      </c>
      <c r="E4519" s="1156"/>
      <c r="F4519" s="1157"/>
      <c r="G4519" s="1158"/>
      <c r="H4519" s="468">
        <v>0.15</v>
      </c>
      <c r="I4519" s="564"/>
      <c r="J4519" s="377">
        <f t="shared" si="145"/>
        <v>0</v>
      </c>
      <c r="K4519" s="467">
        <f t="shared" si="146"/>
        <v>0</v>
      </c>
      <c r="L4519" s="113"/>
      <c r="M4519" s="113"/>
    </row>
    <row r="4520" spans="2:13" s="181" customFormat="1" ht="12.75" hidden="1" customHeight="1">
      <c r="B4520" s="1186"/>
      <c r="C4520" s="1162"/>
      <c r="D4520" s="465">
        <v>504</v>
      </c>
      <c r="E4520" s="1156"/>
      <c r="F4520" s="1157"/>
      <c r="G4520" s="1158"/>
      <c r="H4520" s="468">
        <v>0.15</v>
      </c>
      <c r="I4520" s="564"/>
      <c r="J4520" s="377">
        <f t="shared" si="145"/>
        <v>0</v>
      </c>
      <c r="K4520" s="467">
        <f t="shared" si="146"/>
        <v>0</v>
      </c>
      <c r="L4520" s="113"/>
      <c r="M4520" s="113"/>
    </row>
    <row r="4521" spans="2:13" s="181" customFormat="1" ht="12.75" hidden="1" customHeight="1">
      <c r="B4521" s="1186"/>
      <c r="C4521" s="1162"/>
      <c r="D4521" s="465">
        <v>505</v>
      </c>
      <c r="E4521" s="1156"/>
      <c r="F4521" s="1157"/>
      <c r="G4521" s="1158"/>
      <c r="H4521" s="468">
        <v>0.15</v>
      </c>
      <c r="I4521" s="564"/>
      <c r="J4521" s="377">
        <f t="shared" si="145"/>
        <v>0</v>
      </c>
      <c r="K4521" s="467">
        <f t="shared" si="146"/>
        <v>0</v>
      </c>
      <c r="L4521" s="113"/>
      <c r="M4521" s="113"/>
    </row>
    <row r="4522" spans="2:13" s="181" customFormat="1" ht="12.75" hidden="1" customHeight="1">
      <c r="B4522" s="1186"/>
      <c r="C4522" s="1162"/>
      <c r="D4522" s="465">
        <v>506</v>
      </c>
      <c r="E4522" s="1156"/>
      <c r="F4522" s="1157"/>
      <c r="G4522" s="1158"/>
      <c r="H4522" s="468">
        <v>0.15</v>
      </c>
      <c r="I4522" s="564"/>
      <c r="J4522" s="377">
        <f t="shared" si="145"/>
        <v>0</v>
      </c>
      <c r="K4522" s="467">
        <f t="shared" si="146"/>
        <v>0</v>
      </c>
      <c r="L4522" s="113"/>
      <c r="M4522" s="113"/>
    </row>
    <row r="4523" spans="2:13" s="181" customFormat="1" ht="12.75" hidden="1" customHeight="1">
      <c r="B4523" s="1186"/>
      <c r="C4523" s="1162"/>
      <c r="D4523" s="465">
        <v>507</v>
      </c>
      <c r="E4523" s="1156"/>
      <c r="F4523" s="1157"/>
      <c r="G4523" s="1158"/>
      <c r="H4523" s="468">
        <v>0.15</v>
      </c>
      <c r="I4523" s="564"/>
      <c r="J4523" s="377">
        <f t="shared" si="145"/>
        <v>0</v>
      </c>
      <c r="K4523" s="467">
        <f t="shared" si="146"/>
        <v>0</v>
      </c>
      <c r="L4523" s="113"/>
      <c r="M4523" s="113"/>
    </row>
    <row r="4524" spans="2:13" s="181" customFormat="1" ht="12.75" hidden="1" customHeight="1">
      <c r="B4524" s="1186"/>
      <c r="C4524" s="1162"/>
      <c r="D4524" s="465">
        <v>508</v>
      </c>
      <c r="E4524" s="1156"/>
      <c r="F4524" s="1157"/>
      <c r="G4524" s="1158"/>
      <c r="H4524" s="468">
        <v>0.15</v>
      </c>
      <c r="I4524" s="564"/>
      <c r="J4524" s="377">
        <f t="shared" si="145"/>
        <v>0</v>
      </c>
      <c r="K4524" s="467">
        <f t="shared" si="146"/>
        <v>0</v>
      </c>
      <c r="L4524" s="113"/>
      <c r="M4524" s="113"/>
    </row>
    <row r="4525" spans="2:13" s="181" customFormat="1" ht="12.75" hidden="1" customHeight="1">
      <c r="B4525" s="1186"/>
      <c r="C4525" s="1162"/>
      <c r="D4525" s="465">
        <v>509</v>
      </c>
      <c r="E4525" s="1156"/>
      <c r="F4525" s="1157"/>
      <c r="G4525" s="1158"/>
      <c r="H4525" s="468">
        <v>0.15</v>
      </c>
      <c r="I4525" s="564"/>
      <c r="J4525" s="377">
        <f t="shared" si="145"/>
        <v>0</v>
      </c>
      <c r="K4525" s="467">
        <f t="shared" si="146"/>
        <v>0</v>
      </c>
      <c r="L4525" s="113"/>
      <c r="M4525" s="113"/>
    </row>
    <row r="4526" spans="2:13" s="181" customFormat="1" ht="12.75" hidden="1" customHeight="1">
      <c r="B4526" s="1186"/>
      <c r="C4526" s="1162"/>
      <c r="D4526" s="465">
        <v>510</v>
      </c>
      <c r="E4526" s="1156"/>
      <c r="F4526" s="1157"/>
      <c r="G4526" s="1158"/>
      <c r="H4526" s="468">
        <v>0.15</v>
      </c>
      <c r="I4526" s="564"/>
      <c r="J4526" s="377">
        <f t="shared" si="145"/>
        <v>0</v>
      </c>
      <c r="K4526" s="467">
        <f t="shared" si="146"/>
        <v>0</v>
      </c>
      <c r="L4526" s="113"/>
      <c r="M4526" s="113"/>
    </row>
    <row r="4527" spans="2:13" s="181" customFormat="1" ht="12.75" hidden="1" customHeight="1">
      <c r="B4527" s="1186"/>
      <c r="C4527" s="1162"/>
      <c r="D4527" s="465">
        <v>511</v>
      </c>
      <c r="E4527" s="1156"/>
      <c r="F4527" s="1157"/>
      <c r="G4527" s="1158"/>
      <c r="H4527" s="468">
        <v>0.15</v>
      </c>
      <c r="I4527" s="564"/>
      <c r="J4527" s="377">
        <f t="shared" si="145"/>
        <v>0</v>
      </c>
      <c r="K4527" s="467">
        <f t="shared" si="146"/>
        <v>0</v>
      </c>
      <c r="L4527" s="113"/>
      <c r="M4527" s="113"/>
    </row>
    <row r="4528" spans="2:13" s="181" customFormat="1" ht="12.75" hidden="1" customHeight="1">
      <c r="B4528" s="1186"/>
      <c r="C4528" s="1162"/>
      <c r="D4528" s="465">
        <v>512</v>
      </c>
      <c r="E4528" s="1156"/>
      <c r="F4528" s="1157"/>
      <c r="G4528" s="1158"/>
      <c r="H4528" s="468">
        <v>0.15</v>
      </c>
      <c r="I4528" s="564"/>
      <c r="J4528" s="377">
        <f t="shared" si="145"/>
        <v>0</v>
      </c>
      <c r="K4528" s="467">
        <f t="shared" si="146"/>
        <v>0</v>
      </c>
      <c r="L4528" s="113"/>
      <c r="M4528" s="113"/>
    </row>
    <row r="4529" spans="2:13" s="181" customFormat="1" ht="12.75" hidden="1" customHeight="1">
      <c r="B4529" s="1186"/>
      <c r="C4529" s="1162"/>
      <c r="D4529" s="465">
        <v>513</v>
      </c>
      <c r="E4529" s="1156"/>
      <c r="F4529" s="1157"/>
      <c r="G4529" s="1158"/>
      <c r="H4529" s="468">
        <v>0.15</v>
      </c>
      <c r="I4529" s="564"/>
      <c r="J4529" s="377">
        <f t="shared" ref="J4529:J4592" si="147">$I$11027*H4529</f>
        <v>0</v>
      </c>
      <c r="K4529" s="467">
        <f t="shared" si="146"/>
        <v>0</v>
      </c>
      <c r="L4529" s="113"/>
      <c r="M4529" s="113"/>
    </row>
    <row r="4530" spans="2:13" s="181" customFormat="1" ht="12.75" hidden="1" customHeight="1">
      <c r="B4530" s="1186"/>
      <c r="C4530" s="1162"/>
      <c r="D4530" s="465">
        <v>514</v>
      </c>
      <c r="E4530" s="1156"/>
      <c r="F4530" s="1157"/>
      <c r="G4530" s="1158"/>
      <c r="H4530" s="468">
        <v>0.15</v>
      </c>
      <c r="I4530" s="564"/>
      <c r="J4530" s="377">
        <f t="shared" si="147"/>
        <v>0</v>
      </c>
      <c r="K4530" s="467">
        <f t="shared" ref="K4530:K4593" si="148">MAX(0,(I4530-J4530)*0.84)</f>
        <v>0</v>
      </c>
      <c r="L4530" s="113"/>
      <c r="M4530" s="113"/>
    </row>
    <row r="4531" spans="2:13" s="181" customFormat="1" ht="12.75" hidden="1" customHeight="1">
      <c r="B4531" s="1186"/>
      <c r="C4531" s="1162"/>
      <c r="D4531" s="465">
        <v>515</v>
      </c>
      <c r="E4531" s="1156"/>
      <c r="F4531" s="1157"/>
      <c r="G4531" s="1158"/>
      <c r="H4531" s="468">
        <v>0.15</v>
      </c>
      <c r="I4531" s="564"/>
      <c r="J4531" s="377">
        <f t="shared" si="147"/>
        <v>0</v>
      </c>
      <c r="K4531" s="467">
        <f t="shared" si="148"/>
        <v>0</v>
      </c>
      <c r="L4531" s="113"/>
      <c r="M4531" s="113"/>
    </row>
    <row r="4532" spans="2:13" s="181" customFormat="1" ht="12.75" hidden="1" customHeight="1">
      <c r="B4532" s="1186"/>
      <c r="C4532" s="1162"/>
      <c r="D4532" s="465">
        <v>516</v>
      </c>
      <c r="E4532" s="1156"/>
      <c r="F4532" s="1157"/>
      <c r="G4532" s="1158"/>
      <c r="H4532" s="468">
        <v>0.15</v>
      </c>
      <c r="I4532" s="564"/>
      <c r="J4532" s="377">
        <f t="shared" si="147"/>
        <v>0</v>
      </c>
      <c r="K4532" s="467">
        <f t="shared" si="148"/>
        <v>0</v>
      </c>
      <c r="L4532" s="113"/>
      <c r="M4532" s="113"/>
    </row>
    <row r="4533" spans="2:13" s="181" customFormat="1" ht="12.75" hidden="1" customHeight="1">
      <c r="B4533" s="1186"/>
      <c r="C4533" s="1162"/>
      <c r="D4533" s="465">
        <v>517</v>
      </c>
      <c r="E4533" s="1156"/>
      <c r="F4533" s="1157"/>
      <c r="G4533" s="1158"/>
      <c r="H4533" s="468">
        <v>0.15</v>
      </c>
      <c r="I4533" s="564"/>
      <c r="J4533" s="377">
        <f t="shared" si="147"/>
        <v>0</v>
      </c>
      <c r="K4533" s="467">
        <f t="shared" si="148"/>
        <v>0</v>
      </c>
      <c r="L4533" s="113"/>
      <c r="M4533" s="113"/>
    </row>
    <row r="4534" spans="2:13" s="181" customFormat="1" ht="12.75" hidden="1" customHeight="1">
      <c r="B4534" s="1186"/>
      <c r="C4534" s="1162"/>
      <c r="D4534" s="465">
        <v>518</v>
      </c>
      <c r="E4534" s="1156"/>
      <c r="F4534" s="1157"/>
      <c r="G4534" s="1158"/>
      <c r="H4534" s="468">
        <v>0.15</v>
      </c>
      <c r="I4534" s="564"/>
      <c r="J4534" s="377">
        <f t="shared" si="147"/>
        <v>0</v>
      </c>
      <c r="K4534" s="467">
        <f t="shared" si="148"/>
        <v>0</v>
      </c>
      <c r="L4534" s="113"/>
      <c r="M4534" s="113"/>
    </row>
    <row r="4535" spans="2:13" s="181" customFormat="1" ht="12.75" hidden="1" customHeight="1">
      <c r="B4535" s="1186"/>
      <c r="C4535" s="1162"/>
      <c r="D4535" s="465">
        <v>519</v>
      </c>
      <c r="E4535" s="1156"/>
      <c r="F4535" s="1157"/>
      <c r="G4535" s="1158"/>
      <c r="H4535" s="468">
        <v>0.15</v>
      </c>
      <c r="I4535" s="564"/>
      <c r="J4535" s="377">
        <f t="shared" si="147"/>
        <v>0</v>
      </c>
      <c r="K4535" s="467">
        <f t="shared" si="148"/>
        <v>0</v>
      </c>
      <c r="L4535" s="113"/>
      <c r="M4535" s="113"/>
    </row>
    <row r="4536" spans="2:13" s="181" customFormat="1" ht="12.75" hidden="1" customHeight="1">
      <c r="B4536" s="1186"/>
      <c r="C4536" s="1162"/>
      <c r="D4536" s="465">
        <v>520</v>
      </c>
      <c r="E4536" s="1156"/>
      <c r="F4536" s="1157"/>
      <c r="G4536" s="1158"/>
      <c r="H4536" s="468">
        <v>0.15</v>
      </c>
      <c r="I4536" s="564"/>
      <c r="J4536" s="377">
        <f t="shared" si="147"/>
        <v>0</v>
      </c>
      <c r="K4536" s="467">
        <f t="shared" si="148"/>
        <v>0</v>
      </c>
      <c r="L4536" s="113"/>
      <c r="M4536" s="113"/>
    </row>
    <row r="4537" spans="2:13" s="181" customFormat="1" ht="12.75" hidden="1" customHeight="1">
      <c r="B4537" s="1186"/>
      <c r="C4537" s="1162"/>
      <c r="D4537" s="465">
        <v>521</v>
      </c>
      <c r="E4537" s="1156"/>
      <c r="F4537" s="1157"/>
      <c r="G4537" s="1158"/>
      <c r="H4537" s="468">
        <v>0.15</v>
      </c>
      <c r="I4537" s="564"/>
      <c r="J4537" s="377">
        <f t="shared" si="147"/>
        <v>0</v>
      </c>
      <c r="K4537" s="467">
        <f t="shared" si="148"/>
        <v>0</v>
      </c>
      <c r="L4537" s="113"/>
      <c r="M4537" s="113"/>
    </row>
    <row r="4538" spans="2:13" s="181" customFormat="1" ht="12.75" hidden="1" customHeight="1">
      <c r="B4538" s="1186"/>
      <c r="C4538" s="1162"/>
      <c r="D4538" s="465">
        <v>522</v>
      </c>
      <c r="E4538" s="1156"/>
      <c r="F4538" s="1157"/>
      <c r="G4538" s="1158"/>
      <c r="H4538" s="468">
        <v>0.15</v>
      </c>
      <c r="I4538" s="564"/>
      <c r="J4538" s="377">
        <f t="shared" si="147"/>
        <v>0</v>
      </c>
      <c r="K4538" s="467">
        <f t="shared" si="148"/>
        <v>0</v>
      </c>
      <c r="L4538" s="113"/>
      <c r="M4538" s="113"/>
    </row>
    <row r="4539" spans="2:13" s="181" customFormat="1" ht="12.75" hidden="1" customHeight="1">
      <c r="B4539" s="1186"/>
      <c r="C4539" s="1162"/>
      <c r="D4539" s="465">
        <v>523</v>
      </c>
      <c r="E4539" s="1156"/>
      <c r="F4539" s="1157"/>
      <c r="G4539" s="1158"/>
      <c r="H4539" s="468">
        <v>0.15</v>
      </c>
      <c r="I4539" s="564"/>
      <c r="J4539" s="377">
        <f t="shared" si="147"/>
        <v>0</v>
      </c>
      <c r="K4539" s="467">
        <f t="shared" si="148"/>
        <v>0</v>
      </c>
      <c r="L4539" s="113"/>
      <c r="M4539" s="113"/>
    </row>
    <row r="4540" spans="2:13" s="181" customFormat="1" ht="12.75" hidden="1" customHeight="1">
      <c r="B4540" s="1186"/>
      <c r="C4540" s="1162"/>
      <c r="D4540" s="465">
        <v>524</v>
      </c>
      <c r="E4540" s="1156"/>
      <c r="F4540" s="1157"/>
      <c r="G4540" s="1158"/>
      <c r="H4540" s="468">
        <v>0.15</v>
      </c>
      <c r="I4540" s="564"/>
      <c r="J4540" s="377">
        <f t="shared" si="147"/>
        <v>0</v>
      </c>
      <c r="K4540" s="467">
        <f t="shared" si="148"/>
        <v>0</v>
      </c>
      <c r="L4540" s="113"/>
      <c r="M4540" s="113"/>
    </row>
    <row r="4541" spans="2:13" s="181" customFormat="1" ht="12.75" hidden="1" customHeight="1">
      <c r="B4541" s="1186"/>
      <c r="C4541" s="1162"/>
      <c r="D4541" s="465">
        <v>525</v>
      </c>
      <c r="E4541" s="1156"/>
      <c r="F4541" s="1157"/>
      <c r="G4541" s="1158"/>
      <c r="H4541" s="468">
        <v>0.15</v>
      </c>
      <c r="I4541" s="564"/>
      <c r="J4541" s="377">
        <f t="shared" si="147"/>
        <v>0</v>
      </c>
      <c r="K4541" s="467">
        <f t="shared" si="148"/>
        <v>0</v>
      </c>
      <c r="L4541" s="113"/>
      <c r="M4541" s="113"/>
    </row>
    <row r="4542" spans="2:13" s="181" customFormat="1" ht="12.75" hidden="1" customHeight="1">
      <c r="B4542" s="1186"/>
      <c r="C4542" s="1162"/>
      <c r="D4542" s="465">
        <v>526</v>
      </c>
      <c r="E4542" s="1156"/>
      <c r="F4542" s="1157"/>
      <c r="G4542" s="1158"/>
      <c r="H4542" s="468">
        <v>0.15</v>
      </c>
      <c r="I4542" s="564"/>
      <c r="J4542" s="377">
        <f t="shared" si="147"/>
        <v>0</v>
      </c>
      <c r="K4542" s="467">
        <f t="shared" si="148"/>
        <v>0</v>
      </c>
      <c r="L4542" s="113"/>
      <c r="M4542" s="113"/>
    </row>
    <row r="4543" spans="2:13" s="181" customFormat="1" ht="12.75" hidden="1" customHeight="1">
      <c r="B4543" s="1186"/>
      <c r="C4543" s="1162"/>
      <c r="D4543" s="465">
        <v>527</v>
      </c>
      <c r="E4543" s="1156"/>
      <c r="F4543" s="1157"/>
      <c r="G4543" s="1158"/>
      <c r="H4543" s="468">
        <v>0.15</v>
      </c>
      <c r="I4543" s="564"/>
      <c r="J4543" s="377">
        <f t="shared" si="147"/>
        <v>0</v>
      </c>
      <c r="K4543" s="467">
        <f t="shared" si="148"/>
        <v>0</v>
      </c>
      <c r="L4543" s="113"/>
      <c r="M4543" s="113"/>
    </row>
    <row r="4544" spans="2:13" s="181" customFormat="1" ht="12.75" hidden="1" customHeight="1">
      <c r="B4544" s="1186"/>
      <c r="C4544" s="1162"/>
      <c r="D4544" s="465">
        <v>528</v>
      </c>
      <c r="E4544" s="1156"/>
      <c r="F4544" s="1157"/>
      <c r="G4544" s="1158"/>
      <c r="H4544" s="468">
        <v>0.15</v>
      </c>
      <c r="I4544" s="564"/>
      <c r="J4544" s="377">
        <f t="shared" si="147"/>
        <v>0</v>
      </c>
      <c r="K4544" s="467">
        <f t="shared" si="148"/>
        <v>0</v>
      </c>
      <c r="L4544" s="113"/>
      <c r="M4544" s="113"/>
    </row>
    <row r="4545" spans="2:13" s="181" customFormat="1" ht="12.75" hidden="1" customHeight="1">
      <c r="B4545" s="1186"/>
      <c r="C4545" s="1162"/>
      <c r="D4545" s="465">
        <v>529</v>
      </c>
      <c r="E4545" s="1156"/>
      <c r="F4545" s="1157"/>
      <c r="G4545" s="1158"/>
      <c r="H4545" s="468">
        <v>0.15</v>
      </c>
      <c r="I4545" s="564"/>
      <c r="J4545" s="377">
        <f t="shared" si="147"/>
        <v>0</v>
      </c>
      <c r="K4545" s="467">
        <f t="shared" si="148"/>
        <v>0</v>
      </c>
      <c r="L4545" s="113"/>
      <c r="M4545" s="113"/>
    </row>
    <row r="4546" spans="2:13" s="181" customFormat="1" ht="12.75" hidden="1" customHeight="1">
      <c r="B4546" s="1186"/>
      <c r="C4546" s="1162"/>
      <c r="D4546" s="465">
        <v>530</v>
      </c>
      <c r="E4546" s="1156"/>
      <c r="F4546" s="1157"/>
      <c r="G4546" s="1158"/>
      <c r="H4546" s="468">
        <v>0.15</v>
      </c>
      <c r="I4546" s="564"/>
      <c r="J4546" s="377">
        <f t="shared" si="147"/>
        <v>0</v>
      </c>
      <c r="K4546" s="467">
        <f t="shared" si="148"/>
        <v>0</v>
      </c>
      <c r="L4546" s="113"/>
      <c r="M4546" s="113"/>
    </row>
    <row r="4547" spans="2:13" s="181" customFormat="1" ht="12.75" hidden="1" customHeight="1">
      <c r="B4547" s="1186"/>
      <c r="C4547" s="1162"/>
      <c r="D4547" s="465">
        <v>531</v>
      </c>
      <c r="E4547" s="1156"/>
      <c r="F4547" s="1157"/>
      <c r="G4547" s="1158"/>
      <c r="H4547" s="468">
        <v>0.15</v>
      </c>
      <c r="I4547" s="564"/>
      <c r="J4547" s="377">
        <f t="shared" si="147"/>
        <v>0</v>
      </c>
      <c r="K4547" s="467">
        <f t="shared" si="148"/>
        <v>0</v>
      </c>
      <c r="L4547" s="113"/>
      <c r="M4547" s="113"/>
    </row>
    <row r="4548" spans="2:13" s="181" customFormat="1" ht="12.75" hidden="1" customHeight="1">
      <c r="B4548" s="1186"/>
      <c r="C4548" s="1162"/>
      <c r="D4548" s="465">
        <v>532</v>
      </c>
      <c r="E4548" s="1156"/>
      <c r="F4548" s="1157"/>
      <c r="G4548" s="1158"/>
      <c r="H4548" s="468">
        <v>0.15</v>
      </c>
      <c r="I4548" s="564"/>
      <c r="J4548" s="377">
        <f t="shared" si="147"/>
        <v>0</v>
      </c>
      <c r="K4548" s="467">
        <f t="shared" si="148"/>
        <v>0</v>
      </c>
      <c r="L4548" s="113"/>
      <c r="M4548" s="113"/>
    </row>
    <row r="4549" spans="2:13" s="181" customFormat="1" ht="12.75" hidden="1" customHeight="1">
      <c r="B4549" s="1186"/>
      <c r="C4549" s="1162"/>
      <c r="D4549" s="465">
        <v>533</v>
      </c>
      <c r="E4549" s="1156"/>
      <c r="F4549" s="1157"/>
      <c r="G4549" s="1158"/>
      <c r="H4549" s="468">
        <v>0.15</v>
      </c>
      <c r="I4549" s="564"/>
      <c r="J4549" s="377">
        <f t="shared" si="147"/>
        <v>0</v>
      </c>
      <c r="K4549" s="467">
        <f t="shared" si="148"/>
        <v>0</v>
      </c>
      <c r="L4549" s="113"/>
      <c r="M4549" s="113"/>
    </row>
    <row r="4550" spans="2:13" s="181" customFormat="1" ht="12.75" hidden="1" customHeight="1">
      <c r="B4550" s="1186"/>
      <c r="C4550" s="1162"/>
      <c r="D4550" s="465">
        <v>534</v>
      </c>
      <c r="E4550" s="1156"/>
      <c r="F4550" s="1157"/>
      <c r="G4550" s="1158"/>
      <c r="H4550" s="468">
        <v>0.15</v>
      </c>
      <c r="I4550" s="564"/>
      <c r="J4550" s="377">
        <f t="shared" si="147"/>
        <v>0</v>
      </c>
      <c r="K4550" s="467">
        <f t="shared" si="148"/>
        <v>0</v>
      </c>
      <c r="L4550" s="113"/>
      <c r="M4550" s="113"/>
    </row>
    <row r="4551" spans="2:13" s="181" customFormat="1" ht="12.75" hidden="1" customHeight="1">
      <c r="B4551" s="1186"/>
      <c r="C4551" s="1162"/>
      <c r="D4551" s="465">
        <v>535</v>
      </c>
      <c r="E4551" s="1156"/>
      <c r="F4551" s="1157"/>
      <c r="G4551" s="1158"/>
      <c r="H4551" s="468">
        <v>0.15</v>
      </c>
      <c r="I4551" s="564"/>
      <c r="J4551" s="377">
        <f t="shared" si="147"/>
        <v>0</v>
      </c>
      <c r="K4551" s="467">
        <f t="shared" si="148"/>
        <v>0</v>
      </c>
      <c r="L4551" s="113"/>
      <c r="M4551" s="113"/>
    </row>
    <row r="4552" spans="2:13" s="181" customFormat="1" ht="12.75" hidden="1" customHeight="1">
      <c r="B4552" s="1186"/>
      <c r="C4552" s="1162"/>
      <c r="D4552" s="465">
        <v>536</v>
      </c>
      <c r="E4552" s="1156"/>
      <c r="F4552" s="1157"/>
      <c r="G4552" s="1158"/>
      <c r="H4552" s="468">
        <v>0.15</v>
      </c>
      <c r="I4552" s="564"/>
      <c r="J4552" s="377">
        <f t="shared" si="147"/>
        <v>0</v>
      </c>
      <c r="K4552" s="467">
        <f t="shared" si="148"/>
        <v>0</v>
      </c>
      <c r="L4552" s="113"/>
      <c r="M4552" s="113"/>
    </row>
    <row r="4553" spans="2:13" s="181" customFormat="1" ht="12.75" hidden="1" customHeight="1">
      <c r="B4553" s="1186"/>
      <c r="C4553" s="1162"/>
      <c r="D4553" s="465">
        <v>537</v>
      </c>
      <c r="E4553" s="1156"/>
      <c r="F4553" s="1157"/>
      <c r="G4553" s="1158"/>
      <c r="H4553" s="468">
        <v>0.15</v>
      </c>
      <c r="I4553" s="564"/>
      <c r="J4553" s="377">
        <f t="shared" si="147"/>
        <v>0</v>
      </c>
      <c r="K4553" s="467">
        <f t="shared" si="148"/>
        <v>0</v>
      </c>
      <c r="L4553" s="113"/>
      <c r="M4553" s="113"/>
    </row>
    <row r="4554" spans="2:13" s="181" customFormat="1" ht="12.75" hidden="1" customHeight="1">
      <c r="B4554" s="1186"/>
      <c r="C4554" s="1162"/>
      <c r="D4554" s="465">
        <v>538</v>
      </c>
      <c r="E4554" s="1156"/>
      <c r="F4554" s="1157"/>
      <c r="G4554" s="1158"/>
      <c r="H4554" s="468">
        <v>0.15</v>
      </c>
      <c r="I4554" s="564"/>
      <c r="J4554" s="377">
        <f t="shared" si="147"/>
        <v>0</v>
      </c>
      <c r="K4554" s="467">
        <f t="shared" si="148"/>
        <v>0</v>
      </c>
      <c r="L4554" s="113"/>
      <c r="M4554" s="113"/>
    </row>
    <row r="4555" spans="2:13" s="181" customFormat="1" ht="12.75" hidden="1" customHeight="1">
      <c r="B4555" s="1186"/>
      <c r="C4555" s="1162"/>
      <c r="D4555" s="465">
        <v>539</v>
      </c>
      <c r="E4555" s="1156"/>
      <c r="F4555" s="1157"/>
      <c r="G4555" s="1158"/>
      <c r="H4555" s="468">
        <v>0.15</v>
      </c>
      <c r="I4555" s="564"/>
      <c r="J4555" s="377">
        <f t="shared" si="147"/>
        <v>0</v>
      </c>
      <c r="K4555" s="467">
        <f t="shared" si="148"/>
        <v>0</v>
      </c>
      <c r="L4555" s="113"/>
      <c r="M4555" s="113"/>
    </row>
    <row r="4556" spans="2:13" s="181" customFormat="1" ht="12.75" hidden="1" customHeight="1">
      <c r="B4556" s="1186"/>
      <c r="C4556" s="1162"/>
      <c r="D4556" s="465">
        <v>540</v>
      </c>
      <c r="E4556" s="1156"/>
      <c r="F4556" s="1157"/>
      <c r="G4556" s="1158"/>
      <c r="H4556" s="468">
        <v>0.15</v>
      </c>
      <c r="I4556" s="564"/>
      <c r="J4556" s="377">
        <f t="shared" si="147"/>
        <v>0</v>
      </c>
      <c r="K4556" s="467">
        <f t="shared" si="148"/>
        <v>0</v>
      </c>
      <c r="L4556" s="113"/>
      <c r="M4556" s="113"/>
    </row>
    <row r="4557" spans="2:13" s="181" customFormat="1" ht="12.75" hidden="1" customHeight="1">
      <c r="B4557" s="1186"/>
      <c r="C4557" s="1162"/>
      <c r="D4557" s="465">
        <v>541</v>
      </c>
      <c r="E4557" s="1156"/>
      <c r="F4557" s="1157"/>
      <c r="G4557" s="1158"/>
      <c r="H4557" s="468">
        <v>0.15</v>
      </c>
      <c r="I4557" s="564"/>
      <c r="J4557" s="377">
        <f t="shared" si="147"/>
        <v>0</v>
      </c>
      <c r="K4557" s="467">
        <f t="shared" si="148"/>
        <v>0</v>
      </c>
      <c r="L4557" s="113"/>
      <c r="M4557" s="113"/>
    </row>
    <row r="4558" spans="2:13" s="181" customFormat="1" ht="12.75" hidden="1" customHeight="1">
      <c r="B4558" s="1186"/>
      <c r="C4558" s="1162"/>
      <c r="D4558" s="465">
        <v>542</v>
      </c>
      <c r="E4558" s="1156"/>
      <c r="F4558" s="1157"/>
      <c r="G4558" s="1158"/>
      <c r="H4558" s="468">
        <v>0.15</v>
      </c>
      <c r="I4558" s="564"/>
      <c r="J4558" s="377">
        <f t="shared" si="147"/>
        <v>0</v>
      </c>
      <c r="K4558" s="467">
        <f t="shared" si="148"/>
        <v>0</v>
      </c>
      <c r="L4558" s="113"/>
      <c r="M4558" s="113"/>
    </row>
    <row r="4559" spans="2:13" s="181" customFormat="1" ht="12.75" hidden="1" customHeight="1">
      <c r="B4559" s="1186"/>
      <c r="C4559" s="1162"/>
      <c r="D4559" s="465">
        <v>543</v>
      </c>
      <c r="E4559" s="1156"/>
      <c r="F4559" s="1157"/>
      <c r="G4559" s="1158"/>
      <c r="H4559" s="468">
        <v>0.15</v>
      </c>
      <c r="I4559" s="564"/>
      <c r="J4559" s="377">
        <f t="shared" si="147"/>
        <v>0</v>
      </c>
      <c r="K4559" s="467">
        <f t="shared" si="148"/>
        <v>0</v>
      </c>
      <c r="L4559" s="113"/>
      <c r="M4559" s="113"/>
    </row>
    <row r="4560" spans="2:13" s="181" customFormat="1" ht="12.75" hidden="1" customHeight="1">
      <c r="B4560" s="1186"/>
      <c r="C4560" s="1162"/>
      <c r="D4560" s="465">
        <v>544</v>
      </c>
      <c r="E4560" s="1156"/>
      <c r="F4560" s="1157"/>
      <c r="G4560" s="1158"/>
      <c r="H4560" s="468">
        <v>0.15</v>
      </c>
      <c r="I4560" s="564"/>
      <c r="J4560" s="377">
        <f t="shared" si="147"/>
        <v>0</v>
      </c>
      <c r="K4560" s="467">
        <f t="shared" si="148"/>
        <v>0</v>
      </c>
      <c r="L4560" s="113"/>
      <c r="M4560" s="113"/>
    </row>
    <row r="4561" spans="2:13" s="181" customFormat="1" ht="12.75" hidden="1" customHeight="1">
      <c r="B4561" s="1186"/>
      <c r="C4561" s="1162"/>
      <c r="D4561" s="465">
        <v>545</v>
      </c>
      <c r="E4561" s="1156"/>
      <c r="F4561" s="1157"/>
      <c r="G4561" s="1158"/>
      <c r="H4561" s="468">
        <v>0.15</v>
      </c>
      <c r="I4561" s="564"/>
      <c r="J4561" s="377">
        <f t="shared" si="147"/>
        <v>0</v>
      </c>
      <c r="K4561" s="467">
        <f t="shared" si="148"/>
        <v>0</v>
      </c>
      <c r="L4561" s="113"/>
      <c r="M4561" s="113"/>
    </row>
    <row r="4562" spans="2:13" s="181" customFormat="1" ht="12.75" hidden="1" customHeight="1">
      <c r="B4562" s="1186"/>
      <c r="C4562" s="1162"/>
      <c r="D4562" s="465">
        <v>546</v>
      </c>
      <c r="E4562" s="1156"/>
      <c r="F4562" s="1157"/>
      <c r="G4562" s="1158"/>
      <c r="H4562" s="468">
        <v>0.15</v>
      </c>
      <c r="I4562" s="564"/>
      <c r="J4562" s="377">
        <f t="shared" si="147"/>
        <v>0</v>
      </c>
      <c r="K4562" s="467">
        <f t="shared" si="148"/>
        <v>0</v>
      </c>
      <c r="L4562" s="113"/>
      <c r="M4562" s="113"/>
    </row>
    <row r="4563" spans="2:13" s="181" customFormat="1" ht="12.75" hidden="1" customHeight="1">
      <c r="B4563" s="1186"/>
      <c r="C4563" s="1162"/>
      <c r="D4563" s="465">
        <v>547</v>
      </c>
      <c r="E4563" s="1156"/>
      <c r="F4563" s="1157"/>
      <c r="G4563" s="1158"/>
      <c r="H4563" s="468">
        <v>0.15</v>
      </c>
      <c r="I4563" s="564"/>
      <c r="J4563" s="377">
        <f t="shared" si="147"/>
        <v>0</v>
      </c>
      <c r="K4563" s="467">
        <f t="shared" si="148"/>
        <v>0</v>
      </c>
      <c r="L4563" s="113"/>
      <c r="M4563" s="113"/>
    </row>
    <row r="4564" spans="2:13" s="181" customFormat="1" ht="12.75" hidden="1" customHeight="1">
      <c r="B4564" s="1186"/>
      <c r="C4564" s="1162"/>
      <c r="D4564" s="465">
        <v>548</v>
      </c>
      <c r="E4564" s="1156"/>
      <c r="F4564" s="1157"/>
      <c r="G4564" s="1158"/>
      <c r="H4564" s="468">
        <v>0.15</v>
      </c>
      <c r="I4564" s="564"/>
      <c r="J4564" s="377">
        <f t="shared" si="147"/>
        <v>0</v>
      </c>
      <c r="K4564" s="467">
        <f t="shared" si="148"/>
        <v>0</v>
      </c>
      <c r="L4564" s="113"/>
      <c r="M4564" s="113"/>
    </row>
    <row r="4565" spans="2:13" s="181" customFormat="1" ht="12.75" hidden="1" customHeight="1">
      <c r="B4565" s="1186"/>
      <c r="C4565" s="1162"/>
      <c r="D4565" s="465">
        <v>549</v>
      </c>
      <c r="E4565" s="1156"/>
      <c r="F4565" s="1157"/>
      <c r="G4565" s="1158"/>
      <c r="H4565" s="468">
        <v>0.15</v>
      </c>
      <c r="I4565" s="564"/>
      <c r="J4565" s="377">
        <f t="shared" si="147"/>
        <v>0</v>
      </c>
      <c r="K4565" s="467">
        <f t="shared" si="148"/>
        <v>0</v>
      </c>
      <c r="L4565" s="113"/>
      <c r="M4565" s="113"/>
    </row>
    <row r="4566" spans="2:13" s="181" customFormat="1" ht="12.75" hidden="1" customHeight="1">
      <c r="B4566" s="1186"/>
      <c r="C4566" s="1162"/>
      <c r="D4566" s="465">
        <v>550</v>
      </c>
      <c r="E4566" s="1156"/>
      <c r="F4566" s="1157"/>
      <c r="G4566" s="1158"/>
      <c r="H4566" s="468">
        <v>0.15</v>
      </c>
      <c r="I4566" s="564"/>
      <c r="J4566" s="377">
        <f t="shared" si="147"/>
        <v>0</v>
      </c>
      <c r="K4566" s="467">
        <f t="shared" si="148"/>
        <v>0</v>
      </c>
      <c r="L4566" s="113"/>
      <c r="M4566" s="113"/>
    </row>
    <row r="4567" spans="2:13" s="181" customFormat="1" ht="12.75" hidden="1" customHeight="1">
      <c r="B4567" s="1186"/>
      <c r="C4567" s="1162"/>
      <c r="D4567" s="465">
        <v>551</v>
      </c>
      <c r="E4567" s="1156"/>
      <c r="F4567" s="1157"/>
      <c r="G4567" s="1158"/>
      <c r="H4567" s="468">
        <v>0.15</v>
      </c>
      <c r="I4567" s="564"/>
      <c r="J4567" s="377">
        <f t="shared" si="147"/>
        <v>0</v>
      </c>
      <c r="K4567" s="467">
        <f t="shared" si="148"/>
        <v>0</v>
      </c>
      <c r="L4567" s="113"/>
      <c r="M4567" s="113"/>
    </row>
    <row r="4568" spans="2:13" s="181" customFormat="1" ht="12.75" hidden="1" customHeight="1">
      <c r="B4568" s="1186"/>
      <c r="C4568" s="1162"/>
      <c r="D4568" s="465">
        <v>552</v>
      </c>
      <c r="E4568" s="1156"/>
      <c r="F4568" s="1157"/>
      <c r="G4568" s="1158"/>
      <c r="H4568" s="468">
        <v>0.15</v>
      </c>
      <c r="I4568" s="564"/>
      <c r="J4568" s="377">
        <f t="shared" si="147"/>
        <v>0</v>
      </c>
      <c r="K4568" s="467">
        <f t="shared" si="148"/>
        <v>0</v>
      </c>
      <c r="L4568" s="113"/>
      <c r="M4568" s="113"/>
    </row>
    <row r="4569" spans="2:13" s="181" customFormat="1" ht="12.75" hidden="1" customHeight="1">
      <c r="B4569" s="1186"/>
      <c r="C4569" s="1162"/>
      <c r="D4569" s="465">
        <v>553</v>
      </c>
      <c r="E4569" s="1156"/>
      <c r="F4569" s="1157"/>
      <c r="G4569" s="1158"/>
      <c r="H4569" s="468">
        <v>0.15</v>
      </c>
      <c r="I4569" s="564"/>
      <c r="J4569" s="377">
        <f t="shared" si="147"/>
        <v>0</v>
      </c>
      <c r="K4569" s="467">
        <f t="shared" si="148"/>
        <v>0</v>
      </c>
      <c r="L4569" s="113"/>
      <c r="M4569" s="113"/>
    </row>
    <row r="4570" spans="2:13" s="181" customFormat="1" ht="12.75" hidden="1" customHeight="1">
      <c r="B4570" s="1186"/>
      <c r="C4570" s="1162"/>
      <c r="D4570" s="465">
        <v>554</v>
      </c>
      <c r="E4570" s="1156"/>
      <c r="F4570" s="1157"/>
      <c r="G4570" s="1158"/>
      <c r="H4570" s="468">
        <v>0.15</v>
      </c>
      <c r="I4570" s="564"/>
      <c r="J4570" s="377">
        <f t="shared" si="147"/>
        <v>0</v>
      </c>
      <c r="K4570" s="467">
        <f t="shared" si="148"/>
        <v>0</v>
      </c>
      <c r="L4570" s="113"/>
      <c r="M4570" s="113"/>
    </row>
    <row r="4571" spans="2:13" s="181" customFormat="1" ht="12.75" hidden="1" customHeight="1">
      <c r="B4571" s="1186"/>
      <c r="C4571" s="1162"/>
      <c r="D4571" s="465">
        <v>555</v>
      </c>
      <c r="E4571" s="1156"/>
      <c r="F4571" s="1157"/>
      <c r="G4571" s="1158"/>
      <c r="H4571" s="468">
        <v>0.15</v>
      </c>
      <c r="I4571" s="564"/>
      <c r="J4571" s="377">
        <f t="shared" si="147"/>
        <v>0</v>
      </c>
      <c r="K4571" s="467">
        <f t="shared" si="148"/>
        <v>0</v>
      </c>
      <c r="L4571" s="113"/>
      <c r="M4571" s="113"/>
    </row>
    <row r="4572" spans="2:13" s="181" customFormat="1" ht="12.75" hidden="1" customHeight="1">
      <c r="B4572" s="1186"/>
      <c r="C4572" s="1162"/>
      <c r="D4572" s="465">
        <v>556</v>
      </c>
      <c r="E4572" s="1156"/>
      <c r="F4572" s="1157"/>
      <c r="G4572" s="1158"/>
      <c r="H4572" s="468">
        <v>0.15</v>
      </c>
      <c r="I4572" s="564"/>
      <c r="J4572" s="377">
        <f t="shared" si="147"/>
        <v>0</v>
      </c>
      <c r="K4572" s="467">
        <f t="shared" si="148"/>
        <v>0</v>
      </c>
      <c r="L4572" s="113"/>
      <c r="M4572" s="113"/>
    </row>
    <row r="4573" spans="2:13" s="181" customFormat="1" ht="12.75" hidden="1" customHeight="1">
      <c r="B4573" s="1186"/>
      <c r="C4573" s="1162"/>
      <c r="D4573" s="465">
        <v>557</v>
      </c>
      <c r="E4573" s="1156"/>
      <c r="F4573" s="1157"/>
      <c r="G4573" s="1158"/>
      <c r="H4573" s="468">
        <v>0.15</v>
      </c>
      <c r="I4573" s="564"/>
      <c r="J4573" s="377">
        <f t="shared" si="147"/>
        <v>0</v>
      </c>
      <c r="K4573" s="467">
        <f t="shared" si="148"/>
        <v>0</v>
      </c>
      <c r="L4573" s="113"/>
      <c r="M4573" s="113"/>
    </row>
    <row r="4574" spans="2:13" s="181" customFormat="1" ht="12.75" hidden="1" customHeight="1">
      <c r="B4574" s="1186"/>
      <c r="C4574" s="1162"/>
      <c r="D4574" s="465">
        <v>558</v>
      </c>
      <c r="E4574" s="1156"/>
      <c r="F4574" s="1157"/>
      <c r="G4574" s="1158"/>
      <c r="H4574" s="468">
        <v>0.15</v>
      </c>
      <c r="I4574" s="564"/>
      <c r="J4574" s="377">
        <f t="shared" si="147"/>
        <v>0</v>
      </c>
      <c r="K4574" s="467">
        <f t="shared" si="148"/>
        <v>0</v>
      </c>
      <c r="L4574" s="113"/>
      <c r="M4574" s="113"/>
    </row>
    <row r="4575" spans="2:13" s="181" customFormat="1" ht="12.75" hidden="1" customHeight="1">
      <c r="B4575" s="1186"/>
      <c r="C4575" s="1162"/>
      <c r="D4575" s="465">
        <v>559</v>
      </c>
      <c r="E4575" s="1156"/>
      <c r="F4575" s="1157"/>
      <c r="G4575" s="1158"/>
      <c r="H4575" s="468">
        <v>0.15</v>
      </c>
      <c r="I4575" s="564"/>
      <c r="J4575" s="377">
        <f t="shared" si="147"/>
        <v>0</v>
      </c>
      <c r="K4575" s="467">
        <f t="shared" si="148"/>
        <v>0</v>
      </c>
      <c r="L4575" s="113"/>
      <c r="M4575" s="113"/>
    </row>
    <row r="4576" spans="2:13" s="181" customFormat="1" ht="12.75" hidden="1" customHeight="1">
      <c r="B4576" s="1186"/>
      <c r="C4576" s="1162"/>
      <c r="D4576" s="465">
        <v>560</v>
      </c>
      <c r="E4576" s="1156"/>
      <c r="F4576" s="1157"/>
      <c r="G4576" s="1158"/>
      <c r="H4576" s="468">
        <v>0.15</v>
      </c>
      <c r="I4576" s="564"/>
      <c r="J4576" s="377">
        <f t="shared" si="147"/>
        <v>0</v>
      </c>
      <c r="K4576" s="467">
        <f t="shared" si="148"/>
        <v>0</v>
      </c>
      <c r="L4576" s="113"/>
      <c r="M4576" s="113"/>
    </row>
    <row r="4577" spans="2:13" s="181" customFormat="1" ht="12.75" hidden="1" customHeight="1">
      <c r="B4577" s="1186"/>
      <c r="C4577" s="1162"/>
      <c r="D4577" s="465">
        <v>561</v>
      </c>
      <c r="E4577" s="1156"/>
      <c r="F4577" s="1157"/>
      <c r="G4577" s="1158"/>
      <c r="H4577" s="468">
        <v>0.15</v>
      </c>
      <c r="I4577" s="564"/>
      <c r="J4577" s="377">
        <f t="shared" si="147"/>
        <v>0</v>
      </c>
      <c r="K4577" s="467">
        <f t="shared" si="148"/>
        <v>0</v>
      </c>
      <c r="L4577" s="113"/>
      <c r="M4577" s="113"/>
    </row>
    <row r="4578" spans="2:13" s="181" customFormat="1" ht="12.75" hidden="1" customHeight="1">
      <c r="B4578" s="1186"/>
      <c r="C4578" s="1162"/>
      <c r="D4578" s="465">
        <v>562</v>
      </c>
      <c r="E4578" s="1156"/>
      <c r="F4578" s="1157"/>
      <c r="G4578" s="1158"/>
      <c r="H4578" s="468">
        <v>0.15</v>
      </c>
      <c r="I4578" s="564"/>
      <c r="J4578" s="377">
        <f t="shared" si="147"/>
        <v>0</v>
      </c>
      <c r="K4578" s="467">
        <f t="shared" si="148"/>
        <v>0</v>
      </c>
      <c r="L4578" s="113"/>
      <c r="M4578" s="113"/>
    </row>
    <row r="4579" spans="2:13" s="181" customFormat="1" ht="12.75" hidden="1" customHeight="1">
      <c r="B4579" s="1186"/>
      <c r="C4579" s="1162"/>
      <c r="D4579" s="465">
        <v>563</v>
      </c>
      <c r="E4579" s="1156"/>
      <c r="F4579" s="1157"/>
      <c r="G4579" s="1158"/>
      <c r="H4579" s="468">
        <v>0.15</v>
      </c>
      <c r="I4579" s="564"/>
      <c r="J4579" s="377">
        <f t="shared" si="147"/>
        <v>0</v>
      </c>
      <c r="K4579" s="467">
        <f t="shared" si="148"/>
        <v>0</v>
      </c>
      <c r="L4579" s="113"/>
      <c r="M4579" s="113"/>
    </row>
    <row r="4580" spans="2:13" s="181" customFormat="1" ht="12.75" hidden="1" customHeight="1">
      <c r="B4580" s="1186"/>
      <c r="C4580" s="1162"/>
      <c r="D4580" s="465">
        <v>564</v>
      </c>
      <c r="E4580" s="1156"/>
      <c r="F4580" s="1157"/>
      <c r="G4580" s="1158"/>
      <c r="H4580" s="468">
        <v>0.15</v>
      </c>
      <c r="I4580" s="564"/>
      <c r="J4580" s="377">
        <f t="shared" si="147"/>
        <v>0</v>
      </c>
      <c r="K4580" s="467">
        <f t="shared" si="148"/>
        <v>0</v>
      </c>
      <c r="L4580" s="113"/>
      <c r="M4580" s="113"/>
    </row>
    <row r="4581" spans="2:13" s="181" customFormat="1" ht="12.75" hidden="1" customHeight="1">
      <c r="B4581" s="1186"/>
      <c r="C4581" s="1162"/>
      <c r="D4581" s="465">
        <v>565</v>
      </c>
      <c r="E4581" s="1156"/>
      <c r="F4581" s="1157"/>
      <c r="G4581" s="1158"/>
      <c r="H4581" s="468">
        <v>0.15</v>
      </c>
      <c r="I4581" s="564"/>
      <c r="J4581" s="377">
        <f t="shared" si="147"/>
        <v>0</v>
      </c>
      <c r="K4581" s="467">
        <f t="shared" si="148"/>
        <v>0</v>
      </c>
      <c r="L4581" s="113"/>
      <c r="M4581" s="113"/>
    </row>
    <row r="4582" spans="2:13" s="181" customFormat="1" ht="12.75" hidden="1" customHeight="1">
      <c r="B4582" s="1186"/>
      <c r="C4582" s="1162"/>
      <c r="D4582" s="465">
        <v>566</v>
      </c>
      <c r="E4582" s="1156"/>
      <c r="F4582" s="1157"/>
      <c r="G4582" s="1158"/>
      <c r="H4582" s="468">
        <v>0.15</v>
      </c>
      <c r="I4582" s="564"/>
      <c r="J4582" s="377">
        <f t="shared" si="147"/>
        <v>0</v>
      </c>
      <c r="K4582" s="467">
        <f t="shared" si="148"/>
        <v>0</v>
      </c>
      <c r="L4582" s="113"/>
      <c r="M4582" s="113"/>
    </row>
    <row r="4583" spans="2:13" s="181" customFormat="1" ht="12.75" hidden="1" customHeight="1">
      <c r="B4583" s="1186"/>
      <c r="C4583" s="1162"/>
      <c r="D4583" s="465">
        <v>567</v>
      </c>
      <c r="E4583" s="1156"/>
      <c r="F4583" s="1157"/>
      <c r="G4583" s="1158"/>
      <c r="H4583" s="468">
        <v>0.15</v>
      </c>
      <c r="I4583" s="564"/>
      <c r="J4583" s="377">
        <f t="shared" si="147"/>
        <v>0</v>
      </c>
      <c r="K4583" s="467">
        <f t="shared" si="148"/>
        <v>0</v>
      </c>
      <c r="L4583" s="113"/>
      <c r="M4583" s="113"/>
    </row>
    <row r="4584" spans="2:13" s="181" customFormat="1" ht="12.75" hidden="1" customHeight="1">
      <c r="B4584" s="1186"/>
      <c r="C4584" s="1162"/>
      <c r="D4584" s="465">
        <v>568</v>
      </c>
      <c r="E4584" s="1156"/>
      <c r="F4584" s="1157"/>
      <c r="G4584" s="1158"/>
      <c r="H4584" s="468">
        <v>0.15</v>
      </c>
      <c r="I4584" s="564"/>
      <c r="J4584" s="377">
        <f t="shared" si="147"/>
        <v>0</v>
      </c>
      <c r="K4584" s="467">
        <f t="shared" si="148"/>
        <v>0</v>
      </c>
      <c r="L4584" s="113"/>
      <c r="M4584" s="113"/>
    </row>
    <row r="4585" spans="2:13" s="181" customFormat="1" ht="12.75" hidden="1" customHeight="1">
      <c r="B4585" s="1186"/>
      <c r="C4585" s="1162"/>
      <c r="D4585" s="465">
        <v>569</v>
      </c>
      <c r="E4585" s="1156"/>
      <c r="F4585" s="1157"/>
      <c r="G4585" s="1158"/>
      <c r="H4585" s="468">
        <v>0.15</v>
      </c>
      <c r="I4585" s="564"/>
      <c r="J4585" s="377">
        <f t="shared" si="147"/>
        <v>0</v>
      </c>
      <c r="K4585" s="467">
        <f t="shared" si="148"/>
        <v>0</v>
      </c>
      <c r="L4585" s="113"/>
      <c r="M4585" s="113"/>
    </row>
    <row r="4586" spans="2:13" s="181" customFormat="1" ht="12.75" hidden="1" customHeight="1">
      <c r="B4586" s="1186"/>
      <c r="C4586" s="1162"/>
      <c r="D4586" s="465">
        <v>570</v>
      </c>
      <c r="E4586" s="1156"/>
      <c r="F4586" s="1157"/>
      <c r="G4586" s="1158"/>
      <c r="H4586" s="468">
        <v>0.15</v>
      </c>
      <c r="I4586" s="564"/>
      <c r="J4586" s="377">
        <f t="shared" si="147"/>
        <v>0</v>
      </c>
      <c r="K4586" s="467">
        <f t="shared" si="148"/>
        <v>0</v>
      </c>
      <c r="L4586" s="113"/>
      <c r="M4586" s="113"/>
    </row>
    <row r="4587" spans="2:13" s="181" customFormat="1" ht="12.75" hidden="1" customHeight="1">
      <c r="B4587" s="1186"/>
      <c r="C4587" s="1162"/>
      <c r="D4587" s="465">
        <v>571</v>
      </c>
      <c r="E4587" s="1156"/>
      <c r="F4587" s="1157"/>
      <c r="G4587" s="1158"/>
      <c r="H4587" s="468">
        <v>0.15</v>
      </c>
      <c r="I4587" s="564"/>
      <c r="J4587" s="377">
        <f t="shared" si="147"/>
        <v>0</v>
      </c>
      <c r="K4587" s="467">
        <f t="shared" si="148"/>
        <v>0</v>
      </c>
      <c r="L4587" s="113"/>
      <c r="M4587" s="113"/>
    </row>
    <row r="4588" spans="2:13" s="181" customFormat="1" ht="12.75" hidden="1" customHeight="1">
      <c r="B4588" s="1186"/>
      <c r="C4588" s="1162"/>
      <c r="D4588" s="465">
        <v>572</v>
      </c>
      <c r="E4588" s="1156"/>
      <c r="F4588" s="1157"/>
      <c r="G4588" s="1158"/>
      <c r="H4588" s="468">
        <v>0.15</v>
      </c>
      <c r="I4588" s="564"/>
      <c r="J4588" s="377">
        <f t="shared" si="147"/>
        <v>0</v>
      </c>
      <c r="K4588" s="467">
        <f t="shared" si="148"/>
        <v>0</v>
      </c>
      <c r="L4588" s="113"/>
      <c r="M4588" s="113"/>
    </row>
    <row r="4589" spans="2:13" s="181" customFormat="1" ht="12.75" hidden="1" customHeight="1">
      <c r="B4589" s="1186"/>
      <c r="C4589" s="1162"/>
      <c r="D4589" s="465">
        <v>573</v>
      </c>
      <c r="E4589" s="1156"/>
      <c r="F4589" s="1157"/>
      <c r="G4589" s="1158"/>
      <c r="H4589" s="468">
        <v>0.15</v>
      </c>
      <c r="I4589" s="564"/>
      <c r="J4589" s="377">
        <f t="shared" si="147"/>
        <v>0</v>
      </c>
      <c r="K4589" s="467">
        <f t="shared" si="148"/>
        <v>0</v>
      </c>
      <c r="L4589" s="113"/>
      <c r="M4589" s="113"/>
    </row>
    <row r="4590" spans="2:13" s="181" customFormat="1" ht="12.75" hidden="1" customHeight="1">
      <c r="B4590" s="1186"/>
      <c r="C4590" s="1162"/>
      <c r="D4590" s="465">
        <v>574</v>
      </c>
      <c r="E4590" s="1156"/>
      <c r="F4590" s="1157"/>
      <c r="G4590" s="1158"/>
      <c r="H4590" s="468">
        <v>0.15</v>
      </c>
      <c r="I4590" s="564"/>
      <c r="J4590" s="377">
        <f t="shared" si="147"/>
        <v>0</v>
      </c>
      <c r="K4590" s="467">
        <f t="shared" si="148"/>
        <v>0</v>
      </c>
      <c r="L4590" s="113"/>
      <c r="M4590" s="113"/>
    </row>
    <row r="4591" spans="2:13" s="181" customFormat="1" ht="12.75" hidden="1" customHeight="1">
      <c r="B4591" s="1186"/>
      <c r="C4591" s="1162"/>
      <c r="D4591" s="465">
        <v>575</v>
      </c>
      <c r="E4591" s="1156"/>
      <c r="F4591" s="1157"/>
      <c r="G4591" s="1158"/>
      <c r="H4591" s="468">
        <v>0.15</v>
      </c>
      <c r="I4591" s="564"/>
      <c r="J4591" s="377">
        <f t="shared" si="147"/>
        <v>0</v>
      </c>
      <c r="K4591" s="467">
        <f t="shared" si="148"/>
        <v>0</v>
      </c>
      <c r="L4591" s="113"/>
      <c r="M4591" s="113"/>
    </row>
    <row r="4592" spans="2:13" s="181" customFormat="1" ht="12.75" hidden="1" customHeight="1">
      <c r="B4592" s="1186"/>
      <c r="C4592" s="1162"/>
      <c r="D4592" s="465">
        <v>576</v>
      </c>
      <c r="E4592" s="1156"/>
      <c r="F4592" s="1157"/>
      <c r="G4592" s="1158"/>
      <c r="H4592" s="468">
        <v>0.15</v>
      </c>
      <c r="I4592" s="564"/>
      <c r="J4592" s="377">
        <f t="shared" si="147"/>
        <v>0</v>
      </c>
      <c r="K4592" s="467">
        <f t="shared" si="148"/>
        <v>0</v>
      </c>
      <c r="L4592" s="113"/>
      <c r="M4592" s="113"/>
    </row>
    <row r="4593" spans="2:13" s="181" customFormat="1" ht="12.75" hidden="1" customHeight="1">
      <c r="B4593" s="1186"/>
      <c r="C4593" s="1162"/>
      <c r="D4593" s="465">
        <v>577</v>
      </c>
      <c r="E4593" s="1156"/>
      <c r="F4593" s="1157"/>
      <c r="G4593" s="1158"/>
      <c r="H4593" s="468">
        <v>0.15</v>
      </c>
      <c r="I4593" s="564"/>
      <c r="J4593" s="377">
        <f t="shared" ref="J4593:J4656" si="149">$I$11027*H4593</f>
        <v>0</v>
      </c>
      <c r="K4593" s="467">
        <f t="shared" si="148"/>
        <v>0</v>
      </c>
      <c r="L4593" s="113"/>
      <c r="M4593" s="113"/>
    </row>
    <row r="4594" spans="2:13" s="181" customFormat="1" ht="12.75" hidden="1" customHeight="1">
      <c r="B4594" s="1186"/>
      <c r="C4594" s="1162"/>
      <c r="D4594" s="465">
        <v>578</v>
      </c>
      <c r="E4594" s="1156"/>
      <c r="F4594" s="1157"/>
      <c r="G4594" s="1158"/>
      <c r="H4594" s="468">
        <v>0.15</v>
      </c>
      <c r="I4594" s="564"/>
      <c r="J4594" s="377">
        <f t="shared" si="149"/>
        <v>0</v>
      </c>
      <c r="K4594" s="467">
        <f t="shared" ref="K4594:K4657" si="150">MAX(0,(I4594-J4594)*0.84)</f>
        <v>0</v>
      </c>
      <c r="L4594" s="113"/>
      <c r="M4594" s="113"/>
    </row>
    <row r="4595" spans="2:13" s="181" customFormat="1" ht="12.75" hidden="1" customHeight="1">
      <c r="B4595" s="1186"/>
      <c r="C4595" s="1162"/>
      <c r="D4595" s="465">
        <v>579</v>
      </c>
      <c r="E4595" s="1156"/>
      <c r="F4595" s="1157"/>
      <c r="G4595" s="1158"/>
      <c r="H4595" s="468">
        <v>0.15</v>
      </c>
      <c r="I4595" s="564"/>
      <c r="J4595" s="377">
        <f t="shared" si="149"/>
        <v>0</v>
      </c>
      <c r="K4595" s="467">
        <f t="shared" si="150"/>
        <v>0</v>
      </c>
      <c r="L4595" s="113"/>
      <c r="M4595" s="113"/>
    </row>
    <row r="4596" spans="2:13" s="181" customFormat="1" ht="12.75" hidden="1" customHeight="1">
      <c r="B4596" s="1186"/>
      <c r="C4596" s="1162"/>
      <c r="D4596" s="465">
        <v>580</v>
      </c>
      <c r="E4596" s="1156"/>
      <c r="F4596" s="1157"/>
      <c r="G4596" s="1158"/>
      <c r="H4596" s="468">
        <v>0.15</v>
      </c>
      <c r="I4596" s="564"/>
      <c r="J4596" s="377">
        <f t="shared" si="149"/>
        <v>0</v>
      </c>
      <c r="K4596" s="467">
        <f t="shared" si="150"/>
        <v>0</v>
      </c>
      <c r="L4596" s="113"/>
      <c r="M4596" s="113"/>
    </row>
    <row r="4597" spans="2:13" s="181" customFormat="1" ht="12.75" hidden="1" customHeight="1">
      <c r="B4597" s="1186"/>
      <c r="C4597" s="1162"/>
      <c r="D4597" s="465">
        <v>581</v>
      </c>
      <c r="E4597" s="1156"/>
      <c r="F4597" s="1157"/>
      <c r="G4597" s="1158"/>
      <c r="H4597" s="468">
        <v>0.15</v>
      </c>
      <c r="I4597" s="564"/>
      <c r="J4597" s="377">
        <f t="shared" si="149"/>
        <v>0</v>
      </c>
      <c r="K4597" s="467">
        <f t="shared" si="150"/>
        <v>0</v>
      </c>
      <c r="L4597" s="113"/>
      <c r="M4597" s="113"/>
    </row>
    <row r="4598" spans="2:13" s="181" customFormat="1" ht="12.75" hidden="1" customHeight="1">
      <c r="B4598" s="1186"/>
      <c r="C4598" s="1162"/>
      <c r="D4598" s="465">
        <v>582</v>
      </c>
      <c r="E4598" s="1156"/>
      <c r="F4598" s="1157"/>
      <c r="G4598" s="1158"/>
      <c r="H4598" s="468">
        <v>0.15</v>
      </c>
      <c r="I4598" s="564"/>
      <c r="J4598" s="377">
        <f t="shared" si="149"/>
        <v>0</v>
      </c>
      <c r="K4598" s="467">
        <f t="shared" si="150"/>
        <v>0</v>
      </c>
      <c r="L4598" s="113"/>
      <c r="M4598" s="113"/>
    </row>
    <row r="4599" spans="2:13" s="181" customFormat="1" ht="12.75" hidden="1" customHeight="1">
      <c r="B4599" s="1186"/>
      <c r="C4599" s="1162"/>
      <c r="D4599" s="465">
        <v>583</v>
      </c>
      <c r="E4599" s="1156"/>
      <c r="F4599" s="1157"/>
      <c r="G4599" s="1158"/>
      <c r="H4599" s="468">
        <v>0.15</v>
      </c>
      <c r="I4599" s="564"/>
      <c r="J4599" s="377">
        <f t="shared" si="149"/>
        <v>0</v>
      </c>
      <c r="K4599" s="467">
        <f t="shared" si="150"/>
        <v>0</v>
      </c>
      <c r="L4599" s="113"/>
      <c r="M4599" s="113"/>
    </row>
    <row r="4600" spans="2:13" s="181" customFormat="1" ht="12.75" hidden="1" customHeight="1">
      <c r="B4600" s="1186"/>
      <c r="C4600" s="1162"/>
      <c r="D4600" s="465">
        <v>584</v>
      </c>
      <c r="E4600" s="1156"/>
      <c r="F4600" s="1157"/>
      <c r="G4600" s="1158"/>
      <c r="H4600" s="468">
        <v>0.15</v>
      </c>
      <c r="I4600" s="564"/>
      <c r="J4600" s="377">
        <f t="shared" si="149"/>
        <v>0</v>
      </c>
      <c r="K4600" s="467">
        <f t="shared" si="150"/>
        <v>0</v>
      </c>
      <c r="L4600" s="113"/>
      <c r="M4600" s="113"/>
    </row>
    <row r="4601" spans="2:13" s="181" customFormat="1" ht="12.75" hidden="1" customHeight="1">
      <c r="B4601" s="1186"/>
      <c r="C4601" s="1162"/>
      <c r="D4601" s="465">
        <v>585</v>
      </c>
      <c r="E4601" s="1156"/>
      <c r="F4601" s="1157"/>
      <c r="G4601" s="1158"/>
      <c r="H4601" s="468">
        <v>0.15</v>
      </c>
      <c r="I4601" s="564"/>
      <c r="J4601" s="377">
        <f t="shared" si="149"/>
        <v>0</v>
      </c>
      <c r="K4601" s="467">
        <f t="shared" si="150"/>
        <v>0</v>
      </c>
      <c r="L4601" s="113"/>
      <c r="M4601" s="113"/>
    </row>
    <row r="4602" spans="2:13" s="181" customFormat="1" ht="12.75" hidden="1" customHeight="1">
      <c r="B4602" s="1186"/>
      <c r="C4602" s="1162"/>
      <c r="D4602" s="465">
        <v>586</v>
      </c>
      <c r="E4602" s="1156"/>
      <c r="F4602" s="1157"/>
      <c r="G4602" s="1158"/>
      <c r="H4602" s="468">
        <v>0.15</v>
      </c>
      <c r="I4602" s="564"/>
      <c r="J4602" s="377">
        <f t="shared" si="149"/>
        <v>0</v>
      </c>
      <c r="K4602" s="467">
        <f t="shared" si="150"/>
        <v>0</v>
      </c>
      <c r="L4602" s="113"/>
      <c r="M4602" s="113"/>
    </row>
    <row r="4603" spans="2:13" s="181" customFormat="1" ht="12.75" hidden="1" customHeight="1">
      <c r="B4603" s="1186"/>
      <c r="C4603" s="1162"/>
      <c r="D4603" s="465">
        <v>587</v>
      </c>
      <c r="E4603" s="1156"/>
      <c r="F4603" s="1157"/>
      <c r="G4603" s="1158"/>
      <c r="H4603" s="468">
        <v>0.15</v>
      </c>
      <c r="I4603" s="564"/>
      <c r="J4603" s="377">
        <f t="shared" si="149"/>
        <v>0</v>
      </c>
      <c r="K4603" s="467">
        <f t="shared" si="150"/>
        <v>0</v>
      </c>
      <c r="L4603" s="113"/>
      <c r="M4603" s="113"/>
    </row>
    <row r="4604" spans="2:13" s="181" customFormat="1" ht="12.75" hidden="1" customHeight="1">
      <c r="B4604" s="1186"/>
      <c r="C4604" s="1162"/>
      <c r="D4604" s="465">
        <v>588</v>
      </c>
      <c r="E4604" s="1156"/>
      <c r="F4604" s="1157"/>
      <c r="G4604" s="1158"/>
      <c r="H4604" s="468">
        <v>0.15</v>
      </c>
      <c r="I4604" s="564"/>
      <c r="J4604" s="377">
        <f t="shared" si="149"/>
        <v>0</v>
      </c>
      <c r="K4604" s="467">
        <f t="shared" si="150"/>
        <v>0</v>
      </c>
      <c r="L4604" s="113"/>
      <c r="M4604" s="113"/>
    </row>
    <row r="4605" spans="2:13" s="181" customFormat="1" ht="12.75" hidden="1" customHeight="1">
      <c r="B4605" s="1186"/>
      <c r="C4605" s="1162"/>
      <c r="D4605" s="465">
        <v>589</v>
      </c>
      <c r="E4605" s="1156"/>
      <c r="F4605" s="1157"/>
      <c r="G4605" s="1158"/>
      <c r="H4605" s="468">
        <v>0.15</v>
      </c>
      <c r="I4605" s="564"/>
      <c r="J4605" s="377">
        <f t="shared" si="149"/>
        <v>0</v>
      </c>
      <c r="K4605" s="467">
        <f t="shared" si="150"/>
        <v>0</v>
      </c>
      <c r="L4605" s="113"/>
      <c r="M4605" s="113"/>
    </row>
    <row r="4606" spans="2:13" s="181" customFormat="1" ht="12.75" hidden="1" customHeight="1">
      <c r="B4606" s="1186"/>
      <c r="C4606" s="1162"/>
      <c r="D4606" s="465">
        <v>590</v>
      </c>
      <c r="E4606" s="1156"/>
      <c r="F4606" s="1157"/>
      <c r="G4606" s="1158"/>
      <c r="H4606" s="468">
        <v>0.15</v>
      </c>
      <c r="I4606" s="564"/>
      <c r="J4606" s="377">
        <f t="shared" si="149"/>
        <v>0</v>
      </c>
      <c r="K4606" s="467">
        <f t="shared" si="150"/>
        <v>0</v>
      </c>
      <c r="L4606" s="113"/>
      <c r="M4606" s="113"/>
    </row>
    <row r="4607" spans="2:13" s="181" customFormat="1" ht="12.75" hidden="1" customHeight="1">
      <c r="B4607" s="1186"/>
      <c r="C4607" s="1162"/>
      <c r="D4607" s="465">
        <v>591</v>
      </c>
      <c r="E4607" s="1156"/>
      <c r="F4607" s="1157"/>
      <c r="G4607" s="1158"/>
      <c r="H4607" s="468">
        <v>0.15</v>
      </c>
      <c r="I4607" s="564"/>
      <c r="J4607" s="377">
        <f t="shared" si="149"/>
        <v>0</v>
      </c>
      <c r="K4607" s="467">
        <f t="shared" si="150"/>
        <v>0</v>
      </c>
      <c r="L4607" s="113"/>
      <c r="M4607" s="113"/>
    </row>
    <row r="4608" spans="2:13" s="181" customFormat="1" ht="12.75" hidden="1" customHeight="1">
      <c r="B4608" s="1186"/>
      <c r="C4608" s="1162"/>
      <c r="D4608" s="465">
        <v>592</v>
      </c>
      <c r="E4608" s="1156"/>
      <c r="F4608" s="1157"/>
      <c r="G4608" s="1158"/>
      <c r="H4608" s="468">
        <v>0.15</v>
      </c>
      <c r="I4608" s="564"/>
      <c r="J4608" s="377">
        <f t="shared" si="149"/>
        <v>0</v>
      </c>
      <c r="K4608" s="467">
        <f t="shared" si="150"/>
        <v>0</v>
      </c>
      <c r="L4608" s="113"/>
      <c r="M4608" s="113"/>
    </row>
    <row r="4609" spans="2:13" s="181" customFormat="1" ht="12.75" hidden="1" customHeight="1">
      <c r="B4609" s="1186"/>
      <c r="C4609" s="1162"/>
      <c r="D4609" s="465">
        <v>593</v>
      </c>
      <c r="E4609" s="1156"/>
      <c r="F4609" s="1157"/>
      <c r="G4609" s="1158"/>
      <c r="H4609" s="468">
        <v>0.15</v>
      </c>
      <c r="I4609" s="564"/>
      <c r="J4609" s="377">
        <f t="shared" si="149"/>
        <v>0</v>
      </c>
      <c r="K4609" s="467">
        <f t="shared" si="150"/>
        <v>0</v>
      </c>
      <c r="L4609" s="113"/>
      <c r="M4609" s="113"/>
    </row>
    <row r="4610" spans="2:13" s="181" customFormat="1" ht="12.75" hidden="1" customHeight="1">
      <c r="B4610" s="1186"/>
      <c r="C4610" s="1162"/>
      <c r="D4610" s="465">
        <v>594</v>
      </c>
      <c r="E4610" s="1156"/>
      <c r="F4610" s="1157"/>
      <c r="G4610" s="1158"/>
      <c r="H4610" s="468">
        <v>0.15</v>
      </c>
      <c r="I4610" s="564"/>
      <c r="J4610" s="377">
        <f t="shared" si="149"/>
        <v>0</v>
      </c>
      <c r="K4610" s="467">
        <f t="shared" si="150"/>
        <v>0</v>
      </c>
      <c r="L4610" s="113"/>
      <c r="M4610" s="113"/>
    </row>
    <row r="4611" spans="2:13" s="181" customFormat="1" ht="12.75" hidden="1" customHeight="1">
      <c r="B4611" s="1186"/>
      <c r="C4611" s="1162"/>
      <c r="D4611" s="465">
        <v>595</v>
      </c>
      <c r="E4611" s="1156"/>
      <c r="F4611" s="1157"/>
      <c r="G4611" s="1158"/>
      <c r="H4611" s="468">
        <v>0.15</v>
      </c>
      <c r="I4611" s="564"/>
      <c r="J4611" s="377">
        <f t="shared" si="149"/>
        <v>0</v>
      </c>
      <c r="K4611" s="467">
        <f t="shared" si="150"/>
        <v>0</v>
      </c>
      <c r="L4611" s="113"/>
      <c r="M4611" s="113"/>
    </row>
    <row r="4612" spans="2:13" s="181" customFormat="1" ht="12.75" hidden="1" customHeight="1">
      <c r="B4612" s="1186"/>
      <c r="C4612" s="1162"/>
      <c r="D4612" s="465">
        <v>596</v>
      </c>
      <c r="E4612" s="1156"/>
      <c r="F4612" s="1157"/>
      <c r="G4612" s="1158"/>
      <c r="H4612" s="468">
        <v>0.15</v>
      </c>
      <c r="I4612" s="564"/>
      <c r="J4612" s="377">
        <f t="shared" si="149"/>
        <v>0</v>
      </c>
      <c r="K4612" s="467">
        <f t="shared" si="150"/>
        <v>0</v>
      </c>
      <c r="L4612" s="113"/>
      <c r="M4612" s="113"/>
    </row>
    <row r="4613" spans="2:13" s="181" customFormat="1" ht="12.75" hidden="1" customHeight="1">
      <c r="B4613" s="1186"/>
      <c r="C4613" s="1162"/>
      <c r="D4613" s="465">
        <v>597</v>
      </c>
      <c r="E4613" s="1156"/>
      <c r="F4613" s="1157"/>
      <c r="G4613" s="1158"/>
      <c r="H4613" s="468">
        <v>0.15</v>
      </c>
      <c r="I4613" s="564"/>
      <c r="J4613" s="377">
        <f t="shared" si="149"/>
        <v>0</v>
      </c>
      <c r="K4613" s="467">
        <f t="shared" si="150"/>
        <v>0</v>
      </c>
      <c r="L4613" s="113"/>
      <c r="M4613" s="113"/>
    </row>
    <row r="4614" spans="2:13" s="181" customFormat="1" ht="12.75" hidden="1" customHeight="1">
      <c r="B4614" s="1186"/>
      <c r="C4614" s="1162"/>
      <c r="D4614" s="465">
        <v>598</v>
      </c>
      <c r="E4614" s="1156"/>
      <c r="F4614" s="1157"/>
      <c r="G4614" s="1158"/>
      <c r="H4614" s="468">
        <v>0.15</v>
      </c>
      <c r="I4614" s="564"/>
      <c r="J4614" s="377">
        <f t="shared" si="149"/>
        <v>0</v>
      </c>
      <c r="K4614" s="467">
        <f t="shared" si="150"/>
        <v>0</v>
      </c>
      <c r="L4614" s="113"/>
      <c r="M4614" s="113"/>
    </row>
    <row r="4615" spans="2:13" s="181" customFormat="1" ht="12.75" hidden="1" customHeight="1">
      <c r="B4615" s="1186"/>
      <c r="C4615" s="1162"/>
      <c r="D4615" s="465">
        <v>599</v>
      </c>
      <c r="E4615" s="1156"/>
      <c r="F4615" s="1157"/>
      <c r="G4615" s="1158"/>
      <c r="H4615" s="468">
        <v>0.15</v>
      </c>
      <c r="I4615" s="564"/>
      <c r="J4615" s="377">
        <f t="shared" si="149"/>
        <v>0</v>
      </c>
      <c r="K4615" s="467">
        <f t="shared" si="150"/>
        <v>0</v>
      </c>
      <c r="L4615" s="113"/>
      <c r="M4615" s="113"/>
    </row>
    <row r="4616" spans="2:13" s="181" customFormat="1" ht="12.75" hidden="1" customHeight="1">
      <c r="B4616" s="1186"/>
      <c r="C4616" s="1162"/>
      <c r="D4616" s="465">
        <v>600</v>
      </c>
      <c r="E4616" s="1156"/>
      <c r="F4616" s="1157"/>
      <c r="G4616" s="1158"/>
      <c r="H4616" s="468">
        <v>0.15</v>
      </c>
      <c r="I4616" s="564"/>
      <c r="J4616" s="377">
        <f t="shared" si="149"/>
        <v>0</v>
      </c>
      <c r="K4616" s="467">
        <f t="shared" si="150"/>
        <v>0</v>
      </c>
      <c r="L4616" s="113"/>
      <c r="M4616" s="113"/>
    </row>
    <row r="4617" spans="2:13" s="181" customFormat="1" ht="12.75" hidden="1" customHeight="1">
      <c r="B4617" s="1186"/>
      <c r="C4617" s="1162"/>
      <c r="D4617" s="465">
        <v>601</v>
      </c>
      <c r="E4617" s="1156"/>
      <c r="F4617" s="1157"/>
      <c r="G4617" s="1158"/>
      <c r="H4617" s="468">
        <v>0.15</v>
      </c>
      <c r="I4617" s="564"/>
      <c r="J4617" s="377">
        <f t="shared" si="149"/>
        <v>0</v>
      </c>
      <c r="K4617" s="467">
        <f t="shared" si="150"/>
        <v>0</v>
      </c>
      <c r="L4617" s="113"/>
      <c r="M4617" s="113"/>
    </row>
    <row r="4618" spans="2:13" s="181" customFormat="1" ht="12.75" hidden="1" customHeight="1">
      <c r="B4618" s="1186"/>
      <c r="C4618" s="1162"/>
      <c r="D4618" s="465">
        <v>602</v>
      </c>
      <c r="E4618" s="1156"/>
      <c r="F4618" s="1157"/>
      <c r="G4618" s="1158"/>
      <c r="H4618" s="468">
        <v>0.15</v>
      </c>
      <c r="I4618" s="564"/>
      <c r="J4618" s="377">
        <f t="shared" si="149"/>
        <v>0</v>
      </c>
      <c r="K4618" s="467">
        <f t="shared" si="150"/>
        <v>0</v>
      </c>
      <c r="L4618" s="113"/>
      <c r="M4618" s="113"/>
    </row>
    <row r="4619" spans="2:13" s="181" customFormat="1" ht="12.75" hidden="1" customHeight="1">
      <c r="B4619" s="1186"/>
      <c r="C4619" s="1162"/>
      <c r="D4619" s="465">
        <v>603</v>
      </c>
      <c r="E4619" s="1156"/>
      <c r="F4619" s="1157"/>
      <c r="G4619" s="1158"/>
      <c r="H4619" s="468">
        <v>0.15</v>
      </c>
      <c r="I4619" s="564"/>
      <c r="J4619" s="377">
        <f t="shared" si="149"/>
        <v>0</v>
      </c>
      <c r="K4619" s="467">
        <f t="shared" si="150"/>
        <v>0</v>
      </c>
      <c r="L4619" s="113"/>
      <c r="M4619" s="113"/>
    </row>
    <row r="4620" spans="2:13" s="181" customFormat="1" ht="12.75" hidden="1" customHeight="1">
      <c r="B4620" s="1186"/>
      <c r="C4620" s="1162"/>
      <c r="D4620" s="465">
        <v>604</v>
      </c>
      <c r="E4620" s="1156"/>
      <c r="F4620" s="1157"/>
      <c r="G4620" s="1158"/>
      <c r="H4620" s="468">
        <v>0.15</v>
      </c>
      <c r="I4620" s="564"/>
      <c r="J4620" s="377">
        <f t="shared" si="149"/>
        <v>0</v>
      </c>
      <c r="K4620" s="467">
        <f t="shared" si="150"/>
        <v>0</v>
      </c>
      <c r="L4620" s="113"/>
      <c r="M4620" s="113"/>
    </row>
    <row r="4621" spans="2:13" s="181" customFormat="1" ht="12.75" hidden="1" customHeight="1">
      <c r="B4621" s="1186"/>
      <c r="C4621" s="1162"/>
      <c r="D4621" s="465">
        <v>605</v>
      </c>
      <c r="E4621" s="1156"/>
      <c r="F4621" s="1157"/>
      <c r="G4621" s="1158"/>
      <c r="H4621" s="468">
        <v>0.15</v>
      </c>
      <c r="I4621" s="564"/>
      <c r="J4621" s="377">
        <f t="shared" si="149"/>
        <v>0</v>
      </c>
      <c r="K4621" s="467">
        <f t="shared" si="150"/>
        <v>0</v>
      </c>
      <c r="L4621" s="113"/>
      <c r="M4621" s="113"/>
    </row>
    <row r="4622" spans="2:13" s="181" customFormat="1" ht="12.75" hidden="1" customHeight="1">
      <c r="B4622" s="1186"/>
      <c r="C4622" s="1162"/>
      <c r="D4622" s="465">
        <v>606</v>
      </c>
      <c r="E4622" s="1156"/>
      <c r="F4622" s="1157"/>
      <c r="G4622" s="1158"/>
      <c r="H4622" s="468">
        <v>0.15</v>
      </c>
      <c r="I4622" s="564"/>
      <c r="J4622" s="377">
        <f t="shared" si="149"/>
        <v>0</v>
      </c>
      <c r="K4622" s="467">
        <f t="shared" si="150"/>
        <v>0</v>
      </c>
      <c r="L4622" s="113"/>
      <c r="M4622" s="113"/>
    </row>
    <row r="4623" spans="2:13" s="181" customFormat="1" ht="12.75" hidden="1" customHeight="1">
      <c r="B4623" s="1186"/>
      <c r="C4623" s="1162"/>
      <c r="D4623" s="465">
        <v>607</v>
      </c>
      <c r="E4623" s="1156"/>
      <c r="F4623" s="1157"/>
      <c r="G4623" s="1158"/>
      <c r="H4623" s="468">
        <v>0.15</v>
      </c>
      <c r="I4623" s="564"/>
      <c r="J4623" s="377">
        <f t="shared" si="149"/>
        <v>0</v>
      </c>
      <c r="K4623" s="467">
        <f t="shared" si="150"/>
        <v>0</v>
      </c>
      <c r="L4623" s="113"/>
      <c r="M4623" s="113"/>
    </row>
    <row r="4624" spans="2:13" s="181" customFormat="1" ht="12.75" hidden="1" customHeight="1">
      <c r="B4624" s="1186"/>
      <c r="C4624" s="1162"/>
      <c r="D4624" s="465">
        <v>608</v>
      </c>
      <c r="E4624" s="1156"/>
      <c r="F4624" s="1157"/>
      <c r="G4624" s="1158"/>
      <c r="H4624" s="468">
        <v>0.15</v>
      </c>
      <c r="I4624" s="564"/>
      <c r="J4624" s="377">
        <f t="shared" si="149"/>
        <v>0</v>
      </c>
      <c r="K4624" s="467">
        <f t="shared" si="150"/>
        <v>0</v>
      </c>
      <c r="L4624" s="113"/>
      <c r="M4624" s="113"/>
    </row>
    <row r="4625" spans="2:13" s="181" customFormat="1" ht="12.75" hidden="1" customHeight="1">
      <c r="B4625" s="1186"/>
      <c r="C4625" s="1162"/>
      <c r="D4625" s="465">
        <v>609</v>
      </c>
      <c r="E4625" s="1156"/>
      <c r="F4625" s="1157"/>
      <c r="G4625" s="1158"/>
      <c r="H4625" s="468">
        <v>0.15</v>
      </c>
      <c r="I4625" s="564"/>
      <c r="J4625" s="377">
        <f t="shared" si="149"/>
        <v>0</v>
      </c>
      <c r="K4625" s="467">
        <f t="shared" si="150"/>
        <v>0</v>
      </c>
      <c r="L4625" s="113"/>
      <c r="M4625" s="113"/>
    </row>
    <row r="4626" spans="2:13" s="181" customFormat="1" ht="12.75" hidden="1" customHeight="1">
      <c r="B4626" s="1186"/>
      <c r="C4626" s="1162"/>
      <c r="D4626" s="465">
        <v>610</v>
      </c>
      <c r="E4626" s="1156"/>
      <c r="F4626" s="1157"/>
      <c r="G4626" s="1158"/>
      <c r="H4626" s="468">
        <v>0.15</v>
      </c>
      <c r="I4626" s="564"/>
      <c r="J4626" s="377">
        <f t="shared" si="149"/>
        <v>0</v>
      </c>
      <c r="K4626" s="467">
        <f t="shared" si="150"/>
        <v>0</v>
      </c>
      <c r="L4626" s="113"/>
      <c r="M4626" s="113"/>
    </row>
    <row r="4627" spans="2:13" s="181" customFormat="1" ht="12.75" hidden="1" customHeight="1">
      <c r="B4627" s="1186"/>
      <c r="C4627" s="1162"/>
      <c r="D4627" s="465">
        <v>611</v>
      </c>
      <c r="E4627" s="1156"/>
      <c r="F4627" s="1157"/>
      <c r="G4627" s="1158"/>
      <c r="H4627" s="468">
        <v>0.15</v>
      </c>
      <c r="I4627" s="564"/>
      <c r="J4627" s="377">
        <f t="shared" si="149"/>
        <v>0</v>
      </c>
      <c r="K4627" s="467">
        <f t="shared" si="150"/>
        <v>0</v>
      </c>
      <c r="L4627" s="113"/>
      <c r="M4627" s="113"/>
    </row>
    <row r="4628" spans="2:13" s="181" customFormat="1" ht="12.75" hidden="1" customHeight="1">
      <c r="B4628" s="1186"/>
      <c r="C4628" s="1162"/>
      <c r="D4628" s="465">
        <v>612</v>
      </c>
      <c r="E4628" s="1156"/>
      <c r="F4628" s="1157"/>
      <c r="G4628" s="1158"/>
      <c r="H4628" s="468">
        <v>0.15</v>
      </c>
      <c r="I4628" s="564"/>
      <c r="J4628" s="377">
        <f t="shared" si="149"/>
        <v>0</v>
      </c>
      <c r="K4628" s="467">
        <f t="shared" si="150"/>
        <v>0</v>
      </c>
      <c r="L4628" s="113"/>
      <c r="M4628" s="113"/>
    </row>
    <row r="4629" spans="2:13" s="181" customFormat="1" ht="12.75" hidden="1" customHeight="1">
      <c r="B4629" s="1186"/>
      <c r="C4629" s="1162"/>
      <c r="D4629" s="465">
        <v>613</v>
      </c>
      <c r="E4629" s="1156"/>
      <c r="F4629" s="1157"/>
      <c r="G4629" s="1158"/>
      <c r="H4629" s="468">
        <v>0.15</v>
      </c>
      <c r="I4629" s="564"/>
      <c r="J4629" s="377">
        <f t="shared" si="149"/>
        <v>0</v>
      </c>
      <c r="K4629" s="467">
        <f t="shared" si="150"/>
        <v>0</v>
      </c>
      <c r="L4629" s="113"/>
      <c r="M4629" s="113"/>
    </row>
    <row r="4630" spans="2:13" s="181" customFormat="1" ht="12.75" hidden="1" customHeight="1">
      <c r="B4630" s="1186"/>
      <c r="C4630" s="1162"/>
      <c r="D4630" s="465">
        <v>614</v>
      </c>
      <c r="E4630" s="1156"/>
      <c r="F4630" s="1157"/>
      <c r="G4630" s="1158"/>
      <c r="H4630" s="468">
        <v>0.15</v>
      </c>
      <c r="I4630" s="564"/>
      <c r="J4630" s="377">
        <f t="shared" si="149"/>
        <v>0</v>
      </c>
      <c r="K4630" s="467">
        <f t="shared" si="150"/>
        <v>0</v>
      </c>
      <c r="L4630" s="113"/>
      <c r="M4630" s="113"/>
    </row>
    <row r="4631" spans="2:13" s="181" customFormat="1" ht="12.75" hidden="1" customHeight="1">
      <c r="B4631" s="1186"/>
      <c r="C4631" s="1162"/>
      <c r="D4631" s="465">
        <v>615</v>
      </c>
      <c r="E4631" s="1156"/>
      <c r="F4631" s="1157"/>
      <c r="G4631" s="1158"/>
      <c r="H4631" s="468">
        <v>0.15</v>
      </c>
      <c r="I4631" s="564"/>
      <c r="J4631" s="377">
        <f t="shared" si="149"/>
        <v>0</v>
      </c>
      <c r="K4631" s="467">
        <f t="shared" si="150"/>
        <v>0</v>
      </c>
      <c r="L4631" s="113"/>
      <c r="M4631" s="113"/>
    </row>
    <row r="4632" spans="2:13" s="181" customFormat="1" ht="12.75" hidden="1" customHeight="1">
      <c r="B4632" s="1186"/>
      <c r="C4632" s="1162"/>
      <c r="D4632" s="465">
        <v>616</v>
      </c>
      <c r="E4632" s="1156"/>
      <c r="F4632" s="1157"/>
      <c r="G4632" s="1158"/>
      <c r="H4632" s="468">
        <v>0.15</v>
      </c>
      <c r="I4632" s="564"/>
      <c r="J4632" s="377">
        <f t="shared" si="149"/>
        <v>0</v>
      </c>
      <c r="K4632" s="467">
        <f t="shared" si="150"/>
        <v>0</v>
      </c>
      <c r="L4632" s="113"/>
      <c r="M4632" s="113"/>
    </row>
    <row r="4633" spans="2:13" s="181" customFormat="1" ht="12.75" hidden="1" customHeight="1">
      <c r="B4633" s="1186"/>
      <c r="C4633" s="1162"/>
      <c r="D4633" s="465">
        <v>617</v>
      </c>
      <c r="E4633" s="1156"/>
      <c r="F4633" s="1157"/>
      <c r="G4633" s="1158"/>
      <c r="H4633" s="468">
        <v>0.15</v>
      </c>
      <c r="I4633" s="564"/>
      <c r="J4633" s="377">
        <f t="shared" si="149"/>
        <v>0</v>
      </c>
      <c r="K4633" s="467">
        <f t="shared" si="150"/>
        <v>0</v>
      </c>
      <c r="L4633" s="113"/>
      <c r="M4633" s="113"/>
    </row>
    <row r="4634" spans="2:13" s="181" customFormat="1" ht="12.75" hidden="1" customHeight="1">
      <c r="B4634" s="1186"/>
      <c r="C4634" s="1162"/>
      <c r="D4634" s="465">
        <v>618</v>
      </c>
      <c r="E4634" s="1156"/>
      <c r="F4634" s="1157"/>
      <c r="G4634" s="1158"/>
      <c r="H4634" s="468">
        <v>0.15</v>
      </c>
      <c r="I4634" s="564"/>
      <c r="J4634" s="377">
        <f t="shared" si="149"/>
        <v>0</v>
      </c>
      <c r="K4634" s="467">
        <f t="shared" si="150"/>
        <v>0</v>
      </c>
      <c r="L4634" s="113"/>
      <c r="M4634" s="113"/>
    </row>
    <row r="4635" spans="2:13" s="181" customFormat="1" ht="12.75" hidden="1" customHeight="1">
      <c r="B4635" s="1186"/>
      <c r="C4635" s="1162"/>
      <c r="D4635" s="465">
        <v>619</v>
      </c>
      <c r="E4635" s="1156"/>
      <c r="F4635" s="1157"/>
      <c r="G4635" s="1158"/>
      <c r="H4635" s="468">
        <v>0.15</v>
      </c>
      <c r="I4635" s="564"/>
      <c r="J4635" s="377">
        <f t="shared" si="149"/>
        <v>0</v>
      </c>
      <c r="K4635" s="467">
        <f t="shared" si="150"/>
        <v>0</v>
      </c>
      <c r="L4635" s="113"/>
      <c r="M4635" s="113"/>
    </row>
    <row r="4636" spans="2:13" s="181" customFormat="1" ht="12.75" hidden="1" customHeight="1">
      <c r="B4636" s="1186"/>
      <c r="C4636" s="1162"/>
      <c r="D4636" s="465">
        <v>620</v>
      </c>
      <c r="E4636" s="1156"/>
      <c r="F4636" s="1157"/>
      <c r="G4636" s="1158"/>
      <c r="H4636" s="468">
        <v>0.15</v>
      </c>
      <c r="I4636" s="564"/>
      <c r="J4636" s="377">
        <f t="shared" si="149"/>
        <v>0</v>
      </c>
      <c r="K4636" s="467">
        <f t="shared" si="150"/>
        <v>0</v>
      </c>
      <c r="L4636" s="113"/>
      <c r="M4636" s="113"/>
    </row>
    <row r="4637" spans="2:13" s="181" customFormat="1" ht="12.75" hidden="1" customHeight="1">
      <c r="B4637" s="1186"/>
      <c r="C4637" s="1162"/>
      <c r="D4637" s="465">
        <v>621</v>
      </c>
      <c r="E4637" s="1156"/>
      <c r="F4637" s="1157"/>
      <c r="G4637" s="1158"/>
      <c r="H4637" s="468">
        <v>0.15</v>
      </c>
      <c r="I4637" s="564"/>
      <c r="J4637" s="377">
        <f t="shared" si="149"/>
        <v>0</v>
      </c>
      <c r="K4637" s="467">
        <f t="shared" si="150"/>
        <v>0</v>
      </c>
      <c r="L4637" s="113"/>
      <c r="M4637" s="113"/>
    </row>
    <row r="4638" spans="2:13" s="181" customFormat="1" ht="12.75" hidden="1" customHeight="1">
      <c r="B4638" s="1186"/>
      <c r="C4638" s="1162"/>
      <c r="D4638" s="465">
        <v>622</v>
      </c>
      <c r="E4638" s="1156"/>
      <c r="F4638" s="1157"/>
      <c r="G4638" s="1158"/>
      <c r="H4638" s="468">
        <v>0.15</v>
      </c>
      <c r="I4638" s="564"/>
      <c r="J4638" s="377">
        <f t="shared" si="149"/>
        <v>0</v>
      </c>
      <c r="K4638" s="467">
        <f t="shared" si="150"/>
        <v>0</v>
      </c>
      <c r="L4638" s="113"/>
      <c r="M4638" s="113"/>
    </row>
    <row r="4639" spans="2:13" s="181" customFormat="1" ht="12.75" hidden="1" customHeight="1">
      <c r="B4639" s="1186"/>
      <c r="C4639" s="1162"/>
      <c r="D4639" s="465">
        <v>623</v>
      </c>
      <c r="E4639" s="1156"/>
      <c r="F4639" s="1157"/>
      <c r="G4639" s="1158"/>
      <c r="H4639" s="468">
        <v>0.15</v>
      </c>
      <c r="I4639" s="564"/>
      <c r="J4639" s="377">
        <f t="shared" si="149"/>
        <v>0</v>
      </c>
      <c r="K4639" s="467">
        <f t="shared" si="150"/>
        <v>0</v>
      </c>
      <c r="L4639" s="113"/>
      <c r="M4639" s="113"/>
    </row>
    <row r="4640" spans="2:13" s="181" customFormat="1" ht="12.75" hidden="1" customHeight="1">
      <c r="B4640" s="1186"/>
      <c r="C4640" s="1162"/>
      <c r="D4640" s="465">
        <v>624</v>
      </c>
      <c r="E4640" s="1156"/>
      <c r="F4640" s="1157"/>
      <c r="G4640" s="1158"/>
      <c r="H4640" s="468">
        <v>0.15</v>
      </c>
      <c r="I4640" s="564"/>
      <c r="J4640" s="377">
        <f t="shared" si="149"/>
        <v>0</v>
      </c>
      <c r="K4640" s="467">
        <f t="shared" si="150"/>
        <v>0</v>
      </c>
      <c r="L4640" s="113"/>
      <c r="M4640" s="113"/>
    </row>
    <row r="4641" spans="2:13" s="181" customFormat="1" ht="12.75" hidden="1" customHeight="1">
      <c r="B4641" s="1186"/>
      <c r="C4641" s="1162"/>
      <c r="D4641" s="465">
        <v>625</v>
      </c>
      <c r="E4641" s="1156"/>
      <c r="F4641" s="1157"/>
      <c r="G4641" s="1158"/>
      <c r="H4641" s="468">
        <v>0.15</v>
      </c>
      <c r="I4641" s="564"/>
      <c r="J4641" s="377">
        <f t="shared" si="149"/>
        <v>0</v>
      </c>
      <c r="K4641" s="467">
        <f t="shared" si="150"/>
        <v>0</v>
      </c>
      <c r="L4641" s="113"/>
      <c r="M4641" s="113"/>
    </row>
    <row r="4642" spans="2:13" s="181" customFormat="1" ht="12.75" hidden="1" customHeight="1">
      <c r="B4642" s="1186"/>
      <c r="C4642" s="1162"/>
      <c r="D4642" s="465">
        <v>626</v>
      </c>
      <c r="E4642" s="1156"/>
      <c r="F4642" s="1157"/>
      <c r="G4642" s="1158"/>
      <c r="H4642" s="468">
        <v>0.15</v>
      </c>
      <c r="I4642" s="564"/>
      <c r="J4642" s="377">
        <f t="shared" si="149"/>
        <v>0</v>
      </c>
      <c r="K4642" s="467">
        <f t="shared" si="150"/>
        <v>0</v>
      </c>
      <c r="L4642" s="113"/>
      <c r="M4642" s="113"/>
    </row>
    <row r="4643" spans="2:13" s="181" customFormat="1" ht="12.75" hidden="1" customHeight="1">
      <c r="B4643" s="1186"/>
      <c r="C4643" s="1162"/>
      <c r="D4643" s="465">
        <v>627</v>
      </c>
      <c r="E4643" s="1156"/>
      <c r="F4643" s="1157"/>
      <c r="G4643" s="1158"/>
      <c r="H4643" s="468">
        <v>0.15</v>
      </c>
      <c r="I4643" s="564"/>
      <c r="J4643" s="377">
        <f t="shared" si="149"/>
        <v>0</v>
      </c>
      <c r="K4643" s="467">
        <f t="shared" si="150"/>
        <v>0</v>
      </c>
      <c r="L4643" s="113"/>
      <c r="M4643" s="113"/>
    </row>
    <row r="4644" spans="2:13" s="181" customFormat="1" ht="12.75" hidden="1" customHeight="1">
      <c r="B4644" s="1186"/>
      <c r="C4644" s="1162"/>
      <c r="D4644" s="465">
        <v>628</v>
      </c>
      <c r="E4644" s="1156"/>
      <c r="F4644" s="1157"/>
      <c r="G4644" s="1158"/>
      <c r="H4644" s="468">
        <v>0.15</v>
      </c>
      <c r="I4644" s="564"/>
      <c r="J4644" s="377">
        <f t="shared" si="149"/>
        <v>0</v>
      </c>
      <c r="K4644" s="467">
        <f t="shared" si="150"/>
        <v>0</v>
      </c>
      <c r="L4644" s="113"/>
      <c r="M4644" s="113"/>
    </row>
    <row r="4645" spans="2:13" s="181" customFormat="1" ht="12.75" hidden="1" customHeight="1">
      <c r="B4645" s="1186"/>
      <c r="C4645" s="1162"/>
      <c r="D4645" s="465">
        <v>629</v>
      </c>
      <c r="E4645" s="1156"/>
      <c r="F4645" s="1157"/>
      <c r="G4645" s="1158"/>
      <c r="H4645" s="468">
        <v>0.15</v>
      </c>
      <c r="I4645" s="564"/>
      <c r="J4645" s="377">
        <f t="shared" si="149"/>
        <v>0</v>
      </c>
      <c r="K4645" s="467">
        <f t="shared" si="150"/>
        <v>0</v>
      </c>
      <c r="L4645" s="113"/>
      <c r="M4645" s="113"/>
    </row>
    <row r="4646" spans="2:13" s="181" customFormat="1" ht="12.75" hidden="1" customHeight="1">
      <c r="B4646" s="1186"/>
      <c r="C4646" s="1162"/>
      <c r="D4646" s="465">
        <v>630</v>
      </c>
      <c r="E4646" s="1156"/>
      <c r="F4646" s="1157"/>
      <c r="G4646" s="1158"/>
      <c r="H4646" s="468">
        <v>0.15</v>
      </c>
      <c r="I4646" s="564"/>
      <c r="J4646" s="377">
        <f t="shared" si="149"/>
        <v>0</v>
      </c>
      <c r="K4646" s="467">
        <f t="shared" si="150"/>
        <v>0</v>
      </c>
      <c r="L4646" s="113"/>
      <c r="M4646" s="113"/>
    </row>
    <row r="4647" spans="2:13" s="181" customFormat="1" ht="12.75" hidden="1" customHeight="1">
      <c r="B4647" s="1186"/>
      <c r="C4647" s="1162"/>
      <c r="D4647" s="465">
        <v>631</v>
      </c>
      <c r="E4647" s="1156"/>
      <c r="F4647" s="1157"/>
      <c r="G4647" s="1158"/>
      <c r="H4647" s="468">
        <v>0.15</v>
      </c>
      <c r="I4647" s="564"/>
      <c r="J4647" s="377">
        <f t="shared" si="149"/>
        <v>0</v>
      </c>
      <c r="K4647" s="467">
        <f t="shared" si="150"/>
        <v>0</v>
      </c>
      <c r="L4647" s="113"/>
      <c r="M4647" s="113"/>
    </row>
    <row r="4648" spans="2:13" s="181" customFormat="1" ht="12.75" hidden="1" customHeight="1">
      <c r="B4648" s="1186"/>
      <c r="C4648" s="1162"/>
      <c r="D4648" s="465">
        <v>632</v>
      </c>
      <c r="E4648" s="1156"/>
      <c r="F4648" s="1157"/>
      <c r="G4648" s="1158"/>
      <c r="H4648" s="468">
        <v>0.15</v>
      </c>
      <c r="I4648" s="564"/>
      <c r="J4648" s="377">
        <f t="shared" si="149"/>
        <v>0</v>
      </c>
      <c r="K4648" s="467">
        <f t="shared" si="150"/>
        <v>0</v>
      </c>
      <c r="L4648" s="113"/>
      <c r="M4648" s="113"/>
    </row>
    <row r="4649" spans="2:13" s="181" customFormat="1" ht="12.75" hidden="1" customHeight="1">
      <c r="B4649" s="1186"/>
      <c r="C4649" s="1162"/>
      <c r="D4649" s="465">
        <v>633</v>
      </c>
      <c r="E4649" s="1156"/>
      <c r="F4649" s="1157"/>
      <c r="G4649" s="1158"/>
      <c r="H4649" s="468">
        <v>0.15</v>
      </c>
      <c r="I4649" s="564"/>
      <c r="J4649" s="377">
        <f t="shared" si="149"/>
        <v>0</v>
      </c>
      <c r="K4649" s="467">
        <f t="shared" si="150"/>
        <v>0</v>
      </c>
      <c r="L4649" s="113"/>
      <c r="M4649" s="113"/>
    </row>
    <row r="4650" spans="2:13" s="181" customFormat="1" ht="12.75" hidden="1" customHeight="1">
      <c r="B4650" s="1186"/>
      <c r="C4650" s="1162"/>
      <c r="D4650" s="465">
        <v>634</v>
      </c>
      <c r="E4650" s="1156"/>
      <c r="F4650" s="1157"/>
      <c r="G4650" s="1158"/>
      <c r="H4650" s="468">
        <v>0.15</v>
      </c>
      <c r="I4650" s="564"/>
      <c r="J4650" s="377">
        <f t="shared" si="149"/>
        <v>0</v>
      </c>
      <c r="K4650" s="467">
        <f t="shared" si="150"/>
        <v>0</v>
      </c>
      <c r="L4650" s="113"/>
      <c r="M4650" s="113"/>
    </row>
    <row r="4651" spans="2:13" s="181" customFormat="1" ht="12.75" hidden="1" customHeight="1">
      <c r="B4651" s="1186"/>
      <c r="C4651" s="1162"/>
      <c r="D4651" s="465">
        <v>635</v>
      </c>
      <c r="E4651" s="1156"/>
      <c r="F4651" s="1157"/>
      <c r="G4651" s="1158"/>
      <c r="H4651" s="468">
        <v>0.15</v>
      </c>
      <c r="I4651" s="564"/>
      <c r="J4651" s="377">
        <f t="shared" si="149"/>
        <v>0</v>
      </c>
      <c r="K4651" s="467">
        <f t="shared" si="150"/>
        <v>0</v>
      </c>
      <c r="L4651" s="113"/>
      <c r="M4651" s="113"/>
    </row>
    <row r="4652" spans="2:13" s="181" customFormat="1" ht="12.75" hidden="1" customHeight="1">
      <c r="B4652" s="1186"/>
      <c r="C4652" s="1162"/>
      <c r="D4652" s="465">
        <v>636</v>
      </c>
      <c r="E4652" s="1156"/>
      <c r="F4652" s="1157"/>
      <c r="G4652" s="1158"/>
      <c r="H4652" s="468">
        <v>0.15</v>
      </c>
      <c r="I4652" s="564"/>
      <c r="J4652" s="377">
        <f t="shared" si="149"/>
        <v>0</v>
      </c>
      <c r="K4652" s="467">
        <f t="shared" si="150"/>
        <v>0</v>
      </c>
      <c r="L4652" s="113"/>
      <c r="M4652" s="113"/>
    </row>
    <row r="4653" spans="2:13" s="181" customFormat="1" ht="12.75" hidden="1" customHeight="1">
      <c r="B4653" s="1186"/>
      <c r="C4653" s="1162"/>
      <c r="D4653" s="465">
        <v>637</v>
      </c>
      <c r="E4653" s="1156"/>
      <c r="F4653" s="1157"/>
      <c r="G4653" s="1158"/>
      <c r="H4653" s="468">
        <v>0.15</v>
      </c>
      <c r="I4653" s="564"/>
      <c r="J4653" s="377">
        <f t="shared" si="149"/>
        <v>0</v>
      </c>
      <c r="K4653" s="467">
        <f t="shared" si="150"/>
        <v>0</v>
      </c>
      <c r="L4653" s="113"/>
      <c r="M4653" s="113"/>
    </row>
    <row r="4654" spans="2:13" s="181" customFormat="1" ht="12.75" hidden="1" customHeight="1">
      <c r="B4654" s="1186"/>
      <c r="C4654" s="1162"/>
      <c r="D4654" s="465">
        <v>638</v>
      </c>
      <c r="E4654" s="1156"/>
      <c r="F4654" s="1157"/>
      <c r="G4654" s="1158"/>
      <c r="H4654" s="468">
        <v>0.15</v>
      </c>
      <c r="I4654" s="564"/>
      <c r="J4654" s="377">
        <f t="shared" si="149"/>
        <v>0</v>
      </c>
      <c r="K4654" s="467">
        <f t="shared" si="150"/>
        <v>0</v>
      </c>
      <c r="L4654" s="113"/>
      <c r="M4654" s="113"/>
    </row>
    <row r="4655" spans="2:13" s="181" customFormat="1" ht="12.75" hidden="1" customHeight="1">
      <c r="B4655" s="1186"/>
      <c r="C4655" s="1162"/>
      <c r="D4655" s="465">
        <v>639</v>
      </c>
      <c r="E4655" s="1156"/>
      <c r="F4655" s="1157"/>
      <c r="G4655" s="1158"/>
      <c r="H4655" s="468">
        <v>0.15</v>
      </c>
      <c r="I4655" s="564"/>
      <c r="J4655" s="377">
        <f t="shared" si="149"/>
        <v>0</v>
      </c>
      <c r="K4655" s="467">
        <f t="shared" si="150"/>
        <v>0</v>
      </c>
      <c r="L4655" s="113"/>
      <c r="M4655" s="113"/>
    </row>
    <row r="4656" spans="2:13" s="181" customFormat="1" ht="12.75" hidden="1" customHeight="1">
      <c r="B4656" s="1186"/>
      <c r="C4656" s="1162"/>
      <c r="D4656" s="465">
        <v>640</v>
      </c>
      <c r="E4656" s="1156"/>
      <c r="F4656" s="1157"/>
      <c r="G4656" s="1158"/>
      <c r="H4656" s="468">
        <v>0.15</v>
      </c>
      <c r="I4656" s="564"/>
      <c r="J4656" s="377">
        <f t="shared" si="149"/>
        <v>0</v>
      </c>
      <c r="K4656" s="467">
        <f t="shared" si="150"/>
        <v>0</v>
      </c>
      <c r="L4656" s="113"/>
      <c r="M4656" s="113"/>
    </row>
    <row r="4657" spans="2:13" s="181" customFormat="1" ht="12.75" hidden="1" customHeight="1">
      <c r="B4657" s="1186"/>
      <c r="C4657" s="1162"/>
      <c r="D4657" s="465">
        <v>641</v>
      </c>
      <c r="E4657" s="1156"/>
      <c r="F4657" s="1157"/>
      <c r="G4657" s="1158"/>
      <c r="H4657" s="468">
        <v>0.15</v>
      </c>
      <c r="I4657" s="564"/>
      <c r="J4657" s="377">
        <f t="shared" ref="J4657:J4720" si="151">$I$11027*H4657</f>
        <v>0</v>
      </c>
      <c r="K4657" s="467">
        <f t="shared" si="150"/>
        <v>0</v>
      </c>
      <c r="L4657" s="113"/>
      <c r="M4657" s="113"/>
    </row>
    <row r="4658" spans="2:13" s="181" customFormat="1" ht="12.75" hidden="1" customHeight="1">
      <c r="B4658" s="1186"/>
      <c r="C4658" s="1162"/>
      <c r="D4658" s="465">
        <v>642</v>
      </c>
      <c r="E4658" s="1156"/>
      <c r="F4658" s="1157"/>
      <c r="G4658" s="1158"/>
      <c r="H4658" s="468">
        <v>0.15</v>
      </c>
      <c r="I4658" s="564"/>
      <c r="J4658" s="377">
        <f t="shared" si="151"/>
        <v>0</v>
      </c>
      <c r="K4658" s="467">
        <f t="shared" ref="K4658:K4721" si="152">MAX(0,(I4658-J4658)*0.84)</f>
        <v>0</v>
      </c>
      <c r="L4658" s="113"/>
      <c r="M4658" s="113"/>
    </row>
    <row r="4659" spans="2:13" s="181" customFormat="1" ht="12.75" hidden="1" customHeight="1">
      <c r="B4659" s="1186"/>
      <c r="C4659" s="1162"/>
      <c r="D4659" s="465">
        <v>643</v>
      </c>
      <c r="E4659" s="1156"/>
      <c r="F4659" s="1157"/>
      <c r="G4659" s="1158"/>
      <c r="H4659" s="468">
        <v>0.15</v>
      </c>
      <c r="I4659" s="564"/>
      <c r="J4659" s="377">
        <f t="shared" si="151"/>
        <v>0</v>
      </c>
      <c r="K4659" s="467">
        <f t="shared" si="152"/>
        <v>0</v>
      </c>
      <c r="L4659" s="113"/>
      <c r="M4659" s="113"/>
    </row>
    <row r="4660" spans="2:13" s="181" customFormat="1" ht="12.75" hidden="1" customHeight="1">
      <c r="B4660" s="1186"/>
      <c r="C4660" s="1162"/>
      <c r="D4660" s="465">
        <v>644</v>
      </c>
      <c r="E4660" s="1156"/>
      <c r="F4660" s="1157"/>
      <c r="G4660" s="1158"/>
      <c r="H4660" s="468">
        <v>0.15</v>
      </c>
      <c r="I4660" s="564"/>
      <c r="J4660" s="377">
        <f t="shared" si="151"/>
        <v>0</v>
      </c>
      <c r="K4660" s="467">
        <f t="shared" si="152"/>
        <v>0</v>
      </c>
      <c r="L4660" s="113"/>
      <c r="M4660" s="113"/>
    </row>
    <row r="4661" spans="2:13" s="181" customFormat="1" ht="12.75" hidden="1" customHeight="1">
      <c r="B4661" s="1186"/>
      <c r="C4661" s="1162"/>
      <c r="D4661" s="465">
        <v>645</v>
      </c>
      <c r="E4661" s="1156"/>
      <c r="F4661" s="1157"/>
      <c r="G4661" s="1158"/>
      <c r="H4661" s="468">
        <v>0.15</v>
      </c>
      <c r="I4661" s="564"/>
      <c r="J4661" s="377">
        <f t="shared" si="151"/>
        <v>0</v>
      </c>
      <c r="K4661" s="467">
        <f t="shared" si="152"/>
        <v>0</v>
      </c>
      <c r="L4661" s="113"/>
      <c r="M4661" s="113"/>
    </row>
    <row r="4662" spans="2:13" s="181" customFormat="1" ht="12.75" hidden="1" customHeight="1">
      <c r="B4662" s="1186"/>
      <c r="C4662" s="1162"/>
      <c r="D4662" s="465">
        <v>646</v>
      </c>
      <c r="E4662" s="1156"/>
      <c r="F4662" s="1157"/>
      <c r="G4662" s="1158"/>
      <c r="H4662" s="468">
        <v>0.15</v>
      </c>
      <c r="I4662" s="564"/>
      <c r="J4662" s="377">
        <f t="shared" si="151"/>
        <v>0</v>
      </c>
      <c r="K4662" s="467">
        <f t="shared" si="152"/>
        <v>0</v>
      </c>
      <c r="L4662" s="113"/>
      <c r="M4662" s="113"/>
    </row>
    <row r="4663" spans="2:13" s="181" customFormat="1" ht="12.75" hidden="1" customHeight="1">
      <c r="B4663" s="1186"/>
      <c r="C4663" s="1162"/>
      <c r="D4663" s="465">
        <v>647</v>
      </c>
      <c r="E4663" s="1156"/>
      <c r="F4663" s="1157"/>
      <c r="G4663" s="1158"/>
      <c r="H4663" s="468">
        <v>0.15</v>
      </c>
      <c r="I4663" s="564"/>
      <c r="J4663" s="377">
        <f t="shared" si="151"/>
        <v>0</v>
      </c>
      <c r="K4663" s="467">
        <f t="shared" si="152"/>
        <v>0</v>
      </c>
      <c r="L4663" s="113"/>
      <c r="M4663" s="113"/>
    </row>
    <row r="4664" spans="2:13" s="181" customFormat="1" ht="12.75" hidden="1" customHeight="1">
      <c r="B4664" s="1186"/>
      <c r="C4664" s="1162"/>
      <c r="D4664" s="465">
        <v>648</v>
      </c>
      <c r="E4664" s="1156"/>
      <c r="F4664" s="1157"/>
      <c r="G4664" s="1158"/>
      <c r="H4664" s="468">
        <v>0.15</v>
      </c>
      <c r="I4664" s="564"/>
      <c r="J4664" s="377">
        <f t="shared" si="151"/>
        <v>0</v>
      </c>
      <c r="K4664" s="467">
        <f t="shared" si="152"/>
        <v>0</v>
      </c>
      <c r="L4664" s="113"/>
      <c r="M4664" s="113"/>
    </row>
    <row r="4665" spans="2:13" s="181" customFormat="1" ht="12.75" hidden="1" customHeight="1">
      <c r="B4665" s="1186"/>
      <c r="C4665" s="1162"/>
      <c r="D4665" s="465">
        <v>649</v>
      </c>
      <c r="E4665" s="1156"/>
      <c r="F4665" s="1157"/>
      <c r="G4665" s="1158"/>
      <c r="H4665" s="468">
        <v>0.15</v>
      </c>
      <c r="I4665" s="564"/>
      <c r="J4665" s="377">
        <f t="shared" si="151"/>
        <v>0</v>
      </c>
      <c r="K4665" s="467">
        <f t="shared" si="152"/>
        <v>0</v>
      </c>
      <c r="L4665" s="113"/>
      <c r="M4665" s="113"/>
    </row>
    <row r="4666" spans="2:13" s="181" customFormat="1" ht="12.75" hidden="1" customHeight="1">
      <c r="B4666" s="1186"/>
      <c r="C4666" s="1162"/>
      <c r="D4666" s="465">
        <v>650</v>
      </c>
      <c r="E4666" s="1156"/>
      <c r="F4666" s="1157"/>
      <c r="G4666" s="1158"/>
      <c r="H4666" s="468">
        <v>0.15</v>
      </c>
      <c r="I4666" s="564"/>
      <c r="J4666" s="377">
        <f t="shared" si="151"/>
        <v>0</v>
      </c>
      <c r="K4666" s="467">
        <f t="shared" si="152"/>
        <v>0</v>
      </c>
      <c r="L4666" s="113"/>
      <c r="M4666" s="113"/>
    </row>
    <row r="4667" spans="2:13" s="181" customFormat="1" ht="12.75" hidden="1" customHeight="1">
      <c r="B4667" s="1186"/>
      <c r="C4667" s="1162"/>
      <c r="D4667" s="465">
        <v>651</v>
      </c>
      <c r="E4667" s="1156"/>
      <c r="F4667" s="1157"/>
      <c r="G4667" s="1158"/>
      <c r="H4667" s="468">
        <v>0.15</v>
      </c>
      <c r="I4667" s="564"/>
      <c r="J4667" s="377">
        <f t="shared" si="151"/>
        <v>0</v>
      </c>
      <c r="K4667" s="467">
        <f t="shared" si="152"/>
        <v>0</v>
      </c>
      <c r="L4667" s="113"/>
      <c r="M4667" s="113"/>
    </row>
    <row r="4668" spans="2:13" s="181" customFormat="1" ht="12.75" hidden="1" customHeight="1">
      <c r="B4668" s="1186"/>
      <c r="C4668" s="1162"/>
      <c r="D4668" s="465">
        <v>652</v>
      </c>
      <c r="E4668" s="1156"/>
      <c r="F4668" s="1157"/>
      <c r="G4668" s="1158"/>
      <c r="H4668" s="468">
        <v>0.15</v>
      </c>
      <c r="I4668" s="564"/>
      <c r="J4668" s="377">
        <f t="shared" si="151"/>
        <v>0</v>
      </c>
      <c r="K4668" s="467">
        <f t="shared" si="152"/>
        <v>0</v>
      </c>
      <c r="L4668" s="113"/>
      <c r="M4668" s="113"/>
    </row>
    <row r="4669" spans="2:13" s="181" customFormat="1" ht="12.75" hidden="1" customHeight="1">
      <c r="B4669" s="1186"/>
      <c r="C4669" s="1162"/>
      <c r="D4669" s="465">
        <v>653</v>
      </c>
      <c r="E4669" s="1156"/>
      <c r="F4669" s="1157"/>
      <c r="G4669" s="1158"/>
      <c r="H4669" s="468">
        <v>0.15</v>
      </c>
      <c r="I4669" s="564"/>
      <c r="J4669" s="377">
        <f t="shared" si="151"/>
        <v>0</v>
      </c>
      <c r="K4669" s="467">
        <f t="shared" si="152"/>
        <v>0</v>
      </c>
      <c r="L4669" s="113"/>
      <c r="M4669" s="113"/>
    </row>
    <row r="4670" spans="2:13" s="181" customFormat="1" ht="12.75" hidden="1" customHeight="1">
      <c r="B4670" s="1186"/>
      <c r="C4670" s="1162"/>
      <c r="D4670" s="465">
        <v>654</v>
      </c>
      <c r="E4670" s="1156"/>
      <c r="F4670" s="1157"/>
      <c r="G4670" s="1158"/>
      <c r="H4670" s="468">
        <v>0.15</v>
      </c>
      <c r="I4670" s="564"/>
      <c r="J4670" s="377">
        <f t="shared" si="151"/>
        <v>0</v>
      </c>
      <c r="K4670" s="467">
        <f t="shared" si="152"/>
        <v>0</v>
      </c>
      <c r="L4670" s="113"/>
      <c r="M4670" s="113"/>
    </row>
    <row r="4671" spans="2:13" s="181" customFormat="1" ht="12.75" hidden="1" customHeight="1">
      <c r="B4671" s="1186"/>
      <c r="C4671" s="1162"/>
      <c r="D4671" s="465">
        <v>655</v>
      </c>
      <c r="E4671" s="1156"/>
      <c r="F4671" s="1157"/>
      <c r="G4671" s="1158"/>
      <c r="H4671" s="468">
        <v>0.15</v>
      </c>
      <c r="I4671" s="564"/>
      <c r="J4671" s="377">
        <f t="shared" si="151"/>
        <v>0</v>
      </c>
      <c r="K4671" s="467">
        <f t="shared" si="152"/>
        <v>0</v>
      </c>
      <c r="L4671" s="113"/>
      <c r="M4671" s="113"/>
    </row>
    <row r="4672" spans="2:13" s="181" customFormat="1" ht="12.75" hidden="1" customHeight="1">
      <c r="B4672" s="1186"/>
      <c r="C4672" s="1162"/>
      <c r="D4672" s="465">
        <v>656</v>
      </c>
      <c r="E4672" s="1156"/>
      <c r="F4672" s="1157"/>
      <c r="G4672" s="1158"/>
      <c r="H4672" s="468">
        <v>0.15</v>
      </c>
      <c r="I4672" s="564"/>
      <c r="J4672" s="377">
        <f t="shared" si="151"/>
        <v>0</v>
      </c>
      <c r="K4672" s="467">
        <f t="shared" si="152"/>
        <v>0</v>
      </c>
      <c r="L4672" s="113"/>
      <c r="M4672" s="113"/>
    </row>
    <row r="4673" spans="2:13" s="181" customFormat="1" ht="12.75" hidden="1" customHeight="1">
      <c r="B4673" s="1186"/>
      <c r="C4673" s="1162"/>
      <c r="D4673" s="465">
        <v>657</v>
      </c>
      <c r="E4673" s="1156"/>
      <c r="F4673" s="1157"/>
      <c r="G4673" s="1158"/>
      <c r="H4673" s="468">
        <v>0.15</v>
      </c>
      <c r="I4673" s="564"/>
      <c r="J4673" s="377">
        <f t="shared" si="151"/>
        <v>0</v>
      </c>
      <c r="K4673" s="467">
        <f t="shared" si="152"/>
        <v>0</v>
      </c>
      <c r="L4673" s="113"/>
      <c r="M4673" s="113"/>
    </row>
    <row r="4674" spans="2:13" s="181" customFormat="1" ht="12.75" hidden="1" customHeight="1">
      <c r="B4674" s="1186"/>
      <c r="C4674" s="1162"/>
      <c r="D4674" s="465">
        <v>658</v>
      </c>
      <c r="E4674" s="1156"/>
      <c r="F4674" s="1157"/>
      <c r="G4674" s="1158"/>
      <c r="H4674" s="468">
        <v>0.15</v>
      </c>
      <c r="I4674" s="564"/>
      <c r="J4674" s="377">
        <f t="shared" si="151"/>
        <v>0</v>
      </c>
      <c r="K4674" s="467">
        <f t="shared" si="152"/>
        <v>0</v>
      </c>
      <c r="L4674" s="113"/>
      <c r="M4674" s="113"/>
    </row>
    <row r="4675" spans="2:13" s="181" customFormat="1" ht="12.75" hidden="1" customHeight="1">
      <c r="B4675" s="1186"/>
      <c r="C4675" s="1162"/>
      <c r="D4675" s="465">
        <v>659</v>
      </c>
      <c r="E4675" s="1156"/>
      <c r="F4675" s="1157"/>
      <c r="G4675" s="1158"/>
      <c r="H4675" s="468">
        <v>0.15</v>
      </c>
      <c r="I4675" s="564"/>
      <c r="J4675" s="377">
        <f t="shared" si="151"/>
        <v>0</v>
      </c>
      <c r="K4675" s="467">
        <f t="shared" si="152"/>
        <v>0</v>
      </c>
      <c r="L4675" s="113"/>
      <c r="M4675" s="113"/>
    </row>
    <row r="4676" spans="2:13" s="181" customFormat="1" ht="12.75" hidden="1" customHeight="1">
      <c r="B4676" s="1186"/>
      <c r="C4676" s="1162"/>
      <c r="D4676" s="465">
        <v>660</v>
      </c>
      <c r="E4676" s="1156"/>
      <c r="F4676" s="1157"/>
      <c r="G4676" s="1158"/>
      <c r="H4676" s="468">
        <v>0.15</v>
      </c>
      <c r="I4676" s="564"/>
      <c r="J4676" s="377">
        <f t="shared" si="151"/>
        <v>0</v>
      </c>
      <c r="K4676" s="467">
        <f t="shared" si="152"/>
        <v>0</v>
      </c>
      <c r="L4676" s="113"/>
      <c r="M4676" s="113"/>
    </row>
    <row r="4677" spans="2:13" s="181" customFormat="1" ht="12.75" hidden="1" customHeight="1">
      <c r="B4677" s="1186"/>
      <c r="C4677" s="1162"/>
      <c r="D4677" s="465">
        <v>661</v>
      </c>
      <c r="E4677" s="1156"/>
      <c r="F4677" s="1157"/>
      <c r="G4677" s="1158"/>
      <c r="H4677" s="468">
        <v>0.15</v>
      </c>
      <c r="I4677" s="564"/>
      <c r="J4677" s="377">
        <f t="shared" si="151"/>
        <v>0</v>
      </c>
      <c r="K4677" s="467">
        <f t="shared" si="152"/>
        <v>0</v>
      </c>
      <c r="L4677" s="113"/>
      <c r="M4677" s="113"/>
    </row>
    <row r="4678" spans="2:13" s="181" customFormat="1" ht="12.75" hidden="1" customHeight="1">
      <c r="B4678" s="1186"/>
      <c r="C4678" s="1162"/>
      <c r="D4678" s="465">
        <v>662</v>
      </c>
      <c r="E4678" s="1156"/>
      <c r="F4678" s="1157"/>
      <c r="G4678" s="1158"/>
      <c r="H4678" s="468">
        <v>0.15</v>
      </c>
      <c r="I4678" s="564"/>
      <c r="J4678" s="377">
        <f t="shared" si="151"/>
        <v>0</v>
      </c>
      <c r="K4678" s="467">
        <f t="shared" si="152"/>
        <v>0</v>
      </c>
      <c r="L4678" s="113"/>
      <c r="M4678" s="113"/>
    </row>
    <row r="4679" spans="2:13" s="181" customFormat="1" ht="12.75" hidden="1" customHeight="1">
      <c r="B4679" s="1186"/>
      <c r="C4679" s="1162"/>
      <c r="D4679" s="465">
        <v>663</v>
      </c>
      <c r="E4679" s="1156"/>
      <c r="F4679" s="1157"/>
      <c r="G4679" s="1158"/>
      <c r="H4679" s="468">
        <v>0.15</v>
      </c>
      <c r="I4679" s="564"/>
      <c r="J4679" s="377">
        <f t="shared" si="151"/>
        <v>0</v>
      </c>
      <c r="K4679" s="467">
        <f t="shared" si="152"/>
        <v>0</v>
      </c>
      <c r="L4679" s="113"/>
      <c r="M4679" s="113"/>
    </row>
    <row r="4680" spans="2:13" s="181" customFormat="1" ht="12.75" hidden="1" customHeight="1">
      <c r="B4680" s="1186"/>
      <c r="C4680" s="1162"/>
      <c r="D4680" s="465">
        <v>664</v>
      </c>
      <c r="E4680" s="1156"/>
      <c r="F4680" s="1157"/>
      <c r="G4680" s="1158"/>
      <c r="H4680" s="468">
        <v>0.15</v>
      </c>
      <c r="I4680" s="564"/>
      <c r="J4680" s="377">
        <f t="shared" si="151"/>
        <v>0</v>
      </c>
      <c r="K4680" s="467">
        <f t="shared" si="152"/>
        <v>0</v>
      </c>
      <c r="L4680" s="113"/>
      <c r="M4680" s="113"/>
    </row>
    <row r="4681" spans="2:13" s="181" customFormat="1" ht="12.75" hidden="1" customHeight="1">
      <c r="B4681" s="1186"/>
      <c r="C4681" s="1162"/>
      <c r="D4681" s="465">
        <v>665</v>
      </c>
      <c r="E4681" s="1156"/>
      <c r="F4681" s="1157"/>
      <c r="G4681" s="1158"/>
      <c r="H4681" s="468">
        <v>0.15</v>
      </c>
      <c r="I4681" s="564"/>
      <c r="J4681" s="377">
        <f t="shared" si="151"/>
        <v>0</v>
      </c>
      <c r="K4681" s="467">
        <f t="shared" si="152"/>
        <v>0</v>
      </c>
      <c r="L4681" s="113"/>
      <c r="M4681" s="113"/>
    </row>
    <row r="4682" spans="2:13" s="181" customFormat="1" ht="12.75" hidden="1" customHeight="1">
      <c r="B4682" s="1186"/>
      <c r="C4682" s="1162"/>
      <c r="D4682" s="465">
        <v>666</v>
      </c>
      <c r="E4682" s="1156"/>
      <c r="F4682" s="1157"/>
      <c r="G4682" s="1158"/>
      <c r="H4682" s="468">
        <v>0.15</v>
      </c>
      <c r="I4682" s="564"/>
      <c r="J4682" s="377">
        <f t="shared" si="151"/>
        <v>0</v>
      </c>
      <c r="K4682" s="467">
        <f t="shared" si="152"/>
        <v>0</v>
      </c>
      <c r="L4682" s="113"/>
      <c r="M4682" s="113"/>
    </row>
    <row r="4683" spans="2:13" s="181" customFormat="1" ht="12.75" hidden="1" customHeight="1">
      <c r="B4683" s="1186"/>
      <c r="C4683" s="1162"/>
      <c r="D4683" s="465">
        <v>667</v>
      </c>
      <c r="E4683" s="1156"/>
      <c r="F4683" s="1157"/>
      <c r="G4683" s="1158"/>
      <c r="H4683" s="468">
        <v>0.15</v>
      </c>
      <c r="I4683" s="564"/>
      <c r="J4683" s="377">
        <f t="shared" si="151"/>
        <v>0</v>
      </c>
      <c r="K4683" s="467">
        <f t="shared" si="152"/>
        <v>0</v>
      </c>
      <c r="L4683" s="113"/>
      <c r="M4683" s="113"/>
    </row>
    <row r="4684" spans="2:13" s="181" customFormat="1" ht="12.75" hidden="1" customHeight="1">
      <c r="B4684" s="1186"/>
      <c r="C4684" s="1162"/>
      <c r="D4684" s="465">
        <v>668</v>
      </c>
      <c r="E4684" s="1156"/>
      <c r="F4684" s="1157"/>
      <c r="G4684" s="1158"/>
      <c r="H4684" s="468">
        <v>0.15</v>
      </c>
      <c r="I4684" s="564"/>
      <c r="J4684" s="377">
        <f t="shared" si="151"/>
        <v>0</v>
      </c>
      <c r="K4684" s="467">
        <f t="shared" si="152"/>
        <v>0</v>
      </c>
      <c r="L4684" s="113"/>
      <c r="M4684" s="113"/>
    </row>
    <row r="4685" spans="2:13" s="181" customFormat="1" ht="12.75" hidden="1" customHeight="1">
      <c r="B4685" s="1186"/>
      <c r="C4685" s="1162"/>
      <c r="D4685" s="465">
        <v>669</v>
      </c>
      <c r="E4685" s="1156"/>
      <c r="F4685" s="1157"/>
      <c r="G4685" s="1158"/>
      <c r="H4685" s="468">
        <v>0.15</v>
      </c>
      <c r="I4685" s="564"/>
      <c r="J4685" s="377">
        <f t="shared" si="151"/>
        <v>0</v>
      </c>
      <c r="K4685" s="467">
        <f t="shared" si="152"/>
        <v>0</v>
      </c>
      <c r="L4685" s="113"/>
      <c r="M4685" s="113"/>
    </row>
    <row r="4686" spans="2:13" s="181" customFormat="1" ht="12.75" hidden="1" customHeight="1">
      <c r="B4686" s="1186"/>
      <c r="C4686" s="1162"/>
      <c r="D4686" s="465">
        <v>670</v>
      </c>
      <c r="E4686" s="1156"/>
      <c r="F4686" s="1157"/>
      <c r="G4686" s="1158"/>
      <c r="H4686" s="468">
        <v>0.15</v>
      </c>
      <c r="I4686" s="564"/>
      <c r="J4686" s="377">
        <f t="shared" si="151"/>
        <v>0</v>
      </c>
      <c r="K4686" s="467">
        <f t="shared" si="152"/>
        <v>0</v>
      </c>
      <c r="L4686" s="113"/>
      <c r="M4686" s="113"/>
    </row>
    <row r="4687" spans="2:13" s="181" customFormat="1" ht="12.75" hidden="1" customHeight="1">
      <c r="B4687" s="1186"/>
      <c r="C4687" s="1162"/>
      <c r="D4687" s="465">
        <v>671</v>
      </c>
      <c r="E4687" s="1156"/>
      <c r="F4687" s="1157"/>
      <c r="G4687" s="1158"/>
      <c r="H4687" s="468">
        <v>0.15</v>
      </c>
      <c r="I4687" s="564"/>
      <c r="J4687" s="377">
        <f t="shared" si="151"/>
        <v>0</v>
      </c>
      <c r="K4687" s="467">
        <f t="shared" si="152"/>
        <v>0</v>
      </c>
      <c r="L4687" s="113"/>
      <c r="M4687" s="113"/>
    </row>
    <row r="4688" spans="2:13" s="181" customFormat="1" ht="12.75" hidden="1" customHeight="1">
      <c r="B4688" s="1186"/>
      <c r="C4688" s="1162"/>
      <c r="D4688" s="465">
        <v>672</v>
      </c>
      <c r="E4688" s="1156"/>
      <c r="F4688" s="1157"/>
      <c r="G4688" s="1158"/>
      <c r="H4688" s="468">
        <v>0.15</v>
      </c>
      <c r="I4688" s="564"/>
      <c r="J4688" s="377">
        <f t="shared" si="151"/>
        <v>0</v>
      </c>
      <c r="K4688" s="467">
        <f t="shared" si="152"/>
        <v>0</v>
      </c>
      <c r="L4688" s="113"/>
      <c r="M4688" s="113"/>
    </row>
    <row r="4689" spans="2:13" s="181" customFormat="1" ht="12.75" hidden="1" customHeight="1">
      <c r="B4689" s="1186"/>
      <c r="C4689" s="1162"/>
      <c r="D4689" s="465">
        <v>673</v>
      </c>
      <c r="E4689" s="1156"/>
      <c r="F4689" s="1157"/>
      <c r="G4689" s="1158"/>
      <c r="H4689" s="468">
        <v>0.15</v>
      </c>
      <c r="I4689" s="564"/>
      <c r="J4689" s="377">
        <f t="shared" si="151"/>
        <v>0</v>
      </c>
      <c r="K4689" s="467">
        <f t="shared" si="152"/>
        <v>0</v>
      </c>
      <c r="L4689" s="113"/>
      <c r="M4689" s="113"/>
    </row>
    <row r="4690" spans="2:13" s="181" customFormat="1" ht="12.75" hidden="1" customHeight="1">
      <c r="B4690" s="1186"/>
      <c r="C4690" s="1162"/>
      <c r="D4690" s="465">
        <v>674</v>
      </c>
      <c r="E4690" s="1156"/>
      <c r="F4690" s="1157"/>
      <c r="G4690" s="1158"/>
      <c r="H4690" s="468">
        <v>0.15</v>
      </c>
      <c r="I4690" s="564"/>
      <c r="J4690" s="377">
        <f t="shared" si="151"/>
        <v>0</v>
      </c>
      <c r="K4690" s="467">
        <f t="shared" si="152"/>
        <v>0</v>
      </c>
      <c r="L4690" s="113"/>
      <c r="M4690" s="113"/>
    </row>
    <row r="4691" spans="2:13" s="181" customFormat="1" ht="12.75" hidden="1" customHeight="1">
      <c r="B4691" s="1186"/>
      <c r="C4691" s="1162"/>
      <c r="D4691" s="465">
        <v>675</v>
      </c>
      <c r="E4691" s="1156"/>
      <c r="F4691" s="1157"/>
      <c r="G4691" s="1158"/>
      <c r="H4691" s="468">
        <v>0.15</v>
      </c>
      <c r="I4691" s="564"/>
      <c r="J4691" s="377">
        <f t="shared" si="151"/>
        <v>0</v>
      </c>
      <c r="K4691" s="467">
        <f t="shared" si="152"/>
        <v>0</v>
      </c>
      <c r="L4691" s="113"/>
      <c r="M4691" s="113"/>
    </row>
    <row r="4692" spans="2:13" s="181" customFormat="1" ht="12.75" hidden="1" customHeight="1">
      <c r="B4692" s="1186"/>
      <c r="C4692" s="1162"/>
      <c r="D4692" s="465">
        <v>676</v>
      </c>
      <c r="E4692" s="1156"/>
      <c r="F4692" s="1157"/>
      <c r="G4692" s="1158"/>
      <c r="H4692" s="468">
        <v>0.15</v>
      </c>
      <c r="I4692" s="564"/>
      <c r="J4692" s="377">
        <f t="shared" si="151"/>
        <v>0</v>
      </c>
      <c r="K4692" s="467">
        <f t="shared" si="152"/>
        <v>0</v>
      </c>
      <c r="L4692" s="113"/>
      <c r="M4692" s="113"/>
    </row>
    <row r="4693" spans="2:13" s="181" customFormat="1" ht="12.75" hidden="1" customHeight="1">
      <c r="B4693" s="1186"/>
      <c r="C4693" s="1162"/>
      <c r="D4693" s="465">
        <v>677</v>
      </c>
      <c r="E4693" s="1156"/>
      <c r="F4693" s="1157"/>
      <c r="G4693" s="1158"/>
      <c r="H4693" s="468">
        <v>0.15</v>
      </c>
      <c r="I4693" s="564"/>
      <c r="J4693" s="377">
        <f t="shared" si="151"/>
        <v>0</v>
      </c>
      <c r="K4693" s="467">
        <f t="shared" si="152"/>
        <v>0</v>
      </c>
      <c r="L4693" s="113"/>
      <c r="M4693" s="113"/>
    </row>
    <row r="4694" spans="2:13" s="181" customFormat="1" ht="12.75" hidden="1" customHeight="1">
      <c r="B4694" s="1186"/>
      <c r="C4694" s="1162"/>
      <c r="D4694" s="465">
        <v>678</v>
      </c>
      <c r="E4694" s="1156"/>
      <c r="F4694" s="1157"/>
      <c r="G4694" s="1158"/>
      <c r="H4694" s="468">
        <v>0.15</v>
      </c>
      <c r="I4694" s="564"/>
      <c r="J4694" s="377">
        <f t="shared" si="151"/>
        <v>0</v>
      </c>
      <c r="K4694" s="467">
        <f t="shared" si="152"/>
        <v>0</v>
      </c>
      <c r="L4694" s="113"/>
      <c r="M4694" s="113"/>
    </row>
    <row r="4695" spans="2:13" s="181" customFormat="1" ht="12.75" hidden="1" customHeight="1">
      <c r="B4695" s="1186"/>
      <c r="C4695" s="1162"/>
      <c r="D4695" s="465">
        <v>679</v>
      </c>
      <c r="E4695" s="1156"/>
      <c r="F4695" s="1157"/>
      <c r="G4695" s="1158"/>
      <c r="H4695" s="468">
        <v>0.15</v>
      </c>
      <c r="I4695" s="564"/>
      <c r="J4695" s="377">
        <f t="shared" si="151"/>
        <v>0</v>
      </c>
      <c r="K4695" s="467">
        <f t="shared" si="152"/>
        <v>0</v>
      </c>
      <c r="L4695" s="113"/>
      <c r="M4695" s="113"/>
    </row>
    <row r="4696" spans="2:13" s="181" customFormat="1" ht="12.75" hidden="1" customHeight="1">
      <c r="B4696" s="1186"/>
      <c r="C4696" s="1162"/>
      <c r="D4696" s="465">
        <v>680</v>
      </c>
      <c r="E4696" s="1156"/>
      <c r="F4696" s="1157"/>
      <c r="G4696" s="1158"/>
      <c r="H4696" s="468">
        <v>0.15</v>
      </c>
      <c r="I4696" s="564"/>
      <c r="J4696" s="377">
        <f t="shared" si="151"/>
        <v>0</v>
      </c>
      <c r="K4696" s="467">
        <f t="shared" si="152"/>
        <v>0</v>
      </c>
      <c r="L4696" s="113"/>
      <c r="M4696" s="113"/>
    </row>
    <row r="4697" spans="2:13" s="181" customFormat="1" ht="12.75" hidden="1" customHeight="1">
      <c r="B4697" s="1186"/>
      <c r="C4697" s="1162"/>
      <c r="D4697" s="465">
        <v>681</v>
      </c>
      <c r="E4697" s="1156"/>
      <c r="F4697" s="1157"/>
      <c r="G4697" s="1158"/>
      <c r="H4697" s="468">
        <v>0.15</v>
      </c>
      <c r="I4697" s="564"/>
      <c r="J4697" s="377">
        <f t="shared" si="151"/>
        <v>0</v>
      </c>
      <c r="K4697" s="467">
        <f t="shared" si="152"/>
        <v>0</v>
      </c>
      <c r="L4697" s="113"/>
      <c r="M4697" s="113"/>
    </row>
    <row r="4698" spans="2:13" s="181" customFormat="1" ht="12.75" hidden="1" customHeight="1">
      <c r="B4698" s="1186"/>
      <c r="C4698" s="1162"/>
      <c r="D4698" s="465">
        <v>682</v>
      </c>
      <c r="E4698" s="1156"/>
      <c r="F4698" s="1157"/>
      <c r="G4698" s="1158"/>
      <c r="H4698" s="468">
        <v>0.15</v>
      </c>
      <c r="I4698" s="564"/>
      <c r="J4698" s="377">
        <f t="shared" si="151"/>
        <v>0</v>
      </c>
      <c r="K4698" s="467">
        <f t="shared" si="152"/>
        <v>0</v>
      </c>
      <c r="L4698" s="113"/>
      <c r="M4698" s="113"/>
    </row>
    <row r="4699" spans="2:13" s="181" customFormat="1" ht="12.75" hidden="1" customHeight="1">
      <c r="B4699" s="1186"/>
      <c r="C4699" s="1162"/>
      <c r="D4699" s="465">
        <v>683</v>
      </c>
      <c r="E4699" s="1156"/>
      <c r="F4699" s="1157"/>
      <c r="G4699" s="1158"/>
      <c r="H4699" s="468">
        <v>0.15</v>
      </c>
      <c r="I4699" s="564"/>
      <c r="J4699" s="377">
        <f t="shared" si="151"/>
        <v>0</v>
      </c>
      <c r="K4699" s="467">
        <f t="shared" si="152"/>
        <v>0</v>
      </c>
      <c r="L4699" s="113"/>
      <c r="M4699" s="113"/>
    </row>
    <row r="4700" spans="2:13" s="181" customFormat="1" ht="12.75" hidden="1" customHeight="1">
      <c r="B4700" s="1186"/>
      <c r="C4700" s="1162"/>
      <c r="D4700" s="465">
        <v>684</v>
      </c>
      <c r="E4700" s="1156"/>
      <c r="F4700" s="1157"/>
      <c r="G4700" s="1158"/>
      <c r="H4700" s="468">
        <v>0.15</v>
      </c>
      <c r="I4700" s="564"/>
      <c r="J4700" s="377">
        <f t="shared" si="151"/>
        <v>0</v>
      </c>
      <c r="K4700" s="467">
        <f t="shared" si="152"/>
        <v>0</v>
      </c>
      <c r="L4700" s="113"/>
      <c r="M4700" s="113"/>
    </row>
    <row r="4701" spans="2:13" s="181" customFormat="1" ht="12.75" hidden="1" customHeight="1">
      <c r="B4701" s="1186"/>
      <c r="C4701" s="1162"/>
      <c r="D4701" s="465">
        <v>685</v>
      </c>
      <c r="E4701" s="1156"/>
      <c r="F4701" s="1157"/>
      <c r="G4701" s="1158"/>
      <c r="H4701" s="468">
        <v>0.15</v>
      </c>
      <c r="I4701" s="564"/>
      <c r="J4701" s="377">
        <f t="shared" si="151"/>
        <v>0</v>
      </c>
      <c r="K4701" s="467">
        <f t="shared" si="152"/>
        <v>0</v>
      </c>
      <c r="L4701" s="113"/>
      <c r="M4701" s="113"/>
    </row>
    <row r="4702" spans="2:13" s="181" customFormat="1" ht="12.75" hidden="1" customHeight="1">
      <c r="B4702" s="1186"/>
      <c r="C4702" s="1162"/>
      <c r="D4702" s="465">
        <v>686</v>
      </c>
      <c r="E4702" s="1156"/>
      <c r="F4702" s="1157"/>
      <c r="G4702" s="1158"/>
      <c r="H4702" s="468">
        <v>0.15</v>
      </c>
      <c r="I4702" s="564"/>
      <c r="J4702" s="377">
        <f t="shared" si="151"/>
        <v>0</v>
      </c>
      <c r="K4702" s="467">
        <f t="shared" si="152"/>
        <v>0</v>
      </c>
      <c r="L4702" s="113"/>
      <c r="M4702" s="113"/>
    </row>
    <row r="4703" spans="2:13" s="181" customFormat="1" ht="12.75" hidden="1" customHeight="1">
      <c r="B4703" s="1186"/>
      <c r="C4703" s="1162"/>
      <c r="D4703" s="465">
        <v>687</v>
      </c>
      <c r="E4703" s="1156"/>
      <c r="F4703" s="1157"/>
      <c r="G4703" s="1158"/>
      <c r="H4703" s="468">
        <v>0.15</v>
      </c>
      <c r="I4703" s="564"/>
      <c r="J4703" s="377">
        <f t="shared" si="151"/>
        <v>0</v>
      </c>
      <c r="K4703" s="467">
        <f t="shared" si="152"/>
        <v>0</v>
      </c>
      <c r="L4703" s="113"/>
      <c r="M4703" s="113"/>
    </row>
    <row r="4704" spans="2:13" s="181" customFormat="1" ht="12.75" hidden="1" customHeight="1">
      <c r="B4704" s="1186"/>
      <c r="C4704" s="1162"/>
      <c r="D4704" s="465">
        <v>688</v>
      </c>
      <c r="E4704" s="1156"/>
      <c r="F4704" s="1157"/>
      <c r="G4704" s="1158"/>
      <c r="H4704" s="468">
        <v>0.15</v>
      </c>
      <c r="I4704" s="564"/>
      <c r="J4704" s="377">
        <f t="shared" si="151"/>
        <v>0</v>
      </c>
      <c r="K4704" s="467">
        <f t="shared" si="152"/>
        <v>0</v>
      </c>
      <c r="L4704" s="113"/>
      <c r="M4704" s="113"/>
    </row>
    <row r="4705" spans="2:13" s="181" customFormat="1" ht="12.75" hidden="1" customHeight="1">
      <c r="B4705" s="1186"/>
      <c r="C4705" s="1162"/>
      <c r="D4705" s="465">
        <v>689</v>
      </c>
      <c r="E4705" s="1156"/>
      <c r="F4705" s="1157"/>
      <c r="G4705" s="1158"/>
      <c r="H4705" s="468">
        <v>0.15</v>
      </c>
      <c r="I4705" s="564"/>
      <c r="J4705" s="377">
        <f t="shared" si="151"/>
        <v>0</v>
      </c>
      <c r="K4705" s="467">
        <f t="shared" si="152"/>
        <v>0</v>
      </c>
      <c r="L4705" s="113"/>
      <c r="M4705" s="113"/>
    </row>
    <row r="4706" spans="2:13" s="181" customFormat="1" ht="12.75" hidden="1" customHeight="1">
      <c r="B4706" s="1186"/>
      <c r="C4706" s="1162"/>
      <c r="D4706" s="465">
        <v>690</v>
      </c>
      <c r="E4706" s="1156"/>
      <c r="F4706" s="1157"/>
      <c r="G4706" s="1158"/>
      <c r="H4706" s="468">
        <v>0.15</v>
      </c>
      <c r="I4706" s="564"/>
      <c r="J4706" s="377">
        <f t="shared" si="151"/>
        <v>0</v>
      </c>
      <c r="K4706" s="467">
        <f t="shared" si="152"/>
        <v>0</v>
      </c>
      <c r="L4706" s="113"/>
      <c r="M4706" s="113"/>
    </row>
    <row r="4707" spans="2:13" s="181" customFormat="1" ht="12.75" hidden="1" customHeight="1">
      <c r="B4707" s="1186"/>
      <c r="C4707" s="1162"/>
      <c r="D4707" s="465">
        <v>691</v>
      </c>
      <c r="E4707" s="1156"/>
      <c r="F4707" s="1157"/>
      <c r="G4707" s="1158"/>
      <c r="H4707" s="468">
        <v>0.15</v>
      </c>
      <c r="I4707" s="564"/>
      <c r="J4707" s="377">
        <f t="shared" si="151"/>
        <v>0</v>
      </c>
      <c r="K4707" s="467">
        <f t="shared" si="152"/>
        <v>0</v>
      </c>
      <c r="L4707" s="113"/>
      <c r="M4707" s="113"/>
    </row>
    <row r="4708" spans="2:13" s="181" customFormat="1" ht="12.75" hidden="1" customHeight="1">
      <c r="B4708" s="1186"/>
      <c r="C4708" s="1162"/>
      <c r="D4708" s="465">
        <v>692</v>
      </c>
      <c r="E4708" s="1156"/>
      <c r="F4708" s="1157"/>
      <c r="G4708" s="1158"/>
      <c r="H4708" s="468">
        <v>0.15</v>
      </c>
      <c r="I4708" s="564"/>
      <c r="J4708" s="377">
        <f t="shared" si="151"/>
        <v>0</v>
      </c>
      <c r="K4708" s="467">
        <f t="shared" si="152"/>
        <v>0</v>
      </c>
      <c r="L4708" s="113"/>
      <c r="M4708" s="113"/>
    </row>
    <row r="4709" spans="2:13" s="181" customFormat="1" ht="12.75" hidden="1" customHeight="1">
      <c r="B4709" s="1186"/>
      <c r="C4709" s="1162"/>
      <c r="D4709" s="465">
        <v>693</v>
      </c>
      <c r="E4709" s="1156"/>
      <c r="F4709" s="1157"/>
      <c r="G4709" s="1158"/>
      <c r="H4709" s="468">
        <v>0.15</v>
      </c>
      <c r="I4709" s="564"/>
      <c r="J4709" s="377">
        <f t="shared" si="151"/>
        <v>0</v>
      </c>
      <c r="K4709" s="467">
        <f t="shared" si="152"/>
        <v>0</v>
      </c>
      <c r="L4709" s="113"/>
      <c r="M4709" s="113"/>
    </row>
    <row r="4710" spans="2:13" s="181" customFormat="1" ht="12.75" hidden="1" customHeight="1">
      <c r="B4710" s="1186"/>
      <c r="C4710" s="1162"/>
      <c r="D4710" s="465">
        <v>694</v>
      </c>
      <c r="E4710" s="1156"/>
      <c r="F4710" s="1157"/>
      <c r="G4710" s="1158"/>
      <c r="H4710" s="468">
        <v>0.15</v>
      </c>
      <c r="I4710" s="564"/>
      <c r="J4710" s="377">
        <f t="shared" si="151"/>
        <v>0</v>
      </c>
      <c r="K4710" s="467">
        <f t="shared" si="152"/>
        <v>0</v>
      </c>
      <c r="L4710" s="113"/>
      <c r="M4710" s="113"/>
    </row>
    <row r="4711" spans="2:13" s="181" customFormat="1" ht="12.75" hidden="1" customHeight="1">
      <c r="B4711" s="1186"/>
      <c r="C4711" s="1162"/>
      <c r="D4711" s="465">
        <v>695</v>
      </c>
      <c r="E4711" s="1156"/>
      <c r="F4711" s="1157"/>
      <c r="G4711" s="1158"/>
      <c r="H4711" s="468">
        <v>0.15</v>
      </c>
      <c r="I4711" s="564"/>
      <c r="J4711" s="377">
        <f t="shared" si="151"/>
        <v>0</v>
      </c>
      <c r="K4711" s="467">
        <f t="shared" si="152"/>
        <v>0</v>
      </c>
      <c r="L4711" s="113"/>
      <c r="M4711" s="113"/>
    </row>
    <row r="4712" spans="2:13" s="181" customFormat="1" ht="12.75" hidden="1" customHeight="1">
      <c r="B4712" s="1186"/>
      <c r="C4712" s="1162"/>
      <c r="D4712" s="465">
        <v>696</v>
      </c>
      <c r="E4712" s="1156"/>
      <c r="F4712" s="1157"/>
      <c r="G4712" s="1158"/>
      <c r="H4712" s="468">
        <v>0.15</v>
      </c>
      <c r="I4712" s="564"/>
      <c r="J4712" s="377">
        <f t="shared" si="151"/>
        <v>0</v>
      </c>
      <c r="K4712" s="467">
        <f t="shared" si="152"/>
        <v>0</v>
      </c>
      <c r="L4712" s="113"/>
      <c r="M4712" s="113"/>
    </row>
    <row r="4713" spans="2:13" s="181" customFormat="1" ht="12.75" hidden="1" customHeight="1">
      <c r="B4713" s="1186"/>
      <c r="C4713" s="1162"/>
      <c r="D4713" s="465">
        <v>697</v>
      </c>
      <c r="E4713" s="1156"/>
      <c r="F4713" s="1157"/>
      <c r="G4713" s="1158"/>
      <c r="H4713" s="468">
        <v>0.15</v>
      </c>
      <c r="I4713" s="564"/>
      <c r="J4713" s="377">
        <f t="shared" si="151"/>
        <v>0</v>
      </c>
      <c r="K4713" s="467">
        <f t="shared" si="152"/>
        <v>0</v>
      </c>
      <c r="L4713" s="113"/>
      <c r="M4713" s="113"/>
    </row>
    <row r="4714" spans="2:13" s="181" customFormat="1" ht="12.75" hidden="1" customHeight="1">
      <c r="B4714" s="1186"/>
      <c r="C4714" s="1162"/>
      <c r="D4714" s="465">
        <v>698</v>
      </c>
      <c r="E4714" s="1156"/>
      <c r="F4714" s="1157"/>
      <c r="G4714" s="1158"/>
      <c r="H4714" s="468">
        <v>0.15</v>
      </c>
      <c r="I4714" s="564"/>
      <c r="J4714" s="377">
        <f t="shared" si="151"/>
        <v>0</v>
      </c>
      <c r="K4714" s="467">
        <f t="shared" si="152"/>
        <v>0</v>
      </c>
      <c r="L4714" s="113"/>
      <c r="M4714" s="113"/>
    </row>
    <row r="4715" spans="2:13" s="181" customFormat="1" ht="12.75" hidden="1" customHeight="1">
      <c r="B4715" s="1186"/>
      <c r="C4715" s="1162"/>
      <c r="D4715" s="465">
        <v>699</v>
      </c>
      <c r="E4715" s="1156"/>
      <c r="F4715" s="1157"/>
      <c r="G4715" s="1158"/>
      <c r="H4715" s="468">
        <v>0.15</v>
      </c>
      <c r="I4715" s="564"/>
      <c r="J4715" s="377">
        <f t="shared" si="151"/>
        <v>0</v>
      </c>
      <c r="K4715" s="467">
        <f t="shared" si="152"/>
        <v>0</v>
      </c>
      <c r="L4715" s="113"/>
      <c r="M4715" s="113"/>
    </row>
    <row r="4716" spans="2:13" s="181" customFormat="1" ht="12.75" hidden="1" customHeight="1">
      <c r="B4716" s="1186"/>
      <c r="C4716" s="1162"/>
      <c r="D4716" s="465">
        <v>700</v>
      </c>
      <c r="E4716" s="1156"/>
      <c r="F4716" s="1157"/>
      <c r="G4716" s="1158"/>
      <c r="H4716" s="468">
        <v>0.15</v>
      </c>
      <c r="I4716" s="564"/>
      <c r="J4716" s="377">
        <f t="shared" si="151"/>
        <v>0</v>
      </c>
      <c r="K4716" s="467">
        <f t="shared" si="152"/>
        <v>0</v>
      </c>
      <c r="L4716" s="113"/>
      <c r="M4716" s="113"/>
    </row>
    <row r="4717" spans="2:13" s="181" customFormat="1" ht="12.75" hidden="1" customHeight="1">
      <c r="B4717" s="1186"/>
      <c r="C4717" s="1162"/>
      <c r="D4717" s="465">
        <v>701</v>
      </c>
      <c r="E4717" s="1156"/>
      <c r="F4717" s="1157"/>
      <c r="G4717" s="1158"/>
      <c r="H4717" s="468">
        <v>0.15</v>
      </c>
      <c r="I4717" s="564"/>
      <c r="J4717" s="377">
        <f t="shared" si="151"/>
        <v>0</v>
      </c>
      <c r="K4717" s="467">
        <f t="shared" si="152"/>
        <v>0</v>
      </c>
      <c r="L4717" s="113"/>
      <c r="M4717" s="113"/>
    </row>
    <row r="4718" spans="2:13" s="181" customFormat="1" ht="12.75" hidden="1" customHeight="1">
      <c r="B4718" s="1186"/>
      <c r="C4718" s="1162"/>
      <c r="D4718" s="465">
        <v>702</v>
      </c>
      <c r="E4718" s="1156"/>
      <c r="F4718" s="1157"/>
      <c r="G4718" s="1158"/>
      <c r="H4718" s="468">
        <v>0.15</v>
      </c>
      <c r="I4718" s="564"/>
      <c r="J4718" s="377">
        <f t="shared" si="151"/>
        <v>0</v>
      </c>
      <c r="K4718" s="467">
        <f t="shared" si="152"/>
        <v>0</v>
      </c>
      <c r="L4718" s="113"/>
      <c r="M4718" s="113"/>
    </row>
    <row r="4719" spans="2:13" s="181" customFormat="1" ht="12.75" hidden="1" customHeight="1">
      <c r="B4719" s="1186"/>
      <c r="C4719" s="1162"/>
      <c r="D4719" s="465">
        <v>703</v>
      </c>
      <c r="E4719" s="1156"/>
      <c r="F4719" s="1157"/>
      <c r="G4719" s="1158"/>
      <c r="H4719" s="468">
        <v>0.15</v>
      </c>
      <c r="I4719" s="564"/>
      <c r="J4719" s="377">
        <f t="shared" si="151"/>
        <v>0</v>
      </c>
      <c r="K4719" s="467">
        <f t="shared" si="152"/>
        <v>0</v>
      </c>
      <c r="L4719" s="113"/>
      <c r="M4719" s="113"/>
    </row>
    <row r="4720" spans="2:13" s="181" customFormat="1" ht="12.75" hidden="1" customHeight="1">
      <c r="B4720" s="1186"/>
      <c r="C4720" s="1162"/>
      <c r="D4720" s="465">
        <v>704</v>
      </c>
      <c r="E4720" s="1156"/>
      <c r="F4720" s="1157"/>
      <c r="G4720" s="1158"/>
      <c r="H4720" s="468">
        <v>0.15</v>
      </c>
      <c r="I4720" s="564"/>
      <c r="J4720" s="377">
        <f t="shared" si="151"/>
        <v>0</v>
      </c>
      <c r="K4720" s="467">
        <f t="shared" si="152"/>
        <v>0</v>
      </c>
      <c r="L4720" s="113"/>
      <c r="M4720" s="113"/>
    </row>
    <row r="4721" spans="2:13" s="181" customFormat="1" ht="12.75" hidden="1" customHeight="1">
      <c r="B4721" s="1186"/>
      <c r="C4721" s="1162"/>
      <c r="D4721" s="465">
        <v>705</v>
      </c>
      <c r="E4721" s="1156"/>
      <c r="F4721" s="1157"/>
      <c r="G4721" s="1158"/>
      <c r="H4721" s="468">
        <v>0.15</v>
      </c>
      <c r="I4721" s="564"/>
      <c r="J4721" s="377">
        <f t="shared" ref="J4721:J4784" si="153">$I$11027*H4721</f>
        <v>0</v>
      </c>
      <c r="K4721" s="467">
        <f t="shared" si="152"/>
        <v>0</v>
      </c>
      <c r="L4721" s="113"/>
      <c r="M4721" s="113"/>
    </row>
    <row r="4722" spans="2:13" s="181" customFormat="1" ht="12.75" hidden="1" customHeight="1">
      <c r="B4722" s="1186"/>
      <c r="C4722" s="1162"/>
      <c r="D4722" s="465">
        <v>706</v>
      </c>
      <c r="E4722" s="1156"/>
      <c r="F4722" s="1157"/>
      <c r="G4722" s="1158"/>
      <c r="H4722" s="468">
        <v>0.15</v>
      </c>
      <c r="I4722" s="564"/>
      <c r="J4722" s="377">
        <f t="shared" si="153"/>
        <v>0</v>
      </c>
      <c r="K4722" s="467">
        <f t="shared" ref="K4722:K4785" si="154">MAX(0,(I4722-J4722)*0.84)</f>
        <v>0</v>
      </c>
      <c r="L4722" s="113"/>
      <c r="M4722" s="113"/>
    </row>
    <row r="4723" spans="2:13" s="181" customFormat="1" ht="12.75" hidden="1" customHeight="1">
      <c r="B4723" s="1186"/>
      <c r="C4723" s="1162"/>
      <c r="D4723" s="465">
        <v>707</v>
      </c>
      <c r="E4723" s="1156"/>
      <c r="F4723" s="1157"/>
      <c r="G4723" s="1158"/>
      <c r="H4723" s="468">
        <v>0.15</v>
      </c>
      <c r="I4723" s="564"/>
      <c r="J4723" s="377">
        <f t="shared" si="153"/>
        <v>0</v>
      </c>
      <c r="K4723" s="467">
        <f t="shared" si="154"/>
        <v>0</v>
      </c>
      <c r="L4723" s="113"/>
      <c r="M4723" s="113"/>
    </row>
    <row r="4724" spans="2:13" s="181" customFormat="1" ht="12.75" hidden="1" customHeight="1">
      <c r="B4724" s="1186"/>
      <c r="C4724" s="1162"/>
      <c r="D4724" s="465">
        <v>708</v>
      </c>
      <c r="E4724" s="1156"/>
      <c r="F4724" s="1157"/>
      <c r="G4724" s="1158"/>
      <c r="H4724" s="468">
        <v>0.15</v>
      </c>
      <c r="I4724" s="564"/>
      <c r="J4724" s="377">
        <f t="shared" si="153"/>
        <v>0</v>
      </c>
      <c r="K4724" s="467">
        <f t="shared" si="154"/>
        <v>0</v>
      </c>
      <c r="L4724" s="113"/>
      <c r="M4724" s="113"/>
    </row>
    <row r="4725" spans="2:13" s="181" customFormat="1" ht="12.75" hidden="1" customHeight="1">
      <c r="B4725" s="1186"/>
      <c r="C4725" s="1162"/>
      <c r="D4725" s="465">
        <v>709</v>
      </c>
      <c r="E4725" s="1156"/>
      <c r="F4725" s="1157"/>
      <c r="G4725" s="1158"/>
      <c r="H4725" s="468">
        <v>0.15</v>
      </c>
      <c r="I4725" s="564"/>
      <c r="J4725" s="377">
        <f t="shared" si="153"/>
        <v>0</v>
      </c>
      <c r="K4725" s="467">
        <f t="shared" si="154"/>
        <v>0</v>
      </c>
      <c r="L4725" s="113"/>
      <c r="M4725" s="113"/>
    </row>
    <row r="4726" spans="2:13" s="181" customFormat="1" ht="12.75" hidden="1" customHeight="1">
      <c r="B4726" s="1186"/>
      <c r="C4726" s="1162"/>
      <c r="D4726" s="465">
        <v>710</v>
      </c>
      <c r="E4726" s="1156"/>
      <c r="F4726" s="1157"/>
      <c r="G4726" s="1158"/>
      <c r="H4726" s="468">
        <v>0.15</v>
      </c>
      <c r="I4726" s="564"/>
      <c r="J4726" s="377">
        <f t="shared" si="153"/>
        <v>0</v>
      </c>
      <c r="K4726" s="467">
        <f t="shared" si="154"/>
        <v>0</v>
      </c>
      <c r="L4726" s="113"/>
      <c r="M4726" s="113"/>
    </row>
    <row r="4727" spans="2:13" s="181" customFormat="1" ht="12.75" hidden="1" customHeight="1">
      <c r="B4727" s="1186"/>
      <c r="C4727" s="1162"/>
      <c r="D4727" s="465">
        <v>711</v>
      </c>
      <c r="E4727" s="1156"/>
      <c r="F4727" s="1157"/>
      <c r="G4727" s="1158"/>
      <c r="H4727" s="468">
        <v>0.15</v>
      </c>
      <c r="I4727" s="564"/>
      <c r="J4727" s="377">
        <f t="shared" si="153"/>
        <v>0</v>
      </c>
      <c r="K4727" s="467">
        <f t="shared" si="154"/>
        <v>0</v>
      </c>
      <c r="L4727" s="113"/>
      <c r="M4727" s="113"/>
    </row>
    <row r="4728" spans="2:13" s="181" customFormat="1" ht="12.75" hidden="1" customHeight="1">
      <c r="B4728" s="1186"/>
      <c r="C4728" s="1162"/>
      <c r="D4728" s="465">
        <v>712</v>
      </c>
      <c r="E4728" s="1156"/>
      <c r="F4728" s="1157"/>
      <c r="G4728" s="1158"/>
      <c r="H4728" s="468">
        <v>0.15</v>
      </c>
      <c r="I4728" s="564"/>
      <c r="J4728" s="377">
        <f t="shared" si="153"/>
        <v>0</v>
      </c>
      <c r="K4728" s="467">
        <f t="shared" si="154"/>
        <v>0</v>
      </c>
      <c r="L4728" s="113"/>
      <c r="M4728" s="113"/>
    </row>
    <row r="4729" spans="2:13" s="181" customFormat="1" ht="12.75" hidden="1" customHeight="1">
      <c r="B4729" s="1186"/>
      <c r="C4729" s="1162"/>
      <c r="D4729" s="465">
        <v>713</v>
      </c>
      <c r="E4729" s="1156"/>
      <c r="F4729" s="1157"/>
      <c r="G4729" s="1158"/>
      <c r="H4729" s="468">
        <v>0.15</v>
      </c>
      <c r="I4729" s="564"/>
      <c r="J4729" s="377">
        <f t="shared" si="153"/>
        <v>0</v>
      </c>
      <c r="K4729" s="467">
        <f t="shared" si="154"/>
        <v>0</v>
      </c>
      <c r="L4729" s="113"/>
      <c r="M4729" s="113"/>
    </row>
    <row r="4730" spans="2:13" s="181" customFormat="1" ht="12.75" hidden="1" customHeight="1">
      <c r="B4730" s="1186"/>
      <c r="C4730" s="1162"/>
      <c r="D4730" s="465">
        <v>714</v>
      </c>
      <c r="E4730" s="1156"/>
      <c r="F4730" s="1157"/>
      <c r="G4730" s="1158"/>
      <c r="H4730" s="468">
        <v>0.15</v>
      </c>
      <c r="I4730" s="564"/>
      <c r="J4730" s="377">
        <f t="shared" si="153"/>
        <v>0</v>
      </c>
      <c r="K4730" s="467">
        <f t="shared" si="154"/>
        <v>0</v>
      </c>
      <c r="L4730" s="113"/>
      <c r="M4730" s="113"/>
    </row>
    <row r="4731" spans="2:13" s="181" customFormat="1" ht="12.75" hidden="1" customHeight="1">
      <c r="B4731" s="1186"/>
      <c r="C4731" s="1162"/>
      <c r="D4731" s="465">
        <v>715</v>
      </c>
      <c r="E4731" s="1156"/>
      <c r="F4731" s="1157"/>
      <c r="G4731" s="1158"/>
      <c r="H4731" s="468">
        <v>0.15</v>
      </c>
      <c r="I4731" s="564"/>
      <c r="J4731" s="377">
        <f t="shared" si="153"/>
        <v>0</v>
      </c>
      <c r="K4731" s="467">
        <f t="shared" si="154"/>
        <v>0</v>
      </c>
      <c r="L4731" s="113"/>
      <c r="M4731" s="113"/>
    </row>
    <row r="4732" spans="2:13" s="181" customFormat="1" ht="12.75" hidden="1" customHeight="1">
      <c r="B4732" s="1186"/>
      <c r="C4732" s="1162"/>
      <c r="D4732" s="465">
        <v>716</v>
      </c>
      <c r="E4732" s="1156"/>
      <c r="F4732" s="1157"/>
      <c r="G4732" s="1158"/>
      <c r="H4732" s="468">
        <v>0.15</v>
      </c>
      <c r="I4732" s="564"/>
      <c r="J4732" s="377">
        <f t="shared" si="153"/>
        <v>0</v>
      </c>
      <c r="K4732" s="467">
        <f t="shared" si="154"/>
        <v>0</v>
      </c>
      <c r="L4732" s="113"/>
      <c r="M4732" s="113"/>
    </row>
    <row r="4733" spans="2:13" s="181" customFormat="1" ht="12.75" hidden="1" customHeight="1">
      <c r="B4733" s="1186"/>
      <c r="C4733" s="1162"/>
      <c r="D4733" s="465">
        <v>717</v>
      </c>
      <c r="E4733" s="1156"/>
      <c r="F4733" s="1157"/>
      <c r="G4733" s="1158"/>
      <c r="H4733" s="468">
        <v>0.15</v>
      </c>
      <c r="I4733" s="564"/>
      <c r="J4733" s="377">
        <f t="shared" si="153"/>
        <v>0</v>
      </c>
      <c r="K4733" s="467">
        <f t="shared" si="154"/>
        <v>0</v>
      </c>
      <c r="L4733" s="113"/>
      <c r="M4733" s="113"/>
    </row>
    <row r="4734" spans="2:13" s="181" customFormat="1" ht="12.75" hidden="1" customHeight="1">
      <c r="B4734" s="1186"/>
      <c r="C4734" s="1162"/>
      <c r="D4734" s="465">
        <v>718</v>
      </c>
      <c r="E4734" s="1156"/>
      <c r="F4734" s="1157"/>
      <c r="G4734" s="1158"/>
      <c r="H4734" s="468">
        <v>0.15</v>
      </c>
      <c r="I4734" s="564"/>
      <c r="J4734" s="377">
        <f t="shared" si="153"/>
        <v>0</v>
      </c>
      <c r="K4734" s="467">
        <f t="shared" si="154"/>
        <v>0</v>
      </c>
      <c r="L4734" s="113"/>
      <c r="M4734" s="113"/>
    </row>
    <row r="4735" spans="2:13" s="181" customFormat="1" ht="12.75" hidden="1" customHeight="1">
      <c r="B4735" s="1186"/>
      <c r="C4735" s="1162"/>
      <c r="D4735" s="465">
        <v>719</v>
      </c>
      <c r="E4735" s="1156"/>
      <c r="F4735" s="1157"/>
      <c r="G4735" s="1158"/>
      <c r="H4735" s="468">
        <v>0.15</v>
      </c>
      <c r="I4735" s="564"/>
      <c r="J4735" s="377">
        <f t="shared" si="153"/>
        <v>0</v>
      </c>
      <c r="K4735" s="467">
        <f t="shared" si="154"/>
        <v>0</v>
      </c>
      <c r="L4735" s="113"/>
      <c r="M4735" s="113"/>
    </row>
    <row r="4736" spans="2:13" s="181" customFormat="1" ht="12.75" hidden="1" customHeight="1">
      <c r="B4736" s="1186"/>
      <c r="C4736" s="1162"/>
      <c r="D4736" s="465">
        <v>720</v>
      </c>
      <c r="E4736" s="1156"/>
      <c r="F4736" s="1157"/>
      <c r="G4736" s="1158"/>
      <c r="H4736" s="468">
        <v>0.15</v>
      </c>
      <c r="I4736" s="564"/>
      <c r="J4736" s="377">
        <f t="shared" si="153"/>
        <v>0</v>
      </c>
      <c r="K4736" s="467">
        <f t="shared" si="154"/>
        <v>0</v>
      </c>
      <c r="L4736" s="113"/>
      <c r="M4736" s="113"/>
    </row>
    <row r="4737" spans="2:13" s="181" customFormat="1" ht="12.75" hidden="1" customHeight="1">
      <c r="B4737" s="1186"/>
      <c r="C4737" s="1162"/>
      <c r="D4737" s="465">
        <v>721</v>
      </c>
      <c r="E4737" s="1156"/>
      <c r="F4737" s="1157"/>
      <c r="G4737" s="1158"/>
      <c r="H4737" s="468">
        <v>0.15</v>
      </c>
      <c r="I4737" s="564"/>
      <c r="J4737" s="377">
        <f t="shared" si="153"/>
        <v>0</v>
      </c>
      <c r="K4737" s="467">
        <f t="shared" si="154"/>
        <v>0</v>
      </c>
      <c r="L4737" s="113"/>
      <c r="M4737" s="113"/>
    </row>
    <row r="4738" spans="2:13" s="181" customFormat="1" ht="12.75" hidden="1" customHeight="1">
      <c r="B4738" s="1186"/>
      <c r="C4738" s="1162"/>
      <c r="D4738" s="465">
        <v>722</v>
      </c>
      <c r="E4738" s="1156"/>
      <c r="F4738" s="1157"/>
      <c r="G4738" s="1158"/>
      <c r="H4738" s="468">
        <v>0.15</v>
      </c>
      <c r="I4738" s="564"/>
      <c r="J4738" s="377">
        <f t="shared" si="153"/>
        <v>0</v>
      </c>
      <c r="K4738" s="467">
        <f t="shared" si="154"/>
        <v>0</v>
      </c>
      <c r="L4738" s="113"/>
      <c r="M4738" s="113"/>
    </row>
    <row r="4739" spans="2:13" s="181" customFormat="1" ht="12.75" hidden="1" customHeight="1">
      <c r="B4739" s="1186"/>
      <c r="C4739" s="1162"/>
      <c r="D4739" s="465">
        <v>723</v>
      </c>
      <c r="E4739" s="1156"/>
      <c r="F4739" s="1157"/>
      <c r="G4739" s="1158"/>
      <c r="H4739" s="468">
        <v>0.15</v>
      </c>
      <c r="I4739" s="564"/>
      <c r="J4739" s="377">
        <f t="shared" si="153"/>
        <v>0</v>
      </c>
      <c r="K4739" s="467">
        <f t="shared" si="154"/>
        <v>0</v>
      </c>
      <c r="L4739" s="113"/>
      <c r="M4739" s="113"/>
    </row>
    <row r="4740" spans="2:13" s="181" customFormat="1" ht="12.75" hidden="1" customHeight="1">
      <c r="B4740" s="1186"/>
      <c r="C4740" s="1162"/>
      <c r="D4740" s="465">
        <v>724</v>
      </c>
      <c r="E4740" s="1156"/>
      <c r="F4740" s="1157"/>
      <c r="G4740" s="1158"/>
      <c r="H4740" s="468">
        <v>0.15</v>
      </c>
      <c r="I4740" s="564"/>
      <c r="J4740" s="377">
        <f t="shared" si="153"/>
        <v>0</v>
      </c>
      <c r="K4740" s="467">
        <f t="shared" si="154"/>
        <v>0</v>
      </c>
      <c r="L4740" s="113"/>
      <c r="M4740" s="113"/>
    </row>
    <row r="4741" spans="2:13" s="181" customFormat="1" ht="12.75" hidden="1" customHeight="1">
      <c r="B4741" s="1186"/>
      <c r="C4741" s="1162"/>
      <c r="D4741" s="465">
        <v>725</v>
      </c>
      <c r="E4741" s="1156"/>
      <c r="F4741" s="1157"/>
      <c r="G4741" s="1158"/>
      <c r="H4741" s="468">
        <v>0.15</v>
      </c>
      <c r="I4741" s="564"/>
      <c r="J4741" s="377">
        <f t="shared" si="153"/>
        <v>0</v>
      </c>
      <c r="K4741" s="467">
        <f t="shared" si="154"/>
        <v>0</v>
      </c>
      <c r="L4741" s="113"/>
      <c r="M4741" s="113"/>
    </row>
    <row r="4742" spans="2:13" s="181" customFormat="1" ht="12.75" hidden="1" customHeight="1">
      <c r="B4742" s="1186"/>
      <c r="C4742" s="1162"/>
      <c r="D4742" s="465">
        <v>726</v>
      </c>
      <c r="E4742" s="1156"/>
      <c r="F4742" s="1157"/>
      <c r="G4742" s="1158"/>
      <c r="H4742" s="468">
        <v>0.15</v>
      </c>
      <c r="I4742" s="564"/>
      <c r="J4742" s="377">
        <f t="shared" si="153"/>
        <v>0</v>
      </c>
      <c r="K4742" s="467">
        <f t="shared" si="154"/>
        <v>0</v>
      </c>
      <c r="L4742" s="113"/>
      <c r="M4742" s="113"/>
    </row>
    <row r="4743" spans="2:13" s="181" customFormat="1" ht="12.75" hidden="1" customHeight="1">
      <c r="B4743" s="1186"/>
      <c r="C4743" s="1162"/>
      <c r="D4743" s="465">
        <v>727</v>
      </c>
      <c r="E4743" s="1156"/>
      <c r="F4743" s="1157"/>
      <c r="G4743" s="1158"/>
      <c r="H4743" s="468">
        <v>0.15</v>
      </c>
      <c r="I4743" s="564"/>
      <c r="J4743" s="377">
        <f t="shared" si="153"/>
        <v>0</v>
      </c>
      <c r="K4743" s="467">
        <f t="shared" si="154"/>
        <v>0</v>
      </c>
      <c r="L4743" s="113"/>
      <c r="M4743" s="113"/>
    </row>
    <row r="4744" spans="2:13" s="181" customFormat="1" ht="12.75" hidden="1" customHeight="1">
      <c r="B4744" s="1186"/>
      <c r="C4744" s="1162"/>
      <c r="D4744" s="465">
        <v>728</v>
      </c>
      <c r="E4744" s="1156"/>
      <c r="F4744" s="1157"/>
      <c r="G4744" s="1158"/>
      <c r="H4744" s="468">
        <v>0.15</v>
      </c>
      <c r="I4744" s="564"/>
      <c r="J4744" s="377">
        <f t="shared" si="153"/>
        <v>0</v>
      </c>
      <c r="K4744" s="467">
        <f t="shared" si="154"/>
        <v>0</v>
      </c>
      <c r="L4744" s="113"/>
      <c r="M4744" s="113"/>
    </row>
    <row r="4745" spans="2:13" s="181" customFormat="1" ht="12.75" hidden="1" customHeight="1">
      <c r="B4745" s="1186"/>
      <c r="C4745" s="1162"/>
      <c r="D4745" s="465">
        <v>729</v>
      </c>
      <c r="E4745" s="1156"/>
      <c r="F4745" s="1157"/>
      <c r="G4745" s="1158"/>
      <c r="H4745" s="468">
        <v>0.15</v>
      </c>
      <c r="I4745" s="564"/>
      <c r="J4745" s="377">
        <f t="shared" si="153"/>
        <v>0</v>
      </c>
      <c r="K4745" s="467">
        <f t="shared" si="154"/>
        <v>0</v>
      </c>
      <c r="L4745" s="113"/>
      <c r="M4745" s="113"/>
    </row>
    <row r="4746" spans="2:13" s="181" customFormat="1" ht="12.75" hidden="1" customHeight="1">
      <c r="B4746" s="1186"/>
      <c r="C4746" s="1162"/>
      <c r="D4746" s="465">
        <v>730</v>
      </c>
      <c r="E4746" s="1156"/>
      <c r="F4746" s="1157"/>
      <c r="G4746" s="1158"/>
      <c r="H4746" s="468">
        <v>0.15</v>
      </c>
      <c r="I4746" s="564"/>
      <c r="J4746" s="377">
        <f t="shared" si="153"/>
        <v>0</v>
      </c>
      <c r="K4746" s="467">
        <f t="shared" si="154"/>
        <v>0</v>
      </c>
      <c r="L4746" s="113"/>
      <c r="M4746" s="113"/>
    </row>
    <row r="4747" spans="2:13" s="181" customFormat="1" ht="12.75" hidden="1" customHeight="1">
      <c r="B4747" s="1186"/>
      <c r="C4747" s="1162"/>
      <c r="D4747" s="465">
        <v>731</v>
      </c>
      <c r="E4747" s="1156"/>
      <c r="F4747" s="1157"/>
      <c r="G4747" s="1158"/>
      <c r="H4747" s="468">
        <v>0.15</v>
      </c>
      <c r="I4747" s="564"/>
      <c r="J4747" s="377">
        <f t="shared" si="153"/>
        <v>0</v>
      </c>
      <c r="K4747" s="467">
        <f t="shared" si="154"/>
        <v>0</v>
      </c>
      <c r="L4747" s="113"/>
      <c r="M4747" s="113"/>
    </row>
    <row r="4748" spans="2:13" s="181" customFormat="1" ht="12.75" hidden="1" customHeight="1">
      <c r="B4748" s="1186"/>
      <c r="C4748" s="1162"/>
      <c r="D4748" s="465">
        <v>732</v>
      </c>
      <c r="E4748" s="1156"/>
      <c r="F4748" s="1157"/>
      <c r="G4748" s="1158"/>
      <c r="H4748" s="468">
        <v>0.15</v>
      </c>
      <c r="I4748" s="564"/>
      <c r="J4748" s="377">
        <f t="shared" si="153"/>
        <v>0</v>
      </c>
      <c r="K4748" s="467">
        <f t="shared" si="154"/>
        <v>0</v>
      </c>
      <c r="L4748" s="113"/>
      <c r="M4748" s="113"/>
    </row>
    <row r="4749" spans="2:13" s="181" customFormat="1" ht="12.75" hidden="1" customHeight="1">
      <c r="B4749" s="1186"/>
      <c r="C4749" s="1162"/>
      <c r="D4749" s="465">
        <v>733</v>
      </c>
      <c r="E4749" s="1156"/>
      <c r="F4749" s="1157"/>
      <c r="G4749" s="1158"/>
      <c r="H4749" s="468">
        <v>0.15</v>
      </c>
      <c r="I4749" s="564"/>
      <c r="J4749" s="377">
        <f t="shared" si="153"/>
        <v>0</v>
      </c>
      <c r="K4749" s="467">
        <f t="shared" si="154"/>
        <v>0</v>
      </c>
      <c r="L4749" s="113"/>
      <c r="M4749" s="113"/>
    </row>
    <row r="4750" spans="2:13" s="181" customFormat="1" ht="12.75" hidden="1" customHeight="1">
      <c r="B4750" s="1186"/>
      <c r="C4750" s="1162"/>
      <c r="D4750" s="465">
        <v>734</v>
      </c>
      <c r="E4750" s="1156"/>
      <c r="F4750" s="1157"/>
      <c r="G4750" s="1158"/>
      <c r="H4750" s="468">
        <v>0.15</v>
      </c>
      <c r="I4750" s="564"/>
      <c r="J4750" s="377">
        <f t="shared" si="153"/>
        <v>0</v>
      </c>
      <c r="K4750" s="467">
        <f t="shared" si="154"/>
        <v>0</v>
      </c>
      <c r="L4750" s="113"/>
      <c r="M4750" s="113"/>
    </row>
    <row r="4751" spans="2:13" s="181" customFormat="1" ht="12.75" hidden="1" customHeight="1">
      <c r="B4751" s="1186"/>
      <c r="C4751" s="1162"/>
      <c r="D4751" s="465">
        <v>735</v>
      </c>
      <c r="E4751" s="1156"/>
      <c r="F4751" s="1157"/>
      <c r="G4751" s="1158"/>
      <c r="H4751" s="468">
        <v>0.15</v>
      </c>
      <c r="I4751" s="564"/>
      <c r="J4751" s="377">
        <f t="shared" si="153"/>
        <v>0</v>
      </c>
      <c r="K4751" s="467">
        <f t="shared" si="154"/>
        <v>0</v>
      </c>
      <c r="L4751" s="113"/>
      <c r="M4751" s="113"/>
    </row>
    <row r="4752" spans="2:13" s="181" customFormat="1" ht="12.75" hidden="1" customHeight="1">
      <c r="B4752" s="1186"/>
      <c r="C4752" s="1162"/>
      <c r="D4752" s="465">
        <v>736</v>
      </c>
      <c r="E4752" s="1156"/>
      <c r="F4752" s="1157"/>
      <c r="G4752" s="1158"/>
      <c r="H4752" s="468">
        <v>0.15</v>
      </c>
      <c r="I4752" s="564"/>
      <c r="J4752" s="377">
        <f t="shared" si="153"/>
        <v>0</v>
      </c>
      <c r="K4752" s="467">
        <f t="shared" si="154"/>
        <v>0</v>
      </c>
      <c r="L4752" s="113"/>
      <c r="M4752" s="113"/>
    </row>
    <row r="4753" spans="2:13" s="181" customFormat="1" ht="12.75" hidden="1" customHeight="1">
      <c r="B4753" s="1186"/>
      <c r="C4753" s="1162"/>
      <c r="D4753" s="465">
        <v>737</v>
      </c>
      <c r="E4753" s="1156"/>
      <c r="F4753" s="1157"/>
      <c r="G4753" s="1158"/>
      <c r="H4753" s="468">
        <v>0.15</v>
      </c>
      <c r="I4753" s="564"/>
      <c r="J4753" s="377">
        <f t="shared" si="153"/>
        <v>0</v>
      </c>
      <c r="K4753" s="467">
        <f t="shared" si="154"/>
        <v>0</v>
      </c>
      <c r="L4753" s="113"/>
      <c r="M4753" s="113"/>
    </row>
    <row r="4754" spans="2:13" s="181" customFormat="1" ht="12.75" hidden="1" customHeight="1">
      <c r="B4754" s="1186"/>
      <c r="C4754" s="1162"/>
      <c r="D4754" s="465">
        <v>738</v>
      </c>
      <c r="E4754" s="1156"/>
      <c r="F4754" s="1157"/>
      <c r="G4754" s="1158"/>
      <c r="H4754" s="468">
        <v>0.15</v>
      </c>
      <c r="I4754" s="564"/>
      <c r="J4754" s="377">
        <f t="shared" si="153"/>
        <v>0</v>
      </c>
      <c r="K4754" s="467">
        <f t="shared" si="154"/>
        <v>0</v>
      </c>
      <c r="L4754" s="113"/>
      <c r="M4754" s="113"/>
    </row>
    <row r="4755" spans="2:13" s="181" customFormat="1" ht="12.75" hidden="1" customHeight="1">
      <c r="B4755" s="1186"/>
      <c r="C4755" s="1162"/>
      <c r="D4755" s="465">
        <v>739</v>
      </c>
      <c r="E4755" s="1156"/>
      <c r="F4755" s="1157"/>
      <c r="G4755" s="1158"/>
      <c r="H4755" s="468">
        <v>0.15</v>
      </c>
      <c r="I4755" s="564"/>
      <c r="J4755" s="377">
        <f t="shared" si="153"/>
        <v>0</v>
      </c>
      <c r="K4755" s="467">
        <f t="shared" si="154"/>
        <v>0</v>
      </c>
      <c r="L4755" s="113"/>
      <c r="M4755" s="113"/>
    </row>
    <row r="4756" spans="2:13" s="181" customFormat="1" ht="12.75" hidden="1" customHeight="1">
      <c r="B4756" s="1186"/>
      <c r="C4756" s="1162"/>
      <c r="D4756" s="465">
        <v>740</v>
      </c>
      <c r="E4756" s="1156"/>
      <c r="F4756" s="1157"/>
      <c r="G4756" s="1158"/>
      <c r="H4756" s="468">
        <v>0.15</v>
      </c>
      <c r="I4756" s="564"/>
      <c r="J4756" s="377">
        <f t="shared" si="153"/>
        <v>0</v>
      </c>
      <c r="K4756" s="467">
        <f t="shared" si="154"/>
        <v>0</v>
      </c>
      <c r="L4756" s="113"/>
      <c r="M4756" s="113"/>
    </row>
    <row r="4757" spans="2:13" s="181" customFormat="1" ht="12.75" hidden="1" customHeight="1">
      <c r="B4757" s="1186"/>
      <c r="C4757" s="1162"/>
      <c r="D4757" s="465">
        <v>741</v>
      </c>
      <c r="E4757" s="1156"/>
      <c r="F4757" s="1157"/>
      <c r="G4757" s="1158"/>
      <c r="H4757" s="468">
        <v>0.15</v>
      </c>
      <c r="I4757" s="564"/>
      <c r="J4757" s="377">
        <f t="shared" si="153"/>
        <v>0</v>
      </c>
      <c r="K4757" s="467">
        <f t="shared" si="154"/>
        <v>0</v>
      </c>
      <c r="L4757" s="113"/>
      <c r="M4757" s="113"/>
    </row>
    <row r="4758" spans="2:13" s="181" customFormat="1" ht="12.75" hidden="1" customHeight="1">
      <c r="B4758" s="1186"/>
      <c r="C4758" s="1162"/>
      <c r="D4758" s="465">
        <v>742</v>
      </c>
      <c r="E4758" s="1156"/>
      <c r="F4758" s="1157"/>
      <c r="G4758" s="1158"/>
      <c r="H4758" s="468">
        <v>0.15</v>
      </c>
      <c r="I4758" s="564"/>
      <c r="J4758" s="377">
        <f t="shared" si="153"/>
        <v>0</v>
      </c>
      <c r="K4758" s="467">
        <f t="shared" si="154"/>
        <v>0</v>
      </c>
      <c r="L4758" s="113"/>
      <c r="M4758" s="113"/>
    </row>
    <row r="4759" spans="2:13" s="181" customFormat="1" ht="12.75" hidden="1" customHeight="1">
      <c r="B4759" s="1186"/>
      <c r="C4759" s="1162"/>
      <c r="D4759" s="465">
        <v>743</v>
      </c>
      <c r="E4759" s="1156"/>
      <c r="F4759" s="1157"/>
      <c r="G4759" s="1158"/>
      <c r="H4759" s="468">
        <v>0.15</v>
      </c>
      <c r="I4759" s="564"/>
      <c r="J4759" s="377">
        <f t="shared" si="153"/>
        <v>0</v>
      </c>
      <c r="K4759" s="467">
        <f t="shared" si="154"/>
        <v>0</v>
      </c>
      <c r="L4759" s="113"/>
      <c r="M4759" s="113"/>
    </row>
    <row r="4760" spans="2:13" s="181" customFormat="1" ht="12.75" hidden="1" customHeight="1">
      <c r="B4760" s="1186"/>
      <c r="C4760" s="1162"/>
      <c r="D4760" s="465">
        <v>744</v>
      </c>
      <c r="E4760" s="1156"/>
      <c r="F4760" s="1157"/>
      <c r="G4760" s="1158"/>
      <c r="H4760" s="468">
        <v>0.15</v>
      </c>
      <c r="I4760" s="564"/>
      <c r="J4760" s="377">
        <f t="shared" si="153"/>
        <v>0</v>
      </c>
      <c r="K4760" s="467">
        <f t="shared" si="154"/>
        <v>0</v>
      </c>
      <c r="L4760" s="113"/>
      <c r="M4760" s="113"/>
    </row>
    <row r="4761" spans="2:13" s="181" customFormat="1" ht="12.75" hidden="1" customHeight="1">
      <c r="B4761" s="1186"/>
      <c r="C4761" s="1162"/>
      <c r="D4761" s="465">
        <v>745</v>
      </c>
      <c r="E4761" s="1156"/>
      <c r="F4761" s="1157"/>
      <c r="G4761" s="1158"/>
      <c r="H4761" s="468">
        <v>0.15</v>
      </c>
      <c r="I4761" s="564"/>
      <c r="J4761" s="377">
        <f t="shared" si="153"/>
        <v>0</v>
      </c>
      <c r="K4761" s="467">
        <f t="shared" si="154"/>
        <v>0</v>
      </c>
      <c r="L4761" s="113"/>
      <c r="M4761" s="113"/>
    </row>
    <row r="4762" spans="2:13" s="181" customFormat="1" ht="12.75" hidden="1" customHeight="1">
      <c r="B4762" s="1186"/>
      <c r="C4762" s="1162"/>
      <c r="D4762" s="465">
        <v>746</v>
      </c>
      <c r="E4762" s="1156"/>
      <c r="F4762" s="1157"/>
      <c r="G4762" s="1158"/>
      <c r="H4762" s="468">
        <v>0.15</v>
      </c>
      <c r="I4762" s="564"/>
      <c r="J4762" s="377">
        <f t="shared" si="153"/>
        <v>0</v>
      </c>
      <c r="K4762" s="467">
        <f t="shared" si="154"/>
        <v>0</v>
      </c>
      <c r="L4762" s="113"/>
      <c r="M4762" s="113"/>
    </row>
    <row r="4763" spans="2:13" s="181" customFormat="1" ht="12.75" hidden="1" customHeight="1">
      <c r="B4763" s="1186"/>
      <c r="C4763" s="1162"/>
      <c r="D4763" s="465">
        <v>747</v>
      </c>
      <c r="E4763" s="1156"/>
      <c r="F4763" s="1157"/>
      <c r="G4763" s="1158"/>
      <c r="H4763" s="468">
        <v>0.15</v>
      </c>
      <c r="I4763" s="564"/>
      <c r="J4763" s="377">
        <f t="shared" si="153"/>
        <v>0</v>
      </c>
      <c r="K4763" s="467">
        <f t="shared" si="154"/>
        <v>0</v>
      </c>
      <c r="L4763" s="113"/>
      <c r="M4763" s="113"/>
    </row>
    <row r="4764" spans="2:13" s="181" customFormat="1" ht="12.75" hidden="1" customHeight="1">
      <c r="B4764" s="1186"/>
      <c r="C4764" s="1162"/>
      <c r="D4764" s="465">
        <v>748</v>
      </c>
      <c r="E4764" s="1156"/>
      <c r="F4764" s="1157"/>
      <c r="G4764" s="1158"/>
      <c r="H4764" s="468">
        <v>0.15</v>
      </c>
      <c r="I4764" s="564"/>
      <c r="J4764" s="377">
        <f t="shared" si="153"/>
        <v>0</v>
      </c>
      <c r="K4764" s="467">
        <f t="shared" si="154"/>
        <v>0</v>
      </c>
      <c r="L4764" s="113"/>
      <c r="M4764" s="113"/>
    </row>
    <row r="4765" spans="2:13" s="181" customFormat="1" ht="12.75" hidden="1" customHeight="1">
      <c r="B4765" s="1186"/>
      <c r="C4765" s="1162"/>
      <c r="D4765" s="465">
        <v>749</v>
      </c>
      <c r="E4765" s="1156"/>
      <c r="F4765" s="1157"/>
      <c r="G4765" s="1158"/>
      <c r="H4765" s="468">
        <v>0.15</v>
      </c>
      <c r="I4765" s="564"/>
      <c r="J4765" s="377">
        <f t="shared" si="153"/>
        <v>0</v>
      </c>
      <c r="K4765" s="467">
        <f t="shared" si="154"/>
        <v>0</v>
      </c>
      <c r="L4765" s="113"/>
      <c r="M4765" s="113"/>
    </row>
    <row r="4766" spans="2:13" s="181" customFormat="1" ht="12.75" hidden="1" customHeight="1">
      <c r="B4766" s="1186"/>
      <c r="C4766" s="1162"/>
      <c r="D4766" s="465">
        <v>750</v>
      </c>
      <c r="E4766" s="1156"/>
      <c r="F4766" s="1157"/>
      <c r="G4766" s="1158"/>
      <c r="H4766" s="468">
        <v>0.15</v>
      </c>
      <c r="I4766" s="564"/>
      <c r="J4766" s="377">
        <f t="shared" si="153"/>
        <v>0</v>
      </c>
      <c r="K4766" s="467">
        <f t="shared" si="154"/>
        <v>0</v>
      </c>
      <c r="L4766" s="113"/>
      <c r="M4766" s="113"/>
    </row>
    <row r="4767" spans="2:13" s="181" customFormat="1" ht="12.75" hidden="1" customHeight="1">
      <c r="B4767" s="1186"/>
      <c r="C4767" s="1162"/>
      <c r="D4767" s="465">
        <v>751</v>
      </c>
      <c r="E4767" s="1156"/>
      <c r="F4767" s="1157"/>
      <c r="G4767" s="1158"/>
      <c r="H4767" s="468">
        <v>0.15</v>
      </c>
      <c r="I4767" s="564"/>
      <c r="J4767" s="377">
        <f t="shared" si="153"/>
        <v>0</v>
      </c>
      <c r="K4767" s="467">
        <f t="shared" si="154"/>
        <v>0</v>
      </c>
      <c r="L4767" s="113"/>
      <c r="M4767" s="113"/>
    </row>
    <row r="4768" spans="2:13" s="181" customFormat="1" ht="12.75" hidden="1" customHeight="1">
      <c r="B4768" s="1186"/>
      <c r="C4768" s="1162"/>
      <c r="D4768" s="465">
        <v>752</v>
      </c>
      <c r="E4768" s="1156"/>
      <c r="F4768" s="1157"/>
      <c r="G4768" s="1158"/>
      <c r="H4768" s="468">
        <v>0.15</v>
      </c>
      <c r="I4768" s="564"/>
      <c r="J4768" s="377">
        <f t="shared" si="153"/>
        <v>0</v>
      </c>
      <c r="K4768" s="467">
        <f t="shared" si="154"/>
        <v>0</v>
      </c>
      <c r="L4768" s="113"/>
      <c r="M4768" s="113"/>
    </row>
    <row r="4769" spans="2:13" s="181" customFormat="1" ht="12.75" hidden="1" customHeight="1">
      <c r="B4769" s="1186"/>
      <c r="C4769" s="1162"/>
      <c r="D4769" s="465">
        <v>753</v>
      </c>
      <c r="E4769" s="1156"/>
      <c r="F4769" s="1157"/>
      <c r="G4769" s="1158"/>
      <c r="H4769" s="468">
        <v>0.15</v>
      </c>
      <c r="I4769" s="564"/>
      <c r="J4769" s="377">
        <f t="shared" si="153"/>
        <v>0</v>
      </c>
      <c r="K4769" s="467">
        <f t="shared" si="154"/>
        <v>0</v>
      </c>
      <c r="L4769" s="113"/>
      <c r="M4769" s="113"/>
    </row>
    <row r="4770" spans="2:13" s="181" customFormat="1" ht="12.75" hidden="1" customHeight="1">
      <c r="B4770" s="1186"/>
      <c r="C4770" s="1162"/>
      <c r="D4770" s="465">
        <v>754</v>
      </c>
      <c r="E4770" s="1156"/>
      <c r="F4770" s="1157"/>
      <c r="G4770" s="1158"/>
      <c r="H4770" s="468">
        <v>0.15</v>
      </c>
      <c r="I4770" s="564"/>
      <c r="J4770" s="377">
        <f t="shared" si="153"/>
        <v>0</v>
      </c>
      <c r="K4770" s="467">
        <f t="shared" si="154"/>
        <v>0</v>
      </c>
      <c r="L4770" s="113"/>
      <c r="M4770" s="113"/>
    </row>
    <row r="4771" spans="2:13" s="181" customFormat="1" ht="12.75" hidden="1" customHeight="1">
      <c r="B4771" s="1186"/>
      <c r="C4771" s="1162"/>
      <c r="D4771" s="465">
        <v>755</v>
      </c>
      <c r="E4771" s="1156"/>
      <c r="F4771" s="1157"/>
      <c r="G4771" s="1158"/>
      <c r="H4771" s="468">
        <v>0.15</v>
      </c>
      <c r="I4771" s="564"/>
      <c r="J4771" s="377">
        <f t="shared" si="153"/>
        <v>0</v>
      </c>
      <c r="K4771" s="467">
        <f t="shared" si="154"/>
        <v>0</v>
      </c>
      <c r="L4771" s="113"/>
      <c r="M4771" s="113"/>
    </row>
    <row r="4772" spans="2:13" s="181" customFormat="1" ht="12.75" hidden="1" customHeight="1">
      <c r="B4772" s="1186"/>
      <c r="C4772" s="1162"/>
      <c r="D4772" s="465">
        <v>756</v>
      </c>
      <c r="E4772" s="1156"/>
      <c r="F4772" s="1157"/>
      <c r="G4772" s="1158"/>
      <c r="H4772" s="468">
        <v>0.15</v>
      </c>
      <c r="I4772" s="564"/>
      <c r="J4772" s="377">
        <f t="shared" si="153"/>
        <v>0</v>
      </c>
      <c r="K4772" s="467">
        <f t="shared" si="154"/>
        <v>0</v>
      </c>
      <c r="L4772" s="113"/>
      <c r="M4772" s="113"/>
    </row>
    <row r="4773" spans="2:13" s="181" customFormat="1" ht="12.75" hidden="1" customHeight="1">
      <c r="B4773" s="1186"/>
      <c r="C4773" s="1162"/>
      <c r="D4773" s="465">
        <v>757</v>
      </c>
      <c r="E4773" s="1156"/>
      <c r="F4773" s="1157"/>
      <c r="G4773" s="1158"/>
      <c r="H4773" s="468">
        <v>0.15</v>
      </c>
      <c r="I4773" s="564"/>
      <c r="J4773" s="377">
        <f t="shared" si="153"/>
        <v>0</v>
      </c>
      <c r="K4773" s="467">
        <f t="shared" si="154"/>
        <v>0</v>
      </c>
      <c r="L4773" s="113"/>
      <c r="M4773" s="113"/>
    </row>
    <row r="4774" spans="2:13" s="181" customFormat="1" ht="12.75" hidden="1" customHeight="1">
      <c r="B4774" s="1186"/>
      <c r="C4774" s="1162"/>
      <c r="D4774" s="465">
        <v>758</v>
      </c>
      <c r="E4774" s="1156"/>
      <c r="F4774" s="1157"/>
      <c r="G4774" s="1158"/>
      <c r="H4774" s="468">
        <v>0.15</v>
      </c>
      <c r="I4774" s="564"/>
      <c r="J4774" s="377">
        <f t="shared" si="153"/>
        <v>0</v>
      </c>
      <c r="K4774" s="467">
        <f t="shared" si="154"/>
        <v>0</v>
      </c>
      <c r="L4774" s="113"/>
      <c r="M4774" s="113"/>
    </row>
    <row r="4775" spans="2:13" s="181" customFormat="1" ht="12.75" hidden="1" customHeight="1">
      <c r="B4775" s="1186"/>
      <c r="C4775" s="1162"/>
      <c r="D4775" s="465">
        <v>759</v>
      </c>
      <c r="E4775" s="1156"/>
      <c r="F4775" s="1157"/>
      <c r="G4775" s="1158"/>
      <c r="H4775" s="468">
        <v>0.15</v>
      </c>
      <c r="I4775" s="564"/>
      <c r="J4775" s="377">
        <f t="shared" si="153"/>
        <v>0</v>
      </c>
      <c r="K4775" s="467">
        <f t="shared" si="154"/>
        <v>0</v>
      </c>
      <c r="L4775" s="113"/>
      <c r="M4775" s="113"/>
    </row>
    <row r="4776" spans="2:13" s="181" customFormat="1" ht="12.75" hidden="1" customHeight="1">
      <c r="B4776" s="1186"/>
      <c r="C4776" s="1162"/>
      <c r="D4776" s="465">
        <v>760</v>
      </c>
      <c r="E4776" s="1156"/>
      <c r="F4776" s="1157"/>
      <c r="G4776" s="1158"/>
      <c r="H4776" s="468">
        <v>0.15</v>
      </c>
      <c r="I4776" s="564"/>
      <c r="J4776" s="377">
        <f t="shared" si="153"/>
        <v>0</v>
      </c>
      <c r="K4776" s="467">
        <f t="shared" si="154"/>
        <v>0</v>
      </c>
      <c r="L4776" s="113"/>
      <c r="M4776" s="113"/>
    </row>
    <row r="4777" spans="2:13" s="181" customFormat="1" ht="12.75" hidden="1" customHeight="1">
      <c r="B4777" s="1186"/>
      <c r="C4777" s="1162"/>
      <c r="D4777" s="465">
        <v>761</v>
      </c>
      <c r="E4777" s="1156"/>
      <c r="F4777" s="1157"/>
      <c r="G4777" s="1158"/>
      <c r="H4777" s="468">
        <v>0.15</v>
      </c>
      <c r="I4777" s="564"/>
      <c r="J4777" s="377">
        <f t="shared" si="153"/>
        <v>0</v>
      </c>
      <c r="K4777" s="467">
        <f t="shared" si="154"/>
        <v>0</v>
      </c>
      <c r="L4777" s="113"/>
      <c r="M4777" s="113"/>
    </row>
    <row r="4778" spans="2:13" s="181" customFormat="1" ht="12.75" hidden="1" customHeight="1">
      <c r="B4778" s="1186"/>
      <c r="C4778" s="1162"/>
      <c r="D4778" s="465">
        <v>762</v>
      </c>
      <c r="E4778" s="1156"/>
      <c r="F4778" s="1157"/>
      <c r="G4778" s="1158"/>
      <c r="H4778" s="468">
        <v>0.15</v>
      </c>
      <c r="I4778" s="564"/>
      <c r="J4778" s="377">
        <f t="shared" si="153"/>
        <v>0</v>
      </c>
      <c r="K4778" s="467">
        <f t="shared" si="154"/>
        <v>0</v>
      </c>
      <c r="L4778" s="113"/>
      <c r="M4778" s="113"/>
    </row>
    <row r="4779" spans="2:13" s="181" customFormat="1" ht="12.75" hidden="1" customHeight="1">
      <c r="B4779" s="1186"/>
      <c r="C4779" s="1162"/>
      <c r="D4779" s="465">
        <v>763</v>
      </c>
      <c r="E4779" s="1156"/>
      <c r="F4779" s="1157"/>
      <c r="G4779" s="1158"/>
      <c r="H4779" s="468">
        <v>0.15</v>
      </c>
      <c r="I4779" s="564"/>
      <c r="J4779" s="377">
        <f t="shared" si="153"/>
        <v>0</v>
      </c>
      <c r="K4779" s="467">
        <f t="shared" si="154"/>
        <v>0</v>
      </c>
      <c r="L4779" s="113"/>
      <c r="M4779" s="113"/>
    </row>
    <row r="4780" spans="2:13" s="181" customFormat="1" ht="12.75" hidden="1" customHeight="1">
      <c r="B4780" s="1186"/>
      <c r="C4780" s="1162"/>
      <c r="D4780" s="465">
        <v>764</v>
      </c>
      <c r="E4780" s="1156"/>
      <c r="F4780" s="1157"/>
      <c r="G4780" s="1158"/>
      <c r="H4780" s="468">
        <v>0.15</v>
      </c>
      <c r="I4780" s="564"/>
      <c r="J4780" s="377">
        <f t="shared" si="153"/>
        <v>0</v>
      </c>
      <c r="K4780" s="467">
        <f t="shared" si="154"/>
        <v>0</v>
      </c>
      <c r="L4780" s="113"/>
      <c r="M4780" s="113"/>
    </row>
    <row r="4781" spans="2:13" s="181" customFormat="1" ht="12.75" hidden="1" customHeight="1">
      <c r="B4781" s="1186"/>
      <c r="C4781" s="1162"/>
      <c r="D4781" s="465">
        <v>765</v>
      </c>
      <c r="E4781" s="1156"/>
      <c r="F4781" s="1157"/>
      <c r="G4781" s="1158"/>
      <c r="H4781" s="468">
        <v>0.15</v>
      </c>
      <c r="I4781" s="564"/>
      <c r="J4781" s="377">
        <f t="shared" si="153"/>
        <v>0</v>
      </c>
      <c r="K4781" s="467">
        <f t="shared" si="154"/>
        <v>0</v>
      </c>
      <c r="L4781" s="113"/>
      <c r="M4781" s="113"/>
    </row>
    <row r="4782" spans="2:13" s="181" customFormat="1" ht="12.75" hidden="1" customHeight="1">
      <c r="B4782" s="1186"/>
      <c r="C4782" s="1162"/>
      <c r="D4782" s="465">
        <v>766</v>
      </c>
      <c r="E4782" s="1156"/>
      <c r="F4782" s="1157"/>
      <c r="G4782" s="1158"/>
      <c r="H4782" s="468">
        <v>0.15</v>
      </c>
      <c r="I4782" s="564"/>
      <c r="J4782" s="377">
        <f t="shared" si="153"/>
        <v>0</v>
      </c>
      <c r="K4782" s="467">
        <f t="shared" si="154"/>
        <v>0</v>
      </c>
      <c r="L4782" s="113"/>
      <c r="M4782" s="113"/>
    </row>
    <row r="4783" spans="2:13" s="181" customFormat="1" ht="12.75" hidden="1" customHeight="1">
      <c r="B4783" s="1186"/>
      <c r="C4783" s="1162"/>
      <c r="D4783" s="465">
        <v>767</v>
      </c>
      <c r="E4783" s="1156"/>
      <c r="F4783" s="1157"/>
      <c r="G4783" s="1158"/>
      <c r="H4783" s="468">
        <v>0.15</v>
      </c>
      <c r="I4783" s="564"/>
      <c r="J4783" s="377">
        <f t="shared" si="153"/>
        <v>0</v>
      </c>
      <c r="K4783" s="467">
        <f t="shared" si="154"/>
        <v>0</v>
      </c>
      <c r="L4783" s="113"/>
      <c r="M4783" s="113"/>
    </row>
    <row r="4784" spans="2:13" s="181" customFormat="1" ht="12.75" hidden="1" customHeight="1">
      <c r="B4784" s="1186"/>
      <c r="C4784" s="1162"/>
      <c r="D4784" s="465">
        <v>768</v>
      </c>
      <c r="E4784" s="1156"/>
      <c r="F4784" s="1157"/>
      <c r="G4784" s="1158"/>
      <c r="H4784" s="468">
        <v>0.15</v>
      </c>
      <c r="I4784" s="564"/>
      <c r="J4784" s="377">
        <f t="shared" si="153"/>
        <v>0</v>
      </c>
      <c r="K4784" s="467">
        <f t="shared" si="154"/>
        <v>0</v>
      </c>
      <c r="L4784" s="113"/>
      <c r="M4784" s="113"/>
    </row>
    <row r="4785" spans="2:13" s="181" customFormat="1" ht="12.75" hidden="1" customHeight="1">
      <c r="B4785" s="1186"/>
      <c r="C4785" s="1162"/>
      <c r="D4785" s="465">
        <v>769</v>
      </c>
      <c r="E4785" s="1156"/>
      <c r="F4785" s="1157"/>
      <c r="G4785" s="1158"/>
      <c r="H4785" s="468">
        <v>0.15</v>
      </c>
      <c r="I4785" s="564"/>
      <c r="J4785" s="377">
        <f t="shared" ref="J4785:J4848" si="155">$I$11027*H4785</f>
        <v>0</v>
      </c>
      <c r="K4785" s="467">
        <f t="shared" si="154"/>
        <v>0</v>
      </c>
      <c r="L4785" s="113"/>
      <c r="M4785" s="113"/>
    </row>
    <row r="4786" spans="2:13" s="181" customFormat="1" ht="12.75" hidden="1" customHeight="1">
      <c r="B4786" s="1186"/>
      <c r="C4786" s="1162"/>
      <c r="D4786" s="465">
        <v>770</v>
      </c>
      <c r="E4786" s="1156"/>
      <c r="F4786" s="1157"/>
      <c r="G4786" s="1158"/>
      <c r="H4786" s="468">
        <v>0.15</v>
      </c>
      <c r="I4786" s="564"/>
      <c r="J4786" s="377">
        <f t="shared" si="155"/>
        <v>0</v>
      </c>
      <c r="K4786" s="467">
        <f t="shared" ref="K4786:K4849" si="156">MAX(0,(I4786-J4786)*0.84)</f>
        <v>0</v>
      </c>
      <c r="L4786" s="113"/>
      <c r="M4786" s="113"/>
    </row>
    <row r="4787" spans="2:13" s="181" customFormat="1" ht="12.75" hidden="1" customHeight="1">
      <c r="B4787" s="1186"/>
      <c r="C4787" s="1162"/>
      <c r="D4787" s="465">
        <v>771</v>
      </c>
      <c r="E4787" s="1156"/>
      <c r="F4787" s="1157"/>
      <c r="G4787" s="1158"/>
      <c r="H4787" s="468">
        <v>0.15</v>
      </c>
      <c r="I4787" s="564"/>
      <c r="J4787" s="377">
        <f t="shared" si="155"/>
        <v>0</v>
      </c>
      <c r="K4787" s="467">
        <f t="shared" si="156"/>
        <v>0</v>
      </c>
      <c r="L4787" s="113"/>
      <c r="M4787" s="113"/>
    </row>
    <row r="4788" spans="2:13" s="181" customFormat="1" ht="12.75" hidden="1" customHeight="1">
      <c r="B4788" s="1186"/>
      <c r="C4788" s="1162"/>
      <c r="D4788" s="465">
        <v>772</v>
      </c>
      <c r="E4788" s="1156"/>
      <c r="F4788" s="1157"/>
      <c r="G4788" s="1158"/>
      <c r="H4788" s="468">
        <v>0.15</v>
      </c>
      <c r="I4788" s="564"/>
      <c r="J4788" s="377">
        <f t="shared" si="155"/>
        <v>0</v>
      </c>
      <c r="K4788" s="467">
        <f t="shared" si="156"/>
        <v>0</v>
      </c>
      <c r="L4788" s="113"/>
      <c r="M4788" s="113"/>
    </row>
    <row r="4789" spans="2:13" s="181" customFormat="1" ht="12.75" hidden="1" customHeight="1">
      <c r="B4789" s="1186"/>
      <c r="C4789" s="1162"/>
      <c r="D4789" s="465">
        <v>773</v>
      </c>
      <c r="E4789" s="1156"/>
      <c r="F4789" s="1157"/>
      <c r="G4789" s="1158"/>
      <c r="H4789" s="468">
        <v>0.15</v>
      </c>
      <c r="I4789" s="564"/>
      <c r="J4789" s="377">
        <f t="shared" si="155"/>
        <v>0</v>
      </c>
      <c r="K4789" s="467">
        <f t="shared" si="156"/>
        <v>0</v>
      </c>
      <c r="L4789" s="113"/>
      <c r="M4789" s="113"/>
    </row>
    <row r="4790" spans="2:13" s="181" customFormat="1" ht="12.75" hidden="1" customHeight="1">
      <c r="B4790" s="1186"/>
      <c r="C4790" s="1162"/>
      <c r="D4790" s="465">
        <v>774</v>
      </c>
      <c r="E4790" s="1156"/>
      <c r="F4790" s="1157"/>
      <c r="G4790" s="1158"/>
      <c r="H4790" s="468">
        <v>0.15</v>
      </c>
      <c r="I4790" s="564"/>
      <c r="J4790" s="377">
        <f t="shared" si="155"/>
        <v>0</v>
      </c>
      <c r="K4790" s="467">
        <f t="shared" si="156"/>
        <v>0</v>
      </c>
      <c r="L4790" s="113"/>
      <c r="M4790" s="113"/>
    </row>
    <row r="4791" spans="2:13" s="181" customFormat="1" ht="12.75" hidden="1" customHeight="1">
      <c r="B4791" s="1186"/>
      <c r="C4791" s="1162"/>
      <c r="D4791" s="465">
        <v>775</v>
      </c>
      <c r="E4791" s="1156"/>
      <c r="F4791" s="1157"/>
      <c r="G4791" s="1158"/>
      <c r="H4791" s="468">
        <v>0.15</v>
      </c>
      <c r="I4791" s="564"/>
      <c r="J4791" s="377">
        <f t="shared" si="155"/>
        <v>0</v>
      </c>
      <c r="K4791" s="467">
        <f t="shared" si="156"/>
        <v>0</v>
      </c>
      <c r="L4791" s="113"/>
      <c r="M4791" s="113"/>
    </row>
    <row r="4792" spans="2:13" s="181" customFormat="1" ht="12.75" hidden="1" customHeight="1">
      <c r="B4792" s="1186"/>
      <c r="C4792" s="1162"/>
      <c r="D4792" s="465">
        <v>776</v>
      </c>
      <c r="E4792" s="1156"/>
      <c r="F4792" s="1157"/>
      <c r="G4792" s="1158"/>
      <c r="H4792" s="468">
        <v>0.15</v>
      </c>
      <c r="I4792" s="564"/>
      <c r="J4792" s="377">
        <f t="shared" si="155"/>
        <v>0</v>
      </c>
      <c r="K4792" s="467">
        <f t="shared" si="156"/>
        <v>0</v>
      </c>
      <c r="L4792" s="113"/>
      <c r="M4792" s="113"/>
    </row>
    <row r="4793" spans="2:13" s="181" customFormat="1" ht="12.75" hidden="1" customHeight="1">
      <c r="B4793" s="1186"/>
      <c r="C4793" s="1162"/>
      <c r="D4793" s="465">
        <v>777</v>
      </c>
      <c r="E4793" s="1156"/>
      <c r="F4793" s="1157"/>
      <c r="G4793" s="1158"/>
      <c r="H4793" s="468">
        <v>0.15</v>
      </c>
      <c r="I4793" s="564"/>
      <c r="J4793" s="377">
        <f t="shared" si="155"/>
        <v>0</v>
      </c>
      <c r="K4793" s="467">
        <f t="shared" si="156"/>
        <v>0</v>
      </c>
      <c r="L4793" s="113"/>
      <c r="M4793" s="113"/>
    </row>
    <row r="4794" spans="2:13" s="181" customFormat="1" ht="12.75" hidden="1" customHeight="1">
      <c r="B4794" s="1186"/>
      <c r="C4794" s="1162"/>
      <c r="D4794" s="465">
        <v>778</v>
      </c>
      <c r="E4794" s="1156"/>
      <c r="F4794" s="1157"/>
      <c r="G4794" s="1158"/>
      <c r="H4794" s="468">
        <v>0.15</v>
      </c>
      <c r="I4794" s="564"/>
      <c r="J4794" s="377">
        <f t="shared" si="155"/>
        <v>0</v>
      </c>
      <c r="K4794" s="467">
        <f t="shared" si="156"/>
        <v>0</v>
      </c>
      <c r="L4794" s="113"/>
      <c r="M4794" s="113"/>
    </row>
    <row r="4795" spans="2:13" s="181" customFormat="1" ht="12.75" hidden="1" customHeight="1">
      <c r="B4795" s="1186"/>
      <c r="C4795" s="1162"/>
      <c r="D4795" s="465">
        <v>779</v>
      </c>
      <c r="E4795" s="1156"/>
      <c r="F4795" s="1157"/>
      <c r="G4795" s="1158"/>
      <c r="H4795" s="468">
        <v>0.15</v>
      </c>
      <c r="I4795" s="564"/>
      <c r="J4795" s="377">
        <f t="shared" si="155"/>
        <v>0</v>
      </c>
      <c r="K4795" s="467">
        <f t="shared" si="156"/>
        <v>0</v>
      </c>
      <c r="L4795" s="113"/>
      <c r="M4795" s="113"/>
    </row>
    <row r="4796" spans="2:13" s="181" customFormat="1" ht="12.75" hidden="1" customHeight="1">
      <c r="B4796" s="1186"/>
      <c r="C4796" s="1162"/>
      <c r="D4796" s="465">
        <v>780</v>
      </c>
      <c r="E4796" s="1156"/>
      <c r="F4796" s="1157"/>
      <c r="G4796" s="1158"/>
      <c r="H4796" s="468">
        <v>0.15</v>
      </c>
      <c r="I4796" s="564"/>
      <c r="J4796" s="377">
        <f t="shared" si="155"/>
        <v>0</v>
      </c>
      <c r="K4796" s="467">
        <f t="shared" si="156"/>
        <v>0</v>
      </c>
      <c r="L4796" s="113"/>
      <c r="M4796" s="113"/>
    </row>
    <row r="4797" spans="2:13" s="181" customFormat="1" ht="12.75" hidden="1" customHeight="1">
      <c r="B4797" s="1186"/>
      <c r="C4797" s="1162"/>
      <c r="D4797" s="465">
        <v>781</v>
      </c>
      <c r="E4797" s="1156"/>
      <c r="F4797" s="1157"/>
      <c r="G4797" s="1158"/>
      <c r="H4797" s="468">
        <v>0.15</v>
      </c>
      <c r="I4797" s="564"/>
      <c r="J4797" s="377">
        <f t="shared" si="155"/>
        <v>0</v>
      </c>
      <c r="K4797" s="467">
        <f t="shared" si="156"/>
        <v>0</v>
      </c>
      <c r="L4797" s="113"/>
      <c r="M4797" s="113"/>
    </row>
    <row r="4798" spans="2:13" s="181" customFormat="1" ht="12.75" hidden="1" customHeight="1">
      <c r="B4798" s="1186"/>
      <c r="C4798" s="1162"/>
      <c r="D4798" s="465">
        <v>782</v>
      </c>
      <c r="E4798" s="1156"/>
      <c r="F4798" s="1157"/>
      <c r="G4798" s="1158"/>
      <c r="H4798" s="468">
        <v>0.15</v>
      </c>
      <c r="I4798" s="564"/>
      <c r="J4798" s="377">
        <f t="shared" si="155"/>
        <v>0</v>
      </c>
      <c r="K4798" s="467">
        <f t="shared" si="156"/>
        <v>0</v>
      </c>
      <c r="L4798" s="113"/>
      <c r="M4798" s="113"/>
    </row>
    <row r="4799" spans="2:13" s="181" customFormat="1" ht="12.75" hidden="1" customHeight="1">
      <c r="B4799" s="1186"/>
      <c r="C4799" s="1162"/>
      <c r="D4799" s="465">
        <v>783</v>
      </c>
      <c r="E4799" s="1156"/>
      <c r="F4799" s="1157"/>
      <c r="G4799" s="1158"/>
      <c r="H4799" s="468">
        <v>0.15</v>
      </c>
      <c r="I4799" s="564"/>
      <c r="J4799" s="377">
        <f t="shared" si="155"/>
        <v>0</v>
      </c>
      <c r="K4799" s="467">
        <f t="shared" si="156"/>
        <v>0</v>
      </c>
      <c r="L4799" s="113"/>
      <c r="M4799" s="113"/>
    </row>
    <row r="4800" spans="2:13" s="181" customFormat="1" ht="12.75" hidden="1" customHeight="1">
      <c r="B4800" s="1186"/>
      <c r="C4800" s="1162"/>
      <c r="D4800" s="465">
        <v>784</v>
      </c>
      <c r="E4800" s="1156"/>
      <c r="F4800" s="1157"/>
      <c r="G4800" s="1158"/>
      <c r="H4800" s="468">
        <v>0.15</v>
      </c>
      <c r="I4800" s="564"/>
      <c r="J4800" s="377">
        <f t="shared" si="155"/>
        <v>0</v>
      </c>
      <c r="K4800" s="467">
        <f t="shared" si="156"/>
        <v>0</v>
      </c>
      <c r="L4800" s="113"/>
      <c r="M4800" s="113"/>
    </row>
    <row r="4801" spans="2:13" s="181" customFormat="1" ht="12.75" hidden="1" customHeight="1">
      <c r="B4801" s="1186"/>
      <c r="C4801" s="1162"/>
      <c r="D4801" s="465">
        <v>785</v>
      </c>
      <c r="E4801" s="1156"/>
      <c r="F4801" s="1157"/>
      <c r="G4801" s="1158"/>
      <c r="H4801" s="468">
        <v>0.15</v>
      </c>
      <c r="I4801" s="564"/>
      <c r="J4801" s="377">
        <f t="shared" si="155"/>
        <v>0</v>
      </c>
      <c r="K4801" s="467">
        <f t="shared" si="156"/>
        <v>0</v>
      </c>
      <c r="L4801" s="113"/>
      <c r="M4801" s="113"/>
    </row>
    <row r="4802" spans="2:13" s="181" customFormat="1" ht="12.75" hidden="1" customHeight="1">
      <c r="B4802" s="1186"/>
      <c r="C4802" s="1162"/>
      <c r="D4802" s="465">
        <v>786</v>
      </c>
      <c r="E4802" s="1156"/>
      <c r="F4802" s="1157"/>
      <c r="G4802" s="1158"/>
      <c r="H4802" s="468">
        <v>0.15</v>
      </c>
      <c r="I4802" s="564"/>
      <c r="J4802" s="377">
        <f t="shared" si="155"/>
        <v>0</v>
      </c>
      <c r="K4802" s="467">
        <f t="shared" si="156"/>
        <v>0</v>
      </c>
      <c r="L4802" s="113"/>
      <c r="M4802" s="113"/>
    </row>
    <row r="4803" spans="2:13" s="181" customFormat="1" ht="12.75" hidden="1" customHeight="1">
      <c r="B4803" s="1186"/>
      <c r="C4803" s="1162"/>
      <c r="D4803" s="465">
        <v>787</v>
      </c>
      <c r="E4803" s="1156"/>
      <c r="F4803" s="1157"/>
      <c r="G4803" s="1158"/>
      <c r="H4803" s="468">
        <v>0.15</v>
      </c>
      <c r="I4803" s="564"/>
      <c r="J4803" s="377">
        <f t="shared" si="155"/>
        <v>0</v>
      </c>
      <c r="K4803" s="467">
        <f t="shared" si="156"/>
        <v>0</v>
      </c>
      <c r="L4803" s="113"/>
      <c r="M4803" s="113"/>
    </row>
    <row r="4804" spans="2:13" s="181" customFormat="1" ht="12.75" hidden="1" customHeight="1">
      <c r="B4804" s="1186"/>
      <c r="C4804" s="1162"/>
      <c r="D4804" s="465">
        <v>788</v>
      </c>
      <c r="E4804" s="1156"/>
      <c r="F4804" s="1157"/>
      <c r="G4804" s="1158"/>
      <c r="H4804" s="468">
        <v>0.15</v>
      </c>
      <c r="I4804" s="564"/>
      <c r="J4804" s="377">
        <f t="shared" si="155"/>
        <v>0</v>
      </c>
      <c r="K4804" s="467">
        <f t="shared" si="156"/>
        <v>0</v>
      </c>
      <c r="L4804" s="113"/>
      <c r="M4804" s="113"/>
    </row>
    <row r="4805" spans="2:13" s="181" customFormat="1" ht="12.75" hidden="1" customHeight="1">
      <c r="B4805" s="1186"/>
      <c r="C4805" s="1162"/>
      <c r="D4805" s="465">
        <v>789</v>
      </c>
      <c r="E4805" s="1156"/>
      <c r="F4805" s="1157"/>
      <c r="G4805" s="1158"/>
      <c r="H4805" s="468">
        <v>0.15</v>
      </c>
      <c r="I4805" s="564"/>
      <c r="J4805" s="377">
        <f t="shared" si="155"/>
        <v>0</v>
      </c>
      <c r="K4805" s="467">
        <f t="shared" si="156"/>
        <v>0</v>
      </c>
      <c r="L4805" s="113"/>
      <c r="M4805" s="113"/>
    </row>
    <row r="4806" spans="2:13" s="181" customFormat="1" ht="12.75" hidden="1" customHeight="1">
      <c r="B4806" s="1186"/>
      <c r="C4806" s="1162"/>
      <c r="D4806" s="465">
        <v>790</v>
      </c>
      <c r="E4806" s="1156"/>
      <c r="F4806" s="1157"/>
      <c r="G4806" s="1158"/>
      <c r="H4806" s="468">
        <v>0.15</v>
      </c>
      <c r="I4806" s="564"/>
      <c r="J4806" s="377">
        <f t="shared" si="155"/>
        <v>0</v>
      </c>
      <c r="K4806" s="467">
        <f t="shared" si="156"/>
        <v>0</v>
      </c>
      <c r="L4806" s="113"/>
      <c r="M4806" s="113"/>
    </row>
    <row r="4807" spans="2:13" s="181" customFormat="1" ht="12.75" hidden="1" customHeight="1">
      <c r="B4807" s="1186"/>
      <c r="C4807" s="1162"/>
      <c r="D4807" s="465">
        <v>791</v>
      </c>
      <c r="E4807" s="1156"/>
      <c r="F4807" s="1157"/>
      <c r="G4807" s="1158"/>
      <c r="H4807" s="468">
        <v>0.15</v>
      </c>
      <c r="I4807" s="564"/>
      <c r="J4807" s="377">
        <f t="shared" si="155"/>
        <v>0</v>
      </c>
      <c r="K4807" s="467">
        <f t="shared" si="156"/>
        <v>0</v>
      </c>
      <c r="L4807" s="113"/>
      <c r="M4807" s="113"/>
    </row>
    <row r="4808" spans="2:13" s="181" customFormat="1" ht="12.75" hidden="1" customHeight="1">
      <c r="B4808" s="1186"/>
      <c r="C4808" s="1162"/>
      <c r="D4808" s="465">
        <v>792</v>
      </c>
      <c r="E4808" s="1156"/>
      <c r="F4808" s="1157"/>
      <c r="G4808" s="1158"/>
      <c r="H4808" s="468">
        <v>0.15</v>
      </c>
      <c r="I4808" s="564"/>
      <c r="J4808" s="377">
        <f t="shared" si="155"/>
        <v>0</v>
      </c>
      <c r="K4808" s="467">
        <f t="shared" si="156"/>
        <v>0</v>
      </c>
      <c r="L4808" s="113"/>
      <c r="M4808" s="113"/>
    </row>
    <row r="4809" spans="2:13" s="181" customFormat="1" ht="12.75" hidden="1" customHeight="1">
      <c r="B4809" s="1186"/>
      <c r="C4809" s="1162"/>
      <c r="D4809" s="465">
        <v>793</v>
      </c>
      <c r="E4809" s="1156"/>
      <c r="F4809" s="1157"/>
      <c r="G4809" s="1158"/>
      <c r="H4809" s="468">
        <v>0.15</v>
      </c>
      <c r="I4809" s="564"/>
      <c r="J4809" s="377">
        <f t="shared" si="155"/>
        <v>0</v>
      </c>
      <c r="K4809" s="467">
        <f t="shared" si="156"/>
        <v>0</v>
      </c>
      <c r="L4809" s="113"/>
      <c r="M4809" s="113"/>
    </row>
    <row r="4810" spans="2:13" s="181" customFormat="1" ht="12.75" hidden="1" customHeight="1">
      <c r="B4810" s="1186"/>
      <c r="C4810" s="1162"/>
      <c r="D4810" s="465">
        <v>794</v>
      </c>
      <c r="E4810" s="1156"/>
      <c r="F4810" s="1157"/>
      <c r="G4810" s="1158"/>
      <c r="H4810" s="468">
        <v>0.15</v>
      </c>
      <c r="I4810" s="564"/>
      <c r="J4810" s="377">
        <f t="shared" si="155"/>
        <v>0</v>
      </c>
      <c r="K4810" s="467">
        <f t="shared" si="156"/>
        <v>0</v>
      </c>
      <c r="L4810" s="113"/>
      <c r="M4810" s="113"/>
    </row>
    <row r="4811" spans="2:13" s="181" customFormat="1" ht="12.75" hidden="1" customHeight="1">
      <c r="B4811" s="1186"/>
      <c r="C4811" s="1162"/>
      <c r="D4811" s="465">
        <v>795</v>
      </c>
      <c r="E4811" s="1156"/>
      <c r="F4811" s="1157"/>
      <c r="G4811" s="1158"/>
      <c r="H4811" s="468">
        <v>0.15</v>
      </c>
      <c r="I4811" s="564"/>
      <c r="J4811" s="377">
        <f t="shared" si="155"/>
        <v>0</v>
      </c>
      <c r="K4811" s="467">
        <f t="shared" si="156"/>
        <v>0</v>
      </c>
      <c r="L4811" s="113"/>
      <c r="M4811" s="113"/>
    </row>
    <row r="4812" spans="2:13" s="181" customFormat="1" ht="12.75" hidden="1" customHeight="1">
      <c r="B4812" s="1186"/>
      <c r="C4812" s="1162"/>
      <c r="D4812" s="465">
        <v>796</v>
      </c>
      <c r="E4812" s="1156"/>
      <c r="F4812" s="1157"/>
      <c r="G4812" s="1158"/>
      <c r="H4812" s="468">
        <v>0.15</v>
      </c>
      <c r="I4812" s="564"/>
      <c r="J4812" s="377">
        <f t="shared" si="155"/>
        <v>0</v>
      </c>
      <c r="K4812" s="467">
        <f t="shared" si="156"/>
        <v>0</v>
      </c>
      <c r="L4812" s="113"/>
      <c r="M4812" s="113"/>
    </row>
    <row r="4813" spans="2:13" s="181" customFormat="1" ht="12.75" hidden="1" customHeight="1">
      <c r="B4813" s="1186"/>
      <c r="C4813" s="1162"/>
      <c r="D4813" s="465">
        <v>797</v>
      </c>
      <c r="E4813" s="1156"/>
      <c r="F4813" s="1157"/>
      <c r="G4813" s="1158"/>
      <c r="H4813" s="468">
        <v>0.15</v>
      </c>
      <c r="I4813" s="564"/>
      <c r="J4813" s="377">
        <f t="shared" si="155"/>
        <v>0</v>
      </c>
      <c r="K4813" s="467">
        <f t="shared" si="156"/>
        <v>0</v>
      </c>
      <c r="L4813" s="113"/>
      <c r="M4813" s="113"/>
    </row>
    <row r="4814" spans="2:13" s="181" customFormat="1" ht="12.75" hidden="1" customHeight="1">
      <c r="B4814" s="1186"/>
      <c r="C4814" s="1162"/>
      <c r="D4814" s="465">
        <v>798</v>
      </c>
      <c r="E4814" s="1156"/>
      <c r="F4814" s="1157"/>
      <c r="G4814" s="1158"/>
      <c r="H4814" s="468">
        <v>0.15</v>
      </c>
      <c r="I4814" s="564"/>
      <c r="J4814" s="377">
        <f t="shared" si="155"/>
        <v>0</v>
      </c>
      <c r="K4814" s="467">
        <f t="shared" si="156"/>
        <v>0</v>
      </c>
      <c r="L4814" s="113"/>
      <c r="M4814" s="113"/>
    </row>
    <row r="4815" spans="2:13" s="181" customFormat="1" ht="12.75" hidden="1" customHeight="1">
      <c r="B4815" s="1186"/>
      <c r="C4815" s="1162"/>
      <c r="D4815" s="465">
        <v>799</v>
      </c>
      <c r="E4815" s="1156"/>
      <c r="F4815" s="1157"/>
      <c r="G4815" s="1158"/>
      <c r="H4815" s="468">
        <v>0.15</v>
      </c>
      <c r="I4815" s="564"/>
      <c r="J4815" s="377">
        <f t="shared" si="155"/>
        <v>0</v>
      </c>
      <c r="K4815" s="467">
        <f t="shared" si="156"/>
        <v>0</v>
      </c>
      <c r="L4815" s="113"/>
      <c r="M4815" s="113"/>
    </row>
    <row r="4816" spans="2:13" s="181" customFormat="1" ht="12.75" hidden="1" customHeight="1">
      <c r="B4816" s="1186"/>
      <c r="C4816" s="1162"/>
      <c r="D4816" s="465">
        <v>800</v>
      </c>
      <c r="E4816" s="1156"/>
      <c r="F4816" s="1157"/>
      <c r="G4816" s="1158"/>
      <c r="H4816" s="468">
        <v>0.15</v>
      </c>
      <c r="I4816" s="564"/>
      <c r="J4816" s="377">
        <f t="shared" si="155"/>
        <v>0</v>
      </c>
      <c r="K4816" s="467">
        <f t="shared" si="156"/>
        <v>0</v>
      </c>
      <c r="L4816" s="113"/>
      <c r="M4816" s="113"/>
    </row>
    <row r="4817" spans="2:13" s="181" customFormat="1" ht="12.75" hidden="1" customHeight="1">
      <c r="B4817" s="1186"/>
      <c r="C4817" s="1162"/>
      <c r="D4817" s="465">
        <v>801</v>
      </c>
      <c r="E4817" s="1156"/>
      <c r="F4817" s="1157"/>
      <c r="G4817" s="1158"/>
      <c r="H4817" s="468">
        <v>0.15</v>
      </c>
      <c r="I4817" s="564"/>
      <c r="J4817" s="377">
        <f t="shared" si="155"/>
        <v>0</v>
      </c>
      <c r="K4817" s="467">
        <f t="shared" si="156"/>
        <v>0</v>
      </c>
      <c r="L4817" s="113"/>
      <c r="M4817" s="113"/>
    </row>
    <row r="4818" spans="2:13" s="181" customFormat="1" ht="12.75" hidden="1" customHeight="1">
      <c r="B4818" s="1186"/>
      <c r="C4818" s="1162"/>
      <c r="D4818" s="465">
        <v>802</v>
      </c>
      <c r="E4818" s="1156"/>
      <c r="F4818" s="1157"/>
      <c r="G4818" s="1158"/>
      <c r="H4818" s="468">
        <v>0.15</v>
      </c>
      <c r="I4818" s="564"/>
      <c r="J4818" s="377">
        <f t="shared" si="155"/>
        <v>0</v>
      </c>
      <c r="K4818" s="467">
        <f t="shared" si="156"/>
        <v>0</v>
      </c>
      <c r="L4818" s="113"/>
      <c r="M4818" s="113"/>
    </row>
    <row r="4819" spans="2:13" s="181" customFormat="1" ht="12.75" hidden="1" customHeight="1">
      <c r="B4819" s="1186"/>
      <c r="C4819" s="1162"/>
      <c r="D4819" s="465">
        <v>803</v>
      </c>
      <c r="E4819" s="1156"/>
      <c r="F4819" s="1157"/>
      <c r="G4819" s="1158"/>
      <c r="H4819" s="468">
        <v>0.15</v>
      </c>
      <c r="I4819" s="564"/>
      <c r="J4819" s="377">
        <f t="shared" si="155"/>
        <v>0</v>
      </c>
      <c r="K4819" s="467">
        <f t="shared" si="156"/>
        <v>0</v>
      </c>
      <c r="L4819" s="113"/>
      <c r="M4819" s="113"/>
    </row>
    <row r="4820" spans="2:13" s="181" customFormat="1" ht="12.75" hidden="1" customHeight="1">
      <c r="B4820" s="1186"/>
      <c r="C4820" s="1162"/>
      <c r="D4820" s="465">
        <v>804</v>
      </c>
      <c r="E4820" s="1156"/>
      <c r="F4820" s="1157"/>
      <c r="G4820" s="1158"/>
      <c r="H4820" s="468">
        <v>0.15</v>
      </c>
      <c r="I4820" s="564"/>
      <c r="J4820" s="377">
        <f t="shared" si="155"/>
        <v>0</v>
      </c>
      <c r="K4820" s="467">
        <f t="shared" si="156"/>
        <v>0</v>
      </c>
      <c r="L4820" s="113"/>
      <c r="M4820" s="113"/>
    </row>
    <row r="4821" spans="2:13" s="181" customFormat="1" ht="12.75" hidden="1" customHeight="1">
      <c r="B4821" s="1186"/>
      <c r="C4821" s="1162"/>
      <c r="D4821" s="465">
        <v>805</v>
      </c>
      <c r="E4821" s="1156"/>
      <c r="F4821" s="1157"/>
      <c r="G4821" s="1158"/>
      <c r="H4821" s="468">
        <v>0.15</v>
      </c>
      <c r="I4821" s="564"/>
      <c r="J4821" s="377">
        <f t="shared" si="155"/>
        <v>0</v>
      </c>
      <c r="K4821" s="467">
        <f t="shared" si="156"/>
        <v>0</v>
      </c>
      <c r="L4821" s="113"/>
      <c r="M4821" s="113"/>
    </row>
    <row r="4822" spans="2:13" s="181" customFormat="1" ht="12.75" hidden="1" customHeight="1">
      <c r="B4822" s="1186"/>
      <c r="C4822" s="1162"/>
      <c r="D4822" s="465">
        <v>806</v>
      </c>
      <c r="E4822" s="1156"/>
      <c r="F4822" s="1157"/>
      <c r="G4822" s="1158"/>
      <c r="H4822" s="468">
        <v>0.15</v>
      </c>
      <c r="I4822" s="564"/>
      <c r="J4822" s="377">
        <f t="shared" si="155"/>
        <v>0</v>
      </c>
      <c r="K4822" s="467">
        <f t="shared" si="156"/>
        <v>0</v>
      </c>
      <c r="L4822" s="113"/>
      <c r="M4822" s="113"/>
    </row>
    <row r="4823" spans="2:13" s="181" customFormat="1" ht="12.75" hidden="1" customHeight="1">
      <c r="B4823" s="1186"/>
      <c r="C4823" s="1162"/>
      <c r="D4823" s="465">
        <v>807</v>
      </c>
      <c r="E4823" s="1156"/>
      <c r="F4823" s="1157"/>
      <c r="G4823" s="1158"/>
      <c r="H4823" s="468">
        <v>0.15</v>
      </c>
      <c r="I4823" s="564"/>
      <c r="J4823" s="377">
        <f t="shared" si="155"/>
        <v>0</v>
      </c>
      <c r="K4823" s="467">
        <f t="shared" si="156"/>
        <v>0</v>
      </c>
      <c r="L4823" s="113"/>
      <c r="M4823" s="113"/>
    </row>
    <row r="4824" spans="2:13" s="181" customFormat="1" ht="12.75" hidden="1" customHeight="1">
      <c r="B4824" s="1186"/>
      <c r="C4824" s="1162"/>
      <c r="D4824" s="465">
        <v>808</v>
      </c>
      <c r="E4824" s="1156"/>
      <c r="F4824" s="1157"/>
      <c r="G4824" s="1158"/>
      <c r="H4824" s="468">
        <v>0.15</v>
      </c>
      <c r="I4824" s="564"/>
      <c r="J4824" s="377">
        <f t="shared" si="155"/>
        <v>0</v>
      </c>
      <c r="K4824" s="467">
        <f t="shared" si="156"/>
        <v>0</v>
      </c>
      <c r="L4824" s="113"/>
      <c r="M4824" s="113"/>
    </row>
    <row r="4825" spans="2:13" s="181" customFormat="1" ht="12.75" hidden="1" customHeight="1">
      <c r="B4825" s="1186"/>
      <c r="C4825" s="1162"/>
      <c r="D4825" s="465">
        <v>809</v>
      </c>
      <c r="E4825" s="1156"/>
      <c r="F4825" s="1157"/>
      <c r="G4825" s="1158"/>
      <c r="H4825" s="468">
        <v>0.15</v>
      </c>
      <c r="I4825" s="564"/>
      <c r="J4825" s="377">
        <f t="shared" si="155"/>
        <v>0</v>
      </c>
      <c r="K4825" s="467">
        <f t="shared" si="156"/>
        <v>0</v>
      </c>
      <c r="L4825" s="113"/>
      <c r="M4825" s="113"/>
    </row>
    <row r="4826" spans="2:13" s="181" customFormat="1" ht="12.75" hidden="1" customHeight="1">
      <c r="B4826" s="1186"/>
      <c r="C4826" s="1162"/>
      <c r="D4826" s="465">
        <v>810</v>
      </c>
      <c r="E4826" s="1156"/>
      <c r="F4826" s="1157"/>
      <c r="G4826" s="1158"/>
      <c r="H4826" s="468">
        <v>0.15</v>
      </c>
      <c r="I4826" s="564"/>
      <c r="J4826" s="377">
        <f t="shared" si="155"/>
        <v>0</v>
      </c>
      <c r="K4826" s="467">
        <f t="shared" si="156"/>
        <v>0</v>
      </c>
      <c r="L4826" s="113"/>
      <c r="M4826" s="113"/>
    </row>
    <row r="4827" spans="2:13" s="181" customFormat="1" ht="12.75" hidden="1" customHeight="1">
      <c r="B4827" s="1186"/>
      <c r="C4827" s="1162"/>
      <c r="D4827" s="465">
        <v>811</v>
      </c>
      <c r="E4827" s="1156"/>
      <c r="F4827" s="1157"/>
      <c r="G4827" s="1158"/>
      <c r="H4827" s="468">
        <v>0.15</v>
      </c>
      <c r="I4827" s="564"/>
      <c r="J4827" s="377">
        <f t="shared" si="155"/>
        <v>0</v>
      </c>
      <c r="K4827" s="467">
        <f t="shared" si="156"/>
        <v>0</v>
      </c>
      <c r="L4827" s="113"/>
      <c r="M4827" s="113"/>
    </row>
    <row r="4828" spans="2:13" s="181" customFormat="1" ht="12.75" hidden="1" customHeight="1">
      <c r="B4828" s="1186"/>
      <c r="C4828" s="1162"/>
      <c r="D4828" s="465">
        <v>812</v>
      </c>
      <c r="E4828" s="1156"/>
      <c r="F4828" s="1157"/>
      <c r="G4828" s="1158"/>
      <c r="H4828" s="468">
        <v>0.15</v>
      </c>
      <c r="I4828" s="564"/>
      <c r="J4828" s="377">
        <f t="shared" si="155"/>
        <v>0</v>
      </c>
      <c r="K4828" s="467">
        <f t="shared" si="156"/>
        <v>0</v>
      </c>
      <c r="L4828" s="113"/>
      <c r="M4828" s="113"/>
    </row>
    <row r="4829" spans="2:13" s="181" customFormat="1" ht="12.75" hidden="1" customHeight="1">
      <c r="B4829" s="1186"/>
      <c r="C4829" s="1162"/>
      <c r="D4829" s="465">
        <v>813</v>
      </c>
      <c r="E4829" s="1156"/>
      <c r="F4829" s="1157"/>
      <c r="G4829" s="1158"/>
      <c r="H4829" s="468">
        <v>0.15</v>
      </c>
      <c r="I4829" s="564"/>
      <c r="J4829" s="377">
        <f t="shared" si="155"/>
        <v>0</v>
      </c>
      <c r="K4829" s="467">
        <f t="shared" si="156"/>
        <v>0</v>
      </c>
      <c r="L4829" s="113"/>
      <c r="M4829" s="113"/>
    </row>
    <row r="4830" spans="2:13" s="181" customFormat="1" ht="12.75" hidden="1" customHeight="1">
      <c r="B4830" s="1186"/>
      <c r="C4830" s="1162"/>
      <c r="D4830" s="465">
        <v>814</v>
      </c>
      <c r="E4830" s="1156"/>
      <c r="F4830" s="1157"/>
      <c r="G4830" s="1158"/>
      <c r="H4830" s="468">
        <v>0.15</v>
      </c>
      <c r="I4830" s="564"/>
      <c r="J4830" s="377">
        <f t="shared" si="155"/>
        <v>0</v>
      </c>
      <c r="K4830" s="467">
        <f t="shared" si="156"/>
        <v>0</v>
      </c>
      <c r="L4830" s="113"/>
      <c r="M4830" s="113"/>
    </row>
    <row r="4831" spans="2:13" s="181" customFormat="1" ht="12.75" hidden="1" customHeight="1">
      <c r="B4831" s="1186"/>
      <c r="C4831" s="1162"/>
      <c r="D4831" s="465">
        <v>815</v>
      </c>
      <c r="E4831" s="1156"/>
      <c r="F4831" s="1157"/>
      <c r="G4831" s="1158"/>
      <c r="H4831" s="468">
        <v>0.15</v>
      </c>
      <c r="I4831" s="564"/>
      <c r="J4831" s="377">
        <f t="shared" si="155"/>
        <v>0</v>
      </c>
      <c r="K4831" s="467">
        <f t="shared" si="156"/>
        <v>0</v>
      </c>
      <c r="L4831" s="113"/>
      <c r="M4831" s="113"/>
    </row>
    <row r="4832" spans="2:13" s="181" customFormat="1" ht="12.75" hidden="1" customHeight="1">
      <c r="B4832" s="1186"/>
      <c r="C4832" s="1162"/>
      <c r="D4832" s="465">
        <v>816</v>
      </c>
      <c r="E4832" s="1156"/>
      <c r="F4832" s="1157"/>
      <c r="G4832" s="1158"/>
      <c r="H4832" s="468">
        <v>0.15</v>
      </c>
      <c r="I4832" s="564"/>
      <c r="J4832" s="377">
        <f t="shared" si="155"/>
        <v>0</v>
      </c>
      <c r="K4832" s="467">
        <f t="shared" si="156"/>
        <v>0</v>
      </c>
      <c r="L4832" s="113"/>
      <c r="M4832" s="113"/>
    </row>
    <row r="4833" spans="2:13" s="181" customFormat="1" ht="12.75" hidden="1" customHeight="1">
      <c r="B4833" s="1186"/>
      <c r="C4833" s="1162"/>
      <c r="D4833" s="465">
        <v>817</v>
      </c>
      <c r="E4833" s="1156"/>
      <c r="F4833" s="1157"/>
      <c r="G4833" s="1158"/>
      <c r="H4833" s="468">
        <v>0.15</v>
      </c>
      <c r="I4833" s="564"/>
      <c r="J4833" s="377">
        <f t="shared" si="155"/>
        <v>0</v>
      </c>
      <c r="K4833" s="467">
        <f t="shared" si="156"/>
        <v>0</v>
      </c>
      <c r="L4833" s="113"/>
      <c r="M4833" s="113"/>
    </row>
    <row r="4834" spans="2:13" s="181" customFormat="1" ht="12.75" hidden="1" customHeight="1">
      <c r="B4834" s="1186"/>
      <c r="C4834" s="1162"/>
      <c r="D4834" s="465">
        <v>818</v>
      </c>
      <c r="E4834" s="1156"/>
      <c r="F4834" s="1157"/>
      <c r="G4834" s="1158"/>
      <c r="H4834" s="468">
        <v>0.15</v>
      </c>
      <c r="I4834" s="564"/>
      <c r="J4834" s="377">
        <f t="shared" si="155"/>
        <v>0</v>
      </c>
      <c r="K4834" s="467">
        <f t="shared" si="156"/>
        <v>0</v>
      </c>
      <c r="L4834" s="113"/>
      <c r="M4834" s="113"/>
    </row>
    <row r="4835" spans="2:13" s="181" customFormat="1" ht="12.75" hidden="1" customHeight="1">
      <c r="B4835" s="1186"/>
      <c r="C4835" s="1162"/>
      <c r="D4835" s="465">
        <v>819</v>
      </c>
      <c r="E4835" s="1156"/>
      <c r="F4835" s="1157"/>
      <c r="G4835" s="1158"/>
      <c r="H4835" s="468">
        <v>0.15</v>
      </c>
      <c r="I4835" s="564"/>
      <c r="J4835" s="377">
        <f t="shared" si="155"/>
        <v>0</v>
      </c>
      <c r="K4835" s="467">
        <f t="shared" si="156"/>
        <v>0</v>
      </c>
      <c r="L4835" s="113"/>
      <c r="M4835" s="113"/>
    </row>
    <row r="4836" spans="2:13" s="181" customFormat="1" ht="12.75" hidden="1" customHeight="1">
      <c r="B4836" s="1186"/>
      <c r="C4836" s="1162"/>
      <c r="D4836" s="465">
        <v>820</v>
      </c>
      <c r="E4836" s="1156"/>
      <c r="F4836" s="1157"/>
      <c r="G4836" s="1158"/>
      <c r="H4836" s="468">
        <v>0.15</v>
      </c>
      <c r="I4836" s="564"/>
      <c r="J4836" s="377">
        <f t="shared" si="155"/>
        <v>0</v>
      </c>
      <c r="K4836" s="467">
        <f t="shared" si="156"/>
        <v>0</v>
      </c>
      <c r="L4836" s="113"/>
      <c r="M4836" s="113"/>
    </row>
    <row r="4837" spans="2:13" s="181" customFormat="1" ht="12.75" hidden="1" customHeight="1">
      <c r="B4837" s="1186"/>
      <c r="C4837" s="1162"/>
      <c r="D4837" s="465">
        <v>821</v>
      </c>
      <c r="E4837" s="1156"/>
      <c r="F4837" s="1157"/>
      <c r="G4837" s="1158"/>
      <c r="H4837" s="468">
        <v>0.15</v>
      </c>
      <c r="I4837" s="564"/>
      <c r="J4837" s="377">
        <f t="shared" si="155"/>
        <v>0</v>
      </c>
      <c r="K4837" s="467">
        <f t="shared" si="156"/>
        <v>0</v>
      </c>
      <c r="L4837" s="113"/>
      <c r="M4837" s="113"/>
    </row>
    <row r="4838" spans="2:13" s="181" customFormat="1" ht="12.75" hidden="1" customHeight="1">
      <c r="B4838" s="1186"/>
      <c r="C4838" s="1162"/>
      <c r="D4838" s="465">
        <v>822</v>
      </c>
      <c r="E4838" s="1156"/>
      <c r="F4838" s="1157"/>
      <c r="G4838" s="1158"/>
      <c r="H4838" s="468">
        <v>0.15</v>
      </c>
      <c r="I4838" s="564"/>
      <c r="J4838" s="377">
        <f t="shared" si="155"/>
        <v>0</v>
      </c>
      <c r="K4838" s="467">
        <f t="shared" si="156"/>
        <v>0</v>
      </c>
      <c r="L4838" s="113"/>
      <c r="M4838" s="113"/>
    </row>
    <row r="4839" spans="2:13" s="181" customFormat="1" ht="12.75" hidden="1" customHeight="1">
      <c r="B4839" s="1186"/>
      <c r="C4839" s="1162"/>
      <c r="D4839" s="465">
        <v>823</v>
      </c>
      <c r="E4839" s="1156"/>
      <c r="F4839" s="1157"/>
      <c r="G4839" s="1158"/>
      <c r="H4839" s="468">
        <v>0.15</v>
      </c>
      <c r="I4839" s="564"/>
      <c r="J4839" s="377">
        <f t="shared" si="155"/>
        <v>0</v>
      </c>
      <c r="K4839" s="467">
        <f t="shared" si="156"/>
        <v>0</v>
      </c>
      <c r="L4839" s="113"/>
      <c r="M4839" s="113"/>
    </row>
    <row r="4840" spans="2:13" s="181" customFormat="1" ht="12.75" hidden="1" customHeight="1">
      <c r="B4840" s="1186"/>
      <c r="C4840" s="1162"/>
      <c r="D4840" s="465">
        <v>824</v>
      </c>
      <c r="E4840" s="1156"/>
      <c r="F4840" s="1157"/>
      <c r="G4840" s="1158"/>
      <c r="H4840" s="468">
        <v>0.15</v>
      </c>
      <c r="I4840" s="564"/>
      <c r="J4840" s="377">
        <f t="shared" si="155"/>
        <v>0</v>
      </c>
      <c r="K4840" s="467">
        <f t="shared" si="156"/>
        <v>0</v>
      </c>
      <c r="L4840" s="113"/>
      <c r="M4840" s="113"/>
    </row>
    <row r="4841" spans="2:13" s="181" customFormat="1" ht="12.75" hidden="1" customHeight="1">
      <c r="B4841" s="1186"/>
      <c r="C4841" s="1162"/>
      <c r="D4841" s="465">
        <v>825</v>
      </c>
      <c r="E4841" s="1156"/>
      <c r="F4841" s="1157"/>
      <c r="G4841" s="1158"/>
      <c r="H4841" s="468">
        <v>0.15</v>
      </c>
      <c r="I4841" s="564"/>
      <c r="J4841" s="377">
        <f t="shared" si="155"/>
        <v>0</v>
      </c>
      <c r="K4841" s="467">
        <f t="shared" si="156"/>
        <v>0</v>
      </c>
      <c r="L4841" s="113"/>
      <c r="M4841" s="113"/>
    </row>
    <row r="4842" spans="2:13" s="181" customFormat="1" ht="12.75" hidden="1" customHeight="1">
      <c r="B4842" s="1186"/>
      <c r="C4842" s="1162"/>
      <c r="D4842" s="465">
        <v>826</v>
      </c>
      <c r="E4842" s="1156"/>
      <c r="F4842" s="1157"/>
      <c r="G4842" s="1158"/>
      <c r="H4842" s="468">
        <v>0.15</v>
      </c>
      <c r="I4842" s="564"/>
      <c r="J4842" s="377">
        <f t="shared" si="155"/>
        <v>0</v>
      </c>
      <c r="K4842" s="467">
        <f t="shared" si="156"/>
        <v>0</v>
      </c>
      <c r="L4842" s="113"/>
      <c r="M4842" s="113"/>
    </row>
    <row r="4843" spans="2:13" s="181" customFormat="1" ht="12.75" hidden="1" customHeight="1">
      <c r="B4843" s="1186"/>
      <c r="C4843" s="1162"/>
      <c r="D4843" s="465">
        <v>827</v>
      </c>
      <c r="E4843" s="1156"/>
      <c r="F4843" s="1157"/>
      <c r="G4843" s="1158"/>
      <c r="H4843" s="468">
        <v>0.15</v>
      </c>
      <c r="I4843" s="564"/>
      <c r="J4843" s="377">
        <f t="shared" si="155"/>
        <v>0</v>
      </c>
      <c r="K4843" s="467">
        <f t="shared" si="156"/>
        <v>0</v>
      </c>
      <c r="L4843" s="113"/>
      <c r="M4843" s="113"/>
    </row>
    <row r="4844" spans="2:13" s="181" customFormat="1" ht="12.75" hidden="1" customHeight="1">
      <c r="B4844" s="1186"/>
      <c r="C4844" s="1162"/>
      <c r="D4844" s="465">
        <v>828</v>
      </c>
      <c r="E4844" s="1156"/>
      <c r="F4844" s="1157"/>
      <c r="G4844" s="1158"/>
      <c r="H4844" s="468">
        <v>0.15</v>
      </c>
      <c r="I4844" s="564"/>
      <c r="J4844" s="377">
        <f t="shared" si="155"/>
        <v>0</v>
      </c>
      <c r="K4844" s="467">
        <f t="shared" si="156"/>
        <v>0</v>
      </c>
      <c r="L4844" s="113"/>
      <c r="M4844" s="113"/>
    </row>
    <row r="4845" spans="2:13" s="181" customFormat="1" ht="12.75" hidden="1" customHeight="1">
      <c r="B4845" s="1186"/>
      <c r="C4845" s="1162"/>
      <c r="D4845" s="465">
        <v>829</v>
      </c>
      <c r="E4845" s="1156"/>
      <c r="F4845" s="1157"/>
      <c r="G4845" s="1158"/>
      <c r="H4845" s="468">
        <v>0.15</v>
      </c>
      <c r="I4845" s="564"/>
      <c r="J4845" s="377">
        <f t="shared" si="155"/>
        <v>0</v>
      </c>
      <c r="K4845" s="467">
        <f t="shared" si="156"/>
        <v>0</v>
      </c>
      <c r="L4845" s="113"/>
      <c r="M4845" s="113"/>
    </row>
    <row r="4846" spans="2:13" s="181" customFormat="1" ht="12.75" hidden="1" customHeight="1">
      <c r="B4846" s="1186"/>
      <c r="C4846" s="1162"/>
      <c r="D4846" s="465">
        <v>830</v>
      </c>
      <c r="E4846" s="1156"/>
      <c r="F4846" s="1157"/>
      <c r="G4846" s="1158"/>
      <c r="H4846" s="468">
        <v>0.15</v>
      </c>
      <c r="I4846" s="564"/>
      <c r="J4846" s="377">
        <f t="shared" si="155"/>
        <v>0</v>
      </c>
      <c r="K4846" s="467">
        <f t="shared" si="156"/>
        <v>0</v>
      </c>
      <c r="L4846" s="113"/>
      <c r="M4846" s="113"/>
    </row>
    <row r="4847" spans="2:13" s="181" customFormat="1" ht="12.75" hidden="1" customHeight="1">
      <c r="B4847" s="1186"/>
      <c r="C4847" s="1162"/>
      <c r="D4847" s="465">
        <v>831</v>
      </c>
      <c r="E4847" s="1156"/>
      <c r="F4847" s="1157"/>
      <c r="G4847" s="1158"/>
      <c r="H4847" s="468">
        <v>0.15</v>
      </c>
      <c r="I4847" s="564"/>
      <c r="J4847" s="377">
        <f t="shared" si="155"/>
        <v>0</v>
      </c>
      <c r="K4847" s="467">
        <f t="shared" si="156"/>
        <v>0</v>
      </c>
      <c r="L4847" s="113"/>
      <c r="M4847" s="113"/>
    </row>
    <row r="4848" spans="2:13" s="181" customFormat="1" ht="12.75" hidden="1" customHeight="1">
      <c r="B4848" s="1186"/>
      <c r="C4848" s="1162"/>
      <c r="D4848" s="465">
        <v>832</v>
      </c>
      <c r="E4848" s="1156"/>
      <c r="F4848" s="1157"/>
      <c r="G4848" s="1158"/>
      <c r="H4848" s="468">
        <v>0.15</v>
      </c>
      <c r="I4848" s="564"/>
      <c r="J4848" s="377">
        <f t="shared" si="155"/>
        <v>0</v>
      </c>
      <c r="K4848" s="467">
        <f t="shared" si="156"/>
        <v>0</v>
      </c>
      <c r="L4848" s="113"/>
      <c r="M4848" s="113"/>
    </row>
    <row r="4849" spans="2:13" s="181" customFormat="1" ht="12.75" hidden="1" customHeight="1">
      <c r="B4849" s="1186"/>
      <c r="C4849" s="1162"/>
      <c r="D4849" s="465">
        <v>833</v>
      </c>
      <c r="E4849" s="1156"/>
      <c r="F4849" s="1157"/>
      <c r="G4849" s="1158"/>
      <c r="H4849" s="468">
        <v>0.15</v>
      </c>
      <c r="I4849" s="564"/>
      <c r="J4849" s="377">
        <f t="shared" ref="J4849:J4912" si="157">$I$11027*H4849</f>
        <v>0</v>
      </c>
      <c r="K4849" s="467">
        <f t="shared" si="156"/>
        <v>0</v>
      </c>
      <c r="L4849" s="113"/>
      <c r="M4849" s="113"/>
    </row>
    <row r="4850" spans="2:13" s="181" customFormat="1" ht="12.75" hidden="1" customHeight="1">
      <c r="B4850" s="1186"/>
      <c r="C4850" s="1162"/>
      <c r="D4850" s="465">
        <v>834</v>
      </c>
      <c r="E4850" s="1156"/>
      <c r="F4850" s="1157"/>
      <c r="G4850" s="1158"/>
      <c r="H4850" s="468">
        <v>0.15</v>
      </c>
      <c r="I4850" s="564"/>
      <c r="J4850" s="377">
        <f t="shared" si="157"/>
        <v>0</v>
      </c>
      <c r="K4850" s="467">
        <f t="shared" ref="K4850:K4913" si="158">MAX(0,(I4850-J4850)*0.84)</f>
        <v>0</v>
      </c>
      <c r="L4850" s="113"/>
      <c r="M4850" s="113"/>
    </row>
    <row r="4851" spans="2:13" s="181" customFormat="1" ht="12.75" hidden="1" customHeight="1">
      <c r="B4851" s="1186"/>
      <c r="C4851" s="1162"/>
      <c r="D4851" s="465">
        <v>835</v>
      </c>
      <c r="E4851" s="1156"/>
      <c r="F4851" s="1157"/>
      <c r="G4851" s="1158"/>
      <c r="H4851" s="468">
        <v>0.15</v>
      </c>
      <c r="I4851" s="564"/>
      <c r="J4851" s="377">
        <f t="shared" si="157"/>
        <v>0</v>
      </c>
      <c r="K4851" s="467">
        <f t="shared" si="158"/>
        <v>0</v>
      </c>
      <c r="L4851" s="113"/>
      <c r="M4851" s="113"/>
    </row>
    <row r="4852" spans="2:13" s="181" customFormat="1" ht="12.75" hidden="1" customHeight="1">
      <c r="B4852" s="1186"/>
      <c r="C4852" s="1162"/>
      <c r="D4852" s="465">
        <v>836</v>
      </c>
      <c r="E4852" s="1156"/>
      <c r="F4852" s="1157"/>
      <c r="G4852" s="1158"/>
      <c r="H4852" s="468">
        <v>0.15</v>
      </c>
      <c r="I4852" s="564"/>
      <c r="J4852" s="377">
        <f t="shared" si="157"/>
        <v>0</v>
      </c>
      <c r="K4852" s="467">
        <f t="shared" si="158"/>
        <v>0</v>
      </c>
      <c r="L4852" s="113"/>
      <c r="M4852" s="113"/>
    </row>
    <row r="4853" spans="2:13" s="181" customFormat="1" ht="12.75" hidden="1" customHeight="1">
      <c r="B4853" s="1186"/>
      <c r="C4853" s="1162"/>
      <c r="D4853" s="465">
        <v>837</v>
      </c>
      <c r="E4853" s="1156"/>
      <c r="F4853" s="1157"/>
      <c r="G4853" s="1158"/>
      <c r="H4853" s="468">
        <v>0.15</v>
      </c>
      <c r="I4853" s="564"/>
      <c r="J4853" s="377">
        <f t="shared" si="157"/>
        <v>0</v>
      </c>
      <c r="K4853" s="467">
        <f t="shared" si="158"/>
        <v>0</v>
      </c>
      <c r="L4853" s="113"/>
      <c r="M4853" s="113"/>
    </row>
    <row r="4854" spans="2:13" s="181" customFormat="1" ht="12.75" hidden="1" customHeight="1">
      <c r="B4854" s="1186"/>
      <c r="C4854" s="1162"/>
      <c r="D4854" s="465">
        <v>838</v>
      </c>
      <c r="E4854" s="1156"/>
      <c r="F4854" s="1157"/>
      <c r="G4854" s="1158"/>
      <c r="H4854" s="468">
        <v>0.15</v>
      </c>
      <c r="I4854" s="564"/>
      <c r="J4854" s="377">
        <f t="shared" si="157"/>
        <v>0</v>
      </c>
      <c r="K4854" s="467">
        <f t="shared" si="158"/>
        <v>0</v>
      </c>
      <c r="L4854" s="113"/>
      <c r="M4854" s="113"/>
    </row>
    <row r="4855" spans="2:13" s="181" customFormat="1" ht="12.75" hidden="1" customHeight="1">
      <c r="B4855" s="1186"/>
      <c r="C4855" s="1162"/>
      <c r="D4855" s="465">
        <v>839</v>
      </c>
      <c r="E4855" s="1156"/>
      <c r="F4855" s="1157"/>
      <c r="G4855" s="1158"/>
      <c r="H4855" s="468">
        <v>0.15</v>
      </c>
      <c r="I4855" s="564"/>
      <c r="J4855" s="377">
        <f t="shared" si="157"/>
        <v>0</v>
      </c>
      <c r="K4855" s="467">
        <f t="shared" si="158"/>
        <v>0</v>
      </c>
      <c r="L4855" s="113"/>
      <c r="M4855" s="113"/>
    </row>
    <row r="4856" spans="2:13" s="181" customFormat="1" ht="12.75" hidden="1" customHeight="1">
      <c r="B4856" s="1186"/>
      <c r="C4856" s="1162"/>
      <c r="D4856" s="465">
        <v>840</v>
      </c>
      <c r="E4856" s="1156"/>
      <c r="F4856" s="1157"/>
      <c r="G4856" s="1158"/>
      <c r="H4856" s="468">
        <v>0.15</v>
      </c>
      <c r="I4856" s="564"/>
      <c r="J4856" s="377">
        <f t="shared" si="157"/>
        <v>0</v>
      </c>
      <c r="K4856" s="467">
        <f t="shared" si="158"/>
        <v>0</v>
      </c>
      <c r="L4856" s="113"/>
      <c r="M4856" s="113"/>
    </row>
    <row r="4857" spans="2:13" s="181" customFormat="1" ht="12.75" hidden="1" customHeight="1">
      <c r="B4857" s="1186"/>
      <c r="C4857" s="1162"/>
      <c r="D4857" s="465">
        <v>841</v>
      </c>
      <c r="E4857" s="1156"/>
      <c r="F4857" s="1157"/>
      <c r="G4857" s="1158"/>
      <c r="H4857" s="468">
        <v>0.15</v>
      </c>
      <c r="I4857" s="564"/>
      <c r="J4857" s="377">
        <f t="shared" si="157"/>
        <v>0</v>
      </c>
      <c r="K4857" s="467">
        <f t="shared" si="158"/>
        <v>0</v>
      </c>
      <c r="L4857" s="113"/>
      <c r="M4857" s="113"/>
    </row>
    <row r="4858" spans="2:13" s="181" customFormat="1" ht="12.75" hidden="1" customHeight="1">
      <c r="B4858" s="1186"/>
      <c r="C4858" s="1162"/>
      <c r="D4858" s="465">
        <v>842</v>
      </c>
      <c r="E4858" s="1156"/>
      <c r="F4858" s="1157"/>
      <c r="G4858" s="1158"/>
      <c r="H4858" s="468">
        <v>0.15</v>
      </c>
      <c r="I4858" s="564"/>
      <c r="J4858" s="377">
        <f t="shared" si="157"/>
        <v>0</v>
      </c>
      <c r="K4858" s="467">
        <f t="shared" si="158"/>
        <v>0</v>
      </c>
      <c r="L4858" s="113"/>
      <c r="M4858" s="113"/>
    </row>
    <row r="4859" spans="2:13" s="181" customFormat="1" ht="12.75" hidden="1" customHeight="1">
      <c r="B4859" s="1186"/>
      <c r="C4859" s="1162"/>
      <c r="D4859" s="465">
        <v>843</v>
      </c>
      <c r="E4859" s="1156"/>
      <c r="F4859" s="1157"/>
      <c r="G4859" s="1158"/>
      <c r="H4859" s="468">
        <v>0.15</v>
      </c>
      <c r="I4859" s="564"/>
      <c r="J4859" s="377">
        <f t="shared" si="157"/>
        <v>0</v>
      </c>
      <c r="K4859" s="467">
        <f t="shared" si="158"/>
        <v>0</v>
      </c>
      <c r="L4859" s="113"/>
      <c r="M4859" s="113"/>
    </row>
    <row r="4860" spans="2:13" s="181" customFormat="1" ht="12.75" hidden="1" customHeight="1">
      <c r="B4860" s="1186"/>
      <c r="C4860" s="1162"/>
      <c r="D4860" s="465">
        <v>844</v>
      </c>
      <c r="E4860" s="1156"/>
      <c r="F4860" s="1157"/>
      <c r="G4860" s="1158"/>
      <c r="H4860" s="468">
        <v>0.15</v>
      </c>
      <c r="I4860" s="564"/>
      <c r="J4860" s="377">
        <f t="shared" si="157"/>
        <v>0</v>
      </c>
      <c r="K4860" s="467">
        <f t="shared" si="158"/>
        <v>0</v>
      </c>
      <c r="L4860" s="113"/>
      <c r="M4860" s="113"/>
    </row>
    <row r="4861" spans="2:13" s="181" customFormat="1" ht="12.75" hidden="1" customHeight="1">
      <c r="B4861" s="1186"/>
      <c r="C4861" s="1162"/>
      <c r="D4861" s="465">
        <v>845</v>
      </c>
      <c r="E4861" s="1156"/>
      <c r="F4861" s="1157"/>
      <c r="G4861" s="1158"/>
      <c r="H4861" s="468">
        <v>0.15</v>
      </c>
      <c r="I4861" s="564"/>
      <c r="J4861" s="377">
        <f t="shared" si="157"/>
        <v>0</v>
      </c>
      <c r="K4861" s="467">
        <f t="shared" si="158"/>
        <v>0</v>
      </c>
      <c r="L4861" s="113"/>
      <c r="M4861" s="113"/>
    </row>
    <row r="4862" spans="2:13" s="181" customFormat="1" ht="12.75" hidden="1" customHeight="1">
      <c r="B4862" s="1186"/>
      <c r="C4862" s="1162"/>
      <c r="D4862" s="465">
        <v>846</v>
      </c>
      <c r="E4862" s="1156"/>
      <c r="F4862" s="1157"/>
      <c r="G4862" s="1158"/>
      <c r="H4862" s="468">
        <v>0.15</v>
      </c>
      <c r="I4862" s="564"/>
      <c r="J4862" s="377">
        <f t="shared" si="157"/>
        <v>0</v>
      </c>
      <c r="K4862" s="467">
        <f t="shared" si="158"/>
        <v>0</v>
      </c>
      <c r="L4862" s="113"/>
      <c r="M4862" s="113"/>
    </row>
    <row r="4863" spans="2:13" s="181" customFormat="1" ht="12.75" hidden="1" customHeight="1">
      <c r="B4863" s="1186"/>
      <c r="C4863" s="1162"/>
      <c r="D4863" s="465">
        <v>847</v>
      </c>
      <c r="E4863" s="1156"/>
      <c r="F4863" s="1157"/>
      <c r="G4863" s="1158"/>
      <c r="H4863" s="468">
        <v>0.15</v>
      </c>
      <c r="I4863" s="564"/>
      <c r="J4863" s="377">
        <f t="shared" si="157"/>
        <v>0</v>
      </c>
      <c r="K4863" s="467">
        <f t="shared" si="158"/>
        <v>0</v>
      </c>
      <c r="L4863" s="113"/>
      <c r="M4863" s="113"/>
    </row>
    <row r="4864" spans="2:13" s="181" customFormat="1" ht="12.75" hidden="1" customHeight="1">
      <c r="B4864" s="1186"/>
      <c r="C4864" s="1162"/>
      <c r="D4864" s="465">
        <v>848</v>
      </c>
      <c r="E4864" s="1156"/>
      <c r="F4864" s="1157"/>
      <c r="G4864" s="1158"/>
      <c r="H4864" s="468">
        <v>0.15</v>
      </c>
      <c r="I4864" s="564"/>
      <c r="J4864" s="377">
        <f t="shared" si="157"/>
        <v>0</v>
      </c>
      <c r="K4864" s="467">
        <f t="shared" si="158"/>
        <v>0</v>
      </c>
      <c r="L4864" s="113"/>
      <c r="M4864" s="113"/>
    </row>
    <row r="4865" spans="2:13" s="181" customFormat="1" ht="12.75" hidden="1" customHeight="1">
      <c r="B4865" s="1186"/>
      <c r="C4865" s="1162"/>
      <c r="D4865" s="465">
        <v>849</v>
      </c>
      <c r="E4865" s="1156"/>
      <c r="F4865" s="1157"/>
      <c r="G4865" s="1158"/>
      <c r="H4865" s="468">
        <v>0.15</v>
      </c>
      <c r="I4865" s="564"/>
      <c r="J4865" s="377">
        <f t="shared" si="157"/>
        <v>0</v>
      </c>
      <c r="K4865" s="467">
        <f t="shared" si="158"/>
        <v>0</v>
      </c>
      <c r="L4865" s="113"/>
      <c r="M4865" s="113"/>
    </row>
    <row r="4866" spans="2:13" s="181" customFormat="1" ht="12.75" hidden="1" customHeight="1">
      <c r="B4866" s="1186"/>
      <c r="C4866" s="1162"/>
      <c r="D4866" s="465">
        <v>850</v>
      </c>
      <c r="E4866" s="1156"/>
      <c r="F4866" s="1157"/>
      <c r="G4866" s="1158"/>
      <c r="H4866" s="468">
        <v>0.15</v>
      </c>
      <c r="I4866" s="564"/>
      <c r="J4866" s="377">
        <f t="shared" si="157"/>
        <v>0</v>
      </c>
      <c r="K4866" s="467">
        <f t="shared" si="158"/>
        <v>0</v>
      </c>
      <c r="L4866" s="113"/>
      <c r="M4866" s="113"/>
    </row>
    <row r="4867" spans="2:13" s="181" customFormat="1" ht="12.75" hidden="1" customHeight="1">
      <c r="B4867" s="1186"/>
      <c r="C4867" s="1162"/>
      <c r="D4867" s="465">
        <v>851</v>
      </c>
      <c r="E4867" s="1156"/>
      <c r="F4867" s="1157"/>
      <c r="G4867" s="1158"/>
      <c r="H4867" s="468">
        <v>0.15</v>
      </c>
      <c r="I4867" s="564"/>
      <c r="J4867" s="377">
        <f t="shared" si="157"/>
        <v>0</v>
      </c>
      <c r="K4867" s="467">
        <f t="shared" si="158"/>
        <v>0</v>
      </c>
      <c r="L4867" s="113"/>
      <c r="M4867" s="113"/>
    </row>
    <row r="4868" spans="2:13" s="181" customFormat="1" ht="12.75" hidden="1" customHeight="1">
      <c r="B4868" s="1186"/>
      <c r="C4868" s="1162"/>
      <c r="D4868" s="465">
        <v>852</v>
      </c>
      <c r="E4868" s="1156"/>
      <c r="F4868" s="1157"/>
      <c r="G4868" s="1158"/>
      <c r="H4868" s="468">
        <v>0.15</v>
      </c>
      <c r="I4868" s="564"/>
      <c r="J4868" s="377">
        <f t="shared" si="157"/>
        <v>0</v>
      </c>
      <c r="K4868" s="467">
        <f t="shared" si="158"/>
        <v>0</v>
      </c>
      <c r="L4868" s="113"/>
      <c r="M4868" s="113"/>
    </row>
    <row r="4869" spans="2:13" s="181" customFormat="1" ht="12.75" hidden="1" customHeight="1">
      <c r="B4869" s="1186"/>
      <c r="C4869" s="1162"/>
      <c r="D4869" s="465">
        <v>853</v>
      </c>
      <c r="E4869" s="1156"/>
      <c r="F4869" s="1157"/>
      <c r="G4869" s="1158"/>
      <c r="H4869" s="468">
        <v>0.15</v>
      </c>
      <c r="I4869" s="564"/>
      <c r="J4869" s="377">
        <f t="shared" si="157"/>
        <v>0</v>
      </c>
      <c r="K4869" s="467">
        <f t="shared" si="158"/>
        <v>0</v>
      </c>
      <c r="L4869" s="113"/>
      <c r="M4869" s="113"/>
    </row>
    <row r="4870" spans="2:13" s="181" customFormat="1" ht="12.75" hidden="1" customHeight="1">
      <c r="B4870" s="1186"/>
      <c r="C4870" s="1162"/>
      <c r="D4870" s="465">
        <v>854</v>
      </c>
      <c r="E4870" s="1156"/>
      <c r="F4870" s="1157"/>
      <c r="G4870" s="1158"/>
      <c r="H4870" s="468">
        <v>0.15</v>
      </c>
      <c r="I4870" s="564"/>
      <c r="J4870" s="377">
        <f t="shared" si="157"/>
        <v>0</v>
      </c>
      <c r="K4870" s="467">
        <f t="shared" si="158"/>
        <v>0</v>
      </c>
      <c r="L4870" s="113"/>
      <c r="M4870" s="113"/>
    </row>
    <row r="4871" spans="2:13" s="181" customFormat="1" ht="12.75" hidden="1" customHeight="1">
      <c r="B4871" s="1186"/>
      <c r="C4871" s="1162"/>
      <c r="D4871" s="465">
        <v>855</v>
      </c>
      <c r="E4871" s="1156"/>
      <c r="F4871" s="1157"/>
      <c r="G4871" s="1158"/>
      <c r="H4871" s="468">
        <v>0.15</v>
      </c>
      <c r="I4871" s="564"/>
      <c r="J4871" s="377">
        <f t="shared" si="157"/>
        <v>0</v>
      </c>
      <c r="K4871" s="467">
        <f t="shared" si="158"/>
        <v>0</v>
      </c>
      <c r="L4871" s="113"/>
      <c r="M4871" s="113"/>
    </row>
    <row r="4872" spans="2:13" s="181" customFormat="1" ht="12.75" hidden="1" customHeight="1">
      <c r="B4872" s="1186"/>
      <c r="C4872" s="1162"/>
      <c r="D4872" s="465">
        <v>856</v>
      </c>
      <c r="E4872" s="1156"/>
      <c r="F4872" s="1157"/>
      <c r="G4872" s="1158"/>
      <c r="H4872" s="468">
        <v>0.15</v>
      </c>
      <c r="I4872" s="564"/>
      <c r="J4872" s="377">
        <f t="shared" si="157"/>
        <v>0</v>
      </c>
      <c r="K4872" s="467">
        <f t="shared" si="158"/>
        <v>0</v>
      </c>
      <c r="L4872" s="113"/>
      <c r="M4872" s="113"/>
    </row>
    <row r="4873" spans="2:13" s="181" customFormat="1" ht="12.75" hidden="1" customHeight="1">
      <c r="B4873" s="1186"/>
      <c r="C4873" s="1162"/>
      <c r="D4873" s="465">
        <v>857</v>
      </c>
      <c r="E4873" s="1156"/>
      <c r="F4873" s="1157"/>
      <c r="G4873" s="1158"/>
      <c r="H4873" s="468">
        <v>0.15</v>
      </c>
      <c r="I4873" s="564"/>
      <c r="J4873" s="377">
        <f t="shared" si="157"/>
        <v>0</v>
      </c>
      <c r="K4873" s="467">
        <f t="shared" si="158"/>
        <v>0</v>
      </c>
      <c r="L4873" s="113"/>
      <c r="M4873" s="113"/>
    </row>
    <row r="4874" spans="2:13" s="181" customFormat="1" ht="12.75" hidden="1" customHeight="1">
      <c r="B4874" s="1186"/>
      <c r="C4874" s="1162"/>
      <c r="D4874" s="465">
        <v>858</v>
      </c>
      <c r="E4874" s="1156"/>
      <c r="F4874" s="1157"/>
      <c r="G4874" s="1158"/>
      <c r="H4874" s="468">
        <v>0.15</v>
      </c>
      <c r="I4874" s="564"/>
      <c r="J4874" s="377">
        <f t="shared" si="157"/>
        <v>0</v>
      </c>
      <c r="K4874" s="467">
        <f t="shared" si="158"/>
        <v>0</v>
      </c>
      <c r="L4874" s="113"/>
      <c r="M4874" s="113"/>
    </row>
    <row r="4875" spans="2:13" s="181" customFormat="1" ht="12.75" hidden="1" customHeight="1">
      <c r="B4875" s="1186"/>
      <c r="C4875" s="1162"/>
      <c r="D4875" s="465">
        <v>859</v>
      </c>
      <c r="E4875" s="1156"/>
      <c r="F4875" s="1157"/>
      <c r="G4875" s="1158"/>
      <c r="H4875" s="468">
        <v>0.15</v>
      </c>
      <c r="I4875" s="564"/>
      <c r="J4875" s="377">
        <f t="shared" si="157"/>
        <v>0</v>
      </c>
      <c r="K4875" s="467">
        <f t="shared" si="158"/>
        <v>0</v>
      </c>
      <c r="L4875" s="113"/>
      <c r="M4875" s="113"/>
    </row>
    <row r="4876" spans="2:13" s="181" customFormat="1" ht="12.75" hidden="1" customHeight="1">
      <c r="B4876" s="1186"/>
      <c r="C4876" s="1162"/>
      <c r="D4876" s="465">
        <v>860</v>
      </c>
      <c r="E4876" s="1156"/>
      <c r="F4876" s="1157"/>
      <c r="G4876" s="1158"/>
      <c r="H4876" s="468">
        <v>0.15</v>
      </c>
      <c r="I4876" s="564"/>
      <c r="J4876" s="377">
        <f t="shared" si="157"/>
        <v>0</v>
      </c>
      <c r="K4876" s="467">
        <f t="shared" si="158"/>
        <v>0</v>
      </c>
      <c r="L4876" s="113"/>
      <c r="M4876" s="113"/>
    </row>
    <row r="4877" spans="2:13" s="181" customFormat="1" ht="12.75" hidden="1" customHeight="1">
      <c r="B4877" s="1186"/>
      <c r="C4877" s="1162"/>
      <c r="D4877" s="465">
        <v>861</v>
      </c>
      <c r="E4877" s="1156"/>
      <c r="F4877" s="1157"/>
      <c r="G4877" s="1158"/>
      <c r="H4877" s="468">
        <v>0.15</v>
      </c>
      <c r="I4877" s="564"/>
      <c r="J4877" s="377">
        <f t="shared" si="157"/>
        <v>0</v>
      </c>
      <c r="K4877" s="467">
        <f t="shared" si="158"/>
        <v>0</v>
      </c>
      <c r="L4877" s="113"/>
      <c r="M4877" s="113"/>
    </row>
    <row r="4878" spans="2:13" s="181" customFormat="1" ht="12.75" hidden="1" customHeight="1">
      <c r="B4878" s="1186"/>
      <c r="C4878" s="1162"/>
      <c r="D4878" s="465">
        <v>862</v>
      </c>
      <c r="E4878" s="1156"/>
      <c r="F4878" s="1157"/>
      <c r="G4878" s="1158"/>
      <c r="H4878" s="468">
        <v>0.15</v>
      </c>
      <c r="I4878" s="564"/>
      <c r="J4878" s="377">
        <f t="shared" si="157"/>
        <v>0</v>
      </c>
      <c r="K4878" s="467">
        <f t="shared" si="158"/>
        <v>0</v>
      </c>
      <c r="L4878" s="113"/>
      <c r="M4878" s="113"/>
    </row>
    <row r="4879" spans="2:13" s="181" customFormat="1" ht="12.75" hidden="1" customHeight="1">
      <c r="B4879" s="1186"/>
      <c r="C4879" s="1162"/>
      <c r="D4879" s="465">
        <v>863</v>
      </c>
      <c r="E4879" s="1156"/>
      <c r="F4879" s="1157"/>
      <c r="G4879" s="1158"/>
      <c r="H4879" s="468">
        <v>0.15</v>
      </c>
      <c r="I4879" s="564"/>
      <c r="J4879" s="377">
        <f t="shared" si="157"/>
        <v>0</v>
      </c>
      <c r="K4879" s="467">
        <f t="shared" si="158"/>
        <v>0</v>
      </c>
      <c r="L4879" s="113"/>
      <c r="M4879" s="113"/>
    </row>
    <row r="4880" spans="2:13" s="181" customFormat="1" ht="12.75" hidden="1" customHeight="1">
      <c r="B4880" s="1186"/>
      <c r="C4880" s="1162"/>
      <c r="D4880" s="465">
        <v>864</v>
      </c>
      <c r="E4880" s="1156"/>
      <c r="F4880" s="1157"/>
      <c r="G4880" s="1158"/>
      <c r="H4880" s="468">
        <v>0.15</v>
      </c>
      <c r="I4880" s="564"/>
      <c r="J4880" s="377">
        <f t="shared" si="157"/>
        <v>0</v>
      </c>
      <c r="K4880" s="467">
        <f t="shared" si="158"/>
        <v>0</v>
      </c>
      <c r="L4880" s="113"/>
      <c r="M4880" s="113"/>
    </row>
    <row r="4881" spans="2:13" s="181" customFormat="1" ht="12.75" hidden="1" customHeight="1">
      <c r="B4881" s="1186"/>
      <c r="C4881" s="1162"/>
      <c r="D4881" s="465">
        <v>865</v>
      </c>
      <c r="E4881" s="1156"/>
      <c r="F4881" s="1157"/>
      <c r="G4881" s="1158"/>
      <c r="H4881" s="468">
        <v>0.15</v>
      </c>
      <c r="I4881" s="564"/>
      <c r="J4881" s="377">
        <f t="shared" si="157"/>
        <v>0</v>
      </c>
      <c r="K4881" s="467">
        <f t="shared" si="158"/>
        <v>0</v>
      </c>
      <c r="L4881" s="113"/>
      <c r="M4881" s="113"/>
    </row>
    <row r="4882" spans="2:13" s="181" customFormat="1" ht="12.75" hidden="1" customHeight="1">
      <c r="B4882" s="1186"/>
      <c r="C4882" s="1162"/>
      <c r="D4882" s="465">
        <v>866</v>
      </c>
      <c r="E4882" s="1156"/>
      <c r="F4882" s="1157"/>
      <c r="G4882" s="1158"/>
      <c r="H4882" s="468">
        <v>0.15</v>
      </c>
      <c r="I4882" s="564"/>
      <c r="J4882" s="377">
        <f t="shared" si="157"/>
        <v>0</v>
      </c>
      <c r="K4882" s="467">
        <f t="shared" si="158"/>
        <v>0</v>
      </c>
      <c r="L4882" s="113"/>
      <c r="M4882" s="113"/>
    </row>
    <row r="4883" spans="2:13" s="181" customFormat="1" ht="12.75" hidden="1" customHeight="1">
      <c r="B4883" s="1186"/>
      <c r="C4883" s="1162"/>
      <c r="D4883" s="465">
        <v>867</v>
      </c>
      <c r="E4883" s="1156"/>
      <c r="F4883" s="1157"/>
      <c r="G4883" s="1158"/>
      <c r="H4883" s="468">
        <v>0.15</v>
      </c>
      <c r="I4883" s="564"/>
      <c r="J4883" s="377">
        <f t="shared" si="157"/>
        <v>0</v>
      </c>
      <c r="K4883" s="467">
        <f t="shared" si="158"/>
        <v>0</v>
      </c>
      <c r="L4883" s="113"/>
      <c r="M4883" s="113"/>
    </row>
    <row r="4884" spans="2:13" s="181" customFormat="1" ht="12.75" hidden="1" customHeight="1">
      <c r="B4884" s="1186"/>
      <c r="C4884" s="1162"/>
      <c r="D4884" s="465">
        <v>868</v>
      </c>
      <c r="E4884" s="1156"/>
      <c r="F4884" s="1157"/>
      <c r="G4884" s="1158"/>
      <c r="H4884" s="468">
        <v>0.15</v>
      </c>
      <c r="I4884" s="564"/>
      <c r="J4884" s="377">
        <f t="shared" si="157"/>
        <v>0</v>
      </c>
      <c r="K4884" s="467">
        <f t="shared" si="158"/>
        <v>0</v>
      </c>
      <c r="L4884" s="113"/>
      <c r="M4884" s="113"/>
    </row>
    <row r="4885" spans="2:13" s="181" customFormat="1" ht="12.75" hidden="1" customHeight="1">
      <c r="B4885" s="1186"/>
      <c r="C4885" s="1162"/>
      <c r="D4885" s="465">
        <v>869</v>
      </c>
      <c r="E4885" s="1156"/>
      <c r="F4885" s="1157"/>
      <c r="G4885" s="1158"/>
      <c r="H4885" s="468">
        <v>0.15</v>
      </c>
      <c r="I4885" s="564"/>
      <c r="J4885" s="377">
        <f t="shared" si="157"/>
        <v>0</v>
      </c>
      <c r="K4885" s="467">
        <f t="shared" si="158"/>
        <v>0</v>
      </c>
      <c r="L4885" s="113"/>
      <c r="M4885" s="113"/>
    </row>
    <row r="4886" spans="2:13" s="181" customFormat="1" ht="12.75" hidden="1" customHeight="1">
      <c r="B4886" s="1186"/>
      <c r="C4886" s="1162"/>
      <c r="D4886" s="465">
        <v>870</v>
      </c>
      <c r="E4886" s="1156"/>
      <c r="F4886" s="1157"/>
      <c r="G4886" s="1158"/>
      <c r="H4886" s="468">
        <v>0.15</v>
      </c>
      <c r="I4886" s="564"/>
      <c r="J4886" s="377">
        <f t="shared" si="157"/>
        <v>0</v>
      </c>
      <c r="K4886" s="467">
        <f t="shared" si="158"/>
        <v>0</v>
      </c>
      <c r="L4886" s="113"/>
      <c r="M4886" s="113"/>
    </row>
    <row r="4887" spans="2:13" s="181" customFormat="1" ht="12.75" hidden="1" customHeight="1">
      <c r="B4887" s="1186"/>
      <c r="C4887" s="1162"/>
      <c r="D4887" s="465">
        <v>871</v>
      </c>
      <c r="E4887" s="1156"/>
      <c r="F4887" s="1157"/>
      <c r="G4887" s="1158"/>
      <c r="H4887" s="468">
        <v>0.15</v>
      </c>
      <c r="I4887" s="564"/>
      <c r="J4887" s="377">
        <f t="shared" si="157"/>
        <v>0</v>
      </c>
      <c r="K4887" s="467">
        <f t="shared" si="158"/>
        <v>0</v>
      </c>
      <c r="L4887" s="113"/>
      <c r="M4887" s="113"/>
    </row>
    <row r="4888" spans="2:13" s="181" customFormat="1" ht="12.75" hidden="1" customHeight="1">
      <c r="B4888" s="1186"/>
      <c r="C4888" s="1162"/>
      <c r="D4888" s="465">
        <v>872</v>
      </c>
      <c r="E4888" s="1156"/>
      <c r="F4888" s="1157"/>
      <c r="G4888" s="1158"/>
      <c r="H4888" s="468">
        <v>0.15</v>
      </c>
      <c r="I4888" s="564"/>
      <c r="J4888" s="377">
        <f t="shared" si="157"/>
        <v>0</v>
      </c>
      <c r="K4888" s="467">
        <f t="shared" si="158"/>
        <v>0</v>
      </c>
      <c r="L4888" s="113"/>
      <c r="M4888" s="113"/>
    </row>
    <row r="4889" spans="2:13" s="181" customFormat="1" ht="12.75" hidden="1" customHeight="1">
      <c r="B4889" s="1186"/>
      <c r="C4889" s="1162"/>
      <c r="D4889" s="465">
        <v>873</v>
      </c>
      <c r="E4889" s="1156"/>
      <c r="F4889" s="1157"/>
      <c r="G4889" s="1158"/>
      <c r="H4889" s="468">
        <v>0.15</v>
      </c>
      <c r="I4889" s="564"/>
      <c r="J4889" s="377">
        <f t="shared" si="157"/>
        <v>0</v>
      </c>
      <c r="K4889" s="467">
        <f t="shared" si="158"/>
        <v>0</v>
      </c>
      <c r="L4889" s="113"/>
      <c r="M4889" s="113"/>
    </row>
    <row r="4890" spans="2:13" s="181" customFormat="1" ht="12.75" hidden="1" customHeight="1">
      <c r="B4890" s="1186"/>
      <c r="C4890" s="1162"/>
      <c r="D4890" s="465">
        <v>874</v>
      </c>
      <c r="E4890" s="1156"/>
      <c r="F4890" s="1157"/>
      <c r="G4890" s="1158"/>
      <c r="H4890" s="468">
        <v>0.15</v>
      </c>
      <c r="I4890" s="564"/>
      <c r="J4890" s="377">
        <f t="shared" si="157"/>
        <v>0</v>
      </c>
      <c r="K4890" s="467">
        <f t="shared" si="158"/>
        <v>0</v>
      </c>
      <c r="L4890" s="113"/>
      <c r="M4890" s="113"/>
    </row>
    <row r="4891" spans="2:13" s="181" customFormat="1" ht="12.75" hidden="1" customHeight="1">
      <c r="B4891" s="1186"/>
      <c r="C4891" s="1162"/>
      <c r="D4891" s="465">
        <v>875</v>
      </c>
      <c r="E4891" s="1156"/>
      <c r="F4891" s="1157"/>
      <c r="G4891" s="1158"/>
      <c r="H4891" s="468">
        <v>0.15</v>
      </c>
      <c r="I4891" s="564"/>
      <c r="J4891" s="377">
        <f t="shared" si="157"/>
        <v>0</v>
      </c>
      <c r="K4891" s="467">
        <f t="shared" si="158"/>
        <v>0</v>
      </c>
      <c r="L4891" s="113"/>
      <c r="M4891" s="113"/>
    </row>
    <row r="4892" spans="2:13" s="181" customFormat="1" ht="12.75" hidden="1" customHeight="1">
      <c r="B4892" s="1186"/>
      <c r="C4892" s="1162"/>
      <c r="D4892" s="465">
        <v>876</v>
      </c>
      <c r="E4892" s="1156"/>
      <c r="F4892" s="1157"/>
      <c r="G4892" s="1158"/>
      <c r="H4892" s="468">
        <v>0.15</v>
      </c>
      <c r="I4892" s="564"/>
      <c r="J4892" s="377">
        <f t="shared" si="157"/>
        <v>0</v>
      </c>
      <c r="K4892" s="467">
        <f t="shared" si="158"/>
        <v>0</v>
      </c>
      <c r="L4892" s="113"/>
      <c r="M4892" s="113"/>
    </row>
    <row r="4893" spans="2:13" s="181" customFormat="1" ht="12.75" hidden="1" customHeight="1">
      <c r="B4893" s="1186"/>
      <c r="C4893" s="1162"/>
      <c r="D4893" s="465">
        <v>877</v>
      </c>
      <c r="E4893" s="1156"/>
      <c r="F4893" s="1157"/>
      <c r="G4893" s="1158"/>
      <c r="H4893" s="468">
        <v>0.15</v>
      </c>
      <c r="I4893" s="564"/>
      <c r="J4893" s="377">
        <f t="shared" si="157"/>
        <v>0</v>
      </c>
      <c r="K4893" s="467">
        <f t="shared" si="158"/>
        <v>0</v>
      </c>
      <c r="L4893" s="113"/>
      <c r="M4893" s="113"/>
    </row>
    <row r="4894" spans="2:13" s="181" customFormat="1" ht="12.75" hidden="1" customHeight="1">
      <c r="B4894" s="1186"/>
      <c r="C4894" s="1162"/>
      <c r="D4894" s="465">
        <v>878</v>
      </c>
      <c r="E4894" s="1156"/>
      <c r="F4894" s="1157"/>
      <c r="G4894" s="1158"/>
      <c r="H4894" s="468">
        <v>0.15</v>
      </c>
      <c r="I4894" s="564"/>
      <c r="J4894" s="377">
        <f t="shared" si="157"/>
        <v>0</v>
      </c>
      <c r="K4894" s="467">
        <f t="shared" si="158"/>
        <v>0</v>
      </c>
      <c r="L4894" s="113"/>
      <c r="M4894" s="113"/>
    </row>
    <row r="4895" spans="2:13" s="181" customFormat="1" ht="12.75" hidden="1" customHeight="1">
      <c r="B4895" s="1186"/>
      <c r="C4895" s="1162"/>
      <c r="D4895" s="465">
        <v>879</v>
      </c>
      <c r="E4895" s="1156"/>
      <c r="F4895" s="1157"/>
      <c r="G4895" s="1158"/>
      <c r="H4895" s="468">
        <v>0.15</v>
      </c>
      <c r="I4895" s="564"/>
      <c r="J4895" s="377">
        <f t="shared" si="157"/>
        <v>0</v>
      </c>
      <c r="K4895" s="467">
        <f t="shared" si="158"/>
        <v>0</v>
      </c>
      <c r="L4895" s="113"/>
      <c r="M4895" s="113"/>
    </row>
    <row r="4896" spans="2:13" s="181" customFormat="1" ht="12.75" hidden="1" customHeight="1">
      <c r="B4896" s="1186"/>
      <c r="C4896" s="1162"/>
      <c r="D4896" s="465">
        <v>880</v>
      </c>
      <c r="E4896" s="1156"/>
      <c r="F4896" s="1157"/>
      <c r="G4896" s="1158"/>
      <c r="H4896" s="468">
        <v>0.15</v>
      </c>
      <c r="I4896" s="564"/>
      <c r="J4896" s="377">
        <f t="shared" si="157"/>
        <v>0</v>
      </c>
      <c r="K4896" s="467">
        <f t="shared" si="158"/>
        <v>0</v>
      </c>
      <c r="L4896" s="113"/>
      <c r="M4896" s="113"/>
    </row>
    <row r="4897" spans="2:13" s="181" customFormat="1" ht="12.75" hidden="1" customHeight="1">
      <c r="B4897" s="1186"/>
      <c r="C4897" s="1162"/>
      <c r="D4897" s="465">
        <v>881</v>
      </c>
      <c r="E4897" s="1156"/>
      <c r="F4897" s="1157"/>
      <c r="G4897" s="1158"/>
      <c r="H4897" s="468">
        <v>0.15</v>
      </c>
      <c r="I4897" s="564"/>
      <c r="J4897" s="377">
        <f t="shared" si="157"/>
        <v>0</v>
      </c>
      <c r="K4897" s="467">
        <f t="shared" si="158"/>
        <v>0</v>
      </c>
      <c r="L4897" s="113"/>
      <c r="M4897" s="113"/>
    </row>
    <row r="4898" spans="2:13" s="181" customFormat="1" ht="12.75" hidden="1" customHeight="1">
      <c r="B4898" s="1186"/>
      <c r="C4898" s="1162"/>
      <c r="D4898" s="465">
        <v>882</v>
      </c>
      <c r="E4898" s="1156"/>
      <c r="F4898" s="1157"/>
      <c r="G4898" s="1158"/>
      <c r="H4898" s="468">
        <v>0.15</v>
      </c>
      <c r="I4898" s="564"/>
      <c r="J4898" s="377">
        <f t="shared" si="157"/>
        <v>0</v>
      </c>
      <c r="K4898" s="467">
        <f t="shared" si="158"/>
        <v>0</v>
      </c>
      <c r="L4898" s="113"/>
      <c r="M4898" s="113"/>
    </row>
    <row r="4899" spans="2:13" s="181" customFormat="1" ht="12.75" hidden="1" customHeight="1">
      <c r="B4899" s="1186"/>
      <c r="C4899" s="1162"/>
      <c r="D4899" s="465">
        <v>883</v>
      </c>
      <c r="E4899" s="1156"/>
      <c r="F4899" s="1157"/>
      <c r="G4899" s="1158"/>
      <c r="H4899" s="468">
        <v>0.15</v>
      </c>
      <c r="I4899" s="564"/>
      <c r="J4899" s="377">
        <f t="shared" si="157"/>
        <v>0</v>
      </c>
      <c r="K4899" s="467">
        <f t="shared" si="158"/>
        <v>0</v>
      </c>
      <c r="L4899" s="113"/>
      <c r="M4899" s="113"/>
    </row>
    <row r="4900" spans="2:13" s="181" customFormat="1" ht="12.75" hidden="1" customHeight="1">
      <c r="B4900" s="1186"/>
      <c r="C4900" s="1162"/>
      <c r="D4900" s="465">
        <v>884</v>
      </c>
      <c r="E4900" s="1156"/>
      <c r="F4900" s="1157"/>
      <c r="G4900" s="1158"/>
      <c r="H4900" s="468">
        <v>0.15</v>
      </c>
      <c r="I4900" s="564"/>
      <c r="J4900" s="377">
        <f t="shared" si="157"/>
        <v>0</v>
      </c>
      <c r="K4900" s="467">
        <f t="shared" si="158"/>
        <v>0</v>
      </c>
      <c r="L4900" s="113"/>
      <c r="M4900" s="113"/>
    </row>
    <row r="4901" spans="2:13" s="181" customFormat="1" ht="12.75" hidden="1" customHeight="1">
      <c r="B4901" s="1186"/>
      <c r="C4901" s="1162"/>
      <c r="D4901" s="465">
        <v>885</v>
      </c>
      <c r="E4901" s="1156"/>
      <c r="F4901" s="1157"/>
      <c r="G4901" s="1158"/>
      <c r="H4901" s="468">
        <v>0.15</v>
      </c>
      <c r="I4901" s="564"/>
      <c r="J4901" s="377">
        <f t="shared" si="157"/>
        <v>0</v>
      </c>
      <c r="K4901" s="467">
        <f t="shared" si="158"/>
        <v>0</v>
      </c>
      <c r="L4901" s="113"/>
      <c r="M4901" s="113"/>
    </row>
    <row r="4902" spans="2:13" s="181" customFormat="1" ht="12.75" hidden="1" customHeight="1">
      <c r="B4902" s="1186"/>
      <c r="C4902" s="1162"/>
      <c r="D4902" s="465">
        <v>886</v>
      </c>
      <c r="E4902" s="1156"/>
      <c r="F4902" s="1157"/>
      <c r="G4902" s="1158"/>
      <c r="H4902" s="468">
        <v>0.15</v>
      </c>
      <c r="I4902" s="564"/>
      <c r="J4902" s="377">
        <f t="shared" si="157"/>
        <v>0</v>
      </c>
      <c r="K4902" s="467">
        <f t="shared" si="158"/>
        <v>0</v>
      </c>
      <c r="L4902" s="113"/>
      <c r="M4902" s="113"/>
    </row>
    <row r="4903" spans="2:13" s="181" customFormat="1" ht="12.75" hidden="1" customHeight="1">
      <c r="B4903" s="1186"/>
      <c r="C4903" s="1162"/>
      <c r="D4903" s="465">
        <v>887</v>
      </c>
      <c r="E4903" s="1156"/>
      <c r="F4903" s="1157"/>
      <c r="G4903" s="1158"/>
      <c r="H4903" s="468">
        <v>0.15</v>
      </c>
      <c r="I4903" s="564"/>
      <c r="J4903" s="377">
        <f t="shared" si="157"/>
        <v>0</v>
      </c>
      <c r="K4903" s="467">
        <f t="shared" si="158"/>
        <v>0</v>
      </c>
      <c r="L4903" s="113"/>
      <c r="M4903" s="113"/>
    </row>
    <row r="4904" spans="2:13" s="181" customFormat="1" ht="12.75" hidden="1" customHeight="1">
      <c r="B4904" s="1186"/>
      <c r="C4904" s="1162"/>
      <c r="D4904" s="465">
        <v>888</v>
      </c>
      <c r="E4904" s="1156"/>
      <c r="F4904" s="1157"/>
      <c r="G4904" s="1158"/>
      <c r="H4904" s="468">
        <v>0.15</v>
      </c>
      <c r="I4904" s="564"/>
      <c r="J4904" s="377">
        <f t="shared" si="157"/>
        <v>0</v>
      </c>
      <c r="K4904" s="467">
        <f t="shared" si="158"/>
        <v>0</v>
      </c>
      <c r="L4904" s="113"/>
      <c r="M4904" s="113"/>
    </row>
    <row r="4905" spans="2:13" s="181" customFormat="1" ht="12.75" hidden="1" customHeight="1">
      <c r="B4905" s="1186"/>
      <c r="C4905" s="1162"/>
      <c r="D4905" s="465">
        <v>889</v>
      </c>
      <c r="E4905" s="1156"/>
      <c r="F4905" s="1157"/>
      <c r="G4905" s="1158"/>
      <c r="H4905" s="468">
        <v>0.15</v>
      </c>
      <c r="I4905" s="564"/>
      <c r="J4905" s="377">
        <f t="shared" si="157"/>
        <v>0</v>
      </c>
      <c r="K4905" s="467">
        <f t="shared" si="158"/>
        <v>0</v>
      </c>
      <c r="L4905" s="113"/>
      <c r="M4905" s="113"/>
    </row>
    <row r="4906" spans="2:13" s="181" customFormat="1" ht="12.75" hidden="1" customHeight="1">
      <c r="B4906" s="1186"/>
      <c r="C4906" s="1162"/>
      <c r="D4906" s="465">
        <v>890</v>
      </c>
      <c r="E4906" s="1156"/>
      <c r="F4906" s="1157"/>
      <c r="G4906" s="1158"/>
      <c r="H4906" s="468">
        <v>0.15</v>
      </c>
      <c r="I4906" s="564"/>
      <c r="J4906" s="377">
        <f t="shared" si="157"/>
        <v>0</v>
      </c>
      <c r="K4906" s="467">
        <f t="shared" si="158"/>
        <v>0</v>
      </c>
      <c r="L4906" s="113"/>
      <c r="M4906" s="113"/>
    </row>
    <row r="4907" spans="2:13" s="181" customFormat="1" ht="12.75" hidden="1" customHeight="1">
      <c r="B4907" s="1186"/>
      <c r="C4907" s="1162"/>
      <c r="D4907" s="465">
        <v>891</v>
      </c>
      <c r="E4907" s="1156"/>
      <c r="F4907" s="1157"/>
      <c r="G4907" s="1158"/>
      <c r="H4907" s="468">
        <v>0.15</v>
      </c>
      <c r="I4907" s="564"/>
      <c r="J4907" s="377">
        <f t="shared" si="157"/>
        <v>0</v>
      </c>
      <c r="K4907" s="467">
        <f t="shared" si="158"/>
        <v>0</v>
      </c>
      <c r="L4907" s="113"/>
      <c r="M4907" s="113"/>
    </row>
    <row r="4908" spans="2:13" s="181" customFormat="1" ht="12.75" hidden="1" customHeight="1">
      <c r="B4908" s="1186"/>
      <c r="C4908" s="1162"/>
      <c r="D4908" s="465">
        <v>892</v>
      </c>
      <c r="E4908" s="1156"/>
      <c r="F4908" s="1157"/>
      <c r="G4908" s="1158"/>
      <c r="H4908" s="468">
        <v>0.15</v>
      </c>
      <c r="I4908" s="564"/>
      <c r="J4908" s="377">
        <f t="shared" si="157"/>
        <v>0</v>
      </c>
      <c r="K4908" s="467">
        <f t="shared" si="158"/>
        <v>0</v>
      </c>
      <c r="L4908" s="113"/>
      <c r="M4908" s="113"/>
    </row>
    <row r="4909" spans="2:13" s="181" customFormat="1" ht="12.75" hidden="1" customHeight="1">
      <c r="B4909" s="1186"/>
      <c r="C4909" s="1162"/>
      <c r="D4909" s="465">
        <v>893</v>
      </c>
      <c r="E4909" s="1156"/>
      <c r="F4909" s="1157"/>
      <c r="G4909" s="1158"/>
      <c r="H4909" s="468">
        <v>0.15</v>
      </c>
      <c r="I4909" s="564"/>
      <c r="J4909" s="377">
        <f t="shared" si="157"/>
        <v>0</v>
      </c>
      <c r="K4909" s="467">
        <f t="shared" si="158"/>
        <v>0</v>
      </c>
      <c r="L4909" s="113"/>
      <c r="M4909" s="113"/>
    </row>
    <row r="4910" spans="2:13" s="181" customFormat="1" ht="12.75" hidden="1" customHeight="1">
      <c r="B4910" s="1186"/>
      <c r="C4910" s="1162"/>
      <c r="D4910" s="465">
        <v>894</v>
      </c>
      <c r="E4910" s="1156"/>
      <c r="F4910" s="1157"/>
      <c r="G4910" s="1158"/>
      <c r="H4910" s="468">
        <v>0.15</v>
      </c>
      <c r="I4910" s="564"/>
      <c r="J4910" s="377">
        <f t="shared" si="157"/>
        <v>0</v>
      </c>
      <c r="K4910" s="467">
        <f t="shared" si="158"/>
        <v>0</v>
      </c>
      <c r="L4910" s="113"/>
      <c r="M4910" s="113"/>
    </row>
    <row r="4911" spans="2:13" s="181" customFormat="1" ht="12.75" hidden="1" customHeight="1">
      <c r="B4911" s="1186"/>
      <c r="C4911" s="1162"/>
      <c r="D4911" s="465">
        <v>895</v>
      </c>
      <c r="E4911" s="1156"/>
      <c r="F4911" s="1157"/>
      <c r="G4911" s="1158"/>
      <c r="H4911" s="468">
        <v>0.15</v>
      </c>
      <c r="I4911" s="564"/>
      <c r="J4911" s="377">
        <f t="shared" si="157"/>
        <v>0</v>
      </c>
      <c r="K4911" s="467">
        <f t="shared" si="158"/>
        <v>0</v>
      </c>
      <c r="L4911" s="113"/>
      <c r="M4911" s="113"/>
    </row>
    <row r="4912" spans="2:13" s="181" customFormat="1" ht="12.75" hidden="1" customHeight="1">
      <c r="B4912" s="1186"/>
      <c r="C4912" s="1162"/>
      <c r="D4912" s="465">
        <v>896</v>
      </c>
      <c r="E4912" s="1156"/>
      <c r="F4912" s="1157"/>
      <c r="G4912" s="1158"/>
      <c r="H4912" s="468">
        <v>0.15</v>
      </c>
      <c r="I4912" s="564"/>
      <c r="J4912" s="377">
        <f t="shared" si="157"/>
        <v>0</v>
      </c>
      <c r="K4912" s="467">
        <f t="shared" si="158"/>
        <v>0</v>
      </c>
      <c r="L4912" s="113"/>
      <c r="M4912" s="113"/>
    </row>
    <row r="4913" spans="2:13" s="181" customFormat="1" ht="12.75" hidden="1" customHeight="1">
      <c r="B4913" s="1186"/>
      <c r="C4913" s="1162"/>
      <c r="D4913" s="465">
        <v>897</v>
      </c>
      <c r="E4913" s="1156"/>
      <c r="F4913" s="1157"/>
      <c r="G4913" s="1158"/>
      <c r="H4913" s="468">
        <v>0.15</v>
      </c>
      <c r="I4913" s="564"/>
      <c r="J4913" s="377">
        <f t="shared" ref="J4913:J4976" si="159">$I$11027*H4913</f>
        <v>0</v>
      </c>
      <c r="K4913" s="467">
        <f t="shared" si="158"/>
        <v>0</v>
      </c>
      <c r="L4913" s="113"/>
      <c r="M4913" s="113"/>
    </row>
    <row r="4914" spans="2:13" s="181" customFormat="1" ht="12.75" hidden="1" customHeight="1">
      <c r="B4914" s="1186"/>
      <c r="C4914" s="1162"/>
      <c r="D4914" s="465">
        <v>898</v>
      </c>
      <c r="E4914" s="1156"/>
      <c r="F4914" s="1157"/>
      <c r="G4914" s="1158"/>
      <c r="H4914" s="468">
        <v>0.15</v>
      </c>
      <c r="I4914" s="564"/>
      <c r="J4914" s="377">
        <f t="shared" si="159"/>
        <v>0</v>
      </c>
      <c r="K4914" s="467">
        <f t="shared" ref="K4914:K4977" si="160">MAX(0,(I4914-J4914)*0.84)</f>
        <v>0</v>
      </c>
      <c r="L4914" s="113"/>
      <c r="M4914" s="113"/>
    </row>
    <row r="4915" spans="2:13" s="181" customFormat="1" ht="12.75" hidden="1" customHeight="1">
      <c r="B4915" s="1186"/>
      <c r="C4915" s="1162"/>
      <c r="D4915" s="465">
        <v>899</v>
      </c>
      <c r="E4915" s="1156"/>
      <c r="F4915" s="1157"/>
      <c r="G4915" s="1158"/>
      <c r="H4915" s="468">
        <v>0.15</v>
      </c>
      <c r="I4915" s="564"/>
      <c r="J4915" s="377">
        <f t="shared" si="159"/>
        <v>0</v>
      </c>
      <c r="K4915" s="467">
        <f t="shared" si="160"/>
        <v>0</v>
      </c>
      <c r="L4915" s="113"/>
      <c r="M4915" s="113"/>
    </row>
    <row r="4916" spans="2:13" s="181" customFormat="1" ht="12.75" hidden="1" customHeight="1">
      <c r="B4916" s="1186"/>
      <c r="C4916" s="1162"/>
      <c r="D4916" s="465">
        <v>900</v>
      </c>
      <c r="E4916" s="1156"/>
      <c r="F4916" s="1157"/>
      <c r="G4916" s="1158"/>
      <c r="H4916" s="468">
        <v>0.15</v>
      </c>
      <c r="I4916" s="564"/>
      <c r="J4916" s="377">
        <f t="shared" si="159"/>
        <v>0</v>
      </c>
      <c r="K4916" s="467">
        <f t="shared" si="160"/>
        <v>0</v>
      </c>
      <c r="L4916" s="113"/>
      <c r="M4916" s="113"/>
    </row>
    <row r="4917" spans="2:13" s="181" customFormat="1" ht="12.75" hidden="1" customHeight="1">
      <c r="B4917" s="1186"/>
      <c r="C4917" s="1162"/>
      <c r="D4917" s="465">
        <v>901</v>
      </c>
      <c r="E4917" s="1156"/>
      <c r="F4917" s="1157"/>
      <c r="G4917" s="1158"/>
      <c r="H4917" s="468">
        <v>0.15</v>
      </c>
      <c r="I4917" s="564"/>
      <c r="J4917" s="377">
        <f t="shared" si="159"/>
        <v>0</v>
      </c>
      <c r="K4917" s="467">
        <f t="shared" si="160"/>
        <v>0</v>
      </c>
      <c r="L4917" s="113"/>
      <c r="M4917" s="113"/>
    </row>
    <row r="4918" spans="2:13" s="181" customFormat="1" ht="12.75" hidden="1" customHeight="1">
      <c r="B4918" s="1186"/>
      <c r="C4918" s="1162"/>
      <c r="D4918" s="465">
        <v>902</v>
      </c>
      <c r="E4918" s="1156"/>
      <c r="F4918" s="1157"/>
      <c r="G4918" s="1158"/>
      <c r="H4918" s="468">
        <v>0.15</v>
      </c>
      <c r="I4918" s="564"/>
      <c r="J4918" s="377">
        <f t="shared" si="159"/>
        <v>0</v>
      </c>
      <c r="K4918" s="467">
        <f t="shared" si="160"/>
        <v>0</v>
      </c>
      <c r="L4918" s="113"/>
      <c r="M4918" s="113"/>
    </row>
    <row r="4919" spans="2:13" s="181" customFormat="1" ht="12.75" hidden="1" customHeight="1">
      <c r="B4919" s="1186"/>
      <c r="C4919" s="1162"/>
      <c r="D4919" s="465">
        <v>903</v>
      </c>
      <c r="E4919" s="1156"/>
      <c r="F4919" s="1157"/>
      <c r="G4919" s="1158"/>
      <c r="H4919" s="468">
        <v>0.15</v>
      </c>
      <c r="I4919" s="564"/>
      <c r="J4919" s="377">
        <f t="shared" si="159"/>
        <v>0</v>
      </c>
      <c r="K4919" s="467">
        <f t="shared" si="160"/>
        <v>0</v>
      </c>
      <c r="L4919" s="113"/>
      <c r="M4919" s="113"/>
    </row>
    <row r="4920" spans="2:13" s="181" customFormat="1" ht="12.75" hidden="1" customHeight="1">
      <c r="B4920" s="1186"/>
      <c r="C4920" s="1162"/>
      <c r="D4920" s="465">
        <v>904</v>
      </c>
      <c r="E4920" s="1156"/>
      <c r="F4920" s="1157"/>
      <c r="G4920" s="1158"/>
      <c r="H4920" s="468">
        <v>0.15</v>
      </c>
      <c r="I4920" s="564"/>
      <c r="J4920" s="377">
        <f t="shared" si="159"/>
        <v>0</v>
      </c>
      <c r="K4920" s="467">
        <f t="shared" si="160"/>
        <v>0</v>
      </c>
      <c r="L4920" s="113"/>
      <c r="M4920" s="113"/>
    </row>
    <row r="4921" spans="2:13" s="181" customFormat="1" ht="12.75" hidden="1" customHeight="1">
      <c r="B4921" s="1186"/>
      <c r="C4921" s="1162"/>
      <c r="D4921" s="465">
        <v>905</v>
      </c>
      <c r="E4921" s="1156"/>
      <c r="F4921" s="1157"/>
      <c r="G4921" s="1158"/>
      <c r="H4921" s="468">
        <v>0.15</v>
      </c>
      <c r="I4921" s="564"/>
      <c r="J4921" s="377">
        <f t="shared" si="159"/>
        <v>0</v>
      </c>
      <c r="K4921" s="467">
        <f t="shared" si="160"/>
        <v>0</v>
      </c>
      <c r="L4921" s="113"/>
      <c r="M4921" s="113"/>
    </row>
    <row r="4922" spans="2:13" s="181" customFormat="1" ht="12.75" hidden="1" customHeight="1">
      <c r="B4922" s="1186"/>
      <c r="C4922" s="1162"/>
      <c r="D4922" s="465">
        <v>906</v>
      </c>
      <c r="E4922" s="1156"/>
      <c r="F4922" s="1157"/>
      <c r="G4922" s="1158"/>
      <c r="H4922" s="468">
        <v>0.15</v>
      </c>
      <c r="I4922" s="564"/>
      <c r="J4922" s="377">
        <f t="shared" si="159"/>
        <v>0</v>
      </c>
      <c r="K4922" s="467">
        <f t="shared" si="160"/>
        <v>0</v>
      </c>
      <c r="L4922" s="113"/>
      <c r="M4922" s="113"/>
    </row>
    <row r="4923" spans="2:13" s="181" customFormat="1" ht="12.75" hidden="1" customHeight="1">
      <c r="B4923" s="1186"/>
      <c r="C4923" s="1162"/>
      <c r="D4923" s="465">
        <v>907</v>
      </c>
      <c r="E4923" s="1156"/>
      <c r="F4923" s="1157"/>
      <c r="G4923" s="1158"/>
      <c r="H4923" s="468">
        <v>0.15</v>
      </c>
      <c r="I4923" s="564"/>
      <c r="J4923" s="377">
        <f t="shared" si="159"/>
        <v>0</v>
      </c>
      <c r="K4923" s="467">
        <f t="shared" si="160"/>
        <v>0</v>
      </c>
      <c r="L4923" s="113"/>
      <c r="M4923" s="113"/>
    </row>
    <row r="4924" spans="2:13" s="181" customFormat="1" ht="12.75" hidden="1" customHeight="1">
      <c r="B4924" s="1186"/>
      <c r="C4924" s="1162"/>
      <c r="D4924" s="465">
        <v>908</v>
      </c>
      <c r="E4924" s="1156"/>
      <c r="F4924" s="1157"/>
      <c r="G4924" s="1158"/>
      <c r="H4924" s="468">
        <v>0.15</v>
      </c>
      <c r="I4924" s="564"/>
      <c r="J4924" s="377">
        <f t="shared" si="159"/>
        <v>0</v>
      </c>
      <c r="K4924" s="467">
        <f t="shared" si="160"/>
        <v>0</v>
      </c>
      <c r="L4924" s="113"/>
      <c r="M4924" s="113"/>
    </row>
    <row r="4925" spans="2:13" s="181" customFormat="1" ht="12.75" hidden="1" customHeight="1">
      <c r="B4925" s="1186"/>
      <c r="C4925" s="1162"/>
      <c r="D4925" s="465">
        <v>909</v>
      </c>
      <c r="E4925" s="1156"/>
      <c r="F4925" s="1157"/>
      <c r="G4925" s="1158"/>
      <c r="H4925" s="468">
        <v>0.15</v>
      </c>
      <c r="I4925" s="564"/>
      <c r="J4925" s="377">
        <f t="shared" si="159"/>
        <v>0</v>
      </c>
      <c r="K4925" s="467">
        <f t="shared" si="160"/>
        <v>0</v>
      </c>
      <c r="L4925" s="113"/>
      <c r="M4925" s="113"/>
    </row>
    <row r="4926" spans="2:13" s="181" customFormat="1" ht="12.75" hidden="1" customHeight="1">
      <c r="B4926" s="1186"/>
      <c r="C4926" s="1162"/>
      <c r="D4926" s="465">
        <v>910</v>
      </c>
      <c r="E4926" s="1156"/>
      <c r="F4926" s="1157"/>
      <c r="G4926" s="1158"/>
      <c r="H4926" s="468">
        <v>0.15</v>
      </c>
      <c r="I4926" s="564"/>
      <c r="J4926" s="377">
        <f t="shared" si="159"/>
        <v>0</v>
      </c>
      <c r="K4926" s="467">
        <f t="shared" si="160"/>
        <v>0</v>
      </c>
      <c r="L4926" s="113"/>
      <c r="M4926" s="113"/>
    </row>
    <row r="4927" spans="2:13" s="181" customFormat="1" ht="12.75" hidden="1" customHeight="1">
      <c r="B4927" s="1186"/>
      <c r="C4927" s="1162"/>
      <c r="D4927" s="465">
        <v>911</v>
      </c>
      <c r="E4927" s="1156"/>
      <c r="F4927" s="1157"/>
      <c r="G4927" s="1158"/>
      <c r="H4927" s="468">
        <v>0.15</v>
      </c>
      <c r="I4927" s="564"/>
      <c r="J4927" s="377">
        <f t="shared" si="159"/>
        <v>0</v>
      </c>
      <c r="K4927" s="467">
        <f t="shared" si="160"/>
        <v>0</v>
      </c>
      <c r="L4927" s="113"/>
      <c r="M4927" s="113"/>
    </row>
    <row r="4928" spans="2:13" s="181" customFormat="1" ht="12.75" hidden="1" customHeight="1">
      <c r="B4928" s="1186"/>
      <c r="C4928" s="1162"/>
      <c r="D4928" s="465">
        <v>912</v>
      </c>
      <c r="E4928" s="1156"/>
      <c r="F4928" s="1157"/>
      <c r="G4928" s="1158"/>
      <c r="H4928" s="468">
        <v>0.15</v>
      </c>
      <c r="I4928" s="564"/>
      <c r="J4928" s="377">
        <f t="shared" si="159"/>
        <v>0</v>
      </c>
      <c r="K4928" s="467">
        <f t="shared" si="160"/>
        <v>0</v>
      </c>
      <c r="L4928" s="113"/>
      <c r="M4928" s="113"/>
    </row>
    <row r="4929" spans="2:13" s="181" customFormat="1" ht="12.75" hidden="1" customHeight="1">
      <c r="B4929" s="1186"/>
      <c r="C4929" s="1162"/>
      <c r="D4929" s="465">
        <v>913</v>
      </c>
      <c r="E4929" s="1156"/>
      <c r="F4929" s="1157"/>
      <c r="G4929" s="1158"/>
      <c r="H4929" s="468">
        <v>0.15</v>
      </c>
      <c r="I4929" s="564"/>
      <c r="J4929" s="377">
        <f t="shared" si="159"/>
        <v>0</v>
      </c>
      <c r="K4929" s="467">
        <f t="shared" si="160"/>
        <v>0</v>
      </c>
      <c r="L4929" s="113"/>
      <c r="M4929" s="113"/>
    </row>
    <row r="4930" spans="2:13" s="181" customFormat="1" ht="12.75" hidden="1" customHeight="1">
      <c r="B4930" s="1186"/>
      <c r="C4930" s="1162"/>
      <c r="D4930" s="465">
        <v>914</v>
      </c>
      <c r="E4930" s="1156"/>
      <c r="F4930" s="1157"/>
      <c r="G4930" s="1158"/>
      <c r="H4930" s="468">
        <v>0.15</v>
      </c>
      <c r="I4930" s="564"/>
      <c r="J4930" s="377">
        <f t="shared" si="159"/>
        <v>0</v>
      </c>
      <c r="K4930" s="467">
        <f t="shared" si="160"/>
        <v>0</v>
      </c>
      <c r="L4930" s="113"/>
      <c r="M4930" s="113"/>
    </row>
    <row r="4931" spans="2:13" s="181" customFormat="1" ht="12.75" hidden="1" customHeight="1">
      <c r="B4931" s="1186"/>
      <c r="C4931" s="1162"/>
      <c r="D4931" s="465">
        <v>915</v>
      </c>
      <c r="E4931" s="1156"/>
      <c r="F4931" s="1157"/>
      <c r="G4931" s="1158"/>
      <c r="H4931" s="468">
        <v>0.15</v>
      </c>
      <c r="I4931" s="564"/>
      <c r="J4931" s="377">
        <f t="shared" si="159"/>
        <v>0</v>
      </c>
      <c r="K4931" s="467">
        <f t="shared" si="160"/>
        <v>0</v>
      </c>
      <c r="L4931" s="113"/>
      <c r="M4931" s="113"/>
    </row>
    <row r="4932" spans="2:13" s="181" customFormat="1" ht="12.75" hidden="1" customHeight="1">
      <c r="B4932" s="1186"/>
      <c r="C4932" s="1162"/>
      <c r="D4932" s="465">
        <v>916</v>
      </c>
      <c r="E4932" s="1156"/>
      <c r="F4932" s="1157"/>
      <c r="G4932" s="1158"/>
      <c r="H4932" s="468">
        <v>0.15</v>
      </c>
      <c r="I4932" s="564"/>
      <c r="J4932" s="377">
        <f t="shared" si="159"/>
        <v>0</v>
      </c>
      <c r="K4932" s="467">
        <f t="shared" si="160"/>
        <v>0</v>
      </c>
      <c r="L4932" s="113"/>
      <c r="M4932" s="113"/>
    </row>
    <row r="4933" spans="2:13" s="181" customFormat="1" ht="12.75" hidden="1" customHeight="1">
      <c r="B4933" s="1186"/>
      <c r="C4933" s="1162"/>
      <c r="D4933" s="465">
        <v>917</v>
      </c>
      <c r="E4933" s="1156"/>
      <c r="F4933" s="1157"/>
      <c r="G4933" s="1158"/>
      <c r="H4933" s="468">
        <v>0.15</v>
      </c>
      <c r="I4933" s="564"/>
      <c r="J4933" s="377">
        <f t="shared" si="159"/>
        <v>0</v>
      </c>
      <c r="K4933" s="467">
        <f t="shared" si="160"/>
        <v>0</v>
      </c>
      <c r="L4933" s="113"/>
      <c r="M4933" s="113"/>
    </row>
    <row r="4934" spans="2:13" s="181" customFormat="1" ht="12.75" hidden="1" customHeight="1">
      <c r="B4934" s="1186"/>
      <c r="C4934" s="1162"/>
      <c r="D4934" s="465">
        <v>918</v>
      </c>
      <c r="E4934" s="1156"/>
      <c r="F4934" s="1157"/>
      <c r="G4934" s="1158"/>
      <c r="H4934" s="468">
        <v>0.15</v>
      </c>
      <c r="I4934" s="564"/>
      <c r="J4934" s="377">
        <f t="shared" si="159"/>
        <v>0</v>
      </c>
      <c r="K4934" s="467">
        <f t="shared" si="160"/>
        <v>0</v>
      </c>
      <c r="L4934" s="113"/>
      <c r="M4934" s="113"/>
    </row>
    <row r="4935" spans="2:13" s="181" customFormat="1" ht="12.75" hidden="1" customHeight="1">
      <c r="B4935" s="1186"/>
      <c r="C4935" s="1162"/>
      <c r="D4935" s="465">
        <v>919</v>
      </c>
      <c r="E4935" s="1156"/>
      <c r="F4935" s="1157"/>
      <c r="G4935" s="1158"/>
      <c r="H4935" s="468">
        <v>0.15</v>
      </c>
      <c r="I4935" s="564"/>
      <c r="J4935" s="377">
        <f t="shared" si="159"/>
        <v>0</v>
      </c>
      <c r="K4935" s="467">
        <f t="shared" si="160"/>
        <v>0</v>
      </c>
      <c r="L4935" s="113"/>
      <c r="M4935" s="113"/>
    </row>
    <row r="4936" spans="2:13" s="181" customFormat="1" ht="12.75" hidden="1" customHeight="1">
      <c r="B4936" s="1186"/>
      <c r="C4936" s="1162"/>
      <c r="D4936" s="465">
        <v>920</v>
      </c>
      <c r="E4936" s="1156"/>
      <c r="F4936" s="1157"/>
      <c r="G4936" s="1158"/>
      <c r="H4936" s="468">
        <v>0.15</v>
      </c>
      <c r="I4936" s="564"/>
      <c r="J4936" s="377">
        <f t="shared" si="159"/>
        <v>0</v>
      </c>
      <c r="K4936" s="467">
        <f t="shared" si="160"/>
        <v>0</v>
      </c>
      <c r="L4936" s="113"/>
      <c r="M4936" s="113"/>
    </row>
    <row r="4937" spans="2:13" s="181" customFormat="1" ht="12.75" hidden="1" customHeight="1">
      <c r="B4937" s="1186"/>
      <c r="C4937" s="1162"/>
      <c r="D4937" s="465">
        <v>921</v>
      </c>
      <c r="E4937" s="1156"/>
      <c r="F4937" s="1157"/>
      <c r="G4937" s="1158"/>
      <c r="H4937" s="468">
        <v>0.15</v>
      </c>
      <c r="I4937" s="564"/>
      <c r="J4937" s="377">
        <f t="shared" si="159"/>
        <v>0</v>
      </c>
      <c r="K4937" s="467">
        <f t="shared" si="160"/>
        <v>0</v>
      </c>
      <c r="L4937" s="113"/>
      <c r="M4937" s="113"/>
    </row>
    <row r="4938" spans="2:13" s="181" customFormat="1" ht="12.75" hidden="1" customHeight="1">
      <c r="B4938" s="1186"/>
      <c r="C4938" s="1162"/>
      <c r="D4938" s="465">
        <v>922</v>
      </c>
      <c r="E4938" s="1156"/>
      <c r="F4938" s="1157"/>
      <c r="G4938" s="1158"/>
      <c r="H4938" s="468">
        <v>0.15</v>
      </c>
      <c r="I4938" s="564"/>
      <c r="J4938" s="377">
        <f t="shared" si="159"/>
        <v>0</v>
      </c>
      <c r="K4938" s="467">
        <f t="shared" si="160"/>
        <v>0</v>
      </c>
      <c r="L4938" s="113"/>
      <c r="M4938" s="113"/>
    </row>
    <row r="4939" spans="2:13" s="181" customFormat="1" ht="12.75" hidden="1" customHeight="1">
      <c r="B4939" s="1186"/>
      <c r="C4939" s="1162"/>
      <c r="D4939" s="465">
        <v>923</v>
      </c>
      <c r="E4939" s="1156"/>
      <c r="F4939" s="1157"/>
      <c r="G4939" s="1158"/>
      <c r="H4939" s="468">
        <v>0.15</v>
      </c>
      <c r="I4939" s="564"/>
      <c r="J4939" s="377">
        <f t="shared" si="159"/>
        <v>0</v>
      </c>
      <c r="K4939" s="467">
        <f t="shared" si="160"/>
        <v>0</v>
      </c>
      <c r="L4939" s="113"/>
      <c r="M4939" s="113"/>
    </row>
    <row r="4940" spans="2:13" s="181" customFormat="1" ht="12.75" hidden="1" customHeight="1">
      <c r="B4940" s="1186"/>
      <c r="C4940" s="1162"/>
      <c r="D4940" s="465">
        <v>924</v>
      </c>
      <c r="E4940" s="1156"/>
      <c r="F4940" s="1157"/>
      <c r="G4940" s="1158"/>
      <c r="H4940" s="468">
        <v>0.15</v>
      </c>
      <c r="I4940" s="564"/>
      <c r="J4940" s="377">
        <f t="shared" si="159"/>
        <v>0</v>
      </c>
      <c r="K4940" s="467">
        <f t="shared" si="160"/>
        <v>0</v>
      </c>
      <c r="L4940" s="113"/>
      <c r="M4940" s="113"/>
    </row>
    <row r="4941" spans="2:13" s="181" customFormat="1" ht="12.75" hidden="1" customHeight="1">
      <c r="B4941" s="1186"/>
      <c r="C4941" s="1162"/>
      <c r="D4941" s="465">
        <v>925</v>
      </c>
      <c r="E4941" s="1156"/>
      <c r="F4941" s="1157"/>
      <c r="G4941" s="1158"/>
      <c r="H4941" s="468">
        <v>0.15</v>
      </c>
      <c r="I4941" s="564"/>
      <c r="J4941" s="377">
        <f t="shared" si="159"/>
        <v>0</v>
      </c>
      <c r="K4941" s="467">
        <f t="shared" si="160"/>
        <v>0</v>
      </c>
      <c r="L4941" s="113"/>
      <c r="M4941" s="113"/>
    </row>
    <row r="4942" spans="2:13" s="181" customFormat="1" ht="12.75" hidden="1" customHeight="1">
      <c r="B4942" s="1186"/>
      <c r="C4942" s="1162"/>
      <c r="D4942" s="465">
        <v>926</v>
      </c>
      <c r="E4942" s="1156"/>
      <c r="F4942" s="1157"/>
      <c r="G4942" s="1158"/>
      <c r="H4942" s="468">
        <v>0.15</v>
      </c>
      <c r="I4942" s="564"/>
      <c r="J4942" s="377">
        <f t="shared" si="159"/>
        <v>0</v>
      </c>
      <c r="K4942" s="467">
        <f t="shared" si="160"/>
        <v>0</v>
      </c>
      <c r="L4942" s="113"/>
      <c r="M4942" s="113"/>
    </row>
    <row r="4943" spans="2:13" s="181" customFormat="1" ht="12.75" hidden="1" customHeight="1">
      <c r="B4943" s="1186"/>
      <c r="C4943" s="1162"/>
      <c r="D4943" s="465">
        <v>927</v>
      </c>
      <c r="E4943" s="1156"/>
      <c r="F4943" s="1157"/>
      <c r="G4943" s="1158"/>
      <c r="H4943" s="468">
        <v>0.15</v>
      </c>
      <c r="I4943" s="564"/>
      <c r="J4943" s="377">
        <f t="shared" si="159"/>
        <v>0</v>
      </c>
      <c r="K4943" s="467">
        <f t="shared" si="160"/>
        <v>0</v>
      </c>
      <c r="L4943" s="113"/>
      <c r="M4943" s="113"/>
    </row>
    <row r="4944" spans="2:13" s="181" customFormat="1" ht="12.75" hidden="1" customHeight="1">
      <c r="B4944" s="1186"/>
      <c r="C4944" s="1162"/>
      <c r="D4944" s="465">
        <v>928</v>
      </c>
      <c r="E4944" s="1156"/>
      <c r="F4944" s="1157"/>
      <c r="G4944" s="1158"/>
      <c r="H4944" s="468">
        <v>0.15</v>
      </c>
      <c r="I4944" s="564"/>
      <c r="J4944" s="377">
        <f t="shared" si="159"/>
        <v>0</v>
      </c>
      <c r="K4944" s="467">
        <f t="shared" si="160"/>
        <v>0</v>
      </c>
      <c r="L4944" s="113"/>
      <c r="M4944" s="113"/>
    </row>
    <row r="4945" spans="2:13" s="181" customFormat="1" ht="12.75" hidden="1" customHeight="1">
      <c r="B4945" s="1186"/>
      <c r="C4945" s="1162"/>
      <c r="D4945" s="465">
        <v>929</v>
      </c>
      <c r="E4945" s="1156"/>
      <c r="F4945" s="1157"/>
      <c r="G4945" s="1158"/>
      <c r="H4945" s="468">
        <v>0.15</v>
      </c>
      <c r="I4945" s="564"/>
      <c r="J4945" s="377">
        <f t="shared" si="159"/>
        <v>0</v>
      </c>
      <c r="K4945" s="467">
        <f t="shared" si="160"/>
        <v>0</v>
      </c>
      <c r="L4945" s="113"/>
      <c r="M4945" s="113"/>
    </row>
    <row r="4946" spans="2:13" s="181" customFormat="1" ht="12.75" hidden="1" customHeight="1">
      <c r="B4946" s="1186"/>
      <c r="C4946" s="1162"/>
      <c r="D4946" s="465">
        <v>930</v>
      </c>
      <c r="E4946" s="1156"/>
      <c r="F4946" s="1157"/>
      <c r="G4946" s="1158"/>
      <c r="H4946" s="468">
        <v>0.15</v>
      </c>
      <c r="I4946" s="564"/>
      <c r="J4946" s="377">
        <f t="shared" si="159"/>
        <v>0</v>
      </c>
      <c r="K4946" s="467">
        <f t="shared" si="160"/>
        <v>0</v>
      </c>
      <c r="L4946" s="113"/>
      <c r="M4946" s="113"/>
    </row>
    <row r="4947" spans="2:13" s="181" customFormat="1" ht="12.75" hidden="1" customHeight="1">
      <c r="B4947" s="1186"/>
      <c r="C4947" s="1162"/>
      <c r="D4947" s="465">
        <v>931</v>
      </c>
      <c r="E4947" s="1156"/>
      <c r="F4947" s="1157"/>
      <c r="G4947" s="1158"/>
      <c r="H4947" s="468">
        <v>0.15</v>
      </c>
      <c r="I4947" s="564"/>
      <c r="J4947" s="377">
        <f t="shared" si="159"/>
        <v>0</v>
      </c>
      <c r="K4947" s="467">
        <f t="shared" si="160"/>
        <v>0</v>
      </c>
      <c r="L4947" s="113"/>
      <c r="M4947" s="113"/>
    </row>
    <row r="4948" spans="2:13" s="181" customFormat="1" ht="12.75" hidden="1" customHeight="1">
      <c r="B4948" s="1186"/>
      <c r="C4948" s="1162"/>
      <c r="D4948" s="465">
        <v>932</v>
      </c>
      <c r="E4948" s="1156"/>
      <c r="F4948" s="1157"/>
      <c r="G4948" s="1158"/>
      <c r="H4948" s="468">
        <v>0.15</v>
      </c>
      <c r="I4948" s="564"/>
      <c r="J4948" s="377">
        <f t="shared" si="159"/>
        <v>0</v>
      </c>
      <c r="K4948" s="467">
        <f t="shared" si="160"/>
        <v>0</v>
      </c>
      <c r="L4948" s="113"/>
      <c r="M4948" s="113"/>
    </row>
    <row r="4949" spans="2:13" s="181" customFormat="1" ht="12.75" hidden="1" customHeight="1">
      <c r="B4949" s="1186"/>
      <c r="C4949" s="1162"/>
      <c r="D4949" s="465">
        <v>933</v>
      </c>
      <c r="E4949" s="1156"/>
      <c r="F4949" s="1157"/>
      <c r="G4949" s="1158"/>
      <c r="H4949" s="468">
        <v>0.15</v>
      </c>
      <c r="I4949" s="564"/>
      <c r="J4949" s="377">
        <f t="shared" si="159"/>
        <v>0</v>
      </c>
      <c r="K4949" s="467">
        <f t="shared" si="160"/>
        <v>0</v>
      </c>
      <c r="L4949" s="113"/>
      <c r="M4949" s="113"/>
    </row>
    <row r="4950" spans="2:13" s="181" customFormat="1" ht="12.75" hidden="1" customHeight="1">
      <c r="B4950" s="1186"/>
      <c r="C4950" s="1162"/>
      <c r="D4950" s="465">
        <v>934</v>
      </c>
      <c r="E4950" s="1156"/>
      <c r="F4950" s="1157"/>
      <c r="G4950" s="1158"/>
      <c r="H4950" s="468">
        <v>0.15</v>
      </c>
      <c r="I4950" s="564"/>
      <c r="J4950" s="377">
        <f t="shared" si="159"/>
        <v>0</v>
      </c>
      <c r="K4950" s="467">
        <f t="shared" si="160"/>
        <v>0</v>
      </c>
      <c r="L4950" s="113"/>
      <c r="M4950" s="113"/>
    </row>
    <row r="4951" spans="2:13" s="181" customFormat="1" ht="12.75" hidden="1" customHeight="1">
      <c r="B4951" s="1186"/>
      <c r="C4951" s="1162"/>
      <c r="D4951" s="465">
        <v>935</v>
      </c>
      <c r="E4951" s="1156"/>
      <c r="F4951" s="1157"/>
      <c r="G4951" s="1158"/>
      <c r="H4951" s="468">
        <v>0.15</v>
      </c>
      <c r="I4951" s="564"/>
      <c r="J4951" s="377">
        <f t="shared" si="159"/>
        <v>0</v>
      </c>
      <c r="K4951" s="467">
        <f t="shared" si="160"/>
        <v>0</v>
      </c>
      <c r="L4951" s="113"/>
      <c r="M4951" s="113"/>
    </row>
    <row r="4952" spans="2:13" s="181" customFormat="1" ht="12.75" hidden="1" customHeight="1">
      <c r="B4952" s="1186"/>
      <c r="C4952" s="1162"/>
      <c r="D4952" s="465">
        <v>936</v>
      </c>
      <c r="E4952" s="1156"/>
      <c r="F4952" s="1157"/>
      <c r="G4952" s="1158"/>
      <c r="H4952" s="468">
        <v>0.15</v>
      </c>
      <c r="I4952" s="564"/>
      <c r="J4952" s="377">
        <f t="shared" si="159"/>
        <v>0</v>
      </c>
      <c r="K4952" s="467">
        <f t="shared" si="160"/>
        <v>0</v>
      </c>
      <c r="L4952" s="113"/>
      <c r="M4952" s="113"/>
    </row>
    <row r="4953" spans="2:13" s="181" customFormat="1" ht="12.75" hidden="1" customHeight="1">
      <c r="B4953" s="1186"/>
      <c r="C4953" s="1162"/>
      <c r="D4953" s="465">
        <v>937</v>
      </c>
      <c r="E4953" s="1156"/>
      <c r="F4953" s="1157"/>
      <c r="G4953" s="1158"/>
      <c r="H4953" s="468">
        <v>0.15</v>
      </c>
      <c r="I4953" s="564"/>
      <c r="J4953" s="377">
        <f t="shared" si="159"/>
        <v>0</v>
      </c>
      <c r="K4953" s="467">
        <f t="shared" si="160"/>
        <v>0</v>
      </c>
      <c r="L4953" s="113"/>
      <c r="M4953" s="113"/>
    </row>
    <row r="4954" spans="2:13" s="181" customFormat="1" ht="12.75" hidden="1" customHeight="1">
      <c r="B4954" s="1186"/>
      <c r="C4954" s="1162"/>
      <c r="D4954" s="465">
        <v>938</v>
      </c>
      <c r="E4954" s="1156"/>
      <c r="F4954" s="1157"/>
      <c r="G4954" s="1158"/>
      <c r="H4954" s="468">
        <v>0.15</v>
      </c>
      <c r="I4954" s="564"/>
      <c r="J4954" s="377">
        <f t="shared" si="159"/>
        <v>0</v>
      </c>
      <c r="K4954" s="467">
        <f t="shared" si="160"/>
        <v>0</v>
      </c>
      <c r="L4954" s="113"/>
      <c r="M4954" s="113"/>
    </row>
    <row r="4955" spans="2:13" s="181" customFormat="1" ht="12.75" hidden="1" customHeight="1">
      <c r="B4955" s="1186"/>
      <c r="C4955" s="1162"/>
      <c r="D4955" s="465">
        <v>939</v>
      </c>
      <c r="E4955" s="1156"/>
      <c r="F4955" s="1157"/>
      <c r="G4955" s="1158"/>
      <c r="H4955" s="468">
        <v>0.15</v>
      </c>
      <c r="I4955" s="564"/>
      <c r="J4955" s="377">
        <f t="shared" si="159"/>
        <v>0</v>
      </c>
      <c r="K4955" s="467">
        <f t="shared" si="160"/>
        <v>0</v>
      </c>
      <c r="L4955" s="113"/>
      <c r="M4955" s="113"/>
    </row>
    <row r="4956" spans="2:13" s="181" customFormat="1" ht="12.75" hidden="1" customHeight="1">
      <c r="B4956" s="1186"/>
      <c r="C4956" s="1162"/>
      <c r="D4956" s="465">
        <v>940</v>
      </c>
      <c r="E4956" s="1156"/>
      <c r="F4956" s="1157"/>
      <c r="G4956" s="1158"/>
      <c r="H4956" s="468">
        <v>0.15</v>
      </c>
      <c r="I4956" s="564"/>
      <c r="J4956" s="377">
        <f t="shared" si="159"/>
        <v>0</v>
      </c>
      <c r="K4956" s="467">
        <f t="shared" si="160"/>
        <v>0</v>
      </c>
      <c r="L4956" s="113"/>
      <c r="M4956" s="113"/>
    </row>
    <row r="4957" spans="2:13" s="181" customFormat="1" ht="12.75" hidden="1" customHeight="1">
      <c r="B4957" s="1186"/>
      <c r="C4957" s="1162"/>
      <c r="D4957" s="465">
        <v>941</v>
      </c>
      <c r="E4957" s="1156"/>
      <c r="F4957" s="1157"/>
      <c r="G4957" s="1158"/>
      <c r="H4957" s="468">
        <v>0.15</v>
      </c>
      <c r="I4957" s="564"/>
      <c r="J4957" s="377">
        <f t="shared" si="159"/>
        <v>0</v>
      </c>
      <c r="K4957" s="467">
        <f t="shared" si="160"/>
        <v>0</v>
      </c>
      <c r="L4957" s="113"/>
      <c r="M4957" s="113"/>
    </row>
    <row r="4958" spans="2:13" s="181" customFormat="1" ht="12.75" hidden="1" customHeight="1">
      <c r="B4958" s="1186"/>
      <c r="C4958" s="1162"/>
      <c r="D4958" s="465">
        <v>942</v>
      </c>
      <c r="E4958" s="1156"/>
      <c r="F4958" s="1157"/>
      <c r="G4958" s="1158"/>
      <c r="H4958" s="468">
        <v>0.15</v>
      </c>
      <c r="I4958" s="564"/>
      <c r="J4958" s="377">
        <f t="shared" si="159"/>
        <v>0</v>
      </c>
      <c r="K4958" s="467">
        <f t="shared" si="160"/>
        <v>0</v>
      </c>
      <c r="L4958" s="113"/>
      <c r="M4958" s="113"/>
    </row>
    <row r="4959" spans="2:13" s="181" customFormat="1" ht="12.75" hidden="1" customHeight="1">
      <c r="B4959" s="1186"/>
      <c r="C4959" s="1162"/>
      <c r="D4959" s="465">
        <v>943</v>
      </c>
      <c r="E4959" s="1156"/>
      <c r="F4959" s="1157"/>
      <c r="G4959" s="1158"/>
      <c r="H4959" s="468">
        <v>0.15</v>
      </c>
      <c r="I4959" s="564"/>
      <c r="J4959" s="377">
        <f t="shared" si="159"/>
        <v>0</v>
      </c>
      <c r="K4959" s="467">
        <f t="shared" si="160"/>
        <v>0</v>
      </c>
      <c r="L4959" s="113"/>
      <c r="M4959" s="113"/>
    </row>
    <row r="4960" spans="2:13" s="181" customFormat="1" ht="12.75" hidden="1" customHeight="1">
      <c r="B4960" s="1186"/>
      <c r="C4960" s="1162"/>
      <c r="D4960" s="465">
        <v>944</v>
      </c>
      <c r="E4960" s="1156"/>
      <c r="F4960" s="1157"/>
      <c r="G4960" s="1158"/>
      <c r="H4960" s="468">
        <v>0.15</v>
      </c>
      <c r="I4960" s="564"/>
      <c r="J4960" s="377">
        <f t="shared" si="159"/>
        <v>0</v>
      </c>
      <c r="K4960" s="467">
        <f t="shared" si="160"/>
        <v>0</v>
      </c>
      <c r="L4960" s="113"/>
      <c r="M4960" s="113"/>
    </row>
    <row r="4961" spans="2:13" s="181" customFormat="1" ht="12.75" hidden="1" customHeight="1">
      <c r="B4961" s="1186"/>
      <c r="C4961" s="1162"/>
      <c r="D4961" s="465">
        <v>945</v>
      </c>
      <c r="E4961" s="1156"/>
      <c r="F4961" s="1157"/>
      <c r="G4961" s="1158"/>
      <c r="H4961" s="468">
        <v>0.15</v>
      </c>
      <c r="I4961" s="564"/>
      <c r="J4961" s="377">
        <f t="shared" si="159"/>
        <v>0</v>
      </c>
      <c r="K4961" s="467">
        <f t="shared" si="160"/>
        <v>0</v>
      </c>
      <c r="L4961" s="113"/>
      <c r="M4961" s="113"/>
    </row>
    <row r="4962" spans="2:13" s="181" customFormat="1" ht="12.75" hidden="1" customHeight="1">
      <c r="B4962" s="1186"/>
      <c r="C4962" s="1162"/>
      <c r="D4962" s="465">
        <v>946</v>
      </c>
      <c r="E4962" s="1156"/>
      <c r="F4962" s="1157"/>
      <c r="G4962" s="1158"/>
      <c r="H4962" s="468">
        <v>0.15</v>
      </c>
      <c r="I4962" s="564"/>
      <c r="J4962" s="377">
        <f t="shared" si="159"/>
        <v>0</v>
      </c>
      <c r="K4962" s="467">
        <f t="shared" si="160"/>
        <v>0</v>
      </c>
      <c r="L4962" s="113"/>
      <c r="M4962" s="113"/>
    </row>
    <row r="4963" spans="2:13" s="181" customFormat="1" ht="12.75" hidden="1" customHeight="1">
      <c r="B4963" s="1186"/>
      <c r="C4963" s="1162"/>
      <c r="D4963" s="465">
        <v>947</v>
      </c>
      <c r="E4963" s="1156"/>
      <c r="F4963" s="1157"/>
      <c r="G4963" s="1158"/>
      <c r="H4963" s="468">
        <v>0.15</v>
      </c>
      <c r="I4963" s="564"/>
      <c r="J4963" s="377">
        <f t="shared" si="159"/>
        <v>0</v>
      </c>
      <c r="K4963" s="467">
        <f t="shared" si="160"/>
        <v>0</v>
      </c>
      <c r="L4963" s="113"/>
      <c r="M4963" s="113"/>
    </row>
    <row r="4964" spans="2:13" s="181" customFormat="1" ht="12.75" hidden="1" customHeight="1">
      <c r="B4964" s="1186"/>
      <c r="C4964" s="1162"/>
      <c r="D4964" s="465">
        <v>948</v>
      </c>
      <c r="E4964" s="1156"/>
      <c r="F4964" s="1157"/>
      <c r="G4964" s="1158"/>
      <c r="H4964" s="468">
        <v>0.15</v>
      </c>
      <c r="I4964" s="564"/>
      <c r="J4964" s="377">
        <f t="shared" si="159"/>
        <v>0</v>
      </c>
      <c r="K4964" s="467">
        <f t="shared" si="160"/>
        <v>0</v>
      </c>
      <c r="L4964" s="113"/>
      <c r="M4964" s="113"/>
    </row>
    <row r="4965" spans="2:13" s="181" customFormat="1" ht="12.75" hidden="1" customHeight="1">
      <c r="B4965" s="1186"/>
      <c r="C4965" s="1162"/>
      <c r="D4965" s="465">
        <v>949</v>
      </c>
      <c r="E4965" s="1156"/>
      <c r="F4965" s="1157"/>
      <c r="G4965" s="1158"/>
      <c r="H4965" s="468">
        <v>0.15</v>
      </c>
      <c r="I4965" s="564"/>
      <c r="J4965" s="377">
        <f t="shared" si="159"/>
        <v>0</v>
      </c>
      <c r="K4965" s="467">
        <f t="shared" si="160"/>
        <v>0</v>
      </c>
      <c r="L4965" s="113"/>
      <c r="M4965" s="113"/>
    </row>
    <row r="4966" spans="2:13" s="181" customFormat="1" ht="12.75" hidden="1" customHeight="1">
      <c r="B4966" s="1186"/>
      <c r="C4966" s="1162"/>
      <c r="D4966" s="465">
        <v>950</v>
      </c>
      <c r="E4966" s="1156"/>
      <c r="F4966" s="1157"/>
      <c r="G4966" s="1158"/>
      <c r="H4966" s="468">
        <v>0.15</v>
      </c>
      <c r="I4966" s="564"/>
      <c r="J4966" s="377">
        <f t="shared" si="159"/>
        <v>0</v>
      </c>
      <c r="K4966" s="467">
        <f t="shared" si="160"/>
        <v>0</v>
      </c>
      <c r="L4966" s="113"/>
      <c r="M4966" s="113"/>
    </row>
    <row r="4967" spans="2:13" s="181" customFormat="1" ht="12.75" hidden="1" customHeight="1">
      <c r="B4967" s="1186"/>
      <c r="C4967" s="1162"/>
      <c r="D4967" s="465">
        <v>951</v>
      </c>
      <c r="E4967" s="1156"/>
      <c r="F4967" s="1157"/>
      <c r="G4967" s="1158"/>
      <c r="H4967" s="468">
        <v>0.15</v>
      </c>
      <c r="I4967" s="564"/>
      <c r="J4967" s="377">
        <f t="shared" si="159"/>
        <v>0</v>
      </c>
      <c r="K4967" s="467">
        <f t="shared" si="160"/>
        <v>0</v>
      </c>
      <c r="L4967" s="113"/>
      <c r="M4967" s="113"/>
    </row>
    <row r="4968" spans="2:13" s="181" customFormat="1" ht="12.75" hidden="1" customHeight="1">
      <c r="B4968" s="1186"/>
      <c r="C4968" s="1162"/>
      <c r="D4968" s="465">
        <v>952</v>
      </c>
      <c r="E4968" s="1156"/>
      <c r="F4968" s="1157"/>
      <c r="G4968" s="1158"/>
      <c r="H4968" s="468">
        <v>0.15</v>
      </c>
      <c r="I4968" s="564"/>
      <c r="J4968" s="377">
        <f t="shared" si="159"/>
        <v>0</v>
      </c>
      <c r="K4968" s="467">
        <f t="shared" si="160"/>
        <v>0</v>
      </c>
      <c r="L4968" s="113"/>
      <c r="M4968" s="113"/>
    </row>
    <row r="4969" spans="2:13" s="181" customFormat="1" ht="12.75" hidden="1" customHeight="1">
      <c r="B4969" s="1186"/>
      <c r="C4969" s="1162"/>
      <c r="D4969" s="465">
        <v>953</v>
      </c>
      <c r="E4969" s="1156"/>
      <c r="F4969" s="1157"/>
      <c r="G4969" s="1158"/>
      <c r="H4969" s="468">
        <v>0.15</v>
      </c>
      <c r="I4969" s="564"/>
      <c r="J4969" s="377">
        <f t="shared" si="159"/>
        <v>0</v>
      </c>
      <c r="K4969" s="467">
        <f t="shared" si="160"/>
        <v>0</v>
      </c>
      <c r="L4969" s="113"/>
      <c r="M4969" s="113"/>
    </row>
    <row r="4970" spans="2:13" s="181" customFormat="1" ht="12.75" hidden="1" customHeight="1">
      <c r="B4970" s="1186"/>
      <c r="C4970" s="1162"/>
      <c r="D4970" s="465">
        <v>954</v>
      </c>
      <c r="E4970" s="1156"/>
      <c r="F4970" s="1157"/>
      <c r="G4970" s="1158"/>
      <c r="H4970" s="468">
        <v>0.15</v>
      </c>
      <c r="I4970" s="564"/>
      <c r="J4970" s="377">
        <f t="shared" si="159"/>
        <v>0</v>
      </c>
      <c r="K4970" s="467">
        <f t="shared" si="160"/>
        <v>0</v>
      </c>
      <c r="L4970" s="113"/>
      <c r="M4970" s="113"/>
    </row>
    <row r="4971" spans="2:13" s="181" customFormat="1" ht="12.75" hidden="1" customHeight="1">
      <c r="B4971" s="1186"/>
      <c r="C4971" s="1162"/>
      <c r="D4971" s="465">
        <v>955</v>
      </c>
      <c r="E4971" s="1156"/>
      <c r="F4971" s="1157"/>
      <c r="G4971" s="1158"/>
      <c r="H4971" s="468">
        <v>0.15</v>
      </c>
      <c r="I4971" s="564"/>
      <c r="J4971" s="377">
        <f t="shared" si="159"/>
        <v>0</v>
      </c>
      <c r="K4971" s="467">
        <f t="shared" si="160"/>
        <v>0</v>
      </c>
      <c r="L4971" s="113"/>
      <c r="M4971" s="113"/>
    </row>
    <row r="4972" spans="2:13" s="181" customFormat="1" ht="12.75" hidden="1" customHeight="1">
      <c r="B4972" s="1186"/>
      <c r="C4972" s="1162"/>
      <c r="D4972" s="465">
        <v>956</v>
      </c>
      <c r="E4972" s="1156"/>
      <c r="F4972" s="1157"/>
      <c r="G4972" s="1158"/>
      <c r="H4972" s="468">
        <v>0.15</v>
      </c>
      <c r="I4972" s="564"/>
      <c r="J4972" s="377">
        <f t="shared" si="159"/>
        <v>0</v>
      </c>
      <c r="K4972" s="467">
        <f t="shared" si="160"/>
        <v>0</v>
      </c>
      <c r="L4972" s="113"/>
      <c r="M4972" s="113"/>
    </row>
    <row r="4973" spans="2:13" s="181" customFormat="1" ht="12.75" hidden="1" customHeight="1">
      <c r="B4973" s="1186"/>
      <c r="C4973" s="1162"/>
      <c r="D4973" s="465">
        <v>957</v>
      </c>
      <c r="E4973" s="1156"/>
      <c r="F4973" s="1157"/>
      <c r="G4973" s="1158"/>
      <c r="H4973" s="468">
        <v>0.15</v>
      </c>
      <c r="I4973" s="564"/>
      <c r="J4973" s="377">
        <f t="shared" si="159"/>
        <v>0</v>
      </c>
      <c r="K4973" s="467">
        <f t="shared" si="160"/>
        <v>0</v>
      </c>
      <c r="L4973" s="113"/>
      <c r="M4973" s="113"/>
    </row>
    <row r="4974" spans="2:13" s="181" customFormat="1" ht="12.75" hidden="1" customHeight="1">
      <c r="B4974" s="1186"/>
      <c r="C4974" s="1162"/>
      <c r="D4974" s="465">
        <v>958</v>
      </c>
      <c r="E4974" s="1156"/>
      <c r="F4974" s="1157"/>
      <c r="G4974" s="1158"/>
      <c r="H4974" s="468">
        <v>0.15</v>
      </c>
      <c r="I4974" s="564"/>
      <c r="J4974" s="377">
        <f t="shared" si="159"/>
        <v>0</v>
      </c>
      <c r="K4974" s="467">
        <f t="shared" si="160"/>
        <v>0</v>
      </c>
      <c r="L4974" s="113"/>
      <c r="M4974" s="113"/>
    </row>
    <row r="4975" spans="2:13" s="181" customFormat="1" ht="12.75" hidden="1" customHeight="1">
      <c r="B4975" s="1186"/>
      <c r="C4975" s="1162"/>
      <c r="D4975" s="465">
        <v>959</v>
      </c>
      <c r="E4975" s="1156"/>
      <c r="F4975" s="1157"/>
      <c r="G4975" s="1158"/>
      <c r="H4975" s="468">
        <v>0.15</v>
      </c>
      <c r="I4975" s="564"/>
      <c r="J4975" s="377">
        <f t="shared" si="159"/>
        <v>0</v>
      </c>
      <c r="K4975" s="467">
        <f t="shared" si="160"/>
        <v>0</v>
      </c>
      <c r="L4975" s="113"/>
      <c r="M4975" s="113"/>
    </row>
    <row r="4976" spans="2:13" s="181" customFormat="1" ht="12.75" hidden="1" customHeight="1">
      <c r="B4976" s="1186"/>
      <c r="C4976" s="1162"/>
      <c r="D4976" s="465">
        <v>960</v>
      </c>
      <c r="E4976" s="1156"/>
      <c r="F4976" s="1157"/>
      <c r="G4976" s="1158"/>
      <c r="H4976" s="468">
        <v>0.15</v>
      </c>
      <c r="I4976" s="564"/>
      <c r="J4976" s="377">
        <f t="shared" si="159"/>
        <v>0</v>
      </c>
      <c r="K4976" s="467">
        <f t="shared" si="160"/>
        <v>0</v>
      </c>
      <c r="L4976" s="113"/>
      <c r="M4976" s="113"/>
    </row>
    <row r="4977" spans="2:13" s="181" customFormat="1" ht="12.75" hidden="1" customHeight="1">
      <c r="B4977" s="1186"/>
      <c r="C4977" s="1162"/>
      <c r="D4977" s="465">
        <v>961</v>
      </c>
      <c r="E4977" s="1156"/>
      <c r="F4977" s="1157"/>
      <c r="G4977" s="1158"/>
      <c r="H4977" s="468">
        <v>0.15</v>
      </c>
      <c r="I4977" s="564"/>
      <c r="J4977" s="377">
        <f t="shared" ref="J4977:J5016" si="161">$I$11027*H4977</f>
        <v>0</v>
      </c>
      <c r="K4977" s="467">
        <f t="shared" si="160"/>
        <v>0</v>
      </c>
      <c r="L4977" s="113"/>
      <c r="M4977" s="113"/>
    </row>
    <row r="4978" spans="2:13" s="181" customFormat="1" ht="12.75" hidden="1" customHeight="1">
      <c r="B4978" s="1186"/>
      <c r="C4978" s="1162"/>
      <c r="D4978" s="465">
        <v>962</v>
      </c>
      <c r="E4978" s="1156"/>
      <c r="F4978" s="1157"/>
      <c r="G4978" s="1158"/>
      <c r="H4978" s="468">
        <v>0.15</v>
      </c>
      <c r="I4978" s="564"/>
      <c r="J4978" s="377">
        <f t="shared" si="161"/>
        <v>0</v>
      </c>
      <c r="K4978" s="467">
        <f t="shared" ref="K4978:K5016" si="162">MAX(0,(I4978-J4978)*0.84)</f>
        <v>0</v>
      </c>
      <c r="L4978" s="113"/>
      <c r="M4978" s="113"/>
    </row>
    <row r="4979" spans="2:13" s="181" customFormat="1" ht="12.75" hidden="1" customHeight="1">
      <c r="B4979" s="1186"/>
      <c r="C4979" s="1162"/>
      <c r="D4979" s="465">
        <v>963</v>
      </c>
      <c r="E4979" s="1156"/>
      <c r="F4979" s="1157"/>
      <c r="G4979" s="1158"/>
      <c r="H4979" s="468">
        <v>0.15</v>
      </c>
      <c r="I4979" s="564"/>
      <c r="J4979" s="377">
        <f t="shared" si="161"/>
        <v>0</v>
      </c>
      <c r="K4979" s="467">
        <f t="shared" si="162"/>
        <v>0</v>
      </c>
      <c r="L4979" s="113"/>
      <c r="M4979" s="113"/>
    </row>
    <row r="4980" spans="2:13" s="181" customFormat="1" ht="12.75" hidden="1" customHeight="1">
      <c r="B4980" s="1186"/>
      <c r="C4980" s="1162"/>
      <c r="D4980" s="465">
        <v>964</v>
      </c>
      <c r="E4980" s="1156"/>
      <c r="F4980" s="1157"/>
      <c r="G4980" s="1158"/>
      <c r="H4980" s="468">
        <v>0.15</v>
      </c>
      <c r="I4980" s="564"/>
      <c r="J4980" s="377">
        <f t="shared" si="161"/>
        <v>0</v>
      </c>
      <c r="K4980" s="467">
        <f t="shared" si="162"/>
        <v>0</v>
      </c>
      <c r="L4980" s="113"/>
      <c r="M4980" s="113"/>
    </row>
    <row r="4981" spans="2:13" s="181" customFormat="1" ht="12.75" hidden="1" customHeight="1">
      <c r="B4981" s="1186"/>
      <c r="C4981" s="1162"/>
      <c r="D4981" s="465">
        <v>965</v>
      </c>
      <c r="E4981" s="1156"/>
      <c r="F4981" s="1157"/>
      <c r="G4981" s="1158"/>
      <c r="H4981" s="468">
        <v>0.15</v>
      </c>
      <c r="I4981" s="564"/>
      <c r="J4981" s="377">
        <f t="shared" si="161"/>
        <v>0</v>
      </c>
      <c r="K4981" s="467">
        <f t="shared" si="162"/>
        <v>0</v>
      </c>
      <c r="L4981" s="113"/>
      <c r="M4981" s="113"/>
    </row>
    <row r="4982" spans="2:13" s="181" customFormat="1" ht="12.75" hidden="1" customHeight="1">
      <c r="B4982" s="1186"/>
      <c r="C4982" s="1162"/>
      <c r="D4982" s="465">
        <v>966</v>
      </c>
      <c r="E4982" s="1156"/>
      <c r="F4982" s="1157"/>
      <c r="G4982" s="1158"/>
      <c r="H4982" s="468">
        <v>0.15</v>
      </c>
      <c r="I4982" s="564"/>
      <c r="J4982" s="377">
        <f t="shared" si="161"/>
        <v>0</v>
      </c>
      <c r="K4982" s="467">
        <f t="shared" si="162"/>
        <v>0</v>
      </c>
      <c r="L4982" s="113"/>
      <c r="M4982" s="113"/>
    </row>
    <row r="4983" spans="2:13" s="181" customFormat="1" ht="12.75" hidden="1" customHeight="1">
      <c r="B4983" s="1186"/>
      <c r="C4983" s="1162"/>
      <c r="D4983" s="465">
        <v>967</v>
      </c>
      <c r="E4983" s="1156"/>
      <c r="F4983" s="1157"/>
      <c r="G4983" s="1158"/>
      <c r="H4983" s="468">
        <v>0.15</v>
      </c>
      <c r="I4983" s="564"/>
      <c r="J4983" s="377">
        <f t="shared" si="161"/>
        <v>0</v>
      </c>
      <c r="K4983" s="467">
        <f t="shared" si="162"/>
        <v>0</v>
      </c>
      <c r="L4983" s="113"/>
      <c r="M4983" s="113"/>
    </row>
    <row r="4984" spans="2:13" s="181" customFormat="1" ht="12.75" hidden="1" customHeight="1">
      <c r="B4984" s="1186"/>
      <c r="C4984" s="1162"/>
      <c r="D4984" s="465">
        <v>968</v>
      </c>
      <c r="E4984" s="1156"/>
      <c r="F4984" s="1157"/>
      <c r="G4984" s="1158"/>
      <c r="H4984" s="468">
        <v>0.15</v>
      </c>
      <c r="I4984" s="564"/>
      <c r="J4984" s="377">
        <f t="shared" si="161"/>
        <v>0</v>
      </c>
      <c r="K4984" s="467">
        <f t="shared" si="162"/>
        <v>0</v>
      </c>
      <c r="L4984" s="113"/>
      <c r="M4984" s="113"/>
    </row>
    <row r="4985" spans="2:13" s="181" customFormat="1" ht="12.75" hidden="1" customHeight="1">
      <c r="B4985" s="1186"/>
      <c r="C4985" s="1162"/>
      <c r="D4985" s="465">
        <v>969</v>
      </c>
      <c r="E4985" s="1156"/>
      <c r="F4985" s="1157"/>
      <c r="G4985" s="1158"/>
      <c r="H4985" s="468">
        <v>0.15</v>
      </c>
      <c r="I4985" s="564"/>
      <c r="J4985" s="377">
        <f t="shared" si="161"/>
        <v>0</v>
      </c>
      <c r="K4985" s="467">
        <f t="shared" si="162"/>
        <v>0</v>
      </c>
      <c r="L4985" s="113"/>
      <c r="M4985" s="113"/>
    </row>
    <row r="4986" spans="2:13" s="181" customFormat="1" ht="12.75" hidden="1" customHeight="1">
      <c r="B4986" s="1186"/>
      <c r="C4986" s="1162"/>
      <c r="D4986" s="465">
        <v>970</v>
      </c>
      <c r="E4986" s="1156"/>
      <c r="F4986" s="1157"/>
      <c r="G4986" s="1158"/>
      <c r="H4986" s="468">
        <v>0.15</v>
      </c>
      <c r="I4986" s="564"/>
      <c r="J4986" s="377">
        <f t="shared" si="161"/>
        <v>0</v>
      </c>
      <c r="K4986" s="467">
        <f t="shared" si="162"/>
        <v>0</v>
      </c>
      <c r="L4986" s="113"/>
      <c r="M4986" s="113"/>
    </row>
    <row r="4987" spans="2:13" s="181" customFormat="1" ht="12.75" hidden="1" customHeight="1">
      <c r="B4987" s="1186"/>
      <c r="C4987" s="1162"/>
      <c r="D4987" s="465">
        <v>971</v>
      </c>
      <c r="E4987" s="1156"/>
      <c r="F4987" s="1157"/>
      <c r="G4987" s="1158"/>
      <c r="H4987" s="468">
        <v>0.15</v>
      </c>
      <c r="I4987" s="564"/>
      <c r="J4987" s="377">
        <f t="shared" si="161"/>
        <v>0</v>
      </c>
      <c r="K4987" s="467">
        <f t="shared" si="162"/>
        <v>0</v>
      </c>
      <c r="L4987" s="113"/>
      <c r="M4987" s="113"/>
    </row>
    <row r="4988" spans="2:13" s="181" customFormat="1" ht="12.75" hidden="1" customHeight="1">
      <c r="B4988" s="1186"/>
      <c r="C4988" s="1162"/>
      <c r="D4988" s="465">
        <v>972</v>
      </c>
      <c r="E4988" s="1156"/>
      <c r="F4988" s="1157"/>
      <c r="G4988" s="1158"/>
      <c r="H4988" s="468">
        <v>0.15</v>
      </c>
      <c r="I4988" s="564"/>
      <c r="J4988" s="377">
        <f t="shared" si="161"/>
        <v>0</v>
      </c>
      <c r="K4988" s="467">
        <f t="shared" si="162"/>
        <v>0</v>
      </c>
      <c r="L4988" s="113"/>
      <c r="M4988" s="113"/>
    </row>
    <row r="4989" spans="2:13" s="181" customFormat="1" ht="12.75" hidden="1" customHeight="1">
      <c r="B4989" s="1186"/>
      <c r="C4989" s="1162"/>
      <c r="D4989" s="465">
        <v>973</v>
      </c>
      <c r="E4989" s="1156"/>
      <c r="F4989" s="1157"/>
      <c r="G4989" s="1158"/>
      <c r="H4989" s="468">
        <v>0.15</v>
      </c>
      <c r="I4989" s="564"/>
      <c r="J4989" s="377">
        <f t="shared" si="161"/>
        <v>0</v>
      </c>
      <c r="K4989" s="467">
        <f t="shared" si="162"/>
        <v>0</v>
      </c>
      <c r="L4989" s="113"/>
      <c r="M4989" s="113"/>
    </row>
    <row r="4990" spans="2:13" s="181" customFormat="1" ht="12.75" hidden="1" customHeight="1">
      <c r="B4990" s="1186"/>
      <c r="C4990" s="1162"/>
      <c r="D4990" s="465">
        <v>974</v>
      </c>
      <c r="E4990" s="1156"/>
      <c r="F4990" s="1157"/>
      <c r="G4990" s="1158"/>
      <c r="H4990" s="468">
        <v>0.15</v>
      </c>
      <c r="I4990" s="564"/>
      <c r="J4990" s="377">
        <f t="shared" si="161"/>
        <v>0</v>
      </c>
      <c r="K4990" s="467">
        <f t="shared" si="162"/>
        <v>0</v>
      </c>
      <c r="L4990" s="113"/>
      <c r="M4990" s="113"/>
    </row>
    <row r="4991" spans="2:13" s="181" customFormat="1" ht="12.75" hidden="1" customHeight="1">
      <c r="B4991" s="1186"/>
      <c r="C4991" s="1162"/>
      <c r="D4991" s="465">
        <v>975</v>
      </c>
      <c r="E4991" s="1156"/>
      <c r="F4991" s="1157"/>
      <c r="G4991" s="1158"/>
      <c r="H4991" s="468">
        <v>0.15</v>
      </c>
      <c r="I4991" s="564"/>
      <c r="J4991" s="377">
        <f t="shared" si="161"/>
        <v>0</v>
      </c>
      <c r="K4991" s="467">
        <f t="shared" si="162"/>
        <v>0</v>
      </c>
      <c r="L4991" s="113"/>
      <c r="M4991" s="113"/>
    </row>
    <row r="4992" spans="2:13" s="181" customFormat="1" ht="12.75" hidden="1" customHeight="1">
      <c r="B4992" s="1186"/>
      <c r="C4992" s="1162"/>
      <c r="D4992" s="465">
        <v>976</v>
      </c>
      <c r="E4992" s="1156"/>
      <c r="F4992" s="1157"/>
      <c r="G4992" s="1158"/>
      <c r="H4992" s="468">
        <v>0.15</v>
      </c>
      <c r="I4992" s="564"/>
      <c r="J4992" s="377">
        <f t="shared" si="161"/>
        <v>0</v>
      </c>
      <c r="K4992" s="467">
        <f t="shared" si="162"/>
        <v>0</v>
      </c>
      <c r="L4992" s="113"/>
      <c r="M4992" s="113"/>
    </row>
    <row r="4993" spans="2:13" s="181" customFormat="1" ht="12.75" hidden="1" customHeight="1">
      <c r="B4993" s="1186"/>
      <c r="C4993" s="1162"/>
      <c r="D4993" s="465">
        <v>977</v>
      </c>
      <c r="E4993" s="1156"/>
      <c r="F4993" s="1157"/>
      <c r="G4993" s="1158"/>
      <c r="H4993" s="468">
        <v>0.15</v>
      </c>
      <c r="I4993" s="564"/>
      <c r="J4993" s="377">
        <f t="shared" si="161"/>
        <v>0</v>
      </c>
      <c r="K4993" s="467">
        <f t="shared" si="162"/>
        <v>0</v>
      </c>
      <c r="L4993" s="113"/>
      <c r="M4993" s="113"/>
    </row>
    <row r="4994" spans="2:13" s="181" customFormat="1" ht="12.75" hidden="1" customHeight="1">
      <c r="B4994" s="1186"/>
      <c r="C4994" s="1162"/>
      <c r="D4994" s="465">
        <v>978</v>
      </c>
      <c r="E4994" s="1156"/>
      <c r="F4994" s="1157"/>
      <c r="G4994" s="1158"/>
      <c r="H4994" s="468">
        <v>0.15</v>
      </c>
      <c r="I4994" s="564"/>
      <c r="J4994" s="377">
        <f t="shared" si="161"/>
        <v>0</v>
      </c>
      <c r="K4994" s="467">
        <f t="shared" si="162"/>
        <v>0</v>
      </c>
      <c r="L4994" s="113"/>
      <c r="M4994" s="113"/>
    </row>
    <row r="4995" spans="2:13" s="181" customFormat="1" ht="12.75" hidden="1" customHeight="1">
      <c r="B4995" s="1186"/>
      <c r="C4995" s="1162"/>
      <c r="D4995" s="465">
        <v>979</v>
      </c>
      <c r="E4995" s="1156"/>
      <c r="F4995" s="1157"/>
      <c r="G4995" s="1158"/>
      <c r="H4995" s="468">
        <v>0.15</v>
      </c>
      <c r="I4995" s="564"/>
      <c r="J4995" s="377">
        <f t="shared" si="161"/>
        <v>0</v>
      </c>
      <c r="K4995" s="467">
        <f t="shared" si="162"/>
        <v>0</v>
      </c>
      <c r="L4995" s="113"/>
      <c r="M4995" s="113"/>
    </row>
    <row r="4996" spans="2:13" s="181" customFormat="1" ht="12.75" hidden="1" customHeight="1">
      <c r="B4996" s="1186"/>
      <c r="C4996" s="1162"/>
      <c r="D4996" s="465">
        <v>980</v>
      </c>
      <c r="E4996" s="1156"/>
      <c r="F4996" s="1157"/>
      <c r="G4996" s="1158"/>
      <c r="H4996" s="468">
        <v>0.15</v>
      </c>
      <c r="I4996" s="564"/>
      <c r="J4996" s="377">
        <f t="shared" si="161"/>
        <v>0</v>
      </c>
      <c r="K4996" s="467">
        <f t="shared" si="162"/>
        <v>0</v>
      </c>
      <c r="L4996" s="113"/>
      <c r="M4996" s="113"/>
    </row>
    <row r="4997" spans="2:13" s="181" customFormat="1" ht="12.75" hidden="1" customHeight="1">
      <c r="B4997" s="1186"/>
      <c r="C4997" s="1162"/>
      <c r="D4997" s="465">
        <v>981</v>
      </c>
      <c r="E4997" s="1156"/>
      <c r="F4997" s="1157"/>
      <c r="G4997" s="1158"/>
      <c r="H4997" s="468">
        <v>0.15</v>
      </c>
      <c r="I4997" s="564"/>
      <c r="J4997" s="377">
        <f t="shared" si="161"/>
        <v>0</v>
      </c>
      <c r="K4997" s="467">
        <f t="shared" si="162"/>
        <v>0</v>
      </c>
      <c r="L4997" s="113"/>
      <c r="M4997" s="113"/>
    </row>
    <row r="4998" spans="2:13" s="181" customFormat="1" ht="12.75" hidden="1" customHeight="1">
      <c r="B4998" s="1186"/>
      <c r="C4998" s="1162"/>
      <c r="D4998" s="465">
        <v>982</v>
      </c>
      <c r="E4998" s="1156"/>
      <c r="F4998" s="1157"/>
      <c r="G4998" s="1158"/>
      <c r="H4998" s="468">
        <v>0.15</v>
      </c>
      <c r="I4998" s="564"/>
      <c r="J4998" s="377">
        <f t="shared" si="161"/>
        <v>0</v>
      </c>
      <c r="K4998" s="467">
        <f t="shared" si="162"/>
        <v>0</v>
      </c>
      <c r="L4998" s="113"/>
      <c r="M4998" s="113"/>
    </row>
    <row r="4999" spans="2:13" s="181" customFormat="1" ht="12.75" hidden="1" customHeight="1">
      <c r="B4999" s="1186"/>
      <c r="C4999" s="1162"/>
      <c r="D4999" s="465">
        <v>983</v>
      </c>
      <c r="E4999" s="1156"/>
      <c r="F4999" s="1157"/>
      <c r="G4999" s="1158"/>
      <c r="H4999" s="468">
        <v>0.15</v>
      </c>
      <c r="I4999" s="564"/>
      <c r="J4999" s="377">
        <f t="shared" si="161"/>
        <v>0</v>
      </c>
      <c r="K4999" s="467">
        <f t="shared" si="162"/>
        <v>0</v>
      </c>
      <c r="L4999" s="113"/>
      <c r="M4999" s="113"/>
    </row>
    <row r="5000" spans="2:13" s="181" customFormat="1" ht="12.75" hidden="1" customHeight="1">
      <c r="B5000" s="1186"/>
      <c r="C5000" s="1162"/>
      <c r="D5000" s="465">
        <v>984</v>
      </c>
      <c r="E5000" s="1156"/>
      <c r="F5000" s="1157"/>
      <c r="G5000" s="1158"/>
      <c r="H5000" s="468">
        <v>0.15</v>
      </c>
      <c r="I5000" s="564"/>
      <c r="J5000" s="377">
        <f t="shared" si="161"/>
        <v>0</v>
      </c>
      <c r="K5000" s="467">
        <f t="shared" si="162"/>
        <v>0</v>
      </c>
      <c r="L5000" s="113"/>
      <c r="M5000" s="113"/>
    </row>
    <row r="5001" spans="2:13" s="181" customFormat="1" ht="12.75" hidden="1" customHeight="1">
      <c r="B5001" s="1186"/>
      <c r="C5001" s="1162"/>
      <c r="D5001" s="465">
        <v>985</v>
      </c>
      <c r="E5001" s="1156"/>
      <c r="F5001" s="1157"/>
      <c r="G5001" s="1158"/>
      <c r="H5001" s="468">
        <v>0.15</v>
      </c>
      <c r="I5001" s="564"/>
      <c r="J5001" s="377">
        <f t="shared" si="161"/>
        <v>0</v>
      </c>
      <c r="K5001" s="467">
        <f t="shared" si="162"/>
        <v>0</v>
      </c>
      <c r="L5001" s="113"/>
      <c r="M5001" s="113"/>
    </row>
    <row r="5002" spans="2:13" s="181" customFormat="1" ht="12.75" hidden="1" customHeight="1">
      <c r="B5002" s="1186"/>
      <c r="C5002" s="1162"/>
      <c r="D5002" s="465">
        <v>986</v>
      </c>
      <c r="E5002" s="1156"/>
      <c r="F5002" s="1157"/>
      <c r="G5002" s="1158"/>
      <c r="H5002" s="468">
        <v>0.15</v>
      </c>
      <c r="I5002" s="564"/>
      <c r="J5002" s="377">
        <f t="shared" si="161"/>
        <v>0</v>
      </c>
      <c r="K5002" s="467">
        <f t="shared" si="162"/>
        <v>0</v>
      </c>
      <c r="L5002" s="113"/>
      <c r="M5002" s="113"/>
    </row>
    <row r="5003" spans="2:13" s="181" customFormat="1" ht="12.75" hidden="1" customHeight="1">
      <c r="B5003" s="1186"/>
      <c r="C5003" s="1162"/>
      <c r="D5003" s="465">
        <v>987</v>
      </c>
      <c r="E5003" s="1156"/>
      <c r="F5003" s="1157"/>
      <c r="G5003" s="1158"/>
      <c r="H5003" s="468">
        <v>0.15</v>
      </c>
      <c r="I5003" s="564"/>
      <c r="J5003" s="377">
        <f t="shared" si="161"/>
        <v>0</v>
      </c>
      <c r="K5003" s="467">
        <f t="shared" si="162"/>
        <v>0</v>
      </c>
      <c r="L5003" s="113"/>
      <c r="M5003" s="113"/>
    </row>
    <row r="5004" spans="2:13" s="181" customFormat="1" ht="12.75" hidden="1" customHeight="1">
      <c r="B5004" s="1186"/>
      <c r="C5004" s="1162"/>
      <c r="D5004" s="465">
        <v>988</v>
      </c>
      <c r="E5004" s="1156"/>
      <c r="F5004" s="1157"/>
      <c r="G5004" s="1158"/>
      <c r="H5004" s="468">
        <v>0.15</v>
      </c>
      <c r="I5004" s="564"/>
      <c r="J5004" s="377">
        <f t="shared" si="161"/>
        <v>0</v>
      </c>
      <c r="K5004" s="467">
        <f t="shared" si="162"/>
        <v>0</v>
      </c>
      <c r="L5004" s="113"/>
      <c r="M5004" s="113"/>
    </row>
    <row r="5005" spans="2:13" s="181" customFormat="1" ht="12.75" hidden="1" customHeight="1">
      <c r="B5005" s="1186"/>
      <c r="C5005" s="1162"/>
      <c r="D5005" s="465">
        <v>989</v>
      </c>
      <c r="E5005" s="1156"/>
      <c r="F5005" s="1157"/>
      <c r="G5005" s="1158"/>
      <c r="H5005" s="468">
        <v>0.15</v>
      </c>
      <c r="I5005" s="564"/>
      <c r="J5005" s="377">
        <f t="shared" si="161"/>
        <v>0</v>
      </c>
      <c r="K5005" s="467">
        <f t="shared" si="162"/>
        <v>0</v>
      </c>
      <c r="L5005" s="113"/>
      <c r="M5005" s="113"/>
    </row>
    <row r="5006" spans="2:13" s="181" customFormat="1" ht="12.75" hidden="1" customHeight="1">
      <c r="B5006" s="1186"/>
      <c r="C5006" s="1162"/>
      <c r="D5006" s="465">
        <v>990</v>
      </c>
      <c r="E5006" s="1156"/>
      <c r="F5006" s="1157"/>
      <c r="G5006" s="1158"/>
      <c r="H5006" s="468">
        <v>0.15</v>
      </c>
      <c r="I5006" s="564"/>
      <c r="J5006" s="377">
        <f t="shared" si="161"/>
        <v>0</v>
      </c>
      <c r="K5006" s="467">
        <f t="shared" si="162"/>
        <v>0</v>
      </c>
      <c r="L5006" s="113"/>
      <c r="M5006" s="113"/>
    </row>
    <row r="5007" spans="2:13" s="181" customFormat="1" ht="12.75" hidden="1" customHeight="1">
      <c r="B5007" s="1186"/>
      <c r="C5007" s="1162"/>
      <c r="D5007" s="465">
        <v>991</v>
      </c>
      <c r="E5007" s="1156"/>
      <c r="F5007" s="1157"/>
      <c r="G5007" s="1158"/>
      <c r="H5007" s="468">
        <v>0.15</v>
      </c>
      <c r="I5007" s="564"/>
      <c r="J5007" s="377">
        <f t="shared" si="161"/>
        <v>0</v>
      </c>
      <c r="K5007" s="467">
        <f t="shared" si="162"/>
        <v>0</v>
      </c>
      <c r="L5007" s="113"/>
      <c r="M5007" s="113"/>
    </row>
    <row r="5008" spans="2:13" s="181" customFormat="1" ht="12.75" hidden="1" customHeight="1">
      <c r="B5008" s="1186"/>
      <c r="C5008" s="1162"/>
      <c r="D5008" s="465">
        <v>992</v>
      </c>
      <c r="E5008" s="1156"/>
      <c r="F5008" s="1157"/>
      <c r="G5008" s="1158"/>
      <c r="H5008" s="468">
        <v>0.15</v>
      </c>
      <c r="I5008" s="564"/>
      <c r="J5008" s="377">
        <f t="shared" si="161"/>
        <v>0</v>
      </c>
      <c r="K5008" s="467">
        <f t="shared" si="162"/>
        <v>0</v>
      </c>
      <c r="L5008" s="113"/>
      <c r="M5008" s="113"/>
    </row>
    <row r="5009" spans="2:13" s="181" customFormat="1" ht="12.75" hidden="1" customHeight="1">
      <c r="B5009" s="1186"/>
      <c r="C5009" s="1162"/>
      <c r="D5009" s="465">
        <v>993</v>
      </c>
      <c r="E5009" s="1156"/>
      <c r="F5009" s="1157"/>
      <c r="G5009" s="1158"/>
      <c r="H5009" s="468">
        <v>0.15</v>
      </c>
      <c r="I5009" s="564"/>
      <c r="J5009" s="377">
        <f t="shared" si="161"/>
        <v>0</v>
      </c>
      <c r="K5009" s="467">
        <f t="shared" si="162"/>
        <v>0</v>
      </c>
      <c r="L5009" s="113"/>
      <c r="M5009" s="113"/>
    </row>
    <row r="5010" spans="2:13" s="181" customFormat="1" ht="12.75" hidden="1" customHeight="1">
      <c r="B5010" s="1186"/>
      <c r="C5010" s="1162"/>
      <c r="D5010" s="465">
        <v>994</v>
      </c>
      <c r="E5010" s="1156"/>
      <c r="F5010" s="1157"/>
      <c r="G5010" s="1158"/>
      <c r="H5010" s="468">
        <v>0.15</v>
      </c>
      <c r="I5010" s="564"/>
      <c r="J5010" s="377">
        <f t="shared" si="161"/>
        <v>0</v>
      </c>
      <c r="K5010" s="467">
        <f t="shared" si="162"/>
        <v>0</v>
      </c>
      <c r="L5010" s="113"/>
      <c r="M5010" s="113"/>
    </row>
    <row r="5011" spans="2:13" s="181" customFormat="1" ht="12.75" hidden="1" customHeight="1">
      <c r="B5011" s="1186"/>
      <c r="C5011" s="1162"/>
      <c r="D5011" s="465">
        <v>995</v>
      </c>
      <c r="E5011" s="1156"/>
      <c r="F5011" s="1157"/>
      <c r="G5011" s="1158"/>
      <c r="H5011" s="468">
        <v>0.15</v>
      </c>
      <c r="I5011" s="564"/>
      <c r="J5011" s="377">
        <f t="shared" si="161"/>
        <v>0</v>
      </c>
      <c r="K5011" s="467">
        <f t="shared" si="162"/>
        <v>0</v>
      </c>
      <c r="L5011" s="113"/>
      <c r="M5011" s="113"/>
    </row>
    <row r="5012" spans="2:13" s="181" customFormat="1" ht="12.75" customHeight="1">
      <c r="B5012" s="1186"/>
      <c r="C5012" s="1162"/>
      <c r="D5012" s="465">
        <v>996</v>
      </c>
      <c r="E5012" s="1156"/>
      <c r="F5012" s="1157"/>
      <c r="G5012" s="1158"/>
      <c r="H5012" s="468">
        <v>0.15</v>
      </c>
      <c r="I5012" s="564"/>
      <c r="J5012" s="377">
        <f t="shared" si="161"/>
        <v>0</v>
      </c>
      <c r="K5012" s="467">
        <f t="shared" si="162"/>
        <v>0</v>
      </c>
      <c r="L5012" s="113"/>
      <c r="M5012" s="113"/>
    </row>
    <row r="5013" spans="2:13" s="181" customFormat="1" ht="12.75" customHeight="1">
      <c r="B5013" s="1186"/>
      <c r="C5013" s="1162"/>
      <c r="D5013" s="465">
        <v>997</v>
      </c>
      <c r="E5013" s="1156"/>
      <c r="F5013" s="1157"/>
      <c r="G5013" s="1158"/>
      <c r="H5013" s="468">
        <v>0.15</v>
      </c>
      <c r="I5013" s="564"/>
      <c r="J5013" s="377">
        <f t="shared" si="161"/>
        <v>0</v>
      </c>
      <c r="K5013" s="467">
        <f t="shared" si="162"/>
        <v>0</v>
      </c>
      <c r="L5013" s="113"/>
      <c r="M5013" s="113"/>
    </row>
    <row r="5014" spans="2:13" s="181" customFormat="1" ht="12.75" customHeight="1">
      <c r="B5014" s="1186"/>
      <c r="C5014" s="1162"/>
      <c r="D5014" s="465">
        <v>998</v>
      </c>
      <c r="E5014" s="1156"/>
      <c r="F5014" s="1157"/>
      <c r="G5014" s="1158"/>
      <c r="H5014" s="468">
        <v>0.15</v>
      </c>
      <c r="I5014" s="564"/>
      <c r="J5014" s="377">
        <f t="shared" si="161"/>
        <v>0</v>
      </c>
      <c r="K5014" s="467">
        <f t="shared" si="162"/>
        <v>0</v>
      </c>
      <c r="L5014" s="113"/>
      <c r="M5014" s="113"/>
    </row>
    <row r="5015" spans="2:13" s="181" customFormat="1" ht="12.75" customHeight="1">
      <c r="B5015" s="1186"/>
      <c r="C5015" s="1162"/>
      <c r="D5015" s="465">
        <v>999</v>
      </c>
      <c r="E5015" s="1156"/>
      <c r="F5015" s="1157"/>
      <c r="G5015" s="1158"/>
      <c r="H5015" s="468">
        <v>0.15</v>
      </c>
      <c r="I5015" s="564"/>
      <c r="J5015" s="377">
        <f t="shared" si="161"/>
        <v>0</v>
      </c>
      <c r="K5015" s="467">
        <f t="shared" si="162"/>
        <v>0</v>
      </c>
      <c r="L5015" s="113"/>
      <c r="M5015" s="113"/>
    </row>
    <row r="5016" spans="2:13">
      <c r="B5016" s="1186"/>
      <c r="C5016" s="1162"/>
      <c r="D5016" s="465">
        <v>1000</v>
      </c>
      <c r="E5016" s="1156"/>
      <c r="F5016" s="1157"/>
      <c r="G5016" s="1158"/>
      <c r="H5016" s="125">
        <v>0.15</v>
      </c>
      <c r="I5016" s="564"/>
      <c r="J5016" s="377">
        <f t="shared" si="161"/>
        <v>0</v>
      </c>
      <c r="K5016" s="469">
        <f t="shared" si="162"/>
        <v>0</v>
      </c>
      <c r="L5016" s="16"/>
    </row>
    <row r="5017" spans="2:13" ht="43.5" customHeight="1">
      <c r="B5017" s="1186"/>
      <c r="C5017" s="1159" t="s">
        <v>37</v>
      </c>
      <c r="D5017" s="776" t="s">
        <v>645</v>
      </c>
      <c r="E5017" s="1160"/>
      <c r="F5017" s="1160"/>
      <c r="G5017" s="1160"/>
      <c r="H5017" s="158"/>
      <c r="I5017" s="359"/>
      <c r="J5017" s="361"/>
      <c r="K5017" s="559"/>
      <c r="L5017" s="16"/>
    </row>
    <row r="5018" spans="2:13">
      <c r="B5018" s="1186"/>
      <c r="C5018" s="1159"/>
      <c r="D5018" s="465">
        <v>1</v>
      </c>
      <c r="E5018" s="1156"/>
      <c r="F5018" s="1157"/>
      <c r="G5018" s="1158"/>
      <c r="H5018" s="125">
        <v>0.15</v>
      </c>
      <c r="I5018" s="564"/>
      <c r="J5018" s="377">
        <f t="shared" ref="J5018:J5081" si="163">$I$11027*H5018</f>
        <v>0</v>
      </c>
      <c r="K5018" s="477">
        <f>MAX(0,(I5018-J5018)*0.75)</f>
        <v>0</v>
      </c>
      <c r="L5018" s="16"/>
    </row>
    <row r="5019" spans="2:13" ht="12.75" customHeight="1">
      <c r="B5019" s="1186"/>
      <c r="C5019" s="1159"/>
      <c r="D5019" s="465">
        <v>2</v>
      </c>
      <c r="E5019" s="1156"/>
      <c r="F5019" s="1157"/>
      <c r="G5019" s="1158"/>
      <c r="H5019" s="125">
        <v>0.15</v>
      </c>
      <c r="I5019" s="564"/>
      <c r="J5019" s="377">
        <f t="shared" si="163"/>
        <v>0</v>
      </c>
      <c r="K5019" s="467">
        <f t="shared" ref="K5019:K5082" si="164">MAX(0,(I5019-J5019)*0.75)</f>
        <v>0</v>
      </c>
      <c r="L5019" s="16"/>
    </row>
    <row r="5020" spans="2:13" ht="12.75" customHeight="1">
      <c r="B5020" s="1186"/>
      <c r="C5020" s="1159"/>
      <c r="D5020" s="465">
        <v>3</v>
      </c>
      <c r="E5020" s="1156"/>
      <c r="F5020" s="1157"/>
      <c r="G5020" s="1158"/>
      <c r="H5020" s="125">
        <v>0.15</v>
      </c>
      <c r="I5020" s="564"/>
      <c r="J5020" s="377">
        <f t="shared" si="163"/>
        <v>0</v>
      </c>
      <c r="K5020" s="467">
        <f t="shared" si="164"/>
        <v>0</v>
      </c>
      <c r="L5020" s="16"/>
    </row>
    <row r="5021" spans="2:13" ht="12.75" customHeight="1">
      <c r="B5021" s="1186"/>
      <c r="C5021" s="1159"/>
      <c r="D5021" s="465">
        <v>4</v>
      </c>
      <c r="E5021" s="1156"/>
      <c r="F5021" s="1157"/>
      <c r="G5021" s="1158"/>
      <c r="H5021" s="125">
        <v>0.15</v>
      </c>
      <c r="I5021" s="564"/>
      <c r="J5021" s="377">
        <f t="shared" si="163"/>
        <v>0</v>
      </c>
      <c r="K5021" s="467">
        <f t="shared" si="164"/>
        <v>0</v>
      </c>
      <c r="L5021" s="16"/>
    </row>
    <row r="5022" spans="2:13" ht="12.75" customHeight="1">
      <c r="B5022" s="1186"/>
      <c r="C5022" s="1159"/>
      <c r="D5022" s="465">
        <v>5</v>
      </c>
      <c r="E5022" s="1156"/>
      <c r="F5022" s="1157"/>
      <c r="G5022" s="1158"/>
      <c r="H5022" s="125">
        <v>0.15</v>
      </c>
      <c r="I5022" s="564"/>
      <c r="J5022" s="377">
        <f t="shared" si="163"/>
        <v>0</v>
      </c>
      <c r="K5022" s="467">
        <f t="shared" si="164"/>
        <v>0</v>
      </c>
      <c r="L5022" s="16"/>
    </row>
    <row r="5023" spans="2:13" ht="12.75" hidden="1" customHeight="1">
      <c r="B5023" s="1186"/>
      <c r="C5023" s="1159"/>
      <c r="D5023" s="465">
        <v>6</v>
      </c>
      <c r="E5023" s="1156"/>
      <c r="F5023" s="1157"/>
      <c r="G5023" s="1158"/>
      <c r="H5023" s="125">
        <v>0.15</v>
      </c>
      <c r="I5023" s="564"/>
      <c r="J5023" s="377">
        <f t="shared" si="163"/>
        <v>0</v>
      </c>
      <c r="K5023" s="467">
        <f t="shared" si="164"/>
        <v>0</v>
      </c>
      <c r="L5023" s="16"/>
    </row>
    <row r="5024" spans="2:13" ht="12.75" hidden="1" customHeight="1">
      <c r="B5024" s="1186"/>
      <c r="C5024" s="1159"/>
      <c r="D5024" s="465">
        <v>7</v>
      </c>
      <c r="E5024" s="1156"/>
      <c r="F5024" s="1157"/>
      <c r="G5024" s="1158"/>
      <c r="H5024" s="125">
        <v>0.15</v>
      </c>
      <c r="I5024" s="564"/>
      <c r="J5024" s="377">
        <f t="shared" si="163"/>
        <v>0</v>
      </c>
      <c r="K5024" s="467">
        <f t="shared" si="164"/>
        <v>0</v>
      </c>
      <c r="L5024" s="16"/>
    </row>
    <row r="5025" spans="2:12" ht="12.75" hidden="1" customHeight="1">
      <c r="B5025" s="1186"/>
      <c r="C5025" s="1159"/>
      <c r="D5025" s="465">
        <v>8</v>
      </c>
      <c r="E5025" s="1156"/>
      <c r="F5025" s="1157"/>
      <c r="G5025" s="1158"/>
      <c r="H5025" s="125">
        <v>0.15</v>
      </c>
      <c r="I5025" s="564"/>
      <c r="J5025" s="377">
        <f t="shared" si="163"/>
        <v>0</v>
      </c>
      <c r="K5025" s="467">
        <f t="shared" si="164"/>
        <v>0</v>
      </c>
      <c r="L5025" s="16"/>
    </row>
    <row r="5026" spans="2:12" ht="12.75" hidden="1" customHeight="1">
      <c r="B5026" s="1186"/>
      <c r="C5026" s="1159"/>
      <c r="D5026" s="465">
        <v>9</v>
      </c>
      <c r="E5026" s="1156"/>
      <c r="F5026" s="1157"/>
      <c r="G5026" s="1158"/>
      <c r="H5026" s="125">
        <v>0.15</v>
      </c>
      <c r="I5026" s="564"/>
      <c r="J5026" s="377">
        <f t="shared" si="163"/>
        <v>0</v>
      </c>
      <c r="K5026" s="467">
        <f t="shared" si="164"/>
        <v>0</v>
      </c>
      <c r="L5026" s="16"/>
    </row>
    <row r="5027" spans="2:12" ht="12.75" hidden="1" customHeight="1">
      <c r="B5027" s="1186"/>
      <c r="C5027" s="1159"/>
      <c r="D5027" s="465">
        <v>10</v>
      </c>
      <c r="E5027" s="1156"/>
      <c r="F5027" s="1157"/>
      <c r="G5027" s="1158"/>
      <c r="H5027" s="125">
        <v>0.15</v>
      </c>
      <c r="I5027" s="564"/>
      <c r="J5027" s="377">
        <f t="shared" si="163"/>
        <v>0</v>
      </c>
      <c r="K5027" s="467">
        <f t="shared" si="164"/>
        <v>0</v>
      </c>
      <c r="L5027" s="16"/>
    </row>
    <row r="5028" spans="2:12" ht="12.75" hidden="1" customHeight="1">
      <c r="B5028" s="1186"/>
      <c r="C5028" s="1159"/>
      <c r="D5028" s="465">
        <v>11</v>
      </c>
      <c r="E5028" s="1156"/>
      <c r="F5028" s="1157"/>
      <c r="G5028" s="1158"/>
      <c r="H5028" s="125">
        <v>0.15</v>
      </c>
      <c r="I5028" s="564"/>
      <c r="J5028" s="377">
        <f t="shared" si="163"/>
        <v>0</v>
      </c>
      <c r="K5028" s="467">
        <f t="shared" si="164"/>
        <v>0</v>
      </c>
      <c r="L5028" s="16"/>
    </row>
    <row r="5029" spans="2:12" ht="12.75" hidden="1" customHeight="1">
      <c r="B5029" s="1186"/>
      <c r="C5029" s="1159"/>
      <c r="D5029" s="465">
        <v>12</v>
      </c>
      <c r="E5029" s="1156"/>
      <c r="F5029" s="1157"/>
      <c r="G5029" s="1158"/>
      <c r="H5029" s="125">
        <v>0.15</v>
      </c>
      <c r="I5029" s="564"/>
      <c r="J5029" s="377">
        <f t="shared" si="163"/>
        <v>0</v>
      </c>
      <c r="K5029" s="467">
        <f t="shared" si="164"/>
        <v>0</v>
      </c>
      <c r="L5029" s="16"/>
    </row>
    <row r="5030" spans="2:12" ht="12.75" hidden="1" customHeight="1">
      <c r="B5030" s="1186"/>
      <c r="C5030" s="1159"/>
      <c r="D5030" s="465">
        <v>13</v>
      </c>
      <c r="E5030" s="1156"/>
      <c r="F5030" s="1157"/>
      <c r="G5030" s="1158"/>
      <c r="H5030" s="125">
        <v>0.15</v>
      </c>
      <c r="I5030" s="564"/>
      <c r="J5030" s="377">
        <f t="shared" si="163"/>
        <v>0</v>
      </c>
      <c r="K5030" s="467">
        <f t="shared" si="164"/>
        <v>0</v>
      </c>
      <c r="L5030" s="16"/>
    </row>
    <row r="5031" spans="2:12" ht="12.75" hidden="1" customHeight="1">
      <c r="B5031" s="1186"/>
      <c r="C5031" s="1159"/>
      <c r="D5031" s="465">
        <v>14</v>
      </c>
      <c r="E5031" s="1156"/>
      <c r="F5031" s="1157"/>
      <c r="G5031" s="1158"/>
      <c r="H5031" s="125">
        <v>0.15</v>
      </c>
      <c r="I5031" s="564"/>
      <c r="J5031" s="377">
        <f t="shared" si="163"/>
        <v>0</v>
      </c>
      <c r="K5031" s="467">
        <f t="shared" si="164"/>
        <v>0</v>
      </c>
      <c r="L5031" s="16"/>
    </row>
    <row r="5032" spans="2:12" ht="12.75" hidden="1" customHeight="1">
      <c r="B5032" s="1186"/>
      <c r="C5032" s="1159"/>
      <c r="D5032" s="465">
        <v>15</v>
      </c>
      <c r="E5032" s="1156"/>
      <c r="F5032" s="1157"/>
      <c r="G5032" s="1158"/>
      <c r="H5032" s="125">
        <v>0.15</v>
      </c>
      <c r="I5032" s="564"/>
      <c r="J5032" s="377">
        <f t="shared" si="163"/>
        <v>0</v>
      </c>
      <c r="K5032" s="467">
        <f t="shared" si="164"/>
        <v>0</v>
      </c>
      <c r="L5032" s="16"/>
    </row>
    <row r="5033" spans="2:12" ht="12.75" hidden="1" customHeight="1">
      <c r="B5033" s="1186"/>
      <c r="C5033" s="1159"/>
      <c r="D5033" s="465">
        <v>16</v>
      </c>
      <c r="E5033" s="1156"/>
      <c r="F5033" s="1157"/>
      <c r="G5033" s="1158"/>
      <c r="H5033" s="125">
        <v>0.15</v>
      </c>
      <c r="I5033" s="564"/>
      <c r="J5033" s="377">
        <f t="shared" si="163"/>
        <v>0</v>
      </c>
      <c r="K5033" s="467">
        <f t="shared" si="164"/>
        <v>0</v>
      </c>
      <c r="L5033" s="16"/>
    </row>
    <row r="5034" spans="2:12" ht="12.75" hidden="1" customHeight="1">
      <c r="B5034" s="1186"/>
      <c r="C5034" s="1159"/>
      <c r="D5034" s="465">
        <v>17</v>
      </c>
      <c r="E5034" s="1156"/>
      <c r="F5034" s="1157"/>
      <c r="G5034" s="1158"/>
      <c r="H5034" s="125">
        <v>0.15</v>
      </c>
      <c r="I5034" s="564"/>
      <c r="J5034" s="377">
        <f t="shared" si="163"/>
        <v>0</v>
      </c>
      <c r="K5034" s="467">
        <f t="shared" si="164"/>
        <v>0</v>
      </c>
      <c r="L5034" s="16"/>
    </row>
    <row r="5035" spans="2:12" ht="12.75" hidden="1" customHeight="1">
      <c r="B5035" s="1186"/>
      <c r="C5035" s="1159"/>
      <c r="D5035" s="465">
        <v>18</v>
      </c>
      <c r="E5035" s="1156"/>
      <c r="F5035" s="1157"/>
      <c r="G5035" s="1158"/>
      <c r="H5035" s="125">
        <v>0.15</v>
      </c>
      <c r="I5035" s="564"/>
      <c r="J5035" s="377">
        <f t="shared" si="163"/>
        <v>0</v>
      </c>
      <c r="K5035" s="467">
        <f t="shared" si="164"/>
        <v>0</v>
      </c>
      <c r="L5035" s="16"/>
    </row>
    <row r="5036" spans="2:12" ht="12.75" hidden="1" customHeight="1">
      <c r="B5036" s="1186"/>
      <c r="C5036" s="1159"/>
      <c r="D5036" s="465">
        <v>19</v>
      </c>
      <c r="E5036" s="1156"/>
      <c r="F5036" s="1157"/>
      <c r="G5036" s="1158"/>
      <c r="H5036" s="125">
        <v>0.15</v>
      </c>
      <c r="I5036" s="564"/>
      <c r="J5036" s="377">
        <f t="shared" si="163"/>
        <v>0</v>
      </c>
      <c r="K5036" s="467">
        <f t="shared" si="164"/>
        <v>0</v>
      </c>
      <c r="L5036" s="16"/>
    </row>
    <row r="5037" spans="2:12" ht="12.75" hidden="1" customHeight="1">
      <c r="B5037" s="1186"/>
      <c r="C5037" s="1159"/>
      <c r="D5037" s="465">
        <v>20</v>
      </c>
      <c r="E5037" s="1156"/>
      <c r="F5037" s="1157"/>
      <c r="G5037" s="1158"/>
      <c r="H5037" s="125">
        <v>0.15</v>
      </c>
      <c r="I5037" s="564"/>
      <c r="J5037" s="377">
        <f t="shared" si="163"/>
        <v>0</v>
      </c>
      <c r="K5037" s="467">
        <f t="shared" si="164"/>
        <v>0</v>
      </c>
      <c r="L5037" s="16"/>
    </row>
    <row r="5038" spans="2:12" ht="12.75" hidden="1" customHeight="1">
      <c r="B5038" s="1186"/>
      <c r="C5038" s="1159"/>
      <c r="D5038" s="465">
        <v>21</v>
      </c>
      <c r="E5038" s="1156"/>
      <c r="F5038" s="1157"/>
      <c r="G5038" s="1158"/>
      <c r="H5038" s="125">
        <v>0.15</v>
      </c>
      <c r="I5038" s="564"/>
      <c r="J5038" s="377">
        <f t="shared" si="163"/>
        <v>0</v>
      </c>
      <c r="K5038" s="467">
        <f t="shared" si="164"/>
        <v>0</v>
      </c>
      <c r="L5038" s="16"/>
    </row>
    <row r="5039" spans="2:12" ht="12.75" hidden="1" customHeight="1">
      <c r="B5039" s="1186"/>
      <c r="C5039" s="1159"/>
      <c r="D5039" s="465">
        <v>22</v>
      </c>
      <c r="E5039" s="1156"/>
      <c r="F5039" s="1157"/>
      <c r="G5039" s="1158"/>
      <c r="H5039" s="125">
        <v>0.15</v>
      </c>
      <c r="I5039" s="564"/>
      <c r="J5039" s="377">
        <f t="shared" si="163"/>
        <v>0</v>
      </c>
      <c r="K5039" s="467">
        <f t="shared" si="164"/>
        <v>0</v>
      </c>
      <c r="L5039" s="16"/>
    </row>
    <row r="5040" spans="2:12" ht="12.75" hidden="1" customHeight="1">
      <c r="B5040" s="1186"/>
      <c r="C5040" s="1159"/>
      <c r="D5040" s="465">
        <v>23</v>
      </c>
      <c r="E5040" s="1156"/>
      <c r="F5040" s="1157"/>
      <c r="G5040" s="1158"/>
      <c r="H5040" s="125">
        <v>0.15</v>
      </c>
      <c r="I5040" s="564"/>
      <c r="J5040" s="377">
        <f t="shared" si="163"/>
        <v>0</v>
      </c>
      <c r="K5040" s="467">
        <f t="shared" si="164"/>
        <v>0</v>
      </c>
      <c r="L5040" s="16"/>
    </row>
    <row r="5041" spans="2:12" ht="12.75" hidden="1" customHeight="1">
      <c r="B5041" s="1186"/>
      <c r="C5041" s="1159"/>
      <c r="D5041" s="465">
        <v>24</v>
      </c>
      <c r="E5041" s="1156"/>
      <c r="F5041" s="1157"/>
      <c r="G5041" s="1158"/>
      <c r="H5041" s="125">
        <v>0.15</v>
      </c>
      <c r="I5041" s="564"/>
      <c r="J5041" s="377">
        <f t="shared" si="163"/>
        <v>0</v>
      </c>
      <c r="K5041" s="467">
        <f t="shared" si="164"/>
        <v>0</v>
      </c>
      <c r="L5041" s="16"/>
    </row>
    <row r="5042" spans="2:12" ht="12.75" hidden="1" customHeight="1">
      <c r="B5042" s="1186"/>
      <c r="C5042" s="1159"/>
      <c r="D5042" s="465">
        <v>25</v>
      </c>
      <c r="E5042" s="1156"/>
      <c r="F5042" s="1157"/>
      <c r="G5042" s="1158"/>
      <c r="H5042" s="125">
        <v>0.15</v>
      </c>
      <c r="I5042" s="564"/>
      <c r="J5042" s="377">
        <f t="shared" si="163"/>
        <v>0</v>
      </c>
      <c r="K5042" s="467">
        <f t="shared" si="164"/>
        <v>0</v>
      </c>
      <c r="L5042" s="16"/>
    </row>
    <row r="5043" spans="2:12" ht="12.75" hidden="1" customHeight="1">
      <c r="B5043" s="1186"/>
      <c r="C5043" s="1159"/>
      <c r="D5043" s="465">
        <v>26</v>
      </c>
      <c r="E5043" s="1156"/>
      <c r="F5043" s="1157"/>
      <c r="G5043" s="1158"/>
      <c r="H5043" s="125">
        <v>0.15</v>
      </c>
      <c r="I5043" s="564"/>
      <c r="J5043" s="377">
        <f t="shared" si="163"/>
        <v>0</v>
      </c>
      <c r="K5043" s="467">
        <f t="shared" si="164"/>
        <v>0</v>
      </c>
      <c r="L5043" s="16"/>
    </row>
    <row r="5044" spans="2:12" ht="12.75" hidden="1" customHeight="1">
      <c r="B5044" s="1186"/>
      <c r="C5044" s="1159"/>
      <c r="D5044" s="465">
        <v>27</v>
      </c>
      <c r="E5044" s="1156"/>
      <c r="F5044" s="1157"/>
      <c r="G5044" s="1158"/>
      <c r="H5044" s="125">
        <v>0.15</v>
      </c>
      <c r="I5044" s="564"/>
      <c r="J5044" s="377">
        <f t="shared" si="163"/>
        <v>0</v>
      </c>
      <c r="K5044" s="467">
        <f t="shared" si="164"/>
        <v>0</v>
      </c>
      <c r="L5044" s="16"/>
    </row>
    <row r="5045" spans="2:12" ht="12.75" hidden="1" customHeight="1">
      <c r="B5045" s="1186"/>
      <c r="C5045" s="1159"/>
      <c r="D5045" s="465">
        <v>28</v>
      </c>
      <c r="E5045" s="1156"/>
      <c r="F5045" s="1157"/>
      <c r="G5045" s="1158"/>
      <c r="H5045" s="125">
        <v>0.15</v>
      </c>
      <c r="I5045" s="564"/>
      <c r="J5045" s="377">
        <f t="shared" si="163"/>
        <v>0</v>
      </c>
      <c r="K5045" s="467">
        <f t="shared" si="164"/>
        <v>0</v>
      </c>
      <c r="L5045" s="16"/>
    </row>
    <row r="5046" spans="2:12" ht="12.75" hidden="1" customHeight="1">
      <c r="B5046" s="1186"/>
      <c r="C5046" s="1159"/>
      <c r="D5046" s="465">
        <v>29</v>
      </c>
      <c r="E5046" s="1156"/>
      <c r="F5046" s="1157"/>
      <c r="G5046" s="1158"/>
      <c r="H5046" s="125">
        <v>0.15</v>
      </c>
      <c r="I5046" s="564"/>
      <c r="J5046" s="377">
        <f t="shared" si="163"/>
        <v>0</v>
      </c>
      <c r="K5046" s="467">
        <f t="shared" si="164"/>
        <v>0</v>
      </c>
      <c r="L5046" s="16"/>
    </row>
    <row r="5047" spans="2:12" ht="12.75" hidden="1" customHeight="1">
      <c r="B5047" s="1186"/>
      <c r="C5047" s="1159"/>
      <c r="D5047" s="465">
        <v>30</v>
      </c>
      <c r="E5047" s="1156"/>
      <c r="F5047" s="1157"/>
      <c r="G5047" s="1158"/>
      <c r="H5047" s="125">
        <v>0.15</v>
      </c>
      <c r="I5047" s="564"/>
      <c r="J5047" s="377">
        <f t="shared" si="163"/>
        <v>0</v>
      </c>
      <c r="K5047" s="467">
        <f t="shared" si="164"/>
        <v>0</v>
      </c>
      <c r="L5047" s="16"/>
    </row>
    <row r="5048" spans="2:12" ht="12.75" hidden="1" customHeight="1">
      <c r="B5048" s="1186"/>
      <c r="C5048" s="1159"/>
      <c r="D5048" s="465">
        <v>31</v>
      </c>
      <c r="E5048" s="1156"/>
      <c r="F5048" s="1157"/>
      <c r="G5048" s="1158"/>
      <c r="H5048" s="125">
        <v>0.15</v>
      </c>
      <c r="I5048" s="564"/>
      <c r="J5048" s="377">
        <f t="shared" si="163"/>
        <v>0</v>
      </c>
      <c r="K5048" s="467">
        <f t="shared" si="164"/>
        <v>0</v>
      </c>
      <c r="L5048" s="16"/>
    </row>
    <row r="5049" spans="2:12" ht="12.75" hidden="1" customHeight="1">
      <c r="B5049" s="1186"/>
      <c r="C5049" s="1159"/>
      <c r="D5049" s="465">
        <v>32</v>
      </c>
      <c r="E5049" s="1156"/>
      <c r="F5049" s="1157"/>
      <c r="G5049" s="1158"/>
      <c r="H5049" s="125">
        <v>0.15</v>
      </c>
      <c r="I5049" s="564"/>
      <c r="J5049" s="377">
        <f t="shared" si="163"/>
        <v>0</v>
      </c>
      <c r="K5049" s="467">
        <f t="shared" si="164"/>
        <v>0</v>
      </c>
      <c r="L5049" s="16"/>
    </row>
    <row r="5050" spans="2:12" ht="12.75" hidden="1" customHeight="1">
      <c r="B5050" s="1186"/>
      <c r="C5050" s="1159"/>
      <c r="D5050" s="465">
        <v>33</v>
      </c>
      <c r="E5050" s="1156"/>
      <c r="F5050" s="1157"/>
      <c r="G5050" s="1158"/>
      <c r="H5050" s="125">
        <v>0.15</v>
      </c>
      <c r="I5050" s="564"/>
      <c r="J5050" s="377">
        <f t="shared" si="163"/>
        <v>0</v>
      </c>
      <c r="K5050" s="467">
        <f t="shared" si="164"/>
        <v>0</v>
      </c>
      <c r="L5050" s="16"/>
    </row>
    <row r="5051" spans="2:12" ht="12.75" hidden="1" customHeight="1">
      <c r="B5051" s="1186"/>
      <c r="C5051" s="1159"/>
      <c r="D5051" s="465">
        <v>34</v>
      </c>
      <c r="E5051" s="1156"/>
      <c r="F5051" s="1157"/>
      <c r="G5051" s="1158"/>
      <c r="H5051" s="125">
        <v>0.15</v>
      </c>
      <c r="I5051" s="564"/>
      <c r="J5051" s="377">
        <f t="shared" si="163"/>
        <v>0</v>
      </c>
      <c r="K5051" s="467">
        <f t="shared" si="164"/>
        <v>0</v>
      </c>
      <c r="L5051" s="16"/>
    </row>
    <row r="5052" spans="2:12" ht="12.75" hidden="1" customHeight="1">
      <c r="B5052" s="1186"/>
      <c r="C5052" s="1159"/>
      <c r="D5052" s="465">
        <v>35</v>
      </c>
      <c r="E5052" s="1156"/>
      <c r="F5052" s="1157"/>
      <c r="G5052" s="1158"/>
      <c r="H5052" s="125">
        <v>0.15</v>
      </c>
      <c r="I5052" s="564"/>
      <c r="J5052" s="377">
        <f t="shared" si="163"/>
        <v>0</v>
      </c>
      <c r="K5052" s="467">
        <f t="shared" si="164"/>
        <v>0</v>
      </c>
      <c r="L5052" s="16"/>
    </row>
    <row r="5053" spans="2:12" ht="12.75" hidden="1" customHeight="1">
      <c r="B5053" s="1186"/>
      <c r="C5053" s="1159"/>
      <c r="D5053" s="465">
        <v>36</v>
      </c>
      <c r="E5053" s="1156"/>
      <c r="F5053" s="1157"/>
      <c r="G5053" s="1158"/>
      <c r="H5053" s="125">
        <v>0.15</v>
      </c>
      <c r="I5053" s="564"/>
      <c r="J5053" s="377">
        <f t="shared" si="163"/>
        <v>0</v>
      </c>
      <c r="K5053" s="467">
        <f t="shared" si="164"/>
        <v>0</v>
      </c>
      <c r="L5053" s="16"/>
    </row>
    <row r="5054" spans="2:12" ht="12.75" hidden="1" customHeight="1">
      <c r="B5054" s="1186"/>
      <c r="C5054" s="1159"/>
      <c r="D5054" s="465">
        <v>37</v>
      </c>
      <c r="E5054" s="1156"/>
      <c r="F5054" s="1157"/>
      <c r="G5054" s="1158"/>
      <c r="H5054" s="125">
        <v>0.15</v>
      </c>
      <c r="I5054" s="564"/>
      <c r="J5054" s="377">
        <f t="shared" si="163"/>
        <v>0</v>
      </c>
      <c r="K5054" s="467">
        <f t="shared" si="164"/>
        <v>0</v>
      </c>
      <c r="L5054" s="16"/>
    </row>
    <row r="5055" spans="2:12" ht="12.75" hidden="1" customHeight="1">
      <c r="B5055" s="1186"/>
      <c r="C5055" s="1159"/>
      <c r="D5055" s="465">
        <v>38</v>
      </c>
      <c r="E5055" s="1156"/>
      <c r="F5055" s="1157"/>
      <c r="G5055" s="1158"/>
      <c r="H5055" s="125">
        <v>0.15</v>
      </c>
      <c r="I5055" s="564"/>
      <c r="J5055" s="377">
        <f t="shared" si="163"/>
        <v>0</v>
      </c>
      <c r="K5055" s="467">
        <f t="shared" si="164"/>
        <v>0</v>
      </c>
      <c r="L5055" s="16"/>
    </row>
    <row r="5056" spans="2:12" ht="12.75" hidden="1" customHeight="1">
      <c r="B5056" s="1186"/>
      <c r="C5056" s="1159"/>
      <c r="D5056" s="465">
        <v>39</v>
      </c>
      <c r="E5056" s="1156"/>
      <c r="F5056" s="1157"/>
      <c r="G5056" s="1158"/>
      <c r="H5056" s="125">
        <v>0.15</v>
      </c>
      <c r="I5056" s="564"/>
      <c r="J5056" s="377">
        <f t="shared" si="163"/>
        <v>0</v>
      </c>
      <c r="K5056" s="467">
        <f t="shared" si="164"/>
        <v>0</v>
      </c>
      <c r="L5056" s="16"/>
    </row>
    <row r="5057" spans="2:12" ht="12.75" hidden="1" customHeight="1">
      <c r="B5057" s="1186"/>
      <c r="C5057" s="1159"/>
      <c r="D5057" s="465">
        <v>40</v>
      </c>
      <c r="E5057" s="1156"/>
      <c r="F5057" s="1157"/>
      <c r="G5057" s="1158"/>
      <c r="H5057" s="125">
        <v>0.15</v>
      </c>
      <c r="I5057" s="564"/>
      <c r="J5057" s="377">
        <f t="shared" si="163"/>
        <v>0</v>
      </c>
      <c r="K5057" s="467">
        <f t="shared" si="164"/>
        <v>0</v>
      </c>
      <c r="L5057" s="16"/>
    </row>
    <row r="5058" spans="2:12" ht="12.75" hidden="1" customHeight="1">
      <c r="B5058" s="1186"/>
      <c r="C5058" s="1159"/>
      <c r="D5058" s="465">
        <v>41</v>
      </c>
      <c r="E5058" s="1156"/>
      <c r="F5058" s="1157"/>
      <c r="G5058" s="1158"/>
      <c r="H5058" s="125">
        <v>0.15</v>
      </c>
      <c r="I5058" s="564"/>
      <c r="J5058" s="377">
        <f t="shared" si="163"/>
        <v>0</v>
      </c>
      <c r="K5058" s="467">
        <f t="shared" si="164"/>
        <v>0</v>
      </c>
      <c r="L5058" s="16"/>
    </row>
    <row r="5059" spans="2:12" ht="12.75" hidden="1" customHeight="1">
      <c r="B5059" s="1186"/>
      <c r="C5059" s="1159"/>
      <c r="D5059" s="465">
        <v>42</v>
      </c>
      <c r="E5059" s="1156"/>
      <c r="F5059" s="1157"/>
      <c r="G5059" s="1158"/>
      <c r="H5059" s="125">
        <v>0.15</v>
      </c>
      <c r="I5059" s="564"/>
      <c r="J5059" s="377">
        <f t="shared" si="163"/>
        <v>0</v>
      </c>
      <c r="K5059" s="467">
        <f t="shared" si="164"/>
        <v>0</v>
      </c>
      <c r="L5059" s="16"/>
    </row>
    <row r="5060" spans="2:12" ht="12.75" hidden="1" customHeight="1">
      <c r="B5060" s="1186"/>
      <c r="C5060" s="1159"/>
      <c r="D5060" s="465">
        <v>43</v>
      </c>
      <c r="E5060" s="1156"/>
      <c r="F5060" s="1157"/>
      <c r="G5060" s="1158"/>
      <c r="H5060" s="125">
        <v>0.15</v>
      </c>
      <c r="I5060" s="564"/>
      <c r="J5060" s="377">
        <f t="shared" si="163"/>
        <v>0</v>
      </c>
      <c r="K5060" s="467">
        <f t="shared" si="164"/>
        <v>0</v>
      </c>
      <c r="L5060" s="16"/>
    </row>
    <row r="5061" spans="2:12" ht="12.75" hidden="1" customHeight="1">
      <c r="B5061" s="1186"/>
      <c r="C5061" s="1159"/>
      <c r="D5061" s="465">
        <v>44</v>
      </c>
      <c r="E5061" s="1156"/>
      <c r="F5061" s="1157"/>
      <c r="G5061" s="1158"/>
      <c r="H5061" s="125">
        <v>0.15</v>
      </c>
      <c r="I5061" s="564"/>
      <c r="J5061" s="377">
        <f t="shared" si="163"/>
        <v>0</v>
      </c>
      <c r="K5061" s="467">
        <f t="shared" si="164"/>
        <v>0</v>
      </c>
      <c r="L5061" s="16"/>
    </row>
    <row r="5062" spans="2:12" ht="12.75" hidden="1" customHeight="1">
      <c r="B5062" s="1186"/>
      <c r="C5062" s="1159"/>
      <c r="D5062" s="465">
        <v>45</v>
      </c>
      <c r="E5062" s="1156"/>
      <c r="F5062" s="1157"/>
      <c r="G5062" s="1158"/>
      <c r="H5062" s="125">
        <v>0.15</v>
      </c>
      <c r="I5062" s="564"/>
      <c r="J5062" s="377">
        <f t="shared" si="163"/>
        <v>0</v>
      </c>
      <c r="K5062" s="467">
        <f t="shared" si="164"/>
        <v>0</v>
      </c>
      <c r="L5062" s="16"/>
    </row>
    <row r="5063" spans="2:12" ht="12.75" hidden="1" customHeight="1">
      <c r="B5063" s="1186"/>
      <c r="C5063" s="1159"/>
      <c r="D5063" s="465">
        <v>46</v>
      </c>
      <c r="E5063" s="1156"/>
      <c r="F5063" s="1157"/>
      <c r="G5063" s="1158"/>
      <c r="H5063" s="125">
        <v>0.15</v>
      </c>
      <c r="I5063" s="564"/>
      <c r="J5063" s="377">
        <f t="shared" si="163"/>
        <v>0</v>
      </c>
      <c r="K5063" s="467">
        <f t="shared" si="164"/>
        <v>0</v>
      </c>
      <c r="L5063" s="16"/>
    </row>
    <row r="5064" spans="2:12" ht="12.75" hidden="1" customHeight="1">
      <c r="B5064" s="1186"/>
      <c r="C5064" s="1159"/>
      <c r="D5064" s="465">
        <v>47</v>
      </c>
      <c r="E5064" s="1156"/>
      <c r="F5064" s="1157"/>
      <c r="G5064" s="1158"/>
      <c r="H5064" s="125">
        <v>0.15</v>
      </c>
      <c r="I5064" s="564"/>
      <c r="J5064" s="377">
        <f t="shared" si="163"/>
        <v>0</v>
      </c>
      <c r="K5064" s="467">
        <f t="shared" si="164"/>
        <v>0</v>
      </c>
      <c r="L5064" s="16"/>
    </row>
    <row r="5065" spans="2:12" ht="12.75" hidden="1" customHeight="1">
      <c r="B5065" s="1186"/>
      <c r="C5065" s="1159"/>
      <c r="D5065" s="465">
        <v>48</v>
      </c>
      <c r="E5065" s="1156"/>
      <c r="F5065" s="1157"/>
      <c r="G5065" s="1158"/>
      <c r="H5065" s="125">
        <v>0.15</v>
      </c>
      <c r="I5065" s="564"/>
      <c r="J5065" s="377">
        <f t="shared" si="163"/>
        <v>0</v>
      </c>
      <c r="K5065" s="467">
        <f t="shared" si="164"/>
        <v>0</v>
      </c>
      <c r="L5065" s="16"/>
    </row>
    <row r="5066" spans="2:12" ht="12.75" hidden="1" customHeight="1">
      <c r="B5066" s="1186"/>
      <c r="C5066" s="1159"/>
      <c r="D5066" s="465">
        <v>49</v>
      </c>
      <c r="E5066" s="1156"/>
      <c r="F5066" s="1157"/>
      <c r="G5066" s="1158"/>
      <c r="H5066" s="125">
        <v>0.15</v>
      </c>
      <c r="I5066" s="564"/>
      <c r="J5066" s="377">
        <f t="shared" si="163"/>
        <v>0</v>
      </c>
      <c r="K5066" s="467">
        <f t="shared" si="164"/>
        <v>0</v>
      </c>
      <c r="L5066" s="16"/>
    </row>
    <row r="5067" spans="2:12" ht="12.75" hidden="1" customHeight="1">
      <c r="B5067" s="1186"/>
      <c r="C5067" s="1159"/>
      <c r="D5067" s="465">
        <v>50</v>
      </c>
      <c r="E5067" s="1156"/>
      <c r="F5067" s="1157"/>
      <c r="G5067" s="1158"/>
      <c r="H5067" s="125">
        <v>0.15</v>
      </c>
      <c r="I5067" s="564"/>
      <c r="J5067" s="377">
        <f t="shared" si="163"/>
        <v>0</v>
      </c>
      <c r="K5067" s="467">
        <f t="shared" si="164"/>
        <v>0</v>
      </c>
      <c r="L5067" s="16"/>
    </row>
    <row r="5068" spans="2:12" ht="12.75" hidden="1" customHeight="1">
      <c r="B5068" s="1186"/>
      <c r="C5068" s="1159"/>
      <c r="D5068" s="465">
        <v>51</v>
      </c>
      <c r="E5068" s="1156"/>
      <c r="F5068" s="1157"/>
      <c r="G5068" s="1158"/>
      <c r="H5068" s="125">
        <v>0.15</v>
      </c>
      <c r="I5068" s="564"/>
      <c r="J5068" s="377">
        <f t="shared" si="163"/>
        <v>0</v>
      </c>
      <c r="K5068" s="467">
        <f t="shared" si="164"/>
        <v>0</v>
      </c>
      <c r="L5068" s="16"/>
    </row>
    <row r="5069" spans="2:12" ht="12.75" hidden="1" customHeight="1">
      <c r="B5069" s="1186"/>
      <c r="C5069" s="1159"/>
      <c r="D5069" s="465">
        <v>52</v>
      </c>
      <c r="E5069" s="1156"/>
      <c r="F5069" s="1157"/>
      <c r="G5069" s="1158"/>
      <c r="H5069" s="125">
        <v>0.15</v>
      </c>
      <c r="I5069" s="564"/>
      <c r="J5069" s="377">
        <f t="shared" si="163"/>
        <v>0</v>
      </c>
      <c r="K5069" s="467">
        <f t="shared" si="164"/>
        <v>0</v>
      </c>
      <c r="L5069" s="16"/>
    </row>
    <row r="5070" spans="2:12" ht="12.75" hidden="1" customHeight="1">
      <c r="B5070" s="1186"/>
      <c r="C5070" s="1159"/>
      <c r="D5070" s="465">
        <v>53</v>
      </c>
      <c r="E5070" s="1156"/>
      <c r="F5070" s="1157"/>
      <c r="G5070" s="1158"/>
      <c r="H5070" s="125">
        <v>0.15</v>
      </c>
      <c r="I5070" s="564"/>
      <c r="J5070" s="377">
        <f t="shared" si="163"/>
        <v>0</v>
      </c>
      <c r="K5070" s="467">
        <f t="shared" si="164"/>
        <v>0</v>
      </c>
      <c r="L5070" s="16"/>
    </row>
    <row r="5071" spans="2:12" ht="12.75" hidden="1" customHeight="1">
      <c r="B5071" s="1186"/>
      <c r="C5071" s="1159"/>
      <c r="D5071" s="465">
        <v>54</v>
      </c>
      <c r="E5071" s="1156"/>
      <c r="F5071" s="1157"/>
      <c r="G5071" s="1158"/>
      <c r="H5071" s="125">
        <v>0.15</v>
      </c>
      <c r="I5071" s="564"/>
      <c r="J5071" s="377">
        <f t="shared" si="163"/>
        <v>0</v>
      </c>
      <c r="K5071" s="467">
        <f t="shared" si="164"/>
        <v>0</v>
      </c>
      <c r="L5071" s="16"/>
    </row>
    <row r="5072" spans="2:12" ht="12.75" hidden="1" customHeight="1">
      <c r="B5072" s="1186"/>
      <c r="C5072" s="1159"/>
      <c r="D5072" s="465">
        <v>55</v>
      </c>
      <c r="E5072" s="1156"/>
      <c r="F5072" s="1157"/>
      <c r="G5072" s="1158"/>
      <c r="H5072" s="125">
        <v>0.15</v>
      </c>
      <c r="I5072" s="564"/>
      <c r="J5072" s="377">
        <f t="shared" si="163"/>
        <v>0</v>
      </c>
      <c r="K5072" s="467">
        <f t="shared" si="164"/>
        <v>0</v>
      </c>
      <c r="L5072" s="16"/>
    </row>
    <row r="5073" spans="2:12" ht="12.75" hidden="1" customHeight="1">
      <c r="B5073" s="1186"/>
      <c r="C5073" s="1159"/>
      <c r="D5073" s="465">
        <v>56</v>
      </c>
      <c r="E5073" s="1156"/>
      <c r="F5073" s="1157"/>
      <c r="G5073" s="1158"/>
      <c r="H5073" s="125">
        <v>0.15</v>
      </c>
      <c r="I5073" s="564"/>
      <c r="J5073" s="377">
        <f t="shared" si="163"/>
        <v>0</v>
      </c>
      <c r="K5073" s="467">
        <f t="shared" si="164"/>
        <v>0</v>
      </c>
      <c r="L5073" s="16"/>
    </row>
    <row r="5074" spans="2:12" ht="12.75" hidden="1" customHeight="1">
      <c r="B5074" s="1186"/>
      <c r="C5074" s="1159"/>
      <c r="D5074" s="465">
        <v>57</v>
      </c>
      <c r="E5074" s="1156"/>
      <c r="F5074" s="1157"/>
      <c r="G5074" s="1158"/>
      <c r="H5074" s="125">
        <v>0.15</v>
      </c>
      <c r="I5074" s="564"/>
      <c r="J5074" s="377">
        <f t="shared" si="163"/>
        <v>0</v>
      </c>
      <c r="K5074" s="467">
        <f t="shared" si="164"/>
        <v>0</v>
      </c>
      <c r="L5074" s="16"/>
    </row>
    <row r="5075" spans="2:12" ht="12.75" hidden="1" customHeight="1">
      <c r="B5075" s="1186"/>
      <c r="C5075" s="1159"/>
      <c r="D5075" s="465">
        <v>58</v>
      </c>
      <c r="E5075" s="1156"/>
      <c r="F5075" s="1157"/>
      <c r="G5075" s="1158"/>
      <c r="H5075" s="125">
        <v>0.15</v>
      </c>
      <c r="I5075" s="564"/>
      <c r="J5075" s="377">
        <f t="shared" si="163"/>
        <v>0</v>
      </c>
      <c r="K5075" s="467">
        <f t="shared" si="164"/>
        <v>0</v>
      </c>
      <c r="L5075" s="16"/>
    </row>
    <row r="5076" spans="2:12" ht="12.75" hidden="1" customHeight="1">
      <c r="B5076" s="1186"/>
      <c r="C5076" s="1159"/>
      <c r="D5076" s="465">
        <v>59</v>
      </c>
      <c r="E5076" s="1156"/>
      <c r="F5076" s="1157"/>
      <c r="G5076" s="1158"/>
      <c r="H5076" s="125">
        <v>0.15</v>
      </c>
      <c r="I5076" s="564"/>
      <c r="J5076" s="377">
        <f t="shared" si="163"/>
        <v>0</v>
      </c>
      <c r="K5076" s="467">
        <f t="shared" si="164"/>
        <v>0</v>
      </c>
      <c r="L5076" s="16"/>
    </row>
    <row r="5077" spans="2:12" ht="12.75" hidden="1" customHeight="1">
      <c r="B5077" s="1186"/>
      <c r="C5077" s="1159"/>
      <c r="D5077" s="465">
        <v>60</v>
      </c>
      <c r="E5077" s="1156"/>
      <c r="F5077" s="1157"/>
      <c r="G5077" s="1158"/>
      <c r="H5077" s="125">
        <v>0.15</v>
      </c>
      <c r="I5077" s="564"/>
      <c r="J5077" s="377">
        <f t="shared" si="163"/>
        <v>0</v>
      </c>
      <c r="K5077" s="467">
        <f t="shared" si="164"/>
        <v>0</v>
      </c>
      <c r="L5077" s="16"/>
    </row>
    <row r="5078" spans="2:12" ht="12.75" hidden="1" customHeight="1">
      <c r="B5078" s="1186"/>
      <c r="C5078" s="1159"/>
      <c r="D5078" s="465">
        <v>61</v>
      </c>
      <c r="E5078" s="1156"/>
      <c r="F5078" s="1157"/>
      <c r="G5078" s="1158"/>
      <c r="H5078" s="125">
        <v>0.15</v>
      </c>
      <c r="I5078" s="564"/>
      <c r="J5078" s="377">
        <f t="shared" si="163"/>
        <v>0</v>
      </c>
      <c r="K5078" s="467">
        <f t="shared" si="164"/>
        <v>0</v>
      </c>
      <c r="L5078" s="16"/>
    </row>
    <row r="5079" spans="2:12" ht="12.75" hidden="1" customHeight="1">
      <c r="B5079" s="1186"/>
      <c r="C5079" s="1159"/>
      <c r="D5079" s="465">
        <v>62</v>
      </c>
      <c r="E5079" s="1156"/>
      <c r="F5079" s="1157"/>
      <c r="G5079" s="1158"/>
      <c r="H5079" s="125">
        <v>0.15</v>
      </c>
      <c r="I5079" s="564"/>
      <c r="J5079" s="377">
        <f t="shared" si="163"/>
        <v>0</v>
      </c>
      <c r="K5079" s="467">
        <f t="shared" si="164"/>
        <v>0</v>
      </c>
      <c r="L5079" s="16"/>
    </row>
    <row r="5080" spans="2:12" ht="12.75" hidden="1" customHeight="1">
      <c r="B5080" s="1186"/>
      <c r="C5080" s="1159"/>
      <c r="D5080" s="465">
        <v>63</v>
      </c>
      <c r="E5080" s="1156"/>
      <c r="F5080" s="1157"/>
      <c r="G5080" s="1158"/>
      <c r="H5080" s="125">
        <v>0.15</v>
      </c>
      <c r="I5080" s="564"/>
      <c r="J5080" s="377">
        <f t="shared" si="163"/>
        <v>0</v>
      </c>
      <c r="K5080" s="467">
        <f t="shared" si="164"/>
        <v>0</v>
      </c>
      <c r="L5080" s="16"/>
    </row>
    <row r="5081" spans="2:12" ht="12.75" hidden="1" customHeight="1">
      <c r="B5081" s="1186"/>
      <c r="C5081" s="1159"/>
      <c r="D5081" s="465">
        <v>64</v>
      </c>
      <c r="E5081" s="1156"/>
      <c r="F5081" s="1157"/>
      <c r="G5081" s="1158"/>
      <c r="H5081" s="125">
        <v>0.15</v>
      </c>
      <c r="I5081" s="564"/>
      <c r="J5081" s="377">
        <f t="shared" si="163"/>
        <v>0</v>
      </c>
      <c r="K5081" s="467">
        <f t="shared" si="164"/>
        <v>0</v>
      </c>
      <c r="L5081" s="16"/>
    </row>
    <row r="5082" spans="2:12" ht="12.75" hidden="1" customHeight="1">
      <c r="B5082" s="1186"/>
      <c r="C5082" s="1159"/>
      <c r="D5082" s="465">
        <v>65</v>
      </c>
      <c r="E5082" s="1156"/>
      <c r="F5082" s="1157"/>
      <c r="G5082" s="1158"/>
      <c r="H5082" s="125">
        <v>0.15</v>
      </c>
      <c r="I5082" s="564"/>
      <c r="J5082" s="377">
        <f t="shared" ref="J5082:J5145" si="165">$I$11027*H5082</f>
        <v>0</v>
      </c>
      <c r="K5082" s="467">
        <f t="shared" si="164"/>
        <v>0</v>
      </c>
      <c r="L5082" s="16"/>
    </row>
    <row r="5083" spans="2:12" ht="12.75" hidden="1" customHeight="1">
      <c r="B5083" s="1186"/>
      <c r="C5083" s="1159"/>
      <c r="D5083" s="465">
        <v>66</v>
      </c>
      <c r="E5083" s="1156"/>
      <c r="F5083" s="1157"/>
      <c r="G5083" s="1158"/>
      <c r="H5083" s="125">
        <v>0.15</v>
      </c>
      <c r="I5083" s="564"/>
      <c r="J5083" s="377">
        <f t="shared" si="165"/>
        <v>0</v>
      </c>
      <c r="K5083" s="467">
        <f t="shared" ref="K5083:K5146" si="166">MAX(0,(I5083-J5083)*0.75)</f>
        <v>0</v>
      </c>
      <c r="L5083" s="16"/>
    </row>
    <row r="5084" spans="2:12" ht="12.75" hidden="1" customHeight="1">
      <c r="B5084" s="1186"/>
      <c r="C5084" s="1159"/>
      <c r="D5084" s="465">
        <v>67</v>
      </c>
      <c r="E5084" s="1156"/>
      <c r="F5084" s="1157"/>
      <c r="G5084" s="1158"/>
      <c r="H5084" s="125">
        <v>0.15</v>
      </c>
      <c r="I5084" s="564"/>
      <c r="J5084" s="377">
        <f t="shared" si="165"/>
        <v>0</v>
      </c>
      <c r="K5084" s="467">
        <f t="shared" si="166"/>
        <v>0</v>
      </c>
      <c r="L5084" s="16"/>
    </row>
    <row r="5085" spans="2:12" ht="12.75" hidden="1" customHeight="1">
      <c r="B5085" s="1186"/>
      <c r="C5085" s="1159"/>
      <c r="D5085" s="465">
        <v>68</v>
      </c>
      <c r="E5085" s="1156"/>
      <c r="F5085" s="1157"/>
      <c r="G5085" s="1158"/>
      <c r="H5085" s="125">
        <v>0.15</v>
      </c>
      <c r="I5085" s="564"/>
      <c r="J5085" s="377">
        <f t="shared" si="165"/>
        <v>0</v>
      </c>
      <c r="K5085" s="467">
        <f t="shared" si="166"/>
        <v>0</v>
      </c>
      <c r="L5085" s="16"/>
    </row>
    <row r="5086" spans="2:12" ht="12.75" hidden="1" customHeight="1">
      <c r="B5086" s="1186"/>
      <c r="C5086" s="1159"/>
      <c r="D5086" s="465">
        <v>69</v>
      </c>
      <c r="E5086" s="1156"/>
      <c r="F5086" s="1157"/>
      <c r="G5086" s="1158"/>
      <c r="H5086" s="125">
        <v>0.15</v>
      </c>
      <c r="I5086" s="564"/>
      <c r="J5086" s="377">
        <f t="shared" si="165"/>
        <v>0</v>
      </c>
      <c r="K5086" s="467">
        <f t="shared" si="166"/>
        <v>0</v>
      </c>
      <c r="L5086" s="16"/>
    </row>
    <row r="5087" spans="2:12" ht="12.75" hidden="1" customHeight="1">
      <c r="B5087" s="1186"/>
      <c r="C5087" s="1159"/>
      <c r="D5087" s="465">
        <v>70</v>
      </c>
      <c r="E5087" s="1156"/>
      <c r="F5087" s="1157"/>
      <c r="G5087" s="1158"/>
      <c r="H5087" s="125">
        <v>0.15</v>
      </c>
      <c r="I5087" s="564"/>
      <c r="J5087" s="377">
        <f t="shared" si="165"/>
        <v>0</v>
      </c>
      <c r="K5087" s="467">
        <f t="shared" si="166"/>
        <v>0</v>
      </c>
      <c r="L5087" s="16"/>
    </row>
    <row r="5088" spans="2:12" ht="12.75" hidden="1" customHeight="1">
      <c r="B5088" s="1186"/>
      <c r="C5088" s="1159"/>
      <c r="D5088" s="465">
        <v>71</v>
      </c>
      <c r="E5088" s="1156"/>
      <c r="F5088" s="1157"/>
      <c r="G5088" s="1158"/>
      <c r="H5088" s="125">
        <v>0.15</v>
      </c>
      <c r="I5088" s="564"/>
      <c r="J5088" s="377">
        <f t="shared" si="165"/>
        <v>0</v>
      </c>
      <c r="K5088" s="467">
        <f t="shared" si="166"/>
        <v>0</v>
      </c>
      <c r="L5088" s="16"/>
    </row>
    <row r="5089" spans="2:12" ht="12.75" hidden="1" customHeight="1">
      <c r="B5089" s="1186"/>
      <c r="C5089" s="1159"/>
      <c r="D5089" s="465">
        <v>72</v>
      </c>
      <c r="E5089" s="1156"/>
      <c r="F5089" s="1157"/>
      <c r="G5089" s="1158"/>
      <c r="H5089" s="125">
        <v>0.15</v>
      </c>
      <c r="I5089" s="564"/>
      <c r="J5089" s="377">
        <f t="shared" si="165"/>
        <v>0</v>
      </c>
      <c r="K5089" s="467">
        <f t="shared" si="166"/>
        <v>0</v>
      </c>
      <c r="L5089" s="16"/>
    </row>
    <row r="5090" spans="2:12" ht="12.75" hidden="1" customHeight="1">
      <c r="B5090" s="1186"/>
      <c r="C5090" s="1159"/>
      <c r="D5090" s="465">
        <v>73</v>
      </c>
      <c r="E5090" s="1156"/>
      <c r="F5090" s="1157"/>
      <c r="G5090" s="1158"/>
      <c r="H5090" s="125">
        <v>0.15</v>
      </c>
      <c r="I5090" s="564"/>
      <c r="J5090" s="377">
        <f t="shared" si="165"/>
        <v>0</v>
      </c>
      <c r="K5090" s="467">
        <f t="shared" si="166"/>
        <v>0</v>
      </c>
      <c r="L5090" s="16"/>
    </row>
    <row r="5091" spans="2:12" ht="12.75" hidden="1" customHeight="1">
      <c r="B5091" s="1186"/>
      <c r="C5091" s="1159"/>
      <c r="D5091" s="465">
        <v>74</v>
      </c>
      <c r="E5091" s="1156"/>
      <c r="F5091" s="1157"/>
      <c r="G5091" s="1158"/>
      <c r="H5091" s="125">
        <v>0.15</v>
      </c>
      <c r="I5091" s="564"/>
      <c r="J5091" s="377">
        <f t="shared" si="165"/>
        <v>0</v>
      </c>
      <c r="K5091" s="467">
        <f t="shared" si="166"/>
        <v>0</v>
      </c>
      <c r="L5091" s="16"/>
    </row>
    <row r="5092" spans="2:12" ht="12.75" hidden="1" customHeight="1">
      <c r="B5092" s="1186"/>
      <c r="C5092" s="1159"/>
      <c r="D5092" s="465">
        <v>75</v>
      </c>
      <c r="E5092" s="1156"/>
      <c r="F5092" s="1157"/>
      <c r="G5092" s="1158"/>
      <c r="H5092" s="125">
        <v>0.15</v>
      </c>
      <c r="I5092" s="564"/>
      <c r="J5092" s="377">
        <f t="shared" si="165"/>
        <v>0</v>
      </c>
      <c r="K5092" s="467">
        <f t="shared" si="166"/>
        <v>0</v>
      </c>
      <c r="L5092" s="16"/>
    </row>
    <row r="5093" spans="2:12" ht="12.75" hidden="1" customHeight="1">
      <c r="B5093" s="1186"/>
      <c r="C5093" s="1159"/>
      <c r="D5093" s="465">
        <v>76</v>
      </c>
      <c r="E5093" s="1156"/>
      <c r="F5093" s="1157"/>
      <c r="G5093" s="1158"/>
      <c r="H5093" s="125">
        <v>0.15</v>
      </c>
      <c r="I5093" s="564"/>
      <c r="J5093" s="377">
        <f t="shared" si="165"/>
        <v>0</v>
      </c>
      <c r="K5093" s="467">
        <f t="shared" si="166"/>
        <v>0</v>
      </c>
      <c r="L5093" s="16"/>
    </row>
    <row r="5094" spans="2:12" ht="12.75" hidden="1" customHeight="1">
      <c r="B5094" s="1186"/>
      <c r="C5094" s="1159"/>
      <c r="D5094" s="465">
        <v>77</v>
      </c>
      <c r="E5094" s="1156"/>
      <c r="F5094" s="1157"/>
      <c r="G5094" s="1158"/>
      <c r="H5094" s="125">
        <v>0.15</v>
      </c>
      <c r="I5094" s="564"/>
      <c r="J5094" s="377">
        <f t="shared" si="165"/>
        <v>0</v>
      </c>
      <c r="K5094" s="467">
        <f t="shared" si="166"/>
        <v>0</v>
      </c>
      <c r="L5094" s="16"/>
    </row>
    <row r="5095" spans="2:12" ht="12.75" hidden="1" customHeight="1">
      <c r="B5095" s="1186"/>
      <c r="C5095" s="1159"/>
      <c r="D5095" s="465">
        <v>78</v>
      </c>
      <c r="E5095" s="1156"/>
      <c r="F5095" s="1157"/>
      <c r="G5095" s="1158"/>
      <c r="H5095" s="125">
        <v>0.15</v>
      </c>
      <c r="I5095" s="564"/>
      <c r="J5095" s="377">
        <f t="shared" si="165"/>
        <v>0</v>
      </c>
      <c r="K5095" s="467">
        <f t="shared" si="166"/>
        <v>0</v>
      </c>
      <c r="L5095" s="16"/>
    </row>
    <row r="5096" spans="2:12" ht="12.75" hidden="1" customHeight="1">
      <c r="B5096" s="1186"/>
      <c r="C5096" s="1159"/>
      <c r="D5096" s="465">
        <v>79</v>
      </c>
      <c r="E5096" s="1156"/>
      <c r="F5096" s="1157"/>
      <c r="G5096" s="1158"/>
      <c r="H5096" s="125">
        <v>0.15</v>
      </c>
      <c r="I5096" s="564"/>
      <c r="J5096" s="377">
        <f t="shared" si="165"/>
        <v>0</v>
      </c>
      <c r="K5096" s="467">
        <f t="shared" si="166"/>
        <v>0</v>
      </c>
      <c r="L5096" s="16"/>
    </row>
    <row r="5097" spans="2:12" ht="12.75" hidden="1" customHeight="1">
      <c r="B5097" s="1186"/>
      <c r="C5097" s="1159"/>
      <c r="D5097" s="465">
        <v>80</v>
      </c>
      <c r="E5097" s="1156"/>
      <c r="F5097" s="1157"/>
      <c r="G5097" s="1158"/>
      <c r="H5097" s="125">
        <v>0.15</v>
      </c>
      <c r="I5097" s="564"/>
      <c r="J5097" s="377">
        <f t="shared" si="165"/>
        <v>0</v>
      </c>
      <c r="K5097" s="467">
        <f t="shared" si="166"/>
        <v>0</v>
      </c>
      <c r="L5097" s="16"/>
    </row>
    <row r="5098" spans="2:12" ht="12.75" hidden="1" customHeight="1">
      <c r="B5098" s="1186"/>
      <c r="C5098" s="1159"/>
      <c r="D5098" s="465">
        <v>81</v>
      </c>
      <c r="E5098" s="1156"/>
      <c r="F5098" s="1157"/>
      <c r="G5098" s="1158"/>
      <c r="H5098" s="125">
        <v>0.15</v>
      </c>
      <c r="I5098" s="564"/>
      <c r="J5098" s="377">
        <f t="shared" si="165"/>
        <v>0</v>
      </c>
      <c r="K5098" s="467">
        <f t="shared" si="166"/>
        <v>0</v>
      </c>
      <c r="L5098" s="16"/>
    </row>
    <row r="5099" spans="2:12" ht="12.75" hidden="1" customHeight="1">
      <c r="B5099" s="1186"/>
      <c r="C5099" s="1159"/>
      <c r="D5099" s="465">
        <v>82</v>
      </c>
      <c r="E5099" s="1156"/>
      <c r="F5099" s="1157"/>
      <c r="G5099" s="1158"/>
      <c r="H5099" s="125">
        <v>0.15</v>
      </c>
      <c r="I5099" s="564"/>
      <c r="J5099" s="377">
        <f t="shared" si="165"/>
        <v>0</v>
      </c>
      <c r="K5099" s="467">
        <f t="shared" si="166"/>
        <v>0</v>
      </c>
      <c r="L5099" s="16"/>
    </row>
    <row r="5100" spans="2:12" ht="12.75" hidden="1" customHeight="1">
      <c r="B5100" s="1186"/>
      <c r="C5100" s="1159"/>
      <c r="D5100" s="465">
        <v>83</v>
      </c>
      <c r="E5100" s="1156"/>
      <c r="F5100" s="1157"/>
      <c r="G5100" s="1158"/>
      <c r="H5100" s="125">
        <v>0.15</v>
      </c>
      <c r="I5100" s="564"/>
      <c r="J5100" s="377">
        <f t="shared" si="165"/>
        <v>0</v>
      </c>
      <c r="K5100" s="467">
        <f t="shared" si="166"/>
        <v>0</v>
      </c>
      <c r="L5100" s="16"/>
    </row>
    <row r="5101" spans="2:12" ht="12.75" hidden="1" customHeight="1">
      <c r="B5101" s="1186"/>
      <c r="C5101" s="1159"/>
      <c r="D5101" s="465">
        <v>84</v>
      </c>
      <c r="E5101" s="1156"/>
      <c r="F5101" s="1157"/>
      <c r="G5101" s="1158"/>
      <c r="H5101" s="125">
        <v>0.15</v>
      </c>
      <c r="I5101" s="564"/>
      <c r="J5101" s="377">
        <f t="shared" si="165"/>
        <v>0</v>
      </c>
      <c r="K5101" s="467">
        <f t="shared" si="166"/>
        <v>0</v>
      </c>
      <c r="L5101" s="16"/>
    </row>
    <row r="5102" spans="2:12" ht="12.75" hidden="1" customHeight="1">
      <c r="B5102" s="1186"/>
      <c r="C5102" s="1159"/>
      <c r="D5102" s="465">
        <v>85</v>
      </c>
      <c r="E5102" s="1156"/>
      <c r="F5102" s="1157"/>
      <c r="G5102" s="1158"/>
      <c r="H5102" s="125">
        <v>0.15</v>
      </c>
      <c r="I5102" s="564"/>
      <c r="J5102" s="377">
        <f t="shared" si="165"/>
        <v>0</v>
      </c>
      <c r="K5102" s="467">
        <f t="shared" si="166"/>
        <v>0</v>
      </c>
      <c r="L5102" s="16"/>
    </row>
    <row r="5103" spans="2:12" ht="12.75" hidden="1" customHeight="1">
      <c r="B5103" s="1186"/>
      <c r="C5103" s="1159"/>
      <c r="D5103" s="465">
        <v>86</v>
      </c>
      <c r="E5103" s="1156"/>
      <c r="F5103" s="1157"/>
      <c r="G5103" s="1158"/>
      <c r="H5103" s="125">
        <v>0.15</v>
      </c>
      <c r="I5103" s="564"/>
      <c r="J5103" s="377">
        <f t="shared" si="165"/>
        <v>0</v>
      </c>
      <c r="K5103" s="467">
        <f t="shared" si="166"/>
        <v>0</v>
      </c>
      <c r="L5103" s="16"/>
    </row>
    <row r="5104" spans="2:12" ht="12.75" hidden="1" customHeight="1">
      <c r="B5104" s="1186"/>
      <c r="C5104" s="1159"/>
      <c r="D5104" s="465">
        <v>87</v>
      </c>
      <c r="E5104" s="1156"/>
      <c r="F5104" s="1157"/>
      <c r="G5104" s="1158"/>
      <c r="H5104" s="125">
        <v>0.15</v>
      </c>
      <c r="I5104" s="564"/>
      <c r="J5104" s="377">
        <f t="shared" si="165"/>
        <v>0</v>
      </c>
      <c r="K5104" s="467">
        <f t="shared" si="166"/>
        <v>0</v>
      </c>
      <c r="L5104" s="16"/>
    </row>
    <row r="5105" spans="2:13" ht="12.75" hidden="1" customHeight="1">
      <c r="B5105" s="1186"/>
      <c r="C5105" s="1159"/>
      <c r="D5105" s="465">
        <v>88</v>
      </c>
      <c r="E5105" s="1156"/>
      <c r="F5105" s="1157"/>
      <c r="G5105" s="1158"/>
      <c r="H5105" s="125">
        <v>0.15</v>
      </c>
      <c r="I5105" s="564"/>
      <c r="J5105" s="377">
        <f t="shared" si="165"/>
        <v>0</v>
      </c>
      <c r="K5105" s="467">
        <f t="shared" si="166"/>
        <v>0</v>
      </c>
      <c r="L5105" s="16"/>
    </row>
    <row r="5106" spans="2:13" ht="12.75" hidden="1" customHeight="1">
      <c r="B5106" s="1186"/>
      <c r="C5106" s="1159"/>
      <c r="D5106" s="465">
        <v>89</v>
      </c>
      <c r="E5106" s="1156"/>
      <c r="F5106" s="1157"/>
      <c r="G5106" s="1158"/>
      <c r="H5106" s="125">
        <v>0.15</v>
      </c>
      <c r="I5106" s="564"/>
      <c r="J5106" s="377">
        <f t="shared" si="165"/>
        <v>0</v>
      </c>
      <c r="K5106" s="467">
        <f t="shared" si="166"/>
        <v>0</v>
      </c>
      <c r="L5106" s="16"/>
    </row>
    <row r="5107" spans="2:13" ht="12.75" hidden="1" customHeight="1">
      <c r="B5107" s="1186"/>
      <c r="C5107" s="1159"/>
      <c r="D5107" s="465">
        <v>90</v>
      </c>
      <c r="E5107" s="1156"/>
      <c r="F5107" s="1157"/>
      <c r="G5107" s="1158"/>
      <c r="H5107" s="125">
        <v>0.15</v>
      </c>
      <c r="I5107" s="564"/>
      <c r="J5107" s="377">
        <f t="shared" si="165"/>
        <v>0</v>
      </c>
      <c r="K5107" s="467">
        <f t="shared" si="166"/>
        <v>0</v>
      </c>
      <c r="L5107" s="16"/>
    </row>
    <row r="5108" spans="2:13" ht="12.75" hidden="1" customHeight="1">
      <c r="B5108" s="1186"/>
      <c r="C5108" s="1159"/>
      <c r="D5108" s="465">
        <v>91</v>
      </c>
      <c r="E5108" s="1156"/>
      <c r="F5108" s="1157"/>
      <c r="G5108" s="1158"/>
      <c r="H5108" s="125">
        <v>0.15</v>
      </c>
      <c r="I5108" s="564"/>
      <c r="J5108" s="377">
        <f t="shared" si="165"/>
        <v>0</v>
      </c>
      <c r="K5108" s="467">
        <f t="shared" si="166"/>
        <v>0</v>
      </c>
      <c r="L5108" s="16"/>
    </row>
    <row r="5109" spans="2:13" ht="12.75" hidden="1" customHeight="1">
      <c r="B5109" s="1186"/>
      <c r="C5109" s="1159"/>
      <c r="D5109" s="465">
        <v>92</v>
      </c>
      <c r="E5109" s="1156"/>
      <c r="F5109" s="1157"/>
      <c r="G5109" s="1158"/>
      <c r="H5109" s="125">
        <v>0.15</v>
      </c>
      <c r="I5109" s="564"/>
      <c r="J5109" s="377">
        <f t="shared" si="165"/>
        <v>0</v>
      </c>
      <c r="K5109" s="467">
        <f t="shared" si="166"/>
        <v>0</v>
      </c>
      <c r="L5109" s="16"/>
    </row>
    <row r="5110" spans="2:13" ht="12.75" hidden="1" customHeight="1">
      <c r="B5110" s="1186"/>
      <c r="C5110" s="1159"/>
      <c r="D5110" s="465">
        <v>93</v>
      </c>
      <c r="E5110" s="1156"/>
      <c r="F5110" s="1157"/>
      <c r="G5110" s="1158"/>
      <c r="H5110" s="125">
        <v>0.15</v>
      </c>
      <c r="I5110" s="564"/>
      <c r="J5110" s="377">
        <f t="shared" si="165"/>
        <v>0</v>
      </c>
      <c r="K5110" s="467">
        <f t="shared" si="166"/>
        <v>0</v>
      </c>
      <c r="L5110" s="16"/>
    </row>
    <row r="5111" spans="2:13" ht="12.75" hidden="1" customHeight="1">
      <c r="B5111" s="1186"/>
      <c r="C5111" s="1159"/>
      <c r="D5111" s="465">
        <v>94</v>
      </c>
      <c r="E5111" s="1156"/>
      <c r="F5111" s="1157"/>
      <c r="G5111" s="1158"/>
      <c r="H5111" s="125">
        <v>0.15</v>
      </c>
      <c r="I5111" s="564"/>
      <c r="J5111" s="377">
        <f t="shared" si="165"/>
        <v>0</v>
      </c>
      <c r="K5111" s="467">
        <f t="shared" si="166"/>
        <v>0</v>
      </c>
      <c r="L5111" s="16"/>
    </row>
    <row r="5112" spans="2:13" ht="12.75" hidden="1" customHeight="1">
      <c r="B5112" s="1186"/>
      <c r="C5112" s="1159"/>
      <c r="D5112" s="465">
        <v>95</v>
      </c>
      <c r="E5112" s="1156"/>
      <c r="F5112" s="1157"/>
      <c r="G5112" s="1158"/>
      <c r="H5112" s="125">
        <v>0.15</v>
      </c>
      <c r="I5112" s="564"/>
      <c r="J5112" s="377">
        <f t="shared" si="165"/>
        <v>0</v>
      </c>
      <c r="K5112" s="467">
        <f t="shared" si="166"/>
        <v>0</v>
      </c>
      <c r="L5112" s="16"/>
    </row>
    <row r="5113" spans="2:13" s="181" customFormat="1" ht="12.75" hidden="1" customHeight="1">
      <c r="B5113" s="1186"/>
      <c r="C5113" s="1159"/>
      <c r="D5113" s="465">
        <v>96</v>
      </c>
      <c r="E5113" s="1156"/>
      <c r="F5113" s="1157"/>
      <c r="G5113" s="1158"/>
      <c r="H5113" s="468">
        <v>0.15</v>
      </c>
      <c r="I5113" s="564"/>
      <c r="J5113" s="377">
        <f t="shared" si="165"/>
        <v>0</v>
      </c>
      <c r="K5113" s="467">
        <f t="shared" si="166"/>
        <v>0</v>
      </c>
      <c r="L5113" s="113"/>
      <c r="M5113" s="113"/>
    </row>
    <row r="5114" spans="2:13" s="181" customFormat="1" ht="12.75" hidden="1" customHeight="1">
      <c r="B5114" s="1186"/>
      <c r="C5114" s="1159"/>
      <c r="D5114" s="465">
        <v>97</v>
      </c>
      <c r="E5114" s="1156"/>
      <c r="F5114" s="1157"/>
      <c r="G5114" s="1158"/>
      <c r="H5114" s="468">
        <v>0.15</v>
      </c>
      <c r="I5114" s="564"/>
      <c r="J5114" s="377">
        <f t="shared" si="165"/>
        <v>0</v>
      </c>
      <c r="K5114" s="467">
        <f t="shared" si="166"/>
        <v>0</v>
      </c>
      <c r="L5114" s="113"/>
      <c r="M5114" s="113"/>
    </row>
    <row r="5115" spans="2:13" s="181" customFormat="1" ht="12.75" hidden="1" customHeight="1">
      <c r="B5115" s="1186"/>
      <c r="C5115" s="1159"/>
      <c r="D5115" s="465">
        <v>98</v>
      </c>
      <c r="E5115" s="1156"/>
      <c r="F5115" s="1157"/>
      <c r="G5115" s="1158"/>
      <c r="H5115" s="468">
        <v>0.15</v>
      </c>
      <c r="I5115" s="564"/>
      <c r="J5115" s="377">
        <f t="shared" si="165"/>
        <v>0</v>
      </c>
      <c r="K5115" s="467">
        <f t="shared" si="166"/>
        <v>0</v>
      </c>
      <c r="L5115" s="113"/>
      <c r="M5115" s="113"/>
    </row>
    <row r="5116" spans="2:13" s="181" customFormat="1" ht="12.75" hidden="1" customHeight="1">
      <c r="B5116" s="1186"/>
      <c r="C5116" s="1159"/>
      <c r="D5116" s="465">
        <v>99</v>
      </c>
      <c r="E5116" s="1156"/>
      <c r="F5116" s="1157"/>
      <c r="G5116" s="1158"/>
      <c r="H5116" s="468">
        <v>0.15</v>
      </c>
      <c r="I5116" s="564"/>
      <c r="J5116" s="377">
        <f t="shared" si="165"/>
        <v>0</v>
      </c>
      <c r="K5116" s="467">
        <f t="shared" si="166"/>
        <v>0</v>
      </c>
      <c r="L5116" s="113"/>
      <c r="M5116" s="113"/>
    </row>
    <row r="5117" spans="2:13" s="181" customFormat="1" ht="12.75" hidden="1" customHeight="1">
      <c r="B5117" s="1186"/>
      <c r="C5117" s="1159"/>
      <c r="D5117" s="465">
        <v>100</v>
      </c>
      <c r="E5117" s="1156"/>
      <c r="F5117" s="1157"/>
      <c r="G5117" s="1158"/>
      <c r="H5117" s="468">
        <v>0.15</v>
      </c>
      <c r="I5117" s="564"/>
      <c r="J5117" s="377">
        <f t="shared" si="165"/>
        <v>0</v>
      </c>
      <c r="K5117" s="467">
        <f t="shared" si="166"/>
        <v>0</v>
      </c>
      <c r="L5117" s="113"/>
      <c r="M5117" s="113"/>
    </row>
    <row r="5118" spans="2:13" s="181" customFormat="1" ht="12.75" hidden="1" customHeight="1">
      <c r="B5118" s="1186"/>
      <c r="C5118" s="1159"/>
      <c r="D5118" s="465">
        <v>101</v>
      </c>
      <c r="E5118" s="1156"/>
      <c r="F5118" s="1157"/>
      <c r="G5118" s="1158"/>
      <c r="H5118" s="468">
        <v>0.15</v>
      </c>
      <c r="I5118" s="564"/>
      <c r="J5118" s="377">
        <f t="shared" si="165"/>
        <v>0</v>
      </c>
      <c r="K5118" s="467">
        <f t="shared" si="166"/>
        <v>0</v>
      </c>
      <c r="L5118" s="113"/>
      <c r="M5118" s="113"/>
    </row>
    <row r="5119" spans="2:13" s="181" customFormat="1" ht="12.75" hidden="1" customHeight="1">
      <c r="B5119" s="1186"/>
      <c r="C5119" s="1159"/>
      <c r="D5119" s="465">
        <v>102</v>
      </c>
      <c r="E5119" s="1156"/>
      <c r="F5119" s="1157"/>
      <c r="G5119" s="1158"/>
      <c r="H5119" s="468">
        <v>0.15</v>
      </c>
      <c r="I5119" s="564"/>
      <c r="J5119" s="377">
        <f t="shared" si="165"/>
        <v>0</v>
      </c>
      <c r="K5119" s="467">
        <f t="shared" si="166"/>
        <v>0</v>
      </c>
      <c r="L5119" s="113"/>
      <c r="M5119" s="113"/>
    </row>
    <row r="5120" spans="2:13" s="181" customFormat="1" ht="12.75" hidden="1" customHeight="1">
      <c r="B5120" s="1186"/>
      <c r="C5120" s="1159"/>
      <c r="D5120" s="465">
        <v>103</v>
      </c>
      <c r="E5120" s="1156"/>
      <c r="F5120" s="1157"/>
      <c r="G5120" s="1158"/>
      <c r="H5120" s="468">
        <v>0.15</v>
      </c>
      <c r="I5120" s="564"/>
      <c r="J5120" s="377">
        <f t="shared" si="165"/>
        <v>0</v>
      </c>
      <c r="K5120" s="467">
        <f t="shared" si="166"/>
        <v>0</v>
      </c>
      <c r="L5120" s="113"/>
      <c r="M5120" s="113"/>
    </row>
    <row r="5121" spans="2:13" s="181" customFormat="1" ht="12.75" hidden="1" customHeight="1">
      <c r="B5121" s="1186"/>
      <c r="C5121" s="1159"/>
      <c r="D5121" s="465">
        <v>104</v>
      </c>
      <c r="E5121" s="1156"/>
      <c r="F5121" s="1157"/>
      <c r="G5121" s="1158"/>
      <c r="H5121" s="468">
        <v>0.15</v>
      </c>
      <c r="I5121" s="564"/>
      <c r="J5121" s="377">
        <f t="shared" si="165"/>
        <v>0</v>
      </c>
      <c r="K5121" s="467">
        <f t="shared" si="166"/>
        <v>0</v>
      </c>
      <c r="L5121" s="113"/>
      <c r="M5121" s="113"/>
    </row>
    <row r="5122" spans="2:13" s="181" customFormat="1" ht="12.75" hidden="1" customHeight="1">
      <c r="B5122" s="1186"/>
      <c r="C5122" s="1159"/>
      <c r="D5122" s="465">
        <v>105</v>
      </c>
      <c r="E5122" s="1156"/>
      <c r="F5122" s="1157"/>
      <c r="G5122" s="1158"/>
      <c r="H5122" s="468">
        <v>0.15</v>
      </c>
      <c r="I5122" s="564"/>
      <c r="J5122" s="377">
        <f t="shared" si="165"/>
        <v>0</v>
      </c>
      <c r="K5122" s="467">
        <f t="shared" si="166"/>
        <v>0</v>
      </c>
      <c r="L5122" s="113"/>
      <c r="M5122" s="113"/>
    </row>
    <row r="5123" spans="2:13" s="181" customFormat="1" ht="12.75" hidden="1" customHeight="1">
      <c r="B5123" s="1186"/>
      <c r="C5123" s="1159"/>
      <c r="D5123" s="465">
        <v>106</v>
      </c>
      <c r="E5123" s="1156"/>
      <c r="F5123" s="1157"/>
      <c r="G5123" s="1158"/>
      <c r="H5123" s="468">
        <v>0.15</v>
      </c>
      <c r="I5123" s="564"/>
      <c r="J5123" s="377">
        <f t="shared" si="165"/>
        <v>0</v>
      </c>
      <c r="K5123" s="467">
        <f t="shared" si="166"/>
        <v>0</v>
      </c>
      <c r="L5123" s="113"/>
      <c r="M5123" s="113"/>
    </row>
    <row r="5124" spans="2:13" s="181" customFormat="1" ht="12.75" hidden="1" customHeight="1">
      <c r="B5124" s="1186"/>
      <c r="C5124" s="1159"/>
      <c r="D5124" s="465">
        <v>107</v>
      </c>
      <c r="E5124" s="1156"/>
      <c r="F5124" s="1157"/>
      <c r="G5124" s="1158"/>
      <c r="H5124" s="468">
        <v>0.15</v>
      </c>
      <c r="I5124" s="564"/>
      <c r="J5124" s="377">
        <f t="shared" si="165"/>
        <v>0</v>
      </c>
      <c r="K5124" s="467">
        <f t="shared" si="166"/>
        <v>0</v>
      </c>
      <c r="L5124" s="113"/>
      <c r="M5124" s="113"/>
    </row>
    <row r="5125" spans="2:13" s="181" customFormat="1" ht="12.75" hidden="1" customHeight="1">
      <c r="B5125" s="1186"/>
      <c r="C5125" s="1159"/>
      <c r="D5125" s="465">
        <v>108</v>
      </c>
      <c r="E5125" s="1156"/>
      <c r="F5125" s="1157"/>
      <c r="G5125" s="1158"/>
      <c r="H5125" s="468">
        <v>0.15</v>
      </c>
      <c r="I5125" s="564"/>
      <c r="J5125" s="377">
        <f t="shared" si="165"/>
        <v>0</v>
      </c>
      <c r="K5125" s="467">
        <f t="shared" si="166"/>
        <v>0</v>
      </c>
      <c r="L5125" s="113"/>
      <c r="M5125" s="113"/>
    </row>
    <row r="5126" spans="2:13" s="181" customFormat="1" ht="12.75" hidden="1" customHeight="1">
      <c r="B5126" s="1186"/>
      <c r="C5126" s="1159"/>
      <c r="D5126" s="465">
        <v>109</v>
      </c>
      <c r="E5126" s="1156"/>
      <c r="F5126" s="1157"/>
      <c r="G5126" s="1158"/>
      <c r="H5126" s="468">
        <v>0.15</v>
      </c>
      <c r="I5126" s="564"/>
      <c r="J5126" s="377">
        <f t="shared" si="165"/>
        <v>0</v>
      </c>
      <c r="K5126" s="467">
        <f t="shared" si="166"/>
        <v>0</v>
      </c>
      <c r="L5126" s="113"/>
      <c r="M5126" s="113"/>
    </row>
    <row r="5127" spans="2:13" s="181" customFormat="1" ht="12.75" hidden="1" customHeight="1">
      <c r="B5127" s="1186"/>
      <c r="C5127" s="1159"/>
      <c r="D5127" s="465">
        <v>110</v>
      </c>
      <c r="E5127" s="1156"/>
      <c r="F5127" s="1157"/>
      <c r="G5127" s="1158"/>
      <c r="H5127" s="468">
        <v>0.15</v>
      </c>
      <c r="I5127" s="564"/>
      <c r="J5127" s="377">
        <f t="shared" si="165"/>
        <v>0</v>
      </c>
      <c r="K5127" s="467">
        <f t="shared" si="166"/>
        <v>0</v>
      </c>
      <c r="L5127" s="113"/>
      <c r="M5127" s="113"/>
    </row>
    <row r="5128" spans="2:13" s="181" customFormat="1" ht="12.75" hidden="1" customHeight="1">
      <c r="B5128" s="1186"/>
      <c r="C5128" s="1159"/>
      <c r="D5128" s="465">
        <v>111</v>
      </c>
      <c r="E5128" s="1156"/>
      <c r="F5128" s="1157"/>
      <c r="G5128" s="1158"/>
      <c r="H5128" s="468">
        <v>0.15</v>
      </c>
      <c r="I5128" s="564"/>
      <c r="J5128" s="377">
        <f t="shared" si="165"/>
        <v>0</v>
      </c>
      <c r="K5128" s="467">
        <f t="shared" si="166"/>
        <v>0</v>
      </c>
      <c r="L5128" s="113"/>
      <c r="M5128" s="113"/>
    </row>
    <row r="5129" spans="2:13" s="181" customFormat="1" ht="12.75" hidden="1" customHeight="1">
      <c r="B5129" s="1186"/>
      <c r="C5129" s="1159"/>
      <c r="D5129" s="465">
        <v>112</v>
      </c>
      <c r="E5129" s="1156"/>
      <c r="F5129" s="1157"/>
      <c r="G5129" s="1158"/>
      <c r="H5129" s="468">
        <v>0.15</v>
      </c>
      <c r="I5129" s="564"/>
      <c r="J5129" s="377">
        <f t="shared" si="165"/>
        <v>0</v>
      </c>
      <c r="K5129" s="467">
        <f t="shared" si="166"/>
        <v>0</v>
      </c>
      <c r="L5129" s="113"/>
      <c r="M5129" s="113"/>
    </row>
    <row r="5130" spans="2:13" s="181" customFormat="1" ht="12.75" hidden="1" customHeight="1">
      <c r="B5130" s="1186"/>
      <c r="C5130" s="1159"/>
      <c r="D5130" s="465">
        <v>113</v>
      </c>
      <c r="E5130" s="1156"/>
      <c r="F5130" s="1157"/>
      <c r="G5130" s="1158"/>
      <c r="H5130" s="468">
        <v>0.15</v>
      </c>
      <c r="I5130" s="564"/>
      <c r="J5130" s="377">
        <f t="shared" si="165"/>
        <v>0</v>
      </c>
      <c r="K5130" s="467">
        <f t="shared" si="166"/>
        <v>0</v>
      </c>
      <c r="L5130" s="113"/>
      <c r="M5130" s="113"/>
    </row>
    <row r="5131" spans="2:13" s="181" customFormat="1" ht="12.75" hidden="1" customHeight="1">
      <c r="B5131" s="1186"/>
      <c r="C5131" s="1159"/>
      <c r="D5131" s="465">
        <v>114</v>
      </c>
      <c r="E5131" s="1156"/>
      <c r="F5131" s="1157"/>
      <c r="G5131" s="1158"/>
      <c r="H5131" s="468">
        <v>0.15</v>
      </c>
      <c r="I5131" s="564"/>
      <c r="J5131" s="377">
        <f t="shared" si="165"/>
        <v>0</v>
      </c>
      <c r="K5131" s="467">
        <f t="shared" si="166"/>
        <v>0</v>
      </c>
      <c r="L5131" s="113"/>
      <c r="M5131" s="113"/>
    </row>
    <row r="5132" spans="2:13" s="181" customFormat="1" ht="12.75" hidden="1" customHeight="1">
      <c r="B5132" s="1186"/>
      <c r="C5132" s="1159"/>
      <c r="D5132" s="465">
        <v>115</v>
      </c>
      <c r="E5132" s="1156"/>
      <c r="F5132" s="1157"/>
      <c r="G5132" s="1158"/>
      <c r="H5132" s="468">
        <v>0.15</v>
      </c>
      <c r="I5132" s="564"/>
      <c r="J5132" s="377">
        <f t="shared" si="165"/>
        <v>0</v>
      </c>
      <c r="K5132" s="467">
        <f t="shared" si="166"/>
        <v>0</v>
      </c>
      <c r="L5132" s="113"/>
      <c r="M5132" s="113"/>
    </row>
    <row r="5133" spans="2:13" s="181" customFormat="1" ht="12.75" hidden="1" customHeight="1">
      <c r="B5133" s="1186"/>
      <c r="C5133" s="1159"/>
      <c r="D5133" s="465">
        <v>116</v>
      </c>
      <c r="E5133" s="1156"/>
      <c r="F5133" s="1157"/>
      <c r="G5133" s="1158"/>
      <c r="H5133" s="468">
        <v>0.15</v>
      </c>
      <c r="I5133" s="564"/>
      <c r="J5133" s="377">
        <f t="shared" si="165"/>
        <v>0</v>
      </c>
      <c r="K5133" s="467">
        <f t="shared" si="166"/>
        <v>0</v>
      </c>
      <c r="L5133" s="113"/>
      <c r="M5133" s="113"/>
    </row>
    <row r="5134" spans="2:13" s="181" customFormat="1" ht="12.75" hidden="1" customHeight="1">
      <c r="B5134" s="1186"/>
      <c r="C5134" s="1159"/>
      <c r="D5134" s="465">
        <v>117</v>
      </c>
      <c r="E5134" s="1156"/>
      <c r="F5134" s="1157"/>
      <c r="G5134" s="1158"/>
      <c r="H5134" s="468">
        <v>0.15</v>
      </c>
      <c r="I5134" s="564"/>
      <c r="J5134" s="377">
        <f t="shared" si="165"/>
        <v>0</v>
      </c>
      <c r="K5134" s="467">
        <f t="shared" si="166"/>
        <v>0</v>
      </c>
      <c r="L5134" s="113"/>
      <c r="M5134" s="113"/>
    </row>
    <row r="5135" spans="2:13" s="181" customFormat="1" ht="12.75" hidden="1" customHeight="1">
      <c r="B5135" s="1186"/>
      <c r="C5135" s="1159"/>
      <c r="D5135" s="465">
        <v>118</v>
      </c>
      <c r="E5135" s="1156"/>
      <c r="F5135" s="1157"/>
      <c r="G5135" s="1158"/>
      <c r="H5135" s="468">
        <v>0.15</v>
      </c>
      <c r="I5135" s="564"/>
      <c r="J5135" s="377">
        <f t="shared" si="165"/>
        <v>0</v>
      </c>
      <c r="K5135" s="467">
        <f t="shared" si="166"/>
        <v>0</v>
      </c>
      <c r="L5135" s="113"/>
      <c r="M5135" s="113"/>
    </row>
    <row r="5136" spans="2:13" s="181" customFormat="1" ht="12.75" hidden="1" customHeight="1">
      <c r="B5136" s="1186"/>
      <c r="C5136" s="1159"/>
      <c r="D5136" s="465">
        <v>119</v>
      </c>
      <c r="E5136" s="1156"/>
      <c r="F5136" s="1157"/>
      <c r="G5136" s="1158"/>
      <c r="H5136" s="468">
        <v>0.15</v>
      </c>
      <c r="I5136" s="564"/>
      <c r="J5136" s="377">
        <f t="shared" si="165"/>
        <v>0</v>
      </c>
      <c r="K5136" s="467">
        <f t="shared" si="166"/>
        <v>0</v>
      </c>
      <c r="L5136" s="113"/>
      <c r="M5136" s="113"/>
    </row>
    <row r="5137" spans="2:13" s="181" customFormat="1" ht="12.75" hidden="1" customHeight="1">
      <c r="B5137" s="1186"/>
      <c r="C5137" s="1159"/>
      <c r="D5137" s="465">
        <v>120</v>
      </c>
      <c r="E5137" s="1156"/>
      <c r="F5137" s="1157"/>
      <c r="G5137" s="1158"/>
      <c r="H5137" s="468">
        <v>0.15</v>
      </c>
      <c r="I5137" s="564"/>
      <c r="J5137" s="377">
        <f t="shared" si="165"/>
        <v>0</v>
      </c>
      <c r="K5137" s="467">
        <f t="shared" si="166"/>
        <v>0</v>
      </c>
      <c r="L5137" s="113"/>
      <c r="M5137" s="113"/>
    </row>
    <row r="5138" spans="2:13" s="181" customFormat="1" ht="12.75" hidden="1" customHeight="1">
      <c r="B5138" s="1186"/>
      <c r="C5138" s="1159"/>
      <c r="D5138" s="465">
        <v>121</v>
      </c>
      <c r="E5138" s="1156"/>
      <c r="F5138" s="1157"/>
      <c r="G5138" s="1158"/>
      <c r="H5138" s="468">
        <v>0.15</v>
      </c>
      <c r="I5138" s="564"/>
      <c r="J5138" s="377">
        <f t="shared" si="165"/>
        <v>0</v>
      </c>
      <c r="K5138" s="467">
        <f t="shared" si="166"/>
        <v>0</v>
      </c>
      <c r="L5138" s="113"/>
      <c r="M5138" s="113"/>
    </row>
    <row r="5139" spans="2:13" s="181" customFormat="1" ht="12.75" hidden="1" customHeight="1">
      <c r="B5139" s="1186"/>
      <c r="C5139" s="1159"/>
      <c r="D5139" s="465">
        <v>122</v>
      </c>
      <c r="E5139" s="1156"/>
      <c r="F5139" s="1157"/>
      <c r="G5139" s="1158"/>
      <c r="H5139" s="468">
        <v>0.15</v>
      </c>
      <c r="I5139" s="564"/>
      <c r="J5139" s="377">
        <f t="shared" si="165"/>
        <v>0</v>
      </c>
      <c r="K5139" s="467">
        <f t="shared" si="166"/>
        <v>0</v>
      </c>
      <c r="L5139" s="113"/>
      <c r="M5139" s="113"/>
    </row>
    <row r="5140" spans="2:13" s="181" customFormat="1" ht="12.75" hidden="1" customHeight="1">
      <c r="B5140" s="1186"/>
      <c r="C5140" s="1159"/>
      <c r="D5140" s="465">
        <v>123</v>
      </c>
      <c r="E5140" s="1156"/>
      <c r="F5140" s="1157"/>
      <c r="G5140" s="1158"/>
      <c r="H5140" s="468">
        <v>0.15</v>
      </c>
      <c r="I5140" s="564"/>
      <c r="J5140" s="377">
        <f t="shared" si="165"/>
        <v>0</v>
      </c>
      <c r="K5140" s="467">
        <f t="shared" si="166"/>
        <v>0</v>
      </c>
      <c r="L5140" s="113"/>
      <c r="M5140" s="113"/>
    </row>
    <row r="5141" spans="2:13" s="181" customFormat="1" ht="12.75" hidden="1" customHeight="1">
      <c r="B5141" s="1186"/>
      <c r="C5141" s="1159"/>
      <c r="D5141" s="465">
        <v>124</v>
      </c>
      <c r="E5141" s="1156"/>
      <c r="F5141" s="1157"/>
      <c r="G5141" s="1158"/>
      <c r="H5141" s="468">
        <v>0.15</v>
      </c>
      <c r="I5141" s="564"/>
      <c r="J5141" s="377">
        <f t="shared" si="165"/>
        <v>0</v>
      </c>
      <c r="K5141" s="467">
        <f t="shared" si="166"/>
        <v>0</v>
      </c>
      <c r="L5141" s="113"/>
      <c r="M5141" s="113"/>
    </row>
    <row r="5142" spans="2:13" s="181" customFormat="1" ht="12.75" hidden="1" customHeight="1">
      <c r="B5142" s="1186"/>
      <c r="C5142" s="1159"/>
      <c r="D5142" s="465">
        <v>125</v>
      </c>
      <c r="E5142" s="1156"/>
      <c r="F5142" s="1157"/>
      <c r="G5142" s="1158"/>
      <c r="H5142" s="468">
        <v>0.15</v>
      </c>
      <c r="I5142" s="564"/>
      <c r="J5142" s="377">
        <f t="shared" si="165"/>
        <v>0</v>
      </c>
      <c r="K5142" s="467">
        <f t="shared" si="166"/>
        <v>0</v>
      </c>
      <c r="L5142" s="113"/>
      <c r="M5142" s="113"/>
    </row>
    <row r="5143" spans="2:13" s="181" customFormat="1" ht="12.75" hidden="1" customHeight="1">
      <c r="B5143" s="1186"/>
      <c r="C5143" s="1159"/>
      <c r="D5143" s="465">
        <v>126</v>
      </c>
      <c r="E5143" s="1156"/>
      <c r="F5143" s="1157"/>
      <c r="G5143" s="1158"/>
      <c r="H5143" s="468">
        <v>0.15</v>
      </c>
      <c r="I5143" s="564"/>
      <c r="J5143" s="377">
        <f t="shared" si="165"/>
        <v>0</v>
      </c>
      <c r="K5143" s="467">
        <f t="shared" si="166"/>
        <v>0</v>
      </c>
      <c r="L5143" s="113"/>
      <c r="M5143" s="113"/>
    </row>
    <row r="5144" spans="2:13" s="181" customFormat="1" ht="12.75" hidden="1" customHeight="1">
      <c r="B5144" s="1186"/>
      <c r="C5144" s="1159"/>
      <c r="D5144" s="465">
        <v>127</v>
      </c>
      <c r="E5144" s="1156"/>
      <c r="F5144" s="1157"/>
      <c r="G5144" s="1158"/>
      <c r="H5144" s="468">
        <v>0.15</v>
      </c>
      <c r="I5144" s="564"/>
      <c r="J5144" s="377">
        <f t="shared" si="165"/>
        <v>0</v>
      </c>
      <c r="K5144" s="467">
        <f t="shared" si="166"/>
        <v>0</v>
      </c>
      <c r="L5144" s="113"/>
      <c r="M5144" s="113"/>
    </row>
    <row r="5145" spans="2:13" s="181" customFormat="1" ht="12.75" hidden="1" customHeight="1">
      <c r="B5145" s="1186"/>
      <c r="C5145" s="1159"/>
      <c r="D5145" s="465">
        <v>128</v>
      </c>
      <c r="E5145" s="1156"/>
      <c r="F5145" s="1157"/>
      <c r="G5145" s="1158"/>
      <c r="H5145" s="468">
        <v>0.15</v>
      </c>
      <c r="I5145" s="564"/>
      <c r="J5145" s="377">
        <f t="shared" si="165"/>
        <v>0</v>
      </c>
      <c r="K5145" s="467">
        <f t="shared" si="166"/>
        <v>0</v>
      </c>
      <c r="L5145" s="113"/>
      <c r="M5145" s="113"/>
    </row>
    <row r="5146" spans="2:13" s="181" customFormat="1" ht="12.75" hidden="1" customHeight="1">
      <c r="B5146" s="1186"/>
      <c r="C5146" s="1159"/>
      <c r="D5146" s="465">
        <v>129</v>
      </c>
      <c r="E5146" s="1156"/>
      <c r="F5146" s="1157"/>
      <c r="G5146" s="1158"/>
      <c r="H5146" s="468">
        <v>0.15</v>
      </c>
      <c r="I5146" s="564"/>
      <c r="J5146" s="377">
        <f t="shared" ref="J5146:J5209" si="167">$I$11027*H5146</f>
        <v>0</v>
      </c>
      <c r="K5146" s="467">
        <f t="shared" si="166"/>
        <v>0</v>
      </c>
      <c r="L5146" s="113"/>
      <c r="M5146" s="113"/>
    </row>
    <row r="5147" spans="2:13" s="181" customFormat="1" ht="12.75" hidden="1" customHeight="1">
      <c r="B5147" s="1186"/>
      <c r="C5147" s="1159"/>
      <c r="D5147" s="465">
        <v>130</v>
      </c>
      <c r="E5147" s="1156"/>
      <c r="F5147" s="1157"/>
      <c r="G5147" s="1158"/>
      <c r="H5147" s="468">
        <v>0.15</v>
      </c>
      <c r="I5147" s="564"/>
      <c r="J5147" s="377">
        <f t="shared" si="167"/>
        <v>0</v>
      </c>
      <c r="K5147" s="467">
        <f t="shared" ref="K5147:K5210" si="168">MAX(0,(I5147-J5147)*0.75)</f>
        <v>0</v>
      </c>
      <c r="L5147" s="113"/>
      <c r="M5147" s="113"/>
    </row>
    <row r="5148" spans="2:13" s="181" customFormat="1" ht="12.75" hidden="1" customHeight="1">
      <c r="B5148" s="1186"/>
      <c r="C5148" s="1159"/>
      <c r="D5148" s="465">
        <v>131</v>
      </c>
      <c r="E5148" s="1156"/>
      <c r="F5148" s="1157"/>
      <c r="G5148" s="1158"/>
      <c r="H5148" s="468">
        <v>0.15</v>
      </c>
      <c r="I5148" s="564"/>
      <c r="J5148" s="377">
        <f t="shared" si="167"/>
        <v>0</v>
      </c>
      <c r="K5148" s="467">
        <f t="shared" si="168"/>
        <v>0</v>
      </c>
      <c r="L5148" s="113"/>
      <c r="M5148" s="113"/>
    </row>
    <row r="5149" spans="2:13" s="181" customFormat="1" ht="12.75" hidden="1" customHeight="1">
      <c r="B5149" s="1186"/>
      <c r="C5149" s="1159"/>
      <c r="D5149" s="465">
        <v>132</v>
      </c>
      <c r="E5149" s="1156"/>
      <c r="F5149" s="1157"/>
      <c r="G5149" s="1158"/>
      <c r="H5149" s="468">
        <v>0.15</v>
      </c>
      <c r="I5149" s="564"/>
      <c r="J5149" s="377">
        <f t="shared" si="167"/>
        <v>0</v>
      </c>
      <c r="K5149" s="467">
        <f t="shared" si="168"/>
        <v>0</v>
      </c>
      <c r="L5149" s="113"/>
      <c r="M5149" s="113"/>
    </row>
    <row r="5150" spans="2:13" s="181" customFormat="1" ht="12.75" hidden="1" customHeight="1">
      <c r="B5150" s="1186"/>
      <c r="C5150" s="1159"/>
      <c r="D5150" s="465">
        <v>133</v>
      </c>
      <c r="E5150" s="1156"/>
      <c r="F5150" s="1157"/>
      <c r="G5150" s="1158"/>
      <c r="H5150" s="468">
        <v>0.15</v>
      </c>
      <c r="I5150" s="564"/>
      <c r="J5150" s="377">
        <f t="shared" si="167"/>
        <v>0</v>
      </c>
      <c r="K5150" s="467">
        <f t="shared" si="168"/>
        <v>0</v>
      </c>
      <c r="L5150" s="113"/>
      <c r="M5150" s="113"/>
    </row>
    <row r="5151" spans="2:13" s="181" customFormat="1" ht="12.75" hidden="1" customHeight="1">
      <c r="B5151" s="1186"/>
      <c r="C5151" s="1159"/>
      <c r="D5151" s="465">
        <v>134</v>
      </c>
      <c r="E5151" s="1156"/>
      <c r="F5151" s="1157"/>
      <c r="G5151" s="1158"/>
      <c r="H5151" s="468">
        <v>0.15</v>
      </c>
      <c r="I5151" s="564"/>
      <c r="J5151" s="377">
        <f t="shared" si="167"/>
        <v>0</v>
      </c>
      <c r="K5151" s="467">
        <f t="shared" si="168"/>
        <v>0</v>
      </c>
      <c r="L5151" s="113"/>
      <c r="M5151" s="113"/>
    </row>
    <row r="5152" spans="2:13" s="181" customFormat="1" ht="12.75" hidden="1" customHeight="1">
      <c r="B5152" s="1186"/>
      <c r="C5152" s="1159"/>
      <c r="D5152" s="465">
        <v>135</v>
      </c>
      <c r="E5152" s="1156"/>
      <c r="F5152" s="1157"/>
      <c r="G5152" s="1158"/>
      <c r="H5152" s="468">
        <v>0.15</v>
      </c>
      <c r="I5152" s="564"/>
      <c r="J5152" s="377">
        <f t="shared" si="167"/>
        <v>0</v>
      </c>
      <c r="K5152" s="467">
        <f t="shared" si="168"/>
        <v>0</v>
      </c>
      <c r="L5152" s="113"/>
      <c r="M5152" s="113"/>
    </row>
    <row r="5153" spans="2:13" s="181" customFormat="1" ht="12.75" hidden="1" customHeight="1">
      <c r="B5153" s="1186"/>
      <c r="C5153" s="1159"/>
      <c r="D5153" s="465">
        <v>136</v>
      </c>
      <c r="E5153" s="1156"/>
      <c r="F5153" s="1157"/>
      <c r="G5153" s="1158"/>
      <c r="H5153" s="468">
        <v>0.15</v>
      </c>
      <c r="I5153" s="564"/>
      <c r="J5153" s="377">
        <f t="shared" si="167"/>
        <v>0</v>
      </c>
      <c r="K5153" s="467">
        <f t="shared" si="168"/>
        <v>0</v>
      </c>
      <c r="L5153" s="113"/>
      <c r="M5153" s="113"/>
    </row>
    <row r="5154" spans="2:13" s="181" customFormat="1" ht="12.75" hidden="1" customHeight="1">
      <c r="B5154" s="1186"/>
      <c r="C5154" s="1159"/>
      <c r="D5154" s="465">
        <v>137</v>
      </c>
      <c r="E5154" s="1156"/>
      <c r="F5154" s="1157"/>
      <c r="G5154" s="1158"/>
      <c r="H5154" s="468">
        <v>0.15</v>
      </c>
      <c r="I5154" s="564"/>
      <c r="J5154" s="377">
        <f t="shared" si="167"/>
        <v>0</v>
      </c>
      <c r="K5154" s="467">
        <f t="shared" si="168"/>
        <v>0</v>
      </c>
      <c r="L5154" s="113"/>
      <c r="M5154" s="113"/>
    </row>
    <row r="5155" spans="2:13" s="181" customFormat="1" ht="12.75" hidden="1" customHeight="1">
      <c r="B5155" s="1186"/>
      <c r="C5155" s="1159"/>
      <c r="D5155" s="465">
        <v>138</v>
      </c>
      <c r="E5155" s="1156"/>
      <c r="F5155" s="1157"/>
      <c r="G5155" s="1158"/>
      <c r="H5155" s="468">
        <v>0.15</v>
      </c>
      <c r="I5155" s="564"/>
      <c r="J5155" s="377">
        <f t="shared" si="167"/>
        <v>0</v>
      </c>
      <c r="K5155" s="467">
        <f t="shared" si="168"/>
        <v>0</v>
      </c>
      <c r="L5155" s="113"/>
      <c r="M5155" s="113"/>
    </row>
    <row r="5156" spans="2:13" s="181" customFormat="1" ht="12.75" hidden="1" customHeight="1">
      <c r="B5156" s="1186"/>
      <c r="C5156" s="1159"/>
      <c r="D5156" s="465">
        <v>139</v>
      </c>
      <c r="E5156" s="1156"/>
      <c r="F5156" s="1157"/>
      <c r="G5156" s="1158"/>
      <c r="H5156" s="468">
        <v>0.15</v>
      </c>
      <c r="I5156" s="564"/>
      <c r="J5156" s="377">
        <f t="shared" si="167"/>
        <v>0</v>
      </c>
      <c r="K5156" s="467">
        <f t="shared" si="168"/>
        <v>0</v>
      </c>
      <c r="L5156" s="113"/>
      <c r="M5156" s="113"/>
    </row>
    <row r="5157" spans="2:13" s="181" customFormat="1" ht="12.75" hidden="1" customHeight="1">
      <c r="B5157" s="1186"/>
      <c r="C5157" s="1159"/>
      <c r="D5157" s="465">
        <v>140</v>
      </c>
      <c r="E5157" s="1156"/>
      <c r="F5157" s="1157"/>
      <c r="G5157" s="1158"/>
      <c r="H5157" s="468">
        <v>0.15</v>
      </c>
      <c r="I5157" s="564"/>
      <c r="J5157" s="377">
        <f t="shared" si="167"/>
        <v>0</v>
      </c>
      <c r="K5157" s="467">
        <f t="shared" si="168"/>
        <v>0</v>
      </c>
      <c r="L5157" s="113"/>
      <c r="M5157" s="113"/>
    </row>
    <row r="5158" spans="2:13" s="181" customFormat="1" ht="12.75" hidden="1" customHeight="1">
      <c r="B5158" s="1186"/>
      <c r="C5158" s="1159"/>
      <c r="D5158" s="465">
        <v>141</v>
      </c>
      <c r="E5158" s="1156"/>
      <c r="F5158" s="1157"/>
      <c r="G5158" s="1158"/>
      <c r="H5158" s="468">
        <v>0.15</v>
      </c>
      <c r="I5158" s="564"/>
      <c r="J5158" s="377">
        <f t="shared" si="167"/>
        <v>0</v>
      </c>
      <c r="K5158" s="467">
        <f t="shared" si="168"/>
        <v>0</v>
      </c>
      <c r="L5158" s="113"/>
      <c r="M5158" s="113"/>
    </row>
    <row r="5159" spans="2:13" s="181" customFormat="1" ht="12.75" hidden="1" customHeight="1">
      <c r="B5159" s="1186"/>
      <c r="C5159" s="1159"/>
      <c r="D5159" s="465">
        <v>142</v>
      </c>
      <c r="E5159" s="1156"/>
      <c r="F5159" s="1157"/>
      <c r="G5159" s="1158"/>
      <c r="H5159" s="468">
        <v>0.15</v>
      </c>
      <c r="I5159" s="564"/>
      <c r="J5159" s="377">
        <f t="shared" si="167"/>
        <v>0</v>
      </c>
      <c r="K5159" s="467">
        <f t="shared" si="168"/>
        <v>0</v>
      </c>
      <c r="L5159" s="113"/>
      <c r="M5159" s="113"/>
    </row>
    <row r="5160" spans="2:13" s="181" customFormat="1" ht="12.75" hidden="1" customHeight="1">
      <c r="B5160" s="1186"/>
      <c r="C5160" s="1159"/>
      <c r="D5160" s="465">
        <v>143</v>
      </c>
      <c r="E5160" s="1156"/>
      <c r="F5160" s="1157"/>
      <c r="G5160" s="1158"/>
      <c r="H5160" s="468">
        <v>0.15</v>
      </c>
      <c r="I5160" s="564"/>
      <c r="J5160" s="377">
        <f t="shared" si="167"/>
        <v>0</v>
      </c>
      <c r="K5160" s="467">
        <f t="shared" si="168"/>
        <v>0</v>
      </c>
      <c r="L5160" s="113"/>
      <c r="M5160" s="113"/>
    </row>
    <row r="5161" spans="2:13" s="181" customFormat="1" ht="12.75" hidden="1" customHeight="1">
      <c r="B5161" s="1186"/>
      <c r="C5161" s="1159"/>
      <c r="D5161" s="465">
        <v>144</v>
      </c>
      <c r="E5161" s="1156"/>
      <c r="F5161" s="1157"/>
      <c r="G5161" s="1158"/>
      <c r="H5161" s="468">
        <v>0.15</v>
      </c>
      <c r="I5161" s="564"/>
      <c r="J5161" s="377">
        <f t="shared" si="167"/>
        <v>0</v>
      </c>
      <c r="K5161" s="467">
        <f t="shared" si="168"/>
        <v>0</v>
      </c>
      <c r="L5161" s="113"/>
      <c r="M5161" s="113"/>
    </row>
    <row r="5162" spans="2:13" s="181" customFormat="1" ht="12.75" hidden="1" customHeight="1">
      <c r="B5162" s="1186"/>
      <c r="C5162" s="1159"/>
      <c r="D5162" s="465">
        <v>145</v>
      </c>
      <c r="E5162" s="1156"/>
      <c r="F5162" s="1157"/>
      <c r="G5162" s="1158"/>
      <c r="H5162" s="468">
        <v>0.15</v>
      </c>
      <c r="I5162" s="564"/>
      <c r="J5162" s="377">
        <f t="shared" si="167"/>
        <v>0</v>
      </c>
      <c r="K5162" s="467">
        <f t="shared" si="168"/>
        <v>0</v>
      </c>
      <c r="L5162" s="113"/>
      <c r="M5162" s="113"/>
    </row>
    <row r="5163" spans="2:13" s="181" customFormat="1" ht="12.75" hidden="1" customHeight="1">
      <c r="B5163" s="1186"/>
      <c r="C5163" s="1159"/>
      <c r="D5163" s="465">
        <v>146</v>
      </c>
      <c r="E5163" s="1156"/>
      <c r="F5163" s="1157"/>
      <c r="G5163" s="1158"/>
      <c r="H5163" s="468">
        <v>0.15</v>
      </c>
      <c r="I5163" s="564"/>
      <c r="J5163" s="377">
        <f t="shared" si="167"/>
        <v>0</v>
      </c>
      <c r="K5163" s="467">
        <f t="shared" si="168"/>
        <v>0</v>
      </c>
      <c r="L5163" s="113"/>
      <c r="M5163" s="113"/>
    </row>
    <row r="5164" spans="2:13" s="181" customFormat="1" ht="12.75" hidden="1" customHeight="1">
      <c r="B5164" s="1186"/>
      <c r="C5164" s="1159"/>
      <c r="D5164" s="465">
        <v>147</v>
      </c>
      <c r="E5164" s="1156"/>
      <c r="F5164" s="1157"/>
      <c r="G5164" s="1158"/>
      <c r="H5164" s="468">
        <v>0.15</v>
      </c>
      <c r="I5164" s="564"/>
      <c r="J5164" s="377">
        <f t="shared" si="167"/>
        <v>0</v>
      </c>
      <c r="K5164" s="467">
        <f t="shared" si="168"/>
        <v>0</v>
      </c>
      <c r="L5164" s="113"/>
      <c r="M5164" s="113"/>
    </row>
    <row r="5165" spans="2:13" s="181" customFormat="1" ht="12.75" hidden="1" customHeight="1">
      <c r="B5165" s="1186"/>
      <c r="C5165" s="1159"/>
      <c r="D5165" s="465">
        <v>148</v>
      </c>
      <c r="E5165" s="1156"/>
      <c r="F5165" s="1157"/>
      <c r="G5165" s="1158"/>
      <c r="H5165" s="468">
        <v>0.15</v>
      </c>
      <c r="I5165" s="564"/>
      <c r="J5165" s="377">
        <f t="shared" si="167"/>
        <v>0</v>
      </c>
      <c r="K5165" s="467">
        <f t="shared" si="168"/>
        <v>0</v>
      </c>
      <c r="L5165" s="113"/>
      <c r="M5165" s="113"/>
    </row>
    <row r="5166" spans="2:13" s="181" customFormat="1" ht="12.75" hidden="1" customHeight="1">
      <c r="B5166" s="1186"/>
      <c r="C5166" s="1159"/>
      <c r="D5166" s="465">
        <v>149</v>
      </c>
      <c r="E5166" s="1156"/>
      <c r="F5166" s="1157"/>
      <c r="G5166" s="1158"/>
      <c r="H5166" s="468">
        <v>0.15</v>
      </c>
      <c r="I5166" s="564"/>
      <c r="J5166" s="377">
        <f t="shared" si="167"/>
        <v>0</v>
      </c>
      <c r="K5166" s="467">
        <f t="shared" si="168"/>
        <v>0</v>
      </c>
      <c r="L5166" s="113"/>
      <c r="M5166" s="113"/>
    </row>
    <row r="5167" spans="2:13" s="181" customFormat="1" ht="12.75" hidden="1" customHeight="1">
      <c r="B5167" s="1186"/>
      <c r="C5167" s="1159"/>
      <c r="D5167" s="465">
        <v>150</v>
      </c>
      <c r="E5167" s="1156"/>
      <c r="F5167" s="1157"/>
      <c r="G5167" s="1158"/>
      <c r="H5167" s="468">
        <v>0.15</v>
      </c>
      <c r="I5167" s="564"/>
      <c r="J5167" s="377">
        <f t="shared" si="167"/>
        <v>0</v>
      </c>
      <c r="K5167" s="467">
        <f t="shared" si="168"/>
        <v>0</v>
      </c>
      <c r="L5167" s="113"/>
      <c r="M5167" s="113"/>
    </row>
    <row r="5168" spans="2:13" s="181" customFormat="1" ht="12.75" hidden="1" customHeight="1">
      <c r="B5168" s="1186"/>
      <c r="C5168" s="1159"/>
      <c r="D5168" s="465">
        <v>151</v>
      </c>
      <c r="E5168" s="1156"/>
      <c r="F5168" s="1157"/>
      <c r="G5168" s="1158"/>
      <c r="H5168" s="468">
        <v>0.15</v>
      </c>
      <c r="I5168" s="564"/>
      <c r="J5168" s="377">
        <f t="shared" si="167"/>
        <v>0</v>
      </c>
      <c r="K5168" s="467">
        <f t="shared" si="168"/>
        <v>0</v>
      </c>
      <c r="L5168" s="113"/>
      <c r="M5168" s="113"/>
    </row>
    <row r="5169" spans="2:13" s="181" customFormat="1" ht="12.75" hidden="1" customHeight="1">
      <c r="B5169" s="1186"/>
      <c r="C5169" s="1159"/>
      <c r="D5169" s="465">
        <v>152</v>
      </c>
      <c r="E5169" s="1156"/>
      <c r="F5169" s="1157"/>
      <c r="G5169" s="1158"/>
      <c r="H5169" s="468">
        <v>0.15</v>
      </c>
      <c r="I5169" s="564"/>
      <c r="J5169" s="377">
        <f t="shared" si="167"/>
        <v>0</v>
      </c>
      <c r="K5169" s="467">
        <f t="shared" si="168"/>
        <v>0</v>
      </c>
      <c r="L5169" s="113"/>
      <c r="M5169" s="113"/>
    </row>
    <row r="5170" spans="2:13" s="181" customFormat="1" ht="12.75" hidden="1" customHeight="1">
      <c r="B5170" s="1186"/>
      <c r="C5170" s="1159"/>
      <c r="D5170" s="465">
        <v>153</v>
      </c>
      <c r="E5170" s="1156"/>
      <c r="F5170" s="1157"/>
      <c r="G5170" s="1158"/>
      <c r="H5170" s="468">
        <v>0.15</v>
      </c>
      <c r="I5170" s="564"/>
      <c r="J5170" s="377">
        <f t="shared" si="167"/>
        <v>0</v>
      </c>
      <c r="K5170" s="467">
        <f t="shared" si="168"/>
        <v>0</v>
      </c>
      <c r="L5170" s="113"/>
      <c r="M5170" s="113"/>
    </row>
    <row r="5171" spans="2:13" s="181" customFormat="1" ht="12.75" hidden="1" customHeight="1">
      <c r="B5171" s="1186"/>
      <c r="C5171" s="1159"/>
      <c r="D5171" s="465">
        <v>154</v>
      </c>
      <c r="E5171" s="1156"/>
      <c r="F5171" s="1157"/>
      <c r="G5171" s="1158"/>
      <c r="H5171" s="468">
        <v>0.15</v>
      </c>
      <c r="I5171" s="564"/>
      <c r="J5171" s="377">
        <f t="shared" si="167"/>
        <v>0</v>
      </c>
      <c r="K5171" s="467">
        <f t="shared" si="168"/>
        <v>0</v>
      </c>
      <c r="L5171" s="113"/>
      <c r="M5171" s="113"/>
    </row>
    <row r="5172" spans="2:13" s="181" customFormat="1" ht="12.75" hidden="1" customHeight="1">
      <c r="B5172" s="1186"/>
      <c r="C5172" s="1159"/>
      <c r="D5172" s="465">
        <v>155</v>
      </c>
      <c r="E5172" s="1156"/>
      <c r="F5172" s="1157"/>
      <c r="G5172" s="1158"/>
      <c r="H5172" s="468">
        <v>0.15</v>
      </c>
      <c r="I5172" s="564"/>
      <c r="J5172" s="377">
        <f t="shared" si="167"/>
        <v>0</v>
      </c>
      <c r="K5172" s="467">
        <f t="shared" si="168"/>
        <v>0</v>
      </c>
      <c r="L5172" s="113"/>
      <c r="M5172" s="113"/>
    </row>
    <row r="5173" spans="2:13" s="181" customFormat="1" ht="12.75" hidden="1" customHeight="1">
      <c r="B5173" s="1186"/>
      <c r="C5173" s="1159"/>
      <c r="D5173" s="465">
        <v>156</v>
      </c>
      <c r="E5173" s="1156"/>
      <c r="F5173" s="1157"/>
      <c r="G5173" s="1158"/>
      <c r="H5173" s="468">
        <v>0.15</v>
      </c>
      <c r="I5173" s="564"/>
      <c r="J5173" s="377">
        <f t="shared" si="167"/>
        <v>0</v>
      </c>
      <c r="K5173" s="467">
        <f t="shared" si="168"/>
        <v>0</v>
      </c>
      <c r="L5173" s="113"/>
      <c r="M5173" s="113"/>
    </row>
    <row r="5174" spans="2:13" s="181" customFormat="1" ht="12.75" hidden="1" customHeight="1">
      <c r="B5174" s="1186"/>
      <c r="C5174" s="1159"/>
      <c r="D5174" s="465">
        <v>157</v>
      </c>
      <c r="E5174" s="1156"/>
      <c r="F5174" s="1157"/>
      <c r="G5174" s="1158"/>
      <c r="H5174" s="468">
        <v>0.15</v>
      </c>
      <c r="I5174" s="564"/>
      <c r="J5174" s="377">
        <f t="shared" si="167"/>
        <v>0</v>
      </c>
      <c r="K5174" s="467">
        <f t="shared" si="168"/>
        <v>0</v>
      </c>
      <c r="L5174" s="113"/>
      <c r="M5174" s="113"/>
    </row>
    <row r="5175" spans="2:13" s="181" customFormat="1" ht="12.75" hidden="1" customHeight="1">
      <c r="B5175" s="1186"/>
      <c r="C5175" s="1159"/>
      <c r="D5175" s="465">
        <v>158</v>
      </c>
      <c r="E5175" s="1156"/>
      <c r="F5175" s="1157"/>
      <c r="G5175" s="1158"/>
      <c r="H5175" s="468">
        <v>0.15</v>
      </c>
      <c r="I5175" s="564"/>
      <c r="J5175" s="377">
        <f t="shared" si="167"/>
        <v>0</v>
      </c>
      <c r="K5175" s="467">
        <f t="shared" si="168"/>
        <v>0</v>
      </c>
      <c r="L5175" s="113"/>
      <c r="M5175" s="113"/>
    </row>
    <row r="5176" spans="2:13" s="181" customFormat="1" ht="12.75" hidden="1" customHeight="1">
      <c r="B5176" s="1186"/>
      <c r="C5176" s="1159"/>
      <c r="D5176" s="465">
        <v>159</v>
      </c>
      <c r="E5176" s="1156"/>
      <c r="F5176" s="1157"/>
      <c r="G5176" s="1158"/>
      <c r="H5176" s="468">
        <v>0.15</v>
      </c>
      <c r="I5176" s="564"/>
      <c r="J5176" s="377">
        <f t="shared" si="167"/>
        <v>0</v>
      </c>
      <c r="K5176" s="467">
        <f t="shared" si="168"/>
        <v>0</v>
      </c>
      <c r="L5176" s="113"/>
      <c r="M5176" s="113"/>
    </row>
    <row r="5177" spans="2:13" s="181" customFormat="1" ht="12.75" hidden="1" customHeight="1">
      <c r="B5177" s="1186"/>
      <c r="C5177" s="1159"/>
      <c r="D5177" s="465">
        <v>160</v>
      </c>
      <c r="E5177" s="1156"/>
      <c r="F5177" s="1157"/>
      <c r="G5177" s="1158"/>
      <c r="H5177" s="468">
        <v>0.15</v>
      </c>
      <c r="I5177" s="564"/>
      <c r="J5177" s="377">
        <f t="shared" si="167"/>
        <v>0</v>
      </c>
      <c r="K5177" s="467">
        <f t="shared" si="168"/>
        <v>0</v>
      </c>
      <c r="L5177" s="113"/>
      <c r="M5177" s="113"/>
    </row>
    <row r="5178" spans="2:13" s="181" customFormat="1" ht="12.75" hidden="1" customHeight="1">
      <c r="B5178" s="1186"/>
      <c r="C5178" s="1159"/>
      <c r="D5178" s="465">
        <v>161</v>
      </c>
      <c r="E5178" s="1156"/>
      <c r="F5178" s="1157"/>
      <c r="G5178" s="1158"/>
      <c r="H5178" s="468">
        <v>0.15</v>
      </c>
      <c r="I5178" s="564"/>
      <c r="J5178" s="377">
        <f t="shared" si="167"/>
        <v>0</v>
      </c>
      <c r="K5178" s="467">
        <f t="shared" si="168"/>
        <v>0</v>
      </c>
      <c r="L5178" s="113"/>
      <c r="M5178" s="113"/>
    </row>
    <row r="5179" spans="2:13" s="181" customFormat="1" ht="12.75" hidden="1" customHeight="1">
      <c r="B5179" s="1186"/>
      <c r="C5179" s="1159"/>
      <c r="D5179" s="465">
        <v>162</v>
      </c>
      <c r="E5179" s="1156"/>
      <c r="F5179" s="1157"/>
      <c r="G5179" s="1158"/>
      <c r="H5179" s="468">
        <v>0.15</v>
      </c>
      <c r="I5179" s="564"/>
      <c r="J5179" s="377">
        <f t="shared" si="167"/>
        <v>0</v>
      </c>
      <c r="K5179" s="467">
        <f t="shared" si="168"/>
        <v>0</v>
      </c>
      <c r="L5179" s="113"/>
      <c r="M5179" s="113"/>
    </row>
    <row r="5180" spans="2:13" s="181" customFormat="1" ht="12.75" hidden="1" customHeight="1">
      <c r="B5180" s="1186"/>
      <c r="C5180" s="1159"/>
      <c r="D5180" s="465">
        <v>163</v>
      </c>
      <c r="E5180" s="1156"/>
      <c r="F5180" s="1157"/>
      <c r="G5180" s="1158"/>
      <c r="H5180" s="468">
        <v>0.15</v>
      </c>
      <c r="I5180" s="564"/>
      <c r="J5180" s="377">
        <f t="shared" si="167"/>
        <v>0</v>
      </c>
      <c r="K5180" s="467">
        <f t="shared" si="168"/>
        <v>0</v>
      </c>
      <c r="L5180" s="113"/>
      <c r="M5180" s="113"/>
    </row>
    <row r="5181" spans="2:13" s="181" customFormat="1" ht="12.75" hidden="1" customHeight="1">
      <c r="B5181" s="1186"/>
      <c r="C5181" s="1159"/>
      <c r="D5181" s="465">
        <v>164</v>
      </c>
      <c r="E5181" s="1156"/>
      <c r="F5181" s="1157"/>
      <c r="G5181" s="1158"/>
      <c r="H5181" s="468">
        <v>0.15</v>
      </c>
      <c r="I5181" s="564"/>
      <c r="J5181" s="377">
        <f t="shared" si="167"/>
        <v>0</v>
      </c>
      <c r="K5181" s="467">
        <f t="shared" si="168"/>
        <v>0</v>
      </c>
      <c r="L5181" s="113"/>
      <c r="M5181" s="113"/>
    </row>
    <row r="5182" spans="2:13" s="181" customFormat="1" ht="12.75" hidden="1" customHeight="1">
      <c r="B5182" s="1186"/>
      <c r="C5182" s="1159"/>
      <c r="D5182" s="465">
        <v>165</v>
      </c>
      <c r="E5182" s="1156"/>
      <c r="F5182" s="1157"/>
      <c r="G5182" s="1158"/>
      <c r="H5182" s="468">
        <v>0.15</v>
      </c>
      <c r="I5182" s="564"/>
      <c r="J5182" s="377">
        <f t="shared" si="167"/>
        <v>0</v>
      </c>
      <c r="K5182" s="467">
        <f t="shared" si="168"/>
        <v>0</v>
      </c>
      <c r="L5182" s="113"/>
      <c r="M5182" s="113"/>
    </row>
    <row r="5183" spans="2:13" s="181" customFormat="1" ht="12.75" hidden="1" customHeight="1">
      <c r="B5183" s="1186"/>
      <c r="C5183" s="1159"/>
      <c r="D5183" s="465">
        <v>166</v>
      </c>
      <c r="E5183" s="1156"/>
      <c r="F5183" s="1157"/>
      <c r="G5183" s="1158"/>
      <c r="H5183" s="468">
        <v>0.15</v>
      </c>
      <c r="I5183" s="564"/>
      <c r="J5183" s="377">
        <f t="shared" si="167"/>
        <v>0</v>
      </c>
      <c r="K5183" s="467">
        <f t="shared" si="168"/>
        <v>0</v>
      </c>
      <c r="L5183" s="113"/>
      <c r="M5183" s="113"/>
    </row>
    <row r="5184" spans="2:13" s="181" customFormat="1" ht="12.75" hidden="1" customHeight="1">
      <c r="B5184" s="1186"/>
      <c r="C5184" s="1159"/>
      <c r="D5184" s="465">
        <v>167</v>
      </c>
      <c r="E5184" s="1156"/>
      <c r="F5184" s="1157"/>
      <c r="G5184" s="1158"/>
      <c r="H5184" s="468">
        <v>0.15</v>
      </c>
      <c r="I5184" s="564"/>
      <c r="J5184" s="377">
        <f t="shared" si="167"/>
        <v>0</v>
      </c>
      <c r="K5184" s="467">
        <f t="shared" si="168"/>
        <v>0</v>
      </c>
      <c r="L5184" s="113"/>
      <c r="M5184" s="113"/>
    </row>
    <row r="5185" spans="2:13" s="181" customFormat="1" ht="12.75" hidden="1" customHeight="1">
      <c r="B5185" s="1186"/>
      <c r="C5185" s="1159"/>
      <c r="D5185" s="465">
        <v>168</v>
      </c>
      <c r="E5185" s="1156"/>
      <c r="F5185" s="1157"/>
      <c r="G5185" s="1158"/>
      <c r="H5185" s="468">
        <v>0.15</v>
      </c>
      <c r="I5185" s="564"/>
      <c r="J5185" s="377">
        <f t="shared" si="167"/>
        <v>0</v>
      </c>
      <c r="K5185" s="467">
        <f t="shared" si="168"/>
        <v>0</v>
      </c>
      <c r="L5185" s="113"/>
      <c r="M5185" s="113"/>
    </row>
    <row r="5186" spans="2:13" s="181" customFormat="1" ht="12.75" hidden="1" customHeight="1">
      <c r="B5186" s="1186"/>
      <c r="C5186" s="1159"/>
      <c r="D5186" s="465">
        <v>169</v>
      </c>
      <c r="E5186" s="1156"/>
      <c r="F5186" s="1157"/>
      <c r="G5186" s="1158"/>
      <c r="H5186" s="468">
        <v>0.15</v>
      </c>
      <c r="I5186" s="564"/>
      <c r="J5186" s="377">
        <f t="shared" si="167"/>
        <v>0</v>
      </c>
      <c r="K5186" s="467">
        <f t="shared" si="168"/>
        <v>0</v>
      </c>
      <c r="L5186" s="113"/>
      <c r="M5186" s="113"/>
    </row>
    <row r="5187" spans="2:13" s="181" customFormat="1" ht="12.75" hidden="1" customHeight="1">
      <c r="B5187" s="1186"/>
      <c r="C5187" s="1159"/>
      <c r="D5187" s="465">
        <v>170</v>
      </c>
      <c r="E5187" s="1156"/>
      <c r="F5187" s="1157"/>
      <c r="G5187" s="1158"/>
      <c r="H5187" s="468">
        <v>0.15</v>
      </c>
      <c r="I5187" s="564"/>
      <c r="J5187" s="377">
        <f t="shared" si="167"/>
        <v>0</v>
      </c>
      <c r="K5187" s="467">
        <f t="shared" si="168"/>
        <v>0</v>
      </c>
      <c r="L5187" s="113"/>
      <c r="M5187" s="113"/>
    </row>
    <row r="5188" spans="2:13" s="181" customFormat="1" ht="12.75" hidden="1" customHeight="1">
      <c r="B5188" s="1186"/>
      <c r="C5188" s="1159"/>
      <c r="D5188" s="465">
        <v>171</v>
      </c>
      <c r="E5188" s="1156"/>
      <c r="F5188" s="1157"/>
      <c r="G5188" s="1158"/>
      <c r="H5188" s="468">
        <v>0.15</v>
      </c>
      <c r="I5188" s="564"/>
      <c r="J5188" s="377">
        <f t="shared" si="167"/>
        <v>0</v>
      </c>
      <c r="K5188" s="467">
        <f t="shared" si="168"/>
        <v>0</v>
      </c>
      <c r="L5188" s="113"/>
      <c r="M5188" s="113"/>
    </row>
    <row r="5189" spans="2:13" s="181" customFormat="1" ht="12.75" hidden="1" customHeight="1">
      <c r="B5189" s="1186"/>
      <c r="C5189" s="1159"/>
      <c r="D5189" s="465">
        <v>172</v>
      </c>
      <c r="E5189" s="1156"/>
      <c r="F5189" s="1157"/>
      <c r="G5189" s="1158"/>
      <c r="H5189" s="468">
        <v>0.15</v>
      </c>
      <c r="I5189" s="564"/>
      <c r="J5189" s="377">
        <f t="shared" si="167"/>
        <v>0</v>
      </c>
      <c r="K5189" s="467">
        <f t="shared" si="168"/>
        <v>0</v>
      </c>
      <c r="L5189" s="113"/>
      <c r="M5189" s="113"/>
    </row>
    <row r="5190" spans="2:13" s="181" customFormat="1" ht="12.75" hidden="1" customHeight="1">
      <c r="B5190" s="1186"/>
      <c r="C5190" s="1159"/>
      <c r="D5190" s="465">
        <v>173</v>
      </c>
      <c r="E5190" s="1156"/>
      <c r="F5190" s="1157"/>
      <c r="G5190" s="1158"/>
      <c r="H5190" s="468">
        <v>0.15</v>
      </c>
      <c r="I5190" s="564"/>
      <c r="J5190" s="377">
        <f t="shared" si="167"/>
        <v>0</v>
      </c>
      <c r="K5190" s="467">
        <f t="shared" si="168"/>
        <v>0</v>
      </c>
      <c r="L5190" s="113"/>
      <c r="M5190" s="113"/>
    </row>
    <row r="5191" spans="2:13" s="181" customFormat="1" ht="12.75" hidden="1" customHeight="1">
      <c r="B5191" s="1186"/>
      <c r="C5191" s="1159"/>
      <c r="D5191" s="465">
        <v>174</v>
      </c>
      <c r="E5191" s="1156"/>
      <c r="F5191" s="1157"/>
      <c r="G5191" s="1158"/>
      <c r="H5191" s="468">
        <v>0.15</v>
      </c>
      <c r="I5191" s="564"/>
      <c r="J5191" s="377">
        <f t="shared" si="167"/>
        <v>0</v>
      </c>
      <c r="K5191" s="467">
        <f t="shared" si="168"/>
        <v>0</v>
      </c>
      <c r="L5191" s="113"/>
      <c r="M5191" s="113"/>
    </row>
    <row r="5192" spans="2:13" s="181" customFormat="1" ht="12.75" hidden="1" customHeight="1">
      <c r="B5192" s="1186"/>
      <c r="C5192" s="1159"/>
      <c r="D5192" s="465">
        <v>175</v>
      </c>
      <c r="E5192" s="1156"/>
      <c r="F5192" s="1157"/>
      <c r="G5192" s="1158"/>
      <c r="H5192" s="468">
        <v>0.15</v>
      </c>
      <c r="I5192" s="564"/>
      <c r="J5192" s="377">
        <f t="shared" si="167"/>
        <v>0</v>
      </c>
      <c r="K5192" s="467">
        <f t="shared" si="168"/>
        <v>0</v>
      </c>
      <c r="L5192" s="113"/>
      <c r="M5192" s="113"/>
    </row>
    <row r="5193" spans="2:13" s="181" customFormat="1" ht="12.75" hidden="1" customHeight="1">
      <c r="B5193" s="1186"/>
      <c r="C5193" s="1159"/>
      <c r="D5193" s="465">
        <v>176</v>
      </c>
      <c r="E5193" s="1156"/>
      <c r="F5193" s="1157"/>
      <c r="G5193" s="1158"/>
      <c r="H5193" s="468">
        <v>0.15</v>
      </c>
      <c r="I5193" s="564"/>
      <c r="J5193" s="377">
        <f t="shared" si="167"/>
        <v>0</v>
      </c>
      <c r="K5193" s="467">
        <f t="shared" si="168"/>
        <v>0</v>
      </c>
      <c r="L5193" s="113"/>
      <c r="M5193" s="113"/>
    </row>
    <row r="5194" spans="2:13" s="181" customFormat="1" ht="12.75" hidden="1" customHeight="1">
      <c r="B5194" s="1186"/>
      <c r="C5194" s="1159"/>
      <c r="D5194" s="465">
        <v>177</v>
      </c>
      <c r="E5194" s="1156"/>
      <c r="F5194" s="1157"/>
      <c r="G5194" s="1158"/>
      <c r="H5194" s="468">
        <v>0.15</v>
      </c>
      <c r="I5194" s="564"/>
      <c r="J5194" s="377">
        <f t="shared" si="167"/>
        <v>0</v>
      </c>
      <c r="K5194" s="467">
        <f t="shared" si="168"/>
        <v>0</v>
      </c>
      <c r="L5194" s="113"/>
      <c r="M5194" s="113"/>
    </row>
    <row r="5195" spans="2:13" s="181" customFormat="1" ht="12.75" hidden="1" customHeight="1">
      <c r="B5195" s="1186"/>
      <c r="C5195" s="1159"/>
      <c r="D5195" s="465">
        <v>178</v>
      </c>
      <c r="E5195" s="1156"/>
      <c r="F5195" s="1157"/>
      <c r="G5195" s="1158"/>
      <c r="H5195" s="468">
        <v>0.15</v>
      </c>
      <c r="I5195" s="564"/>
      <c r="J5195" s="377">
        <f t="shared" si="167"/>
        <v>0</v>
      </c>
      <c r="K5195" s="467">
        <f t="shared" si="168"/>
        <v>0</v>
      </c>
      <c r="L5195" s="113"/>
      <c r="M5195" s="113"/>
    </row>
    <row r="5196" spans="2:13" s="181" customFormat="1" ht="12.75" hidden="1" customHeight="1">
      <c r="B5196" s="1186"/>
      <c r="C5196" s="1159"/>
      <c r="D5196" s="465">
        <v>179</v>
      </c>
      <c r="E5196" s="1156"/>
      <c r="F5196" s="1157"/>
      <c r="G5196" s="1158"/>
      <c r="H5196" s="468">
        <v>0.15</v>
      </c>
      <c r="I5196" s="564"/>
      <c r="J5196" s="377">
        <f t="shared" si="167"/>
        <v>0</v>
      </c>
      <c r="K5196" s="467">
        <f t="shared" si="168"/>
        <v>0</v>
      </c>
      <c r="L5196" s="113"/>
      <c r="M5196" s="113"/>
    </row>
    <row r="5197" spans="2:13" s="181" customFormat="1" ht="12.75" hidden="1" customHeight="1">
      <c r="B5197" s="1186"/>
      <c r="C5197" s="1159"/>
      <c r="D5197" s="465">
        <v>180</v>
      </c>
      <c r="E5197" s="1156"/>
      <c r="F5197" s="1157"/>
      <c r="G5197" s="1158"/>
      <c r="H5197" s="468">
        <v>0.15</v>
      </c>
      <c r="I5197" s="564"/>
      <c r="J5197" s="377">
        <f t="shared" si="167"/>
        <v>0</v>
      </c>
      <c r="K5197" s="467">
        <f t="shared" si="168"/>
        <v>0</v>
      </c>
      <c r="L5197" s="113"/>
      <c r="M5197" s="113"/>
    </row>
    <row r="5198" spans="2:13" s="181" customFormat="1" ht="12.75" hidden="1" customHeight="1">
      <c r="B5198" s="1186"/>
      <c r="C5198" s="1159"/>
      <c r="D5198" s="465">
        <v>181</v>
      </c>
      <c r="E5198" s="1156"/>
      <c r="F5198" s="1157"/>
      <c r="G5198" s="1158"/>
      <c r="H5198" s="468">
        <v>0.15</v>
      </c>
      <c r="I5198" s="564"/>
      <c r="J5198" s="377">
        <f t="shared" si="167"/>
        <v>0</v>
      </c>
      <c r="K5198" s="467">
        <f t="shared" si="168"/>
        <v>0</v>
      </c>
      <c r="L5198" s="113"/>
      <c r="M5198" s="113"/>
    </row>
    <row r="5199" spans="2:13" s="181" customFormat="1" ht="12.75" hidden="1" customHeight="1">
      <c r="B5199" s="1186"/>
      <c r="C5199" s="1159"/>
      <c r="D5199" s="465">
        <v>182</v>
      </c>
      <c r="E5199" s="1156"/>
      <c r="F5199" s="1157"/>
      <c r="G5199" s="1158"/>
      <c r="H5199" s="468">
        <v>0.15</v>
      </c>
      <c r="I5199" s="564"/>
      <c r="J5199" s="377">
        <f t="shared" si="167"/>
        <v>0</v>
      </c>
      <c r="K5199" s="467">
        <f t="shared" si="168"/>
        <v>0</v>
      </c>
      <c r="L5199" s="113"/>
      <c r="M5199" s="113"/>
    </row>
    <row r="5200" spans="2:13" s="181" customFormat="1" ht="12.75" hidden="1" customHeight="1">
      <c r="B5200" s="1186"/>
      <c r="C5200" s="1159"/>
      <c r="D5200" s="465">
        <v>183</v>
      </c>
      <c r="E5200" s="1156"/>
      <c r="F5200" s="1157"/>
      <c r="G5200" s="1158"/>
      <c r="H5200" s="468">
        <v>0.15</v>
      </c>
      <c r="I5200" s="564"/>
      <c r="J5200" s="377">
        <f t="shared" si="167"/>
        <v>0</v>
      </c>
      <c r="K5200" s="467">
        <f t="shared" si="168"/>
        <v>0</v>
      </c>
      <c r="L5200" s="113"/>
      <c r="M5200" s="113"/>
    </row>
    <row r="5201" spans="2:13" s="181" customFormat="1" ht="12.75" hidden="1" customHeight="1">
      <c r="B5201" s="1186"/>
      <c r="C5201" s="1159"/>
      <c r="D5201" s="465">
        <v>184</v>
      </c>
      <c r="E5201" s="1156"/>
      <c r="F5201" s="1157"/>
      <c r="G5201" s="1158"/>
      <c r="H5201" s="468">
        <v>0.15</v>
      </c>
      <c r="I5201" s="564"/>
      <c r="J5201" s="377">
        <f t="shared" si="167"/>
        <v>0</v>
      </c>
      <c r="K5201" s="467">
        <f t="shared" si="168"/>
        <v>0</v>
      </c>
      <c r="L5201" s="113"/>
      <c r="M5201" s="113"/>
    </row>
    <row r="5202" spans="2:13" s="181" customFormat="1" ht="12.75" hidden="1" customHeight="1">
      <c r="B5202" s="1186"/>
      <c r="C5202" s="1159"/>
      <c r="D5202" s="465">
        <v>185</v>
      </c>
      <c r="E5202" s="1156"/>
      <c r="F5202" s="1157"/>
      <c r="G5202" s="1158"/>
      <c r="H5202" s="468">
        <v>0.15</v>
      </c>
      <c r="I5202" s="564"/>
      <c r="J5202" s="377">
        <f t="shared" si="167"/>
        <v>0</v>
      </c>
      <c r="K5202" s="467">
        <f t="shared" si="168"/>
        <v>0</v>
      </c>
      <c r="L5202" s="113"/>
      <c r="M5202" s="113"/>
    </row>
    <row r="5203" spans="2:13" s="181" customFormat="1" ht="12.75" hidden="1" customHeight="1">
      <c r="B5203" s="1186"/>
      <c r="C5203" s="1159"/>
      <c r="D5203" s="465">
        <v>186</v>
      </c>
      <c r="E5203" s="1156"/>
      <c r="F5203" s="1157"/>
      <c r="G5203" s="1158"/>
      <c r="H5203" s="468">
        <v>0.15</v>
      </c>
      <c r="I5203" s="564"/>
      <c r="J5203" s="377">
        <f t="shared" si="167"/>
        <v>0</v>
      </c>
      <c r="K5203" s="467">
        <f t="shared" si="168"/>
        <v>0</v>
      </c>
      <c r="L5203" s="113"/>
      <c r="M5203" s="113"/>
    </row>
    <row r="5204" spans="2:13" s="181" customFormat="1" ht="12.75" hidden="1" customHeight="1">
      <c r="B5204" s="1186"/>
      <c r="C5204" s="1159"/>
      <c r="D5204" s="465">
        <v>187</v>
      </c>
      <c r="E5204" s="1156"/>
      <c r="F5204" s="1157"/>
      <c r="G5204" s="1158"/>
      <c r="H5204" s="468">
        <v>0.15</v>
      </c>
      <c r="I5204" s="564"/>
      <c r="J5204" s="377">
        <f t="shared" si="167"/>
        <v>0</v>
      </c>
      <c r="K5204" s="467">
        <f t="shared" si="168"/>
        <v>0</v>
      </c>
      <c r="L5204" s="113"/>
      <c r="M5204" s="113"/>
    </row>
    <row r="5205" spans="2:13" s="181" customFormat="1" ht="12.75" hidden="1" customHeight="1">
      <c r="B5205" s="1186"/>
      <c r="C5205" s="1159"/>
      <c r="D5205" s="465">
        <v>188</v>
      </c>
      <c r="E5205" s="1156"/>
      <c r="F5205" s="1157"/>
      <c r="G5205" s="1158"/>
      <c r="H5205" s="468">
        <v>0.15</v>
      </c>
      <c r="I5205" s="564"/>
      <c r="J5205" s="377">
        <f t="shared" si="167"/>
        <v>0</v>
      </c>
      <c r="K5205" s="467">
        <f t="shared" si="168"/>
        <v>0</v>
      </c>
      <c r="L5205" s="113"/>
      <c r="M5205" s="113"/>
    </row>
    <row r="5206" spans="2:13" s="181" customFormat="1" ht="12.75" hidden="1" customHeight="1">
      <c r="B5206" s="1186"/>
      <c r="C5206" s="1159"/>
      <c r="D5206" s="465">
        <v>189</v>
      </c>
      <c r="E5206" s="1156"/>
      <c r="F5206" s="1157"/>
      <c r="G5206" s="1158"/>
      <c r="H5206" s="468">
        <v>0.15</v>
      </c>
      <c r="I5206" s="564"/>
      <c r="J5206" s="377">
        <f t="shared" si="167"/>
        <v>0</v>
      </c>
      <c r="K5206" s="467">
        <f t="shared" si="168"/>
        <v>0</v>
      </c>
      <c r="L5206" s="113"/>
      <c r="M5206" s="113"/>
    </row>
    <row r="5207" spans="2:13" s="181" customFormat="1" ht="12.75" hidden="1" customHeight="1">
      <c r="B5207" s="1186"/>
      <c r="C5207" s="1159"/>
      <c r="D5207" s="465">
        <v>190</v>
      </c>
      <c r="E5207" s="1156"/>
      <c r="F5207" s="1157"/>
      <c r="G5207" s="1158"/>
      <c r="H5207" s="468">
        <v>0.15</v>
      </c>
      <c r="I5207" s="564"/>
      <c r="J5207" s="377">
        <f t="shared" si="167"/>
        <v>0</v>
      </c>
      <c r="K5207" s="467">
        <f t="shared" si="168"/>
        <v>0</v>
      </c>
      <c r="L5207" s="113"/>
      <c r="M5207" s="113"/>
    </row>
    <row r="5208" spans="2:13" s="181" customFormat="1" ht="12.75" hidden="1" customHeight="1">
      <c r="B5208" s="1186"/>
      <c r="C5208" s="1159"/>
      <c r="D5208" s="465">
        <v>191</v>
      </c>
      <c r="E5208" s="1156"/>
      <c r="F5208" s="1157"/>
      <c r="G5208" s="1158"/>
      <c r="H5208" s="468">
        <v>0.15</v>
      </c>
      <c r="I5208" s="564"/>
      <c r="J5208" s="377">
        <f t="shared" si="167"/>
        <v>0</v>
      </c>
      <c r="K5208" s="467">
        <f t="shared" si="168"/>
        <v>0</v>
      </c>
      <c r="L5208" s="113"/>
      <c r="M5208" s="113"/>
    </row>
    <row r="5209" spans="2:13" s="181" customFormat="1" ht="12.75" hidden="1" customHeight="1">
      <c r="B5209" s="1186"/>
      <c r="C5209" s="1159"/>
      <c r="D5209" s="465">
        <v>192</v>
      </c>
      <c r="E5209" s="1156"/>
      <c r="F5209" s="1157"/>
      <c r="G5209" s="1158"/>
      <c r="H5209" s="468">
        <v>0.15</v>
      </c>
      <c r="I5209" s="564"/>
      <c r="J5209" s="377">
        <f t="shared" si="167"/>
        <v>0</v>
      </c>
      <c r="K5209" s="467">
        <f t="shared" si="168"/>
        <v>0</v>
      </c>
      <c r="L5209" s="113"/>
      <c r="M5209" s="113"/>
    </row>
    <row r="5210" spans="2:13" s="181" customFormat="1" ht="12.75" hidden="1" customHeight="1">
      <c r="B5210" s="1186"/>
      <c r="C5210" s="1159"/>
      <c r="D5210" s="465">
        <v>193</v>
      </c>
      <c r="E5210" s="1156"/>
      <c r="F5210" s="1157"/>
      <c r="G5210" s="1158"/>
      <c r="H5210" s="468">
        <v>0.15</v>
      </c>
      <c r="I5210" s="564"/>
      <c r="J5210" s="377">
        <f t="shared" ref="J5210:J5273" si="169">$I$11027*H5210</f>
        <v>0</v>
      </c>
      <c r="K5210" s="467">
        <f t="shared" si="168"/>
        <v>0</v>
      </c>
      <c r="L5210" s="113"/>
      <c r="M5210" s="113"/>
    </row>
    <row r="5211" spans="2:13" s="181" customFormat="1" ht="12.75" hidden="1" customHeight="1">
      <c r="B5211" s="1186"/>
      <c r="C5211" s="1159"/>
      <c r="D5211" s="465">
        <v>194</v>
      </c>
      <c r="E5211" s="1156"/>
      <c r="F5211" s="1157"/>
      <c r="G5211" s="1158"/>
      <c r="H5211" s="468">
        <v>0.15</v>
      </c>
      <c r="I5211" s="564"/>
      <c r="J5211" s="377">
        <f t="shared" si="169"/>
        <v>0</v>
      </c>
      <c r="K5211" s="467">
        <f t="shared" ref="K5211:K5274" si="170">MAX(0,(I5211-J5211)*0.75)</f>
        <v>0</v>
      </c>
      <c r="L5211" s="113"/>
      <c r="M5211" s="113"/>
    </row>
    <row r="5212" spans="2:13" s="181" customFormat="1" ht="12.75" hidden="1" customHeight="1">
      <c r="B5212" s="1186"/>
      <c r="C5212" s="1159"/>
      <c r="D5212" s="465">
        <v>195</v>
      </c>
      <c r="E5212" s="1156"/>
      <c r="F5212" s="1157"/>
      <c r="G5212" s="1158"/>
      <c r="H5212" s="468">
        <v>0.15</v>
      </c>
      <c r="I5212" s="564"/>
      <c r="J5212" s="377">
        <f t="shared" si="169"/>
        <v>0</v>
      </c>
      <c r="K5212" s="467">
        <f t="shared" si="170"/>
        <v>0</v>
      </c>
      <c r="L5212" s="113"/>
      <c r="M5212" s="113"/>
    </row>
    <row r="5213" spans="2:13" s="181" customFormat="1" ht="12.75" hidden="1" customHeight="1">
      <c r="B5213" s="1186"/>
      <c r="C5213" s="1159"/>
      <c r="D5213" s="465">
        <v>196</v>
      </c>
      <c r="E5213" s="1156"/>
      <c r="F5213" s="1157"/>
      <c r="G5213" s="1158"/>
      <c r="H5213" s="468">
        <v>0.15</v>
      </c>
      <c r="I5213" s="564"/>
      <c r="J5213" s="377">
        <f t="shared" si="169"/>
        <v>0</v>
      </c>
      <c r="K5213" s="467">
        <f t="shared" si="170"/>
        <v>0</v>
      </c>
      <c r="L5213" s="113"/>
      <c r="M5213" s="113"/>
    </row>
    <row r="5214" spans="2:13" s="181" customFormat="1" ht="12.75" hidden="1" customHeight="1">
      <c r="B5214" s="1186"/>
      <c r="C5214" s="1159"/>
      <c r="D5214" s="465">
        <v>197</v>
      </c>
      <c r="E5214" s="1156"/>
      <c r="F5214" s="1157"/>
      <c r="G5214" s="1158"/>
      <c r="H5214" s="468">
        <v>0.15</v>
      </c>
      <c r="I5214" s="564"/>
      <c r="J5214" s="377">
        <f t="shared" si="169"/>
        <v>0</v>
      </c>
      <c r="K5214" s="467">
        <f t="shared" si="170"/>
        <v>0</v>
      </c>
      <c r="L5214" s="113"/>
      <c r="M5214" s="113"/>
    </row>
    <row r="5215" spans="2:13" s="181" customFormat="1" ht="12.75" hidden="1" customHeight="1">
      <c r="B5215" s="1186"/>
      <c r="C5215" s="1159"/>
      <c r="D5215" s="465">
        <v>198</v>
      </c>
      <c r="E5215" s="1156"/>
      <c r="F5215" s="1157"/>
      <c r="G5215" s="1158"/>
      <c r="H5215" s="468">
        <v>0.15</v>
      </c>
      <c r="I5215" s="564"/>
      <c r="J5215" s="377">
        <f t="shared" si="169"/>
        <v>0</v>
      </c>
      <c r="K5215" s="467">
        <f t="shared" si="170"/>
        <v>0</v>
      </c>
      <c r="L5215" s="113"/>
      <c r="M5215" s="113"/>
    </row>
    <row r="5216" spans="2:13" s="181" customFormat="1" ht="12.75" hidden="1" customHeight="1">
      <c r="B5216" s="1186"/>
      <c r="C5216" s="1159"/>
      <c r="D5216" s="465">
        <v>199</v>
      </c>
      <c r="E5216" s="1156"/>
      <c r="F5216" s="1157"/>
      <c r="G5216" s="1158"/>
      <c r="H5216" s="468">
        <v>0.15</v>
      </c>
      <c r="I5216" s="564"/>
      <c r="J5216" s="377">
        <f t="shared" si="169"/>
        <v>0</v>
      </c>
      <c r="K5216" s="467">
        <f t="shared" si="170"/>
        <v>0</v>
      </c>
      <c r="L5216" s="113"/>
      <c r="M5216" s="113"/>
    </row>
    <row r="5217" spans="2:13" s="181" customFormat="1" ht="12.75" hidden="1" customHeight="1">
      <c r="B5217" s="1186"/>
      <c r="C5217" s="1159"/>
      <c r="D5217" s="465">
        <v>200</v>
      </c>
      <c r="E5217" s="1156"/>
      <c r="F5217" s="1157"/>
      <c r="G5217" s="1158"/>
      <c r="H5217" s="468">
        <v>0.15</v>
      </c>
      <c r="I5217" s="564"/>
      <c r="J5217" s="377">
        <f t="shared" si="169"/>
        <v>0</v>
      </c>
      <c r="K5217" s="467">
        <f t="shared" si="170"/>
        <v>0</v>
      </c>
      <c r="L5217" s="113"/>
      <c r="M5217" s="113"/>
    </row>
    <row r="5218" spans="2:13" s="181" customFormat="1" ht="12.75" hidden="1" customHeight="1">
      <c r="B5218" s="1186"/>
      <c r="C5218" s="1159"/>
      <c r="D5218" s="465">
        <v>201</v>
      </c>
      <c r="E5218" s="1156"/>
      <c r="F5218" s="1157"/>
      <c r="G5218" s="1158"/>
      <c r="H5218" s="468">
        <v>0.15</v>
      </c>
      <c r="I5218" s="564"/>
      <c r="J5218" s="377">
        <f t="shared" si="169"/>
        <v>0</v>
      </c>
      <c r="K5218" s="467">
        <f t="shared" si="170"/>
        <v>0</v>
      </c>
      <c r="L5218" s="113"/>
      <c r="M5218" s="113"/>
    </row>
    <row r="5219" spans="2:13" s="181" customFormat="1" ht="12.75" hidden="1" customHeight="1">
      <c r="B5219" s="1186"/>
      <c r="C5219" s="1159"/>
      <c r="D5219" s="465">
        <v>202</v>
      </c>
      <c r="E5219" s="1156"/>
      <c r="F5219" s="1157"/>
      <c r="G5219" s="1158"/>
      <c r="H5219" s="468">
        <v>0.15</v>
      </c>
      <c r="I5219" s="564"/>
      <c r="J5219" s="377">
        <f t="shared" si="169"/>
        <v>0</v>
      </c>
      <c r="K5219" s="467">
        <f t="shared" si="170"/>
        <v>0</v>
      </c>
      <c r="L5219" s="113"/>
      <c r="M5219" s="113"/>
    </row>
    <row r="5220" spans="2:13" s="181" customFormat="1" ht="12.75" hidden="1" customHeight="1">
      <c r="B5220" s="1186"/>
      <c r="C5220" s="1159"/>
      <c r="D5220" s="465">
        <v>203</v>
      </c>
      <c r="E5220" s="1156"/>
      <c r="F5220" s="1157"/>
      <c r="G5220" s="1158"/>
      <c r="H5220" s="468">
        <v>0.15</v>
      </c>
      <c r="I5220" s="564"/>
      <c r="J5220" s="377">
        <f t="shared" si="169"/>
        <v>0</v>
      </c>
      <c r="K5220" s="467">
        <f t="shared" si="170"/>
        <v>0</v>
      </c>
      <c r="L5220" s="113"/>
      <c r="M5220" s="113"/>
    </row>
    <row r="5221" spans="2:13" s="181" customFormat="1" ht="12.75" hidden="1" customHeight="1">
      <c r="B5221" s="1186"/>
      <c r="C5221" s="1159"/>
      <c r="D5221" s="465">
        <v>204</v>
      </c>
      <c r="E5221" s="1156"/>
      <c r="F5221" s="1157"/>
      <c r="G5221" s="1158"/>
      <c r="H5221" s="468">
        <v>0.15</v>
      </c>
      <c r="I5221" s="564"/>
      <c r="J5221" s="377">
        <f t="shared" si="169"/>
        <v>0</v>
      </c>
      <c r="K5221" s="467">
        <f t="shared" si="170"/>
        <v>0</v>
      </c>
      <c r="L5221" s="113"/>
      <c r="M5221" s="113"/>
    </row>
    <row r="5222" spans="2:13" s="181" customFormat="1" ht="12.75" hidden="1" customHeight="1">
      <c r="B5222" s="1186"/>
      <c r="C5222" s="1159"/>
      <c r="D5222" s="465">
        <v>205</v>
      </c>
      <c r="E5222" s="1156"/>
      <c r="F5222" s="1157"/>
      <c r="G5222" s="1158"/>
      <c r="H5222" s="468">
        <v>0.15</v>
      </c>
      <c r="I5222" s="564"/>
      <c r="J5222" s="377">
        <f t="shared" si="169"/>
        <v>0</v>
      </c>
      <c r="K5222" s="467">
        <f t="shared" si="170"/>
        <v>0</v>
      </c>
      <c r="L5222" s="113"/>
      <c r="M5222" s="113"/>
    </row>
    <row r="5223" spans="2:13" s="181" customFormat="1" ht="12.75" hidden="1" customHeight="1">
      <c r="B5223" s="1186"/>
      <c r="C5223" s="1159"/>
      <c r="D5223" s="465">
        <v>206</v>
      </c>
      <c r="E5223" s="1156"/>
      <c r="F5223" s="1157"/>
      <c r="G5223" s="1158"/>
      <c r="H5223" s="468">
        <v>0.15</v>
      </c>
      <c r="I5223" s="564"/>
      <c r="J5223" s="377">
        <f t="shared" si="169"/>
        <v>0</v>
      </c>
      <c r="K5223" s="467">
        <f t="shared" si="170"/>
        <v>0</v>
      </c>
      <c r="L5223" s="113"/>
      <c r="M5223" s="113"/>
    </row>
    <row r="5224" spans="2:13" s="181" customFormat="1" ht="12.75" hidden="1" customHeight="1">
      <c r="B5224" s="1186"/>
      <c r="C5224" s="1159"/>
      <c r="D5224" s="465">
        <v>207</v>
      </c>
      <c r="E5224" s="1156"/>
      <c r="F5224" s="1157"/>
      <c r="G5224" s="1158"/>
      <c r="H5224" s="468">
        <v>0.15</v>
      </c>
      <c r="I5224" s="564"/>
      <c r="J5224" s="377">
        <f t="shared" si="169"/>
        <v>0</v>
      </c>
      <c r="K5224" s="467">
        <f t="shared" si="170"/>
        <v>0</v>
      </c>
      <c r="L5224" s="113"/>
      <c r="M5224" s="113"/>
    </row>
    <row r="5225" spans="2:13" s="181" customFormat="1" ht="12.75" hidden="1" customHeight="1">
      <c r="B5225" s="1186"/>
      <c r="C5225" s="1159"/>
      <c r="D5225" s="465">
        <v>208</v>
      </c>
      <c r="E5225" s="1156"/>
      <c r="F5225" s="1157"/>
      <c r="G5225" s="1158"/>
      <c r="H5225" s="468">
        <v>0.15</v>
      </c>
      <c r="I5225" s="564"/>
      <c r="J5225" s="377">
        <f t="shared" si="169"/>
        <v>0</v>
      </c>
      <c r="K5225" s="467">
        <f t="shared" si="170"/>
        <v>0</v>
      </c>
      <c r="L5225" s="113"/>
      <c r="M5225" s="113"/>
    </row>
    <row r="5226" spans="2:13" s="181" customFormat="1" ht="12.75" hidden="1" customHeight="1">
      <c r="B5226" s="1186"/>
      <c r="C5226" s="1159"/>
      <c r="D5226" s="465">
        <v>209</v>
      </c>
      <c r="E5226" s="1156"/>
      <c r="F5226" s="1157"/>
      <c r="G5226" s="1158"/>
      <c r="H5226" s="468">
        <v>0.15</v>
      </c>
      <c r="I5226" s="564"/>
      <c r="J5226" s="377">
        <f t="shared" si="169"/>
        <v>0</v>
      </c>
      <c r="K5226" s="467">
        <f t="shared" si="170"/>
        <v>0</v>
      </c>
      <c r="L5226" s="113"/>
      <c r="M5226" s="113"/>
    </row>
    <row r="5227" spans="2:13" s="181" customFormat="1" ht="12.75" hidden="1" customHeight="1">
      <c r="B5227" s="1186"/>
      <c r="C5227" s="1159"/>
      <c r="D5227" s="465">
        <v>210</v>
      </c>
      <c r="E5227" s="1156"/>
      <c r="F5227" s="1157"/>
      <c r="G5227" s="1158"/>
      <c r="H5227" s="468">
        <v>0.15</v>
      </c>
      <c r="I5227" s="564"/>
      <c r="J5227" s="377">
        <f t="shared" si="169"/>
        <v>0</v>
      </c>
      <c r="K5227" s="467">
        <f t="shared" si="170"/>
        <v>0</v>
      </c>
      <c r="L5227" s="113"/>
      <c r="M5227" s="113"/>
    </row>
    <row r="5228" spans="2:13" s="181" customFormat="1" ht="12.75" hidden="1" customHeight="1">
      <c r="B5228" s="1186"/>
      <c r="C5228" s="1159"/>
      <c r="D5228" s="465">
        <v>211</v>
      </c>
      <c r="E5228" s="1156"/>
      <c r="F5228" s="1157"/>
      <c r="G5228" s="1158"/>
      <c r="H5228" s="468">
        <v>0.15</v>
      </c>
      <c r="I5228" s="564"/>
      <c r="J5228" s="377">
        <f t="shared" si="169"/>
        <v>0</v>
      </c>
      <c r="K5228" s="467">
        <f t="shared" si="170"/>
        <v>0</v>
      </c>
      <c r="L5228" s="113"/>
      <c r="M5228" s="113"/>
    </row>
    <row r="5229" spans="2:13" s="181" customFormat="1" ht="12.75" hidden="1" customHeight="1">
      <c r="B5229" s="1186"/>
      <c r="C5229" s="1159"/>
      <c r="D5229" s="465">
        <v>212</v>
      </c>
      <c r="E5229" s="1156"/>
      <c r="F5229" s="1157"/>
      <c r="G5229" s="1158"/>
      <c r="H5229" s="468">
        <v>0.15</v>
      </c>
      <c r="I5229" s="564"/>
      <c r="J5229" s="377">
        <f t="shared" si="169"/>
        <v>0</v>
      </c>
      <c r="K5229" s="467">
        <f t="shared" si="170"/>
        <v>0</v>
      </c>
      <c r="L5229" s="113"/>
      <c r="M5229" s="113"/>
    </row>
    <row r="5230" spans="2:13" s="181" customFormat="1" ht="12.75" hidden="1" customHeight="1">
      <c r="B5230" s="1186"/>
      <c r="C5230" s="1159"/>
      <c r="D5230" s="465">
        <v>213</v>
      </c>
      <c r="E5230" s="1156"/>
      <c r="F5230" s="1157"/>
      <c r="G5230" s="1158"/>
      <c r="H5230" s="468">
        <v>0.15</v>
      </c>
      <c r="I5230" s="564"/>
      <c r="J5230" s="377">
        <f t="shared" si="169"/>
        <v>0</v>
      </c>
      <c r="K5230" s="467">
        <f t="shared" si="170"/>
        <v>0</v>
      </c>
      <c r="L5230" s="113"/>
      <c r="M5230" s="113"/>
    </row>
    <row r="5231" spans="2:13" s="181" customFormat="1" ht="12.75" hidden="1" customHeight="1">
      <c r="B5231" s="1186"/>
      <c r="C5231" s="1159"/>
      <c r="D5231" s="465">
        <v>214</v>
      </c>
      <c r="E5231" s="1156"/>
      <c r="F5231" s="1157"/>
      <c r="G5231" s="1158"/>
      <c r="H5231" s="468">
        <v>0.15</v>
      </c>
      <c r="I5231" s="564"/>
      <c r="J5231" s="377">
        <f t="shared" si="169"/>
        <v>0</v>
      </c>
      <c r="K5231" s="467">
        <f t="shared" si="170"/>
        <v>0</v>
      </c>
      <c r="L5231" s="113"/>
      <c r="M5231" s="113"/>
    </row>
    <row r="5232" spans="2:13" s="181" customFormat="1" ht="12.75" hidden="1" customHeight="1">
      <c r="B5232" s="1186"/>
      <c r="C5232" s="1159"/>
      <c r="D5232" s="465">
        <v>215</v>
      </c>
      <c r="E5232" s="1156"/>
      <c r="F5232" s="1157"/>
      <c r="G5232" s="1158"/>
      <c r="H5232" s="468">
        <v>0.15</v>
      </c>
      <c r="I5232" s="564"/>
      <c r="J5232" s="377">
        <f t="shared" si="169"/>
        <v>0</v>
      </c>
      <c r="K5232" s="467">
        <f t="shared" si="170"/>
        <v>0</v>
      </c>
      <c r="L5232" s="113"/>
      <c r="M5232" s="113"/>
    </row>
    <row r="5233" spans="2:13" s="181" customFormat="1" ht="12.75" hidden="1" customHeight="1">
      <c r="B5233" s="1186"/>
      <c r="C5233" s="1159"/>
      <c r="D5233" s="465">
        <v>216</v>
      </c>
      <c r="E5233" s="1156"/>
      <c r="F5233" s="1157"/>
      <c r="G5233" s="1158"/>
      <c r="H5233" s="468">
        <v>0.15</v>
      </c>
      <c r="I5233" s="564"/>
      <c r="J5233" s="377">
        <f t="shared" si="169"/>
        <v>0</v>
      </c>
      <c r="K5233" s="467">
        <f t="shared" si="170"/>
        <v>0</v>
      </c>
      <c r="L5233" s="113"/>
      <c r="M5233" s="113"/>
    </row>
    <row r="5234" spans="2:13" s="181" customFormat="1" ht="12.75" hidden="1" customHeight="1">
      <c r="B5234" s="1186"/>
      <c r="C5234" s="1159"/>
      <c r="D5234" s="465">
        <v>217</v>
      </c>
      <c r="E5234" s="1156"/>
      <c r="F5234" s="1157"/>
      <c r="G5234" s="1158"/>
      <c r="H5234" s="468">
        <v>0.15</v>
      </c>
      <c r="I5234" s="564"/>
      <c r="J5234" s="377">
        <f t="shared" si="169"/>
        <v>0</v>
      </c>
      <c r="K5234" s="467">
        <f t="shared" si="170"/>
        <v>0</v>
      </c>
      <c r="L5234" s="113"/>
      <c r="M5234" s="113"/>
    </row>
    <row r="5235" spans="2:13" s="181" customFormat="1" ht="12.75" hidden="1" customHeight="1">
      <c r="B5235" s="1186"/>
      <c r="C5235" s="1159"/>
      <c r="D5235" s="465">
        <v>218</v>
      </c>
      <c r="E5235" s="1156"/>
      <c r="F5235" s="1157"/>
      <c r="G5235" s="1158"/>
      <c r="H5235" s="468">
        <v>0.15</v>
      </c>
      <c r="I5235" s="564"/>
      <c r="J5235" s="377">
        <f t="shared" si="169"/>
        <v>0</v>
      </c>
      <c r="K5235" s="467">
        <f t="shared" si="170"/>
        <v>0</v>
      </c>
      <c r="L5235" s="113"/>
      <c r="M5235" s="113"/>
    </row>
    <row r="5236" spans="2:13" s="181" customFormat="1" ht="12.75" hidden="1" customHeight="1">
      <c r="B5236" s="1186"/>
      <c r="C5236" s="1159"/>
      <c r="D5236" s="465">
        <v>219</v>
      </c>
      <c r="E5236" s="1156"/>
      <c r="F5236" s="1157"/>
      <c r="G5236" s="1158"/>
      <c r="H5236" s="468">
        <v>0.15</v>
      </c>
      <c r="I5236" s="564"/>
      <c r="J5236" s="377">
        <f t="shared" si="169"/>
        <v>0</v>
      </c>
      <c r="K5236" s="467">
        <f t="shared" si="170"/>
        <v>0</v>
      </c>
      <c r="L5236" s="113"/>
      <c r="M5236" s="113"/>
    </row>
    <row r="5237" spans="2:13" s="181" customFormat="1" ht="12.75" hidden="1" customHeight="1">
      <c r="B5237" s="1186"/>
      <c r="C5237" s="1159"/>
      <c r="D5237" s="465">
        <v>220</v>
      </c>
      <c r="E5237" s="1156"/>
      <c r="F5237" s="1157"/>
      <c r="G5237" s="1158"/>
      <c r="H5237" s="468">
        <v>0.15</v>
      </c>
      <c r="I5237" s="564"/>
      <c r="J5237" s="377">
        <f t="shared" si="169"/>
        <v>0</v>
      </c>
      <c r="K5237" s="467">
        <f t="shared" si="170"/>
        <v>0</v>
      </c>
      <c r="L5237" s="113"/>
      <c r="M5237" s="113"/>
    </row>
    <row r="5238" spans="2:13" s="181" customFormat="1" ht="12.75" hidden="1" customHeight="1">
      <c r="B5238" s="1186"/>
      <c r="C5238" s="1159"/>
      <c r="D5238" s="465">
        <v>221</v>
      </c>
      <c r="E5238" s="1156"/>
      <c r="F5238" s="1157"/>
      <c r="G5238" s="1158"/>
      <c r="H5238" s="468">
        <v>0.15</v>
      </c>
      <c r="I5238" s="564"/>
      <c r="J5238" s="377">
        <f t="shared" si="169"/>
        <v>0</v>
      </c>
      <c r="K5238" s="467">
        <f t="shared" si="170"/>
        <v>0</v>
      </c>
      <c r="L5238" s="113"/>
      <c r="M5238" s="113"/>
    </row>
    <row r="5239" spans="2:13" s="181" customFormat="1" ht="12.75" hidden="1" customHeight="1">
      <c r="B5239" s="1186"/>
      <c r="C5239" s="1159"/>
      <c r="D5239" s="465">
        <v>222</v>
      </c>
      <c r="E5239" s="1156"/>
      <c r="F5239" s="1157"/>
      <c r="G5239" s="1158"/>
      <c r="H5239" s="468">
        <v>0.15</v>
      </c>
      <c r="I5239" s="564"/>
      <c r="J5239" s="377">
        <f t="shared" si="169"/>
        <v>0</v>
      </c>
      <c r="K5239" s="467">
        <f t="shared" si="170"/>
        <v>0</v>
      </c>
      <c r="L5239" s="113"/>
      <c r="M5239" s="113"/>
    </row>
    <row r="5240" spans="2:13" s="181" customFormat="1" ht="12.75" hidden="1" customHeight="1">
      <c r="B5240" s="1186"/>
      <c r="C5240" s="1159"/>
      <c r="D5240" s="465">
        <v>223</v>
      </c>
      <c r="E5240" s="1156"/>
      <c r="F5240" s="1157"/>
      <c r="G5240" s="1158"/>
      <c r="H5240" s="468">
        <v>0.15</v>
      </c>
      <c r="I5240" s="564"/>
      <c r="J5240" s="377">
        <f t="shared" si="169"/>
        <v>0</v>
      </c>
      <c r="K5240" s="467">
        <f t="shared" si="170"/>
        <v>0</v>
      </c>
      <c r="L5240" s="113"/>
      <c r="M5240" s="113"/>
    </row>
    <row r="5241" spans="2:13" s="181" customFormat="1" ht="12.75" hidden="1" customHeight="1">
      <c r="B5241" s="1186"/>
      <c r="C5241" s="1159"/>
      <c r="D5241" s="465">
        <v>224</v>
      </c>
      <c r="E5241" s="1156"/>
      <c r="F5241" s="1157"/>
      <c r="G5241" s="1158"/>
      <c r="H5241" s="468">
        <v>0.15</v>
      </c>
      <c r="I5241" s="564"/>
      <c r="J5241" s="377">
        <f t="shared" si="169"/>
        <v>0</v>
      </c>
      <c r="K5241" s="467">
        <f t="shared" si="170"/>
        <v>0</v>
      </c>
      <c r="L5241" s="113"/>
      <c r="M5241" s="113"/>
    </row>
    <row r="5242" spans="2:13" s="181" customFormat="1" ht="12.75" hidden="1" customHeight="1">
      <c r="B5242" s="1186"/>
      <c r="C5242" s="1159"/>
      <c r="D5242" s="465">
        <v>225</v>
      </c>
      <c r="E5242" s="1156"/>
      <c r="F5242" s="1157"/>
      <c r="G5242" s="1158"/>
      <c r="H5242" s="468">
        <v>0.15</v>
      </c>
      <c r="I5242" s="564"/>
      <c r="J5242" s="377">
        <f t="shared" si="169"/>
        <v>0</v>
      </c>
      <c r="K5242" s="467">
        <f t="shared" si="170"/>
        <v>0</v>
      </c>
      <c r="L5242" s="113"/>
      <c r="M5242" s="113"/>
    </row>
    <row r="5243" spans="2:13" s="181" customFormat="1" ht="12.75" hidden="1" customHeight="1">
      <c r="B5243" s="1186"/>
      <c r="C5243" s="1159"/>
      <c r="D5243" s="465">
        <v>226</v>
      </c>
      <c r="E5243" s="1156"/>
      <c r="F5243" s="1157"/>
      <c r="G5243" s="1158"/>
      <c r="H5243" s="468">
        <v>0.15</v>
      </c>
      <c r="I5243" s="564"/>
      <c r="J5243" s="377">
        <f t="shared" si="169"/>
        <v>0</v>
      </c>
      <c r="K5243" s="467">
        <f t="shared" si="170"/>
        <v>0</v>
      </c>
      <c r="L5243" s="113"/>
      <c r="M5243" s="113"/>
    </row>
    <row r="5244" spans="2:13" s="181" customFormat="1" ht="12.75" hidden="1" customHeight="1">
      <c r="B5244" s="1186"/>
      <c r="C5244" s="1159"/>
      <c r="D5244" s="465">
        <v>227</v>
      </c>
      <c r="E5244" s="1156"/>
      <c r="F5244" s="1157"/>
      <c r="G5244" s="1158"/>
      <c r="H5244" s="468">
        <v>0.15</v>
      </c>
      <c r="I5244" s="564"/>
      <c r="J5244" s="377">
        <f t="shared" si="169"/>
        <v>0</v>
      </c>
      <c r="K5244" s="467">
        <f t="shared" si="170"/>
        <v>0</v>
      </c>
      <c r="L5244" s="113"/>
      <c r="M5244" s="113"/>
    </row>
    <row r="5245" spans="2:13" s="181" customFormat="1" ht="12.75" hidden="1" customHeight="1">
      <c r="B5245" s="1186"/>
      <c r="C5245" s="1159"/>
      <c r="D5245" s="465">
        <v>228</v>
      </c>
      <c r="E5245" s="1156"/>
      <c r="F5245" s="1157"/>
      <c r="G5245" s="1158"/>
      <c r="H5245" s="468">
        <v>0.15</v>
      </c>
      <c r="I5245" s="564"/>
      <c r="J5245" s="377">
        <f t="shared" si="169"/>
        <v>0</v>
      </c>
      <c r="K5245" s="467">
        <f t="shared" si="170"/>
        <v>0</v>
      </c>
      <c r="L5245" s="113"/>
      <c r="M5245" s="113"/>
    </row>
    <row r="5246" spans="2:13" s="181" customFormat="1" ht="12.75" hidden="1" customHeight="1">
      <c r="B5246" s="1186"/>
      <c r="C5246" s="1159"/>
      <c r="D5246" s="465">
        <v>229</v>
      </c>
      <c r="E5246" s="1156"/>
      <c r="F5246" s="1157"/>
      <c r="G5246" s="1158"/>
      <c r="H5246" s="468">
        <v>0.15</v>
      </c>
      <c r="I5246" s="564"/>
      <c r="J5246" s="377">
        <f t="shared" si="169"/>
        <v>0</v>
      </c>
      <c r="K5246" s="467">
        <f t="shared" si="170"/>
        <v>0</v>
      </c>
      <c r="L5246" s="113"/>
      <c r="M5246" s="113"/>
    </row>
    <row r="5247" spans="2:13" s="181" customFormat="1" ht="12.75" hidden="1" customHeight="1">
      <c r="B5247" s="1186"/>
      <c r="C5247" s="1159"/>
      <c r="D5247" s="465">
        <v>230</v>
      </c>
      <c r="E5247" s="1156"/>
      <c r="F5247" s="1157"/>
      <c r="G5247" s="1158"/>
      <c r="H5247" s="468">
        <v>0.15</v>
      </c>
      <c r="I5247" s="564"/>
      <c r="J5247" s="377">
        <f t="shared" si="169"/>
        <v>0</v>
      </c>
      <c r="K5247" s="467">
        <f t="shared" si="170"/>
        <v>0</v>
      </c>
      <c r="L5247" s="113"/>
      <c r="M5247" s="113"/>
    </row>
    <row r="5248" spans="2:13" s="181" customFormat="1" ht="12.75" hidden="1" customHeight="1">
      <c r="B5248" s="1186"/>
      <c r="C5248" s="1159"/>
      <c r="D5248" s="465">
        <v>231</v>
      </c>
      <c r="E5248" s="1156"/>
      <c r="F5248" s="1157"/>
      <c r="G5248" s="1158"/>
      <c r="H5248" s="468">
        <v>0.15</v>
      </c>
      <c r="I5248" s="564"/>
      <c r="J5248" s="377">
        <f t="shared" si="169"/>
        <v>0</v>
      </c>
      <c r="K5248" s="467">
        <f t="shared" si="170"/>
        <v>0</v>
      </c>
      <c r="L5248" s="113"/>
      <c r="M5248" s="113"/>
    </row>
    <row r="5249" spans="2:13" s="181" customFormat="1" ht="12.75" hidden="1" customHeight="1">
      <c r="B5249" s="1186"/>
      <c r="C5249" s="1159"/>
      <c r="D5249" s="465">
        <v>232</v>
      </c>
      <c r="E5249" s="1156"/>
      <c r="F5249" s="1157"/>
      <c r="G5249" s="1158"/>
      <c r="H5249" s="468">
        <v>0.15</v>
      </c>
      <c r="I5249" s="564"/>
      <c r="J5249" s="377">
        <f t="shared" si="169"/>
        <v>0</v>
      </c>
      <c r="K5249" s="467">
        <f t="shared" si="170"/>
        <v>0</v>
      </c>
      <c r="L5249" s="113"/>
      <c r="M5249" s="113"/>
    </row>
    <row r="5250" spans="2:13" s="181" customFormat="1" ht="12.75" hidden="1" customHeight="1">
      <c r="B5250" s="1186"/>
      <c r="C5250" s="1159"/>
      <c r="D5250" s="465">
        <v>233</v>
      </c>
      <c r="E5250" s="1156"/>
      <c r="F5250" s="1157"/>
      <c r="G5250" s="1158"/>
      <c r="H5250" s="468">
        <v>0.15</v>
      </c>
      <c r="I5250" s="564"/>
      <c r="J5250" s="377">
        <f t="shared" si="169"/>
        <v>0</v>
      </c>
      <c r="K5250" s="467">
        <f t="shared" si="170"/>
        <v>0</v>
      </c>
      <c r="L5250" s="113"/>
      <c r="M5250" s="113"/>
    </row>
    <row r="5251" spans="2:13" s="181" customFormat="1" ht="12.75" hidden="1" customHeight="1">
      <c r="B5251" s="1186"/>
      <c r="C5251" s="1159"/>
      <c r="D5251" s="465">
        <v>234</v>
      </c>
      <c r="E5251" s="1156"/>
      <c r="F5251" s="1157"/>
      <c r="G5251" s="1158"/>
      <c r="H5251" s="468">
        <v>0.15</v>
      </c>
      <c r="I5251" s="564"/>
      <c r="J5251" s="377">
        <f t="shared" si="169"/>
        <v>0</v>
      </c>
      <c r="K5251" s="467">
        <f t="shared" si="170"/>
        <v>0</v>
      </c>
      <c r="L5251" s="113"/>
      <c r="M5251" s="113"/>
    </row>
    <row r="5252" spans="2:13" s="181" customFormat="1" ht="12.75" hidden="1" customHeight="1">
      <c r="B5252" s="1186"/>
      <c r="C5252" s="1159"/>
      <c r="D5252" s="465">
        <v>235</v>
      </c>
      <c r="E5252" s="1156"/>
      <c r="F5252" s="1157"/>
      <c r="G5252" s="1158"/>
      <c r="H5252" s="468">
        <v>0.15</v>
      </c>
      <c r="I5252" s="564"/>
      <c r="J5252" s="377">
        <f t="shared" si="169"/>
        <v>0</v>
      </c>
      <c r="K5252" s="467">
        <f t="shared" si="170"/>
        <v>0</v>
      </c>
      <c r="L5252" s="113"/>
      <c r="M5252" s="113"/>
    </row>
    <row r="5253" spans="2:13" s="181" customFormat="1" ht="12.75" hidden="1" customHeight="1">
      <c r="B5253" s="1186"/>
      <c r="C5253" s="1159"/>
      <c r="D5253" s="465">
        <v>236</v>
      </c>
      <c r="E5253" s="1156"/>
      <c r="F5253" s="1157"/>
      <c r="G5253" s="1158"/>
      <c r="H5253" s="468">
        <v>0.15</v>
      </c>
      <c r="I5253" s="564"/>
      <c r="J5253" s="377">
        <f t="shared" si="169"/>
        <v>0</v>
      </c>
      <c r="K5253" s="467">
        <f t="shared" si="170"/>
        <v>0</v>
      </c>
      <c r="L5253" s="113"/>
      <c r="M5253" s="113"/>
    </row>
    <row r="5254" spans="2:13" s="181" customFormat="1" ht="12.75" hidden="1" customHeight="1">
      <c r="B5254" s="1186"/>
      <c r="C5254" s="1159"/>
      <c r="D5254" s="465">
        <v>237</v>
      </c>
      <c r="E5254" s="1156"/>
      <c r="F5254" s="1157"/>
      <c r="G5254" s="1158"/>
      <c r="H5254" s="468">
        <v>0.15</v>
      </c>
      <c r="I5254" s="564"/>
      <c r="J5254" s="377">
        <f t="shared" si="169"/>
        <v>0</v>
      </c>
      <c r="K5254" s="467">
        <f t="shared" si="170"/>
        <v>0</v>
      </c>
      <c r="L5254" s="113"/>
      <c r="M5254" s="113"/>
    </row>
    <row r="5255" spans="2:13" s="181" customFormat="1" ht="12.75" hidden="1" customHeight="1">
      <c r="B5255" s="1186"/>
      <c r="C5255" s="1159"/>
      <c r="D5255" s="465">
        <v>238</v>
      </c>
      <c r="E5255" s="1156"/>
      <c r="F5255" s="1157"/>
      <c r="G5255" s="1158"/>
      <c r="H5255" s="468">
        <v>0.15</v>
      </c>
      <c r="I5255" s="564"/>
      <c r="J5255" s="377">
        <f t="shared" si="169"/>
        <v>0</v>
      </c>
      <c r="K5255" s="467">
        <f t="shared" si="170"/>
        <v>0</v>
      </c>
      <c r="L5255" s="113"/>
      <c r="M5255" s="113"/>
    </row>
    <row r="5256" spans="2:13" s="181" customFormat="1" ht="12.75" hidden="1" customHeight="1">
      <c r="B5256" s="1186"/>
      <c r="C5256" s="1159"/>
      <c r="D5256" s="465">
        <v>239</v>
      </c>
      <c r="E5256" s="1156"/>
      <c r="F5256" s="1157"/>
      <c r="G5256" s="1158"/>
      <c r="H5256" s="468">
        <v>0.15</v>
      </c>
      <c r="I5256" s="564"/>
      <c r="J5256" s="377">
        <f t="shared" si="169"/>
        <v>0</v>
      </c>
      <c r="K5256" s="467">
        <f t="shared" si="170"/>
        <v>0</v>
      </c>
      <c r="L5256" s="113"/>
      <c r="M5256" s="113"/>
    </row>
    <row r="5257" spans="2:13" s="181" customFormat="1" ht="12.75" hidden="1" customHeight="1">
      <c r="B5257" s="1186"/>
      <c r="C5257" s="1159"/>
      <c r="D5257" s="465">
        <v>240</v>
      </c>
      <c r="E5257" s="1156"/>
      <c r="F5257" s="1157"/>
      <c r="G5257" s="1158"/>
      <c r="H5257" s="468">
        <v>0.15</v>
      </c>
      <c r="I5257" s="564"/>
      <c r="J5257" s="377">
        <f t="shared" si="169"/>
        <v>0</v>
      </c>
      <c r="K5257" s="467">
        <f t="shared" si="170"/>
        <v>0</v>
      </c>
      <c r="L5257" s="113"/>
      <c r="M5257" s="113"/>
    </row>
    <row r="5258" spans="2:13" s="181" customFormat="1" ht="12.75" hidden="1" customHeight="1">
      <c r="B5258" s="1186"/>
      <c r="C5258" s="1159"/>
      <c r="D5258" s="465">
        <v>241</v>
      </c>
      <c r="E5258" s="1156"/>
      <c r="F5258" s="1157"/>
      <c r="G5258" s="1158"/>
      <c r="H5258" s="468">
        <v>0.15</v>
      </c>
      <c r="I5258" s="564"/>
      <c r="J5258" s="377">
        <f t="shared" si="169"/>
        <v>0</v>
      </c>
      <c r="K5258" s="467">
        <f t="shared" si="170"/>
        <v>0</v>
      </c>
      <c r="L5258" s="113"/>
      <c r="M5258" s="113"/>
    </row>
    <row r="5259" spans="2:13" s="181" customFormat="1" ht="12.75" hidden="1" customHeight="1">
      <c r="B5259" s="1186"/>
      <c r="C5259" s="1159"/>
      <c r="D5259" s="465">
        <v>242</v>
      </c>
      <c r="E5259" s="1156"/>
      <c r="F5259" s="1157"/>
      <c r="G5259" s="1158"/>
      <c r="H5259" s="468">
        <v>0.15</v>
      </c>
      <c r="I5259" s="564"/>
      <c r="J5259" s="377">
        <f t="shared" si="169"/>
        <v>0</v>
      </c>
      <c r="K5259" s="467">
        <f t="shared" si="170"/>
        <v>0</v>
      </c>
      <c r="L5259" s="113"/>
      <c r="M5259" s="113"/>
    </row>
    <row r="5260" spans="2:13" s="181" customFormat="1" ht="12.75" hidden="1" customHeight="1">
      <c r="B5260" s="1186"/>
      <c r="C5260" s="1159"/>
      <c r="D5260" s="465">
        <v>243</v>
      </c>
      <c r="E5260" s="1156"/>
      <c r="F5260" s="1157"/>
      <c r="G5260" s="1158"/>
      <c r="H5260" s="468">
        <v>0.15</v>
      </c>
      <c r="I5260" s="564"/>
      <c r="J5260" s="377">
        <f t="shared" si="169"/>
        <v>0</v>
      </c>
      <c r="K5260" s="467">
        <f t="shared" si="170"/>
        <v>0</v>
      </c>
      <c r="L5260" s="113"/>
      <c r="M5260" s="113"/>
    </row>
    <row r="5261" spans="2:13" s="181" customFormat="1" ht="12.75" hidden="1" customHeight="1">
      <c r="B5261" s="1186"/>
      <c r="C5261" s="1159"/>
      <c r="D5261" s="465">
        <v>244</v>
      </c>
      <c r="E5261" s="1156"/>
      <c r="F5261" s="1157"/>
      <c r="G5261" s="1158"/>
      <c r="H5261" s="468">
        <v>0.15</v>
      </c>
      <c r="I5261" s="564"/>
      <c r="J5261" s="377">
        <f t="shared" si="169"/>
        <v>0</v>
      </c>
      <c r="K5261" s="467">
        <f t="shared" si="170"/>
        <v>0</v>
      </c>
      <c r="L5261" s="113"/>
      <c r="M5261" s="113"/>
    </row>
    <row r="5262" spans="2:13" s="181" customFormat="1" ht="12.75" hidden="1" customHeight="1">
      <c r="B5262" s="1186"/>
      <c r="C5262" s="1159"/>
      <c r="D5262" s="465">
        <v>245</v>
      </c>
      <c r="E5262" s="1156"/>
      <c r="F5262" s="1157"/>
      <c r="G5262" s="1158"/>
      <c r="H5262" s="468">
        <v>0.15</v>
      </c>
      <c r="I5262" s="564"/>
      <c r="J5262" s="377">
        <f t="shared" si="169"/>
        <v>0</v>
      </c>
      <c r="K5262" s="467">
        <f t="shared" si="170"/>
        <v>0</v>
      </c>
      <c r="L5262" s="113"/>
      <c r="M5262" s="113"/>
    </row>
    <row r="5263" spans="2:13" s="181" customFormat="1" ht="12.75" hidden="1" customHeight="1">
      <c r="B5263" s="1186"/>
      <c r="C5263" s="1159"/>
      <c r="D5263" s="465">
        <v>246</v>
      </c>
      <c r="E5263" s="1156"/>
      <c r="F5263" s="1157"/>
      <c r="G5263" s="1158"/>
      <c r="H5263" s="468">
        <v>0.15</v>
      </c>
      <c r="I5263" s="564"/>
      <c r="J5263" s="377">
        <f t="shared" si="169"/>
        <v>0</v>
      </c>
      <c r="K5263" s="467">
        <f t="shared" si="170"/>
        <v>0</v>
      </c>
      <c r="L5263" s="113"/>
      <c r="M5263" s="113"/>
    </row>
    <row r="5264" spans="2:13" s="181" customFormat="1" ht="12.75" hidden="1" customHeight="1">
      <c r="B5264" s="1186"/>
      <c r="C5264" s="1159"/>
      <c r="D5264" s="465">
        <v>247</v>
      </c>
      <c r="E5264" s="1156"/>
      <c r="F5264" s="1157"/>
      <c r="G5264" s="1158"/>
      <c r="H5264" s="468">
        <v>0.15</v>
      </c>
      <c r="I5264" s="564"/>
      <c r="J5264" s="377">
        <f t="shared" si="169"/>
        <v>0</v>
      </c>
      <c r="K5264" s="467">
        <f t="shared" si="170"/>
        <v>0</v>
      </c>
      <c r="L5264" s="113"/>
      <c r="M5264" s="113"/>
    </row>
    <row r="5265" spans="2:13" s="181" customFormat="1" ht="12.75" hidden="1" customHeight="1">
      <c r="B5265" s="1186"/>
      <c r="C5265" s="1159"/>
      <c r="D5265" s="465">
        <v>248</v>
      </c>
      <c r="E5265" s="1156"/>
      <c r="F5265" s="1157"/>
      <c r="G5265" s="1158"/>
      <c r="H5265" s="468">
        <v>0.15</v>
      </c>
      <c r="I5265" s="564"/>
      <c r="J5265" s="377">
        <f t="shared" si="169"/>
        <v>0</v>
      </c>
      <c r="K5265" s="467">
        <f t="shared" si="170"/>
        <v>0</v>
      </c>
      <c r="L5265" s="113"/>
      <c r="M5265" s="113"/>
    </row>
    <row r="5266" spans="2:13" s="181" customFormat="1" ht="12.75" hidden="1" customHeight="1">
      <c r="B5266" s="1186"/>
      <c r="C5266" s="1159"/>
      <c r="D5266" s="465">
        <v>249</v>
      </c>
      <c r="E5266" s="1156"/>
      <c r="F5266" s="1157"/>
      <c r="G5266" s="1158"/>
      <c r="H5266" s="468">
        <v>0.15</v>
      </c>
      <c r="I5266" s="564"/>
      <c r="J5266" s="377">
        <f t="shared" si="169"/>
        <v>0</v>
      </c>
      <c r="K5266" s="467">
        <f t="shared" si="170"/>
        <v>0</v>
      </c>
      <c r="L5266" s="113"/>
      <c r="M5266" s="113"/>
    </row>
    <row r="5267" spans="2:13" s="181" customFormat="1" ht="12.75" hidden="1" customHeight="1">
      <c r="B5267" s="1186"/>
      <c r="C5267" s="1159"/>
      <c r="D5267" s="465">
        <v>250</v>
      </c>
      <c r="E5267" s="1156"/>
      <c r="F5267" s="1157"/>
      <c r="G5267" s="1158"/>
      <c r="H5267" s="468">
        <v>0.15</v>
      </c>
      <c r="I5267" s="564"/>
      <c r="J5267" s="377">
        <f t="shared" si="169"/>
        <v>0</v>
      </c>
      <c r="K5267" s="467">
        <f t="shared" si="170"/>
        <v>0</v>
      </c>
      <c r="L5267" s="113"/>
      <c r="M5267" s="113"/>
    </row>
    <row r="5268" spans="2:13" s="181" customFormat="1" ht="12.75" hidden="1" customHeight="1">
      <c r="B5268" s="1186"/>
      <c r="C5268" s="1159"/>
      <c r="D5268" s="465">
        <v>251</v>
      </c>
      <c r="E5268" s="1156"/>
      <c r="F5268" s="1157"/>
      <c r="G5268" s="1158"/>
      <c r="H5268" s="468">
        <v>0.15</v>
      </c>
      <c r="I5268" s="564"/>
      <c r="J5268" s="377">
        <f t="shared" si="169"/>
        <v>0</v>
      </c>
      <c r="K5268" s="467">
        <f t="shared" si="170"/>
        <v>0</v>
      </c>
      <c r="L5268" s="113"/>
      <c r="M5268" s="113"/>
    </row>
    <row r="5269" spans="2:13" s="181" customFormat="1" ht="12.75" hidden="1" customHeight="1">
      <c r="B5269" s="1186"/>
      <c r="C5269" s="1159"/>
      <c r="D5269" s="465">
        <v>252</v>
      </c>
      <c r="E5269" s="1156"/>
      <c r="F5269" s="1157"/>
      <c r="G5269" s="1158"/>
      <c r="H5269" s="468">
        <v>0.15</v>
      </c>
      <c r="I5269" s="564"/>
      <c r="J5269" s="377">
        <f t="shared" si="169"/>
        <v>0</v>
      </c>
      <c r="K5269" s="467">
        <f t="shared" si="170"/>
        <v>0</v>
      </c>
      <c r="L5269" s="113"/>
      <c r="M5269" s="113"/>
    </row>
    <row r="5270" spans="2:13" s="181" customFormat="1" ht="12.75" hidden="1" customHeight="1">
      <c r="B5270" s="1186"/>
      <c r="C5270" s="1159"/>
      <c r="D5270" s="465">
        <v>253</v>
      </c>
      <c r="E5270" s="1156"/>
      <c r="F5270" s="1157"/>
      <c r="G5270" s="1158"/>
      <c r="H5270" s="468">
        <v>0.15</v>
      </c>
      <c r="I5270" s="564"/>
      <c r="J5270" s="377">
        <f t="shared" si="169"/>
        <v>0</v>
      </c>
      <c r="K5270" s="467">
        <f t="shared" si="170"/>
        <v>0</v>
      </c>
      <c r="L5270" s="113"/>
      <c r="M5270" s="113"/>
    </row>
    <row r="5271" spans="2:13" s="181" customFormat="1" ht="12.75" hidden="1" customHeight="1">
      <c r="B5271" s="1186"/>
      <c r="C5271" s="1159"/>
      <c r="D5271" s="465">
        <v>254</v>
      </c>
      <c r="E5271" s="1156"/>
      <c r="F5271" s="1157"/>
      <c r="G5271" s="1158"/>
      <c r="H5271" s="468">
        <v>0.15</v>
      </c>
      <c r="I5271" s="564"/>
      <c r="J5271" s="377">
        <f t="shared" si="169"/>
        <v>0</v>
      </c>
      <c r="K5271" s="467">
        <f t="shared" si="170"/>
        <v>0</v>
      </c>
      <c r="L5271" s="113"/>
      <c r="M5271" s="113"/>
    </row>
    <row r="5272" spans="2:13" s="181" customFormat="1" ht="12.75" hidden="1" customHeight="1">
      <c r="B5272" s="1186"/>
      <c r="C5272" s="1159"/>
      <c r="D5272" s="465">
        <v>255</v>
      </c>
      <c r="E5272" s="1156"/>
      <c r="F5272" s="1157"/>
      <c r="G5272" s="1158"/>
      <c r="H5272" s="468">
        <v>0.15</v>
      </c>
      <c r="I5272" s="564"/>
      <c r="J5272" s="377">
        <f t="shared" si="169"/>
        <v>0</v>
      </c>
      <c r="K5272" s="467">
        <f t="shared" si="170"/>
        <v>0</v>
      </c>
      <c r="L5272" s="113"/>
      <c r="M5272" s="113"/>
    </row>
    <row r="5273" spans="2:13" s="181" customFormat="1" ht="12.75" hidden="1" customHeight="1">
      <c r="B5273" s="1186"/>
      <c r="C5273" s="1159"/>
      <c r="D5273" s="465">
        <v>256</v>
      </c>
      <c r="E5273" s="1156"/>
      <c r="F5273" s="1157"/>
      <c r="G5273" s="1158"/>
      <c r="H5273" s="468">
        <v>0.15</v>
      </c>
      <c r="I5273" s="564"/>
      <c r="J5273" s="377">
        <f t="shared" si="169"/>
        <v>0</v>
      </c>
      <c r="K5273" s="467">
        <f t="shared" si="170"/>
        <v>0</v>
      </c>
      <c r="L5273" s="113"/>
      <c r="M5273" s="113"/>
    </row>
    <row r="5274" spans="2:13" s="181" customFormat="1" ht="12.75" hidden="1" customHeight="1">
      <c r="B5274" s="1186"/>
      <c r="C5274" s="1159"/>
      <c r="D5274" s="465">
        <v>257</v>
      </c>
      <c r="E5274" s="1156"/>
      <c r="F5274" s="1157"/>
      <c r="G5274" s="1158"/>
      <c r="H5274" s="468">
        <v>0.15</v>
      </c>
      <c r="I5274" s="564"/>
      <c r="J5274" s="377">
        <f t="shared" ref="J5274:J5337" si="171">$I$11027*H5274</f>
        <v>0</v>
      </c>
      <c r="K5274" s="467">
        <f t="shared" si="170"/>
        <v>0</v>
      </c>
      <c r="L5274" s="113"/>
      <c r="M5274" s="113"/>
    </row>
    <row r="5275" spans="2:13" s="181" customFormat="1" ht="12.75" hidden="1" customHeight="1">
      <c r="B5275" s="1186"/>
      <c r="C5275" s="1159"/>
      <c r="D5275" s="465">
        <v>258</v>
      </c>
      <c r="E5275" s="1156"/>
      <c r="F5275" s="1157"/>
      <c r="G5275" s="1158"/>
      <c r="H5275" s="468">
        <v>0.15</v>
      </c>
      <c r="I5275" s="564"/>
      <c r="J5275" s="377">
        <f t="shared" si="171"/>
        <v>0</v>
      </c>
      <c r="K5275" s="467">
        <f t="shared" ref="K5275:K5338" si="172">MAX(0,(I5275-J5275)*0.75)</f>
        <v>0</v>
      </c>
      <c r="L5275" s="113"/>
      <c r="M5275" s="113"/>
    </row>
    <row r="5276" spans="2:13" s="181" customFormat="1" ht="12.75" hidden="1" customHeight="1">
      <c r="B5276" s="1186"/>
      <c r="C5276" s="1159"/>
      <c r="D5276" s="465">
        <v>259</v>
      </c>
      <c r="E5276" s="1156"/>
      <c r="F5276" s="1157"/>
      <c r="G5276" s="1158"/>
      <c r="H5276" s="468">
        <v>0.15</v>
      </c>
      <c r="I5276" s="564"/>
      <c r="J5276" s="377">
        <f t="shared" si="171"/>
        <v>0</v>
      </c>
      <c r="K5276" s="467">
        <f t="shared" si="172"/>
        <v>0</v>
      </c>
      <c r="L5276" s="113"/>
      <c r="M5276" s="113"/>
    </row>
    <row r="5277" spans="2:13" s="181" customFormat="1" ht="12.75" hidden="1" customHeight="1">
      <c r="B5277" s="1186"/>
      <c r="C5277" s="1159"/>
      <c r="D5277" s="465">
        <v>260</v>
      </c>
      <c r="E5277" s="1156"/>
      <c r="F5277" s="1157"/>
      <c r="G5277" s="1158"/>
      <c r="H5277" s="468">
        <v>0.15</v>
      </c>
      <c r="I5277" s="564"/>
      <c r="J5277" s="377">
        <f t="shared" si="171"/>
        <v>0</v>
      </c>
      <c r="K5277" s="467">
        <f t="shared" si="172"/>
        <v>0</v>
      </c>
      <c r="L5277" s="113"/>
      <c r="M5277" s="113"/>
    </row>
    <row r="5278" spans="2:13" s="181" customFormat="1" ht="12.75" hidden="1" customHeight="1">
      <c r="B5278" s="1186"/>
      <c r="C5278" s="1159"/>
      <c r="D5278" s="465">
        <v>261</v>
      </c>
      <c r="E5278" s="1156"/>
      <c r="F5278" s="1157"/>
      <c r="G5278" s="1158"/>
      <c r="H5278" s="468">
        <v>0.15</v>
      </c>
      <c r="I5278" s="564"/>
      <c r="J5278" s="377">
        <f t="shared" si="171"/>
        <v>0</v>
      </c>
      <c r="K5278" s="467">
        <f t="shared" si="172"/>
        <v>0</v>
      </c>
      <c r="L5278" s="113"/>
      <c r="M5278" s="113"/>
    </row>
    <row r="5279" spans="2:13" s="181" customFormat="1" ht="12.75" hidden="1" customHeight="1">
      <c r="B5279" s="1186"/>
      <c r="C5279" s="1159"/>
      <c r="D5279" s="465">
        <v>262</v>
      </c>
      <c r="E5279" s="1156"/>
      <c r="F5279" s="1157"/>
      <c r="G5279" s="1158"/>
      <c r="H5279" s="468">
        <v>0.15</v>
      </c>
      <c r="I5279" s="564"/>
      <c r="J5279" s="377">
        <f t="shared" si="171"/>
        <v>0</v>
      </c>
      <c r="K5279" s="467">
        <f t="shared" si="172"/>
        <v>0</v>
      </c>
      <c r="L5279" s="113"/>
      <c r="M5279" s="113"/>
    </row>
    <row r="5280" spans="2:13" s="181" customFormat="1" ht="12.75" hidden="1" customHeight="1">
      <c r="B5280" s="1186"/>
      <c r="C5280" s="1159"/>
      <c r="D5280" s="465">
        <v>263</v>
      </c>
      <c r="E5280" s="1156"/>
      <c r="F5280" s="1157"/>
      <c r="G5280" s="1158"/>
      <c r="H5280" s="468">
        <v>0.15</v>
      </c>
      <c r="I5280" s="564"/>
      <c r="J5280" s="377">
        <f t="shared" si="171"/>
        <v>0</v>
      </c>
      <c r="K5280" s="467">
        <f t="shared" si="172"/>
        <v>0</v>
      </c>
      <c r="L5280" s="113"/>
      <c r="M5280" s="113"/>
    </row>
    <row r="5281" spans="2:13" s="181" customFormat="1" ht="12.75" hidden="1" customHeight="1">
      <c r="B5281" s="1186"/>
      <c r="C5281" s="1159"/>
      <c r="D5281" s="465">
        <v>264</v>
      </c>
      <c r="E5281" s="1156"/>
      <c r="F5281" s="1157"/>
      <c r="G5281" s="1158"/>
      <c r="H5281" s="468">
        <v>0.15</v>
      </c>
      <c r="I5281" s="564"/>
      <c r="J5281" s="377">
        <f t="shared" si="171"/>
        <v>0</v>
      </c>
      <c r="K5281" s="467">
        <f t="shared" si="172"/>
        <v>0</v>
      </c>
      <c r="L5281" s="113"/>
      <c r="M5281" s="113"/>
    </row>
    <row r="5282" spans="2:13" s="181" customFormat="1" ht="12.75" hidden="1" customHeight="1">
      <c r="B5282" s="1186"/>
      <c r="C5282" s="1159"/>
      <c r="D5282" s="465">
        <v>265</v>
      </c>
      <c r="E5282" s="1156"/>
      <c r="F5282" s="1157"/>
      <c r="G5282" s="1158"/>
      <c r="H5282" s="468">
        <v>0.15</v>
      </c>
      <c r="I5282" s="564"/>
      <c r="J5282" s="377">
        <f t="shared" si="171"/>
        <v>0</v>
      </c>
      <c r="K5282" s="467">
        <f t="shared" si="172"/>
        <v>0</v>
      </c>
      <c r="L5282" s="113"/>
      <c r="M5282" s="113"/>
    </row>
    <row r="5283" spans="2:13" s="181" customFormat="1" ht="12.75" hidden="1" customHeight="1">
      <c r="B5283" s="1186"/>
      <c r="C5283" s="1159"/>
      <c r="D5283" s="465">
        <v>266</v>
      </c>
      <c r="E5283" s="1156"/>
      <c r="F5283" s="1157"/>
      <c r="G5283" s="1158"/>
      <c r="H5283" s="468">
        <v>0.15</v>
      </c>
      <c r="I5283" s="564"/>
      <c r="J5283" s="377">
        <f t="shared" si="171"/>
        <v>0</v>
      </c>
      <c r="K5283" s="467">
        <f t="shared" si="172"/>
        <v>0</v>
      </c>
      <c r="L5283" s="113"/>
      <c r="M5283" s="113"/>
    </row>
    <row r="5284" spans="2:13" s="181" customFormat="1" ht="12.75" hidden="1" customHeight="1">
      <c r="B5284" s="1186"/>
      <c r="C5284" s="1159"/>
      <c r="D5284" s="465">
        <v>267</v>
      </c>
      <c r="E5284" s="1156"/>
      <c r="F5284" s="1157"/>
      <c r="G5284" s="1158"/>
      <c r="H5284" s="468">
        <v>0.15</v>
      </c>
      <c r="I5284" s="564"/>
      <c r="J5284" s="377">
        <f t="shared" si="171"/>
        <v>0</v>
      </c>
      <c r="K5284" s="467">
        <f t="shared" si="172"/>
        <v>0</v>
      </c>
      <c r="L5284" s="113"/>
      <c r="M5284" s="113"/>
    </row>
    <row r="5285" spans="2:13" s="181" customFormat="1" ht="12.75" hidden="1" customHeight="1">
      <c r="B5285" s="1186"/>
      <c r="C5285" s="1159"/>
      <c r="D5285" s="465">
        <v>268</v>
      </c>
      <c r="E5285" s="1156"/>
      <c r="F5285" s="1157"/>
      <c r="G5285" s="1158"/>
      <c r="H5285" s="468">
        <v>0.15</v>
      </c>
      <c r="I5285" s="564"/>
      <c r="J5285" s="377">
        <f t="shared" si="171"/>
        <v>0</v>
      </c>
      <c r="K5285" s="467">
        <f t="shared" si="172"/>
        <v>0</v>
      </c>
      <c r="L5285" s="113"/>
      <c r="M5285" s="113"/>
    </row>
    <row r="5286" spans="2:13" s="181" customFormat="1" ht="12.75" hidden="1" customHeight="1">
      <c r="B5286" s="1186"/>
      <c r="C5286" s="1159"/>
      <c r="D5286" s="465">
        <v>269</v>
      </c>
      <c r="E5286" s="1156"/>
      <c r="F5286" s="1157"/>
      <c r="G5286" s="1158"/>
      <c r="H5286" s="468">
        <v>0.15</v>
      </c>
      <c r="I5286" s="564"/>
      <c r="J5286" s="377">
        <f t="shared" si="171"/>
        <v>0</v>
      </c>
      <c r="K5286" s="467">
        <f t="shared" si="172"/>
        <v>0</v>
      </c>
      <c r="L5286" s="113"/>
      <c r="M5286" s="113"/>
    </row>
    <row r="5287" spans="2:13" s="181" customFormat="1" ht="12.75" hidden="1" customHeight="1">
      <c r="B5287" s="1186"/>
      <c r="C5287" s="1159"/>
      <c r="D5287" s="465">
        <v>270</v>
      </c>
      <c r="E5287" s="1156"/>
      <c r="F5287" s="1157"/>
      <c r="G5287" s="1158"/>
      <c r="H5287" s="468">
        <v>0.15</v>
      </c>
      <c r="I5287" s="564"/>
      <c r="J5287" s="377">
        <f t="shared" si="171"/>
        <v>0</v>
      </c>
      <c r="K5287" s="467">
        <f t="shared" si="172"/>
        <v>0</v>
      </c>
      <c r="L5287" s="113"/>
      <c r="M5287" s="113"/>
    </row>
    <row r="5288" spans="2:13" s="181" customFormat="1" ht="12.75" hidden="1" customHeight="1">
      <c r="B5288" s="1186"/>
      <c r="C5288" s="1159"/>
      <c r="D5288" s="465">
        <v>271</v>
      </c>
      <c r="E5288" s="1156"/>
      <c r="F5288" s="1157"/>
      <c r="G5288" s="1158"/>
      <c r="H5288" s="468">
        <v>0.15</v>
      </c>
      <c r="I5288" s="564"/>
      <c r="J5288" s="377">
        <f t="shared" si="171"/>
        <v>0</v>
      </c>
      <c r="K5288" s="467">
        <f t="shared" si="172"/>
        <v>0</v>
      </c>
      <c r="L5288" s="113"/>
      <c r="M5288" s="113"/>
    </row>
    <row r="5289" spans="2:13" s="181" customFormat="1" ht="12.75" hidden="1" customHeight="1">
      <c r="B5289" s="1186"/>
      <c r="C5289" s="1159"/>
      <c r="D5289" s="465">
        <v>272</v>
      </c>
      <c r="E5289" s="1156"/>
      <c r="F5289" s="1157"/>
      <c r="G5289" s="1158"/>
      <c r="H5289" s="468">
        <v>0.15</v>
      </c>
      <c r="I5289" s="564"/>
      <c r="J5289" s="377">
        <f t="shared" si="171"/>
        <v>0</v>
      </c>
      <c r="K5289" s="467">
        <f t="shared" si="172"/>
        <v>0</v>
      </c>
      <c r="L5289" s="113"/>
      <c r="M5289" s="113"/>
    </row>
    <row r="5290" spans="2:13" s="181" customFormat="1" ht="12.75" hidden="1" customHeight="1">
      <c r="B5290" s="1186"/>
      <c r="C5290" s="1159"/>
      <c r="D5290" s="465">
        <v>273</v>
      </c>
      <c r="E5290" s="1156"/>
      <c r="F5290" s="1157"/>
      <c r="G5290" s="1158"/>
      <c r="H5290" s="468">
        <v>0.15</v>
      </c>
      <c r="I5290" s="564"/>
      <c r="J5290" s="377">
        <f t="shared" si="171"/>
        <v>0</v>
      </c>
      <c r="K5290" s="467">
        <f t="shared" si="172"/>
        <v>0</v>
      </c>
      <c r="L5290" s="113"/>
      <c r="M5290" s="113"/>
    </row>
    <row r="5291" spans="2:13" s="181" customFormat="1" ht="12.75" hidden="1" customHeight="1">
      <c r="B5291" s="1186"/>
      <c r="C5291" s="1159"/>
      <c r="D5291" s="465">
        <v>274</v>
      </c>
      <c r="E5291" s="1156"/>
      <c r="F5291" s="1157"/>
      <c r="G5291" s="1158"/>
      <c r="H5291" s="468">
        <v>0.15</v>
      </c>
      <c r="I5291" s="564"/>
      <c r="J5291" s="377">
        <f t="shared" si="171"/>
        <v>0</v>
      </c>
      <c r="K5291" s="467">
        <f t="shared" si="172"/>
        <v>0</v>
      </c>
      <c r="L5291" s="113"/>
      <c r="M5291" s="113"/>
    </row>
    <row r="5292" spans="2:13" s="181" customFormat="1" ht="12.75" hidden="1" customHeight="1">
      <c r="B5292" s="1186"/>
      <c r="C5292" s="1159"/>
      <c r="D5292" s="465">
        <v>275</v>
      </c>
      <c r="E5292" s="1156"/>
      <c r="F5292" s="1157"/>
      <c r="G5292" s="1158"/>
      <c r="H5292" s="468">
        <v>0.15</v>
      </c>
      <c r="I5292" s="564"/>
      <c r="J5292" s="377">
        <f t="shared" si="171"/>
        <v>0</v>
      </c>
      <c r="K5292" s="467">
        <f t="shared" si="172"/>
        <v>0</v>
      </c>
      <c r="L5292" s="113"/>
      <c r="M5292" s="113"/>
    </row>
    <row r="5293" spans="2:13" s="181" customFormat="1" ht="12.75" hidden="1" customHeight="1">
      <c r="B5293" s="1186"/>
      <c r="C5293" s="1159"/>
      <c r="D5293" s="465">
        <v>276</v>
      </c>
      <c r="E5293" s="1156"/>
      <c r="F5293" s="1157"/>
      <c r="G5293" s="1158"/>
      <c r="H5293" s="468">
        <v>0.15</v>
      </c>
      <c r="I5293" s="564"/>
      <c r="J5293" s="377">
        <f t="shared" si="171"/>
        <v>0</v>
      </c>
      <c r="K5293" s="467">
        <f t="shared" si="172"/>
        <v>0</v>
      </c>
      <c r="L5293" s="113"/>
      <c r="M5293" s="113"/>
    </row>
    <row r="5294" spans="2:13" s="181" customFormat="1" ht="12.75" hidden="1" customHeight="1">
      <c r="B5294" s="1186"/>
      <c r="C5294" s="1159"/>
      <c r="D5294" s="465">
        <v>277</v>
      </c>
      <c r="E5294" s="1156"/>
      <c r="F5294" s="1157"/>
      <c r="G5294" s="1158"/>
      <c r="H5294" s="468">
        <v>0.15</v>
      </c>
      <c r="I5294" s="564"/>
      <c r="J5294" s="377">
        <f t="shared" si="171"/>
        <v>0</v>
      </c>
      <c r="K5294" s="467">
        <f t="shared" si="172"/>
        <v>0</v>
      </c>
      <c r="L5294" s="113"/>
      <c r="M5294" s="113"/>
    </row>
    <row r="5295" spans="2:13" s="181" customFormat="1" ht="12.75" hidden="1" customHeight="1">
      <c r="B5295" s="1186"/>
      <c r="C5295" s="1159"/>
      <c r="D5295" s="465">
        <v>278</v>
      </c>
      <c r="E5295" s="1156"/>
      <c r="F5295" s="1157"/>
      <c r="G5295" s="1158"/>
      <c r="H5295" s="468">
        <v>0.15</v>
      </c>
      <c r="I5295" s="564"/>
      <c r="J5295" s="377">
        <f t="shared" si="171"/>
        <v>0</v>
      </c>
      <c r="K5295" s="467">
        <f t="shared" si="172"/>
        <v>0</v>
      </c>
      <c r="L5295" s="113"/>
      <c r="M5295" s="113"/>
    </row>
    <row r="5296" spans="2:13" s="181" customFormat="1" ht="12.75" hidden="1" customHeight="1">
      <c r="B5296" s="1186"/>
      <c r="C5296" s="1159"/>
      <c r="D5296" s="465">
        <v>279</v>
      </c>
      <c r="E5296" s="1156"/>
      <c r="F5296" s="1157"/>
      <c r="G5296" s="1158"/>
      <c r="H5296" s="468">
        <v>0.15</v>
      </c>
      <c r="I5296" s="564"/>
      <c r="J5296" s="377">
        <f t="shared" si="171"/>
        <v>0</v>
      </c>
      <c r="K5296" s="467">
        <f t="shared" si="172"/>
        <v>0</v>
      </c>
      <c r="L5296" s="113"/>
      <c r="M5296" s="113"/>
    </row>
    <row r="5297" spans="2:13" s="181" customFormat="1" ht="12.75" hidden="1" customHeight="1">
      <c r="B5297" s="1186"/>
      <c r="C5297" s="1159"/>
      <c r="D5297" s="465">
        <v>280</v>
      </c>
      <c r="E5297" s="1156"/>
      <c r="F5297" s="1157"/>
      <c r="G5297" s="1158"/>
      <c r="H5297" s="468">
        <v>0.15</v>
      </c>
      <c r="I5297" s="564"/>
      <c r="J5297" s="377">
        <f t="shared" si="171"/>
        <v>0</v>
      </c>
      <c r="K5297" s="467">
        <f t="shared" si="172"/>
        <v>0</v>
      </c>
      <c r="L5297" s="113"/>
      <c r="M5297" s="113"/>
    </row>
    <row r="5298" spans="2:13" s="181" customFormat="1" ht="12.75" hidden="1" customHeight="1">
      <c r="B5298" s="1186"/>
      <c r="C5298" s="1159"/>
      <c r="D5298" s="465">
        <v>281</v>
      </c>
      <c r="E5298" s="1156"/>
      <c r="F5298" s="1157"/>
      <c r="G5298" s="1158"/>
      <c r="H5298" s="468">
        <v>0.15</v>
      </c>
      <c r="I5298" s="564"/>
      <c r="J5298" s="377">
        <f t="shared" si="171"/>
        <v>0</v>
      </c>
      <c r="K5298" s="467">
        <f t="shared" si="172"/>
        <v>0</v>
      </c>
      <c r="L5298" s="113"/>
      <c r="M5298" s="113"/>
    </row>
    <row r="5299" spans="2:13" s="181" customFormat="1" ht="12.75" hidden="1" customHeight="1">
      <c r="B5299" s="1186"/>
      <c r="C5299" s="1159"/>
      <c r="D5299" s="465">
        <v>282</v>
      </c>
      <c r="E5299" s="1156"/>
      <c r="F5299" s="1157"/>
      <c r="G5299" s="1158"/>
      <c r="H5299" s="468">
        <v>0.15</v>
      </c>
      <c r="I5299" s="564"/>
      <c r="J5299" s="377">
        <f t="shared" si="171"/>
        <v>0</v>
      </c>
      <c r="K5299" s="467">
        <f t="shared" si="172"/>
        <v>0</v>
      </c>
      <c r="L5299" s="113"/>
      <c r="M5299" s="113"/>
    </row>
    <row r="5300" spans="2:13" s="181" customFormat="1" ht="12.75" hidden="1" customHeight="1">
      <c r="B5300" s="1186"/>
      <c r="C5300" s="1159"/>
      <c r="D5300" s="465">
        <v>283</v>
      </c>
      <c r="E5300" s="1156"/>
      <c r="F5300" s="1157"/>
      <c r="G5300" s="1158"/>
      <c r="H5300" s="468">
        <v>0.15</v>
      </c>
      <c r="I5300" s="564"/>
      <c r="J5300" s="377">
        <f t="shared" si="171"/>
        <v>0</v>
      </c>
      <c r="K5300" s="467">
        <f t="shared" si="172"/>
        <v>0</v>
      </c>
      <c r="L5300" s="113"/>
      <c r="M5300" s="113"/>
    </row>
    <row r="5301" spans="2:13" s="181" customFormat="1" ht="12.75" hidden="1" customHeight="1">
      <c r="B5301" s="1186"/>
      <c r="C5301" s="1159"/>
      <c r="D5301" s="465">
        <v>284</v>
      </c>
      <c r="E5301" s="1156"/>
      <c r="F5301" s="1157"/>
      <c r="G5301" s="1158"/>
      <c r="H5301" s="468">
        <v>0.15</v>
      </c>
      <c r="I5301" s="564"/>
      <c r="J5301" s="377">
        <f t="shared" si="171"/>
        <v>0</v>
      </c>
      <c r="K5301" s="467">
        <f t="shared" si="172"/>
        <v>0</v>
      </c>
      <c r="L5301" s="113"/>
      <c r="M5301" s="113"/>
    </row>
    <row r="5302" spans="2:13" s="181" customFormat="1" ht="12.75" hidden="1" customHeight="1">
      <c r="B5302" s="1186"/>
      <c r="C5302" s="1159"/>
      <c r="D5302" s="465">
        <v>285</v>
      </c>
      <c r="E5302" s="1156"/>
      <c r="F5302" s="1157"/>
      <c r="G5302" s="1158"/>
      <c r="H5302" s="468">
        <v>0.15</v>
      </c>
      <c r="I5302" s="564"/>
      <c r="J5302" s="377">
        <f t="shared" si="171"/>
        <v>0</v>
      </c>
      <c r="K5302" s="467">
        <f t="shared" si="172"/>
        <v>0</v>
      </c>
      <c r="L5302" s="113"/>
      <c r="M5302" s="113"/>
    </row>
    <row r="5303" spans="2:13" s="181" customFormat="1" ht="12.75" hidden="1" customHeight="1">
      <c r="B5303" s="1186"/>
      <c r="C5303" s="1159"/>
      <c r="D5303" s="465">
        <v>286</v>
      </c>
      <c r="E5303" s="1156"/>
      <c r="F5303" s="1157"/>
      <c r="G5303" s="1158"/>
      <c r="H5303" s="468">
        <v>0.15</v>
      </c>
      <c r="I5303" s="564"/>
      <c r="J5303" s="377">
        <f t="shared" si="171"/>
        <v>0</v>
      </c>
      <c r="K5303" s="467">
        <f t="shared" si="172"/>
        <v>0</v>
      </c>
      <c r="L5303" s="113"/>
      <c r="M5303" s="113"/>
    </row>
    <row r="5304" spans="2:13" s="181" customFormat="1" ht="12.75" hidden="1" customHeight="1">
      <c r="B5304" s="1186"/>
      <c r="C5304" s="1159"/>
      <c r="D5304" s="465">
        <v>287</v>
      </c>
      <c r="E5304" s="1156"/>
      <c r="F5304" s="1157"/>
      <c r="G5304" s="1158"/>
      <c r="H5304" s="468">
        <v>0.15</v>
      </c>
      <c r="I5304" s="564"/>
      <c r="J5304" s="377">
        <f t="shared" si="171"/>
        <v>0</v>
      </c>
      <c r="K5304" s="467">
        <f t="shared" si="172"/>
        <v>0</v>
      </c>
      <c r="L5304" s="113"/>
      <c r="M5304" s="113"/>
    </row>
    <row r="5305" spans="2:13" s="181" customFormat="1" ht="12.75" hidden="1" customHeight="1">
      <c r="B5305" s="1186"/>
      <c r="C5305" s="1159"/>
      <c r="D5305" s="465">
        <v>288</v>
      </c>
      <c r="E5305" s="1156"/>
      <c r="F5305" s="1157"/>
      <c r="G5305" s="1158"/>
      <c r="H5305" s="468">
        <v>0.15</v>
      </c>
      <c r="I5305" s="564"/>
      <c r="J5305" s="377">
        <f t="shared" si="171"/>
        <v>0</v>
      </c>
      <c r="K5305" s="467">
        <f t="shared" si="172"/>
        <v>0</v>
      </c>
      <c r="L5305" s="113"/>
      <c r="M5305" s="113"/>
    </row>
    <row r="5306" spans="2:13" s="181" customFormat="1" ht="12.75" hidden="1" customHeight="1">
      <c r="B5306" s="1186"/>
      <c r="C5306" s="1159"/>
      <c r="D5306" s="465">
        <v>289</v>
      </c>
      <c r="E5306" s="1156"/>
      <c r="F5306" s="1157"/>
      <c r="G5306" s="1158"/>
      <c r="H5306" s="468">
        <v>0.15</v>
      </c>
      <c r="I5306" s="564"/>
      <c r="J5306" s="377">
        <f t="shared" si="171"/>
        <v>0</v>
      </c>
      <c r="K5306" s="467">
        <f t="shared" si="172"/>
        <v>0</v>
      </c>
      <c r="L5306" s="113"/>
      <c r="M5306" s="113"/>
    </row>
    <row r="5307" spans="2:13" s="181" customFormat="1" ht="12.75" hidden="1" customHeight="1">
      <c r="B5307" s="1186"/>
      <c r="C5307" s="1159"/>
      <c r="D5307" s="465">
        <v>290</v>
      </c>
      <c r="E5307" s="1156"/>
      <c r="F5307" s="1157"/>
      <c r="G5307" s="1158"/>
      <c r="H5307" s="468">
        <v>0.15</v>
      </c>
      <c r="I5307" s="564"/>
      <c r="J5307" s="377">
        <f t="shared" si="171"/>
        <v>0</v>
      </c>
      <c r="K5307" s="467">
        <f t="shared" si="172"/>
        <v>0</v>
      </c>
      <c r="L5307" s="113"/>
      <c r="M5307" s="113"/>
    </row>
    <row r="5308" spans="2:13" s="181" customFormat="1" ht="12.75" hidden="1" customHeight="1">
      <c r="B5308" s="1186"/>
      <c r="C5308" s="1159"/>
      <c r="D5308" s="465">
        <v>291</v>
      </c>
      <c r="E5308" s="1156"/>
      <c r="F5308" s="1157"/>
      <c r="G5308" s="1158"/>
      <c r="H5308" s="468">
        <v>0.15</v>
      </c>
      <c r="I5308" s="564"/>
      <c r="J5308" s="377">
        <f t="shared" si="171"/>
        <v>0</v>
      </c>
      <c r="K5308" s="467">
        <f t="shared" si="172"/>
        <v>0</v>
      </c>
      <c r="L5308" s="113"/>
      <c r="M5308" s="113"/>
    </row>
    <row r="5309" spans="2:13" s="181" customFormat="1" ht="12.75" hidden="1" customHeight="1">
      <c r="B5309" s="1186"/>
      <c r="C5309" s="1159"/>
      <c r="D5309" s="465">
        <v>292</v>
      </c>
      <c r="E5309" s="1156"/>
      <c r="F5309" s="1157"/>
      <c r="G5309" s="1158"/>
      <c r="H5309" s="468">
        <v>0.15</v>
      </c>
      <c r="I5309" s="564"/>
      <c r="J5309" s="377">
        <f t="shared" si="171"/>
        <v>0</v>
      </c>
      <c r="K5309" s="467">
        <f t="shared" si="172"/>
        <v>0</v>
      </c>
      <c r="L5309" s="113"/>
      <c r="M5309" s="113"/>
    </row>
    <row r="5310" spans="2:13" s="181" customFormat="1" ht="12.75" hidden="1" customHeight="1">
      <c r="B5310" s="1186"/>
      <c r="C5310" s="1159"/>
      <c r="D5310" s="465">
        <v>293</v>
      </c>
      <c r="E5310" s="1156"/>
      <c r="F5310" s="1157"/>
      <c r="G5310" s="1158"/>
      <c r="H5310" s="468">
        <v>0.15</v>
      </c>
      <c r="I5310" s="564"/>
      <c r="J5310" s="377">
        <f t="shared" si="171"/>
        <v>0</v>
      </c>
      <c r="K5310" s="467">
        <f t="shared" si="172"/>
        <v>0</v>
      </c>
      <c r="L5310" s="113"/>
      <c r="M5310" s="113"/>
    </row>
    <row r="5311" spans="2:13" s="181" customFormat="1" ht="12.75" hidden="1" customHeight="1">
      <c r="B5311" s="1186"/>
      <c r="C5311" s="1159"/>
      <c r="D5311" s="465">
        <v>294</v>
      </c>
      <c r="E5311" s="1156"/>
      <c r="F5311" s="1157"/>
      <c r="G5311" s="1158"/>
      <c r="H5311" s="468">
        <v>0.15</v>
      </c>
      <c r="I5311" s="564"/>
      <c r="J5311" s="377">
        <f t="shared" si="171"/>
        <v>0</v>
      </c>
      <c r="K5311" s="467">
        <f t="shared" si="172"/>
        <v>0</v>
      </c>
      <c r="L5311" s="113"/>
      <c r="M5311" s="113"/>
    </row>
    <row r="5312" spans="2:13" s="181" customFormat="1" ht="12.75" hidden="1" customHeight="1">
      <c r="B5312" s="1186"/>
      <c r="C5312" s="1159"/>
      <c r="D5312" s="465">
        <v>295</v>
      </c>
      <c r="E5312" s="1156"/>
      <c r="F5312" s="1157"/>
      <c r="G5312" s="1158"/>
      <c r="H5312" s="468">
        <v>0.15</v>
      </c>
      <c r="I5312" s="564"/>
      <c r="J5312" s="377">
        <f t="shared" si="171"/>
        <v>0</v>
      </c>
      <c r="K5312" s="467">
        <f t="shared" si="172"/>
        <v>0</v>
      </c>
      <c r="L5312" s="113"/>
      <c r="M5312" s="113"/>
    </row>
    <row r="5313" spans="2:13" s="181" customFormat="1" ht="12.75" hidden="1" customHeight="1">
      <c r="B5313" s="1186"/>
      <c r="C5313" s="1159"/>
      <c r="D5313" s="465">
        <v>296</v>
      </c>
      <c r="E5313" s="1156"/>
      <c r="F5313" s="1157"/>
      <c r="G5313" s="1158"/>
      <c r="H5313" s="468">
        <v>0.15</v>
      </c>
      <c r="I5313" s="564"/>
      <c r="J5313" s="377">
        <f t="shared" si="171"/>
        <v>0</v>
      </c>
      <c r="K5313" s="467">
        <f t="shared" si="172"/>
        <v>0</v>
      </c>
      <c r="L5313" s="113"/>
      <c r="M5313" s="113"/>
    </row>
    <row r="5314" spans="2:13" s="181" customFormat="1" ht="12.75" hidden="1" customHeight="1">
      <c r="B5314" s="1186"/>
      <c r="C5314" s="1159"/>
      <c r="D5314" s="465">
        <v>297</v>
      </c>
      <c r="E5314" s="1156"/>
      <c r="F5314" s="1157"/>
      <c r="G5314" s="1158"/>
      <c r="H5314" s="468">
        <v>0.15</v>
      </c>
      <c r="I5314" s="564"/>
      <c r="J5314" s="377">
        <f t="shared" si="171"/>
        <v>0</v>
      </c>
      <c r="K5314" s="467">
        <f t="shared" si="172"/>
        <v>0</v>
      </c>
      <c r="L5314" s="113"/>
      <c r="M5314" s="113"/>
    </row>
    <row r="5315" spans="2:13" s="181" customFormat="1" ht="12.75" hidden="1" customHeight="1">
      <c r="B5315" s="1186"/>
      <c r="C5315" s="1159"/>
      <c r="D5315" s="465">
        <v>298</v>
      </c>
      <c r="E5315" s="1156"/>
      <c r="F5315" s="1157"/>
      <c r="G5315" s="1158"/>
      <c r="H5315" s="468">
        <v>0.15</v>
      </c>
      <c r="I5315" s="564"/>
      <c r="J5315" s="377">
        <f t="shared" si="171"/>
        <v>0</v>
      </c>
      <c r="K5315" s="467">
        <f t="shared" si="172"/>
        <v>0</v>
      </c>
      <c r="L5315" s="113"/>
      <c r="M5315" s="113"/>
    </row>
    <row r="5316" spans="2:13" s="181" customFormat="1" ht="12.75" hidden="1" customHeight="1">
      <c r="B5316" s="1186"/>
      <c r="C5316" s="1159"/>
      <c r="D5316" s="465">
        <v>299</v>
      </c>
      <c r="E5316" s="1156"/>
      <c r="F5316" s="1157"/>
      <c r="G5316" s="1158"/>
      <c r="H5316" s="468">
        <v>0.15</v>
      </c>
      <c r="I5316" s="564"/>
      <c r="J5316" s="377">
        <f t="shared" si="171"/>
        <v>0</v>
      </c>
      <c r="K5316" s="467">
        <f t="shared" si="172"/>
        <v>0</v>
      </c>
      <c r="L5316" s="113"/>
      <c r="M5316" s="113"/>
    </row>
    <row r="5317" spans="2:13" s="181" customFormat="1" ht="12.75" hidden="1" customHeight="1">
      <c r="B5317" s="1186"/>
      <c r="C5317" s="1159"/>
      <c r="D5317" s="465">
        <v>300</v>
      </c>
      <c r="E5317" s="1156"/>
      <c r="F5317" s="1157"/>
      <c r="G5317" s="1158"/>
      <c r="H5317" s="468">
        <v>0.15</v>
      </c>
      <c r="I5317" s="564"/>
      <c r="J5317" s="377">
        <f t="shared" si="171"/>
        <v>0</v>
      </c>
      <c r="K5317" s="467">
        <f t="shared" si="172"/>
        <v>0</v>
      </c>
      <c r="L5317" s="113"/>
      <c r="M5317" s="113"/>
    </row>
    <row r="5318" spans="2:13" s="181" customFormat="1" ht="12.75" hidden="1" customHeight="1">
      <c r="B5318" s="1186"/>
      <c r="C5318" s="1159"/>
      <c r="D5318" s="465">
        <v>301</v>
      </c>
      <c r="E5318" s="1156"/>
      <c r="F5318" s="1157"/>
      <c r="G5318" s="1158"/>
      <c r="H5318" s="468">
        <v>0.15</v>
      </c>
      <c r="I5318" s="564"/>
      <c r="J5318" s="377">
        <f t="shared" si="171"/>
        <v>0</v>
      </c>
      <c r="K5318" s="467">
        <f t="shared" si="172"/>
        <v>0</v>
      </c>
      <c r="L5318" s="113"/>
      <c r="M5318" s="113"/>
    </row>
    <row r="5319" spans="2:13" s="181" customFormat="1" ht="12.75" hidden="1" customHeight="1">
      <c r="B5319" s="1186"/>
      <c r="C5319" s="1159"/>
      <c r="D5319" s="465">
        <v>302</v>
      </c>
      <c r="E5319" s="1156"/>
      <c r="F5319" s="1157"/>
      <c r="G5319" s="1158"/>
      <c r="H5319" s="468">
        <v>0.15</v>
      </c>
      <c r="I5319" s="564"/>
      <c r="J5319" s="377">
        <f t="shared" si="171"/>
        <v>0</v>
      </c>
      <c r="K5319" s="467">
        <f t="shared" si="172"/>
        <v>0</v>
      </c>
      <c r="L5319" s="113"/>
      <c r="M5319" s="113"/>
    </row>
    <row r="5320" spans="2:13" s="181" customFormat="1" ht="12.75" hidden="1" customHeight="1">
      <c r="B5320" s="1186"/>
      <c r="C5320" s="1159"/>
      <c r="D5320" s="465">
        <v>303</v>
      </c>
      <c r="E5320" s="1156"/>
      <c r="F5320" s="1157"/>
      <c r="G5320" s="1158"/>
      <c r="H5320" s="468">
        <v>0.15</v>
      </c>
      <c r="I5320" s="564"/>
      <c r="J5320" s="377">
        <f t="shared" si="171"/>
        <v>0</v>
      </c>
      <c r="K5320" s="467">
        <f t="shared" si="172"/>
        <v>0</v>
      </c>
      <c r="L5320" s="113"/>
      <c r="M5320" s="113"/>
    </row>
    <row r="5321" spans="2:13" s="181" customFormat="1" ht="12.75" hidden="1" customHeight="1">
      <c r="B5321" s="1186"/>
      <c r="C5321" s="1159"/>
      <c r="D5321" s="465">
        <v>304</v>
      </c>
      <c r="E5321" s="1156"/>
      <c r="F5321" s="1157"/>
      <c r="G5321" s="1158"/>
      <c r="H5321" s="468">
        <v>0.15</v>
      </c>
      <c r="I5321" s="564"/>
      <c r="J5321" s="377">
        <f t="shared" si="171"/>
        <v>0</v>
      </c>
      <c r="K5321" s="467">
        <f t="shared" si="172"/>
        <v>0</v>
      </c>
      <c r="L5321" s="113"/>
      <c r="M5321" s="113"/>
    </row>
    <row r="5322" spans="2:13" s="181" customFormat="1" ht="12.75" hidden="1" customHeight="1">
      <c r="B5322" s="1186"/>
      <c r="C5322" s="1159"/>
      <c r="D5322" s="465">
        <v>305</v>
      </c>
      <c r="E5322" s="1156"/>
      <c r="F5322" s="1157"/>
      <c r="G5322" s="1158"/>
      <c r="H5322" s="468">
        <v>0.15</v>
      </c>
      <c r="I5322" s="564"/>
      <c r="J5322" s="377">
        <f t="shared" si="171"/>
        <v>0</v>
      </c>
      <c r="K5322" s="467">
        <f t="shared" si="172"/>
        <v>0</v>
      </c>
      <c r="L5322" s="113"/>
      <c r="M5322" s="113"/>
    </row>
    <row r="5323" spans="2:13" s="181" customFormat="1" ht="12.75" hidden="1" customHeight="1">
      <c r="B5323" s="1186"/>
      <c r="C5323" s="1159"/>
      <c r="D5323" s="465">
        <v>306</v>
      </c>
      <c r="E5323" s="1156"/>
      <c r="F5323" s="1157"/>
      <c r="G5323" s="1158"/>
      <c r="H5323" s="468">
        <v>0.15</v>
      </c>
      <c r="I5323" s="564"/>
      <c r="J5323" s="377">
        <f t="shared" si="171"/>
        <v>0</v>
      </c>
      <c r="K5323" s="467">
        <f t="shared" si="172"/>
        <v>0</v>
      </c>
      <c r="L5323" s="113"/>
      <c r="M5323" s="113"/>
    </row>
    <row r="5324" spans="2:13" s="181" customFormat="1" ht="12.75" hidden="1" customHeight="1">
      <c r="B5324" s="1186"/>
      <c r="C5324" s="1159"/>
      <c r="D5324" s="465">
        <v>307</v>
      </c>
      <c r="E5324" s="1156"/>
      <c r="F5324" s="1157"/>
      <c r="G5324" s="1158"/>
      <c r="H5324" s="468">
        <v>0.15</v>
      </c>
      <c r="I5324" s="564"/>
      <c r="J5324" s="377">
        <f t="shared" si="171"/>
        <v>0</v>
      </c>
      <c r="K5324" s="467">
        <f t="shared" si="172"/>
        <v>0</v>
      </c>
      <c r="L5324" s="113"/>
      <c r="M5324" s="113"/>
    </row>
    <row r="5325" spans="2:13" s="181" customFormat="1" ht="12.75" hidden="1" customHeight="1">
      <c r="B5325" s="1186"/>
      <c r="C5325" s="1159"/>
      <c r="D5325" s="465">
        <v>308</v>
      </c>
      <c r="E5325" s="1156"/>
      <c r="F5325" s="1157"/>
      <c r="G5325" s="1158"/>
      <c r="H5325" s="468">
        <v>0.15</v>
      </c>
      <c r="I5325" s="564"/>
      <c r="J5325" s="377">
        <f t="shared" si="171"/>
        <v>0</v>
      </c>
      <c r="K5325" s="467">
        <f t="shared" si="172"/>
        <v>0</v>
      </c>
      <c r="L5325" s="113"/>
      <c r="M5325" s="113"/>
    </row>
    <row r="5326" spans="2:13" s="181" customFormat="1" ht="12.75" hidden="1" customHeight="1">
      <c r="B5326" s="1186"/>
      <c r="C5326" s="1159"/>
      <c r="D5326" s="465">
        <v>309</v>
      </c>
      <c r="E5326" s="1156"/>
      <c r="F5326" s="1157"/>
      <c r="G5326" s="1158"/>
      <c r="H5326" s="468">
        <v>0.15</v>
      </c>
      <c r="I5326" s="564"/>
      <c r="J5326" s="377">
        <f t="shared" si="171"/>
        <v>0</v>
      </c>
      <c r="K5326" s="467">
        <f t="shared" si="172"/>
        <v>0</v>
      </c>
      <c r="L5326" s="113"/>
      <c r="M5326" s="113"/>
    </row>
    <row r="5327" spans="2:13" s="181" customFormat="1" ht="12.75" hidden="1" customHeight="1">
      <c r="B5327" s="1186"/>
      <c r="C5327" s="1159"/>
      <c r="D5327" s="465">
        <v>310</v>
      </c>
      <c r="E5327" s="1156"/>
      <c r="F5327" s="1157"/>
      <c r="G5327" s="1158"/>
      <c r="H5327" s="468">
        <v>0.15</v>
      </c>
      <c r="I5327" s="564"/>
      <c r="J5327" s="377">
        <f t="shared" si="171"/>
        <v>0</v>
      </c>
      <c r="K5327" s="467">
        <f t="shared" si="172"/>
        <v>0</v>
      </c>
      <c r="L5327" s="113"/>
      <c r="M5327" s="113"/>
    </row>
    <row r="5328" spans="2:13" s="181" customFormat="1" ht="12.75" hidden="1" customHeight="1">
      <c r="B5328" s="1186"/>
      <c r="C5328" s="1159"/>
      <c r="D5328" s="465">
        <v>311</v>
      </c>
      <c r="E5328" s="1156"/>
      <c r="F5328" s="1157"/>
      <c r="G5328" s="1158"/>
      <c r="H5328" s="468">
        <v>0.15</v>
      </c>
      <c r="I5328" s="564"/>
      <c r="J5328" s="377">
        <f t="shared" si="171"/>
        <v>0</v>
      </c>
      <c r="K5328" s="467">
        <f t="shared" si="172"/>
        <v>0</v>
      </c>
      <c r="L5328" s="113"/>
      <c r="M5328" s="113"/>
    </row>
    <row r="5329" spans="2:13" s="181" customFormat="1" ht="12.75" hidden="1" customHeight="1">
      <c r="B5329" s="1186"/>
      <c r="C5329" s="1159"/>
      <c r="D5329" s="465">
        <v>312</v>
      </c>
      <c r="E5329" s="1156"/>
      <c r="F5329" s="1157"/>
      <c r="G5329" s="1158"/>
      <c r="H5329" s="468">
        <v>0.15</v>
      </c>
      <c r="I5329" s="564"/>
      <c r="J5329" s="377">
        <f t="shared" si="171"/>
        <v>0</v>
      </c>
      <c r="K5329" s="467">
        <f t="shared" si="172"/>
        <v>0</v>
      </c>
      <c r="L5329" s="113"/>
      <c r="M5329" s="113"/>
    </row>
    <row r="5330" spans="2:13" s="181" customFormat="1" ht="12.75" hidden="1" customHeight="1">
      <c r="B5330" s="1186"/>
      <c r="C5330" s="1159"/>
      <c r="D5330" s="465">
        <v>313</v>
      </c>
      <c r="E5330" s="1156"/>
      <c r="F5330" s="1157"/>
      <c r="G5330" s="1158"/>
      <c r="H5330" s="468">
        <v>0.15</v>
      </c>
      <c r="I5330" s="564"/>
      <c r="J5330" s="377">
        <f t="shared" si="171"/>
        <v>0</v>
      </c>
      <c r="K5330" s="467">
        <f t="shared" si="172"/>
        <v>0</v>
      </c>
      <c r="L5330" s="113"/>
      <c r="M5330" s="113"/>
    </row>
    <row r="5331" spans="2:13" s="181" customFormat="1" ht="12.75" hidden="1" customHeight="1">
      <c r="B5331" s="1186"/>
      <c r="C5331" s="1159"/>
      <c r="D5331" s="465">
        <v>314</v>
      </c>
      <c r="E5331" s="1156"/>
      <c r="F5331" s="1157"/>
      <c r="G5331" s="1158"/>
      <c r="H5331" s="468">
        <v>0.15</v>
      </c>
      <c r="I5331" s="564"/>
      <c r="J5331" s="377">
        <f t="shared" si="171"/>
        <v>0</v>
      </c>
      <c r="K5331" s="467">
        <f t="shared" si="172"/>
        <v>0</v>
      </c>
      <c r="L5331" s="113"/>
      <c r="M5331" s="113"/>
    </row>
    <row r="5332" spans="2:13" s="181" customFormat="1" ht="12.75" hidden="1" customHeight="1">
      <c r="B5332" s="1186"/>
      <c r="C5332" s="1159"/>
      <c r="D5332" s="465">
        <v>315</v>
      </c>
      <c r="E5332" s="1156"/>
      <c r="F5332" s="1157"/>
      <c r="G5332" s="1158"/>
      <c r="H5332" s="468">
        <v>0.15</v>
      </c>
      <c r="I5332" s="564"/>
      <c r="J5332" s="377">
        <f t="shared" si="171"/>
        <v>0</v>
      </c>
      <c r="K5332" s="467">
        <f t="shared" si="172"/>
        <v>0</v>
      </c>
      <c r="L5332" s="113"/>
      <c r="M5332" s="113"/>
    </row>
    <row r="5333" spans="2:13" s="181" customFormat="1" ht="12.75" hidden="1" customHeight="1">
      <c r="B5333" s="1186"/>
      <c r="C5333" s="1159"/>
      <c r="D5333" s="465">
        <v>316</v>
      </c>
      <c r="E5333" s="1156"/>
      <c r="F5333" s="1157"/>
      <c r="G5333" s="1158"/>
      <c r="H5333" s="468">
        <v>0.15</v>
      </c>
      <c r="I5333" s="564"/>
      <c r="J5333" s="377">
        <f t="shared" si="171"/>
        <v>0</v>
      </c>
      <c r="K5333" s="467">
        <f t="shared" si="172"/>
        <v>0</v>
      </c>
      <c r="L5333" s="113"/>
      <c r="M5333" s="113"/>
    </row>
    <row r="5334" spans="2:13" s="181" customFormat="1" ht="12.75" hidden="1" customHeight="1">
      <c r="B5334" s="1186"/>
      <c r="C5334" s="1159"/>
      <c r="D5334" s="465">
        <v>317</v>
      </c>
      <c r="E5334" s="1156"/>
      <c r="F5334" s="1157"/>
      <c r="G5334" s="1158"/>
      <c r="H5334" s="468">
        <v>0.15</v>
      </c>
      <c r="I5334" s="564"/>
      <c r="J5334" s="377">
        <f t="shared" si="171"/>
        <v>0</v>
      </c>
      <c r="K5334" s="467">
        <f t="shared" si="172"/>
        <v>0</v>
      </c>
      <c r="L5334" s="113"/>
      <c r="M5334" s="113"/>
    </row>
    <row r="5335" spans="2:13" s="181" customFormat="1" ht="12.75" hidden="1" customHeight="1">
      <c r="B5335" s="1186"/>
      <c r="C5335" s="1159"/>
      <c r="D5335" s="465">
        <v>318</v>
      </c>
      <c r="E5335" s="1156"/>
      <c r="F5335" s="1157"/>
      <c r="G5335" s="1158"/>
      <c r="H5335" s="468">
        <v>0.15</v>
      </c>
      <c r="I5335" s="564"/>
      <c r="J5335" s="377">
        <f t="shared" si="171"/>
        <v>0</v>
      </c>
      <c r="K5335" s="467">
        <f t="shared" si="172"/>
        <v>0</v>
      </c>
      <c r="L5335" s="113"/>
      <c r="M5335" s="113"/>
    </row>
    <row r="5336" spans="2:13" s="181" customFormat="1" ht="12.75" hidden="1" customHeight="1">
      <c r="B5336" s="1186"/>
      <c r="C5336" s="1159"/>
      <c r="D5336" s="465">
        <v>319</v>
      </c>
      <c r="E5336" s="1156"/>
      <c r="F5336" s="1157"/>
      <c r="G5336" s="1158"/>
      <c r="H5336" s="468">
        <v>0.15</v>
      </c>
      <c r="I5336" s="564"/>
      <c r="J5336" s="377">
        <f t="shared" si="171"/>
        <v>0</v>
      </c>
      <c r="K5336" s="467">
        <f t="shared" si="172"/>
        <v>0</v>
      </c>
      <c r="L5336" s="113"/>
      <c r="M5336" s="113"/>
    </row>
    <row r="5337" spans="2:13" s="181" customFormat="1" ht="12.75" hidden="1" customHeight="1">
      <c r="B5337" s="1186"/>
      <c r="C5337" s="1159"/>
      <c r="D5337" s="465">
        <v>320</v>
      </c>
      <c r="E5337" s="1156"/>
      <c r="F5337" s="1157"/>
      <c r="G5337" s="1158"/>
      <c r="H5337" s="468">
        <v>0.15</v>
      </c>
      <c r="I5337" s="564"/>
      <c r="J5337" s="377">
        <f t="shared" si="171"/>
        <v>0</v>
      </c>
      <c r="K5337" s="467">
        <f t="shared" si="172"/>
        <v>0</v>
      </c>
      <c r="L5337" s="113"/>
      <c r="M5337" s="113"/>
    </row>
    <row r="5338" spans="2:13" s="181" customFormat="1" ht="12.75" hidden="1" customHeight="1">
      <c r="B5338" s="1186"/>
      <c r="C5338" s="1159"/>
      <c r="D5338" s="465">
        <v>321</v>
      </c>
      <c r="E5338" s="1156"/>
      <c r="F5338" s="1157"/>
      <c r="G5338" s="1158"/>
      <c r="H5338" s="468">
        <v>0.15</v>
      </c>
      <c r="I5338" s="564"/>
      <c r="J5338" s="377">
        <f t="shared" ref="J5338:J5401" si="173">$I$11027*H5338</f>
        <v>0</v>
      </c>
      <c r="K5338" s="467">
        <f t="shared" si="172"/>
        <v>0</v>
      </c>
      <c r="L5338" s="113"/>
      <c r="M5338" s="113"/>
    </row>
    <row r="5339" spans="2:13" s="181" customFormat="1" ht="12.75" hidden="1" customHeight="1">
      <c r="B5339" s="1186"/>
      <c r="C5339" s="1159"/>
      <c r="D5339" s="465">
        <v>322</v>
      </c>
      <c r="E5339" s="1156"/>
      <c r="F5339" s="1157"/>
      <c r="G5339" s="1158"/>
      <c r="H5339" s="468">
        <v>0.15</v>
      </c>
      <c r="I5339" s="564"/>
      <c r="J5339" s="377">
        <f t="shared" si="173"/>
        <v>0</v>
      </c>
      <c r="K5339" s="467">
        <f t="shared" ref="K5339:K5402" si="174">MAX(0,(I5339-J5339)*0.75)</f>
        <v>0</v>
      </c>
      <c r="L5339" s="113"/>
      <c r="M5339" s="113"/>
    </row>
    <row r="5340" spans="2:13" s="181" customFormat="1" ht="12.75" hidden="1" customHeight="1">
      <c r="B5340" s="1186"/>
      <c r="C5340" s="1159"/>
      <c r="D5340" s="465">
        <v>323</v>
      </c>
      <c r="E5340" s="1156"/>
      <c r="F5340" s="1157"/>
      <c r="G5340" s="1158"/>
      <c r="H5340" s="468">
        <v>0.15</v>
      </c>
      <c r="I5340" s="564"/>
      <c r="J5340" s="377">
        <f t="shared" si="173"/>
        <v>0</v>
      </c>
      <c r="K5340" s="467">
        <f t="shared" si="174"/>
        <v>0</v>
      </c>
      <c r="L5340" s="113"/>
      <c r="M5340" s="113"/>
    </row>
    <row r="5341" spans="2:13" s="181" customFormat="1" ht="12.75" hidden="1" customHeight="1">
      <c r="B5341" s="1186"/>
      <c r="C5341" s="1159"/>
      <c r="D5341" s="465">
        <v>324</v>
      </c>
      <c r="E5341" s="1156"/>
      <c r="F5341" s="1157"/>
      <c r="G5341" s="1158"/>
      <c r="H5341" s="468">
        <v>0.15</v>
      </c>
      <c r="I5341" s="564"/>
      <c r="J5341" s="377">
        <f t="shared" si="173"/>
        <v>0</v>
      </c>
      <c r="K5341" s="467">
        <f t="shared" si="174"/>
        <v>0</v>
      </c>
      <c r="L5341" s="113"/>
      <c r="M5341" s="113"/>
    </row>
    <row r="5342" spans="2:13" s="181" customFormat="1" ht="12.75" hidden="1" customHeight="1">
      <c r="B5342" s="1186"/>
      <c r="C5342" s="1159"/>
      <c r="D5342" s="465">
        <v>325</v>
      </c>
      <c r="E5342" s="1156"/>
      <c r="F5342" s="1157"/>
      <c r="G5342" s="1158"/>
      <c r="H5342" s="468">
        <v>0.15</v>
      </c>
      <c r="I5342" s="564"/>
      <c r="J5342" s="377">
        <f t="shared" si="173"/>
        <v>0</v>
      </c>
      <c r="K5342" s="467">
        <f t="shared" si="174"/>
        <v>0</v>
      </c>
      <c r="L5342" s="113"/>
      <c r="M5342" s="113"/>
    </row>
    <row r="5343" spans="2:13" s="181" customFormat="1" ht="12.75" hidden="1" customHeight="1">
      <c r="B5343" s="1186"/>
      <c r="C5343" s="1159"/>
      <c r="D5343" s="465">
        <v>326</v>
      </c>
      <c r="E5343" s="1156"/>
      <c r="F5343" s="1157"/>
      <c r="G5343" s="1158"/>
      <c r="H5343" s="468">
        <v>0.15</v>
      </c>
      <c r="I5343" s="564"/>
      <c r="J5343" s="377">
        <f t="shared" si="173"/>
        <v>0</v>
      </c>
      <c r="K5343" s="467">
        <f t="shared" si="174"/>
        <v>0</v>
      </c>
      <c r="L5343" s="113"/>
      <c r="M5343" s="113"/>
    </row>
    <row r="5344" spans="2:13" s="181" customFormat="1" ht="12.75" hidden="1" customHeight="1">
      <c r="B5344" s="1186"/>
      <c r="C5344" s="1159"/>
      <c r="D5344" s="465">
        <v>327</v>
      </c>
      <c r="E5344" s="1156"/>
      <c r="F5344" s="1157"/>
      <c r="G5344" s="1158"/>
      <c r="H5344" s="468">
        <v>0.15</v>
      </c>
      <c r="I5344" s="564"/>
      <c r="J5344" s="377">
        <f t="shared" si="173"/>
        <v>0</v>
      </c>
      <c r="K5344" s="467">
        <f t="shared" si="174"/>
        <v>0</v>
      </c>
      <c r="L5344" s="113"/>
      <c r="M5344" s="113"/>
    </row>
    <row r="5345" spans="2:13" s="181" customFormat="1" ht="12.75" hidden="1" customHeight="1">
      <c r="B5345" s="1186"/>
      <c r="C5345" s="1159"/>
      <c r="D5345" s="465">
        <v>328</v>
      </c>
      <c r="E5345" s="1156"/>
      <c r="F5345" s="1157"/>
      <c r="G5345" s="1158"/>
      <c r="H5345" s="468">
        <v>0.15</v>
      </c>
      <c r="I5345" s="564"/>
      <c r="J5345" s="377">
        <f t="shared" si="173"/>
        <v>0</v>
      </c>
      <c r="K5345" s="467">
        <f t="shared" si="174"/>
        <v>0</v>
      </c>
      <c r="L5345" s="113"/>
      <c r="M5345" s="113"/>
    </row>
    <row r="5346" spans="2:13" s="181" customFormat="1" ht="12.75" hidden="1" customHeight="1">
      <c r="B5346" s="1186"/>
      <c r="C5346" s="1159"/>
      <c r="D5346" s="465">
        <v>329</v>
      </c>
      <c r="E5346" s="1156"/>
      <c r="F5346" s="1157"/>
      <c r="G5346" s="1158"/>
      <c r="H5346" s="468">
        <v>0.15</v>
      </c>
      <c r="I5346" s="564"/>
      <c r="J5346" s="377">
        <f t="shared" si="173"/>
        <v>0</v>
      </c>
      <c r="K5346" s="467">
        <f t="shared" si="174"/>
        <v>0</v>
      </c>
      <c r="L5346" s="113"/>
      <c r="M5346" s="113"/>
    </row>
    <row r="5347" spans="2:13" s="181" customFormat="1" ht="12.75" hidden="1" customHeight="1">
      <c r="B5347" s="1186"/>
      <c r="C5347" s="1159"/>
      <c r="D5347" s="465">
        <v>330</v>
      </c>
      <c r="E5347" s="1156"/>
      <c r="F5347" s="1157"/>
      <c r="G5347" s="1158"/>
      <c r="H5347" s="468">
        <v>0.15</v>
      </c>
      <c r="I5347" s="564"/>
      <c r="J5347" s="377">
        <f t="shared" si="173"/>
        <v>0</v>
      </c>
      <c r="K5347" s="467">
        <f t="shared" si="174"/>
        <v>0</v>
      </c>
      <c r="L5347" s="113"/>
      <c r="M5347" s="113"/>
    </row>
    <row r="5348" spans="2:13" s="181" customFormat="1" ht="12.75" hidden="1" customHeight="1">
      <c r="B5348" s="1186"/>
      <c r="C5348" s="1159"/>
      <c r="D5348" s="465">
        <v>331</v>
      </c>
      <c r="E5348" s="1156"/>
      <c r="F5348" s="1157"/>
      <c r="G5348" s="1158"/>
      <c r="H5348" s="468">
        <v>0.15</v>
      </c>
      <c r="I5348" s="564"/>
      <c r="J5348" s="377">
        <f t="shared" si="173"/>
        <v>0</v>
      </c>
      <c r="K5348" s="467">
        <f t="shared" si="174"/>
        <v>0</v>
      </c>
      <c r="L5348" s="113"/>
      <c r="M5348" s="113"/>
    </row>
    <row r="5349" spans="2:13" s="181" customFormat="1" ht="12.75" hidden="1" customHeight="1">
      <c r="B5349" s="1186"/>
      <c r="C5349" s="1159"/>
      <c r="D5349" s="465">
        <v>332</v>
      </c>
      <c r="E5349" s="1156"/>
      <c r="F5349" s="1157"/>
      <c r="G5349" s="1158"/>
      <c r="H5349" s="468">
        <v>0.15</v>
      </c>
      <c r="I5349" s="564"/>
      <c r="J5349" s="377">
        <f t="shared" si="173"/>
        <v>0</v>
      </c>
      <c r="K5349" s="467">
        <f t="shared" si="174"/>
        <v>0</v>
      </c>
      <c r="L5349" s="113"/>
      <c r="M5349" s="113"/>
    </row>
    <row r="5350" spans="2:13" s="181" customFormat="1" ht="12.75" hidden="1" customHeight="1">
      <c r="B5350" s="1186"/>
      <c r="C5350" s="1159"/>
      <c r="D5350" s="465">
        <v>333</v>
      </c>
      <c r="E5350" s="1156"/>
      <c r="F5350" s="1157"/>
      <c r="G5350" s="1158"/>
      <c r="H5350" s="468">
        <v>0.15</v>
      </c>
      <c r="I5350" s="564"/>
      <c r="J5350" s="377">
        <f t="shared" si="173"/>
        <v>0</v>
      </c>
      <c r="K5350" s="467">
        <f t="shared" si="174"/>
        <v>0</v>
      </c>
      <c r="L5350" s="113"/>
      <c r="M5350" s="113"/>
    </row>
    <row r="5351" spans="2:13" s="181" customFormat="1" ht="12.75" hidden="1" customHeight="1">
      <c r="B5351" s="1186"/>
      <c r="C5351" s="1159"/>
      <c r="D5351" s="465">
        <v>334</v>
      </c>
      <c r="E5351" s="1156"/>
      <c r="F5351" s="1157"/>
      <c r="G5351" s="1158"/>
      <c r="H5351" s="468">
        <v>0.15</v>
      </c>
      <c r="I5351" s="564"/>
      <c r="J5351" s="377">
        <f t="shared" si="173"/>
        <v>0</v>
      </c>
      <c r="K5351" s="467">
        <f t="shared" si="174"/>
        <v>0</v>
      </c>
      <c r="L5351" s="113"/>
      <c r="M5351" s="113"/>
    </row>
    <row r="5352" spans="2:13" s="181" customFormat="1" ht="12.75" hidden="1" customHeight="1">
      <c r="B5352" s="1186"/>
      <c r="C5352" s="1159"/>
      <c r="D5352" s="465">
        <v>335</v>
      </c>
      <c r="E5352" s="1156"/>
      <c r="F5352" s="1157"/>
      <c r="G5352" s="1158"/>
      <c r="H5352" s="468">
        <v>0.15</v>
      </c>
      <c r="I5352" s="564"/>
      <c r="J5352" s="377">
        <f t="shared" si="173"/>
        <v>0</v>
      </c>
      <c r="K5352" s="467">
        <f t="shared" si="174"/>
        <v>0</v>
      </c>
      <c r="L5352" s="113"/>
      <c r="M5352" s="113"/>
    </row>
    <row r="5353" spans="2:13" s="181" customFormat="1" ht="12.75" hidden="1" customHeight="1">
      <c r="B5353" s="1186"/>
      <c r="C5353" s="1159"/>
      <c r="D5353" s="465">
        <v>336</v>
      </c>
      <c r="E5353" s="1156"/>
      <c r="F5353" s="1157"/>
      <c r="G5353" s="1158"/>
      <c r="H5353" s="468">
        <v>0.15</v>
      </c>
      <c r="I5353" s="564"/>
      <c r="J5353" s="377">
        <f t="shared" si="173"/>
        <v>0</v>
      </c>
      <c r="K5353" s="467">
        <f t="shared" si="174"/>
        <v>0</v>
      </c>
      <c r="L5353" s="113"/>
      <c r="M5353" s="113"/>
    </row>
    <row r="5354" spans="2:13" s="181" customFormat="1" ht="12.75" hidden="1" customHeight="1">
      <c r="B5354" s="1186"/>
      <c r="C5354" s="1159"/>
      <c r="D5354" s="465">
        <v>337</v>
      </c>
      <c r="E5354" s="1156"/>
      <c r="F5354" s="1157"/>
      <c r="G5354" s="1158"/>
      <c r="H5354" s="468">
        <v>0.15</v>
      </c>
      <c r="I5354" s="564"/>
      <c r="J5354" s="377">
        <f t="shared" si="173"/>
        <v>0</v>
      </c>
      <c r="K5354" s="467">
        <f t="shared" si="174"/>
        <v>0</v>
      </c>
      <c r="L5354" s="113"/>
      <c r="M5354" s="113"/>
    </row>
    <row r="5355" spans="2:13" s="181" customFormat="1" ht="12.75" hidden="1" customHeight="1">
      <c r="B5355" s="1186"/>
      <c r="C5355" s="1159"/>
      <c r="D5355" s="465">
        <v>338</v>
      </c>
      <c r="E5355" s="1156"/>
      <c r="F5355" s="1157"/>
      <c r="G5355" s="1158"/>
      <c r="H5355" s="468">
        <v>0.15</v>
      </c>
      <c r="I5355" s="564"/>
      <c r="J5355" s="377">
        <f t="shared" si="173"/>
        <v>0</v>
      </c>
      <c r="K5355" s="467">
        <f t="shared" si="174"/>
        <v>0</v>
      </c>
      <c r="L5355" s="113"/>
      <c r="M5355" s="113"/>
    </row>
    <row r="5356" spans="2:13" s="181" customFormat="1" ht="12.75" hidden="1" customHeight="1">
      <c r="B5356" s="1186"/>
      <c r="C5356" s="1159"/>
      <c r="D5356" s="465">
        <v>339</v>
      </c>
      <c r="E5356" s="1156"/>
      <c r="F5356" s="1157"/>
      <c r="G5356" s="1158"/>
      <c r="H5356" s="468">
        <v>0.15</v>
      </c>
      <c r="I5356" s="564"/>
      <c r="J5356" s="377">
        <f t="shared" si="173"/>
        <v>0</v>
      </c>
      <c r="K5356" s="467">
        <f t="shared" si="174"/>
        <v>0</v>
      </c>
      <c r="L5356" s="113"/>
      <c r="M5356" s="113"/>
    </row>
    <row r="5357" spans="2:13" s="181" customFormat="1" ht="12.75" hidden="1" customHeight="1">
      <c r="B5357" s="1186"/>
      <c r="C5357" s="1159"/>
      <c r="D5357" s="465">
        <v>340</v>
      </c>
      <c r="E5357" s="1156"/>
      <c r="F5357" s="1157"/>
      <c r="G5357" s="1158"/>
      <c r="H5357" s="468">
        <v>0.15</v>
      </c>
      <c r="I5357" s="564"/>
      <c r="J5357" s="377">
        <f t="shared" si="173"/>
        <v>0</v>
      </c>
      <c r="K5357" s="467">
        <f t="shared" si="174"/>
        <v>0</v>
      </c>
      <c r="L5357" s="113"/>
      <c r="M5357" s="113"/>
    </row>
    <row r="5358" spans="2:13" s="181" customFormat="1" ht="12.75" hidden="1" customHeight="1">
      <c r="B5358" s="1186"/>
      <c r="C5358" s="1159"/>
      <c r="D5358" s="465">
        <v>341</v>
      </c>
      <c r="E5358" s="1156"/>
      <c r="F5358" s="1157"/>
      <c r="G5358" s="1158"/>
      <c r="H5358" s="468">
        <v>0.15</v>
      </c>
      <c r="I5358" s="564"/>
      <c r="J5358" s="377">
        <f t="shared" si="173"/>
        <v>0</v>
      </c>
      <c r="K5358" s="467">
        <f t="shared" si="174"/>
        <v>0</v>
      </c>
      <c r="L5358" s="113"/>
      <c r="M5358" s="113"/>
    </row>
    <row r="5359" spans="2:13" s="181" customFormat="1" ht="12.75" hidden="1" customHeight="1">
      <c r="B5359" s="1186"/>
      <c r="C5359" s="1159"/>
      <c r="D5359" s="465">
        <v>342</v>
      </c>
      <c r="E5359" s="1156"/>
      <c r="F5359" s="1157"/>
      <c r="G5359" s="1158"/>
      <c r="H5359" s="468">
        <v>0.15</v>
      </c>
      <c r="I5359" s="564"/>
      <c r="J5359" s="377">
        <f t="shared" si="173"/>
        <v>0</v>
      </c>
      <c r="K5359" s="467">
        <f t="shared" si="174"/>
        <v>0</v>
      </c>
      <c r="L5359" s="113"/>
      <c r="M5359" s="113"/>
    </row>
    <row r="5360" spans="2:13" s="181" customFormat="1" ht="12.75" hidden="1" customHeight="1">
      <c r="B5360" s="1186"/>
      <c r="C5360" s="1159"/>
      <c r="D5360" s="465">
        <v>343</v>
      </c>
      <c r="E5360" s="1156"/>
      <c r="F5360" s="1157"/>
      <c r="G5360" s="1158"/>
      <c r="H5360" s="468">
        <v>0.15</v>
      </c>
      <c r="I5360" s="564"/>
      <c r="J5360" s="377">
        <f t="shared" si="173"/>
        <v>0</v>
      </c>
      <c r="K5360" s="467">
        <f t="shared" si="174"/>
        <v>0</v>
      </c>
      <c r="L5360" s="113"/>
      <c r="M5360" s="113"/>
    </row>
    <row r="5361" spans="2:13" s="181" customFormat="1" ht="12.75" hidden="1" customHeight="1">
      <c r="B5361" s="1186"/>
      <c r="C5361" s="1159"/>
      <c r="D5361" s="465">
        <v>344</v>
      </c>
      <c r="E5361" s="1156"/>
      <c r="F5361" s="1157"/>
      <c r="G5361" s="1158"/>
      <c r="H5361" s="468">
        <v>0.15</v>
      </c>
      <c r="I5361" s="564"/>
      <c r="J5361" s="377">
        <f t="shared" si="173"/>
        <v>0</v>
      </c>
      <c r="K5361" s="467">
        <f t="shared" si="174"/>
        <v>0</v>
      </c>
      <c r="L5361" s="113"/>
      <c r="M5361" s="113"/>
    </row>
    <row r="5362" spans="2:13" s="181" customFormat="1" ht="12.75" hidden="1" customHeight="1">
      <c r="B5362" s="1186"/>
      <c r="C5362" s="1159"/>
      <c r="D5362" s="465">
        <v>345</v>
      </c>
      <c r="E5362" s="1156"/>
      <c r="F5362" s="1157"/>
      <c r="G5362" s="1158"/>
      <c r="H5362" s="468">
        <v>0.15</v>
      </c>
      <c r="I5362" s="564"/>
      <c r="J5362" s="377">
        <f t="shared" si="173"/>
        <v>0</v>
      </c>
      <c r="K5362" s="467">
        <f t="shared" si="174"/>
        <v>0</v>
      </c>
      <c r="L5362" s="113"/>
      <c r="M5362" s="113"/>
    </row>
    <row r="5363" spans="2:13" s="181" customFormat="1" ht="12.75" hidden="1" customHeight="1">
      <c r="B5363" s="1186"/>
      <c r="C5363" s="1159"/>
      <c r="D5363" s="465">
        <v>346</v>
      </c>
      <c r="E5363" s="1156"/>
      <c r="F5363" s="1157"/>
      <c r="G5363" s="1158"/>
      <c r="H5363" s="468">
        <v>0.15</v>
      </c>
      <c r="I5363" s="564"/>
      <c r="J5363" s="377">
        <f t="shared" si="173"/>
        <v>0</v>
      </c>
      <c r="K5363" s="467">
        <f t="shared" si="174"/>
        <v>0</v>
      </c>
      <c r="L5363" s="113"/>
      <c r="M5363" s="113"/>
    </row>
    <row r="5364" spans="2:13" s="181" customFormat="1" ht="12.75" hidden="1" customHeight="1">
      <c r="B5364" s="1186"/>
      <c r="C5364" s="1159"/>
      <c r="D5364" s="465">
        <v>347</v>
      </c>
      <c r="E5364" s="1156"/>
      <c r="F5364" s="1157"/>
      <c r="G5364" s="1158"/>
      <c r="H5364" s="468">
        <v>0.15</v>
      </c>
      <c r="I5364" s="564"/>
      <c r="J5364" s="377">
        <f t="shared" si="173"/>
        <v>0</v>
      </c>
      <c r="K5364" s="467">
        <f t="shared" si="174"/>
        <v>0</v>
      </c>
      <c r="L5364" s="113"/>
      <c r="M5364" s="113"/>
    </row>
    <row r="5365" spans="2:13" s="181" customFormat="1" ht="12.75" hidden="1" customHeight="1">
      <c r="B5365" s="1186"/>
      <c r="C5365" s="1159"/>
      <c r="D5365" s="465">
        <v>348</v>
      </c>
      <c r="E5365" s="1156"/>
      <c r="F5365" s="1157"/>
      <c r="G5365" s="1158"/>
      <c r="H5365" s="468">
        <v>0.15</v>
      </c>
      <c r="I5365" s="564"/>
      <c r="J5365" s="377">
        <f t="shared" si="173"/>
        <v>0</v>
      </c>
      <c r="K5365" s="467">
        <f t="shared" si="174"/>
        <v>0</v>
      </c>
      <c r="L5365" s="113"/>
      <c r="M5365" s="113"/>
    </row>
    <row r="5366" spans="2:13" s="181" customFormat="1" ht="12.75" hidden="1" customHeight="1">
      <c r="B5366" s="1186"/>
      <c r="C5366" s="1159"/>
      <c r="D5366" s="465">
        <v>349</v>
      </c>
      <c r="E5366" s="1156"/>
      <c r="F5366" s="1157"/>
      <c r="G5366" s="1158"/>
      <c r="H5366" s="468">
        <v>0.15</v>
      </c>
      <c r="I5366" s="564"/>
      <c r="J5366" s="377">
        <f t="shared" si="173"/>
        <v>0</v>
      </c>
      <c r="K5366" s="467">
        <f t="shared" si="174"/>
        <v>0</v>
      </c>
      <c r="L5366" s="113"/>
      <c r="M5366" s="113"/>
    </row>
    <row r="5367" spans="2:13" s="181" customFormat="1" ht="12.75" hidden="1" customHeight="1">
      <c r="B5367" s="1186"/>
      <c r="C5367" s="1159"/>
      <c r="D5367" s="465">
        <v>350</v>
      </c>
      <c r="E5367" s="1156"/>
      <c r="F5367" s="1157"/>
      <c r="G5367" s="1158"/>
      <c r="H5367" s="468">
        <v>0.15</v>
      </c>
      <c r="I5367" s="564"/>
      <c r="J5367" s="377">
        <f t="shared" si="173"/>
        <v>0</v>
      </c>
      <c r="K5367" s="467">
        <f t="shared" si="174"/>
        <v>0</v>
      </c>
      <c r="L5367" s="113"/>
      <c r="M5367" s="113"/>
    </row>
    <row r="5368" spans="2:13" s="181" customFormat="1" ht="12.75" hidden="1" customHeight="1">
      <c r="B5368" s="1186"/>
      <c r="C5368" s="1159"/>
      <c r="D5368" s="465">
        <v>351</v>
      </c>
      <c r="E5368" s="1156"/>
      <c r="F5368" s="1157"/>
      <c r="G5368" s="1158"/>
      <c r="H5368" s="468">
        <v>0.15</v>
      </c>
      <c r="I5368" s="564"/>
      <c r="J5368" s="377">
        <f t="shared" si="173"/>
        <v>0</v>
      </c>
      <c r="K5368" s="467">
        <f t="shared" si="174"/>
        <v>0</v>
      </c>
      <c r="L5368" s="113"/>
      <c r="M5368" s="113"/>
    </row>
    <row r="5369" spans="2:13" s="181" customFormat="1" ht="12.75" hidden="1" customHeight="1">
      <c r="B5369" s="1186"/>
      <c r="C5369" s="1159"/>
      <c r="D5369" s="465">
        <v>352</v>
      </c>
      <c r="E5369" s="1156"/>
      <c r="F5369" s="1157"/>
      <c r="G5369" s="1158"/>
      <c r="H5369" s="468">
        <v>0.15</v>
      </c>
      <c r="I5369" s="564"/>
      <c r="J5369" s="377">
        <f t="shared" si="173"/>
        <v>0</v>
      </c>
      <c r="K5369" s="467">
        <f t="shared" si="174"/>
        <v>0</v>
      </c>
      <c r="L5369" s="113"/>
      <c r="M5369" s="113"/>
    </row>
    <row r="5370" spans="2:13" s="181" customFormat="1" ht="12.75" hidden="1" customHeight="1">
      <c r="B5370" s="1186"/>
      <c r="C5370" s="1159"/>
      <c r="D5370" s="465">
        <v>353</v>
      </c>
      <c r="E5370" s="1156"/>
      <c r="F5370" s="1157"/>
      <c r="G5370" s="1158"/>
      <c r="H5370" s="468">
        <v>0.15</v>
      </c>
      <c r="I5370" s="564"/>
      <c r="J5370" s="377">
        <f t="shared" si="173"/>
        <v>0</v>
      </c>
      <c r="K5370" s="467">
        <f t="shared" si="174"/>
        <v>0</v>
      </c>
      <c r="L5370" s="113"/>
      <c r="M5370" s="113"/>
    </row>
    <row r="5371" spans="2:13" s="181" customFormat="1" ht="12.75" hidden="1" customHeight="1">
      <c r="B5371" s="1186"/>
      <c r="C5371" s="1159"/>
      <c r="D5371" s="465">
        <v>354</v>
      </c>
      <c r="E5371" s="1156"/>
      <c r="F5371" s="1157"/>
      <c r="G5371" s="1158"/>
      <c r="H5371" s="468">
        <v>0.15</v>
      </c>
      <c r="I5371" s="564"/>
      <c r="J5371" s="377">
        <f t="shared" si="173"/>
        <v>0</v>
      </c>
      <c r="K5371" s="467">
        <f t="shared" si="174"/>
        <v>0</v>
      </c>
      <c r="L5371" s="113"/>
      <c r="M5371" s="113"/>
    </row>
    <row r="5372" spans="2:13" s="181" customFormat="1" ht="12.75" hidden="1" customHeight="1">
      <c r="B5372" s="1186"/>
      <c r="C5372" s="1159"/>
      <c r="D5372" s="465">
        <v>355</v>
      </c>
      <c r="E5372" s="1156"/>
      <c r="F5372" s="1157"/>
      <c r="G5372" s="1158"/>
      <c r="H5372" s="468">
        <v>0.15</v>
      </c>
      <c r="I5372" s="564"/>
      <c r="J5372" s="377">
        <f t="shared" si="173"/>
        <v>0</v>
      </c>
      <c r="K5372" s="467">
        <f t="shared" si="174"/>
        <v>0</v>
      </c>
      <c r="L5372" s="113"/>
      <c r="M5372" s="113"/>
    </row>
    <row r="5373" spans="2:13" s="181" customFormat="1" ht="12.75" hidden="1" customHeight="1">
      <c r="B5373" s="1186"/>
      <c r="C5373" s="1159"/>
      <c r="D5373" s="465">
        <v>356</v>
      </c>
      <c r="E5373" s="1156"/>
      <c r="F5373" s="1157"/>
      <c r="G5373" s="1158"/>
      <c r="H5373" s="468">
        <v>0.15</v>
      </c>
      <c r="I5373" s="564"/>
      <c r="J5373" s="377">
        <f t="shared" si="173"/>
        <v>0</v>
      </c>
      <c r="K5373" s="467">
        <f t="shared" si="174"/>
        <v>0</v>
      </c>
      <c r="L5373" s="113"/>
      <c r="M5373" s="113"/>
    </row>
    <row r="5374" spans="2:13" s="181" customFormat="1" ht="12.75" hidden="1" customHeight="1">
      <c r="B5374" s="1186"/>
      <c r="C5374" s="1159"/>
      <c r="D5374" s="465">
        <v>357</v>
      </c>
      <c r="E5374" s="1156"/>
      <c r="F5374" s="1157"/>
      <c r="G5374" s="1158"/>
      <c r="H5374" s="468">
        <v>0.15</v>
      </c>
      <c r="I5374" s="564"/>
      <c r="J5374" s="377">
        <f t="shared" si="173"/>
        <v>0</v>
      </c>
      <c r="K5374" s="467">
        <f t="shared" si="174"/>
        <v>0</v>
      </c>
      <c r="L5374" s="113"/>
      <c r="M5374" s="113"/>
    </row>
    <row r="5375" spans="2:13" s="181" customFormat="1" ht="12.75" hidden="1" customHeight="1">
      <c r="B5375" s="1186"/>
      <c r="C5375" s="1159"/>
      <c r="D5375" s="465">
        <v>358</v>
      </c>
      <c r="E5375" s="1156"/>
      <c r="F5375" s="1157"/>
      <c r="G5375" s="1158"/>
      <c r="H5375" s="468">
        <v>0.15</v>
      </c>
      <c r="I5375" s="564"/>
      <c r="J5375" s="377">
        <f t="shared" si="173"/>
        <v>0</v>
      </c>
      <c r="K5375" s="467">
        <f t="shared" si="174"/>
        <v>0</v>
      </c>
      <c r="L5375" s="113"/>
      <c r="M5375" s="113"/>
    </row>
    <row r="5376" spans="2:13" s="181" customFormat="1" ht="12.75" hidden="1" customHeight="1">
      <c r="B5376" s="1186"/>
      <c r="C5376" s="1159"/>
      <c r="D5376" s="465">
        <v>359</v>
      </c>
      <c r="E5376" s="1156"/>
      <c r="F5376" s="1157"/>
      <c r="G5376" s="1158"/>
      <c r="H5376" s="468">
        <v>0.15</v>
      </c>
      <c r="I5376" s="564"/>
      <c r="J5376" s="377">
        <f t="shared" si="173"/>
        <v>0</v>
      </c>
      <c r="K5376" s="467">
        <f t="shared" si="174"/>
        <v>0</v>
      </c>
      <c r="L5376" s="113"/>
      <c r="M5376" s="113"/>
    </row>
    <row r="5377" spans="2:13" s="181" customFormat="1" ht="12.75" hidden="1" customHeight="1">
      <c r="B5377" s="1186"/>
      <c r="C5377" s="1159"/>
      <c r="D5377" s="465">
        <v>360</v>
      </c>
      <c r="E5377" s="1156"/>
      <c r="F5377" s="1157"/>
      <c r="G5377" s="1158"/>
      <c r="H5377" s="468">
        <v>0.15</v>
      </c>
      <c r="I5377" s="564"/>
      <c r="J5377" s="377">
        <f t="shared" si="173"/>
        <v>0</v>
      </c>
      <c r="K5377" s="467">
        <f t="shared" si="174"/>
        <v>0</v>
      </c>
      <c r="L5377" s="113"/>
      <c r="M5377" s="113"/>
    </row>
    <row r="5378" spans="2:13" s="181" customFormat="1" ht="12.75" hidden="1" customHeight="1">
      <c r="B5378" s="1186"/>
      <c r="C5378" s="1159"/>
      <c r="D5378" s="465">
        <v>361</v>
      </c>
      <c r="E5378" s="1156"/>
      <c r="F5378" s="1157"/>
      <c r="G5378" s="1158"/>
      <c r="H5378" s="468">
        <v>0.15</v>
      </c>
      <c r="I5378" s="564"/>
      <c r="J5378" s="377">
        <f t="shared" si="173"/>
        <v>0</v>
      </c>
      <c r="K5378" s="467">
        <f t="shared" si="174"/>
        <v>0</v>
      </c>
      <c r="L5378" s="113"/>
      <c r="M5378" s="113"/>
    </row>
    <row r="5379" spans="2:13" s="181" customFormat="1" ht="12.75" hidden="1" customHeight="1">
      <c r="B5379" s="1186"/>
      <c r="C5379" s="1159"/>
      <c r="D5379" s="465">
        <v>362</v>
      </c>
      <c r="E5379" s="1156"/>
      <c r="F5379" s="1157"/>
      <c r="G5379" s="1158"/>
      <c r="H5379" s="468">
        <v>0.15</v>
      </c>
      <c r="I5379" s="564"/>
      <c r="J5379" s="377">
        <f t="shared" si="173"/>
        <v>0</v>
      </c>
      <c r="K5379" s="467">
        <f t="shared" si="174"/>
        <v>0</v>
      </c>
      <c r="L5379" s="113"/>
      <c r="M5379" s="113"/>
    </row>
    <row r="5380" spans="2:13" s="181" customFormat="1" ht="12.75" hidden="1" customHeight="1">
      <c r="B5380" s="1186"/>
      <c r="C5380" s="1159"/>
      <c r="D5380" s="465">
        <v>363</v>
      </c>
      <c r="E5380" s="1156"/>
      <c r="F5380" s="1157"/>
      <c r="G5380" s="1158"/>
      <c r="H5380" s="468">
        <v>0.15</v>
      </c>
      <c r="I5380" s="564"/>
      <c r="J5380" s="377">
        <f t="shared" si="173"/>
        <v>0</v>
      </c>
      <c r="K5380" s="467">
        <f t="shared" si="174"/>
        <v>0</v>
      </c>
      <c r="L5380" s="113"/>
      <c r="M5380" s="113"/>
    </row>
    <row r="5381" spans="2:13" s="181" customFormat="1" ht="12.75" hidden="1" customHeight="1">
      <c r="B5381" s="1186"/>
      <c r="C5381" s="1159"/>
      <c r="D5381" s="465">
        <v>364</v>
      </c>
      <c r="E5381" s="1156"/>
      <c r="F5381" s="1157"/>
      <c r="G5381" s="1158"/>
      <c r="H5381" s="468">
        <v>0.15</v>
      </c>
      <c r="I5381" s="564"/>
      <c r="J5381" s="377">
        <f t="shared" si="173"/>
        <v>0</v>
      </c>
      <c r="K5381" s="467">
        <f t="shared" si="174"/>
        <v>0</v>
      </c>
      <c r="L5381" s="113"/>
      <c r="M5381" s="113"/>
    </row>
    <row r="5382" spans="2:13" s="181" customFormat="1" ht="12.75" hidden="1" customHeight="1">
      <c r="B5382" s="1186"/>
      <c r="C5382" s="1159"/>
      <c r="D5382" s="465">
        <v>365</v>
      </c>
      <c r="E5382" s="1156"/>
      <c r="F5382" s="1157"/>
      <c r="G5382" s="1158"/>
      <c r="H5382" s="468">
        <v>0.15</v>
      </c>
      <c r="I5382" s="564"/>
      <c r="J5382" s="377">
        <f t="shared" si="173"/>
        <v>0</v>
      </c>
      <c r="K5382" s="467">
        <f t="shared" si="174"/>
        <v>0</v>
      </c>
      <c r="L5382" s="113"/>
      <c r="M5382" s="113"/>
    </row>
    <row r="5383" spans="2:13" s="181" customFormat="1" ht="12.75" hidden="1" customHeight="1">
      <c r="B5383" s="1186"/>
      <c r="C5383" s="1159"/>
      <c r="D5383" s="465">
        <v>366</v>
      </c>
      <c r="E5383" s="1156"/>
      <c r="F5383" s="1157"/>
      <c r="G5383" s="1158"/>
      <c r="H5383" s="468">
        <v>0.15</v>
      </c>
      <c r="I5383" s="564"/>
      <c r="J5383" s="377">
        <f t="shared" si="173"/>
        <v>0</v>
      </c>
      <c r="K5383" s="467">
        <f t="shared" si="174"/>
        <v>0</v>
      </c>
      <c r="L5383" s="113"/>
      <c r="M5383" s="113"/>
    </row>
    <row r="5384" spans="2:13" s="181" customFormat="1" ht="12.75" hidden="1" customHeight="1">
      <c r="B5384" s="1186"/>
      <c r="C5384" s="1159"/>
      <c r="D5384" s="465">
        <v>367</v>
      </c>
      <c r="E5384" s="1156"/>
      <c r="F5384" s="1157"/>
      <c r="G5384" s="1158"/>
      <c r="H5384" s="468">
        <v>0.15</v>
      </c>
      <c r="I5384" s="564"/>
      <c r="J5384" s="377">
        <f t="shared" si="173"/>
        <v>0</v>
      </c>
      <c r="K5384" s="467">
        <f t="shared" si="174"/>
        <v>0</v>
      </c>
      <c r="L5384" s="113"/>
      <c r="M5384" s="113"/>
    </row>
    <row r="5385" spans="2:13" s="181" customFormat="1" ht="12.75" hidden="1" customHeight="1">
      <c r="B5385" s="1186"/>
      <c r="C5385" s="1159"/>
      <c r="D5385" s="465">
        <v>368</v>
      </c>
      <c r="E5385" s="1156"/>
      <c r="F5385" s="1157"/>
      <c r="G5385" s="1158"/>
      <c r="H5385" s="468">
        <v>0.15</v>
      </c>
      <c r="I5385" s="564"/>
      <c r="J5385" s="377">
        <f t="shared" si="173"/>
        <v>0</v>
      </c>
      <c r="K5385" s="467">
        <f t="shared" si="174"/>
        <v>0</v>
      </c>
      <c r="L5385" s="113"/>
      <c r="M5385" s="113"/>
    </row>
    <row r="5386" spans="2:13" s="181" customFormat="1" ht="12.75" hidden="1" customHeight="1">
      <c r="B5386" s="1186"/>
      <c r="C5386" s="1159"/>
      <c r="D5386" s="465">
        <v>369</v>
      </c>
      <c r="E5386" s="1156"/>
      <c r="F5386" s="1157"/>
      <c r="G5386" s="1158"/>
      <c r="H5386" s="468">
        <v>0.15</v>
      </c>
      <c r="I5386" s="564"/>
      <c r="J5386" s="377">
        <f t="shared" si="173"/>
        <v>0</v>
      </c>
      <c r="K5386" s="467">
        <f t="shared" si="174"/>
        <v>0</v>
      </c>
      <c r="L5386" s="113"/>
      <c r="M5386" s="113"/>
    </row>
    <row r="5387" spans="2:13" s="181" customFormat="1" ht="12.75" hidden="1" customHeight="1">
      <c r="B5387" s="1186"/>
      <c r="C5387" s="1159"/>
      <c r="D5387" s="465">
        <v>370</v>
      </c>
      <c r="E5387" s="1156"/>
      <c r="F5387" s="1157"/>
      <c r="G5387" s="1158"/>
      <c r="H5387" s="468">
        <v>0.15</v>
      </c>
      <c r="I5387" s="564"/>
      <c r="J5387" s="377">
        <f t="shared" si="173"/>
        <v>0</v>
      </c>
      <c r="K5387" s="467">
        <f t="shared" si="174"/>
        <v>0</v>
      </c>
      <c r="L5387" s="113"/>
      <c r="M5387" s="113"/>
    </row>
    <row r="5388" spans="2:13" s="181" customFormat="1" ht="12.75" hidden="1" customHeight="1">
      <c r="B5388" s="1186"/>
      <c r="C5388" s="1159"/>
      <c r="D5388" s="465">
        <v>371</v>
      </c>
      <c r="E5388" s="1156"/>
      <c r="F5388" s="1157"/>
      <c r="G5388" s="1158"/>
      <c r="H5388" s="468">
        <v>0.15</v>
      </c>
      <c r="I5388" s="564"/>
      <c r="J5388" s="377">
        <f t="shared" si="173"/>
        <v>0</v>
      </c>
      <c r="K5388" s="467">
        <f t="shared" si="174"/>
        <v>0</v>
      </c>
      <c r="L5388" s="113"/>
      <c r="M5388" s="113"/>
    </row>
    <row r="5389" spans="2:13" s="181" customFormat="1" ht="12.75" hidden="1" customHeight="1">
      <c r="B5389" s="1186"/>
      <c r="C5389" s="1159"/>
      <c r="D5389" s="465">
        <v>372</v>
      </c>
      <c r="E5389" s="1156"/>
      <c r="F5389" s="1157"/>
      <c r="G5389" s="1158"/>
      <c r="H5389" s="468">
        <v>0.15</v>
      </c>
      <c r="I5389" s="564"/>
      <c r="J5389" s="377">
        <f t="shared" si="173"/>
        <v>0</v>
      </c>
      <c r="K5389" s="467">
        <f t="shared" si="174"/>
        <v>0</v>
      </c>
      <c r="L5389" s="113"/>
      <c r="M5389" s="113"/>
    </row>
    <row r="5390" spans="2:13" s="181" customFormat="1" ht="12.75" hidden="1" customHeight="1">
      <c r="B5390" s="1186"/>
      <c r="C5390" s="1159"/>
      <c r="D5390" s="465">
        <v>373</v>
      </c>
      <c r="E5390" s="1156"/>
      <c r="F5390" s="1157"/>
      <c r="G5390" s="1158"/>
      <c r="H5390" s="468">
        <v>0.15</v>
      </c>
      <c r="I5390" s="564"/>
      <c r="J5390" s="377">
        <f t="shared" si="173"/>
        <v>0</v>
      </c>
      <c r="K5390" s="467">
        <f t="shared" si="174"/>
        <v>0</v>
      </c>
      <c r="L5390" s="113"/>
      <c r="M5390" s="113"/>
    </row>
    <row r="5391" spans="2:13" s="181" customFormat="1" ht="12.75" hidden="1" customHeight="1">
      <c r="B5391" s="1186"/>
      <c r="C5391" s="1159"/>
      <c r="D5391" s="465">
        <v>374</v>
      </c>
      <c r="E5391" s="1156"/>
      <c r="F5391" s="1157"/>
      <c r="G5391" s="1158"/>
      <c r="H5391" s="468">
        <v>0.15</v>
      </c>
      <c r="I5391" s="564"/>
      <c r="J5391" s="377">
        <f t="shared" si="173"/>
        <v>0</v>
      </c>
      <c r="K5391" s="467">
        <f t="shared" si="174"/>
        <v>0</v>
      </c>
      <c r="L5391" s="113"/>
      <c r="M5391" s="113"/>
    </row>
    <row r="5392" spans="2:13" s="181" customFormat="1" ht="12.75" hidden="1" customHeight="1">
      <c r="B5392" s="1186"/>
      <c r="C5392" s="1159"/>
      <c r="D5392" s="465">
        <v>375</v>
      </c>
      <c r="E5392" s="1156"/>
      <c r="F5392" s="1157"/>
      <c r="G5392" s="1158"/>
      <c r="H5392" s="468">
        <v>0.15</v>
      </c>
      <c r="I5392" s="564"/>
      <c r="J5392" s="377">
        <f t="shared" si="173"/>
        <v>0</v>
      </c>
      <c r="K5392" s="467">
        <f t="shared" si="174"/>
        <v>0</v>
      </c>
      <c r="L5392" s="113"/>
      <c r="M5392" s="113"/>
    </row>
    <row r="5393" spans="2:13" s="181" customFormat="1" ht="12.75" hidden="1" customHeight="1">
      <c r="B5393" s="1186"/>
      <c r="C5393" s="1159"/>
      <c r="D5393" s="465">
        <v>376</v>
      </c>
      <c r="E5393" s="1156"/>
      <c r="F5393" s="1157"/>
      <c r="G5393" s="1158"/>
      <c r="H5393" s="468">
        <v>0.15</v>
      </c>
      <c r="I5393" s="564"/>
      <c r="J5393" s="377">
        <f t="shared" si="173"/>
        <v>0</v>
      </c>
      <c r="K5393" s="467">
        <f t="shared" si="174"/>
        <v>0</v>
      </c>
      <c r="L5393" s="113"/>
      <c r="M5393" s="113"/>
    </row>
    <row r="5394" spans="2:13" s="181" customFormat="1" ht="12.75" hidden="1" customHeight="1">
      <c r="B5394" s="1186"/>
      <c r="C5394" s="1159"/>
      <c r="D5394" s="465">
        <v>377</v>
      </c>
      <c r="E5394" s="1156"/>
      <c r="F5394" s="1157"/>
      <c r="G5394" s="1158"/>
      <c r="H5394" s="468">
        <v>0.15</v>
      </c>
      <c r="I5394" s="564"/>
      <c r="J5394" s="377">
        <f t="shared" si="173"/>
        <v>0</v>
      </c>
      <c r="K5394" s="467">
        <f t="shared" si="174"/>
        <v>0</v>
      </c>
      <c r="L5394" s="113"/>
      <c r="M5394" s="113"/>
    </row>
    <row r="5395" spans="2:13" s="181" customFormat="1" ht="12.75" hidden="1" customHeight="1">
      <c r="B5395" s="1186"/>
      <c r="C5395" s="1159"/>
      <c r="D5395" s="465">
        <v>378</v>
      </c>
      <c r="E5395" s="1156"/>
      <c r="F5395" s="1157"/>
      <c r="G5395" s="1158"/>
      <c r="H5395" s="468">
        <v>0.15</v>
      </c>
      <c r="I5395" s="564"/>
      <c r="J5395" s="377">
        <f t="shared" si="173"/>
        <v>0</v>
      </c>
      <c r="K5395" s="467">
        <f t="shared" si="174"/>
        <v>0</v>
      </c>
      <c r="L5395" s="113"/>
      <c r="M5395" s="113"/>
    </row>
    <row r="5396" spans="2:13" s="181" customFormat="1" ht="12.75" hidden="1" customHeight="1">
      <c r="B5396" s="1186"/>
      <c r="C5396" s="1159"/>
      <c r="D5396" s="465">
        <v>379</v>
      </c>
      <c r="E5396" s="1156"/>
      <c r="F5396" s="1157"/>
      <c r="G5396" s="1158"/>
      <c r="H5396" s="468">
        <v>0.15</v>
      </c>
      <c r="I5396" s="564"/>
      <c r="J5396" s="377">
        <f t="shared" si="173"/>
        <v>0</v>
      </c>
      <c r="K5396" s="467">
        <f t="shared" si="174"/>
        <v>0</v>
      </c>
      <c r="L5396" s="113"/>
      <c r="M5396" s="113"/>
    </row>
    <row r="5397" spans="2:13" s="181" customFormat="1" ht="12.75" hidden="1" customHeight="1">
      <c r="B5397" s="1186"/>
      <c r="C5397" s="1159"/>
      <c r="D5397" s="465">
        <v>380</v>
      </c>
      <c r="E5397" s="1156"/>
      <c r="F5397" s="1157"/>
      <c r="G5397" s="1158"/>
      <c r="H5397" s="468">
        <v>0.15</v>
      </c>
      <c r="I5397" s="564"/>
      <c r="J5397" s="377">
        <f t="shared" si="173"/>
        <v>0</v>
      </c>
      <c r="K5397" s="467">
        <f t="shared" si="174"/>
        <v>0</v>
      </c>
      <c r="L5397" s="113"/>
      <c r="M5397" s="113"/>
    </row>
    <row r="5398" spans="2:13" s="181" customFormat="1" ht="12.75" hidden="1" customHeight="1">
      <c r="B5398" s="1186"/>
      <c r="C5398" s="1159"/>
      <c r="D5398" s="465">
        <v>381</v>
      </c>
      <c r="E5398" s="1156"/>
      <c r="F5398" s="1157"/>
      <c r="G5398" s="1158"/>
      <c r="H5398" s="468">
        <v>0.15</v>
      </c>
      <c r="I5398" s="564"/>
      <c r="J5398" s="377">
        <f t="shared" si="173"/>
        <v>0</v>
      </c>
      <c r="K5398" s="467">
        <f t="shared" si="174"/>
        <v>0</v>
      </c>
      <c r="L5398" s="113"/>
      <c r="M5398" s="113"/>
    </row>
    <row r="5399" spans="2:13" s="181" customFormat="1" ht="12" hidden="1" customHeight="1">
      <c r="B5399" s="1186"/>
      <c r="C5399" s="1159"/>
      <c r="D5399" s="465">
        <v>382</v>
      </c>
      <c r="E5399" s="1156"/>
      <c r="F5399" s="1157"/>
      <c r="G5399" s="1158"/>
      <c r="H5399" s="468">
        <v>0.15</v>
      </c>
      <c r="I5399" s="564"/>
      <c r="J5399" s="377">
        <f t="shared" si="173"/>
        <v>0</v>
      </c>
      <c r="K5399" s="467">
        <f t="shared" si="174"/>
        <v>0</v>
      </c>
      <c r="L5399" s="113"/>
      <c r="M5399" s="113"/>
    </row>
    <row r="5400" spans="2:13" s="181" customFormat="1" ht="12" hidden="1" customHeight="1">
      <c r="B5400" s="1186"/>
      <c r="C5400" s="1159"/>
      <c r="D5400" s="465">
        <v>383</v>
      </c>
      <c r="E5400" s="1156"/>
      <c r="F5400" s="1157"/>
      <c r="G5400" s="1158"/>
      <c r="H5400" s="468">
        <v>0.15</v>
      </c>
      <c r="I5400" s="564"/>
      <c r="J5400" s="377">
        <f t="shared" si="173"/>
        <v>0</v>
      </c>
      <c r="K5400" s="467">
        <f t="shared" si="174"/>
        <v>0</v>
      </c>
      <c r="L5400" s="113"/>
      <c r="M5400" s="113"/>
    </row>
    <row r="5401" spans="2:13" s="181" customFormat="1" ht="12.75" hidden="1" customHeight="1">
      <c r="B5401" s="1186"/>
      <c r="C5401" s="1159"/>
      <c r="D5401" s="465">
        <v>384</v>
      </c>
      <c r="E5401" s="1156"/>
      <c r="F5401" s="1157"/>
      <c r="G5401" s="1158"/>
      <c r="H5401" s="468">
        <v>0.15</v>
      </c>
      <c r="I5401" s="564"/>
      <c r="J5401" s="377">
        <f t="shared" si="173"/>
        <v>0</v>
      </c>
      <c r="K5401" s="467">
        <f t="shared" si="174"/>
        <v>0</v>
      </c>
      <c r="L5401" s="113"/>
      <c r="M5401" s="113"/>
    </row>
    <row r="5402" spans="2:13" s="181" customFormat="1" ht="12.75" hidden="1" customHeight="1">
      <c r="B5402" s="1186"/>
      <c r="C5402" s="1159"/>
      <c r="D5402" s="465">
        <v>385</v>
      </c>
      <c r="E5402" s="1156"/>
      <c r="F5402" s="1157"/>
      <c r="G5402" s="1158"/>
      <c r="H5402" s="468">
        <v>0.15</v>
      </c>
      <c r="I5402" s="564"/>
      <c r="J5402" s="377">
        <f t="shared" ref="J5402:J5465" si="175">$I$11027*H5402</f>
        <v>0</v>
      </c>
      <c r="K5402" s="467">
        <f t="shared" si="174"/>
        <v>0</v>
      </c>
      <c r="L5402" s="113"/>
      <c r="M5402" s="113"/>
    </row>
    <row r="5403" spans="2:13" s="181" customFormat="1" ht="12.75" hidden="1" customHeight="1">
      <c r="B5403" s="1186"/>
      <c r="C5403" s="1159"/>
      <c r="D5403" s="465">
        <v>386</v>
      </c>
      <c r="E5403" s="1156"/>
      <c r="F5403" s="1157"/>
      <c r="G5403" s="1158"/>
      <c r="H5403" s="468">
        <v>0.15</v>
      </c>
      <c r="I5403" s="564"/>
      <c r="J5403" s="377">
        <f t="shared" si="175"/>
        <v>0</v>
      </c>
      <c r="K5403" s="467">
        <f t="shared" ref="K5403:K5466" si="176">MAX(0,(I5403-J5403)*0.75)</f>
        <v>0</v>
      </c>
      <c r="L5403" s="113"/>
      <c r="M5403" s="113"/>
    </row>
    <row r="5404" spans="2:13" s="181" customFormat="1" ht="12.75" hidden="1" customHeight="1">
      <c r="B5404" s="1186"/>
      <c r="C5404" s="1159"/>
      <c r="D5404" s="465">
        <v>387</v>
      </c>
      <c r="E5404" s="1156"/>
      <c r="F5404" s="1157"/>
      <c r="G5404" s="1158"/>
      <c r="H5404" s="468">
        <v>0.15</v>
      </c>
      <c r="I5404" s="564"/>
      <c r="J5404" s="377">
        <f t="shared" si="175"/>
        <v>0</v>
      </c>
      <c r="K5404" s="467">
        <f t="shared" si="176"/>
        <v>0</v>
      </c>
      <c r="L5404" s="113"/>
      <c r="M5404" s="113"/>
    </row>
    <row r="5405" spans="2:13" s="181" customFormat="1" ht="12.75" hidden="1" customHeight="1">
      <c r="B5405" s="1186"/>
      <c r="C5405" s="1159"/>
      <c r="D5405" s="465">
        <v>388</v>
      </c>
      <c r="E5405" s="1156"/>
      <c r="F5405" s="1157"/>
      <c r="G5405" s="1158"/>
      <c r="H5405" s="468">
        <v>0.15</v>
      </c>
      <c r="I5405" s="564"/>
      <c r="J5405" s="377">
        <f t="shared" si="175"/>
        <v>0</v>
      </c>
      <c r="K5405" s="467">
        <f t="shared" si="176"/>
        <v>0</v>
      </c>
      <c r="L5405" s="113"/>
      <c r="M5405" s="113"/>
    </row>
    <row r="5406" spans="2:13" s="181" customFormat="1" ht="12.75" hidden="1" customHeight="1">
      <c r="B5406" s="1186"/>
      <c r="C5406" s="1159"/>
      <c r="D5406" s="465">
        <v>389</v>
      </c>
      <c r="E5406" s="1156"/>
      <c r="F5406" s="1157"/>
      <c r="G5406" s="1158"/>
      <c r="H5406" s="468">
        <v>0.15</v>
      </c>
      <c r="I5406" s="564"/>
      <c r="J5406" s="377">
        <f t="shared" si="175"/>
        <v>0</v>
      </c>
      <c r="K5406" s="467">
        <f t="shared" si="176"/>
        <v>0</v>
      </c>
      <c r="L5406" s="113"/>
      <c r="M5406" s="113"/>
    </row>
    <row r="5407" spans="2:13" s="181" customFormat="1" ht="12.75" hidden="1" customHeight="1">
      <c r="B5407" s="1186"/>
      <c r="C5407" s="1159"/>
      <c r="D5407" s="465">
        <v>390</v>
      </c>
      <c r="E5407" s="1156"/>
      <c r="F5407" s="1157"/>
      <c r="G5407" s="1158"/>
      <c r="H5407" s="468">
        <v>0.15</v>
      </c>
      <c r="I5407" s="564"/>
      <c r="J5407" s="377">
        <f t="shared" si="175"/>
        <v>0</v>
      </c>
      <c r="K5407" s="467">
        <f t="shared" si="176"/>
        <v>0</v>
      </c>
      <c r="L5407" s="113"/>
      <c r="M5407" s="113"/>
    </row>
    <row r="5408" spans="2:13" s="181" customFormat="1" ht="12.75" hidden="1" customHeight="1">
      <c r="B5408" s="1186"/>
      <c r="C5408" s="1159"/>
      <c r="D5408" s="465">
        <v>391</v>
      </c>
      <c r="E5408" s="1156"/>
      <c r="F5408" s="1157"/>
      <c r="G5408" s="1158"/>
      <c r="H5408" s="468">
        <v>0.15</v>
      </c>
      <c r="I5408" s="564"/>
      <c r="J5408" s="377">
        <f t="shared" si="175"/>
        <v>0</v>
      </c>
      <c r="K5408" s="467">
        <f t="shared" si="176"/>
        <v>0</v>
      </c>
      <c r="L5408" s="113"/>
      <c r="M5408" s="113"/>
    </row>
    <row r="5409" spans="2:13" s="181" customFormat="1" ht="12.75" hidden="1" customHeight="1">
      <c r="B5409" s="1186"/>
      <c r="C5409" s="1159"/>
      <c r="D5409" s="465">
        <v>392</v>
      </c>
      <c r="E5409" s="1156"/>
      <c r="F5409" s="1157"/>
      <c r="G5409" s="1158"/>
      <c r="H5409" s="468">
        <v>0.15</v>
      </c>
      <c r="I5409" s="564"/>
      <c r="J5409" s="377">
        <f t="shared" si="175"/>
        <v>0</v>
      </c>
      <c r="K5409" s="467">
        <f t="shared" si="176"/>
        <v>0</v>
      </c>
      <c r="L5409" s="113"/>
      <c r="M5409" s="113"/>
    </row>
    <row r="5410" spans="2:13" s="181" customFormat="1" ht="12.75" hidden="1" customHeight="1">
      <c r="B5410" s="1186"/>
      <c r="C5410" s="1159"/>
      <c r="D5410" s="465">
        <v>393</v>
      </c>
      <c r="E5410" s="1156"/>
      <c r="F5410" s="1157"/>
      <c r="G5410" s="1158"/>
      <c r="H5410" s="468">
        <v>0.15</v>
      </c>
      <c r="I5410" s="564"/>
      <c r="J5410" s="377">
        <f t="shared" si="175"/>
        <v>0</v>
      </c>
      <c r="K5410" s="467">
        <f t="shared" si="176"/>
        <v>0</v>
      </c>
      <c r="L5410" s="113"/>
      <c r="M5410" s="113"/>
    </row>
    <row r="5411" spans="2:13" s="181" customFormat="1" ht="12.75" hidden="1" customHeight="1">
      <c r="B5411" s="1186"/>
      <c r="C5411" s="1159"/>
      <c r="D5411" s="465">
        <v>394</v>
      </c>
      <c r="E5411" s="1156"/>
      <c r="F5411" s="1157"/>
      <c r="G5411" s="1158"/>
      <c r="H5411" s="468">
        <v>0.15</v>
      </c>
      <c r="I5411" s="564"/>
      <c r="J5411" s="377">
        <f t="shared" si="175"/>
        <v>0</v>
      </c>
      <c r="K5411" s="467">
        <f t="shared" si="176"/>
        <v>0</v>
      </c>
      <c r="L5411" s="113"/>
      <c r="M5411" s="113"/>
    </row>
    <row r="5412" spans="2:13" s="181" customFormat="1" ht="12.75" hidden="1" customHeight="1">
      <c r="B5412" s="1186"/>
      <c r="C5412" s="1159"/>
      <c r="D5412" s="465">
        <v>395</v>
      </c>
      <c r="E5412" s="1156"/>
      <c r="F5412" s="1157"/>
      <c r="G5412" s="1158"/>
      <c r="H5412" s="468">
        <v>0.15</v>
      </c>
      <c r="I5412" s="564"/>
      <c r="J5412" s="377">
        <f t="shared" si="175"/>
        <v>0</v>
      </c>
      <c r="K5412" s="467">
        <f t="shared" si="176"/>
        <v>0</v>
      </c>
      <c r="L5412" s="113"/>
      <c r="M5412" s="113"/>
    </row>
    <row r="5413" spans="2:13" s="181" customFormat="1" ht="12.75" hidden="1" customHeight="1">
      <c r="B5413" s="1186"/>
      <c r="C5413" s="1159"/>
      <c r="D5413" s="465">
        <v>396</v>
      </c>
      <c r="E5413" s="1156"/>
      <c r="F5413" s="1157"/>
      <c r="G5413" s="1158"/>
      <c r="H5413" s="468">
        <v>0.15</v>
      </c>
      <c r="I5413" s="564"/>
      <c r="J5413" s="377">
        <f t="shared" si="175"/>
        <v>0</v>
      </c>
      <c r="K5413" s="467">
        <f t="shared" si="176"/>
        <v>0</v>
      </c>
      <c r="L5413" s="113"/>
      <c r="M5413" s="113"/>
    </row>
    <row r="5414" spans="2:13" s="181" customFormat="1" ht="12.75" hidden="1" customHeight="1">
      <c r="B5414" s="1186"/>
      <c r="C5414" s="1159"/>
      <c r="D5414" s="465">
        <v>397</v>
      </c>
      <c r="E5414" s="1156"/>
      <c r="F5414" s="1157"/>
      <c r="G5414" s="1158"/>
      <c r="H5414" s="468">
        <v>0.15</v>
      </c>
      <c r="I5414" s="564"/>
      <c r="J5414" s="377">
        <f t="shared" si="175"/>
        <v>0</v>
      </c>
      <c r="K5414" s="467">
        <f t="shared" si="176"/>
        <v>0</v>
      </c>
      <c r="L5414" s="113"/>
      <c r="M5414" s="113"/>
    </row>
    <row r="5415" spans="2:13" s="181" customFormat="1" ht="12.75" hidden="1" customHeight="1">
      <c r="B5415" s="1186"/>
      <c r="C5415" s="1159"/>
      <c r="D5415" s="465">
        <v>398</v>
      </c>
      <c r="E5415" s="1156"/>
      <c r="F5415" s="1157"/>
      <c r="G5415" s="1158"/>
      <c r="H5415" s="468">
        <v>0.15</v>
      </c>
      <c r="I5415" s="564"/>
      <c r="J5415" s="377">
        <f t="shared" si="175"/>
        <v>0</v>
      </c>
      <c r="K5415" s="467">
        <f t="shared" si="176"/>
        <v>0</v>
      </c>
      <c r="L5415" s="113"/>
      <c r="M5415" s="113"/>
    </row>
    <row r="5416" spans="2:13" s="181" customFormat="1" ht="12.75" hidden="1" customHeight="1">
      <c r="B5416" s="1186"/>
      <c r="C5416" s="1159"/>
      <c r="D5416" s="465">
        <v>399</v>
      </c>
      <c r="E5416" s="1156"/>
      <c r="F5416" s="1157"/>
      <c r="G5416" s="1158"/>
      <c r="H5416" s="468">
        <v>0.15</v>
      </c>
      <c r="I5416" s="564"/>
      <c r="J5416" s="377">
        <f t="shared" si="175"/>
        <v>0</v>
      </c>
      <c r="K5416" s="467">
        <f t="shared" si="176"/>
        <v>0</v>
      </c>
      <c r="L5416" s="113"/>
      <c r="M5416" s="113"/>
    </row>
    <row r="5417" spans="2:13" s="181" customFormat="1" ht="12.75" hidden="1" customHeight="1">
      <c r="B5417" s="1186"/>
      <c r="C5417" s="1159"/>
      <c r="D5417" s="465">
        <v>400</v>
      </c>
      <c r="E5417" s="1156"/>
      <c r="F5417" s="1157"/>
      <c r="G5417" s="1158"/>
      <c r="H5417" s="468">
        <v>0.15</v>
      </c>
      <c r="I5417" s="564"/>
      <c r="J5417" s="377">
        <f t="shared" si="175"/>
        <v>0</v>
      </c>
      <c r="K5417" s="467">
        <f t="shared" si="176"/>
        <v>0</v>
      </c>
      <c r="L5417" s="113"/>
      <c r="M5417" s="113"/>
    </row>
    <row r="5418" spans="2:13" s="181" customFormat="1" ht="12.75" hidden="1" customHeight="1">
      <c r="B5418" s="1186"/>
      <c r="C5418" s="1159"/>
      <c r="D5418" s="465">
        <v>401</v>
      </c>
      <c r="E5418" s="1156"/>
      <c r="F5418" s="1157"/>
      <c r="G5418" s="1158"/>
      <c r="H5418" s="468">
        <v>0.15</v>
      </c>
      <c r="I5418" s="564"/>
      <c r="J5418" s="377">
        <f t="shared" si="175"/>
        <v>0</v>
      </c>
      <c r="K5418" s="467">
        <f t="shared" si="176"/>
        <v>0</v>
      </c>
      <c r="L5418" s="113"/>
      <c r="M5418" s="113"/>
    </row>
    <row r="5419" spans="2:13" s="181" customFormat="1" ht="12.75" hidden="1" customHeight="1">
      <c r="B5419" s="1186"/>
      <c r="C5419" s="1159"/>
      <c r="D5419" s="465">
        <v>402</v>
      </c>
      <c r="E5419" s="1156"/>
      <c r="F5419" s="1157"/>
      <c r="G5419" s="1158"/>
      <c r="H5419" s="468">
        <v>0.15</v>
      </c>
      <c r="I5419" s="564"/>
      <c r="J5419" s="377">
        <f t="shared" si="175"/>
        <v>0</v>
      </c>
      <c r="K5419" s="467">
        <f t="shared" si="176"/>
        <v>0</v>
      </c>
      <c r="L5419" s="113"/>
      <c r="M5419" s="113"/>
    </row>
    <row r="5420" spans="2:13" s="181" customFormat="1" ht="12.75" hidden="1" customHeight="1">
      <c r="B5420" s="1186"/>
      <c r="C5420" s="1159"/>
      <c r="D5420" s="465">
        <v>403</v>
      </c>
      <c r="E5420" s="1156"/>
      <c r="F5420" s="1157"/>
      <c r="G5420" s="1158"/>
      <c r="H5420" s="468">
        <v>0.15</v>
      </c>
      <c r="I5420" s="564"/>
      <c r="J5420" s="377">
        <f t="shared" si="175"/>
        <v>0</v>
      </c>
      <c r="K5420" s="467">
        <f t="shared" si="176"/>
        <v>0</v>
      </c>
      <c r="L5420" s="113"/>
      <c r="M5420" s="113"/>
    </row>
    <row r="5421" spans="2:13" s="181" customFormat="1" ht="12.75" hidden="1" customHeight="1">
      <c r="B5421" s="1186"/>
      <c r="C5421" s="1159"/>
      <c r="D5421" s="465">
        <v>404</v>
      </c>
      <c r="E5421" s="1156"/>
      <c r="F5421" s="1157"/>
      <c r="G5421" s="1158"/>
      <c r="H5421" s="468">
        <v>0.15</v>
      </c>
      <c r="I5421" s="564"/>
      <c r="J5421" s="377">
        <f t="shared" si="175"/>
        <v>0</v>
      </c>
      <c r="K5421" s="467">
        <f t="shared" si="176"/>
        <v>0</v>
      </c>
      <c r="L5421" s="113"/>
      <c r="M5421" s="113"/>
    </row>
    <row r="5422" spans="2:13" s="181" customFormat="1" ht="12.75" hidden="1" customHeight="1">
      <c r="B5422" s="1186"/>
      <c r="C5422" s="1159"/>
      <c r="D5422" s="465">
        <v>405</v>
      </c>
      <c r="E5422" s="1156"/>
      <c r="F5422" s="1157"/>
      <c r="G5422" s="1158"/>
      <c r="H5422" s="468">
        <v>0.15</v>
      </c>
      <c r="I5422" s="564"/>
      <c r="J5422" s="377">
        <f t="shared" si="175"/>
        <v>0</v>
      </c>
      <c r="K5422" s="467">
        <f t="shared" si="176"/>
        <v>0</v>
      </c>
      <c r="L5422" s="113"/>
      <c r="M5422" s="113"/>
    </row>
    <row r="5423" spans="2:13" s="181" customFormat="1" ht="12.75" hidden="1" customHeight="1">
      <c r="B5423" s="1186"/>
      <c r="C5423" s="1159"/>
      <c r="D5423" s="465">
        <v>406</v>
      </c>
      <c r="E5423" s="1156"/>
      <c r="F5423" s="1157"/>
      <c r="G5423" s="1158"/>
      <c r="H5423" s="468">
        <v>0.15</v>
      </c>
      <c r="I5423" s="564"/>
      <c r="J5423" s="377">
        <f t="shared" si="175"/>
        <v>0</v>
      </c>
      <c r="K5423" s="467">
        <f t="shared" si="176"/>
        <v>0</v>
      </c>
      <c r="L5423" s="113"/>
      <c r="M5423" s="113"/>
    </row>
    <row r="5424" spans="2:13" s="181" customFormat="1" ht="12.75" hidden="1" customHeight="1">
      <c r="B5424" s="1186"/>
      <c r="C5424" s="1159"/>
      <c r="D5424" s="465">
        <v>407</v>
      </c>
      <c r="E5424" s="1156"/>
      <c r="F5424" s="1157"/>
      <c r="G5424" s="1158"/>
      <c r="H5424" s="468">
        <v>0.15</v>
      </c>
      <c r="I5424" s="564"/>
      <c r="J5424" s="377">
        <f t="shared" si="175"/>
        <v>0</v>
      </c>
      <c r="K5424" s="467">
        <f t="shared" si="176"/>
        <v>0</v>
      </c>
      <c r="L5424" s="113"/>
      <c r="M5424" s="113"/>
    </row>
    <row r="5425" spans="2:13" s="181" customFormat="1" ht="12.75" hidden="1" customHeight="1">
      <c r="B5425" s="1186"/>
      <c r="C5425" s="1159"/>
      <c r="D5425" s="465">
        <v>408</v>
      </c>
      <c r="E5425" s="1156"/>
      <c r="F5425" s="1157"/>
      <c r="G5425" s="1158"/>
      <c r="H5425" s="468">
        <v>0.15</v>
      </c>
      <c r="I5425" s="564"/>
      <c r="J5425" s="377">
        <f t="shared" si="175"/>
        <v>0</v>
      </c>
      <c r="K5425" s="467">
        <f t="shared" si="176"/>
        <v>0</v>
      </c>
      <c r="L5425" s="113"/>
      <c r="M5425" s="113"/>
    </row>
    <row r="5426" spans="2:13" s="181" customFormat="1" ht="12.75" hidden="1" customHeight="1">
      <c r="B5426" s="1186"/>
      <c r="C5426" s="1159"/>
      <c r="D5426" s="465">
        <v>409</v>
      </c>
      <c r="E5426" s="1156"/>
      <c r="F5426" s="1157"/>
      <c r="G5426" s="1158"/>
      <c r="H5426" s="468">
        <v>0.15</v>
      </c>
      <c r="I5426" s="564"/>
      <c r="J5426" s="377">
        <f t="shared" si="175"/>
        <v>0</v>
      </c>
      <c r="K5426" s="467">
        <f t="shared" si="176"/>
        <v>0</v>
      </c>
      <c r="L5426" s="113"/>
      <c r="M5426" s="113"/>
    </row>
    <row r="5427" spans="2:13" s="181" customFormat="1" ht="12.75" hidden="1" customHeight="1">
      <c r="B5427" s="1186"/>
      <c r="C5427" s="1159"/>
      <c r="D5427" s="465">
        <v>410</v>
      </c>
      <c r="E5427" s="1156"/>
      <c r="F5427" s="1157"/>
      <c r="G5427" s="1158"/>
      <c r="H5427" s="468">
        <v>0.15</v>
      </c>
      <c r="I5427" s="564"/>
      <c r="J5427" s="377">
        <f t="shared" si="175"/>
        <v>0</v>
      </c>
      <c r="K5427" s="467">
        <f t="shared" si="176"/>
        <v>0</v>
      </c>
      <c r="L5427" s="113"/>
      <c r="M5427" s="113"/>
    </row>
    <row r="5428" spans="2:13" s="181" customFormat="1" ht="12.75" hidden="1" customHeight="1">
      <c r="B5428" s="1186"/>
      <c r="C5428" s="1159"/>
      <c r="D5428" s="465">
        <v>411</v>
      </c>
      <c r="E5428" s="1156"/>
      <c r="F5428" s="1157"/>
      <c r="G5428" s="1158"/>
      <c r="H5428" s="468">
        <v>0.15</v>
      </c>
      <c r="I5428" s="564"/>
      <c r="J5428" s="377">
        <f t="shared" si="175"/>
        <v>0</v>
      </c>
      <c r="K5428" s="467">
        <f t="shared" si="176"/>
        <v>0</v>
      </c>
      <c r="L5428" s="113"/>
      <c r="M5428" s="113"/>
    </row>
    <row r="5429" spans="2:13" s="181" customFormat="1" ht="12.75" hidden="1" customHeight="1">
      <c r="B5429" s="1186"/>
      <c r="C5429" s="1159"/>
      <c r="D5429" s="465">
        <v>412</v>
      </c>
      <c r="E5429" s="1156"/>
      <c r="F5429" s="1157"/>
      <c r="G5429" s="1158"/>
      <c r="H5429" s="468">
        <v>0.15</v>
      </c>
      <c r="I5429" s="564"/>
      <c r="J5429" s="377">
        <f t="shared" si="175"/>
        <v>0</v>
      </c>
      <c r="K5429" s="467">
        <f t="shared" si="176"/>
        <v>0</v>
      </c>
      <c r="L5429" s="113"/>
      <c r="M5429" s="113"/>
    </row>
    <row r="5430" spans="2:13" s="181" customFormat="1" ht="12.75" hidden="1" customHeight="1">
      <c r="B5430" s="1186"/>
      <c r="C5430" s="1159"/>
      <c r="D5430" s="465">
        <v>413</v>
      </c>
      <c r="E5430" s="1156"/>
      <c r="F5430" s="1157"/>
      <c r="G5430" s="1158"/>
      <c r="H5430" s="468">
        <v>0.15</v>
      </c>
      <c r="I5430" s="564"/>
      <c r="J5430" s="377">
        <f t="shared" si="175"/>
        <v>0</v>
      </c>
      <c r="K5430" s="467">
        <f t="shared" si="176"/>
        <v>0</v>
      </c>
      <c r="L5430" s="113"/>
      <c r="M5430" s="113"/>
    </row>
    <row r="5431" spans="2:13" s="181" customFormat="1" ht="12.75" hidden="1" customHeight="1">
      <c r="B5431" s="1186"/>
      <c r="C5431" s="1159"/>
      <c r="D5431" s="465">
        <v>414</v>
      </c>
      <c r="E5431" s="1156"/>
      <c r="F5431" s="1157"/>
      <c r="G5431" s="1158"/>
      <c r="H5431" s="468">
        <v>0.15</v>
      </c>
      <c r="I5431" s="564"/>
      <c r="J5431" s="377">
        <f t="shared" si="175"/>
        <v>0</v>
      </c>
      <c r="K5431" s="467">
        <f t="shared" si="176"/>
        <v>0</v>
      </c>
      <c r="L5431" s="113"/>
      <c r="M5431" s="113"/>
    </row>
    <row r="5432" spans="2:13" s="181" customFormat="1" ht="12.75" hidden="1" customHeight="1">
      <c r="B5432" s="1186"/>
      <c r="C5432" s="1159"/>
      <c r="D5432" s="465">
        <v>415</v>
      </c>
      <c r="E5432" s="1156"/>
      <c r="F5432" s="1157"/>
      <c r="G5432" s="1158"/>
      <c r="H5432" s="468">
        <v>0.15</v>
      </c>
      <c r="I5432" s="564"/>
      <c r="J5432" s="377">
        <f t="shared" si="175"/>
        <v>0</v>
      </c>
      <c r="K5432" s="467">
        <f t="shared" si="176"/>
        <v>0</v>
      </c>
      <c r="L5432" s="113"/>
      <c r="M5432" s="113"/>
    </row>
    <row r="5433" spans="2:13" s="181" customFormat="1" ht="12.75" hidden="1" customHeight="1">
      <c r="B5433" s="1186"/>
      <c r="C5433" s="1159"/>
      <c r="D5433" s="465">
        <v>416</v>
      </c>
      <c r="E5433" s="1156"/>
      <c r="F5433" s="1157"/>
      <c r="G5433" s="1158"/>
      <c r="H5433" s="468">
        <v>0.15</v>
      </c>
      <c r="I5433" s="564"/>
      <c r="J5433" s="377">
        <f t="shared" si="175"/>
        <v>0</v>
      </c>
      <c r="K5433" s="467">
        <f t="shared" si="176"/>
        <v>0</v>
      </c>
      <c r="L5433" s="113"/>
      <c r="M5433" s="113"/>
    </row>
    <row r="5434" spans="2:13" s="181" customFormat="1" ht="12.75" hidden="1" customHeight="1">
      <c r="B5434" s="1186"/>
      <c r="C5434" s="1159"/>
      <c r="D5434" s="465">
        <v>417</v>
      </c>
      <c r="E5434" s="1156"/>
      <c r="F5434" s="1157"/>
      <c r="G5434" s="1158"/>
      <c r="H5434" s="468">
        <v>0.15</v>
      </c>
      <c r="I5434" s="564"/>
      <c r="J5434" s="377">
        <f t="shared" si="175"/>
        <v>0</v>
      </c>
      <c r="K5434" s="467">
        <f t="shared" si="176"/>
        <v>0</v>
      </c>
      <c r="L5434" s="113"/>
      <c r="M5434" s="113"/>
    </row>
    <row r="5435" spans="2:13" s="181" customFormat="1" ht="12.75" hidden="1" customHeight="1">
      <c r="B5435" s="1186"/>
      <c r="C5435" s="1159"/>
      <c r="D5435" s="465">
        <v>418</v>
      </c>
      <c r="E5435" s="1156"/>
      <c r="F5435" s="1157"/>
      <c r="G5435" s="1158"/>
      <c r="H5435" s="468">
        <v>0.15</v>
      </c>
      <c r="I5435" s="564"/>
      <c r="J5435" s="377">
        <f t="shared" si="175"/>
        <v>0</v>
      </c>
      <c r="K5435" s="467">
        <f t="shared" si="176"/>
        <v>0</v>
      </c>
      <c r="L5435" s="113"/>
      <c r="M5435" s="113"/>
    </row>
    <row r="5436" spans="2:13" s="181" customFormat="1" ht="12.75" hidden="1" customHeight="1">
      <c r="B5436" s="1186"/>
      <c r="C5436" s="1159"/>
      <c r="D5436" s="465">
        <v>419</v>
      </c>
      <c r="E5436" s="1156"/>
      <c r="F5436" s="1157"/>
      <c r="G5436" s="1158"/>
      <c r="H5436" s="468">
        <v>0.15</v>
      </c>
      <c r="I5436" s="564"/>
      <c r="J5436" s="377">
        <f t="shared" si="175"/>
        <v>0</v>
      </c>
      <c r="K5436" s="467">
        <f t="shared" si="176"/>
        <v>0</v>
      </c>
      <c r="L5436" s="113"/>
      <c r="M5436" s="113"/>
    </row>
    <row r="5437" spans="2:13" s="181" customFormat="1" ht="12.75" hidden="1" customHeight="1">
      <c r="B5437" s="1186"/>
      <c r="C5437" s="1159"/>
      <c r="D5437" s="465">
        <v>420</v>
      </c>
      <c r="E5437" s="1156"/>
      <c r="F5437" s="1157"/>
      <c r="G5437" s="1158"/>
      <c r="H5437" s="468">
        <v>0.15</v>
      </c>
      <c r="I5437" s="564"/>
      <c r="J5437" s="377">
        <f t="shared" si="175"/>
        <v>0</v>
      </c>
      <c r="K5437" s="467">
        <f t="shared" si="176"/>
        <v>0</v>
      </c>
      <c r="L5437" s="113"/>
      <c r="M5437" s="113"/>
    </row>
    <row r="5438" spans="2:13" s="181" customFormat="1" ht="12.75" hidden="1" customHeight="1">
      <c r="B5438" s="1186"/>
      <c r="C5438" s="1159"/>
      <c r="D5438" s="465">
        <v>421</v>
      </c>
      <c r="E5438" s="1156"/>
      <c r="F5438" s="1157"/>
      <c r="G5438" s="1158"/>
      <c r="H5438" s="468">
        <v>0.15</v>
      </c>
      <c r="I5438" s="564"/>
      <c r="J5438" s="377">
        <f t="shared" si="175"/>
        <v>0</v>
      </c>
      <c r="K5438" s="467">
        <f t="shared" si="176"/>
        <v>0</v>
      </c>
      <c r="L5438" s="113"/>
      <c r="M5438" s="113"/>
    </row>
    <row r="5439" spans="2:13" s="181" customFormat="1" ht="12.75" hidden="1" customHeight="1">
      <c r="B5439" s="1186"/>
      <c r="C5439" s="1159"/>
      <c r="D5439" s="465">
        <v>422</v>
      </c>
      <c r="E5439" s="1156"/>
      <c r="F5439" s="1157"/>
      <c r="G5439" s="1158"/>
      <c r="H5439" s="468">
        <v>0.15</v>
      </c>
      <c r="I5439" s="564"/>
      <c r="J5439" s="377">
        <f t="shared" si="175"/>
        <v>0</v>
      </c>
      <c r="K5439" s="467">
        <f t="shared" si="176"/>
        <v>0</v>
      </c>
      <c r="L5439" s="113"/>
      <c r="M5439" s="113"/>
    </row>
    <row r="5440" spans="2:13" s="181" customFormat="1" ht="12.75" hidden="1" customHeight="1">
      <c r="B5440" s="1186"/>
      <c r="C5440" s="1159"/>
      <c r="D5440" s="465">
        <v>423</v>
      </c>
      <c r="E5440" s="1156"/>
      <c r="F5440" s="1157"/>
      <c r="G5440" s="1158"/>
      <c r="H5440" s="468">
        <v>0.15</v>
      </c>
      <c r="I5440" s="564"/>
      <c r="J5440" s="377">
        <f t="shared" si="175"/>
        <v>0</v>
      </c>
      <c r="K5440" s="467">
        <f t="shared" si="176"/>
        <v>0</v>
      </c>
      <c r="L5440" s="113"/>
      <c r="M5440" s="113"/>
    </row>
    <row r="5441" spans="2:13" s="181" customFormat="1" ht="12.75" hidden="1" customHeight="1">
      <c r="B5441" s="1186"/>
      <c r="C5441" s="1159"/>
      <c r="D5441" s="465">
        <v>424</v>
      </c>
      <c r="E5441" s="1156"/>
      <c r="F5441" s="1157"/>
      <c r="G5441" s="1158"/>
      <c r="H5441" s="468">
        <v>0.15</v>
      </c>
      <c r="I5441" s="564"/>
      <c r="J5441" s="377">
        <f t="shared" si="175"/>
        <v>0</v>
      </c>
      <c r="K5441" s="467">
        <f t="shared" si="176"/>
        <v>0</v>
      </c>
      <c r="L5441" s="113"/>
      <c r="M5441" s="113"/>
    </row>
    <row r="5442" spans="2:13" s="181" customFormat="1" ht="12.75" hidden="1" customHeight="1">
      <c r="B5442" s="1186"/>
      <c r="C5442" s="1159"/>
      <c r="D5442" s="465">
        <v>425</v>
      </c>
      <c r="E5442" s="1156"/>
      <c r="F5442" s="1157"/>
      <c r="G5442" s="1158"/>
      <c r="H5442" s="468">
        <v>0.15</v>
      </c>
      <c r="I5442" s="564"/>
      <c r="J5442" s="377">
        <f t="shared" si="175"/>
        <v>0</v>
      </c>
      <c r="K5442" s="467">
        <f t="shared" si="176"/>
        <v>0</v>
      </c>
      <c r="L5442" s="113"/>
      <c r="M5442" s="113"/>
    </row>
    <row r="5443" spans="2:13" s="181" customFormat="1" ht="12.75" hidden="1" customHeight="1">
      <c r="B5443" s="1186"/>
      <c r="C5443" s="1159"/>
      <c r="D5443" s="465">
        <v>426</v>
      </c>
      <c r="E5443" s="1156"/>
      <c r="F5443" s="1157"/>
      <c r="G5443" s="1158"/>
      <c r="H5443" s="468">
        <v>0.15</v>
      </c>
      <c r="I5443" s="564"/>
      <c r="J5443" s="377">
        <f t="shared" si="175"/>
        <v>0</v>
      </c>
      <c r="K5443" s="467">
        <f t="shared" si="176"/>
        <v>0</v>
      </c>
      <c r="L5443" s="113"/>
      <c r="M5443" s="113"/>
    </row>
    <row r="5444" spans="2:13" s="181" customFormat="1" ht="12.75" hidden="1" customHeight="1">
      <c r="B5444" s="1186"/>
      <c r="C5444" s="1159"/>
      <c r="D5444" s="465">
        <v>427</v>
      </c>
      <c r="E5444" s="1156"/>
      <c r="F5444" s="1157"/>
      <c r="G5444" s="1158"/>
      <c r="H5444" s="468">
        <v>0.15</v>
      </c>
      <c r="I5444" s="564"/>
      <c r="J5444" s="377">
        <f t="shared" si="175"/>
        <v>0</v>
      </c>
      <c r="K5444" s="467">
        <f t="shared" si="176"/>
        <v>0</v>
      </c>
      <c r="L5444" s="113"/>
      <c r="M5444" s="113"/>
    </row>
    <row r="5445" spans="2:13" s="181" customFormat="1" ht="12.75" hidden="1" customHeight="1">
      <c r="B5445" s="1186"/>
      <c r="C5445" s="1159"/>
      <c r="D5445" s="465">
        <v>428</v>
      </c>
      <c r="E5445" s="1156"/>
      <c r="F5445" s="1157"/>
      <c r="G5445" s="1158"/>
      <c r="H5445" s="468">
        <v>0.15</v>
      </c>
      <c r="I5445" s="564"/>
      <c r="J5445" s="377">
        <f t="shared" si="175"/>
        <v>0</v>
      </c>
      <c r="K5445" s="467">
        <f t="shared" si="176"/>
        <v>0</v>
      </c>
      <c r="L5445" s="113"/>
      <c r="M5445" s="113"/>
    </row>
    <row r="5446" spans="2:13" s="181" customFormat="1" ht="12.75" hidden="1" customHeight="1">
      <c r="B5446" s="1186"/>
      <c r="C5446" s="1159"/>
      <c r="D5446" s="465">
        <v>429</v>
      </c>
      <c r="E5446" s="1156"/>
      <c r="F5446" s="1157"/>
      <c r="G5446" s="1158"/>
      <c r="H5446" s="468">
        <v>0.15</v>
      </c>
      <c r="I5446" s="564"/>
      <c r="J5446" s="377">
        <f t="shared" si="175"/>
        <v>0</v>
      </c>
      <c r="K5446" s="467">
        <f t="shared" si="176"/>
        <v>0</v>
      </c>
      <c r="L5446" s="113"/>
      <c r="M5446" s="113"/>
    </row>
    <row r="5447" spans="2:13" s="181" customFormat="1" ht="12.75" hidden="1" customHeight="1">
      <c r="B5447" s="1186"/>
      <c r="C5447" s="1159"/>
      <c r="D5447" s="465">
        <v>430</v>
      </c>
      <c r="E5447" s="1156"/>
      <c r="F5447" s="1157"/>
      <c r="G5447" s="1158"/>
      <c r="H5447" s="468">
        <v>0.15</v>
      </c>
      <c r="I5447" s="564"/>
      <c r="J5447" s="377">
        <f t="shared" si="175"/>
        <v>0</v>
      </c>
      <c r="K5447" s="467">
        <f t="shared" si="176"/>
        <v>0</v>
      </c>
      <c r="L5447" s="113"/>
      <c r="M5447" s="113"/>
    </row>
    <row r="5448" spans="2:13" s="181" customFormat="1" ht="12.75" hidden="1" customHeight="1">
      <c r="B5448" s="1186"/>
      <c r="C5448" s="1159"/>
      <c r="D5448" s="465">
        <v>431</v>
      </c>
      <c r="E5448" s="1156"/>
      <c r="F5448" s="1157"/>
      <c r="G5448" s="1158"/>
      <c r="H5448" s="468">
        <v>0.15</v>
      </c>
      <c r="I5448" s="564"/>
      <c r="J5448" s="377">
        <f t="shared" si="175"/>
        <v>0</v>
      </c>
      <c r="K5448" s="467">
        <f t="shared" si="176"/>
        <v>0</v>
      </c>
      <c r="L5448" s="113"/>
      <c r="M5448" s="113"/>
    </row>
    <row r="5449" spans="2:13" s="181" customFormat="1" ht="12.75" hidden="1" customHeight="1">
      <c r="B5449" s="1186"/>
      <c r="C5449" s="1159"/>
      <c r="D5449" s="465">
        <v>432</v>
      </c>
      <c r="E5449" s="1156"/>
      <c r="F5449" s="1157"/>
      <c r="G5449" s="1158"/>
      <c r="H5449" s="468">
        <v>0.15</v>
      </c>
      <c r="I5449" s="564"/>
      <c r="J5449" s="377">
        <f t="shared" si="175"/>
        <v>0</v>
      </c>
      <c r="K5449" s="467">
        <f t="shared" si="176"/>
        <v>0</v>
      </c>
      <c r="L5449" s="113"/>
      <c r="M5449" s="113"/>
    </row>
    <row r="5450" spans="2:13" s="181" customFormat="1" ht="12.75" hidden="1" customHeight="1">
      <c r="B5450" s="1186"/>
      <c r="C5450" s="1159"/>
      <c r="D5450" s="465">
        <v>433</v>
      </c>
      <c r="E5450" s="1156"/>
      <c r="F5450" s="1157"/>
      <c r="G5450" s="1158"/>
      <c r="H5450" s="468">
        <v>0.15</v>
      </c>
      <c r="I5450" s="564"/>
      <c r="J5450" s="377">
        <f t="shared" si="175"/>
        <v>0</v>
      </c>
      <c r="K5450" s="467">
        <f t="shared" si="176"/>
        <v>0</v>
      </c>
      <c r="L5450" s="113"/>
      <c r="M5450" s="113"/>
    </row>
    <row r="5451" spans="2:13" s="181" customFormat="1" ht="12.75" hidden="1" customHeight="1">
      <c r="B5451" s="1186"/>
      <c r="C5451" s="1159"/>
      <c r="D5451" s="465">
        <v>434</v>
      </c>
      <c r="E5451" s="1156"/>
      <c r="F5451" s="1157"/>
      <c r="G5451" s="1158"/>
      <c r="H5451" s="468">
        <v>0.15</v>
      </c>
      <c r="I5451" s="564"/>
      <c r="J5451" s="377">
        <f t="shared" si="175"/>
        <v>0</v>
      </c>
      <c r="K5451" s="467">
        <f t="shared" si="176"/>
        <v>0</v>
      </c>
      <c r="L5451" s="113"/>
      <c r="M5451" s="113"/>
    </row>
    <row r="5452" spans="2:13" s="181" customFormat="1" ht="12.75" hidden="1" customHeight="1">
      <c r="B5452" s="1186"/>
      <c r="C5452" s="1159"/>
      <c r="D5452" s="465">
        <v>435</v>
      </c>
      <c r="E5452" s="1156"/>
      <c r="F5452" s="1157"/>
      <c r="G5452" s="1158"/>
      <c r="H5452" s="468">
        <v>0.15</v>
      </c>
      <c r="I5452" s="564"/>
      <c r="J5452" s="377">
        <f t="shared" si="175"/>
        <v>0</v>
      </c>
      <c r="K5452" s="467">
        <f t="shared" si="176"/>
        <v>0</v>
      </c>
      <c r="L5452" s="113"/>
      <c r="M5452" s="113"/>
    </row>
    <row r="5453" spans="2:13" s="181" customFormat="1" ht="12.75" hidden="1" customHeight="1">
      <c r="B5453" s="1186"/>
      <c r="C5453" s="1159"/>
      <c r="D5453" s="465">
        <v>436</v>
      </c>
      <c r="E5453" s="1156"/>
      <c r="F5453" s="1157"/>
      <c r="G5453" s="1158"/>
      <c r="H5453" s="468">
        <v>0.15</v>
      </c>
      <c r="I5453" s="564"/>
      <c r="J5453" s="377">
        <f t="shared" si="175"/>
        <v>0</v>
      </c>
      <c r="K5453" s="467">
        <f t="shared" si="176"/>
        <v>0</v>
      </c>
      <c r="L5453" s="113"/>
      <c r="M5453" s="113"/>
    </row>
    <row r="5454" spans="2:13" s="181" customFormat="1" ht="12.75" hidden="1" customHeight="1">
      <c r="B5454" s="1186"/>
      <c r="C5454" s="1159"/>
      <c r="D5454" s="465">
        <v>437</v>
      </c>
      <c r="E5454" s="1156"/>
      <c r="F5454" s="1157"/>
      <c r="G5454" s="1158"/>
      <c r="H5454" s="468">
        <v>0.15</v>
      </c>
      <c r="I5454" s="564"/>
      <c r="J5454" s="377">
        <f t="shared" si="175"/>
        <v>0</v>
      </c>
      <c r="K5454" s="467">
        <f t="shared" si="176"/>
        <v>0</v>
      </c>
      <c r="L5454" s="113"/>
      <c r="M5454" s="113"/>
    </row>
    <row r="5455" spans="2:13" s="181" customFormat="1" ht="12.75" hidden="1" customHeight="1">
      <c r="B5455" s="1186"/>
      <c r="C5455" s="1159"/>
      <c r="D5455" s="465">
        <v>438</v>
      </c>
      <c r="E5455" s="1156"/>
      <c r="F5455" s="1157"/>
      <c r="G5455" s="1158"/>
      <c r="H5455" s="468">
        <v>0.15</v>
      </c>
      <c r="I5455" s="564"/>
      <c r="J5455" s="377">
        <f t="shared" si="175"/>
        <v>0</v>
      </c>
      <c r="K5455" s="467">
        <f t="shared" si="176"/>
        <v>0</v>
      </c>
      <c r="L5455" s="113"/>
      <c r="M5455" s="113"/>
    </row>
    <row r="5456" spans="2:13" s="181" customFormat="1" ht="12.75" hidden="1" customHeight="1">
      <c r="B5456" s="1186"/>
      <c r="C5456" s="1159"/>
      <c r="D5456" s="465">
        <v>439</v>
      </c>
      <c r="E5456" s="1156"/>
      <c r="F5456" s="1157"/>
      <c r="G5456" s="1158"/>
      <c r="H5456" s="468">
        <v>0.15</v>
      </c>
      <c r="I5456" s="564"/>
      <c r="J5456" s="377">
        <f t="shared" si="175"/>
        <v>0</v>
      </c>
      <c r="K5456" s="467">
        <f t="shared" si="176"/>
        <v>0</v>
      </c>
      <c r="L5456" s="113"/>
      <c r="M5456" s="113"/>
    </row>
    <row r="5457" spans="2:13" s="181" customFormat="1" ht="12.75" hidden="1" customHeight="1">
      <c r="B5457" s="1186"/>
      <c r="C5457" s="1159"/>
      <c r="D5457" s="465">
        <v>440</v>
      </c>
      <c r="E5457" s="1156"/>
      <c r="F5457" s="1157"/>
      <c r="G5457" s="1158"/>
      <c r="H5457" s="468">
        <v>0.15</v>
      </c>
      <c r="I5457" s="564"/>
      <c r="J5457" s="377">
        <f t="shared" si="175"/>
        <v>0</v>
      </c>
      <c r="K5457" s="467">
        <f t="shared" si="176"/>
        <v>0</v>
      </c>
      <c r="L5457" s="113"/>
      <c r="M5457" s="113"/>
    </row>
    <row r="5458" spans="2:13" s="181" customFormat="1" ht="12.75" hidden="1" customHeight="1">
      <c r="B5458" s="1186"/>
      <c r="C5458" s="1159"/>
      <c r="D5458" s="465">
        <v>441</v>
      </c>
      <c r="E5458" s="1156"/>
      <c r="F5458" s="1157"/>
      <c r="G5458" s="1158"/>
      <c r="H5458" s="468">
        <v>0.15</v>
      </c>
      <c r="I5458" s="564"/>
      <c r="J5458" s="377">
        <f t="shared" si="175"/>
        <v>0</v>
      </c>
      <c r="K5458" s="467">
        <f t="shared" si="176"/>
        <v>0</v>
      </c>
      <c r="L5458" s="113"/>
      <c r="M5458" s="113"/>
    </row>
    <row r="5459" spans="2:13" s="181" customFormat="1" ht="12.75" hidden="1" customHeight="1">
      <c r="B5459" s="1186"/>
      <c r="C5459" s="1159"/>
      <c r="D5459" s="465">
        <v>442</v>
      </c>
      <c r="E5459" s="1156"/>
      <c r="F5459" s="1157"/>
      <c r="G5459" s="1158"/>
      <c r="H5459" s="468">
        <v>0.15</v>
      </c>
      <c r="I5459" s="564"/>
      <c r="J5459" s="377">
        <f t="shared" si="175"/>
        <v>0</v>
      </c>
      <c r="K5459" s="467">
        <f t="shared" si="176"/>
        <v>0</v>
      </c>
      <c r="L5459" s="113"/>
      <c r="M5459" s="113"/>
    </row>
    <row r="5460" spans="2:13" s="181" customFormat="1" ht="12.75" hidden="1" customHeight="1">
      <c r="B5460" s="1186"/>
      <c r="C5460" s="1159"/>
      <c r="D5460" s="465">
        <v>443</v>
      </c>
      <c r="E5460" s="1156"/>
      <c r="F5460" s="1157"/>
      <c r="G5460" s="1158"/>
      <c r="H5460" s="468">
        <v>0.15</v>
      </c>
      <c r="I5460" s="564"/>
      <c r="J5460" s="377">
        <f t="shared" si="175"/>
        <v>0</v>
      </c>
      <c r="K5460" s="467">
        <f t="shared" si="176"/>
        <v>0</v>
      </c>
      <c r="L5460" s="113"/>
      <c r="M5460" s="113"/>
    </row>
    <row r="5461" spans="2:13" s="181" customFormat="1" ht="12.75" hidden="1" customHeight="1">
      <c r="B5461" s="1186"/>
      <c r="C5461" s="1159"/>
      <c r="D5461" s="465">
        <v>444</v>
      </c>
      <c r="E5461" s="1156"/>
      <c r="F5461" s="1157"/>
      <c r="G5461" s="1158"/>
      <c r="H5461" s="468">
        <v>0.15</v>
      </c>
      <c r="I5461" s="564"/>
      <c r="J5461" s="377">
        <f t="shared" si="175"/>
        <v>0</v>
      </c>
      <c r="K5461" s="467">
        <f t="shared" si="176"/>
        <v>0</v>
      </c>
      <c r="L5461" s="113"/>
      <c r="M5461" s="113"/>
    </row>
    <row r="5462" spans="2:13" s="181" customFormat="1" ht="12.75" hidden="1" customHeight="1">
      <c r="B5462" s="1186"/>
      <c r="C5462" s="1159"/>
      <c r="D5462" s="465">
        <v>445</v>
      </c>
      <c r="E5462" s="1156"/>
      <c r="F5462" s="1157"/>
      <c r="G5462" s="1158"/>
      <c r="H5462" s="468">
        <v>0.15</v>
      </c>
      <c r="I5462" s="564"/>
      <c r="J5462" s="377">
        <f t="shared" si="175"/>
        <v>0</v>
      </c>
      <c r="K5462" s="467">
        <f t="shared" si="176"/>
        <v>0</v>
      </c>
      <c r="L5462" s="113"/>
      <c r="M5462" s="113"/>
    </row>
    <row r="5463" spans="2:13" s="181" customFormat="1" ht="12.75" hidden="1" customHeight="1">
      <c r="B5463" s="1186"/>
      <c r="C5463" s="1159"/>
      <c r="D5463" s="465">
        <v>446</v>
      </c>
      <c r="E5463" s="1156"/>
      <c r="F5463" s="1157"/>
      <c r="G5463" s="1158"/>
      <c r="H5463" s="468">
        <v>0.15</v>
      </c>
      <c r="I5463" s="564"/>
      <c r="J5463" s="377">
        <f t="shared" si="175"/>
        <v>0</v>
      </c>
      <c r="K5463" s="467">
        <f t="shared" si="176"/>
        <v>0</v>
      </c>
      <c r="L5463" s="113"/>
      <c r="M5463" s="113"/>
    </row>
    <row r="5464" spans="2:13" s="181" customFormat="1" ht="12.75" hidden="1" customHeight="1">
      <c r="B5464" s="1186"/>
      <c r="C5464" s="1159"/>
      <c r="D5464" s="465">
        <v>447</v>
      </c>
      <c r="E5464" s="1156"/>
      <c r="F5464" s="1157"/>
      <c r="G5464" s="1158"/>
      <c r="H5464" s="468">
        <v>0.15</v>
      </c>
      <c r="I5464" s="564"/>
      <c r="J5464" s="377">
        <f t="shared" si="175"/>
        <v>0</v>
      </c>
      <c r="K5464" s="467">
        <f t="shared" si="176"/>
        <v>0</v>
      </c>
      <c r="L5464" s="113"/>
      <c r="M5464" s="113"/>
    </row>
    <row r="5465" spans="2:13" s="181" customFormat="1" ht="12.75" hidden="1" customHeight="1">
      <c r="B5465" s="1186"/>
      <c r="C5465" s="1159"/>
      <c r="D5465" s="465">
        <v>448</v>
      </c>
      <c r="E5465" s="1156"/>
      <c r="F5465" s="1157"/>
      <c r="G5465" s="1158"/>
      <c r="H5465" s="468">
        <v>0.15</v>
      </c>
      <c r="I5465" s="564"/>
      <c r="J5465" s="377">
        <f t="shared" si="175"/>
        <v>0</v>
      </c>
      <c r="K5465" s="467">
        <f t="shared" si="176"/>
        <v>0</v>
      </c>
      <c r="L5465" s="113"/>
      <c r="M5465" s="113"/>
    </row>
    <row r="5466" spans="2:13" s="181" customFormat="1" ht="12.75" hidden="1" customHeight="1">
      <c r="B5466" s="1186"/>
      <c r="C5466" s="1159"/>
      <c r="D5466" s="465">
        <v>449</v>
      </c>
      <c r="E5466" s="1156"/>
      <c r="F5466" s="1157"/>
      <c r="G5466" s="1158"/>
      <c r="H5466" s="468">
        <v>0.15</v>
      </c>
      <c r="I5466" s="564"/>
      <c r="J5466" s="377">
        <f t="shared" ref="J5466:J5529" si="177">$I$11027*H5466</f>
        <v>0</v>
      </c>
      <c r="K5466" s="467">
        <f t="shared" si="176"/>
        <v>0</v>
      </c>
      <c r="L5466" s="113"/>
      <c r="M5466" s="113"/>
    </row>
    <row r="5467" spans="2:13" s="181" customFormat="1" ht="12.75" hidden="1" customHeight="1">
      <c r="B5467" s="1186"/>
      <c r="C5467" s="1159"/>
      <c r="D5467" s="465">
        <v>450</v>
      </c>
      <c r="E5467" s="1156"/>
      <c r="F5467" s="1157"/>
      <c r="G5467" s="1158"/>
      <c r="H5467" s="468">
        <v>0.15</v>
      </c>
      <c r="I5467" s="564"/>
      <c r="J5467" s="377">
        <f t="shared" si="177"/>
        <v>0</v>
      </c>
      <c r="K5467" s="467">
        <f t="shared" ref="K5467:K5530" si="178">MAX(0,(I5467-J5467)*0.75)</f>
        <v>0</v>
      </c>
      <c r="L5467" s="113"/>
      <c r="M5467" s="113"/>
    </row>
    <row r="5468" spans="2:13" s="181" customFormat="1" ht="12.75" hidden="1" customHeight="1">
      <c r="B5468" s="1186"/>
      <c r="C5468" s="1159"/>
      <c r="D5468" s="465">
        <v>451</v>
      </c>
      <c r="E5468" s="1156"/>
      <c r="F5468" s="1157"/>
      <c r="G5468" s="1158"/>
      <c r="H5468" s="468">
        <v>0.15</v>
      </c>
      <c r="I5468" s="564"/>
      <c r="J5468" s="377">
        <f t="shared" si="177"/>
        <v>0</v>
      </c>
      <c r="K5468" s="467">
        <f t="shared" si="178"/>
        <v>0</v>
      </c>
      <c r="L5468" s="113"/>
      <c r="M5468" s="113"/>
    </row>
    <row r="5469" spans="2:13" s="181" customFormat="1" ht="12.75" hidden="1" customHeight="1">
      <c r="B5469" s="1186"/>
      <c r="C5469" s="1159"/>
      <c r="D5469" s="465">
        <v>452</v>
      </c>
      <c r="E5469" s="1156"/>
      <c r="F5469" s="1157"/>
      <c r="G5469" s="1158"/>
      <c r="H5469" s="468">
        <v>0.15</v>
      </c>
      <c r="I5469" s="564"/>
      <c r="J5469" s="377">
        <f t="shared" si="177"/>
        <v>0</v>
      </c>
      <c r="K5469" s="467">
        <f t="shared" si="178"/>
        <v>0</v>
      </c>
      <c r="L5469" s="113"/>
      <c r="M5469" s="113"/>
    </row>
    <row r="5470" spans="2:13" s="181" customFormat="1" ht="12.75" hidden="1" customHeight="1">
      <c r="B5470" s="1186"/>
      <c r="C5470" s="1159"/>
      <c r="D5470" s="465">
        <v>453</v>
      </c>
      <c r="E5470" s="1156"/>
      <c r="F5470" s="1157"/>
      <c r="G5470" s="1158"/>
      <c r="H5470" s="468">
        <v>0.15</v>
      </c>
      <c r="I5470" s="564"/>
      <c r="J5470" s="377">
        <f t="shared" si="177"/>
        <v>0</v>
      </c>
      <c r="K5470" s="467">
        <f t="shared" si="178"/>
        <v>0</v>
      </c>
      <c r="L5470" s="113"/>
      <c r="M5470" s="113"/>
    </row>
    <row r="5471" spans="2:13" s="181" customFormat="1" ht="12.75" hidden="1" customHeight="1">
      <c r="B5471" s="1186"/>
      <c r="C5471" s="1159"/>
      <c r="D5471" s="465">
        <v>454</v>
      </c>
      <c r="E5471" s="1156"/>
      <c r="F5471" s="1157"/>
      <c r="G5471" s="1158"/>
      <c r="H5471" s="468">
        <v>0.15</v>
      </c>
      <c r="I5471" s="564"/>
      <c r="J5471" s="377">
        <f t="shared" si="177"/>
        <v>0</v>
      </c>
      <c r="K5471" s="467">
        <f t="shared" si="178"/>
        <v>0</v>
      </c>
      <c r="L5471" s="113"/>
      <c r="M5471" s="113"/>
    </row>
    <row r="5472" spans="2:13" s="181" customFormat="1" ht="12.75" hidden="1" customHeight="1">
      <c r="B5472" s="1186"/>
      <c r="C5472" s="1159"/>
      <c r="D5472" s="465">
        <v>455</v>
      </c>
      <c r="E5472" s="1156"/>
      <c r="F5472" s="1157"/>
      <c r="G5472" s="1158"/>
      <c r="H5472" s="468">
        <v>0.15</v>
      </c>
      <c r="I5472" s="564"/>
      <c r="J5472" s="377">
        <f t="shared" si="177"/>
        <v>0</v>
      </c>
      <c r="K5472" s="467">
        <f t="shared" si="178"/>
        <v>0</v>
      </c>
      <c r="L5472" s="113"/>
      <c r="M5472" s="113"/>
    </row>
    <row r="5473" spans="2:13" s="181" customFormat="1" ht="12.75" hidden="1" customHeight="1">
      <c r="B5473" s="1186"/>
      <c r="C5473" s="1159"/>
      <c r="D5473" s="465">
        <v>456</v>
      </c>
      <c r="E5473" s="1156"/>
      <c r="F5473" s="1157"/>
      <c r="G5473" s="1158"/>
      <c r="H5473" s="468">
        <v>0.15</v>
      </c>
      <c r="I5473" s="564"/>
      <c r="J5473" s="377">
        <f t="shared" si="177"/>
        <v>0</v>
      </c>
      <c r="K5473" s="467">
        <f t="shared" si="178"/>
        <v>0</v>
      </c>
      <c r="L5473" s="113"/>
      <c r="M5473" s="113"/>
    </row>
    <row r="5474" spans="2:13" s="181" customFormat="1" ht="12.75" hidden="1" customHeight="1">
      <c r="B5474" s="1186"/>
      <c r="C5474" s="1159"/>
      <c r="D5474" s="465">
        <v>457</v>
      </c>
      <c r="E5474" s="1156"/>
      <c r="F5474" s="1157"/>
      <c r="G5474" s="1158"/>
      <c r="H5474" s="468">
        <v>0.15</v>
      </c>
      <c r="I5474" s="564"/>
      <c r="J5474" s="377">
        <f t="shared" si="177"/>
        <v>0</v>
      </c>
      <c r="K5474" s="467">
        <f t="shared" si="178"/>
        <v>0</v>
      </c>
      <c r="L5474" s="113"/>
      <c r="M5474" s="113"/>
    </row>
    <row r="5475" spans="2:13" s="181" customFormat="1" ht="12.75" hidden="1" customHeight="1">
      <c r="B5475" s="1186"/>
      <c r="C5475" s="1159"/>
      <c r="D5475" s="465">
        <v>458</v>
      </c>
      <c r="E5475" s="1156"/>
      <c r="F5475" s="1157"/>
      <c r="G5475" s="1158"/>
      <c r="H5475" s="468">
        <v>0.15</v>
      </c>
      <c r="I5475" s="564"/>
      <c r="J5475" s="377">
        <f t="shared" si="177"/>
        <v>0</v>
      </c>
      <c r="K5475" s="467">
        <f t="shared" si="178"/>
        <v>0</v>
      </c>
      <c r="L5475" s="113"/>
      <c r="M5475" s="113"/>
    </row>
    <row r="5476" spans="2:13" s="181" customFormat="1" ht="12.75" hidden="1" customHeight="1">
      <c r="B5476" s="1186"/>
      <c r="C5476" s="1159"/>
      <c r="D5476" s="465">
        <v>459</v>
      </c>
      <c r="E5476" s="1156"/>
      <c r="F5476" s="1157"/>
      <c r="G5476" s="1158"/>
      <c r="H5476" s="468">
        <v>0.15</v>
      </c>
      <c r="I5476" s="564"/>
      <c r="J5476" s="377">
        <f t="shared" si="177"/>
        <v>0</v>
      </c>
      <c r="K5476" s="467">
        <f t="shared" si="178"/>
        <v>0</v>
      </c>
      <c r="L5476" s="113"/>
      <c r="M5476" s="113"/>
    </row>
    <row r="5477" spans="2:13" s="181" customFormat="1" ht="12.75" hidden="1" customHeight="1">
      <c r="B5477" s="1186"/>
      <c r="C5477" s="1159"/>
      <c r="D5477" s="465">
        <v>460</v>
      </c>
      <c r="E5477" s="1156"/>
      <c r="F5477" s="1157"/>
      <c r="G5477" s="1158"/>
      <c r="H5477" s="468">
        <v>0.15</v>
      </c>
      <c r="I5477" s="564"/>
      <c r="J5477" s="377">
        <f t="shared" si="177"/>
        <v>0</v>
      </c>
      <c r="K5477" s="467">
        <f t="shared" si="178"/>
        <v>0</v>
      </c>
      <c r="L5477" s="113"/>
      <c r="M5477" s="113"/>
    </row>
    <row r="5478" spans="2:13" s="181" customFormat="1" ht="12.75" hidden="1" customHeight="1">
      <c r="B5478" s="1186"/>
      <c r="C5478" s="1159"/>
      <c r="D5478" s="465">
        <v>461</v>
      </c>
      <c r="E5478" s="1156"/>
      <c r="F5478" s="1157"/>
      <c r="G5478" s="1158"/>
      <c r="H5478" s="468">
        <v>0.15</v>
      </c>
      <c r="I5478" s="564"/>
      <c r="J5478" s="377">
        <f t="shared" si="177"/>
        <v>0</v>
      </c>
      <c r="K5478" s="467">
        <f t="shared" si="178"/>
        <v>0</v>
      </c>
      <c r="L5478" s="113"/>
      <c r="M5478" s="113"/>
    </row>
    <row r="5479" spans="2:13" s="181" customFormat="1" ht="12.75" hidden="1" customHeight="1">
      <c r="B5479" s="1186"/>
      <c r="C5479" s="1159"/>
      <c r="D5479" s="465">
        <v>462</v>
      </c>
      <c r="E5479" s="1156"/>
      <c r="F5479" s="1157"/>
      <c r="G5479" s="1158"/>
      <c r="H5479" s="468">
        <v>0.15</v>
      </c>
      <c r="I5479" s="564"/>
      <c r="J5479" s="377">
        <f t="shared" si="177"/>
        <v>0</v>
      </c>
      <c r="K5479" s="467">
        <f t="shared" si="178"/>
        <v>0</v>
      </c>
      <c r="L5479" s="113"/>
      <c r="M5479" s="113"/>
    </row>
    <row r="5480" spans="2:13" s="181" customFormat="1" ht="12.75" hidden="1" customHeight="1">
      <c r="B5480" s="1186"/>
      <c r="C5480" s="1159"/>
      <c r="D5480" s="465">
        <v>463</v>
      </c>
      <c r="E5480" s="1156"/>
      <c r="F5480" s="1157"/>
      <c r="G5480" s="1158"/>
      <c r="H5480" s="468">
        <v>0.15</v>
      </c>
      <c r="I5480" s="564"/>
      <c r="J5480" s="377">
        <f t="shared" si="177"/>
        <v>0</v>
      </c>
      <c r="K5480" s="467">
        <f t="shared" si="178"/>
        <v>0</v>
      </c>
      <c r="L5480" s="113"/>
      <c r="M5480" s="113"/>
    </row>
    <row r="5481" spans="2:13" s="181" customFormat="1" ht="12.75" hidden="1" customHeight="1">
      <c r="B5481" s="1186"/>
      <c r="C5481" s="1159"/>
      <c r="D5481" s="465">
        <v>464</v>
      </c>
      <c r="E5481" s="1156"/>
      <c r="F5481" s="1157"/>
      <c r="G5481" s="1158"/>
      <c r="H5481" s="468">
        <v>0.15</v>
      </c>
      <c r="I5481" s="564"/>
      <c r="J5481" s="377">
        <f t="shared" si="177"/>
        <v>0</v>
      </c>
      <c r="K5481" s="467">
        <f t="shared" si="178"/>
        <v>0</v>
      </c>
      <c r="L5481" s="113"/>
      <c r="M5481" s="113"/>
    </row>
    <row r="5482" spans="2:13" s="181" customFormat="1" ht="12.75" hidden="1" customHeight="1">
      <c r="B5482" s="1186"/>
      <c r="C5482" s="1159"/>
      <c r="D5482" s="465">
        <v>465</v>
      </c>
      <c r="E5482" s="1156"/>
      <c r="F5482" s="1157"/>
      <c r="G5482" s="1158"/>
      <c r="H5482" s="468">
        <v>0.15</v>
      </c>
      <c r="I5482" s="564"/>
      <c r="J5482" s="377">
        <f t="shared" si="177"/>
        <v>0</v>
      </c>
      <c r="K5482" s="467">
        <f t="shared" si="178"/>
        <v>0</v>
      </c>
      <c r="L5482" s="113"/>
      <c r="M5482" s="113"/>
    </row>
    <row r="5483" spans="2:13" s="181" customFormat="1" ht="12.75" hidden="1" customHeight="1">
      <c r="B5483" s="1186"/>
      <c r="C5483" s="1159"/>
      <c r="D5483" s="465">
        <v>466</v>
      </c>
      <c r="E5483" s="1156"/>
      <c r="F5483" s="1157"/>
      <c r="G5483" s="1158"/>
      <c r="H5483" s="468">
        <v>0.15</v>
      </c>
      <c r="I5483" s="564"/>
      <c r="J5483" s="377">
        <f t="shared" si="177"/>
        <v>0</v>
      </c>
      <c r="K5483" s="467">
        <f t="shared" si="178"/>
        <v>0</v>
      </c>
      <c r="L5483" s="113"/>
      <c r="M5483" s="113"/>
    </row>
    <row r="5484" spans="2:13" s="181" customFormat="1" ht="12.75" hidden="1" customHeight="1">
      <c r="B5484" s="1186"/>
      <c r="C5484" s="1159"/>
      <c r="D5484" s="465">
        <v>467</v>
      </c>
      <c r="E5484" s="1156"/>
      <c r="F5484" s="1157"/>
      <c r="G5484" s="1158"/>
      <c r="H5484" s="468">
        <v>0.15</v>
      </c>
      <c r="I5484" s="564"/>
      <c r="J5484" s="377">
        <f t="shared" si="177"/>
        <v>0</v>
      </c>
      <c r="K5484" s="467">
        <f t="shared" si="178"/>
        <v>0</v>
      </c>
      <c r="L5484" s="113"/>
      <c r="M5484" s="113"/>
    </row>
    <row r="5485" spans="2:13" s="181" customFormat="1" ht="12.75" hidden="1" customHeight="1">
      <c r="B5485" s="1186"/>
      <c r="C5485" s="1159"/>
      <c r="D5485" s="465">
        <v>468</v>
      </c>
      <c r="E5485" s="1156"/>
      <c r="F5485" s="1157"/>
      <c r="G5485" s="1158"/>
      <c r="H5485" s="468">
        <v>0.15</v>
      </c>
      <c r="I5485" s="564"/>
      <c r="J5485" s="377">
        <f t="shared" si="177"/>
        <v>0</v>
      </c>
      <c r="K5485" s="467">
        <f t="shared" si="178"/>
        <v>0</v>
      </c>
      <c r="L5485" s="113"/>
      <c r="M5485" s="113"/>
    </row>
    <row r="5486" spans="2:13" s="181" customFormat="1" ht="12.75" hidden="1" customHeight="1">
      <c r="B5486" s="1186"/>
      <c r="C5486" s="1159"/>
      <c r="D5486" s="465">
        <v>469</v>
      </c>
      <c r="E5486" s="1156"/>
      <c r="F5486" s="1157"/>
      <c r="G5486" s="1158"/>
      <c r="H5486" s="468">
        <v>0.15</v>
      </c>
      <c r="I5486" s="564"/>
      <c r="J5486" s="377">
        <f t="shared" si="177"/>
        <v>0</v>
      </c>
      <c r="K5486" s="467">
        <f t="shared" si="178"/>
        <v>0</v>
      </c>
      <c r="L5486" s="113"/>
      <c r="M5486" s="113"/>
    </row>
    <row r="5487" spans="2:13" s="181" customFormat="1" ht="12.75" hidden="1" customHeight="1">
      <c r="B5487" s="1186"/>
      <c r="C5487" s="1159"/>
      <c r="D5487" s="465">
        <v>470</v>
      </c>
      <c r="E5487" s="1156"/>
      <c r="F5487" s="1157"/>
      <c r="G5487" s="1158"/>
      <c r="H5487" s="468">
        <v>0.15</v>
      </c>
      <c r="I5487" s="564"/>
      <c r="J5487" s="377">
        <f t="shared" si="177"/>
        <v>0</v>
      </c>
      <c r="K5487" s="467">
        <f t="shared" si="178"/>
        <v>0</v>
      </c>
      <c r="L5487" s="113"/>
      <c r="M5487" s="113"/>
    </row>
    <row r="5488" spans="2:13" s="181" customFormat="1" ht="12.75" hidden="1" customHeight="1">
      <c r="B5488" s="1186"/>
      <c r="C5488" s="1159"/>
      <c r="D5488" s="465">
        <v>471</v>
      </c>
      <c r="E5488" s="1156"/>
      <c r="F5488" s="1157"/>
      <c r="G5488" s="1158"/>
      <c r="H5488" s="468">
        <v>0.15</v>
      </c>
      <c r="I5488" s="564"/>
      <c r="J5488" s="377">
        <f t="shared" si="177"/>
        <v>0</v>
      </c>
      <c r="K5488" s="467">
        <f t="shared" si="178"/>
        <v>0</v>
      </c>
      <c r="L5488" s="113"/>
      <c r="M5488" s="113"/>
    </row>
    <row r="5489" spans="2:13" s="181" customFormat="1" ht="12.75" hidden="1" customHeight="1">
      <c r="B5489" s="1186"/>
      <c r="C5489" s="1159"/>
      <c r="D5489" s="465">
        <v>472</v>
      </c>
      <c r="E5489" s="1156"/>
      <c r="F5489" s="1157"/>
      <c r="G5489" s="1158"/>
      <c r="H5489" s="468">
        <v>0.15</v>
      </c>
      <c r="I5489" s="564"/>
      <c r="J5489" s="377">
        <f t="shared" si="177"/>
        <v>0</v>
      </c>
      <c r="K5489" s="467">
        <f t="shared" si="178"/>
        <v>0</v>
      </c>
      <c r="L5489" s="113"/>
      <c r="M5489" s="113"/>
    </row>
    <row r="5490" spans="2:13" s="181" customFormat="1" ht="12.75" hidden="1" customHeight="1">
      <c r="B5490" s="1186"/>
      <c r="C5490" s="1159"/>
      <c r="D5490" s="465">
        <v>473</v>
      </c>
      <c r="E5490" s="1156"/>
      <c r="F5490" s="1157"/>
      <c r="G5490" s="1158"/>
      <c r="H5490" s="468">
        <v>0.15</v>
      </c>
      <c r="I5490" s="564"/>
      <c r="J5490" s="377">
        <f t="shared" si="177"/>
        <v>0</v>
      </c>
      <c r="K5490" s="467">
        <f t="shared" si="178"/>
        <v>0</v>
      </c>
      <c r="L5490" s="113"/>
      <c r="M5490" s="113"/>
    </row>
    <row r="5491" spans="2:13" s="181" customFormat="1" ht="12.75" hidden="1" customHeight="1">
      <c r="B5491" s="1186"/>
      <c r="C5491" s="1159"/>
      <c r="D5491" s="465">
        <v>474</v>
      </c>
      <c r="E5491" s="1156"/>
      <c r="F5491" s="1157"/>
      <c r="G5491" s="1158"/>
      <c r="H5491" s="468">
        <v>0.15</v>
      </c>
      <c r="I5491" s="564"/>
      <c r="J5491" s="377">
        <f t="shared" si="177"/>
        <v>0</v>
      </c>
      <c r="K5491" s="467">
        <f t="shared" si="178"/>
        <v>0</v>
      </c>
      <c r="L5491" s="113"/>
      <c r="M5491" s="113"/>
    </row>
    <row r="5492" spans="2:13" s="181" customFormat="1" ht="12.75" hidden="1" customHeight="1">
      <c r="B5492" s="1186"/>
      <c r="C5492" s="1159"/>
      <c r="D5492" s="465">
        <v>475</v>
      </c>
      <c r="E5492" s="1156"/>
      <c r="F5492" s="1157"/>
      <c r="G5492" s="1158"/>
      <c r="H5492" s="468">
        <v>0.15</v>
      </c>
      <c r="I5492" s="564"/>
      <c r="J5492" s="377">
        <f t="shared" si="177"/>
        <v>0</v>
      </c>
      <c r="K5492" s="467">
        <f t="shared" si="178"/>
        <v>0</v>
      </c>
      <c r="L5492" s="113"/>
      <c r="M5492" s="113"/>
    </row>
    <row r="5493" spans="2:13" s="181" customFormat="1" ht="12.75" hidden="1" customHeight="1">
      <c r="B5493" s="1186"/>
      <c r="C5493" s="1159"/>
      <c r="D5493" s="465">
        <v>476</v>
      </c>
      <c r="E5493" s="1156"/>
      <c r="F5493" s="1157"/>
      <c r="G5493" s="1158"/>
      <c r="H5493" s="468">
        <v>0.15</v>
      </c>
      <c r="I5493" s="564"/>
      <c r="J5493" s="377">
        <f t="shared" si="177"/>
        <v>0</v>
      </c>
      <c r="K5493" s="467">
        <f t="shared" si="178"/>
        <v>0</v>
      </c>
      <c r="L5493" s="113"/>
      <c r="M5493" s="113"/>
    </row>
    <row r="5494" spans="2:13" s="181" customFormat="1" ht="12.75" hidden="1" customHeight="1">
      <c r="B5494" s="1186"/>
      <c r="C5494" s="1159"/>
      <c r="D5494" s="465">
        <v>477</v>
      </c>
      <c r="E5494" s="1156"/>
      <c r="F5494" s="1157"/>
      <c r="G5494" s="1158"/>
      <c r="H5494" s="468">
        <v>0.15</v>
      </c>
      <c r="I5494" s="564"/>
      <c r="J5494" s="377">
        <f t="shared" si="177"/>
        <v>0</v>
      </c>
      <c r="K5494" s="467">
        <f t="shared" si="178"/>
        <v>0</v>
      </c>
      <c r="L5494" s="113"/>
      <c r="M5494" s="113"/>
    </row>
    <row r="5495" spans="2:13" s="181" customFormat="1" ht="12.75" hidden="1" customHeight="1">
      <c r="B5495" s="1186"/>
      <c r="C5495" s="1159"/>
      <c r="D5495" s="465">
        <v>478</v>
      </c>
      <c r="E5495" s="1156"/>
      <c r="F5495" s="1157"/>
      <c r="G5495" s="1158"/>
      <c r="H5495" s="468">
        <v>0.15</v>
      </c>
      <c r="I5495" s="564"/>
      <c r="J5495" s="377">
        <f t="shared" si="177"/>
        <v>0</v>
      </c>
      <c r="K5495" s="467">
        <f t="shared" si="178"/>
        <v>0</v>
      </c>
      <c r="L5495" s="113"/>
      <c r="M5495" s="113"/>
    </row>
    <row r="5496" spans="2:13" s="181" customFormat="1" ht="12.75" hidden="1" customHeight="1">
      <c r="B5496" s="1186"/>
      <c r="C5496" s="1159"/>
      <c r="D5496" s="465">
        <v>479</v>
      </c>
      <c r="E5496" s="1156"/>
      <c r="F5496" s="1157"/>
      <c r="G5496" s="1158"/>
      <c r="H5496" s="468">
        <v>0.15</v>
      </c>
      <c r="I5496" s="564"/>
      <c r="J5496" s="377">
        <f t="shared" si="177"/>
        <v>0</v>
      </c>
      <c r="K5496" s="467">
        <f t="shared" si="178"/>
        <v>0</v>
      </c>
      <c r="L5496" s="113"/>
      <c r="M5496" s="113"/>
    </row>
    <row r="5497" spans="2:13" s="181" customFormat="1" ht="12.75" hidden="1" customHeight="1">
      <c r="B5497" s="1186"/>
      <c r="C5497" s="1159"/>
      <c r="D5497" s="465">
        <v>480</v>
      </c>
      <c r="E5497" s="1156"/>
      <c r="F5497" s="1157"/>
      <c r="G5497" s="1158"/>
      <c r="H5497" s="468">
        <v>0.15</v>
      </c>
      <c r="I5497" s="564"/>
      <c r="J5497" s="377">
        <f t="shared" si="177"/>
        <v>0</v>
      </c>
      <c r="K5497" s="467">
        <f t="shared" si="178"/>
        <v>0</v>
      </c>
      <c r="L5497" s="113"/>
      <c r="M5497" s="113"/>
    </row>
    <row r="5498" spans="2:13" s="181" customFormat="1" ht="12.75" hidden="1" customHeight="1">
      <c r="B5498" s="1186"/>
      <c r="C5498" s="1159"/>
      <c r="D5498" s="465">
        <v>481</v>
      </c>
      <c r="E5498" s="1156"/>
      <c r="F5498" s="1157"/>
      <c r="G5498" s="1158"/>
      <c r="H5498" s="468">
        <v>0.15</v>
      </c>
      <c r="I5498" s="564"/>
      <c r="J5498" s="377">
        <f t="shared" si="177"/>
        <v>0</v>
      </c>
      <c r="K5498" s="467">
        <f t="shared" si="178"/>
        <v>0</v>
      </c>
      <c r="L5498" s="113"/>
      <c r="M5498" s="113"/>
    </row>
    <row r="5499" spans="2:13" s="181" customFormat="1" ht="12.75" hidden="1" customHeight="1">
      <c r="B5499" s="1186"/>
      <c r="C5499" s="1159"/>
      <c r="D5499" s="465">
        <v>482</v>
      </c>
      <c r="E5499" s="1156"/>
      <c r="F5499" s="1157"/>
      <c r="G5499" s="1158"/>
      <c r="H5499" s="468">
        <v>0.15</v>
      </c>
      <c r="I5499" s="564"/>
      <c r="J5499" s="377">
        <f t="shared" si="177"/>
        <v>0</v>
      </c>
      <c r="K5499" s="467">
        <f t="shared" si="178"/>
        <v>0</v>
      </c>
      <c r="L5499" s="113"/>
      <c r="M5499" s="113"/>
    </row>
    <row r="5500" spans="2:13" s="181" customFormat="1" ht="12.75" hidden="1" customHeight="1">
      <c r="B5500" s="1186"/>
      <c r="C5500" s="1159"/>
      <c r="D5500" s="465">
        <v>483</v>
      </c>
      <c r="E5500" s="1156"/>
      <c r="F5500" s="1157"/>
      <c r="G5500" s="1158"/>
      <c r="H5500" s="468">
        <v>0.15</v>
      </c>
      <c r="I5500" s="564"/>
      <c r="J5500" s="377">
        <f t="shared" si="177"/>
        <v>0</v>
      </c>
      <c r="K5500" s="467">
        <f t="shared" si="178"/>
        <v>0</v>
      </c>
      <c r="L5500" s="113"/>
      <c r="M5500" s="113"/>
    </row>
    <row r="5501" spans="2:13" s="181" customFormat="1" ht="12.75" hidden="1" customHeight="1">
      <c r="B5501" s="1186"/>
      <c r="C5501" s="1159"/>
      <c r="D5501" s="465">
        <v>484</v>
      </c>
      <c r="E5501" s="1156"/>
      <c r="F5501" s="1157"/>
      <c r="G5501" s="1158"/>
      <c r="H5501" s="468">
        <v>0.15</v>
      </c>
      <c r="I5501" s="564"/>
      <c r="J5501" s="377">
        <f t="shared" si="177"/>
        <v>0</v>
      </c>
      <c r="K5501" s="467">
        <f t="shared" si="178"/>
        <v>0</v>
      </c>
      <c r="L5501" s="113"/>
      <c r="M5501" s="113"/>
    </row>
    <row r="5502" spans="2:13" s="181" customFormat="1" ht="12.75" hidden="1" customHeight="1">
      <c r="B5502" s="1186"/>
      <c r="C5502" s="1159"/>
      <c r="D5502" s="465">
        <v>485</v>
      </c>
      <c r="E5502" s="1156"/>
      <c r="F5502" s="1157"/>
      <c r="G5502" s="1158"/>
      <c r="H5502" s="468">
        <v>0.15</v>
      </c>
      <c r="I5502" s="564"/>
      <c r="J5502" s="377">
        <f t="shared" si="177"/>
        <v>0</v>
      </c>
      <c r="K5502" s="467">
        <f t="shared" si="178"/>
        <v>0</v>
      </c>
      <c r="L5502" s="113"/>
      <c r="M5502" s="113"/>
    </row>
    <row r="5503" spans="2:13" s="181" customFormat="1" ht="12.75" hidden="1" customHeight="1">
      <c r="B5503" s="1186"/>
      <c r="C5503" s="1159"/>
      <c r="D5503" s="465">
        <v>486</v>
      </c>
      <c r="E5503" s="1156"/>
      <c r="F5503" s="1157"/>
      <c r="G5503" s="1158"/>
      <c r="H5503" s="468">
        <v>0.15</v>
      </c>
      <c r="I5503" s="564"/>
      <c r="J5503" s="377">
        <f t="shared" si="177"/>
        <v>0</v>
      </c>
      <c r="K5503" s="467">
        <f t="shared" si="178"/>
        <v>0</v>
      </c>
      <c r="L5503" s="113"/>
      <c r="M5503" s="113"/>
    </row>
    <row r="5504" spans="2:13" s="181" customFormat="1" ht="12.75" hidden="1" customHeight="1">
      <c r="B5504" s="1186"/>
      <c r="C5504" s="1159"/>
      <c r="D5504" s="465">
        <v>487</v>
      </c>
      <c r="E5504" s="1156"/>
      <c r="F5504" s="1157"/>
      <c r="G5504" s="1158"/>
      <c r="H5504" s="468">
        <v>0.15</v>
      </c>
      <c r="I5504" s="564"/>
      <c r="J5504" s="377">
        <f t="shared" si="177"/>
        <v>0</v>
      </c>
      <c r="K5504" s="467">
        <f t="shared" si="178"/>
        <v>0</v>
      </c>
      <c r="L5504" s="113"/>
      <c r="M5504" s="113"/>
    </row>
    <row r="5505" spans="2:13" s="181" customFormat="1" ht="12.75" hidden="1" customHeight="1">
      <c r="B5505" s="1186"/>
      <c r="C5505" s="1159"/>
      <c r="D5505" s="465">
        <v>488</v>
      </c>
      <c r="E5505" s="1156"/>
      <c r="F5505" s="1157"/>
      <c r="G5505" s="1158"/>
      <c r="H5505" s="468">
        <v>0.15</v>
      </c>
      <c r="I5505" s="564"/>
      <c r="J5505" s="377">
        <f t="shared" si="177"/>
        <v>0</v>
      </c>
      <c r="K5505" s="467">
        <f t="shared" si="178"/>
        <v>0</v>
      </c>
      <c r="L5505" s="113"/>
      <c r="M5505" s="113"/>
    </row>
    <row r="5506" spans="2:13" s="181" customFormat="1" ht="12.75" hidden="1" customHeight="1">
      <c r="B5506" s="1186"/>
      <c r="C5506" s="1159"/>
      <c r="D5506" s="465">
        <v>489</v>
      </c>
      <c r="E5506" s="1156"/>
      <c r="F5506" s="1157"/>
      <c r="G5506" s="1158"/>
      <c r="H5506" s="468">
        <v>0.15</v>
      </c>
      <c r="I5506" s="564"/>
      <c r="J5506" s="377">
        <f t="shared" si="177"/>
        <v>0</v>
      </c>
      <c r="K5506" s="467">
        <f t="shared" si="178"/>
        <v>0</v>
      </c>
      <c r="L5506" s="113"/>
      <c r="M5506" s="113"/>
    </row>
    <row r="5507" spans="2:13" s="181" customFormat="1" ht="12.75" hidden="1" customHeight="1">
      <c r="B5507" s="1186"/>
      <c r="C5507" s="1159"/>
      <c r="D5507" s="465">
        <v>490</v>
      </c>
      <c r="E5507" s="1156"/>
      <c r="F5507" s="1157"/>
      <c r="G5507" s="1158"/>
      <c r="H5507" s="468">
        <v>0.15</v>
      </c>
      <c r="I5507" s="564"/>
      <c r="J5507" s="377">
        <f t="shared" si="177"/>
        <v>0</v>
      </c>
      <c r="K5507" s="467">
        <f t="shared" si="178"/>
        <v>0</v>
      </c>
      <c r="L5507" s="113"/>
      <c r="M5507" s="113"/>
    </row>
    <row r="5508" spans="2:13" s="181" customFormat="1" ht="12.75" hidden="1" customHeight="1">
      <c r="B5508" s="1186"/>
      <c r="C5508" s="1159"/>
      <c r="D5508" s="465">
        <v>491</v>
      </c>
      <c r="E5508" s="1156"/>
      <c r="F5508" s="1157"/>
      <c r="G5508" s="1158"/>
      <c r="H5508" s="468">
        <v>0.15</v>
      </c>
      <c r="I5508" s="564"/>
      <c r="J5508" s="377">
        <f t="shared" si="177"/>
        <v>0</v>
      </c>
      <c r="K5508" s="467">
        <f t="shared" si="178"/>
        <v>0</v>
      </c>
      <c r="L5508" s="113"/>
      <c r="M5508" s="113"/>
    </row>
    <row r="5509" spans="2:13" s="181" customFormat="1" ht="12.75" hidden="1" customHeight="1">
      <c r="B5509" s="1186"/>
      <c r="C5509" s="1159"/>
      <c r="D5509" s="465">
        <v>492</v>
      </c>
      <c r="E5509" s="1156"/>
      <c r="F5509" s="1157"/>
      <c r="G5509" s="1158"/>
      <c r="H5509" s="468">
        <v>0.15</v>
      </c>
      <c r="I5509" s="564"/>
      <c r="J5509" s="377">
        <f t="shared" si="177"/>
        <v>0</v>
      </c>
      <c r="K5509" s="467">
        <f t="shared" si="178"/>
        <v>0</v>
      </c>
      <c r="L5509" s="113"/>
      <c r="M5509" s="113"/>
    </row>
    <row r="5510" spans="2:13" s="181" customFormat="1" ht="12.75" hidden="1" customHeight="1">
      <c r="B5510" s="1186"/>
      <c r="C5510" s="1159"/>
      <c r="D5510" s="465">
        <v>493</v>
      </c>
      <c r="E5510" s="1156"/>
      <c r="F5510" s="1157"/>
      <c r="G5510" s="1158"/>
      <c r="H5510" s="468">
        <v>0.15</v>
      </c>
      <c r="I5510" s="564"/>
      <c r="J5510" s="377">
        <f t="shared" si="177"/>
        <v>0</v>
      </c>
      <c r="K5510" s="467">
        <f t="shared" si="178"/>
        <v>0</v>
      </c>
      <c r="L5510" s="113"/>
      <c r="M5510" s="113"/>
    </row>
    <row r="5511" spans="2:13" s="181" customFormat="1" ht="12.75" hidden="1" customHeight="1">
      <c r="B5511" s="1186"/>
      <c r="C5511" s="1159"/>
      <c r="D5511" s="465">
        <v>494</v>
      </c>
      <c r="E5511" s="1156"/>
      <c r="F5511" s="1157"/>
      <c r="G5511" s="1158"/>
      <c r="H5511" s="468">
        <v>0.15</v>
      </c>
      <c r="I5511" s="564"/>
      <c r="J5511" s="377">
        <f t="shared" si="177"/>
        <v>0</v>
      </c>
      <c r="K5511" s="467">
        <f t="shared" si="178"/>
        <v>0</v>
      </c>
      <c r="L5511" s="113"/>
      <c r="M5511" s="113"/>
    </row>
    <row r="5512" spans="2:13" s="181" customFormat="1" ht="12.75" hidden="1" customHeight="1">
      <c r="B5512" s="1186"/>
      <c r="C5512" s="1159"/>
      <c r="D5512" s="465">
        <v>495</v>
      </c>
      <c r="E5512" s="1156"/>
      <c r="F5512" s="1157"/>
      <c r="G5512" s="1158"/>
      <c r="H5512" s="468">
        <v>0.15</v>
      </c>
      <c r="I5512" s="564"/>
      <c r="J5512" s="377">
        <f t="shared" si="177"/>
        <v>0</v>
      </c>
      <c r="K5512" s="467">
        <f t="shared" si="178"/>
        <v>0</v>
      </c>
      <c r="L5512" s="113"/>
      <c r="M5512" s="113"/>
    </row>
    <row r="5513" spans="2:13" s="181" customFormat="1" ht="12.75" hidden="1" customHeight="1">
      <c r="B5513" s="1186"/>
      <c r="C5513" s="1159"/>
      <c r="D5513" s="465">
        <v>496</v>
      </c>
      <c r="E5513" s="1156"/>
      <c r="F5513" s="1157"/>
      <c r="G5513" s="1158"/>
      <c r="H5513" s="468">
        <v>0.15</v>
      </c>
      <c r="I5513" s="564"/>
      <c r="J5513" s="377">
        <f t="shared" si="177"/>
        <v>0</v>
      </c>
      <c r="K5513" s="467">
        <f t="shared" si="178"/>
        <v>0</v>
      </c>
      <c r="L5513" s="113"/>
      <c r="M5513" s="113"/>
    </row>
    <row r="5514" spans="2:13" s="181" customFormat="1" ht="12.75" hidden="1" customHeight="1">
      <c r="B5514" s="1186"/>
      <c r="C5514" s="1159"/>
      <c r="D5514" s="465">
        <v>497</v>
      </c>
      <c r="E5514" s="1156"/>
      <c r="F5514" s="1157"/>
      <c r="G5514" s="1158"/>
      <c r="H5514" s="468">
        <v>0.15</v>
      </c>
      <c r="I5514" s="564"/>
      <c r="J5514" s="377">
        <f t="shared" si="177"/>
        <v>0</v>
      </c>
      <c r="K5514" s="467">
        <f t="shared" si="178"/>
        <v>0</v>
      </c>
      <c r="L5514" s="113"/>
      <c r="M5514" s="113"/>
    </row>
    <row r="5515" spans="2:13" s="181" customFormat="1" ht="12.75" hidden="1" customHeight="1">
      <c r="B5515" s="1186"/>
      <c r="C5515" s="1159"/>
      <c r="D5515" s="465">
        <v>498</v>
      </c>
      <c r="E5515" s="1156"/>
      <c r="F5515" s="1157"/>
      <c r="G5515" s="1158"/>
      <c r="H5515" s="468">
        <v>0.15</v>
      </c>
      <c r="I5515" s="564"/>
      <c r="J5515" s="377">
        <f t="shared" si="177"/>
        <v>0</v>
      </c>
      <c r="K5515" s="467">
        <f t="shared" si="178"/>
        <v>0</v>
      </c>
      <c r="L5515" s="113"/>
      <c r="M5515" s="113"/>
    </row>
    <row r="5516" spans="2:13" s="181" customFormat="1" ht="12.75" hidden="1" customHeight="1">
      <c r="B5516" s="1186"/>
      <c r="C5516" s="1159"/>
      <c r="D5516" s="465">
        <v>499</v>
      </c>
      <c r="E5516" s="1156"/>
      <c r="F5516" s="1157"/>
      <c r="G5516" s="1158"/>
      <c r="H5516" s="468">
        <v>0.15</v>
      </c>
      <c r="I5516" s="564"/>
      <c r="J5516" s="377">
        <f t="shared" si="177"/>
        <v>0</v>
      </c>
      <c r="K5516" s="467">
        <f t="shared" si="178"/>
        <v>0</v>
      </c>
      <c r="L5516" s="113"/>
      <c r="M5516" s="113"/>
    </row>
    <row r="5517" spans="2:13" s="181" customFormat="1" ht="12.75" hidden="1" customHeight="1">
      <c r="B5517" s="1186"/>
      <c r="C5517" s="1159"/>
      <c r="D5517" s="465">
        <v>500</v>
      </c>
      <c r="E5517" s="1156"/>
      <c r="F5517" s="1157"/>
      <c r="G5517" s="1158"/>
      <c r="H5517" s="468">
        <v>0.15</v>
      </c>
      <c r="I5517" s="564"/>
      <c r="J5517" s="377">
        <f t="shared" si="177"/>
        <v>0</v>
      </c>
      <c r="K5517" s="467">
        <f t="shared" si="178"/>
        <v>0</v>
      </c>
      <c r="L5517" s="113"/>
      <c r="M5517" s="113"/>
    </row>
    <row r="5518" spans="2:13" s="181" customFormat="1" ht="12.75" hidden="1" customHeight="1">
      <c r="B5518" s="1186"/>
      <c r="C5518" s="1159"/>
      <c r="D5518" s="465">
        <v>501</v>
      </c>
      <c r="E5518" s="1156"/>
      <c r="F5518" s="1157"/>
      <c r="G5518" s="1158"/>
      <c r="H5518" s="468">
        <v>0.15</v>
      </c>
      <c r="I5518" s="564"/>
      <c r="J5518" s="377">
        <f t="shared" si="177"/>
        <v>0</v>
      </c>
      <c r="K5518" s="467">
        <f t="shared" si="178"/>
        <v>0</v>
      </c>
      <c r="L5518" s="113"/>
      <c r="M5518" s="113"/>
    </row>
    <row r="5519" spans="2:13" s="181" customFormat="1" ht="12.75" hidden="1" customHeight="1">
      <c r="B5519" s="1186"/>
      <c r="C5519" s="1159"/>
      <c r="D5519" s="465">
        <v>502</v>
      </c>
      <c r="E5519" s="1156"/>
      <c r="F5519" s="1157"/>
      <c r="G5519" s="1158"/>
      <c r="H5519" s="468">
        <v>0.15</v>
      </c>
      <c r="I5519" s="564"/>
      <c r="J5519" s="377">
        <f t="shared" si="177"/>
        <v>0</v>
      </c>
      <c r="K5519" s="467">
        <f t="shared" si="178"/>
        <v>0</v>
      </c>
      <c r="L5519" s="113"/>
      <c r="M5519" s="113"/>
    </row>
    <row r="5520" spans="2:13" s="181" customFormat="1" ht="12.75" hidden="1" customHeight="1">
      <c r="B5520" s="1186"/>
      <c r="C5520" s="1159"/>
      <c r="D5520" s="465">
        <v>503</v>
      </c>
      <c r="E5520" s="1156"/>
      <c r="F5520" s="1157"/>
      <c r="G5520" s="1158"/>
      <c r="H5520" s="468">
        <v>0.15</v>
      </c>
      <c r="I5520" s="564"/>
      <c r="J5520" s="377">
        <f t="shared" si="177"/>
        <v>0</v>
      </c>
      <c r="K5520" s="467">
        <f t="shared" si="178"/>
        <v>0</v>
      </c>
      <c r="L5520" s="113"/>
      <c r="M5520" s="113"/>
    </row>
    <row r="5521" spans="2:13" s="181" customFormat="1" ht="12.75" hidden="1" customHeight="1">
      <c r="B5521" s="1186"/>
      <c r="C5521" s="1159"/>
      <c r="D5521" s="465">
        <v>504</v>
      </c>
      <c r="E5521" s="1156"/>
      <c r="F5521" s="1157"/>
      <c r="G5521" s="1158"/>
      <c r="H5521" s="468">
        <v>0.15</v>
      </c>
      <c r="I5521" s="564"/>
      <c r="J5521" s="377">
        <f t="shared" si="177"/>
        <v>0</v>
      </c>
      <c r="K5521" s="467">
        <f t="shared" si="178"/>
        <v>0</v>
      </c>
      <c r="L5521" s="113"/>
      <c r="M5521" s="113"/>
    </row>
    <row r="5522" spans="2:13" s="181" customFormat="1" ht="12.75" hidden="1" customHeight="1">
      <c r="B5522" s="1186"/>
      <c r="C5522" s="1159"/>
      <c r="D5522" s="465">
        <v>505</v>
      </c>
      <c r="E5522" s="1156"/>
      <c r="F5522" s="1157"/>
      <c r="G5522" s="1158"/>
      <c r="H5522" s="468">
        <v>0.15</v>
      </c>
      <c r="I5522" s="564"/>
      <c r="J5522" s="377">
        <f t="shared" si="177"/>
        <v>0</v>
      </c>
      <c r="K5522" s="467">
        <f t="shared" si="178"/>
        <v>0</v>
      </c>
      <c r="L5522" s="113"/>
      <c r="M5522" s="113"/>
    </row>
    <row r="5523" spans="2:13" s="181" customFormat="1" ht="12.75" hidden="1" customHeight="1">
      <c r="B5523" s="1186"/>
      <c r="C5523" s="1159"/>
      <c r="D5523" s="465">
        <v>506</v>
      </c>
      <c r="E5523" s="1156"/>
      <c r="F5523" s="1157"/>
      <c r="G5523" s="1158"/>
      <c r="H5523" s="468">
        <v>0.15</v>
      </c>
      <c r="I5523" s="564"/>
      <c r="J5523" s="377">
        <f t="shared" si="177"/>
        <v>0</v>
      </c>
      <c r="K5523" s="467">
        <f t="shared" si="178"/>
        <v>0</v>
      </c>
      <c r="L5523" s="113"/>
      <c r="M5523" s="113"/>
    </row>
    <row r="5524" spans="2:13" s="181" customFormat="1" ht="12.75" hidden="1" customHeight="1">
      <c r="B5524" s="1186"/>
      <c r="C5524" s="1159"/>
      <c r="D5524" s="465">
        <v>507</v>
      </c>
      <c r="E5524" s="1156"/>
      <c r="F5524" s="1157"/>
      <c r="G5524" s="1158"/>
      <c r="H5524" s="468">
        <v>0.15</v>
      </c>
      <c r="I5524" s="564"/>
      <c r="J5524" s="377">
        <f t="shared" si="177"/>
        <v>0</v>
      </c>
      <c r="K5524" s="467">
        <f t="shared" si="178"/>
        <v>0</v>
      </c>
      <c r="L5524" s="113"/>
      <c r="M5524" s="113"/>
    </row>
    <row r="5525" spans="2:13" s="181" customFormat="1" ht="12.75" hidden="1" customHeight="1">
      <c r="B5525" s="1186"/>
      <c r="C5525" s="1159"/>
      <c r="D5525" s="465">
        <v>508</v>
      </c>
      <c r="E5525" s="1156"/>
      <c r="F5525" s="1157"/>
      <c r="G5525" s="1158"/>
      <c r="H5525" s="468">
        <v>0.15</v>
      </c>
      <c r="I5525" s="564"/>
      <c r="J5525" s="377">
        <f t="shared" si="177"/>
        <v>0</v>
      </c>
      <c r="K5525" s="467">
        <f t="shared" si="178"/>
        <v>0</v>
      </c>
      <c r="L5525" s="113"/>
      <c r="M5525" s="113"/>
    </row>
    <row r="5526" spans="2:13" s="181" customFormat="1" ht="12.75" hidden="1" customHeight="1">
      <c r="B5526" s="1186"/>
      <c r="C5526" s="1159"/>
      <c r="D5526" s="465">
        <v>509</v>
      </c>
      <c r="E5526" s="1156"/>
      <c r="F5526" s="1157"/>
      <c r="G5526" s="1158"/>
      <c r="H5526" s="468">
        <v>0.15</v>
      </c>
      <c r="I5526" s="564"/>
      <c r="J5526" s="377">
        <f t="shared" si="177"/>
        <v>0</v>
      </c>
      <c r="K5526" s="467">
        <f t="shared" si="178"/>
        <v>0</v>
      </c>
      <c r="L5526" s="113"/>
      <c r="M5526" s="113"/>
    </row>
    <row r="5527" spans="2:13" s="181" customFormat="1" ht="12.75" hidden="1" customHeight="1">
      <c r="B5527" s="1186"/>
      <c r="C5527" s="1159"/>
      <c r="D5527" s="465">
        <v>510</v>
      </c>
      <c r="E5527" s="1156"/>
      <c r="F5527" s="1157"/>
      <c r="G5527" s="1158"/>
      <c r="H5527" s="468">
        <v>0.15</v>
      </c>
      <c r="I5527" s="564"/>
      <c r="J5527" s="377">
        <f t="shared" si="177"/>
        <v>0</v>
      </c>
      <c r="K5527" s="467">
        <f t="shared" si="178"/>
        <v>0</v>
      </c>
      <c r="L5527" s="113"/>
      <c r="M5527" s="113"/>
    </row>
    <row r="5528" spans="2:13" s="181" customFormat="1" ht="12.75" hidden="1" customHeight="1">
      <c r="B5528" s="1186"/>
      <c r="C5528" s="1159"/>
      <c r="D5528" s="465">
        <v>511</v>
      </c>
      <c r="E5528" s="1156"/>
      <c r="F5528" s="1157"/>
      <c r="G5528" s="1158"/>
      <c r="H5528" s="468">
        <v>0.15</v>
      </c>
      <c r="I5528" s="564"/>
      <c r="J5528" s="377">
        <f t="shared" si="177"/>
        <v>0</v>
      </c>
      <c r="K5528" s="467">
        <f t="shared" si="178"/>
        <v>0</v>
      </c>
      <c r="L5528" s="113"/>
      <c r="M5528" s="113"/>
    </row>
    <row r="5529" spans="2:13" s="181" customFormat="1" ht="12.75" hidden="1" customHeight="1">
      <c r="B5529" s="1186"/>
      <c r="C5529" s="1159"/>
      <c r="D5529" s="465">
        <v>512</v>
      </c>
      <c r="E5529" s="1156"/>
      <c r="F5529" s="1157"/>
      <c r="G5529" s="1158"/>
      <c r="H5529" s="468">
        <v>0.15</v>
      </c>
      <c r="I5529" s="564"/>
      <c r="J5529" s="377">
        <f t="shared" si="177"/>
        <v>0</v>
      </c>
      <c r="K5529" s="467">
        <f t="shared" si="178"/>
        <v>0</v>
      </c>
      <c r="L5529" s="113"/>
      <c r="M5529" s="113"/>
    </row>
    <row r="5530" spans="2:13" s="181" customFormat="1" ht="12.75" hidden="1" customHeight="1">
      <c r="B5530" s="1186"/>
      <c r="C5530" s="1159"/>
      <c r="D5530" s="465">
        <v>513</v>
      </c>
      <c r="E5530" s="1156"/>
      <c r="F5530" s="1157"/>
      <c r="G5530" s="1158"/>
      <c r="H5530" s="468">
        <v>0.15</v>
      </c>
      <c r="I5530" s="564"/>
      <c r="J5530" s="377">
        <f t="shared" ref="J5530:J5593" si="179">$I$11027*H5530</f>
        <v>0</v>
      </c>
      <c r="K5530" s="467">
        <f t="shared" si="178"/>
        <v>0</v>
      </c>
      <c r="L5530" s="113"/>
      <c r="M5530" s="113"/>
    </row>
    <row r="5531" spans="2:13" s="181" customFormat="1" ht="12.75" hidden="1" customHeight="1">
      <c r="B5531" s="1186"/>
      <c r="C5531" s="1159"/>
      <c r="D5531" s="465">
        <v>514</v>
      </c>
      <c r="E5531" s="1156"/>
      <c r="F5531" s="1157"/>
      <c r="G5531" s="1158"/>
      <c r="H5531" s="468">
        <v>0.15</v>
      </c>
      <c r="I5531" s="564"/>
      <c r="J5531" s="377">
        <f t="shared" si="179"/>
        <v>0</v>
      </c>
      <c r="K5531" s="467">
        <f t="shared" ref="K5531:K5594" si="180">MAX(0,(I5531-J5531)*0.75)</f>
        <v>0</v>
      </c>
      <c r="L5531" s="113"/>
      <c r="M5531" s="113"/>
    </row>
    <row r="5532" spans="2:13" s="181" customFormat="1" ht="12.75" hidden="1" customHeight="1">
      <c r="B5532" s="1186"/>
      <c r="C5532" s="1159"/>
      <c r="D5532" s="465">
        <v>515</v>
      </c>
      <c r="E5532" s="1156"/>
      <c r="F5532" s="1157"/>
      <c r="G5532" s="1158"/>
      <c r="H5532" s="468">
        <v>0.15</v>
      </c>
      <c r="I5532" s="564"/>
      <c r="J5532" s="377">
        <f t="shared" si="179"/>
        <v>0</v>
      </c>
      <c r="K5532" s="467">
        <f t="shared" si="180"/>
        <v>0</v>
      </c>
      <c r="L5532" s="113"/>
      <c r="M5532" s="113"/>
    </row>
    <row r="5533" spans="2:13" s="181" customFormat="1" ht="12.75" hidden="1" customHeight="1">
      <c r="B5533" s="1186"/>
      <c r="C5533" s="1159"/>
      <c r="D5533" s="465">
        <v>516</v>
      </c>
      <c r="E5533" s="1156"/>
      <c r="F5533" s="1157"/>
      <c r="G5533" s="1158"/>
      <c r="H5533" s="468">
        <v>0.15</v>
      </c>
      <c r="I5533" s="564"/>
      <c r="J5533" s="377">
        <f t="shared" si="179"/>
        <v>0</v>
      </c>
      <c r="K5533" s="467">
        <f t="shared" si="180"/>
        <v>0</v>
      </c>
      <c r="L5533" s="113"/>
      <c r="M5533" s="113"/>
    </row>
    <row r="5534" spans="2:13" s="181" customFormat="1" ht="12.75" hidden="1" customHeight="1">
      <c r="B5534" s="1186"/>
      <c r="C5534" s="1159"/>
      <c r="D5534" s="465">
        <v>517</v>
      </c>
      <c r="E5534" s="1156"/>
      <c r="F5534" s="1157"/>
      <c r="G5534" s="1158"/>
      <c r="H5534" s="468">
        <v>0.15</v>
      </c>
      <c r="I5534" s="564"/>
      <c r="J5534" s="377">
        <f t="shared" si="179"/>
        <v>0</v>
      </c>
      <c r="K5534" s="467">
        <f t="shared" si="180"/>
        <v>0</v>
      </c>
      <c r="L5534" s="113"/>
      <c r="M5534" s="113"/>
    </row>
    <row r="5535" spans="2:13" s="181" customFormat="1" ht="12.75" hidden="1" customHeight="1">
      <c r="B5535" s="1186"/>
      <c r="C5535" s="1159"/>
      <c r="D5535" s="465">
        <v>518</v>
      </c>
      <c r="E5535" s="1156"/>
      <c r="F5535" s="1157"/>
      <c r="G5535" s="1158"/>
      <c r="H5535" s="468">
        <v>0.15</v>
      </c>
      <c r="I5535" s="564"/>
      <c r="J5535" s="377">
        <f t="shared" si="179"/>
        <v>0</v>
      </c>
      <c r="K5535" s="467">
        <f t="shared" si="180"/>
        <v>0</v>
      </c>
      <c r="L5535" s="113"/>
      <c r="M5535" s="113"/>
    </row>
    <row r="5536" spans="2:13" s="181" customFormat="1" ht="12.75" hidden="1" customHeight="1">
      <c r="B5536" s="1186"/>
      <c r="C5536" s="1159"/>
      <c r="D5536" s="465">
        <v>519</v>
      </c>
      <c r="E5536" s="1156"/>
      <c r="F5536" s="1157"/>
      <c r="G5536" s="1158"/>
      <c r="H5536" s="468">
        <v>0.15</v>
      </c>
      <c r="I5536" s="564"/>
      <c r="J5536" s="377">
        <f t="shared" si="179"/>
        <v>0</v>
      </c>
      <c r="K5536" s="467">
        <f t="shared" si="180"/>
        <v>0</v>
      </c>
      <c r="L5536" s="113"/>
      <c r="M5536" s="113"/>
    </row>
    <row r="5537" spans="2:13" s="181" customFormat="1" ht="12.75" hidden="1" customHeight="1">
      <c r="B5537" s="1186"/>
      <c r="C5537" s="1159"/>
      <c r="D5537" s="465">
        <v>520</v>
      </c>
      <c r="E5537" s="1156"/>
      <c r="F5537" s="1157"/>
      <c r="G5537" s="1158"/>
      <c r="H5537" s="468">
        <v>0.15</v>
      </c>
      <c r="I5537" s="564"/>
      <c r="J5537" s="377">
        <f t="shared" si="179"/>
        <v>0</v>
      </c>
      <c r="K5537" s="467">
        <f t="shared" si="180"/>
        <v>0</v>
      </c>
      <c r="L5537" s="113"/>
      <c r="M5537" s="113"/>
    </row>
    <row r="5538" spans="2:13" s="181" customFormat="1" ht="12.75" hidden="1" customHeight="1">
      <c r="B5538" s="1186"/>
      <c r="C5538" s="1159"/>
      <c r="D5538" s="465">
        <v>521</v>
      </c>
      <c r="E5538" s="1156"/>
      <c r="F5538" s="1157"/>
      <c r="G5538" s="1158"/>
      <c r="H5538" s="468">
        <v>0.15</v>
      </c>
      <c r="I5538" s="564"/>
      <c r="J5538" s="377">
        <f t="shared" si="179"/>
        <v>0</v>
      </c>
      <c r="K5538" s="467">
        <f t="shared" si="180"/>
        <v>0</v>
      </c>
      <c r="L5538" s="113"/>
      <c r="M5538" s="113"/>
    </row>
    <row r="5539" spans="2:13" s="181" customFormat="1" ht="12.75" hidden="1" customHeight="1">
      <c r="B5539" s="1186"/>
      <c r="C5539" s="1159"/>
      <c r="D5539" s="465">
        <v>522</v>
      </c>
      <c r="E5539" s="1156"/>
      <c r="F5539" s="1157"/>
      <c r="G5539" s="1158"/>
      <c r="H5539" s="468">
        <v>0.15</v>
      </c>
      <c r="I5539" s="564"/>
      <c r="J5539" s="377">
        <f t="shared" si="179"/>
        <v>0</v>
      </c>
      <c r="K5539" s="467">
        <f t="shared" si="180"/>
        <v>0</v>
      </c>
      <c r="L5539" s="113"/>
      <c r="M5539" s="113"/>
    </row>
    <row r="5540" spans="2:13" s="181" customFormat="1" ht="12.75" hidden="1" customHeight="1">
      <c r="B5540" s="1186"/>
      <c r="C5540" s="1159"/>
      <c r="D5540" s="465">
        <v>523</v>
      </c>
      <c r="E5540" s="1156"/>
      <c r="F5540" s="1157"/>
      <c r="G5540" s="1158"/>
      <c r="H5540" s="468">
        <v>0.15</v>
      </c>
      <c r="I5540" s="564"/>
      <c r="J5540" s="377">
        <f t="shared" si="179"/>
        <v>0</v>
      </c>
      <c r="K5540" s="467">
        <f t="shared" si="180"/>
        <v>0</v>
      </c>
      <c r="L5540" s="113"/>
      <c r="M5540" s="113"/>
    </row>
    <row r="5541" spans="2:13" s="181" customFormat="1" ht="12.75" hidden="1" customHeight="1">
      <c r="B5541" s="1186"/>
      <c r="C5541" s="1159"/>
      <c r="D5541" s="465">
        <v>524</v>
      </c>
      <c r="E5541" s="1156"/>
      <c r="F5541" s="1157"/>
      <c r="G5541" s="1158"/>
      <c r="H5541" s="468">
        <v>0.15</v>
      </c>
      <c r="I5541" s="564"/>
      <c r="J5541" s="377">
        <f t="shared" si="179"/>
        <v>0</v>
      </c>
      <c r="K5541" s="467">
        <f t="shared" si="180"/>
        <v>0</v>
      </c>
      <c r="L5541" s="113"/>
      <c r="M5541" s="113"/>
    </row>
    <row r="5542" spans="2:13" s="181" customFormat="1" ht="12.75" hidden="1" customHeight="1">
      <c r="B5542" s="1186"/>
      <c r="C5542" s="1159"/>
      <c r="D5542" s="465">
        <v>525</v>
      </c>
      <c r="E5542" s="1156"/>
      <c r="F5542" s="1157"/>
      <c r="G5542" s="1158"/>
      <c r="H5542" s="468">
        <v>0.15</v>
      </c>
      <c r="I5542" s="564"/>
      <c r="J5542" s="377">
        <f t="shared" si="179"/>
        <v>0</v>
      </c>
      <c r="K5542" s="467">
        <f t="shared" si="180"/>
        <v>0</v>
      </c>
      <c r="L5542" s="113"/>
      <c r="M5542" s="113"/>
    </row>
    <row r="5543" spans="2:13" s="181" customFormat="1" ht="12.75" hidden="1" customHeight="1">
      <c r="B5543" s="1186"/>
      <c r="C5543" s="1159"/>
      <c r="D5543" s="465">
        <v>526</v>
      </c>
      <c r="E5543" s="1156"/>
      <c r="F5543" s="1157"/>
      <c r="G5543" s="1158"/>
      <c r="H5543" s="468">
        <v>0.15</v>
      </c>
      <c r="I5543" s="564"/>
      <c r="J5543" s="377">
        <f t="shared" si="179"/>
        <v>0</v>
      </c>
      <c r="K5543" s="467">
        <f t="shared" si="180"/>
        <v>0</v>
      </c>
      <c r="L5543" s="113"/>
      <c r="M5543" s="113"/>
    </row>
    <row r="5544" spans="2:13" s="181" customFormat="1" ht="12.75" hidden="1" customHeight="1">
      <c r="B5544" s="1186"/>
      <c r="C5544" s="1159"/>
      <c r="D5544" s="465">
        <v>527</v>
      </c>
      <c r="E5544" s="1156"/>
      <c r="F5544" s="1157"/>
      <c r="G5544" s="1158"/>
      <c r="H5544" s="468">
        <v>0.15</v>
      </c>
      <c r="I5544" s="564"/>
      <c r="J5544" s="377">
        <f t="shared" si="179"/>
        <v>0</v>
      </c>
      <c r="K5544" s="467">
        <f t="shared" si="180"/>
        <v>0</v>
      </c>
      <c r="L5544" s="113"/>
      <c r="M5544" s="113"/>
    </row>
    <row r="5545" spans="2:13" s="181" customFormat="1" ht="12.75" hidden="1" customHeight="1">
      <c r="B5545" s="1186"/>
      <c r="C5545" s="1159"/>
      <c r="D5545" s="465">
        <v>528</v>
      </c>
      <c r="E5545" s="1156"/>
      <c r="F5545" s="1157"/>
      <c r="G5545" s="1158"/>
      <c r="H5545" s="468">
        <v>0.15</v>
      </c>
      <c r="I5545" s="564"/>
      <c r="J5545" s="377">
        <f t="shared" si="179"/>
        <v>0</v>
      </c>
      <c r="K5545" s="467">
        <f t="shared" si="180"/>
        <v>0</v>
      </c>
      <c r="L5545" s="113"/>
      <c r="M5545" s="113"/>
    </row>
    <row r="5546" spans="2:13" s="181" customFormat="1" ht="12.75" hidden="1" customHeight="1">
      <c r="B5546" s="1186"/>
      <c r="C5546" s="1159"/>
      <c r="D5546" s="465">
        <v>529</v>
      </c>
      <c r="E5546" s="1156"/>
      <c r="F5546" s="1157"/>
      <c r="G5546" s="1158"/>
      <c r="H5546" s="468">
        <v>0.15</v>
      </c>
      <c r="I5546" s="564"/>
      <c r="J5546" s="377">
        <f t="shared" si="179"/>
        <v>0</v>
      </c>
      <c r="K5546" s="467">
        <f t="shared" si="180"/>
        <v>0</v>
      </c>
      <c r="L5546" s="113"/>
      <c r="M5546" s="113"/>
    </row>
    <row r="5547" spans="2:13" s="181" customFormat="1" ht="12.75" hidden="1" customHeight="1">
      <c r="B5547" s="1186"/>
      <c r="C5547" s="1159"/>
      <c r="D5547" s="465">
        <v>530</v>
      </c>
      <c r="E5547" s="1156"/>
      <c r="F5547" s="1157"/>
      <c r="G5547" s="1158"/>
      <c r="H5547" s="468">
        <v>0.15</v>
      </c>
      <c r="I5547" s="564"/>
      <c r="J5547" s="377">
        <f t="shared" si="179"/>
        <v>0</v>
      </c>
      <c r="K5547" s="467">
        <f t="shared" si="180"/>
        <v>0</v>
      </c>
      <c r="L5547" s="113"/>
      <c r="M5547" s="113"/>
    </row>
    <row r="5548" spans="2:13" s="181" customFormat="1" ht="12.75" hidden="1" customHeight="1">
      <c r="B5548" s="1186"/>
      <c r="C5548" s="1159"/>
      <c r="D5548" s="465">
        <v>531</v>
      </c>
      <c r="E5548" s="1156"/>
      <c r="F5548" s="1157"/>
      <c r="G5548" s="1158"/>
      <c r="H5548" s="468">
        <v>0.15</v>
      </c>
      <c r="I5548" s="564"/>
      <c r="J5548" s="377">
        <f t="shared" si="179"/>
        <v>0</v>
      </c>
      <c r="K5548" s="467">
        <f t="shared" si="180"/>
        <v>0</v>
      </c>
      <c r="L5548" s="113"/>
      <c r="M5548" s="113"/>
    </row>
    <row r="5549" spans="2:13" s="181" customFormat="1" ht="12.75" hidden="1" customHeight="1">
      <c r="B5549" s="1186"/>
      <c r="C5549" s="1159"/>
      <c r="D5549" s="465">
        <v>532</v>
      </c>
      <c r="E5549" s="1156"/>
      <c r="F5549" s="1157"/>
      <c r="G5549" s="1158"/>
      <c r="H5549" s="468">
        <v>0.15</v>
      </c>
      <c r="I5549" s="564"/>
      <c r="J5549" s="377">
        <f t="shared" si="179"/>
        <v>0</v>
      </c>
      <c r="K5549" s="467">
        <f t="shared" si="180"/>
        <v>0</v>
      </c>
      <c r="L5549" s="113"/>
      <c r="M5549" s="113"/>
    </row>
    <row r="5550" spans="2:13" s="181" customFormat="1" ht="12.75" hidden="1" customHeight="1">
      <c r="B5550" s="1186"/>
      <c r="C5550" s="1159"/>
      <c r="D5550" s="465">
        <v>533</v>
      </c>
      <c r="E5550" s="1156"/>
      <c r="F5550" s="1157"/>
      <c r="G5550" s="1158"/>
      <c r="H5550" s="468">
        <v>0.15</v>
      </c>
      <c r="I5550" s="564"/>
      <c r="J5550" s="377">
        <f t="shared" si="179"/>
        <v>0</v>
      </c>
      <c r="K5550" s="467">
        <f t="shared" si="180"/>
        <v>0</v>
      </c>
      <c r="L5550" s="113"/>
      <c r="M5550" s="113"/>
    </row>
    <row r="5551" spans="2:13" s="181" customFormat="1" ht="12.75" hidden="1" customHeight="1">
      <c r="B5551" s="1186"/>
      <c r="C5551" s="1159"/>
      <c r="D5551" s="465">
        <v>534</v>
      </c>
      <c r="E5551" s="1156"/>
      <c r="F5551" s="1157"/>
      <c r="G5551" s="1158"/>
      <c r="H5551" s="468">
        <v>0.15</v>
      </c>
      <c r="I5551" s="564"/>
      <c r="J5551" s="377">
        <f t="shared" si="179"/>
        <v>0</v>
      </c>
      <c r="K5551" s="467">
        <f t="shared" si="180"/>
        <v>0</v>
      </c>
      <c r="L5551" s="113"/>
      <c r="M5551" s="113"/>
    </row>
    <row r="5552" spans="2:13" s="181" customFormat="1" ht="12.75" hidden="1" customHeight="1">
      <c r="B5552" s="1186"/>
      <c r="C5552" s="1159"/>
      <c r="D5552" s="465">
        <v>535</v>
      </c>
      <c r="E5552" s="1156"/>
      <c r="F5552" s="1157"/>
      <c r="G5552" s="1158"/>
      <c r="H5552" s="468">
        <v>0.15</v>
      </c>
      <c r="I5552" s="564"/>
      <c r="J5552" s="377">
        <f t="shared" si="179"/>
        <v>0</v>
      </c>
      <c r="K5552" s="467">
        <f t="shared" si="180"/>
        <v>0</v>
      </c>
      <c r="L5552" s="113"/>
      <c r="M5552" s="113"/>
    </row>
    <row r="5553" spans="2:13" s="181" customFormat="1" ht="12.75" hidden="1" customHeight="1">
      <c r="B5553" s="1186"/>
      <c r="C5553" s="1159"/>
      <c r="D5553" s="465">
        <v>536</v>
      </c>
      <c r="E5553" s="1156"/>
      <c r="F5553" s="1157"/>
      <c r="G5553" s="1158"/>
      <c r="H5553" s="468">
        <v>0.15</v>
      </c>
      <c r="I5553" s="564"/>
      <c r="J5553" s="377">
        <f t="shared" si="179"/>
        <v>0</v>
      </c>
      <c r="K5553" s="467">
        <f t="shared" si="180"/>
        <v>0</v>
      </c>
      <c r="L5553" s="113"/>
      <c r="M5553" s="113"/>
    </row>
    <row r="5554" spans="2:13" s="181" customFormat="1" ht="12.75" hidden="1" customHeight="1">
      <c r="B5554" s="1186"/>
      <c r="C5554" s="1159"/>
      <c r="D5554" s="465">
        <v>537</v>
      </c>
      <c r="E5554" s="1156"/>
      <c r="F5554" s="1157"/>
      <c r="G5554" s="1158"/>
      <c r="H5554" s="468">
        <v>0.15</v>
      </c>
      <c r="I5554" s="564"/>
      <c r="J5554" s="377">
        <f t="shared" si="179"/>
        <v>0</v>
      </c>
      <c r="K5554" s="467">
        <f t="shared" si="180"/>
        <v>0</v>
      </c>
      <c r="L5554" s="113"/>
      <c r="M5554" s="113"/>
    </row>
    <row r="5555" spans="2:13" s="181" customFormat="1" ht="12.75" hidden="1" customHeight="1">
      <c r="B5555" s="1186"/>
      <c r="C5555" s="1159"/>
      <c r="D5555" s="465">
        <v>538</v>
      </c>
      <c r="E5555" s="1156"/>
      <c r="F5555" s="1157"/>
      <c r="G5555" s="1158"/>
      <c r="H5555" s="468">
        <v>0.15</v>
      </c>
      <c r="I5555" s="564"/>
      <c r="J5555" s="377">
        <f t="shared" si="179"/>
        <v>0</v>
      </c>
      <c r="K5555" s="467">
        <f t="shared" si="180"/>
        <v>0</v>
      </c>
      <c r="L5555" s="113"/>
      <c r="M5555" s="113"/>
    </row>
    <row r="5556" spans="2:13" s="181" customFormat="1" ht="12.75" hidden="1" customHeight="1">
      <c r="B5556" s="1186"/>
      <c r="C5556" s="1159"/>
      <c r="D5556" s="465">
        <v>539</v>
      </c>
      <c r="E5556" s="1156"/>
      <c r="F5556" s="1157"/>
      <c r="G5556" s="1158"/>
      <c r="H5556" s="468">
        <v>0.15</v>
      </c>
      <c r="I5556" s="564"/>
      <c r="J5556" s="377">
        <f t="shared" si="179"/>
        <v>0</v>
      </c>
      <c r="K5556" s="467">
        <f t="shared" si="180"/>
        <v>0</v>
      </c>
      <c r="L5556" s="113"/>
      <c r="M5556" s="113"/>
    </row>
    <row r="5557" spans="2:13" s="181" customFormat="1" ht="12.75" hidden="1" customHeight="1">
      <c r="B5557" s="1186"/>
      <c r="C5557" s="1159"/>
      <c r="D5557" s="465">
        <v>540</v>
      </c>
      <c r="E5557" s="1156"/>
      <c r="F5557" s="1157"/>
      <c r="G5557" s="1158"/>
      <c r="H5557" s="468">
        <v>0.15</v>
      </c>
      <c r="I5557" s="564"/>
      <c r="J5557" s="377">
        <f t="shared" si="179"/>
        <v>0</v>
      </c>
      <c r="K5557" s="467">
        <f t="shared" si="180"/>
        <v>0</v>
      </c>
      <c r="L5557" s="113"/>
      <c r="M5557" s="113"/>
    </row>
    <row r="5558" spans="2:13" s="181" customFormat="1" ht="12.75" hidden="1" customHeight="1">
      <c r="B5558" s="1186"/>
      <c r="C5558" s="1159"/>
      <c r="D5558" s="465">
        <v>541</v>
      </c>
      <c r="E5558" s="1156"/>
      <c r="F5558" s="1157"/>
      <c r="G5558" s="1158"/>
      <c r="H5558" s="468">
        <v>0.15</v>
      </c>
      <c r="I5558" s="564"/>
      <c r="J5558" s="377">
        <f t="shared" si="179"/>
        <v>0</v>
      </c>
      <c r="K5558" s="467">
        <f t="shared" si="180"/>
        <v>0</v>
      </c>
      <c r="L5558" s="113"/>
      <c r="M5558" s="113"/>
    </row>
    <row r="5559" spans="2:13" s="181" customFormat="1" ht="12.75" hidden="1" customHeight="1">
      <c r="B5559" s="1186"/>
      <c r="C5559" s="1159"/>
      <c r="D5559" s="465">
        <v>542</v>
      </c>
      <c r="E5559" s="1156"/>
      <c r="F5559" s="1157"/>
      <c r="G5559" s="1158"/>
      <c r="H5559" s="468">
        <v>0.15</v>
      </c>
      <c r="I5559" s="564"/>
      <c r="J5559" s="377">
        <f t="shared" si="179"/>
        <v>0</v>
      </c>
      <c r="K5559" s="467">
        <f t="shared" si="180"/>
        <v>0</v>
      </c>
      <c r="L5559" s="113"/>
      <c r="M5559" s="113"/>
    </row>
    <row r="5560" spans="2:13" s="181" customFormat="1" ht="12.75" hidden="1" customHeight="1">
      <c r="B5560" s="1186"/>
      <c r="C5560" s="1159"/>
      <c r="D5560" s="465">
        <v>543</v>
      </c>
      <c r="E5560" s="1156"/>
      <c r="F5560" s="1157"/>
      <c r="G5560" s="1158"/>
      <c r="H5560" s="468">
        <v>0.15</v>
      </c>
      <c r="I5560" s="564"/>
      <c r="J5560" s="377">
        <f t="shared" si="179"/>
        <v>0</v>
      </c>
      <c r="K5560" s="467">
        <f t="shared" si="180"/>
        <v>0</v>
      </c>
      <c r="L5560" s="113"/>
      <c r="M5560" s="113"/>
    </row>
    <row r="5561" spans="2:13" s="181" customFormat="1" ht="12.75" hidden="1" customHeight="1">
      <c r="B5561" s="1186"/>
      <c r="C5561" s="1159"/>
      <c r="D5561" s="465">
        <v>544</v>
      </c>
      <c r="E5561" s="1156"/>
      <c r="F5561" s="1157"/>
      <c r="G5561" s="1158"/>
      <c r="H5561" s="468">
        <v>0.15</v>
      </c>
      <c r="I5561" s="564"/>
      <c r="J5561" s="377">
        <f t="shared" si="179"/>
        <v>0</v>
      </c>
      <c r="K5561" s="467">
        <f t="shared" si="180"/>
        <v>0</v>
      </c>
      <c r="L5561" s="113"/>
      <c r="M5561" s="113"/>
    </row>
    <row r="5562" spans="2:13" s="181" customFormat="1" ht="12.75" hidden="1" customHeight="1">
      <c r="B5562" s="1186"/>
      <c r="C5562" s="1159"/>
      <c r="D5562" s="465">
        <v>545</v>
      </c>
      <c r="E5562" s="1156"/>
      <c r="F5562" s="1157"/>
      <c r="G5562" s="1158"/>
      <c r="H5562" s="468">
        <v>0.15</v>
      </c>
      <c r="I5562" s="564"/>
      <c r="J5562" s="377">
        <f t="shared" si="179"/>
        <v>0</v>
      </c>
      <c r="K5562" s="467">
        <f t="shared" si="180"/>
        <v>0</v>
      </c>
      <c r="L5562" s="113"/>
      <c r="M5562" s="113"/>
    </row>
    <row r="5563" spans="2:13" s="181" customFormat="1" ht="12.75" hidden="1" customHeight="1">
      <c r="B5563" s="1186"/>
      <c r="C5563" s="1159"/>
      <c r="D5563" s="465">
        <v>546</v>
      </c>
      <c r="E5563" s="1156"/>
      <c r="F5563" s="1157"/>
      <c r="G5563" s="1158"/>
      <c r="H5563" s="468">
        <v>0.15</v>
      </c>
      <c r="I5563" s="564"/>
      <c r="J5563" s="377">
        <f t="shared" si="179"/>
        <v>0</v>
      </c>
      <c r="K5563" s="467">
        <f t="shared" si="180"/>
        <v>0</v>
      </c>
      <c r="L5563" s="113"/>
      <c r="M5563" s="113"/>
    </row>
    <row r="5564" spans="2:13" s="181" customFormat="1" ht="12.75" hidden="1" customHeight="1">
      <c r="B5564" s="1186"/>
      <c r="C5564" s="1159"/>
      <c r="D5564" s="465">
        <v>547</v>
      </c>
      <c r="E5564" s="1156"/>
      <c r="F5564" s="1157"/>
      <c r="G5564" s="1158"/>
      <c r="H5564" s="468">
        <v>0.15</v>
      </c>
      <c r="I5564" s="564"/>
      <c r="J5564" s="377">
        <f t="shared" si="179"/>
        <v>0</v>
      </c>
      <c r="K5564" s="467">
        <f t="shared" si="180"/>
        <v>0</v>
      </c>
      <c r="L5564" s="113"/>
      <c r="M5564" s="113"/>
    </row>
    <row r="5565" spans="2:13" s="181" customFormat="1" ht="12.75" hidden="1" customHeight="1">
      <c r="B5565" s="1186"/>
      <c r="C5565" s="1159"/>
      <c r="D5565" s="465">
        <v>548</v>
      </c>
      <c r="E5565" s="1156"/>
      <c r="F5565" s="1157"/>
      <c r="G5565" s="1158"/>
      <c r="H5565" s="468">
        <v>0.15</v>
      </c>
      <c r="I5565" s="564"/>
      <c r="J5565" s="377">
        <f t="shared" si="179"/>
        <v>0</v>
      </c>
      <c r="K5565" s="467">
        <f t="shared" si="180"/>
        <v>0</v>
      </c>
      <c r="L5565" s="113"/>
      <c r="M5565" s="113"/>
    </row>
    <row r="5566" spans="2:13" s="181" customFormat="1" ht="12.75" hidden="1" customHeight="1">
      <c r="B5566" s="1186"/>
      <c r="C5566" s="1159"/>
      <c r="D5566" s="465">
        <v>549</v>
      </c>
      <c r="E5566" s="1156"/>
      <c r="F5566" s="1157"/>
      <c r="G5566" s="1158"/>
      <c r="H5566" s="468">
        <v>0.15</v>
      </c>
      <c r="I5566" s="564"/>
      <c r="J5566" s="377">
        <f t="shared" si="179"/>
        <v>0</v>
      </c>
      <c r="K5566" s="467">
        <f t="shared" si="180"/>
        <v>0</v>
      </c>
      <c r="L5566" s="113"/>
      <c r="M5566" s="113"/>
    </row>
    <row r="5567" spans="2:13" s="181" customFormat="1" ht="12.75" hidden="1" customHeight="1">
      <c r="B5567" s="1186"/>
      <c r="C5567" s="1159"/>
      <c r="D5567" s="465">
        <v>550</v>
      </c>
      <c r="E5567" s="1156"/>
      <c r="F5567" s="1157"/>
      <c r="G5567" s="1158"/>
      <c r="H5567" s="468">
        <v>0.15</v>
      </c>
      <c r="I5567" s="564"/>
      <c r="J5567" s="377">
        <f t="shared" si="179"/>
        <v>0</v>
      </c>
      <c r="K5567" s="467">
        <f t="shared" si="180"/>
        <v>0</v>
      </c>
      <c r="L5567" s="113"/>
      <c r="M5567" s="113"/>
    </row>
    <row r="5568" spans="2:13" s="181" customFormat="1" ht="12.75" hidden="1" customHeight="1">
      <c r="B5568" s="1186"/>
      <c r="C5568" s="1159"/>
      <c r="D5568" s="465">
        <v>551</v>
      </c>
      <c r="E5568" s="1156"/>
      <c r="F5568" s="1157"/>
      <c r="G5568" s="1158"/>
      <c r="H5568" s="468">
        <v>0.15</v>
      </c>
      <c r="I5568" s="564"/>
      <c r="J5568" s="377">
        <f t="shared" si="179"/>
        <v>0</v>
      </c>
      <c r="K5568" s="467">
        <f t="shared" si="180"/>
        <v>0</v>
      </c>
      <c r="L5568" s="113"/>
      <c r="M5568" s="113"/>
    </row>
    <row r="5569" spans="2:13" s="181" customFormat="1" ht="12.75" hidden="1" customHeight="1">
      <c r="B5569" s="1186"/>
      <c r="C5569" s="1159"/>
      <c r="D5569" s="465">
        <v>552</v>
      </c>
      <c r="E5569" s="1156"/>
      <c r="F5569" s="1157"/>
      <c r="G5569" s="1158"/>
      <c r="H5569" s="468">
        <v>0.15</v>
      </c>
      <c r="I5569" s="564"/>
      <c r="J5569" s="377">
        <f t="shared" si="179"/>
        <v>0</v>
      </c>
      <c r="K5569" s="467">
        <f t="shared" si="180"/>
        <v>0</v>
      </c>
      <c r="L5569" s="113"/>
      <c r="M5569" s="113"/>
    </row>
    <row r="5570" spans="2:13" s="181" customFormat="1" ht="12.75" hidden="1" customHeight="1">
      <c r="B5570" s="1186"/>
      <c r="C5570" s="1159"/>
      <c r="D5570" s="465">
        <v>553</v>
      </c>
      <c r="E5570" s="1156"/>
      <c r="F5570" s="1157"/>
      <c r="G5570" s="1158"/>
      <c r="H5570" s="468">
        <v>0.15</v>
      </c>
      <c r="I5570" s="564"/>
      <c r="J5570" s="377">
        <f t="shared" si="179"/>
        <v>0</v>
      </c>
      <c r="K5570" s="467">
        <f t="shared" si="180"/>
        <v>0</v>
      </c>
      <c r="L5570" s="113"/>
      <c r="M5570" s="113"/>
    </row>
    <row r="5571" spans="2:13" s="181" customFormat="1" ht="12.75" hidden="1" customHeight="1">
      <c r="B5571" s="1186"/>
      <c r="C5571" s="1159"/>
      <c r="D5571" s="465">
        <v>554</v>
      </c>
      <c r="E5571" s="1156"/>
      <c r="F5571" s="1157"/>
      <c r="G5571" s="1158"/>
      <c r="H5571" s="468">
        <v>0.15</v>
      </c>
      <c r="I5571" s="564"/>
      <c r="J5571" s="377">
        <f t="shared" si="179"/>
        <v>0</v>
      </c>
      <c r="K5571" s="467">
        <f t="shared" si="180"/>
        <v>0</v>
      </c>
      <c r="L5571" s="113"/>
      <c r="M5571" s="113"/>
    </row>
    <row r="5572" spans="2:13" s="181" customFormat="1" ht="12.75" hidden="1" customHeight="1">
      <c r="B5572" s="1186"/>
      <c r="C5572" s="1159"/>
      <c r="D5572" s="465">
        <v>555</v>
      </c>
      <c r="E5572" s="1156"/>
      <c r="F5572" s="1157"/>
      <c r="G5572" s="1158"/>
      <c r="H5572" s="468">
        <v>0.15</v>
      </c>
      <c r="I5572" s="564"/>
      <c r="J5572" s="377">
        <f t="shared" si="179"/>
        <v>0</v>
      </c>
      <c r="K5572" s="467">
        <f t="shared" si="180"/>
        <v>0</v>
      </c>
      <c r="L5572" s="113"/>
      <c r="M5572" s="113"/>
    </row>
    <row r="5573" spans="2:13" s="181" customFormat="1" ht="12.75" hidden="1" customHeight="1">
      <c r="B5573" s="1186"/>
      <c r="C5573" s="1159"/>
      <c r="D5573" s="465">
        <v>556</v>
      </c>
      <c r="E5573" s="1156"/>
      <c r="F5573" s="1157"/>
      <c r="G5573" s="1158"/>
      <c r="H5573" s="468">
        <v>0.15</v>
      </c>
      <c r="I5573" s="564"/>
      <c r="J5573" s="377">
        <f t="shared" si="179"/>
        <v>0</v>
      </c>
      <c r="K5573" s="467">
        <f t="shared" si="180"/>
        <v>0</v>
      </c>
      <c r="L5573" s="113"/>
      <c r="M5573" s="113"/>
    </row>
    <row r="5574" spans="2:13" s="181" customFormat="1" ht="12.75" hidden="1" customHeight="1">
      <c r="B5574" s="1186"/>
      <c r="C5574" s="1159"/>
      <c r="D5574" s="465">
        <v>557</v>
      </c>
      <c r="E5574" s="1156"/>
      <c r="F5574" s="1157"/>
      <c r="G5574" s="1158"/>
      <c r="H5574" s="468">
        <v>0.15</v>
      </c>
      <c r="I5574" s="564"/>
      <c r="J5574" s="377">
        <f t="shared" si="179"/>
        <v>0</v>
      </c>
      <c r="K5574" s="467">
        <f t="shared" si="180"/>
        <v>0</v>
      </c>
      <c r="L5574" s="113"/>
      <c r="M5574" s="113"/>
    </row>
    <row r="5575" spans="2:13" s="181" customFormat="1" ht="12.75" hidden="1" customHeight="1">
      <c r="B5575" s="1186"/>
      <c r="C5575" s="1159"/>
      <c r="D5575" s="465">
        <v>558</v>
      </c>
      <c r="E5575" s="1156"/>
      <c r="F5575" s="1157"/>
      <c r="G5575" s="1158"/>
      <c r="H5575" s="468">
        <v>0.15</v>
      </c>
      <c r="I5575" s="564"/>
      <c r="J5575" s="377">
        <f t="shared" si="179"/>
        <v>0</v>
      </c>
      <c r="K5575" s="467">
        <f t="shared" si="180"/>
        <v>0</v>
      </c>
      <c r="L5575" s="113"/>
      <c r="M5575" s="113"/>
    </row>
    <row r="5576" spans="2:13" s="181" customFormat="1" ht="12.75" hidden="1" customHeight="1">
      <c r="B5576" s="1186"/>
      <c r="C5576" s="1159"/>
      <c r="D5576" s="465">
        <v>559</v>
      </c>
      <c r="E5576" s="1156"/>
      <c r="F5576" s="1157"/>
      <c r="G5576" s="1158"/>
      <c r="H5576" s="468">
        <v>0.15</v>
      </c>
      <c r="I5576" s="564"/>
      <c r="J5576" s="377">
        <f t="shared" si="179"/>
        <v>0</v>
      </c>
      <c r="K5576" s="467">
        <f t="shared" si="180"/>
        <v>0</v>
      </c>
      <c r="L5576" s="113"/>
      <c r="M5576" s="113"/>
    </row>
    <row r="5577" spans="2:13" s="181" customFormat="1" ht="12.75" hidden="1" customHeight="1">
      <c r="B5577" s="1186"/>
      <c r="C5577" s="1159"/>
      <c r="D5577" s="465">
        <v>560</v>
      </c>
      <c r="E5577" s="1156"/>
      <c r="F5577" s="1157"/>
      <c r="G5577" s="1158"/>
      <c r="H5577" s="468">
        <v>0.15</v>
      </c>
      <c r="I5577" s="564"/>
      <c r="J5577" s="377">
        <f t="shared" si="179"/>
        <v>0</v>
      </c>
      <c r="K5577" s="467">
        <f t="shared" si="180"/>
        <v>0</v>
      </c>
      <c r="L5577" s="113"/>
      <c r="M5577" s="113"/>
    </row>
    <row r="5578" spans="2:13" s="181" customFormat="1" ht="12.75" hidden="1" customHeight="1">
      <c r="B5578" s="1186"/>
      <c r="C5578" s="1159"/>
      <c r="D5578" s="465">
        <v>561</v>
      </c>
      <c r="E5578" s="1156"/>
      <c r="F5578" s="1157"/>
      <c r="G5578" s="1158"/>
      <c r="H5578" s="468">
        <v>0.15</v>
      </c>
      <c r="I5578" s="564"/>
      <c r="J5578" s="377">
        <f t="shared" si="179"/>
        <v>0</v>
      </c>
      <c r="K5578" s="467">
        <f t="shared" si="180"/>
        <v>0</v>
      </c>
      <c r="L5578" s="113"/>
      <c r="M5578" s="113"/>
    </row>
    <row r="5579" spans="2:13" s="181" customFormat="1" ht="12.75" hidden="1" customHeight="1">
      <c r="B5579" s="1186"/>
      <c r="C5579" s="1159"/>
      <c r="D5579" s="465">
        <v>562</v>
      </c>
      <c r="E5579" s="1156"/>
      <c r="F5579" s="1157"/>
      <c r="G5579" s="1158"/>
      <c r="H5579" s="468">
        <v>0.15</v>
      </c>
      <c r="I5579" s="564"/>
      <c r="J5579" s="377">
        <f t="shared" si="179"/>
        <v>0</v>
      </c>
      <c r="K5579" s="467">
        <f t="shared" si="180"/>
        <v>0</v>
      </c>
      <c r="L5579" s="113"/>
      <c r="M5579" s="113"/>
    </row>
    <row r="5580" spans="2:13" s="181" customFormat="1" ht="12.75" hidden="1" customHeight="1">
      <c r="B5580" s="1186"/>
      <c r="C5580" s="1159"/>
      <c r="D5580" s="465">
        <v>563</v>
      </c>
      <c r="E5580" s="1156"/>
      <c r="F5580" s="1157"/>
      <c r="G5580" s="1158"/>
      <c r="H5580" s="468">
        <v>0.15</v>
      </c>
      <c r="I5580" s="564"/>
      <c r="J5580" s="377">
        <f t="shared" si="179"/>
        <v>0</v>
      </c>
      <c r="K5580" s="467">
        <f t="shared" si="180"/>
        <v>0</v>
      </c>
      <c r="L5580" s="113"/>
      <c r="M5580" s="113"/>
    </row>
    <row r="5581" spans="2:13" s="181" customFormat="1" ht="12.75" hidden="1" customHeight="1">
      <c r="B5581" s="1186"/>
      <c r="C5581" s="1159"/>
      <c r="D5581" s="465">
        <v>564</v>
      </c>
      <c r="E5581" s="1156"/>
      <c r="F5581" s="1157"/>
      <c r="G5581" s="1158"/>
      <c r="H5581" s="468">
        <v>0.15</v>
      </c>
      <c r="I5581" s="564"/>
      <c r="J5581" s="377">
        <f t="shared" si="179"/>
        <v>0</v>
      </c>
      <c r="K5581" s="467">
        <f t="shared" si="180"/>
        <v>0</v>
      </c>
      <c r="L5581" s="113"/>
      <c r="M5581" s="113"/>
    </row>
    <row r="5582" spans="2:13" s="181" customFormat="1" ht="12.75" hidden="1" customHeight="1">
      <c r="B5582" s="1186"/>
      <c r="C5582" s="1159"/>
      <c r="D5582" s="465">
        <v>565</v>
      </c>
      <c r="E5582" s="1156"/>
      <c r="F5582" s="1157"/>
      <c r="G5582" s="1158"/>
      <c r="H5582" s="468">
        <v>0.15</v>
      </c>
      <c r="I5582" s="564"/>
      <c r="J5582" s="377">
        <f t="shared" si="179"/>
        <v>0</v>
      </c>
      <c r="K5582" s="467">
        <f t="shared" si="180"/>
        <v>0</v>
      </c>
      <c r="L5582" s="113"/>
      <c r="M5582" s="113"/>
    </row>
    <row r="5583" spans="2:13" s="181" customFormat="1" ht="12.75" hidden="1" customHeight="1">
      <c r="B5583" s="1186"/>
      <c r="C5583" s="1159"/>
      <c r="D5583" s="465">
        <v>566</v>
      </c>
      <c r="E5583" s="1156"/>
      <c r="F5583" s="1157"/>
      <c r="G5583" s="1158"/>
      <c r="H5583" s="468">
        <v>0.15</v>
      </c>
      <c r="I5583" s="564"/>
      <c r="J5583" s="377">
        <f t="shared" si="179"/>
        <v>0</v>
      </c>
      <c r="K5583" s="467">
        <f t="shared" si="180"/>
        <v>0</v>
      </c>
      <c r="L5583" s="113"/>
      <c r="M5583" s="113"/>
    </row>
    <row r="5584" spans="2:13" s="181" customFormat="1" ht="12.75" hidden="1" customHeight="1">
      <c r="B5584" s="1186"/>
      <c r="C5584" s="1159"/>
      <c r="D5584" s="465">
        <v>567</v>
      </c>
      <c r="E5584" s="1156"/>
      <c r="F5584" s="1157"/>
      <c r="G5584" s="1158"/>
      <c r="H5584" s="468">
        <v>0.15</v>
      </c>
      <c r="I5584" s="564"/>
      <c r="J5584" s="377">
        <f t="shared" si="179"/>
        <v>0</v>
      </c>
      <c r="K5584" s="467">
        <f t="shared" si="180"/>
        <v>0</v>
      </c>
      <c r="L5584" s="113"/>
      <c r="M5584" s="113"/>
    </row>
    <row r="5585" spans="2:13" s="181" customFormat="1" ht="12.75" hidden="1" customHeight="1">
      <c r="B5585" s="1186"/>
      <c r="C5585" s="1159"/>
      <c r="D5585" s="465">
        <v>568</v>
      </c>
      <c r="E5585" s="1156"/>
      <c r="F5585" s="1157"/>
      <c r="G5585" s="1158"/>
      <c r="H5585" s="468">
        <v>0.15</v>
      </c>
      <c r="I5585" s="564"/>
      <c r="J5585" s="377">
        <f t="shared" si="179"/>
        <v>0</v>
      </c>
      <c r="K5585" s="467">
        <f t="shared" si="180"/>
        <v>0</v>
      </c>
      <c r="L5585" s="113"/>
      <c r="M5585" s="113"/>
    </row>
    <row r="5586" spans="2:13" s="181" customFormat="1" ht="12.75" hidden="1" customHeight="1">
      <c r="B5586" s="1186"/>
      <c r="C5586" s="1159"/>
      <c r="D5586" s="465">
        <v>569</v>
      </c>
      <c r="E5586" s="1156"/>
      <c r="F5586" s="1157"/>
      <c r="G5586" s="1158"/>
      <c r="H5586" s="468">
        <v>0.15</v>
      </c>
      <c r="I5586" s="564"/>
      <c r="J5586" s="377">
        <f t="shared" si="179"/>
        <v>0</v>
      </c>
      <c r="K5586" s="467">
        <f t="shared" si="180"/>
        <v>0</v>
      </c>
      <c r="L5586" s="113"/>
      <c r="M5586" s="113"/>
    </row>
    <row r="5587" spans="2:13" s="181" customFormat="1" ht="12.75" hidden="1" customHeight="1">
      <c r="B5587" s="1186"/>
      <c r="C5587" s="1159"/>
      <c r="D5587" s="465">
        <v>570</v>
      </c>
      <c r="E5587" s="1156"/>
      <c r="F5587" s="1157"/>
      <c r="G5587" s="1158"/>
      <c r="H5587" s="468">
        <v>0.15</v>
      </c>
      <c r="I5587" s="564"/>
      <c r="J5587" s="377">
        <f t="shared" si="179"/>
        <v>0</v>
      </c>
      <c r="K5587" s="467">
        <f t="shared" si="180"/>
        <v>0</v>
      </c>
      <c r="L5587" s="113"/>
      <c r="M5587" s="113"/>
    </row>
    <row r="5588" spans="2:13" s="181" customFormat="1" ht="12.75" hidden="1" customHeight="1">
      <c r="B5588" s="1186"/>
      <c r="C5588" s="1159"/>
      <c r="D5588" s="465">
        <v>571</v>
      </c>
      <c r="E5588" s="1156"/>
      <c r="F5588" s="1157"/>
      <c r="G5588" s="1158"/>
      <c r="H5588" s="468">
        <v>0.15</v>
      </c>
      <c r="I5588" s="564"/>
      <c r="J5588" s="377">
        <f t="shared" si="179"/>
        <v>0</v>
      </c>
      <c r="K5588" s="467">
        <f t="shared" si="180"/>
        <v>0</v>
      </c>
      <c r="L5588" s="113"/>
      <c r="M5588" s="113"/>
    </row>
    <row r="5589" spans="2:13" s="181" customFormat="1" ht="12.75" hidden="1" customHeight="1">
      <c r="B5589" s="1186"/>
      <c r="C5589" s="1159"/>
      <c r="D5589" s="465">
        <v>572</v>
      </c>
      <c r="E5589" s="1156"/>
      <c r="F5589" s="1157"/>
      <c r="G5589" s="1158"/>
      <c r="H5589" s="468">
        <v>0.15</v>
      </c>
      <c r="I5589" s="564"/>
      <c r="J5589" s="377">
        <f t="shared" si="179"/>
        <v>0</v>
      </c>
      <c r="K5589" s="467">
        <f t="shared" si="180"/>
        <v>0</v>
      </c>
      <c r="L5589" s="113"/>
      <c r="M5589" s="113"/>
    </row>
    <row r="5590" spans="2:13" s="181" customFormat="1" ht="12.75" hidden="1" customHeight="1">
      <c r="B5590" s="1186"/>
      <c r="C5590" s="1159"/>
      <c r="D5590" s="465">
        <v>573</v>
      </c>
      <c r="E5590" s="1156"/>
      <c r="F5590" s="1157"/>
      <c r="G5590" s="1158"/>
      <c r="H5590" s="468">
        <v>0.15</v>
      </c>
      <c r="I5590" s="564"/>
      <c r="J5590" s="377">
        <f t="shared" si="179"/>
        <v>0</v>
      </c>
      <c r="K5590" s="467">
        <f t="shared" si="180"/>
        <v>0</v>
      </c>
      <c r="L5590" s="113"/>
      <c r="M5590" s="113"/>
    </row>
    <row r="5591" spans="2:13" s="181" customFormat="1" ht="12.75" hidden="1" customHeight="1">
      <c r="B5591" s="1186"/>
      <c r="C5591" s="1159"/>
      <c r="D5591" s="465">
        <v>574</v>
      </c>
      <c r="E5591" s="1156"/>
      <c r="F5591" s="1157"/>
      <c r="G5591" s="1158"/>
      <c r="H5591" s="468">
        <v>0.15</v>
      </c>
      <c r="I5591" s="564"/>
      <c r="J5591" s="377">
        <f t="shared" si="179"/>
        <v>0</v>
      </c>
      <c r="K5591" s="467">
        <f t="shared" si="180"/>
        <v>0</v>
      </c>
      <c r="L5591" s="113"/>
      <c r="M5591" s="113"/>
    </row>
    <row r="5592" spans="2:13" s="181" customFormat="1" ht="12.75" hidden="1" customHeight="1">
      <c r="B5592" s="1186"/>
      <c r="C5592" s="1159"/>
      <c r="D5592" s="465">
        <v>575</v>
      </c>
      <c r="E5592" s="1156"/>
      <c r="F5592" s="1157"/>
      <c r="G5592" s="1158"/>
      <c r="H5592" s="468">
        <v>0.15</v>
      </c>
      <c r="I5592" s="564"/>
      <c r="J5592" s="377">
        <f t="shared" si="179"/>
        <v>0</v>
      </c>
      <c r="K5592" s="467">
        <f t="shared" si="180"/>
        <v>0</v>
      </c>
      <c r="L5592" s="113"/>
      <c r="M5592" s="113"/>
    </row>
    <row r="5593" spans="2:13" s="181" customFormat="1" ht="12.75" hidden="1" customHeight="1">
      <c r="B5593" s="1186"/>
      <c r="C5593" s="1159"/>
      <c r="D5593" s="465">
        <v>576</v>
      </c>
      <c r="E5593" s="1156"/>
      <c r="F5593" s="1157"/>
      <c r="G5593" s="1158"/>
      <c r="H5593" s="468">
        <v>0.15</v>
      </c>
      <c r="I5593" s="564"/>
      <c r="J5593" s="377">
        <f t="shared" si="179"/>
        <v>0</v>
      </c>
      <c r="K5593" s="467">
        <f t="shared" si="180"/>
        <v>0</v>
      </c>
      <c r="L5593" s="113"/>
      <c r="M5593" s="113"/>
    </row>
    <row r="5594" spans="2:13" s="181" customFormat="1" ht="12.75" hidden="1" customHeight="1">
      <c r="B5594" s="1186"/>
      <c r="C5594" s="1159"/>
      <c r="D5594" s="465">
        <v>577</v>
      </c>
      <c r="E5594" s="1156"/>
      <c r="F5594" s="1157"/>
      <c r="G5594" s="1158"/>
      <c r="H5594" s="468">
        <v>0.15</v>
      </c>
      <c r="I5594" s="564"/>
      <c r="J5594" s="377">
        <f t="shared" ref="J5594:J5657" si="181">$I$11027*H5594</f>
        <v>0</v>
      </c>
      <c r="K5594" s="467">
        <f t="shared" si="180"/>
        <v>0</v>
      </c>
      <c r="L5594" s="113"/>
      <c r="M5594" s="113"/>
    </row>
    <row r="5595" spans="2:13" s="181" customFormat="1" ht="12.75" hidden="1" customHeight="1">
      <c r="B5595" s="1186"/>
      <c r="C5595" s="1159"/>
      <c r="D5595" s="465">
        <v>578</v>
      </c>
      <c r="E5595" s="1156"/>
      <c r="F5595" s="1157"/>
      <c r="G5595" s="1158"/>
      <c r="H5595" s="468">
        <v>0.15</v>
      </c>
      <c r="I5595" s="564"/>
      <c r="J5595" s="377">
        <f t="shared" si="181"/>
        <v>0</v>
      </c>
      <c r="K5595" s="467">
        <f t="shared" ref="K5595:K5658" si="182">MAX(0,(I5595-J5595)*0.75)</f>
        <v>0</v>
      </c>
      <c r="L5595" s="113"/>
      <c r="M5595" s="113"/>
    </row>
    <row r="5596" spans="2:13" s="181" customFormat="1" ht="12.75" hidden="1" customHeight="1">
      <c r="B5596" s="1186"/>
      <c r="C5596" s="1159"/>
      <c r="D5596" s="465">
        <v>579</v>
      </c>
      <c r="E5596" s="1156"/>
      <c r="F5596" s="1157"/>
      <c r="G5596" s="1158"/>
      <c r="H5596" s="468">
        <v>0.15</v>
      </c>
      <c r="I5596" s="564"/>
      <c r="J5596" s="377">
        <f t="shared" si="181"/>
        <v>0</v>
      </c>
      <c r="K5596" s="467">
        <f t="shared" si="182"/>
        <v>0</v>
      </c>
      <c r="L5596" s="113"/>
      <c r="M5596" s="113"/>
    </row>
    <row r="5597" spans="2:13" s="181" customFormat="1" ht="12.75" hidden="1" customHeight="1">
      <c r="B5597" s="1186"/>
      <c r="C5597" s="1159"/>
      <c r="D5597" s="465">
        <v>580</v>
      </c>
      <c r="E5597" s="1156"/>
      <c r="F5597" s="1157"/>
      <c r="G5597" s="1158"/>
      <c r="H5597" s="468">
        <v>0.15</v>
      </c>
      <c r="I5597" s="564"/>
      <c r="J5597" s="377">
        <f t="shared" si="181"/>
        <v>0</v>
      </c>
      <c r="K5597" s="467">
        <f t="shared" si="182"/>
        <v>0</v>
      </c>
      <c r="L5597" s="113"/>
      <c r="M5597" s="113"/>
    </row>
    <row r="5598" spans="2:13" s="181" customFormat="1" ht="12.75" hidden="1" customHeight="1">
      <c r="B5598" s="1186"/>
      <c r="C5598" s="1159"/>
      <c r="D5598" s="465">
        <v>581</v>
      </c>
      <c r="E5598" s="1156"/>
      <c r="F5598" s="1157"/>
      <c r="G5598" s="1158"/>
      <c r="H5598" s="468">
        <v>0.15</v>
      </c>
      <c r="I5598" s="564"/>
      <c r="J5598" s="377">
        <f t="shared" si="181"/>
        <v>0</v>
      </c>
      <c r="K5598" s="467">
        <f t="shared" si="182"/>
        <v>0</v>
      </c>
      <c r="L5598" s="113"/>
      <c r="M5598" s="113"/>
    </row>
    <row r="5599" spans="2:13" s="181" customFormat="1" ht="12.75" hidden="1" customHeight="1">
      <c r="B5599" s="1186"/>
      <c r="C5599" s="1159"/>
      <c r="D5599" s="465">
        <v>582</v>
      </c>
      <c r="E5599" s="1156"/>
      <c r="F5599" s="1157"/>
      <c r="G5599" s="1158"/>
      <c r="H5599" s="468">
        <v>0.15</v>
      </c>
      <c r="I5599" s="564"/>
      <c r="J5599" s="377">
        <f t="shared" si="181"/>
        <v>0</v>
      </c>
      <c r="K5599" s="467">
        <f t="shared" si="182"/>
        <v>0</v>
      </c>
      <c r="L5599" s="113"/>
      <c r="M5599" s="113"/>
    </row>
    <row r="5600" spans="2:13" s="181" customFormat="1" ht="12.75" hidden="1" customHeight="1">
      <c r="B5600" s="1186"/>
      <c r="C5600" s="1159"/>
      <c r="D5600" s="465">
        <v>583</v>
      </c>
      <c r="E5600" s="1156"/>
      <c r="F5600" s="1157"/>
      <c r="G5600" s="1158"/>
      <c r="H5600" s="468">
        <v>0.15</v>
      </c>
      <c r="I5600" s="564"/>
      <c r="J5600" s="377">
        <f t="shared" si="181"/>
        <v>0</v>
      </c>
      <c r="K5600" s="467">
        <f t="shared" si="182"/>
        <v>0</v>
      </c>
      <c r="L5600" s="113"/>
      <c r="M5600" s="113"/>
    </row>
    <row r="5601" spans="2:13" s="181" customFormat="1" ht="12.75" hidden="1" customHeight="1">
      <c r="B5601" s="1186"/>
      <c r="C5601" s="1159"/>
      <c r="D5601" s="465">
        <v>584</v>
      </c>
      <c r="E5601" s="1156"/>
      <c r="F5601" s="1157"/>
      <c r="G5601" s="1158"/>
      <c r="H5601" s="468">
        <v>0.15</v>
      </c>
      <c r="I5601" s="564"/>
      <c r="J5601" s="377">
        <f t="shared" si="181"/>
        <v>0</v>
      </c>
      <c r="K5601" s="467">
        <f t="shared" si="182"/>
        <v>0</v>
      </c>
      <c r="L5601" s="113"/>
      <c r="M5601" s="113"/>
    </row>
    <row r="5602" spans="2:13" s="181" customFormat="1" ht="12.75" hidden="1" customHeight="1">
      <c r="B5602" s="1186"/>
      <c r="C5602" s="1159"/>
      <c r="D5602" s="465">
        <v>585</v>
      </c>
      <c r="E5602" s="1156"/>
      <c r="F5602" s="1157"/>
      <c r="G5602" s="1158"/>
      <c r="H5602" s="468">
        <v>0.15</v>
      </c>
      <c r="I5602" s="564"/>
      <c r="J5602" s="377">
        <f t="shared" si="181"/>
        <v>0</v>
      </c>
      <c r="K5602" s="467">
        <f t="shared" si="182"/>
        <v>0</v>
      </c>
      <c r="L5602" s="113"/>
      <c r="M5602" s="113"/>
    </row>
    <row r="5603" spans="2:13" s="181" customFormat="1" ht="12.75" hidden="1" customHeight="1">
      <c r="B5603" s="1186"/>
      <c r="C5603" s="1159"/>
      <c r="D5603" s="465">
        <v>586</v>
      </c>
      <c r="E5603" s="1156"/>
      <c r="F5603" s="1157"/>
      <c r="G5603" s="1158"/>
      <c r="H5603" s="468">
        <v>0.15</v>
      </c>
      <c r="I5603" s="564"/>
      <c r="J5603" s="377">
        <f t="shared" si="181"/>
        <v>0</v>
      </c>
      <c r="K5603" s="467">
        <f t="shared" si="182"/>
        <v>0</v>
      </c>
      <c r="L5603" s="113"/>
      <c r="M5603" s="113"/>
    </row>
    <row r="5604" spans="2:13" s="181" customFormat="1" ht="12.75" hidden="1" customHeight="1">
      <c r="B5604" s="1186"/>
      <c r="C5604" s="1159"/>
      <c r="D5604" s="465">
        <v>587</v>
      </c>
      <c r="E5604" s="1156"/>
      <c r="F5604" s="1157"/>
      <c r="G5604" s="1158"/>
      <c r="H5604" s="468">
        <v>0.15</v>
      </c>
      <c r="I5604" s="564"/>
      <c r="J5604" s="377">
        <f t="shared" si="181"/>
        <v>0</v>
      </c>
      <c r="K5604" s="467">
        <f t="shared" si="182"/>
        <v>0</v>
      </c>
      <c r="L5604" s="113"/>
      <c r="M5604" s="113"/>
    </row>
    <row r="5605" spans="2:13" s="181" customFormat="1" ht="12.75" hidden="1" customHeight="1">
      <c r="B5605" s="1186"/>
      <c r="C5605" s="1159"/>
      <c r="D5605" s="465">
        <v>588</v>
      </c>
      <c r="E5605" s="1156"/>
      <c r="F5605" s="1157"/>
      <c r="G5605" s="1158"/>
      <c r="H5605" s="468">
        <v>0.15</v>
      </c>
      <c r="I5605" s="564"/>
      <c r="J5605" s="377">
        <f t="shared" si="181"/>
        <v>0</v>
      </c>
      <c r="K5605" s="467">
        <f t="shared" si="182"/>
        <v>0</v>
      </c>
      <c r="L5605" s="113"/>
      <c r="M5605" s="113"/>
    </row>
    <row r="5606" spans="2:13" s="181" customFormat="1" ht="12.75" hidden="1" customHeight="1">
      <c r="B5606" s="1186"/>
      <c r="C5606" s="1159"/>
      <c r="D5606" s="465">
        <v>589</v>
      </c>
      <c r="E5606" s="1156"/>
      <c r="F5606" s="1157"/>
      <c r="G5606" s="1158"/>
      <c r="H5606" s="468">
        <v>0.15</v>
      </c>
      <c r="I5606" s="564"/>
      <c r="J5606" s="377">
        <f t="shared" si="181"/>
        <v>0</v>
      </c>
      <c r="K5606" s="467">
        <f t="shared" si="182"/>
        <v>0</v>
      </c>
      <c r="L5606" s="113"/>
      <c r="M5606" s="113"/>
    </row>
    <row r="5607" spans="2:13" s="181" customFormat="1" ht="12.75" hidden="1" customHeight="1">
      <c r="B5607" s="1186"/>
      <c r="C5607" s="1159"/>
      <c r="D5607" s="465">
        <v>590</v>
      </c>
      <c r="E5607" s="1156"/>
      <c r="F5607" s="1157"/>
      <c r="G5607" s="1158"/>
      <c r="H5607" s="468">
        <v>0.15</v>
      </c>
      <c r="I5607" s="564"/>
      <c r="J5607" s="377">
        <f t="shared" si="181"/>
        <v>0</v>
      </c>
      <c r="K5607" s="467">
        <f t="shared" si="182"/>
        <v>0</v>
      </c>
      <c r="L5607" s="113"/>
      <c r="M5607" s="113"/>
    </row>
    <row r="5608" spans="2:13" s="181" customFormat="1" ht="12.75" hidden="1" customHeight="1">
      <c r="B5608" s="1186"/>
      <c r="C5608" s="1159"/>
      <c r="D5608" s="465">
        <v>591</v>
      </c>
      <c r="E5608" s="1156"/>
      <c r="F5608" s="1157"/>
      <c r="G5608" s="1158"/>
      <c r="H5608" s="468">
        <v>0.15</v>
      </c>
      <c r="I5608" s="564"/>
      <c r="J5608" s="377">
        <f t="shared" si="181"/>
        <v>0</v>
      </c>
      <c r="K5608" s="467">
        <f t="shared" si="182"/>
        <v>0</v>
      </c>
      <c r="L5608" s="113"/>
      <c r="M5608" s="113"/>
    </row>
    <row r="5609" spans="2:13" s="181" customFormat="1" ht="12.75" hidden="1" customHeight="1">
      <c r="B5609" s="1186"/>
      <c r="C5609" s="1159"/>
      <c r="D5609" s="465">
        <v>592</v>
      </c>
      <c r="E5609" s="1156"/>
      <c r="F5609" s="1157"/>
      <c r="G5609" s="1158"/>
      <c r="H5609" s="468">
        <v>0.15</v>
      </c>
      <c r="I5609" s="564"/>
      <c r="J5609" s="377">
        <f t="shared" si="181"/>
        <v>0</v>
      </c>
      <c r="K5609" s="467">
        <f t="shared" si="182"/>
        <v>0</v>
      </c>
      <c r="L5609" s="113"/>
      <c r="M5609" s="113"/>
    </row>
    <row r="5610" spans="2:13" s="181" customFormat="1" ht="12.75" hidden="1" customHeight="1">
      <c r="B5610" s="1186"/>
      <c r="C5610" s="1159"/>
      <c r="D5610" s="465">
        <v>593</v>
      </c>
      <c r="E5610" s="1156"/>
      <c r="F5610" s="1157"/>
      <c r="G5610" s="1158"/>
      <c r="H5610" s="468">
        <v>0.15</v>
      </c>
      <c r="I5610" s="564"/>
      <c r="J5610" s="377">
        <f t="shared" si="181"/>
        <v>0</v>
      </c>
      <c r="K5610" s="467">
        <f t="shared" si="182"/>
        <v>0</v>
      </c>
      <c r="L5610" s="113"/>
      <c r="M5610" s="113"/>
    </row>
    <row r="5611" spans="2:13" s="181" customFormat="1" ht="12.75" hidden="1" customHeight="1">
      <c r="B5611" s="1186"/>
      <c r="C5611" s="1159"/>
      <c r="D5611" s="465">
        <v>594</v>
      </c>
      <c r="E5611" s="1156"/>
      <c r="F5611" s="1157"/>
      <c r="G5611" s="1158"/>
      <c r="H5611" s="468">
        <v>0.15</v>
      </c>
      <c r="I5611" s="564"/>
      <c r="J5611" s="377">
        <f t="shared" si="181"/>
        <v>0</v>
      </c>
      <c r="K5611" s="467">
        <f t="shared" si="182"/>
        <v>0</v>
      </c>
      <c r="L5611" s="113"/>
      <c r="M5611" s="113"/>
    </row>
    <row r="5612" spans="2:13" s="181" customFormat="1" ht="12.75" hidden="1" customHeight="1">
      <c r="B5612" s="1186"/>
      <c r="C5612" s="1159"/>
      <c r="D5612" s="465">
        <v>595</v>
      </c>
      <c r="E5612" s="1156"/>
      <c r="F5612" s="1157"/>
      <c r="G5612" s="1158"/>
      <c r="H5612" s="468">
        <v>0.15</v>
      </c>
      <c r="I5612" s="564"/>
      <c r="J5612" s="377">
        <f t="shared" si="181"/>
        <v>0</v>
      </c>
      <c r="K5612" s="467">
        <f t="shared" si="182"/>
        <v>0</v>
      </c>
      <c r="L5612" s="113"/>
      <c r="M5612" s="113"/>
    </row>
    <row r="5613" spans="2:13" s="181" customFormat="1" ht="12.75" hidden="1" customHeight="1">
      <c r="B5613" s="1186"/>
      <c r="C5613" s="1159"/>
      <c r="D5613" s="465">
        <v>596</v>
      </c>
      <c r="E5613" s="1156"/>
      <c r="F5613" s="1157"/>
      <c r="G5613" s="1158"/>
      <c r="H5613" s="468">
        <v>0.15</v>
      </c>
      <c r="I5613" s="564"/>
      <c r="J5613" s="377">
        <f t="shared" si="181"/>
        <v>0</v>
      </c>
      <c r="K5613" s="467">
        <f t="shared" si="182"/>
        <v>0</v>
      </c>
      <c r="L5613" s="113"/>
      <c r="M5613" s="113"/>
    </row>
    <row r="5614" spans="2:13" s="181" customFormat="1" ht="12.75" hidden="1" customHeight="1">
      <c r="B5614" s="1186"/>
      <c r="C5614" s="1159"/>
      <c r="D5614" s="465">
        <v>597</v>
      </c>
      <c r="E5614" s="1156"/>
      <c r="F5614" s="1157"/>
      <c r="G5614" s="1158"/>
      <c r="H5614" s="468">
        <v>0.15</v>
      </c>
      <c r="I5614" s="564"/>
      <c r="J5614" s="377">
        <f t="shared" si="181"/>
        <v>0</v>
      </c>
      <c r="K5614" s="467">
        <f t="shared" si="182"/>
        <v>0</v>
      </c>
      <c r="L5614" s="113"/>
      <c r="M5614" s="113"/>
    </row>
    <row r="5615" spans="2:13" s="181" customFormat="1" ht="12.75" hidden="1" customHeight="1">
      <c r="B5615" s="1186"/>
      <c r="C5615" s="1159"/>
      <c r="D5615" s="465">
        <v>598</v>
      </c>
      <c r="E5615" s="1156"/>
      <c r="F5615" s="1157"/>
      <c r="G5615" s="1158"/>
      <c r="H5615" s="468">
        <v>0.15</v>
      </c>
      <c r="I5615" s="564"/>
      <c r="J5615" s="377">
        <f t="shared" si="181"/>
        <v>0</v>
      </c>
      <c r="K5615" s="467">
        <f t="shared" si="182"/>
        <v>0</v>
      </c>
      <c r="L5615" s="113"/>
      <c r="M5615" s="113"/>
    </row>
    <row r="5616" spans="2:13" s="181" customFormat="1" ht="12.75" hidden="1" customHeight="1">
      <c r="B5616" s="1186"/>
      <c r="C5616" s="1159"/>
      <c r="D5616" s="465">
        <v>599</v>
      </c>
      <c r="E5616" s="1156"/>
      <c r="F5616" s="1157"/>
      <c r="G5616" s="1158"/>
      <c r="H5616" s="468">
        <v>0.15</v>
      </c>
      <c r="I5616" s="564"/>
      <c r="J5616" s="377">
        <f t="shared" si="181"/>
        <v>0</v>
      </c>
      <c r="K5616" s="467">
        <f t="shared" si="182"/>
        <v>0</v>
      </c>
      <c r="L5616" s="113"/>
      <c r="M5616" s="113"/>
    </row>
    <row r="5617" spans="2:13" s="181" customFormat="1" ht="12.75" hidden="1" customHeight="1">
      <c r="B5617" s="1186"/>
      <c r="C5617" s="1159"/>
      <c r="D5617" s="465">
        <v>600</v>
      </c>
      <c r="E5617" s="1156"/>
      <c r="F5617" s="1157"/>
      <c r="G5617" s="1158"/>
      <c r="H5617" s="468">
        <v>0.15</v>
      </c>
      <c r="I5617" s="564"/>
      <c r="J5617" s="377">
        <f t="shared" si="181"/>
        <v>0</v>
      </c>
      <c r="K5617" s="467">
        <f t="shared" si="182"/>
        <v>0</v>
      </c>
      <c r="L5617" s="113"/>
      <c r="M5617" s="113"/>
    </row>
    <row r="5618" spans="2:13" s="181" customFormat="1" ht="12.75" hidden="1" customHeight="1">
      <c r="B5618" s="1186"/>
      <c r="C5618" s="1159"/>
      <c r="D5618" s="465">
        <v>601</v>
      </c>
      <c r="E5618" s="1156"/>
      <c r="F5618" s="1157"/>
      <c r="G5618" s="1158"/>
      <c r="H5618" s="468">
        <v>0.15</v>
      </c>
      <c r="I5618" s="564"/>
      <c r="J5618" s="377">
        <f t="shared" si="181"/>
        <v>0</v>
      </c>
      <c r="K5618" s="467">
        <f t="shared" si="182"/>
        <v>0</v>
      </c>
      <c r="L5618" s="113"/>
      <c r="M5618" s="113"/>
    </row>
    <row r="5619" spans="2:13" s="181" customFormat="1" ht="12.75" hidden="1" customHeight="1">
      <c r="B5619" s="1186"/>
      <c r="C5619" s="1159"/>
      <c r="D5619" s="465">
        <v>602</v>
      </c>
      <c r="E5619" s="1156"/>
      <c r="F5619" s="1157"/>
      <c r="G5619" s="1158"/>
      <c r="H5619" s="468">
        <v>0.15</v>
      </c>
      <c r="I5619" s="564"/>
      <c r="J5619" s="377">
        <f t="shared" si="181"/>
        <v>0</v>
      </c>
      <c r="K5619" s="467">
        <f t="shared" si="182"/>
        <v>0</v>
      </c>
      <c r="L5619" s="113"/>
      <c r="M5619" s="113"/>
    </row>
    <row r="5620" spans="2:13" s="181" customFormat="1" ht="12.75" hidden="1" customHeight="1">
      <c r="B5620" s="1186"/>
      <c r="C5620" s="1159"/>
      <c r="D5620" s="465">
        <v>603</v>
      </c>
      <c r="E5620" s="1156"/>
      <c r="F5620" s="1157"/>
      <c r="G5620" s="1158"/>
      <c r="H5620" s="468">
        <v>0.15</v>
      </c>
      <c r="I5620" s="564"/>
      <c r="J5620" s="377">
        <f t="shared" si="181"/>
        <v>0</v>
      </c>
      <c r="K5620" s="467">
        <f t="shared" si="182"/>
        <v>0</v>
      </c>
      <c r="L5620" s="113"/>
      <c r="M5620" s="113"/>
    </row>
    <row r="5621" spans="2:13" s="181" customFormat="1" ht="12.75" hidden="1" customHeight="1">
      <c r="B5621" s="1186"/>
      <c r="C5621" s="1159"/>
      <c r="D5621" s="465">
        <v>604</v>
      </c>
      <c r="E5621" s="1156"/>
      <c r="F5621" s="1157"/>
      <c r="G5621" s="1158"/>
      <c r="H5621" s="468">
        <v>0.15</v>
      </c>
      <c r="I5621" s="564"/>
      <c r="J5621" s="377">
        <f t="shared" si="181"/>
        <v>0</v>
      </c>
      <c r="K5621" s="467">
        <f t="shared" si="182"/>
        <v>0</v>
      </c>
      <c r="L5621" s="113"/>
      <c r="M5621" s="113"/>
    </row>
    <row r="5622" spans="2:13" s="181" customFormat="1" ht="12.75" hidden="1" customHeight="1">
      <c r="B5622" s="1186"/>
      <c r="C5622" s="1159"/>
      <c r="D5622" s="465">
        <v>605</v>
      </c>
      <c r="E5622" s="1156"/>
      <c r="F5622" s="1157"/>
      <c r="G5622" s="1158"/>
      <c r="H5622" s="468">
        <v>0.15</v>
      </c>
      <c r="I5622" s="564"/>
      <c r="J5622" s="377">
        <f t="shared" si="181"/>
        <v>0</v>
      </c>
      <c r="K5622" s="467">
        <f t="shared" si="182"/>
        <v>0</v>
      </c>
      <c r="L5622" s="113"/>
      <c r="M5622" s="113"/>
    </row>
    <row r="5623" spans="2:13" s="181" customFormat="1" ht="12.75" hidden="1" customHeight="1">
      <c r="B5623" s="1186"/>
      <c r="C5623" s="1159"/>
      <c r="D5623" s="465">
        <v>606</v>
      </c>
      <c r="E5623" s="1156"/>
      <c r="F5623" s="1157"/>
      <c r="G5623" s="1158"/>
      <c r="H5623" s="468">
        <v>0.15</v>
      </c>
      <c r="I5623" s="564"/>
      <c r="J5623" s="377">
        <f t="shared" si="181"/>
        <v>0</v>
      </c>
      <c r="K5623" s="467">
        <f t="shared" si="182"/>
        <v>0</v>
      </c>
      <c r="L5623" s="113"/>
      <c r="M5623" s="113"/>
    </row>
    <row r="5624" spans="2:13" s="181" customFormat="1" ht="12.75" hidden="1" customHeight="1">
      <c r="B5624" s="1186"/>
      <c r="C5624" s="1159"/>
      <c r="D5624" s="465">
        <v>607</v>
      </c>
      <c r="E5624" s="1156"/>
      <c r="F5624" s="1157"/>
      <c r="G5624" s="1158"/>
      <c r="H5624" s="468">
        <v>0.15</v>
      </c>
      <c r="I5624" s="564"/>
      <c r="J5624" s="377">
        <f t="shared" si="181"/>
        <v>0</v>
      </c>
      <c r="K5624" s="467">
        <f t="shared" si="182"/>
        <v>0</v>
      </c>
      <c r="L5624" s="113"/>
      <c r="M5624" s="113"/>
    </row>
    <row r="5625" spans="2:13" s="181" customFormat="1" ht="12.75" hidden="1" customHeight="1">
      <c r="B5625" s="1186"/>
      <c r="C5625" s="1159"/>
      <c r="D5625" s="465">
        <v>608</v>
      </c>
      <c r="E5625" s="1156"/>
      <c r="F5625" s="1157"/>
      <c r="G5625" s="1158"/>
      <c r="H5625" s="468">
        <v>0.15</v>
      </c>
      <c r="I5625" s="564"/>
      <c r="J5625" s="377">
        <f t="shared" si="181"/>
        <v>0</v>
      </c>
      <c r="K5625" s="467">
        <f t="shared" si="182"/>
        <v>0</v>
      </c>
      <c r="L5625" s="113"/>
      <c r="M5625" s="113"/>
    </row>
    <row r="5626" spans="2:13" s="181" customFormat="1" ht="12.75" hidden="1" customHeight="1">
      <c r="B5626" s="1186"/>
      <c r="C5626" s="1159"/>
      <c r="D5626" s="465">
        <v>609</v>
      </c>
      <c r="E5626" s="1156"/>
      <c r="F5626" s="1157"/>
      <c r="G5626" s="1158"/>
      <c r="H5626" s="468">
        <v>0.15</v>
      </c>
      <c r="I5626" s="564"/>
      <c r="J5626" s="377">
        <f t="shared" si="181"/>
        <v>0</v>
      </c>
      <c r="K5626" s="467">
        <f t="shared" si="182"/>
        <v>0</v>
      </c>
      <c r="L5626" s="113"/>
      <c r="M5626" s="113"/>
    </row>
    <row r="5627" spans="2:13" s="181" customFormat="1" ht="12.75" hidden="1" customHeight="1">
      <c r="B5627" s="1186"/>
      <c r="C5627" s="1159"/>
      <c r="D5627" s="465">
        <v>610</v>
      </c>
      <c r="E5627" s="1156"/>
      <c r="F5627" s="1157"/>
      <c r="G5627" s="1158"/>
      <c r="H5627" s="468">
        <v>0.15</v>
      </c>
      <c r="I5627" s="564"/>
      <c r="J5627" s="377">
        <f t="shared" si="181"/>
        <v>0</v>
      </c>
      <c r="K5627" s="467">
        <f t="shared" si="182"/>
        <v>0</v>
      </c>
      <c r="L5627" s="113"/>
      <c r="M5627" s="113"/>
    </row>
    <row r="5628" spans="2:13" s="181" customFormat="1" ht="12.75" hidden="1" customHeight="1">
      <c r="B5628" s="1186"/>
      <c r="C5628" s="1159"/>
      <c r="D5628" s="465">
        <v>611</v>
      </c>
      <c r="E5628" s="1156"/>
      <c r="F5628" s="1157"/>
      <c r="G5628" s="1158"/>
      <c r="H5628" s="468">
        <v>0.15</v>
      </c>
      <c r="I5628" s="564"/>
      <c r="J5628" s="377">
        <f t="shared" si="181"/>
        <v>0</v>
      </c>
      <c r="K5628" s="467">
        <f t="shared" si="182"/>
        <v>0</v>
      </c>
      <c r="L5628" s="113"/>
      <c r="M5628" s="113"/>
    </row>
    <row r="5629" spans="2:13" s="181" customFormat="1" ht="12.75" hidden="1" customHeight="1">
      <c r="B5629" s="1186"/>
      <c r="C5629" s="1159"/>
      <c r="D5629" s="465">
        <v>612</v>
      </c>
      <c r="E5629" s="1156"/>
      <c r="F5629" s="1157"/>
      <c r="G5629" s="1158"/>
      <c r="H5629" s="468">
        <v>0.15</v>
      </c>
      <c r="I5629" s="564"/>
      <c r="J5629" s="377">
        <f t="shared" si="181"/>
        <v>0</v>
      </c>
      <c r="K5629" s="467">
        <f t="shared" si="182"/>
        <v>0</v>
      </c>
      <c r="L5629" s="113"/>
      <c r="M5629" s="113"/>
    </row>
    <row r="5630" spans="2:13" s="181" customFormat="1" ht="12.75" hidden="1" customHeight="1">
      <c r="B5630" s="1186"/>
      <c r="C5630" s="1159"/>
      <c r="D5630" s="465">
        <v>613</v>
      </c>
      <c r="E5630" s="1156"/>
      <c r="F5630" s="1157"/>
      <c r="G5630" s="1158"/>
      <c r="H5630" s="468">
        <v>0.15</v>
      </c>
      <c r="I5630" s="564"/>
      <c r="J5630" s="377">
        <f t="shared" si="181"/>
        <v>0</v>
      </c>
      <c r="K5630" s="467">
        <f t="shared" si="182"/>
        <v>0</v>
      </c>
      <c r="L5630" s="113"/>
      <c r="M5630" s="113"/>
    </row>
    <row r="5631" spans="2:13" s="181" customFormat="1" ht="12.75" hidden="1" customHeight="1">
      <c r="B5631" s="1186"/>
      <c r="C5631" s="1159"/>
      <c r="D5631" s="465">
        <v>614</v>
      </c>
      <c r="E5631" s="1156"/>
      <c r="F5631" s="1157"/>
      <c r="G5631" s="1158"/>
      <c r="H5631" s="468">
        <v>0.15</v>
      </c>
      <c r="I5631" s="564"/>
      <c r="J5631" s="377">
        <f t="shared" si="181"/>
        <v>0</v>
      </c>
      <c r="K5631" s="467">
        <f t="shared" si="182"/>
        <v>0</v>
      </c>
      <c r="L5631" s="113"/>
      <c r="M5631" s="113"/>
    </row>
    <row r="5632" spans="2:13" s="181" customFormat="1" ht="12.75" hidden="1" customHeight="1">
      <c r="B5632" s="1186"/>
      <c r="C5632" s="1159"/>
      <c r="D5632" s="465">
        <v>615</v>
      </c>
      <c r="E5632" s="1156"/>
      <c r="F5632" s="1157"/>
      <c r="G5632" s="1158"/>
      <c r="H5632" s="468">
        <v>0.15</v>
      </c>
      <c r="I5632" s="564"/>
      <c r="J5632" s="377">
        <f t="shared" si="181"/>
        <v>0</v>
      </c>
      <c r="K5632" s="467">
        <f t="shared" si="182"/>
        <v>0</v>
      </c>
      <c r="L5632" s="113"/>
      <c r="M5632" s="113"/>
    </row>
    <row r="5633" spans="2:13" s="181" customFormat="1" ht="12.75" hidden="1" customHeight="1">
      <c r="B5633" s="1186"/>
      <c r="C5633" s="1159"/>
      <c r="D5633" s="465">
        <v>616</v>
      </c>
      <c r="E5633" s="1156"/>
      <c r="F5633" s="1157"/>
      <c r="G5633" s="1158"/>
      <c r="H5633" s="468">
        <v>0.15</v>
      </c>
      <c r="I5633" s="564"/>
      <c r="J5633" s="377">
        <f t="shared" si="181"/>
        <v>0</v>
      </c>
      <c r="K5633" s="467">
        <f t="shared" si="182"/>
        <v>0</v>
      </c>
      <c r="L5633" s="113"/>
      <c r="M5633" s="113"/>
    </row>
    <row r="5634" spans="2:13" s="181" customFormat="1" ht="12.75" hidden="1" customHeight="1">
      <c r="B5634" s="1186"/>
      <c r="C5634" s="1159"/>
      <c r="D5634" s="465">
        <v>617</v>
      </c>
      <c r="E5634" s="1156"/>
      <c r="F5634" s="1157"/>
      <c r="G5634" s="1158"/>
      <c r="H5634" s="468">
        <v>0.15</v>
      </c>
      <c r="I5634" s="564"/>
      <c r="J5634" s="377">
        <f t="shared" si="181"/>
        <v>0</v>
      </c>
      <c r="K5634" s="467">
        <f t="shared" si="182"/>
        <v>0</v>
      </c>
      <c r="L5634" s="113"/>
      <c r="M5634" s="113"/>
    </row>
    <row r="5635" spans="2:13" s="181" customFormat="1" ht="12.75" hidden="1" customHeight="1">
      <c r="B5635" s="1186"/>
      <c r="C5635" s="1159"/>
      <c r="D5635" s="465">
        <v>618</v>
      </c>
      <c r="E5635" s="1156"/>
      <c r="F5635" s="1157"/>
      <c r="G5635" s="1158"/>
      <c r="H5635" s="468">
        <v>0.15</v>
      </c>
      <c r="I5635" s="564"/>
      <c r="J5635" s="377">
        <f t="shared" si="181"/>
        <v>0</v>
      </c>
      <c r="K5635" s="467">
        <f t="shared" si="182"/>
        <v>0</v>
      </c>
      <c r="L5635" s="113"/>
      <c r="M5635" s="113"/>
    </row>
    <row r="5636" spans="2:13" s="181" customFormat="1" ht="12.75" hidden="1" customHeight="1">
      <c r="B5636" s="1186"/>
      <c r="C5636" s="1159"/>
      <c r="D5636" s="465">
        <v>619</v>
      </c>
      <c r="E5636" s="1156"/>
      <c r="F5636" s="1157"/>
      <c r="G5636" s="1158"/>
      <c r="H5636" s="468">
        <v>0.15</v>
      </c>
      <c r="I5636" s="564"/>
      <c r="J5636" s="377">
        <f t="shared" si="181"/>
        <v>0</v>
      </c>
      <c r="K5636" s="467">
        <f t="shared" si="182"/>
        <v>0</v>
      </c>
      <c r="L5636" s="113"/>
      <c r="M5636" s="113"/>
    </row>
    <row r="5637" spans="2:13" s="181" customFormat="1" ht="12.75" hidden="1" customHeight="1">
      <c r="B5637" s="1186"/>
      <c r="C5637" s="1159"/>
      <c r="D5637" s="465">
        <v>620</v>
      </c>
      <c r="E5637" s="1156"/>
      <c r="F5637" s="1157"/>
      <c r="G5637" s="1158"/>
      <c r="H5637" s="468">
        <v>0.15</v>
      </c>
      <c r="I5637" s="564"/>
      <c r="J5637" s="377">
        <f t="shared" si="181"/>
        <v>0</v>
      </c>
      <c r="K5637" s="467">
        <f t="shared" si="182"/>
        <v>0</v>
      </c>
      <c r="L5637" s="113"/>
      <c r="M5637" s="113"/>
    </row>
    <row r="5638" spans="2:13" s="181" customFormat="1" ht="12.75" hidden="1" customHeight="1">
      <c r="B5638" s="1186"/>
      <c r="C5638" s="1159"/>
      <c r="D5638" s="465">
        <v>621</v>
      </c>
      <c r="E5638" s="1156"/>
      <c r="F5638" s="1157"/>
      <c r="G5638" s="1158"/>
      <c r="H5638" s="468">
        <v>0.15</v>
      </c>
      <c r="I5638" s="564"/>
      <c r="J5638" s="377">
        <f t="shared" si="181"/>
        <v>0</v>
      </c>
      <c r="K5638" s="467">
        <f t="shared" si="182"/>
        <v>0</v>
      </c>
      <c r="L5638" s="113"/>
      <c r="M5638" s="113"/>
    </row>
    <row r="5639" spans="2:13" s="181" customFormat="1" ht="12.75" hidden="1" customHeight="1">
      <c r="B5639" s="1186"/>
      <c r="C5639" s="1159"/>
      <c r="D5639" s="465">
        <v>622</v>
      </c>
      <c r="E5639" s="1156"/>
      <c r="F5639" s="1157"/>
      <c r="G5639" s="1158"/>
      <c r="H5639" s="468">
        <v>0.15</v>
      </c>
      <c r="I5639" s="564"/>
      <c r="J5639" s="377">
        <f t="shared" si="181"/>
        <v>0</v>
      </c>
      <c r="K5639" s="467">
        <f t="shared" si="182"/>
        <v>0</v>
      </c>
      <c r="L5639" s="113"/>
      <c r="M5639" s="113"/>
    </row>
    <row r="5640" spans="2:13" s="181" customFormat="1" ht="12.75" hidden="1" customHeight="1">
      <c r="B5640" s="1186"/>
      <c r="C5640" s="1159"/>
      <c r="D5640" s="465">
        <v>623</v>
      </c>
      <c r="E5640" s="1156"/>
      <c r="F5640" s="1157"/>
      <c r="G5640" s="1158"/>
      <c r="H5640" s="468">
        <v>0.15</v>
      </c>
      <c r="I5640" s="564"/>
      <c r="J5640" s="377">
        <f t="shared" si="181"/>
        <v>0</v>
      </c>
      <c r="K5640" s="467">
        <f t="shared" si="182"/>
        <v>0</v>
      </c>
      <c r="L5640" s="113"/>
      <c r="M5640" s="113"/>
    </row>
    <row r="5641" spans="2:13" s="181" customFormat="1" ht="12.75" hidden="1" customHeight="1">
      <c r="B5641" s="1186"/>
      <c r="C5641" s="1159"/>
      <c r="D5641" s="465">
        <v>624</v>
      </c>
      <c r="E5641" s="1156"/>
      <c r="F5641" s="1157"/>
      <c r="G5641" s="1158"/>
      <c r="H5641" s="468">
        <v>0.15</v>
      </c>
      <c r="I5641" s="564"/>
      <c r="J5641" s="377">
        <f t="shared" si="181"/>
        <v>0</v>
      </c>
      <c r="K5641" s="467">
        <f t="shared" si="182"/>
        <v>0</v>
      </c>
      <c r="L5641" s="113"/>
      <c r="M5641" s="113"/>
    </row>
    <row r="5642" spans="2:13" s="181" customFormat="1" ht="12.75" hidden="1" customHeight="1">
      <c r="B5642" s="1186"/>
      <c r="C5642" s="1159"/>
      <c r="D5642" s="465">
        <v>625</v>
      </c>
      <c r="E5642" s="1156"/>
      <c r="F5642" s="1157"/>
      <c r="G5642" s="1158"/>
      <c r="H5642" s="468">
        <v>0.15</v>
      </c>
      <c r="I5642" s="564"/>
      <c r="J5642" s="377">
        <f t="shared" si="181"/>
        <v>0</v>
      </c>
      <c r="K5642" s="467">
        <f t="shared" si="182"/>
        <v>0</v>
      </c>
      <c r="L5642" s="113"/>
      <c r="M5642" s="113"/>
    </row>
    <row r="5643" spans="2:13" s="181" customFormat="1" ht="12.75" hidden="1" customHeight="1">
      <c r="B5643" s="1186"/>
      <c r="C5643" s="1159"/>
      <c r="D5643" s="465">
        <v>626</v>
      </c>
      <c r="E5643" s="1156"/>
      <c r="F5643" s="1157"/>
      <c r="G5643" s="1158"/>
      <c r="H5643" s="468">
        <v>0.15</v>
      </c>
      <c r="I5643" s="564"/>
      <c r="J5643" s="377">
        <f t="shared" si="181"/>
        <v>0</v>
      </c>
      <c r="K5643" s="467">
        <f t="shared" si="182"/>
        <v>0</v>
      </c>
      <c r="L5643" s="113"/>
      <c r="M5643" s="113"/>
    </row>
    <row r="5644" spans="2:13" s="181" customFormat="1" ht="12.75" hidden="1" customHeight="1">
      <c r="B5644" s="1186"/>
      <c r="C5644" s="1159"/>
      <c r="D5644" s="465">
        <v>627</v>
      </c>
      <c r="E5644" s="1156"/>
      <c r="F5644" s="1157"/>
      <c r="G5644" s="1158"/>
      <c r="H5644" s="468">
        <v>0.15</v>
      </c>
      <c r="I5644" s="564"/>
      <c r="J5644" s="377">
        <f t="shared" si="181"/>
        <v>0</v>
      </c>
      <c r="K5644" s="467">
        <f t="shared" si="182"/>
        <v>0</v>
      </c>
      <c r="L5644" s="113"/>
      <c r="M5644" s="113"/>
    </row>
    <row r="5645" spans="2:13" s="181" customFormat="1" ht="12.75" hidden="1" customHeight="1">
      <c r="B5645" s="1186"/>
      <c r="C5645" s="1159"/>
      <c r="D5645" s="465">
        <v>628</v>
      </c>
      <c r="E5645" s="1156"/>
      <c r="F5645" s="1157"/>
      <c r="G5645" s="1158"/>
      <c r="H5645" s="468">
        <v>0.15</v>
      </c>
      <c r="I5645" s="564"/>
      <c r="J5645" s="377">
        <f t="shared" si="181"/>
        <v>0</v>
      </c>
      <c r="K5645" s="467">
        <f t="shared" si="182"/>
        <v>0</v>
      </c>
      <c r="L5645" s="113"/>
      <c r="M5645" s="113"/>
    </row>
    <row r="5646" spans="2:13" s="181" customFormat="1" ht="12.75" hidden="1" customHeight="1">
      <c r="B5646" s="1186"/>
      <c r="C5646" s="1159"/>
      <c r="D5646" s="465">
        <v>629</v>
      </c>
      <c r="E5646" s="1156"/>
      <c r="F5646" s="1157"/>
      <c r="G5646" s="1158"/>
      <c r="H5646" s="468">
        <v>0.15</v>
      </c>
      <c r="I5646" s="564"/>
      <c r="J5646" s="377">
        <f t="shared" si="181"/>
        <v>0</v>
      </c>
      <c r="K5646" s="467">
        <f t="shared" si="182"/>
        <v>0</v>
      </c>
      <c r="L5646" s="113"/>
      <c r="M5646" s="113"/>
    </row>
    <row r="5647" spans="2:13" s="181" customFormat="1" ht="12.75" hidden="1" customHeight="1">
      <c r="B5647" s="1186"/>
      <c r="C5647" s="1159"/>
      <c r="D5647" s="465">
        <v>630</v>
      </c>
      <c r="E5647" s="1156"/>
      <c r="F5647" s="1157"/>
      <c r="G5647" s="1158"/>
      <c r="H5647" s="468">
        <v>0.15</v>
      </c>
      <c r="I5647" s="564"/>
      <c r="J5647" s="377">
        <f t="shared" si="181"/>
        <v>0</v>
      </c>
      <c r="K5647" s="467">
        <f t="shared" si="182"/>
        <v>0</v>
      </c>
      <c r="L5647" s="113"/>
      <c r="M5647" s="113"/>
    </row>
    <row r="5648" spans="2:13" s="181" customFormat="1" ht="12.75" hidden="1" customHeight="1">
      <c r="B5648" s="1186"/>
      <c r="C5648" s="1159"/>
      <c r="D5648" s="465">
        <v>631</v>
      </c>
      <c r="E5648" s="1156"/>
      <c r="F5648" s="1157"/>
      <c r="G5648" s="1158"/>
      <c r="H5648" s="468">
        <v>0.15</v>
      </c>
      <c r="I5648" s="564"/>
      <c r="J5648" s="377">
        <f t="shared" si="181"/>
        <v>0</v>
      </c>
      <c r="K5648" s="467">
        <f t="shared" si="182"/>
        <v>0</v>
      </c>
      <c r="L5648" s="113"/>
      <c r="M5648" s="113"/>
    </row>
    <row r="5649" spans="2:13" s="181" customFormat="1" ht="12.75" hidden="1" customHeight="1">
      <c r="B5649" s="1186"/>
      <c r="C5649" s="1159"/>
      <c r="D5649" s="465">
        <v>632</v>
      </c>
      <c r="E5649" s="1156"/>
      <c r="F5649" s="1157"/>
      <c r="G5649" s="1158"/>
      <c r="H5649" s="468">
        <v>0.15</v>
      </c>
      <c r="I5649" s="564"/>
      <c r="J5649" s="377">
        <f t="shared" si="181"/>
        <v>0</v>
      </c>
      <c r="K5649" s="467">
        <f t="shared" si="182"/>
        <v>0</v>
      </c>
      <c r="L5649" s="113"/>
      <c r="M5649" s="113"/>
    </row>
    <row r="5650" spans="2:13" s="181" customFormat="1" ht="12.75" hidden="1" customHeight="1">
      <c r="B5650" s="1186"/>
      <c r="C5650" s="1159"/>
      <c r="D5650" s="465">
        <v>633</v>
      </c>
      <c r="E5650" s="1156"/>
      <c r="F5650" s="1157"/>
      <c r="G5650" s="1158"/>
      <c r="H5650" s="468">
        <v>0.15</v>
      </c>
      <c r="I5650" s="564"/>
      <c r="J5650" s="377">
        <f t="shared" si="181"/>
        <v>0</v>
      </c>
      <c r="K5650" s="467">
        <f t="shared" si="182"/>
        <v>0</v>
      </c>
      <c r="L5650" s="113"/>
      <c r="M5650" s="113"/>
    </row>
    <row r="5651" spans="2:13" s="181" customFormat="1" ht="12.75" hidden="1" customHeight="1">
      <c r="B5651" s="1186"/>
      <c r="C5651" s="1159"/>
      <c r="D5651" s="465">
        <v>634</v>
      </c>
      <c r="E5651" s="1156"/>
      <c r="F5651" s="1157"/>
      <c r="G5651" s="1158"/>
      <c r="H5651" s="468">
        <v>0.15</v>
      </c>
      <c r="I5651" s="564"/>
      <c r="J5651" s="377">
        <f t="shared" si="181"/>
        <v>0</v>
      </c>
      <c r="K5651" s="467">
        <f t="shared" si="182"/>
        <v>0</v>
      </c>
      <c r="L5651" s="113"/>
      <c r="M5651" s="113"/>
    </row>
    <row r="5652" spans="2:13" s="181" customFormat="1" ht="12.75" hidden="1" customHeight="1">
      <c r="B5652" s="1186"/>
      <c r="C5652" s="1159"/>
      <c r="D5652" s="465">
        <v>635</v>
      </c>
      <c r="E5652" s="1156"/>
      <c r="F5652" s="1157"/>
      <c r="G5652" s="1158"/>
      <c r="H5652" s="468">
        <v>0.15</v>
      </c>
      <c r="I5652" s="564"/>
      <c r="J5652" s="377">
        <f t="shared" si="181"/>
        <v>0</v>
      </c>
      <c r="K5652" s="467">
        <f t="shared" si="182"/>
        <v>0</v>
      </c>
      <c r="L5652" s="113"/>
      <c r="M5652" s="113"/>
    </row>
    <row r="5653" spans="2:13" s="181" customFormat="1" ht="12.75" hidden="1" customHeight="1">
      <c r="B5653" s="1186"/>
      <c r="C5653" s="1159"/>
      <c r="D5653" s="465">
        <v>636</v>
      </c>
      <c r="E5653" s="1156"/>
      <c r="F5653" s="1157"/>
      <c r="G5653" s="1158"/>
      <c r="H5653" s="468">
        <v>0.15</v>
      </c>
      <c r="I5653" s="564"/>
      <c r="J5653" s="377">
        <f t="shared" si="181"/>
        <v>0</v>
      </c>
      <c r="K5653" s="467">
        <f t="shared" si="182"/>
        <v>0</v>
      </c>
      <c r="L5653" s="113"/>
      <c r="M5653" s="113"/>
    </row>
    <row r="5654" spans="2:13" s="181" customFormat="1" ht="12.75" hidden="1" customHeight="1">
      <c r="B5654" s="1186"/>
      <c r="C5654" s="1159"/>
      <c r="D5654" s="465">
        <v>637</v>
      </c>
      <c r="E5654" s="1156"/>
      <c r="F5654" s="1157"/>
      <c r="G5654" s="1158"/>
      <c r="H5654" s="468">
        <v>0.15</v>
      </c>
      <c r="I5654" s="564"/>
      <c r="J5654" s="377">
        <f t="shared" si="181"/>
        <v>0</v>
      </c>
      <c r="K5654" s="467">
        <f t="shared" si="182"/>
        <v>0</v>
      </c>
      <c r="L5654" s="113"/>
      <c r="M5654" s="113"/>
    </row>
    <row r="5655" spans="2:13" s="181" customFormat="1" ht="12.75" hidden="1" customHeight="1">
      <c r="B5655" s="1186"/>
      <c r="C5655" s="1159"/>
      <c r="D5655" s="465">
        <v>638</v>
      </c>
      <c r="E5655" s="1156"/>
      <c r="F5655" s="1157"/>
      <c r="G5655" s="1158"/>
      <c r="H5655" s="468">
        <v>0.15</v>
      </c>
      <c r="I5655" s="564"/>
      <c r="J5655" s="377">
        <f t="shared" si="181"/>
        <v>0</v>
      </c>
      <c r="K5655" s="467">
        <f t="shared" si="182"/>
        <v>0</v>
      </c>
      <c r="L5655" s="113"/>
      <c r="M5655" s="113"/>
    </row>
    <row r="5656" spans="2:13" s="181" customFormat="1" ht="12.75" hidden="1" customHeight="1">
      <c r="B5656" s="1186"/>
      <c r="C5656" s="1159"/>
      <c r="D5656" s="465">
        <v>639</v>
      </c>
      <c r="E5656" s="1156"/>
      <c r="F5656" s="1157"/>
      <c r="G5656" s="1158"/>
      <c r="H5656" s="468">
        <v>0.15</v>
      </c>
      <c r="I5656" s="564"/>
      <c r="J5656" s="377">
        <f t="shared" si="181"/>
        <v>0</v>
      </c>
      <c r="K5656" s="467">
        <f t="shared" si="182"/>
        <v>0</v>
      </c>
      <c r="L5656" s="113"/>
      <c r="M5656" s="113"/>
    </row>
    <row r="5657" spans="2:13" s="181" customFormat="1" ht="12.75" hidden="1" customHeight="1">
      <c r="B5657" s="1186"/>
      <c r="C5657" s="1159"/>
      <c r="D5657" s="465">
        <v>640</v>
      </c>
      <c r="E5657" s="1156"/>
      <c r="F5657" s="1157"/>
      <c r="G5657" s="1158"/>
      <c r="H5657" s="468">
        <v>0.15</v>
      </c>
      <c r="I5657" s="564"/>
      <c r="J5657" s="377">
        <f t="shared" si="181"/>
        <v>0</v>
      </c>
      <c r="K5657" s="467">
        <f t="shared" si="182"/>
        <v>0</v>
      </c>
      <c r="L5657" s="113"/>
      <c r="M5657" s="113"/>
    </row>
    <row r="5658" spans="2:13" s="181" customFormat="1" ht="12.75" hidden="1" customHeight="1">
      <c r="B5658" s="1186"/>
      <c r="C5658" s="1159"/>
      <c r="D5658" s="465">
        <v>641</v>
      </c>
      <c r="E5658" s="1156"/>
      <c r="F5658" s="1157"/>
      <c r="G5658" s="1158"/>
      <c r="H5658" s="468">
        <v>0.15</v>
      </c>
      <c r="I5658" s="564"/>
      <c r="J5658" s="377">
        <f t="shared" ref="J5658:J5721" si="183">$I$11027*H5658</f>
        <v>0</v>
      </c>
      <c r="K5658" s="467">
        <f t="shared" si="182"/>
        <v>0</v>
      </c>
      <c r="L5658" s="113"/>
      <c r="M5658" s="113"/>
    </row>
    <row r="5659" spans="2:13" s="181" customFormat="1" ht="12.75" hidden="1" customHeight="1">
      <c r="B5659" s="1186"/>
      <c r="C5659" s="1159"/>
      <c r="D5659" s="465">
        <v>642</v>
      </c>
      <c r="E5659" s="1156"/>
      <c r="F5659" s="1157"/>
      <c r="G5659" s="1158"/>
      <c r="H5659" s="468">
        <v>0.15</v>
      </c>
      <c r="I5659" s="564"/>
      <c r="J5659" s="377">
        <f t="shared" si="183"/>
        <v>0</v>
      </c>
      <c r="K5659" s="467">
        <f t="shared" ref="K5659:K5722" si="184">MAX(0,(I5659-J5659)*0.75)</f>
        <v>0</v>
      </c>
      <c r="L5659" s="113"/>
      <c r="M5659" s="113"/>
    </row>
    <row r="5660" spans="2:13" s="181" customFormat="1" ht="12.75" hidden="1" customHeight="1">
      <c r="B5660" s="1186"/>
      <c r="C5660" s="1159"/>
      <c r="D5660" s="465">
        <v>643</v>
      </c>
      <c r="E5660" s="1156"/>
      <c r="F5660" s="1157"/>
      <c r="G5660" s="1158"/>
      <c r="H5660" s="468">
        <v>0.15</v>
      </c>
      <c r="I5660" s="564"/>
      <c r="J5660" s="377">
        <f t="shared" si="183"/>
        <v>0</v>
      </c>
      <c r="K5660" s="467">
        <f t="shared" si="184"/>
        <v>0</v>
      </c>
      <c r="L5660" s="113"/>
      <c r="M5660" s="113"/>
    </row>
    <row r="5661" spans="2:13" s="181" customFormat="1" ht="12.75" hidden="1" customHeight="1">
      <c r="B5661" s="1186"/>
      <c r="C5661" s="1159"/>
      <c r="D5661" s="465">
        <v>644</v>
      </c>
      <c r="E5661" s="1156"/>
      <c r="F5661" s="1157"/>
      <c r="G5661" s="1158"/>
      <c r="H5661" s="468">
        <v>0.15</v>
      </c>
      <c r="I5661" s="564"/>
      <c r="J5661" s="377">
        <f t="shared" si="183"/>
        <v>0</v>
      </c>
      <c r="K5661" s="467">
        <f t="shared" si="184"/>
        <v>0</v>
      </c>
      <c r="L5661" s="113"/>
      <c r="M5661" s="113"/>
    </row>
    <row r="5662" spans="2:13" s="181" customFormat="1" ht="12.75" hidden="1" customHeight="1">
      <c r="B5662" s="1186"/>
      <c r="C5662" s="1159"/>
      <c r="D5662" s="465">
        <v>645</v>
      </c>
      <c r="E5662" s="1156"/>
      <c r="F5662" s="1157"/>
      <c r="G5662" s="1158"/>
      <c r="H5662" s="468">
        <v>0.15</v>
      </c>
      <c r="I5662" s="564"/>
      <c r="J5662" s="377">
        <f t="shared" si="183"/>
        <v>0</v>
      </c>
      <c r="K5662" s="467">
        <f t="shared" si="184"/>
        <v>0</v>
      </c>
      <c r="L5662" s="113"/>
      <c r="M5662" s="113"/>
    </row>
    <row r="5663" spans="2:13" s="181" customFormat="1" ht="12.75" hidden="1" customHeight="1">
      <c r="B5663" s="1186"/>
      <c r="C5663" s="1159"/>
      <c r="D5663" s="465">
        <v>646</v>
      </c>
      <c r="E5663" s="1156"/>
      <c r="F5663" s="1157"/>
      <c r="G5663" s="1158"/>
      <c r="H5663" s="468">
        <v>0.15</v>
      </c>
      <c r="I5663" s="564"/>
      <c r="J5663" s="377">
        <f t="shared" si="183"/>
        <v>0</v>
      </c>
      <c r="K5663" s="467">
        <f t="shared" si="184"/>
        <v>0</v>
      </c>
      <c r="L5663" s="113"/>
      <c r="M5663" s="113"/>
    </row>
    <row r="5664" spans="2:13" s="181" customFormat="1" ht="12.75" hidden="1" customHeight="1">
      <c r="B5664" s="1186"/>
      <c r="C5664" s="1159"/>
      <c r="D5664" s="465">
        <v>647</v>
      </c>
      <c r="E5664" s="1156"/>
      <c r="F5664" s="1157"/>
      <c r="G5664" s="1158"/>
      <c r="H5664" s="468">
        <v>0.15</v>
      </c>
      <c r="I5664" s="564"/>
      <c r="J5664" s="377">
        <f t="shared" si="183"/>
        <v>0</v>
      </c>
      <c r="K5664" s="467">
        <f t="shared" si="184"/>
        <v>0</v>
      </c>
      <c r="L5664" s="113"/>
      <c r="M5664" s="113"/>
    </row>
    <row r="5665" spans="2:13" s="181" customFormat="1" ht="12.75" hidden="1" customHeight="1">
      <c r="B5665" s="1186"/>
      <c r="C5665" s="1159"/>
      <c r="D5665" s="465">
        <v>648</v>
      </c>
      <c r="E5665" s="1156"/>
      <c r="F5665" s="1157"/>
      <c r="G5665" s="1158"/>
      <c r="H5665" s="468">
        <v>0.15</v>
      </c>
      <c r="I5665" s="564"/>
      <c r="J5665" s="377">
        <f t="shared" si="183"/>
        <v>0</v>
      </c>
      <c r="K5665" s="467">
        <f t="shared" si="184"/>
        <v>0</v>
      </c>
      <c r="L5665" s="113"/>
      <c r="M5665" s="113"/>
    </row>
    <row r="5666" spans="2:13" s="181" customFormat="1" ht="12.75" hidden="1" customHeight="1">
      <c r="B5666" s="1186"/>
      <c r="C5666" s="1159"/>
      <c r="D5666" s="465">
        <v>649</v>
      </c>
      <c r="E5666" s="1156"/>
      <c r="F5666" s="1157"/>
      <c r="G5666" s="1158"/>
      <c r="H5666" s="468">
        <v>0.15</v>
      </c>
      <c r="I5666" s="564"/>
      <c r="J5666" s="377">
        <f t="shared" si="183"/>
        <v>0</v>
      </c>
      <c r="K5666" s="467">
        <f t="shared" si="184"/>
        <v>0</v>
      </c>
      <c r="L5666" s="113"/>
      <c r="M5666" s="113"/>
    </row>
    <row r="5667" spans="2:13" s="181" customFormat="1" ht="12.75" hidden="1" customHeight="1">
      <c r="B5667" s="1186"/>
      <c r="C5667" s="1159"/>
      <c r="D5667" s="465">
        <v>650</v>
      </c>
      <c r="E5667" s="1156"/>
      <c r="F5667" s="1157"/>
      <c r="G5667" s="1158"/>
      <c r="H5667" s="468">
        <v>0.15</v>
      </c>
      <c r="I5667" s="564"/>
      <c r="J5667" s="377">
        <f t="shared" si="183"/>
        <v>0</v>
      </c>
      <c r="K5667" s="467">
        <f t="shared" si="184"/>
        <v>0</v>
      </c>
      <c r="L5667" s="113"/>
      <c r="M5667" s="113"/>
    </row>
    <row r="5668" spans="2:13" s="181" customFormat="1" ht="12.75" hidden="1" customHeight="1">
      <c r="B5668" s="1186"/>
      <c r="C5668" s="1159"/>
      <c r="D5668" s="465">
        <v>651</v>
      </c>
      <c r="E5668" s="1156"/>
      <c r="F5668" s="1157"/>
      <c r="G5668" s="1158"/>
      <c r="H5668" s="468">
        <v>0.15</v>
      </c>
      <c r="I5668" s="564"/>
      <c r="J5668" s="377">
        <f t="shared" si="183"/>
        <v>0</v>
      </c>
      <c r="K5668" s="467">
        <f t="shared" si="184"/>
        <v>0</v>
      </c>
      <c r="L5668" s="113"/>
      <c r="M5668" s="113"/>
    </row>
    <row r="5669" spans="2:13" s="181" customFormat="1" ht="12.75" hidden="1" customHeight="1">
      <c r="B5669" s="1186"/>
      <c r="C5669" s="1159"/>
      <c r="D5669" s="465">
        <v>652</v>
      </c>
      <c r="E5669" s="1156"/>
      <c r="F5669" s="1157"/>
      <c r="G5669" s="1158"/>
      <c r="H5669" s="468">
        <v>0.15</v>
      </c>
      <c r="I5669" s="564"/>
      <c r="J5669" s="377">
        <f t="shared" si="183"/>
        <v>0</v>
      </c>
      <c r="K5669" s="467">
        <f t="shared" si="184"/>
        <v>0</v>
      </c>
      <c r="L5669" s="113"/>
      <c r="M5669" s="113"/>
    </row>
    <row r="5670" spans="2:13" s="181" customFormat="1" ht="12.75" hidden="1" customHeight="1">
      <c r="B5670" s="1186"/>
      <c r="C5670" s="1159"/>
      <c r="D5670" s="465">
        <v>653</v>
      </c>
      <c r="E5670" s="1156"/>
      <c r="F5670" s="1157"/>
      <c r="G5670" s="1158"/>
      <c r="H5670" s="468">
        <v>0.15</v>
      </c>
      <c r="I5670" s="564"/>
      <c r="J5670" s="377">
        <f t="shared" si="183"/>
        <v>0</v>
      </c>
      <c r="K5670" s="467">
        <f t="shared" si="184"/>
        <v>0</v>
      </c>
      <c r="L5670" s="113"/>
      <c r="M5670" s="113"/>
    </row>
    <row r="5671" spans="2:13" s="181" customFormat="1" ht="12.75" hidden="1" customHeight="1">
      <c r="B5671" s="1186"/>
      <c r="C5671" s="1159"/>
      <c r="D5671" s="465">
        <v>654</v>
      </c>
      <c r="E5671" s="1156"/>
      <c r="F5671" s="1157"/>
      <c r="G5671" s="1158"/>
      <c r="H5671" s="468">
        <v>0.15</v>
      </c>
      <c r="I5671" s="564"/>
      <c r="J5671" s="377">
        <f t="shared" si="183"/>
        <v>0</v>
      </c>
      <c r="K5671" s="467">
        <f t="shared" si="184"/>
        <v>0</v>
      </c>
      <c r="L5671" s="113"/>
      <c r="M5671" s="113"/>
    </row>
    <row r="5672" spans="2:13" s="181" customFormat="1" ht="12.75" hidden="1" customHeight="1">
      <c r="B5672" s="1186"/>
      <c r="C5672" s="1159"/>
      <c r="D5672" s="465">
        <v>655</v>
      </c>
      <c r="E5672" s="1156"/>
      <c r="F5672" s="1157"/>
      <c r="G5672" s="1158"/>
      <c r="H5672" s="468">
        <v>0.15</v>
      </c>
      <c r="I5672" s="564"/>
      <c r="J5672" s="377">
        <f t="shared" si="183"/>
        <v>0</v>
      </c>
      <c r="K5672" s="467">
        <f t="shared" si="184"/>
        <v>0</v>
      </c>
      <c r="L5672" s="113"/>
      <c r="M5672" s="113"/>
    </row>
    <row r="5673" spans="2:13" s="181" customFormat="1" ht="12.75" hidden="1" customHeight="1">
      <c r="B5673" s="1186"/>
      <c r="C5673" s="1159"/>
      <c r="D5673" s="465">
        <v>656</v>
      </c>
      <c r="E5673" s="1156"/>
      <c r="F5673" s="1157"/>
      <c r="G5673" s="1158"/>
      <c r="H5673" s="468">
        <v>0.15</v>
      </c>
      <c r="I5673" s="564"/>
      <c r="J5673" s="377">
        <f t="shared" si="183"/>
        <v>0</v>
      </c>
      <c r="K5673" s="467">
        <f t="shared" si="184"/>
        <v>0</v>
      </c>
      <c r="L5673" s="113"/>
      <c r="M5673" s="113"/>
    </row>
    <row r="5674" spans="2:13" s="181" customFormat="1" ht="12.75" hidden="1" customHeight="1">
      <c r="B5674" s="1186"/>
      <c r="C5674" s="1159"/>
      <c r="D5674" s="465">
        <v>657</v>
      </c>
      <c r="E5674" s="1156"/>
      <c r="F5674" s="1157"/>
      <c r="G5674" s="1158"/>
      <c r="H5674" s="468">
        <v>0.15</v>
      </c>
      <c r="I5674" s="564"/>
      <c r="J5674" s="377">
        <f t="shared" si="183"/>
        <v>0</v>
      </c>
      <c r="K5674" s="467">
        <f t="shared" si="184"/>
        <v>0</v>
      </c>
      <c r="L5674" s="113"/>
      <c r="M5674" s="113"/>
    </row>
    <row r="5675" spans="2:13" s="181" customFormat="1" ht="12.75" hidden="1" customHeight="1">
      <c r="B5675" s="1186"/>
      <c r="C5675" s="1159"/>
      <c r="D5675" s="465">
        <v>658</v>
      </c>
      <c r="E5675" s="1156"/>
      <c r="F5675" s="1157"/>
      <c r="G5675" s="1158"/>
      <c r="H5675" s="468">
        <v>0.15</v>
      </c>
      <c r="I5675" s="564"/>
      <c r="J5675" s="377">
        <f t="shared" si="183"/>
        <v>0</v>
      </c>
      <c r="K5675" s="467">
        <f t="shared" si="184"/>
        <v>0</v>
      </c>
      <c r="L5675" s="113"/>
      <c r="M5675" s="113"/>
    </row>
    <row r="5676" spans="2:13" s="181" customFormat="1" ht="12.75" hidden="1" customHeight="1">
      <c r="B5676" s="1186"/>
      <c r="C5676" s="1159"/>
      <c r="D5676" s="465">
        <v>659</v>
      </c>
      <c r="E5676" s="1156"/>
      <c r="F5676" s="1157"/>
      <c r="G5676" s="1158"/>
      <c r="H5676" s="468">
        <v>0.15</v>
      </c>
      <c r="I5676" s="564"/>
      <c r="J5676" s="377">
        <f t="shared" si="183"/>
        <v>0</v>
      </c>
      <c r="K5676" s="467">
        <f t="shared" si="184"/>
        <v>0</v>
      </c>
      <c r="L5676" s="113"/>
      <c r="M5676" s="113"/>
    </row>
    <row r="5677" spans="2:13" s="181" customFormat="1" ht="12.75" hidden="1" customHeight="1">
      <c r="B5677" s="1186"/>
      <c r="C5677" s="1159"/>
      <c r="D5677" s="465">
        <v>660</v>
      </c>
      <c r="E5677" s="1156"/>
      <c r="F5677" s="1157"/>
      <c r="G5677" s="1158"/>
      <c r="H5677" s="468">
        <v>0.15</v>
      </c>
      <c r="I5677" s="564"/>
      <c r="J5677" s="377">
        <f t="shared" si="183"/>
        <v>0</v>
      </c>
      <c r="K5677" s="467">
        <f t="shared" si="184"/>
        <v>0</v>
      </c>
      <c r="L5677" s="113"/>
      <c r="M5677" s="113"/>
    </row>
    <row r="5678" spans="2:13" s="181" customFormat="1" ht="12.75" hidden="1" customHeight="1">
      <c r="B5678" s="1186"/>
      <c r="C5678" s="1159"/>
      <c r="D5678" s="465">
        <v>661</v>
      </c>
      <c r="E5678" s="1156"/>
      <c r="F5678" s="1157"/>
      <c r="G5678" s="1158"/>
      <c r="H5678" s="468">
        <v>0.15</v>
      </c>
      <c r="I5678" s="564"/>
      <c r="J5678" s="377">
        <f t="shared" si="183"/>
        <v>0</v>
      </c>
      <c r="K5678" s="467">
        <f t="shared" si="184"/>
        <v>0</v>
      </c>
      <c r="L5678" s="113"/>
      <c r="M5678" s="113"/>
    </row>
    <row r="5679" spans="2:13" s="181" customFormat="1" ht="12.75" hidden="1" customHeight="1">
      <c r="B5679" s="1186"/>
      <c r="C5679" s="1159"/>
      <c r="D5679" s="465">
        <v>662</v>
      </c>
      <c r="E5679" s="1156"/>
      <c r="F5679" s="1157"/>
      <c r="G5679" s="1158"/>
      <c r="H5679" s="468">
        <v>0.15</v>
      </c>
      <c r="I5679" s="564"/>
      <c r="J5679" s="377">
        <f t="shared" si="183"/>
        <v>0</v>
      </c>
      <c r="K5679" s="467">
        <f t="shared" si="184"/>
        <v>0</v>
      </c>
      <c r="L5679" s="113"/>
      <c r="M5679" s="113"/>
    </row>
    <row r="5680" spans="2:13" s="181" customFormat="1" ht="12.75" hidden="1" customHeight="1">
      <c r="B5680" s="1186"/>
      <c r="C5680" s="1159"/>
      <c r="D5680" s="465">
        <v>663</v>
      </c>
      <c r="E5680" s="1156"/>
      <c r="F5680" s="1157"/>
      <c r="G5680" s="1158"/>
      <c r="H5680" s="468">
        <v>0.15</v>
      </c>
      <c r="I5680" s="564"/>
      <c r="J5680" s="377">
        <f t="shared" si="183"/>
        <v>0</v>
      </c>
      <c r="K5680" s="467">
        <f t="shared" si="184"/>
        <v>0</v>
      </c>
      <c r="L5680" s="113"/>
      <c r="M5680" s="113"/>
    </row>
    <row r="5681" spans="2:13" s="181" customFormat="1" ht="12.75" hidden="1" customHeight="1">
      <c r="B5681" s="1186"/>
      <c r="C5681" s="1159"/>
      <c r="D5681" s="465">
        <v>664</v>
      </c>
      <c r="E5681" s="1156"/>
      <c r="F5681" s="1157"/>
      <c r="G5681" s="1158"/>
      <c r="H5681" s="468">
        <v>0.15</v>
      </c>
      <c r="I5681" s="564"/>
      <c r="J5681" s="377">
        <f t="shared" si="183"/>
        <v>0</v>
      </c>
      <c r="K5681" s="467">
        <f t="shared" si="184"/>
        <v>0</v>
      </c>
      <c r="L5681" s="113"/>
      <c r="M5681" s="113"/>
    </row>
    <row r="5682" spans="2:13" s="181" customFormat="1" ht="12.75" hidden="1" customHeight="1">
      <c r="B5682" s="1186"/>
      <c r="C5682" s="1159"/>
      <c r="D5682" s="465">
        <v>665</v>
      </c>
      <c r="E5682" s="1156"/>
      <c r="F5682" s="1157"/>
      <c r="G5682" s="1158"/>
      <c r="H5682" s="468">
        <v>0.15</v>
      </c>
      <c r="I5682" s="564"/>
      <c r="J5682" s="377">
        <f t="shared" si="183"/>
        <v>0</v>
      </c>
      <c r="K5682" s="467">
        <f t="shared" si="184"/>
        <v>0</v>
      </c>
      <c r="L5682" s="113"/>
      <c r="M5682" s="113"/>
    </row>
    <row r="5683" spans="2:13" s="181" customFormat="1" ht="12.75" hidden="1" customHeight="1">
      <c r="B5683" s="1186"/>
      <c r="C5683" s="1159"/>
      <c r="D5683" s="465">
        <v>666</v>
      </c>
      <c r="E5683" s="1156"/>
      <c r="F5683" s="1157"/>
      <c r="G5683" s="1158"/>
      <c r="H5683" s="468">
        <v>0.15</v>
      </c>
      <c r="I5683" s="564"/>
      <c r="J5683" s="377">
        <f t="shared" si="183"/>
        <v>0</v>
      </c>
      <c r="K5683" s="467">
        <f t="shared" si="184"/>
        <v>0</v>
      </c>
      <c r="L5683" s="113"/>
      <c r="M5683" s="113"/>
    </row>
    <row r="5684" spans="2:13" s="181" customFormat="1" ht="12.75" hidden="1" customHeight="1">
      <c r="B5684" s="1186"/>
      <c r="C5684" s="1159"/>
      <c r="D5684" s="465">
        <v>667</v>
      </c>
      <c r="E5684" s="1156"/>
      <c r="F5684" s="1157"/>
      <c r="G5684" s="1158"/>
      <c r="H5684" s="468">
        <v>0.15</v>
      </c>
      <c r="I5684" s="564"/>
      <c r="J5684" s="377">
        <f t="shared" si="183"/>
        <v>0</v>
      </c>
      <c r="K5684" s="467">
        <f t="shared" si="184"/>
        <v>0</v>
      </c>
      <c r="L5684" s="113"/>
      <c r="M5684" s="113"/>
    </row>
    <row r="5685" spans="2:13" s="181" customFormat="1" ht="12.75" hidden="1" customHeight="1">
      <c r="B5685" s="1186"/>
      <c r="C5685" s="1159"/>
      <c r="D5685" s="465">
        <v>668</v>
      </c>
      <c r="E5685" s="1156"/>
      <c r="F5685" s="1157"/>
      <c r="G5685" s="1158"/>
      <c r="H5685" s="468">
        <v>0.15</v>
      </c>
      <c r="I5685" s="564"/>
      <c r="J5685" s="377">
        <f t="shared" si="183"/>
        <v>0</v>
      </c>
      <c r="K5685" s="467">
        <f t="shared" si="184"/>
        <v>0</v>
      </c>
      <c r="L5685" s="113"/>
      <c r="M5685" s="113"/>
    </row>
    <row r="5686" spans="2:13" s="181" customFormat="1" ht="12.75" hidden="1" customHeight="1">
      <c r="B5686" s="1186"/>
      <c r="C5686" s="1159"/>
      <c r="D5686" s="465">
        <v>669</v>
      </c>
      <c r="E5686" s="1156"/>
      <c r="F5686" s="1157"/>
      <c r="G5686" s="1158"/>
      <c r="H5686" s="468">
        <v>0.15</v>
      </c>
      <c r="I5686" s="564"/>
      <c r="J5686" s="377">
        <f t="shared" si="183"/>
        <v>0</v>
      </c>
      <c r="K5686" s="467">
        <f t="shared" si="184"/>
        <v>0</v>
      </c>
      <c r="L5686" s="113"/>
      <c r="M5686" s="113"/>
    </row>
    <row r="5687" spans="2:13" s="181" customFormat="1" ht="12.75" hidden="1" customHeight="1">
      <c r="B5687" s="1186"/>
      <c r="C5687" s="1159"/>
      <c r="D5687" s="465">
        <v>670</v>
      </c>
      <c r="E5687" s="1156"/>
      <c r="F5687" s="1157"/>
      <c r="G5687" s="1158"/>
      <c r="H5687" s="468">
        <v>0.15</v>
      </c>
      <c r="I5687" s="564"/>
      <c r="J5687" s="377">
        <f t="shared" si="183"/>
        <v>0</v>
      </c>
      <c r="K5687" s="467">
        <f t="shared" si="184"/>
        <v>0</v>
      </c>
      <c r="L5687" s="113"/>
      <c r="M5687" s="113"/>
    </row>
    <row r="5688" spans="2:13" s="181" customFormat="1" ht="12.75" hidden="1" customHeight="1">
      <c r="B5688" s="1186"/>
      <c r="C5688" s="1159"/>
      <c r="D5688" s="465">
        <v>671</v>
      </c>
      <c r="E5688" s="1156"/>
      <c r="F5688" s="1157"/>
      <c r="G5688" s="1158"/>
      <c r="H5688" s="468">
        <v>0.15</v>
      </c>
      <c r="I5688" s="564"/>
      <c r="J5688" s="377">
        <f t="shared" si="183"/>
        <v>0</v>
      </c>
      <c r="K5688" s="467">
        <f t="shared" si="184"/>
        <v>0</v>
      </c>
      <c r="L5688" s="113"/>
      <c r="M5688" s="113"/>
    </row>
    <row r="5689" spans="2:13" s="181" customFormat="1" ht="12.75" hidden="1" customHeight="1">
      <c r="B5689" s="1186"/>
      <c r="C5689" s="1159"/>
      <c r="D5689" s="465">
        <v>672</v>
      </c>
      <c r="E5689" s="1156"/>
      <c r="F5689" s="1157"/>
      <c r="G5689" s="1158"/>
      <c r="H5689" s="468">
        <v>0.15</v>
      </c>
      <c r="I5689" s="564"/>
      <c r="J5689" s="377">
        <f t="shared" si="183"/>
        <v>0</v>
      </c>
      <c r="K5689" s="467">
        <f t="shared" si="184"/>
        <v>0</v>
      </c>
      <c r="L5689" s="113"/>
      <c r="M5689" s="113"/>
    </row>
    <row r="5690" spans="2:13" s="181" customFormat="1" ht="12.75" hidden="1" customHeight="1">
      <c r="B5690" s="1186"/>
      <c r="C5690" s="1159"/>
      <c r="D5690" s="465">
        <v>673</v>
      </c>
      <c r="E5690" s="1156"/>
      <c r="F5690" s="1157"/>
      <c r="G5690" s="1158"/>
      <c r="H5690" s="468">
        <v>0.15</v>
      </c>
      <c r="I5690" s="564"/>
      <c r="J5690" s="377">
        <f t="shared" si="183"/>
        <v>0</v>
      </c>
      <c r="K5690" s="467">
        <f t="shared" si="184"/>
        <v>0</v>
      </c>
      <c r="L5690" s="113"/>
      <c r="M5690" s="113"/>
    </row>
    <row r="5691" spans="2:13" s="181" customFormat="1" ht="12.75" hidden="1" customHeight="1">
      <c r="B5691" s="1186"/>
      <c r="C5691" s="1159"/>
      <c r="D5691" s="465">
        <v>674</v>
      </c>
      <c r="E5691" s="1156"/>
      <c r="F5691" s="1157"/>
      <c r="G5691" s="1158"/>
      <c r="H5691" s="468">
        <v>0.15</v>
      </c>
      <c r="I5691" s="564"/>
      <c r="J5691" s="377">
        <f t="shared" si="183"/>
        <v>0</v>
      </c>
      <c r="K5691" s="467">
        <f t="shared" si="184"/>
        <v>0</v>
      </c>
      <c r="L5691" s="113"/>
      <c r="M5691" s="113"/>
    </row>
    <row r="5692" spans="2:13" s="181" customFormat="1" ht="12.75" hidden="1" customHeight="1">
      <c r="B5692" s="1186"/>
      <c r="C5692" s="1159"/>
      <c r="D5692" s="465">
        <v>675</v>
      </c>
      <c r="E5692" s="1156"/>
      <c r="F5692" s="1157"/>
      <c r="G5692" s="1158"/>
      <c r="H5692" s="468">
        <v>0.15</v>
      </c>
      <c r="I5692" s="564"/>
      <c r="J5692" s="377">
        <f t="shared" si="183"/>
        <v>0</v>
      </c>
      <c r="K5692" s="467">
        <f t="shared" si="184"/>
        <v>0</v>
      </c>
      <c r="L5692" s="113"/>
      <c r="M5692" s="113"/>
    </row>
    <row r="5693" spans="2:13" s="181" customFormat="1" ht="12.75" hidden="1" customHeight="1">
      <c r="B5693" s="1186"/>
      <c r="C5693" s="1159"/>
      <c r="D5693" s="465">
        <v>676</v>
      </c>
      <c r="E5693" s="1156"/>
      <c r="F5693" s="1157"/>
      <c r="G5693" s="1158"/>
      <c r="H5693" s="468">
        <v>0.15</v>
      </c>
      <c r="I5693" s="564"/>
      <c r="J5693" s="377">
        <f t="shared" si="183"/>
        <v>0</v>
      </c>
      <c r="K5693" s="467">
        <f t="shared" si="184"/>
        <v>0</v>
      </c>
      <c r="L5693" s="113"/>
      <c r="M5693" s="113"/>
    </row>
    <row r="5694" spans="2:13" s="181" customFormat="1" ht="12.75" hidden="1" customHeight="1">
      <c r="B5694" s="1186"/>
      <c r="C5694" s="1159"/>
      <c r="D5694" s="465">
        <v>677</v>
      </c>
      <c r="E5694" s="1156"/>
      <c r="F5694" s="1157"/>
      <c r="G5694" s="1158"/>
      <c r="H5694" s="468">
        <v>0.15</v>
      </c>
      <c r="I5694" s="564"/>
      <c r="J5694" s="377">
        <f t="shared" si="183"/>
        <v>0</v>
      </c>
      <c r="K5694" s="467">
        <f t="shared" si="184"/>
        <v>0</v>
      </c>
      <c r="L5694" s="113"/>
      <c r="M5694" s="113"/>
    </row>
    <row r="5695" spans="2:13" s="181" customFormat="1" ht="12.75" hidden="1" customHeight="1">
      <c r="B5695" s="1186"/>
      <c r="C5695" s="1159"/>
      <c r="D5695" s="465">
        <v>678</v>
      </c>
      <c r="E5695" s="1156"/>
      <c r="F5695" s="1157"/>
      <c r="G5695" s="1158"/>
      <c r="H5695" s="468">
        <v>0.15</v>
      </c>
      <c r="I5695" s="564"/>
      <c r="J5695" s="377">
        <f t="shared" si="183"/>
        <v>0</v>
      </c>
      <c r="K5695" s="467">
        <f t="shared" si="184"/>
        <v>0</v>
      </c>
      <c r="L5695" s="113"/>
      <c r="M5695" s="113"/>
    </row>
    <row r="5696" spans="2:13" s="181" customFormat="1" ht="12.75" hidden="1" customHeight="1">
      <c r="B5696" s="1186"/>
      <c r="C5696" s="1159"/>
      <c r="D5696" s="465">
        <v>679</v>
      </c>
      <c r="E5696" s="1156"/>
      <c r="F5696" s="1157"/>
      <c r="G5696" s="1158"/>
      <c r="H5696" s="468">
        <v>0.15</v>
      </c>
      <c r="I5696" s="564"/>
      <c r="J5696" s="377">
        <f t="shared" si="183"/>
        <v>0</v>
      </c>
      <c r="K5696" s="467">
        <f t="shared" si="184"/>
        <v>0</v>
      </c>
      <c r="L5696" s="113"/>
      <c r="M5696" s="113"/>
    </row>
    <row r="5697" spans="2:13" s="181" customFormat="1" ht="12.75" hidden="1" customHeight="1">
      <c r="B5697" s="1186"/>
      <c r="C5697" s="1159"/>
      <c r="D5697" s="465">
        <v>680</v>
      </c>
      <c r="E5697" s="1156"/>
      <c r="F5697" s="1157"/>
      <c r="G5697" s="1158"/>
      <c r="H5697" s="468">
        <v>0.15</v>
      </c>
      <c r="I5697" s="564"/>
      <c r="J5697" s="377">
        <f t="shared" si="183"/>
        <v>0</v>
      </c>
      <c r="K5697" s="467">
        <f t="shared" si="184"/>
        <v>0</v>
      </c>
      <c r="L5697" s="113"/>
      <c r="M5697" s="113"/>
    </row>
    <row r="5698" spans="2:13" s="181" customFormat="1" ht="12.75" hidden="1" customHeight="1">
      <c r="B5698" s="1186"/>
      <c r="C5698" s="1159"/>
      <c r="D5698" s="465">
        <v>681</v>
      </c>
      <c r="E5698" s="1156"/>
      <c r="F5698" s="1157"/>
      <c r="G5698" s="1158"/>
      <c r="H5698" s="468">
        <v>0.15</v>
      </c>
      <c r="I5698" s="564"/>
      <c r="J5698" s="377">
        <f t="shared" si="183"/>
        <v>0</v>
      </c>
      <c r="K5698" s="467">
        <f t="shared" si="184"/>
        <v>0</v>
      </c>
      <c r="L5698" s="113"/>
      <c r="M5698" s="113"/>
    </row>
    <row r="5699" spans="2:13" s="181" customFormat="1" ht="12.75" hidden="1" customHeight="1">
      <c r="B5699" s="1186"/>
      <c r="C5699" s="1159"/>
      <c r="D5699" s="465">
        <v>682</v>
      </c>
      <c r="E5699" s="1156"/>
      <c r="F5699" s="1157"/>
      <c r="G5699" s="1158"/>
      <c r="H5699" s="468">
        <v>0.15</v>
      </c>
      <c r="I5699" s="564"/>
      <c r="J5699" s="377">
        <f t="shared" si="183"/>
        <v>0</v>
      </c>
      <c r="K5699" s="467">
        <f t="shared" si="184"/>
        <v>0</v>
      </c>
      <c r="L5699" s="113"/>
      <c r="M5699" s="113"/>
    </row>
    <row r="5700" spans="2:13" s="181" customFormat="1" ht="12.75" hidden="1" customHeight="1">
      <c r="B5700" s="1186"/>
      <c r="C5700" s="1159"/>
      <c r="D5700" s="465">
        <v>683</v>
      </c>
      <c r="E5700" s="1156"/>
      <c r="F5700" s="1157"/>
      <c r="G5700" s="1158"/>
      <c r="H5700" s="468">
        <v>0.15</v>
      </c>
      <c r="I5700" s="564"/>
      <c r="J5700" s="377">
        <f t="shared" si="183"/>
        <v>0</v>
      </c>
      <c r="K5700" s="467">
        <f t="shared" si="184"/>
        <v>0</v>
      </c>
      <c r="L5700" s="113"/>
      <c r="M5700" s="113"/>
    </row>
    <row r="5701" spans="2:13" s="181" customFormat="1" ht="12.75" hidden="1" customHeight="1">
      <c r="B5701" s="1186"/>
      <c r="C5701" s="1159"/>
      <c r="D5701" s="465">
        <v>684</v>
      </c>
      <c r="E5701" s="1156"/>
      <c r="F5701" s="1157"/>
      <c r="G5701" s="1158"/>
      <c r="H5701" s="468">
        <v>0.15</v>
      </c>
      <c r="I5701" s="564"/>
      <c r="J5701" s="377">
        <f t="shared" si="183"/>
        <v>0</v>
      </c>
      <c r="K5701" s="467">
        <f t="shared" si="184"/>
        <v>0</v>
      </c>
      <c r="L5701" s="113"/>
      <c r="M5701" s="113"/>
    </row>
    <row r="5702" spans="2:13" s="181" customFormat="1" ht="12.75" hidden="1" customHeight="1">
      <c r="B5702" s="1186"/>
      <c r="C5702" s="1159"/>
      <c r="D5702" s="465">
        <v>685</v>
      </c>
      <c r="E5702" s="1156"/>
      <c r="F5702" s="1157"/>
      <c r="G5702" s="1158"/>
      <c r="H5702" s="468">
        <v>0.15</v>
      </c>
      <c r="I5702" s="564"/>
      <c r="J5702" s="377">
        <f t="shared" si="183"/>
        <v>0</v>
      </c>
      <c r="K5702" s="467">
        <f t="shared" si="184"/>
        <v>0</v>
      </c>
      <c r="L5702" s="113"/>
      <c r="M5702" s="113"/>
    </row>
    <row r="5703" spans="2:13" s="181" customFormat="1" ht="12.75" hidden="1" customHeight="1">
      <c r="B5703" s="1186"/>
      <c r="C5703" s="1159"/>
      <c r="D5703" s="465">
        <v>686</v>
      </c>
      <c r="E5703" s="1156"/>
      <c r="F5703" s="1157"/>
      <c r="G5703" s="1158"/>
      <c r="H5703" s="468">
        <v>0.15</v>
      </c>
      <c r="I5703" s="564"/>
      <c r="J5703" s="377">
        <f t="shared" si="183"/>
        <v>0</v>
      </c>
      <c r="K5703" s="467">
        <f t="shared" si="184"/>
        <v>0</v>
      </c>
      <c r="L5703" s="113"/>
      <c r="M5703" s="113"/>
    </row>
    <row r="5704" spans="2:13" s="181" customFormat="1" ht="12.75" hidden="1" customHeight="1">
      <c r="B5704" s="1186"/>
      <c r="C5704" s="1159"/>
      <c r="D5704" s="465">
        <v>687</v>
      </c>
      <c r="E5704" s="1156"/>
      <c r="F5704" s="1157"/>
      <c r="G5704" s="1158"/>
      <c r="H5704" s="468">
        <v>0.15</v>
      </c>
      <c r="I5704" s="564"/>
      <c r="J5704" s="377">
        <f t="shared" si="183"/>
        <v>0</v>
      </c>
      <c r="K5704" s="467">
        <f t="shared" si="184"/>
        <v>0</v>
      </c>
      <c r="L5704" s="113"/>
      <c r="M5704" s="113"/>
    </row>
    <row r="5705" spans="2:13" s="181" customFormat="1" ht="12.75" hidden="1" customHeight="1">
      <c r="B5705" s="1186"/>
      <c r="C5705" s="1159"/>
      <c r="D5705" s="465">
        <v>688</v>
      </c>
      <c r="E5705" s="1156"/>
      <c r="F5705" s="1157"/>
      <c r="G5705" s="1158"/>
      <c r="H5705" s="468">
        <v>0.15</v>
      </c>
      <c r="I5705" s="564"/>
      <c r="J5705" s="377">
        <f t="shared" si="183"/>
        <v>0</v>
      </c>
      <c r="K5705" s="467">
        <f t="shared" si="184"/>
        <v>0</v>
      </c>
      <c r="L5705" s="113"/>
      <c r="M5705" s="113"/>
    </row>
    <row r="5706" spans="2:13" s="181" customFormat="1" ht="12.75" hidden="1" customHeight="1">
      <c r="B5706" s="1186"/>
      <c r="C5706" s="1159"/>
      <c r="D5706" s="465">
        <v>689</v>
      </c>
      <c r="E5706" s="1156"/>
      <c r="F5706" s="1157"/>
      <c r="G5706" s="1158"/>
      <c r="H5706" s="468">
        <v>0.15</v>
      </c>
      <c r="I5706" s="564"/>
      <c r="J5706" s="377">
        <f t="shared" si="183"/>
        <v>0</v>
      </c>
      <c r="K5706" s="467">
        <f t="shared" si="184"/>
        <v>0</v>
      </c>
      <c r="L5706" s="113"/>
      <c r="M5706" s="113"/>
    </row>
    <row r="5707" spans="2:13" s="181" customFormat="1" ht="12.75" hidden="1" customHeight="1">
      <c r="B5707" s="1186"/>
      <c r="C5707" s="1159"/>
      <c r="D5707" s="465">
        <v>690</v>
      </c>
      <c r="E5707" s="1156"/>
      <c r="F5707" s="1157"/>
      <c r="G5707" s="1158"/>
      <c r="H5707" s="468">
        <v>0.15</v>
      </c>
      <c r="I5707" s="564"/>
      <c r="J5707" s="377">
        <f t="shared" si="183"/>
        <v>0</v>
      </c>
      <c r="K5707" s="467">
        <f t="shared" si="184"/>
        <v>0</v>
      </c>
      <c r="L5707" s="113"/>
      <c r="M5707" s="113"/>
    </row>
    <row r="5708" spans="2:13" s="181" customFormat="1" ht="12.75" hidden="1" customHeight="1">
      <c r="B5708" s="1186"/>
      <c r="C5708" s="1159"/>
      <c r="D5708" s="465">
        <v>691</v>
      </c>
      <c r="E5708" s="1156"/>
      <c r="F5708" s="1157"/>
      <c r="G5708" s="1158"/>
      <c r="H5708" s="468">
        <v>0.15</v>
      </c>
      <c r="I5708" s="564"/>
      <c r="J5708" s="377">
        <f t="shared" si="183"/>
        <v>0</v>
      </c>
      <c r="K5708" s="467">
        <f t="shared" si="184"/>
        <v>0</v>
      </c>
      <c r="L5708" s="113"/>
      <c r="M5708" s="113"/>
    </row>
    <row r="5709" spans="2:13" s="181" customFormat="1" ht="12.75" hidden="1" customHeight="1">
      <c r="B5709" s="1186"/>
      <c r="C5709" s="1159"/>
      <c r="D5709" s="465">
        <v>692</v>
      </c>
      <c r="E5709" s="1156"/>
      <c r="F5709" s="1157"/>
      <c r="G5709" s="1158"/>
      <c r="H5709" s="468">
        <v>0.15</v>
      </c>
      <c r="I5709" s="564"/>
      <c r="J5709" s="377">
        <f t="shared" si="183"/>
        <v>0</v>
      </c>
      <c r="K5709" s="467">
        <f t="shared" si="184"/>
        <v>0</v>
      </c>
      <c r="L5709" s="113"/>
      <c r="M5709" s="113"/>
    </row>
    <row r="5710" spans="2:13" s="181" customFormat="1" ht="12.75" hidden="1" customHeight="1">
      <c r="B5710" s="1186"/>
      <c r="C5710" s="1159"/>
      <c r="D5710" s="465">
        <v>693</v>
      </c>
      <c r="E5710" s="1156"/>
      <c r="F5710" s="1157"/>
      <c r="G5710" s="1158"/>
      <c r="H5710" s="468">
        <v>0.15</v>
      </c>
      <c r="I5710" s="564"/>
      <c r="J5710" s="377">
        <f t="shared" si="183"/>
        <v>0</v>
      </c>
      <c r="K5710" s="467">
        <f t="shared" si="184"/>
        <v>0</v>
      </c>
      <c r="L5710" s="113"/>
      <c r="M5710" s="113"/>
    </row>
    <row r="5711" spans="2:13" s="181" customFormat="1" ht="12.75" hidden="1" customHeight="1">
      <c r="B5711" s="1186"/>
      <c r="C5711" s="1159"/>
      <c r="D5711" s="465">
        <v>694</v>
      </c>
      <c r="E5711" s="1156"/>
      <c r="F5711" s="1157"/>
      <c r="G5711" s="1158"/>
      <c r="H5711" s="468">
        <v>0.15</v>
      </c>
      <c r="I5711" s="564"/>
      <c r="J5711" s="377">
        <f t="shared" si="183"/>
        <v>0</v>
      </c>
      <c r="K5711" s="467">
        <f t="shared" si="184"/>
        <v>0</v>
      </c>
      <c r="L5711" s="113"/>
      <c r="M5711" s="113"/>
    </row>
    <row r="5712" spans="2:13" s="181" customFormat="1" ht="12.75" hidden="1" customHeight="1">
      <c r="B5712" s="1186"/>
      <c r="C5712" s="1159"/>
      <c r="D5712" s="465">
        <v>695</v>
      </c>
      <c r="E5712" s="1156"/>
      <c r="F5712" s="1157"/>
      <c r="G5712" s="1158"/>
      <c r="H5712" s="468">
        <v>0.15</v>
      </c>
      <c r="I5712" s="564"/>
      <c r="J5712" s="377">
        <f t="shared" si="183"/>
        <v>0</v>
      </c>
      <c r="K5712" s="467">
        <f t="shared" si="184"/>
        <v>0</v>
      </c>
      <c r="L5712" s="113"/>
      <c r="M5712" s="113"/>
    </row>
    <row r="5713" spans="2:13" s="181" customFormat="1" ht="12.75" hidden="1" customHeight="1">
      <c r="B5713" s="1186"/>
      <c r="C5713" s="1159"/>
      <c r="D5713" s="465">
        <v>696</v>
      </c>
      <c r="E5713" s="1156"/>
      <c r="F5713" s="1157"/>
      <c r="G5713" s="1158"/>
      <c r="H5713" s="468">
        <v>0.15</v>
      </c>
      <c r="I5713" s="564"/>
      <c r="J5713" s="377">
        <f t="shared" si="183"/>
        <v>0</v>
      </c>
      <c r="K5713" s="467">
        <f t="shared" si="184"/>
        <v>0</v>
      </c>
      <c r="L5713" s="113"/>
      <c r="M5713" s="113"/>
    </row>
    <row r="5714" spans="2:13" s="181" customFormat="1" ht="12.75" hidden="1" customHeight="1">
      <c r="B5714" s="1186"/>
      <c r="C5714" s="1159"/>
      <c r="D5714" s="465">
        <v>697</v>
      </c>
      <c r="E5714" s="1156"/>
      <c r="F5714" s="1157"/>
      <c r="G5714" s="1158"/>
      <c r="H5714" s="468">
        <v>0.15</v>
      </c>
      <c r="I5714" s="564"/>
      <c r="J5714" s="377">
        <f t="shared" si="183"/>
        <v>0</v>
      </c>
      <c r="K5714" s="467">
        <f t="shared" si="184"/>
        <v>0</v>
      </c>
      <c r="L5714" s="113"/>
      <c r="M5714" s="113"/>
    </row>
    <row r="5715" spans="2:13" s="181" customFormat="1" ht="12.75" hidden="1" customHeight="1">
      <c r="B5715" s="1186"/>
      <c r="C5715" s="1159"/>
      <c r="D5715" s="465">
        <v>698</v>
      </c>
      <c r="E5715" s="1156"/>
      <c r="F5715" s="1157"/>
      <c r="G5715" s="1158"/>
      <c r="H5715" s="468">
        <v>0.15</v>
      </c>
      <c r="I5715" s="564"/>
      <c r="J5715" s="377">
        <f t="shared" si="183"/>
        <v>0</v>
      </c>
      <c r="K5715" s="467">
        <f t="shared" si="184"/>
        <v>0</v>
      </c>
      <c r="L5715" s="113"/>
      <c r="M5715" s="113"/>
    </row>
    <row r="5716" spans="2:13" s="181" customFormat="1" ht="12.75" hidden="1" customHeight="1">
      <c r="B5716" s="1186"/>
      <c r="C5716" s="1159"/>
      <c r="D5716" s="465">
        <v>699</v>
      </c>
      <c r="E5716" s="1156"/>
      <c r="F5716" s="1157"/>
      <c r="G5716" s="1158"/>
      <c r="H5716" s="468">
        <v>0.15</v>
      </c>
      <c r="I5716" s="564"/>
      <c r="J5716" s="377">
        <f t="shared" si="183"/>
        <v>0</v>
      </c>
      <c r="K5716" s="467">
        <f t="shared" si="184"/>
        <v>0</v>
      </c>
      <c r="L5716" s="113"/>
      <c r="M5716" s="113"/>
    </row>
    <row r="5717" spans="2:13" s="181" customFormat="1" ht="12.75" hidden="1" customHeight="1">
      <c r="B5717" s="1186"/>
      <c r="C5717" s="1159"/>
      <c r="D5717" s="465">
        <v>700</v>
      </c>
      <c r="E5717" s="1156"/>
      <c r="F5717" s="1157"/>
      <c r="G5717" s="1158"/>
      <c r="H5717" s="468">
        <v>0.15</v>
      </c>
      <c r="I5717" s="564"/>
      <c r="J5717" s="377">
        <f t="shared" si="183"/>
        <v>0</v>
      </c>
      <c r="K5717" s="467">
        <f t="shared" si="184"/>
        <v>0</v>
      </c>
      <c r="L5717" s="113"/>
      <c r="M5717" s="113"/>
    </row>
    <row r="5718" spans="2:13" s="181" customFormat="1" ht="12.75" hidden="1" customHeight="1">
      <c r="B5718" s="1186"/>
      <c r="C5718" s="1159"/>
      <c r="D5718" s="465">
        <v>701</v>
      </c>
      <c r="E5718" s="1156"/>
      <c r="F5718" s="1157"/>
      <c r="G5718" s="1158"/>
      <c r="H5718" s="468">
        <v>0.15</v>
      </c>
      <c r="I5718" s="564"/>
      <c r="J5718" s="377">
        <f t="shared" si="183"/>
        <v>0</v>
      </c>
      <c r="K5718" s="467">
        <f t="shared" si="184"/>
        <v>0</v>
      </c>
      <c r="L5718" s="113"/>
      <c r="M5718" s="113"/>
    </row>
    <row r="5719" spans="2:13" s="181" customFormat="1" ht="12.75" hidden="1" customHeight="1">
      <c r="B5719" s="1186"/>
      <c r="C5719" s="1159"/>
      <c r="D5719" s="465">
        <v>702</v>
      </c>
      <c r="E5719" s="1156"/>
      <c r="F5719" s="1157"/>
      <c r="G5719" s="1158"/>
      <c r="H5719" s="468">
        <v>0.15</v>
      </c>
      <c r="I5719" s="564"/>
      <c r="J5719" s="377">
        <f t="shared" si="183"/>
        <v>0</v>
      </c>
      <c r="K5719" s="467">
        <f t="shared" si="184"/>
        <v>0</v>
      </c>
      <c r="L5719" s="113"/>
      <c r="M5719" s="113"/>
    </row>
    <row r="5720" spans="2:13" s="181" customFormat="1" ht="12.75" hidden="1" customHeight="1">
      <c r="B5720" s="1186"/>
      <c r="C5720" s="1159"/>
      <c r="D5720" s="465">
        <v>703</v>
      </c>
      <c r="E5720" s="1156"/>
      <c r="F5720" s="1157"/>
      <c r="G5720" s="1158"/>
      <c r="H5720" s="468">
        <v>0.15</v>
      </c>
      <c r="I5720" s="564"/>
      <c r="J5720" s="377">
        <f t="shared" si="183"/>
        <v>0</v>
      </c>
      <c r="K5720" s="467">
        <f t="shared" si="184"/>
        <v>0</v>
      </c>
      <c r="L5720" s="113"/>
      <c r="M5720" s="113"/>
    </row>
    <row r="5721" spans="2:13" s="181" customFormat="1" ht="12.75" hidden="1" customHeight="1">
      <c r="B5721" s="1186"/>
      <c r="C5721" s="1159"/>
      <c r="D5721" s="465">
        <v>704</v>
      </c>
      <c r="E5721" s="1156"/>
      <c r="F5721" s="1157"/>
      <c r="G5721" s="1158"/>
      <c r="H5721" s="468">
        <v>0.15</v>
      </c>
      <c r="I5721" s="564"/>
      <c r="J5721" s="377">
        <f t="shared" si="183"/>
        <v>0</v>
      </c>
      <c r="K5721" s="467">
        <f t="shared" si="184"/>
        <v>0</v>
      </c>
      <c r="L5721" s="113"/>
      <c r="M5721" s="113"/>
    </row>
    <row r="5722" spans="2:13" s="181" customFormat="1" ht="12.75" hidden="1" customHeight="1">
      <c r="B5722" s="1186"/>
      <c r="C5722" s="1159"/>
      <c r="D5722" s="465">
        <v>705</v>
      </c>
      <c r="E5722" s="1156"/>
      <c r="F5722" s="1157"/>
      <c r="G5722" s="1158"/>
      <c r="H5722" s="468">
        <v>0.15</v>
      </c>
      <c r="I5722" s="564"/>
      <c r="J5722" s="377">
        <f t="shared" ref="J5722:J5785" si="185">$I$11027*H5722</f>
        <v>0</v>
      </c>
      <c r="K5722" s="467">
        <f t="shared" si="184"/>
        <v>0</v>
      </c>
      <c r="L5722" s="113"/>
      <c r="M5722" s="113"/>
    </row>
    <row r="5723" spans="2:13" s="181" customFormat="1" ht="12.75" hidden="1" customHeight="1">
      <c r="B5723" s="1186"/>
      <c r="C5723" s="1159"/>
      <c r="D5723" s="465">
        <v>706</v>
      </c>
      <c r="E5723" s="1156"/>
      <c r="F5723" s="1157"/>
      <c r="G5723" s="1158"/>
      <c r="H5723" s="468">
        <v>0.15</v>
      </c>
      <c r="I5723" s="564"/>
      <c r="J5723" s="377">
        <f t="shared" si="185"/>
        <v>0</v>
      </c>
      <c r="K5723" s="467">
        <f t="shared" ref="K5723:K5786" si="186">MAX(0,(I5723-J5723)*0.75)</f>
        <v>0</v>
      </c>
      <c r="L5723" s="113"/>
      <c r="M5723" s="113"/>
    </row>
    <row r="5724" spans="2:13" s="181" customFormat="1" ht="12.75" hidden="1" customHeight="1">
      <c r="B5724" s="1186"/>
      <c r="C5724" s="1159"/>
      <c r="D5724" s="465">
        <v>707</v>
      </c>
      <c r="E5724" s="1156"/>
      <c r="F5724" s="1157"/>
      <c r="G5724" s="1158"/>
      <c r="H5724" s="468">
        <v>0.15</v>
      </c>
      <c r="I5724" s="564"/>
      <c r="J5724" s="377">
        <f t="shared" si="185"/>
        <v>0</v>
      </c>
      <c r="K5724" s="467">
        <f t="shared" si="186"/>
        <v>0</v>
      </c>
      <c r="L5724" s="113"/>
      <c r="M5724" s="113"/>
    </row>
    <row r="5725" spans="2:13" s="181" customFormat="1" ht="12.75" hidden="1" customHeight="1">
      <c r="B5725" s="1186"/>
      <c r="C5725" s="1159"/>
      <c r="D5725" s="465">
        <v>708</v>
      </c>
      <c r="E5725" s="1156"/>
      <c r="F5725" s="1157"/>
      <c r="G5725" s="1158"/>
      <c r="H5725" s="468">
        <v>0.15</v>
      </c>
      <c r="I5725" s="564"/>
      <c r="J5725" s="377">
        <f t="shared" si="185"/>
        <v>0</v>
      </c>
      <c r="K5725" s="467">
        <f t="shared" si="186"/>
        <v>0</v>
      </c>
      <c r="L5725" s="113"/>
      <c r="M5725" s="113"/>
    </row>
    <row r="5726" spans="2:13" s="181" customFormat="1" ht="12.75" hidden="1" customHeight="1">
      <c r="B5726" s="1186"/>
      <c r="C5726" s="1159"/>
      <c r="D5726" s="465">
        <v>709</v>
      </c>
      <c r="E5726" s="1156"/>
      <c r="F5726" s="1157"/>
      <c r="G5726" s="1158"/>
      <c r="H5726" s="468">
        <v>0.15</v>
      </c>
      <c r="I5726" s="564"/>
      <c r="J5726" s="377">
        <f t="shared" si="185"/>
        <v>0</v>
      </c>
      <c r="K5726" s="467">
        <f t="shared" si="186"/>
        <v>0</v>
      </c>
      <c r="L5726" s="113"/>
      <c r="M5726" s="113"/>
    </row>
    <row r="5727" spans="2:13" s="181" customFormat="1" ht="12.75" hidden="1" customHeight="1">
      <c r="B5727" s="1186"/>
      <c r="C5727" s="1159"/>
      <c r="D5727" s="465">
        <v>710</v>
      </c>
      <c r="E5727" s="1156"/>
      <c r="F5727" s="1157"/>
      <c r="G5727" s="1158"/>
      <c r="H5727" s="468">
        <v>0.15</v>
      </c>
      <c r="I5727" s="564"/>
      <c r="J5727" s="377">
        <f t="shared" si="185"/>
        <v>0</v>
      </c>
      <c r="K5727" s="467">
        <f t="shared" si="186"/>
        <v>0</v>
      </c>
      <c r="L5727" s="113"/>
      <c r="M5727" s="113"/>
    </row>
    <row r="5728" spans="2:13" s="181" customFormat="1" ht="12.75" hidden="1" customHeight="1">
      <c r="B5728" s="1186"/>
      <c r="C5728" s="1159"/>
      <c r="D5728" s="465">
        <v>711</v>
      </c>
      <c r="E5728" s="1156"/>
      <c r="F5728" s="1157"/>
      <c r="G5728" s="1158"/>
      <c r="H5728" s="468">
        <v>0.15</v>
      </c>
      <c r="I5728" s="564"/>
      <c r="J5728" s="377">
        <f t="shared" si="185"/>
        <v>0</v>
      </c>
      <c r="K5728" s="467">
        <f t="shared" si="186"/>
        <v>0</v>
      </c>
      <c r="L5728" s="113"/>
      <c r="M5728" s="113"/>
    </row>
    <row r="5729" spans="2:13" s="181" customFormat="1" ht="12.75" hidden="1" customHeight="1">
      <c r="B5729" s="1186"/>
      <c r="C5729" s="1159"/>
      <c r="D5729" s="465">
        <v>712</v>
      </c>
      <c r="E5729" s="1156"/>
      <c r="F5729" s="1157"/>
      <c r="G5729" s="1158"/>
      <c r="H5729" s="468">
        <v>0.15</v>
      </c>
      <c r="I5729" s="564"/>
      <c r="J5729" s="377">
        <f t="shared" si="185"/>
        <v>0</v>
      </c>
      <c r="K5729" s="467">
        <f t="shared" si="186"/>
        <v>0</v>
      </c>
      <c r="L5729" s="113"/>
      <c r="M5729" s="113"/>
    </row>
    <row r="5730" spans="2:13" s="181" customFormat="1" ht="12.75" hidden="1" customHeight="1">
      <c r="B5730" s="1186"/>
      <c r="C5730" s="1159"/>
      <c r="D5730" s="465">
        <v>713</v>
      </c>
      <c r="E5730" s="1156"/>
      <c r="F5730" s="1157"/>
      <c r="G5730" s="1158"/>
      <c r="H5730" s="468">
        <v>0.15</v>
      </c>
      <c r="I5730" s="564"/>
      <c r="J5730" s="377">
        <f t="shared" si="185"/>
        <v>0</v>
      </c>
      <c r="K5730" s="467">
        <f t="shared" si="186"/>
        <v>0</v>
      </c>
      <c r="L5730" s="113"/>
      <c r="M5730" s="113"/>
    </row>
    <row r="5731" spans="2:13" s="181" customFormat="1" ht="12.75" hidden="1" customHeight="1">
      <c r="B5731" s="1186"/>
      <c r="C5731" s="1159"/>
      <c r="D5731" s="465">
        <v>714</v>
      </c>
      <c r="E5731" s="1156"/>
      <c r="F5731" s="1157"/>
      <c r="G5731" s="1158"/>
      <c r="H5731" s="468">
        <v>0.15</v>
      </c>
      <c r="I5731" s="564"/>
      <c r="J5731" s="377">
        <f t="shared" si="185"/>
        <v>0</v>
      </c>
      <c r="K5731" s="467">
        <f t="shared" si="186"/>
        <v>0</v>
      </c>
      <c r="L5731" s="113"/>
      <c r="M5731" s="113"/>
    </row>
    <row r="5732" spans="2:13" s="181" customFormat="1" ht="12.75" hidden="1" customHeight="1">
      <c r="B5732" s="1186"/>
      <c r="C5732" s="1159"/>
      <c r="D5732" s="465">
        <v>715</v>
      </c>
      <c r="E5732" s="1156"/>
      <c r="F5732" s="1157"/>
      <c r="G5732" s="1158"/>
      <c r="H5732" s="468">
        <v>0.15</v>
      </c>
      <c r="I5732" s="564"/>
      <c r="J5732" s="377">
        <f t="shared" si="185"/>
        <v>0</v>
      </c>
      <c r="K5732" s="467">
        <f t="shared" si="186"/>
        <v>0</v>
      </c>
      <c r="L5732" s="113"/>
      <c r="M5732" s="113"/>
    </row>
    <row r="5733" spans="2:13" s="181" customFormat="1" ht="12.75" hidden="1" customHeight="1">
      <c r="B5733" s="1186"/>
      <c r="C5733" s="1159"/>
      <c r="D5733" s="465">
        <v>716</v>
      </c>
      <c r="E5733" s="1156"/>
      <c r="F5733" s="1157"/>
      <c r="G5733" s="1158"/>
      <c r="H5733" s="468">
        <v>0.15</v>
      </c>
      <c r="I5733" s="564"/>
      <c r="J5733" s="377">
        <f t="shared" si="185"/>
        <v>0</v>
      </c>
      <c r="K5733" s="467">
        <f t="shared" si="186"/>
        <v>0</v>
      </c>
      <c r="L5733" s="113"/>
      <c r="M5733" s="113"/>
    </row>
    <row r="5734" spans="2:13" s="181" customFormat="1" ht="12.75" hidden="1" customHeight="1">
      <c r="B5734" s="1186"/>
      <c r="C5734" s="1159"/>
      <c r="D5734" s="465">
        <v>717</v>
      </c>
      <c r="E5734" s="1156"/>
      <c r="F5734" s="1157"/>
      <c r="G5734" s="1158"/>
      <c r="H5734" s="468">
        <v>0.15</v>
      </c>
      <c r="I5734" s="564"/>
      <c r="J5734" s="377">
        <f t="shared" si="185"/>
        <v>0</v>
      </c>
      <c r="K5734" s="467">
        <f t="shared" si="186"/>
        <v>0</v>
      </c>
      <c r="L5734" s="113"/>
      <c r="M5734" s="113"/>
    </row>
    <row r="5735" spans="2:13" s="181" customFormat="1" ht="12.75" hidden="1" customHeight="1">
      <c r="B5735" s="1186"/>
      <c r="C5735" s="1159"/>
      <c r="D5735" s="465">
        <v>718</v>
      </c>
      <c r="E5735" s="1156"/>
      <c r="F5735" s="1157"/>
      <c r="G5735" s="1158"/>
      <c r="H5735" s="468">
        <v>0.15</v>
      </c>
      <c r="I5735" s="564"/>
      <c r="J5735" s="377">
        <f t="shared" si="185"/>
        <v>0</v>
      </c>
      <c r="K5735" s="467">
        <f t="shared" si="186"/>
        <v>0</v>
      </c>
      <c r="L5735" s="113"/>
      <c r="M5735" s="113"/>
    </row>
    <row r="5736" spans="2:13" s="181" customFormat="1" ht="12.75" hidden="1" customHeight="1">
      <c r="B5736" s="1186"/>
      <c r="C5736" s="1159"/>
      <c r="D5736" s="465">
        <v>719</v>
      </c>
      <c r="E5736" s="1156"/>
      <c r="F5736" s="1157"/>
      <c r="G5736" s="1158"/>
      <c r="H5736" s="468">
        <v>0.15</v>
      </c>
      <c r="I5736" s="564"/>
      <c r="J5736" s="377">
        <f t="shared" si="185"/>
        <v>0</v>
      </c>
      <c r="K5736" s="467">
        <f t="shared" si="186"/>
        <v>0</v>
      </c>
      <c r="L5736" s="113"/>
      <c r="M5736" s="113"/>
    </row>
    <row r="5737" spans="2:13" s="181" customFormat="1" ht="12.75" hidden="1" customHeight="1">
      <c r="B5737" s="1186"/>
      <c r="C5737" s="1159"/>
      <c r="D5737" s="465">
        <v>720</v>
      </c>
      <c r="E5737" s="1156"/>
      <c r="F5737" s="1157"/>
      <c r="G5737" s="1158"/>
      <c r="H5737" s="468">
        <v>0.15</v>
      </c>
      <c r="I5737" s="564"/>
      <c r="J5737" s="377">
        <f t="shared" si="185"/>
        <v>0</v>
      </c>
      <c r="K5737" s="467">
        <f t="shared" si="186"/>
        <v>0</v>
      </c>
      <c r="L5737" s="113"/>
      <c r="M5737" s="113"/>
    </row>
    <row r="5738" spans="2:13" s="181" customFormat="1" ht="12.75" hidden="1" customHeight="1">
      <c r="B5738" s="1186"/>
      <c r="C5738" s="1159"/>
      <c r="D5738" s="465">
        <v>721</v>
      </c>
      <c r="E5738" s="1156"/>
      <c r="F5738" s="1157"/>
      <c r="G5738" s="1158"/>
      <c r="H5738" s="468">
        <v>0.15</v>
      </c>
      <c r="I5738" s="564"/>
      <c r="J5738" s="377">
        <f t="shared" si="185"/>
        <v>0</v>
      </c>
      <c r="K5738" s="467">
        <f t="shared" si="186"/>
        <v>0</v>
      </c>
      <c r="L5738" s="113"/>
      <c r="M5738" s="113"/>
    </row>
    <row r="5739" spans="2:13" s="181" customFormat="1" ht="12.75" hidden="1" customHeight="1">
      <c r="B5739" s="1186"/>
      <c r="C5739" s="1159"/>
      <c r="D5739" s="465">
        <v>722</v>
      </c>
      <c r="E5739" s="1156"/>
      <c r="F5739" s="1157"/>
      <c r="G5739" s="1158"/>
      <c r="H5739" s="468">
        <v>0.15</v>
      </c>
      <c r="I5739" s="564"/>
      <c r="J5739" s="377">
        <f t="shared" si="185"/>
        <v>0</v>
      </c>
      <c r="K5739" s="467">
        <f t="shared" si="186"/>
        <v>0</v>
      </c>
      <c r="L5739" s="113"/>
      <c r="M5739" s="113"/>
    </row>
    <row r="5740" spans="2:13" s="181" customFormat="1" ht="12.75" hidden="1" customHeight="1">
      <c r="B5740" s="1186"/>
      <c r="C5740" s="1159"/>
      <c r="D5740" s="465">
        <v>723</v>
      </c>
      <c r="E5740" s="1156"/>
      <c r="F5740" s="1157"/>
      <c r="G5740" s="1158"/>
      <c r="H5740" s="468">
        <v>0.15</v>
      </c>
      <c r="I5740" s="564"/>
      <c r="J5740" s="377">
        <f t="shared" si="185"/>
        <v>0</v>
      </c>
      <c r="K5740" s="467">
        <f t="shared" si="186"/>
        <v>0</v>
      </c>
      <c r="L5740" s="113"/>
      <c r="M5740" s="113"/>
    </row>
    <row r="5741" spans="2:13" s="181" customFormat="1" ht="12.75" hidden="1" customHeight="1">
      <c r="B5741" s="1186"/>
      <c r="C5741" s="1159"/>
      <c r="D5741" s="465">
        <v>724</v>
      </c>
      <c r="E5741" s="1156"/>
      <c r="F5741" s="1157"/>
      <c r="G5741" s="1158"/>
      <c r="H5741" s="468">
        <v>0.15</v>
      </c>
      <c r="I5741" s="564"/>
      <c r="J5741" s="377">
        <f t="shared" si="185"/>
        <v>0</v>
      </c>
      <c r="K5741" s="467">
        <f t="shared" si="186"/>
        <v>0</v>
      </c>
      <c r="L5741" s="113"/>
      <c r="M5741" s="113"/>
    </row>
    <row r="5742" spans="2:13" s="181" customFormat="1" ht="12.75" hidden="1" customHeight="1">
      <c r="B5742" s="1186"/>
      <c r="C5742" s="1159"/>
      <c r="D5742" s="465">
        <v>725</v>
      </c>
      <c r="E5742" s="1156"/>
      <c r="F5742" s="1157"/>
      <c r="G5742" s="1158"/>
      <c r="H5742" s="468">
        <v>0.15</v>
      </c>
      <c r="I5742" s="564"/>
      <c r="J5742" s="377">
        <f t="shared" si="185"/>
        <v>0</v>
      </c>
      <c r="K5742" s="467">
        <f t="shared" si="186"/>
        <v>0</v>
      </c>
      <c r="L5742" s="113"/>
      <c r="M5742" s="113"/>
    </row>
    <row r="5743" spans="2:13" s="181" customFormat="1" ht="12.75" hidden="1" customHeight="1">
      <c r="B5743" s="1186"/>
      <c r="C5743" s="1159"/>
      <c r="D5743" s="465">
        <v>726</v>
      </c>
      <c r="E5743" s="1156"/>
      <c r="F5743" s="1157"/>
      <c r="G5743" s="1158"/>
      <c r="H5743" s="468">
        <v>0.15</v>
      </c>
      <c r="I5743" s="564"/>
      <c r="J5743" s="377">
        <f t="shared" si="185"/>
        <v>0</v>
      </c>
      <c r="K5743" s="467">
        <f t="shared" si="186"/>
        <v>0</v>
      </c>
      <c r="L5743" s="113"/>
      <c r="M5743" s="113"/>
    </row>
    <row r="5744" spans="2:13" s="181" customFormat="1" ht="12.75" hidden="1" customHeight="1">
      <c r="B5744" s="1186"/>
      <c r="C5744" s="1159"/>
      <c r="D5744" s="465">
        <v>727</v>
      </c>
      <c r="E5744" s="1156"/>
      <c r="F5744" s="1157"/>
      <c r="G5744" s="1158"/>
      <c r="H5744" s="468">
        <v>0.15</v>
      </c>
      <c r="I5744" s="564"/>
      <c r="J5744" s="377">
        <f t="shared" si="185"/>
        <v>0</v>
      </c>
      <c r="K5744" s="467">
        <f t="shared" si="186"/>
        <v>0</v>
      </c>
      <c r="L5744" s="113"/>
      <c r="M5744" s="113"/>
    </row>
    <row r="5745" spans="2:13" s="181" customFormat="1" ht="12.75" hidden="1" customHeight="1">
      <c r="B5745" s="1186"/>
      <c r="C5745" s="1159"/>
      <c r="D5745" s="465">
        <v>728</v>
      </c>
      <c r="E5745" s="1156"/>
      <c r="F5745" s="1157"/>
      <c r="G5745" s="1158"/>
      <c r="H5745" s="468">
        <v>0.15</v>
      </c>
      <c r="I5745" s="564"/>
      <c r="J5745" s="377">
        <f t="shared" si="185"/>
        <v>0</v>
      </c>
      <c r="K5745" s="467">
        <f t="shared" si="186"/>
        <v>0</v>
      </c>
      <c r="L5745" s="113"/>
      <c r="M5745" s="113"/>
    </row>
    <row r="5746" spans="2:13" s="181" customFormat="1" ht="12.75" hidden="1" customHeight="1">
      <c r="B5746" s="1186"/>
      <c r="C5746" s="1159"/>
      <c r="D5746" s="465">
        <v>729</v>
      </c>
      <c r="E5746" s="1156"/>
      <c r="F5746" s="1157"/>
      <c r="G5746" s="1158"/>
      <c r="H5746" s="468">
        <v>0.15</v>
      </c>
      <c r="I5746" s="564"/>
      <c r="J5746" s="377">
        <f t="shared" si="185"/>
        <v>0</v>
      </c>
      <c r="K5746" s="467">
        <f t="shared" si="186"/>
        <v>0</v>
      </c>
      <c r="L5746" s="113"/>
      <c r="M5746" s="113"/>
    </row>
    <row r="5747" spans="2:13" s="181" customFormat="1" ht="12.75" hidden="1" customHeight="1">
      <c r="B5747" s="1186"/>
      <c r="C5747" s="1159"/>
      <c r="D5747" s="465">
        <v>730</v>
      </c>
      <c r="E5747" s="1156"/>
      <c r="F5747" s="1157"/>
      <c r="G5747" s="1158"/>
      <c r="H5747" s="468">
        <v>0.15</v>
      </c>
      <c r="I5747" s="564"/>
      <c r="J5747" s="377">
        <f t="shared" si="185"/>
        <v>0</v>
      </c>
      <c r="K5747" s="467">
        <f t="shared" si="186"/>
        <v>0</v>
      </c>
      <c r="L5747" s="113"/>
      <c r="M5747" s="113"/>
    </row>
    <row r="5748" spans="2:13" s="181" customFormat="1" ht="12.75" hidden="1" customHeight="1">
      <c r="B5748" s="1186"/>
      <c r="C5748" s="1159"/>
      <c r="D5748" s="465">
        <v>731</v>
      </c>
      <c r="E5748" s="1156"/>
      <c r="F5748" s="1157"/>
      <c r="G5748" s="1158"/>
      <c r="H5748" s="468">
        <v>0.15</v>
      </c>
      <c r="I5748" s="564"/>
      <c r="J5748" s="377">
        <f t="shared" si="185"/>
        <v>0</v>
      </c>
      <c r="K5748" s="467">
        <f t="shared" si="186"/>
        <v>0</v>
      </c>
      <c r="L5748" s="113"/>
      <c r="M5748" s="113"/>
    </row>
    <row r="5749" spans="2:13" s="181" customFormat="1" ht="12.75" hidden="1" customHeight="1">
      <c r="B5749" s="1186"/>
      <c r="C5749" s="1159"/>
      <c r="D5749" s="465">
        <v>732</v>
      </c>
      <c r="E5749" s="1156"/>
      <c r="F5749" s="1157"/>
      <c r="G5749" s="1158"/>
      <c r="H5749" s="468">
        <v>0.15</v>
      </c>
      <c r="I5749" s="564"/>
      <c r="J5749" s="377">
        <f t="shared" si="185"/>
        <v>0</v>
      </c>
      <c r="K5749" s="467">
        <f t="shared" si="186"/>
        <v>0</v>
      </c>
      <c r="L5749" s="113"/>
      <c r="M5749" s="113"/>
    </row>
    <row r="5750" spans="2:13" s="181" customFormat="1" ht="12.75" hidden="1" customHeight="1">
      <c r="B5750" s="1186"/>
      <c r="C5750" s="1159"/>
      <c r="D5750" s="465">
        <v>733</v>
      </c>
      <c r="E5750" s="1156"/>
      <c r="F5750" s="1157"/>
      <c r="G5750" s="1158"/>
      <c r="H5750" s="468">
        <v>0.15</v>
      </c>
      <c r="I5750" s="564"/>
      <c r="J5750" s="377">
        <f t="shared" si="185"/>
        <v>0</v>
      </c>
      <c r="K5750" s="467">
        <f t="shared" si="186"/>
        <v>0</v>
      </c>
      <c r="L5750" s="113"/>
      <c r="M5750" s="113"/>
    </row>
    <row r="5751" spans="2:13" s="181" customFormat="1" ht="12.75" hidden="1" customHeight="1">
      <c r="B5751" s="1186"/>
      <c r="C5751" s="1159"/>
      <c r="D5751" s="465">
        <v>734</v>
      </c>
      <c r="E5751" s="1156"/>
      <c r="F5751" s="1157"/>
      <c r="G5751" s="1158"/>
      <c r="H5751" s="468">
        <v>0.15</v>
      </c>
      <c r="I5751" s="564"/>
      <c r="J5751" s="377">
        <f t="shared" si="185"/>
        <v>0</v>
      </c>
      <c r="K5751" s="467">
        <f t="shared" si="186"/>
        <v>0</v>
      </c>
      <c r="L5751" s="113"/>
      <c r="M5751" s="113"/>
    </row>
    <row r="5752" spans="2:13" s="181" customFormat="1" ht="12.75" hidden="1" customHeight="1">
      <c r="B5752" s="1186"/>
      <c r="C5752" s="1159"/>
      <c r="D5752" s="465">
        <v>735</v>
      </c>
      <c r="E5752" s="1156"/>
      <c r="F5752" s="1157"/>
      <c r="G5752" s="1158"/>
      <c r="H5752" s="468">
        <v>0.15</v>
      </c>
      <c r="I5752" s="564"/>
      <c r="J5752" s="377">
        <f t="shared" si="185"/>
        <v>0</v>
      </c>
      <c r="K5752" s="467">
        <f t="shared" si="186"/>
        <v>0</v>
      </c>
      <c r="L5752" s="113"/>
      <c r="M5752" s="113"/>
    </row>
    <row r="5753" spans="2:13" s="181" customFormat="1" ht="12.75" hidden="1" customHeight="1">
      <c r="B5753" s="1186"/>
      <c r="C5753" s="1159"/>
      <c r="D5753" s="465">
        <v>736</v>
      </c>
      <c r="E5753" s="1156"/>
      <c r="F5753" s="1157"/>
      <c r="G5753" s="1158"/>
      <c r="H5753" s="468">
        <v>0.15</v>
      </c>
      <c r="I5753" s="564"/>
      <c r="J5753" s="377">
        <f t="shared" si="185"/>
        <v>0</v>
      </c>
      <c r="K5753" s="467">
        <f t="shared" si="186"/>
        <v>0</v>
      </c>
      <c r="L5753" s="113"/>
      <c r="M5753" s="113"/>
    </row>
    <row r="5754" spans="2:13" s="181" customFormat="1" ht="12.75" hidden="1" customHeight="1">
      <c r="B5754" s="1186"/>
      <c r="C5754" s="1159"/>
      <c r="D5754" s="465">
        <v>737</v>
      </c>
      <c r="E5754" s="1156"/>
      <c r="F5754" s="1157"/>
      <c r="G5754" s="1158"/>
      <c r="H5754" s="468">
        <v>0.15</v>
      </c>
      <c r="I5754" s="564"/>
      <c r="J5754" s="377">
        <f t="shared" si="185"/>
        <v>0</v>
      </c>
      <c r="K5754" s="467">
        <f t="shared" si="186"/>
        <v>0</v>
      </c>
      <c r="L5754" s="113"/>
      <c r="M5754" s="113"/>
    </row>
    <row r="5755" spans="2:13" s="181" customFormat="1" ht="12.75" hidden="1" customHeight="1">
      <c r="B5755" s="1186"/>
      <c r="C5755" s="1159"/>
      <c r="D5755" s="465">
        <v>738</v>
      </c>
      <c r="E5755" s="1156"/>
      <c r="F5755" s="1157"/>
      <c r="G5755" s="1158"/>
      <c r="H5755" s="468">
        <v>0.15</v>
      </c>
      <c r="I5755" s="564"/>
      <c r="J5755" s="377">
        <f t="shared" si="185"/>
        <v>0</v>
      </c>
      <c r="K5755" s="467">
        <f t="shared" si="186"/>
        <v>0</v>
      </c>
      <c r="L5755" s="113"/>
      <c r="M5755" s="113"/>
    </row>
    <row r="5756" spans="2:13" s="181" customFormat="1" ht="12.75" hidden="1" customHeight="1">
      <c r="B5756" s="1186"/>
      <c r="C5756" s="1159"/>
      <c r="D5756" s="465">
        <v>739</v>
      </c>
      <c r="E5756" s="1156"/>
      <c r="F5756" s="1157"/>
      <c r="G5756" s="1158"/>
      <c r="H5756" s="468">
        <v>0.15</v>
      </c>
      <c r="I5756" s="564"/>
      <c r="J5756" s="377">
        <f t="shared" si="185"/>
        <v>0</v>
      </c>
      <c r="K5756" s="467">
        <f t="shared" si="186"/>
        <v>0</v>
      </c>
      <c r="L5756" s="113"/>
      <c r="M5756" s="113"/>
    </row>
    <row r="5757" spans="2:13" s="181" customFormat="1" ht="12.75" hidden="1" customHeight="1">
      <c r="B5757" s="1186"/>
      <c r="C5757" s="1159"/>
      <c r="D5757" s="465">
        <v>740</v>
      </c>
      <c r="E5757" s="1156"/>
      <c r="F5757" s="1157"/>
      <c r="G5757" s="1158"/>
      <c r="H5757" s="468">
        <v>0.15</v>
      </c>
      <c r="I5757" s="564"/>
      <c r="J5757" s="377">
        <f t="shared" si="185"/>
        <v>0</v>
      </c>
      <c r="K5757" s="467">
        <f t="shared" si="186"/>
        <v>0</v>
      </c>
      <c r="L5757" s="113"/>
      <c r="M5757" s="113"/>
    </row>
    <row r="5758" spans="2:13" s="181" customFormat="1" ht="12.75" hidden="1" customHeight="1">
      <c r="B5758" s="1186"/>
      <c r="C5758" s="1159"/>
      <c r="D5758" s="465">
        <v>741</v>
      </c>
      <c r="E5758" s="1156"/>
      <c r="F5758" s="1157"/>
      <c r="G5758" s="1158"/>
      <c r="H5758" s="468">
        <v>0.15</v>
      </c>
      <c r="I5758" s="564"/>
      <c r="J5758" s="377">
        <f t="shared" si="185"/>
        <v>0</v>
      </c>
      <c r="K5758" s="467">
        <f t="shared" si="186"/>
        <v>0</v>
      </c>
      <c r="L5758" s="113"/>
      <c r="M5758" s="113"/>
    </row>
    <row r="5759" spans="2:13" s="181" customFormat="1" ht="12.75" hidden="1" customHeight="1">
      <c r="B5759" s="1186"/>
      <c r="C5759" s="1159"/>
      <c r="D5759" s="465">
        <v>742</v>
      </c>
      <c r="E5759" s="1156"/>
      <c r="F5759" s="1157"/>
      <c r="G5759" s="1158"/>
      <c r="H5759" s="468">
        <v>0.15</v>
      </c>
      <c r="I5759" s="564"/>
      <c r="J5759" s="377">
        <f t="shared" si="185"/>
        <v>0</v>
      </c>
      <c r="K5759" s="467">
        <f t="shared" si="186"/>
        <v>0</v>
      </c>
      <c r="L5759" s="113"/>
      <c r="M5759" s="113"/>
    </row>
    <row r="5760" spans="2:13" s="181" customFormat="1" ht="12.75" hidden="1" customHeight="1">
      <c r="B5760" s="1186"/>
      <c r="C5760" s="1159"/>
      <c r="D5760" s="465">
        <v>743</v>
      </c>
      <c r="E5760" s="1156"/>
      <c r="F5760" s="1157"/>
      <c r="G5760" s="1158"/>
      <c r="H5760" s="468">
        <v>0.15</v>
      </c>
      <c r="I5760" s="564"/>
      <c r="J5760" s="377">
        <f t="shared" si="185"/>
        <v>0</v>
      </c>
      <c r="K5760" s="467">
        <f t="shared" si="186"/>
        <v>0</v>
      </c>
      <c r="L5760" s="113"/>
      <c r="M5760" s="113"/>
    </row>
    <row r="5761" spans="2:13" s="181" customFormat="1" ht="12.75" hidden="1" customHeight="1">
      <c r="B5761" s="1186"/>
      <c r="C5761" s="1159"/>
      <c r="D5761" s="465">
        <v>744</v>
      </c>
      <c r="E5761" s="1156"/>
      <c r="F5761" s="1157"/>
      <c r="G5761" s="1158"/>
      <c r="H5761" s="468">
        <v>0.15</v>
      </c>
      <c r="I5761" s="564"/>
      <c r="J5761" s="377">
        <f t="shared" si="185"/>
        <v>0</v>
      </c>
      <c r="K5761" s="467">
        <f t="shared" si="186"/>
        <v>0</v>
      </c>
      <c r="L5761" s="113"/>
      <c r="M5761" s="113"/>
    </row>
    <row r="5762" spans="2:13" s="181" customFormat="1" ht="12.75" hidden="1" customHeight="1">
      <c r="B5762" s="1186"/>
      <c r="C5762" s="1159"/>
      <c r="D5762" s="465">
        <v>745</v>
      </c>
      <c r="E5762" s="1156"/>
      <c r="F5762" s="1157"/>
      <c r="G5762" s="1158"/>
      <c r="H5762" s="468">
        <v>0.15</v>
      </c>
      <c r="I5762" s="564"/>
      <c r="J5762" s="377">
        <f t="shared" si="185"/>
        <v>0</v>
      </c>
      <c r="K5762" s="467">
        <f t="shared" si="186"/>
        <v>0</v>
      </c>
      <c r="L5762" s="113"/>
      <c r="M5762" s="113"/>
    </row>
    <row r="5763" spans="2:13" s="181" customFormat="1" ht="12.75" hidden="1" customHeight="1">
      <c r="B5763" s="1186"/>
      <c r="C5763" s="1159"/>
      <c r="D5763" s="465">
        <v>746</v>
      </c>
      <c r="E5763" s="1156"/>
      <c r="F5763" s="1157"/>
      <c r="G5763" s="1158"/>
      <c r="H5763" s="468">
        <v>0.15</v>
      </c>
      <c r="I5763" s="564"/>
      <c r="J5763" s="377">
        <f t="shared" si="185"/>
        <v>0</v>
      </c>
      <c r="K5763" s="467">
        <f t="shared" si="186"/>
        <v>0</v>
      </c>
      <c r="L5763" s="113"/>
      <c r="M5763" s="113"/>
    </row>
    <row r="5764" spans="2:13" s="181" customFormat="1" ht="12.75" hidden="1" customHeight="1">
      <c r="B5764" s="1186"/>
      <c r="C5764" s="1159"/>
      <c r="D5764" s="465">
        <v>747</v>
      </c>
      <c r="E5764" s="1156"/>
      <c r="F5764" s="1157"/>
      <c r="G5764" s="1158"/>
      <c r="H5764" s="468">
        <v>0.15</v>
      </c>
      <c r="I5764" s="564"/>
      <c r="J5764" s="377">
        <f t="shared" si="185"/>
        <v>0</v>
      </c>
      <c r="K5764" s="467">
        <f t="shared" si="186"/>
        <v>0</v>
      </c>
      <c r="L5764" s="113"/>
      <c r="M5764" s="113"/>
    </row>
    <row r="5765" spans="2:13" s="181" customFormat="1" ht="12.75" hidden="1" customHeight="1">
      <c r="B5765" s="1186"/>
      <c r="C5765" s="1159"/>
      <c r="D5765" s="465">
        <v>748</v>
      </c>
      <c r="E5765" s="1156"/>
      <c r="F5765" s="1157"/>
      <c r="G5765" s="1158"/>
      <c r="H5765" s="468">
        <v>0.15</v>
      </c>
      <c r="I5765" s="564"/>
      <c r="J5765" s="377">
        <f t="shared" si="185"/>
        <v>0</v>
      </c>
      <c r="K5765" s="467">
        <f t="shared" si="186"/>
        <v>0</v>
      </c>
      <c r="L5765" s="113"/>
      <c r="M5765" s="113"/>
    </row>
    <row r="5766" spans="2:13" s="181" customFormat="1" ht="12.75" hidden="1" customHeight="1">
      <c r="B5766" s="1186"/>
      <c r="C5766" s="1159"/>
      <c r="D5766" s="465">
        <v>749</v>
      </c>
      <c r="E5766" s="1156"/>
      <c r="F5766" s="1157"/>
      <c r="G5766" s="1158"/>
      <c r="H5766" s="468">
        <v>0.15</v>
      </c>
      <c r="I5766" s="564"/>
      <c r="J5766" s="377">
        <f t="shared" si="185"/>
        <v>0</v>
      </c>
      <c r="K5766" s="467">
        <f t="shared" si="186"/>
        <v>0</v>
      </c>
      <c r="L5766" s="113"/>
      <c r="M5766" s="113"/>
    </row>
    <row r="5767" spans="2:13" s="181" customFormat="1" ht="12.75" hidden="1" customHeight="1">
      <c r="B5767" s="1186"/>
      <c r="C5767" s="1159"/>
      <c r="D5767" s="465">
        <v>750</v>
      </c>
      <c r="E5767" s="1156"/>
      <c r="F5767" s="1157"/>
      <c r="G5767" s="1158"/>
      <c r="H5767" s="468">
        <v>0.15</v>
      </c>
      <c r="I5767" s="564"/>
      <c r="J5767" s="377">
        <f t="shared" si="185"/>
        <v>0</v>
      </c>
      <c r="K5767" s="467">
        <f t="shared" si="186"/>
        <v>0</v>
      </c>
      <c r="L5767" s="113"/>
      <c r="M5767" s="113"/>
    </row>
    <row r="5768" spans="2:13" s="181" customFormat="1" ht="12.75" hidden="1" customHeight="1">
      <c r="B5768" s="1186"/>
      <c r="C5768" s="1159"/>
      <c r="D5768" s="465">
        <v>751</v>
      </c>
      <c r="E5768" s="1156"/>
      <c r="F5768" s="1157"/>
      <c r="G5768" s="1158"/>
      <c r="H5768" s="468">
        <v>0.15</v>
      </c>
      <c r="I5768" s="564"/>
      <c r="J5768" s="377">
        <f t="shared" si="185"/>
        <v>0</v>
      </c>
      <c r="K5768" s="467">
        <f t="shared" si="186"/>
        <v>0</v>
      </c>
      <c r="L5768" s="113"/>
      <c r="M5768" s="113"/>
    </row>
    <row r="5769" spans="2:13" s="181" customFormat="1" ht="12.75" hidden="1" customHeight="1">
      <c r="B5769" s="1186"/>
      <c r="C5769" s="1159"/>
      <c r="D5769" s="465">
        <v>752</v>
      </c>
      <c r="E5769" s="1156"/>
      <c r="F5769" s="1157"/>
      <c r="G5769" s="1158"/>
      <c r="H5769" s="468">
        <v>0.15</v>
      </c>
      <c r="I5769" s="564"/>
      <c r="J5769" s="377">
        <f t="shared" si="185"/>
        <v>0</v>
      </c>
      <c r="K5769" s="467">
        <f t="shared" si="186"/>
        <v>0</v>
      </c>
      <c r="L5769" s="113"/>
      <c r="M5769" s="113"/>
    </row>
    <row r="5770" spans="2:13" s="181" customFormat="1" ht="12.75" hidden="1" customHeight="1">
      <c r="B5770" s="1186"/>
      <c r="C5770" s="1159"/>
      <c r="D5770" s="465">
        <v>753</v>
      </c>
      <c r="E5770" s="1156"/>
      <c r="F5770" s="1157"/>
      <c r="G5770" s="1158"/>
      <c r="H5770" s="468">
        <v>0.15</v>
      </c>
      <c r="I5770" s="564"/>
      <c r="J5770" s="377">
        <f t="shared" si="185"/>
        <v>0</v>
      </c>
      <c r="K5770" s="467">
        <f t="shared" si="186"/>
        <v>0</v>
      </c>
      <c r="L5770" s="113"/>
      <c r="M5770" s="113"/>
    </row>
    <row r="5771" spans="2:13" s="181" customFormat="1" ht="12.75" hidden="1" customHeight="1">
      <c r="B5771" s="1186"/>
      <c r="C5771" s="1159"/>
      <c r="D5771" s="465">
        <v>754</v>
      </c>
      <c r="E5771" s="1156"/>
      <c r="F5771" s="1157"/>
      <c r="G5771" s="1158"/>
      <c r="H5771" s="468">
        <v>0.15</v>
      </c>
      <c r="I5771" s="564"/>
      <c r="J5771" s="377">
        <f t="shared" si="185"/>
        <v>0</v>
      </c>
      <c r="K5771" s="467">
        <f t="shared" si="186"/>
        <v>0</v>
      </c>
      <c r="L5771" s="113"/>
      <c r="M5771" s="113"/>
    </row>
    <row r="5772" spans="2:13" s="181" customFormat="1" ht="12.75" hidden="1" customHeight="1">
      <c r="B5772" s="1186"/>
      <c r="C5772" s="1159"/>
      <c r="D5772" s="465">
        <v>755</v>
      </c>
      <c r="E5772" s="1156"/>
      <c r="F5772" s="1157"/>
      <c r="G5772" s="1158"/>
      <c r="H5772" s="468">
        <v>0.15</v>
      </c>
      <c r="I5772" s="564"/>
      <c r="J5772" s="377">
        <f t="shared" si="185"/>
        <v>0</v>
      </c>
      <c r="K5772" s="467">
        <f t="shared" si="186"/>
        <v>0</v>
      </c>
      <c r="L5772" s="113"/>
      <c r="M5772" s="113"/>
    </row>
    <row r="5773" spans="2:13" s="181" customFormat="1" ht="12.75" hidden="1" customHeight="1">
      <c r="B5773" s="1186"/>
      <c r="C5773" s="1159"/>
      <c r="D5773" s="465">
        <v>756</v>
      </c>
      <c r="E5773" s="1156"/>
      <c r="F5773" s="1157"/>
      <c r="G5773" s="1158"/>
      <c r="H5773" s="468">
        <v>0.15</v>
      </c>
      <c r="I5773" s="564"/>
      <c r="J5773" s="377">
        <f t="shared" si="185"/>
        <v>0</v>
      </c>
      <c r="K5773" s="467">
        <f t="shared" si="186"/>
        <v>0</v>
      </c>
      <c r="L5773" s="113"/>
      <c r="M5773" s="113"/>
    </row>
    <row r="5774" spans="2:13" s="181" customFormat="1" ht="12.75" hidden="1" customHeight="1">
      <c r="B5774" s="1186"/>
      <c r="C5774" s="1159"/>
      <c r="D5774" s="465">
        <v>757</v>
      </c>
      <c r="E5774" s="1156"/>
      <c r="F5774" s="1157"/>
      <c r="G5774" s="1158"/>
      <c r="H5774" s="468">
        <v>0.15</v>
      </c>
      <c r="I5774" s="564"/>
      <c r="J5774" s="377">
        <f t="shared" si="185"/>
        <v>0</v>
      </c>
      <c r="K5774" s="467">
        <f t="shared" si="186"/>
        <v>0</v>
      </c>
      <c r="L5774" s="113"/>
      <c r="M5774" s="113"/>
    </row>
    <row r="5775" spans="2:13" s="181" customFormat="1" ht="12.75" hidden="1" customHeight="1">
      <c r="B5775" s="1186"/>
      <c r="C5775" s="1159"/>
      <c r="D5775" s="465">
        <v>758</v>
      </c>
      <c r="E5775" s="1156"/>
      <c r="F5775" s="1157"/>
      <c r="G5775" s="1158"/>
      <c r="H5775" s="468">
        <v>0.15</v>
      </c>
      <c r="I5775" s="564"/>
      <c r="J5775" s="377">
        <f t="shared" si="185"/>
        <v>0</v>
      </c>
      <c r="K5775" s="467">
        <f t="shared" si="186"/>
        <v>0</v>
      </c>
      <c r="L5775" s="113"/>
      <c r="M5775" s="113"/>
    </row>
    <row r="5776" spans="2:13" s="181" customFormat="1" ht="12.75" hidden="1" customHeight="1">
      <c r="B5776" s="1186"/>
      <c r="C5776" s="1159"/>
      <c r="D5776" s="465">
        <v>759</v>
      </c>
      <c r="E5776" s="1156"/>
      <c r="F5776" s="1157"/>
      <c r="G5776" s="1158"/>
      <c r="H5776" s="468">
        <v>0.15</v>
      </c>
      <c r="I5776" s="564"/>
      <c r="J5776" s="377">
        <f t="shared" si="185"/>
        <v>0</v>
      </c>
      <c r="K5776" s="467">
        <f t="shared" si="186"/>
        <v>0</v>
      </c>
      <c r="L5776" s="113"/>
      <c r="M5776" s="113"/>
    </row>
    <row r="5777" spans="2:13" s="181" customFormat="1" ht="12.75" hidden="1" customHeight="1">
      <c r="B5777" s="1186"/>
      <c r="C5777" s="1159"/>
      <c r="D5777" s="465">
        <v>760</v>
      </c>
      <c r="E5777" s="1156"/>
      <c r="F5777" s="1157"/>
      <c r="G5777" s="1158"/>
      <c r="H5777" s="468">
        <v>0.15</v>
      </c>
      <c r="I5777" s="564"/>
      <c r="J5777" s="377">
        <f t="shared" si="185"/>
        <v>0</v>
      </c>
      <c r="K5777" s="467">
        <f t="shared" si="186"/>
        <v>0</v>
      </c>
      <c r="L5777" s="113"/>
      <c r="M5777" s="113"/>
    </row>
    <row r="5778" spans="2:13" s="181" customFormat="1" ht="12.75" hidden="1" customHeight="1">
      <c r="B5778" s="1186"/>
      <c r="C5778" s="1159"/>
      <c r="D5778" s="465">
        <v>761</v>
      </c>
      <c r="E5778" s="1156"/>
      <c r="F5778" s="1157"/>
      <c r="G5778" s="1158"/>
      <c r="H5778" s="468">
        <v>0.15</v>
      </c>
      <c r="I5778" s="564"/>
      <c r="J5778" s="377">
        <f t="shared" si="185"/>
        <v>0</v>
      </c>
      <c r="K5778" s="467">
        <f t="shared" si="186"/>
        <v>0</v>
      </c>
      <c r="L5778" s="113"/>
      <c r="M5778" s="113"/>
    </row>
    <row r="5779" spans="2:13" s="181" customFormat="1" ht="12.75" hidden="1" customHeight="1">
      <c r="B5779" s="1186"/>
      <c r="C5779" s="1159"/>
      <c r="D5779" s="465">
        <v>762</v>
      </c>
      <c r="E5779" s="1156"/>
      <c r="F5779" s="1157"/>
      <c r="G5779" s="1158"/>
      <c r="H5779" s="468">
        <v>0.15</v>
      </c>
      <c r="I5779" s="564"/>
      <c r="J5779" s="377">
        <f t="shared" si="185"/>
        <v>0</v>
      </c>
      <c r="K5779" s="467">
        <f t="shared" si="186"/>
        <v>0</v>
      </c>
      <c r="L5779" s="113"/>
      <c r="M5779" s="113"/>
    </row>
    <row r="5780" spans="2:13" s="181" customFormat="1" ht="12.75" hidden="1" customHeight="1">
      <c r="B5780" s="1186"/>
      <c r="C5780" s="1159"/>
      <c r="D5780" s="465">
        <v>763</v>
      </c>
      <c r="E5780" s="1156"/>
      <c r="F5780" s="1157"/>
      <c r="G5780" s="1158"/>
      <c r="H5780" s="468">
        <v>0.15</v>
      </c>
      <c r="I5780" s="564"/>
      <c r="J5780" s="377">
        <f t="shared" si="185"/>
        <v>0</v>
      </c>
      <c r="K5780" s="467">
        <f t="shared" si="186"/>
        <v>0</v>
      </c>
      <c r="L5780" s="113"/>
      <c r="M5780" s="113"/>
    </row>
    <row r="5781" spans="2:13" s="181" customFormat="1" ht="12.75" hidden="1" customHeight="1">
      <c r="B5781" s="1186"/>
      <c r="C5781" s="1159"/>
      <c r="D5781" s="465">
        <v>764</v>
      </c>
      <c r="E5781" s="1156"/>
      <c r="F5781" s="1157"/>
      <c r="G5781" s="1158"/>
      <c r="H5781" s="468">
        <v>0.15</v>
      </c>
      <c r="I5781" s="564"/>
      <c r="J5781" s="377">
        <f t="shared" si="185"/>
        <v>0</v>
      </c>
      <c r="K5781" s="467">
        <f t="shared" si="186"/>
        <v>0</v>
      </c>
      <c r="L5781" s="113"/>
      <c r="M5781" s="113"/>
    </row>
    <row r="5782" spans="2:13" s="181" customFormat="1" ht="12.75" hidden="1" customHeight="1">
      <c r="B5782" s="1186"/>
      <c r="C5782" s="1159"/>
      <c r="D5782" s="465">
        <v>765</v>
      </c>
      <c r="E5782" s="1156"/>
      <c r="F5782" s="1157"/>
      <c r="G5782" s="1158"/>
      <c r="H5782" s="468">
        <v>0.15</v>
      </c>
      <c r="I5782" s="564"/>
      <c r="J5782" s="377">
        <f t="shared" si="185"/>
        <v>0</v>
      </c>
      <c r="K5782" s="467">
        <f t="shared" si="186"/>
        <v>0</v>
      </c>
      <c r="L5782" s="113"/>
      <c r="M5782" s="113"/>
    </row>
    <row r="5783" spans="2:13" s="181" customFormat="1" ht="12.75" hidden="1" customHeight="1">
      <c r="B5783" s="1186"/>
      <c r="C5783" s="1159"/>
      <c r="D5783" s="465">
        <v>766</v>
      </c>
      <c r="E5783" s="1156"/>
      <c r="F5783" s="1157"/>
      <c r="G5783" s="1158"/>
      <c r="H5783" s="468">
        <v>0.15</v>
      </c>
      <c r="I5783" s="564"/>
      <c r="J5783" s="377">
        <f t="shared" si="185"/>
        <v>0</v>
      </c>
      <c r="K5783" s="467">
        <f t="shared" si="186"/>
        <v>0</v>
      </c>
      <c r="L5783" s="113"/>
      <c r="M5783" s="113"/>
    </row>
    <row r="5784" spans="2:13" s="181" customFormat="1" ht="12.75" hidden="1" customHeight="1">
      <c r="B5784" s="1186"/>
      <c r="C5784" s="1159"/>
      <c r="D5784" s="465">
        <v>767</v>
      </c>
      <c r="E5784" s="1156"/>
      <c r="F5784" s="1157"/>
      <c r="G5784" s="1158"/>
      <c r="H5784" s="468">
        <v>0.15</v>
      </c>
      <c r="I5784" s="564"/>
      <c r="J5784" s="377">
        <f t="shared" si="185"/>
        <v>0</v>
      </c>
      <c r="K5784" s="467">
        <f t="shared" si="186"/>
        <v>0</v>
      </c>
      <c r="L5784" s="113"/>
      <c r="M5784" s="113"/>
    </row>
    <row r="5785" spans="2:13" s="181" customFormat="1" ht="12.75" hidden="1" customHeight="1">
      <c r="B5785" s="1186"/>
      <c r="C5785" s="1159"/>
      <c r="D5785" s="465">
        <v>768</v>
      </c>
      <c r="E5785" s="1156"/>
      <c r="F5785" s="1157"/>
      <c r="G5785" s="1158"/>
      <c r="H5785" s="468">
        <v>0.15</v>
      </c>
      <c r="I5785" s="564"/>
      <c r="J5785" s="377">
        <f t="shared" si="185"/>
        <v>0</v>
      </c>
      <c r="K5785" s="467">
        <f t="shared" si="186"/>
        <v>0</v>
      </c>
      <c r="L5785" s="113"/>
      <c r="M5785" s="113"/>
    </row>
    <row r="5786" spans="2:13" s="181" customFormat="1" ht="12.75" hidden="1" customHeight="1">
      <c r="B5786" s="1186"/>
      <c r="C5786" s="1159"/>
      <c r="D5786" s="465">
        <v>769</v>
      </c>
      <c r="E5786" s="1156"/>
      <c r="F5786" s="1157"/>
      <c r="G5786" s="1158"/>
      <c r="H5786" s="468">
        <v>0.15</v>
      </c>
      <c r="I5786" s="564"/>
      <c r="J5786" s="377">
        <f t="shared" ref="J5786:J5849" si="187">$I$11027*H5786</f>
        <v>0</v>
      </c>
      <c r="K5786" s="467">
        <f t="shared" si="186"/>
        <v>0</v>
      </c>
      <c r="L5786" s="113"/>
      <c r="M5786" s="113"/>
    </row>
    <row r="5787" spans="2:13" s="181" customFormat="1" ht="12.75" hidden="1" customHeight="1">
      <c r="B5787" s="1186"/>
      <c r="C5787" s="1159"/>
      <c r="D5787" s="465">
        <v>770</v>
      </c>
      <c r="E5787" s="1156"/>
      <c r="F5787" s="1157"/>
      <c r="G5787" s="1158"/>
      <c r="H5787" s="468">
        <v>0.15</v>
      </c>
      <c r="I5787" s="564"/>
      <c r="J5787" s="377">
        <f t="shared" si="187"/>
        <v>0</v>
      </c>
      <c r="K5787" s="467">
        <f t="shared" ref="K5787:K5850" si="188">MAX(0,(I5787-J5787)*0.75)</f>
        <v>0</v>
      </c>
      <c r="L5787" s="113"/>
      <c r="M5787" s="113"/>
    </row>
    <row r="5788" spans="2:13" s="181" customFormat="1" ht="12.75" hidden="1" customHeight="1">
      <c r="B5788" s="1186"/>
      <c r="C5788" s="1159"/>
      <c r="D5788" s="465">
        <v>771</v>
      </c>
      <c r="E5788" s="1156"/>
      <c r="F5788" s="1157"/>
      <c r="G5788" s="1158"/>
      <c r="H5788" s="468">
        <v>0.15</v>
      </c>
      <c r="I5788" s="564"/>
      <c r="J5788" s="377">
        <f t="shared" si="187"/>
        <v>0</v>
      </c>
      <c r="K5788" s="467">
        <f t="shared" si="188"/>
        <v>0</v>
      </c>
      <c r="L5788" s="113"/>
      <c r="M5788" s="113"/>
    </row>
    <row r="5789" spans="2:13" s="181" customFormat="1" ht="12.75" hidden="1" customHeight="1">
      <c r="B5789" s="1186"/>
      <c r="C5789" s="1159"/>
      <c r="D5789" s="465">
        <v>772</v>
      </c>
      <c r="E5789" s="1156"/>
      <c r="F5789" s="1157"/>
      <c r="G5789" s="1158"/>
      <c r="H5789" s="468">
        <v>0.15</v>
      </c>
      <c r="I5789" s="564"/>
      <c r="J5789" s="377">
        <f t="shared" si="187"/>
        <v>0</v>
      </c>
      <c r="K5789" s="467">
        <f t="shared" si="188"/>
        <v>0</v>
      </c>
      <c r="L5789" s="113"/>
      <c r="M5789" s="113"/>
    </row>
    <row r="5790" spans="2:13" s="181" customFormat="1" ht="12.75" hidden="1" customHeight="1">
      <c r="B5790" s="1186"/>
      <c r="C5790" s="1159"/>
      <c r="D5790" s="465">
        <v>773</v>
      </c>
      <c r="E5790" s="1156"/>
      <c r="F5790" s="1157"/>
      <c r="G5790" s="1158"/>
      <c r="H5790" s="468">
        <v>0.15</v>
      </c>
      <c r="I5790" s="564"/>
      <c r="J5790" s="377">
        <f t="shared" si="187"/>
        <v>0</v>
      </c>
      <c r="K5790" s="467">
        <f t="shared" si="188"/>
        <v>0</v>
      </c>
      <c r="L5790" s="113"/>
      <c r="M5790" s="113"/>
    </row>
    <row r="5791" spans="2:13" s="181" customFormat="1" ht="12.75" hidden="1" customHeight="1">
      <c r="B5791" s="1186"/>
      <c r="C5791" s="1159"/>
      <c r="D5791" s="465">
        <v>774</v>
      </c>
      <c r="E5791" s="1156"/>
      <c r="F5791" s="1157"/>
      <c r="G5791" s="1158"/>
      <c r="H5791" s="468">
        <v>0.15</v>
      </c>
      <c r="I5791" s="564"/>
      <c r="J5791" s="377">
        <f t="shared" si="187"/>
        <v>0</v>
      </c>
      <c r="K5791" s="467">
        <f t="shared" si="188"/>
        <v>0</v>
      </c>
      <c r="L5791" s="113"/>
      <c r="M5791" s="113"/>
    </row>
    <row r="5792" spans="2:13" s="181" customFormat="1" ht="12.75" hidden="1" customHeight="1">
      <c r="B5792" s="1186"/>
      <c r="C5792" s="1159"/>
      <c r="D5792" s="465">
        <v>775</v>
      </c>
      <c r="E5792" s="1156"/>
      <c r="F5792" s="1157"/>
      <c r="G5792" s="1158"/>
      <c r="H5792" s="468">
        <v>0.15</v>
      </c>
      <c r="I5792" s="564"/>
      <c r="J5792" s="377">
        <f t="shared" si="187"/>
        <v>0</v>
      </c>
      <c r="K5792" s="467">
        <f t="shared" si="188"/>
        <v>0</v>
      </c>
      <c r="L5792" s="113"/>
      <c r="M5792" s="113"/>
    </row>
    <row r="5793" spans="2:13" s="181" customFormat="1" ht="12.75" hidden="1" customHeight="1">
      <c r="B5793" s="1186"/>
      <c r="C5793" s="1159"/>
      <c r="D5793" s="465">
        <v>776</v>
      </c>
      <c r="E5793" s="1156"/>
      <c r="F5793" s="1157"/>
      <c r="G5793" s="1158"/>
      <c r="H5793" s="468">
        <v>0.15</v>
      </c>
      <c r="I5793" s="564"/>
      <c r="J5793" s="377">
        <f t="shared" si="187"/>
        <v>0</v>
      </c>
      <c r="K5793" s="467">
        <f t="shared" si="188"/>
        <v>0</v>
      </c>
      <c r="L5793" s="113"/>
      <c r="M5793" s="113"/>
    </row>
    <row r="5794" spans="2:13" s="181" customFormat="1" ht="12.75" hidden="1" customHeight="1">
      <c r="B5794" s="1186"/>
      <c r="C5794" s="1159"/>
      <c r="D5794" s="465">
        <v>777</v>
      </c>
      <c r="E5794" s="1156"/>
      <c r="F5794" s="1157"/>
      <c r="G5794" s="1158"/>
      <c r="H5794" s="468">
        <v>0.15</v>
      </c>
      <c r="I5794" s="564"/>
      <c r="J5794" s="377">
        <f t="shared" si="187"/>
        <v>0</v>
      </c>
      <c r="K5794" s="467">
        <f t="shared" si="188"/>
        <v>0</v>
      </c>
      <c r="L5794" s="113"/>
      <c r="M5794" s="113"/>
    </row>
    <row r="5795" spans="2:13" s="181" customFormat="1" ht="12.75" hidden="1" customHeight="1">
      <c r="B5795" s="1186"/>
      <c r="C5795" s="1159"/>
      <c r="D5795" s="465">
        <v>778</v>
      </c>
      <c r="E5795" s="1156"/>
      <c r="F5795" s="1157"/>
      <c r="G5795" s="1158"/>
      <c r="H5795" s="468">
        <v>0.15</v>
      </c>
      <c r="I5795" s="564"/>
      <c r="J5795" s="377">
        <f t="shared" si="187"/>
        <v>0</v>
      </c>
      <c r="K5795" s="467">
        <f t="shared" si="188"/>
        <v>0</v>
      </c>
      <c r="L5795" s="113"/>
      <c r="M5795" s="113"/>
    </row>
    <row r="5796" spans="2:13" s="181" customFormat="1" ht="12.75" hidden="1" customHeight="1">
      <c r="B5796" s="1186"/>
      <c r="C5796" s="1159"/>
      <c r="D5796" s="465">
        <v>779</v>
      </c>
      <c r="E5796" s="1156"/>
      <c r="F5796" s="1157"/>
      <c r="G5796" s="1158"/>
      <c r="H5796" s="468">
        <v>0.15</v>
      </c>
      <c r="I5796" s="564"/>
      <c r="J5796" s="377">
        <f t="shared" si="187"/>
        <v>0</v>
      </c>
      <c r="K5796" s="467">
        <f t="shared" si="188"/>
        <v>0</v>
      </c>
      <c r="L5796" s="113"/>
      <c r="M5796" s="113"/>
    </row>
    <row r="5797" spans="2:13" s="181" customFormat="1" ht="12.75" hidden="1" customHeight="1">
      <c r="B5797" s="1186"/>
      <c r="C5797" s="1159"/>
      <c r="D5797" s="465">
        <v>780</v>
      </c>
      <c r="E5797" s="1156"/>
      <c r="F5797" s="1157"/>
      <c r="G5797" s="1158"/>
      <c r="H5797" s="468">
        <v>0.15</v>
      </c>
      <c r="I5797" s="564"/>
      <c r="J5797" s="377">
        <f t="shared" si="187"/>
        <v>0</v>
      </c>
      <c r="K5797" s="467">
        <f t="shared" si="188"/>
        <v>0</v>
      </c>
      <c r="L5797" s="113"/>
      <c r="M5797" s="113"/>
    </row>
    <row r="5798" spans="2:13" s="181" customFormat="1" ht="12.75" hidden="1" customHeight="1">
      <c r="B5798" s="1186"/>
      <c r="C5798" s="1159"/>
      <c r="D5798" s="465">
        <v>781</v>
      </c>
      <c r="E5798" s="1156"/>
      <c r="F5798" s="1157"/>
      <c r="G5798" s="1158"/>
      <c r="H5798" s="468">
        <v>0.15</v>
      </c>
      <c r="I5798" s="564"/>
      <c r="J5798" s="377">
        <f t="shared" si="187"/>
        <v>0</v>
      </c>
      <c r="K5798" s="467">
        <f t="shared" si="188"/>
        <v>0</v>
      </c>
      <c r="L5798" s="113"/>
      <c r="M5798" s="113"/>
    </row>
    <row r="5799" spans="2:13" s="181" customFormat="1" ht="12.75" hidden="1" customHeight="1">
      <c r="B5799" s="1186"/>
      <c r="C5799" s="1159"/>
      <c r="D5799" s="465">
        <v>782</v>
      </c>
      <c r="E5799" s="1156"/>
      <c r="F5799" s="1157"/>
      <c r="G5799" s="1158"/>
      <c r="H5799" s="468">
        <v>0.15</v>
      </c>
      <c r="I5799" s="564"/>
      <c r="J5799" s="377">
        <f t="shared" si="187"/>
        <v>0</v>
      </c>
      <c r="K5799" s="467">
        <f t="shared" si="188"/>
        <v>0</v>
      </c>
      <c r="L5799" s="113"/>
      <c r="M5799" s="113"/>
    </row>
    <row r="5800" spans="2:13" s="181" customFormat="1" ht="12.75" hidden="1" customHeight="1">
      <c r="B5800" s="1186"/>
      <c r="C5800" s="1159"/>
      <c r="D5800" s="465">
        <v>783</v>
      </c>
      <c r="E5800" s="1156"/>
      <c r="F5800" s="1157"/>
      <c r="G5800" s="1158"/>
      <c r="H5800" s="468">
        <v>0.15</v>
      </c>
      <c r="I5800" s="564"/>
      <c r="J5800" s="377">
        <f t="shared" si="187"/>
        <v>0</v>
      </c>
      <c r="K5800" s="467">
        <f t="shared" si="188"/>
        <v>0</v>
      </c>
      <c r="L5800" s="113"/>
      <c r="M5800" s="113"/>
    </row>
    <row r="5801" spans="2:13" s="181" customFormat="1" ht="12.75" hidden="1" customHeight="1">
      <c r="B5801" s="1186"/>
      <c r="C5801" s="1159"/>
      <c r="D5801" s="465">
        <v>784</v>
      </c>
      <c r="E5801" s="1156"/>
      <c r="F5801" s="1157"/>
      <c r="G5801" s="1158"/>
      <c r="H5801" s="468">
        <v>0.15</v>
      </c>
      <c r="I5801" s="564"/>
      <c r="J5801" s="377">
        <f t="shared" si="187"/>
        <v>0</v>
      </c>
      <c r="K5801" s="467">
        <f t="shared" si="188"/>
        <v>0</v>
      </c>
      <c r="L5801" s="113"/>
      <c r="M5801" s="113"/>
    </row>
    <row r="5802" spans="2:13" s="181" customFormat="1" ht="12.75" hidden="1" customHeight="1">
      <c r="B5802" s="1186"/>
      <c r="C5802" s="1159"/>
      <c r="D5802" s="465">
        <v>785</v>
      </c>
      <c r="E5802" s="1156"/>
      <c r="F5802" s="1157"/>
      <c r="G5802" s="1158"/>
      <c r="H5802" s="468">
        <v>0.15</v>
      </c>
      <c r="I5802" s="564"/>
      <c r="J5802" s="377">
        <f t="shared" si="187"/>
        <v>0</v>
      </c>
      <c r="K5802" s="467">
        <f t="shared" si="188"/>
        <v>0</v>
      </c>
      <c r="L5802" s="113"/>
      <c r="M5802" s="113"/>
    </row>
    <row r="5803" spans="2:13" s="181" customFormat="1" ht="12.75" hidden="1" customHeight="1">
      <c r="B5803" s="1186"/>
      <c r="C5803" s="1159"/>
      <c r="D5803" s="465">
        <v>786</v>
      </c>
      <c r="E5803" s="1156"/>
      <c r="F5803" s="1157"/>
      <c r="G5803" s="1158"/>
      <c r="H5803" s="468">
        <v>0.15</v>
      </c>
      <c r="I5803" s="564"/>
      <c r="J5803" s="377">
        <f t="shared" si="187"/>
        <v>0</v>
      </c>
      <c r="K5803" s="467">
        <f t="shared" si="188"/>
        <v>0</v>
      </c>
      <c r="L5803" s="113"/>
      <c r="M5803" s="113"/>
    </row>
    <row r="5804" spans="2:13" s="181" customFormat="1" ht="12.75" hidden="1" customHeight="1">
      <c r="B5804" s="1186"/>
      <c r="C5804" s="1159"/>
      <c r="D5804" s="465">
        <v>787</v>
      </c>
      <c r="E5804" s="1156"/>
      <c r="F5804" s="1157"/>
      <c r="G5804" s="1158"/>
      <c r="H5804" s="468">
        <v>0.15</v>
      </c>
      <c r="I5804" s="564"/>
      <c r="J5804" s="377">
        <f t="shared" si="187"/>
        <v>0</v>
      </c>
      <c r="K5804" s="467">
        <f t="shared" si="188"/>
        <v>0</v>
      </c>
      <c r="L5804" s="113"/>
      <c r="M5804" s="113"/>
    </row>
    <row r="5805" spans="2:13" s="181" customFormat="1" ht="12.75" hidden="1" customHeight="1">
      <c r="B5805" s="1186"/>
      <c r="C5805" s="1159"/>
      <c r="D5805" s="465">
        <v>788</v>
      </c>
      <c r="E5805" s="1156"/>
      <c r="F5805" s="1157"/>
      <c r="G5805" s="1158"/>
      <c r="H5805" s="468">
        <v>0.15</v>
      </c>
      <c r="I5805" s="564"/>
      <c r="J5805" s="377">
        <f t="shared" si="187"/>
        <v>0</v>
      </c>
      <c r="K5805" s="467">
        <f t="shared" si="188"/>
        <v>0</v>
      </c>
      <c r="L5805" s="113"/>
      <c r="M5805" s="113"/>
    </row>
    <row r="5806" spans="2:13" s="181" customFormat="1" ht="12.75" hidden="1" customHeight="1">
      <c r="B5806" s="1186"/>
      <c r="C5806" s="1159"/>
      <c r="D5806" s="465">
        <v>789</v>
      </c>
      <c r="E5806" s="1156"/>
      <c r="F5806" s="1157"/>
      <c r="G5806" s="1158"/>
      <c r="H5806" s="468">
        <v>0.15</v>
      </c>
      <c r="I5806" s="564"/>
      <c r="J5806" s="377">
        <f t="shared" si="187"/>
        <v>0</v>
      </c>
      <c r="K5806" s="467">
        <f t="shared" si="188"/>
        <v>0</v>
      </c>
      <c r="L5806" s="113"/>
      <c r="M5806" s="113"/>
    </row>
    <row r="5807" spans="2:13" s="181" customFormat="1" ht="12.75" hidden="1" customHeight="1">
      <c r="B5807" s="1186"/>
      <c r="C5807" s="1159"/>
      <c r="D5807" s="465">
        <v>790</v>
      </c>
      <c r="E5807" s="1156"/>
      <c r="F5807" s="1157"/>
      <c r="G5807" s="1158"/>
      <c r="H5807" s="468">
        <v>0.15</v>
      </c>
      <c r="I5807" s="564"/>
      <c r="J5807" s="377">
        <f t="shared" si="187"/>
        <v>0</v>
      </c>
      <c r="K5807" s="467">
        <f t="shared" si="188"/>
        <v>0</v>
      </c>
      <c r="L5807" s="113"/>
      <c r="M5807" s="113"/>
    </row>
    <row r="5808" spans="2:13" s="181" customFormat="1" ht="12.75" hidden="1" customHeight="1">
      <c r="B5808" s="1186"/>
      <c r="C5808" s="1159"/>
      <c r="D5808" s="465">
        <v>791</v>
      </c>
      <c r="E5808" s="1156"/>
      <c r="F5808" s="1157"/>
      <c r="G5808" s="1158"/>
      <c r="H5808" s="468">
        <v>0.15</v>
      </c>
      <c r="I5808" s="564"/>
      <c r="J5808" s="377">
        <f t="shared" si="187"/>
        <v>0</v>
      </c>
      <c r="K5808" s="467">
        <f t="shared" si="188"/>
        <v>0</v>
      </c>
      <c r="L5808" s="113"/>
      <c r="M5808" s="113"/>
    </row>
    <row r="5809" spans="2:13" s="181" customFormat="1" ht="12.75" hidden="1" customHeight="1">
      <c r="B5809" s="1186"/>
      <c r="C5809" s="1159"/>
      <c r="D5809" s="465">
        <v>792</v>
      </c>
      <c r="E5809" s="1156"/>
      <c r="F5809" s="1157"/>
      <c r="G5809" s="1158"/>
      <c r="H5809" s="468">
        <v>0.15</v>
      </c>
      <c r="I5809" s="564"/>
      <c r="J5809" s="377">
        <f t="shared" si="187"/>
        <v>0</v>
      </c>
      <c r="K5809" s="467">
        <f t="shared" si="188"/>
        <v>0</v>
      </c>
      <c r="L5809" s="113"/>
      <c r="M5809" s="113"/>
    </row>
    <row r="5810" spans="2:13" s="181" customFormat="1" ht="12.75" hidden="1" customHeight="1">
      <c r="B5810" s="1186"/>
      <c r="C5810" s="1159"/>
      <c r="D5810" s="465">
        <v>793</v>
      </c>
      <c r="E5810" s="1156"/>
      <c r="F5810" s="1157"/>
      <c r="G5810" s="1158"/>
      <c r="H5810" s="468">
        <v>0.15</v>
      </c>
      <c r="I5810" s="564"/>
      <c r="J5810" s="377">
        <f t="shared" si="187"/>
        <v>0</v>
      </c>
      <c r="K5810" s="467">
        <f t="shared" si="188"/>
        <v>0</v>
      </c>
      <c r="L5810" s="113"/>
      <c r="M5810" s="113"/>
    </row>
    <row r="5811" spans="2:13" s="181" customFormat="1" ht="12.75" hidden="1" customHeight="1">
      <c r="B5811" s="1186"/>
      <c r="C5811" s="1159"/>
      <c r="D5811" s="465">
        <v>794</v>
      </c>
      <c r="E5811" s="1156"/>
      <c r="F5811" s="1157"/>
      <c r="G5811" s="1158"/>
      <c r="H5811" s="468">
        <v>0.15</v>
      </c>
      <c r="I5811" s="564"/>
      <c r="J5811" s="377">
        <f t="shared" si="187"/>
        <v>0</v>
      </c>
      <c r="K5811" s="467">
        <f t="shared" si="188"/>
        <v>0</v>
      </c>
      <c r="L5811" s="113"/>
      <c r="M5811" s="113"/>
    </row>
    <row r="5812" spans="2:13" s="181" customFormat="1" ht="12.75" hidden="1" customHeight="1">
      <c r="B5812" s="1186"/>
      <c r="C5812" s="1159"/>
      <c r="D5812" s="465">
        <v>795</v>
      </c>
      <c r="E5812" s="1156"/>
      <c r="F5812" s="1157"/>
      <c r="G5812" s="1158"/>
      <c r="H5812" s="468">
        <v>0.15</v>
      </c>
      <c r="I5812" s="564"/>
      <c r="J5812" s="377">
        <f t="shared" si="187"/>
        <v>0</v>
      </c>
      <c r="K5812" s="467">
        <f t="shared" si="188"/>
        <v>0</v>
      </c>
      <c r="L5812" s="113"/>
      <c r="M5812" s="113"/>
    </row>
    <row r="5813" spans="2:13" s="181" customFormat="1" ht="12.75" hidden="1" customHeight="1">
      <c r="B5813" s="1186"/>
      <c r="C5813" s="1159"/>
      <c r="D5813" s="465">
        <v>796</v>
      </c>
      <c r="E5813" s="1156"/>
      <c r="F5813" s="1157"/>
      <c r="G5813" s="1158"/>
      <c r="H5813" s="468">
        <v>0.15</v>
      </c>
      <c r="I5813" s="564"/>
      <c r="J5813" s="377">
        <f t="shared" si="187"/>
        <v>0</v>
      </c>
      <c r="K5813" s="467">
        <f t="shared" si="188"/>
        <v>0</v>
      </c>
      <c r="L5813" s="113"/>
      <c r="M5813" s="113"/>
    </row>
    <row r="5814" spans="2:13" s="181" customFormat="1" ht="12.75" hidden="1" customHeight="1">
      <c r="B5814" s="1186"/>
      <c r="C5814" s="1159"/>
      <c r="D5814" s="465">
        <v>797</v>
      </c>
      <c r="E5814" s="1156"/>
      <c r="F5814" s="1157"/>
      <c r="G5814" s="1158"/>
      <c r="H5814" s="468">
        <v>0.15</v>
      </c>
      <c r="I5814" s="564"/>
      <c r="J5814" s="377">
        <f t="shared" si="187"/>
        <v>0</v>
      </c>
      <c r="K5814" s="467">
        <f t="shared" si="188"/>
        <v>0</v>
      </c>
      <c r="L5814" s="113"/>
      <c r="M5814" s="113"/>
    </row>
    <row r="5815" spans="2:13" s="181" customFormat="1" ht="12.75" hidden="1" customHeight="1">
      <c r="B5815" s="1186"/>
      <c r="C5815" s="1159"/>
      <c r="D5815" s="465">
        <v>798</v>
      </c>
      <c r="E5815" s="1156"/>
      <c r="F5815" s="1157"/>
      <c r="G5815" s="1158"/>
      <c r="H5815" s="468">
        <v>0.15</v>
      </c>
      <c r="I5815" s="564"/>
      <c r="J5815" s="377">
        <f t="shared" si="187"/>
        <v>0</v>
      </c>
      <c r="K5815" s="467">
        <f t="shared" si="188"/>
        <v>0</v>
      </c>
      <c r="L5815" s="113"/>
      <c r="M5815" s="113"/>
    </row>
    <row r="5816" spans="2:13" s="181" customFormat="1" ht="12.75" hidden="1" customHeight="1">
      <c r="B5816" s="1186"/>
      <c r="C5816" s="1159"/>
      <c r="D5816" s="465">
        <v>799</v>
      </c>
      <c r="E5816" s="1156"/>
      <c r="F5816" s="1157"/>
      <c r="G5816" s="1158"/>
      <c r="H5816" s="468">
        <v>0.15</v>
      </c>
      <c r="I5816" s="564"/>
      <c r="J5816" s="377">
        <f t="shared" si="187"/>
        <v>0</v>
      </c>
      <c r="K5816" s="467">
        <f t="shared" si="188"/>
        <v>0</v>
      </c>
      <c r="L5816" s="113"/>
      <c r="M5816" s="113"/>
    </row>
    <row r="5817" spans="2:13" s="181" customFormat="1" ht="12.75" hidden="1" customHeight="1">
      <c r="B5817" s="1186"/>
      <c r="C5817" s="1159"/>
      <c r="D5817" s="465">
        <v>800</v>
      </c>
      <c r="E5817" s="1156"/>
      <c r="F5817" s="1157"/>
      <c r="G5817" s="1158"/>
      <c r="H5817" s="468">
        <v>0.15</v>
      </c>
      <c r="I5817" s="564"/>
      <c r="J5817" s="377">
        <f t="shared" si="187"/>
        <v>0</v>
      </c>
      <c r="K5817" s="467">
        <f t="shared" si="188"/>
        <v>0</v>
      </c>
      <c r="L5817" s="113"/>
      <c r="M5817" s="113"/>
    </row>
    <row r="5818" spans="2:13" s="181" customFormat="1" ht="12.75" hidden="1" customHeight="1">
      <c r="B5818" s="1186"/>
      <c r="C5818" s="1159"/>
      <c r="D5818" s="465">
        <v>801</v>
      </c>
      <c r="E5818" s="1156"/>
      <c r="F5818" s="1157"/>
      <c r="G5818" s="1158"/>
      <c r="H5818" s="468">
        <v>0.15</v>
      </c>
      <c r="I5818" s="564"/>
      <c r="J5818" s="377">
        <f t="shared" si="187"/>
        <v>0</v>
      </c>
      <c r="K5818" s="467">
        <f t="shared" si="188"/>
        <v>0</v>
      </c>
      <c r="L5818" s="113"/>
      <c r="M5818" s="113"/>
    </row>
    <row r="5819" spans="2:13" s="181" customFormat="1" ht="12.75" hidden="1" customHeight="1">
      <c r="B5819" s="1186"/>
      <c r="C5819" s="1159"/>
      <c r="D5819" s="465">
        <v>802</v>
      </c>
      <c r="E5819" s="1156"/>
      <c r="F5819" s="1157"/>
      <c r="G5819" s="1158"/>
      <c r="H5819" s="468">
        <v>0.15</v>
      </c>
      <c r="I5819" s="564"/>
      <c r="J5819" s="377">
        <f t="shared" si="187"/>
        <v>0</v>
      </c>
      <c r="K5819" s="467">
        <f t="shared" si="188"/>
        <v>0</v>
      </c>
      <c r="L5819" s="113"/>
      <c r="M5819" s="113"/>
    </row>
    <row r="5820" spans="2:13" s="181" customFormat="1" ht="12.75" hidden="1" customHeight="1">
      <c r="B5820" s="1186"/>
      <c r="C5820" s="1159"/>
      <c r="D5820" s="465">
        <v>803</v>
      </c>
      <c r="E5820" s="1156"/>
      <c r="F5820" s="1157"/>
      <c r="G5820" s="1158"/>
      <c r="H5820" s="468">
        <v>0.15</v>
      </c>
      <c r="I5820" s="564"/>
      <c r="J5820" s="377">
        <f t="shared" si="187"/>
        <v>0</v>
      </c>
      <c r="K5820" s="467">
        <f t="shared" si="188"/>
        <v>0</v>
      </c>
      <c r="L5820" s="113"/>
      <c r="M5820" s="113"/>
    </row>
    <row r="5821" spans="2:13" s="181" customFormat="1" ht="12.75" hidden="1" customHeight="1">
      <c r="B5821" s="1186"/>
      <c r="C5821" s="1159"/>
      <c r="D5821" s="465">
        <v>804</v>
      </c>
      <c r="E5821" s="1156"/>
      <c r="F5821" s="1157"/>
      <c r="G5821" s="1158"/>
      <c r="H5821" s="468">
        <v>0.15</v>
      </c>
      <c r="I5821" s="564"/>
      <c r="J5821" s="377">
        <f t="shared" si="187"/>
        <v>0</v>
      </c>
      <c r="K5821" s="467">
        <f t="shared" si="188"/>
        <v>0</v>
      </c>
      <c r="L5821" s="113"/>
      <c r="M5821" s="113"/>
    </row>
    <row r="5822" spans="2:13" s="181" customFormat="1" ht="12.75" hidden="1" customHeight="1">
      <c r="B5822" s="1186"/>
      <c r="C5822" s="1159"/>
      <c r="D5822" s="465">
        <v>805</v>
      </c>
      <c r="E5822" s="1156"/>
      <c r="F5822" s="1157"/>
      <c r="G5822" s="1158"/>
      <c r="H5822" s="468">
        <v>0.15</v>
      </c>
      <c r="I5822" s="564"/>
      <c r="J5822" s="377">
        <f t="shared" si="187"/>
        <v>0</v>
      </c>
      <c r="K5822" s="467">
        <f t="shared" si="188"/>
        <v>0</v>
      </c>
      <c r="L5822" s="113"/>
      <c r="M5822" s="113"/>
    </row>
    <row r="5823" spans="2:13" s="181" customFormat="1" ht="12.75" hidden="1" customHeight="1">
      <c r="B5823" s="1186"/>
      <c r="C5823" s="1159"/>
      <c r="D5823" s="465">
        <v>806</v>
      </c>
      <c r="E5823" s="1156"/>
      <c r="F5823" s="1157"/>
      <c r="G5823" s="1158"/>
      <c r="H5823" s="468">
        <v>0.15</v>
      </c>
      <c r="I5823" s="564"/>
      <c r="J5823" s="377">
        <f t="shared" si="187"/>
        <v>0</v>
      </c>
      <c r="K5823" s="467">
        <f t="shared" si="188"/>
        <v>0</v>
      </c>
      <c r="L5823" s="113"/>
      <c r="M5823" s="113"/>
    </row>
    <row r="5824" spans="2:13" s="181" customFormat="1" ht="12.75" hidden="1" customHeight="1">
      <c r="B5824" s="1186"/>
      <c r="C5824" s="1159"/>
      <c r="D5824" s="465">
        <v>807</v>
      </c>
      <c r="E5824" s="1156"/>
      <c r="F5824" s="1157"/>
      <c r="G5824" s="1158"/>
      <c r="H5824" s="468">
        <v>0.15</v>
      </c>
      <c r="I5824" s="564"/>
      <c r="J5824" s="377">
        <f t="shared" si="187"/>
        <v>0</v>
      </c>
      <c r="K5824" s="467">
        <f t="shared" si="188"/>
        <v>0</v>
      </c>
      <c r="L5824" s="113"/>
      <c r="M5824" s="113"/>
    </row>
    <row r="5825" spans="2:13" s="181" customFormat="1" ht="12.75" hidden="1" customHeight="1">
      <c r="B5825" s="1186"/>
      <c r="C5825" s="1159"/>
      <c r="D5825" s="465">
        <v>808</v>
      </c>
      <c r="E5825" s="1156"/>
      <c r="F5825" s="1157"/>
      <c r="G5825" s="1158"/>
      <c r="H5825" s="468">
        <v>0.15</v>
      </c>
      <c r="I5825" s="564"/>
      <c r="J5825" s="377">
        <f t="shared" si="187"/>
        <v>0</v>
      </c>
      <c r="K5825" s="467">
        <f t="shared" si="188"/>
        <v>0</v>
      </c>
      <c r="L5825" s="113"/>
      <c r="M5825" s="113"/>
    </row>
    <row r="5826" spans="2:13" s="181" customFormat="1" ht="12.75" hidden="1" customHeight="1">
      <c r="B5826" s="1186"/>
      <c r="C5826" s="1159"/>
      <c r="D5826" s="465">
        <v>809</v>
      </c>
      <c r="E5826" s="1156"/>
      <c r="F5826" s="1157"/>
      <c r="G5826" s="1158"/>
      <c r="H5826" s="468">
        <v>0.15</v>
      </c>
      <c r="I5826" s="564"/>
      <c r="J5826" s="377">
        <f t="shared" si="187"/>
        <v>0</v>
      </c>
      <c r="K5826" s="467">
        <f t="shared" si="188"/>
        <v>0</v>
      </c>
      <c r="L5826" s="113"/>
      <c r="M5826" s="113"/>
    </row>
    <row r="5827" spans="2:13" s="181" customFormat="1" ht="12.75" hidden="1" customHeight="1">
      <c r="B5827" s="1186"/>
      <c r="C5827" s="1159"/>
      <c r="D5827" s="465">
        <v>810</v>
      </c>
      <c r="E5827" s="1156"/>
      <c r="F5827" s="1157"/>
      <c r="G5827" s="1158"/>
      <c r="H5827" s="468">
        <v>0.15</v>
      </c>
      <c r="I5827" s="564"/>
      <c r="J5827" s="377">
        <f t="shared" si="187"/>
        <v>0</v>
      </c>
      <c r="K5827" s="467">
        <f t="shared" si="188"/>
        <v>0</v>
      </c>
      <c r="L5827" s="113"/>
      <c r="M5827" s="113"/>
    </row>
    <row r="5828" spans="2:13" s="181" customFormat="1" ht="12.75" hidden="1" customHeight="1">
      <c r="B5828" s="1186"/>
      <c r="C5828" s="1159"/>
      <c r="D5828" s="465">
        <v>811</v>
      </c>
      <c r="E5828" s="1156"/>
      <c r="F5828" s="1157"/>
      <c r="G5828" s="1158"/>
      <c r="H5828" s="468">
        <v>0.15</v>
      </c>
      <c r="I5828" s="564"/>
      <c r="J5828" s="377">
        <f t="shared" si="187"/>
        <v>0</v>
      </c>
      <c r="K5828" s="467">
        <f t="shared" si="188"/>
        <v>0</v>
      </c>
      <c r="L5828" s="113"/>
      <c r="M5828" s="113"/>
    </row>
    <row r="5829" spans="2:13" s="181" customFormat="1" ht="12.75" hidden="1" customHeight="1">
      <c r="B5829" s="1186"/>
      <c r="C5829" s="1159"/>
      <c r="D5829" s="465">
        <v>812</v>
      </c>
      <c r="E5829" s="1156"/>
      <c r="F5829" s="1157"/>
      <c r="G5829" s="1158"/>
      <c r="H5829" s="468">
        <v>0.15</v>
      </c>
      <c r="I5829" s="564"/>
      <c r="J5829" s="377">
        <f t="shared" si="187"/>
        <v>0</v>
      </c>
      <c r="K5829" s="467">
        <f t="shared" si="188"/>
        <v>0</v>
      </c>
      <c r="L5829" s="113"/>
      <c r="M5829" s="113"/>
    </row>
    <row r="5830" spans="2:13" s="181" customFormat="1" ht="12.75" hidden="1" customHeight="1">
      <c r="B5830" s="1186"/>
      <c r="C5830" s="1159"/>
      <c r="D5830" s="465">
        <v>813</v>
      </c>
      <c r="E5830" s="1156"/>
      <c r="F5830" s="1157"/>
      <c r="G5830" s="1158"/>
      <c r="H5830" s="468">
        <v>0.15</v>
      </c>
      <c r="I5830" s="564"/>
      <c r="J5830" s="377">
        <f t="shared" si="187"/>
        <v>0</v>
      </c>
      <c r="K5830" s="467">
        <f t="shared" si="188"/>
        <v>0</v>
      </c>
      <c r="L5830" s="113"/>
      <c r="M5830" s="113"/>
    </row>
    <row r="5831" spans="2:13" s="181" customFormat="1" ht="12.75" hidden="1" customHeight="1">
      <c r="B5831" s="1186"/>
      <c r="C5831" s="1159"/>
      <c r="D5831" s="465">
        <v>814</v>
      </c>
      <c r="E5831" s="1156"/>
      <c r="F5831" s="1157"/>
      <c r="G5831" s="1158"/>
      <c r="H5831" s="468">
        <v>0.15</v>
      </c>
      <c r="I5831" s="564"/>
      <c r="J5831" s="377">
        <f t="shared" si="187"/>
        <v>0</v>
      </c>
      <c r="K5831" s="467">
        <f t="shared" si="188"/>
        <v>0</v>
      </c>
      <c r="L5831" s="113"/>
      <c r="M5831" s="113"/>
    </row>
    <row r="5832" spans="2:13" s="181" customFormat="1" ht="12.75" hidden="1" customHeight="1">
      <c r="B5832" s="1186"/>
      <c r="C5832" s="1159"/>
      <c r="D5832" s="465">
        <v>815</v>
      </c>
      <c r="E5832" s="1156"/>
      <c r="F5832" s="1157"/>
      <c r="G5832" s="1158"/>
      <c r="H5832" s="468">
        <v>0.15</v>
      </c>
      <c r="I5832" s="564"/>
      <c r="J5832" s="377">
        <f t="shared" si="187"/>
        <v>0</v>
      </c>
      <c r="K5832" s="467">
        <f t="shared" si="188"/>
        <v>0</v>
      </c>
      <c r="L5832" s="113"/>
      <c r="M5832" s="113"/>
    </row>
    <row r="5833" spans="2:13" s="181" customFormat="1" ht="12.75" hidden="1" customHeight="1">
      <c r="B5833" s="1186"/>
      <c r="C5833" s="1159"/>
      <c r="D5833" s="465">
        <v>816</v>
      </c>
      <c r="E5833" s="1156"/>
      <c r="F5833" s="1157"/>
      <c r="G5833" s="1158"/>
      <c r="H5833" s="468">
        <v>0.15</v>
      </c>
      <c r="I5833" s="564"/>
      <c r="J5833" s="377">
        <f t="shared" si="187"/>
        <v>0</v>
      </c>
      <c r="K5833" s="467">
        <f t="shared" si="188"/>
        <v>0</v>
      </c>
      <c r="L5833" s="113"/>
      <c r="M5833" s="113"/>
    </row>
    <row r="5834" spans="2:13" s="181" customFormat="1" ht="12.75" hidden="1" customHeight="1">
      <c r="B5834" s="1186"/>
      <c r="C5834" s="1159"/>
      <c r="D5834" s="465">
        <v>817</v>
      </c>
      <c r="E5834" s="1156"/>
      <c r="F5834" s="1157"/>
      <c r="G5834" s="1158"/>
      <c r="H5834" s="468">
        <v>0.15</v>
      </c>
      <c r="I5834" s="564"/>
      <c r="J5834" s="377">
        <f t="shared" si="187"/>
        <v>0</v>
      </c>
      <c r="K5834" s="467">
        <f t="shared" si="188"/>
        <v>0</v>
      </c>
      <c r="L5834" s="113"/>
      <c r="M5834" s="113"/>
    </row>
    <row r="5835" spans="2:13" s="181" customFormat="1" ht="12.75" hidden="1" customHeight="1">
      <c r="B5835" s="1186"/>
      <c r="C5835" s="1159"/>
      <c r="D5835" s="465">
        <v>818</v>
      </c>
      <c r="E5835" s="1156"/>
      <c r="F5835" s="1157"/>
      <c r="G5835" s="1158"/>
      <c r="H5835" s="468">
        <v>0.15</v>
      </c>
      <c r="I5835" s="564"/>
      <c r="J5835" s="377">
        <f t="shared" si="187"/>
        <v>0</v>
      </c>
      <c r="K5835" s="467">
        <f t="shared" si="188"/>
        <v>0</v>
      </c>
      <c r="L5835" s="113"/>
      <c r="M5835" s="113"/>
    </row>
    <row r="5836" spans="2:13" s="181" customFormat="1" ht="12.75" hidden="1" customHeight="1">
      <c r="B5836" s="1186"/>
      <c r="C5836" s="1159"/>
      <c r="D5836" s="465">
        <v>819</v>
      </c>
      <c r="E5836" s="1156"/>
      <c r="F5836" s="1157"/>
      <c r="G5836" s="1158"/>
      <c r="H5836" s="468">
        <v>0.15</v>
      </c>
      <c r="I5836" s="564"/>
      <c r="J5836" s="377">
        <f t="shared" si="187"/>
        <v>0</v>
      </c>
      <c r="K5836" s="467">
        <f t="shared" si="188"/>
        <v>0</v>
      </c>
      <c r="L5836" s="113"/>
      <c r="M5836" s="113"/>
    </row>
    <row r="5837" spans="2:13" s="181" customFormat="1" ht="12.75" hidden="1" customHeight="1">
      <c r="B5837" s="1186"/>
      <c r="C5837" s="1159"/>
      <c r="D5837" s="465">
        <v>820</v>
      </c>
      <c r="E5837" s="1156"/>
      <c r="F5837" s="1157"/>
      <c r="G5837" s="1158"/>
      <c r="H5837" s="468">
        <v>0.15</v>
      </c>
      <c r="I5837" s="564"/>
      <c r="J5837" s="377">
        <f t="shared" si="187"/>
        <v>0</v>
      </c>
      <c r="K5837" s="467">
        <f t="shared" si="188"/>
        <v>0</v>
      </c>
      <c r="L5837" s="113"/>
      <c r="M5837" s="113"/>
    </row>
    <row r="5838" spans="2:13" s="181" customFormat="1" ht="12.75" hidden="1" customHeight="1">
      <c r="B5838" s="1186"/>
      <c r="C5838" s="1159"/>
      <c r="D5838" s="465">
        <v>821</v>
      </c>
      <c r="E5838" s="1156"/>
      <c r="F5838" s="1157"/>
      <c r="G5838" s="1158"/>
      <c r="H5838" s="468">
        <v>0.15</v>
      </c>
      <c r="I5838" s="564"/>
      <c r="J5838" s="377">
        <f t="shared" si="187"/>
        <v>0</v>
      </c>
      <c r="K5838" s="467">
        <f t="shared" si="188"/>
        <v>0</v>
      </c>
      <c r="L5838" s="113"/>
      <c r="M5838" s="113"/>
    </row>
    <row r="5839" spans="2:13" s="181" customFormat="1" ht="12.75" hidden="1" customHeight="1">
      <c r="B5839" s="1186"/>
      <c r="C5839" s="1159"/>
      <c r="D5839" s="465">
        <v>822</v>
      </c>
      <c r="E5839" s="1156"/>
      <c r="F5839" s="1157"/>
      <c r="G5839" s="1158"/>
      <c r="H5839" s="468">
        <v>0.15</v>
      </c>
      <c r="I5839" s="564"/>
      <c r="J5839" s="377">
        <f t="shared" si="187"/>
        <v>0</v>
      </c>
      <c r="K5839" s="467">
        <f t="shared" si="188"/>
        <v>0</v>
      </c>
      <c r="L5839" s="113"/>
      <c r="M5839" s="113"/>
    </row>
    <row r="5840" spans="2:13" s="181" customFormat="1" ht="12.75" hidden="1" customHeight="1">
      <c r="B5840" s="1186"/>
      <c r="C5840" s="1159"/>
      <c r="D5840" s="465">
        <v>823</v>
      </c>
      <c r="E5840" s="1156"/>
      <c r="F5840" s="1157"/>
      <c r="G5840" s="1158"/>
      <c r="H5840" s="468">
        <v>0.15</v>
      </c>
      <c r="I5840" s="564"/>
      <c r="J5840" s="377">
        <f t="shared" si="187"/>
        <v>0</v>
      </c>
      <c r="K5840" s="467">
        <f t="shared" si="188"/>
        <v>0</v>
      </c>
      <c r="L5840" s="113"/>
      <c r="M5840" s="113"/>
    </row>
    <row r="5841" spans="2:13" s="181" customFormat="1" ht="12.75" hidden="1" customHeight="1">
      <c r="B5841" s="1186"/>
      <c r="C5841" s="1159"/>
      <c r="D5841" s="465">
        <v>824</v>
      </c>
      <c r="E5841" s="1156"/>
      <c r="F5841" s="1157"/>
      <c r="G5841" s="1158"/>
      <c r="H5841" s="468">
        <v>0.15</v>
      </c>
      <c r="I5841" s="564"/>
      <c r="J5841" s="377">
        <f t="shared" si="187"/>
        <v>0</v>
      </c>
      <c r="K5841" s="467">
        <f t="shared" si="188"/>
        <v>0</v>
      </c>
      <c r="L5841" s="113"/>
      <c r="M5841" s="113"/>
    </row>
    <row r="5842" spans="2:13" s="181" customFormat="1" ht="12.75" hidden="1" customHeight="1">
      <c r="B5842" s="1186"/>
      <c r="C5842" s="1159"/>
      <c r="D5842" s="465">
        <v>825</v>
      </c>
      <c r="E5842" s="1156"/>
      <c r="F5842" s="1157"/>
      <c r="G5842" s="1158"/>
      <c r="H5842" s="468">
        <v>0.15</v>
      </c>
      <c r="I5842" s="564"/>
      <c r="J5842" s="377">
        <f t="shared" si="187"/>
        <v>0</v>
      </c>
      <c r="K5842" s="467">
        <f t="shared" si="188"/>
        <v>0</v>
      </c>
      <c r="L5842" s="113"/>
      <c r="M5842" s="113"/>
    </row>
    <row r="5843" spans="2:13" s="181" customFormat="1" ht="12.75" hidden="1" customHeight="1">
      <c r="B5843" s="1186"/>
      <c r="C5843" s="1159"/>
      <c r="D5843" s="465">
        <v>826</v>
      </c>
      <c r="E5843" s="1156"/>
      <c r="F5843" s="1157"/>
      <c r="G5843" s="1158"/>
      <c r="H5843" s="468">
        <v>0.15</v>
      </c>
      <c r="I5843" s="564"/>
      <c r="J5843" s="377">
        <f t="shared" si="187"/>
        <v>0</v>
      </c>
      <c r="K5843" s="467">
        <f t="shared" si="188"/>
        <v>0</v>
      </c>
      <c r="L5843" s="113"/>
      <c r="M5843" s="113"/>
    </row>
    <row r="5844" spans="2:13" s="181" customFormat="1" ht="12.75" hidden="1" customHeight="1">
      <c r="B5844" s="1186"/>
      <c r="C5844" s="1159"/>
      <c r="D5844" s="465">
        <v>827</v>
      </c>
      <c r="E5844" s="1156"/>
      <c r="F5844" s="1157"/>
      <c r="G5844" s="1158"/>
      <c r="H5844" s="468">
        <v>0.15</v>
      </c>
      <c r="I5844" s="564"/>
      <c r="J5844" s="377">
        <f t="shared" si="187"/>
        <v>0</v>
      </c>
      <c r="K5844" s="467">
        <f t="shared" si="188"/>
        <v>0</v>
      </c>
      <c r="L5844" s="113"/>
      <c r="M5844" s="113"/>
    </row>
    <row r="5845" spans="2:13" s="181" customFormat="1" ht="12.75" hidden="1" customHeight="1">
      <c r="B5845" s="1186"/>
      <c r="C5845" s="1159"/>
      <c r="D5845" s="465">
        <v>828</v>
      </c>
      <c r="E5845" s="1156"/>
      <c r="F5845" s="1157"/>
      <c r="G5845" s="1158"/>
      <c r="H5845" s="468">
        <v>0.15</v>
      </c>
      <c r="I5845" s="564"/>
      <c r="J5845" s="377">
        <f t="shared" si="187"/>
        <v>0</v>
      </c>
      <c r="K5845" s="467">
        <f t="shared" si="188"/>
        <v>0</v>
      </c>
      <c r="L5845" s="113"/>
      <c r="M5845" s="113"/>
    </row>
    <row r="5846" spans="2:13" s="181" customFormat="1" ht="12.75" hidden="1" customHeight="1">
      <c r="B5846" s="1186"/>
      <c r="C5846" s="1159"/>
      <c r="D5846" s="465">
        <v>829</v>
      </c>
      <c r="E5846" s="1156"/>
      <c r="F5846" s="1157"/>
      <c r="G5846" s="1158"/>
      <c r="H5846" s="468">
        <v>0.15</v>
      </c>
      <c r="I5846" s="564"/>
      <c r="J5846" s="377">
        <f t="shared" si="187"/>
        <v>0</v>
      </c>
      <c r="K5846" s="467">
        <f t="shared" si="188"/>
        <v>0</v>
      </c>
      <c r="L5846" s="113"/>
      <c r="M5846" s="113"/>
    </row>
    <row r="5847" spans="2:13" s="181" customFormat="1" ht="12.75" hidden="1" customHeight="1">
      <c r="B5847" s="1186"/>
      <c r="C5847" s="1159"/>
      <c r="D5847" s="465">
        <v>830</v>
      </c>
      <c r="E5847" s="1156"/>
      <c r="F5847" s="1157"/>
      <c r="G5847" s="1158"/>
      <c r="H5847" s="468">
        <v>0.15</v>
      </c>
      <c r="I5847" s="564"/>
      <c r="J5847" s="377">
        <f t="shared" si="187"/>
        <v>0</v>
      </c>
      <c r="K5847" s="467">
        <f t="shared" si="188"/>
        <v>0</v>
      </c>
      <c r="L5847" s="113"/>
      <c r="M5847" s="113"/>
    </row>
    <row r="5848" spans="2:13" s="181" customFormat="1" ht="12.75" hidden="1" customHeight="1">
      <c r="B5848" s="1186"/>
      <c r="C5848" s="1159"/>
      <c r="D5848" s="465">
        <v>831</v>
      </c>
      <c r="E5848" s="1156"/>
      <c r="F5848" s="1157"/>
      <c r="G5848" s="1158"/>
      <c r="H5848" s="468">
        <v>0.15</v>
      </c>
      <c r="I5848" s="564"/>
      <c r="J5848" s="377">
        <f t="shared" si="187"/>
        <v>0</v>
      </c>
      <c r="K5848" s="467">
        <f t="shared" si="188"/>
        <v>0</v>
      </c>
      <c r="L5848" s="113"/>
      <c r="M5848" s="113"/>
    </row>
    <row r="5849" spans="2:13" s="181" customFormat="1" ht="12.75" hidden="1" customHeight="1">
      <c r="B5849" s="1186"/>
      <c r="C5849" s="1159"/>
      <c r="D5849" s="465">
        <v>832</v>
      </c>
      <c r="E5849" s="1156"/>
      <c r="F5849" s="1157"/>
      <c r="G5849" s="1158"/>
      <c r="H5849" s="468">
        <v>0.15</v>
      </c>
      <c r="I5849" s="564"/>
      <c r="J5849" s="377">
        <f t="shared" si="187"/>
        <v>0</v>
      </c>
      <c r="K5849" s="467">
        <f t="shared" si="188"/>
        <v>0</v>
      </c>
      <c r="L5849" s="113"/>
      <c r="M5849" s="113"/>
    </row>
    <row r="5850" spans="2:13" s="181" customFormat="1" ht="12.75" hidden="1" customHeight="1">
      <c r="B5850" s="1186"/>
      <c r="C5850" s="1159"/>
      <c r="D5850" s="465">
        <v>833</v>
      </c>
      <c r="E5850" s="1156"/>
      <c r="F5850" s="1157"/>
      <c r="G5850" s="1158"/>
      <c r="H5850" s="468">
        <v>0.15</v>
      </c>
      <c r="I5850" s="564"/>
      <c r="J5850" s="377">
        <f t="shared" ref="J5850:J5913" si="189">$I$11027*H5850</f>
        <v>0</v>
      </c>
      <c r="K5850" s="467">
        <f t="shared" si="188"/>
        <v>0</v>
      </c>
      <c r="L5850" s="113"/>
      <c r="M5850" s="113"/>
    </row>
    <row r="5851" spans="2:13" s="181" customFormat="1" ht="12.75" hidden="1" customHeight="1">
      <c r="B5851" s="1186"/>
      <c r="C5851" s="1159"/>
      <c r="D5851" s="465">
        <v>834</v>
      </c>
      <c r="E5851" s="1156"/>
      <c r="F5851" s="1157"/>
      <c r="G5851" s="1158"/>
      <c r="H5851" s="468">
        <v>0.15</v>
      </c>
      <c r="I5851" s="564"/>
      <c r="J5851" s="377">
        <f t="shared" si="189"/>
        <v>0</v>
      </c>
      <c r="K5851" s="467">
        <f t="shared" ref="K5851:K5914" si="190">MAX(0,(I5851-J5851)*0.75)</f>
        <v>0</v>
      </c>
      <c r="L5851" s="113"/>
      <c r="M5851" s="113"/>
    </row>
    <row r="5852" spans="2:13" s="181" customFormat="1" ht="12.75" hidden="1" customHeight="1">
      <c r="B5852" s="1186"/>
      <c r="C5852" s="1159"/>
      <c r="D5852" s="465">
        <v>835</v>
      </c>
      <c r="E5852" s="1156"/>
      <c r="F5852" s="1157"/>
      <c r="G5852" s="1158"/>
      <c r="H5852" s="468">
        <v>0.15</v>
      </c>
      <c r="I5852" s="564"/>
      <c r="J5852" s="377">
        <f t="shared" si="189"/>
        <v>0</v>
      </c>
      <c r="K5852" s="467">
        <f t="shared" si="190"/>
        <v>0</v>
      </c>
      <c r="L5852" s="113"/>
      <c r="M5852" s="113"/>
    </row>
    <row r="5853" spans="2:13" s="181" customFormat="1" ht="12.75" hidden="1" customHeight="1">
      <c r="B5853" s="1186"/>
      <c r="C5853" s="1159"/>
      <c r="D5853" s="465">
        <v>836</v>
      </c>
      <c r="E5853" s="1156"/>
      <c r="F5853" s="1157"/>
      <c r="G5853" s="1158"/>
      <c r="H5853" s="468">
        <v>0.15</v>
      </c>
      <c r="I5853" s="564"/>
      <c r="J5853" s="377">
        <f t="shared" si="189"/>
        <v>0</v>
      </c>
      <c r="K5853" s="467">
        <f t="shared" si="190"/>
        <v>0</v>
      </c>
      <c r="L5853" s="113"/>
      <c r="M5853" s="113"/>
    </row>
    <row r="5854" spans="2:13" s="181" customFormat="1" ht="12.75" hidden="1" customHeight="1">
      <c r="B5854" s="1186"/>
      <c r="C5854" s="1159"/>
      <c r="D5854" s="465">
        <v>837</v>
      </c>
      <c r="E5854" s="1156"/>
      <c r="F5854" s="1157"/>
      <c r="G5854" s="1158"/>
      <c r="H5854" s="468">
        <v>0.15</v>
      </c>
      <c r="I5854" s="564"/>
      <c r="J5854" s="377">
        <f t="shared" si="189"/>
        <v>0</v>
      </c>
      <c r="K5854" s="467">
        <f t="shared" si="190"/>
        <v>0</v>
      </c>
      <c r="L5854" s="113"/>
      <c r="M5854" s="113"/>
    </row>
    <row r="5855" spans="2:13" s="181" customFormat="1" ht="12.75" hidden="1" customHeight="1">
      <c r="B5855" s="1186"/>
      <c r="C5855" s="1159"/>
      <c r="D5855" s="465">
        <v>838</v>
      </c>
      <c r="E5855" s="1156"/>
      <c r="F5855" s="1157"/>
      <c r="G5855" s="1158"/>
      <c r="H5855" s="468">
        <v>0.15</v>
      </c>
      <c r="I5855" s="564"/>
      <c r="J5855" s="377">
        <f t="shared" si="189"/>
        <v>0</v>
      </c>
      <c r="K5855" s="467">
        <f t="shared" si="190"/>
        <v>0</v>
      </c>
      <c r="L5855" s="113"/>
      <c r="M5855" s="113"/>
    </row>
    <row r="5856" spans="2:13" s="181" customFormat="1" ht="12.75" hidden="1" customHeight="1">
      <c r="B5856" s="1186"/>
      <c r="C5856" s="1159"/>
      <c r="D5856" s="465">
        <v>839</v>
      </c>
      <c r="E5856" s="1156"/>
      <c r="F5856" s="1157"/>
      <c r="G5856" s="1158"/>
      <c r="H5856" s="468">
        <v>0.15</v>
      </c>
      <c r="I5856" s="564"/>
      <c r="J5856" s="377">
        <f t="shared" si="189"/>
        <v>0</v>
      </c>
      <c r="K5856" s="467">
        <f t="shared" si="190"/>
        <v>0</v>
      </c>
      <c r="L5856" s="113"/>
      <c r="M5856" s="113"/>
    </row>
    <row r="5857" spans="2:13" s="181" customFormat="1" ht="12.75" hidden="1" customHeight="1">
      <c r="B5857" s="1186"/>
      <c r="C5857" s="1159"/>
      <c r="D5857" s="465">
        <v>840</v>
      </c>
      <c r="E5857" s="1156"/>
      <c r="F5857" s="1157"/>
      <c r="G5857" s="1158"/>
      <c r="H5857" s="468">
        <v>0.15</v>
      </c>
      <c r="I5857" s="564"/>
      <c r="J5857" s="377">
        <f t="shared" si="189"/>
        <v>0</v>
      </c>
      <c r="K5857" s="467">
        <f t="shared" si="190"/>
        <v>0</v>
      </c>
      <c r="L5857" s="113"/>
      <c r="M5857" s="113"/>
    </row>
    <row r="5858" spans="2:13" s="181" customFormat="1" ht="12.75" hidden="1" customHeight="1">
      <c r="B5858" s="1186"/>
      <c r="C5858" s="1159"/>
      <c r="D5858" s="465">
        <v>841</v>
      </c>
      <c r="E5858" s="1156"/>
      <c r="F5858" s="1157"/>
      <c r="G5858" s="1158"/>
      <c r="H5858" s="468">
        <v>0.15</v>
      </c>
      <c r="I5858" s="564"/>
      <c r="J5858" s="377">
        <f t="shared" si="189"/>
        <v>0</v>
      </c>
      <c r="K5858" s="467">
        <f t="shared" si="190"/>
        <v>0</v>
      </c>
      <c r="L5858" s="113"/>
      <c r="M5858" s="113"/>
    </row>
    <row r="5859" spans="2:13" s="181" customFormat="1" ht="12.75" hidden="1" customHeight="1">
      <c r="B5859" s="1186"/>
      <c r="C5859" s="1159"/>
      <c r="D5859" s="465">
        <v>842</v>
      </c>
      <c r="E5859" s="1156"/>
      <c r="F5859" s="1157"/>
      <c r="G5859" s="1158"/>
      <c r="H5859" s="468">
        <v>0.15</v>
      </c>
      <c r="I5859" s="564"/>
      <c r="J5859" s="377">
        <f t="shared" si="189"/>
        <v>0</v>
      </c>
      <c r="K5859" s="467">
        <f t="shared" si="190"/>
        <v>0</v>
      </c>
      <c r="L5859" s="113"/>
      <c r="M5859" s="113"/>
    </row>
    <row r="5860" spans="2:13" s="181" customFormat="1" ht="12.75" hidden="1" customHeight="1">
      <c r="B5860" s="1186"/>
      <c r="C5860" s="1159"/>
      <c r="D5860" s="465">
        <v>843</v>
      </c>
      <c r="E5860" s="1156"/>
      <c r="F5860" s="1157"/>
      <c r="G5860" s="1158"/>
      <c r="H5860" s="468">
        <v>0.15</v>
      </c>
      <c r="I5860" s="564"/>
      <c r="J5860" s="377">
        <f t="shared" si="189"/>
        <v>0</v>
      </c>
      <c r="K5860" s="467">
        <f t="shared" si="190"/>
        <v>0</v>
      </c>
      <c r="L5860" s="113"/>
      <c r="M5860" s="113"/>
    </row>
    <row r="5861" spans="2:13" s="181" customFormat="1" ht="12.75" hidden="1" customHeight="1">
      <c r="B5861" s="1186"/>
      <c r="C5861" s="1159"/>
      <c r="D5861" s="465">
        <v>844</v>
      </c>
      <c r="E5861" s="1156"/>
      <c r="F5861" s="1157"/>
      <c r="G5861" s="1158"/>
      <c r="H5861" s="468">
        <v>0.15</v>
      </c>
      <c r="I5861" s="564"/>
      <c r="J5861" s="377">
        <f t="shared" si="189"/>
        <v>0</v>
      </c>
      <c r="K5861" s="467">
        <f t="shared" si="190"/>
        <v>0</v>
      </c>
      <c r="L5861" s="113"/>
      <c r="M5861" s="113"/>
    </row>
    <row r="5862" spans="2:13" s="181" customFormat="1" ht="12.75" hidden="1" customHeight="1">
      <c r="B5862" s="1186"/>
      <c r="C5862" s="1159"/>
      <c r="D5862" s="465">
        <v>845</v>
      </c>
      <c r="E5862" s="1156"/>
      <c r="F5862" s="1157"/>
      <c r="G5862" s="1158"/>
      <c r="H5862" s="468">
        <v>0.15</v>
      </c>
      <c r="I5862" s="564"/>
      <c r="J5862" s="377">
        <f t="shared" si="189"/>
        <v>0</v>
      </c>
      <c r="K5862" s="467">
        <f t="shared" si="190"/>
        <v>0</v>
      </c>
      <c r="L5862" s="113"/>
      <c r="M5862" s="113"/>
    </row>
    <row r="5863" spans="2:13" s="181" customFormat="1" ht="12.75" hidden="1" customHeight="1">
      <c r="B5863" s="1186"/>
      <c r="C5863" s="1159"/>
      <c r="D5863" s="465">
        <v>846</v>
      </c>
      <c r="E5863" s="1156"/>
      <c r="F5863" s="1157"/>
      <c r="G5863" s="1158"/>
      <c r="H5863" s="468">
        <v>0.15</v>
      </c>
      <c r="I5863" s="564"/>
      <c r="J5863" s="377">
        <f t="shared" si="189"/>
        <v>0</v>
      </c>
      <c r="K5863" s="467">
        <f t="shared" si="190"/>
        <v>0</v>
      </c>
      <c r="L5863" s="113"/>
      <c r="M5863" s="113"/>
    </row>
    <row r="5864" spans="2:13" s="181" customFormat="1" ht="12.75" hidden="1" customHeight="1">
      <c r="B5864" s="1186"/>
      <c r="C5864" s="1159"/>
      <c r="D5864" s="465">
        <v>847</v>
      </c>
      <c r="E5864" s="1156"/>
      <c r="F5864" s="1157"/>
      <c r="G5864" s="1158"/>
      <c r="H5864" s="468">
        <v>0.15</v>
      </c>
      <c r="I5864" s="564"/>
      <c r="J5864" s="377">
        <f t="shared" si="189"/>
        <v>0</v>
      </c>
      <c r="K5864" s="467">
        <f t="shared" si="190"/>
        <v>0</v>
      </c>
      <c r="L5864" s="113"/>
      <c r="M5864" s="113"/>
    </row>
    <row r="5865" spans="2:13" s="181" customFormat="1" ht="12.75" hidden="1" customHeight="1">
      <c r="B5865" s="1186"/>
      <c r="C5865" s="1159"/>
      <c r="D5865" s="465">
        <v>848</v>
      </c>
      <c r="E5865" s="1156"/>
      <c r="F5865" s="1157"/>
      <c r="G5865" s="1158"/>
      <c r="H5865" s="468">
        <v>0.15</v>
      </c>
      <c r="I5865" s="564"/>
      <c r="J5865" s="377">
        <f t="shared" si="189"/>
        <v>0</v>
      </c>
      <c r="K5865" s="467">
        <f t="shared" si="190"/>
        <v>0</v>
      </c>
      <c r="L5865" s="113"/>
      <c r="M5865" s="113"/>
    </row>
    <row r="5866" spans="2:13" s="181" customFormat="1" ht="12.75" hidden="1" customHeight="1">
      <c r="B5866" s="1186"/>
      <c r="C5866" s="1159"/>
      <c r="D5866" s="465">
        <v>849</v>
      </c>
      <c r="E5866" s="1156"/>
      <c r="F5866" s="1157"/>
      <c r="G5866" s="1158"/>
      <c r="H5866" s="468">
        <v>0.15</v>
      </c>
      <c r="I5866" s="564"/>
      <c r="J5866" s="377">
        <f t="shared" si="189"/>
        <v>0</v>
      </c>
      <c r="K5866" s="467">
        <f t="shared" si="190"/>
        <v>0</v>
      </c>
      <c r="L5866" s="113"/>
      <c r="M5866" s="113"/>
    </row>
    <row r="5867" spans="2:13" s="181" customFormat="1" ht="12.75" hidden="1" customHeight="1">
      <c r="B5867" s="1186"/>
      <c r="C5867" s="1159"/>
      <c r="D5867" s="465">
        <v>850</v>
      </c>
      <c r="E5867" s="1156"/>
      <c r="F5867" s="1157"/>
      <c r="G5867" s="1158"/>
      <c r="H5867" s="468">
        <v>0.15</v>
      </c>
      <c r="I5867" s="564"/>
      <c r="J5867" s="377">
        <f t="shared" si="189"/>
        <v>0</v>
      </c>
      <c r="K5867" s="467">
        <f t="shared" si="190"/>
        <v>0</v>
      </c>
      <c r="L5867" s="113"/>
      <c r="M5867" s="113"/>
    </row>
    <row r="5868" spans="2:13" s="181" customFormat="1" ht="12.75" hidden="1" customHeight="1">
      <c r="B5868" s="1186"/>
      <c r="C5868" s="1159"/>
      <c r="D5868" s="465">
        <v>851</v>
      </c>
      <c r="E5868" s="1156"/>
      <c r="F5868" s="1157"/>
      <c r="G5868" s="1158"/>
      <c r="H5868" s="468">
        <v>0.15</v>
      </c>
      <c r="I5868" s="564"/>
      <c r="J5868" s="377">
        <f t="shared" si="189"/>
        <v>0</v>
      </c>
      <c r="K5868" s="467">
        <f t="shared" si="190"/>
        <v>0</v>
      </c>
      <c r="L5868" s="113"/>
      <c r="M5868" s="113"/>
    </row>
    <row r="5869" spans="2:13" s="181" customFormat="1" ht="12.75" hidden="1" customHeight="1">
      <c r="B5869" s="1186"/>
      <c r="C5869" s="1159"/>
      <c r="D5869" s="465">
        <v>852</v>
      </c>
      <c r="E5869" s="1156"/>
      <c r="F5869" s="1157"/>
      <c r="G5869" s="1158"/>
      <c r="H5869" s="468">
        <v>0.15</v>
      </c>
      <c r="I5869" s="564"/>
      <c r="J5869" s="377">
        <f t="shared" si="189"/>
        <v>0</v>
      </c>
      <c r="K5869" s="467">
        <f t="shared" si="190"/>
        <v>0</v>
      </c>
      <c r="L5869" s="113"/>
      <c r="M5869" s="113"/>
    </row>
    <row r="5870" spans="2:13" s="181" customFormat="1" ht="12.75" hidden="1" customHeight="1">
      <c r="B5870" s="1186"/>
      <c r="C5870" s="1159"/>
      <c r="D5870" s="465">
        <v>853</v>
      </c>
      <c r="E5870" s="1156"/>
      <c r="F5870" s="1157"/>
      <c r="G5870" s="1158"/>
      <c r="H5870" s="468">
        <v>0.15</v>
      </c>
      <c r="I5870" s="564"/>
      <c r="J5870" s="377">
        <f t="shared" si="189"/>
        <v>0</v>
      </c>
      <c r="K5870" s="467">
        <f t="shared" si="190"/>
        <v>0</v>
      </c>
      <c r="L5870" s="113"/>
      <c r="M5870" s="113"/>
    </row>
    <row r="5871" spans="2:13" s="181" customFormat="1" ht="12.75" hidden="1" customHeight="1">
      <c r="B5871" s="1186"/>
      <c r="C5871" s="1159"/>
      <c r="D5871" s="465">
        <v>854</v>
      </c>
      <c r="E5871" s="1156"/>
      <c r="F5871" s="1157"/>
      <c r="G5871" s="1158"/>
      <c r="H5871" s="468">
        <v>0.15</v>
      </c>
      <c r="I5871" s="564"/>
      <c r="J5871" s="377">
        <f t="shared" si="189"/>
        <v>0</v>
      </c>
      <c r="K5871" s="467">
        <f t="shared" si="190"/>
        <v>0</v>
      </c>
      <c r="L5871" s="113"/>
      <c r="M5871" s="113"/>
    </row>
    <row r="5872" spans="2:13" s="181" customFormat="1" ht="12.75" hidden="1" customHeight="1">
      <c r="B5872" s="1186"/>
      <c r="C5872" s="1159"/>
      <c r="D5872" s="465">
        <v>855</v>
      </c>
      <c r="E5872" s="1156"/>
      <c r="F5872" s="1157"/>
      <c r="G5872" s="1158"/>
      <c r="H5872" s="468">
        <v>0.15</v>
      </c>
      <c r="I5872" s="564"/>
      <c r="J5872" s="377">
        <f t="shared" si="189"/>
        <v>0</v>
      </c>
      <c r="K5872" s="467">
        <f t="shared" si="190"/>
        <v>0</v>
      </c>
      <c r="L5872" s="113"/>
      <c r="M5872" s="113"/>
    </row>
    <row r="5873" spans="2:13" s="181" customFormat="1" ht="12.75" hidden="1" customHeight="1">
      <c r="B5873" s="1186"/>
      <c r="C5873" s="1159"/>
      <c r="D5873" s="465">
        <v>856</v>
      </c>
      <c r="E5873" s="1156"/>
      <c r="F5873" s="1157"/>
      <c r="G5873" s="1158"/>
      <c r="H5873" s="468">
        <v>0.15</v>
      </c>
      <c r="I5873" s="564"/>
      <c r="J5873" s="377">
        <f t="shared" si="189"/>
        <v>0</v>
      </c>
      <c r="K5873" s="467">
        <f t="shared" si="190"/>
        <v>0</v>
      </c>
      <c r="L5873" s="113"/>
      <c r="M5873" s="113"/>
    </row>
    <row r="5874" spans="2:13" s="181" customFormat="1" ht="12.75" hidden="1" customHeight="1">
      <c r="B5874" s="1186"/>
      <c r="C5874" s="1159"/>
      <c r="D5874" s="465">
        <v>857</v>
      </c>
      <c r="E5874" s="1156"/>
      <c r="F5874" s="1157"/>
      <c r="G5874" s="1158"/>
      <c r="H5874" s="468">
        <v>0.15</v>
      </c>
      <c r="I5874" s="564"/>
      <c r="J5874" s="377">
        <f t="shared" si="189"/>
        <v>0</v>
      </c>
      <c r="K5874" s="467">
        <f t="shared" si="190"/>
        <v>0</v>
      </c>
      <c r="L5874" s="113"/>
      <c r="M5874" s="113"/>
    </row>
    <row r="5875" spans="2:13" s="181" customFormat="1" ht="12.75" hidden="1" customHeight="1">
      <c r="B5875" s="1186"/>
      <c r="C5875" s="1159"/>
      <c r="D5875" s="465">
        <v>858</v>
      </c>
      <c r="E5875" s="1156"/>
      <c r="F5875" s="1157"/>
      <c r="G5875" s="1158"/>
      <c r="H5875" s="468">
        <v>0.15</v>
      </c>
      <c r="I5875" s="564"/>
      <c r="J5875" s="377">
        <f t="shared" si="189"/>
        <v>0</v>
      </c>
      <c r="K5875" s="467">
        <f t="shared" si="190"/>
        <v>0</v>
      </c>
      <c r="L5875" s="113"/>
      <c r="M5875" s="113"/>
    </row>
    <row r="5876" spans="2:13" s="181" customFormat="1" ht="12.75" hidden="1" customHeight="1">
      <c r="B5876" s="1186"/>
      <c r="C5876" s="1159"/>
      <c r="D5876" s="465">
        <v>859</v>
      </c>
      <c r="E5876" s="1156"/>
      <c r="F5876" s="1157"/>
      <c r="G5876" s="1158"/>
      <c r="H5876" s="468">
        <v>0.15</v>
      </c>
      <c r="I5876" s="564"/>
      <c r="J5876" s="377">
        <f t="shared" si="189"/>
        <v>0</v>
      </c>
      <c r="K5876" s="467">
        <f t="shared" si="190"/>
        <v>0</v>
      </c>
      <c r="L5876" s="113"/>
      <c r="M5876" s="113"/>
    </row>
    <row r="5877" spans="2:13" s="181" customFormat="1" ht="12.75" hidden="1" customHeight="1">
      <c r="B5877" s="1186"/>
      <c r="C5877" s="1159"/>
      <c r="D5877" s="465">
        <v>860</v>
      </c>
      <c r="E5877" s="1156"/>
      <c r="F5877" s="1157"/>
      <c r="G5877" s="1158"/>
      <c r="H5877" s="468">
        <v>0.15</v>
      </c>
      <c r="I5877" s="564"/>
      <c r="J5877" s="377">
        <f t="shared" si="189"/>
        <v>0</v>
      </c>
      <c r="K5877" s="467">
        <f t="shared" si="190"/>
        <v>0</v>
      </c>
      <c r="L5877" s="113"/>
      <c r="M5877" s="113"/>
    </row>
    <row r="5878" spans="2:13" s="181" customFormat="1" ht="12.75" hidden="1" customHeight="1">
      <c r="B5878" s="1186"/>
      <c r="C5878" s="1159"/>
      <c r="D5878" s="465">
        <v>861</v>
      </c>
      <c r="E5878" s="1156"/>
      <c r="F5878" s="1157"/>
      <c r="G5878" s="1158"/>
      <c r="H5878" s="468">
        <v>0.15</v>
      </c>
      <c r="I5878" s="564"/>
      <c r="J5878" s="377">
        <f t="shared" si="189"/>
        <v>0</v>
      </c>
      <c r="K5878" s="467">
        <f t="shared" si="190"/>
        <v>0</v>
      </c>
      <c r="L5878" s="113"/>
      <c r="M5878" s="113"/>
    </row>
    <row r="5879" spans="2:13" s="181" customFormat="1" ht="12.75" hidden="1" customHeight="1">
      <c r="B5879" s="1186"/>
      <c r="C5879" s="1159"/>
      <c r="D5879" s="465">
        <v>862</v>
      </c>
      <c r="E5879" s="1156"/>
      <c r="F5879" s="1157"/>
      <c r="G5879" s="1158"/>
      <c r="H5879" s="468">
        <v>0.15</v>
      </c>
      <c r="I5879" s="564"/>
      <c r="J5879" s="377">
        <f t="shared" si="189"/>
        <v>0</v>
      </c>
      <c r="K5879" s="467">
        <f t="shared" si="190"/>
        <v>0</v>
      </c>
      <c r="L5879" s="113"/>
      <c r="M5879" s="113"/>
    </row>
    <row r="5880" spans="2:13" s="181" customFormat="1" ht="12.75" hidden="1" customHeight="1">
      <c r="B5880" s="1186"/>
      <c r="C5880" s="1159"/>
      <c r="D5880" s="465">
        <v>863</v>
      </c>
      <c r="E5880" s="1156"/>
      <c r="F5880" s="1157"/>
      <c r="G5880" s="1158"/>
      <c r="H5880" s="468">
        <v>0.15</v>
      </c>
      <c r="I5880" s="564"/>
      <c r="J5880" s="377">
        <f t="shared" si="189"/>
        <v>0</v>
      </c>
      <c r="K5880" s="467">
        <f t="shared" si="190"/>
        <v>0</v>
      </c>
      <c r="L5880" s="113"/>
      <c r="M5880" s="113"/>
    </row>
    <row r="5881" spans="2:13" s="181" customFormat="1" ht="12.75" hidden="1" customHeight="1">
      <c r="B5881" s="1186"/>
      <c r="C5881" s="1159"/>
      <c r="D5881" s="465">
        <v>864</v>
      </c>
      <c r="E5881" s="1156"/>
      <c r="F5881" s="1157"/>
      <c r="G5881" s="1158"/>
      <c r="H5881" s="468">
        <v>0.15</v>
      </c>
      <c r="I5881" s="564"/>
      <c r="J5881" s="377">
        <f t="shared" si="189"/>
        <v>0</v>
      </c>
      <c r="K5881" s="467">
        <f t="shared" si="190"/>
        <v>0</v>
      </c>
      <c r="L5881" s="113"/>
      <c r="M5881" s="113"/>
    </row>
    <row r="5882" spans="2:13" s="181" customFormat="1" ht="12.75" hidden="1" customHeight="1">
      <c r="B5882" s="1186"/>
      <c r="C5882" s="1159"/>
      <c r="D5882" s="465">
        <v>865</v>
      </c>
      <c r="E5882" s="1156"/>
      <c r="F5882" s="1157"/>
      <c r="G5882" s="1158"/>
      <c r="H5882" s="468">
        <v>0.15</v>
      </c>
      <c r="I5882" s="564"/>
      <c r="J5882" s="377">
        <f t="shared" si="189"/>
        <v>0</v>
      </c>
      <c r="K5882" s="467">
        <f t="shared" si="190"/>
        <v>0</v>
      </c>
      <c r="L5882" s="113"/>
      <c r="M5882" s="113"/>
    </row>
    <row r="5883" spans="2:13" s="181" customFormat="1" ht="12.75" hidden="1" customHeight="1">
      <c r="B5883" s="1186"/>
      <c r="C5883" s="1159"/>
      <c r="D5883" s="465">
        <v>866</v>
      </c>
      <c r="E5883" s="1156"/>
      <c r="F5883" s="1157"/>
      <c r="G5883" s="1158"/>
      <c r="H5883" s="468">
        <v>0.15</v>
      </c>
      <c r="I5883" s="564"/>
      <c r="J5883" s="377">
        <f t="shared" si="189"/>
        <v>0</v>
      </c>
      <c r="K5883" s="467">
        <f t="shared" si="190"/>
        <v>0</v>
      </c>
      <c r="L5883" s="113"/>
      <c r="M5883" s="113"/>
    </row>
    <row r="5884" spans="2:13" s="181" customFormat="1" ht="12.75" hidden="1" customHeight="1">
      <c r="B5884" s="1186"/>
      <c r="C5884" s="1159"/>
      <c r="D5884" s="465">
        <v>867</v>
      </c>
      <c r="E5884" s="1156"/>
      <c r="F5884" s="1157"/>
      <c r="G5884" s="1158"/>
      <c r="H5884" s="468">
        <v>0.15</v>
      </c>
      <c r="I5884" s="564"/>
      <c r="J5884" s="377">
        <f t="shared" si="189"/>
        <v>0</v>
      </c>
      <c r="K5884" s="467">
        <f t="shared" si="190"/>
        <v>0</v>
      </c>
      <c r="L5884" s="113"/>
      <c r="M5884" s="113"/>
    </row>
    <row r="5885" spans="2:13" s="181" customFormat="1" ht="12.75" hidden="1" customHeight="1">
      <c r="B5885" s="1186"/>
      <c r="C5885" s="1159"/>
      <c r="D5885" s="465">
        <v>868</v>
      </c>
      <c r="E5885" s="1156"/>
      <c r="F5885" s="1157"/>
      <c r="G5885" s="1158"/>
      <c r="H5885" s="468">
        <v>0.15</v>
      </c>
      <c r="I5885" s="564"/>
      <c r="J5885" s="377">
        <f t="shared" si="189"/>
        <v>0</v>
      </c>
      <c r="K5885" s="467">
        <f t="shared" si="190"/>
        <v>0</v>
      </c>
      <c r="L5885" s="113"/>
      <c r="M5885" s="113"/>
    </row>
    <row r="5886" spans="2:13" s="181" customFormat="1" ht="12.75" hidden="1" customHeight="1">
      <c r="B5886" s="1186"/>
      <c r="C5886" s="1159"/>
      <c r="D5886" s="465">
        <v>869</v>
      </c>
      <c r="E5886" s="1156"/>
      <c r="F5886" s="1157"/>
      <c r="G5886" s="1158"/>
      <c r="H5886" s="468">
        <v>0.15</v>
      </c>
      <c r="I5886" s="564"/>
      <c r="J5886" s="377">
        <f t="shared" si="189"/>
        <v>0</v>
      </c>
      <c r="K5886" s="467">
        <f t="shared" si="190"/>
        <v>0</v>
      </c>
      <c r="L5886" s="113"/>
      <c r="M5886" s="113"/>
    </row>
    <row r="5887" spans="2:13" s="181" customFormat="1" ht="12.75" hidden="1" customHeight="1">
      <c r="B5887" s="1186"/>
      <c r="C5887" s="1159"/>
      <c r="D5887" s="465">
        <v>870</v>
      </c>
      <c r="E5887" s="1156"/>
      <c r="F5887" s="1157"/>
      <c r="G5887" s="1158"/>
      <c r="H5887" s="468">
        <v>0.15</v>
      </c>
      <c r="I5887" s="564"/>
      <c r="J5887" s="377">
        <f t="shared" si="189"/>
        <v>0</v>
      </c>
      <c r="K5887" s="467">
        <f t="shared" si="190"/>
        <v>0</v>
      </c>
      <c r="L5887" s="113"/>
      <c r="M5887" s="113"/>
    </row>
    <row r="5888" spans="2:13" s="181" customFormat="1" ht="12.75" hidden="1" customHeight="1">
      <c r="B5888" s="1186"/>
      <c r="C5888" s="1159"/>
      <c r="D5888" s="465">
        <v>871</v>
      </c>
      <c r="E5888" s="1156"/>
      <c r="F5888" s="1157"/>
      <c r="G5888" s="1158"/>
      <c r="H5888" s="468">
        <v>0.15</v>
      </c>
      <c r="I5888" s="564"/>
      <c r="J5888" s="377">
        <f t="shared" si="189"/>
        <v>0</v>
      </c>
      <c r="K5888" s="467">
        <f t="shared" si="190"/>
        <v>0</v>
      </c>
      <c r="L5888" s="113"/>
      <c r="M5888" s="113"/>
    </row>
    <row r="5889" spans="2:13" s="181" customFormat="1" ht="12.75" hidden="1" customHeight="1">
      <c r="B5889" s="1186"/>
      <c r="C5889" s="1159"/>
      <c r="D5889" s="465">
        <v>872</v>
      </c>
      <c r="E5889" s="1156"/>
      <c r="F5889" s="1157"/>
      <c r="G5889" s="1158"/>
      <c r="H5889" s="468">
        <v>0.15</v>
      </c>
      <c r="I5889" s="564"/>
      <c r="J5889" s="377">
        <f t="shared" si="189"/>
        <v>0</v>
      </c>
      <c r="K5889" s="467">
        <f t="shared" si="190"/>
        <v>0</v>
      </c>
      <c r="L5889" s="113"/>
      <c r="M5889" s="113"/>
    </row>
    <row r="5890" spans="2:13" s="181" customFormat="1" ht="12.75" hidden="1" customHeight="1">
      <c r="B5890" s="1186"/>
      <c r="C5890" s="1159"/>
      <c r="D5890" s="465">
        <v>873</v>
      </c>
      <c r="E5890" s="1156"/>
      <c r="F5890" s="1157"/>
      <c r="G5890" s="1158"/>
      <c r="H5890" s="468">
        <v>0.15</v>
      </c>
      <c r="I5890" s="564"/>
      <c r="J5890" s="377">
        <f t="shared" si="189"/>
        <v>0</v>
      </c>
      <c r="K5890" s="467">
        <f t="shared" si="190"/>
        <v>0</v>
      </c>
      <c r="L5890" s="113"/>
      <c r="M5890" s="113"/>
    </row>
    <row r="5891" spans="2:13" s="181" customFormat="1" ht="12.75" hidden="1" customHeight="1">
      <c r="B5891" s="1186"/>
      <c r="C5891" s="1159"/>
      <c r="D5891" s="465">
        <v>874</v>
      </c>
      <c r="E5891" s="1156"/>
      <c r="F5891" s="1157"/>
      <c r="G5891" s="1158"/>
      <c r="H5891" s="468">
        <v>0.15</v>
      </c>
      <c r="I5891" s="564"/>
      <c r="J5891" s="377">
        <f t="shared" si="189"/>
        <v>0</v>
      </c>
      <c r="K5891" s="467">
        <f t="shared" si="190"/>
        <v>0</v>
      </c>
      <c r="L5891" s="113"/>
      <c r="M5891" s="113"/>
    </row>
    <row r="5892" spans="2:13" s="181" customFormat="1" ht="12.75" hidden="1" customHeight="1">
      <c r="B5892" s="1186"/>
      <c r="C5892" s="1159"/>
      <c r="D5892" s="465">
        <v>875</v>
      </c>
      <c r="E5892" s="1156"/>
      <c r="F5892" s="1157"/>
      <c r="G5892" s="1158"/>
      <c r="H5892" s="468">
        <v>0.15</v>
      </c>
      <c r="I5892" s="564"/>
      <c r="J5892" s="377">
        <f t="shared" si="189"/>
        <v>0</v>
      </c>
      <c r="K5892" s="467">
        <f t="shared" si="190"/>
        <v>0</v>
      </c>
      <c r="L5892" s="113"/>
      <c r="M5892" s="113"/>
    </row>
    <row r="5893" spans="2:13" s="181" customFormat="1" ht="12.75" hidden="1" customHeight="1">
      <c r="B5893" s="1186"/>
      <c r="C5893" s="1159"/>
      <c r="D5893" s="465">
        <v>876</v>
      </c>
      <c r="E5893" s="1156"/>
      <c r="F5893" s="1157"/>
      <c r="G5893" s="1158"/>
      <c r="H5893" s="468">
        <v>0.15</v>
      </c>
      <c r="I5893" s="564"/>
      <c r="J5893" s="377">
        <f t="shared" si="189"/>
        <v>0</v>
      </c>
      <c r="K5893" s="467">
        <f t="shared" si="190"/>
        <v>0</v>
      </c>
      <c r="L5893" s="113"/>
      <c r="M5893" s="113"/>
    </row>
    <row r="5894" spans="2:13" s="181" customFormat="1" ht="12.75" hidden="1" customHeight="1">
      <c r="B5894" s="1186"/>
      <c r="C5894" s="1159"/>
      <c r="D5894" s="465">
        <v>877</v>
      </c>
      <c r="E5894" s="1156"/>
      <c r="F5894" s="1157"/>
      <c r="G5894" s="1158"/>
      <c r="H5894" s="468">
        <v>0.15</v>
      </c>
      <c r="I5894" s="564"/>
      <c r="J5894" s="377">
        <f t="shared" si="189"/>
        <v>0</v>
      </c>
      <c r="K5894" s="467">
        <f t="shared" si="190"/>
        <v>0</v>
      </c>
      <c r="L5894" s="113"/>
      <c r="M5894" s="113"/>
    </row>
    <row r="5895" spans="2:13" s="181" customFormat="1" ht="12.75" hidden="1" customHeight="1">
      <c r="B5895" s="1186"/>
      <c r="C5895" s="1159"/>
      <c r="D5895" s="465">
        <v>878</v>
      </c>
      <c r="E5895" s="1156"/>
      <c r="F5895" s="1157"/>
      <c r="G5895" s="1158"/>
      <c r="H5895" s="468">
        <v>0.15</v>
      </c>
      <c r="I5895" s="564"/>
      <c r="J5895" s="377">
        <f t="shared" si="189"/>
        <v>0</v>
      </c>
      <c r="K5895" s="467">
        <f t="shared" si="190"/>
        <v>0</v>
      </c>
      <c r="L5895" s="113"/>
      <c r="M5895" s="113"/>
    </row>
    <row r="5896" spans="2:13" s="181" customFormat="1" ht="12.75" hidden="1" customHeight="1">
      <c r="B5896" s="1186"/>
      <c r="C5896" s="1159"/>
      <c r="D5896" s="465">
        <v>879</v>
      </c>
      <c r="E5896" s="1156"/>
      <c r="F5896" s="1157"/>
      <c r="G5896" s="1158"/>
      <c r="H5896" s="468">
        <v>0.15</v>
      </c>
      <c r="I5896" s="564"/>
      <c r="J5896" s="377">
        <f t="shared" si="189"/>
        <v>0</v>
      </c>
      <c r="K5896" s="467">
        <f t="shared" si="190"/>
        <v>0</v>
      </c>
      <c r="L5896" s="113"/>
      <c r="M5896" s="113"/>
    </row>
    <row r="5897" spans="2:13" s="181" customFormat="1" ht="12.75" hidden="1" customHeight="1">
      <c r="B5897" s="1186"/>
      <c r="C5897" s="1159"/>
      <c r="D5897" s="465">
        <v>880</v>
      </c>
      <c r="E5897" s="1156"/>
      <c r="F5897" s="1157"/>
      <c r="G5897" s="1158"/>
      <c r="H5897" s="468">
        <v>0.15</v>
      </c>
      <c r="I5897" s="564"/>
      <c r="J5897" s="377">
        <f t="shared" si="189"/>
        <v>0</v>
      </c>
      <c r="K5897" s="467">
        <f t="shared" si="190"/>
        <v>0</v>
      </c>
      <c r="L5897" s="113"/>
      <c r="M5897" s="113"/>
    </row>
    <row r="5898" spans="2:13" s="181" customFormat="1" ht="12.75" hidden="1" customHeight="1">
      <c r="B5898" s="1186"/>
      <c r="C5898" s="1159"/>
      <c r="D5898" s="465">
        <v>881</v>
      </c>
      <c r="E5898" s="1156"/>
      <c r="F5898" s="1157"/>
      <c r="G5898" s="1158"/>
      <c r="H5898" s="468">
        <v>0.15</v>
      </c>
      <c r="I5898" s="564"/>
      <c r="J5898" s="377">
        <f t="shared" si="189"/>
        <v>0</v>
      </c>
      <c r="K5898" s="467">
        <f t="shared" si="190"/>
        <v>0</v>
      </c>
      <c r="L5898" s="113"/>
      <c r="M5898" s="113"/>
    </row>
    <row r="5899" spans="2:13" s="181" customFormat="1" ht="12.75" hidden="1" customHeight="1">
      <c r="B5899" s="1186"/>
      <c r="C5899" s="1159"/>
      <c r="D5899" s="465">
        <v>882</v>
      </c>
      <c r="E5899" s="1156"/>
      <c r="F5899" s="1157"/>
      <c r="G5899" s="1158"/>
      <c r="H5899" s="468">
        <v>0.15</v>
      </c>
      <c r="I5899" s="564"/>
      <c r="J5899" s="377">
        <f t="shared" si="189"/>
        <v>0</v>
      </c>
      <c r="K5899" s="467">
        <f t="shared" si="190"/>
        <v>0</v>
      </c>
      <c r="L5899" s="113"/>
      <c r="M5899" s="113"/>
    </row>
    <row r="5900" spans="2:13" s="181" customFormat="1" ht="12.75" hidden="1" customHeight="1">
      <c r="B5900" s="1186"/>
      <c r="C5900" s="1159"/>
      <c r="D5900" s="465">
        <v>883</v>
      </c>
      <c r="E5900" s="1156"/>
      <c r="F5900" s="1157"/>
      <c r="G5900" s="1158"/>
      <c r="H5900" s="468">
        <v>0.15</v>
      </c>
      <c r="I5900" s="564"/>
      <c r="J5900" s="377">
        <f t="shared" si="189"/>
        <v>0</v>
      </c>
      <c r="K5900" s="467">
        <f t="shared" si="190"/>
        <v>0</v>
      </c>
      <c r="L5900" s="113"/>
      <c r="M5900" s="113"/>
    </row>
    <row r="5901" spans="2:13" s="181" customFormat="1" ht="12.75" hidden="1" customHeight="1">
      <c r="B5901" s="1186"/>
      <c r="C5901" s="1159"/>
      <c r="D5901" s="465">
        <v>884</v>
      </c>
      <c r="E5901" s="1156"/>
      <c r="F5901" s="1157"/>
      <c r="G5901" s="1158"/>
      <c r="H5901" s="468">
        <v>0.15</v>
      </c>
      <c r="I5901" s="564"/>
      <c r="J5901" s="377">
        <f t="shared" si="189"/>
        <v>0</v>
      </c>
      <c r="K5901" s="467">
        <f t="shared" si="190"/>
        <v>0</v>
      </c>
      <c r="L5901" s="113"/>
      <c r="M5901" s="113"/>
    </row>
    <row r="5902" spans="2:13" s="181" customFormat="1" ht="12.75" hidden="1" customHeight="1">
      <c r="B5902" s="1186"/>
      <c r="C5902" s="1159"/>
      <c r="D5902" s="465">
        <v>885</v>
      </c>
      <c r="E5902" s="1156"/>
      <c r="F5902" s="1157"/>
      <c r="G5902" s="1158"/>
      <c r="H5902" s="468">
        <v>0.15</v>
      </c>
      <c r="I5902" s="564"/>
      <c r="J5902" s="377">
        <f t="shared" si="189"/>
        <v>0</v>
      </c>
      <c r="K5902" s="467">
        <f t="shared" si="190"/>
        <v>0</v>
      </c>
      <c r="L5902" s="113"/>
      <c r="M5902" s="113"/>
    </row>
    <row r="5903" spans="2:13" s="181" customFormat="1" ht="12.75" hidden="1" customHeight="1">
      <c r="B5903" s="1186"/>
      <c r="C5903" s="1159"/>
      <c r="D5903" s="465">
        <v>886</v>
      </c>
      <c r="E5903" s="1156"/>
      <c r="F5903" s="1157"/>
      <c r="G5903" s="1158"/>
      <c r="H5903" s="468">
        <v>0.15</v>
      </c>
      <c r="I5903" s="564"/>
      <c r="J5903" s="377">
        <f t="shared" si="189"/>
        <v>0</v>
      </c>
      <c r="K5903" s="467">
        <f t="shared" si="190"/>
        <v>0</v>
      </c>
      <c r="L5903" s="113"/>
      <c r="M5903" s="113"/>
    </row>
    <row r="5904" spans="2:13" s="181" customFormat="1" ht="12.75" hidden="1" customHeight="1">
      <c r="B5904" s="1186"/>
      <c r="C5904" s="1159"/>
      <c r="D5904" s="465">
        <v>887</v>
      </c>
      <c r="E5904" s="1156"/>
      <c r="F5904" s="1157"/>
      <c r="G5904" s="1158"/>
      <c r="H5904" s="468">
        <v>0.15</v>
      </c>
      <c r="I5904" s="564"/>
      <c r="J5904" s="377">
        <f t="shared" si="189"/>
        <v>0</v>
      </c>
      <c r="K5904" s="467">
        <f t="shared" si="190"/>
        <v>0</v>
      </c>
      <c r="L5904" s="113"/>
      <c r="M5904" s="113"/>
    </row>
    <row r="5905" spans="2:13" s="181" customFormat="1" ht="12.75" hidden="1" customHeight="1">
      <c r="B5905" s="1186"/>
      <c r="C5905" s="1159"/>
      <c r="D5905" s="465">
        <v>888</v>
      </c>
      <c r="E5905" s="1156"/>
      <c r="F5905" s="1157"/>
      <c r="G5905" s="1158"/>
      <c r="H5905" s="468">
        <v>0.15</v>
      </c>
      <c r="I5905" s="564"/>
      <c r="J5905" s="377">
        <f t="shared" si="189"/>
        <v>0</v>
      </c>
      <c r="K5905" s="467">
        <f t="shared" si="190"/>
        <v>0</v>
      </c>
      <c r="L5905" s="113"/>
      <c r="M5905" s="113"/>
    </row>
    <row r="5906" spans="2:13" s="181" customFormat="1" ht="12.75" hidden="1" customHeight="1">
      <c r="B5906" s="1186"/>
      <c r="C5906" s="1159"/>
      <c r="D5906" s="465">
        <v>889</v>
      </c>
      <c r="E5906" s="1156"/>
      <c r="F5906" s="1157"/>
      <c r="G5906" s="1158"/>
      <c r="H5906" s="468">
        <v>0.15</v>
      </c>
      <c r="I5906" s="564"/>
      <c r="J5906" s="377">
        <f t="shared" si="189"/>
        <v>0</v>
      </c>
      <c r="K5906" s="467">
        <f t="shared" si="190"/>
        <v>0</v>
      </c>
      <c r="L5906" s="113"/>
      <c r="M5906" s="113"/>
    </row>
    <row r="5907" spans="2:13" s="181" customFormat="1" ht="12.75" hidden="1" customHeight="1">
      <c r="B5907" s="1186"/>
      <c r="C5907" s="1159"/>
      <c r="D5907" s="465">
        <v>890</v>
      </c>
      <c r="E5907" s="1156"/>
      <c r="F5907" s="1157"/>
      <c r="G5907" s="1158"/>
      <c r="H5907" s="468">
        <v>0.15</v>
      </c>
      <c r="I5907" s="564"/>
      <c r="J5907" s="377">
        <f t="shared" si="189"/>
        <v>0</v>
      </c>
      <c r="K5907" s="467">
        <f t="shared" si="190"/>
        <v>0</v>
      </c>
      <c r="L5907" s="113"/>
      <c r="M5907" s="113"/>
    </row>
    <row r="5908" spans="2:13" s="181" customFormat="1" ht="12.75" hidden="1" customHeight="1">
      <c r="B5908" s="1186"/>
      <c r="C5908" s="1159"/>
      <c r="D5908" s="465">
        <v>891</v>
      </c>
      <c r="E5908" s="1156"/>
      <c r="F5908" s="1157"/>
      <c r="G5908" s="1158"/>
      <c r="H5908" s="468">
        <v>0.15</v>
      </c>
      <c r="I5908" s="564"/>
      <c r="J5908" s="377">
        <f t="shared" si="189"/>
        <v>0</v>
      </c>
      <c r="K5908" s="467">
        <f t="shared" si="190"/>
        <v>0</v>
      </c>
      <c r="L5908" s="113"/>
      <c r="M5908" s="113"/>
    </row>
    <row r="5909" spans="2:13" s="181" customFormat="1" ht="12.75" hidden="1" customHeight="1">
      <c r="B5909" s="1186"/>
      <c r="C5909" s="1159"/>
      <c r="D5909" s="465">
        <v>892</v>
      </c>
      <c r="E5909" s="1156"/>
      <c r="F5909" s="1157"/>
      <c r="G5909" s="1158"/>
      <c r="H5909" s="468">
        <v>0.15</v>
      </c>
      <c r="I5909" s="564"/>
      <c r="J5909" s="377">
        <f t="shared" si="189"/>
        <v>0</v>
      </c>
      <c r="K5909" s="467">
        <f t="shared" si="190"/>
        <v>0</v>
      </c>
      <c r="L5909" s="113"/>
      <c r="M5909" s="113"/>
    </row>
    <row r="5910" spans="2:13" s="181" customFormat="1" ht="12.75" hidden="1" customHeight="1">
      <c r="B5910" s="1186"/>
      <c r="C5910" s="1159"/>
      <c r="D5910" s="465">
        <v>893</v>
      </c>
      <c r="E5910" s="1156"/>
      <c r="F5910" s="1157"/>
      <c r="G5910" s="1158"/>
      <c r="H5910" s="468">
        <v>0.15</v>
      </c>
      <c r="I5910" s="564"/>
      <c r="J5910" s="377">
        <f t="shared" si="189"/>
        <v>0</v>
      </c>
      <c r="K5910" s="467">
        <f t="shared" si="190"/>
        <v>0</v>
      </c>
      <c r="L5910" s="113"/>
      <c r="M5910" s="113"/>
    </row>
    <row r="5911" spans="2:13" s="181" customFormat="1" ht="12.75" hidden="1" customHeight="1">
      <c r="B5911" s="1186"/>
      <c r="C5911" s="1159"/>
      <c r="D5911" s="465">
        <v>894</v>
      </c>
      <c r="E5911" s="1156"/>
      <c r="F5911" s="1157"/>
      <c r="G5911" s="1158"/>
      <c r="H5911" s="468">
        <v>0.15</v>
      </c>
      <c r="I5911" s="564"/>
      <c r="J5911" s="377">
        <f t="shared" si="189"/>
        <v>0</v>
      </c>
      <c r="K5911" s="467">
        <f t="shared" si="190"/>
        <v>0</v>
      </c>
      <c r="L5911" s="113"/>
      <c r="M5911" s="113"/>
    </row>
    <row r="5912" spans="2:13" s="181" customFormat="1" ht="12.75" hidden="1" customHeight="1">
      <c r="B5912" s="1186"/>
      <c r="C5912" s="1159"/>
      <c r="D5912" s="465">
        <v>895</v>
      </c>
      <c r="E5912" s="1156"/>
      <c r="F5912" s="1157"/>
      <c r="G5912" s="1158"/>
      <c r="H5912" s="468">
        <v>0.15</v>
      </c>
      <c r="I5912" s="564"/>
      <c r="J5912" s="377">
        <f t="shared" si="189"/>
        <v>0</v>
      </c>
      <c r="K5912" s="467">
        <f t="shared" si="190"/>
        <v>0</v>
      </c>
      <c r="L5912" s="113"/>
      <c r="M5912" s="113"/>
    </row>
    <row r="5913" spans="2:13" s="181" customFormat="1" ht="12.75" hidden="1" customHeight="1">
      <c r="B5913" s="1186"/>
      <c r="C5913" s="1159"/>
      <c r="D5913" s="465">
        <v>896</v>
      </c>
      <c r="E5913" s="1156"/>
      <c r="F5913" s="1157"/>
      <c r="G5913" s="1158"/>
      <c r="H5913" s="468">
        <v>0.15</v>
      </c>
      <c r="I5913" s="564"/>
      <c r="J5913" s="377">
        <f t="shared" si="189"/>
        <v>0</v>
      </c>
      <c r="K5913" s="467">
        <f t="shared" si="190"/>
        <v>0</v>
      </c>
      <c r="L5913" s="113"/>
      <c r="M5913" s="113"/>
    </row>
    <row r="5914" spans="2:13" s="181" customFormat="1" ht="12.75" hidden="1" customHeight="1">
      <c r="B5914" s="1186"/>
      <c r="C5914" s="1159"/>
      <c r="D5914" s="465">
        <v>897</v>
      </c>
      <c r="E5914" s="1156"/>
      <c r="F5914" s="1157"/>
      <c r="G5914" s="1158"/>
      <c r="H5914" s="468">
        <v>0.15</v>
      </c>
      <c r="I5914" s="564"/>
      <c r="J5914" s="377">
        <f t="shared" ref="J5914:J5977" si="191">$I$11027*H5914</f>
        <v>0</v>
      </c>
      <c r="K5914" s="467">
        <f t="shared" si="190"/>
        <v>0</v>
      </c>
      <c r="L5914" s="113"/>
      <c r="M5914" s="113"/>
    </row>
    <row r="5915" spans="2:13" s="181" customFormat="1" ht="12.75" hidden="1" customHeight="1">
      <c r="B5915" s="1186"/>
      <c r="C5915" s="1159"/>
      <c r="D5915" s="465">
        <v>898</v>
      </c>
      <c r="E5915" s="1156"/>
      <c r="F5915" s="1157"/>
      <c r="G5915" s="1158"/>
      <c r="H5915" s="468">
        <v>0.15</v>
      </c>
      <c r="I5915" s="564"/>
      <c r="J5915" s="377">
        <f t="shared" si="191"/>
        <v>0</v>
      </c>
      <c r="K5915" s="467">
        <f t="shared" ref="K5915:K5978" si="192">MAX(0,(I5915-J5915)*0.75)</f>
        <v>0</v>
      </c>
      <c r="L5915" s="113"/>
      <c r="M5915" s="113"/>
    </row>
    <row r="5916" spans="2:13" s="181" customFormat="1" ht="12.75" hidden="1" customHeight="1">
      <c r="B5916" s="1186"/>
      <c r="C5916" s="1159"/>
      <c r="D5916" s="465">
        <v>899</v>
      </c>
      <c r="E5916" s="1156"/>
      <c r="F5916" s="1157"/>
      <c r="G5916" s="1158"/>
      <c r="H5916" s="468">
        <v>0.15</v>
      </c>
      <c r="I5916" s="564"/>
      <c r="J5916" s="377">
        <f t="shared" si="191"/>
        <v>0</v>
      </c>
      <c r="K5916" s="467">
        <f t="shared" si="192"/>
        <v>0</v>
      </c>
      <c r="L5916" s="113"/>
      <c r="M5916" s="113"/>
    </row>
    <row r="5917" spans="2:13" s="181" customFormat="1" ht="12.75" hidden="1" customHeight="1">
      <c r="B5917" s="1186"/>
      <c r="C5917" s="1159"/>
      <c r="D5917" s="465">
        <v>900</v>
      </c>
      <c r="E5917" s="1156"/>
      <c r="F5917" s="1157"/>
      <c r="G5917" s="1158"/>
      <c r="H5917" s="468">
        <v>0.15</v>
      </c>
      <c r="I5917" s="564"/>
      <c r="J5917" s="377">
        <f t="shared" si="191"/>
        <v>0</v>
      </c>
      <c r="K5917" s="467">
        <f t="shared" si="192"/>
        <v>0</v>
      </c>
      <c r="L5917" s="113"/>
      <c r="M5917" s="113"/>
    </row>
    <row r="5918" spans="2:13" s="181" customFormat="1" ht="12.75" hidden="1" customHeight="1">
      <c r="B5918" s="1186"/>
      <c r="C5918" s="1159"/>
      <c r="D5918" s="465">
        <v>901</v>
      </c>
      <c r="E5918" s="1156"/>
      <c r="F5918" s="1157"/>
      <c r="G5918" s="1158"/>
      <c r="H5918" s="468">
        <v>0.15</v>
      </c>
      <c r="I5918" s="564"/>
      <c r="J5918" s="377">
        <f t="shared" si="191"/>
        <v>0</v>
      </c>
      <c r="K5918" s="467">
        <f t="shared" si="192"/>
        <v>0</v>
      </c>
      <c r="L5918" s="113"/>
      <c r="M5918" s="113"/>
    </row>
    <row r="5919" spans="2:13" s="181" customFormat="1" ht="12.75" hidden="1" customHeight="1">
      <c r="B5919" s="1186"/>
      <c r="C5919" s="1159"/>
      <c r="D5919" s="465">
        <v>902</v>
      </c>
      <c r="E5919" s="1156"/>
      <c r="F5919" s="1157"/>
      <c r="G5919" s="1158"/>
      <c r="H5919" s="468">
        <v>0.15</v>
      </c>
      <c r="I5919" s="564"/>
      <c r="J5919" s="377">
        <f t="shared" si="191"/>
        <v>0</v>
      </c>
      <c r="K5919" s="467">
        <f t="shared" si="192"/>
        <v>0</v>
      </c>
      <c r="L5919" s="113"/>
      <c r="M5919" s="113"/>
    </row>
    <row r="5920" spans="2:13" s="181" customFormat="1" ht="12.75" hidden="1" customHeight="1">
      <c r="B5920" s="1186"/>
      <c r="C5920" s="1159"/>
      <c r="D5920" s="465">
        <v>903</v>
      </c>
      <c r="E5920" s="1156"/>
      <c r="F5920" s="1157"/>
      <c r="G5920" s="1158"/>
      <c r="H5920" s="468">
        <v>0.15</v>
      </c>
      <c r="I5920" s="564"/>
      <c r="J5920" s="377">
        <f t="shared" si="191"/>
        <v>0</v>
      </c>
      <c r="K5920" s="467">
        <f t="shared" si="192"/>
        <v>0</v>
      </c>
      <c r="L5920" s="113"/>
      <c r="M5920" s="113"/>
    </row>
    <row r="5921" spans="2:13" s="181" customFormat="1" ht="12.75" hidden="1" customHeight="1">
      <c r="B5921" s="1186"/>
      <c r="C5921" s="1159"/>
      <c r="D5921" s="465">
        <v>904</v>
      </c>
      <c r="E5921" s="1156"/>
      <c r="F5921" s="1157"/>
      <c r="G5921" s="1158"/>
      <c r="H5921" s="468">
        <v>0.15</v>
      </c>
      <c r="I5921" s="564"/>
      <c r="J5921" s="377">
        <f t="shared" si="191"/>
        <v>0</v>
      </c>
      <c r="K5921" s="467">
        <f t="shared" si="192"/>
        <v>0</v>
      </c>
      <c r="L5921" s="113"/>
      <c r="M5921" s="113"/>
    </row>
    <row r="5922" spans="2:13" s="181" customFormat="1" ht="12.75" hidden="1" customHeight="1">
      <c r="B5922" s="1186"/>
      <c r="C5922" s="1159"/>
      <c r="D5922" s="465">
        <v>905</v>
      </c>
      <c r="E5922" s="1156"/>
      <c r="F5922" s="1157"/>
      <c r="G5922" s="1158"/>
      <c r="H5922" s="468">
        <v>0.15</v>
      </c>
      <c r="I5922" s="564"/>
      <c r="J5922" s="377">
        <f t="shared" si="191"/>
        <v>0</v>
      </c>
      <c r="K5922" s="467">
        <f t="shared" si="192"/>
        <v>0</v>
      </c>
      <c r="L5922" s="113"/>
      <c r="M5922" s="113"/>
    </row>
    <row r="5923" spans="2:13" s="181" customFormat="1" ht="12.75" hidden="1" customHeight="1">
      <c r="B5923" s="1186"/>
      <c r="C5923" s="1159"/>
      <c r="D5923" s="465">
        <v>906</v>
      </c>
      <c r="E5923" s="1156"/>
      <c r="F5923" s="1157"/>
      <c r="G5923" s="1158"/>
      <c r="H5923" s="468">
        <v>0.15</v>
      </c>
      <c r="I5923" s="564"/>
      <c r="J5923" s="377">
        <f t="shared" si="191"/>
        <v>0</v>
      </c>
      <c r="K5923" s="467">
        <f t="shared" si="192"/>
        <v>0</v>
      </c>
      <c r="L5923" s="113"/>
      <c r="M5923" s="113"/>
    </row>
    <row r="5924" spans="2:13" s="181" customFormat="1" ht="12.75" hidden="1" customHeight="1">
      <c r="B5924" s="1186"/>
      <c r="C5924" s="1159"/>
      <c r="D5924" s="465">
        <v>907</v>
      </c>
      <c r="E5924" s="1156"/>
      <c r="F5924" s="1157"/>
      <c r="G5924" s="1158"/>
      <c r="H5924" s="468">
        <v>0.15</v>
      </c>
      <c r="I5924" s="564"/>
      <c r="J5924" s="377">
        <f t="shared" si="191"/>
        <v>0</v>
      </c>
      <c r="K5924" s="467">
        <f t="shared" si="192"/>
        <v>0</v>
      </c>
      <c r="L5924" s="113"/>
      <c r="M5924" s="113"/>
    </row>
    <row r="5925" spans="2:13" s="181" customFormat="1" ht="12.75" hidden="1" customHeight="1">
      <c r="B5925" s="1186"/>
      <c r="C5925" s="1159"/>
      <c r="D5925" s="465">
        <v>908</v>
      </c>
      <c r="E5925" s="1156"/>
      <c r="F5925" s="1157"/>
      <c r="G5925" s="1158"/>
      <c r="H5925" s="468">
        <v>0.15</v>
      </c>
      <c r="I5925" s="564"/>
      <c r="J5925" s="377">
        <f t="shared" si="191"/>
        <v>0</v>
      </c>
      <c r="K5925" s="467">
        <f t="shared" si="192"/>
        <v>0</v>
      </c>
      <c r="L5925" s="113"/>
      <c r="M5925" s="113"/>
    </row>
    <row r="5926" spans="2:13" s="181" customFormat="1" ht="12.75" hidden="1" customHeight="1">
      <c r="B5926" s="1186"/>
      <c r="C5926" s="1159"/>
      <c r="D5926" s="465">
        <v>909</v>
      </c>
      <c r="E5926" s="1156"/>
      <c r="F5926" s="1157"/>
      <c r="G5926" s="1158"/>
      <c r="H5926" s="468">
        <v>0.15</v>
      </c>
      <c r="I5926" s="564"/>
      <c r="J5926" s="377">
        <f t="shared" si="191"/>
        <v>0</v>
      </c>
      <c r="K5926" s="467">
        <f t="shared" si="192"/>
        <v>0</v>
      </c>
      <c r="L5926" s="113"/>
      <c r="M5926" s="113"/>
    </row>
    <row r="5927" spans="2:13" s="181" customFormat="1" ht="12.75" hidden="1" customHeight="1">
      <c r="B5927" s="1186"/>
      <c r="C5927" s="1159"/>
      <c r="D5927" s="465">
        <v>910</v>
      </c>
      <c r="E5927" s="1156"/>
      <c r="F5927" s="1157"/>
      <c r="G5927" s="1158"/>
      <c r="H5927" s="468">
        <v>0.15</v>
      </c>
      <c r="I5927" s="564"/>
      <c r="J5927" s="377">
        <f t="shared" si="191"/>
        <v>0</v>
      </c>
      <c r="K5927" s="467">
        <f t="shared" si="192"/>
        <v>0</v>
      </c>
      <c r="L5927" s="113"/>
      <c r="M5927" s="113"/>
    </row>
    <row r="5928" spans="2:13" s="181" customFormat="1" ht="12.75" hidden="1" customHeight="1">
      <c r="B5928" s="1186"/>
      <c r="C5928" s="1159"/>
      <c r="D5928" s="465">
        <v>911</v>
      </c>
      <c r="E5928" s="1156"/>
      <c r="F5928" s="1157"/>
      <c r="G5928" s="1158"/>
      <c r="H5928" s="468">
        <v>0.15</v>
      </c>
      <c r="I5928" s="564"/>
      <c r="J5928" s="377">
        <f t="shared" si="191"/>
        <v>0</v>
      </c>
      <c r="K5928" s="467">
        <f t="shared" si="192"/>
        <v>0</v>
      </c>
      <c r="L5928" s="113"/>
      <c r="M5928" s="113"/>
    </row>
    <row r="5929" spans="2:13" s="181" customFormat="1" ht="12.75" hidden="1" customHeight="1">
      <c r="B5929" s="1186"/>
      <c r="C5929" s="1159"/>
      <c r="D5929" s="465">
        <v>912</v>
      </c>
      <c r="E5929" s="1156"/>
      <c r="F5929" s="1157"/>
      <c r="G5929" s="1158"/>
      <c r="H5929" s="468">
        <v>0.15</v>
      </c>
      <c r="I5929" s="564"/>
      <c r="J5929" s="377">
        <f t="shared" si="191"/>
        <v>0</v>
      </c>
      <c r="K5929" s="467">
        <f t="shared" si="192"/>
        <v>0</v>
      </c>
      <c r="L5929" s="113"/>
      <c r="M5929" s="113"/>
    </row>
    <row r="5930" spans="2:13" s="181" customFormat="1" ht="12.75" hidden="1" customHeight="1">
      <c r="B5930" s="1186"/>
      <c r="C5930" s="1159"/>
      <c r="D5930" s="465">
        <v>913</v>
      </c>
      <c r="E5930" s="1156"/>
      <c r="F5930" s="1157"/>
      <c r="G5930" s="1158"/>
      <c r="H5930" s="468">
        <v>0.15</v>
      </c>
      <c r="I5930" s="564"/>
      <c r="J5930" s="377">
        <f t="shared" si="191"/>
        <v>0</v>
      </c>
      <c r="K5930" s="467">
        <f t="shared" si="192"/>
        <v>0</v>
      </c>
      <c r="L5930" s="113"/>
      <c r="M5930" s="113"/>
    </row>
    <row r="5931" spans="2:13" s="181" customFormat="1" ht="12.75" hidden="1" customHeight="1">
      <c r="B5931" s="1186"/>
      <c r="C5931" s="1159"/>
      <c r="D5931" s="465">
        <v>914</v>
      </c>
      <c r="E5931" s="1156"/>
      <c r="F5931" s="1157"/>
      <c r="G5931" s="1158"/>
      <c r="H5931" s="468">
        <v>0.15</v>
      </c>
      <c r="I5931" s="564"/>
      <c r="J5931" s="377">
        <f t="shared" si="191"/>
        <v>0</v>
      </c>
      <c r="K5931" s="467">
        <f t="shared" si="192"/>
        <v>0</v>
      </c>
      <c r="L5931" s="113"/>
      <c r="M5931" s="113"/>
    </row>
    <row r="5932" spans="2:13" s="181" customFormat="1" ht="12.75" hidden="1" customHeight="1">
      <c r="B5932" s="1186"/>
      <c r="C5932" s="1159"/>
      <c r="D5932" s="465">
        <v>915</v>
      </c>
      <c r="E5932" s="1156"/>
      <c r="F5932" s="1157"/>
      <c r="G5932" s="1158"/>
      <c r="H5932" s="468">
        <v>0.15</v>
      </c>
      <c r="I5932" s="564"/>
      <c r="J5932" s="377">
        <f t="shared" si="191"/>
        <v>0</v>
      </c>
      <c r="K5932" s="467">
        <f t="shared" si="192"/>
        <v>0</v>
      </c>
      <c r="L5932" s="113"/>
      <c r="M5932" s="113"/>
    </row>
    <row r="5933" spans="2:13" s="181" customFormat="1" ht="12.75" hidden="1" customHeight="1">
      <c r="B5933" s="1186"/>
      <c r="C5933" s="1159"/>
      <c r="D5933" s="465">
        <v>916</v>
      </c>
      <c r="E5933" s="1156"/>
      <c r="F5933" s="1157"/>
      <c r="G5933" s="1158"/>
      <c r="H5933" s="468">
        <v>0.15</v>
      </c>
      <c r="I5933" s="564"/>
      <c r="J5933" s="377">
        <f t="shared" si="191"/>
        <v>0</v>
      </c>
      <c r="K5933" s="467">
        <f t="shared" si="192"/>
        <v>0</v>
      </c>
      <c r="L5933" s="113"/>
      <c r="M5933" s="113"/>
    </row>
    <row r="5934" spans="2:13" s="181" customFormat="1" ht="12.75" hidden="1" customHeight="1">
      <c r="B5934" s="1186"/>
      <c r="C5934" s="1159"/>
      <c r="D5934" s="465">
        <v>917</v>
      </c>
      <c r="E5934" s="1156"/>
      <c r="F5934" s="1157"/>
      <c r="G5934" s="1158"/>
      <c r="H5934" s="468">
        <v>0.15</v>
      </c>
      <c r="I5934" s="564"/>
      <c r="J5934" s="377">
        <f t="shared" si="191"/>
        <v>0</v>
      </c>
      <c r="K5934" s="467">
        <f t="shared" si="192"/>
        <v>0</v>
      </c>
      <c r="L5934" s="113"/>
      <c r="M5934" s="113"/>
    </row>
    <row r="5935" spans="2:13" s="181" customFormat="1" ht="12.75" hidden="1" customHeight="1">
      <c r="B5935" s="1186"/>
      <c r="C5935" s="1159"/>
      <c r="D5935" s="465">
        <v>918</v>
      </c>
      <c r="E5935" s="1156"/>
      <c r="F5935" s="1157"/>
      <c r="G5935" s="1158"/>
      <c r="H5935" s="468">
        <v>0.15</v>
      </c>
      <c r="I5935" s="564"/>
      <c r="J5935" s="377">
        <f t="shared" si="191"/>
        <v>0</v>
      </c>
      <c r="K5935" s="467">
        <f t="shared" si="192"/>
        <v>0</v>
      </c>
      <c r="L5935" s="113"/>
      <c r="M5935" s="113"/>
    </row>
    <row r="5936" spans="2:13" s="181" customFormat="1" ht="12.75" hidden="1" customHeight="1">
      <c r="B5936" s="1186"/>
      <c r="C5936" s="1159"/>
      <c r="D5936" s="465">
        <v>919</v>
      </c>
      <c r="E5936" s="1156"/>
      <c r="F5936" s="1157"/>
      <c r="G5936" s="1158"/>
      <c r="H5936" s="468">
        <v>0.15</v>
      </c>
      <c r="I5936" s="564"/>
      <c r="J5936" s="377">
        <f t="shared" si="191"/>
        <v>0</v>
      </c>
      <c r="K5936" s="467">
        <f t="shared" si="192"/>
        <v>0</v>
      </c>
      <c r="L5936" s="113"/>
      <c r="M5936" s="113"/>
    </row>
    <row r="5937" spans="2:13" s="181" customFormat="1" ht="12.75" hidden="1" customHeight="1">
      <c r="B5937" s="1186"/>
      <c r="C5937" s="1159"/>
      <c r="D5937" s="465">
        <v>920</v>
      </c>
      <c r="E5937" s="1156"/>
      <c r="F5937" s="1157"/>
      <c r="G5937" s="1158"/>
      <c r="H5937" s="468">
        <v>0.15</v>
      </c>
      <c r="I5937" s="564"/>
      <c r="J5937" s="377">
        <f t="shared" si="191"/>
        <v>0</v>
      </c>
      <c r="K5937" s="467">
        <f t="shared" si="192"/>
        <v>0</v>
      </c>
      <c r="L5937" s="113"/>
      <c r="M5937" s="113"/>
    </row>
    <row r="5938" spans="2:13" s="181" customFormat="1" ht="12.75" hidden="1" customHeight="1">
      <c r="B5938" s="1186"/>
      <c r="C5938" s="1159"/>
      <c r="D5938" s="465">
        <v>921</v>
      </c>
      <c r="E5938" s="1156"/>
      <c r="F5938" s="1157"/>
      <c r="G5938" s="1158"/>
      <c r="H5938" s="468">
        <v>0.15</v>
      </c>
      <c r="I5938" s="564"/>
      <c r="J5938" s="377">
        <f t="shared" si="191"/>
        <v>0</v>
      </c>
      <c r="K5938" s="467">
        <f t="shared" si="192"/>
        <v>0</v>
      </c>
      <c r="L5938" s="113"/>
      <c r="M5938" s="113"/>
    </row>
    <row r="5939" spans="2:13" s="181" customFormat="1" ht="12.75" hidden="1" customHeight="1">
      <c r="B5939" s="1186"/>
      <c r="C5939" s="1159"/>
      <c r="D5939" s="465">
        <v>922</v>
      </c>
      <c r="E5939" s="1156"/>
      <c r="F5939" s="1157"/>
      <c r="G5939" s="1158"/>
      <c r="H5939" s="468">
        <v>0.15</v>
      </c>
      <c r="I5939" s="564"/>
      <c r="J5939" s="377">
        <f t="shared" si="191"/>
        <v>0</v>
      </c>
      <c r="K5939" s="467">
        <f t="shared" si="192"/>
        <v>0</v>
      </c>
      <c r="L5939" s="113"/>
      <c r="M5939" s="113"/>
    </row>
    <row r="5940" spans="2:13" s="181" customFormat="1" ht="12.75" hidden="1" customHeight="1">
      <c r="B5940" s="1186"/>
      <c r="C5940" s="1159"/>
      <c r="D5940" s="465">
        <v>923</v>
      </c>
      <c r="E5940" s="1156"/>
      <c r="F5940" s="1157"/>
      <c r="G5940" s="1158"/>
      <c r="H5940" s="468">
        <v>0.15</v>
      </c>
      <c r="I5940" s="564"/>
      <c r="J5940" s="377">
        <f t="shared" si="191"/>
        <v>0</v>
      </c>
      <c r="K5940" s="467">
        <f t="shared" si="192"/>
        <v>0</v>
      </c>
      <c r="L5940" s="113"/>
      <c r="M5940" s="113"/>
    </row>
    <row r="5941" spans="2:13" s="181" customFormat="1" ht="12.75" hidden="1" customHeight="1">
      <c r="B5941" s="1186"/>
      <c r="C5941" s="1159"/>
      <c r="D5941" s="465">
        <v>924</v>
      </c>
      <c r="E5941" s="1156"/>
      <c r="F5941" s="1157"/>
      <c r="G5941" s="1158"/>
      <c r="H5941" s="468">
        <v>0.15</v>
      </c>
      <c r="I5941" s="564"/>
      <c r="J5941" s="377">
        <f t="shared" si="191"/>
        <v>0</v>
      </c>
      <c r="K5941" s="467">
        <f t="shared" si="192"/>
        <v>0</v>
      </c>
      <c r="L5941" s="113"/>
      <c r="M5941" s="113"/>
    </row>
    <row r="5942" spans="2:13" s="181" customFormat="1" ht="12.75" hidden="1" customHeight="1">
      <c r="B5942" s="1186"/>
      <c r="C5942" s="1159"/>
      <c r="D5942" s="465">
        <v>925</v>
      </c>
      <c r="E5942" s="1156"/>
      <c r="F5942" s="1157"/>
      <c r="G5942" s="1158"/>
      <c r="H5942" s="468">
        <v>0.15</v>
      </c>
      <c r="I5942" s="564"/>
      <c r="J5942" s="377">
        <f t="shared" si="191"/>
        <v>0</v>
      </c>
      <c r="K5942" s="467">
        <f t="shared" si="192"/>
        <v>0</v>
      </c>
      <c r="L5942" s="113"/>
      <c r="M5942" s="113"/>
    </row>
    <row r="5943" spans="2:13" s="181" customFormat="1" ht="12.75" hidden="1" customHeight="1">
      <c r="B5943" s="1186"/>
      <c r="C5943" s="1159"/>
      <c r="D5943" s="465">
        <v>926</v>
      </c>
      <c r="E5943" s="1156"/>
      <c r="F5943" s="1157"/>
      <c r="G5943" s="1158"/>
      <c r="H5943" s="468">
        <v>0.15</v>
      </c>
      <c r="I5943" s="564"/>
      <c r="J5943" s="377">
        <f t="shared" si="191"/>
        <v>0</v>
      </c>
      <c r="K5943" s="467">
        <f t="shared" si="192"/>
        <v>0</v>
      </c>
      <c r="L5943" s="113"/>
      <c r="M5943" s="113"/>
    </row>
    <row r="5944" spans="2:13" s="181" customFormat="1" ht="12.75" hidden="1" customHeight="1">
      <c r="B5944" s="1186"/>
      <c r="C5944" s="1159"/>
      <c r="D5944" s="465">
        <v>927</v>
      </c>
      <c r="E5944" s="1156"/>
      <c r="F5944" s="1157"/>
      <c r="G5944" s="1158"/>
      <c r="H5944" s="468">
        <v>0.15</v>
      </c>
      <c r="I5944" s="564"/>
      <c r="J5944" s="377">
        <f t="shared" si="191"/>
        <v>0</v>
      </c>
      <c r="K5944" s="467">
        <f t="shared" si="192"/>
        <v>0</v>
      </c>
      <c r="L5944" s="113"/>
      <c r="M5944" s="113"/>
    </row>
    <row r="5945" spans="2:13" s="181" customFormat="1" ht="12.75" hidden="1" customHeight="1">
      <c r="B5945" s="1186"/>
      <c r="C5945" s="1159"/>
      <c r="D5945" s="465">
        <v>928</v>
      </c>
      <c r="E5945" s="1156"/>
      <c r="F5945" s="1157"/>
      <c r="G5945" s="1158"/>
      <c r="H5945" s="468">
        <v>0.15</v>
      </c>
      <c r="I5945" s="564"/>
      <c r="J5945" s="377">
        <f t="shared" si="191"/>
        <v>0</v>
      </c>
      <c r="K5945" s="467">
        <f t="shared" si="192"/>
        <v>0</v>
      </c>
      <c r="L5945" s="113"/>
      <c r="M5945" s="113"/>
    </row>
    <row r="5946" spans="2:13" s="181" customFormat="1" ht="12.75" hidden="1" customHeight="1">
      <c r="B5946" s="1186"/>
      <c r="C5946" s="1159"/>
      <c r="D5946" s="465">
        <v>929</v>
      </c>
      <c r="E5946" s="1156"/>
      <c r="F5946" s="1157"/>
      <c r="G5946" s="1158"/>
      <c r="H5946" s="468">
        <v>0.15</v>
      </c>
      <c r="I5946" s="564"/>
      <c r="J5946" s="377">
        <f t="shared" si="191"/>
        <v>0</v>
      </c>
      <c r="K5946" s="467">
        <f t="shared" si="192"/>
        <v>0</v>
      </c>
      <c r="L5946" s="113"/>
      <c r="M5946" s="113"/>
    </row>
    <row r="5947" spans="2:13" s="181" customFormat="1" ht="12.75" hidden="1" customHeight="1">
      <c r="B5947" s="1186"/>
      <c r="C5947" s="1159"/>
      <c r="D5947" s="465">
        <v>930</v>
      </c>
      <c r="E5947" s="1156"/>
      <c r="F5947" s="1157"/>
      <c r="G5947" s="1158"/>
      <c r="H5947" s="468">
        <v>0.15</v>
      </c>
      <c r="I5947" s="564"/>
      <c r="J5947" s="377">
        <f t="shared" si="191"/>
        <v>0</v>
      </c>
      <c r="K5947" s="467">
        <f t="shared" si="192"/>
        <v>0</v>
      </c>
      <c r="L5947" s="113"/>
      <c r="M5947" s="113"/>
    </row>
    <row r="5948" spans="2:13" s="181" customFormat="1" ht="12.75" hidden="1" customHeight="1">
      <c r="B5948" s="1186"/>
      <c r="C5948" s="1159"/>
      <c r="D5948" s="465">
        <v>931</v>
      </c>
      <c r="E5948" s="1156"/>
      <c r="F5948" s="1157"/>
      <c r="G5948" s="1158"/>
      <c r="H5948" s="468">
        <v>0.15</v>
      </c>
      <c r="I5948" s="564"/>
      <c r="J5948" s="377">
        <f t="shared" si="191"/>
        <v>0</v>
      </c>
      <c r="K5948" s="467">
        <f t="shared" si="192"/>
        <v>0</v>
      </c>
      <c r="L5948" s="113"/>
      <c r="M5948" s="113"/>
    </row>
    <row r="5949" spans="2:13" s="181" customFormat="1" ht="12.75" hidden="1" customHeight="1">
      <c r="B5949" s="1186"/>
      <c r="C5949" s="1159"/>
      <c r="D5949" s="465">
        <v>932</v>
      </c>
      <c r="E5949" s="1156"/>
      <c r="F5949" s="1157"/>
      <c r="G5949" s="1158"/>
      <c r="H5949" s="468">
        <v>0.15</v>
      </c>
      <c r="I5949" s="564"/>
      <c r="J5949" s="377">
        <f t="shared" si="191"/>
        <v>0</v>
      </c>
      <c r="K5949" s="467">
        <f t="shared" si="192"/>
        <v>0</v>
      </c>
      <c r="L5949" s="113"/>
      <c r="M5949" s="113"/>
    </row>
    <row r="5950" spans="2:13" s="181" customFormat="1" ht="12.75" hidden="1" customHeight="1">
      <c r="B5950" s="1186"/>
      <c r="C5950" s="1159"/>
      <c r="D5950" s="465">
        <v>933</v>
      </c>
      <c r="E5950" s="1156"/>
      <c r="F5950" s="1157"/>
      <c r="G5950" s="1158"/>
      <c r="H5950" s="468">
        <v>0.15</v>
      </c>
      <c r="I5950" s="564"/>
      <c r="J5950" s="377">
        <f t="shared" si="191"/>
        <v>0</v>
      </c>
      <c r="K5950" s="467">
        <f t="shared" si="192"/>
        <v>0</v>
      </c>
      <c r="L5950" s="113"/>
      <c r="M5950" s="113"/>
    </row>
    <row r="5951" spans="2:13" s="181" customFormat="1" ht="12.75" hidden="1" customHeight="1">
      <c r="B5951" s="1186"/>
      <c r="C5951" s="1159"/>
      <c r="D5951" s="465">
        <v>934</v>
      </c>
      <c r="E5951" s="1156"/>
      <c r="F5951" s="1157"/>
      <c r="G5951" s="1158"/>
      <c r="H5951" s="468">
        <v>0.15</v>
      </c>
      <c r="I5951" s="564"/>
      <c r="J5951" s="377">
        <f t="shared" si="191"/>
        <v>0</v>
      </c>
      <c r="K5951" s="467">
        <f t="shared" si="192"/>
        <v>0</v>
      </c>
      <c r="L5951" s="113"/>
      <c r="M5951" s="113"/>
    </row>
    <row r="5952" spans="2:13" s="181" customFormat="1" ht="12.75" hidden="1" customHeight="1">
      <c r="B5952" s="1186"/>
      <c r="C5952" s="1159"/>
      <c r="D5952" s="465">
        <v>935</v>
      </c>
      <c r="E5952" s="1156"/>
      <c r="F5952" s="1157"/>
      <c r="G5952" s="1158"/>
      <c r="H5952" s="468">
        <v>0.15</v>
      </c>
      <c r="I5952" s="564"/>
      <c r="J5952" s="377">
        <f t="shared" si="191"/>
        <v>0</v>
      </c>
      <c r="K5952" s="467">
        <f t="shared" si="192"/>
        <v>0</v>
      </c>
      <c r="L5952" s="113"/>
      <c r="M5952" s="113"/>
    </row>
    <row r="5953" spans="2:13" s="181" customFormat="1" ht="12.75" hidden="1" customHeight="1">
      <c r="B5953" s="1186"/>
      <c r="C5953" s="1159"/>
      <c r="D5953" s="465">
        <v>936</v>
      </c>
      <c r="E5953" s="1156"/>
      <c r="F5953" s="1157"/>
      <c r="G5953" s="1158"/>
      <c r="H5953" s="468">
        <v>0.15</v>
      </c>
      <c r="I5953" s="564"/>
      <c r="J5953" s="377">
        <f t="shared" si="191"/>
        <v>0</v>
      </c>
      <c r="K5953" s="467">
        <f t="shared" si="192"/>
        <v>0</v>
      </c>
      <c r="L5953" s="113"/>
      <c r="M5953" s="113"/>
    </row>
    <row r="5954" spans="2:13" s="181" customFormat="1" ht="12.75" hidden="1" customHeight="1">
      <c r="B5954" s="1186"/>
      <c r="C5954" s="1159"/>
      <c r="D5954" s="465">
        <v>937</v>
      </c>
      <c r="E5954" s="1156"/>
      <c r="F5954" s="1157"/>
      <c r="G5954" s="1158"/>
      <c r="H5954" s="468">
        <v>0.15</v>
      </c>
      <c r="I5954" s="564"/>
      <c r="J5954" s="377">
        <f t="shared" si="191"/>
        <v>0</v>
      </c>
      <c r="K5954" s="467">
        <f t="shared" si="192"/>
        <v>0</v>
      </c>
      <c r="L5954" s="113"/>
      <c r="M5954" s="113"/>
    </row>
    <row r="5955" spans="2:13" s="181" customFormat="1" ht="12.75" hidden="1" customHeight="1">
      <c r="B5955" s="1186"/>
      <c r="C5955" s="1159"/>
      <c r="D5955" s="465">
        <v>938</v>
      </c>
      <c r="E5955" s="1156"/>
      <c r="F5955" s="1157"/>
      <c r="G5955" s="1158"/>
      <c r="H5955" s="468">
        <v>0.15</v>
      </c>
      <c r="I5955" s="564"/>
      <c r="J5955" s="377">
        <f t="shared" si="191"/>
        <v>0</v>
      </c>
      <c r="K5955" s="467">
        <f t="shared" si="192"/>
        <v>0</v>
      </c>
      <c r="L5955" s="113"/>
      <c r="M5955" s="113"/>
    </row>
    <row r="5956" spans="2:13" s="181" customFormat="1" ht="12.75" hidden="1" customHeight="1">
      <c r="B5956" s="1186"/>
      <c r="C5956" s="1159"/>
      <c r="D5956" s="465">
        <v>939</v>
      </c>
      <c r="E5956" s="1156"/>
      <c r="F5956" s="1157"/>
      <c r="G5956" s="1158"/>
      <c r="H5956" s="468">
        <v>0.15</v>
      </c>
      <c r="I5956" s="564"/>
      <c r="J5956" s="377">
        <f t="shared" si="191"/>
        <v>0</v>
      </c>
      <c r="K5956" s="467">
        <f t="shared" si="192"/>
        <v>0</v>
      </c>
      <c r="L5956" s="113"/>
      <c r="M5956" s="113"/>
    </row>
    <row r="5957" spans="2:13" s="181" customFormat="1" ht="12.75" hidden="1" customHeight="1">
      <c r="B5957" s="1186"/>
      <c r="C5957" s="1159"/>
      <c r="D5957" s="465">
        <v>940</v>
      </c>
      <c r="E5957" s="1156"/>
      <c r="F5957" s="1157"/>
      <c r="G5957" s="1158"/>
      <c r="H5957" s="468">
        <v>0.15</v>
      </c>
      <c r="I5957" s="564"/>
      <c r="J5957" s="377">
        <f t="shared" si="191"/>
        <v>0</v>
      </c>
      <c r="K5957" s="467">
        <f t="shared" si="192"/>
        <v>0</v>
      </c>
      <c r="L5957" s="113"/>
      <c r="M5957" s="113"/>
    </row>
    <row r="5958" spans="2:13" s="181" customFormat="1" ht="12.75" hidden="1" customHeight="1">
      <c r="B5958" s="1186"/>
      <c r="C5958" s="1159"/>
      <c r="D5958" s="465">
        <v>941</v>
      </c>
      <c r="E5958" s="1156"/>
      <c r="F5958" s="1157"/>
      <c r="G5958" s="1158"/>
      <c r="H5958" s="468">
        <v>0.15</v>
      </c>
      <c r="I5958" s="564"/>
      <c r="J5958" s="377">
        <f t="shared" si="191"/>
        <v>0</v>
      </c>
      <c r="K5958" s="467">
        <f t="shared" si="192"/>
        <v>0</v>
      </c>
      <c r="L5958" s="113"/>
      <c r="M5958" s="113"/>
    </row>
    <row r="5959" spans="2:13" s="181" customFormat="1" ht="12.75" hidden="1" customHeight="1">
      <c r="B5959" s="1186"/>
      <c r="C5959" s="1159"/>
      <c r="D5959" s="465">
        <v>942</v>
      </c>
      <c r="E5959" s="1156"/>
      <c r="F5959" s="1157"/>
      <c r="G5959" s="1158"/>
      <c r="H5959" s="468">
        <v>0.15</v>
      </c>
      <c r="I5959" s="564"/>
      <c r="J5959" s="377">
        <f t="shared" si="191"/>
        <v>0</v>
      </c>
      <c r="K5959" s="467">
        <f t="shared" si="192"/>
        <v>0</v>
      </c>
      <c r="L5959" s="113"/>
      <c r="M5959" s="113"/>
    </row>
    <row r="5960" spans="2:13" s="181" customFormat="1" ht="12.75" hidden="1" customHeight="1">
      <c r="B5960" s="1186"/>
      <c r="C5960" s="1159"/>
      <c r="D5960" s="465">
        <v>943</v>
      </c>
      <c r="E5960" s="1156"/>
      <c r="F5960" s="1157"/>
      <c r="G5960" s="1158"/>
      <c r="H5960" s="468">
        <v>0.15</v>
      </c>
      <c r="I5960" s="564"/>
      <c r="J5960" s="377">
        <f t="shared" si="191"/>
        <v>0</v>
      </c>
      <c r="K5960" s="467">
        <f t="shared" si="192"/>
        <v>0</v>
      </c>
      <c r="L5960" s="113"/>
      <c r="M5960" s="113"/>
    </row>
    <row r="5961" spans="2:13" s="181" customFormat="1" ht="12.75" hidden="1" customHeight="1">
      <c r="B5961" s="1186"/>
      <c r="C5961" s="1159"/>
      <c r="D5961" s="465">
        <v>944</v>
      </c>
      <c r="E5961" s="1156"/>
      <c r="F5961" s="1157"/>
      <c r="G5961" s="1158"/>
      <c r="H5961" s="468">
        <v>0.15</v>
      </c>
      <c r="I5961" s="564"/>
      <c r="J5961" s="377">
        <f t="shared" si="191"/>
        <v>0</v>
      </c>
      <c r="K5961" s="467">
        <f t="shared" si="192"/>
        <v>0</v>
      </c>
      <c r="L5961" s="113"/>
      <c r="M5961" s="113"/>
    </row>
    <row r="5962" spans="2:13" s="181" customFormat="1" ht="12.75" hidden="1" customHeight="1">
      <c r="B5962" s="1186"/>
      <c r="C5962" s="1159"/>
      <c r="D5962" s="465">
        <v>945</v>
      </c>
      <c r="E5962" s="1156"/>
      <c r="F5962" s="1157"/>
      <c r="G5962" s="1158"/>
      <c r="H5962" s="468">
        <v>0.15</v>
      </c>
      <c r="I5962" s="564"/>
      <c r="J5962" s="377">
        <f t="shared" si="191"/>
        <v>0</v>
      </c>
      <c r="K5962" s="467">
        <f t="shared" si="192"/>
        <v>0</v>
      </c>
      <c r="L5962" s="113"/>
      <c r="M5962" s="113"/>
    </row>
    <row r="5963" spans="2:13" s="181" customFormat="1" ht="12.75" hidden="1" customHeight="1">
      <c r="B5963" s="1186"/>
      <c r="C5963" s="1159"/>
      <c r="D5963" s="465">
        <v>946</v>
      </c>
      <c r="E5963" s="1156"/>
      <c r="F5963" s="1157"/>
      <c r="G5963" s="1158"/>
      <c r="H5963" s="468">
        <v>0.15</v>
      </c>
      <c r="I5963" s="564"/>
      <c r="J5963" s="377">
        <f t="shared" si="191"/>
        <v>0</v>
      </c>
      <c r="K5963" s="467">
        <f t="shared" si="192"/>
        <v>0</v>
      </c>
      <c r="L5963" s="113"/>
      <c r="M5963" s="113"/>
    </row>
    <row r="5964" spans="2:13" s="181" customFormat="1" ht="12.75" hidden="1" customHeight="1">
      <c r="B5964" s="1186"/>
      <c r="C5964" s="1159"/>
      <c r="D5964" s="465">
        <v>947</v>
      </c>
      <c r="E5964" s="1156"/>
      <c r="F5964" s="1157"/>
      <c r="G5964" s="1158"/>
      <c r="H5964" s="468">
        <v>0.15</v>
      </c>
      <c r="I5964" s="564"/>
      <c r="J5964" s="377">
        <f t="shared" si="191"/>
        <v>0</v>
      </c>
      <c r="K5964" s="467">
        <f t="shared" si="192"/>
        <v>0</v>
      </c>
      <c r="L5964" s="113"/>
      <c r="M5964" s="113"/>
    </row>
    <row r="5965" spans="2:13" s="181" customFormat="1" ht="12.75" hidden="1" customHeight="1">
      <c r="B5965" s="1186"/>
      <c r="C5965" s="1159"/>
      <c r="D5965" s="465">
        <v>948</v>
      </c>
      <c r="E5965" s="1156"/>
      <c r="F5965" s="1157"/>
      <c r="G5965" s="1158"/>
      <c r="H5965" s="468">
        <v>0.15</v>
      </c>
      <c r="I5965" s="564"/>
      <c r="J5965" s="377">
        <f t="shared" si="191"/>
        <v>0</v>
      </c>
      <c r="K5965" s="467">
        <f t="shared" si="192"/>
        <v>0</v>
      </c>
      <c r="L5965" s="113"/>
      <c r="M5965" s="113"/>
    </row>
    <row r="5966" spans="2:13" s="181" customFormat="1" ht="12.75" hidden="1" customHeight="1">
      <c r="B5966" s="1186"/>
      <c r="C5966" s="1159"/>
      <c r="D5966" s="465">
        <v>949</v>
      </c>
      <c r="E5966" s="1156"/>
      <c r="F5966" s="1157"/>
      <c r="G5966" s="1158"/>
      <c r="H5966" s="468">
        <v>0.15</v>
      </c>
      <c r="I5966" s="564"/>
      <c r="J5966" s="377">
        <f t="shared" si="191"/>
        <v>0</v>
      </c>
      <c r="K5966" s="467">
        <f t="shared" si="192"/>
        <v>0</v>
      </c>
      <c r="L5966" s="113"/>
      <c r="M5966" s="113"/>
    </row>
    <row r="5967" spans="2:13" s="181" customFormat="1" ht="12.75" hidden="1" customHeight="1">
      <c r="B5967" s="1186"/>
      <c r="C5967" s="1159"/>
      <c r="D5967" s="465">
        <v>950</v>
      </c>
      <c r="E5967" s="1156"/>
      <c r="F5967" s="1157"/>
      <c r="G5967" s="1158"/>
      <c r="H5967" s="468">
        <v>0.15</v>
      </c>
      <c r="I5967" s="564"/>
      <c r="J5967" s="377">
        <f t="shared" si="191"/>
        <v>0</v>
      </c>
      <c r="K5967" s="467">
        <f t="shared" si="192"/>
        <v>0</v>
      </c>
      <c r="L5967" s="113"/>
      <c r="M5967" s="113"/>
    </row>
    <row r="5968" spans="2:13" s="181" customFormat="1" ht="12.75" hidden="1" customHeight="1">
      <c r="B5968" s="1186"/>
      <c r="C5968" s="1159"/>
      <c r="D5968" s="465">
        <v>951</v>
      </c>
      <c r="E5968" s="1156"/>
      <c r="F5968" s="1157"/>
      <c r="G5968" s="1158"/>
      <c r="H5968" s="468">
        <v>0.15</v>
      </c>
      <c r="I5968" s="564"/>
      <c r="J5968" s="377">
        <f t="shared" si="191"/>
        <v>0</v>
      </c>
      <c r="K5968" s="467">
        <f t="shared" si="192"/>
        <v>0</v>
      </c>
      <c r="L5968" s="113"/>
      <c r="M5968" s="113"/>
    </row>
    <row r="5969" spans="2:13" s="181" customFormat="1" ht="12.75" hidden="1" customHeight="1">
      <c r="B5969" s="1186"/>
      <c r="C5969" s="1159"/>
      <c r="D5969" s="465">
        <v>952</v>
      </c>
      <c r="E5969" s="1156"/>
      <c r="F5969" s="1157"/>
      <c r="G5969" s="1158"/>
      <c r="H5969" s="468">
        <v>0.15</v>
      </c>
      <c r="I5969" s="564"/>
      <c r="J5969" s="377">
        <f t="shared" si="191"/>
        <v>0</v>
      </c>
      <c r="K5969" s="467">
        <f t="shared" si="192"/>
        <v>0</v>
      </c>
      <c r="L5969" s="113"/>
      <c r="M5969" s="113"/>
    </row>
    <row r="5970" spans="2:13" s="181" customFormat="1" ht="12.75" hidden="1" customHeight="1">
      <c r="B5970" s="1186"/>
      <c r="C5970" s="1159"/>
      <c r="D5970" s="465">
        <v>953</v>
      </c>
      <c r="E5970" s="1156"/>
      <c r="F5970" s="1157"/>
      <c r="G5970" s="1158"/>
      <c r="H5970" s="468">
        <v>0.15</v>
      </c>
      <c r="I5970" s="564"/>
      <c r="J5970" s="377">
        <f t="shared" si="191"/>
        <v>0</v>
      </c>
      <c r="K5970" s="467">
        <f t="shared" si="192"/>
        <v>0</v>
      </c>
      <c r="L5970" s="113"/>
      <c r="M5970" s="113"/>
    </row>
    <row r="5971" spans="2:13" s="181" customFormat="1" ht="12.75" hidden="1" customHeight="1">
      <c r="B5971" s="1186"/>
      <c r="C5971" s="1159"/>
      <c r="D5971" s="465">
        <v>954</v>
      </c>
      <c r="E5971" s="1156"/>
      <c r="F5971" s="1157"/>
      <c r="G5971" s="1158"/>
      <c r="H5971" s="468">
        <v>0.15</v>
      </c>
      <c r="I5971" s="564"/>
      <c r="J5971" s="377">
        <f t="shared" si="191"/>
        <v>0</v>
      </c>
      <c r="K5971" s="467">
        <f t="shared" si="192"/>
        <v>0</v>
      </c>
      <c r="L5971" s="113"/>
      <c r="M5971" s="113"/>
    </row>
    <row r="5972" spans="2:13" s="181" customFormat="1" ht="12.75" hidden="1" customHeight="1">
      <c r="B5972" s="1186"/>
      <c r="C5972" s="1159"/>
      <c r="D5972" s="465">
        <v>955</v>
      </c>
      <c r="E5972" s="1156"/>
      <c r="F5972" s="1157"/>
      <c r="G5972" s="1158"/>
      <c r="H5972" s="468">
        <v>0.15</v>
      </c>
      <c r="I5972" s="564"/>
      <c r="J5972" s="377">
        <f t="shared" si="191"/>
        <v>0</v>
      </c>
      <c r="K5972" s="467">
        <f t="shared" si="192"/>
        <v>0</v>
      </c>
      <c r="L5972" s="113"/>
      <c r="M5972" s="113"/>
    </row>
    <row r="5973" spans="2:13" s="181" customFormat="1" ht="12.75" hidden="1" customHeight="1">
      <c r="B5973" s="1186"/>
      <c r="C5973" s="1159"/>
      <c r="D5973" s="465">
        <v>956</v>
      </c>
      <c r="E5973" s="1156"/>
      <c r="F5973" s="1157"/>
      <c r="G5973" s="1158"/>
      <c r="H5973" s="468">
        <v>0.15</v>
      </c>
      <c r="I5973" s="564"/>
      <c r="J5973" s="377">
        <f t="shared" si="191"/>
        <v>0</v>
      </c>
      <c r="K5973" s="467">
        <f t="shared" si="192"/>
        <v>0</v>
      </c>
      <c r="L5973" s="113"/>
      <c r="M5973" s="113"/>
    </row>
    <row r="5974" spans="2:13" s="181" customFormat="1" ht="12.75" hidden="1" customHeight="1">
      <c r="B5974" s="1186"/>
      <c r="C5974" s="1159"/>
      <c r="D5974" s="465">
        <v>957</v>
      </c>
      <c r="E5974" s="1156"/>
      <c r="F5974" s="1157"/>
      <c r="G5974" s="1158"/>
      <c r="H5974" s="468">
        <v>0.15</v>
      </c>
      <c r="I5974" s="564"/>
      <c r="J5974" s="377">
        <f t="shared" si="191"/>
        <v>0</v>
      </c>
      <c r="K5974" s="467">
        <f t="shared" si="192"/>
        <v>0</v>
      </c>
      <c r="L5974" s="113"/>
      <c r="M5974" s="113"/>
    </row>
    <row r="5975" spans="2:13" s="181" customFormat="1" ht="12.75" hidden="1" customHeight="1">
      <c r="B5975" s="1186"/>
      <c r="C5975" s="1159"/>
      <c r="D5975" s="465">
        <v>958</v>
      </c>
      <c r="E5975" s="1156"/>
      <c r="F5975" s="1157"/>
      <c r="G5975" s="1158"/>
      <c r="H5975" s="468">
        <v>0.15</v>
      </c>
      <c r="I5975" s="564"/>
      <c r="J5975" s="377">
        <f t="shared" si="191"/>
        <v>0</v>
      </c>
      <c r="K5975" s="467">
        <f t="shared" si="192"/>
        <v>0</v>
      </c>
      <c r="L5975" s="113"/>
      <c r="M5975" s="113"/>
    </row>
    <row r="5976" spans="2:13" s="181" customFormat="1" ht="12.75" hidden="1" customHeight="1">
      <c r="B5976" s="1186"/>
      <c r="C5976" s="1159"/>
      <c r="D5976" s="465">
        <v>959</v>
      </c>
      <c r="E5976" s="1156"/>
      <c r="F5976" s="1157"/>
      <c r="G5976" s="1158"/>
      <c r="H5976" s="468">
        <v>0.15</v>
      </c>
      <c r="I5976" s="564"/>
      <c r="J5976" s="377">
        <f t="shared" si="191"/>
        <v>0</v>
      </c>
      <c r="K5976" s="467">
        <f t="shared" si="192"/>
        <v>0</v>
      </c>
      <c r="L5976" s="113"/>
      <c r="M5976" s="113"/>
    </row>
    <row r="5977" spans="2:13" s="181" customFormat="1" ht="12.75" hidden="1" customHeight="1">
      <c r="B5977" s="1186"/>
      <c r="C5977" s="1159"/>
      <c r="D5977" s="465">
        <v>960</v>
      </c>
      <c r="E5977" s="1156"/>
      <c r="F5977" s="1157"/>
      <c r="G5977" s="1158"/>
      <c r="H5977" s="468">
        <v>0.15</v>
      </c>
      <c r="I5977" s="564"/>
      <c r="J5977" s="377">
        <f t="shared" si="191"/>
        <v>0</v>
      </c>
      <c r="K5977" s="467">
        <f t="shared" si="192"/>
        <v>0</v>
      </c>
      <c r="L5977" s="113"/>
      <c r="M5977" s="113"/>
    </row>
    <row r="5978" spans="2:13" s="181" customFormat="1" ht="12.75" hidden="1" customHeight="1">
      <c r="B5978" s="1186"/>
      <c r="C5978" s="1159"/>
      <c r="D5978" s="465">
        <v>961</v>
      </c>
      <c r="E5978" s="1156"/>
      <c r="F5978" s="1157"/>
      <c r="G5978" s="1158"/>
      <c r="H5978" s="468">
        <v>0.15</v>
      </c>
      <c r="I5978" s="564"/>
      <c r="J5978" s="377">
        <f t="shared" ref="J5978:J6017" si="193">$I$11027*H5978</f>
        <v>0</v>
      </c>
      <c r="K5978" s="467">
        <f t="shared" si="192"/>
        <v>0</v>
      </c>
      <c r="L5978" s="113"/>
      <c r="M5978" s="113"/>
    </row>
    <row r="5979" spans="2:13" s="181" customFormat="1" ht="12.75" hidden="1" customHeight="1">
      <c r="B5979" s="1186"/>
      <c r="C5979" s="1159"/>
      <c r="D5979" s="465">
        <v>962</v>
      </c>
      <c r="E5979" s="1156"/>
      <c r="F5979" s="1157"/>
      <c r="G5979" s="1158"/>
      <c r="H5979" s="468">
        <v>0.15</v>
      </c>
      <c r="I5979" s="564"/>
      <c r="J5979" s="377">
        <f t="shared" si="193"/>
        <v>0</v>
      </c>
      <c r="K5979" s="467">
        <f t="shared" ref="K5979:K6017" si="194">MAX(0,(I5979-J5979)*0.75)</f>
        <v>0</v>
      </c>
      <c r="L5979" s="113"/>
      <c r="M5979" s="113"/>
    </row>
    <row r="5980" spans="2:13" s="181" customFormat="1" ht="12.75" hidden="1" customHeight="1">
      <c r="B5980" s="1186"/>
      <c r="C5980" s="1159"/>
      <c r="D5980" s="465">
        <v>963</v>
      </c>
      <c r="E5980" s="1156"/>
      <c r="F5980" s="1157"/>
      <c r="G5980" s="1158"/>
      <c r="H5980" s="468">
        <v>0.15</v>
      </c>
      <c r="I5980" s="564"/>
      <c r="J5980" s="377">
        <f t="shared" si="193"/>
        <v>0</v>
      </c>
      <c r="K5980" s="467">
        <f t="shared" si="194"/>
        <v>0</v>
      </c>
      <c r="L5980" s="113"/>
      <c r="M5980" s="113"/>
    </row>
    <row r="5981" spans="2:13" s="181" customFormat="1" ht="12.75" hidden="1" customHeight="1">
      <c r="B5981" s="1186"/>
      <c r="C5981" s="1159"/>
      <c r="D5981" s="465">
        <v>964</v>
      </c>
      <c r="E5981" s="1156"/>
      <c r="F5981" s="1157"/>
      <c r="G5981" s="1158"/>
      <c r="H5981" s="468">
        <v>0.15</v>
      </c>
      <c r="I5981" s="564"/>
      <c r="J5981" s="377">
        <f t="shared" si="193"/>
        <v>0</v>
      </c>
      <c r="K5981" s="467">
        <f t="shared" si="194"/>
        <v>0</v>
      </c>
      <c r="L5981" s="113"/>
      <c r="M5981" s="113"/>
    </row>
    <row r="5982" spans="2:13" s="181" customFormat="1" ht="12.75" hidden="1" customHeight="1">
      <c r="B5982" s="1186"/>
      <c r="C5982" s="1159"/>
      <c r="D5982" s="465">
        <v>965</v>
      </c>
      <c r="E5982" s="1156"/>
      <c r="F5982" s="1157"/>
      <c r="G5982" s="1158"/>
      <c r="H5982" s="468">
        <v>0.15</v>
      </c>
      <c r="I5982" s="564"/>
      <c r="J5982" s="377">
        <f t="shared" si="193"/>
        <v>0</v>
      </c>
      <c r="K5982" s="467">
        <f t="shared" si="194"/>
        <v>0</v>
      </c>
      <c r="L5982" s="113"/>
      <c r="M5982" s="113"/>
    </row>
    <row r="5983" spans="2:13" s="181" customFormat="1" ht="12.75" hidden="1" customHeight="1">
      <c r="B5983" s="1186"/>
      <c r="C5983" s="1159"/>
      <c r="D5983" s="465">
        <v>966</v>
      </c>
      <c r="E5983" s="1156"/>
      <c r="F5983" s="1157"/>
      <c r="G5983" s="1158"/>
      <c r="H5983" s="468">
        <v>0.15</v>
      </c>
      <c r="I5983" s="564"/>
      <c r="J5983" s="377">
        <f t="shared" si="193"/>
        <v>0</v>
      </c>
      <c r="K5983" s="467">
        <f t="shared" si="194"/>
        <v>0</v>
      </c>
      <c r="L5983" s="113"/>
      <c r="M5983" s="113"/>
    </row>
    <row r="5984" spans="2:13" s="181" customFormat="1" ht="12.75" hidden="1" customHeight="1">
      <c r="B5984" s="1186"/>
      <c r="C5984" s="1159"/>
      <c r="D5984" s="465">
        <v>967</v>
      </c>
      <c r="E5984" s="1156"/>
      <c r="F5984" s="1157"/>
      <c r="G5984" s="1158"/>
      <c r="H5984" s="468">
        <v>0.15</v>
      </c>
      <c r="I5984" s="564"/>
      <c r="J5984" s="377">
        <f t="shared" si="193"/>
        <v>0</v>
      </c>
      <c r="K5984" s="467">
        <f t="shared" si="194"/>
        <v>0</v>
      </c>
      <c r="L5984" s="113"/>
      <c r="M5984" s="113"/>
    </row>
    <row r="5985" spans="2:13" s="181" customFormat="1" ht="12.75" hidden="1" customHeight="1">
      <c r="B5985" s="1186"/>
      <c r="C5985" s="1159"/>
      <c r="D5985" s="465">
        <v>968</v>
      </c>
      <c r="E5985" s="1156"/>
      <c r="F5985" s="1157"/>
      <c r="G5985" s="1158"/>
      <c r="H5985" s="468">
        <v>0.15</v>
      </c>
      <c r="I5985" s="564"/>
      <c r="J5985" s="377">
        <f t="shared" si="193"/>
        <v>0</v>
      </c>
      <c r="K5985" s="467">
        <f t="shared" si="194"/>
        <v>0</v>
      </c>
      <c r="L5985" s="113"/>
      <c r="M5985" s="113"/>
    </row>
    <row r="5986" spans="2:13" s="181" customFormat="1" ht="12.75" hidden="1" customHeight="1">
      <c r="B5986" s="1186"/>
      <c r="C5986" s="1159"/>
      <c r="D5986" s="465">
        <v>969</v>
      </c>
      <c r="E5986" s="1156"/>
      <c r="F5986" s="1157"/>
      <c r="G5986" s="1158"/>
      <c r="H5986" s="468">
        <v>0.15</v>
      </c>
      <c r="I5986" s="564"/>
      <c r="J5986" s="377">
        <f t="shared" si="193"/>
        <v>0</v>
      </c>
      <c r="K5986" s="467">
        <f t="shared" si="194"/>
        <v>0</v>
      </c>
      <c r="L5986" s="113"/>
      <c r="M5986" s="113"/>
    </row>
    <row r="5987" spans="2:13" s="181" customFormat="1" ht="12.75" hidden="1" customHeight="1">
      <c r="B5987" s="1186"/>
      <c r="C5987" s="1159"/>
      <c r="D5987" s="465">
        <v>970</v>
      </c>
      <c r="E5987" s="1156"/>
      <c r="F5987" s="1157"/>
      <c r="G5987" s="1158"/>
      <c r="H5987" s="468">
        <v>0.15</v>
      </c>
      <c r="I5987" s="564"/>
      <c r="J5987" s="377">
        <f t="shared" si="193"/>
        <v>0</v>
      </c>
      <c r="K5987" s="467">
        <f t="shared" si="194"/>
        <v>0</v>
      </c>
      <c r="L5987" s="113"/>
      <c r="M5987" s="113"/>
    </row>
    <row r="5988" spans="2:13" s="181" customFormat="1" ht="12.75" hidden="1" customHeight="1">
      <c r="B5988" s="1186"/>
      <c r="C5988" s="1159"/>
      <c r="D5988" s="465">
        <v>971</v>
      </c>
      <c r="E5988" s="1156"/>
      <c r="F5988" s="1157"/>
      <c r="G5988" s="1158"/>
      <c r="H5988" s="468">
        <v>0.15</v>
      </c>
      <c r="I5988" s="564"/>
      <c r="J5988" s="377">
        <f t="shared" si="193"/>
        <v>0</v>
      </c>
      <c r="K5988" s="467">
        <f t="shared" si="194"/>
        <v>0</v>
      </c>
      <c r="L5988" s="113"/>
      <c r="M5988" s="113"/>
    </row>
    <row r="5989" spans="2:13" s="181" customFormat="1" ht="12.75" hidden="1" customHeight="1">
      <c r="B5989" s="1186"/>
      <c r="C5989" s="1159"/>
      <c r="D5989" s="465">
        <v>972</v>
      </c>
      <c r="E5989" s="1156"/>
      <c r="F5989" s="1157"/>
      <c r="G5989" s="1158"/>
      <c r="H5989" s="468">
        <v>0.15</v>
      </c>
      <c r="I5989" s="564"/>
      <c r="J5989" s="377">
        <f t="shared" si="193"/>
        <v>0</v>
      </c>
      <c r="K5989" s="467">
        <f t="shared" si="194"/>
        <v>0</v>
      </c>
      <c r="L5989" s="113"/>
      <c r="M5989" s="113"/>
    </row>
    <row r="5990" spans="2:13" s="181" customFormat="1" ht="12.75" hidden="1" customHeight="1">
      <c r="B5990" s="1186"/>
      <c r="C5990" s="1159"/>
      <c r="D5990" s="465">
        <v>973</v>
      </c>
      <c r="E5990" s="1156"/>
      <c r="F5990" s="1157"/>
      <c r="G5990" s="1158"/>
      <c r="H5990" s="468">
        <v>0.15</v>
      </c>
      <c r="I5990" s="564"/>
      <c r="J5990" s="377">
        <f t="shared" si="193"/>
        <v>0</v>
      </c>
      <c r="K5990" s="467">
        <f t="shared" si="194"/>
        <v>0</v>
      </c>
      <c r="L5990" s="113"/>
      <c r="M5990" s="113"/>
    </row>
    <row r="5991" spans="2:13" s="181" customFormat="1" ht="12.75" hidden="1" customHeight="1">
      <c r="B5991" s="1186"/>
      <c r="C5991" s="1159"/>
      <c r="D5991" s="465">
        <v>974</v>
      </c>
      <c r="E5991" s="1156"/>
      <c r="F5991" s="1157"/>
      <c r="G5991" s="1158"/>
      <c r="H5991" s="468">
        <v>0.15</v>
      </c>
      <c r="I5991" s="564"/>
      <c r="J5991" s="377">
        <f t="shared" si="193"/>
        <v>0</v>
      </c>
      <c r="K5991" s="467">
        <f t="shared" si="194"/>
        <v>0</v>
      </c>
      <c r="L5991" s="113"/>
      <c r="M5991" s="113"/>
    </row>
    <row r="5992" spans="2:13" s="181" customFormat="1" ht="12.75" hidden="1" customHeight="1">
      <c r="B5992" s="1186"/>
      <c r="C5992" s="1159"/>
      <c r="D5992" s="465">
        <v>975</v>
      </c>
      <c r="E5992" s="1156"/>
      <c r="F5992" s="1157"/>
      <c r="G5992" s="1158"/>
      <c r="H5992" s="468">
        <v>0.15</v>
      </c>
      <c r="I5992" s="564"/>
      <c r="J5992" s="377">
        <f t="shared" si="193"/>
        <v>0</v>
      </c>
      <c r="K5992" s="467">
        <f t="shared" si="194"/>
        <v>0</v>
      </c>
      <c r="L5992" s="113"/>
      <c r="M5992" s="113"/>
    </row>
    <row r="5993" spans="2:13" s="181" customFormat="1" ht="12.75" hidden="1" customHeight="1">
      <c r="B5993" s="1186"/>
      <c r="C5993" s="1159"/>
      <c r="D5993" s="465">
        <v>976</v>
      </c>
      <c r="E5993" s="1156"/>
      <c r="F5993" s="1157"/>
      <c r="G5993" s="1158"/>
      <c r="H5993" s="468">
        <v>0.15</v>
      </c>
      <c r="I5993" s="564"/>
      <c r="J5993" s="377">
        <f t="shared" si="193"/>
        <v>0</v>
      </c>
      <c r="K5993" s="467">
        <f t="shared" si="194"/>
        <v>0</v>
      </c>
      <c r="L5993" s="113"/>
      <c r="M5993" s="113"/>
    </row>
    <row r="5994" spans="2:13" s="181" customFormat="1" ht="12.75" hidden="1" customHeight="1">
      <c r="B5994" s="1186"/>
      <c r="C5994" s="1159"/>
      <c r="D5994" s="465">
        <v>977</v>
      </c>
      <c r="E5994" s="1156"/>
      <c r="F5994" s="1157"/>
      <c r="G5994" s="1158"/>
      <c r="H5994" s="468">
        <v>0.15</v>
      </c>
      <c r="I5994" s="564"/>
      <c r="J5994" s="377">
        <f t="shared" si="193"/>
        <v>0</v>
      </c>
      <c r="K5994" s="467">
        <f t="shared" si="194"/>
        <v>0</v>
      </c>
      <c r="L5994" s="113"/>
      <c r="M5994" s="113"/>
    </row>
    <row r="5995" spans="2:13" s="181" customFormat="1" ht="12.75" hidden="1" customHeight="1">
      <c r="B5995" s="1186"/>
      <c r="C5995" s="1159"/>
      <c r="D5995" s="465">
        <v>978</v>
      </c>
      <c r="E5995" s="1156"/>
      <c r="F5995" s="1157"/>
      <c r="G5995" s="1158"/>
      <c r="H5995" s="468">
        <v>0.15</v>
      </c>
      <c r="I5995" s="564"/>
      <c r="J5995" s="377">
        <f t="shared" si="193"/>
        <v>0</v>
      </c>
      <c r="K5995" s="467">
        <f t="shared" si="194"/>
        <v>0</v>
      </c>
      <c r="L5995" s="113"/>
      <c r="M5995" s="113"/>
    </row>
    <row r="5996" spans="2:13" s="181" customFormat="1" ht="12.75" hidden="1" customHeight="1">
      <c r="B5996" s="1186"/>
      <c r="C5996" s="1159"/>
      <c r="D5996" s="465">
        <v>979</v>
      </c>
      <c r="E5996" s="1156"/>
      <c r="F5996" s="1157"/>
      <c r="G5996" s="1158"/>
      <c r="H5996" s="468">
        <v>0.15</v>
      </c>
      <c r="I5996" s="564"/>
      <c r="J5996" s="377">
        <f t="shared" si="193"/>
        <v>0</v>
      </c>
      <c r="K5996" s="467">
        <f t="shared" si="194"/>
        <v>0</v>
      </c>
      <c r="L5996" s="113"/>
      <c r="M5996" s="113"/>
    </row>
    <row r="5997" spans="2:13" s="181" customFormat="1" ht="12.75" hidden="1" customHeight="1">
      <c r="B5997" s="1186"/>
      <c r="C5997" s="1159"/>
      <c r="D5997" s="465">
        <v>980</v>
      </c>
      <c r="E5997" s="1156"/>
      <c r="F5997" s="1157"/>
      <c r="G5997" s="1158"/>
      <c r="H5997" s="468">
        <v>0.15</v>
      </c>
      <c r="I5997" s="564"/>
      <c r="J5997" s="377">
        <f t="shared" si="193"/>
        <v>0</v>
      </c>
      <c r="K5997" s="467">
        <f t="shared" si="194"/>
        <v>0</v>
      </c>
      <c r="L5997" s="113"/>
      <c r="M5997" s="113"/>
    </row>
    <row r="5998" spans="2:13" s="181" customFormat="1" ht="12.75" hidden="1" customHeight="1">
      <c r="B5998" s="1186"/>
      <c r="C5998" s="1159"/>
      <c r="D5998" s="465">
        <v>981</v>
      </c>
      <c r="E5998" s="1156"/>
      <c r="F5998" s="1157"/>
      <c r="G5998" s="1158"/>
      <c r="H5998" s="468">
        <v>0.15</v>
      </c>
      <c r="I5998" s="564"/>
      <c r="J5998" s="377">
        <f t="shared" si="193"/>
        <v>0</v>
      </c>
      <c r="K5998" s="467">
        <f t="shared" si="194"/>
        <v>0</v>
      </c>
      <c r="L5998" s="113"/>
      <c r="M5998" s="113"/>
    </row>
    <row r="5999" spans="2:13" s="181" customFormat="1" ht="12.75" hidden="1" customHeight="1">
      <c r="B5999" s="1186"/>
      <c r="C5999" s="1159"/>
      <c r="D5999" s="465">
        <v>982</v>
      </c>
      <c r="E5999" s="1156"/>
      <c r="F5999" s="1157"/>
      <c r="G5999" s="1158"/>
      <c r="H5999" s="468">
        <v>0.15</v>
      </c>
      <c r="I5999" s="564"/>
      <c r="J5999" s="377">
        <f t="shared" si="193"/>
        <v>0</v>
      </c>
      <c r="K5999" s="467">
        <f t="shared" si="194"/>
        <v>0</v>
      </c>
      <c r="L5999" s="113"/>
      <c r="M5999" s="113"/>
    </row>
    <row r="6000" spans="2:13" s="181" customFormat="1" ht="12.75" hidden="1" customHeight="1">
      <c r="B6000" s="1186"/>
      <c r="C6000" s="1159"/>
      <c r="D6000" s="465">
        <v>983</v>
      </c>
      <c r="E6000" s="1156"/>
      <c r="F6000" s="1157"/>
      <c r="G6000" s="1158"/>
      <c r="H6000" s="468">
        <v>0.15</v>
      </c>
      <c r="I6000" s="564"/>
      <c r="J6000" s="377">
        <f t="shared" si="193"/>
        <v>0</v>
      </c>
      <c r="K6000" s="467">
        <f t="shared" si="194"/>
        <v>0</v>
      </c>
      <c r="L6000" s="113"/>
      <c r="M6000" s="113"/>
    </row>
    <row r="6001" spans="2:13" s="181" customFormat="1" ht="12.75" hidden="1" customHeight="1">
      <c r="B6001" s="1186"/>
      <c r="C6001" s="1159"/>
      <c r="D6001" s="465">
        <v>984</v>
      </c>
      <c r="E6001" s="1156"/>
      <c r="F6001" s="1157"/>
      <c r="G6001" s="1158"/>
      <c r="H6001" s="468">
        <v>0.15</v>
      </c>
      <c r="I6001" s="564"/>
      <c r="J6001" s="377">
        <f t="shared" si="193"/>
        <v>0</v>
      </c>
      <c r="K6001" s="467">
        <f t="shared" si="194"/>
        <v>0</v>
      </c>
      <c r="L6001" s="113"/>
      <c r="M6001" s="113"/>
    </row>
    <row r="6002" spans="2:13" s="181" customFormat="1" ht="12.75" hidden="1" customHeight="1">
      <c r="B6002" s="1186"/>
      <c r="C6002" s="1159"/>
      <c r="D6002" s="465">
        <v>985</v>
      </c>
      <c r="E6002" s="1156"/>
      <c r="F6002" s="1157"/>
      <c r="G6002" s="1158"/>
      <c r="H6002" s="468">
        <v>0.15</v>
      </c>
      <c r="I6002" s="564"/>
      <c r="J6002" s="377">
        <f t="shared" si="193"/>
        <v>0</v>
      </c>
      <c r="K6002" s="467">
        <f t="shared" si="194"/>
        <v>0</v>
      </c>
      <c r="L6002" s="113"/>
      <c r="M6002" s="113"/>
    </row>
    <row r="6003" spans="2:13" s="181" customFormat="1" ht="12.75" hidden="1" customHeight="1">
      <c r="B6003" s="1186"/>
      <c r="C6003" s="1159"/>
      <c r="D6003" s="465">
        <v>986</v>
      </c>
      <c r="E6003" s="1156"/>
      <c r="F6003" s="1157"/>
      <c r="G6003" s="1158"/>
      <c r="H6003" s="468">
        <v>0.15</v>
      </c>
      <c r="I6003" s="564"/>
      <c r="J6003" s="377">
        <f t="shared" si="193"/>
        <v>0</v>
      </c>
      <c r="K6003" s="467">
        <f t="shared" si="194"/>
        <v>0</v>
      </c>
      <c r="L6003" s="113"/>
      <c r="M6003" s="113"/>
    </row>
    <row r="6004" spans="2:13" s="181" customFormat="1" ht="12.75" hidden="1" customHeight="1">
      <c r="B6004" s="1186"/>
      <c r="C6004" s="1159"/>
      <c r="D6004" s="465">
        <v>987</v>
      </c>
      <c r="E6004" s="1156"/>
      <c r="F6004" s="1157"/>
      <c r="G6004" s="1158"/>
      <c r="H6004" s="468">
        <v>0.15</v>
      </c>
      <c r="I6004" s="564"/>
      <c r="J6004" s="377">
        <f t="shared" si="193"/>
        <v>0</v>
      </c>
      <c r="K6004" s="467">
        <f t="shared" si="194"/>
        <v>0</v>
      </c>
      <c r="L6004" s="113"/>
      <c r="M6004" s="113"/>
    </row>
    <row r="6005" spans="2:13" s="181" customFormat="1" ht="12.75" hidden="1" customHeight="1">
      <c r="B6005" s="1186"/>
      <c r="C6005" s="1159"/>
      <c r="D6005" s="465">
        <v>988</v>
      </c>
      <c r="E6005" s="1156"/>
      <c r="F6005" s="1157"/>
      <c r="G6005" s="1158"/>
      <c r="H6005" s="468">
        <v>0.15</v>
      </c>
      <c r="I6005" s="564"/>
      <c r="J6005" s="377">
        <f t="shared" si="193"/>
        <v>0</v>
      </c>
      <c r="K6005" s="467">
        <f t="shared" si="194"/>
        <v>0</v>
      </c>
      <c r="L6005" s="113"/>
      <c r="M6005" s="113"/>
    </row>
    <row r="6006" spans="2:13" s="181" customFormat="1" ht="12.75" hidden="1" customHeight="1">
      <c r="B6006" s="1186"/>
      <c r="C6006" s="1159"/>
      <c r="D6006" s="465">
        <v>989</v>
      </c>
      <c r="E6006" s="1156"/>
      <c r="F6006" s="1157"/>
      <c r="G6006" s="1158"/>
      <c r="H6006" s="468">
        <v>0.15</v>
      </c>
      <c r="I6006" s="564"/>
      <c r="J6006" s="377">
        <f t="shared" si="193"/>
        <v>0</v>
      </c>
      <c r="K6006" s="467">
        <f t="shared" si="194"/>
        <v>0</v>
      </c>
      <c r="L6006" s="113"/>
      <c r="M6006" s="113"/>
    </row>
    <row r="6007" spans="2:13" s="181" customFormat="1" ht="12.75" hidden="1" customHeight="1">
      <c r="B6007" s="1186"/>
      <c r="C6007" s="1159"/>
      <c r="D6007" s="465">
        <v>990</v>
      </c>
      <c r="E6007" s="1156"/>
      <c r="F6007" s="1157"/>
      <c r="G6007" s="1158"/>
      <c r="H6007" s="468">
        <v>0.15</v>
      </c>
      <c r="I6007" s="564"/>
      <c r="J6007" s="377">
        <f t="shared" si="193"/>
        <v>0</v>
      </c>
      <c r="K6007" s="467">
        <f t="shared" si="194"/>
        <v>0</v>
      </c>
      <c r="L6007" s="113"/>
      <c r="M6007" s="113"/>
    </row>
    <row r="6008" spans="2:13" s="181" customFormat="1" ht="12.75" hidden="1" customHeight="1">
      <c r="B6008" s="1186"/>
      <c r="C6008" s="1159"/>
      <c r="D6008" s="465">
        <v>991</v>
      </c>
      <c r="E6008" s="1156"/>
      <c r="F6008" s="1157"/>
      <c r="G6008" s="1158"/>
      <c r="H6008" s="468">
        <v>0.15</v>
      </c>
      <c r="I6008" s="564"/>
      <c r="J6008" s="377">
        <f t="shared" si="193"/>
        <v>0</v>
      </c>
      <c r="K6008" s="467">
        <f t="shared" si="194"/>
        <v>0</v>
      </c>
      <c r="L6008" s="113"/>
      <c r="M6008" s="113"/>
    </row>
    <row r="6009" spans="2:13" s="181" customFormat="1" ht="12.75" hidden="1" customHeight="1">
      <c r="B6009" s="1186"/>
      <c r="C6009" s="1159"/>
      <c r="D6009" s="465">
        <v>992</v>
      </c>
      <c r="E6009" s="1156"/>
      <c r="F6009" s="1157"/>
      <c r="G6009" s="1158"/>
      <c r="H6009" s="468">
        <v>0.15</v>
      </c>
      <c r="I6009" s="564"/>
      <c r="J6009" s="377">
        <f t="shared" si="193"/>
        <v>0</v>
      </c>
      <c r="K6009" s="467">
        <f t="shared" si="194"/>
        <v>0</v>
      </c>
      <c r="L6009" s="113"/>
      <c r="M6009" s="113"/>
    </row>
    <row r="6010" spans="2:13" s="181" customFormat="1" ht="12.75" hidden="1" customHeight="1">
      <c r="B6010" s="1186"/>
      <c r="C6010" s="1159"/>
      <c r="D6010" s="465">
        <v>993</v>
      </c>
      <c r="E6010" s="1156"/>
      <c r="F6010" s="1157"/>
      <c r="G6010" s="1158"/>
      <c r="H6010" s="468">
        <v>0.15</v>
      </c>
      <c r="I6010" s="564"/>
      <c r="J6010" s="377">
        <f t="shared" si="193"/>
        <v>0</v>
      </c>
      <c r="K6010" s="467">
        <f t="shared" si="194"/>
        <v>0</v>
      </c>
      <c r="L6010" s="113"/>
      <c r="M6010" s="113"/>
    </row>
    <row r="6011" spans="2:13" s="181" customFormat="1" ht="12.75" hidden="1" customHeight="1">
      <c r="B6011" s="1186"/>
      <c r="C6011" s="1159"/>
      <c r="D6011" s="465">
        <v>994</v>
      </c>
      <c r="E6011" s="1156"/>
      <c r="F6011" s="1157"/>
      <c r="G6011" s="1158"/>
      <c r="H6011" s="468">
        <v>0.15</v>
      </c>
      <c r="I6011" s="564"/>
      <c r="J6011" s="377">
        <f t="shared" si="193"/>
        <v>0</v>
      </c>
      <c r="K6011" s="467">
        <f t="shared" si="194"/>
        <v>0</v>
      </c>
      <c r="L6011" s="113"/>
      <c r="M6011" s="113"/>
    </row>
    <row r="6012" spans="2:13" s="181" customFormat="1" ht="12.75" hidden="1" customHeight="1">
      <c r="B6012" s="1186"/>
      <c r="C6012" s="1159"/>
      <c r="D6012" s="465">
        <v>995</v>
      </c>
      <c r="E6012" s="1156"/>
      <c r="F6012" s="1157"/>
      <c r="G6012" s="1158"/>
      <c r="H6012" s="468">
        <v>0.15</v>
      </c>
      <c r="I6012" s="564"/>
      <c r="J6012" s="377">
        <f t="shared" si="193"/>
        <v>0</v>
      </c>
      <c r="K6012" s="467">
        <f t="shared" si="194"/>
        <v>0</v>
      </c>
      <c r="L6012" s="113"/>
      <c r="M6012" s="113"/>
    </row>
    <row r="6013" spans="2:13" s="181" customFormat="1" ht="12.75" customHeight="1">
      <c r="B6013" s="1186"/>
      <c r="C6013" s="1159"/>
      <c r="D6013" s="465">
        <v>996</v>
      </c>
      <c r="E6013" s="1156"/>
      <c r="F6013" s="1157"/>
      <c r="G6013" s="1158"/>
      <c r="H6013" s="468">
        <v>0.15</v>
      </c>
      <c r="I6013" s="564"/>
      <c r="J6013" s="377">
        <f t="shared" si="193"/>
        <v>0</v>
      </c>
      <c r="K6013" s="467">
        <f t="shared" si="194"/>
        <v>0</v>
      </c>
      <c r="L6013" s="113"/>
      <c r="M6013" s="113"/>
    </row>
    <row r="6014" spans="2:13" s="181" customFormat="1" ht="12.75" customHeight="1">
      <c r="B6014" s="1186"/>
      <c r="C6014" s="1159"/>
      <c r="D6014" s="465">
        <v>997</v>
      </c>
      <c r="E6014" s="1156"/>
      <c r="F6014" s="1157"/>
      <c r="G6014" s="1158"/>
      <c r="H6014" s="468">
        <v>0.15</v>
      </c>
      <c r="I6014" s="564"/>
      <c r="J6014" s="377">
        <f t="shared" si="193"/>
        <v>0</v>
      </c>
      <c r="K6014" s="467">
        <f t="shared" si="194"/>
        <v>0</v>
      </c>
      <c r="L6014" s="113"/>
      <c r="M6014" s="113"/>
    </row>
    <row r="6015" spans="2:13" s="181" customFormat="1" ht="12.75" customHeight="1">
      <c r="B6015" s="1186"/>
      <c r="C6015" s="1159"/>
      <c r="D6015" s="465">
        <v>998</v>
      </c>
      <c r="E6015" s="1156"/>
      <c r="F6015" s="1157"/>
      <c r="G6015" s="1158"/>
      <c r="H6015" s="468">
        <v>0.15</v>
      </c>
      <c r="I6015" s="564"/>
      <c r="J6015" s="377">
        <f t="shared" si="193"/>
        <v>0</v>
      </c>
      <c r="K6015" s="467">
        <f t="shared" si="194"/>
        <v>0</v>
      </c>
      <c r="L6015" s="113"/>
      <c r="M6015" s="113"/>
    </row>
    <row r="6016" spans="2:13" s="181" customFormat="1" ht="12.75" customHeight="1">
      <c r="B6016" s="1186"/>
      <c r="C6016" s="1159"/>
      <c r="D6016" s="465">
        <v>999</v>
      </c>
      <c r="E6016" s="1156"/>
      <c r="F6016" s="1157"/>
      <c r="G6016" s="1158"/>
      <c r="H6016" s="468">
        <v>0.15</v>
      </c>
      <c r="I6016" s="564"/>
      <c r="J6016" s="377">
        <f t="shared" si="193"/>
        <v>0</v>
      </c>
      <c r="K6016" s="467">
        <f t="shared" si="194"/>
        <v>0</v>
      </c>
      <c r="L6016" s="113"/>
      <c r="M6016" s="113"/>
    </row>
    <row r="6017" spans="2:12">
      <c r="B6017" s="1186"/>
      <c r="C6017" s="1159"/>
      <c r="D6017" s="465">
        <v>1000</v>
      </c>
      <c r="E6017" s="1156"/>
      <c r="F6017" s="1157"/>
      <c r="G6017" s="1158"/>
      <c r="H6017" s="125">
        <v>0.15</v>
      </c>
      <c r="I6017" s="564"/>
      <c r="J6017" s="377">
        <f t="shared" si="193"/>
        <v>0</v>
      </c>
      <c r="K6017" s="469">
        <f t="shared" si="194"/>
        <v>0</v>
      </c>
      <c r="L6017" s="16"/>
    </row>
    <row r="6018" spans="2:12" ht="43.5" customHeight="1">
      <c r="B6018" s="1186"/>
      <c r="C6018" s="1159" t="s">
        <v>39</v>
      </c>
      <c r="D6018" s="776" t="s">
        <v>646</v>
      </c>
      <c r="E6018" s="1160"/>
      <c r="F6018" s="1160"/>
      <c r="G6018" s="1160"/>
      <c r="H6018" s="158"/>
      <c r="I6018" s="359"/>
      <c r="J6018" s="361"/>
      <c r="K6018" s="559"/>
      <c r="L6018" s="16"/>
    </row>
    <row r="6019" spans="2:12">
      <c r="B6019" s="1186"/>
      <c r="C6019" s="1159"/>
      <c r="D6019" s="465">
        <v>1</v>
      </c>
      <c r="E6019" s="1156"/>
      <c r="F6019" s="1157"/>
      <c r="G6019" s="1158"/>
      <c r="H6019" s="125">
        <v>0.05</v>
      </c>
      <c r="I6019" s="564"/>
      <c r="J6019" s="377">
        <f t="shared" ref="J6019:J6082" si="195">$I$11027*H6019</f>
        <v>0</v>
      </c>
      <c r="K6019" s="477">
        <f>MAX(0,(I6019-J6019)*0.75)</f>
        <v>0</v>
      </c>
      <c r="L6019" s="16"/>
    </row>
    <row r="6020" spans="2:12" ht="12.75" customHeight="1">
      <c r="B6020" s="1186"/>
      <c r="C6020" s="1159"/>
      <c r="D6020" s="465">
        <v>2</v>
      </c>
      <c r="E6020" s="1156"/>
      <c r="F6020" s="1157"/>
      <c r="G6020" s="1158"/>
      <c r="H6020" s="125">
        <v>0.05</v>
      </c>
      <c r="I6020" s="564"/>
      <c r="J6020" s="377">
        <f t="shared" si="195"/>
        <v>0</v>
      </c>
      <c r="K6020" s="467">
        <f t="shared" ref="K6020:K6083" si="196">MAX(0,(I6020-J6020)*0.75)</f>
        <v>0</v>
      </c>
      <c r="L6020" s="16"/>
    </row>
    <row r="6021" spans="2:12" ht="12.75" customHeight="1">
      <c r="B6021" s="1186"/>
      <c r="C6021" s="1159"/>
      <c r="D6021" s="465">
        <v>3</v>
      </c>
      <c r="E6021" s="1156"/>
      <c r="F6021" s="1157"/>
      <c r="G6021" s="1158"/>
      <c r="H6021" s="125">
        <v>0.05</v>
      </c>
      <c r="I6021" s="564"/>
      <c r="J6021" s="377">
        <f t="shared" si="195"/>
        <v>0</v>
      </c>
      <c r="K6021" s="467">
        <f t="shared" si="196"/>
        <v>0</v>
      </c>
      <c r="L6021" s="16"/>
    </row>
    <row r="6022" spans="2:12" ht="12.75" customHeight="1">
      <c r="B6022" s="1186"/>
      <c r="C6022" s="1159"/>
      <c r="D6022" s="465">
        <v>4</v>
      </c>
      <c r="E6022" s="1156"/>
      <c r="F6022" s="1157"/>
      <c r="G6022" s="1158"/>
      <c r="H6022" s="125">
        <v>0.05</v>
      </c>
      <c r="I6022" s="564"/>
      <c r="J6022" s="377">
        <f t="shared" si="195"/>
        <v>0</v>
      </c>
      <c r="K6022" s="467">
        <f t="shared" si="196"/>
        <v>0</v>
      </c>
      <c r="L6022" s="16"/>
    </row>
    <row r="6023" spans="2:12" ht="12.75" customHeight="1">
      <c r="B6023" s="1186"/>
      <c r="C6023" s="1159"/>
      <c r="D6023" s="465">
        <v>5</v>
      </c>
      <c r="E6023" s="1156"/>
      <c r="F6023" s="1157"/>
      <c r="G6023" s="1158"/>
      <c r="H6023" s="125">
        <v>0.05</v>
      </c>
      <c r="I6023" s="564"/>
      <c r="J6023" s="377">
        <f t="shared" si="195"/>
        <v>0</v>
      </c>
      <c r="K6023" s="467">
        <f t="shared" si="196"/>
        <v>0</v>
      </c>
      <c r="L6023" s="16"/>
    </row>
    <row r="6024" spans="2:12" ht="12.75" hidden="1" customHeight="1">
      <c r="B6024" s="1186"/>
      <c r="C6024" s="1159"/>
      <c r="D6024" s="465">
        <v>6</v>
      </c>
      <c r="E6024" s="1156"/>
      <c r="F6024" s="1157"/>
      <c r="G6024" s="1158"/>
      <c r="H6024" s="125">
        <v>0.05</v>
      </c>
      <c r="I6024" s="564"/>
      <c r="J6024" s="377">
        <f t="shared" si="195"/>
        <v>0</v>
      </c>
      <c r="K6024" s="467">
        <f t="shared" si="196"/>
        <v>0</v>
      </c>
      <c r="L6024" s="16"/>
    </row>
    <row r="6025" spans="2:12" ht="12.75" hidden="1" customHeight="1">
      <c r="B6025" s="1186"/>
      <c r="C6025" s="1159"/>
      <c r="D6025" s="465">
        <v>7</v>
      </c>
      <c r="E6025" s="1156"/>
      <c r="F6025" s="1157"/>
      <c r="G6025" s="1158"/>
      <c r="H6025" s="125">
        <v>0.05</v>
      </c>
      <c r="I6025" s="564"/>
      <c r="J6025" s="377">
        <f t="shared" si="195"/>
        <v>0</v>
      </c>
      <c r="K6025" s="467">
        <f t="shared" si="196"/>
        <v>0</v>
      </c>
      <c r="L6025" s="16"/>
    </row>
    <row r="6026" spans="2:12" ht="12.75" hidden="1" customHeight="1">
      <c r="B6026" s="1186"/>
      <c r="C6026" s="1159"/>
      <c r="D6026" s="465">
        <v>8</v>
      </c>
      <c r="E6026" s="1156"/>
      <c r="F6026" s="1157"/>
      <c r="G6026" s="1158"/>
      <c r="H6026" s="125">
        <v>0.05</v>
      </c>
      <c r="I6026" s="564"/>
      <c r="J6026" s="377">
        <f t="shared" si="195"/>
        <v>0</v>
      </c>
      <c r="K6026" s="467">
        <f t="shared" si="196"/>
        <v>0</v>
      </c>
      <c r="L6026" s="16"/>
    </row>
    <row r="6027" spans="2:12" ht="12.75" hidden="1" customHeight="1">
      <c r="B6027" s="1186"/>
      <c r="C6027" s="1159"/>
      <c r="D6027" s="465">
        <v>9</v>
      </c>
      <c r="E6027" s="1156"/>
      <c r="F6027" s="1157"/>
      <c r="G6027" s="1158"/>
      <c r="H6027" s="125">
        <v>0.05</v>
      </c>
      <c r="I6027" s="564"/>
      <c r="J6027" s="377">
        <f t="shared" si="195"/>
        <v>0</v>
      </c>
      <c r="K6027" s="467">
        <f t="shared" si="196"/>
        <v>0</v>
      </c>
      <c r="L6027" s="16"/>
    </row>
    <row r="6028" spans="2:12" ht="12.75" hidden="1" customHeight="1">
      <c r="B6028" s="1186"/>
      <c r="C6028" s="1159"/>
      <c r="D6028" s="465">
        <v>10</v>
      </c>
      <c r="E6028" s="1156"/>
      <c r="F6028" s="1157"/>
      <c r="G6028" s="1158"/>
      <c r="H6028" s="125">
        <v>0.05</v>
      </c>
      <c r="I6028" s="564"/>
      <c r="J6028" s="377">
        <f t="shared" si="195"/>
        <v>0</v>
      </c>
      <c r="K6028" s="467">
        <f t="shared" si="196"/>
        <v>0</v>
      </c>
      <c r="L6028" s="16"/>
    </row>
    <row r="6029" spans="2:12" ht="12.75" hidden="1" customHeight="1">
      <c r="B6029" s="1186"/>
      <c r="C6029" s="1159"/>
      <c r="D6029" s="465">
        <v>11</v>
      </c>
      <c r="E6029" s="1156"/>
      <c r="F6029" s="1157"/>
      <c r="G6029" s="1158"/>
      <c r="H6029" s="125">
        <v>0.05</v>
      </c>
      <c r="I6029" s="564"/>
      <c r="J6029" s="377">
        <f t="shared" si="195"/>
        <v>0</v>
      </c>
      <c r="K6029" s="467">
        <f t="shared" si="196"/>
        <v>0</v>
      </c>
      <c r="L6029" s="16"/>
    </row>
    <row r="6030" spans="2:12" ht="12.75" hidden="1" customHeight="1">
      <c r="B6030" s="1186"/>
      <c r="C6030" s="1159"/>
      <c r="D6030" s="465">
        <v>12</v>
      </c>
      <c r="E6030" s="1156"/>
      <c r="F6030" s="1157"/>
      <c r="G6030" s="1158"/>
      <c r="H6030" s="125">
        <v>0.05</v>
      </c>
      <c r="I6030" s="564"/>
      <c r="J6030" s="377">
        <f t="shared" si="195"/>
        <v>0</v>
      </c>
      <c r="K6030" s="467">
        <f t="shared" si="196"/>
        <v>0</v>
      </c>
      <c r="L6030" s="16"/>
    </row>
    <row r="6031" spans="2:12" ht="12.75" hidden="1" customHeight="1">
      <c r="B6031" s="1186"/>
      <c r="C6031" s="1159"/>
      <c r="D6031" s="465">
        <v>13</v>
      </c>
      <c r="E6031" s="1156"/>
      <c r="F6031" s="1157"/>
      <c r="G6031" s="1158"/>
      <c r="H6031" s="125">
        <v>0.05</v>
      </c>
      <c r="I6031" s="564"/>
      <c r="J6031" s="377">
        <f t="shared" si="195"/>
        <v>0</v>
      </c>
      <c r="K6031" s="467">
        <f t="shared" si="196"/>
        <v>0</v>
      </c>
      <c r="L6031" s="16"/>
    </row>
    <row r="6032" spans="2:12" ht="12.75" hidden="1" customHeight="1">
      <c r="B6032" s="1186"/>
      <c r="C6032" s="1159"/>
      <c r="D6032" s="465">
        <v>14</v>
      </c>
      <c r="E6032" s="1156"/>
      <c r="F6032" s="1157"/>
      <c r="G6032" s="1158"/>
      <c r="H6032" s="125">
        <v>0.05</v>
      </c>
      <c r="I6032" s="564"/>
      <c r="J6032" s="377">
        <f t="shared" si="195"/>
        <v>0</v>
      </c>
      <c r="K6032" s="467">
        <f t="shared" si="196"/>
        <v>0</v>
      </c>
      <c r="L6032" s="16"/>
    </row>
    <row r="6033" spans="2:12" ht="12.75" hidden="1" customHeight="1">
      <c r="B6033" s="1186"/>
      <c r="C6033" s="1159"/>
      <c r="D6033" s="465">
        <v>15</v>
      </c>
      <c r="E6033" s="1156"/>
      <c r="F6033" s="1157"/>
      <c r="G6033" s="1158"/>
      <c r="H6033" s="125">
        <v>0.05</v>
      </c>
      <c r="I6033" s="564"/>
      <c r="J6033" s="377">
        <f t="shared" si="195"/>
        <v>0</v>
      </c>
      <c r="K6033" s="467">
        <f t="shared" si="196"/>
        <v>0</v>
      </c>
      <c r="L6033" s="16"/>
    </row>
    <row r="6034" spans="2:12" ht="12.75" hidden="1" customHeight="1">
      <c r="B6034" s="1186"/>
      <c r="C6034" s="1159"/>
      <c r="D6034" s="465">
        <v>16</v>
      </c>
      <c r="E6034" s="1156"/>
      <c r="F6034" s="1157"/>
      <c r="G6034" s="1158"/>
      <c r="H6034" s="125">
        <v>0.05</v>
      </c>
      <c r="I6034" s="564"/>
      <c r="J6034" s="377">
        <f t="shared" si="195"/>
        <v>0</v>
      </c>
      <c r="K6034" s="467">
        <f t="shared" si="196"/>
        <v>0</v>
      </c>
      <c r="L6034" s="16"/>
    </row>
    <row r="6035" spans="2:12" ht="12.75" hidden="1" customHeight="1">
      <c r="B6035" s="1186"/>
      <c r="C6035" s="1159"/>
      <c r="D6035" s="465">
        <v>17</v>
      </c>
      <c r="E6035" s="1156"/>
      <c r="F6035" s="1157"/>
      <c r="G6035" s="1158"/>
      <c r="H6035" s="125">
        <v>0.05</v>
      </c>
      <c r="I6035" s="564"/>
      <c r="J6035" s="377">
        <f t="shared" si="195"/>
        <v>0</v>
      </c>
      <c r="K6035" s="467">
        <f t="shared" si="196"/>
        <v>0</v>
      </c>
      <c r="L6035" s="16"/>
    </row>
    <row r="6036" spans="2:12" ht="12.75" hidden="1" customHeight="1">
      <c r="B6036" s="1186"/>
      <c r="C6036" s="1159"/>
      <c r="D6036" s="465">
        <v>18</v>
      </c>
      <c r="E6036" s="1156"/>
      <c r="F6036" s="1157"/>
      <c r="G6036" s="1158"/>
      <c r="H6036" s="125">
        <v>0.05</v>
      </c>
      <c r="I6036" s="564"/>
      <c r="J6036" s="377">
        <f t="shared" si="195"/>
        <v>0</v>
      </c>
      <c r="K6036" s="467">
        <f t="shared" si="196"/>
        <v>0</v>
      </c>
      <c r="L6036" s="16"/>
    </row>
    <row r="6037" spans="2:12" ht="12.75" hidden="1" customHeight="1">
      <c r="B6037" s="1186"/>
      <c r="C6037" s="1159"/>
      <c r="D6037" s="465">
        <v>19</v>
      </c>
      <c r="E6037" s="1156"/>
      <c r="F6037" s="1157"/>
      <c r="G6037" s="1158"/>
      <c r="H6037" s="125">
        <v>0.05</v>
      </c>
      <c r="I6037" s="564"/>
      <c r="J6037" s="377">
        <f t="shared" si="195"/>
        <v>0</v>
      </c>
      <c r="K6037" s="467">
        <f t="shared" si="196"/>
        <v>0</v>
      </c>
      <c r="L6037" s="16"/>
    </row>
    <row r="6038" spans="2:12" ht="12.75" hidden="1" customHeight="1">
      <c r="B6038" s="1186"/>
      <c r="C6038" s="1159"/>
      <c r="D6038" s="465">
        <v>20</v>
      </c>
      <c r="E6038" s="1156"/>
      <c r="F6038" s="1157"/>
      <c r="G6038" s="1158"/>
      <c r="H6038" s="125">
        <v>0.05</v>
      </c>
      <c r="I6038" s="564"/>
      <c r="J6038" s="377">
        <f t="shared" si="195"/>
        <v>0</v>
      </c>
      <c r="K6038" s="467">
        <f t="shared" si="196"/>
        <v>0</v>
      </c>
      <c r="L6038" s="16"/>
    </row>
    <row r="6039" spans="2:12" ht="12.75" hidden="1" customHeight="1">
      <c r="B6039" s="1186"/>
      <c r="C6039" s="1159"/>
      <c r="D6039" s="465">
        <v>21</v>
      </c>
      <c r="E6039" s="1156"/>
      <c r="F6039" s="1157"/>
      <c r="G6039" s="1158"/>
      <c r="H6039" s="125">
        <v>0.05</v>
      </c>
      <c r="I6039" s="564"/>
      <c r="J6039" s="377">
        <f t="shared" si="195"/>
        <v>0</v>
      </c>
      <c r="K6039" s="467">
        <f t="shared" si="196"/>
        <v>0</v>
      </c>
      <c r="L6039" s="16"/>
    </row>
    <row r="6040" spans="2:12" ht="12.75" hidden="1" customHeight="1">
      <c r="B6040" s="1186"/>
      <c r="C6040" s="1159"/>
      <c r="D6040" s="465">
        <v>22</v>
      </c>
      <c r="E6040" s="1156"/>
      <c r="F6040" s="1157"/>
      <c r="G6040" s="1158"/>
      <c r="H6040" s="125">
        <v>0.05</v>
      </c>
      <c r="I6040" s="564"/>
      <c r="J6040" s="377">
        <f t="shared" si="195"/>
        <v>0</v>
      </c>
      <c r="K6040" s="467">
        <f t="shared" si="196"/>
        <v>0</v>
      </c>
      <c r="L6040" s="16"/>
    </row>
    <row r="6041" spans="2:12" ht="12.75" hidden="1" customHeight="1">
      <c r="B6041" s="1186"/>
      <c r="C6041" s="1159"/>
      <c r="D6041" s="465">
        <v>23</v>
      </c>
      <c r="E6041" s="1156"/>
      <c r="F6041" s="1157"/>
      <c r="G6041" s="1158"/>
      <c r="H6041" s="125">
        <v>0.05</v>
      </c>
      <c r="I6041" s="564"/>
      <c r="J6041" s="377">
        <f t="shared" si="195"/>
        <v>0</v>
      </c>
      <c r="K6041" s="467">
        <f t="shared" si="196"/>
        <v>0</v>
      </c>
      <c r="L6041" s="16"/>
    </row>
    <row r="6042" spans="2:12" ht="12.75" hidden="1" customHeight="1">
      <c r="B6042" s="1186"/>
      <c r="C6042" s="1159"/>
      <c r="D6042" s="465">
        <v>24</v>
      </c>
      <c r="E6042" s="1156"/>
      <c r="F6042" s="1157"/>
      <c r="G6042" s="1158"/>
      <c r="H6042" s="125">
        <v>0.05</v>
      </c>
      <c r="I6042" s="564"/>
      <c r="J6042" s="377">
        <f t="shared" si="195"/>
        <v>0</v>
      </c>
      <c r="K6042" s="467">
        <f t="shared" si="196"/>
        <v>0</v>
      </c>
      <c r="L6042" s="16"/>
    </row>
    <row r="6043" spans="2:12" ht="12.75" hidden="1" customHeight="1">
      <c r="B6043" s="1186"/>
      <c r="C6043" s="1159"/>
      <c r="D6043" s="465">
        <v>25</v>
      </c>
      <c r="E6043" s="1156"/>
      <c r="F6043" s="1157"/>
      <c r="G6043" s="1158"/>
      <c r="H6043" s="125">
        <v>0.05</v>
      </c>
      <c r="I6043" s="564"/>
      <c r="J6043" s="377">
        <f t="shared" si="195"/>
        <v>0</v>
      </c>
      <c r="K6043" s="467">
        <f t="shared" si="196"/>
        <v>0</v>
      </c>
      <c r="L6043" s="16"/>
    </row>
    <row r="6044" spans="2:12" ht="12.75" hidden="1" customHeight="1">
      <c r="B6044" s="1186"/>
      <c r="C6044" s="1159"/>
      <c r="D6044" s="465">
        <v>26</v>
      </c>
      <c r="E6044" s="1156"/>
      <c r="F6044" s="1157"/>
      <c r="G6044" s="1158"/>
      <c r="H6044" s="125">
        <v>0.05</v>
      </c>
      <c r="I6044" s="564"/>
      <c r="J6044" s="377">
        <f t="shared" si="195"/>
        <v>0</v>
      </c>
      <c r="K6044" s="467">
        <f t="shared" si="196"/>
        <v>0</v>
      </c>
      <c r="L6044" s="16"/>
    </row>
    <row r="6045" spans="2:12" ht="12.75" hidden="1" customHeight="1">
      <c r="B6045" s="1186"/>
      <c r="C6045" s="1159"/>
      <c r="D6045" s="465">
        <v>27</v>
      </c>
      <c r="E6045" s="1156"/>
      <c r="F6045" s="1157"/>
      <c r="G6045" s="1158"/>
      <c r="H6045" s="125">
        <v>0.05</v>
      </c>
      <c r="I6045" s="564"/>
      <c r="J6045" s="377">
        <f t="shared" si="195"/>
        <v>0</v>
      </c>
      <c r="K6045" s="467">
        <f t="shared" si="196"/>
        <v>0</v>
      </c>
      <c r="L6045" s="16"/>
    </row>
    <row r="6046" spans="2:12" ht="12.75" hidden="1" customHeight="1">
      <c r="B6046" s="1186"/>
      <c r="C6046" s="1159"/>
      <c r="D6046" s="465">
        <v>28</v>
      </c>
      <c r="E6046" s="1156"/>
      <c r="F6046" s="1157"/>
      <c r="G6046" s="1158"/>
      <c r="H6046" s="125">
        <v>0.05</v>
      </c>
      <c r="I6046" s="564"/>
      <c r="J6046" s="377">
        <f t="shared" si="195"/>
        <v>0</v>
      </c>
      <c r="K6046" s="467">
        <f t="shared" si="196"/>
        <v>0</v>
      </c>
      <c r="L6046" s="16"/>
    </row>
    <row r="6047" spans="2:12" ht="12.75" hidden="1" customHeight="1">
      <c r="B6047" s="1186"/>
      <c r="C6047" s="1159"/>
      <c r="D6047" s="465">
        <v>29</v>
      </c>
      <c r="E6047" s="1156"/>
      <c r="F6047" s="1157"/>
      <c r="G6047" s="1158"/>
      <c r="H6047" s="125">
        <v>0.05</v>
      </c>
      <c r="I6047" s="564"/>
      <c r="J6047" s="377">
        <f t="shared" si="195"/>
        <v>0</v>
      </c>
      <c r="K6047" s="467">
        <f t="shared" si="196"/>
        <v>0</v>
      </c>
      <c r="L6047" s="16"/>
    </row>
    <row r="6048" spans="2:12" ht="12.75" hidden="1" customHeight="1">
      <c r="B6048" s="1186"/>
      <c r="C6048" s="1159"/>
      <c r="D6048" s="465">
        <v>30</v>
      </c>
      <c r="E6048" s="1156"/>
      <c r="F6048" s="1157"/>
      <c r="G6048" s="1158"/>
      <c r="H6048" s="125">
        <v>0.05</v>
      </c>
      <c r="I6048" s="564"/>
      <c r="J6048" s="377">
        <f t="shared" si="195"/>
        <v>0</v>
      </c>
      <c r="K6048" s="467">
        <f t="shared" si="196"/>
        <v>0</v>
      </c>
      <c r="L6048" s="16"/>
    </row>
    <row r="6049" spans="2:12" ht="12.75" hidden="1" customHeight="1">
      <c r="B6049" s="1186"/>
      <c r="C6049" s="1159"/>
      <c r="D6049" s="465">
        <v>31</v>
      </c>
      <c r="E6049" s="1156"/>
      <c r="F6049" s="1157"/>
      <c r="G6049" s="1158"/>
      <c r="H6049" s="125">
        <v>0.05</v>
      </c>
      <c r="I6049" s="564"/>
      <c r="J6049" s="377">
        <f t="shared" si="195"/>
        <v>0</v>
      </c>
      <c r="K6049" s="467">
        <f t="shared" si="196"/>
        <v>0</v>
      </c>
      <c r="L6049" s="16"/>
    </row>
    <row r="6050" spans="2:12" ht="12.75" hidden="1" customHeight="1">
      <c r="B6050" s="1186"/>
      <c r="C6050" s="1159"/>
      <c r="D6050" s="465">
        <v>32</v>
      </c>
      <c r="E6050" s="1156"/>
      <c r="F6050" s="1157"/>
      <c r="G6050" s="1158"/>
      <c r="H6050" s="125">
        <v>0.05</v>
      </c>
      <c r="I6050" s="564"/>
      <c r="J6050" s="377">
        <f t="shared" si="195"/>
        <v>0</v>
      </c>
      <c r="K6050" s="467">
        <f t="shared" si="196"/>
        <v>0</v>
      </c>
      <c r="L6050" s="16"/>
    </row>
    <row r="6051" spans="2:12" ht="12.75" hidden="1" customHeight="1">
      <c r="B6051" s="1186"/>
      <c r="C6051" s="1159"/>
      <c r="D6051" s="465">
        <v>33</v>
      </c>
      <c r="E6051" s="1156"/>
      <c r="F6051" s="1157"/>
      <c r="G6051" s="1158"/>
      <c r="H6051" s="125">
        <v>0.05</v>
      </c>
      <c r="I6051" s="564"/>
      <c r="J6051" s="377">
        <f t="shared" si="195"/>
        <v>0</v>
      </c>
      <c r="K6051" s="467">
        <f t="shared" si="196"/>
        <v>0</v>
      </c>
      <c r="L6051" s="16"/>
    </row>
    <row r="6052" spans="2:12" ht="12.75" hidden="1" customHeight="1">
      <c r="B6052" s="1186"/>
      <c r="C6052" s="1159"/>
      <c r="D6052" s="465">
        <v>34</v>
      </c>
      <c r="E6052" s="1156"/>
      <c r="F6052" s="1157"/>
      <c r="G6052" s="1158"/>
      <c r="H6052" s="125">
        <v>0.05</v>
      </c>
      <c r="I6052" s="564"/>
      <c r="J6052" s="377">
        <f t="shared" si="195"/>
        <v>0</v>
      </c>
      <c r="K6052" s="467">
        <f t="shared" si="196"/>
        <v>0</v>
      </c>
      <c r="L6052" s="16"/>
    </row>
    <row r="6053" spans="2:12" ht="12.75" hidden="1" customHeight="1">
      <c r="B6053" s="1186"/>
      <c r="C6053" s="1159"/>
      <c r="D6053" s="465">
        <v>35</v>
      </c>
      <c r="E6053" s="1156"/>
      <c r="F6053" s="1157"/>
      <c r="G6053" s="1158"/>
      <c r="H6053" s="125">
        <v>0.05</v>
      </c>
      <c r="I6053" s="564"/>
      <c r="J6053" s="377">
        <f t="shared" si="195"/>
        <v>0</v>
      </c>
      <c r="K6053" s="467">
        <f t="shared" si="196"/>
        <v>0</v>
      </c>
      <c r="L6053" s="16"/>
    </row>
    <row r="6054" spans="2:12" ht="12.75" hidden="1" customHeight="1">
      <c r="B6054" s="1186"/>
      <c r="C6054" s="1159"/>
      <c r="D6054" s="465">
        <v>36</v>
      </c>
      <c r="E6054" s="1156"/>
      <c r="F6054" s="1157"/>
      <c r="G6054" s="1158"/>
      <c r="H6054" s="125">
        <v>0.05</v>
      </c>
      <c r="I6054" s="564"/>
      <c r="J6054" s="377">
        <f t="shared" si="195"/>
        <v>0</v>
      </c>
      <c r="K6054" s="467">
        <f t="shared" si="196"/>
        <v>0</v>
      </c>
      <c r="L6054" s="16"/>
    </row>
    <row r="6055" spans="2:12" ht="12.75" hidden="1" customHeight="1">
      <c r="B6055" s="1186"/>
      <c r="C6055" s="1159"/>
      <c r="D6055" s="465">
        <v>37</v>
      </c>
      <c r="E6055" s="1156"/>
      <c r="F6055" s="1157"/>
      <c r="G6055" s="1158"/>
      <c r="H6055" s="125">
        <v>0.05</v>
      </c>
      <c r="I6055" s="564"/>
      <c r="J6055" s="377">
        <f t="shared" si="195"/>
        <v>0</v>
      </c>
      <c r="K6055" s="467">
        <f t="shared" si="196"/>
        <v>0</v>
      </c>
      <c r="L6055" s="16"/>
    </row>
    <row r="6056" spans="2:12" ht="12.75" hidden="1" customHeight="1">
      <c r="B6056" s="1186"/>
      <c r="C6056" s="1159"/>
      <c r="D6056" s="465">
        <v>38</v>
      </c>
      <c r="E6056" s="1156"/>
      <c r="F6056" s="1157"/>
      <c r="G6056" s="1158"/>
      <c r="H6056" s="125">
        <v>0.05</v>
      </c>
      <c r="I6056" s="564"/>
      <c r="J6056" s="377">
        <f t="shared" si="195"/>
        <v>0</v>
      </c>
      <c r="K6056" s="467">
        <f t="shared" si="196"/>
        <v>0</v>
      </c>
      <c r="L6056" s="16"/>
    </row>
    <row r="6057" spans="2:12" ht="12.75" hidden="1" customHeight="1">
      <c r="B6057" s="1186"/>
      <c r="C6057" s="1159"/>
      <c r="D6057" s="465">
        <v>39</v>
      </c>
      <c r="E6057" s="1156"/>
      <c r="F6057" s="1157"/>
      <c r="G6057" s="1158"/>
      <c r="H6057" s="125">
        <v>0.05</v>
      </c>
      <c r="I6057" s="564"/>
      <c r="J6057" s="377">
        <f t="shared" si="195"/>
        <v>0</v>
      </c>
      <c r="K6057" s="467">
        <f t="shared" si="196"/>
        <v>0</v>
      </c>
      <c r="L6057" s="16"/>
    </row>
    <row r="6058" spans="2:12" ht="12.75" hidden="1" customHeight="1">
      <c r="B6058" s="1186"/>
      <c r="C6058" s="1159"/>
      <c r="D6058" s="465">
        <v>40</v>
      </c>
      <c r="E6058" s="1156"/>
      <c r="F6058" s="1157"/>
      <c r="G6058" s="1158"/>
      <c r="H6058" s="125">
        <v>0.05</v>
      </c>
      <c r="I6058" s="564"/>
      <c r="J6058" s="377">
        <f t="shared" si="195"/>
        <v>0</v>
      </c>
      <c r="K6058" s="467">
        <f t="shared" si="196"/>
        <v>0</v>
      </c>
      <c r="L6058" s="16"/>
    </row>
    <row r="6059" spans="2:12" ht="12.75" hidden="1" customHeight="1">
      <c r="B6059" s="1186"/>
      <c r="C6059" s="1159"/>
      <c r="D6059" s="465">
        <v>41</v>
      </c>
      <c r="E6059" s="1156"/>
      <c r="F6059" s="1157"/>
      <c r="G6059" s="1158"/>
      <c r="H6059" s="125">
        <v>0.05</v>
      </c>
      <c r="I6059" s="564"/>
      <c r="J6059" s="377">
        <f t="shared" si="195"/>
        <v>0</v>
      </c>
      <c r="K6059" s="467">
        <f t="shared" si="196"/>
        <v>0</v>
      </c>
      <c r="L6059" s="16"/>
    </row>
    <row r="6060" spans="2:12" ht="12.75" hidden="1" customHeight="1">
      <c r="B6060" s="1186"/>
      <c r="C6060" s="1159"/>
      <c r="D6060" s="465">
        <v>42</v>
      </c>
      <c r="E6060" s="1156"/>
      <c r="F6060" s="1157"/>
      <c r="G6060" s="1158"/>
      <c r="H6060" s="125">
        <v>0.05</v>
      </c>
      <c r="I6060" s="564"/>
      <c r="J6060" s="377">
        <f t="shared" si="195"/>
        <v>0</v>
      </c>
      <c r="K6060" s="467">
        <f t="shared" si="196"/>
        <v>0</v>
      </c>
      <c r="L6060" s="16"/>
    </row>
    <row r="6061" spans="2:12" ht="12.75" hidden="1" customHeight="1">
      <c r="B6061" s="1186"/>
      <c r="C6061" s="1159"/>
      <c r="D6061" s="465">
        <v>43</v>
      </c>
      <c r="E6061" s="1156"/>
      <c r="F6061" s="1157"/>
      <c r="G6061" s="1158"/>
      <c r="H6061" s="125">
        <v>0.05</v>
      </c>
      <c r="I6061" s="564"/>
      <c r="J6061" s="377">
        <f t="shared" si="195"/>
        <v>0</v>
      </c>
      <c r="K6061" s="467">
        <f t="shared" si="196"/>
        <v>0</v>
      </c>
      <c r="L6061" s="16"/>
    </row>
    <row r="6062" spans="2:12" ht="12.75" hidden="1" customHeight="1">
      <c r="B6062" s="1186"/>
      <c r="C6062" s="1159"/>
      <c r="D6062" s="465">
        <v>44</v>
      </c>
      <c r="E6062" s="1156"/>
      <c r="F6062" s="1157"/>
      <c r="G6062" s="1158"/>
      <c r="H6062" s="125">
        <v>0.05</v>
      </c>
      <c r="I6062" s="564"/>
      <c r="J6062" s="377">
        <f t="shared" si="195"/>
        <v>0</v>
      </c>
      <c r="K6062" s="467">
        <f t="shared" si="196"/>
        <v>0</v>
      </c>
      <c r="L6062" s="16"/>
    </row>
    <row r="6063" spans="2:12" ht="12.75" hidden="1" customHeight="1">
      <c r="B6063" s="1186"/>
      <c r="C6063" s="1159"/>
      <c r="D6063" s="465">
        <v>45</v>
      </c>
      <c r="E6063" s="1156"/>
      <c r="F6063" s="1157"/>
      <c r="G6063" s="1158"/>
      <c r="H6063" s="125">
        <v>0.05</v>
      </c>
      <c r="I6063" s="564"/>
      <c r="J6063" s="377">
        <f t="shared" si="195"/>
        <v>0</v>
      </c>
      <c r="K6063" s="467">
        <f t="shared" si="196"/>
        <v>0</v>
      </c>
      <c r="L6063" s="16"/>
    </row>
    <row r="6064" spans="2:12" ht="12.75" hidden="1" customHeight="1">
      <c r="B6064" s="1186"/>
      <c r="C6064" s="1159"/>
      <c r="D6064" s="465">
        <v>46</v>
      </c>
      <c r="E6064" s="1156"/>
      <c r="F6064" s="1157"/>
      <c r="G6064" s="1158"/>
      <c r="H6064" s="125">
        <v>0.05</v>
      </c>
      <c r="I6064" s="564"/>
      <c r="J6064" s="377">
        <f t="shared" si="195"/>
        <v>0</v>
      </c>
      <c r="K6064" s="467">
        <f t="shared" si="196"/>
        <v>0</v>
      </c>
      <c r="L6064" s="16"/>
    </row>
    <row r="6065" spans="2:12" ht="12.75" hidden="1" customHeight="1">
      <c r="B6065" s="1186"/>
      <c r="C6065" s="1159"/>
      <c r="D6065" s="465">
        <v>47</v>
      </c>
      <c r="E6065" s="1156"/>
      <c r="F6065" s="1157"/>
      <c r="G6065" s="1158"/>
      <c r="H6065" s="125">
        <v>0.05</v>
      </c>
      <c r="I6065" s="564"/>
      <c r="J6065" s="377">
        <f t="shared" si="195"/>
        <v>0</v>
      </c>
      <c r="K6065" s="467">
        <f t="shared" si="196"/>
        <v>0</v>
      </c>
      <c r="L6065" s="16"/>
    </row>
    <row r="6066" spans="2:12" ht="12.75" hidden="1" customHeight="1">
      <c r="B6066" s="1186"/>
      <c r="C6066" s="1159"/>
      <c r="D6066" s="465">
        <v>48</v>
      </c>
      <c r="E6066" s="1156"/>
      <c r="F6066" s="1157"/>
      <c r="G6066" s="1158"/>
      <c r="H6066" s="125">
        <v>0.05</v>
      </c>
      <c r="I6066" s="564"/>
      <c r="J6066" s="377">
        <f t="shared" si="195"/>
        <v>0</v>
      </c>
      <c r="K6066" s="467">
        <f t="shared" si="196"/>
        <v>0</v>
      </c>
      <c r="L6066" s="16"/>
    </row>
    <row r="6067" spans="2:12" ht="12.75" hidden="1" customHeight="1">
      <c r="B6067" s="1186"/>
      <c r="C6067" s="1159"/>
      <c r="D6067" s="465">
        <v>49</v>
      </c>
      <c r="E6067" s="1156"/>
      <c r="F6067" s="1157"/>
      <c r="G6067" s="1158"/>
      <c r="H6067" s="125">
        <v>0.05</v>
      </c>
      <c r="I6067" s="564"/>
      <c r="J6067" s="377">
        <f t="shared" si="195"/>
        <v>0</v>
      </c>
      <c r="K6067" s="467">
        <f t="shared" si="196"/>
        <v>0</v>
      </c>
      <c r="L6067" s="16"/>
    </row>
    <row r="6068" spans="2:12" ht="12.75" hidden="1" customHeight="1">
      <c r="B6068" s="1186"/>
      <c r="C6068" s="1159"/>
      <c r="D6068" s="465">
        <v>50</v>
      </c>
      <c r="E6068" s="1156"/>
      <c r="F6068" s="1157"/>
      <c r="G6068" s="1158"/>
      <c r="H6068" s="125">
        <v>0.05</v>
      </c>
      <c r="I6068" s="564"/>
      <c r="J6068" s="377">
        <f t="shared" si="195"/>
        <v>0</v>
      </c>
      <c r="K6068" s="467">
        <f t="shared" si="196"/>
        <v>0</v>
      </c>
      <c r="L6068" s="16"/>
    </row>
    <row r="6069" spans="2:12" ht="12.75" hidden="1" customHeight="1">
      <c r="B6069" s="1186"/>
      <c r="C6069" s="1159"/>
      <c r="D6069" s="465">
        <v>51</v>
      </c>
      <c r="E6069" s="1156"/>
      <c r="F6069" s="1157"/>
      <c r="G6069" s="1158"/>
      <c r="H6069" s="125">
        <v>0.05</v>
      </c>
      <c r="I6069" s="564"/>
      <c r="J6069" s="377">
        <f t="shared" si="195"/>
        <v>0</v>
      </c>
      <c r="K6069" s="467">
        <f t="shared" si="196"/>
        <v>0</v>
      </c>
      <c r="L6069" s="16"/>
    </row>
    <row r="6070" spans="2:12" ht="12.75" hidden="1" customHeight="1">
      <c r="B6070" s="1186"/>
      <c r="C6070" s="1159"/>
      <c r="D6070" s="465">
        <v>52</v>
      </c>
      <c r="E6070" s="1156"/>
      <c r="F6070" s="1157"/>
      <c r="G6070" s="1158"/>
      <c r="H6070" s="125">
        <v>0.05</v>
      </c>
      <c r="I6070" s="564"/>
      <c r="J6070" s="377">
        <f t="shared" si="195"/>
        <v>0</v>
      </c>
      <c r="K6070" s="467">
        <f t="shared" si="196"/>
        <v>0</v>
      </c>
      <c r="L6070" s="16"/>
    </row>
    <row r="6071" spans="2:12" ht="12.75" hidden="1" customHeight="1">
      <c r="B6071" s="1186"/>
      <c r="C6071" s="1159"/>
      <c r="D6071" s="465">
        <v>53</v>
      </c>
      <c r="E6071" s="1156"/>
      <c r="F6071" s="1157"/>
      <c r="G6071" s="1158"/>
      <c r="H6071" s="125">
        <v>0.05</v>
      </c>
      <c r="I6071" s="564"/>
      <c r="J6071" s="377">
        <f t="shared" si="195"/>
        <v>0</v>
      </c>
      <c r="K6071" s="467">
        <f t="shared" si="196"/>
        <v>0</v>
      </c>
      <c r="L6071" s="16"/>
    </row>
    <row r="6072" spans="2:12" ht="12.75" hidden="1" customHeight="1">
      <c r="B6072" s="1186"/>
      <c r="C6072" s="1159"/>
      <c r="D6072" s="465">
        <v>54</v>
      </c>
      <c r="E6072" s="1156"/>
      <c r="F6072" s="1157"/>
      <c r="G6072" s="1158"/>
      <c r="H6072" s="125">
        <v>0.05</v>
      </c>
      <c r="I6072" s="564"/>
      <c r="J6072" s="377">
        <f t="shared" si="195"/>
        <v>0</v>
      </c>
      <c r="K6072" s="467">
        <f t="shared" si="196"/>
        <v>0</v>
      </c>
      <c r="L6072" s="16"/>
    </row>
    <row r="6073" spans="2:12" ht="12.75" hidden="1" customHeight="1">
      <c r="B6073" s="1186"/>
      <c r="C6073" s="1159"/>
      <c r="D6073" s="465">
        <v>55</v>
      </c>
      <c r="E6073" s="1156"/>
      <c r="F6073" s="1157"/>
      <c r="G6073" s="1158"/>
      <c r="H6073" s="125">
        <v>0.05</v>
      </c>
      <c r="I6073" s="564"/>
      <c r="J6073" s="377">
        <f t="shared" si="195"/>
        <v>0</v>
      </c>
      <c r="K6073" s="467">
        <f t="shared" si="196"/>
        <v>0</v>
      </c>
      <c r="L6073" s="16"/>
    </row>
    <row r="6074" spans="2:12" ht="12.75" hidden="1" customHeight="1">
      <c r="B6074" s="1186"/>
      <c r="C6074" s="1159"/>
      <c r="D6074" s="465">
        <v>56</v>
      </c>
      <c r="E6074" s="1156"/>
      <c r="F6074" s="1157"/>
      <c r="G6074" s="1158"/>
      <c r="H6074" s="125">
        <v>0.05</v>
      </c>
      <c r="I6074" s="564"/>
      <c r="J6074" s="377">
        <f t="shared" si="195"/>
        <v>0</v>
      </c>
      <c r="K6074" s="467">
        <f t="shared" si="196"/>
        <v>0</v>
      </c>
      <c r="L6074" s="16"/>
    </row>
    <row r="6075" spans="2:12" ht="12.75" hidden="1" customHeight="1">
      <c r="B6075" s="1186"/>
      <c r="C6075" s="1159"/>
      <c r="D6075" s="465">
        <v>57</v>
      </c>
      <c r="E6075" s="1156"/>
      <c r="F6075" s="1157"/>
      <c r="G6075" s="1158"/>
      <c r="H6075" s="125">
        <v>0.05</v>
      </c>
      <c r="I6075" s="564"/>
      <c r="J6075" s="377">
        <f t="shared" si="195"/>
        <v>0</v>
      </c>
      <c r="K6075" s="467">
        <f t="shared" si="196"/>
        <v>0</v>
      </c>
      <c r="L6075" s="16"/>
    </row>
    <row r="6076" spans="2:12" ht="12.75" hidden="1" customHeight="1">
      <c r="B6076" s="1186"/>
      <c r="C6076" s="1159"/>
      <c r="D6076" s="465">
        <v>58</v>
      </c>
      <c r="E6076" s="1156"/>
      <c r="F6076" s="1157"/>
      <c r="G6076" s="1158"/>
      <c r="H6076" s="125">
        <v>0.05</v>
      </c>
      <c r="I6076" s="564"/>
      <c r="J6076" s="377">
        <f t="shared" si="195"/>
        <v>0</v>
      </c>
      <c r="K6076" s="467">
        <f t="shared" si="196"/>
        <v>0</v>
      </c>
      <c r="L6076" s="16"/>
    </row>
    <row r="6077" spans="2:12" ht="12.75" hidden="1" customHeight="1">
      <c r="B6077" s="1186"/>
      <c r="C6077" s="1159"/>
      <c r="D6077" s="465">
        <v>59</v>
      </c>
      <c r="E6077" s="1156"/>
      <c r="F6077" s="1157"/>
      <c r="G6077" s="1158"/>
      <c r="H6077" s="125">
        <v>0.05</v>
      </c>
      <c r="I6077" s="564"/>
      <c r="J6077" s="377">
        <f t="shared" si="195"/>
        <v>0</v>
      </c>
      <c r="K6077" s="467">
        <f t="shared" si="196"/>
        <v>0</v>
      </c>
      <c r="L6077" s="16"/>
    </row>
    <row r="6078" spans="2:12" ht="12.75" hidden="1" customHeight="1">
      <c r="B6078" s="1186"/>
      <c r="C6078" s="1159"/>
      <c r="D6078" s="465">
        <v>60</v>
      </c>
      <c r="E6078" s="1156"/>
      <c r="F6078" s="1157"/>
      <c r="G6078" s="1158"/>
      <c r="H6078" s="125">
        <v>0.05</v>
      </c>
      <c r="I6078" s="564"/>
      <c r="J6078" s="377">
        <f t="shared" si="195"/>
        <v>0</v>
      </c>
      <c r="K6078" s="467">
        <f t="shared" si="196"/>
        <v>0</v>
      </c>
      <c r="L6078" s="16"/>
    </row>
    <row r="6079" spans="2:12" ht="12.75" hidden="1" customHeight="1">
      <c r="B6079" s="1186"/>
      <c r="C6079" s="1159"/>
      <c r="D6079" s="465">
        <v>61</v>
      </c>
      <c r="E6079" s="1156"/>
      <c r="F6079" s="1157"/>
      <c r="G6079" s="1158"/>
      <c r="H6079" s="125">
        <v>0.05</v>
      </c>
      <c r="I6079" s="564"/>
      <c r="J6079" s="377">
        <f t="shared" si="195"/>
        <v>0</v>
      </c>
      <c r="K6079" s="467">
        <f t="shared" si="196"/>
        <v>0</v>
      </c>
      <c r="L6079" s="16"/>
    </row>
    <row r="6080" spans="2:12" ht="12.75" hidden="1" customHeight="1">
      <c r="B6080" s="1186"/>
      <c r="C6080" s="1159"/>
      <c r="D6080" s="465">
        <v>62</v>
      </c>
      <c r="E6080" s="1156"/>
      <c r="F6080" s="1157"/>
      <c r="G6080" s="1158"/>
      <c r="H6080" s="125">
        <v>0.05</v>
      </c>
      <c r="I6080" s="564"/>
      <c r="J6080" s="377">
        <f t="shared" si="195"/>
        <v>0</v>
      </c>
      <c r="K6080" s="467">
        <f t="shared" si="196"/>
        <v>0</v>
      </c>
      <c r="L6080" s="16"/>
    </row>
    <row r="6081" spans="2:12" ht="12.75" hidden="1" customHeight="1">
      <c r="B6081" s="1186"/>
      <c r="C6081" s="1159"/>
      <c r="D6081" s="465">
        <v>63</v>
      </c>
      <c r="E6081" s="1156"/>
      <c r="F6081" s="1157"/>
      <c r="G6081" s="1158"/>
      <c r="H6081" s="125">
        <v>0.05</v>
      </c>
      <c r="I6081" s="564"/>
      <c r="J6081" s="377">
        <f t="shared" si="195"/>
        <v>0</v>
      </c>
      <c r="K6081" s="467">
        <f t="shared" si="196"/>
        <v>0</v>
      </c>
      <c r="L6081" s="16"/>
    </row>
    <row r="6082" spans="2:12" ht="12.75" hidden="1" customHeight="1">
      <c r="B6082" s="1186"/>
      <c r="C6082" s="1159"/>
      <c r="D6082" s="465">
        <v>64</v>
      </c>
      <c r="E6082" s="1156"/>
      <c r="F6082" s="1157"/>
      <c r="G6082" s="1158"/>
      <c r="H6082" s="125">
        <v>0.05</v>
      </c>
      <c r="I6082" s="564"/>
      <c r="J6082" s="377">
        <f t="shared" si="195"/>
        <v>0</v>
      </c>
      <c r="K6082" s="467">
        <f t="shared" si="196"/>
        <v>0</v>
      </c>
      <c r="L6082" s="16"/>
    </row>
    <row r="6083" spans="2:12" ht="12.75" hidden="1" customHeight="1">
      <c r="B6083" s="1186"/>
      <c r="C6083" s="1159"/>
      <c r="D6083" s="465">
        <v>65</v>
      </c>
      <c r="E6083" s="1156"/>
      <c r="F6083" s="1157"/>
      <c r="G6083" s="1158"/>
      <c r="H6083" s="125">
        <v>0.05</v>
      </c>
      <c r="I6083" s="564"/>
      <c r="J6083" s="377">
        <f t="shared" ref="J6083:J6146" si="197">$I$11027*H6083</f>
        <v>0</v>
      </c>
      <c r="K6083" s="467">
        <f t="shared" si="196"/>
        <v>0</v>
      </c>
      <c r="L6083" s="16"/>
    </row>
    <row r="6084" spans="2:12" ht="12.75" hidden="1" customHeight="1">
      <c r="B6084" s="1186"/>
      <c r="C6084" s="1159"/>
      <c r="D6084" s="465">
        <v>66</v>
      </c>
      <c r="E6084" s="1156"/>
      <c r="F6084" s="1157"/>
      <c r="G6084" s="1158"/>
      <c r="H6084" s="125">
        <v>0.05</v>
      </c>
      <c r="I6084" s="564"/>
      <c r="J6084" s="377">
        <f t="shared" si="197"/>
        <v>0</v>
      </c>
      <c r="K6084" s="467">
        <f t="shared" ref="K6084:K6147" si="198">MAX(0,(I6084-J6084)*0.75)</f>
        <v>0</v>
      </c>
      <c r="L6084" s="16"/>
    </row>
    <row r="6085" spans="2:12" ht="12.75" hidden="1" customHeight="1">
      <c r="B6085" s="1186"/>
      <c r="C6085" s="1159"/>
      <c r="D6085" s="465">
        <v>67</v>
      </c>
      <c r="E6085" s="1156"/>
      <c r="F6085" s="1157"/>
      <c r="G6085" s="1158"/>
      <c r="H6085" s="125">
        <v>0.05</v>
      </c>
      <c r="I6085" s="564"/>
      <c r="J6085" s="377">
        <f t="shared" si="197"/>
        <v>0</v>
      </c>
      <c r="K6085" s="467">
        <f t="shared" si="198"/>
        <v>0</v>
      </c>
      <c r="L6085" s="16"/>
    </row>
    <row r="6086" spans="2:12" ht="12.75" hidden="1" customHeight="1">
      <c r="B6086" s="1186"/>
      <c r="C6086" s="1159"/>
      <c r="D6086" s="465">
        <v>68</v>
      </c>
      <c r="E6086" s="1156"/>
      <c r="F6086" s="1157"/>
      <c r="G6086" s="1158"/>
      <c r="H6086" s="125">
        <v>0.05</v>
      </c>
      <c r="I6086" s="564"/>
      <c r="J6086" s="377">
        <f t="shared" si="197"/>
        <v>0</v>
      </c>
      <c r="K6086" s="467">
        <f t="shared" si="198"/>
        <v>0</v>
      </c>
      <c r="L6086" s="16"/>
    </row>
    <row r="6087" spans="2:12" ht="12.75" hidden="1" customHeight="1">
      <c r="B6087" s="1186"/>
      <c r="C6087" s="1159"/>
      <c r="D6087" s="465">
        <v>69</v>
      </c>
      <c r="E6087" s="1156"/>
      <c r="F6087" s="1157"/>
      <c r="G6087" s="1158"/>
      <c r="H6087" s="125">
        <v>0.05</v>
      </c>
      <c r="I6087" s="564"/>
      <c r="J6087" s="377">
        <f t="shared" si="197"/>
        <v>0</v>
      </c>
      <c r="K6087" s="467">
        <f t="shared" si="198"/>
        <v>0</v>
      </c>
      <c r="L6087" s="16"/>
    </row>
    <row r="6088" spans="2:12" ht="12.75" hidden="1" customHeight="1">
      <c r="B6088" s="1186"/>
      <c r="C6088" s="1159"/>
      <c r="D6088" s="465">
        <v>70</v>
      </c>
      <c r="E6088" s="1156"/>
      <c r="F6088" s="1157"/>
      <c r="G6088" s="1158"/>
      <c r="H6088" s="125">
        <v>0.05</v>
      </c>
      <c r="I6088" s="564"/>
      <c r="J6088" s="377">
        <f t="shared" si="197"/>
        <v>0</v>
      </c>
      <c r="K6088" s="467">
        <f t="shared" si="198"/>
        <v>0</v>
      </c>
      <c r="L6088" s="16"/>
    </row>
    <row r="6089" spans="2:12" ht="12.75" hidden="1" customHeight="1">
      <c r="B6089" s="1186"/>
      <c r="C6089" s="1159"/>
      <c r="D6089" s="465">
        <v>71</v>
      </c>
      <c r="E6089" s="1156"/>
      <c r="F6089" s="1157"/>
      <c r="G6089" s="1158"/>
      <c r="H6089" s="125">
        <v>0.05</v>
      </c>
      <c r="I6089" s="564"/>
      <c r="J6089" s="377">
        <f t="shared" si="197"/>
        <v>0</v>
      </c>
      <c r="K6089" s="467">
        <f t="shared" si="198"/>
        <v>0</v>
      </c>
      <c r="L6089" s="16"/>
    </row>
    <row r="6090" spans="2:12" ht="12.75" hidden="1" customHeight="1">
      <c r="B6090" s="1186"/>
      <c r="C6090" s="1159"/>
      <c r="D6090" s="465">
        <v>72</v>
      </c>
      <c r="E6090" s="1156"/>
      <c r="F6090" s="1157"/>
      <c r="G6090" s="1158"/>
      <c r="H6090" s="125">
        <v>0.05</v>
      </c>
      <c r="I6090" s="564"/>
      <c r="J6090" s="377">
        <f t="shared" si="197"/>
        <v>0</v>
      </c>
      <c r="K6090" s="467">
        <f t="shared" si="198"/>
        <v>0</v>
      </c>
      <c r="L6090" s="16"/>
    </row>
    <row r="6091" spans="2:12" ht="12.75" hidden="1" customHeight="1">
      <c r="B6091" s="1186"/>
      <c r="C6091" s="1159"/>
      <c r="D6091" s="465">
        <v>73</v>
      </c>
      <c r="E6091" s="1156"/>
      <c r="F6091" s="1157"/>
      <c r="G6091" s="1158"/>
      <c r="H6091" s="125">
        <v>0.05</v>
      </c>
      <c r="I6091" s="564"/>
      <c r="J6091" s="377">
        <f t="shared" si="197"/>
        <v>0</v>
      </c>
      <c r="K6091" s="467">
        <f t="shared" si="198"/>
        <v>0</v>
      </c>
      <c r="L6091" s="16"/>
    </row>
    <row r="6092" spans="2:12" ht="12.75" hidden="1" customHeight="1">
      <c r="B6092" s="1186"/>
      <c r="C6092" s="1159"/>
      <c r="D6092" s="465">
        <v>74</v>
      </c>
      <c r="E6092" s="1156"/>
      <c r="F6092" s="1157"/>
      <c r="G6092" s="1158"/>
      <c r="H6092" s="125">
        <v>0.05</v>
      </c>
      <c r="I6092" s="564"/>
      <c r="J6092" s="377">
        <f t="shared" si="197"/>
        <v>0</v>
      </c>
      <c r="K6092" s="467">
        <f t="shared" si="198"/>
        <v>0</v>
      </c>
      <c r="L6092" s="16"/>
    </row>
    <row r="6093" spans="2:12" ht="12.75" hidden="1" customHeight="1">
      <c r="B6093" s="1186"/>
      <c r="C6093" s="1159"/>
      <c r="D6093" s="465">
        <v>75</v>
      </c>
      <c r="E6093" s="1156"/>
      <c r="F6093" s="1157"/>
      <c r="G6093" s="1158"/>
      <c r="H6093" s="125">
        <v>0.05</v>
      </c>
      <c r="I6093" s="564"/>
      <c r="J6093" s="377">
        <f t="shared" si="197"/>
        <v>0</v>
      </c>
      <c r="K6093" s="467">
        <f t="shared" si="198"/>
        <v>0</v>
      </c>
      <c r="L6093" s="16"/>
    </row>
    <row r="6094" spans="2:12" ht="12.75" hidden="1" customHeight="1">
      <c r="B6094" s="1186"/>
      <c r="C6094" s="1159"/>
      <c r="D6094" s="465">
        <v>76</v>
      </c>
      <c r="E6094" s="1156"/>
      <c r="F6094" s="1157"/>
      <c r="G6094" s="1158"/>
      <c r="H6094" s="125">
        <v>0.05</v>
      </c>
      <c r="I6094" s="564"/>
      <c r="J6094" s="377">
        <f t="shared" si="197"/>
        <v>0</v>
      </c>
      <c r="K6094" s="467">
        <f t="shared" si="198"/>
        <v>0</v>
      </c>
      <c r="L6094" s="16"/>
    </row>
    <row r="6095" spans="2:12" ht="12.75" hidden="1" customHeight="1">
      <c r="B6095" s="1186"/>
      <c r="C6095" s="1159"/>
      <c r="D6095" s="465">
        <v>77</v>
      </c>
      <c r="E6095" s="1156"/>
      <c r="F6095" s="1157"/>
      <c r="G6095" s="1158"/>
      <c r="H6095" s="125">
        <v>0.05</v>
      </c>
      <c r="I6095" s="564"/>
      <c r="J6095" s="377">
        <f t="shared" si="197"/>
        <v>0</v>
      </c>
      <c r="K6095" s="467">
        <f t="shared" si="198"/>
        <v>0</v>
      </c>
      <c r="L6095" s="16"/>
    </row>
    <row r="6096" spans="2:12" ht="12.75" hidden="1" customHeight="1">
      <c r="B6096" s="1186"/>
      <c r="C6096" s="1159"/>
      <c r="D6096" s="465">
        <v>78</v>
      </c>
      <c r="E6096" s="1156"/>
      <c r="F6096" s="1157"/>
      <c r="G6096" s="1158"/>
      <c r="H6096" s="125">
        <v>0.05</v>
      </c>
      <c r="I6096" s="564"/>
      <c r="J6096" s="377">
        <f t="shared" si="197"/>
        <v>0</v>
      </c>
      <c r="K6096" s="467">
        <f t="shared" si="198"/>
        <v>0</v>
      </c>
      <c r="L6096" s="16"/>
    </row>
    <row r="6097" spans="2:12" ht="12.75" hidden="1" customHeight="1">
      <c r="B6097" s="1186"/>
      <c r="C6097" s="1159"/>
      <c r="D6097" s="465">
        <v>79</v>
      </c>
      <c r="E6097" s="1156"/>
      <c r="F6097" s="1157"/>
      <c r="G6097" s="1158"/>
      <c r="H6097" s="125">
        <v>0.05</v>
      </c>
      <c r="I6097" s="564"/>
      <c r="J6097" s="377">
        <f t="shared" si="197"/>
        <v>0</v>
      </c>
      <c r="K6097" s="467">
        <f t="shared" si="198"/>
        <v>0</v>
      </c>
      <c r="L6097" s="16"/>
    </row>
    <row r="6098" spans="2:12" ht="12.75" hidden="1" customHeight="1">
      <c r="B6098" s="1186"/>
      <c r="C6098" s="1159"/>
      <c r="D6098" s="465">
        <v>80</v>
      </c>
      <c r="E6098" s="1156"/>
      <c r="F6098" s="1157"/>
      <c r="G6098" s="1158"/>
      <c r="H6098" s="125">
        <v>0.05</v>
      </c>
      <c r="I6098" s="564"/>
      <c r="J6098" s="377">
        <f t="shared" si="197"/>
        <v>0</v>
      </c>
      <c r="K6098" s="467">
        <f t="shared" si="198"/>
        <v>0</v>
      </c>
      <c r="L6098" s="16"/>
    </row>
    <row r="6099" spans="2:12" ht="12.75" hidden="1" customHeight="1">
      <c r="B6099" s="1186"/>
      <c r="C6099" s="1159"/>
      <c r="D6099" s="465">
        <v>81</v>
      </c>
      <c r="E6099" s="1156"/>
      <c r="F6099" s="1157"/>
      <c r="G6099" s="1158"/>
      <c r="H6099" s="125">
        <v>0.05</v>
      </c>
      <c r="I6099" s="564"/>
      <c r="J6099" s="377">
        <f t="shared" si="197"/>
        <v>0</v>
      </c>
      <c r="K6099" s="467">
        <f t="shared" si="198"/>
        <v>0</v>
      </c>
      <c r="L6099" s="16"/>
    </row>
    <row r="6100" spans="2:12" ht="12.75" hidden="1" customHeight="1">
      <c r="B6100" s="1186"/>
      <c r="C6100" s="1159"/>
      <c r="D6100" s="465">
        <v>82</v>
      </c>
      <c r="E6100" s="1156"/>
      <c r="F6100" s="1157"/>
      <c r="G6100" s="1158"/>
      <c r="H6100" s="125">
        <v>0.05</v>
      </c>
      <c r="I6100" s="564"/>
      <c r="J6100" s="377">
        <f t="shared" si="197"/>
        <v>0</v>
      </c>
      <c r="K6100" s="467">
        <f t="shared" si="198"/>
        <v>0</v>
      </c>
      <c r="L6100" s="16"/>
    </row>
    <row r="6101" spans="2:12" ht="12.75" hidden="1" customHeight="1">
      <c r="B6101" s="1186"/>
      <c r="C6101" s="1159"/>
      <c r="D6101" s="465">
        <v>83</v>
      </c>
      <c r="E6101" s="1156"/>
      <c r="F6101" s="1157"/>
      <c r="G6101" s="1158"/>
      <c r="H6101" s="125">
        <v>0.05</v>
      </c>
      <c r="I6101" s="564"/>
      <c r="J6101" s="377">
        <f t="shared" si="197"/>
        <v>0</v>
      </c>
      <c r="K6101" s="467">
        <f t="shared" si="198"/>
        <v>0</v>
      </c>
      <c r="L6101" s="16"/>
    </row>
    <row r="6102" spans="2:12" ht="12.75" hidden="1" customHeight="1">
      <c r="B6102" s="1186"/>
      <c r="C6102" s="1159"/>
      <c r="D6102" s="465">
        <v>84</v>
      </c>
      <c r="E6102" s="1156"/>
      <c r="F6102" s="1157"/>
      <c r="G6102" s="1158"/>
      <c r="H6102" s="125">
        <v>0.05</v>
      </c>
      <c r="I6102" s="564"/>
      <c r="J6102" s="377">
        <f t="shared" si="197"/>
        <v>0</v>
      </c>
      <c r="K6102" s="467">
        <f t="shared" si="198"/>
        <v>0</v>
      </c>
      <c r="L6102" s="16"/>
    </row>
    <row r="6103" spans="2:12" ht="12.75" hidden="1" customHeight="1">
      <c r="B6103" s="1186"/>
      <c r="C6103" s="1159"/>
      <c r="D6103" s="465">
        <v>85</v>
      </c>
      <c r="E6103" s="1156"/>
      <c r="F6103" s="1157"/>
      <c r="G6103" s="1158"/>
      <c r="H6103" s="125">
        <v>0.05</v>
      </c>
      <c r="I6103" s="564"/>
      <c r="J6103" s="377">
        <f t="shared" si="197"/>
        <v>0</v>
      </c>
      <c r="K6103" s="467">
        <f t="shared" si="198"/>
        <v>0</v>
      </c>
      <c r="L6103" s="16"/>
    </row>
    <row r="6104" spans="2:12" ht="12.75" hidden="1" customHeight="1">
      <c r="B6104" s="1186"/>
      <c r="C6104" s="1159"/>
      <c r="D6104" s="465">
        <v>86</v>
      </c>
      <c r="E6104" s="1156"/>
      <c r="F6104" s="1157"/>
      <c r="G6104" s="1158"/>
      <c r="H6104" s="125">
        <v>0.05</v>
      </c>
      <c r="I6104" s="564"/>
      <c r="J6104" s="377">
        <f t="shared" si="197"/>
        <v>0</v>
      </c>
      <c r="K6104" s="467">
        <f t="shared" si="198"/>
        <v>0</v>
      </c>
      <c r="L6104" s="16"/>
    </row>
    <row r="6105" spans="2:12" ht="12.75" hidden="1" customHeight="1">
      <c r="B6105" s="1186"/>
      <c r="C6105" s="1159"/>
      <c r="D6105" s="465">
        <v>87</v>
      </c>
      <c r="E6105" s="1156"/>
      <c r="F6105" s="1157"/>
      <c r="G6105" s="1158"/>
      <c r="H6105" s="125">
        <v>0.05</v>
      </c>
      <c r="I6105" s="564"/>
      <c r="J6105" s="377">
        <f t="shared" si="197"/>
        <v>0</v>
      </c>
      <c r="K6105" s="467">
        <f t="shared" si="198"/>
        <v>0</v>
      </c>
      <c r="L6105" s="16"/>
    </row>
    <row r="6106" spans="2:12" ht="12.75" hidden="1" customHeight="1">
      <c r="B6106" s="1186"/>
      <c r="C6106" s="1159"/>
      <c r="D6106" s="465">
        <v>88</v>
      </c>
      <c r="E6106" s="1156"/>
      <c r="F6106" s="1157"/>
      <c r="G6106" s="1158"/>
      <c r="H6106" s="125">
        <v>0.05</v>
      </c>
      <c r="I6106" s="564"/>
      <c r="J6106" s="377">
        <f t="shared" si="197"/>
        <v>0</v>
      </c>
      <c r="K6106" s="467">
        <f t="shared" si="198"/>
        <v>0</v>
      </c>
      <c r="L6106" s="16"/>
    </row>
    <row r="6107" spans="2:12" ht="12.75" hidden="1" customHeight="1">
      <c r="B6107" s="1186"/>
      <c r="C6107" s="1159"/>
      <c r="D6107" s="465">
        <v>89</v>
      </c>
      <c r="E6107" s="1156"/>
      <c r="F6107" s="1157"/>
      <c r="G6107" s="1158"/>
      <c r="H6107" s="125">
        <v>0.05</v>
      </c>
      <c r="I6107" s="564"/>
      <c r="J6107" s="377">
        <f t="shared" si="197"/>
        <v>0</v>
      </c>
      <c r="K6107" s="467">
        <f t="shared" si="198"/>
        <v>0</v>
      </c>
      <c r="L6107" s="16"/>
    </row>
    <row r="6108" spans="2:12" ht="12.75" hidden="1" customHeight="1">
      <c r="B6108" s="1186"/>
      <c r="C6108" s="1159"/>
      <c r="D6108" s="465">
        <v>90</v>
      </c>
      <c r="E6108" s="1156"/>
      <c r="F6108" s="1157"/>
      <c r="G6108" s="1158"/>
      <c r="H6108" s="125">
        <v>0.05</v>
      </c>
      <c r="I6108" s="564"/>
      <c r="J6108" s="377">
        <f t="shared" si="197"/>
        <v>0</v>
      </c>
      <c r="K6108" s="467">
        <f t="shared" si="198"/>
        <v>0</v>
      </c>
      <c r="L6108" s="16"/>
    </row>
    <row r="6109" spans="2:12" ht="12.75" hidden="1" customHeight="1">
      <c r="B6109" s="1186"/>
      <c r="C6109" s="1159"/>
      <c r="D6109" s="465">
        <v>91</v>
      </c>
      <c r="E6109" s="1156"/>
      <c r="F6109" s="1157"/>
      <c r="G6109" s="1158"/>
      <c r="H6109" s="125">
        <v>0.05</v>
      </c>
      <c r="I6109" s="564"/>
      <c r="J6109" s="377">
        <f t="shared" si="197"/>
        <v>0</v>
      </c>
      <c r="K6109" s="467">
        <f t="shared" si="198"/>
        <v>0</v>
      </c>
      <c r="L6109" s="16"/>
    </row>
    <row r="6110" spans="2:12" ht="12.75" hidden="1" customHeight="1">
      <c r="B6110" s="1186"/>
      <c r="C6110" s="1159"/>
      <c r="D6110" s="465">
        <v>92</v>
      </c>
      <c r="E6110" s="1156"/>
      <c r="F6110" s="1157"/>
      <c r="G6110" s="1158"/>
      <c r="H6110" s="125">
        <v>0.05</v>
      </c>
      <c r="I6110" s="564"/>
      <c r="J6110" s="377">
        <f t="shared" si="197"/>
        <v>0</v>
      </c>
      <c r="K6110" s="467">
        <f t="shared" si="198"/>
        <v>0</v>
      </c>
      <c r="L6110" s="16"/>
    </row>
    <row r="6111" spans="2:12" ht="12.75" hidden="1" customHeight="1">
      <c r="B6111" s="1186"/>
      <c r="C6111" s="1159"/>
      <c r="D6111" s="465">
        <v>93</v>
      </c>
      <c r="E6111" s="1156"/>
      <c r="F6111" s="1157"/>
      <c r="G6111" s="1158"/>
      <c r="H6111" s="125">
        <v>0.05</v>
      </c>
      <c r="I6111" s="564"/>
      <c r="J6111" s="377">
        <f t="shared" si="197"/>
        <v>0</v>
      </c>
      <c r="K6111" s="467">
        <f t="shared" si="198"/>
        <v>0</v>
      </c>
      <c r="L6111" s="16"/>
    </row>
    <row r="6112" spans="2:12" ht="12.75" hidden="1" customHeight="1">
      <c r="B6112" s="1186"/>
      <c r="C6112" s="1159"/>
      <c r="D6112" s="465">
        <v>94</v>
      </c>
      <c r="E6112" s="1156"/>
      <c r="F6112" s="1157"/>
      <c r="G6112" s="1158"/>
      <c r="H6112" s="125">
        <v>0.05</v>
      </c>
      <c r="I6112" s="564"/>
      <c r="J6112" s="377">
        <f t="shared" si="197"/>
        <v>0</v>
      </c>
      <c r="K6112" s="467">
        <f t="shared" si="198"/>
        <v>0</v>
      </c>
      <c r="L6112" s="16"/>
    </row>
    <row r="6113" spans="2:13" ht="12.75" hidden="1" customHeight="1">
      <c r="B6113" s="1186"/>
      <c r="C6113" s="1159"/>
      <c r="D6113" s="465">
        <v>95</v>
      </c>
      <c r="E6113" s="1156"/>
      <c r="F6113" s="1157"/>
      <c r="G6113" s="1158"/>
      <c r="H6113" s="125">
        <v>0.05</v>
      </c>
      <c r="I6113" s="564"/>
      <c r="J6113" s="377">
        <f t="shared" si="197"/>
        <v>0</v>
      </c>
      <c r="K6113" s="467">
        <f t="shared" si="198"/>
        <v>0</v>
      </c>
      <c r="L6113" s="16"/>
    </row>
    <row r="6114" spans="2:13" s="181" customFormat="1" ht="12.75" hidden="1" customHeight="1">
      <c r="B6114" s="1186"/>
      <c r="C6114" s="1159"/>
      <c r="D6114" s="465">
        <v>96</v>
      </c>
      <c r="E6114" s="1156"/>
      <c r="F6114" s="1157"/>
      <c r="G6114" s="1158"/>
      <c r="H6114" s="468">
        <v>0.05</v>
      </c>
      <c r="I6114" s="564"/>
      <c r="J6114" s="377">
        <f t="shared" si="197"/>
        <v>0</v>
      </c>
      <c r="K6114" s="467">
        <f t="shared" si="198"/>
        <v>0</v>
      </c>
      <c r="L6114" s="113"/>
      <c r="M6114" s="113"/>
    </row>
    <row r="6115" spans="2:13" s="181" customFormat="1" ht="12.75" hidden="1" customHeight="1">
      <c r="B6115" s="1186"/>
      <c r="C6115" s="1159"/>
      <c r="D6115" s="465">
        <v>97</v>
      </c>
      <c r="E6115" s="1156"/>
      <c r="F6115" s="1157"/>
      <c r="G6115" s="1158"/>
      <c r="H6115" s="468">
        <v>0.05</v>
      </c>
      <c r="I6115" s="564"/>
      <c r="J6115" s="377">
        <f t="shared" si="197"/>
        <v>0</v>
      </c>
      <c r="K6115" s="467">
        <f t="shared" si="198"/>
        <v>0</v>
      </c>
      <c r="L6115" s="113"/>
      <c r="M6115" s="113"/>
    </row>
    <row r="6116" spans="2:13" s="181" customFormat="1" ht="12.75" hidden="1" customHeight="1">
      <c r="B6116" s="1186"/>
      <c r="C6116" s="1159"/>
      <c r="D6116" s="465">
        <v>98</v>
      </c>
      <c r="E6116" s="1156"/>
      <c r="F6116" s="1157"/>
      <c r="G6116" s="1158"/>
      <c r="H6116" s="468">
        <v>0.05</v>
      </c>
      <c r="I6116" s="564"/>
      <c r="J6116" s="377">
        <f t="shared" si="197"/>
        <v>0</v>
      </c>
      <c r="K6116" s="467">
        <f t="shared" si="198"/>
        <v>0</v>
      </c>
      <c r="L6116" s="113"/>
      <c r="M6116" s="113"/>
    </row>
    <row r="6117" spans="2:13" s="181" customFormat="1" ht="12.75" hidden="1" customHeight="1">
      <c r="B6117" s="1186"/>
      <c r="C6117" s="1159"/>
      <c r="D6117" s="465">
        <v>99</v>
      </c>
      <c r="E6117" s="1156"/>
      <c r="F6117" s="1157"/>
      <c r="G6117" s="1158"/>
      <c r="H6117" s="468">
        <v>0.05</v>
      </c>
      <c r="I6117" s="564"/>
      <c r="J6117" s="377">
        <f t="shared" si="197"/>
        <v>0</v>
      </c>
      <c r="K6117" s="467">
        <f t="shared" si="198"/>
        <v>0</v>
      </c>
      <c r="L6117" s="113"/>
      <c r="M6117" s="113"/>
    </row>
    <row r="6118" spans="2:13" s="181" customFormat="1" ht="12.75" hidden="1" customHeight="1">
      <c r="B6118" s="1186"/>
      <c r="C6118" s="1159"/>
      <c r="D6118" s="465">
        <v>100</v>
      </c>
      <c r="E6118" s="1156"/>
      <c r="F6118" s="1157"/>
      <c r="G6118" s="1158"/>
      <c r="H6118" s="468">
        <v>0.05</v>
      </c>
      <c r="I6118" s="564"/>
      <c r="J6118" s="377">
        <f t="shared" si="197"/>
        <v>0</v>
      </c>
      <c r="K6118" s="467">
        <f t="shared" si="198"/>
        <v>0</v>
      </c>
      <c r="L6118" s="113"/>
      <c r="M6118" s="113"/>
    </row>
    <row r="6119" spans="2:13" s="181" customFormat="1" ht="12.75" hidden="1" customHeight="1">
      <c r="B6119" s="1186"/>
      <c r="C6119" s="1159"/>
      <c r="D6119" s="465">
        <v>101</v>
      </c>
      <c r="E6119" s="1156"/>
      <c r="F6119" s="1157"/>
      <c r="G6119" s="1158"/>
      <c r="H6119" s="468">
        <v>0.05</v>
      </c>
      <c r="I6119" s="564"/>
      <c r="J6119" s="377">
        <f t="shared" si="197"/>
        <v>0</v>
      </c>
      <c r="K6119" s="467">
        <f t="shared" si="198"/>
        <v>0</v>
      </c>
      <c r="L6119" s="113"/>
      <c r="M6119" s="113"/>
    </row>
    <row r="6120" spans="2:13" s="181" customFormat="1" ht="12.75" hidden="1" customHeight="1">
      <c r="B6120" s="1186"/>
      <c r="C6120" s="1159"/>
      <c r="D6120" s="465">
        <v>102</v>
      </c>
      <c r="E6120" s="1156"/>
      <c r="F6120" s="1157"/>
      <c r="G6120" s="1158"/>
      <c r="H6120" s="468">
        <v>0.05</v>
      </c>
      <c r="I6120" s="564"/>
      <c r="J6120" s="377">
        <f t="shared" si="197"/>
        <v>0</v>
      </c>
      <c r="K6120" s="467">
        <f t="shared" si="198"/>
        <v>0</v>
      </c>
      <c r="L6120" s="113"/>
      <c r="M6120" s="113"/>
    </row>
    <row r="6121" spans="2:13" s="181" customFormat="1" ht="12.75" hidden="1" customHeight="1">
      <c r="B6121" s="1186"/>
      <c r="C6121" s="1159"/>
      <c r="D6121" s="465">
        <v>103</v>
      </c>
      <c r="E6121" s="1156"/>
      <c r="F6121" s="1157"/>
      <c r="G6121" s="1158"/>
      <c r="H6121" s="468">
        <v>0.05</v>
      </c>
      <c r="I6121" s="564"/>
      <c r="J6121" s="377">
        <f t="shared" si="197"/>
        <v>0</v>
      </c>
      <c r="K6121" s="467">
        <f t="shared" si="198"/>
        <v>0</v>
      </c>
      <c r="L6121" s="113"/>
      <c r="M6121" s="113"/>
    </row>
    <row r="6122" spans="2:13" s="181" customFormat="1" ht="12.75" hidden="1" customHeight="1">
      <c r="B6122" s="1186"/>
      <c r="C6122" s="1159"/>
      <c r="D6122" s="465">
        <v>104</v>
      </c>
      <c r="E6122" s="1156"/>
      <c r="F6122" s="1157"/>
      <c r="G6122" s="1158"/>
      <c r="H6122" s="468">
        <v>0.05</v>
      </c>
      <c r="I6122" s="564"/>
      <c r="J6122" s="377">
        <f t="shared" si="197"/>
        <v>0</v>
      </c>
      <c r="K6122" s="467">
        <f t="shared" si="198"/>
        <v>0</v>
      </c>
      <c r="L6122" s="113"/>
      <c r="M6122" s="113"/>
    </row>
    <row r="6123" spans="2:13" s="181" customFormat="1" ht="12.75" hidden="1" customHeight="1">
      <c r="B6123" s="1186"/>
      <c r="C6123" s="1159"/>
      <c r="D6123" s="465">
        <v>105</v>
      </c>
      <c r="E6123" s="1156"/>
      <c r="F6123" s="1157"/>
      <c r="G6123" s="1158"/>
      <c r="H6123" s="468">
        <v>0.05</v>
      </c>
      <c r="I6123" s="564"/>
      <c r="J6123" s="377">
        <f t="shared" si="197"/>
        <v>0</v>
      </c>
      <c r="K6123" s="467">
        <f t="shared" si="198"/>
        <v>0</v>
      </c>
      <c r="L6123" s="113"/>
      <c r="M6123" s="113"/>
    </row>
    <row r="6124" spans="2:13" s="181" customFormat="1" ht="12.75" hidden="1" customHeight="1">
      <c r="B6124" s="1186"/>
      <c r="C6124" s="1159"/>
      <c r="D6124" s="465">
        <v>106</v>
      </c>
      <c r="E6124" s="1156"/>
      <c r="F6124" s="1157"/>
      <c r="G6124" s="1158"/>
      <c r="H6124" s="468">
        <v>0.05</v>
      </c>
      <c r="I6124" s="564"/>
      <c r="J6124" s="377">
        <f t="shared" si="197"/>
        <v>0</v>
      </c>
      <c r="K6124" s="467">
        <f t="shared" si="198"/>
        <v>0</v>
      </c>
      <c r="L6124" s="113"/>
      <c r="M6124" s="113"/>
    </row>
    <row r="6125" spans="2:13" s="181" customFormat="1" ht="12.75" hidden="1" customHeight="1">
      <c r="B6125" s="1186"/>
      <c r="C6125" s="1159"/>
      <c r="D6125" s="465">
        <v>107</v>
      </c>
      <c r="E6125" s="1156"/>
      <c r="F6125" s="1157"/>
      <c r="G6125" s="1158"/>
      <c r="H6125" s="468">
        <v>0.05</v>
      </c>
      <c r="I6125" s="564"/>
      <c r="J6125" s="377">
        <f t="shared" si="197"/>
        <v>0</v>
      </c>
      <c r="K6125" s="467">
        <f t="shared" si="198"/>
        <v>0</v>
      </c>
      <c r="L6125" s="113"/>
      <c r="M6125" s="113"/>
    </row>
    <row r="6126" spans="2:13" s="181" customFormat="1" ht="12.75" hidden="1" customHeight="1">
      <c r="B6126" s="1186"/>
      <c r="C6126" s="1159"/>
      <c r="D6126" s="465">
        <v>108</v>
      </c>
      <c r="E6126" s="1156"/>
      <c r="F6126" s="1157"/>
      <c r="G6126" s="1158"/>
      <c r="H6126" s="468">
        <v>0.05</v>
      </c>
      <c r="I6126" s="564"/>
      <c r="J6126" s="377">
        <f t="shared" si="197"/>
        <v>0</v>
      </c>
      <c r="K6126" s="467">
        <f t="shared" si="198"/>
        <v>0</v>
      </c>
      <c r="L6126" s="113"/>
      <c r="M6126" s="113"/>
    </row>
    <row r="6127" spans="2:13" s="181" customFormat="1" ht="12.75" hidden="1" customHeight="1">
      <c r="B6127" s="1186"/>
      <c r="C6127" s="1159"/>
      <c r="D6127" s="465">
        <v>109</v>
      </c>
      <c r="E6127" s="1156"/>
      <c r="F6127" s="1157"/>
      <c r="G6127" s="1158"/>
      <c r="H6127" s="468">
        <v>0.05</v>
      </c>
      <c r="I6127" s="564"/>
      <c r="J6127" s="377">
        <f t="shared" si="197"/>
        <v>0</v>
      </c>
      <c r="K6127" s="467">
        <f t="shared" si="198"/>
        <v>0</v>
      </c>
      <c r="L6127" s="113"/>
      <c r="M6127" s="113"/>
    </row>
    <row r="6128" spans="2:13" s="181" customFormat="1" ht="12.75" hidden="1" customHeight="1">
      <c r="B6128" s="1186"/>
      <c r="C6128" s="1159"/>
      <c r="D6128" s="465">
        <v>110</v>
      </c>
      <c r="E6128" s="1156"/>
      <c r="F6128" s="1157"/>
      <c r="G6128" s="1158"/>
      <c r="H6128" s="468">
        <v>0.05</v>
      </c>
      <c r="I6128" s="564"/>
      <c r="J6128" s="377">
        <f t="shared" si="197"/>
        <v>0</v>
      </c>
      <c r="K6128" s="467">
        <f t="shared" si="198"/>
        <v>0</v>
      </c>
      <c r="L6128" s="113"/>
      <c r="M6128" s="113"/>
    </row>
    <row r="6129" spans="2:13" s="181" customFormat="1" ht="12.75" hidden="1" customHeight="1">
      <c r="B6129" s="1186"/>
      <c r="C6129" s="1159"/>
      <c r="D6129" s="465">
        <v>111</v>
      </c>
      <c r="E6129" s="1156"/>
      <c r="F6129" s="1157"/>
      <c r="G6129" s="1158"/>
      <c r="H6129" s="468">
        <v>0.05</v>
      </c>
      <c r="I6129" s="564"/>
      <c r="J6129" s="377">
        <f t="shared" si="197"/>
        <v>0</v>
      </c>
      <c r="K6129" s="467">
        <f t="shared" si="198"/>
        <v>0</v>
      </c>
      <c r="L6129" s="113"/>
      <c r="M6129" s="113"/>
    </row>
    <row r="6130" spans="2:13" s="181" customFormat="1" ht="12.75" hidden="1" customHeight="1">
      <c r="B6130" s="1186"/>
      <c r="C6130" s="1159"/>
      <c r="D6130" s="465">
        <v>112</v>
      </c>
      <c r="E6130" s="1156"/>
      <c r="F6130" s="1157"/>
      <c r="G6130" s="1158"/>
      <c r="H6130" s="468">
        <v>0.05</v>
      </c>
      <c r="I6130" s="564"/>
      <c r="J6130" s="377">
        <f t="shared" si="197"/>
        <v>0</v>
      </c>
      <c r="K6130" s="467">
        <f t="shared" si="198"/>
        <v>0</v>
      </c>
      <c r="L6130" s="113"/>
      <c r="M6130" s="113"/>
    </row>
    <row r="6131" spans="2:13" s="181" customFormat="1" ht="12.75" hidden="1" customHeight="1">
      <c r="B6131" s="1186"/>
      <c r="C6131" s="1159"/>
      <c r="D6131" s="465">
        <v>113</v>
      </c>
      <c r="E6131" s="1156"/>
      <c r="F6131" s="1157"/>
      <c r="G6131" s="1158"/>
      <c r="H6131" s="468">
        <v>0.05</v>
      </c>
      <c r="I6131" s="564"/>
      <c r="J6131" s="377">
        <f t="shared" si="197"/>
        <v>0</v>
      </c>
      <c r="K6131" s="467">
        <f t="shared" si="198"/>
        <v>0</v>
      </c>
      <c r="L6131" s="113"/>
      <c r="M6131" s="113"/>
    </row>
    <row r="6132" spans="2:13" s="181" customFormat="1" ht="12.75" hidden="1" customHeight="1">
      <c r="B6132" s="1186"/>
      <c r="C6132" s="1159"/>
      <c r="D6132" s="465">
        <v>114</v>
      </c>
      <c r="E6132" s="1156"/>
      <c r="F6132" s="1157"/>
      <c r="G6132" s="1158"/>
      <c r="H6132" s="468">
        <v>0.05</v>
      </c>
      <c r="I6132" s="564"/>
      <c r="J6132" s="377">
        <f t="shared" si="197"/>
        <v>0</v>
      </c>
      <c r="K6132" s="467">
        <f t="shared" si="198"/>
        <v>0</v>
      </c>
      <c r="L6132" s="113"/>
      <c r="M6132" s="113"/>
    </row>
    <row r="6133" spans="2:13" s="181" customFormat="1" ht="12.75" hidden="1" customHeight="1">
      <c r="B6133" s="1186"/>
      <c r="C6133" s="1159"/>
      <c r="D6133" s="465">
        <v>115</v>
      </c>
      <c r="E6133" s="1156"/>
      <c r="F6133" s="1157"/>
      <c r="G6133" s="1158"/>
      <c r="H6133" s="468">
        <v>0.05</v>
      </c>
      <c r="I6133" s="564"/>
      <c r="J6133" s="377">
        <f t="shared" si="197"/>
        <v>0</v>
      </c>
      <c r="K6133" s="467">
        <f t="shared" si="198"/>
        <v>0</v>
      </c>
      <c r="L6133" s="113"/>
      <c r="M6133" s="113"/>
    </row>
    <row r="6134" spans="2:13" s="181" customFormat="1" ht="12.75" hidden="1" customHeight="1">
      <c r="B6134" s="1186"/>
      <c r="C6134" s="1159"/>
      <c r="D6134" s="465">
        <v>116</v>
      </c>
      <c r="E6134" s="1156"/>
      <c r="F6134" s="1157"/>
      <c r="G6134" s="1158"/>
      <c r="H6134" s="468">
        <v>0.05</v>
      </c>
      <c r="I6134" s="564"/>
      <c r="J6134" s="377">
        <f t="shared" si="197"/>
        <v>0</v>
      </c>
      <c r="K6134" s="467">
        <f t="shared" si="198"/>
        <v>0</v>
      </c>
      <c r="L6134" s="113"/>
      <c r="M6134" s="113"/>
    </row>
    <row r="6135" spans="2:13" s="181" customFormat="1" ht="12.75" hidden="1" customHeight="1">
      <c r="B6135" s="1186"/>
      <c r="C6135" s="1159"/>
      <c r="D6135" s="465">
        <v>117</v>
      </c>
      <c r="E6135" s="1156"/>
      <c r="F6135" s="1157"/>
      <c r="G6135" s="1158"/>
      <c r="H6135" s="468">
        <v>0.05</v>
      </c>
      <c r="I6135" s="564"/>
      <c r="J6135" s="377">
        <f t="shared" si="197"/>
        <v>0</v>
      </c>
      <c r="K6135" s="467">
        <f t="shared" si="198"/>
        <v>0</v>
      </c>
      <c r="L6135" s="113"/>
      <c r="M6135" s="113"/>
    </row>
    <row r="6136" spans="2:13" s="181" customFormat="1" ht="12.75" hidden="1" customHeight="1">
      <c r="B6136" s="1186"/>
      <c r="C6136" s="1159"/>
      <c r="D6136" s="465">
        <v>118</v>
      </c>
      <c r="E6136" s="1156"/>
      <c r="F6136" s="1157"/>
      <c r="G6136" s="1158"/>
      <c r="H6136" s="468">
        <v>0.05</v>
      </c>
      <c r="I6136" s="564"/>
      <c r="J6136" s="377">
        <f t="shared" si="197"/>
        <v>0</v>
      </c>
      <c r="K6136" s="467">
        <f t="shared" si="198"/>
        <v>0</v>
      </c>
      <c r="L6136" s="113"/>
      <c r="M6136" s="113"/>
    </row>
    <row r="6137" spans="2:13" s="181" customFormat="1" ht="12.75" hidden="1" customHeight="1">
      <c r="B6137" s="1186"/>
      <c r="C6137" s="1159"/>
      <c r="D6137" s="465">
        <v>119</v>
      </c>
      <c r="E6137" s="1156"/>
      <c r="F6137" s="1157"/>
      <c r="G6137" s="1158"/>
      <c r="H6137" s="468">
        <v>0.05</v>
      </c>
      <c r="I6137" s="564"/>
      <c r="J6137" s="377">
        <f t="shared" si="197"/>
        <v>0</v>
      </c>
      <c r="K6137" s="467">
        <f t="shared" si="198"/>
        <v>0</v>
      </c>
      <c r="L6137" s="113"/>
      <c r="M6137" s="113"/>
    </row>
    <row r="6138" spans="2:13" s="181" customFormat="1" ht="12.75" hidden="1" customHeight="1">
      <c r="B6138" s="1186"/>
      <c r="C6138" s="1159"/>
      <c r="D6138" s="465">
        <v>120</v>
      </c>
      <c r="E6138" s="1156"/>
      <c r="F6138" s="1157"/>
      <c r="G6138" s="1158"/>
      <c r="H6138" s="468">
        <v>0.05</v>
      </c>
      <c r="I6138" s="564"/>
      <c r="J6138" s="377">
        <f t="shared" si="197"/>
        <v>0</v>
      </c>
      <c r="K6138" s="467">
        <f t="shared" si="198"/>
        <v>0</v>
      </c>
      <c r="L6138" s="113"/>
      <c r="M6138" s="113"/>
    </row>
    <row r="6139" spans="2:13" s="181" customFormat="1" ht="12.75" hidden="1" customHeight="1">
      <c r="B6139" s="1186"/>
      <c r="C6139" s="1159"/>
      <c r="D6139" s="465">
        <v>121</v>
      </c>
      <c r="E6139" s="1156"/>
      <c r="F6139" s="1157"/>
      <c r="G6139" s="1158"/>
      <c r="H6139" s="468">
        <v>0.05</v>
      </c>
      <c r="I6139" s="564"/>
      <c r="J6139" s="377">
        <f t="shared" si="197"/>
        <v>0</v>
      </c>
      <c r="K6139" s="467">
        <f t="shared" si="198"/>
        <v>0</v>
      </c>
      <c r="L6139" s="113"/>
      <c r="M6139" s="113"/>
    </row>
    <row r="6140" spans="2:13" s="181" customFormat="1" ht="12.75" hidden="1" customHeight="1">
      <c r="B6140" s="1186"/>
      <c r="C6140" s="1159"/>
      <c r="D6140" s="465">
        <v>122</v>
      </c>
      <c r="E6140" s="1156"/>
      <c r="F6140" s="1157"/>
      <c r="G6140" s="1158"/>
      <c r="H6140" s="468">
        <v>0.05</v>
      </c>
      <c r="I6140" s="564"/>
      <c r="J6140" s="377">
        <f t="shared" si="197"/>
        <v>0</v>
      </c>
      <c r="K6140" s="467">
        <f t="shared" si="198"/>
        <v>0</v>
      </c>
      <c r="L6140" s="113"/>
      <c r="M6140" s="113"/>
    </row>
    <row r="6141" spans="2:13" s="181" customFormat="1" ht="12.75" hidden="1" customHeight="1">
      <c r="B6141" s="1186"/>
      <c r="C6141" s="1159"/>
      <c r="D6141" s="465">
        <v>123</v>
      </c>
      <c r="E6141" s="1156"/>
      <c r="F6141" s="1157"/>
      <c r="G6141" s="1158"/>
      <c r="H6141" s="468">
        <v>0.05</v>
      </c>
      <c r="I6141" s="564"/>
      <c r="J6141" s="377">
        <f t="shared" si="197"/>
        <v>0</v>
      </c>
      <c r="K6141" s="467">
        <f t="shared" si="198"/>
        <v>0</v>
      </c>
      <c r="L6141" s="113"/>
      <c r="M6141" s="113"/>
    </row>
    <row r="6142" spans="2:13" s="181" customFormat="1" ht="12.75" hidden="1" customHeight="1">
      <c r="B6142" s="1186"/>
      <c r="C6142" s="1159"/>
      <c r="D6142" s="465">
        <v>124</v>
      </c>
      <c r="E6142" s="1156"/>
      <c r="F6142" s="1157"/>
      <c r="G6142" s="1158"/>
      <c r="H6142" s="468">
        <v>0.05</v>
      </c>
      <c r="I6142" s="564"/>
      <c r="J6142" s="377">
        <f t="shared" si="197"/>
        <v>0</v>
      </c>
      <c r="K6142" s="467">
        <f t="shared" si="198"/>
        <v>0</v>
      </c>
      <c r="L6142" s="113"/>
      <c r="M6142" s="113"/>
    </row>
    <row r="6143" spans="2:13" s="181" customFormat="1" ht="12.75" hidden="1" customHeight="1">
      <c r="B6143" s="1186"/>
      <c r="C6143" s="1159"/>
      <c r="D6143" s="465">
        <v>125</v>
      </c>
      <c r="E6143" s="1156"/>
      <c r="F6143" s="1157"/>
      <c r="G6143" s="1158"/>
      <c r="H6143" s="468">
        <v>0.05</v>
      </c>
      <c r="I6143" s="564"/>
      <c r="J6143" s="377">
        <f t="shared" si="197"/>
        <v>0</v>
      </c>
      <c r="K6143" s="467">
        <f t="shared" si="198"/>
        <v>0</v>
      </c>
      <c r="L6143" s="113"/>
      <c r="M6143" s="113"/>
    </row>
    <row r="6144" spans="2:13" s="181" customFormat="1" ht="12.75" hidden="1" customHeight="1">
      <c r="B6144" s="1186"/>
      <c r="C6144" s="1159"/>
      <c r="D6144" s="465">
        <v>126</v>
      </c>
      <c r="E6144" s="1156"/>
      <c r="F6144" s="1157"/>
      <c r="G6144" s="1158"/>
      <c r="H6144" s="468">
        <v>0.05</v>
      </c>
      <c r="I6144" s="564"/>
      <c r="J6144" s="377">
        <f t="shared" si="197"/>
        <v>0</v>
      </c>
      <c r="K6144" s="467">
        <f t="shared" si="198"/>
        <v>0</v>
      </c>
      <c r="L6144" s="113"/>
      <c r="M6144" s="113"/>
    </row>
    <row r="6145" spans="2:13" s="181" customFormat="1" ht="12.75" hidden="1" customHeight="1">
      <c r="B6145" s="1186"/>
      <c r="C6145" s="1159"/>
      <c r="D6145" s="465">
        <v>127</v>
      </c>
      <c r="E6145" s="1156"/>
      <c r="F6145" s="1157"/>
      <c r="G6145" s="1158"/>
      <c r="H6145" s="468">
        <v>0.05</v>
      </c>
      <c r="I6145" s="564"/>
      <c r="J6145" s="377">
        <f t="shared" si="197"/>
        <v>0</v>
      </c>
      <c r="K6145" s="467">
        <f t="shared" si="198"/>
        <v>0</v>
      </c>
      <c r="L6145" s="113"/>
      <c r="M6145" s="113"/>
    </row>
    <row r="6146" spans="2:13" s="181" customFormat="1" ht="12.75" hidden="1" customHeight="1">
      <c r="B6146" s="1186"/>
      <c r="C6146" s="1159"/>
      <c r="D6146" s="465">
        <v>128</v>
      </c>
      <c r="E6146" s="1156"/>
      <c r="F6146" s="1157"/>
      <c r="G6146" s="1158"/>
      <c r="H6146" s="468">
        <v>0.05</v>
      </c>
      <c r="I6146" s="564"/>
      <c r="J6146" s="377">
        <f t="shared" si="197"/>
        <v>0</v>
      </c>
      <c r="K6146" s="467">
        <f t="shared" si="198"/>
        <v>0</v>
      </c>
      <c r="L6146" s="113"/>
      <c r="M6146" s="113"/>
    </row>
    <row r="6147" spans="2:13" s="181" customFormat="1" ht="12.75" hidden="1" customHeight="1">
      <c r="B6147" s="1186"/>
      <c r="C6147" s="1159"/>
      <c r="D6147" s="465">
        <v>129</v>
      </c>
      <c r="E6147" s="1156"/>
      <c r="F6147" s="1157"/>
      <c r="G6147" s="1158"/>
      <c r="H6147" s="468">
        <v>0.05</v>
      </c>
      <c r="I6147" s="564"/>
      <c r="J6147" s="377">
        <f t="shared" ref="J6147:J6210" si="199">$I$11027*H6147</f>
        <v>0</v>
      </c>
      <c r="K6147" s="467">
        <f t="shared" si="198"/>
        <v>0</v>
      </c>
      <c r="L6147" s="113"/>
      <c r="M6147" s="113"/>
    </row>
    <row r="6148" spans="2:13" s="181" customFormat="1" ht="12.75" hidden="1" customHeight="1">
      <c r="B6148" s="1186"/>
      <c r="C6148" s="1159"/>
      <c r="D6148" s="465">
        <v>130</v>
      </c>
      <c r="E6148" s="1156"/>
      <c r="F6148" s="1157"/>
      <c r="G6148" s="1158"/>
      <c r="H6148" s="468">
        <v>0.05</v>
      </c>
      <c r="I6148" s="564"/>
      <c r="J6148" s="377">
        <f t="shared" si="199"/>
        <v>0</v>
      </c>
      <c r="K6148" s="467">
        <f t="shared" ref="K6148:K6211" si="200">MAX(0,(I6148-J6148)*0.75)</f>
        <v>0</v>
      </c>
      <c r="L6148" s="113"/>
      <c r="M6148" s="113"/>
    </row>
    <row r="6149" spans="2:13" s="181" customFormat="1" ht="12.75" hidden="1" customHeight="1">
      <c r="B6149" s="1186"/>
      <c r="C6149" s="1159"/>
      <c r="D6149" s="465">
        <v>131</v>
      </c>
      <c r="E6149" s="1156"/>
      <c r="F6149" s="1157"/>
      <c r="G6149" s="1158"/>
      <c r="H6149" s="468">
        <v>0.05</v>
      </c>
      <c r="I6149" s="564"/>
      <c r="J6149" s="377">
        <f t="shared" si="199"/>
        <v>0</v>
      </c>
      <c r="K6149" s="467">
        <f t="shared" si="200"/>
        <v>0</v>
      </c>
      <c r="L6149" s="113"/>
      <c r="M6149" s="113"/>
    </row>
    <row r="6150" spans="2:13" s="181" customFormat="1" ht="12.75" hidden="1" customHeight="1">
      <c r="B6150" s="1186"/>
      <c r="C6150" s="1159"/>
      <c r="D6150" s="465">
        <v>132</v>
      </c>
      <c r="E6150" s="1156"/>
      <c r="F6150" s="1157"/>
      <c r="G6150" s="1158"/>
      <c r="H6150" s="468">
        <v>0.05</v>
      </c>
      <c r="I6150" s="564"/>
      <c r="J6150" s="377">
        <f t="shared" si="199"/>
        <v>0</v>
      </c>
      <c r="K6150" s="467">
        <f t="shared" si="200"/>
        <v>0</v>
      </c>
      <c r="L6150" s="113"/>
      <c r="M6150" s="113"/>
    </row>
    <row r="6151" spans="2:13" s="181" customFormat="1" ht="12.75" hidden="1" customHeight="1">
      <c r="B6151" s="1186"/>
      <c r="C6151" s="1159"/>
      <c r="D6151" s="465">
        <v>133</v>
      </c>
      <c r="E6151" s="1156"/>
      <c r="F6151" s="1157"/>
      <c r="G6151" s="1158"/>
      <c r="H6151" s="468">
        <v>0.05</v>
      </c>
      <c r="I6151" s="564"/>
      <c r="J6151" s="377">
        <f t="shared" si="199"/>
        <v>0</v>
      </c>
      <c r="K6151" s="467">
        <f t="shared" si="200"/>
        <v>0</v>
      </c>
      <c r="L6151" s="113"/>
      <c r="M6151" s="113"/>
    </row>
    <row r="6152" spans="2:13" s="181" customFormat="1" ht="12.75" hidden="1" customHeight="1">
      <c r="B6152" s="1186"/>
      <c r="C6152" s="1159"/>
      <c r="D6152" s="465">
        <v>134</v>
      </c>
      <c r="E6152" s="1156"/>
      <c r="F6152" s="1157"/>
      <c r="G6152" s="1158"/>
      <c r="H6152" s="468">
        <v>0.05</v>
      </c>
      <c r="I6152" s="564"/>
      <c r="J6152" s="377">
        <f t="shared" si="199"/>
        <v>0</v>
      </c>
      <c r="K6152" s="467">
        <f t="shared" si="200"/>
        <v>0</v>
      </c>
      <c r="L6152" s="113"/>
      <c r="M6152" s="113"/>
    </row>
    <row r="6153" spans="2:13" s="181" customFormat="1" ht="12.75" hidden="1" customHeight="1">
      <c r="B6153" s="1186"/>
      <c r="C6153" s="1159"/>
      <c r="D6153" s="465">
        <v>135</v>
      </c>
      <c r="E6153" s="1156"/>
      <c r="F6153" s="1157"/>
      <c r="G6153" s="1158"/>
      <c r="H6153" s="468">
        <v>0.05</v>
      </c>
      <c r="I6153" s="564"/>
      <c r="J6153" s="377">
        <f t="shared" si="199"/>
        <v>0</v>
      </c>
      <c r="K6153" s="467">
        <f t="shared" si="200"/>
        <v>0</v>
      </c>
      <c r="L6153" s="113"/>
      <c r="M6153" s="113"/>
    </row>
    <row r="6154" spans="2:13" s="181" customFormat="1" ht="12.75" hidden="1" customHeight="1">
      <c r="B6154" s="1186"/>
      <c r="C6154" s="1159"/>
      <c r="D6154" s="465">
        <v>136</v>
      </c>
      <c r="E6154" s="1156"/>
      <c r="F6154" s="1157"/>
      <c r="G6154" s="1158"/>
      <c r="H6154" s="468">
        <v>0.05</v>
      </c>
      <c r="I6154" s="564"/>
      <c r="J6154" s="377">
        <f t="shared" si="199"/>
        <v>0</v>
      </c>
      <c r="K6154" s="467">
        <f t="shared" si="200"/>
        <v>0</v>
      </c>
      <c r="L6154" s="113"/>
      <c r="M6154" s="113"/>
    </row>
    <row r="6155" spans="2:13" s="181" customFormat="1" ht="12.75" hidden="1" customHeight="1">
      <c r="B6155" s="1186"/>
      <c r="C6155" s="1159"/>
      <c r="D6155" s="465">
        <v>137</v>
      </c>
      <c r="E6155" s="1156"/>
      <c r="F6155" s="1157"/>
      <c r="G6155" s="1158"/>
      <c r="H6155" s="468">
        <v>0.05</v>
      </c>
      <c r="I6155" s="564"/>
      <c r="J6155" s="377">
        <f t="shared" si="199"/>
        <v>0</v>
      </c>
      <c r="K6155" s="467">
        <f t="shared" si="200"/>
        <v>0</v>
      </c>
      <c r="L6155" s="113"/>
      <c r="M6155" s="113"/>
    </row>
    <row r="6156" spans="2:13" s="181" customFormat="1" ht="12.75" hidden="1" customHeight="1">
      <c r="B6156" s="1186"/>
      <c r="C6156" s="1159"/>
      <c r="D6156" s="465">
        <v>138</v>
      </c>
      <c r="E6156" s="1156"/>
      <c r="F6156" s="1157"/>
      <c r="G6156" s="1158"/>
      <c r="H6156" s="468">
        <v>0.05</v>
      </c>
      <c r="I6156" s="564"/>
      <c r="J6156" s="377">
        <f t="shared" si="199"/>
        <v>0</v>
      </c>
      <c r="K6156" s="467">
        <f t="shared" si="200"/>
        <v>0</v>
      </c>
      <c r="L6156" s="113"/>
      <c r="M6156" s="113"/>
    </row>
    <row r="6157" spans="2:13" s="181" customFormat="1" ht="12.75" hidden="1" customHeight="1">
      <c r="B6157" s="1186"/>
      <c r="C6157" s="1159"/>
      <c r="D6157" s="465">
        <v>139</v>
      </c>
      <c r="E6157" s="1156"/>
      <c r="F6157" s="1157"/>
      <c r="G6157" s="1158"/>
      <c r="H6157" s="468">
        <v>0.05</v>
      </c>
      <c r="I6157" s="564"/>
      <c r="J6157" s="377">
        <f t="shared" si="199"/>
        <v>0</v>
      </c>
      <c r="K6157" s="467">
        <f t="shared" si="200"/>
        <v>0</v>
      </c>
      <c r="L6157" s="113"/>
      <c r="M6157" s="113"/>
    </row>
    <row r="6158" spans="2:13" s="181" customFormat="1" ht="12.75" hidden="1" customHeight="1">
      <c r="B6158" s="1186"/>
      <c r="C6158" s="1159"/>
      <c r="D6158" s="465">
        <v>140</v>
      </c>
      <c r="E6158" s="1156"/>
      <c r="F6158" s="1157"/>
      <c r="G6158" s="1158"/>
      <c r="H6158" s="468">
        <v>0.05</v>
      </c>
      <c r="I6158" s="564"/>
      <c r="J6158" s="377">
        <f t="shared" si="199"/>
        <v>0</v>
      </c>
      <c r="K6158" s="467">
        <f t="shared" si="200"/>
        <v>0</v>
      </c>
      <c r="L6158" s="113"/>
      <c r="M6158" s="113"/>
    </row>
    <row r="6159" spans="2:13" s="181" customFormat="1" ht="12.75" hidden="1" customHeight="1">
      <c r="B6159" s="1186"/>
      <c r="C6159" s="1159"/>
      <c r="D6159" s="465">
        <v>141</v>
      </c>
      <c r="E6159" s="1156"/>
      <c r="F6159" s="1157"/>
      <c r="G6159" s="1158"/>
      <c r="H6159" s="468">
        <v>0.05</v>
      </c>
      <c r="I6159" s="564"/>
      <c r="J6159" s="377">
        <f t="shared" si="199"/>
        <v>0</v>
      </c>
      <c r="K6159" s="467">
        <f t="shared" si="200"/>
        <v>0</v>
      </c>
      <c r="L6159" s="113"/>
      <c r="M6159" s="113"/>
    </row>
    <row r="6160" spans="2:13" s="181" customFormat="1" ht="12.75" hidden="1" customHeight="1">
      <c r="B6160" s="1186"/>
      <c r="C6160" s="1159"/>
      <c r="D6160" s="465">
        <v>142</v>
      </c>
      <c r="E6160" s="1156"/>
      <c r="F6160" s="1157"/>
      <c r="G6160" s="1158"/>
      <c r="H6160" s="468">
        <v>0.05</v>
      </c>
      <c r="I6160" s="564"/>
      <c r="J6160" s="377">
        <f t="shared" si="199"/>
        <v>0</v>
      </c>
      <c r="K6160" s="467">
        <f t="shared" si="200"/>
        <v>0</v>
      </c>
      <c r="L6160" s="113"/>
      <c r="M6160" s="113"/>
    </row>
    <row r="6161" spans="2:13" s="181" customFormat="1" ht="12.75" hidden="1" customHeight="1">
      <c r="B6161" s="1186"/>
      <c r="C6161" s="1159"/>
      <c r="D6161" s="465">
        <v>143</v>
      </c>
      <c r="E6161" s="1156"/>
      <c r="F6161" s="1157"/>
      <c r="G6161" s="1158"/>
      <c r="H6161" s="468">
        <v>0.05</v>
      </c>
      <c r="I6161" s="564"/>
      <c r="J6161" s="377">
        <f t="shared" si="199"/>
        <v>0</v>
      </c>
      <c r="K6161" s="467">
        <f t="shared" si="200"/>
        <v>0</v>
      </c>
      <c r="L6161" s="113"/>
      <c r="M6161" s="113"/>
    </row>
    <row r="6162" spans="2:13" s="181" customFormat="1" ht="12.75" hidden="1" customHeight="1">
      <c r="B6162" s="1186"/>
      <c r="C6162" s="1159"/>
      <c r="D6162" s="465">
        <v>144</v>
      </c>
      <c r="E6162" s="1156"/>
      <c r="F6162" s="1157"/>
      <c r="G6162" s="1158"/>
      <c r="H6162" s="468">
        <v>0.05</v>
      </c>
      <c r="I6162" s="564"/>
      <c r="J6162" s="377">
        <f t="shared" si="199"/>
        <v>0</v>
      </c>
      <c r="K6162" s="467">
        <f t="shared" si="200"/>
        <v>0</v>
      </c>
      <c r="L6162" s="113"/>
      <c r="M6162" s="113"/>
    </row>
    <row r="6163" spans="2:13" s="181" customFormat="1" ht="12.75" hidden="1" customHeight="1">
      <c r="B6163" s="1186"/>
      <c r="C6163" s="1159"/>
      <c r="D6163" s="465">
        <v>145</v>
      </c>
      <c r="E6163" s="1156"/>
      <c r="F6163" s="1157"/>
      <c r="G6163" s="1158"/>
      <c r="H6163" s="468">
        <v>0.05</v>
      </c>
      <c r="I6163" s="564"/>
      <c r="J6163" s="377">
        <f t="shared" si="199"/>
        <v>0</v>
      </c>
      <c r="K6163" s="467">
        <f t="shared" si="200"/>
        <v>0</v>
      </c>
      <c r="L6163" s="113"/>
      <c r="M6163" s="113"/>
    </row>
    <row r="6164" spans="2:13" s="181" customFormat="1" ht="12.75" hidden="1" customHeight="1">
      <c r="B6164" s="1186"/>
      <c r="C6164" s="1159"/>
      <c r="D6164" s="465">
        <v>146</v>
      </c>
      <c r="E6164" s="1156"/>
      <c r="F6164" s="1157"/>
      <c r="G6164" s="1158"/>
      <c r="H6164" s="468">
        <v>0.05</v>
      </c>
      <c r="I6164" s="564"/>
      <c r="J6164" s="377">
        <f t="shared" si="199"/>
        <v>0</v>
      </c>
      <c r="K6164" s="467">
        <f t="shared" si="200"/>
        <v>0</v>
      </c>
      <c r="L6164" s="113"/>
      <c r="M6164" s="113"/>
    </row>
    <row r="6165" spans="2:13" s="181" customFormat="1" ht="12.75" hidden="1" customHeight="1">
      <c r="B6165" s="1186"/>
      <c r="C6165" s="1159"/>
      <c r="D6165" s="465">
        <v>147</v>
      </c>
      <c r="E6165" s="1156"/>
      <c r="F6165" s="1157"/>
      <c r="G6165" s="1158"/>
      <c r="H6165" s="468">
        <v>0.05</v>
      </c>
      <c r="I6165" s="564"/>
      <c r="J6165" s="377">
        <f t="shared" si="199"/>
        <v>0</v>
      </c>
      <c r="K6165" s="467">
        <f t="shared" si="200"/>
        <v>0</v>
      </c>
      <c r="L6165" s="113"/>
      <c r="M6165" s="113"/>
    </row>
    <row r="6166" spans="2:13" s="181" customFormat="1" ht="12.75" hidden="1" customHeight="1">
      <c r="B6166" s="1186"/>
      <c r="C6166" s="1159"/>
      <c r="D6166" s="465">
        <v>148</v>
      </c>
      <c r="E6166" s="1156"/>
      <c r="F6166" s="1157"/>
      <c r="G6166" s="1158"/>
      <c r="H6166" s="468">
        <v>0.05</v>
      </c>
      <c r="I6166" s="564"/>
      <c r="J6166" s="377">
        <f t="shared" si="199"/>
        <v>0</v>
      </c>
      <c r="K6166" s="467">
        <f t="shared" si="200"/>
        <v>0</v>
      </c>
      <c r="L6166" s="113"/>
      <c r="M6166" s="113"/>
    </row>
    <row r="6167" spans="2:13" s="181" customFormat="1" ht="12.75" hidden="1" customHeight="1">
      <c r="B6167" s="1186"/>
      <c r="C6167" s="1159"/>
      <c r="D6167" s="465">
        <v>149</v>
      </c>
      <c r="E6167" s="1156"/>
      <c r="F6167" s="1157"/>
      <c r="G6167" s="1158"/>
      <c r="H6167" s="468">
        <v>0.05</v>
      </c>
      <c r="I6167" s="564"/>
      <c r="J6167" s="377">
        <f t="shared" si="199"/>
        <v>0</v>
      </c>
      <c r="K6167" s="467">
        <f t="shared" si="200"/>
        <v>0</v>
      </c>
      <c r="L6167" s="113"/>
      <c r="M6167" s="113"/>
    </row>
    <row r="6168" spans="2:13" s="181" customFormat="1" ht="12.75" hidden="1" customHeight="1">
      <c r="B6168" s="1186"/>
      <c r="C6168" s="1159"/>
      <c r="D6168" s="465">
        <v>150</v>
      </c>
      <c r="E6168" s="1156"/>
      <c r="F6168" s="1157"/>
      <c r="G6168" s="1158"/>
      <c r="H6168" s="468">
        <v>0.05</v>
      </c>
      <c r="I6168" s="564"/>
      <c r="J6168" s="377">
        <f t="shared" si="199"/>
        <v>0</v>
      </c>
      <c r="K6168" s="467">
        <f t="shared" si="200"/>
        <v>0</v>
      </c>
      <c r="L6168" s="113"/>
      <c r="M6168" s="113"/>
    </row>
    <row r="6169" spans="2:13" s="181" customFormat="1" ht="12.75" hidden="1" customHeight="1">
      <c r="B6169" s="1186"/>
      <c r="C6169" s="1159"/>
      <c r="D6169" s="465">
        <v>151</v>
      </c>
      <c r="E6169" s="1156"/>
      <c r="F6169" s="1157"/>
      <c r="G6169" s="1158"/>
      <c r="H6169" s="468">
        <v>0.05</v>
      </c>
      <c r="I6169" s="564"/>
      <c r="J6169" s="377">
        <f t="shared" si="199"/>
        <v>0</v>
      </c>
      <c r="K6169" s="467">
        <f t="shared" si="200"/>
        <v>0</v>
      </c>
      <c r="L6169" s="113"/>
      <c r="M6169" s="113"/>
    </row>
    <row r="6170" spans="2:13" s="181" customFormat="1" ht="12.75" hidden="1" customHeight="1">
      <c r="B6170" s="1186"/>
      <c r="C6170" s="1159"/>
      <c r="D6170" s="465">
        <v>152</v>
      </c>
      <c r="E6170" s="1156"/>
      <c r="F6170" s="1157"/>
      <c r="G6170" s="1158"/>
      <c r="H6170" s="468">
        <v>0.05</v>
      </c>
      <c r="I6170" s="564"/>
      <c r="J6170" s="377">
        <f t="shared" si="199"/>
        <v>0</v>
      </c>
      <c r="K6170" s="467">
        <f t="shared" si="200"/>
        <v>0</v>
      </c>
      <c r="L6170" s="113"/>
      <c r="M6170" s="113"/>
    </row>
    <row r="6171" spans="2:13" s="181" customFormat="1" ht="12.75" hidden="1" customHeight="1">
      <c r="B6171" s="1186"/>
      <c r="C6171" s="1159"/>
      <c r="D6171" s="465">
        <v>153</v>
      </c>
      <c r="E6171" s="1156"/>
      <c r="F6171" s="1157"/>
      <c r="G6171" s="1158"/>
      <c r="H6171" s="468">
        <v>0.05</v>
      </c>
      <c r="I6171" s="564"/>
      <c r="J6171" s="377">
        <f t="shared" si="199"/>
        <v>0</v>
      </c>
      <c r="K6171" s="467">
        <f t="shared" si="200"/>
        <v>0</v>
      </c>
      <c r="L6171" s="113"/>
      <c r="M6171" s="113"/>
    </row>
    <row r="6172" spans="2:13" s="181" customFormat="1" ht="12.75" hidden="1" customHeight="1">
      <c r="B6172" s="1186"/>
      <c r="C6172" s="1159"/>
      <c r="D6172" s="465">
        <v>154</v>
      </c>
      <c r="E6172" s="1156"/>
      <c r="F6172" s="1157"/>
      <c r="G6172" s="1158"/>
      <c r="H6172" s="468">
        <v>0.05</v>
      </c>
      <c r="I6172" s="564"/>
      <c r="J6172" s="377">
        <f t="shared" si="199"/>
        <v>0</v>
      </c>
      <c r="K6172" s="467">
        <f t="shared" si="200"/>
        <v>0</v>
      </c>
      <c r="L6172" s="113"/>
      <c r="M6172" s="113"/>
    </row>
    <row r="6173" spans="2:13" s="181" customFormat="1" ht="12.75" hidden="1" customHeight="1">
      <c r="B6173" s="1186"/>
      <c r="C6173" s="1159"/>
      <c r="D6173" s="465">
        <v>155</v>
      </c>
      <c r="E6173" s="1156"/>
      <c r="F6173" s="1157"/>
      <c r="G6173" s="1158"/>
      <c r="H6173" s="468">
        <v>0.05</v>
      </c>
      <c r="I6173" s="564"/>
      <c r="J6173" s="377">
        <f t="shared" si="199"/>
        <v>0</v>
      </c>
      <c r="K6173" s="467">
        <f t="shared" si="200"/>
        <v>0</v>
      </c>
      <c r="L6173" s="113"/>
      <c r="M6173" s="113"/>
    </row>
    <row r="6174" spans="2:13" s="181" customFormat="1" ht="12.75" hidden="1" customHeight="1">
      <c r="B6174" s="1186"/>
      <c r="C6174" s="1159"/>
      <c r="D6174" s="465">
        <v>156</v>
      </c>
      <c r="E6174" s="1156"/>
      <c r="F6174" s="1157"/>
      <c r="G6174" s="1158"/>
      <c r="H6174" s="468">
        <v>0.05</v>
      </c>
      <c r="I6174" s="564"/>
      <c r="J6174" s="377">
        <f t="shared" si="199"/>
        <v>0</v>
      </c>
      <c r="K6174" s="467">
        <f t="shared" si="200"/>
        <v>0</v>
      </c>
      <c r="L6174" s="113"/>
      <c r="M6174" s="113"/>
    </row>
    <row r="6175" spans="2:13" s="181" customFormat="1" ht="12.75" hidden="1" customHeight="1">
      <c r="B6175" s="1186"/>
      <c r="C6175" s="1159"/>
      <c r="D6175" s="465">
        <v>157</v>
      </c>
      <c r="E6175" s="1156"/>
      <c r="F6175" s="1157"/>
      <c r="G6175" s="1158"/>
      <c r="H6175" s="468">
        <v>0.05</v>
      </c>
      <c r="I6175" s="564"/>
      <c r="J6175" s="377">
        <f t="shared" si="199"/>
        <v>0</v>
      </c>
      <c r="K6175" s="467">
        <f t="shared" si="200"/>
        <v>0</v>
      </c>
      <c r="L6175" s="113"/>
      <c r="M6175" s="113"/>
    </row>
    <row r="6176" spans="2:13" s="181" customFormat="1" ht="12.75" hidden="1" customHeight="1">
      <c r="B6176" s="1186"/>
      <c r="C6176" s="1159"/>
      <c r="D6176" s="465">
        <v>158</v>
      </c>
      <c r="E6176" s="1156"/>
      <c r="F6176" s="1157"/>
      <c r="G6176" s="1158"/>
      <c r="H6176" s="468">
        <v>0.05</v>
      </c>
      <c r="I6176" s="564"/>
      <c r="J6176" s="377">
        <f t="shared" si="199"/>
        <v>0</v>
      </c>
      <c r="K6176" s="467">
        <f t="shared" si="200"/>
        <v>0</v>
      </c>
      <c r="L6176" s="113"/>
      <c r="M6176" s="113"/>
    </row>
    <row r="6177" spans="2:13" s="181" customFormat="1" ht="12.75" hidden="1" customHeight="1">
      <c r="B6177" s="1186"/>
      <c r="C6177" s="1159"/>
      <c r="D6177" s="465">
        <v>159</v>
      </c>
      <c r="E6177" s="1156"/>
      <c r="F6177" s="1157"/>
      <c r="G6177" s="1158"/>
      <c r="H6177" s="468">
        <v>0.05</v>
      </c>
      <c r="I6177" s="564"/>
      <c r="J6177" s="377">
        <f t="shared" si="199"/>
        <v>0</v>
      </c>
      <c r="K6177" s="467">
        <f t="shared" si="200"/>
        <v>0</v>
      </c>
      <c r="L6177" s="113"/>
      <c r="M6177" s="113"/>
    </row>
    <row r="6178" spans="2:13" s="181" customFormat="1" ht="12.75" hidden="1" customHeight="1">
      <c r="B6178" s="1186"/>
      <c r="C6178" s="1159"/>
      <c r="D6178" s="465">
        <v>160</v>
      </c>
      <c r="E6178" s="1156"/>
      <c r="F6178" s="1157"/>
      <c r="G6178" s="1158"/>
      <c r="H6178" s="468">
        <v>0.05</v>
      </c>
      <c r="I6178" s="564"/>
      <c r="J6178" s="377">
        <f t="shared" si="199"/>
        <v>0</v>
      </c>
      <c r="K6178" s="467">
        <f t="shared" si="200"/>
        <v>0</v>
      </c>
      <c r="L6178" s="113"/>
      <c r="M6178" s="113"/>
    </row>
    <row r="6179" spans="2:13" s="181" customFormat="1" ht="12.75" hidden="1" customHeight="1">
      <c r="B6179" s="1186"/>
      <c r="C6179" s="1159"/>
      <c r="D6179" s="465">
        <v>161</v>
      </c>
      <c r="E6179" s="1156"/>
      <c r="F6179" s="1157"/>
      <c r="G6179" s="1158"/>
      <c r="H6179" s="468">
        <v>0.05</v>
      </c>
      <c r="I6179" s="564"/>
      <c r="J6179" s="377">
        <f t="shared" si="199"/>
        <v>0</v>
      </c>
      <c r="K6179" s="467">
        <f t="shared" si="200"/>
        <v>0</v>
      </c>
      <c r="L6179" s="113"/>
      <c r="M6179" s="113"/>
    </row>
    <row r="6180" spans="2:13" s="181" customFormat="1" ht="12.75" hidden="1" customHeight="1">
      <c r="B6180" s="1186"/>
      <c r="C6180" s="1159"/>
      <c r="D6180" s="465">
        <v>162</v>
      </c>
      <c r="E6180" s="1156"/>
      <c r="F6180" s="1157"/>
      <c r="G6180" s="1158"/>
      <c r="H6180" s="468">
        <v>0.05</v>
      </c>
      <c r="I6180" s="564"/>
      <c r="J6180" s="377">
        <f t="shared" si="199"/>
        <v>0</v>
      </c>
      <c r="K6180" s="467">
        <f t="shared" si="200"/>
        <v>0</v>
      </c>
      <c r="L6180" s="113"/>
      <c r="M6180" s="113"/>
    </row>
    <row r="6181" spans="2:13" s="181" customFormat="1" ht="12.75" hidden="1" customHeight="1">
      <c r="B6181" s="1186"/>
      <c r="C6181" s="1159"/>
      <c r="D6181" s="465">
        <v>163</v>
      </c>
      <c r="E6181" s="1156"/>
      <c r="F6181" s="1157"/>
      <c r="G6181" s="1158"/>
      <c r="H6181" s="468">
        <v>0.05</v>
      </c>
      <c r="I6181" s="564"/>
      <c r="J6181" s="377">
        <f t="shared" si="199"/>
        <v>0</v>
      </c>
      <c r="K6181" s="467">
        <f t="shared" si="200"/>
        <v>0</v>
      </c>
      <c r="L6181" s="113"/>
      <c r="M6181" s="113"/>
    </row>
    <row r="6182" spans="2:13" s="181" customFormat="1" ht="12.75" hidden="1" customHeight="1">
      <c r="B6182" s="1186"/>
      <c r="C6182" s="1159"/>
      <c r="D6182" s="465">
        <v>164</v>
      </c>
      <c r="E6182" s="1156"/>
      <c r="F6182" s="1157"/>
      <c r="G6182" s="1158"/>
      <c r="H6182" s="468">
        <v>0.05</v>
      </c>
      <c r="I6182" s="564"/>
      <c r="J6182" s="377">
        <f t="shared" si="199"/>
        <v>0</v>
      </c>
      <c r="K6182" s="467">
        <f t="shared" si="200"/>
        <v>0</v>
      </c>
      <c r="L6182" s="113"/>
      <c r="M6182" s="113"/>
    </row>
    <row r="6183" spans="2:13" s="181" customFormat="1" ht="12.75" hidden="1" customHeight="1">
      <c r="B6183" s="1186"/>
      <c r="C6183" s="1159"/>
      <c r="D6183" s="465">
        <v>165</v>
      </c>
      <c r="E6183" s="1156"/>
      <c r="F6183" s="1157"/>
      <c r="G6183" s="1158"/>
      <c r="H6183" s="468">
        <v>0.05</v>
      </c>
      <c r="I6183" s="564"/>
      <c r="J6183" s="377">
        <f t="shared" si="199"/>
        <v>0</v>
      </c>
      <c r="K6183" s="467">
        <f t="shared" si="200"/>
        <v>0</v>
      </c>
      <c r="L6183" s="113"/>
      <c r="M6183" s="113"/>
    </row>
    <row r="6184" spans="2:13" s="181" customFormat="1" ht="12.75" hidden="1" customHeight="1">
      <c r="B6184" s="1186"/>
      <c r="C6184" s="1159"/>
      <c r="D6184" s="465">
        <v>166</v>
      </c>
      <c r="E6184" s="1156"/>
      <c r="F6184" s="1157"/>
      <c r="G6184" s="1158"/>
      <c r="H6184" s="468">
        <v>0.05</v>
      </c>
      <c r="I6184" s="564"/>
      <c r="J6184" s="377">
        <f t="shared" si="199"/>
        <v>0</v>
      </c>
      <c r="K6184" s="467">
        <f t="shared" si="200"/>
        <v>0</v>
      </c>
      <c r="L6184" s="113"/>
      <c r="M6184" s="113"/>
    </row>
    <row r="6185" spans="2:13" s="181" customFormat="1" ht="12.75" hidden="1" customHeight="1">
      <c r="B6185" s="1186"/>
      <c r="C6185" s="1159"/>
      <c r="D6185" s="465">
        <v>167</v>
      </c>
      <c r="E6185" s="1156"/>
      <c r="F6185" s="1157"/>
      <c r="G6185" s="1158"/>
      <c r="H6185" s="468">
        <v>0.05</v>
      </c>
      <c r="I6185" s="564"/>
      <c r="J6185" s="377">
        <f t="shared" si="199"/>
        <v>0</v>
      </c>
      <c r="K6185" s="467">
        <f t="shared" si="200"/>
        <v>0</v>
      </c>
      <c r="L6185" s="113"/>
      <c r="M6185" s="113"/>
    </row>
    <row r="6186" spans="2:13" s="181" customFormat="1" ht="12.75" hidden="1" customHeight="1">
      <c r="B6186" s="1186"/>
      <c r="C6186" s="1159"/>
      <c r="D6186" s="465">
        <v>168</v>
      </c>
      <c r="E6186" s="1156"/>
      <c r="F6186" s="1157"/>
      <c r="G6186" s="1158"/>
      <c r="H6186" s="468">
        <v>0.05</v>
      </c>
      <c r="I6186" s="564"/>
      <c r="J6186" s="377">
        <f t="shared" si="199"/>
        <v>0</v>
      </c>
      <c r="K6186" s="467">
        <f t="shared" si="200"/>
        <v>0</v>
      </c>
      <c r="L6186" s="113"/>
      <c r="M6186" s="113"/>
    </row>
    <row r="6187" spans="2:13" s="181" customFormat="1" ht="12.75" hidden="1" customHeight="1">
      <c r="B6187" s="1186"/>
      <c r="C6187" s="1159"/>
      <c r="D6187" s="465">
        <v>169</v>
      </c>
      <c r="E6187" s="1156"/>
      <c r="F6187" s="1157"/>
      <c r="G6187" s="1158"/>
      <c r="H6187" s="468">
        <v>0.05</v>
      </c>
      <c r="I6187" s="564"/>
      <c r="J6187" s="377">
        <f t="shared" si="199"/>
        <v>0</v>
      </c>
      <c r="K6187" s="467">
        <f t="shared" si="200"/>
        <v>0</v>
      </c>
      <c r="L6187" s="113"/>
      <c r="M6187" s="113"/>
    </row>
    <row r="6188" spans="2:13" s="181" customFormat="1" ht="12.75" hidden="1" customHeight="1">
      <c r="B6188" s="1186"/>
      <c r="C6188" s="1159"/>
      <c r="D6188" s="465">
        <v>170</v>
      </c>
      <c r="E6188" s="1156"/>
      <c r="F6188" s="1157"/>
      <c r="G6188" s="1158"/>
      <c r="H6188" s="468">
        <v>0.05</v>
      </c>
      <c r="I6188" s="564"/>
      <c r="J6188" s="377">
        <f t="shared" si="199"/>
        <v>0</v>
      </c>
      <c r="K6188" s="467">
        <f t="shared" si="200"/>
        <v>0</v>
      </c>
      <c r="L6188" s="113"/>
      <c r="M6188" s="113"/>
    </row>
    <row r="6189" spans="2:13" s="181" customFormat="1" ht="12.75" hidden="1" customHeight="1">
      <c r="B6189" s="1186"/>
      <c r="C6189" s="1159"/>
      <c r="D6189" s="465">
        <v>171</v>
      </c>
      <c r="E6189" s="1156"/>
      <c r="F6189" s="1157"/>
      <c r="G6189" s="1158"/>
      <c r="H6189" s="468">
        <v>0.05</v>
      </c>
      <c r="I6189" s="564"/>
      <c r="J6189" s="377">
        <f t="shared" si="199"/>
        <v>0</v>
      </c>
      <c r="K6189" s="467">
        <f t="shared" si="200"/>
        <v>0</v>
      </c>
      <c r="L6189" s="113"/>
      <c r="M6189" s="113"/>
    </row>
    <row r="6190" spans="2:13" s="181" customFormat="1" ht="12.75" hidden="1" customHeight="1">
      <c r="B6190" s="1186"/>
      <c r="C6190" s="1159"/>
      <c r="D6190" s="465">
        <v>172</v>
      </c>
      <c r="E6190" s="1156"/>
      <c r="F6190" s="1157"/>
      <c r="G6190" s="1158"/>
      <c r="H6190" s="468">
        <v>0.05</v>
      </c>
      <c r="I6190" s="564"/>
      <c r="J6190" s="377">
        <f t="shared" si="199"/>
        <v>0</v>
      </c>
      <c r="K6190" s="467">
        <f t="shared" si="200"/>
        <v>0</v>
      </c>
      <c r="L6190" s="113"/>
      <c r="M6190" s="113"/>
    </row>
    <row r="6191" spans="2:13" s="181" customFormat="1" ht="12.75" hidden="1" customHeight="1">
      <c r="B6191" s="1186"/>
      <c r="C6191" s="1159"/>
      <c r="D6191" s="465">
        <v>173</v>
      </c>
      <c r="E6191" s="1156"/>
      <c r="F6191" s="1157"/>
      <c r="G6191" s="1158"/>
      <c r="H6191" s="468">
        <v>0.05</v>
      </c>
      <c r="I6191" s="564"/>
      <c r="J6191" s="377">
        <f t="shared" si="199"/>
        <v>0</v>
      </c>
      <c r="K6191" s="467">
        <f t="shared" si="200"/>
        <v>0</v>
      </c>
      <c r="L6191" s="113"/>
      <c r="M6191" s="113"/>
    </row>
    <row r="6192" spans="2:13" s="181" customFormat="1" ht="12.75" hidden="1" customHeight="1">
      <c r="B6192" s="1186"/>
      <c r="C6192" s="1159"/>
      <c r="D6192" s="465">
        <v>174</v>
      </c>
      <c r="E6192" s="1156"/>
      <c r="F6192" s="1157"/>
      <c r="G6192" s="1158"/>
      <c r="H6192" s="468">
        <v>0.05</v>
      </c>
      <c r="I6192" s="564"/>
      <c r="J6192" s="377">
        <f t="shared" si="199"/>
        <v>0</v>
      </c>
      <c r="K6192" s="467">
        <f t="shared" si="200"/>
        <v>0</v>
      </c>
      <c r="L6192" s="113"/>
      <c r="M6192" s="113"/>
    </row>
    <row r="6193" spans="2:13" s="181" customFormat="1" ht="12.75" hidden="1" customHeight="1">
      <c r="B6193" s="1186"/>
      <c r="C6193" s="1159"/>
      <c r="D6193" s="465">
        <v>175</v>
      </c>
      <c r="E6193" s="1156"/>
      <c r="F6193" s="1157"/>
      <c r="G6193" s="1158"/>
      <c r="H6193" s="468">
        <v>0.05</v>
      </c>
      <c r="I6193" s="564"/>
      <c r="J6193" s="377">
        <f t="shared" si="199"/>
        <v>0</v>
      </c>
      <c r="K6193" s="467">
        <f t="shared" si="200"/>
        <v>0</v>
      </c>
      <c r="L6193" s="113"/>
      <c r="M6193" s="113"/>
    </row>
    <row r="6194" spans="2:13" s="181" customFormat="1" ht="12.75" hidden="1" customHeight="1">
      <c r="B6194" s="1186"/>
      <c r="C6194" s="1159"/>
      <c r="D6194" s="465">
        <v>176</v>
      </c>
      <c r="E6194" s="1156"/>
      <c r="F6194" s="1157"/>
      <c r="G6194" s="1158"/>
      <c r="H6194" s="468">
        <v>0.05</v>
      </c>
      <c r="I6194" s="564"/>
      <c r="J6194" s="377">
        <f t="shared" si="199"/>
        <v>0</v>
      </c>
      <c r="K6194" s="467">
        <f t="shared" si="200"/>
        <v>0</v>
      </c>
      <c r="L6194" s="113"/>
      <c r="M6194" s="113"/>
    </row>
    <row r="6195" spans="2:13" s="181" customFormat="1" ht="12.75" hidden="1" customHeight="1">
      <c r="B6195" s="1186"/>
      <c r="C6195" s="1159"/>
      <c r="D6195" s="465">
        <v>177</v>
      </c>
      <c r="E6195" s="1156"/>
      <c r="F6195" s="1157"/>
      <c r="G6195" s="1158"/>
      <c r="H6195" s="468">
        <v>0.05</v>
      </c>
      <c r="I6195" s="564"/>
      <c r="J6195" s="377">
        <f t="shared" si="199"/>
        <v>0</v>
      </c>
      <c r="K6195" s="467">
        <f t="shared" si="200"/>
        <v>0</v>
      </c>
      <c r="L6195" s="113"/>
      <c r="M6195" s="113"/>
    </row>
    <row r="6196" spans="2:13" s="181" customFormat="1" ht="12.75" hidden="1" customHeight="1">
      <c r="B6196" s="1186"/>
      <c r="C6196" s="1159"/>
      <c r="D6196" s="465">
        <v>178</v>
      </c>
      <c r="E6196" s="1156"/>
      <c r="F6196" s="1157"/>
      <c r="G6196" s="1158"/>
      <c r="H6196" s="468">
        <v>0.05</v>
      </c>
      <c r="I6196" s="564"/>
      <c r="J6196" s="377">
        <f t="shared" si="199"/>
        <v>0</v>
      </c>
      <c r="K6196" s="467">
        <f t="shared" si="200"/>
        <v>0</v>
      </c>
      <c r="L6196" s="113"/>
      <c r="M6196" s="113"/>
    </row>
    <row r="6197" spans="2:13" s="181" customFormat="1" ht="12.75" hidden="1" customHeight="1">
      <c r="B6197" s="1186"/>
      <c r="C6197" s="1159"/>
      <c r="D6197" s="465">
        <v>179</v>
      </c>
      <c r="E6197" s="1156"/>
      <c r="F6197" s="1157"/>
      <c r="G6197" s="1158"/>
      <c r="H6197" s="468">
        <v>0.05</v>
      </c>
      <c r="I6197" s="564"/>
      <c r="J6197" s="377">
        <f t="shared" si="199"/>
        <v>0</v>
      </c>
      <c r="K6197" s="467">
        <f t="shared" si="200"/>
        <v>0</v>
      </c>
      <c r="L6197" s="113"/>
      <c r="M6197" s="113"/>
    </row>
    <row r="6198" spans="2:13" s="181" customFormat="1" ht="12.75" hidden="1" customHeight="1">
      <c r="B6198" s="1186"/>
      <c r="C6198" s="1159"/>
      <c r="D6198" s="465">
        <v>180</v>
      </c>
      <c r="E6198" s="1156"/>
      <c r="F6198" s="1157"/>
      <c r="G6198" s="1158"/>
      <c r="H6198" s="468">
        <v>0.05</v>
      </c>
      <c r="I6198" s="564"/>
      <c r="J6198" s="377">
        <f t="shared" si="199"/>
        <v>0</v>
      </c>
      <c r="K6198" s="467">
        <f t="shared" si="200"/>
        <v>0</v>
      </c>
      <c r="L6198" s="113"/>
      <c r="M6198" s="113"/>
    </row>
    <row r="6199" spans="2:13" s="181" customFormat="1" ht="12.75" hidden="1" customHeight="1">
      <c r="B6199" s="1186"/>
      <c r="C6199" s="1159"/>
      <c r="D6199" s="465">
        <v>181</v>
      </c>
      <c r="E6199" s="1156"/>
      <c r="F6199" s="1157"/>
      <c r="G6199" s="1158"/>
      <c r="H6199" s="468">
        <v>0.05</v>
      </c>
      <c r="I6199" s="564"/>
      <c r="J6199" s="377">
        <f t="shared" si="199"/>
        <v>0</v>
      </c>
      <c r="K6199" s="467">
        <f t="shared" si="200"/>
        <v>0</v>
      </c>
      <c r="L6199" s="113"/>
      <c r="M6199" s="113"/>
    </row>
    <row r="6200" spans="2:13" s="181" customFormat="1" ht="12.75" hidden="1" customHeight="1">
      <c r="B6200" s="1186"/>
      <c r="C6200" s="1159"/>
      <c r="D6200" s="465">
        <v>182</v>
      </c>
      <c r="E6200" s="1156"/>
      <c r="F6200" s="1157"/>
      <c r="G6200" s="1158"/>
      <c r="H6200" s="468">
        <v>0.05</v>
      </c>
      <c r="I6200" s="564"/>
      <c r="J6200" s="377">
        <f t="shared" si="199"/>
        <v>0</v>
      </c>
      <c r="K6200" s="467">
        <f t="shared" si="200"/>
        <v>0</v>
      </c>
      <c r="L6200" s="113"/>
      <c r="M6200" s="113"/>
    </row>
    <row r="6201" spans="2:13" s="181" customFormat="1" ht="12.75" hidden="1" customHeight="1">
      <c r="B6201" s="1186"/>
      <c r="C6201" s="1159"/>
      <c r="D6201" s="465">
        <v>183</v>
      </c>
      <c r="E6201" s="1156"/>
      <c r="F6201" s="1157"/>
      <c r="G6201" s="1158"/>
      <c r="H6201" s="468">
        <v>0.05</v>
      </c>
      <c r="I6201" s="564"/>
      <c r="J6201" s="377">
        <f t="shared" si="199"/>
        <v>0</v>
      </c>
      <c r="K6201" s="467">
        <f t="shared" si="200"/>
        <v>0</v>
      </c>
      <c r="L6201" s="113"/>
      <c r="M6201" s="113"/>
    </row>
    <row r="6202" spans="2:13" s="181" customFormat="1" ht="12.75" hidden="1" customHeight="1">
      <c r="B6202" s="1186"/>
      <c r="C6202" s="1159"/>
      <c r="D6202" s="465">
        <v>184</v>
      </c>
      <c r="E6202" s="1156"/>
      <c r="F6202" s="1157"/>
      <c r="G6202" s="1158"/>
      <c r="H6202" s="468">
        <v>0.05</v>
      </c>
      <c r="I6202" s="564"/>
      <c r="J6202" s="377">
        <f t="shared" si="199"/>
        <v>0</v>
      </c>
      <c r="K6202" s="467">
        <f t="shared" si="200"/>
        <v>0</v>
      </c>
      <c r="L6202" s="113"/>
      <c r="M6202" s="113"/>
    </row>
    <row r="6203" spans="2:13" s="181" customFormat="1" ht="12.75" hidden="1" customHeight="1">
      <c r="B6203" s="1186"/>
      <c r="C6203" s="1159"/>
      <c r="D6203" s="465">
        <v>185</v>
      </c>
      <c r="E6203" s="1156"/>
      <c r="F6203" s="1157"/>
      <c r="G6203" s="1158"/>
      <c r="H6203" s="468">
        <v>0.05</v>
      </c>
      <c r="I6203" s="564"/>
      <c r="J6203" s="377">
        <f t="shared" si="199"/>
        <v>0</v>
      </c>
      <c r="K6203" s="467">
        <f t="shared" si="200"/>
        <v>0</v>
      </c>
      <c r="L6203" s="113"/>
      <c r="M6203" s="113"/>
    </row>
    <row r="6204" spans="2:13" s="181" customFormat="1" ht="12.75" hidden="1" customHeight="1">
      <c r="B6204" s="1186"/>
      <c r="C6204" s="1159"/>
      <c r="D6204" s="465">
        <v>186</v>
      </c>
      <c r="E6204" s="1156"/>
      <c r="F6204" s="1157"/>
      <c r="G6204" s="1158"/>
      <c r="H6204" s="468">
        <v>0.05</v>
      </c>
      <c r="I6204" s="564"/>
      <c r="J6204" s="377">
        <f t="shared" si="199"/>
        <v>0</v>
      </c>
      <c r="K6204" s="467">
        <f t="shared" si="200"/>
        <v>0</v>
      </c>
      <c r="L6204" s="113"/>
      <c r="M6204" s="113"/>
    </row>
    <row r="6205" spans="2:13" s="181" customFormat="1" ht="12.75" hidden="1" customHeight="1">
      <c r="B6205" s="1186"/>
      <c r="C6205" s="1159"/>
      <c r="D6205" s="465">
        <v>187</v>
      </c>
      <c r="E6205" s="1156"/>
      <c r="F6205" s="1157"/>
      <c r="G6205" s="1158"/>
      <c r="H6205" s="468">
        <v>0.05</v>
      </c>
      <c r="I6205" s="564"/>
      <c r="J6205" s="377">
        <f t="shared" si="199"/>
        <v>0</v>
      </c>
      <c r="K6205" s="467">
        <f t="shared" si="200"/>
        <v>0</v>
      </c>
      <c r="L6205" s="113"/>
      <c r="M6205" s="113"/>
    </row>
    <row r="6206" spans="2:13" s="181" customFormat="1" ht="12.75" hidden="1" customHeight="1">
      <c r="B6206" s="1186"/>
      <c r="C6206" s="1159"/>
      <c r="D6206" s="465">
        <v>188</v>
      </c>
      <c r="E6206" s="1156"/>
      <c r="F6206" s="1157"/>
      <c r="G6206" s="1158"/>
      <c r="H6206" s="468">
        <v>0.05</v>
      </c>
      <c r="I6206" s="564"/>
      <c r="J6206" s="377">
        <f t="shared" si="199"/>
        <v>0</v>
      </c>
      <c r="K6206" s="467">
        <f t="shared" si="200"/>
        <v>0</v>
      </c>
      <c r="L6206" s="113"/>
      <c r="M6206" s="113"/>
    </row>
    <row r="6207" spans="2:13" s="181" customFormat="1" ht="12.75" hidden="1" customHeight="1">
      <c r="B6207" s="1186"/>
      <c r="C6207" s="1159"/>
      <c r="D6207" s="465">
        <v>189</v>
      </c>
      <c r="E6207" s="1156"/>
      <c r="F6207" s="1157"/>
      <c r="G6207" s="1158"/>
      <c r="H6207" s="468">
        <v>0.05</v>
      </c>
      <c r="I6207" s="564"/>
      <c r="J6207" s="377">
        <f t="shared" si="199"/>
        <v>0</v>
      </c>
      <c r="K6207" s="467">
        <f t="shared" si="200"/>
        <v>0</v>
      </c>
      <c r="L6207" s="113"/>
      <c r="M6207" s="113"/>
    </row>
    <row r="6208" spans="2:13" s="181" customFormat="1" ht="12.75" hidden="1" customHeight="1">
      <c r="B6208" s="1186"/>
      <c r="C6208" s="1159"/>
      <c r="D6208" s="465">
        <v>190</v>
      </c>
      <c r="E6208" s="1156"/>
      <c r="F6208" s="1157"/>
      <c r="G6208" s="1158"/>
      <c r="H6208" s="468">
        <v>0.05</v>
      </c>
      <c r="I6208" s="564"/>
      <c r="J6208" s="377">
        <f t="shared" si="199"/>
        <v>0</v>
      </c>
      <c r="K6208" s="467">
        <f t="shared" si="200"/>
        <v>0</v>
      </c>
      <c r="L6208" s="113"/>
      <c r="M6208" s="113"/>
    </row>
    <row r="6209" spans="2:13" s="181" customFormat="1" ht="12.75" hidden="1" customHeight="1">
      <c r="B6209" s="1186"/>
      <c r="C6209" s="1159"/>
      <c r="D6209" s="465">
        <v>191</v>
      </c>
      <c r="E6209" s="1156"/>
      <c r="F6209" s="1157"/>
      <c r="G6209" s="1158"/>
      <c r="H6209" s="468">
        <v>0.05</v>
      </c>
      <c r="I6209" s="564"/>
      <c r="J6209" s="377">
        <f t="shared" si="199"/>
        <v>0</v>
      </c>
      <c r="K6209" s="467">
        <f t="shared" si="200"/>
        <v>0</v>
      </c>
      <c r="L6209" s="113"/>
      <c r="M6209" s="113"/>
    </row>
    <row r="6210" spans="2:13" s="181" customFormat="1" ht="12.75" hidden="1" customHeight="1">
      <c r="B6210" s="1186"/>
      <c r="C6210" s="1159"/>
      <c r="D6210" s="465">
        <v>192</v>
      </c>
      <c r="E6210" s="1156"/>
      <c r="F6210" s="1157"/>
      <c r="G6210" s="1158"/>
      <c r="H6210" s="468">
        <v>0.05</v>
      </c>
      <c r="I6210" s="564"/>
      <c r="J6210" s="377">
        <f t="shared" si="199"/>
        <v>0</v>
      </c>
      <c r="K6210" s="467">
        <f t="shared" si="200"/>
        <v>0</v>
      </c>
      <c r="L6210" s="113"/>
      <c r="M6210" s="113"/>
    </row>
    <row r="6211" spans="2:13" s="181" customFormat="1" ht="12.75" hidden="1" customHeight="1">
      <c r="B6211" s="1186"/>
      <c r="C6211" s="1159"/>
      <c r="D6211" s="465">
        <v>193</v>
      </c>
      <c r="E6211" s="1156"/>
      <c r="F6211" s="1157"/>
      <c r="G6211" s="1158"/>
      <c r="H6211" s="468">
        <v>0.05</v>
      </c>
      <c r="I6211" s="564"/>
      <c r="J6211" s="377">
        <f t="shared" ref="J6211:J6274" si="201">$I$11027*H6211</f>
        <v>0</v>
      </c>
      <c r="K6211" s="467">
        <f t="shared" si="200"/>
        <v>0</v>
      </c>
      <c r="L6211" s="113"/>
      <c r="M6211" s="113"/>
    </row>
    <row r="6212" spans="2:13" s="181" customFormat="1" ht="12.75" hidden="1" customHeight="1">
      <c r="B6212" s="1186"/>
      <c r="C6212" s="1159"/>
      <c r="D6212" s="465">
        <v>194</v>
      </c>
      <c r="E6212" s="1156"/>
      <c r="F6212" s="1157"/>
      <c r="G6212" s="1158"/>
      <c r="H6212" s="468">
        <v>0.05</v>
      </c>
      <c r="I6212" s="564"/>
      <c r="J6212" s="377">
        <f t="shared" si="201"/>
        <v>0</v>
      </c>
      <c r="K6212" s="467">
        <f t="shared" ref="K6212:K6275" si="202">MAX(0,(I6212-J6212)*0.75)</f>
        <v>0</v>
      </c>
      <c r="L6212" s="113"/>
      <c r="M6212" s="113"/>
    </row>
    <row r="6213" spans="2:13" s="181" customFormat="1" ht="12.75" hidden="1" customHeight="1">
      <c r="B6213" s="1186"/>
      <c r="C6213" s="1159"/>
      <c r="D6213" s="465">
        <v>195</v>
      </c>
      <c r="E6213" s="1156"/>
      <c r="F6213" s="1157"/>
      <c r="G6213" s="1158"/>
      <c r="H6213" s="468">
        <v>0.05</v>
      </c>
      <c r="I6213" s="564"/>
      <c r="J6213" s="377">
        <f t="shared" si="201"/>
        <v>0</v>
      </c>
      <c r="K6213" s="467">
        <f t="shared" si="202"/>
        <v>0</v>
      </c>
      <c r="L6213" s="113"/>
      <c r="M6213" s="113"/>
    </row>
    <row r="6214" spans="2:13" s="181" customFormat="1" ht="12.75" hidden="1" customHeight="1">
      <c r="B6214" s="1186"/>
      <c r="C6214" s="1159"/>
      <c r="D6214" s="465">
        <v>196</v>
      </c>
      <c r="E6214" s="1156"/>
      <c r="F6214" s="1157"/>
      <c r="G6214" s="1158"/>
      <c r="H6214" s="468">
        <v>0.05</v>
      </c>
      <c r="I6214" s="564"/>
      <c r="J6214" s="377">
        <f t="shared" si="201"/>
        <v>0</v>
      </c>
      <c r="K6214" s="467">
        <f t="shared" si="202"/>
        <v>0</v>
      </c>
      <c r="L6214" s="113"/>
      <c r="M6214" s="113"/>
    </row>
    <row r="6215" spans="2:13" s="181" customFormat="1" ht="12.75" hidden="1" customHeight="1">
      <c r="B6215" s="1186"/>
      <c r="C6215" s="1159"/>
      <c r="D6215" s="465">
        <v>197</v>
      </c>
      <c r="E6215" s="1156"/>
      <c r="F6215" s="1157"/>
      <c r="G6215" s="1158"/>
      <c r="H6215" s="468">
        <v>0.05</v>
      </c>
      <c r="I6215" s="564"/>
      <c r="J6215" s="377">
        <f t="shared" si="201"/>
        <v>0</v>
      </c>
      <c r="K6215" s="467">
        <f t="shared" si="202"/>
        <v>0</v>
      </c>
      <c r="L6215" s="113"/>
      <c r="M6215" s="113"/>
    </row>
    <row r="6216" spans="2:13" s="181" customFormat="1" ht="12.75" hidden="1" customHeight="1">
      <c r="B6216" s="1186"/>
      <c r="C6216" s="1159"/>
      <c r="D6216" s="465">
        <v>198</v>
      </c>
      <c r="E6216" s="1156"/>
      <c r="F6216" s="1157"/>
      <c r="G6216" s="1158"/>
      <c r="H6216" s="468">
        <v>0.05</v>
      </c>
      <c r="I6216" s="564"/>
      <c r="J6216" s="377">
        <f t="shared" si="201"/>
        <v>0</v>
      </c>
      <c r="K6216" s="467">
        <f t="shared" si="202"/>
        <v>0</v>
      </c>
      <c r="L6216" s="113"/>
      <c r="M6216" s="113"/>
    </row>
    <row r="6217" spans="2:13" s="181" customFormat="1" ht="12.75" hidden="1" customHeight="1">
      <c r="B6217" s="1186"/>
      <c r="C6217" s="1159"/>
      <c r="D6217" s="465">
        <v>199</v>
      </c>
      <c r="E6217" s="1156"/>
      <c r="F6217" s="1157"/>
      <c r="G6217" s="1158"/>
      <c r="H6217" s="468">
        <v>0.05</v>
      </c>
      <c r="I6217" s="564"/>
      <c r="J6217" s="377">
        <f t="shared" si="201"/>
        <v>0</v>
      </c>
      <c r="K6217" s="467">
        <f t="shared" si="202"/>
        <v>0</v>
      </c>
      <c r="L6217" s="113"/>
      <c r="M6217" s="113"/>
    </row>
    <row r="6218" spans="2:13" s="181" customFormat="1" ht="12.75" hidden="1" customHeight="1">
      <c r="B6218" s="1186"/>
      <c r="C6218" s="1159"/>
      <c r="D6218" s="465">
        <v>200</v>
      </c>
      <c r="E6218" s="1156"/>
      <c r="F6218" s="1157"/>
      <c r="G6218" s="1158"/>
      <c r="H6218" s="468">
        <v>0.05</v>
      </c>
      <c r="I6218" s="564"/>
      <c r="J6218" s="377">
        <f t="shared" si="201"/>
        <v>0</v>
      </c>
      <c r="K6218" s="467">
        <f t="shared" si="202"/>
        <v>0</v>
      </c>
      <c r="L6218" s="113"/>
      <c r="M6218" s="113"/>
    </row>
    <row r="6219" spans="2:13" s="181" customFormat="1" ht="12.75" hidden="1" customHeight="1">
      <c r="B6219" s="1186"/>
      <c r="C6219" s="1159"/>
      <c r="D6219" s="465">
        <v>201</v>
      </c>
      <c r="E6219" s="1156"/>
      <c r="F6219" s="1157"/>
      <c r="G6219" s="1158"/>
      <c r="H6219" s="468">
        <v>0.05</v>
      </c>
      <c r="I6219" s="564"/>
      <c r="J6219" s="377">
        <f t="shared" si="201"/>
        <v>0</v>
      </c>
      <c r="K6219" s="467">
        <f t="shared" si="202"/>
        <v>0</v>
      </c>
      <c r="L6219" s="113"/>
      <c r="M6219" s="113"/>
    </row>
    <row r="6220" spans="2:13" s="181" customFormat="1" ht="12.75" hidden="1" customHeight="1">
      <c r="B6220" s="1186"/>
      <c r="C6220" s="1159"/>
      <c r="D6220" s="465">
        <v>202</v>
      </c>
      <c r="E6220" s="1156"/>
      <c r="F6220" s="1157"/>
      <c r="G6220" s="1158"/>
      <c r="H6220" s="468">
        <v>0.05</v>
      </c>
      <c r="I6220" s="564"/>
      <c r="J6220" s="377">
        <f t="shared" si="201"/>
        <v>0</v>
      </c>
      <c r="K6220" s="467">
        <f t="shared" si="202"/>
        <v>0</v>
      </c>
      <c r="L6220" s="113"/>
      <c r="M6220" s="113"/>
    </row>
    <row r="6221" spans="2:13" s="181" customFormat="1" ht="12.75" hidden="1" customHeight="1">
      <c r="B6221" s="1186"/>
      <c r="C6221" s="1159"/>
      <c r="D6221" s="465">
        <v>203</v>
      </c>
      <c r="E6221" s="1156"/>
      <c r="F6221" s="1157"/>
      <c r="G6221" s="1158"/>
      <c r="H6221" s="468">
        <v>0.05</v>
      </c>
      <c r="I6221" s="564"/>
      <c r="J6221" s="377">
        <f t="shared" si="201"/>
        <v>0</v>
      </c>
      <c r="K6221" s="467">
        <f t="shared" si="202"/>
        <v>0</v>
      </c>
      <c r="L6221" s="113"/>
      <c r="M6221" s="113"/>
    </row>
    <row r="6222" spans="2:13" s="181" customFormat="1" ht="12.75" hidden="1" customHeight="1">
      <c r="B6222" s="1186"/>
      <c r="C6222" s="1159"/>
      <c r="D6222" s="465">
        <v>204</v>
      </c>
      <c r="E6222" s="1156"/>
      <c r="F6222" s="1157"/>
      <c r="G6222" s="1158"/>
      <c r="H6222" s="468">
        <v>0.05</v>
      </c>
      <c r="I6222" s="564"/>
      <c r="J6222" s="377">
        <f t="shared" si="201"/>
        <v>0</v>
      </c>
      <c r="K6222" s="467">
        <f t="shared" si="202"/>
        <v>0</v>
      </c>
      <c r="L6222" s="113"/>
      <c r="M6222" s="113"/>
    </row>
    <row r="6223" spans="2:13" s="181" customFormat="1" ht="12.75" hidden="1" customHeight="1">
      <c r="B6223" s="1186"/>
      <c r="C6223" s="1159"/>
      <c r="D6223" s="465">
        <v>205</v>
      </c>
      <c r="E6223" s="1156"/>
      <c r="F6223" s="1157"/>
      <c r="G6223" s="1158"/>
      <c r="H6223" s="468">
        <v>0.05</v>
      </c>
      <c r="I6223" s="564"/>
      <c r="J6223" s="377">
        <f t="shared" si="201"/>
        <v>0</v>
      </c>
      <c r="K6223" s="467">
        <f t="shared" si="202"/>
        <v>0</v>
      </c>
      <c r="L6223" s="113"/>
      <c r="M6223" s="113"/>
    </row>
    <row r="6224" spans="2:13" s="181" customFormat="1" ht="12.75" hidden="1" customHeight="1">
      <c r="B6224" s="1186"/>
      <c r="C6224" s="1159"/>
      <c r="D6224" s="465">
        <v>206</v>
      </c>
      <c r="E6224" s="1156"/>
      <c r="F6224" s="1157"/>
      <c r="G6224" s="1158"/>
      <c r="H6224" s="468">
        <v>0.05</v>
      </c>
      <c r="I6224" s="564"/>
      <c r="J6224" s="377">
        <f t="shared" si="201"/>
        <v>0</v>
      </c>
      <c r="K6224" s="467">
        <f t="shared" si="202"/>
        <v>0</v>
      </c>
      <c r="L6224" s="113"/>
      <c r="M6224" s="113"/>
    </row>
    <row r="6225" spans="2:13" s="181" customFormat="1" ht="12.75" hidden="1" customHeight="1">
      <c r="B6225" s="1186"/>
      <c r="C6225" s="1159"/>
      <c r="D6225" s="465">
        <v>207</v>
      </c>
      <c r="E6225" s="1156"/>
      <c r="F6225" s="1157"/>
      <c r="G6225" s="1158"/>
      <c r="H6225" s="468">
        <v>0.05</v>
      </c>
      <c r="I6225" s="564"/>
      <c r="J6225" s="377">
        <f t="shared" si="201"/>
        <v>0</v>
      </c>
      <c r="K6225" s="467">
        <f t="shared" si="202"/>
        <v>0</v>
      </c>
      <c r="L6225" s="113"/>
      <c r="M6225" s="113"/>
    </row>
    <row r="6226" spans="2:13" s="181" customFormat="1" ht="12.75" hidden="1" customHeight="1">
      <c r="B6226" s="1186"/>
      <c r="C6226" s="1159"/>
      <c r="D6226" s="465">
        <v>208</v>
      </c>
      <c r="E6226" s="1156"/>
      <c r="F6226" s="1157"/>
      <c r="G6226" s="1158"/>
      <c r="H6226" s="468">
        <v>0.05</v>
      </c>
      <c r="I6226" s="564"/>
      <c r="J6226" s="377">
        <f t="shared" si="201"/>
        <v>0</v>
      </c>
      <c r="K6226" s="467">
        <f t="shared" si="202"/>
        <v>0</v>
      </c>
      <c r="L6226" s="113"/>
      <c r="M6226" s="113"/>
    </row>
    <row r="6227" spans="2:13" s="181" customFormat="1" ht="12.75" hidden="1" customHeight="1">
      <c r="B6227" s="1186"/>
      <c r="C6227" s="1159"/>
      <c r="D6227" s="465">
        <v>209</v>
      </c>
      <c r="E6227" s="1156"/>
      <c r="F6227" s="1157"/>
      <c r="G6227" s="1158"/>
      <c r="H6227" s="468">
        <v>0.05</v>
      </c>
      <c r="I6227" s="564"/>
      <c r="J6227" s="377">
        <f t="shared" si="201"/>
        <v>0</v>
      </c>
      <c r="K6227" s="467">
        <f t="shared" si="202"/>
        <v>0</v>
      </c>
      <c r="L6227" s="113"/>
      <c r="M6227" s="113"/>
    </row>
    <row r="6228" spans="2:13" s="181" customFormat="1" ht="12.75" hidden="1" customHeight="1">
      <c r="B6228" s="1186"/>
      <c r="C6228" s="1159"/>
      <c r="D6228" s="465">
        <v>210</v>
      </c>
      <c r="E6228" s="1156"/>
      <c r="F6228" s="1157"/>
      <c r="G6228" s="1158"/>
      <c r="H6228" s="468">
        <v>0.05</v>
      </c>
      <c r="I6228" s="564"/>
      <c r="J6228" s="377">
        <f t="shared" si="201"/>
        <v>0</v>
      </c>
      <c r="K6228" s="467">
        <f t="shared" si="202"/>
        <v>0</v>
      </c>
      <c r="L6228" s="113"/>
      <c r="M6228" s="113"/>
    </row>
    <row r="6229" spans="2:13" s="181" customFormat="1" ht="12.75" hidden="1" customHeight="1">
      <c r="B6229" s="1186"/>
      <c r="C6229" s="1159"/>
      <c r="D6229" s="465">
        <v>211</v>
      </c>
      <c r="E6229" s="1156"/>
      <c r="F6229" s="1157"/>
      <c r="G6229" s="1158"/>
      <c r="H6229" s="468">
        <v>0.05</v>
      </c>
      <c r="I6229" s="564"/>
      <c r="J6229" s="377">
        <f t="shared" si="201"/>
        <v>0</v>
      </c>
      <c r="K6229" s="467">
        <f t="shared" si="202"/>
        <v>0</v>
      </c>
      <c r="L6229" s="113"/>
      <c r="M6229" s="113"/>
    </row>
    <row r="6230" spans="2:13" s="181" customFormat="1" ht="12.75" hidden="1" customHeight="1">
      <c r="B6230" s="1186"/>
      <c r="C6230" s="1159"/>
      <c r="D6230" s="465">
        <v>212</v>
      </c>
      <c r="E6230" s="1156"/>
      <c r="F6230" s="1157"/>
      <c r="G6230" s="1158"/>
      <c r="H6230" s="468">
        <v>0.05</v>
      </c>
      <c r="I6230" s="564"/>
      <c r="J6230" s="377">
        <f t="shared" si="201"/>
        <v>0</v>
      </c>
      <c r="K6230" s="467">
        <f t="shared" si="202"/>
        <v>0</v>
      </c>
      <c r="L6230" s="113"/>
      <c r="M6230" s="113"/>
    </row>
    <row r="6231" spans="2:13" s="181" customFormat="1" ht="12.75" hidden="1" customHeight="1">
      <c r="B6231" s="1186"/>
      <c r="C6231" s="1159"/>
      <c r="D6231" s="465">
        <v>213</v>
      </c>
      <c r="E6231" s="1156"/>
      <c r="F6231" s="1157"/>
      <c r="G6231" s="1158"/>
      <c r="H6231" s="468">
        <v>0.05</v>
      </c>
      <c r="I6231" s="564"/>
      <c r="J6231" s="377">
        <f t="shared" si="201"/>
        <v>0</v>
      </c>
      <c r="K6231" s="467">
        <f t="shared" si="202"/>
        <v>0</v>
      </c>
      <c r="L6231" s="113"/>
      <c r="M6231" s="113"/>
    </row>
    <row r="6232" spans="2:13" s="181" customFormat="1" ht="12.75" hidden="1" customHeight="1">
      <c r="B6232" s="1186"/>
      <c r="C6232" s="1159"/>
      <c r="D6232" s="465">
        <v>214</v>
      </c>
      <c r="E6232" s="1156"/>
      <c r="F6232" s="1157"/>
      <c r="G6232" s="1158"/>
      <c r="H6232" s="468">
        <v>0.05</v>
      </c>
      <c r="I6232" s="564"/>
      <c r="J6232" s="377">
        <f t="shared" si="201"/>
        <v>0</v>
      </c>
      <c r="K6232" s="467">
        <f t="shared" si="202"/>
        <v>0</v>
      </c>
      <c r="L6232" s="113"/>
      <c r="M6232" s="113"/>
    </row>
    <row r="6233" spans="2:13" s="181" customFormat="1" ht="12.75" hidden="1" customHeight="1">
      <c r="B6233" s="1186"/>
      <c r="C6233" s="1159"/>
      <c r="D6233" s="465">
        <v>215</v>
      </c>
      <c r="E6233" s="1156"/>
      <c r="F6233" s="1157"/>
      <c r="G6233" s="1158"/>
      <c r="H6233" s="468">
        <v>0.05</v>
      </c>
      <c r="I6233" s="564"/>
      <c r="J6233" s="377">
        <f t="shared" si="201"/>
        <v>0</v>
      </c>
      <c r="K6233" s="467">
        <f t="shared" si="202"/>
        <v>0</v>
      </c>
      <c r="L6233" s="113"/>
      <c r="M6233" s="113"/>
    </row>
    <row r="6234" spans="2:13" s="181" customFormat="1" ht="12.75" hidden="1" customHeight="1">
      <c r="B6234" s="1186"/>
      <c r="C6234" s="1159"/>
      <c r="D6234" s="465">
        <v>216</v>
      </c>
      <c r="E6234" s="1156"/>
      <c r="F6234" s="1157"/>
      <c r="G6234" s="1158"/>
      <c r="H6234" s="468">
        <v>0.05</v>
      </c>
      <c r="I6234" s="564"/>
      <c r="J6234" s="377">
        <f t="shared" si="201"/>
        <v>0</v>
      </c>
      <c r="K6234" s="467">
        <f t="shared" si="202"/>
        <v>0</v>
      </c>
      <c r="L6234" s="113"/>
      <c r="M6234" s="113"/>
    </row>
    <row r="6235" spans="2:13" s="181" customFormat="1" ht="12.75" hidden="1" customHeight="1">
      <c r="B6235" s="1186"/>
      <c r="C6235" s="1159"/>
      <c r="D6235" s="465">
        <v>217</v>
      </c>
      <c r="E6235" s="1156"/>
      <c r="F6235" s="1157"/>
      <c r="G6235" s="1158"/>
      <c r="H6235" s="468">
        <v>0.05</v>
      </c>
      <c r="I6235" s="564"/>
      <c r="J6235" s="377">
        <f t="shared" si="201"/>
        <v>0</v>
      </c>
      <c r="K6235" s="467">
        <f t="shared" si="202"/>
        <v>0</v>
      </c>
      <c r="L6235" s="113"/>
      <c r="M6235" s="113"/>
    </row>
    <row r="6236" spans="2:13" s="181" customFormat="1" ht="12.75" hidden="1" customHeight="1">
      <c r="B6236" s="1186"/>
      <c r="C6236" s="1159"/>
      <c r="D6236" s="465">
        <v>218</v>
      </c>
      <c r="E6236" s="1156"/>
      <c r="F6236" s="1157"/>
      <c r="G6236" s="1158"/>
      <c r="H6236" s="468">
        <v>0.05</v>
      </c>
      <c r="I6236" s="564"/>
      <c r="J6236" s="377">
        <f t="shared" si="201"/>
        <v>0</v>
      </c>
      <c r="K6236" s="467">
        <f t="shared" si="202"/>
        <v>0</v>
      </c>
      <c r="L6236" s="113"/>
      <c r="M6236" s="113"/>
    </row>
    <row r="6237" spans="2:13" s="181" customFormat="1" ht="12.75" hidden="1" customHeight="1">
      <c r="B6237" s="1186"/>
      <c r="C6237" s="1159"/>
      <c r="D6237" s="465">
        <v>219</v>
      </c>
      <c r="E6237" s="1156"/>
      <c r="F6237" s="1157"/>
      <c r="G6237" s="1158"/>
      <c r="H6237" s="468">
        <v>0.05</v>
      </c>
      <c r="I6237" s="564"/>
      <c r="J6237" s="377">
        <f t="shared" si="201"/>
        <v>0</v>
      </c>
      <c r="K6237" s="467">
        <f t="shared" si="202"/>
        <v>0</v>
      </c>
      <c r="L6237" s="113"/>
      <c r="M6237" s="113"/>
    </row>
    <row r="6238" spans="2:13" s="181" customFormat="1" ht="12.75" hidden="1" customHeight="1">
      <c r="B6238" s="1186"/>
      <c r="C6238" s="1159"/>
      <c r="D6238" s="465">
        <v>220</v>
      </c>
      <c r="E6238" s="1156"/>
      <c r="F6238" s="1157"/>
      <c r="G6238" s="1158"/>
      <c r="H6238" s="468">
        <v>0.05</v>
      </c>
      <c r="I6238" s="564"/>
      <c r="J6238" s="377">
        <f t="shared" si="201"/>
        <v>0</v>
      </c>
      <c r="K6238" s="467">
        <f t="shared" si="202"/>
        <v>0</v>
      </c>
      <c r="L6238" s="113"/>
      <c r="M6238" s="113"/>
    </row>
    <row r="6239" spans="2:13" s="181" customFormat="1" ht="12.75" hidden="1" customHeight="1">
      <c r="B6239" s="1186"/>
      <c r="C6239" s="1159"/>
      <c r="D6239" s="465">
        <v>221</v>
      </c>
      <c r="E6239" s="1156"/>
      <c r="F6239" s="1157"/>
      <c r="G6239" s="1158"/>
      <c r="H6239" s="468">
        <v>0.05</v>
      </c>
      <c r="I6239" s="564"/>
      <c r="J6239" s="377">
        <f t="shared" si="201"/>
        <v>0</v>
      </c>
      <c r="K6239" s="467">
        <f t="shared" si="202"/>
        <v>0</v>
      </c>
      <c r="L6239" s="113"/>
      <c r="M6239" s="113"/>
    </row>
    <row r="6240" spans="2:13" s="181" customFormat="1" ht="12.75" hidden="1" customHeight="1">
      <c r="B6240" s="1186"/>
      <c r="C6240" s="1159"/>
      <c r="D6240" s="465">
        <v>222</v>
      </c>
      <c r="E6240" s="1156"/>
      <c r="F6240" s="1157"/>
      <c r="G6240" s="1158"/>
      <c r="H6240" s="468">
        <v>0.05</v>
      </c>
      <c r="I6240" s="564"/>
      <c r="J6240" s="377">
        <f t="shared" si="201"/>
        <v>0</v>
      </c>
      <c r="K6240" s="467">
        <f t="shared" si="202"/>
        <v>0</v>
      </c>
      <c r="L6240" s="113"/>
      <c r="M6240" s="113"/>
    </row>
    <row r="6241" spans="2:13" s="181" customFormat="1" ht="12.75" hidden="1" customHeight="1">
      <c r="B6241" s="1186"/>
      <c r="C6241" s="1159"/>
      <c r="D6241" s="465">
        <v>223</v>
      </c>
      <c r="E6241" s="1156"/>
      <c r="F6241" s="1157"/>
      <c r="G6241" s="1158"/>
      <c r="H6241" s="468">
        <v>0.05</v>
      </c>
      <c r="I6241" s="564"/>
      <c r="J6241" s="377">
        <f t="shared" si="201"/>
        <v>0</v>
      </c>
      <c r="K6241" s="467">
        <f t="shared" si="202"/>
        <v>0</v>
      </c>
      <c r="L6241" s="113"/>
      <c r="M6241" s="113"/>
    </row>
    <row r="6242" spans="2:13" s="181" customFormat="1" ht="12.75" hidden="1" customHeight="1">
      <c r="B6242" s="1186"/>
      <c r="C6242" s="1159"/>
      <c r="D6242" s="465">
        <v>224</v>
      </c>
      <c r="E6242" s="1156"/>
      <c r="F6242" s="1157"/>
      <c r="G6242" s="1158"/>
      <c r="H6242" s="468">
        <v>0.05</v>
      </c>
      <c r="I6242" s="564"/>
      <c r="J6242" s="377">
        <f t="shared" si="201"/>
        <v>0</v>
      </c>
      <c r="K6242" s="467">
        <f t="shared" si="202"/>
        <v>0</v>
      </c>
      <c r="L6242" s="113"/>
      <c r="M6242" s="113"/>
    </row>
    <row r="6243" spans="2:13" s="181" customFormat="1" ht="12.75" hidden="1" customHeight="1">
      <c r="B6243" s="1186"/>
      <c r="C6243" s="1159"/>
      <c r="D6243" s="465">
        <v>225</v>
      </c>
      <c r="E6243" s="1156"/>
      <c r="F6243" s="1157"/>
      <c r="G6243" s="1158"/>
      <c r="H6243" s="468">
        <v>0.05</v>
      </c>
      <c r="I6243" s="564"/>
      <c r="J6243" s="377">
        <f t="shared" si="201"/>
        <v>0</v>
      </c>
      <c r="K6243" s="467">
        <f t="shared" si="202"/>
        <v>0</v>
      </c>
      <c r="L6243" s="113"/>
      <c r="M6243" s="113"/>
    </row>
    <row r="6244" spans="2:13" s="181" customFormat="1" ht="12.75" hidden="1" customHeight="1">
      <c r="B6244" s="1186"/>
      <c r="C6244" s="1159"/>
      <c r="D6244" s="465">
        <v>226</v>
      </c>
      <c r="E6244" s="1156"/>
      <c r="F6244" s="1157"/>
      <c r="G6244" s="1158"/>
      <c r="H6244" s="468">
        <v>0.05</v>
      </c>
      <c r="I6244" s="564"/>
      <c r="J6244" s="377">
        <f t="shared" si="201"/>
        <v>0</v>
      </c>
      <c r="K6244" s="467">
        <f t="shared" si="202"/>
        <v>0</v>
      </c>
      <c r="L6244" s="113"/>
      <c r="M6244" s="113"/>
    </row>
    <row r="6245" spans="2:13" s="181" customFormat="1" ht="12.75" hidden="1" customHeight="1">
      <c r="B6245" s="1186"/>
      <c r="C6245" s="1159"/>
      <c r="D6245" s="465">
        <v>227</v>
      </c>
      <c r="E6245" s="1156"/>
      <c r="F6245" s="1157"/>
      <c r="G6245" s="1158"/>
      <c r="H6245" s="468">
        <v>0.05</v>
      </c>
      <c r="I6245" s="564"/>
      <c r="J6245" s="377">
        <f t="shared" si="201"/>
        <v>0</v>
      </c>
      <c r="K6245" s="467">
        <f t="shared" si="202"/>
        <v>0</v>
      </c>
      <c r="L6245" s="113"/>
      <c r="M6245" s="113"/>
    </row>
    <row r="6246" spans="2:13" s="181" customFormat="1" ht="12.75" hidden="1" customHeight="1">
      <c r="B6246" s="1186"/>
      <c r="C6246" s="1159"/>
      <c r="D6246" s="465">
        <v>228</v>
      </c>
      <c r="E6246" s="1156"/>
      <c r="F6246" s="1157"/>
      <c r="G6246" s="1158"/>
      <c r="H6246" s="468">
        <v>0.05</v>
      </c>
      <c r="I6246" s="564"/>
      <c r="J6246" s="377">
        <f t="shared" si="201"/>
        <v>0</v>
      </c>
      <c r="K6246" s="467">
        <f t="shared" si="202"/>
        <v>0</v>
      </c>
      <c r="L6246" s="113"/>
      <c r="M6246" s="113"/>
    </row>
    <row r="6247" spans="2:13" s="181" customFormat="1" ht="12.75" hidden="1" customHeight="1">
      <c r="B6247" s="1186"/>
      <c r="C6247" s="1159"/>
      <c r="D6247" s="465">
        <v>229</v>
      </c>
      <c r="E6247" s="1156"/>
      <c r="F6247" s="1157"/>
      <c r="G6247" s="1158"/>
      <c r="H6247" s="468">
        <v>0.05</v>
      </c>
      <c r="I6247" s="564"/>
      <c r="J6247" s="377">
        <f t="shared" si="201"/>
        <v>0</v>
      </c>
      <c r="K6247" s="467">
        <f t="shared" si="202"/>
        <v>0</v>
      </c>
      <c r="L6247" s="113"/>
      <c r="M6247" s="113"/>
    </row>
    <row r="6248" spans="2:13" s="181" customFormat="1" ht="12.75" hidden="1" customHeight="1">
      <c r="B6248" s="1186"/>
      <c r="C6248" s="1159"/>
      <c r="D6248" s="465">
        <v>230</v>
      </c>
      <c r="E6248" s="1156"/>
      <c r="F6248" s="1157"/>
      <c r="G6248" s="1158"/>
      <c r="H6248" s="468">
        <v>0.05</v>
      </c>
      <c r="I6248" s="564"/>
      <c r="J6248" s="377">
        <f t="shared" si="201"/>
        <v>0</v>
      </c>
      <c r="K6248" s="467">
        <f t="shared" si="202"/>
        <v>0</v>
      </c>
      <c r="L6248" s="113"/>
      <c r="M6248" s="113"/>
    </row>
    <row r="6249" spans="2:13" s="181" customFormat="1" ht="12.75" hidden="1" customHeight="1">
      <c r="B6249" s="1186"/>
      <c r="C6249" s="1159"/>
      <c r="D6249" s="465">
        <v>231</v>
      </c>
      <c r="E6249" s="1156"/>
      <c r="F6249" s="1157"/>
      <c r="G6249" s="1158"/>
      <c r="H6249" s="468">
        <v>0.05</v>
      </c>
      <c r="I6249" s="564"/>
      <c r="J6249" s="377">
        <f t="shared" si="201"/>
        <v>0</v>
      </c>
      <c r="K6249" s="467">
        <f t="shared" si="202"/>
        <v>0</v>
      </c>
      <c r="L6249" s="113"/>
      <c r="M6249" s="113"/>
    </row>
    <row r="6250" spans="2:13" s="181" customFormat="1" ht="12.75" hidden="1" customHeight="1">
      <c r="B6250" s="1186"/>
      <c r="C6250" s="1159"/>
      <c r="D6250" s="465">
        <v>232</v>
      </c>
      <c r="E6250" s="1156"/>
      <c r="F6250" s="1157"/>
      <c r="G6250" s="1158"/>
      <c r="H6250" s="468">
        <v>0.05</v>
      </c>
      <c r="I6250" s="564"/>
      <c r="J6250" s="377">
        <f t="shared" si="201"/>
        <v>0</v>
      </c>
      <c r="K6250" s="467">
        <f t="shared" si="202"/>
        <v>0</v>
      </c>
      <c r="L6250" s="113"/>
      <c r="M6250" s="113"/>
    </row>
    <row r="6251" spans="2:13" s="181" customFormat="1" ht="12.75" hidden="1" customHeight="1">
      <c r="B6251" s="1186"/>
      <c r="C6251" s="1159"/>
      <c r="D6251" s="465">
        <v>233</v>
      </c>
      <c r="E6251" s="1156"/>
      <c r="F6251" s="1157"/>
      <c r="G6251" s="1158"/>
      <c r="H6251" s="468">
        <v>0.05</v>
      </c>
      <c r="I6251" s="564"/>
      <c r="J6251" s="377">
        <f t="shared" si="201"/>
        <v>0</v>
      </c>
      <c r="K6251" s="467">
        <f t="shared" si="202"/>
        <v>0</v>
      </c>
      <c r="L6251" s="113"/>
      <c r="M6251" s="113"/>
    </row>
    <row r="6252" spans="2:13" s="181" customFormat="1" ht="12.75" hidden="1" customHeight="1">
      <c r="B6252" s="1186"/>
      <c r="C6252" s="1159"/>
      <c r="D6252" s="465">
        <v>234</v>
      </c>
      <c r="E6252" s="1156"/>
      <c r="F6252" s="1157"/>
      <c r="G6252" s="1158"/>
      <c r="H6252" s="468">
        <v>0.05</v>
      </c>
      <c r="I6252" s="564"/>
      <c r="J6252" s="377">
        <f t="shared" si="201"/>
        <v>0</v>
      </c>
      <c r="K6252" s="467">
        <f t="shared" si="202"/>
        <v>0</v>
      </c>
      <c r="L6252" s="113"/>
      <c r="M6252" s="113"/>
    </row>
    <row r="6253" spans="2:13" s="181" customFormat="1" ht="12.75" hidden="1" customHeight="1">
      <c r="B6253" s="1186"/>
      <c r="C6253" s="1159"/>
      <c r="D6253" s="465">
        <v>235</v>
      </c>
      <c r="E6253" s="1156"/>
      <c r="F6253" s="1157"/>
      <c r="G6253" s="1158"/>
      <c r="H6253" s="468">
        <v>0.05</v>
      </c>
      <c r="I6253" s="564"/>
      <c r="J6253" s="377">
        <f t="shared" si="201"/>
        <v>0</v>
      </c>
      <c r="K6253" s="467">
        <f t="shared" si="202"/>
        <v>0</v>
      </c>
      <c r="L6253" s="113"/>
      <c r="M6253" s="113"/>
    </row>
    <row r="6254" spans="2:13" s="181" customFormat="1" ht="12.75" hidden="1" customHeight="1">
      <c r="B6254" s="1186"/>
      <c r="C6254" s="1159"/>
      <c r="D6254" s="465">
        <v>236</v>
      </c>
      <c r="E6254" s="1156"/>
      <c r="F6254" s="1157"/>
      <c r="G6254" s="1158"/>
      <c r="H6254" s="468">
        <v>0.05</v>
      </c>
      <c r="I6254" s="564"/>
      <c r="J6254" s="377">
        <f t="shared" si="201"/>
        <v>0</v>
      </c>
      <c r="K6254" s="467">
        <f t="shared" si="202"/>
        <v>0</v>
      </c>
      <c r="L6254" s="113"/>
      <c r="M6254" s="113"/>
    </row>
    <row r="6255" spans="2:13" s="181" customFormat="1" ht="12.75" hidden="1" customHeight="1">
      <c r="B6255" s="1186"/>
      <c r="C6255" s="1159"/>
      <c r="D6255" s="465">
        <v>237</v>
      </c>
      <c r="E6255" s="1156"/>
      <c r="F6255" s="1157"/>
      <c r="G6255" s="1158"/>
      <c r="H6255" s="468">
        <v>0.05</v>
      </c>
      <c r="I6255" s="564"/>
      <c r="J6255" s="377">
        <f t="shared" si="201"/>
        <v>0</v>
      </c>
      <c r="K6255" s="467">
        <f t="shared" si="202"/>
        <v>0</v>
      </c>
      <c r="L6255" s="113"/>
      <c r="M6255" s="113"/>
    </row>
    <row r="6256" spans="2:13" s="181" customFormat="1" ht="12.75" hidden="1" customHeight="1">
      <c r="B6256" s="1186"/>
      <c r="C6256" s="1159"/>
      <c r="D6256" s="465">
        <v>238</v>
      </c>
      <c r="E6256" s="1156"/>
      <c r="F6256" s="1157"/>
      <c r="G6256" s="1158"/>
      <c r="H6256" s="468">
        <v>0.05</v>
      </c>
      <c r="I6256" s="564"/>
      <c r="J6256" s="377">
        <f t="shared" si="201"/>
        <v>0</v>
      </c>
      <c r="K6256" s="467">
        <f t="shared" si="202"/>
        <v>0</v>
      </c>
      <c r="L6256" s="113"/>
      <c r="M6256" s="113"/>
    </row>
    <row r="6257" spans="2:13" s="181" customFormat="1" ht="12.75" hidden="1" customHeight="1">
      <c r="B6257" s="1186"/>
      <c r="C6257" s="1159"/>
      <c r="D6257" s="465">
        <v>239</v>
      </c>
      <c r="E6257" s="1156"/>
      <c r="F6257" s="1157"/>
      <c r="G6257" s="1158"/>
      <c r="H6257" s="468">
        <v>0.05</v>
      </c>
      <c r="I6257" s="564"/>
      <c r="J6257" s="377">
        <f t="shared" si="201"/>
        <v>0</v>
      </c>
      <c r="K6257" s="467">
        <f t="shared" si="202"/>
        <v>0</v>
      </c>
      <c r="L6257" s="113"/>
      <c r="M6257" s="113"/>
    </row>
    <row r="6258" spans="2:13" s="181" customFormat="1" ht="12.75" hidden="1" customHeight="1">
      <c r="B6258" s="1186"/>
      <c r="C6258" s="1159"/>
      <c r="D6258" s="465">
        <v>240</v>
      </c>
      <c r="E6258" s="1156"/>
      <c r="F6258" s="1157"/>
      <c r="G6258" s="1158"/>
      <c r="H6258" s="468">
        <v>0.05</v>
      </c>
      <c r="I6258" s="564"/>
      <c r="J6258" s="377">
        <f t="shared" si="201"/>
        <v>0</v>
      </c>
      <c r="K6258" s="467">
        <f t="shared" si="202"/>
        <v>0</v>
      </c>
      <c r="L6258" s="113"/>
      <c r="M6258" s="113"/>
    </row>
    <row r="6259" spans="2:13" s="181" customFormat="1" ht="12.75" hidden="1" customHeight="1">
      <c r="B6259" s="1186"/>
      <c r="C6259" s="1159"/>
      <c r="D6259" s="465">
        <v>241</v>
      </c>
      <c r="E6259" s="1156"/>
      <c r="F6259" s="1157"/>
      <c r="G6259" s="1158"/>
      <c r="H6259" s="468">
        <v>0.05</v>
      </c>
      <c r="I6259" s="564"/>
      <c r="J6259" s="377">
        <f t="shared" si="201"/>
        <v>0</v>
      </c>
      <c r="K6259" s="467">
        <f t="shared" si="202"/>
        <v>0</v>
      </c>
      <c r="L6259" s="113"/>
      <c r="M6259" s="113"/>
    </row>
    <row r="6260" spans="2:13" s="181" customFormat="1" ht="12.75" hidden="1" customHeight="1">
      <c r="B6260" s="1186"/>
      <c r="C6260" s="1159"/>
      <c r="D6260" s="465">
        <v>242</v>
      </c>
      <c r="E6260" s="1156"/>
      <c r="F6260" s="1157"/>
      <c r="G6260" s="1158"/>
      <c r="H6260" s="468">
        <v>0.05</v>
      </c>
      <c r="I6260" s="564"/>
      <c r="J6260" s="377">
        <f t="shared" si="201"/>
        <v>0</v>
      </c>
      <c r="K6260" s="467">
        <f t="shared" si="202"/>
        <v>0</v>
      </c>
      <c r="L6260" s="113"/>
      <c r="M6260" s="113"/>
    </row>
    <row r="6261" spans="2:13" s="181" customFormat="1" ht="12.75" hidden="1" customHeight="1">
      <c r="B6261" s="1186"/>
      <c r="C6261" s="1159"/>
      <c r="D6261" s="465">
        <v>243</v>
      </c>
      <c r="E6261" s="1156"/>
      <c r="F6261" s="1157"/>
      <c r="G6261" s="1158"/>
      <c r="H6261" s="468">
        <v>0.05</v>
      </c>
      <c r="I6261" s="564"/>
      <c r="J6261" s="377">
        <f t="shared" si="201"/>
        <v>0</v>
      </c>
      <c r="K6261" s="467">
        <f t="shared" si="202"/>
        <v>0</v>
      </c>
      <c r="L6261" s="113"/>
      <c r="M6261" s="113"/>
    </row>
    <row r="6262" spans="2:13" s="181" customFormat="1" ht="12.75" hidden="1" customHeight="1">
      <c r="B6262" s="1186"/>
      <c r="C6262" s="1159"/>
      <c r="D6262" s="465">
        <v>244</v>
      </c>
      <c r="E6262" s="1156"/>
      <c r="F6262" s="1157"/>
      <c r="G6262" s="1158"/>
      <c r="H6262" s="468">
        <v>0.05</v>
      </c>
      <c r="I6262" s="564"/>
      <c r="J6262" s="377">
        <f t="shared" si="201"/>
        <v>0</v>
      </c>
      <c r="K6262" s="467">
        <f t="shared" si="202"/>
        <v>0</v>
      </c>
      <c r="L6262" s="113"/>
      <c r="M6262" s="113"/>
    </row>
    <row r="6263" spans="2:13" s="181" customFormat="1" ht="12.75" hidden="1" customHeight="1">
      <c r="B6263" s="1186"/>
      <c r="C6263" s="1159"/>
      <c r="D6263" s="465">
        <v>245</v>
      </c>
      <c r="E6263" s="1156"/>
      <c r="F6263" s="1157"/>
      <c r="G6263" s="1158"/>
      <c r="H6263" s="468">
        <v>0.05</v>
      </c>
      <c r="I6263" s="564"/>
      <c r="J6263" s="377">
        <f t="shared" si="201"/>
        <v>0</v>
      </c>
      <c r="K6263" s="467">
        <f t="shared" si="202"/>
        <v>0</v>
      </c>
      <c r="L6263" s="113"/>
      <c r="M6263" s="113"/>
    </row>
    <row r="6264" spans="2:13" s="181" customFormat="1" ht="12.75" hidden="1" customHeight="1">
      <c r="B6264" s="1186"/>
      <c r="C6264" s="1159"/>
      <c r="D6264" s="465">
        <v>246</v>
      </c>
      <c r="E6264" s="1156"/>
      <c r="F6264" s="1157"/>
      <c r="G6264" s="1158"/>
      <c r="H6264" s="468">
        <v>0.05</v>
      </c>
      <c r="I6264" s="564"/>
      <c r="J6264" s="377">
        <f t="shared" si="201"/>
        <v>0</v>
      </c>
      <c r="K6264" s="467">
        <f t="shared" si="202"/>
        <v>0</v>
      </c>
      <c r="L6264" s="113"/>
      <c r="M6264" s="113"/>
    </row>
    <row r="6265" spans="2:13" s="181" customFormat="1" ht="12.75" hidden="1" customHeight="1">
      <c r="B6265" s="1186"/>
      <c r="C6265" s="1159"/>
      <c r="D6265" s="465">
        <v>247</v>
      </c>
      <c r="E6265" s="1156"/>
      <c r="F6265" s="1157"/>
      <c r="G6265" s="1158"/>
      <c r="H6265" s="468">
        <v>0.05</v>
      </c>
      <c r="I6265" s="564"/>
      <c r="J6265" s="377">
        <f t="shared" si="201"/>
        <v>0</v>
      </c>
      <c r="K6265" s="467">
        <f t="shared" si="202"/>
        <v>0</v>
      </c>
      <c r="L6265" s="113"/>
      <c r="M6265" s="113"/>
    </row>
    <row r="6266" spans="2:13" s="181" customFormat="1" ht="12.75" hidden="1" customHeight="1">
      <c r="B6266" s="1186"/>
      <c r="C6266" s="1159"/>
      <c r="D6266" s="465">
        <v>248</v>
      </c>
      <c r="E6266" s="1156"/>
      <c r="F6266" s="1157"/>
      <c r="G6266" s="1158"/>
      <c r="H6266" s="468">
        <v>0.05</v>
      </c>
      <c r="I6266" s="564"/>
      <c r="J6266" s="377">
        <f t="shared" si="201"/>
        <v>0</v>
      </c>
      <c r="K6266" s="467">
        <f t="shared" si="202"/>
        <v>0</v>
      </c>
      <c r="L6266" s="113"/>
      <c r="M6266" s="113"/>
    </row>
    <row r="6267" spans="2:13" s="181" customFormat="1" ht="12.75" hidden="1" customHeight="1">
      <c r="B6267" s="1186"/>
      <c r="C6267" s="1159"/>
      <c r="D6267" s="465">
        <v>249</v>
      </c>
      <c r="E6267" s="1156"/>
      <c r="F6267" s="1157"/>
      <c r="G6267" s="1158"/>
      <c r="H6267" s="468">
        <v>0.05</v>
      </c>
      <c r="I6267" s="564"/>
      <c r="J6267" s="377">
        <f t="shared" si="201"/>
        <v>0</v>
      </c>
      <c r="K6267" s="467">
        <f t="shared" si="202"/>
        <v>0</v>
      </c>
      <c r="L6267" s="113"/>
      <c r="M6267" s="113"/>
    </row>
    <row r="6268" spans="2:13" s="181" customFormat="1" ht="12.75" hidden="1" customHeight="1">
      <c r="B6268" s="1186"/>
      <c r="C6268" s="1159"/>
      <c r="D6268" s="465">
        <v>250</v>
      </c>
      <c r="E6268" s="1156"/>
      <c r="F6268" s="1157"/>
      <c r="G6268" s="1158"/>
      <c r="H6268" s="468">
        <v>0.05</v>
      </c>
      <c r="I6268" s="564"/>
      <c r="J6268" s="377">
        <f t="shared" si="201"/>
        <v>0</v>
      </c>
      <c r="K6268" s="467">
        <f t="shared" si="202"/>
        <v>0</v>
      </c>
      <c r="L6268" s="113"/>
      <c r="M6268" s="113"/>
    </row>
    <row r="6269" spans="2:13" s="181" customFormat="1" ht="12.75" hidden="1" customHeight="1">
      <c r="B6269" s="1186"/>
      <c r="C6269" s="1159"/>
      <c r="D6269" s="465">
        <v>251</v>
      </c>
      <c r="E6269" s="1156"/>
      <c r="F6269" s="1157"/>
      <c r="G6269" s="1158"/>
      <c r="H6269" s="468">
        <v>0.05</v>
      </c>
      <c r="I6269" s="564"/>
      <c r="J6269" s="377">
        <f t="shared" si="201"/>
        <v>0</v>
      </c>
      <c r="K6269" s="467">
        <f t="shared" si="202"/>
        <v>0</v>
      </c>
      <c r="L6269" s="113"/>
      <c r="M6269" s="113"/>
    </row>
    <row r="6270" spans="2:13" s="181" customFormat="1" ht="12.75" hidden="1" customHeight="1">
      <c r="B6270" s="1186"/>
      <c r="C6270" s="1159"/>
      <c r="D6270" s="465">
        <v>252</v>
      </c>
      <c r="E6270" s="1156"/>
      <c r="F6270" s="1157"/>
      <c r="G6270" s="1158"/>
      <c r="H6270" s="468">
        <v>0.05</v>
      </c>
      <c r="I6270" s="564"/>
      <c r="J6270" s="377">
        <f t="shared" si="201"/>
        <v>0</v>
      </c>
      <c r="K6270" s="467">
        <f t="shared" si="202"/>
        <v>0</v>
      </c>
      <c r="L6270" s="113"/>
      <c r="M6270" s="113"/>
    </row>
    <row r="6271" spans="2:13" s="181" customFormat="1" ht="12.75" hidden="1" customHeight="1">
      <c r="B6271" s="1186"/>
      <c r="C6271" s="1159"/>
      <c r="D6271" s="465">
        <v>253</v>
      </c>
      <c r="E6271" s="1156"/>
      <c r="F6271" s="1157"/>
      <c r="G6271" s="1158"/>
      <c r="H6271" s="468">
        <v>0.05</v>
      </c>
      <c r="I6271" s="564"/>
      <c r="J6271" s="377">
        <f t="shared" si="201"/>
        <v>0</v>
      </c>
      <c r="K6271" s="467">
        <f t="shared" si="202"/>
        <v>0</v>
      </c>
      <c r="L6271" s="113"/>
      <c r="M6271" s="113"/>
    </row>
    <row r="6272" spans="2:13" s="181" customFormat="1" ht="12.75" hidden="1" customHeight="1">
      <c r="B6272" s="1186"/>
      <c r="C6272" s="1159"/>
      <c r="D6272" s="465">
        <v>254</v>
      </c>
      <c r="E6272" s="1156"/>
      <c r="F6272" s="1157"/>
      <c r="G6272" s="1158"/>
      <c r="H6272" s="468">
        <v>0.05</v>
      </c>
      <c r="I6272" s="564"/>
      <c r="J6272" s="377">
        <f t="shared" si="201"/>
        <v>0</v>
      </c>
      <c r="K6272" s="467">
        <f t="shared" si="202"/>
        <v>0</v>
      </c>
      <c r="L6272" s="113"/>
      <c r="M6272" s="113"/>
    </row>
    <row r="6273" spans="2:13" s="181" customFormat="1" ht="12.75" hidden="1" customHeight="1">
      <c r="B6273" s="1186"/>
      <c r="C6273" s="1159"/>
      <c r="D6273" s="465">
        <v>255</v>
      </c>
      <c r="E6273" s="1156"/>
      <c r="F6273" s="1157"/>
      <c r="G6273" s="1158"/>
      <c r="H6273" s="468">
        <v>0.05</v>
      </c>
      <c r="I6273" s="564"/>
      <c r="J6273" s="377">
        <f t="shared" si="201"/>
        <v>0</v>
      </c>
      <c r="K6273" s="467">
        <f t="shared" si="202"/>
        <v>0</v>
      </c>
      <c r="L6273" s="113"/>
      <c r="M6273" s="113"/>
    </row>
    <row r="6274" spans="2:13" s="181" customFormat="1" ht="12.75" hidden="1" customHeight="1">
      <c r="B6274" s="1186"/>
      <c r="C6274" s="1159"/>
      <c r="D6274" s="465">
        <v>256</v>
      </c>
      <c r="E6274" s="1156"/>
      <c r="F6274" s="1157"/>
      <c r="G6274" s="1158"/>
      <c r="H6274" s="468">
        <v>0.05</v>
      </c>
      <c r="I6274" s="564"/>
      <c r="J6274" s="377">
        <f t="shared" si="201"/>
        <v>0</v>
      </c>
      <c r="K6274" s="467">
        <f t="shared" si="202"/>
        <v>0</v>
      </c>
      <c r="L6274" s="113"/>
      <c r="M6274" s="113"/>
    </row>
    <row r="6275" spans="2:13" s="181" customFormat="1" ht="12.75" hidden="1" customHeight="1">
      <c r="B6275" s="1186"/>
      <c r="C6275" s="1159"/>
      <c r="D6275" s="465">
        <v>257</v>
      </c>
      <c r="E6275" s="1156"/>
      <c r="F6275" s="1157"/>
      <c r="G6275" s="1158"/>
      <c r="H6275" s="468">
        <v>0.05</v>
      </c>
      <c r="I6275" s="564"/>
      <c r="J6275" s="377">
        <f t="shared" ref="J6275:J6338" si="203">$I$11027*H6275</f>
        <v>0</v>
      </c>
      <c r="K6275" s="467">
        <f t="shared" si="202"/>
        <v>0</v>
      </c>
      <c r="L6275" s="113"/>
      <c r="M6275" s="113"/>
    </row>
    <row r="6276" spans="2:13" s="181" customFormat="1" ht="12.75" hidden="1" customHeight="1">
      <c r="B6276" s="1186"/>
      <c r="C6276" s="1159"/>
      <c r="D6276" s="465">
        <v>258</v>
      </c>
      <c r="E6276" s="1156"/>
      <c r="F6276" s="1157"/>
      <c r="G6276" s="1158"/>
      <c r="H6276" s="468">
        <v>0.05</v>
      </c>
      <c r="I6276" s="564"/>
      <c r="J6276" s="377">
        <f t="shared" si="203"/>
        <v>0</v>
      </c>
      <c r="K6276" s="467">
        <f t="shared" ref="K6276:K6339" si="204">MAX(0,(I6276-J6276)*0.75)</f>
        <v>0</v>
      </c>
      <c r="L6276" s="113"/>
      <c r="M6276" s="113"/>
    </row>
    <row r="6277" spans="2:13" s="181" customFormat="1" ht="12.75" hidden="1" customHeight="1">
      <c r="B6277" s="1186"/>
      <c r="C6277" s="1159"/>
      <c r="D6277" s="465">
        <v>259</v>
      </c>
      <c r="E6277" s="1156"/>
      <c r="F6277" s="1157"/>
      <c r="G6277" s="1158"/>
      <c r="H6277" s="468">
        <v>0.05</v>
      </c>
      <c r="I6277" s="564"/>
      <c r="J6277" s="377">
        <f t="shared" si="203"/>
        <v>0</v>
      </c>
      <c r="K6277" s="467">
        <f t="shared" si="204"/>
        <v>0</v>
      </c>
      <c r="L6277" s="113"/>
      <c r="M6277" s="113"/>
    </row>
    <row r="6278" spans="2:13" s="181" customFormat="1" ht="12.75" hidden="1" customHeight="1">
      <c r="B6278" s="1186"/>
      <c r="C6278" s="1159"/>
      <c r="D6278" s="465">
        <v>260</v>
      </c>
      <c r="E6278" s="1156"/>
      <c r="F6278" s="1157"/>
      <c r="G6278" s="1158"/>
      <c r="H6278" s="468">
        <v>0.05</v>
      </c>
      <c r="I6278" s="564"/>
      <c r="J6278" s="377">
        <f t="shared" si="203"/>
        <v>0</v>
      </c>
      <c r="K6278" s="467">
        <f t="shared" si="204"/>
        <v>0</v>
      </c>
      <c r="L6278" s="113"/>
      <c r="M6278" s="113"/>
    </row>
    <row r="6279" spans="2:13" s="181" customFormat="1" ht="12.75" hidden="1" customHeight="1">
      <c r="B6279" s="1186"/>
      <c r="C6279" s="1159"/>
      <c r="D6279" s="465">
        <v>261</v>
      </c>
      <c r="E6279" s="1156"/>
      <c r="F6279" s="1157"/>
      <c r="G6279" s="1158"/>
      <c r="H6279" s="468">
        <v>0.05</v>
      </c>
      <c r="I6279" s="564"/>
      <c r="J6279" s="377">
        <f t="shared" si="203"/>
        <v>0</v>
      </c>
      <c r="K6279" s="467">
        <f t="shared" si="204"/>
        <v>0</v>
      </c>
      <c r="L6279" s="113"/>
      <c r="M6279" s="113"/>
    </row>
    <row r="6280" spans="2:13" s="181" customFormat="1" ht="12.75" hidden="1" customHeight="1">
      <c r="B6280" s="1186"/>
      <c r="C6280" s="1159"/>
      <c r="D6280" s="465">
        <v>262</v>
      </c>
      <c r="E6280" s="1156"/>
      <c r="F6280" s="1157"/>
      <c r="G6280" s="1158"/>
      <c r="H6280" s="468">
        <v>0.05</v>
      </c>
      <c r="I6280" s="564"/>
      <c r="J6280" s="377">
        <f t="shared" si="203"/>
        <v>0</v>
      </c>
      <c r="K6280" s="467">
        <f t="shared" si="204"/>
        <v>0</v>
      </c>
      <c r="L6280" s="113"/>
      <c r="M6280" s="113"/>
    </row>
    <row r="6281" spans="2:13" s="181" customFormat="1" ht="12.75" hidden="1" customHeight="1">
      <c r="B6281" s="1186"/>
      <c r="C6281" s="1159"/>
      <c r="D6281" s="465">
        <v>263</v>
      </c>
      <c r="E6281" s="1156"/>
      <c r="F6281" s="1157"/>
      <c r="G6281" s="1158"/>
      <c r="H6281" s="468">
        <v>0.05</v>
      </c>
      <c r="I6281" s="564"/>
      <c r="J6281" s="377">
        <f t="shared" si="203"/>
        <v>0</v>
      </c>
      <c r="K6281" s="467">
        <f t="shared" si="204"/>
        <v>0</v>
      </c>
      <c r="L6281" s="113"/>
      <c r="M6281" s="113"/>
    </row>
    <row r="6282" spans="2:13" s="181" customFormat="1" ht="12.75" hidden="1" customHeight="1">
      <c r="B6282" s="1186"/>
      <c r="C6282" s="1159"/>
      <c r="D6282" s="465">
        <v>264</v>
      </c>
      <c r="E6282" s="1156"/>
      <c r="F6282" s="1157"/>
      <c r="G6282" s="1158"/>
      <c r="H6282" s="468">
        <v>0.05</v>
      </c>
      <c r="I6282" s="564"/>
      <c r="J6282" s="377">
        <f t="shared" si="203"/>
        <v>0</v>
      </c>
      <c r="K6282" s="467">
        <f t="shared" si="204"/>
        <v>0</v>
      </c>
      <c r="L6282" s="113"/>
      <c r="M6282" s="113"/>
    </row>
    <row r="6283" spans="2:13" s="181" customFormat="1" ht="12.75" hidden="1" customHeight="1">
      <c r="B6283" s="1186"/>
      <c r="C6283" s="1159"/>
      <c r="D6283" s="465">
        <v>265</v>
      </c>
      <c r="E6283" s="1156"/>
      <c r="F6283" s="1157"/>
      <c r="G6283" s="1158"/>
      <c r="H6283" s="468">
        <v>0.05</v>
      </c>
      <c r="I6283" s="564"/>
      <c r="J6283" s="377">
        <f t="shared" si="203"/>
        <v>0</v>
      </c>
      <c r="K6283" s="467">
        <f t="shared" si="204"/>
        <v>0</v>
      </c>
      <c r="L6283" s="113"/>
      <c r="M6283" s="113"/>
    </row>
    <row r="6284" spans="2:13" s="181" customFormat="1" ht="12.75" hidden="1" customHeight="1">
      <c r="B6284" s="1186"/>
      <c r="C6284" s="1159"/>
      <c r="D6284" s="465">
        <v>266</v>
      </c>
      <c r="E6284" s="1156"/>
      <c r="F6284" s="1157"/>
      <c r="G6284" s="1158"/>
      <c r="H6284" s="468">
        <v>0.05</v>
      </c>
      <c r="I6284" s="564"/>
      <c r="J6284" s="377">
        <f t="shared" si="203"/>
        <v>0</v>
      </c>
      <c r="K6284" s="467">
        <f t="shared" si="204"/>
        <v>0</v>
      </c>
      <c r="L6284" s="113"/>
      <c r="M6284" s="113"/>
    </row>
    <row r="6285" spans="2:13" s="181" customFormat="1" ht="12.75" hidden="1" customHeight="1">
      <c r="B6285" s="1186"/>
      <c r="C6285" s="1159"/>
      <c r="D6285" s="465">
        <v>267</v>
      </c>
      <c r="E6285" s="1156"/>
      <c r="F6285" s="1157"/>
      <c r="G6285" s="1158"/>
      <c r="H6285" s="468">
        <v>0.05</v>
      </c>
      <c r="I6285" s="564"/>
      <c r="J6285" s="377">
        <f t="shared" si="203"/>
        <v>0</v>
      </c>
      <c r="K6285" s="467">
        <f t="shared" si="204"/>
        <v>0</v>
      </c>
      <c r="L6285" s="113"/>
      <c r="M6285" s="113"/>
    </row>
    <row r="6286" spans="2:13" s="181" customFormat="1" ht="12.75" hidden="1" customHeight="1">
      <c r="B6286" s="1186"/>
      <c r="C6286" s="1159"/>
      <c r="D6286" s="465">
        <v>268</v>
      </c>
      <c r="E6286" s="1156"/>
      <c r="F6286" s="1157"/>
      <c r="G6286" s="1158"/>
      <c r="H6286" s="468">
        <v>0.05</v>
      </c>
      <c r="I6286" s="564"/>
      <c r="J6286" s="377">
        <f t="shared" si="203"/>
        <v>0</v>
      </c>
      <c r="K6286" s="467">
        <f t="shared" si="204"/>
        <v>0</v>
      </c>
      <c r="L6286" s="113"/>
      <c r="M6286" s="113"/>
    </row>
    <row r="6287" spans="2:13" s="181" customFormat="1" ht="12.75" hidden="1" customHeight="1">
      <c r="B6287" s="1186"/>
      <c r="C6287" s="1159"/>
      <c r="D6287" s="465">
        <v>269</v>
      </c>
      <c r="E6287" s="1156"/>
      <c r="F6287" s="1157"/>
      <c r="G6287" s="1158"/>
      <c r="H6287" s="468">
        <v>0.05</v>
      </c>
      <c r="I6287" s="564"/>
      <c r="J6287" s="377">
        <f t="shared" si="203"/>
        <v>0</v>
      </c>
      <c r="K6287" s="467">
        <f t="shared" si="204"/>
        <v>0</v>
      </c>
      <c r="L6287" s="113"/>
      <c r="M6287" s="113"/>
    </row>
    <row r="6288" spans="2:13" s="181" customFormat="1" ht="12.75" hidden="1" customHeight="1">
      <c r="B6288" s="1186"/>
      <c r="C6288" s="1159"/>
      <c r="D6288" s="465">
        <v>270</v>
      </c>
      <c r="E6288" s="1156"/>
      <c r="F6288" s="1157"/>
      <c r="G6288" s="1158"/>
      <c r="H6288" s="468">
        <v>0.05</v>
      </c>
      <c r="I6288" s="564"/>
      <c r="J6288" s="377">
        <f t="shared" si="203"/>
        <v>0</v>
      </c>
      <c r="K6288" s="467">
        <f t="shared" si="204"/>
        <v>0</v>
      </c>
      <c r="L6288" s="113"/>
      <c r="M6288" s="113"/>
    </row>
    <row r="6289" spans="2:13" s="181" customFormat="1" ht="12.75" hidden="1" customHeight="1">
      <c r="B6289" s="1186"/>
      <c r="C6289" s="1159"/>
      <c r="D6289" s="465">
        <v>271</v>
      </c>
      <c r="E6289" s="1156"/>
      <c r="F6289" s="1157"/>
      <c r="G6289" s="1158"/>
      <c r="H6289" s="468">
        <v>0.05</v>
      </c>
      <c r="I6289" s="564"/>
      <c r="J6289" s="377">
        <f t="shared" si="203"/>
        <v>0</v>
      </c>
      <c r="K6289" s="467">
        <f t="shared" si="204"/>
        <v>0</v>
      </c>
      <c r="L6289" s="113"/>
      <c r="M6289" s="113"/>
    </row>
    <row r="6290" spans="2:13" s="181" customFormat="1" ht="12.75" hidden="1" customHeight="1">
      <c r="B6290" s="1186"/>
      <c r="C6290" s="1159"/>
      <c r="D6290" s="465">
        <v>272</v>
      </c>
      <c r="E6290" s="1156"/>
      <c r="F6290" s="1157"/>
      <c r="G6290" s="1158"/>
      <c r="H6290" s="468">
        <v>0.05</v>
      </c>
      <c r="I6290" s="564"/>
      <c r="J6290" s="377">
        <f t="shared" si="203"/>
        <v>0</v>
      </c>
      <c r="K6290" s="467">
        <f t="shared" si="204"/>
        <v>0</v>
      </c>
      <c r="L6290" s="113"/>
      <c r="M6290" s="113"/>
    </row>
    <row r="6291" spans="2:13" s="181" customFormat="1" ht="12.75" hidden="1" customHeight="1">
      <c r="B6291" s="1186"/>
      <c r="C6291" s="1159"/>
      <c r="D6291" s="465">
        <v>273</v>
      </c>
      <c r="E6291" s="1156"/>
      <c r="F6291" s="1157"/>
      <c r="G6291" s="1158"/>
      <c r="H6291" s="468">
        <v>0.05</v>
      </c>
      <c r="I6291" s="564"/>
      <c r="J6291" s="377">
        <f t="shared" si="203"/>
        <v>0</v>
      </c>
      <c r="K6291" s="467">
        <f t="shared" si="204"/>
        <v>0</v>
      </c>
      <c r="L6291" s="113"/>
      <c r="M6291" s="113"/>
    </row>
    <row r="6292" spans="2:13" s="181" customFormat="1" ht="12.75" hidden="1" customHeight="1">
      <c r="B6292" s="1186"/>
      <c r="C6292" s="1159"/>
      <c r="D6292" s="465">
        <v>274</v>
      </c>
      <c r="E6292" s="1156"/>
      <c r="F6292" s="1157"/>
      <c r="G6292" s="1158"/>
      <c r="H6292" s="468">
        <v>0.05</v>
      </c>
      <c r="I6292" s="564"/>
      <c r="J6292" s="377">
        <f t="shared" si="203"/>
        <v>0</v>
      </c>
      <c r="K6292" s="467">
        <f t="shared" si="204"/>
        <v>0</v>
      </c>
      <c r="L6292" s="113"/>
      <c r="M6292" s="113"/>
    </row>
    <row r="6293" spans="2:13" s="181" customFormat="1" ht="12.75" hidden="1" customHeight="1">
      <c r="B6293" s="1186"/>
      <c r="C6293" s="1159"/>
      <c r="D6293" s="465">
        <v>275</v>
      </c>
      <c r="E6293" s="1156"/>
      <c r="F6293" s="1157"/>
      <c r="G6293" s="1158"/>
      <c r="H6293" s="468">
        <v>0.05</v>
      </c>
      <c r="I6293" s="564"/>
      <c r="J6293" s="377">
        <f t="shared" si="203"/>
        <v>0</v>
      </c>
      <c r="K6293" s="467">
        <f t="shared" si="204"/>
        <v>0</v>
      </c>
      <c r="L6293" s="113"/>
      <c r="M6293" s="113"/>
    </row>
    <row r="6294" spans="2:13" s="181" customFormat="1" ht="12.75" hidden="1" customHeight="1">
      <c r="B6294" s="1186"/>
      <c r="C6294" s="1159"/>
      <c r="D6294" s="465">
        <v>276</v>
      </c>
      <c r="E6294" s="1156"/>
      <c r="F6294" s="1157"/>
      <c r="G6294" s="1158"/>
      <c r="H6294" s="468">
        <v>0.05</v>
      </c>
      <c r="I6294" s="564"/>
      <c r="J6294" s="377">
        <f t="shared" si="203"/>
        <v>0</v>
      </c>
      <c r="K6294" s="467">
        <f t="shared" si="204"/>
        <v>0</v>
      </c>
      <c r="L6294" s="113"/>
      <c r="M6294" s="113"/>
    </row>
    <row r="6295" spans="2:13" s="181" customFormat="1" ht="12.75" hidden="1" customHeight="1">
      <c r="B6295" s="1186"/>
      <c r="C6295" s="1159"/>
      <c r="D6295" s="465">
        <v>277</v>
      </c>
      <c r="E6295" s="1156"/>
      <c r="F6295" s="1157"/>
      <c r="G6295" s="1158"/>
      <c r="H6295" s="468">
        <v>0.05</v>
      </c>
      <c r="I6295" s="564"/>
      <c r="J6295" s="377">
        <f t="shared" si="203"/>
        <v>0</v>
      </c>
      <c r="K6295" s="467">
        <f t="shared" si="204"/>
        <v>0</v>
      </c>
      <c r="L6295" s="113"/>
      <c r="M6295" s="113"/>
    </row>
    <row r="6296" spans="2:13" s="181" customFormat="1" ht="12.75" hidden="1" customHeight="1">
      <c r="B6296" s="1186"/>
      <c r="C6296" s="1159"/>
      <c r="D6296" s="465">
        <v>278</v>
      </c>
      <c r="E6296" s="1156"/>
      <c r="F6296" s="1157"/>
      <c r="G6296" s="1158"/>
      <c r="H6296" s="468">
        <v>0.05</v>
      </c>
      <c r="I6296" s="564"/>
      <c r="J6296" s="377">
        <f t="shared" si="203"/>
        <v>0</v>
      </c>
      <c r="K6296" s="467">
        <f t="shared" si="204"/>
        <v>0</v>
      </c>
      <c r="L6296" s="113"/>
      <c r="M6296" s="113"/>
    </row>
    <row r="6297" spans="2:13" s="181" customFormat="1" ht="12.75" hidden="1" customHeight="1">
      <c r="B6297" s="1186"/>
      <c r="C6297" s="1159"/>
      <c r="D6297" s="465">
        <v>279</v>
      </c>
      <c r="E6297" s="1156"/>
      <c r="F6297" s="1157"/>
      <c r="G6297" s="1158"/>
      <c r="H6297" s="468">
        <v>0.05</v>
      </c>
      <c r="I6297" s="564"/>
      <c r="J6297" s="377">
        <f t="shared" si="203"/>
        <v>0</v>
      </c>
      <c r="K6297" s="467">
        <f t="shared" si="204"/>
        <v>0</v>
      </c>
      <c r="L6297" s="113"/>
      <c r="M6297" s="113"/>
    </row>
    <row r="6298" spans="2:13" s="181" customFormat="1" ht="12.75" hidden="1" customHeight="1">
      <c r="B6298" s="1186"/>
      <c r="C6298" s="1159"/>
      <c r="D6298" s="465">
        <v>280</v>
      </c>
      <c r="E6298" s="1156"/>
      <c r="F6298" s="1157"/>
      <c r="G6298" s="1158"/>
      <c r="H6298" s="468">
        <v>0.05</v>
      </c>
      <c r="I6298" s="564"/>
      <c r="J6298" s="377">
        <f t="shared" si="203"/>
        <v>0</v>
      </c>
      <c r="K6298" s="467">
        <f t="shared" si="204"/>
        <v>0</v>
      </c>
      <c r="L6298" s="113"/>
      <c r="M6298" s="113"/>
    </row>
    <row r="6299" spans="2:13" s="181" customFormat="1" ht="12.75" hidden="1" customHeight="1">
      <c r="B6299" s="1186"/>
      <c r="C6299" s="1159"/>
      <c r="D6299" s="465">
        <v>281</v>
      </c>
      <c r="E6299" s="1156"/>
      <c r="F6299" s="1157"/>
      <c r="G6299" s="1158"/>
      <c r="H6299" s="468">
        <v>0.05</v>
      </c>
      <c r="I6299" s="564"/>
      <c r="J6299" s="377">
        <f t="shared" si="203"/>
        <v>0</v>
      </c>
      <c r="K6299" s="467">
        <f t="shared" si="204"/>
        <v>0</v>
      </c>
      <c r="L6299" s="113"/>
      <c r="M6299" s="113"/>
    </row>
    <row r="6300" spans="2:13" s="181" customFormat="1" ht="12.75" hidden="1" customHeight="1">
      <c r="B6300" s="1186"/>
      <c r="C6300" s="1159"/>
      <c r="D6300" s="465">
        <v>282</v>
      </c>
      <c r="E6300" s="1156"/>
      <c r="F6300" s="1157"/>
      <c r="G6300" s="1158"/>
      <c r="H6300" s="468">
        <v>0.05</v>
      </c>
      <c r="I6300" s="564"/>
      <c r="J6300" s="377">
        <f t="shared" si="203"/>
        <v>0</v>
      </c>
      <c r="K6300" s="467">
        <f t="shared" si="204"/>
        <v>0</v>
      </c>
      <c r="L6300" s="113"/>
      <c r="M6300" s="113"/>
    </row>
    <row r="6301" spans="2:13" s="181" customFormat="1" ht="12.75" hidden="1" customHeight="1">
      <c r="B6301" s="1186"/>
      <c r="C6301" s="1159"/>
      <c r="D6301" s="465">
        <v>283</v>
      </c>
      <c r="E6301" s="1156"/>
      <c r="F6301" s="1157"/>
      <c r="G6301" s="1158"/>
      <c r="H6301" s="468">
        <v>0.05</v>
      </c>
      <c r="I6301" s="564"/>
      <c r="J6301" s="377">
        <f t="shared" si="203"/>
        <v>0</v>
      </c>
      <c r="K6301" s="467">
        <f t="shared" si="204"/>
        <v>0</v>
      </c>
      <c r="L6301" s="113"/>
      <c r="M6301" s="113"/>
    </row>
    <row r="6302" spans="2:13" s="181" customFormat="1" ht="12.75" hidden="1" customHeight="1">
      <c r="B6302" s="1186"/>
      <c r="C6302" s="1159"/>
      <c r="D6302" s="465">
        <v>284</v>
      </c>
      <c r="E6302" s="1156"/>
      <c r="F6302" s="1157"/>
      <c r="G6302" s="1158"/>
      <c r="H6302" s="468">
        <v>0.05</v>
      </c>
      <c r="I6302" s="564"/>
      <c r="J6302" s="377">
        <f t="shared" si="203"/>
        <v>0</v>
      </c>
      <c r="K6302" s="467">
        <f t="shared" si="204"/>
        <v>0</v>
      </c>
      <c r="L6302" s="113"/>
      <c r="M6302" s="113"/>
    </row>
    <row r="6303" spans="2:13" s="181" customFormat="1" ht="12.75" hidden="1" customHeight="1">
      <c r="B6303" s="1186"/>
      <c r="C6303" s="1159"/>
      <c r="D6303" s="465">
        <v>285</v>
      </c>
      <c r="E6303" s="1156"/>
      <c r="F6303" s="1157"/>
      <c r="G6303" s="1158"/>
      <c r="H6303" s="468">
        <v>0.05</v>
      </c>
      <c r="I6303" s="564"/>
      <c r="J6303" s="377">
        <f t="shared" si="203"/>
        <v>0</v>
      </c>
      <c r="K6303" s="467">
        <f t="shared" si="204"/>
        <v>0</v>
      </c>
      <c r="L6303" s="113"/>
      <c r="M6303" s="113"/>
    </row>
    <row r="6304" spans="2:13" s="181" customFormat="1" ht="12.75" hidden="1" customHeight="1">
      <c r="B6304" s="1186"/>
      <c r="C6304" s="1159"/>
      <c r="D6304" s="465">
        <v>286</v>
      </c>
      <c r="E6304" s="1156"/>
      <c r="F6304" s="1157"/>
      <c r="G6304" s="1158"/>
      <c r="H6304" s="468">
        <v>0.05</v>
      </c>
      <c r="I6304" s="564"/>
      <c r="J6304" s="377">
        <f t="shared" si="203"/>
        <v>0</v>
      </c>
      <c r="K6304" s="467">
        <f t="shared" si="204"/>
        <v>0</v>
      </c>
      <c r="L6304" s="113"/>
      <c r="M6304" s="113"/>
    </row>
    <row r="6305" spans="2:13" s="181" customFormat="1" ht="12.75" hidden="1" customHeight="1">
      <c r="B6305" s="1186"/>
      <c r="C6305" s="1159"/>
      <c r="D6305" s="465">
        <v>287</v>
      </c>
      <c r="E6305" s="1156"/>
      <c r="F6305" s="1157"/>
      <c r="G6305" s="1158"/>
      <c r="H6305" s="468">
        <v>0.05</v>
      </c>
      <c r="I6305" s="564"/>
      <c r="J6305" s="377">
        <f t="shared" si="203"/>
        <v>0</v>
      </c>
      <c r="K6305" s="467">
        <f t="shared" si="204"/>
        <v>0</v>
      </c>
      <c r="L6305" s="113"/>
      <c r="M6305" s="113"/>
    </row>
    <row r="6306" spans="2:13" s="181" customFormat="1" ht="12.75" hidden="1" customHeight="1">
      <c r="B6306" s="1186"/>
      <c r="C6306" s="1159"/>
      <c r="D6306" s="465">
        <v>288</v>
      </c>
      <c r="E6306" s="1156"/>
      <c r="F6306" s="1157"/>
      <c r="G6306" s="1158"/>
      <c r="H6306" s="468">
        <v>0.05</v>
      </c>
      <c r="I6306" s="564"/>
      <c r="J6306" s="377">
        <f t="shared" si="203"/>
        <v>0</v>
      </c>
      <c r="K6306" s="467">
        <f t="shared" si="204"/>
        <v>0</v>
      </c>
      <c r="L6306" s="113"/>
      <c r="M6306" s="113"/>
    </row>
    <row r="6307" spans="2:13" s="181" customFormat="1" ht="12.75" hidden="1" customHeight="1">
      <c r="B6307" s="1186"/>
      <c r="C6307" s="1159"/>
      <c r="D6307" s="465">
        <v>289</v>
      </c>
      <c r="E6307" s="1156"/>
      <c r="F6307" s="1157"/>
      <c r="G6307" s="1158"/>
      <c r="H6307" s="468">
        <v>0.05</v>
      </c>
      <c r="I6307" s="564"/>
      <c r="J6307" s="377">
        <f t="shared" si="203"/>
        <v>0</v>
      </c>
      <c r="K6307" s="467">
        <f t="shared" si="204"/>
        <v>0</v>
      </c>
      <c r="L6307" s="113"/>
      <c r="M6307" s="113"/>
    </row>
    <row r="6308" spans="2:13" s="181" customFormat="1" ht="12.75" hidden="1" customHeight="1">
      <c r="B6308" s="1186"/>
      <c r="C6308" s="1159"/>
      <c r="D6308" s="465">
        <v>290</v>
      </c>
      <c r="E6308" s="1156"/>
      <c r="F6308" s="1157"/>
      <c r="G6308" s="1158"/>
      <c r="H6308" s="468">
        <v>0.05</v>
      </c>
      <c r="I6308" s="564"/>
      <c r="J6308" s="377">
        <f t="shared" si="203"/>
        <v>0</v>
      </c>
      <c r="K6308" s="467">
        <f t="shared" si="204"/>
        <v>0</v>
      </c>
      <c r="L6308" s="113"/>
      <c r="M6308" s="113"/>
    </row>
    <row r="6309" spans="2:13" s="181" customFormat="1" ht="12.75" hidden="1" customHeight="1">
      <c r="B6309" s="1186"/>
      <c r="C6309" s="1159"/>
      <c r="D6309" s="465">
        <v>291</v>
      </c>
      <c r="E6309" s="1156"/>
      <c r="F6309" s="1157"/>
      <c r="G6309" s="1158"/>
      <c r="H6309" s="468">
        <v>0.05</v>
      </c>
      <c r="I6309" s="564"/>
      <c r="J6309" s="377">
        <f t="shared" si="203"/>
        <v>0</v>
      </c>
      <c r="K6309" s="467">
        <f t="shared" si="204"/>
        <v>0</v>
      </c>
      <c r="L6309" s="113"/>
      <c r="M6309" s="113"/>
    </row>
    <row r="6310" spans="2:13" s="181" customFormat="1" ht="12.75" hidden="1" customHeight="1">
      <c r="B6310" s="1186"/>
      <c r="C6310" s="1159"/>
      <c r="D6310" s="465">
        <v>292</v>
      </c>
      <c r="E6310" s="1156"/>
      <c r="F6310" s="1157"/>
      <c r="G6310" s="1158"/>
      <c r="H6310" s="468">
        <v>0.05</v>
      </c>
      <c r="I6310" s="564"/>
      <c r="J6310" s="377">
        <f t="shared" si="203"/>
        <v>0</v>
      </c>
      <c r="K6310" s="467">
        <f t="shared" si="204"/>
        <v>0</v>
      </c>
      <c r="L6310" s="113"/>
      <c r="M6310" s="113"/>
    </row>
    <row r="6311" spans="2:13" s="181" customFormat="1" ht="12.75" hidden="1" customHeight="1">
      <c r="B6311" s="1186"/>
      <c r="C6311" s="1159"/>
      <c r="D6311" s="465">
        <v>293</v>
      </c>
      <c r="E6311" s="1156"/>
      <c r="F6311" s="1157"/>
      <c r="G6311" s="1158"/>
      <c r="H6311" s="468">
        <v>0.05</v>
      </c>
      <c r="I6311" s="564"/>
      <c r="J6311" s="377">
        <f t="shared" si="203"/>
        <v>0</v>
      </c>
      <c r="K6311" s="467">
        <f t="shared" si="204"/>
        <v>0</v>
      </c>
      <c r="L6311" s="113"/>
      <c r="M6311" s="113"/>
    </row>
    <row r="6312" spans="2:13" s="181" customFormat="1" ht="12.75" hidden="1" customHeight="1">
      <c r="B6312" s="1186"/>
      <c r="C6312" s="1159"/>
      <c r="D6312" s="465">
        <v>294</v>
      </c>
      <c r="E6312" s="1156"/>
      <c r="F6312" s="1157"/>
      <c r="G6312" s="1158"/>
      <c r="H6312" s="468">
        <v>0.05</v>
      </c>
      <c r="I6312" s="564"/>
      <c r="J6312" s="377">
        <f t="shared" si="203"/>
        <v>0</v>
      </c>
      <c r="K6312" s="467">
        <f t="shared" si="204"/>
        <v>0</v>
      </c>
      <c r="L6312" s="113"/>
      <c r="M6312" s="113"/>
    </row>
    <row r="6313" spans="2:13" s="181" customFormat="1" ht="12.75" hidden="1" customHeight="1">
      <c r="B6313" s="1186"/>
      <c r="C6313" s="1159"/>
      <c r="D6313" s="465">
        <v>295</v>
      </c>
      <c r="E6313" s="1156"/>
      <c r="F6313" s="1157"/>
      <c r="G6313" s="1158"/>
      <c r="H6313" s="468">
        <v>0.05</v>
      </c>
      <c r="I6313" s="564"/>
      <c r="J6313" s="377">
        <f t="shared" si="203"/>
        <v>0</v>
      </c>
      <c r="K6313" s="467">
        <f t="shared" si="204"/>
        <v>0</v>
      </c>
      <c r="L6313" s="113"/>
      <c r="M6313" s="113"/>
    </row>
    <row r="6314" spans="2:13" s="181" customFormat="1" ht="12.75" hidden="1" customHeight="1">
      <c r="B6314" s="1186"/>
      <c r="C6314" s="1159"/>
      <c r="D6314" s="465">
        <v>296</v>
      </c>
      <c r="E6314" s="1156"/>
      <c r="F6314" s="1157"/>
      <c r="G6314" s="1158"/>
      <c r="H6314" s="468">
        <v>0.05</v>
      </c>
      <c r="I6314" s="564"/>
      <c r="J6314" s="377">
        <f t="shared" si="203"/>
        <v>0</v>
      </c>
      <c r="K6314" s="467">
        <f t="shared" si="204"/>
        <v>0</v>
      </c>
      <c r="L6314" s="113"/>
      <c r="M6314" s="113"/>
    </row>
    <row r="6315" spans="2:13" s="181" customFormat="1" ht="12.75" hidden="1" customHeight="1">
      <c r="B6315" s="1186"/>
      <c r="C6315" s="1159"/>
      <c r="D6315" s="465">
        <v>297</v>
      </c>
      <c r="E6315" s="1156"/>
      <c r="F6315" s="1157"/>
      <c r="G6315" s="1158"/>
      <c r="H6315" s="468">
        <v>0.05</v>
      </c>
      <c r="I6315" s="564"/>
      <c r="J6315" s="377">
        <f t="shared" si="203"/>
        <v>0</v>
      </c>
      <c r="K6315" s="467">
        <f t="shared" si="204"/>
        <v>0</v>
      </c>
      <c r="L6315" s="113"/>
      <c r="M6315" s="113"/>
    </row>
    <row r="6316" spans="2:13" s="181" customFormat="1" ht="12.75" hidden="1" customHeight="1">
      <c r="B6316" s="1186"/>
      <c r="C6316" s="1159"/>
      <c r="D6316" s="465">
        <v>298</v>
      </c>
      <c r="E6316" s="1156"/>
      <c r="F6316" s="1157"/>
      <c r="G6316" s="1158"/>
      <c r="H6316" s="468">
        <v>0.05</v>
      </c>
      <c r="I6316" s="564"/>
      <c r="J6316" s="377">
        <f t="shared" si="203"/>
        <v>0</v>
      </c>
      <c r="K6316" s="467">
        <f t="shared" si="204"/>
        <v>0</v>
      </c>
      <c r="L6316" s="113"/>
      <c r="M6316" s="113"/>
    </row>
    <row r="6317" spans="2:13" s="181" customFormat="1" ht="12.75" hidden="1" customHeight="1">
      <c r="B6317" s="1186"/>
      <c r="C6317" s="1159"/>
      <c r="D6317" s="465">
        <v>299</v>
      </c>
      <c r="E6317" s="1156"/>
      <c r="F6317" s="1157"/>
      <c r="G6317" s="1158"/>
      <c r="H6317" s="468">
        <v>0.05</v>
      </c>
      <c r="I6317" s="564"/>
      <c r="J6317" s="377">
        <f t="shared" si="203"/>
        <v>0</v>
      </c>
      <c r="K6317" s="467">
        <f t="shared" si="204"/>
        <v>0</v>
      </c>
      <c r="L6317" s="113"/>
      <c r="M6317" s="113"/>
    </row>
    <row r="6318" spans="2:13" s="181" customFormat="1" ht="12.75" hidden="1" customHeight="1">
      <c r="B6318" s="1186"/>
      <c r="C6318" s="1159"/>
      <c r="D6318" s="465">
        <v>300</v>
      </c>
      <c r="E6318" s="1156"/>
      <c r="F6318" s="1157"/>
      <c r="G6318" s="1158"/>
      <c r="H6318" s="468">
        <v>0.05</v>
      </c>
      <c r="I6318" s="564"/>
      <c r="J6318" s="377">
        <f t="shared" si="203"/>
        <v>0</v>
      </c>
      <c r="K6318" s="467">
        <f t="shared" si="204"/>
        <v>0</v>
      </c>
      <c r="L6318" s="113"/>
      <c r="M6318" s="113"/>
    </row>
    <row r="6319" spans="2:13" s="181" customFormat="1" ht="12.75" hidden="1" customHeight="1">
      <c r="B6319" s="1186"/>
      <c r="C6319" s="1159"/>
      <c r="D6319" s="465">
        <v>301</v>
      </c>
      <c r="E6319" s="1156"/>
      <c r="F6319" s="1157"/>
      <c r="G6319" s="1158"/>
      <c r="H6319" s="468">
        <v>0.05</v>
      </c>
      <c r="I6319" s="564"/>
      <c r="J6319" s="377">
        <f t="shared" si="203"/>
        <v>0</v>
      </c>
      <c r="K6319" s="467">
        <f t="shared" si="204"/>
        <v>0</v>
      </c>
      <c r="L6319" s="113"/>
      <c r="M6319" s="113"/>
    </row>
    <row r="6320" spans="2:13" s="181" customFormat="1" ht="12.75" hidden="1" customHeight="1">
      <c r="B6320" s="1186"/>
      <c r="C6320" s="1159"/>
      <c r="D6320" s="465">
        <v>302</v>
      </c>
      <c r="E6320" s="1156"/>
      <c r="F6320" s="1157"/>
      <c r="G6320" s="1158"/>
      <c r="H6320" s="468">
        <v>0.05</v>
      </c>
      <c r="I6320" s="564"/>
      <c r="J6320" s="377">
        <f t="shared" si="203"/>
        <v>0</v>
      </c>
      <c r="K6320" s="467">
        <f t="shared" si="204"/>
        <v>0</v>
      </c>
      <c r="L6320" s="113"/>
      <c r="M6320" s="113"/>
    </row>
    <row r="6321" spans="2:13" s="181" customFormat="1" ht="12.75" hidden="1" customHeight="1">
      <c r="B6321" s="1186"/>
      <c r="C6321" s="1159"/>
      <c r="D6321" s="465">
        <v>303</v>
      </c>
      <c r="E6321" s="1156"/>
      <c r="F6321" s="1157"/>
      <c r="G6321" s="1158"/>
      <c r="H6321" s="468">
        <v>0.05</v>
      </c>
      <c r="I6321" s="564"/>
      <c r="J6321" s="377">
        <f t="shared" si="203"/>
        <v>0</v>
      </c>
      <c r="K6321" s="467">
        <f t="shared" si="204"/>
        <v>0</v>
      </c>
      <c r="L6321" s="113"/>
      <c r="M6321" s="113"/>
    </row>
    <row r="6322" spans="2:13" s="181" customFormat="1" ht="12.75" hidden="1" customHeight="1">
      <c r="B6322" s="1186"/>
      <c r="C6322" s="1159"/>
      <c r="D6322" s="465">
        <v>304</v>
      </c>
      <c r="E6322" s="1156"/>
      <c r="F6322" s="1157"/>
      <c r="G6322" s="1158"/>
      <c r="H6322" s="468">
        <v>0.05</v>
      </c>
      <c r="I6322" s="564"/>
      <c r="J6322" s="377">
        <f t="shared" si="203"/>
        <v>0</v>
      </c>
      <c r="K6322" s="467">
        <f t="shared" si="204"/>
        <v>0</v>
      </c>
      <c r="L6322" s="113"/>
      <c r="M6322" s="113"/>
    </row>
    <row r="6323" spans="2:13" s="181" customFormat="1" ht="12.75" hidden="1" customHeight="1">
      <c r="B6323" s="1186"/>
      <c r="C6323" s="1159"/>
      <c r="D6323" s="465">
        <v>305</v>
      </c>
      <c r="E6323" s="1156"/>
      <c r="F6323" s="1157"/>
      <c r="G6323" s="1158"/>
      <c r="H6323" s="468">
        <v>0.05</v>
      </c>
      <c r="I6323" s="564"/>
      <c r="J6323" s="377">
        <f t="shared" si="203"/>
        <v>0</v>
      </c>
      <c r="K6323" s="467">
        <f t="shared" si="204"/>
        <v>0</v>
      </c>
      <c r="L6323" s="113"/>
      <c r="M6323" s="113"/>
    </row>
    <row r="6324" spans="2:13" s="181" customFormat="1" ht="12.75" hidden="1" customHeight="1">
      <c r="B6324" s="1186"/>
      <c r="C6324" s="1159"/>
      <c r="D6324" s="465">
        <v>306</v>
      </c>
      <c r="E6324" s="1156"/>
      <c r="F6324" s="1157"/>
      <c r="G6324" s="1158"/>
      <c r="H6324" s="468">
        <v>0.05</v>
      </c>
      <c r="I6324" s="564"/>
      <c r="J6324" s="377">
        <f t="shared" si="203"/>
        <v>0</v>
      </c>
      <c r="K6324" s="467">
        <f t="shared" si="204"/>
        <v>0</v>
      </c>
      <c r="L6324" s="113"/>
      <c r="M6324" s="113"/>
    </row>
    <row r="6325" spans="2:13" s="181" customFormat="1" ht="12.75" hidden="1" customHeight="1">
      <c r="B6325" s="1186"/>
      <c r="C6325" s="1159"/>
      <c r="D6325" s="465">
        <v>307</v>
      </c>
      <c r="E6325" s="1156"/>
      <c r="F6325" s="1157"/>
      <c r="G6325" s="1158"/>
      <c r="H6325" s="468">
        <v>0.05</v>
      </c>
      <c r="I6325" s="564"/>
      <c r="J6325" s="377">
        <f t="shared" si="203"/>
        <v>0</v>
      </c>
      <c r="K6325" s="467">
        <f t="shared" si="204"/>
        <v>0</v>
      </c>
      <c r="L6325" s="113"/>
      <c r="M6325" s="113"/>
    </row>
    <row r="6326" spans="2:13" s="181" customFormat="1" ht="12.75" hidden="1" customHeight="1">
      <c r="B6326" s="1186"/>
      <c r="C6326" s="1159"/>
      <c r="D6326" s="465">
        <v>308</v>
      </c>
      <c r="E6326" s="1156"/>
      <c r="F6326" s="1157"/>
      <c r="G6326" s="1158"/>
      <c r="H6326" s="468">
        <v>0.05</v>
      </c>
      <c r="I6326" s="564"/>
      <c r="J6326" s="377">
        <f t="shared" si="203"/>
        <v>0</v>
      </c>
      <c r="K6326" s="467">
        <f t="shared" si="204"/>
        <v>0</v>
      </c>
      <c r="L6326" s="113"/>
      <c r="M6326" s="113"/>
    </row>
    <row r="6327" spans="2:13" s="181" customFormat="1" ht="12.75" hidden="1" customHeight="1">
      <c r="B6327" s="1186"/>
      <c r="C6327" s="1159"/>
      <c r="D6327" s="465">
        <v>309</v>
      </c>
      <c r="E6327" s="1156"/>
      <c r="F6327" s="1157"/>
      <c r="G6327" s="1158"/>
      <c r="H6327" s="468">
        <v>0.05</v>
      </c>
      <c r="I6327" s="564"/>
      <c r="J6327" s="377">
        <f t="shared" si="203"/>
        <v>0</v>
      </c>
      <c r="K6327" s="467">
        <f t="shared" si="204"/>
        <v>0</v>
      </c>
      <c r="L6327" s="113"/>
      <c r="M6327" s="113"/>
    </row>
    <row r="6328" spans="2:13" s="181" customFormat="1" ht="12.75" hidden="1" customHeight="1">
      <c r="B6328" s="1186"/>
      <c r="C6328" s="1159"/>
      <c r="D6328" s="465">
        <v>310</v>
      </c>
      <c r="E6328" s="1156"/>
      <c r="F6328" s="1157"/>
      <c r="G6328" s="1158"/>
      <c r="H6328" s="468">
        <v>0.05</v>
      </c>
      <c r="I6328" s="564"/>
      <c r="J6328" s="377">
        <f t="shared" si="203"/>
        <v>0</v>
      </c>
      <c r="K6328" s="467">
        <f t="shared" si="204"/>
        <v>0</v>
      </c>
      <c r="L6328" s="113"/>
      <c r="M6328" s="113"/>
    </row>
    <row r="6329" spans="2:13" s="181" customFormat="1" ht="12.75" hidden="1" customHeight="1">
      <c r="B6329" s="1186"/>
      <c r="C6329" s="1159"/>
      <c r="D6329" s="465">
        <v>311</v>
      </c>
      <c r="E6329" s="1156"/>
      <c r="F6329" s="1157"/>
      <c r="G6329" s="1158"/>
      <c r="H6329" s="468">
        <v>0.05</v>
      </c>
      <c r="I6329" s="564"/>
      <c r="J6329" s="377">
        <f t="shared" si="203"/>
        <v>0</v>
      </c>
      <c r="K6329" s="467">
        <f t="shared" si="204"/>
        <v>0</v>
      </c>
      <c r="L6329" s="113"/>
      <c r="M6329" s="113"/>
    </row>
    <row r="6330" spans="2:13" s="181" customFormat="1" ht="12.75" hidden="1" customHeight="1">
      <c r="B6330" s="1186"/>
      <c r="C6330" s="1159"/>
      <c r="D6330" s="465">
        <v>312</v>
      </c>
      <c r="E6330" s="1156"/>
      <c r="F6330" s="1157"/>
      <c r="G6330" s="1158"/>
      <c r="H6330" s="468">
        <v>0.05</v>
      </c>
      <c r="I6330" s="564"/>
      <c r="J6330" s="377">
        <f t="shared" si="203"/>
        <v>0</v>
      </c>
      <c r="K6330" s="467">
        <f t="shared" si="204"/>
        <v>0</v>
      </c>
      <c r="L6330" s="113"/>
      <c r="M6330" s="113"/>
    </row>
    <row r="6331" spans="2:13" s="181" customFormat="1" ht="12.75" hidden="1" customHeight="1">
      <c r="B6331" s="1186"/>
      <c r="C6331" s="1159"/>
      <c r="D6331" s="465">
        <v>313</v>
      </c>
      <c r="E6331" s="1156"/>
      <c r="F6331" s="1157"/>
      <c r="G6331" s="1158"/>
      <c r="H6331" s="468">
        <v>0.05</v>
      </c>
      <c r="I6331" s="564"/>
      <c r="J6331" s="377">
        <f t="shared" si="203"/>
        <v>0</v>
      </c>
      <c r="K6331" s="467">
        <f t="shared" si="204"/>
        <v>0</v>
      </c>
      <c r="L6331" s="113"/>
      <c r="M6331" s="113"/>
    </row>
    <row r="6332" spans="2:13" s="181" customFormat="1" ht="12.75" hidden="1" customHeight="1">
      <c r="B6332" s="1186"/>
      <c r="C6332" s="1159"/>
      <c r="D6332" s="465">
        <v>314</v>
      </c>
      <c r="E6332" s="1156"/>
      <c r="F6332" s="1157"/>
      <c r="G6332" s="1158"/>
      <c r="H6332" s="468">
        <v>0.05</v>
      </c>
      <c r="I6332" s="564"/>
      <c r="J6332" s="377">
        <f t="shared" si="203"/>
        <v>0</v>
      </c>
      <c r="K6332" s="467">
        <f t="shared" si="204"/>
        <v>0</v>
      </c>
      <c r="L6332" s="113"/>
      <c r="M6332" s="113"/>
    </row>
    <row r="6333" spans="2:13" s="181" customFormat="1" ht="12.75" hidden="1" customHeight="1">
      <c r="B6333" s="1186"/>
      <c r="C6333" s="1159"/>
      <c r="D6333" s="465">
        <v>315</v>
      </c>
      <c r="E6333" s="1156"/>
      <c r="F6333" s="1157"/>
      <c r="G6333" s="1158"/>
      <c r="H6333" s="468">
        <v>0.05</v>
      </c>
      <c r="I6333" s="564"/>
      <c r="J6333" s="377">
        <f t="shared" si="203"/>
        <v>0</v>
      </c>
      <c r="K6333" s="467">
        <f t="shared" si="204"/>
        <v>0</v>
      </c>
      <c r="L6333" s="113"/>
      <c r="M6333" s="113"/>
    </row>
    <row r="6334" spans="2:13" s="181" customFormat="1" ht="12.75" hidden="1" customHeight="1">
      <c r="B6334" s="1186"/>
      <c r="C6334" s="1159"/>
      <c r="D6334" s="465">
        <v>316</v>
      </c>
      <c r="E6334" s="1156"/>
      <c r="F6334" s="1157"/>
      <c r="G6334" s="1158"/>
      <c r="H6334" s="468">
        <v>0.05</v>
      </c>
      <c r="I6334" s="564"/>
      <c r="J6334" s="377">
        <f t="shared" si="203"/>
        <v>0</v>
      </c>
      <c r="K6334" s="467">
        <f t="shared" si="204"/>
        <v>0</v>
      </c>
      <c r="L6334" s="113"/>
      <c r="M6334" s="113"/>
    </row>
    <row r="6335" spans="2:13" s="181" customFormat="1" ht="12.75" hidden="1" customHeight="1">
      <c r="B6335" s="1186"/>
      <c r="C6335" s="1159"/>
      <c r="D6335" s="465">
        <v>317</v>
      </c>
      <c r="E6335" s="1156"/>
      <c r="F6335" s="1157"/>
      <c r="G6335" s="1158"/>
      <c r="H6335" s="468">
        <v>0.05</v>
      </c>
      <c r="I6335" s="564"/>
      <c r="J6335" s="377">
        <f t="shared" si="203"/>
        <v>0</v>
      </c>
      <c r="K6335" s="467">
        <f t="shared" si="204"/>
        <v>0</v>
      </c>
      <c r="L6335" s="113"/>
      <c r="M6335" s="113"/>
    </row>
    <row r="6336" spans="2:13" s="181" customFormat="1" ht="12.75" hidden="1" customHeight="1">
      <c r="B6336" s="1186"/>
      <c r="C6336" s="1159"/>
      <c r="D6336" s="465">
        <v>318</v>
      </c>
      <c r="E6336" s="1156"/>
      <c r="F6336" s="1157"/>
      <c r="G6336" s="1158"/>
      <c r="H6336" s="468">
        <v>0.05</v>
      </c>
      <c r="I6336" s="564"/>
      <c r="J6336" s="377">
        <f t="shared" si="203"/>
        <v>0</v>
      </c>
      <c r="K6336" s="467">
        <f t="shared" si="204"/>
        <v>0</v>
      </c>
      <c r="L6336" s="113"/>
      <c r="M6336" s="113"/>
    </row>
    <row r="6337" spans="2:13" s="181" customFormat="1" ht="12.75" hidden="1" customHeight="1">
      <c r="B6337" s="1186"/>
      <c r="C6337" s="1159"/>
      <c r="D6337" s="465">
        <v>319</v>
      </c>
      <c r="E6337" s="1156"/>
      <c r="F6337" s="1157"/>
      <c r="G6337" s="1158"/>
      <c r="H6337" s="468">
        <v>0.05</v>
      </c>
      <c r="I6337" s="564"/>
      <c r="J6337" s="377">
        <f t="shared" si="203"/>
        <v>0</v>
      </c>
      <c r="K6337" s="467">
        <f t="shared" si="204"/>
        <v>0</v>
      </c>
      <c r="L6337" s="113"/>
      <c r="M6337" s="113"/>
    </row>
    <row r="6338" spans="2:13" s="181" customFormat="1" ht="12.75" hidden="1" customHeight="1">
      <c r="B6338" s="1186"/>
      <c r="C6338" s="1159"/>
      <c r="D6338" s="465">
        <v>320</v>
      </c>
      <c r="E6338" s="1156"/>
      <c r="F6338" s="1157"/>
      <c r="G6338" s="1158"/>
      <c r="H6338" s="468">
        <v>0.05</v>
      </c>
      <c r="I6338" s="564"/>
      <c r="J6338" s="377">
        <f t="shared" si="203"/>
        <v>0</v>
      </c>
      <c r="K6338" s="467">
        <f t="shared" si="204"/>
        <v>0</v>
      </c>
      <c r="L6338" s="113"/>
      <c r="M6338" s="113"/>
    </row>
    <row r="6339" spans="2:13" s="181" customFormat="1" ht="12.75" hidden="1" customHeight="1">
      <c r="B6339" s="1186"/>
      <c r="C6339" s="1159"/>
      <c r="D6339" s="465">
        <v>321</v>
      </c>
      <c r="E6339" s="1156"/>
      <c r="F6339" s="1157"/>
      <c r="G6339" s="1158"/>
      <c r="H6339" s="468">
        <v>0.05</v>
      </c>
      <c r="I6339" s="564"/>
      <c r="J6339" s="377">
        <f t="shared" ref="J6339:J6402" si="205">$I$11027*H6339</f>
        <v>0</v>
      </c>
      <c r="K6339" s="467">
        <f t="shared" si="204"/>
        <v>0</v>
      </c>
      <c r="L6339" s="113"/>
      <c r="M6339" s="113"/>
    </row>
    <row r="6340" spans="2:13" s="181" customFormat="1" ht="12.75" hidden="1" customHeight="1">
      <c r="B6340" s="1186"/>
      <c r="C6340" s="1159"/>
      <c r="D6340" s="465">
        <v>322</v>
      </c>
      <c r="E6340" s="1156"/>
      <c r="F6340" s="1157"/>
      <c r="G6340" s="1158"/>
      <c r="H6340" s="468">
        <v>0.05</v>
      </c>
      <c r="I6340" s="564"/>
      <c r="J6340" s="377">
        <f t="shared" si="205"/>
        <v>0</v>
      </c>
      <c r="K6340" s="467">
        <f t="shared" ref="K6340:K6403" si="206">MAX(0,(I6340-J6340)*0.75)</f>
        <v>0</v>
      </c>
      <c r="L6340" s="113"/>
      <c r="M6340" s="113"/>
    </row>
    <row r="6341" spans="2:13" s="181" customFormat="1" ht="12.75" hidden="1" customHeight="1">
      <c r="B6341" s="1186"/>
      <c r="C6341" s="1159"/>
      <c r="D6341" s="465">
        <v>323</v>
      </c>
      <c r="E6341" s="1156"/>
      <c r="F6341" s="1157"/>
      <c r="G6341" s="1158"/>
      <c r="H6341" s="468">
        <v>0.05</v>
      </c>
      <c r="I6341" s="564"/>
      <c r="J6341" s="377">
        <f t="shared" si="205"/>
        <v>0</v>
      </c>
      <c r="K6341" s="467">
        <f t="shared" si="206"/>
        <v>0</v>
      </c>
      <c r="L6341" s="113"/>
      <c r="M6341" s="113"/>
    </row>
    <row r="6342" spans="2:13" s="181" customFormat="1" ht="12.75" hidden="1" customHeight="1">
      <c r="B6342" s="1186"/>
      <c r="C6342" s="1159"/>
      <c r="D6342" s="465">
        <v>324</v>
      </c>
      <c r="E6342" s="1156"/>
      <c r="F6342" s="1157"/>
      <c r="G6342" s="1158"/>
      <c r="H6342" s="468">
        <v>0.05</v>
      </c>
      <c r="I6342" s="564"/>
      <c r="J6342" s="377">
        <f t="shared" si="205"/>
        <v>0</v>
      </c>
      <c r="K6342" s="467">
        <f t="shared" si="206"/>
        <v>0</v>
      </c>
      <c r="L6342" s="113"/>
      <c r="M6342" s="113"/>
    </row>
    <row r="6343" spans="2:13" s="181" customFormat="1" ht="12.75" hidden="1" customHeight="1">
      <c r="B6343" s="1186"/>
      <c r="C6343" s="1159"/>
      <c r="D6343" s="465">
        <v>325</v>
      </c>
      <c r="E6343" s="1156"/>
      <c r="F6343" s="1157"/>
      <c r="G6343" s="1158"/>
      <c r="H6343" s="468">
        <v>0.05</v>
      </c>
      <c r="I6343" s="564"/>
      <c r="J6343" s="377">
        <f t="shared" si="205"/>
        <v>0</v>
      </c>
      <c r="K6343" s="467">
        <f t="shared" si="206"/>
        <v>0</v>
      </c>
      <c r="L6343" s="113"/>
      <c r="M6343" s="113"/>
    </row>
    <row r="6344" spans="2:13" s="181" customFormat="1" ht="12.75" hidden="1" customHeight="1">
      <c r="B6344" s="1186"/>
      <c r="C6344" s="1159"/>
      <c r="D6344" s="465">
        <v>326</v>
      </c>
      <c r="E6344" s="1156"/>
      <c r="F6344" s="1157"/>
      <c r="G6344" s="1158"/>
      <c r="H6344" s="468">
        <v>0.05</v>
      </c>
      <c r="I6344" s="564"/>
      <c r="J6344" s="377">
        <f t="shared" si="205"/>
        <v>0</v>
      </c>
      <c r="K6344" s="467">
        <f t="shared" si="206"/>
        <v>0</v>
      </c>
      <c r="L6344" s="113"/>
      <c r="M6344" s="113"/>
    </row>
    <row r="6345" spans="2:13" s="181" customFormat="1" ht="12.75" hidden="1" customHeight="1">
      <c r="B6345" s="1186"/>
      <c r="C6345" s="1159"/>
      <c r="D6345" s="465">
        <v>327</v>
      </c>
      <c r="E6345" s="1156"/>
      <c r="F6345" s="1157"/>
      <c r="G6345" s="1158"/>
      <c r="H6345" s="468">
        <v>0.05</v>
      </c>
      <c r="I6345" s="564"/>
      <c r="J6345" s="377">
        <f t="shared" si="205"/>
        <v>0</v>
      </c>
      <c r="K6345" s="467">
        <f t="shared" si="206"/>
        <v>0</v>
      </c>
      <c r="L6345" s="113"/>
      <c r="M6345" s="113"/>
    </row>
    <row r="6346" spans="2:13" s="181" customFormat="1" ht="12.75" hidden="1" customHeight="1">
      <c r="B6346" s="1186"/>
      <c r="C6346" s="1159"/>
      <c r="D6346" s="465">
        <v>328</v>
      </c>
      <c r="E6346" s="1156"/>
      <c r="F6346" s="1157"/>
      <c r="G6346" s="1158"/>
      <c r="H6346" s="468">
        <v>0.05</v>
      </c>
      <c r="I6346" s="564"/>
      <c r="J6346" s="377">
        <f t="shared" si="205"/>
        <v>0</v>
      </c>
      <c r="K6346" s="467">
        <f t="shared" si="206"/>
        <v>0</v>
      </c>
      <c r="L6346" s="113"/>
      <c r="M6346" s="113"/>
    </row>
    <row r="6347" spans="2:13" s="181" customFormat="1" ht="12.75" hidden="1" customHeight="1">
      <c r="B6347" s="1186"/>
      <c r="C6347" s="1159"/>
      <c r="D6347" s="465">
        <v>329</v>
      </c>
      <c r="E6347" s="1156"/>
      <c r="F6347" s="1157"/>
      <c r="G6347" s="1158"/>
      <c r="H6347" s="468">
        <v>0.05</v>
      </c>
      <c r="I6347" s="564"/>
      <c r="J6347" s="377">
        <f t="shared" si="205"/>
        <v>0</v>
      </c>
      <c r="K6347" s="467">
        <f t="shared" si="206"/>
        <v>0</v>
      </c>
      <c r="L6347" s="113"/>
      <c r="M6347" s="113"/>
    </row>
    <row r="6348" spans="2:13" s="181" customFormat="1" ht="12.75" hidden="1" customHeight="1">
      <c r="B6348" s="1186"/>
      <c r="C6348" s="1159"/>
      <c r="D6348" s="465">
        <v>330</v>
      </c>
      <c r="E6348" s="1156"/>
      <c r="F6348" s="1157"/>
      <c r="G6348" s="1158"/>
      <c r="H6348" s="468">
        <v>0.05</v>
      </c>
      <c r="I6348" s="564"/>
      <c r="J6348" s="377">
        <f t="shared" si="205"/>
        <v>0</v>
      </c>
      <c r="K6348" s="467">
        <f t="shared" si="206"/>
        <v>0</v>
      </c>
      <c r="L6348" s="113"/>
      <c r="M6348" s="113"/>
    </row>
    <row r="6349" spans="2:13" s="181" customFormat="1" ht="12.75" hidden="1" customHeight="1">
      <c r="B6349" s="1186"/>
      <c r="C6349" s="1159"/>
      <c r="D6349" s="465">
        <v>331</v>
      </c>
      <c r="E6349" s="1156"/>
      <c r="F6349" s="1157"/>
      <c r="G6349" s="1158"/>
      <c r="H6349" s="468">
        <v>0.05</v>
      </c>
      <c r="I6349" s="564"/>
      <c r="J6349" s="377">
        <f t="shared" si="205"/>
        <v>0</v>
      </c>
      <c r="K6349" s="467">
        <f t="shared" si="206"/>
        <v>0</v>
      </c>
      <c r="L6349" s="113"/>
      <c r="M6349" s="113"/>
    </row>
    <row r="6350" spans="2:13" s="181" customFormat="1" ht="12.75" hidden="1" customHeight="1">
      <c r="B6350" s="1186"/>
      <c r="C6350" s="1159"/>
      <c r="D6350" s="465">
        <v>332</v>
      </c>
      <c r="E6350" s="1156"/>
      <c r="F6350" s="1157"/>
      <c r="G6350" s="1158"/>
      <c r="H6350" s="468">
        <v>0.05</v>
      </c>
      <c r="I6350" s="564"/>
      <c r="J6350" s="377">
        <f t="shared" si="205"/>
        <v>0</v>
      </c>
      <c r="K6350" s="467">
        <f t="shared" si="206"/>
        <v>0</v>
      </c>
      <c r="L6350" s="113"/>
      <c r="M6350" s="113"/>
    </row>
    <row r="6351" spans="2:13" s="181" customFormat="1" ht="12.75" hidden="1" customHeight="1">
      <c r="B6351" s="1186"/>
      <c r="C6351" s="1159"/>
      <c r="D6351" s="465">
        <v>333</v>
      </c>
      <c r="E6351" s="1156"/>
      <c r="F6351" s="1157"/>
      <c r="G6351" s="1158"/>
      <c r="H6351" s="468">
        <v>0.05</v>
      </c>
      <c r="I6351" s="564"/>
      <c r="J6351" s="377">
        <f t="shared" si="205"/>
        <v>0</v>
      </c>
      <c r="K6351" s="467">
        <f t="shared" si="206"/>
        <v>0</v>
      </c>
      <c r="L6351" s="113"/>
      <c r="M6351" s="113"/>
    </row>
    <row r="6352" spans="2:13" s="181" customFormat="1" ht="12.75" hidden="1" customHeight="1">
      <c r="B6352" s="1186"/>
      <c r="C6352" s="1159"/>
      <c r="D6352" s="465">
        <v>334</v>
      </c>
      <c r="E6352" s="1156"/>
      <c r="F6352" s="1157"/>
      <c r="G6352" s="1158"/>
      <c r="H6352" s="468">
        <v>0.05</v>
      </c>
      <c r="I6352" s="564"/>
      <c r="J6352" s="377">
        <f t="shared" si="205"/>
        <v>0</v>
      </c>
      <c r="K6352" s="467">
        <f t="shared" si="206"/>
        <v>0</v>
      </c>
      <c r="L6352" s="113"/>
      <c r="M6352" s="113"/>
    </row>
    <row r="6353" spans="2:13" s="181" customFormat="1" ht="12.75" hidden="1" customHeight="1">
      <c r="B6353" s="1186"/>
      <c r="C6353" s="1159"/>
      <c r="D6353" s="465">
        <v>335</v>
      </c>
      <c r="E6353" s="1156"/>
      <c r="F6353" s="1157"/>
      <c r="G6353" s="1158"/>
      <c r="H6353" s="468">
        <v>0.05</v>
      </c>
      <c r="I6353" s="564"/>
      <c r="J6353" s="377">
        <f t="shared" si="205"/>
        <v>0</v>
      </c>
      <c r="K6353" s="467">
        <f t="shared" si="206"/>
        <v>0</v>
      </c>
      <c r="L6353" s="113"/>
      <c r="M6353" s="113"/>
    </row>
    <row r="6354" spans="2:13" s="181" customFormat="1" ht="12.75" hidden="1" customHeight="1">
      <c r="B6354" s="1186"/>
      <c r="C6354" s="1159"/>
      <c r="D6354" s="465">
        <v>336</v>
      </c>
      <c r="E6354" s="1156"/>
      <c r="F6354" s="1157"/>
      <c r="G6354" s="1158"/>
      <c r="H6354" s="468">
        <v>0.05</v>
      </c>
      <c r="I6354" s="564"/>
      <c r="J6354" s="377">
        <f t="shared" si="205"/>
        <v>0</v>
      </c>
      <c r="K6354" s="467">
        <f t="shared" si="206"/>
        <v>0</v>
      </c>
      <c r="L6354" s="113"/>
      <c r="M6354" s="113"/>
    </row>
    <row r="6355" spans="2:13" s="181" customFormat="1" ht="12.75" hidden="1" customHeight="1">
      <c r="B6355" s="1186"/>
      <c r="C6355" s="1159"/>
      <c r="D6355" s="465">
        <v>337</v>
      </c>
      <c r="E6355" s="1156"/>
      <c r="F6355" s="1157"/>
      <c r="G6355" s="1158"/>
      <c r="H6355" s="468">
        <v>0.05</v>
      </c>
      <c r="I6355" s="564"/>
      <c r="J6355" s="377">
        <f t="shared" si="205"/>
        <v>0</v>
      </c>
      <c r="K6355" s="467">
        <f t="shared" si="206"/>
        <v>0</v>
      </c>
      <c r="L6355" s="113"/>
      <c r="M6355" s="113"/>
    </row>
    <row r="6356" spans="2:13" s="181" customFormat="1" ht="12.75" hidden="1" customHeight="1">
      <c r="B6356" s="1186"/>
      <c r="C6356" s="1159"/>
      <c r="D6356" s="465">
        <v>338</v>
      </c>
      <c r="E6356" s="1156"/>
      <c r="F6356" s="1157"/>
      <c r="G6356" s="1158"/>
      <c r="H6356" s="468">
        <v>0.05</v>
      </c>
      <c r="I6356" s="564"/>
      <c r="J6356" s="377">
        <f t="shared" si="205"/>
        <v>0</v>
      </c>
      <c r="K6356" s="467">
        <f t="shared" si="206"/>
        <v>0</v>
      </c>
      <c r="L6356" s="113"/>
      <c r="M6356" s="113"/>
    </row>
    <row r="6357" spans="2:13" s="181" customFormat="1" ht="12.75" hidden="1" customHeight="1">
      <c r="B6357" s="1186"/>
      <c r="C6357" s="1159"/>
      <c r="D6357" s="465">
        <v>339</v>
      </c>
      <c r="E6357" s="1156"/>
      <c r="F6357" s="1157"/>
      <c r="G6357" s="1158"/>
      <c r="H6357" s="468">
        <v>0.05</v>
      </c>
      <c r="I6357" s="564"/>
      <c r="J6357" s="377">
        <f t="shared" si="205"/>
        <v>0</v>
      </c>
      <c r="K6357" s="467">
        <f t="shared" si="206"/>
        <v>0</v>
      </c>
      <c r="L6357" s="113"/>
      <c r="M6357" s="113"/>
    </row>
    <row r="6358" spans="2:13" s="181" customFormat="1" ht="12.75" hidden="1" customHeight="1">
      <c r="B6358" s="1186"/>
      <c r="C6358" s="1159"/>
      <c r="D6358" s="465">
        <v>340</v>
      </c>
      <c r="E6358" s="1156"/>
      <c r="F6358" s="1157"/>
      <c r="G6358" s="1158"/>
      <c r="H6358" s="468">
        <v>0.05</v>
      </c>
      <c r="I6358" s="564"/>
      <c r="J6358" s="377">
        <f t="shared" si="205"/>
        <v>0</v>
      </c>
      <c r="K6358" s="467">
        <f t="shared" si="206"/>
        <v>0</v>
      </c>
      <c r="L6358" s="113"/>
      <c r="M6358" s="113"/>
    </row>
    <row r="6359" spans="2:13" s="181" customFormat="1" ht="12.75" hidden="1" customHeight="1">
      <c r="B6359" s="1186"/>
      <c r="C6359" s="1159"/>
      <c r="D6359" s="465">
        <v>341</v>
      </c>
      <c r="E6359" s="1156"/>
      <c r="F6359" s="1157"/>
      <c r="G6359" s="1158"/>
      <c r="H6359" s="468">
        <v>0.05</v>
      </c>
      <c r="I6359" s="564"/>
      <c r="J6359" s="377">
        <f t="shared" si="205"/>
        <v>0</v>
      </c>
      <c r="K6359" s="467">
        <f t="shared" si="206"/>
        <v>0</v>
      </c>
      <c r="L6359" s="113"/>
      <c r="M6359" s="113"/>
    </row>
    <row r="6360" spans="2:13" s="181" customFormat="1" ht="12.75" hidden="1" customHeight="1">
      <c r="B6360" s="1186"/>
      <c r="C6360" s="1159"/>
      <c r="D6360" s="465">
        <v>342</v>
      </c>
      <c r="E6360" s="1156"/>
      <c r="F6360" s="1157"/>
      <c r="G6360" s="1158"/>
      <c r="H6360" s="468">
        <v>0.05</v>
      </c>
      <c r="I6360" s="564"/>
      <c r="J6360" s="377">
        <f t="shared" si="205"/>
        <v>0</v>
      </c>
      <c r="K6360" s="467">
        <f t="shared" si="206"/>
        <v>0</v>
      </c>
      <c r="L6360" s="113"/>
      <c r="M6360" s="113"/>
    </row>
    <row r="6361" spans="2:13" s="181" customFormat="1" ht="12.75" hidden="1" customHeight="1">
      <c r="B6361" s="1186"/>
      <c r="C6361" s="1159"/>
      <c r="D6361" s="465">
        <v>343</v>
      </c>
      <c r="E6361" s="1156"/>
      <c r="F6361" s="1157"/>
      <c r="G6361" s="1158"/>
      <c r="H6361" s="468">
        <v>0.05</v>
      </c>
      <c r="I6361" s="564"/>
      <c r="J6361" s="377">
        <f t="shared" si="205"/>
        <v>0</v>
      </c>
      <c r="K6361" s="467">
        <f t="shared" si="206"/>
        <v>0</v>
      </c>
      <c r="L6361" s="113"/>
      <c r="M6361" s="113"/>
    </row>
    <row r="6362" spans="2:13" s="181" customFormat="1" ht="12.75" hidden="1" customHeight="1">
      <c r="B6362" s="1186"/>
      <c r="C6362" s="1159"/>
      <c r="D6362" s="465">
        <v>344</v>
      </c>
      <c r="E6362" s="1156"/>
      <c r="F6362" s="1157"/>
      <c r="G6362" s="1158"/>
      <c r="H6362" s="468">
        <v>0.05</v>
      </c>
      <c r="I6362" s="564"/>
      <c r="J6362" s="377">
        <f t="shared" si="205"/>
        <v>0</v>
      </c>
      <c r="K6362" s="467">
        <f t="shared" si="206"/>
        <v>0</v>
      </c>
      <c r="L6362" s="113"/>
      <c r="M6362" s="113"/>
    </row>
    <row r="6363" spans="2:13" s="181" customFormat="1" ht="12.75" hidden="1" customHeight="1">
      <c r="B6363" s="1186"/>
      <c r="C6363" s="1159"/>
      <c r="D6363" s="465">
        <v>345</v>
      </c>
      <c r="E6363" s="1156"/>
      <c r="F6363" s="1157"/>
      <c r="G6363" s="1158"/>
      <c r="H6363" s="468">
        <v>0.05</v>
      </c>
      <c r="I6363" s="564"/>
      <c r="J6363" s="377">
        <f t="shared" si="205"/>
        <v>0</v>
      </c>
      <c r="K6363" s="467">
        <f t="shared" si="206"/>
        <v>0</v>
      </c>
      <c r="L6363" s="113"/>
      <c r="M6363" s="113"/>
    </row>
    <row r="6364" spans="2:13" s="181" customFormat="1" ht="12.75" hidden="1" customHeight="1">
      <c r="B6364" s="1186"/>
      <c r="C6364" s="1159"/>
      <c r="D6364" s="465">
        <v>346</v>
      </c>
      <c r="E6364" s="1156"/>
      <c r="F6364" s="1157"/>
      <c r="G6364" s="1158"/>
      <c r="H6364" s="468">
        <v>0.05</v>
      </c>
      <c r="I6364" s="564"/>
      <c r="J6364" s="377">
        <f t="shared" si="205"/>
        <v>0</v>
      </c>
      <c r="K6364" s="467">
        <f t="shared" si="206"/>
        <v>0</v>
      </c>
      <c r="L6364" s="113"/>
      <c r="M6364" s="113"/>
    </row>
    <row r="6365" spans="2:13" s="181" customFormat="1" ht="12.75" hidden="1" customHeight="1">
      <c r="B6365" s="1186"/>
      <c r="C6365" s="1159"/>
      <c r="D6365" s="465">
        <v>347</v>
      </c>
      <c r="E6365" s="1156"/>
      <c r="F6365" s="1157"/>
      <c r="G6365" s="1158"/>
      <c r="H6365" s="468">
        <v>0.05</v>
      </c>
      <c r="I6365" s="564"/>
      <c r="J6365" s="377">
        <f t="shared" si="205"/>
        <v>0</v>
      </c>
      <c r="K6365" s="467">
        <f t="shared" si="206"/>
        <v>0</v>
      </c>
      <c r="L6365" s="113"/>
      <c r="M6365" s="113"/>
    </row>
    <row r="6366" spans="2:13" s="181" customFormat="1" ht="12.75" hidden="1" customHeight="1">
      <c r="B6366" s="1186"/>
      <c r="C6366" s="1159"/>
      <c r="D6366" s="465">
        <v>348</v>
      </c>
      <c r="E6366" s="1156"/>
      <c r="F6366" s="1157"/>
      <c r="G6366" s="1158"/>
      <c r="H6366" s="468">
        <v>0.05</v>
      </c>
      <c r="I6366" s="564"/>
      <c r="J6366" s="377">
        <f t="shared" si="205"/>
        <v>0</v>
      </c>
      <c r="K6366" s="467">
        <f t="shared" si="206"/>
        <v>0</v>
      </c>
      <c r="L6366" s="113"/>
      <c r="M6366" s="113"/>
    </row>
    <row r="6367" spans="2:13" s="181" customFormat="1" ht="12.75" hidden="1" customHeight="1">
      <c r="B6367" s="1186"/>
      <c r="C6367" s="1159"/>
      <c r="D6367" s="465">
        <v>349</v>
      </c>
      <c r="E6367" s="1156"/>
      <c r="F6367" s="1157"/>
      <c r="G6367" s="1158"/>
      <c r="H6367" s="468">
        <v>0.05</v>
      </c>
      <c r="I6367" s="564"/>
      <c r="J6367" s="377">
        <f t="shared" si="205"/>
        <v>0</v>
      </c>
      <c r="K6367" s="467">
        <f t="shared" si="206"/>
        <v>0</v>
      </c>
      <c r="L6367" s="113"/>
      <c r="M6367" s="113"/>
    </row>
    <row r="6368" spans="2:13" s="181" customFormat="1" ht="12.75" hidden="1" customHeight="1">
      <c r="B6368" s="1186"/>
      <c r="C6368" s="1159"/>
      <c r="D6368" s="465">
        <v>350</v>
      </c>
      <c r="E6368" s="1156"/>
      <c r="F6368" s="1157"/>
      <c r="G6368" s="1158"/>
      <c r="H6368" s="468">
        <v>0.05</v>
      </c>
      <c r="I6368" s="564"/>
      <c r="J6368" s="377">
        <f t="shared" si="205"/>
        <v>0</v>
      </c>
      <c r="K6368" s="467">
        <f t="shared" si="206"/>
        <v>0</v>
      </c>
      <c r="L6368" s="113"/>
      <c r="M6368" s="113"/>
    </row>
    <row r="6369" spans="2:13" s="181" customFormat="1" ht="12.75" hidden="1" customHeight="1">
      <c r="B6369" s="1186"/>
      <c r="C6369" s="1159"/>
      <c r="D6369" s="465">
        <v>351</v>
      </c>
      <c r="E6369" s="1156"/>
      <c r="F6369" s="1157"/>
      <c r="G6369" s="1158"/>
      <c r="H6369" s="468">
        <v>0.05</v>
      </c>
      <c r="I6369" s="564"/>
      <c r="J6369" s="377">
        <f t="shared" si="205"/>
        <v>0</v>
      </c>
      <c r="K6369" s="467">
        <f t="shared" si="206"/>
        <v>0</v>
      </c>
      <c r="L6369" s="113"/>
      <c r="M6369" s="113"/>
    </row>
    <row r="6370" spans="2:13" s="181" customFormat="1" ht="12.75" hidden="1" customHeight="1">
      <c r="B6370" s="1186"/>
      <c r="C6370" s="1159"/>
      <c r="D6370" s="465">
        <v>352</v>
      </c>
      <c r="E6370" s="1156"/>
      <c r="F6370" s="1157"/>
      <c r="G6370" s="1158"/>
      <c r="H6370" s="468">
        <v>0.05</v>
      </c>
      <c r="I6370" s="564"/>
      <c r="J6370" s="377">
        <f t="shared" si="205"/>
        <v>0</v>
      </c>
      <c r="K6370" s="467">
        <f t="shared" si="206"/>
        <v>0</v>
      </c>
      <c r="L6370" s="113"/>
      <c r="M6370" s="113"/>
    </row>
    <row r="6371" spans="2:13" s="181" customFormat="1" ht="12.75" hidden="1" customHeight="1">
      <c r="B6371" s="1186"/>
      <c r="C6371" s="1159"/>
      <c r="D6371" s="465">
        <v>353</v>
      </c>
      <c r="E6371" s="1156"/>
      <c r="F6371" s="1157"/>
      <c r="G6371" s="1158"/>
      <c r="H6371" s="468">
        <v>0.05</v>
      </c>
      <c r="I6371" s="564"/>
      <c r="J6371" s="377">
        <f t="shared" si="205"/>
        <v>0</v>
      </c>
      <c r="K6371" s="467">
        <f t="shared" si="206"/>
        <v>0</v>
      </c>
      <c r="L6371" s="113"/>
      <c r="M6371" s="113"/>
    </row>
    <row r="6372" spans="2:13" s="181" customFormat="1" ht="12.75" hidden="1" customHeight="1">
      <c r="B6372" s="1186"/>
      <c r="C6372" s="1159"/>
      <c r="D6372" s="465">
        <v>354</v>
      </c>
      <c r="E6372" s="1156"/>
      <c r="F6372" s="1157"/>
      <c r="G6372" s="1158"/>
      <c r="H6372" s="468">
        <v>0.05</v>
      </c>
      <c r="I6372" s="564"/>
      <c r="J6372" s="377">
        <f t="shared" si="205"/>
        <v>0</v>
      </c>
      <c r="K6372" s="467">
        <f t="shared" si="206"/>
        <v>0</v>
      </c>
      <c r="L6372" s="113"/>
      <c r="M6372" s="113"/>
    </row>
    <row r="6373" spans="2:13" s="181" customFormat="1" ht="12.75" hidden="1" customHeight="1">
      <c r="B6373" s="1186"/>
      <c r="C6373" s="1159"/>
      <c r="D6373" s="465">
        <v>355</v>
      </c>
      <c r="E6373" s="1156"/>
      <c r="F6373" s="1157"/>
      <c r="G6373" s="1158"/>
      <c r="H6373" s="468">
        <v>0.05</v>
      </c>
      <c r="I6373" s="564"/>
      <c r="J6373" s="377">
        <f t="shared" si="205"/>
        <v>0</v>
      </c>
      <c r="K6373" s="467">
        <f t="shared" si="206"/>
        <v>0</v>
      </c>
      <c r="L6373" s="113"/>
      <c r="M6373" s="113"/>
    </row>
    <row r="6374" spans="2:13" s="181" customFormat="1" ht="12.75" hidden="1" customHeight="1">
      <c r="B6374" s="1186"/>
      <c r="C6374" s="1159"/>
      <c r="D6374" s="465">
        <v>356</v>
      </c>
      <c r="E6374" s="1156"/>
      <c r="F6374" s="1157"/>
      <c r="G6374" s="1158"/>
      <c r="H6374" s="468">
        <v>0.05</v>
      </c>
      <c r="I6374" s="564"/>
      <c r="J6374" s="377">
        <f t="shared" si="205"/>
        <v>0</v>
      </c>
      <c r="K6374" s="467">
        <f t="shared" si="206"/>
        <v>0</v>
      </c>
      <c r="L6374" s="113"/>
      <c r="M6374" s="113"/>
    </row>
    <row r="6375" spans="2:13" s="181" customFormat="1" ht="12.75" hidden="1" customHeight="1">
      <c r="B6375" s="1186"/>
      <c r="C6375" s="1159"/>
      <c r="D6375" s="465">
        <v>357</v>
      </c>
      <c r="E6375" s="1156"/>
      <c r="F6375" s="1157"/>
      <c r="G6375" s="1158"/>
      <c r="H6375" s="468">
        <v>0.05</v>
      </c>
      <c r="I6375" s="564"/>
      <c r="J6375" s="377">
        <f t="shared" si="205"/>
        <v>0</v>
      </c>
      <c r="K6375" s="467">
        <f t="shared" si="206"/>
        <v>0</v>
      </c>
      <c r="L6375" s="113"/>
      <c r="M6375" s="113"/>
    </row>
    <row r="6376" spans="2:13" s="181" customFormat="1" ht="12.75" hidden="1" customHeight="1">
      <c r="B6376" s="1186"/>
      <c r="C6376" s="1159"/>
      <c r="D6376" s="465">
        <v>358</v>
      </c>
      <c r="E6376" s="1156"/>
      <c r="F6376" s="1157"/>
      <c r="G6376" s="1158"/>
      <c r="H6376" s="468">
        <v>0.05</v>
      </c>
      <c r="I6376" s="564"/>
      <c r="J6376" s="377">
        <f t="shared" si="205"/>
        <v>0</v>
      </c>
      <c r="K6376" s="467">
        <f t="shared" si="206"/>
        <v>0</v>
      </c>
      <c r="L6376" s="113"/>
      <c r="M6376" s="113"/>
    </row>
    <row r="6377" spans="2:13" s="181" customFormat="1" ht="12.75" hidden="1" customHeight="1">
      <c r="B6377" s="1186"/>
      <c r="C6377" s="1159"/>
      <c r="D6377" s="465">
        <v>359</v>
      </c>
      <c r="E6377" s="1156"/>
      <c r="F6377" s="1157"/>
      <c r="G6377" s="1158"/>
      <c r="H6377" s="468">
        <v>0.05</v>
      </c>
      <c r="I6377" s="564"/>
      <c r="J6377" s="377">
        <f t="shared" si="205"/>
        <v>0</v>
      </c>
      <c r="K6377" s="467">
        <f t="shared" si="206"/>
        <v>0</v>
      </c>
      <c r="L6377" s="113"/>
      <c r="M6377" s="113"/>
    </row>
    <row r="6378" spans="2:13" s="181" customFormat="1" ht="12.75" hidden="1" customHeight="1">
      <c r="B6378" s="1186"/>
      <c r="C6378" s="1159"/>
      <c r="D6378" s="465">
        <v>360</v>
      </c>
      <c r="E6378" s="1156"/>
      <c r="F6378" s="1157"/>
      <c r="G6378" s="1158"/>
      <c r="H6378" s="468">
        <v>0.05</v>
      </c>
      <c r="I6378" s="564"/>
      <c r="J6378" s="377">
        <f t="shared" si="205"/>
        <v>0</v>
      </c>
      <c r="K6378" s="467">
        <f t="shared" si="206"/>
        <v>0</v>
      </c>
      <c r="L6378" s="113"/>
      <c r="M6378" s="113"/>
    </row>
    <row r="6379" spans="2:13" s="181" customFormat="1" ht="12.75" hidden="1" customHeight="1">
      <c r="B6379" s="1186"/>
      <c r="C6379" s="1159"/>
      <c r="D6379" s="465">
        <v>361</v>
      </c>
      <c r="E6379" s="1156"/>
      <c r="F6379" s="1157"/>
      <c r="G6379" s="1158"/>
      <c r="H6379" s="468">
        <v>0.05</v>
      </c>
      <c r="I6379" s="564"/>
      <c r="J6379" s="377">
        <f t="shared" si="205"/>
        <v>0</v>
      </c>
      <c r="K6379" s="467">
        <f t="shared" si="206"/>
        <v>0</v>
      </c>
      <c r="L6379" s="113"/>
      <c r="M6379" s="113"/>
    </row>
    <row r="6380" spans="2:13" s="181" customFormat="1" ht="12.75" hidden="1" customHeight="1">
      <c r="B6380" s="1186"/>
      <c r="C6380" s="1159"/>
      <c r="D6380" s="465">
        <v>362</v>
      </c>
      <c r="E6380" s="1156"/>
      <c r="F6380" s="1157"/>
      <c r="G6380" s="1158"/>
      <c r="H6380" s="468">
        <v>0.05</v>
      </c>
      <c r="I6380" s="564"/>
      <c r="J6380" s="377">
        <f t="shared" si="205"/>
        <v>0</v>
      </c>
      <c r="K6380" s="467">
        <f t="shared" si="206"/>
        <v>0</v>
      </c>
      <c r="L6380" s="113"/>
      <c r="M6380" s="113"/>
    </row>
    <row r="6381" spans="2:13" s="181" customFormat="1" ht="12.75" hidden="1" customHeight="1">
      <c r="B6381" s="1186"/>
      <c r="C6381" s="1159"/>
      <c r="D6381" s="465">
        <v>363</v>
      </c>
      <c r="E6381" s="1156"/>
      <c r="F6381" s="1157"/>
      <c r="G6381" s="1158"/>
      <c r="H6381" s="468">
        <v>0.05</v>
      </c>
      <c r="I6381" s="564"/>
      <c r="J6381" s="377">
        <f t="shared" si="205"/>
        <v>0</v>
      </c>
      <c r="K6381" s="467">
        <f t="shared" si="206"/>
        <v>0</v>
      </c>
      <c r="L6381" s="113"/>
      <c r="M6381" s="113"/>
    </row>
    <row r="6382" spans="2:13" s="181" customFormat="1" ht="12.75" hidden="1" customHeight="1">
      <c r="B6382" s="1186"/>
      <c r="C6382" s="1159"/>
      <c r="D6382" s="465">
        <v>364</v>
      </c>
      <c r="E6382" s="1156"/>
      <c r="F6382" s="1157"/>
      <c r="G6382" s="1158"/>
      <c r="H6382" s="468">
        <v>0.05</v>
      </c>
      <c r="I6382" s="564"/>
      <c r="J6382" s="377">
        <f t="shared" si="205"/>
        <v>0</v>
      </c>
      <c r="K6382" s="467">
        <f t="shared" si="206"/>
        <v>0</v>
      </c>
      <c r="L6382" s="113"/>
      <c r="M6382" s="113"/>
    </row>
    <row r="6383" spans="2:13" s="181" customFormat="1" ht="12.75" hidden="1" customHeight="1">
      <c r="B6383" s="1186"/>
      <c r="C6383" s="1159"/>
      <c r="D6383" s="465">
        <v>365</v>
      </c>
      <c r="E6383" s="1156"/>
      <c r="F6383" s="1157"/>
      <c r="G6383" s="1158"/>
      <c r="H6383" s="468">
        <v>0.05</v>
      </c>
      <c r="I6383" s="564"/>
      <c r="J6383" s="377">
        <f t="shared" si="205"/>
        <v>0</v>
      </c>
      <c r="K6383" s="467">
        <f t="shared" si="206"/>
        <v>0</v>
      </c>
      <c r="L6383" s="113"/>
      <c r="M6383" s="113"/>
    </row>
    <row r="6384" spans="2:13" s="181" customFormat="1" ht="12.75" hidden="1" customHeight="1">
      <c r="B6384" s="1186"/>
      <c r="C6384" s="1159"/>
      <c r="D6384" s="465">
        <v>366</v>
      </c>
      <c r="E6384" s="1156"/>
      <c r="F6384" s="1157"/>
      <c r="G6384" s="1158"/>
      <c r="H6384" s="468">
        <v>0.05</v>
      </c>
      <c r="I6384" s="564"/>
      <c r="J6384" s="377">
        <f t="shared" si="205"/>
        <v>0</v>
      </c>
      <c r="K6384" s="467">
        <f t="shared" si="206"/>
        <v>0</v>
      </c>
      <c r="L6384" s="113"/>
      <c r="M6384" s="113"/>
    </row>
    <row r="6385" spans="2:13" s="181" customFormat="1" ht="12.75" hidden="1" customHeight="1">
      <c r="B6385" s="1186"/>
      <c r="C6385" s="1159"/>
      <c r="D6385" s="465">
        <v>367</v>
      </c>
      <c r="E6385" s="1156"/>
      <c r="F6385" s="1157"/>
      <c r="G6385" s="1158"/>
      <c r="H6385" s="468">
        <v>0.05</v>
      </c>
      <c r="I6385" s="564"/>
      <c r="J6385" s="377">
        <f t="shared" si="205"/>
        <v>0</v>
      </c>
      <c r="K6385" s="467">
        <f t="shared" si="206"/>
        <v>0</v>
      </c>
      <c r="L6385" s="113"/>
      <c r="M6385" s="113"/>
    </row>
    <row r="6386" spans="2:13" s="181" customFormat="1" ht="12.75" hidden="1" customHeight="1">
      <c r="B6386" s="1186"/>
      <c r="C6386" s="1159"/>
      <c r="D6386" s="465">
        <v>368</v>
      </c>
      <c r="E6386" s="1156"/>
      <c r="F6386" s="1157"/>
      <c r="G6386" s="1158"/>
      <c r="H6386" s="468">
        <v>0.05</v>
      </c>
      <c r="I6386" s="564"/>
      <c r="J6386" s="377">
        <f t="shared" si="205"/>
        <v>0</v>
      </c>
      <c r="K6386" s="467">
        <f t="shared" si="206"/>
        <v>0</v>
      </c>
      <c r="L6386" s="113"/>
      <c r="M6386" s="113"/>
    </row>
    <row r="6387" spans="2:13" s="181" customFormat="1" ht="12.75" hidden="1" customHeight="1">
      <c r="B6387" s="1186"/>
      <c r="C6387" s="1159"/>
      <c r="D6387" s="465">
        <v>369</v>
      </c>
      <c r="E6387" s="1156"/>
      <c r="F6387" s="1157"/>
      <c r="G6387" s="1158"/>
      <c r="H6387" s="468">
        <v>0.05</v>
      </c>
      <c r="I6387" s="564"/>
      <c r="J6387" s="377">
        <f t="shared" si="205"/>
        <v>0</v>
      </c>
      <c r="K6387" s="467">
        <f t="shared" si="206"/>
        <v>0</v>
      </c>
      <c r="L6387" s="113"/>
      <c r="M6387" s="113"/>
    </row>
    <row r="6388" spans="2:13" s="181" customFormat="1" ht="12.75" hidden="1" customHeight="1">
      <c r="B6388" s="1186"/>
      <c r="C6388" s="1159"/>
      <c r="D6388" s="465">
        <v>370</v>
      </c>
      <c r="E6388" s="1156"/>
      <c r="F6388" s="1157"/>
      <c r="G6388" s="1158"/>
      <c r="H6388" s="468">
        <v>0.05</v>
      </c>
      <c r="I6388" s="564"/>
      <c r="J6388" s="377">
        <f t="shared" si="205"/>
        <v>0</v>
      </c>
      <c r="K6388" s="467">
        <f t="shared" si="206"/>
        <v>0</v>
      </c>
      <c r="L6388" s="113"/>
      <c r="M6388" s="113"/>
    </row>
    <row r="6389" spans="2:13" s="181" customFormat="1" ht="12.75" hidden="1" customHeight="1">
      <c r="B6389" s="1186"/>
      <c r="C6389" s="1159"/>
      <c r="D6389" s="465">
        <v>371</v>
      </c>
      <c r="E6389" s="1156"/>
      <c r="F6389" s="1157"/>
      <c r="G6389" s="1158"/>
      <c r="H6389" s="468">
        <v>0.05</v>
      </c>
      <c r="I6389" s="564"/>
      <c r="J6389" s="377">
        <f t="shared" si="205"/>
        <v>0</v>
      </c>
      <c r="K6389" s="467">
        <f t="shared" si="206"/>
        <v>0</v>
      </c>
      <c r="L6389" s="113"/>
      <c r="M6389" s="113"/>
    </row>
    <row r="6390" spans="2:13" s="181" customFormat="1" ht="12.75" hidden="1" customHeight="1">
      <c r="B6390" s="1186"/>
      <c r="C6390" s="1159"/>
      <c r="D6390" s="465">
        <v>372</v>
      </c>
      <c r="E6390" s="1156"/>
      <c r="F6390" s="1157"/>
      <c r="G6390" s="1158"/>
      <c r="H6390" s="468">
        <v>0.05</v>
      </c>
      <c r="I6390" s="564"/>
      <c r="J6390" s="377">
        <f t="shared" si="205"/>
        <v>0</v>
      </c>
      <c r="K6390" s="467">
        <f t="shared" si="206"/>
        <v>0</v>
      </c>
      <c r="L6390" s="113"/>
      <c r="M6390" s="113"/>
    </row>
    <row r="6391" spans="2:13" s="181" customFormat="1" ht="12.75" hidden="1" customHeight="1">
      <c r="B6391" s="1186"/>
      <c r="C6391" s="1159"/>
      <c r="D6391" s="465">
        <v>373</v>
      </c>
      <c r="E6391" s="1156"/>
      <c r="F6391" s="1157"/>
      <c r="G6391" s="1158"/>
      <c r="H6391" s="468">
        <v>0.05</v>
      </c>
      <c r="I6391" s="564"/>
      <c r="J6391" s="377">
        <f t="shared" si="205"/>
        <v>0</v>
      </c>
      <c r="K6391" s="467">
        <f t="shared" si="206"/>
        <v>0</v>
      </c>
      <c r="L6391" s="113"/>
      <c r="M6391" s="113"/>
    </row>
    <row r="6392" spans="2:13" s="181" customFormat="1" ht="12.75" hidden="1" customHeight="1">
      <c r="B6392" s="1186"/>
      <c r="C6392" s="1159"/>
      <c r="D6392" s="465">
        <v>374</v>
      </c>
      <c r="E6392" s="1156"/>
      <c r="F6392" s="1157"/>
      <c r="G6392" s="1158"/>
      <c r="H6392" s="468">
        <v>0.05</v>
      </c>
      <c r="I6392" s="564"/>
      <c r="J6392" s="377">
        <f t="shared" si="205"/>
        <v>0</v>
      </c>
      <c r="K6392" s="467">
        <f t="shared" si="206"/>
        <v>0</v>
      </c>
      <c r="L6392" s="113"/>
      <c r="M6392" s="113"/>
    </row>
    <row r="6393" spans="2:13" s="181" customFormat="1" ht="12.75" hidden="1" customHeight="1">
      <c r="B6393" s="1186"/>
      <c r="C6393" s="1159"/>
      <c r="D6393" s="465">
        <v>375</v>
      </c>
      <c r="E6393" s="1156"/>
      <c r="F6393" s="1157"/>
      <c r="G6393" s="1158"/>
      <c r="H6393" s="468">
        <v>0.05</v>
      </c>
      <c r="I6393" s="564"/>
      <c r="J6393" s="377">
        <f t="shared" si="205"/>
        <v>0</v>
      </c>
      <c r="K6393" s="467">
        <f t="shared" si="206"/>
        <v>0</v>
      </c>
      <c r="L6393" s="113"/>
      <c r="M6393" s="113"/>
    </row>
    <row r="6394" spans="2:13" s="181" customFormat="1" ht="12.75" hidden="1" customHeight="1">
      <c r="B6394" s="1186"/>
      <c r="C6394" s="1159"/>
      <c r="D6394" s="465">
        <v>376</v>
      </c>
      <c r="E6394" s="1156"/>
      <c r="F6394" s="1157"/>
      <c r="G6394" s="1158"/>
      <c r="H6394" s="468">
        <v>0.05</v>
      </c>
      <c r="I6394" s="564"/>
      <c r="J6394" s="377">
        <f t="shared" si="205"/>
        <v>0</v>
      </c>
      <c r="K6394" s="467">
        <f t="shared" si="206"/>
        <v>0</v>
      </c>
      <c r="L6394" s="113"/>
      <c r="M6394" s="113"/>
    </row>
    <row r="6395" spans="2:13" s="181" customFormat="1" ht="12.75" hidden="1" customHeight="1">
      <c r="B6395" s="1186"/>
      <c r="C6395" s="1159"/>
      <c r="D6395" s="465">
        <v>377</v>
      </c>
      <c r="E6395" s="1156"/>
      <c r="F6395" s="1157"/>
      <c r="G6395" s="1158"/>
      <c r="H6395" s="468">
        <v>0.05</v>
      </c>
      <c r="I6395" s="564"/>
      <c r="J6395" s="377">
        <f t="shared" si="205"/>
        <v>0</v>
      </c>
      <c r="K6395" s="467">
        <f t="shared" si="206"/>
        <v>0</v>
      </c>
      <c r="L6395" s="113"/>
      <c r="M6395" s="113"/>
    </row>
    <row r="6396" spans="2:13" s="181" customFormat="1" ht="12.75" hidden="1" customHeight="1">
      <c r="B6396" s="1186"/>
      <c r="C6396" s="1159"/>
      <c r="D6396" s="465">
        <v>378</v>
      </c>
      <c r="E6396" s="1156"/>
      <c r="F6396" s="1157"/>
      <c r="G6396" s="1158"/>
      <c r="H6396" s="468">
        <v>0.05</v>
      </c>
      <c r="I6396" s="564"/>
      <c r="J6396" s="377">
        <f t="shared" si="205"/>
        <v>0</v>
      </c>
      <c r="K6396" s="467">
        <f t="shared" si="206"/>
        <v>0</v>
      </c>
      <c r="L6396" s="113"/>
      <c r="M6396" s="113"/>
    </row>
    <row r="6397" spans="2:13" s="181" customFormat="1" ht="12.75" hidden="1" customHeight="1">
      <c r="B6397" s="1186"/>
      <c r="C6397" s="1159"/>
      <c r="D6397" s="465">
        <v>379</v>
      </c>
      <c r="E6397" s="1156"/>
      <c r="F6397" s="1157"/>
      <c r="G6397" s="1158"/>
      <c r="H6397" s="468">
        <v>0.05</v>
      </c>
      <c r="I6397" s="564"/>
      <c r="J6397" s="377">
        <f t="shared" si="205"/>
        <v>0</v>
      </c>
      <c r="K6397" s="467">
        <f t="shared" si="206"/>
        <v>0</v>
      </c>
      <c r="L6397" s="113"/>
      <c r="M6397" s="113"/>
    </row>
    <row r="6398" spans="2:13" s="181" customFormat="1" ht="12.75" hidden="1" customHeight="1">
      <c r="B6398" s="1186"/>
      <c r="C6398" s="1159"/>
      <c r="D6398" s="465">
        <v>380</v>
      </c>
      <c r="E6398" s="1156"/>
      <c r="F6398" s="1157"/>
      <c r="G6398" s="1158"/>
      <c r="H6398" s="468">
        <v>0.05</v>
      </c>
      <c r="I6398" s="564"/>
      <c r="J6398" s="377">
        <f t="shared" si="205"/>
        <v>0</v>
      </c>
      <c r="K6398" s="467">
        <f t="shared" si="206"/>
        <v>0</v>
      </c>
      <c r="L6398" s="113"/>
      <c r="M6398" s="113"/>
    </row>
    <row r="6399" spans="2:13" s="181" customFormat="1" ht="12.75" hidden="1" customHeight="1">
      <c r="B6399" s="1186"/>
      <c r="C6399" s="1159"/>
      <c r="D6399" s="465">
        <v>381</v>
      </c>
      <c r="E6399" s="1156"/>
      <c r="F6399" s="1157"/>
      <c r="G6399" s="1158"/>
      <c r="H6399" s="468">
        <v>0.05</v>
      </c>
      <c r="I6399" s="564"/>
      <c r="J6399" s="377">
        <f t="shared" si="205"/>
        <v>0</v>
      </c>
      <c r="K6399" s="467">
        <f t="shared" si="206"/>
        <v>0</v>
      </c>
      <c r="L6399" s="113"/>
      <c r="M6399" s="113"/>
    </row>
    <row r="6400" spans="2:13" s="181" customFormat="1" ht="12" hidden="1" customHeight="1">
      <c r="B6400" s="1186"/>
      <c r="C6400" s="1159"/>
      <c r="D6400" s="465">
        <v>382</v>
      </c>
      <c r="E6400" s="1156"/>
      <c r="F6400" s="1157"/>
      <c r="G6400" s="1158"/>
      <c r="H6400" s="468">
        <v>0.05</v>
      </c>
      <c r="I6400" s="564"/>
      <c r="J6400" s="377">
        <f t="shared" si="205"/>
        <v>0</v>
      </c>
      <c r="K6400" s="467">
        <f t="shared" si="206"/>
        <v>0</v>
      </c>
      <c r="L6400" s="113"/>
      <c r="M6400" s="113"/>
    </row>
    <row r="6401" spans="2:13" s="181" customFormat="1" ht="12" hidden="1" customHeight="1">
      <c r="B6401" s="1186"/>
      <c r="C6401" s="1159"/>
      <c r="D6401" s="465">
        <v>383</v>
      </c>
      <c r="E6401" s="1156"/>
      <c r="F6401" s="1157"/>
      <c r="G6401" s="1158"/>
      <c r="H6401" s="468">
        <v>0.05</v>
      </c>
      <c r="I6401" s="564"/>
      <c r="J6401" s="377">
        <f t="shared" si="205"/>
        <v>0</v>
      </c>
      <c r="K6401" s="467">
        <f t="shared" si="206"/>
        <v>0</v>
      </c>
      <c r="L6401" s="113"/>
      <c r="M6401" s="113"/>
    </row>
    <row r="6402" spans="2:13" s="181" customFormat="1" ht="12.75" hidden="1" customHeight="1">
      <c r="B6402" s="1186"/>
      <c r="C6402" s="1159"/>
      <c r="D6402" s="465">
        <v>384</v>
      </c>
      <c r="E6402" s="1156"/>
      <c r="F6402" s="1157"/>
      <c r="G6402" s="1158"/>
      <c r="H6402" s="468">
        <v>0.05</v>
      </c>
      <c r="I6402" s="564"/>
      <c r="J6402" s="377">
        <f t="shared" si="205"/>
        <v>0</v>
      </c>
      <c r="K6402" s="467">
        <f t="shared" si="206"/>
        <v>0</v>
      </c>
      <c r="L6402" s="113"/>
      <c r="M6402" s="113"/>
    </row>
    <row r="6403" spans="2:13" s="181" customFormat="1" ht="12.75" hidden="1" customHeight="1">
      <c r="B6403" s="1186"/>
      <c r="C6403" s="1159"/>
      <c r="D6403" s="465">
        <v>385</v>
      </c>
      <c r="E6403" s="1156"/>
      <c r="F6403" s="1157"/>
      <c r="G6403" s="1158"/>
      <c r="H6403" s="468">
        <v>0.05</v>
      </c>
      <c r="I6403" s="564"/>
      <c r="J6403" s="377">
        <f t="shared" ref="J6403:J6466" si="207">$I$11027*H6403</f>
        <v>0</v>
      </c>
      <c r="K6403" s="467">
        <f t="shared" si="206"/>
        <v>0</v>
      </c>
      <c r="L6403" s="113"/>
      <c r="M6403" s="113"/>
    </row>
    <row r="6404" spans="2:13" s="181" customFormat="1" ht="12.75" hidden="1" customHeight="1">
      <c r="B6404" s="1186"/>
      <c r="C6404" s="1159"/>
      <c r="D6404" s="465">
        <v>386</v>
      </c>
      <c r="E6404" s="1156"/>
      <c r="F6404" s="1157"/>
      <c r="G6404" s="1158"/>
      <c r="H6404" s="468">
        <v>0.05</v>
      </c>
      <c r="I6404" s="564"/>
      <c r="J6404" s="377">
        <f t="shared" si="207"/>
        <v>0</v>
      </c>
      <c r="K6404" s="467">
        <f t="shared" ref="K6404:K6467" si="208">MAX(0,(I6404-J6404)*0.75)</f>
        <v>0</v>
      </c>
      <c r="L6404" s="113"/>
      <c r="M6404" s="113"/>
    </row>
    <row r="6405" spans="2:13" s="181" customFormat="1" ht="12.75" hidden="1" customHeight="1">
      <c r="B6405" s="1186"/>
      <c r="C6405" s="1159"/>
      <c r="D6405" s="465">
        <v>387</v>
      </c>
      <c r="E6405" s="1156"/>
      <c r="F6405" s="1157"/>
      <c r="G6405" s="1158"/>
      <c r="H6405" s="468">
        <v>0.05</v>
      </c>
      <c r="I6405" s="564"/>
      <c r="J6405" s="377">
        <f t="shared" si="207"/>
        <v>0</v>
      </c>
      <c r="K6405" s="467">
        <f t="shared" si="208"/>
        <v>0</v>
      </c>
      <c r="L6405" s="113"/>
      <c r="M6405" s="113"/>
    </row>
    <row r="6406" spans="2:13" s="181" customFormat="1" ht="12.75" hidden="1" customHeight="1">
      <c r="B6406" s="1186"/>
      <c r="C6406" s="1159"/>
      <c r="D6406" s="465">
        <v>388</v>
      </c>
      <c r="E6406" s="1156"/>
      <c r="F6406" s="1157"/>
      <c r="G6406" s="1158"/>
      <c r="H6406" s="468">
        <v>0.05</v>
      </c>
      <c r="I6406" s="564"/>
      <c r="J6406" s="377">
        <f t="shared" si="207"/>
        <v>0</v>
      </c>
      <c r="K6406" s="467">
        <f t="shared" si="208"/>
        <v>0</v>
      </c>
      <c r="L6406" s="113"/>
      <c r="M6406" s="113"/>
    </row>
    <row r="6407" spans="2:13" s="181" customFormat="1" ht="12.75" hidden="1" customHeight="1">
      <c r="B6407" s="1186"/>
      <c r="C6407" s="1159"/>
      <c r="D6407" s="465">
        <v>389</v>
      </c>
      <c r="E6407" s="1156"/>
      <c r="F6407" s="1157"/>
      <c r="G6407" s="1158"/>
      <c r="H6407" s="468">
        <v>0.05</v>
      </c>
      <c r="I6407" s="564"/>
      <c r="J6407" s="377">
        <f t="shared" si="207"/>
        <v>0</v>
      </c>
      <c r="K6407" s="467">
        <f t="shared" si="208"/>
        <v>0</v>
      </c>
      <c r="L6407" s="113"/>
      <c r="M6407" s="113"/>
    </row>
    <row r="6408" spans="2:13" s="181" customFormat="1" ht="12.75" hidden="1" customHeight="1">
      <c r="B6408" s="1186"/>
      <c r="C6408" s="1159"/>
      <c r="D6408" s="465">
        <v>390</v>
      </c>
      <c r="E6408" s="1156"/>
      <c r="F6408" s="1157"/>
      <c r="G6408" s="1158"/>
      <c r="H6408" s="468">
        <v>0.05</v>
      </c>
      <c r="I6408" s="564"/>
      <c r="J6408" s="377">
        <f t="shared" si="207"/>
        <v>0</v>
      </c>
      <c r="K6408" s="467">
        <f t="shared" si="208"/>
        <v>0</v>
      </c>
      <c r="L6408" s="113"/>
      <c r="M6408" s="113"/>
    </row>
    <row r="6409" spans="2:13" s="181" customFormat="1" ht="12.75" hidden="1" customHeight="1">
      <c r="B6409" s="1186"/>
      <c r="C6409" s="1159"/>
      <c r="D6409" s="465">
        <v>391</v>
      </c>
      <c r="E6409" s="1156"/>
      <c r="F6409" s="1157"/>
      <c r="G6409" s="1158"/>
      <c r="H6409" s="468">
        <v>0.05</v>
      </c>
      <c r="I6409" s="564"/>
      <c r="J6409" s="377">
        <f t="shared" si="207"/>
        <v>0</v>
      </c>
      <c r="K6409" s="467">
        <f t="shared" si="208"/>
        <v>0</v>
      </c>
      <c r="L6409" s="113"/>
      <c r="M6409" s="113"/>
    </row>
    <row r="6410" spans="2:13" s="181" customFormat="1" ht="12.75" hidden="1" customHeight="1">
      <c r="B6410" s="1186"/>
      <c r="C6410" s="1159"/>
      <c r="D6410" s="465">
        <v>392</v>
      </c>
      <c r="E6410" s="1156"/>
      <c r="F6410" s="1157"/>
      <c r="G6410" s="1158"/>
      <c r="H6410" s="468">
        <v>0.05</v>
      </c>
      <c r="I6410" s="564"/>
      <c r="J6410" s="377">
        <f t="shared" si="207"/>
        <v>0</v>
      </c>
      <c r="K6410" s="467">
        <f t="shared" si="208"/>
        <v>0</v>
      </c>
      <c r="L6410" s="113"/>
      <c r="M6410" s="113"/>
    </row>
    <row r="6411" spans="2:13" s="181" customFormat="1" ht="12.75" hidden="1" customHeight="1">
      <c r="B6411" s="1186"/>
      <c r="C6411" s="1159"/>
      <c r="D6411" s="465">
        <v>393</v>
      </c>
      <c r="E6411" s="1156"/>
      <c r="F6411" s="1157"/>
      <c r="G6411" s="1158"/>
      <c r="H6411" s="468">
        <v>0.05</v>
      </c>
      <c r="I6411" s="564"/>
      <c r="J6411" s="377">
        <f t="shared" si="207"/>
        <v>0</v>
      </c>
      <c r="K6411" s="467">
        <f t="shared" si="208"/>
        <v>0</v>
      </c>
      <c r="L6411" s="113"/>
      <c r="M6411" s="113"/>
    </row>
    <row r="6412" spans="2:13" s="181" customFormat="1" ht="12.75" hidden="1" customHeight="1">
      <c r="B6412" s="1186"/>
      <c r="C6412" s="1159"/>
      <c r="D6412" s="465">
        <v>394</v>
      </c>
      <c r="E6412" s="1156"/>
      <c r="F6412" s="1157"/>
      <c r="G6412" s="1158"/>
      <c r="H6412" s="468">
        <v>0.05</v>
      </c>
      <c r="I6412" s="564"/>
      <c r="J6412" s="377">
        <f t="shared" si="207"/>
        <v>0</v>
      </c>
      <c r="K6412" s="467">
        <f t="shared" si="208"/>
        <v>0</v>
      </c>
      <c r="L6412" s="113"/>
      <c r="M6412" s="113"/>
    </row>
    <row r="6413" spans="2:13" s="181" customFormat="1" ht="12.75" hidden="1" customHeight="1">
      <c r="B6413" s="1186"/>
      <c r="C6413" s="1159"/>
      <c r="D6413" s="465">
        <v>395</v>
      </c>
      <c r="E6413" s="1156"/>
      <c r="F6413" s="1157"/>
      <c r="G6413" s="1158"/>
      <c r="H6413" s="468">
        <v>0.05</v>
      </c>
      <c r="I6413" s="564"/>
      <c r="J6413" s="377">
        <f t="shared" si="207"/>
        <v>0</v>
      </c>
      <c r="K6413" s="467">
        <f t="shared" si="208"/>
        <v>0</v>
      </c>
      <c r="L6413" s="113"/>
      <c r="M6413" s="113"/>
    </row>
    <row r="6414" spans="2:13" s="181" customFormat="1" ht="12.75" hidden="1" customHeight="1">
      <c r="B6414" s="1186"/>
      <c r="C6414" s="1159"/>
      <c r="D6414" s="465">
        <v>396</v>
      </c>
      <c r="E6414" s="1156"/>
      <c r="F6414" s="1157"/>
      <c r="G6414" s="1158"/>
      <c r="H6414" s="468">
        <v>0.05</v>
      </c>
      <c r="I6414" s="564"/>
      <c r="J6414" s="377">
        <f t="shared" si="207"/>
        <v>0</v>
      </c>
      <c r="K6414" s="467">
        <f t="shared" si="208"/>
        <v>0</v>
      </c>
      <c r="L6414" s="113"/>
      <c r="M6414" s="113"/>
    </row>
    <row r="6415" spans="2:13" s="181" customFormat="1" ht="12.75" hidden="1" customHeight="1">
      <c r="B6415" s="1186"/>
      <c r="C6415" s="1159"/>
      <c r="D6415" s="465">
        <v>397</v>
      </c>
      <c r="E6415" s="1156"/>
      <c r="F6415" s="1157"/>
      <c r="G6415" s="1158"/>
      <c r="H6415" s="468">
        <v>0.05</v>
      </c>
      <c r="I6415" s="564"/>
      <c r="J6415" s="377">
        <f t="shared" si="207"/>
        <v>0</v>
      </c>
      <c r="K6415" s="467">
        <f t="shared" si="208"/>
        <v>0</v>
      </c>
      <c r="L6415" s="113"/>
      <c r="M6415" s="113"/>
    </row>
    <row r="6416" spans="2:13" s="181" customFormat="1" ht="12.75" hidden="1" customHeight="1">
      <c r="B6416" s="1186"/>
      <c r="C6416" s="1159"/>
      <c r="D6416" s="465">
        <v>398</v>
      </c>
      <c r="E6416" s="1156"/>
      <c r="F6416" s="1157"/>
      <c r="G6416" s="1158"/>
      <c r="H6416" s="468">
        <v>0.05</v>
      </c>
      <c r="I6416" s="564"/>
      <c r="J6416" s="377">
        <f t="shared" si="207"/>
        <v>0</v>
      </c>
      <c r="K6416" s="467">
        <f t="shared" si="208"/>
        <v>0</v>
      </c>
      <c r="L6416" s="113"/>
      <c r="M6416" s="113"/>
    </row>
    <row r="6417" spans="2:13" s="181" customFormat="1" ht="12.75" hidden="1" customHeight="1">
      <c r="B6417" s="1186"/>
      <c r="C6417" s="1159"/>
      <c r="D6417" s="465">
        <v>399</v>
      </c>
      <c r="E6417" s="1156"/>
      <c r="F6417" s="1157"/>
      <c r="G6417" s="1158"/>
      <c r="H6417" s="468">
        <v>0.05</v>
      </c>
      <c r="I6417" s="564"/>
      <c r="J6417" s="377">
        <f t="shared" si="207"/>
        <v>0</v>
      </c>
      <c r="K6417" s="467">
        <f t="shared" si="208"/>
        <v>0</v>
      </c>
      <c r="L6417" s="113"/>
      <c r="M6417" s="113"/>
    </row>
    <row r="6418" spans="2:13" s="181" customFormat="1" ht="12.75" hidden="1" customHeight="1">
      <c r="B6418" s="1186"/>
      <c r="C6418" s="1159"/>
      <c r="D6418" s="465">
        <v>400</v>
      </c>
      <c r="E6418" s="1156"/>
      <c r="F6418" s="1157"/>
      <c r="G6418" s="1158"/>
      <c r="H6418" s="468">
        <v>0.05</v>
      </c>
      <c r="I6418" s="564"/>
      <c r="J6418" s="377">
        <f t="shared" si="207"/>
        <v>0</v>
      </c>
      <c r="K6418" s="467">
        <f t="shared" si="208"/>
        <v>0</v>
      </c>
      <c r="L6418" s="113"/>
      <c r="M6418" s="113"/>
    </row>
    <row r="6419" spans="2:13" s="181" customFormat="1" ht="12.75" hidden="1" customHeight="1">
      <c r="B6419" s="1186"/>
      <c r="C6419" s="1159"/>
      <c r="D6419" s="465">
        <v>401</v>
      </c>
      <c r="E6419" s="1156"/>
      <c r="F6419" s="1157"/>
      <c r="G6419" s="1158"/>
      <c r="H6419" s="468">
        <v>0.05</v>
      </c>
      <c r="I6419" s="564"/>
      <c r="J6419" s="377">
        <f t="shared" si="207"/>
        <v>0</v>
      </c>
      <c r="K6419" s="467">
        <f t="shared" si="208"/>
        <v>0</v>
      </c>
      <c r="L6419" s="113"/>
      <c r="M6419" s="113"/>
    </row>
    <row r="6420" spans="2:13" s="181" customFormat="1" ht="12.75" hidden="1" customHeight="1">
      <c r="B6420" s="1186"/>
      <c r="C6420" s="1159"/>
      <c r="D6420" s="465">
        <v>402</v>
      </c>
      <c r="E6420" s="1156"/>
      <c r="F6420" s="1157"/>
      <c r="G6420" s="1158"/>
      <c r="H6420" s="468">
        <v>0.05</v>
      </c>
      <c r="I6420" s="564"/>
      <c r="J6420" s="377">
        <f t="shared" si="207"/>
        <v>0</v>
      </c>
      <c r="K6420" s="467">
        <f t="shared" si="208"/>
        <v>0</v>
      </c>
      <c r="L6420" s="113"/>
      <c r="M6420" s="113"/>
    </row>
    <row r="6421" spans="2:13" s="181" customFormat="1" ht="12.75" hidden="1" customHeight="1">
      <c r="B6421" s="1186"/>
      <c r="C6421" s="1159"/>
      <c r="D6421" s="465">
        <v>403</v>
      </c>
      <c r="E6421" s="1156"/>
      <c r="F6421" s="1157"/>
      <c r="G6421" s="1158"/>
      <c r="H6421" s="468">
        <v>0.05</v>
      </c>
      <c r="I6421" s="564"/>
      <c r="J6421" s="377">
        <f t="shared" si="207"/>
        <v>0</v>
      </c>
      <c r="K6421" s="467">
        <f t="shared" si="208"/>
        <v>0</v>
      </c>
      <c r="L6421" s="113"/>
      <c r="M6421" s="113"/>
    </row>
    <row r="6422" spans="2:13" s="181" customFormat="1" ht="12.75" hidden="1" customHeight="1">
      <c r="B6422" s="1186"/>
      <c r="C6422" s="1159"/>
      <c r="D6422" s="465">
        <v>404</v>
      </c>
      <c r="E6422" s="1156"/>
      <c r="F6422" s="1157"/>
      <c r="G6422" s="1158"/>
      <c r="H6422" s="468">
        <v>0.05</v>
      </c>
      <c r="I6422" s="564"/>
      <c r="J6422" s="377">
        <f t="shared" si="207"/>
        <v>0</v>
      </c>
      <c r="K6422" s="467">
        <f t="shared" si="208"/>
        <v>0</v>
      </c>
      <c r="L6422" s="113"/>
      <c r="M6422" s="113"/>
    </row>
    <row r="6423" spans="2:13" s="181" customFormat="1" ht="12.75" hidden="1" customHeight="1">
      <c r="B6423" s="1186"/>
      <c r="C6423" s="1159"/>
      <c r="D6423" s="465">
        <v>405</v>
      </c>
      <c r="E6423" s="1156"/>
      <c r="F6423" s="1157"/>
      <c r="G6423" s="1158"/>
      <c r="H6423" s="468">
        <v>0.05</v>
      </c>
      <c r="I6423" s="564"/>
      <c r="J6423" s="377">
        <f t="shared" si="207"/>
        <v>0</v>
      </c>
      <c r="K6423" s="467">
        <f t="shared" si="208"/>
        <v>0</v>
      </c>
      <c r="L6423" s="113"/>
      <c r="M6423" s="113"/>
    </row>
    <row r="6424" spans="2:13" s="181" customFormat="1" ht="12.75" hidden="1" customHeight="1">
      <c r="B6424" s="1186"/>
      <c r="C6424" s="1159"/>
      <c r="D6424" s="465">
        <v>406</v>
      </c>
      <c r="E6424" s="1156"/>
      <c r="F6424" s="1157"/>
      <c r="G6424" s="1158"/>
      <c r="H6424" s="468">
        <v>0.05</v>
      </c>
      <c r="I6424" s="564"/>
      <c r="J6424" s="377">
        <f t="shared" si="207"/>
        <v>0</v>
      </c>
      <c r="K6424" s="467">
        <f t="shared" si="208"/>
        <v>0</v>
      </c>
      <c r="L6424" s="113"/>
      <c r="M6424" s="113"/>
    </row>
    <row r="6425" spans="2:13" s="181" customFormat="1" ht="12.75" hidden="1" customHeight="1">
      <c r="B6425" s="1186"/>
      <c r="C6425" s="1159"/>
      <c r="D6425" s="465">
        <v>407</v>
      </c>
      <c r="E6425" s="1156"/>
      <c r="F6425" s="1157"/>
      <c r="G6425" s="1158"/>
      <c r="H6425" s="468">
        <v>0.05</v>
      </c>
      <c r="I6425" s="564"/>
      <c r="J6425" s="377">
        <f t="shared" si="207"/>
        <v>0</v>
      </c>
      <c r="K6425" s="467">
        <f t="shared" si="208"/>
        <v>0</v>
      </c>
      <c r="L6425" s="113"/>
      <c r="M6425" s="113"/>
    </row>
    <row r="6426" spans="2:13" s="181" customFormat="1" ht="12.75" hidden="1" customHeight="1">
      <c r="B6426" s="1186"/>
      <c r="C6426" s="1159"/>
      <c r="D6426" s="465">
        <v>408</v>
      </c>
      <c r="E6426" s="1156"/>
      <c r="F6426" s="1157"/>
      <c r="G6426" s="1158"/>
      <c r="H6426" s="468">
        <v>0.05</v>
      </c>
      <c r="I6426" s="564"/>
      <c r="J6426" s="377">
        <f t="shared" si="207"/>
        <v>0</v>
      </c>
      <c r="K6426" s="467">
        <f t="shared" si="208"/>
        <v>0</v>
      </c>
      <c r="L6426" s="113"/>
      <c r="M6426" s="113"/>
    </row>
    <row r="6427" spans="2:13" s="181" customFormat="1" ht="12.75" hidden="1" customHeight="1">
      <c r="B6427" s="1186"/>
      <c r="C6427" s="1159"/>
      <c r="D6427" s="465">
        <v>409</v>
      </c>
      <c r="E6427" s="1156"/>
      <c r="F6427" s="1157"/>
      <c r="G6427" s="1158"/>
      <c r="H6427" s="468">
        <v>0.05</v>
      </c>
      <c r="I6427" s="564"/>
      <c r="J6427" s="377">
        <f t="shared" si="207"/>
        <v>0</v>
      </c>
      <c r="K6427" s="467">
        <f t="shared" si="208"/>
        <v>0</v>
      </c>
      <c r="L6427" s="113"/>
      <c r="M6427" s="113"/>
    </row>
    <row r="6428" spans="2:13" s="181" customFormat="1" ht="12.75" hidden="1" customHeight="1">
      <c r="B6428" s="1186"/>
      <c r="C6428" s="1159"/>
      <c r="D6428" s="465">
        <v>410</v>
      </c>
      <c r="E6428" s="1156"/>
      <c r="F6428" s="1157"/>
      <c r="G6428" s="1158"/>
      <c r="H6428" s="468">
        <v>0.05</v>
      </c>
      <c r="I6428" s="564"/>
      <c r="J6428" s="377">
        <f t="shared" si="207"/>
        <v>0</v>
      </c>
      <c r="K6428" s="467">
        <f t="shared" si="208"/>
        <v>0</v>
      </c>
      <c r="L6428" s="113"/>
      <c r="M6428" s="113"/>
    </row>
    <row r="6429" spans="2:13" s="181" customFormat="1" ht="12.75" hidden="1" customHeight="1">
      <c r="B6429" s="1186"/>
      <c r="C6429" s="1159"/>
      <c r="D6429" s="465">
        <v>411</v>
      </c>
      <c r="E6429" s="1156"/>
      <c r="F6429" s="1157"/>
      <c r="G6429" s="1158"/>
      <c r="H6429" s="468">
        <v>0.05</v>
      </c>
      <c r="I6429" s="564"/>
      <c r="J6429" s="377">
        <f t="shared" si="207"/>
        <v>0</v>
      </c>
      <c r="K6429" s="467">
        <f t="shared" si="208"/>
        <v>0</v>
      </c>
      <c r="L6429" s="113"/>
      <c r="M6429" s="113"/>
    </row>
    <row r="6430" spans="2:13" s="181" customFormat="1" ht="12.75" hidden="1" customHeight="1">
      <c r="B6430" s="1186"/>
      <c r="C6430" s="1159"/>
      <c r="D6430" s="465">
        <v>412</v>
      </c>
      <c r="E6430" s="1156"/>
      <c r="F6430" s="1157"/>
      <c r="G6430" s="1158"/>
      <c r="H6430" s="468">
        <v>0.05</v>
      </c>
      <c r="I6430" s="564"/>
      <c r="J6430" s="377">
        <f t="shared" si="207"/>
        <v>0</v>
      </c>
      <c r="K6430" s="467">
        <f t="shared" si="208"/>
        <v>0</v>
      </c>
      <c r="L6430" s="113"/>
      <c r="M6430" s="113"/>
    </row>
    <row r="6431" spans="2:13" s="181" customFormat="1" ht="12.75" hidden="1" customHeight="1">
      <c r="B6431" s="1186"/>
      <c r="C6431" s="1159"/>
      <c r="D6431" s="465">
        <v>413</v>
      </c>
      <c r="E6431" s="1156"/>
      <c r="F6431" s="1157"/>
      <c r="G6431" s="1158"/>
      <c r="H6431" s="468">
        <v>0.05</v>
      </c>
      <c r="I6431" s="564"/>
      <c r="J6431" s="377">
        <f t="shared" si="207"/>
        <v>0</v>
      </c>
      <c r="K6431" s="467">
        <f t="shared" si="208"/>
        <v>0</v>
      </c>
      <c r="L6431" s="113"/>
      <c r="M6431" s="113"/>
    </row>
    <row r="6432" spans="2:13" s="181" customFormat="1" ht="12.75" hidden="1" customHeight="1">
      <c r="B6432" s="1186"/>
      <c r="C6432" s="1159"/>
      <c r="D6432" s="465">
        <v>414</v>
      </c>
      <c r="E6432" s="1156"/>
      <c r="F6432" s="1157"/>
      <c r="G6432" s="1158"/>
      <c r="H6432" s="468">
        <v>0.05</v>
      </c>
      <c r="I6432" s="564"/>
      <c r="J6432" s="377">
        <f t="shared" si="207"/>
        <v>0</v>
      </c>
      <c r="K6432" s="467">
        <f t="shared" si="208"/>
        <v>0</v>
      </c>
      <c r="L6432" s="113"/>
      <c r="M6432" s="113"/>
    </row>
    <row r="6433" spans="2:13" s="181" customFormat="1" ht="12.75" hidden="1" customHeight="1">
      <c r="B6433" s="1186"/>
      <c r="C6433" s="1159"/>
      <c r="D6433" s="465">
        <v>415</v>
      </c>
      <c r="E6433" s="1156"/>
      <c r="F6433" s="1157"/>
      <c r="G6433" s="1158"/>
      <c r="H6433" s="468">
        <v>0.05</v>
      </c>
      <c r="I6433" s="564"/>
      <c r="J6433" s="377">
        <f t="shared" si="207"/>
        <v>0</v>
      </c>
      <c r="K6433" s="467">
        <f t="shared" si="208"/>
        <v>0</v>
      </c>
      <c r="L6433" s="113"/>
      <c r="M6433" s="113"/>
    </row>
    <row r="6434" spans="2:13" s="181" customFormat="1" ht="12.75" hidden="1" customHeight="1">
      <c r="B6434" s="1186"/>
      <c r="C6434" s="1159"/>
      <c r="D6434" s="465">
        <v>416</v>
      </c>
      <c r="E6434" s="1156"/>
      <c r="F6434" s="1157"/>
      <c r="G6434" s="1158"/>
      <c r="H6434" s="468">
        <v>0.05</v>
      </c>
      <c r="I6434" s="564"/>
      <c r="J6434" s="377">
        <f t="shared" si="207"/>
        <v>0</v>
      </c>
      <c r="K6434" s="467">
        <f t="shared" si="208"/>
        <v>0</v>
      </c>
      <c r="L6434" s="113"/>
      <c r="M6434" s="113"/>
    </row>
    <row r="6435" spans="2:13" s="181" customFormat="1" ht="12.75" hidden="1" customHeight="1">
      <c r="B6435" s="1186"/>
      <c r="C6435" s="1159"/>
      <c r="D6435" s="465">
        <v>417</v>
      </c>
      <c r="E6435" s="1156"/>
      <c r="F6435" s="1157"/>
      <c r="G6435" s="1158"/>
      <c r="H6435" s="468">
        <v>0.05</v>
      </c>
      <c r="I6435" s="564"/>
      <c r="J6435" s="377">
        <f t="shared" si="207"/>
        <v>0</v>
      </c>
      <c r="K6435" s="467">
        <f t="shared" si="208"/>
        <v>0</v>
      </c>
      <c r="L6435" s="113"/>
      <c r="M6435" s="113"/>
    </row>
    <row r="6436" spans="2:13" s="181" customFormat="1" ht="12.75" hidden="1" customHeight="1">
      <c r="B6436" s="1186"/>
      <c r="C6436" s="1159"/>
      <c r="D6436" s="465">
        <v>418</v>
      </c>
      <c r="E6436" s="1156"/>
      <c r="F6436" s="1157"/>
      <c r="G6436" s="1158"/>
      <c r="H6436" s="468">
        <v>0.05</v>
      </c>
      <c r="I6436" s="564"/>
      <c r="J6436" s="377">
        <f t="shared" si="207"/>
        <v>0</v>
      </c>
      <c r="K6436" s="467">
        <f t="shared" si="208"/>
        <v>0</v>
      </c>
      <c r="L6436" s="113"/>
      <c r="M6436" s="113"/>
    </row>
    <row r="6437" spans="2:13" s="181" customFormat="1" ht="12.75" hidden="1" customHeight="1">
      <c r="B6437" s="1186"/>
      <c r="C6437" s="1159"/>
      <c r="D6437" s="465">
        <v>419</v>
      </c>
      <c r="E6437" s="1156"/>
      <c r="F6437" s="1157"/>
      <c r="G6437" s="1158"/>
      <c r="H6437" s="468">
        <v>0.05</v>
      </c>
      <c r="I6437" s="564"/>
      <c r="J6437" s="377">
        <f t="shared" si="207"/>
        <v>0</v>
      </c>
      <c r="K6437" s="467">
        <f t="shared" si="208"/>
        <v>0</v>
      </c>
      <c r="L6437" s="113"/>
      <c r="M6437" s="113"/>
    </row>
    <row r="6438" spans="2:13" s="181" customFormat="1" ht="12.75" hidden="1" customHeight="1">
      <c r="B6438" s="1186"/>
      <c r="C6438" s="1159"/>
      <c r="D6438" s="465">
        <v>420</v>
      </c>
      <c r="E6438" s="1156"/>
      <c r="F6438" s="1157"/>
      <c r="G6438" s="1158"/>
      <c r="H6438" s="468">
        <v>0.05</v>
      </c>
      <c r="I6438" s="564"/>
      <c r="J6438" s="377">
        <f t="shared" si="207"/>
        <v>0</v>
      </c>
      <c r="K6438" s="467">
        <f t="shared" si="208"/>
        <v>0</v>
      </c>
      <c r="L6438" s="113"/>
      <c r="M6438" s="113"/>
    </row>
    <row r="6439" spans="2:13" s="181" customFormat="1" ht="12.75" hidden="1" customHeight="1">
      <c r="B6439" s="1186"/>
      <c r="C6439" s="1159"/>
      <c r="D6439" s="465">
        <v>421</v>
      </c>
      <c r="E6439" s="1156"/>
      <c r="F6439" s="1157"/>
      <c r="G6439" s="1158"/>
      <c r="H6439" s="468">
        <v>0.05</v>
      </c>
      <c r="I6439" s="564"/>
      <c r="J6439" s="377">
        <f t="shared" si="207"/>
        <v>0</v>
      </c>
      <c r="K6439" s="467">
        <f t="shared" si="208"/>
        <v>0</v>
      </c>
      <c r="L6439" s="113"/>
      <c r="M6439" s="113"/>
    </row>
    <row r="6440" spans="2:13" s="181" customFormat="1" ht="12.75" hidden="1" customHeight="1">
      <c r="B6440" s="1186"/>
      <c r="C6440" s="1159"/>
      <c r="D6440" s="465">
        <v>422</v>
      </c>
      <c r="E6440" s="1156"/>
      <c r="F6440" s="1157"/>
      <c r="G6440" s="1158"/>
      <c r="H6440" s="468">
        <v>0.05</v>
      </c>
      <c r="I6440" s="564"/>
      <c r="J6440" s="377">
        <f t="shared" si="207"/>
        <v>0</v>
      </c>
      <c r="K6440" s="467">
        <f t="shared" si="208"/>
        <v>0</v>
      </c>
      <c r="L6440" s="113"/>
      <c r="M6440" s="113"/>
    </row>
    <row r="6441" spans="2:13" s="181" customFormat="1" ht="12.75" hidden="1" customHeight="1">
      <c r="B6441" s="1186"/>
      <c r="C6441" s="1159"/>
      <c r="D6441" s="465">
        <v>423</v>
      </c>
      <c r="E6441" s="1156"/>
      <c r="F6441" s="1157"/>
      <c r="G6441" s="1158"/>
      <c r="H6441" s="468">
        <v>0.05</v>
      </c>
      <c r="I6441" s="564"/>
      <c r="J6441" s="377">
        <f t="shared" si="207"/>
        <v>0</v>
      </c>
      <c r="K6441" s="467">
        <f t="shared" si="208"/>
        <v>0</v>
      </c>
      <c r="L6441" s="113"/>
      <c r="M6441" s="113"/>
    </row>
    <row r="6442" spans="2:13" s="181" customFormat="1" ht="12.75" hidden="1" customHeight="1">
      <c r="B6442" s="1186"/>
      <c r="C6442" s="1159"/>
      <c r="D6442" s="465">
        <v>424</v>
      </c>
      <c r="E6442" s="1156"/>
      <c r="F6442" s="1157"/>
      <c r="G6442" s="1158"/>
      <c r="H6442" s="468">
        <v>0.05</v>
      </c>
      <c r="I6442" s="564"/>
      <c r="J6442" s="377">
        <f t="shared" si="207"/>
        <v>0</v>
      </c>
      <c r="K6442" s="467">
        <f t="shared" si="208"/>
        <v>0</v>
      </c>
      <c r="L6442" s="113"/>
      <c r="M6442" s="113"/>
    </row>
    <row r="6443" spans="2:13" s="181" customFormat="1" ht="12.75" hidden="1" customHeight="1">
      <c r="B6443" s="1186"/>
      <c r="C6443" s="1159"/>
      <c r="D6443" s="465">
        <v>425</v>
      </c>
      <c r="E6443" s="1156"/>
      <c r="F6443" s="1157"/>
      <c r="G6443" s="1158"/>
      <c r="H6443" s="468">
        <v>0.05</v>
      </c>
      <c r="I6443" s="564"/>
      <c r="J6443" s="377">
        <f t="shared" si="207"/>
        <v>0</v>
      </c>
      <c r="K6443" s="467">
        <f t="shared" si="208"/>
        <v>0</v>
      </c>
      <c r="L6443" s="113"/>
      <c r="M6443" s="113"/>
    </row>
    <row r="6444" spans="2:13" s="181" customFormat="1" ht="12.75" hidden="1" customHeight="1">
      <c r="B6444" s="1186"/>
      <c r="C6444" s="1159"/>
      <c r="D6444" s="465">
        <v>426</v>
      </c>
      <c r="E6444" s="1156"/>
      <c r="F6444" s="1157"/>
      <c r="G6444" s="1158"/>
      <c r="H6444" s="468">
        <v>0.05</v>
      </c>
      <c r="I6444" s="564"/>
      <c r="J6444" s="377">
        <f t="shared" si="207"/>
        <v>0</v>
      </c>
      <c r="K6444" s="467">
        <f t="shared" si="208"/>
        <v>0</v>
      </c>
      <c r="L6444" s="113"/>
      <c r="M6444" s="113"/>
    </row>
    <row r="6445" spans="2:13" s="181" customFormat="1" ht="12.75" hidden="1" customHeight="1">
      <c r="B6445" s="1186"/>
      <c r="C6445" s="1159"/>
      <c r="D6445" s="465">
        <v>427</v>
      </c>
      <c r="E6445" s="1156"/>
      <c r="F6445" s="1157"/>
      <c r="G6445" s="1158"/>
      <c r="H6445" s="468">
        <v>0.05</v>
      </c>
      <c r="I6445" s="564"/>
      <c r="J6445" s="377">
        <f t="shared" si="207"/>
        <v>0</v>
      </c>
      <c r="K6445" s="467">
        <f t="shared" si="208"/>
        <v>0</v>
      </c>
      <c r="L6445" s="113"/>
      <c r="M6445" s="113"/>
    </row>
    <row r="6446" spans="2:13" s="181" customFormat="1" ht="12.75" hidden="1" customHeight="1">
      <c r="B6446" s="1186"/>
      <c r="C6446" s="1159"/>
      <c r="D6446" s="465">
        <v>428</v>
      </c>
      <c r="E6446" s="1156"/>
      <c r="F6446" s="1157"/>
      <c r="G6446" s="1158"/>
      <c r="H6446" s="468">
        <v>0.05</v>
      </c>
      <c r="I6446" s="564"/>
      <c r="J6446" s="377">
        <f t="shared" si="207"/>
        <v>0</v>
      </c>
      <c r="K6446" s="467">
        <f t="shared" si="208"/>
        <v>0</v>
      </c>
      <c r="L6446" s="113"/>
      <c r="M6446" s="113"/>
    </row>
    <row r="6447" spans="2:13" s="181" customFormat="1" ht="12.75" hidden="1" customHeight="1">
      <c r="B6447" s="1186"/>
      <c r="C6447" s="1159"/>
      <c r="D6447" s="465">
        <v>429</v>
      </c>
      <c r="E6447" s="1156"/>
      <c r="F6447" s="1157"/>
      <c r="G6447" s="1158"/>
      <c r="H6447" s="468">
        <v>0.05</v>
      </c>
      <c r="I6447" s="564"/>
      <c r="J6447" s="377">
        <f t="shared" si="207"/>
        <v>0</v>
      </c>
      <c r="K6447" s="467">
        <f t="shared" si="208"/>
        <v>0</v>
      </c>
      <c r="L6447" s="113"/>
      <c r="M6447" s="113"/>
    </row>
    <row r="6448" spans="2:13" s="181" customFormat="1" ht="12.75" hidden="1" customHeight="1">
      <c r="B6448" s="1186"/>
      <c r="C6448" s="1159"/>
      <c r="D6448" s="465">
        <v>430</v>
      </c>
      <c r="E6448" s="1156"/>
      <c r="F6448" s="1157"/>
      <c r="G6448" s="1158"/>
      <c r="H6448" s="468">
        <v>0.05</v>
      </c>
      <c r="I6448" s="564"/>
      <c r="J6448" s="377">
        <f t="shared" si="207"/>
        <v>0</v>
      </c>
      <c r="K6448" s="467">
        <f t="shared" si="208"/>
        <v>0</v>
      </c>
      <c r="L6448" s="113"/>
      <c r="M6448" s="113"/>
    </row>
    <row r="6449" spans="2:13" s="181" customFormat="1" ht="12.75" hidden="1" customHeight="1">
      <c r="B6449" s="1186"/>
      <c r="C6449" s="1159"/>
      <c r="D6449" s="465">
        <v>431</v>
      </c>
      <c r="E6449" s="1156"/>
      <c r="F6449" s="1157"/>
      <c r="G6449" s="1158"/>
      <c r="H6449" s="468">
        <v>0.05</v>
      </c>
      <c r="I6449" s="564"/>
      <c r="J6449" s="377">
        <f t="shared" si="207"/>
        <v>0</v>
      </c>
      <c r="K6449" s="467">
        <f t="shared" si="208"/>
        <v>0</v>
      </c>
      <c r="L6449" s="113"/>
      <c r="M6449" s="113"/>
    </row>
    <row r="6450" spans="2:13" s="181" customFormat="1" ht="12.75" hidden="1" customHeight="1">
      <c r="B6450" s="1186"/>
      <c r="C6450" s="1159"/>
      <c r="D6450" s="465">
        <v>432</v>
      </c>
      <c r="E6450" s="1156"/>
      <c r="F6450" s="1157"/>
      <c r="G6450" s="1158"/>
      <c r="H6450" s="468">
        <v>0.05</v>
      </c>
      <c r="I6450" s="564"/>
      <c r="J6450" s="377">
        <f t="shared" si="207"/>
        <v>0</v>
      </c>
      <c r="K6450" s="467">
        <f t="shared" si="208"/>
        <v>0</v>
      </c>
      <c r="L6450" s="113"/>
      <c r="M6450" s="113"/>
    </row>
    <row r="6451" spans="2:13" s="181" customFormat="1" ht="12.75" hidden="1" customHeight="1">
      <c r="B6451" s="1186"/>
      <c r="C6451" s="1159"/>
      <c r="D6451" s="465">
        <v>433</v>
      </c>
      <c r="E6451" s="1156"/>
      <c r="F6451" s="1157"/>
      <c r="G6451" s="1158"/>
      <c r="H6451" s="468">
        <v>0.05</v>
      </c>
      <c r="I6451" s="564"/>
      <c r="J6451" s="377">
        <f t="shared" si="207"/>
        <v>0</v>
      </c>
      <c r="K6451" s="467">
        <f t="shared" si="208"/>
        <v>0</v>
      </c>
      <c r="L6451" s="113"/>
      <c r="M6451" s="113"/>
    </row>
    <row r="6452" spans="2:13" s="181" customFormat="1" ht="12.75" hidden="1" customHeight="1">
      <c r="B6452" s="1186"/>
      <c r="C6452" s="1159"/>
      <c r="D6452" s="465">
        <v>434</v>
      </c>
      <c r="E6452" s="1156"/>
      <c r="F6452" s="1157"/>
      <c r="G6452" s="1158"/>
      <c r="H6452" s="468">
        <v>0.05</v>
      </c>
      <c r="I6452" s="564"/>
      <c r="J6452" s="377">
        <f t="shared" si="207"/>
        <v>0</v>
      </c>
      <c r="K6452" s="467">
        <f t="shared" si="208"/>
        <v>0</v>
      </c>
      <c r="L6452" s="113"/>
      <c r="M6452" s="113"/>
    </row>
    <row r="6453" spans="2:13" s="181" customFormat="1" ht="12.75" hidden="1" customHeight="1">
      <c r="B6453" s="1186"/>
      <c r="C6453" s="1159"/>
      <c r="D6453" s="465">
        <v>435</v>
      </c>
      <c r="E6453" s="1156"/>
      <c r="F6453" s="1157"/>
      <c r="G6453" s="1158"/>
      <c r="H6453" s="468">
        <v>0.05</v>
      </c>
      <c r="I6453" s="564"/>
      <c r="J6453" s="377">
        <f t="shared" si="207"/>
        <v>0</v>
      </c>
      <c r="K6453" s="467">
        <f t="shared" si="208"/>
        <v>0</v>
      </c>
      <c r="L6453" s="113"/>
      <c r="M6453" s="113"/>
    </row>
    <row r="6454" spans="2:13" s="181" customFormat="1" ht="12.75" hidden="1" customHeight="1">
      <c r="B6454" s="1186"/>
      <c r="C6454" s="1159"/>
      <c r="D6454" s="465">
        <v>436</v>
      </c>
      <c r="E6454" s="1156"/>
      <c r="F6454" s="1157"/>
      <c r="G6454" s="1158"/>
      <c r="H6454" s="468">
        <v>0.05</v>
      </c>
      <c r="I6454" s="564"/>
      <c r="J6454" s="377">
        <f t="shared" si="207"/>
        <v>0</v>
      </c>
      <c r="K6454" s="467">
        <f t="shared" si="208"/>
        <v>0</v>
      </c>
      <c r="L6454" s="113"/>
      <c r="M6454" s="113"/>
    </row>
    <row r="6455" spans="2:13" s="181" customFormat="1" ht="12.75" hidden="1" customHeight="1">
      <c r="B6455" s="1186"/>
      <c r="C6455" s="1159"/>
      <c r="D6455" s="465">
        <v>437</v>
      </c>
      <c r="E6455" s="1156"/>
      <c r="F6455" s="1157"/>
      <c r="G6455" s="1158"/>
      <c r="H6455" s="468">
        <v>0.05</v>
      </c>
      <c r="I6455" s="564"/>
      <c r="J6455" s="377">
        <f t="shared" si="207"/>
        <v>0</v>
      </c>
      <c r="K6455" s="467">
        <f t="shared" si="208"/>
        <v>0</v>
      </c>
      <c r="L6455" s="113"/>
      <c r="M6455" s="113"/>
    </row>
    <row r="6456" spans="2:13" s="181" customFormat="1" ht="12.75" hidden="1" customHeight="1">
      <c r="B6456" s="1186"/>
      <c r="C6456" s="1159"/>
      <c r="D6456" s="465">
        <v>438</v>
      </c>
      <c r="E6456" s="1156"/>
      <c r="F6456" s="1157"/>
      <c r="G6456" s="1158"/>
      <c r="H6456" s="468">
        <v>0.05</v>
      </c>
      <c r="I6456" s="564"/>
      <c r="J6456" s="377">
        <f t="shared" si="207"/>
        <v>0</v>
      </c>
      <c r="K6456" s="467">
        <f t="shared" si="208"/>
        <v>0</v>
      </c>
      <c r="L6456" s="113"/>
      <c r="M6456" s="113"/>
    </row>
    <row r="6457" spans="2:13" s="181" customFormat="1" ht="12.75" hidden="1" customHeight="1">
      <c r="B6457" s="1186"/>
      <c r="C6457" s="1159"/>
      <c r="D6457" s="465">
        <v>439</v>
      </c>
      <c r="E6457" s="1156"/>
      <c r="F6457" s="1157"/>
      <c r="G6457" s="1158"/>
      <c r="H6457" s="468">
        <v>0.05</v>
      </c>
      <c r="I6457" s="564"/>
      <c r="J6457" s="377">
        <f t="shared" si="207"/>
        <v>0</v>
      </c>
      <c r="K6457" s="467">
        <f t="shared" si="208"/>
        <v>0</v>
      </c>
      <c r="L6457" s="113"/>
      <c r="M6457" s="113"/>
    </row>
    <row r="6458" spans="2:13" s="181" customFormat="1" ht="12.75" hidden="1" customHeight="1">
      <c r="B6458" s="1186"/>
      <c r="C6458" s="1159"/>
      <c r="D6458" s="465">
        <v>440</v>
      </c>
      <c r="E6458" s="1156"/>
      <c r="F6458" s="1157"/>
      <c r="G6458" s="1158"/>
      <c r="H6458" s="468">
        <v>0.05</v>
      </c>
      <c r="I6458" s="564"/>
      <c r="J6458" s="377">
        <f t="shared" si="207"/>
        <v>0</v>
      </c>
      <c r="K6458" s="467">
        <f t="shared" si="208"/>
        <v>0</v>
      </c>
      <c r="L6458" s="113"/>
      <c r="M6458" s="113"/>
    </row>
    <row r="6459" spans="2:13" s="181" customFormat="1" ht="12.75" hidden="1" customHeight="1">
      <c r="B6459" s="1186"/>
      <c r="C6459" s="1159"/>
      <c r="D6459" s="465">
        <v>441</v>
      </c>
      <c r="E6459" s="1156"/>
      <c r="F6459" s="1157"/>
      <c r="G6459" s="1158"/>
      <c r="H6459" s="468">
        <v>0.05</v>
      </c>
      <c r="I6459" s="564"/>
      <c r="J6459" s="377">
        <f t="shared" si="207"/>
        <v>0</v>
      </c>
      <c r="K6459" s="467">
        <f t="shared" si="208"/>
        <v>0</v>
      </c>
      <c r="L6459" s="113"/>
      <c r="M6459" s="113"/>
    </row>
    <row r="6460" spans="2:13" s="181" customFormat="1" ht="12.75" hidden="1" customHeight="1">
      <c r="B6460" s="1186"/>
      <c r="C6460" s="1159"/>
      <c r="D6460" s="465">
        <v>442</v>
      </c>
      <c r="E6460" s="1156"/>
      <c r="F6460" s="1157"/>
      <c r="G6460" s="1158"/>
      <c r="H6460" s="468">
        <v>0.05</v>
      </c>
      <c r="I6460" s="564"/>
      <c r="J6460" s="377">
        <f t="shared" si="207"/>
        <v>0</v>
      </c>
      <c r="K6460" s="467">
        <f t="shared" si="208"/>
        <v>0</v>
      </c>
      <c r="L6460" s="113"/>
      <c r="M6460" s="113"/>
    </row>
    <row r="6461" spans="2:13" s="181" customFormat="1" ht="12.75" hidden="1" customHeight="1">
      <c r="B6461" s="1186"/>
      <c r="C6461" s="1159"/>
      <c r="D6461" s="465">
        <v>443</v>
      </c>
      <c r="E6461" s="1156"/>
      <c r="F6461" s="1157"/>
      <c r="G6461" s="1158"/>
      <c r="H6461" s="468">
        <v>0.05</v>
      </c>
      <c r="I6461" s="564"/>
      <c r="J6461" s="377">
        <f t="shared" si="207"/>
        <v>0</v>
      </c>
      <c r="K6461" s="467">
        <f t="shared" si="208"/>
        <v>0</v>
      </c>
      <c r="L6461" s="113"/>
      <c r="M6461" s="113"/>
    </row>
    <row r="6462" spans="2:13" s="181" customFormat="1" ht="12.75" hidden="1" customHeight="1">
      <c r="B6462" s="1186"/>
      <c r="C6462" s="1159"/>
      <c r="D6462" s="465">
        <v>444</v>
      </c>
      <c r="E6462" s="1156"/>
      <c r="F6462" s="1157"/>
      <c r="G6462" s="1158"/>
      <c r="H6462" s="468">
        <v>0.05</v>
      </c>
      <c r="I6462" s="564"/>
      <c r="J6462" s="377">
        <f t="shared" si="207"/>
        <v>0</v>
      </c>
      <c r="K6462" s="467">
        <f t="shared" si="208"/>
        <v>0</v>
      </c>
      <c r="L6462" s="113"/>
      <c r="M6462" s="113"/>
    </row>
    <row r="6463" spans="2:13" s="181" customFormat="1" ht="12.75" hidden="1" customHeight="1">
      <c r="B6463" s="1186"/>
      <c r="C6463" s="1159"/>
      <c r="D6463" s="465">
        <v>445</v>
      </c>
      <c r="E6463" s="1156"/>
      <c r="F6463" s="1157"/>
      <c r="G6463" s="1158"/>
      <c r="H6463" s="468">
        <v>0.05</v>
      </c>
      <c r="I6463" s="564"/>
      <c r="J6463" s="377">
        <f t="shared" si="207"/>
        <v>0</v>
      </c>
      <c r="K6463" s="467">
        <f t="shared" si="208"/>
        <v>0</v>
      </c>
      <c r="L6463" s="113"/>
      <c r="M6463" s="113"/>
    </row>
    <row r="6464" spans="2:13" s="181" customFormat="1" ht="12.75" hidden="1" customHeight="1">
      <c r="B6464" s="1186"/>
      <c r="C6464" s="1159"/>
      <c r="D6464" s="465">
        <v>446</v>
      </c>
      <c r="E6464" s="1156"/>
      <c r="F6464" s="1157"/>
      <c r="G6464" s="1158"/>
      <c r="H6464" s="468">
        <v>0.05</v>
      </c>
      <c r="I6464" s="564"/>
      <c r="J6464" s="377">
        <f t="shared" si="207"/>
        <v>0</v>
      </c>
      <c r="K6464" s="467">
        <f t="shared" si="208"/>
        <v>0</v>
      </c>
      <c r="L6464" s="113"/>
      <c r="M6464" s="113"/>
    </row>
    <row r="6465" spans="2:13" s="181" customFormat="1" ht="12.75" hidden="1" customHeight="1">
      <c r="B6465" s="1186"/>
      <c r="C6465" s="1159"/>
      <c r="D6465" s="465">
        <v>447</v>
      </c>
      <c r="E6465" s="1156"/>
      <c r="F6465" s="1157"/>
      <c r="G6465" s="1158"/>
      <c r="H6465" s="468">
        <v>0.05</v>
      </c>
      <c r="I6465" s="564"/>
      <c r="J6465" s="377">
        <f t="shared" si="207"/>
        <v>0</v>
      </c>
      <c r="K6465" s="467">
        <f t="shared" si="208"/>
        <v>0</v>
      </c>
      <c r="L6465" s="113"/>
      <c r="M6465" s="113"/>
    </row>
    <row r="6466" spans="2:13" s="181" customFormat="1" ht="12.75" hidden="1" customHeight="1">
      <c r="B6466" s="1186"/>
      <c r="C6466" s="1159"/>
      <c r="D6466" s="465">
        <v>448</v>
      </c>
      <c r="E6466" s="1156"/>
      <c r="F6466" s="1157"/>
      <c r="G6466" s="1158"/>
      <c r="H6466" s="468">
        <v>0.05</v>
      </c>
      <c r="I6466" s="564"/>
      <c r="J6466" s="377">
        <f t="shared" si="207"/>
        <v>0</v>
      </c>
      <c r="K6466" s="467">
        <f t="shared" si="208"/>
        <v>0</v>
      </c>
      <c r="L6466" s="113"/>
      <c r="M6466" s="113"/>
    </row>
    <row r="6467" spans="2:13" s="181" customFormat="1" ht="12.75" hidden="1" customHeight="1">
      <c r="B6467" s="1186"/>
      <c r="C6467" s="1159"/>
      <c r="D6467" s="465">
        <v>449</v>
      </c>
      <c r="E6467" s="1156"/>
      <c r="F6467" s="1157"/>
      <c r="G6467" s="1158"/>
      <c r="H6467" s="468">
        <v>0.05</v>
      </c>
      <c r="I6467" s="564"/>
      <c r="J6467" s="377">
        <f t="shared" ref="J6467:J6530" si="209">$I$11027*H6467</f>
        <v>0</v>
      </c>
      <c r="K6467" s="467">
        <f t="shared" si="208"/>
        <v>0</v>
      </c>
      <c r="L6467" s="113"/>
      <c r="M6467" s="113"/>
    </row>
    <row r="6468" spans="2:13" s="181" customFormat="1" ht="12.75" hidden="1" customHeight="1">
      <c r="B6468" s="1186"/>
      <c r="C6468" s="1159"/>
      <c r="D6468" s="465">
        <v>450</v>
      </c>
      <c r="E6468" s="1156"/>
      <c r="F6468" s="1157"/>
      <c r="G6468" s="1158"/>
      <c r="H6468" s="468">
        <v>0.05</v>
      </c>
      <c r="I6468" s="564"/>
      <c r="J6468" s="377">
        <f t="shared" si="209"/>
        <v>0</v>
      </c>
      <c r="K6468" s="467">
        <f t="shared" ref="K6468:K6531" si="210">MAX(0,(I6468-J6468)*0.75)</f>
        <v>0</v>
      </c>
      <c r="L6468" s="113"/>
      <c r="M6468" s="113"/>
    </row>
    <row r="6469" spans="2:13" s="181" customFormat="1" ht="12.75" hidden="1" customHeight="1">
      <c r="B6469" s="1186"/>
      <c r="C6469" s="1159"/>
      <c r="D6469" s="465">
        <v>451</v>
      </c>
      <c r="E6469" s="1156"/>
      <c r="F6469" s="1157"/>
      <c r="G6469" s="1158"/>
      <c r="H6469" s="468">
        <v>0.05</v>
      </c>
      <c r="I6469" s="564"/>
      <c r="J6469" s="377">
        <f t="shared" si="209"/>
        <v>0</v>
      </c>
      <c r="K6469" s="467">
        <f t="shared" si="210"/>
        <v>0</v>
      </c>
      <c r="L6469" s="113"/>
      <c r="M6469" s="113"/>
    </row>
    <row r="6470" spans="2:13" s="181" customFormat="1" ht="12.75" hidden="1" customHeight="1">
      <c r="B6470" s="1186"/>
      <c r="C6470" s="1159"/>
      <c r="D6470" s="465">
        <v>452</v>
      </c>
      <c r="E6470" s="1156"/>
      <c r="F6470" s="1157"/>
      <c r="G6470" s="1158"/>
      <c r="H6470" s="468">
        <v>0.05</v>
      </c>
      <c r="I6470" s="564"/>
      <c r="J6470" s="377">
        <f t="shared" si="209"/>
        <v>0</v>
      </c>
      <c r="K6470" s="467">
        <f t="shared" si="210"/>
        <v>0</v>
      </c>
      <c r="L6470" s="113"/>
      <c r="M6470" s="113"/>
    </row>
    <row r="6471" spans="2:13" s="181" customFormat="1" ht="12.75" hidden="1" customHeight="1">
      <c r="B6471" s="1186"/>
      <c r="C6471" s="1159"/>
      <c r="D6471" s="465">
        <v>453</v>
      </c>
      <c r="E6471" s="1156"/>
      <c r="F6471" s="1157"/>
      <c r="G6471" s="1158"/>
      <c r="H6471" s="468">
        <v>0.05</v>
      </c>
      <c r="I6471" s="564"/>
      <c r="J6471" s="377">
        <f t="shared" si="209"/>
        <v>0</v>
      </c>
      <c r="K6471" s="467">
        <f t="shared" si="210"/>
        <v>0</v>
      </c>
      <c r="L6471" s="113"/>
      <c r="M6471" s="113"/>
    </row>
    <row r="6472" spans="2:13" s="181" customFormat="1" ht="12.75" hidden="1" customHeight="1">
      <c r="B6472" s="1186"/>
      <c r="C6472" s="1159"/>
      <c r="D6472" s="465">
        <v>454</v>
      </c>
      <c r="E6472" s="1156"/>
      <c r="F6472" s="1157"/>
      <c r="G6472" s="1158"/>
      <c r="H6472" s="468">
        <v>0.05</v>
      </c>
      <c r="I6472" s="564"/>
      <c r="J6472" s="377">
        <f t="shared" si="209"/>
        <v>0</v>
      </c>
      <c r="K6472" s="467">
        <f t="shared" si="210"/>
        <v>0</v>
      </c>
      <c r="L6472" s="113"/>
      <c r="M6472" s="113"/>
    </row>
    <row r="6473" spans="2:13" s="181" customFormat="1" ht="12.75" hidden="1" customHeight="1">
      <c r="B6473" s="1186"/>
      <c r="C6473" s="1159"/>
      <c r="D6473" s="465">
        <v>455</v>
      </c>
      <c r="E6473" s="1156"/>
      <c r="F6473" s="1157"/>
      <c r="G6473" s="1158"/>
      <c r="H6473" s="468">
        <v>0.05</v>
      </c>
      <c r="I6473" s="564"/>
      <c r="J6473" s="377">
        <f t="shared" si="209"/>
        <v>0</v>
      </c>
      <c r="K6473" s="467">
        <f t="shared" si="210"/>
        <v>0</v>
      </c>
      <c r="L6473" s="113"/>
      <c r="M6473" s="113"/>
    </row>
    <row r="6474" spans="2:13" s="181" customFormat="1" ht="12.75" hidden="1" customHeight="1">
      <c r="B6474" s="1186"/>
      <c r="C6474" s="1159"/>
      <c r="D6474" s="465">
        <v>456</v>
      </c>
      <c r="E6474" s="1156"/>
      <c r="F6474" s="1157"/>
      <c r="G6474" s="1158"/>
      <c r="H6474" s="468">
        <v>0.05</v>
      </c>
      <c r="I6474" s="564"/>
      <c r="J6474" s="377">
        <f t="shared" si="209"/>
        <v>0</v>
      </c>
      <c r="K6474" s="467">
        <f t="shared" si="210"/>
        <v>0</v>
      </c>
      <c r="L6474" s="113"/>
      <c r="M6474" s="113"/>
    </row>
    <row r="6475" spans="2:13" s="181" customFormat="1" ht="12.75" hidden="1" customHeight="1">
      <c r="B6475" s="1186"/>
      <c r="C6475" s="1159"/>
      <c r="D6475" s="465">
        <v>457</v>
      </c>
      <c r="E6475" s="1156"/>
      <c r="F6475" s="1157"/>
      <c r="G6475" s="1158"/>
      <c r="H6475" s="468">
        <v>0.05</v>
      </c>
      <c r="I6475" s="564"/>
      <c r="J6475" s="377">
        <f t="shared" si="209"/>
        <v>0</v>
      </c>
      <c r="K6475" s="467">
        <f t="shared" si="210"/>
        <v>0</v>
      </c>
      <c r="L6475" s="113"/>
      <c r="M6475" s="113"/>
    </row>
    <row r="6476" spans="2:13" s="181" customFormat="1" ht="12.75" hidden="1" customHeight="1">
      <c r="B6476" s="1186"/>
      <c r="C6476" s="1159"/>
      <c r="D6476" s="465">
        <v>458</v>
      </c>
      <c r="E6476" s="1156"/>
      <c r="F6476" s="1157"/>
      <c r="G6476" s="1158"/>
      <c r="H6476" s="468">
        <v>0.05</v>
      </c>
      <c r="I6476" s="564"/>
      <c r="J6476" s="377">
        <f t="shared" si="209"/>
        <v>0</v>
      </c>
      <c r="K6476" s="467">
        <f t="shared" si="210"/>
        <v>0</v>
      </c>
      <c r="L6476" s="113"/>
      <c r="M6476" s="113"/>
    </row>
    <row r="6477" spans="2:13" s="181" customFormat="1" ht="12.75" hidden="1" customHeight="1">
      <c r="B6477" s="1186"/>
      <c r="C6477" s="1159"/>
      <c r="D6477" s="465">
        <v>459</v>
      </c>
      <c r="E6477" s="1156"/>
      <c r="F6477" s="1157"/>
      <c r="G6477" s="1158"/>
      <c r="H6477" s="468">
        <v>0.05</v>
      </c>
      <c r="I6477" s="564"/>
      <c r="J6477" s="377">
        <f t="shared" si="209"/>
        <v>0</v>
      </c>
      <c r="K6477" s="467">
        <f t="shared" si="210"/>
        <v>0</v>
      </c>
      <c r="L6477" s="113"/>
      <c r="M6477" s="113"/>
    </row>
    <row r="6478" spans="2:13" s="181" customFormat="1" ht="12.75" hidden="1" customHeight="1">
      <c r="B6478" s="1186"/>
      <c r="C6478" s="1159"/>
      <c r="D6478" s="465">
        <v>460</v>
      </c>
      <c r="E6478" s="1156"/>
      <c r="F6478" s="1157"/>
      <c r="G6478" s="1158"/>
      <c r="H6478" s="468">
        <v>0.05</v>
      </c>
      <c r="I6478" s="564"/>
      <c r="J6478" s="377">
        <f t="shared" si="209"/>
        <v>0</v>
      </c>
      <c r="K6478" s="467">
        <f t="shared" si="210"/>
        <v>0</v>
      </c>
      <c r="L6478" s="113"/>
      <c r="M6478" s="113"/>
    </row>
    <row r="6479" spans="2:13" s="181" customFormat="1" ht="12.75" hidden="1" customHeight="1">
      <c r="B6479" s="1186"/>
      <c r="C6479" s="1159"/>
      <c r="D6479" s="465">
        <v>461</v>
      </c>
      <c r="E6479" s="1156"/>
      <c r="F6479" s="1157"/>
      <c r="G6479" s="1158"/>
      <c r="H6479" s="468">
        <v>0.05</v>
      </c>
      <c r="I6479" s="564"/>
      <c r="J6479" s="377">
        <f t="shared" si="209"/>
        <v>0</v>
      </c>
      <c r="K6479" s="467">
        <f t="shared" si="210"/>
        <v>0</v>
      </c>
      <c r="L6479" s="113"/>
      <c r="M6479" s="113"/>
    </row>
    <row r="6480" spans="2:13" s="181" customFormat="1" ht="12.75" hidden="1" customHeight="1">
      <c r="B6480" s="1186"/>
      <c r="C6480" s="1159"/>
      <c r="D6480" s="465">
        <v>462</v>
      </c>
      <c r="E6480" s="1156"/>
      <c r="F6480" s="1157"/>
      <c r="G6480" s="1158"/>
      <c r="H6480" s="468">
        <v>0.05</v>
      </c>
      <c r="I6480" s="564"/>
      <c r="J6480" s="377">
        <f t="shared" si="209"/>
        <v>0</v>
      </c>
      <c r="K6480" s="467">
        <f t="shared" si="210"/>
        <v>0</v>
      </c>
      <c r="L6480" s="113"/>
      <c r="M6480" s="113"/>
    </row>
    <row r="6481" spans="2:13" s="181" customFormat="1" ht="12.75" hidden="1" customHeight="1">
      <c r="B6481" s="1186"/>
      <c r="C6481" s="1159"/>
      <c r="D6481" s="465">
        <v>463</v>
      </c>
      <c r="E6481" s="1156"/>
      <c r="F6481" s="1157"/>
      <c r="G6481" s="1158"/>
      <c r="H6481" s="468">
        <v>0.05</v>
      </c>
      <c r="I6481" s="564"/>
      <c r="J6481" s="377">
        <f t="shared" si="209"/>
        <v>0</v>
      </c>
      <c r="K6481" s="467">
        <f t="shared" si="210"/>
        <v>0</v>
      </c>
      <c r="L6481" s="113"/>
      <c r="M6481" s="113"/>
    </row>
    <row r="6482" spans="2:13" s="181" customFormat="1" ht="12.75" hidden="1" customHeight="1">
      <c r="B6482" s="1186"/>
      <c r="C6482" s="1159"/>
      <c r="D6482" s="465">
        <v>464</v>
      </c>
      <c r="E6482" s="1156"/>
      <c r="F6482" s="1157"/>
      <c r="G6482" s="1158"/>
      <c r="H6482" s="468">
        <v>0.05</v>
      </c>
      <c r="I6482" s="564"/>
      <c r="J6482" s="377">
        <f t="shared" si="209"/>
        <v>0</v>
      </c>
      <c r="K6482" s="467">
        <f t="shared" si="210"/>
        <v>0</v>
      </c>
      <c r="L6482" s="113"/>
      <c r="M6482" s="113"/>
    </row>
    <row r="6483" spans="2:13" s="181" customFormat="1" ht="12.75" hidden="1" customHeight="1">
      <c r="B6483" s="1186"/>
      <c r="C6483" s="1159"/>
      <c r="D6483" s="465">
        <v>465</v>
      </c>
      <c r="E6483" s="1156"/>
      <c r="F6483" s="1157"/>
      <c r="G6483" s="1158"/>
      <c r="H6483" s="468">
        <v>0.05</v>
      </c>
      <c r="I6483" s="564"/>
      <c r="J6483" s="377">
        <f t="shared" si="209"/>
        <v>0</v>
      </c>
      <c r="K6483" s="467">
        <f t="shared" si="210"/>
        <v>0</v>
      </c>
      <c r="L6483" s="113"/>
      <c r="M6483" s="113"/>
    </row>
    <row r="6484" spans="2:13" s="181" customFormat="1" ht="12.75" hidden="1" customHeight="1">
      <c r="B6484" s="1186"/>
      <c r="C6484" s="1159"/>
      <c r="D6484" s="465">
        <v>466</v>
      </c>
      <c r="E6484" s="1156"/>
      <c r="F6484" s="1157"/>
      <c r="G6484" s="1158"/>
      <c r="H6484" s="468">
        <v>0.05</v>
      </c>
      <c r="I6484" s="564"/>
      <c r="J6484" s="377">
        <f t="shared" si="209"/>
        <v>0</v>
      </c>
      <c r="K6484" s="467">
        <f t="shared" si="210"/>
        <v>0</v>
      </c>
      <c r="L6484" s="113"/>
      <c r="M6484" s="113"/>
    </row>
    <row r="6485" spans="2:13" s="181" customFormat="1" ht="12.75" hidden="1" customHeight="1">
      <c r="B6485" s="1186"/>
      <c r="C6485" s="1159"/>
      <c r="D6485" s="465">
        <v>467</v>
      </c>
      <c r="E6485" s="1156"/>
      <c r="F6485" s="1157"/>
      <c r="G6485" s="1158"/>
      <c r="H6485" s="468">
        <v>0.05</v>
      </c>
      <c r="I6485" s="564"/>
      <c r="J6485" s="377">
        <f t="shared" si="209"/>
        <v>0</v>
      </c>
      <c r="K6485" s="467">
        <f t="shared" si="210"/>
        <v>0</v>
      </c>
      <c r="L6485" s="113"/>
      <c r="M6485" s="113"/>
    </row>
    <row r="6486" spans="2:13" s="181" customFormat="1" ht="12.75" hidden="1" customHeight="1">
      <c r="B6486" s="1186"/>
      <c r="C6486" s="1159"/>
      <c r="D6486" s="465">
        <v>468</v>
      </c>
      <c r="E6486" s="1156"/>
      <c r="F6486" s="1157"/>
      <c r="G6486" s="1158"/>
      <c r="H6486" s="468">
        <v>0.05</v>
      </c>
      <c r="I6486" s="564"/>
      <c r="J6486" s="377">
        <f t="shared" si="209"/>
        <v>0</v>
      </c>
      <c r="K6486" s="467">
        <f t="shared" si="210"/>
        <v>0</v>
      </c>
      <c r="L6486" s="113"/>
      <c r="M6486" s="113"/>
    </row>
    <row r="6487" spans="2:13" s="181" customFormat="1" ht="12.75" hidden="1" customHeight="1">
      <c r="B6487" s="1186"/>
      <c r="C6487" s="1159"/>
      <c r="D6487" s="465">
        <v>469</v>
      </c>
      <c r="E6487" s="1156"/>
      <c r="F6487" s="1157"/>
      <c r="G6487" s="1158"/>
      <c r="H6487" s="468">
        <v>0.05</v>
      </c>
      <c r="I6487" s="564"/>
      <c r="J6487" s="377">
        <f t="shared" si="209"/>
        <v>0</v>
      </c>
      <c r="K6487" s="467">
        <f t="shared" si="210"/>
        <v>0</v>
      </c>
      <c r="L6487" s="113"/>
      <c r="M6487" s="113"/>
    </row>
    <row r="6488" spans="2:13" s="181" customFormat="1" ht="12.75" hidden="1" customHeight="1">
      <c r="B6488" s="1186"/>
      <c r="C6488" s="1159"/>
      <c r="D6488" s="465">
        <v>470</v>
      </c>
      <c r="E6488" s="1156"/>
      <c r="F6488" s="1157"/>
      <c r="G6488" s="1158"/>
      <c r="H6488" s="468">
        <v>0.05</v>
      </c>
      <c r="I6488" s="564"/>
      <c r="J6488" s="377">
        <f t="shared" si="209"/>
        <v>0</v>
      </c>
      <c r="K6488" s="467">
        <f t="shared" si="210"/>
        <v>0</v>
      </c>
      <c r="L6488" s="113"/>
      <c r="M6488" s="113"/>
    </row>
    <row r="6489" spans="2:13" s="181" customFormat="1" ht="12.75" hidden="1" customHeight="1">
      <c r="B6489" s="1186"/>
      <c r="C6489" s="1159"/>
      <c r="D6489" s="465">
        <v>471</v>
      </c>
      <c r="E6489" s="1156"/>
      <c r="F6489" s="1157"/>
      <c r="G6489" s="1158"/>
      <c r="H6489" s="468">
        <v>0.05</v>
      </c>
      <c r="I6489" s="564"/>
      <c r="J6489" s="377">
        <f t="shared" si="209"/>
        <v>0</v>
      </c>
      <c r="K6489" s="467">
        <f t="shared" si="210"/>
        <v>0</v>
      </c>
      <c r="L6489" s="113"/>
      <c r="M6489" s="113"/>
    </row>
    <row r="6490" spans="2:13" s="181" customFormat="1" ht="12.75" hidden="1" customHeight="1">
      <c r="B6490" s="1186"/>
      <c r="C6490" s="1159"/>
      <c r="D6490" s="465">
        <v>472</v>
      </c>
      <c r="E6490" s="1156"/>
      <c r="F6490" s="1157"/>
      <c r="G6490" s="1158"/>
      <c r="H6490" s="468">
        <v>0.05</v>
      </c>
      <c r="I6490" s="564"/>
      <c r="J6490" s="377">
        <f t="shared" si="209"/>
        <v>0</v>
      </c>
      <c r="K6490" s="467">
        <f t="shared" si="210"/>
        <v>0</v>
      </c>
      <c r="L6490" s="113"/>
      <c r="M6490" s="113"/>
    </row>
    <row r="6491" spans="2:13" s="181" customFormat="1" ht="12.75" hidden="1" customHeight="1">
      <c r="B6491" s="1186"/>
      <c r="C6491" s="1159"/>
      <c r="D6491" s="465">
        <v>473</v>
      </c>
      <c r="E6491" s="1156"/>
      <c r="F6491" s="1157"/>
      <c r="G6491" s="1158"/>
      <c r="H6491" s="468">
        <v>0.05</v>
      </c>
      <c r="I6491" s="564"/>
      <c r="J6491" s="377">
        <f t="shared" si="209"/>
        <v>0</v>
      </c>
      <c r="K6491" s="467">
        <f t="shared" si="210"/>
        <v>0</v>
      </c>
      <c r="L6491" s="113"/>
      <c r="M6491" s="113"/>
    </row>
    <row r="6492" spans="2:13" s="181" customFormat="1" ht="12.75" hidden="1" customHeight="1">
      <c r="B6492" s="1186"/>
      <c r="C6492" s="1159"/>
      <c r="D6492" s="465">
        <v>474</v>
      </c>
      <c r="E6492" s="1156"/>
      <c r="F6492" s="1157"/>
      <c r="G6492" s="1158"/>
      <c r="H6492" s="468">
        <v>0.05</v>
      </c>
      <c r="I6492" s="564"/>
      <c r="J6492" s="377">
        <f t="shared" si="209"/>
        <v>0</v>
      </c>
      <c r="K6492" s="467">
        <f t="shared" si="210"/>
        <v>0</v>
      </c>
      <c r="L6492" s="113"/>
      <c r="M6492" s="113"/>
    </row>
    <row r="6493" spans="2:13" s="181" customFormat="1" ht="12.75" hidden="1" customHeight="1">
      <c r="B6493" s="1186"/>
      <c r="C6493" s="1159"/>
      <c r="D6493" s="465">
        <v>475</v>
      </c>
      <c r="E6493" s="1156"/>
      <c r="F6493" s="1157"/>
      <c r="G6493" s="1158"/>
      <c r="H6493" s="468">
        <v>0.05</v>
      </c>
      <c r="I6493" s="564"/>
      <c r="J6493" s="377">
        <f t="shared" si="209"/>
        <v>0</v>
      </c>
      <c r="K6493" s="467">
        <f t="shared" si="210"/>
        <v>0</v>
      </c>
      <c r="L6493" s="113"/>
      <c r="M6493" s="113"/>
    </row>
    <row r="6494" spans="2:13" s="181" customFormat="1" ht="12.75" hidden="1" customHeight="1">
      <c r="B6494" s="1186"/>
      <c r="C6494" s="1159"/>
      <c r="D6494" s="465">
        <v>476</v>
      </c>
      <c r="E6494" s="1156"/>
      <c r="F6494" s="1157"/>
      <c r="G6494" s="1158"/>
      <c r="H6494" s="468">
        <v>0.05</v>
      </c>
      <c r="I6494" s="564"/>
      <c r="J6494" s="377">
        <f t="shared" si="209"/>
        <v>0</v>
      </c>
      <c r="K6494" s="467">
        <f t="shared" si="210"/>
        <v>0</v>
      </c>
      <c r="L6494" s="113"/>
      <c r="M6494" s="113"/>
    </row>
    <row r="6495" spans="2:13" s="181" customFormat="1" ht="12.75" hidden="1" customHeight="1">
      <c r="B6495" s="1186"/>
      <c r="C6495" s="1159"/>
      <c r="D6495" s="465">
        <v>477</v>
      </c>
      <c r="E6495" s="1156"/>
      <c r="F6495" s="1157"/>
      <c r="G6495" s="1158"/>
      <c r="H6495" s="468">
        <v>0.05</v>
      </c>
      <c r="I6495" s="564"/>
      <c r="J6495" s="377">
        <f t="shared" si="209"/>
        <v>0</v>
      </c>
      <c r="K6495" s="467">
        <f t="shared" si="210"/>
        <v>0</v>
      </c>
      <c r="L6495" s="113"/>
      <c r="M6495" s="113"/>
    </row>
    <row r="6496" spans="2:13" s="181" customFormat="1" ht="12.75" hidden="1" customHeight="1">
      <c r="B6496" s="1186"/>
      <c r="C6496" s="1159"/>
      <c r="D6496" s="465">
        <v>478</v>
      </c>
      <c r="E6496" s="1156"/>
      <c r="F6496" s="1157"/>
      <c r="G6496" s="1158"/>
      <c r="H6496" s="468">
        <v>0.05</v>
      </c>
      <c r="I6496" s="564"/>
      <c r="J6496" s="377">
        <f t="shared" si="209"/>
        <v>0</v>
      </c>
      <c r="K6496" s="467">
        <f t="shared" si="210"/>
        <v>0</v>
      </c>
      <c r="L6496" s="113"/>
      <c r="M6496" s="113"/>
    </row>
    <row r="6497" spans="2:13" s="181" customFormat="1" ht="12.75" hidden="1" customHeight="1">
      <c r="B6497" s="1186"/>
      <c r="C6497" s="1159"/>
      <c r="D6497" s="465">
        <v>479</v>
      </c>
      <c r="E6497" s="1156"/>
      <c r="F6497" s="1157"/>
      <c r="G6497" s="1158"/>
      <c r="H6497" s="468">
        <v>0.05</v>
      </c>
      <c r="I6497" s="564"/>
      <c r="J6497" s="377">
        <f t="shared" si="209"/>
        <v>0</v>
      </c>
      <c r="K6497" s="467">
        <f t="shared" si="210"/>
        <v>0</v>
      </c>
      <c r="L6497" s="113"/>
      <c r="M6497" s="113"/>
    </row>
    <row r="6498" spans="2:13" s="181" customFormat="1" ht="12.75" hidden="1" customHeight="1">
      <c r="B6498" s="1186"/>
      <c r="C6498" s="1159"/>
      <c r="D6498" s="465">
        <v>480</v>
      </c>
      <c r="E6498" s="1156"/>
      <c r="F6498" s="1157"/>
      <c r="G6498" s="1158"/>
      <c r="H6498" s="468">
        <v>0.05</v>
      </c>
      <c r="I6498" s="564"/>
      <c r="J6498" s="377">
        <f t="shared" si="209"/>
        <v>0</v>
      </c>
      <c r="K6498" s="467">
        <f t="shared" si="210"/>
        <v>0</v>
      </c>
      <c r="L6498" s="113"/>
      <c r="M6498" s="113"/>
    </row>
    <row r="6499" spans="2:13" s="181" customFormat="1" ht="12.75" hidden="1" customHeight="1">
      <c r="B6499" s="1186"/>
      <c r="C6499" s="1159"/>
      <c r="D6499" s="465">
        <v>481</v>
      </c>
      <c r="E6499" s="1156"/>
      <c r="F6499" s="1157"/>
      <c r="G6499" s="1158"/>
      <c r="H6499" s="468">
        <v>0.05</v>
      </c>
      <c r="I6499" s="564"/>
      <c r="J6499" s="377">
        <f t="shared" si="209"/>
        <v>0</v>
      </c>
      <c r="K6499" s="467">
        <f t="shared" si="210"/>
        <v>0</v>
      </c>
      <c r="L6499" s="113"/>
      <c r="M6499" s="113"/>
    </row>
    <row r="6500" spans="2:13" s="181" customFormat="1" ht="12.75" hidden="1" customHeight="1">
      <c r="B6500" s="1186"/>
      <c r="C6500" s="1159"/>
      <c r="D6500" s="465">
        <v>482</v>
      </c>
      <c r="E6500" s="1156"/>
      <c r="F6500" s="1157"/>
      <c r="G6500" s="1158"/>
      <c r="H6500" s="468">
        <v>0.05</v>
      </c>
      <c r="I6500" s="564"/>
      <c r="J6500" s="377">
        <f t="shared" si="209"/>
        <v>0</v>
      </c>
      <c r="K6500" s="467">
        <f t="shared" si="210"/>
        <v>0</v>
      </c>
      <c r="L6500" s="113"/>
      <c r="M6500" s="113"/>
    </row>
    <row r="6501" spans="2:13" s="181" customFormat="1" ht="12.75" hidden="1" customHeight="1">
      <c r="B6501" s="1186"/>
      <c r="C6501" s="1159"/>
      <c r="D6501" s="465">
        <v>483</v>
      </c>
      <c r="E6501" s="1156"/>
      <c r="F6501" s="1157"/>
      <c r="G6501" s="1158"/>
      <c r="H6501" s="468">
        <v>0.05</v>
      </c>
      <c r="I6501" s="564"/>
      <c r="J6501" s="377">
        <f t="shared" si="209"/>
        <v>0</v>
      </c>
      <c r="K6501" s="467">
        <f t="shared" si="210"/>
        <v>0</v>
      </c>
      <c r="L6501" s="113"/>
      <c r="M6501" s="113"/>
    </row>
    <row r="6502" spans="2:13" s="181" customFormat="1" ht="12.75" hidden="1" customHeight="1">
      <c r="B6502" s="1186"/>
      <c r="C6502" s="1159"/>
      <c r="D6502" s="465">
        <v>484</v>
      </c>
      <c r="E6502" s="1156"/>
      <c r="F6502" s="1157"/>
      <c r="G6502" s="1158"/>
      <c r="H6502" s="468">
        <v>0.05</v>
      </c>
      <c r="I6502" s="564"/>
      <c r="J6502" s="377">
        <f t="shared" si="209"/>
        <v>0</v>
      </c>
      <c r="K6502" s="467">
        <f t="shared" si="210"/>
        <v>0</v>
      </c>
      <c r="L6502" s="113"/>
      <c r="M6502" s="113"/>
    </row>
    <row r="6503" spans="2:13" s="181" customFormat="1" ht="12.75" hidden="1" customHeight="1">
      <c r="B6503" s="1186"/>
      <c r="C6503" s="1159"/>
      <c r="D6503" s="465">
        <v>485</v>
      </c>
      <c r="E6503" s="1156"/>
      <c r="F6503" s="1157"/>
      <c r="G6503" s="1158"/>
      <c r="H6503" s="468">
        <v>0.05</v>
      </c>
      <c r="I6503" s="564"/>
      <c r="J6503" s="377">
        <f t="shared" si="209"/>
        <v>0</v>
      </c>
      <c r="K6503" s="467">
        <f t="shared" si="210"/>
        <v>0</v>
      </c>
      <c r="L6503" s="113"/>
      <c r="M6503" s="113"/>
    </row>
    <row r="6504" spans="2:13" s="181" customFormat="1" ht="12.75" hidden="1" customHeight="1">
      <c r="B6504" s="1186"/>
      <c r="C6504" s="1159"/>
      <c r="D6504" s="465">
        <v>486</v>
      </c>
      <c r="E6504" s="1156"/>
      <c r="F6504" s="1157"/>
      <c r="G6504" s="1158"/>
      <c r="H6504" s="468">
        <v>0.05</v>
      </c>
      <c r="I6504" s="564"/>
      <c r="J6504" s="377">
        <f t="shared" si="209"/>
        <v>0</v>
      </c>
      <c r="K6504" s="467">
        <f t="shared" si="210"/>
        <v>0</v>
      </c>
      <c r="L6504" s="113"/>
      <c r="M6504" s="113"/>
    </row>
    <row r="6505" spans="2:13" s="181" customFormat="1" ht="12.75" hidden="1" customHeight="1">
      <c r="B6505" s="1186"/>
      <c r="C6505" s="1159"/>
      <c r="D6505" s="465">
        <v>487</v>
      </c>
      <c r="E6505" s="1156"/>
      <c r="F6505" s="1157"/>
      <c r="G6505" s="1158"/>
      <c r="H6505" s="468">
        <v>0.05</v>
      </c>
      <c r="I6505" s="564"/>
      <c r="J6505" s="377">
        <f t="shared" si="209"/>
        <v>0</v>
      </c>
      <c r="K6505" s="467">
        <f t="shared" si="210"/>
        <v>0</v>
      </c>
      <c r="L6505" s="113"/>
      <c r="M6505" s="113"/>
    </row>
    <row r="6506" spans="2:13" s="181" customFormat="1" ht="12.75" hidden="1" customHeight="1">
      <c r="B6506" s="1186"/>
      <c r="C6506" s="1159"/>
      <c r="D6506" s="465">
        <v>488</v>
      </c>
      <c r="E6506" s="1156"/>
      <c r="F6506" s="1157"/>
      <c r="G6506" s="1158"/>
      <c r="H6506" s="468">
        <v>0.05</v>
      </c>
      <c r="I6506" s="564"/>
      <c r="J6506" s="377">
        <f t="shared" si="209"/>
        <v>0</v>
      </c>
      <c r="K6506" s="467">
        <f t="shared" si="210"/>
        <v>0</v>
      </c>
      <c r="L6506" s="113"/>
      <c r="M6506" s="113"/>
    </row>
    <row r="6507" spans="2:13" s="181" customFormat="1" ht="12.75" hidden="1" customHeight="1">
      <c r="B6507" s="1186"/>
      <c r="C6507" s="1159"/>
      <c r="D6507" s="465">
        <v>489</v>
      </c>
      <c r="E6507" s="1156"/>
      <c r="F6507" s="1157"/>
      <c r="G6507" s="1158"/>
      <c r="H6507" s="468">
        <v>0.05</v>
      </c>
      <c r="I6507" s="564"/>
      <c r="J6507" s="377">
        <f t="shared" si="209"/>
        <v>0</v>
      </c>
      <c r="K6507" s="467">
        <f t="shared" si="210"/>
        <v>0</v>
      </c>
      <c r="L6507" s="113"/>
      <c r="M6507" s="113"/>
    </row>
    <row r="6508" spans="2:13" s="181" customFormat="1" ht="12.75" hidden="1" customHeight="1">
      <c r="B6508" s="1186"/>
      <c r="C6508" s="1159"/>
      <c r="D6508" s="465">
        <v>490</v>
      </c>
      <c r="E6508" s="1156"/>
      <c r="F6508" s="1157"/>
      <c r="G6508" s="1158"/>
      <c r="H6508" s="468">
        <v>0.05</v>
      </c>
      <c r="I6508" s="564"/>
      <c r="J6508" s="377">
        <f t="shared" si="209"/>
        <v>0</v>
      </c>
      <c r="K6508" s="467">
        <f t="shared" si="210"/>
        <v>0</v>
      </c>
      <c r="L6508" s="113"/>
      <c r="M6508" s="113"/>
    </row>
    <row r="6509" spans="2:13" s="181" customFormat="1" ht="12.75" hidden="1" customHeight="1">
      <c r="B6509" s="1186"/>
      <c r="C6509" s="1159"/>
      <c r="D6509" s="465">
        <v>491</v>
      </c>
      <c r="E6509" s="1156"/>
      <c r="F6509" s="1157"/>
      <c r="G6509" s="1158"/>
      <c r="H6509" s="468">
        <v>0.05</v>
      </c>
      <c r="I6509" s="564"/>
      <c r="J6509" s="377">
        <f t="shared" si="209"/>
        <v>0</v>
      </c>
      <c r="K6509" s="467">
        <f t="shared" si="210"/>
        <v>0</v>
      </c>
      <c r="L6509" s="113"/>
      <c r="M6509" s="113"/>
    </row>
    <row r="6510" spans="2:13" s="181" customFormat="1" ht="12.75" hidden="1" customHeight="1">
      <c r="B6510" s="1186"/>
      <c r="C6510" s="1159"/>
      <c r="D6510" s="465">
        <v>492</v>
      </c>
      <c r="E6510" s="1156"/>
      <c r="F6510" s="1157"/>
      <c r="G6510" s="1158"/>
      <c r="H6510" s="468">
        <v>0.05</v>
      </c>
      <c r="I6510" s="564"/>
      <c r="J6510" s="377">
        <f t="shared" si="209"/>
        <v>0</v>
      </c>
      <c r="K6510" s="467">
        <f t="shared" si="210"/>
        <v>0</v>
      </c>
      <c r="L6510" s="113"/>
      <c r="M6510" s="113"/>
    </row>
    <row r="6511" spans="2:13" s="181" customFormat="1" ht="12.75" hidden="1" customHeight="1">
      <c r="B6511" s="1186"/>
      <c r="C6511" s="1159"/>
      <c r="D6511" s="465">
        <v>493</v>
      </c>
      <c r="E6511" s="1156"/>
      <c r="F6511" s="1157"/>
      <c r="G6511" s="1158"/>
      <c r="H6511" s="468">
        <v>0.05</v>
      </c>
      <c r="I6511" s="564"/>
      <c r="J6511" s="377">
        <f t="shared" si="209"/>
        <v>0</v>
      </c>
      <c r="K6511" s="467">
        <f t="shared" si="210"/>
        <v>0</v>
      </c>
      <c r="L6511" s="113"/>
      <c r="M6511" s="113"/>
    </row>
    <row r="6512" spans="2:13" s="181" customFormat="1" ht="12.75" hidden="1" customHeight="1">
      <c r="B6512" s="1186"/>
      <c r="C6512" s="1159"/>
      <c r="D6512" s="465">
        <v>494</v>
      </c>
      <c r="E6512" s="1156"/>
      <c r="F6512" s="1157"/>
      <c r="G6512" s="1158"/>
      <c r="H6512" s="468">
        <v>0.05</v>
      </c>
      <c r="I6512" s="564"/>
      <c r="J6512" s="377">
        <f t="shared" si="209"/>
        <v>0</v>
      </c>
      <c r="K6512" s="467">
        <f t="shared" si="210"/>
        <v>0</v>
      </c>
      <c r="L6512" s="113"/>
      <c r="M6512" s="113"/>
    </row>
    <row r="6513" spans="2:13" s="181" customFormat="1" ht="12.75" hidden="1" customHeight="1">
      <c r="B6513" s="1186"/>
      <c r="C6513" s="1159"/>
      <c r="D6513" s="465">
        <v>495</v>
      </c>
      <c r="E6513" s="1156"/>
      <c r="F6513" s="1157"/>
      <c r="G6513" s="1158"/>
      <c r="H6513" s="468">
        <v>0.05</v>
      </c>
      <c r="I6513" s="564"/>
      <c r="J6513" s="377">
        <f t="shared" si="209"/>
        <v>0</v>
      </c>
      <c r="K6513" s="467">
        <f t="shared" si="210"/>
        <v>0</v>
      </c>
      <c r="L6513" s="113"/>
      <c r="M6513" s="113"/>
    </row>
    <row r="6514" spans="2:13" s="181" customFormat="1" ht="12.75" hidden="1" customHeight="1">
      <c r="B6514" s="1186"/>
      <c r="C6514" s="1159"/>
      <c r="D6514" s="465">
        <v>496</v>
      </c>
      <c r="E6514" s="1156"/>
      <c r="F6514" s="1157"/>
      <c r="G6514" s="1158"/>
      <c r="H6514" s="468">
        <v>0.05</v>
      </c>
      <c r="I6514" s="564"/>
      <c r="J6514" s="377">
        <f t="shared" si="209"/>
        <v>0</v>
      </c>
      <c r="K6514" s="467">
        <f t="shared" si="210"/>
        <v>0</v>
      </c>
      <c r="L6514" s="113"/>
      <c r="M6514" s="113"/>
    </row>
    <row r="6515" spans="2:13" s="181" customFormat="1" ht="12.75" hidden="1" customHeight="1">
      <c r="B6515" s="1186"/>
      <c r="C6515" s="1159"/>
      <c r="D6515" s="465">
        <v>497</v>
      </c>
      <c r="E6515" s="1156"/>
      <c r="F6515" s="1157"/>
      <c r="G6515" s="1158"/>
      <c r="H6515" s="468">
        <v>0.05</v>
      </c>
      <c r="I6515" s="564"/>
      <c r="J6515" s="377">
        <f t="shared" si="209"/>
        <v>0</v>
      </c>
      <c r="K6515" s="467">
        <f t="shared" si="210"/>
        <v>0</v>
      </c>
      <c r="L6515" s="113"/>
      <c r="M6515" s="113"/>
    </row>
    <row r="6516" spans="2:13" s="181" customFormat="1" ht="12.75" hidden="1" customHeight="1">
      <c r="B6516" s="1186"/>
      <c r="C6516" s="1159"/>
      <c r="D6516" s="465">
        <v>498</v>
      </c>
      <c r="E6516" s="1156"/>
      <c r="F6516" s="1157"/>
      <c r="G6516" s="1158"/>
      <c r="H6516" s="468">
        <v>0.05</v>
      </c>
      <c r="I6516" s="564"/>
      <c r="J6516" s="377">
        <f t="shared" si="209"/>
        <v>0</v>
      </c>
      <c r="K6516" s="467">
        <f t="shared" si="210"/>
        <v>0</v>
      </c>
      <c r="L6516" s="113"/>
      <c r="M6516" s="113"/>
    </row>
    <row r="6517" spans="2:13" s="181" customFormat="1" ht="12.75" hidden="1" customHeight="1">
      <c r="B6517" s="1186"/>
      <c r="C6517" s="1159"/>
      <c r="D6517" s="465">
        <v>499</v>
      </c>
      <c r="E6517" s="1156"/>
      <c r="F6517" s="1157"/>
      <c r="G6517" s="1158"/>
      <c r="H6517" s="468">
        <v>0.05</v>
      </c>
      <c r="I6517" s="564"/>
      <c r="J6517" s="377">
        <f t="shared" si="209"/>
        <v>0</v>
      </c>
      <c r="K6517" s="467">
        <f t="shared" si="210"/>
        <v>0</v>
      </c>
      <c r="L6517" s="113"/>
      <c r="M6517" s="113"/>
    </row>
    <row r="6518" spans="2:13" s="181" customFormat="1" ht="12.75" hidden="1" customHeight="1">
      <c r="B6518" s="1186"/>
      <c r="C6518" s="1159"/>
      <c r="D6518" s="465">
        <v>500</v>
      </c>
      <c r="E6518" s="1156"/>
      <c r="F6518" s="1157"/>
      <c r="G6518" s="1158"/>
      <c r="H6518" s="468">
        <v>0.05</v>
      </c>
      <c r="I6518" s="564"/>
      <c r="J6518" s="377">
        <f t="shared" si="209"/>
        <v>0</v>
      </c>
      <c r="K6518" s="467">
        <f t="shared" si="210"/>
        <v>0</v>
      </c>
      <c r="L6518" s="113"/>
      <c r="M6518" s="113"/>
    </row>
    <row r="6519" spans="2:13" s="181" customFormat="1" ht="12.75" hidden="1" customHeight="1">
      <c r="B6519" s="1186"/>
      <c r="C6519" s="1159"/>
      <c r="D6519" s="465">
        <v>501</v>
      </c>
      <c r="E6519" s="1156"/>
      <c r="F6519" s="1157"/>
      <c r="G6519" s="1158"/>
      <c r="H6519" s="468">
        <v>0.05</v>
      </c>
      <c r="I6519" s="564"/>
      <c r="J6519" s="377">
        <f t="shared" si="209"/>
        <v>0</v>
      </c>
      <c r="K6519" s="467">
        <f t="shared" si="210"/>
        <v>0</v>
      </c>
      <c r="L6519" s="113"/>
      <c r="M6519" s="113"/>
    </row>
    <row r="6520" spans="2:13" s="181" customFormat="1" ht="12.75" hidden="1" customHeight="1">
      <c r="B6520" s="1186"/>
      <c r="C6520" s="1159"/>
      <c r="D6520" s="465">
        <v>502</v>
      </c>
      <c r="E6520" s="1156"/>
      <c r="F6520" s="1157"/>
      <c r="G6520" s="1158"/>
      <c r="H6520" s="468">
        <v>0.05</v>
      </c>
      <c r="I6520" s="564"/>
      <c r="J6520" s="377">
        <f t="shared" si="209"/>
        <v>0</v>
      </c>
      <c r="K6520" s="467">
        <f t="shared" si="210"/>
        <v>0</v>
      </c>
      <c r="L6520" s="113"/>
      <c r="M6520" s="113"/>
    </row>
    <row r="6521" spans="2:13" s="181" customFormat="1" ht="12.75" hidden="1" customHeight="1">
      <c r="B6521" s="1186"/>
      <c r="C6521" s="1159"/>
      <c r="D6521" s="465">
        <v>503</v>
      </c>
      <c r="E6521" s="1156"/>
      <c r="F6521" s="1157"/>
      <c r="G6521" s="1158"/>
      <c r="H6521" s="468">
        <v>0.05</v>
      </c>
      <c r="I6521" s="564"/>
      <c r="J6521" s="377">
        <f t="shared" si="209"/>
        <v>0</v>
      </c>
      <c r="K6521" s="467">
        <f t="shared" si="210"/>
        <v>0</v>
      </c>
      <c r="L6521" s="113"/>
      <c r="M6521" s="113"/>
    </row>
    <row r="6522" spans="2:13" s="181" customFormat="1" ht="12.75" hidden="1" customHeight="1">
      <c r="B6522" s="1186"/>
      <c r="C6522" s="1159"/>
      <c r="D6522" s="465">
        <v>504</v>
      </c>
      <c r="E6522" s="1156"/>
      <c r="F6522" s="1157"/>
      <c r="G6522" s="1158"/>
      <c r="H6522" s="468">
        <v>0.05</v>
      </c>
      <c r="I6522" s="564"/>
      <c r="J6522" s="377">
        <f t="shared" si="209"/>
        <v>0</v>
      </c>
      <c r="K6522" s="467">
        <f t="shared" si="210"/>
        <v>0</v>
      </c>
      <c r="L6522" s="113"/>
      <c r="M6522" s="113"/>
    </row>
    <row r="6523" spans="2:13" s="181" customFormat="1" ht="12.75" hidden="1" customHeight="1">
      <c r="B6523" s="1186"/>
      <c r="C6523" s="1159"/>
      <c r="D6523" s="465">
        <v>505</v>
      </c>
      <c r="E6523" s="1156"/>
      <c r="F6523" s="1157"/>
      <c r="G6523" s="1158"/>
      <c r="H6523" s="468">
        <v>0.05</v>
      </c>
      <c r="I6523" s="564"/>
      <c r="J6523" s="377">
        <f t="shared" si="209"/>
        <v>0</v>
      </c>
      <c r="K6523" s="467">
        <f t="shared" si="210"/>
        <v>0</v>
      </c>
      <c r="L6523" s="113"/>
      <c r="M6523" s="113"/>
    </row>
    <row r="6524" spans="2:13" s="181" customFormat="1" ht="12.75" hidden="1" customHeight="1">
      <c r="B6524" s="1186"/>
      <c r="C6524" s="1159"/>
      <c r="D6524" s="465">
        <v>506</v>
      </c>
      <c r="E6524" s="1156"/>
      <c r="F6524" s="1157"/>
      <c r="G6524" s="1158"/>
      <c r="H6524" s="468">
        <v>0.05</v>
      </c>
      <c r="I6524" s="564"/>
      <c r="J6524" s="377">
        <f t="shared" si="209"/>
        <v>0</v>
      </c>
      <c r="K6524" s="467">
        <f t="shared" si="210"/>
        <v>0</v>
      </c>
      <c r="L6524" s="113"/>
      <c r="M6524" s="113"/>
    </row>
    <row r="6525" spans="2:13" s="181" customFormat="1" ht="12.75" hidden="1" customHeight="1">
      <c r="B6525" s="1186"/>
      <c r="C6525" s="1159"/>
      <c r="D6525" s="465">
        <v>507</v>
      </c>
      <c r="E6525" s="1156"/>
      <c r="F6525" s="1157"/>
      <c r="G6525" s="1158"/>
      <c r="H6525" s="468">
        <v>0.05</v>
      </c>
      <c r="I6525" s="564"/>
      <c r="J6525" s="377">
        <f t="shared" si="209"/>
        <v>0</v>
      </c>
      <c r="K6525" s="467">
        <f t="shared" si="210"/>
        <v>0</v>
      </c>
      <c r="L6525" s="113"/>
      <c r="M6525" s="113"/>
    </row>
    <row r="6526" spans="2:13" s="181" customFormat="1" ht="12.75" hidden="1" customHeight="1">
      <c r="B6526" s="1186"/>
      <c r="C6526" s="1159"/>
      <c r="D6526" s="465">
        <v>508</v>
      </c>
      <c r="E6526" s="1156"/>
      <c r="F6526" s="1157"/>
      <c r="G6526" s="1158"/>
      <c r="H6526" s="468">
        <v>0.05</v>
      </c>
      <c r="I6526" s="564"/>
      <c r="J6526" s="377">
        <f t="shared" si="209"/>
        <v>0</v>
      </c>
      <c r="K6526" s="467">
        <f t="shared" si="210"/>
        <v>0</v>
      </c>
      <c r="L6526" s="113"/>
      <c r="M6526" s="113"/>
    </row>
    <row r="6527" spans="2:13" s="181" customFormat="1" ht="12.75" hidden="1" customHeight="1">
      <c r="B6527" s="1186"/>
      <c r="C6527" s="1159"/>
      <c r="D6527" s="465">
        <v>509</v>
      </c>
      <c r="E6527" s="1156"/>
      <c r="F6527" s="1157"/>
      <c r="G6527" s="1158"/>
      <c r="H6527" s="468">
        <v>0.05</v>
      </c>
      <c r="I6527" s="564"/>
      <c r="J6527" s="377">
        <f t="shared" si="209"/>
        <v>0</v>
      </c>
      <c r="K6527" s="467">
        <f t="shared" si="210"/>
        <v>0</v>
      </c>
      <c r="L6527" s="113"/>
      <c r="M6527" s="113"/>
    </row>
    <row r="6528" spans="2:13" s="181" customFormat="1" ht="12.75" hidden="1" customHeight="1">
      <c r="B6528" s="1186"/>
      <c r="C6528" s="1159"/>
      <c r="D6528" s="465">
        <v>510</v>
      </c>
      <c r="E6528" s="1156"/>
      <c r="F6528" s="1157"/>
      <c r="G6528" s="1158"/>
      <c r="H6528" s="468">
        <v>0.05</v>
      </c>
      <c r="I6528" s="564"/>
      <c r="J6528" s="377">
        <f t="shared" si="209"/>
        <v>0</v>
      </c>
      <c r="K6528" s="467">
        <f t="shared" si="210"/>
        <v>0</v>
      </c>
      <c r="L6528" s="113"/>
      <c r="M6528" s="113"/>
    </row>
    <row r="6529" spans="2:13" s="181" customFormat="1" ht="12.75" hidden="1" customHeight="1">
      <c r="B6529" s="1186"/>
      <c r="C6529" s="1159"/>
      <c r="D6529" s="465">
        <v>511</v>
      </c>
      <c r="E6529" s="1156"/>
      <c r="F6529" s="1157"/>
      <c r="G6529" s="1158"/>
      <c r="H6529" s="468">
        <v>0.05</v>
      </c>
      <c r="I6529" s="564"/>
      <c r="J6529" s="377">
        <f t="shared" si="209"/>
        <v>0</v>
      </c>
      <c r="K6529" s="467">
        <f t="shared" si="210"/>
        <v>0</v>
      </c>
      <c r="L6529" s="113"/>
      <c r="M6529" s="113"/>
    </row>
    <row r="6530" spans="2:13" s="181" customFormat="1" ht="12.75" hidden="1" customHeight="1">
      <c r="B6530" s="1186"/>
      <c r="C6530" s="1159"/>
      <c r="D6530" s="465">
        <v>512</v>
      </c>
      <c r="E6530" s="1156"/>
      <c r="F6530" s="1157"/>
      <c r="G6530" s="1158"/>
      <c r="H6530" s="468">
        <v>0.05</v>
      </c>
      <c r="I6530" s="564"/>
      <c r="J6530" s="377">
        <f t="shared" si="209"/>
        <v>0</v>
      </c>
      <c r="K6530" s="467">
        <f t="shared" si="210"/>
        <v>0</v>
      </c>
      <c r="L6530" s="113"/>
      <c r="M6530" s="113"/>
    </row>
    <row r="6531" spans="2:13" s="181" customFormat="1" ht="12.75" hidden="1" customHeight="1">
      <c r="B6531" s="1186"/>
      <c r="C6531" s="1159"/>
      <c r="D6531" s="465">
        <v>513</v>
      </c>
      <c r="E6531" s="1156"/>
      <c r="F6531" s="1157"/>
      <c r="G6531" s="1158"/>
      <c r="H6531" s="468">
        <v>0.05</v>
      </c>
      <c r="I6531" s="564"/>
      <c r="J6531" s="377">
        <f t="shared" ref="J6531:J6594" si="211">$I$11027*H6531</f>
        <v>0</v>
      </c>
      <c r="K6531" s="467">
        <f t="shared" si="210"/>
        <v>0</v>
      </c>
      <c r="L6531" s="113"/>
      <c r="M6531" s="113"/>
    </row>
    <row r="6532" spans="2:13" s="181" customFormat="1" ht="12.75" hidden="1" customHeight="1">
      <c r="B6532" s="1186"/>
      <c r="C6532" s="1159"/>
      <c r="D6532" s="465">
        <v>514</v>
      </c>
      <c r="E6532" s="1156"/>
      <c r="F6532" s="1157"/>
      <c r="G6532" s="1158"/>
      <c r="H6532" s="468">
        <v>0.05</v>
      </c>
      <c r="I6532" s="564"/>
      <c r="J6532" s="377">
        <f t="shared" si="211"/>
        <v>0</v>
      </c>
      <c r="K6532" s="467">
        <f t="shared" ref="K6532:K6595" si="212">MAX(0,(I6532-J6532)*0.75)</f>
        <v>0</v>
      </c>
      <c r="L6532" s="113"/>
      <c r="M6532" s="113"/>
    </row>
    <row r="6533" spans="2:13" s="181" customFormat="1" ht="12.75" hidden="1" customHeight="1">
      <c r="B6533" s="1186"/>
      <c r="C6533" s="1159"/>
      <c r="D6533" s="465">
        <v>515</v>
      </c>
      <c r="E6533" s="1156"/>
      <c r="F6533" s="1157"/>
      <c r="G6533" s="1158"/>
      <c r="H6533" s="468">
        <v>0.05</v>
      </c>
      <c r="I6533" s="564"/>
      <c r="J6533" s="377">
        <f t="shared" si="211"/>
        <v>0</v>
      </c>
      <c r="K6533" s="467">
        <f t="shared" si="212"/>
        <v>0</v>
      </c>
      <c r="L6533" s="113"/>
      <c r="M6533" s="113"/>
    </row>
    <row r="6534" spans="2:13" s="181" customFormat="1" ht="12.75" hidden="1" customHeight="1">
      <c r="B6534" s="1186"/>
      <c r="C6534" s="1159"/>
      <c r="D6534" s="465">
        <v>516</v>
      </c>
      <c r="E6534" s="1156"/>
      <c r="F6534" s="1157"/>
      <c r="G6534" s="1158"/>
      <c r="H6534" s="468">
        <v>0.05</v>
      </c>
      <c r="I6534" s="564"/>
      <c r="J6534" s="377">
        <f t="shared" si="211"/>
        <v>0</v>
      </c>
      <c r="K6534" s="467">
        <f t="shared" si="212"/>
        <v>0</v>
      </c>
      <c r="L6534" s="113"/>
      <c r="M6534" s="113"/>
    </row>
    <row r="6535" spans="2:13" s="181" customFormat="1" ht="12.75" hidden="1" customHeight="1">
      <c r="B6535" s="1186"/>
      <c r="C6535" s="1159"/>
      <c r="D6535" s="465">
        <v>517</v>
      </c>
      <c r="E6535" s="1156"/>
      <c r="F6535" s="1157"/>
      <c r="G6535" s="1158"/>
      <c r="H6535" s="468">
        <v>0.05</v>
      </c>
      <c r="I6535" s="564"/>
      <c r="J6535" s="377">
        <f t="shared" si="211"/>
        <v>0</v>
      </c>
      <c r="K6535" s="467">
        <f t="shared" si="212"/>
        <v>0</v>
      </c>
      <c r="L6535" s="113"/>
      <c r="M6535" s="113"/>
    </row>
    <row r="6536" spans="2:13" s="181" customFormat="1" ht="12.75" hidden="1" customHeight="1">
      <c r="B6536" s="1186"/>
      <c r="C6536" s="1159"/>
      <c r="D6536" s="465">
        <v>518</v>
      </c>
      <c r="E6536" s="1156"/>
      <c r="F6536" s="1157"/>
      <c r="G6536" s="1158"/>
      <c r="H6536" s="468">
        <v>0.05</v>
      </c>
      <c r="I6536" s="564"/>
      <c r="J6536" s="377">
        <f t="shared" si="211"/>
        <v>0</v>
      </c>
      <c r="K6536" s="467">
        <f t="shared" si="212"/>
        <v>0</v>
      </c>
      <c r="L6536" s="113"/>
      <c r="M6536" s="113"/>
    </row>
    <row r="6537" spans="2:13" s="181" customFormat="1" ht="12.75" hidden="1" customHeight="1">
      <c r="B6537" s="1186"/>
      <c r="C6537" s="1159"/>
      <c r="D6537" s="465">
        <v>519</v>
      </c>
      <c r="E6537" s="1156"/>
      <c r="F6537" s="1157"/>
      <c r="G6537" s="1158"/>
      <c r="H6537" s="468">
        <v>0.05</v>
      </c>
      <c r="I6537" s="564"/>
      <c r="J6537" s="377">
        <f t="shared" si="211"/>
        <v>0</v>
      </c>
      <c r="K6537" s="467">
        <f t="shared" si="212"/>
        <v>0</v>
      </c>
      <c r="L6537" s="113"/>
      <c r="M6537" s="113"/>
    </row>
    <row r="6538" spans="2:13" s="181" customFormat="1" ht="12.75" hidden="1" customHeight="1">
      <c r="B6538" s="1186"/>
      <c r="C6538" s="1159"/>
      <c r="D6538" s="465">
        <v>520</v>
      </c>
      <c r="E6538" s="1156"/>
      <c r="F6538" s="1157"/>
      <c r="G6538" s="1158"/>
      <c r="H6538" s="468">
        <v>0.05</v>
      </c>
      <c r="I6538" s="564"/>
      <c r="J6538" s="377">
        <f t="shared" si="211"/>
        <v>0</v>
      </c>
      <c r="K6538" s="467">
        <f t="shared" si="212"/>
        <v>0</v>
      </c>
      <c r="L6538" s="113"/>
      <c r="M6538" s="113"/>
    </row>
    <row r="6539" spans="2:13" s="181" customFormat="1" ht="12.75" hidden="1" customHeight="1">
      <c r="B6539" s="1186"/>
      <c r="C6539" s="1159"/>
      <c r="D6539" s="465">
        <v>521</v>
      </c>
      <c r="E6539" s="1156"/>
      <c r="F6539" s="1157"/>
      <c r="G6539" s="1158"/>
      <c r="H6539" s="468">
        <v>0.05</v>
      </c>
      <c r="I6539" s="564"/>
      <c r="J6539" s="377">
        <f t="shared" si="211"/>
        <v>0</v>
      </c>
      <c r="K6539" s="467">
        <f t="shared" si="212"/>
        <v>0</v>
      </c>
      <c r="L6539" s="113"/>
      <c r="M6539" s="113"/>
    </row>
    <row r="6540" spans="2:13" s="181" customFormat="1" ht="12.75" hidden="1" customHeight="1">
      <c r="B6540" s="1186"/>
      <c r="C6540" s="1159"/>
      <c r="D6540" s="465">
        <v>522</v>
      </c>
      <c r="E6540" s="1156"/>
      <c r="F6540" s="1157"/>
      <c r="G6540" s="1158"/>
      <c r="H6540" s="468">
        <v>0.05</v>
      </c>
      <c r="I6540" s="564"/>
      <c r="J6540" s="377">
        <f t="shared" si="211"/>
        <v>0</v>
      </c>
      <c r="K6540" s="467">
        <f t="shared" si="212"/>
        <v>0</v>
      </c>
      <c r="L6540" s="113"/>
      <c r="M6540" s="113"/>
    </row>
    <row r="6541" spans="2:13" s="181" customFormat="1" ht="12.75" hidden="1" customHeight="1">
      <c r="B6541" s="1186"/>
      <c r="C6541" s="1159"/>
      <c r="D6541" s="465">
        <v>523</v>
      </c>
      <c r="E6541" s="1156"/>
      <c r="F6541" s="1157"/>
      <c r="G6541" s="1158"/>
      <c r="H6541" s="468">
        <v>0.05</v>
      </c>
      <c r="I6541" s="564"/>
      <c r="J6541" s="377">
        <f t="shared" si="211"/>
        <v>0</v>
      </c>
      <c r="K6541" s="467">
        <f t="shared" si="212"/>
        <v>0</v>
      </c>
      <c r="L6541" s="113"/>
      <c r="M6541" s="113"/>
    </row>
    <row r="6542" spans="2:13" s="181" customFormat="1" ht="12.75" hidden="1" customHeight="1">
      <c r="B6542" s="1186"/>
      <c r="C6542" s="1159"/>
      <c r="D6542" s="465">
        <v>524</v>
      </c>
      <c r="E6542" s="1156"/>
      <c r="F6542" s="1157"/>
      <c r="G6542" s="1158"/>
      <c r="H6542" s="468">
        <v>0.05</v>
      </c>
      <c r="I6542" s="564"/>
      <c r="J6542" s="377">
        <f t="shared" si="211"/>
        <v>0</v>
      </c>
      <c r="K6542" s="467">
        <f t="shared" si="212"/>
        <v>0</v>
      </c>
      <c r="L6542" s="113"/>
      <c r="M6542" s="113"/>
    </row>
    <row r="6543" spans="2:13" s="181" customFormat="1" ht="12.75" hidden="1" customHeight="1">
      <c r="B6543" s="1186"/>
      <c r="C6543" s="1159"/>
      <c r="D6543" s="465">
        <v>525</v>
      </c>
      <c r="E6543" s="1156"/>
      <c r="F6543" s="1157"/>
      <c r="G6543" s="1158"/>
      <c r="H6543" s="468">
        <v>0.05</v>
      </c>
      <c r="I6543" s="564"/>
      <c r="J6543" s="377">
        <f t="shared" si="211"/>
        <v>0</v>
      </c>
      <c r="K6543" s="467">
        <f t="shared" si="212"/>
        <v>0</v>
      </c>
      <c r="L6543" s="113"/>
      <c r="M6543" s="113"/>
    </row>
    <row r="6544" spans="2:13" s="181" customFormat="1" ht="12.75" hidden="1" customHeight="1">
      <c r="B6544" s="1186"/>
      <c r="C6544" s="1159"/>
      <c r="D6544" s="465">
        <v>526</v>
      </c>
      <c r="E6544" s="1156"/>
      <c r="F6544" s="1157"/>
      <c r="G6544" s="1158"/>
      <c r="H6544" s="468">
        <v>0.05</v>
      </c>
      <c r="I6544" s="564"/>
      <c r="J6544" s="377">
        <f t="shared" si="211"/>
        <v>0</v>
      </c>
      <c r="K6544" s="467">
        <f t="shared" si="212"/>
        <v>0</v>
      </c>
      <c r="L6544" s="113"/>
      <c r="M6544" s="113"/>
    </row>
    <row r="6545" spans="2:13" s="181" customFormat="1" ht="12.75" hidden="1" customHeight="1">
      <c r="B6545" s="1186"/>
      <c r="C6545" s="1159"/>
      <c r="D6545" s="465">
        <v>527</v>
      </c>
      <c r="E6545" s="1156"/>
      <c r="F6545" s="1157"/>
      <c r="G6545" s="1158"/>
      <c r="H6545" s="468">
        <v>0.05</v>
      </c>
      <c r="I6545" s="564"/>
      <c r="J6545" s="377">
        <f t="shared" si="211"/>
        <v>0</v>
      </c>
      <c r="K6545" s="467">
        <f t="shared" si="212"/>
        <v>0</v>
      </c>
      <c r="L6545" s="113"/>
      <c r="M6545" s="113"/>
    </row>
    <row r="6546" spans="2:13" s="181" customFormat="1" ht="12.75" hidden="1" customHeight="1">
      <c r="B6546" s="1186"/>
      <c r="C6546" s="1159"/>
      <c r="D6546" s="465">
        <v>528</v>
      </c>
      <c r="E6546" s="1156"/>
      <c r="F6546" s="1157"/>
      <c r="G6546" s="1158"/>
      <c r="H6546" s="468">
        <v>0.05</v>
      </c>
      <c r="I6546" s="564"/>
      <c r="J6546" s="377">
        <f t="shared" si="211"/>
        <v>0</v>
      </c>
      <c r="K6546" s="467">
        <f t="shared" si="212"/>
        <v>0</v>
      </c>
      <c r="L6546" s="113"/>
      <c r="M6546" s="113"/>
    </row>
    <row r="6547" spans="2:13" s="181" customFormat="1" ht="12.75" hidden="1" customHeight="1">
      <c r="B6547" s="1186"/>
      <c r="C6547" s="1159"/>
      <c r="D6547" s="465">
        <v>529</v>
      </c>
      <c r="E6547" s="1156"/>
      <c r="F6547" s="1157"/>
      <c r="G6547" s="1158"/>
      <c r="H6547" s="468">
        <v>0.05</v>
      </c>
      <c r="I6547" s="564"/>
      <c r="J6547" s="377">
        <f t="shared" si="211"/>
        <v>0</v>
      </c>
      <c r="K6547" s="467">
        <f t="shared" si="212"/>
        <v>0</v>
      </c>
      <c r="L6547" s="113"/>
      <c r="M6547" s="113"/>
    </row>
    <row r="6548" spans="2:13" s="181" customFormat="1" ht="12.75" hidden="1" customHeight="1">
      <c r="B6548" s="1186"/>
      <c r="C6548" s="1159"/>
      <c r="D6548" s="465">
        <v>530</v>
      </c>
      <c r="E6548" s="1156"/>
      <c r="F6548" s="1157"/>
      <c r="G6548" s="1158"/>
      <c r="H6548" s="468">
        <v>0.05</v>
      </c>
      <c r="I6548" s="564"/>
      <c r="J6548" s="377">
        <f t="shared" si="211"/>
        <v>0</v>
      </c>
      <c r="K6548" s="467">
        <f t="shared" si="212"/>
        <v>0</v>
      </c>
      <c r="L6548" s="113"/>
      <c r="M6548" s="113"/>
    </row>
    <row r="6549" spans="2:13" s="181" customFormat="1" ht="12.75" hidden="1" customHeight="1">
      <c r="B6549" s="1186"/>
      <c r="C6549" s="1159"/>
      <c r="D6549" s="465">
        <v>531</v>
      </c>
      <c r="E6549" s="1156"/>
      <c r="F6549" s="1157"/>
      <c r="G6549" s="1158"/>
      <c r="H6549" s="468">
        <v>0.05</v>
      </c>
      <c r="I6549" s="564"/>
      <c r="J6549" s="377">
        <f t="shared" si="211"/>
        <v>0</v>
      </c>
      <c r="K6549" s="467">
        <f t="shared" si="212"/>
        <v>0</v>
      </c>
      <c r="L6549" s="113"/>
      <c r="M6549" s="113"/>
    </row>
    <row r="6550" spans="2:13" s="181" customFormat="1" ht="12.75" hidden="1" customHeight="1">
      <c r="B6550" s="1186"/>
      <c r="C6550" s="1159"/>
      <c r="D6550" s="465">
        <v>532</v>
      </c>
      <c r="E6550" s="1156"/>
      <c r="F6550" s="1157"/>
      <c r="G6550" s="1158"/>
      <c r="H6550" s="468">
        <v>0.05</v>
      </c>
      <c r="I6550" s="564"/>
      <c r="J6550" s="377">
        <f t="shared" si="211"/>
        <v>0</v>
      </c>
      <c r="K6550" s="467">
        <f t="shared" si="212"/>
        <v>0</v>
      </c>
      <c r="L6550" s="113"/>
      <c r="M6550" s="113"/>
    </row>
    <row r="6551" spans="2:13" s="181" customFormat="1" ht="12.75" hidden="1" customHeight="1">
      <c r="B6551" s="1186"/>
      <c r="C6551" s="1159"/>
      <c r="D6551" s="465">
        <v>533</v>
      </c>
      <c r="E6551" s="1156"/>
      <c r="F6551" s="1157"/>
      <c r="G6551" s="1158"/>
      <c r="H6551" s="468">
        <v>0.05</v>
      </c>
      <c r="I6551" s="564"/>
      <c r="J6551" s="377">
        <f t="shared" si="211"/>
        <v>0</v>
      </c>
      <c r="K6551" s="467">
        <f t="shared" si="212"/>
        <v>0</v>
      </c>
      <c r="L6551" s="113"/>
      <c r="M6551" s="113"/>
    </row>
    <row r="6552" spans="2:13" s="181" customFormat="1" ht="12.75" hidden="1" customHeight="1">
      <c r="B6552" s="1186"/>
      <c r="C6552" s="1159"/>
      <c r="D6552" s="465">
        <v>534</v>
      </c>
      <c r="E6552" s="1156"/>
      <c r="F6552" s="1157"/>
      <c r="G6552" s="1158"/>
      <c r="H6552" s="468">
        <v>0.05</v>
      </c>
      <c r="I6552" s="564"/>
      <c r="J6552" s="377">
        <f t="shared" si="211"/>
        <v>0</v>
      </c>
      <c r="K6552" s="467">
        <f t="shared" si="212"/>
        <v>0</v>
      </c>
      <c r="L6552" s="113"/>
      <c r="M6552" s="113"/>
    </row>
    <row r="6553" spans="2:13" s="181" customFormat="1" ht="12.75" hidden="1" customHeight="1">
      <c r="B6553" s="1186"/>
      <c r="C6553" s="1159"/>
      <c r="D6553" s="465">
        <v>535</v>
      </c>
      <c r="E6553" s="1156"/>
      <c r="F6553" s="1157"/>
      <c r="G6553" s="1158"/>
      <c r="H6553" s="468">
        <v>0.05</v>
      </c>
      <c r="I6553" s="564"/>
      <c r="J6553" s="377">
        <f t="shared" si="211"/>
        <v>0</v>
      </c>
      <c r="K6553" s="467">
        <f t="shared" si="212"/>
        <v>0</v>
      </c>
      <c r="L6553" s="113"/>
      <c r="M6553" s="113"/>
    </row>
    <row r="6554" spans="2:13" s="181" customFormat="1" ht="12.75" hidden="1" customHeight="1">
      <c r="B6554" s="1186"/>
      <c r="C6554" s="1159"/>
      <c r="D6554" s="465">
        <v>536</v>
      </c>
      <c r="E6554" s="1156"/>
      <c r="F6554" s="1157"/>
      <c r="G6554" s="1158"/>
      <c r="H6554" s="468">
        <v>0.05</v>
      </c>
      <c r="I6554" s="564"/>
      <c r="J6554" s="377">
        <f t="shared" si="211"/>
        <v>0</v>
      </c>
      <c r="K6554" s="467">
        <f t="shared" si="212"/>
        <v>0</v>
      </c>
      <c r="L6554" s="113"/>
      <c r="M6554" s="113"/>
    </row>
    <row r="6555" spans="2:13" s="181" customFormat="1" ht="12.75" hidden="1" customHeight="1">
      <c r="B6555" s="1186"/>
      <c r="C6555" s="1159"/>
      <c r="D6555" s="465">
        <v>537</v>
      </c>
      <c r="E6555" s="1156"/>
      <c r="F6555" s="1157"/>
      <c r="G6555" s="1158"/>
      <c r="H6555" s="468">
        <v>0.05</v>
      </c>
      <c r="I6555" s="564"/>
      <c r="J6555" s="377">
        <f t="shared" si="211"/>
        <v>0</v>
      </c>
      <c r="K6555" s="467">
        <f t="shared" si="212"/>
        <v>0</v>
      </c>
      <c r="L6555" s="113"/>
      <c r="M6555" s="113"/>
    </row>
    <row r="6556" spans="2:13" s="181" customFormat="1" ht="12.75" hidden="1" customHeight="1">
      <c r="B6556" s="1186"/>
      <c r="C6556" s="1159"/>
      <c r="D6556" s="465">
        <v>538</v>
      </c>
      <c r="E6556" s="1156"/>
      <c r="F6556" s="1157"/>
      <c r="G6556" s="1158"/>
      <c r="H6556" s="468">
        <v>0.05</v>
      </c>
      <c r="I6556" s="564"/>
      <c r="J6556" s="377">
        <f t="shared" si="211"/>
        <v>0</v>
      </c>
      <c r="K6556" s="467">
        <f t="shared" si="212"/>
        <v>0</v>
      </c>
      <c r="L6556" s="113"/>
      <c r="M6556" s="113"/>
    </row>
    <row r="6557" spans="2:13" s="181" customFormat="1" ht="12.75" hidden="1" customHeight="1">
      <c r="B6557" s="1186"/>
      <c r="C6557" s="1159"/>
      <c r="D6557" s="465">
        <v>539</v>
      </c>
      <c r="E6557" s="1156"/>
      <c r="F6557" s="1157"/>
      <c r="G6557" s="1158"/>
      <c r="H6557" s="468">
        <v>0.05</v>
      </c>
      <c r="I6557" s="564"/>
      <c r="J6557" s="377">
        <f t="shared" si="211"/>
        <v>0</v>
      </c>
      <c r="K6557" s="467">
        <f t="shared" si="212"/>
        <v>0</v>
      </c>
      <c r="L6557" s="113"/>
      <c r="M6557" s="113"/>
    </row>
    <row r="6558" spans="2:13" s="181" customFormat="1" ht="12.75" hidden="1" customHeight="1">
      <c r="B6558" s="1186"/>
      <c r="C6558" s="1159"/>
      <c r="D6558" s="465">
        <v>540</v>
      </c>
      <c r="E6558" s="1156"/>
      <c r="F6558" s="1157"/>
      <c r="G6558" s="1158"/>
      <c r="H6558" s="468">
        <v>0.05</v>
      </c>
      <c r="I6558" s="564"/>
      <c r="J6558" s="377">
        <f t="shared" si="211"/>
        <v>0</v>
      </c>
      <c r="K6558" s="467">
        <f t="shared" si="212"/>
        <v>0</v>
      </c>
      <c r="L6558" s="113"/>
      <c r="M6558" s="113"/>
    </row>
    <row r="6559" spans="2:13" s="181" customFormat="1" ht="12.75" hidden="1" customHeight="1">
      <c r="B6559" s="1186"/>
      <c r="C6559" s="1159"/>
      <c r="D6559" s="465">
        <v>541</v>
      </c>
      <c r="E6559" s="1156"/>
      <c r="F6559" s="1157"/>
      <c r="G6559" s="1158"/>
      <c r="H6559" s="468">
        <v>0.05</v>
      </c>
      <c r="I6559" s="564"/>
      <c r="J6559" s="377">
        <f t="shared" si="211"/>
        <v>0</v>
      </c>
      <c r="K6559" s="467">
        <f t="shared" si="212"/>
        <v>0</v>
      </c>
      <c r="L6559" s="113"/>
      <c r="M6559" s="113"/>
    </row>
    <row r="6560" spans="2:13" s="181" customFormat="1" ht="12.75" hidden="1" customHeight="1">
      <c r="B6560" s="1186"/>
      <c r="C6560" s="1159"/>
      <c r="D6560" s="465">
        <v>542</v>
      </c>
      <c r="E6560" s="1156"/>
      <c r="F6560" s="1157"/>
      <c r="G6560" s="1158"/>
      <c r="H6560" s="468">
        <v>0.05</v>
      </c>
      <c r="I6560" s="564"/>
      <c r="J6560" s="377">
        <f t="shared" si="211"/>
        <v>0</v>
      </c>
      <c r="K6560" s="467">
        <f t="shared" si="212"/>
        <v>0</v>
      </c>
      <c r="L6560" s="113"/>
      <c r="M6560" s="113"/>
    </row>
    <row r="6561" spans="2:13" s="181" customFormat="1" ht="12.75" hidden="1" customHeight="1">
      <c r="B6561" s="1186"/>
      <c r="C6561" s="1159"/>
      <c r="D6561" s="465">
        <v>543</v>
      </c>
      <c r="E6561" s="1156"/>
      <c r="F6561" s="1157"/>
      <c r="G6561" s="1158"/>
      <c r="H6561" s="468">
        <v>0.05</v>
      </c>
      <c r="I6561" s="564"/>
      <c r="J6561" s="377">
        <f t="shared" si="211"/>
        <v>0</v>
      </c>
      <c r="K6561" s="467">
        <f t="shared" si="212"/>
        <v>0</v>
      </c>
      <c r="L6561" s="113"/>
      <c r="M6561" s="113"/>
    </row>
    <row r="6562" spans="2:13" s="181" customFormat="1" ht="12.75" hidden="1" customHeight="1">
      <c r="B6562" s="1186"/>
      <c r="C6562" s="1159"/>
      <c r="D6562" s="465">
        <v>544</v>
      </c>
      <c r="E6562" s="1156"/>
      <c r="F6562" s="1157"/>
      <c r="G6562" s="1158"/>
      <c r="H6562" s="468">
        <v>0.05</v>
      </c>
      <c r="I6562" s="564"/>
      <c r="J6562" s="377">
        <f t="shared" si="211"/>
        <v>0</v>
      </c>
      <c r="K6562" s="467">
        <f t="shared" si="212"/>
        <v>0</v>
      </c>
      <c r="L6562" s="113"/>
      <c r="M6562" s="113"/>
    </row>
    <row r="6563" spans="2:13" s="181" customFormat="1" ht="12.75" hidden="1" customHeight="1">
      <c r="B6563" s="1186"/>
      <c r="C6563" s="1159"/>
      <c r="D6563" s="465">
        <v>545</v>
      </c>
      <c r="E6563" s="1156"/>
      <c r="F6563" s="1157"/>
      <c r="G6563" s="1158"/>
      <c r="H6563" s="468">
        <v>0.05</v>
      </c>
      <c r="I6563" s="564"/>
      <c r="J6563" s="377">
        <f t="shared" si="211"/>
        <v>0</v>
      </c>
      <c r="K6563" s="467">
        <f t="shared" si="212"/>
        <v>0</v>
      </c>
      <c r="L6563" s="113"/>
      <c r="M6563" s="113"/>
    </row>
    <row r="6564" spans="2:13" s="181" customFormat="1" ht="12.75" hidden="1" customHeight="1">
      <c r="B6564" s="1186"/>
      <c r="C6564" s="1159"/>
      <c r="D6564" s="465">
        <v>546</v>
      </c>
      <c r="E6564" s="1156"/>
      <c r="F6564" s="1157"/>
      <c r="G6564" s="1158"/>
      <c r="H6564" s="468">
        <v>0.05</v>
      </c>
      <c r="I6564" s="564"/>
      <c r="J6564" s="377">
        <f t="shared" si="211"/>
        <v>0</v>
      </c>
      <c r="K6564" s="467">
        <f t="shared" si="212"/>
        <v>0</v>
      </c>
      <c r="L6564" s="113"/>
      <c r="M6564" s="113"/>
    </row>
    <row r="6565" spans="2:13" s="181" customFormat="1" ht="12.75" hidden="1" customHeight="1">
      <c r="B6565" s="1186"/>
      <c r="C6565" s="1159"/>
      <c r="D6565" s="465">
        <v>547</v>
      </c>
      <c r="E6565" s="1156"/>
      <c r="F6565" s="1157"/>
      <c r="G6565" s="1158"/>
      <c r="H6565" s="468">
        <v>0.05</v>
      </c>
      <c r="I6565" s="564"/>
      <c r="J6565" s="377">
        <f t="shared" si="211"/>
        <v>0</v>
      </c>
      <c r="K6565" s="467">
        <f t="shared" si="212"/>
        <v>0</v>
      </c>
      <c r="L6565" s="113"/>
      <c r="M6565" s="113"/>
    </row>
    <row r="6566" spans="2:13" s="181" customFormat="1" ht="12.75" hidden="1" customHeight="1">
      <c r="B6566" s="1186"/>
      <c r="C6566" s="1159"/>
      <c r="D6566" s="465">
        <v>548</v>
      </c>
      <c r="E6566" s="1156"/>
      <c r="F6566" s="1157"/>
      <c r="G6566" s="1158"/>
      <c r="H6566" s="468">
        <v>0.05</v>
      </c>
      <c r="I6566" s="564"/>
      <c r="J6566" s="377">
        <f t="shared" si="211"/>
        <v>0</v>
      </c>
      <c r="K6566" s="467">
        <f t="shared" si="212"/>
        <v>0</v>
      </c>
      <c r="L6566" s="113"/>
      <c r="M6566" s="113"/>
    </row>
    <row r="6567" spans="2:13" s="181" customFormat="1" ht="12.75" hidden="1" customHeight="1">
      <c r="B6567" s="1186"/>
      <c r="C6567" s="1159"/>
      <c r="D6567" s="465">
        <v>549</v>
      </c>
      <c r="E6567" s="1156"/>
      <c r="F6567" s="1157"/>
      <c r="G6567" s="1158"/>
      <c r="H6567" s="468">
        <v>0.05</v>
      </c>
      <c r="I6567" s="564"/>
      <c r="J6567" s="377">
        <f t="shared" si="211"/>
        <v>0</v>
      </c>
      <c r="K6567" s="467">
        <f t="shared" si="212"/>
        <v>0</v>
      </c>
      <c r="L6567" s="113"/>
      <c r="M6567" s="113"/>
    </row>
    <row r="6568" spans="2:13" s="181" customFormat="1" ht="12.75" hidden="1" customHeight="1">
      <c r="B6568" s="1186"/>
      <c r="C6568" s="1159"/>
      <c r="D6568" s="465">
        <v>550</v>
      </c>
      <c r="E6568" s="1156"/>
      <c r="F6568" s="1157"/>
      <c r="G6568" s="1158"/>
      <c r="H6568" s="468">
        <v>0.05</v>
      </c>
      <c r="I6568" s="564"/>
      <c r="J6568" s="377">
        <f t="shared" si="211"/>
        <v>0</v>
      </c>
      <c r="K6568" s="467">
        <f t="shared" si="212"/>
        <v>0</v>
      </c>
      <c r="L6568" s="113"/>
      <c r="M6568" s="113"/>
    </row>
    <row r="6569" spans="2:13" s="181" customFormat="1" ht="12.75" hidden="1" customHeight="1">
      <c r="B6569" s="1186"/>
      <c r="C6569" s="1159"/>
      <c r="D6569" s="465">
        <v>551</v>
      </c>
      <c r="E6569" s="1156"/>
      <c r="F6569" s="1157"/>
      <c r="G6569" s="1158"/>
      <c r="H6569" s="468">
        <v>0.05</v>
      </c>
      <c r="I6569" s="564"/>
      <c r="J6569" s="377">
        <f t="shared" si="211"/>
        <v>0</v>
      </c>
      <c r="K6569" s="467">
        <f t="shared" si="212"/>
        <v>0</v>
      </c>
      <c r="L6569" s="113"/>
      <c r="M6569" s="113"/>
    </row>
    <row r="6570" spans="2:13" s="181" customFormat="1" ht="12.75" hidden="1" customHeight="1">
      <c r="B6570" s="1186"/>
      <c r="C6570" s="1159"/>
      <c r="D6570" s="465">
        <v>552</v>
      </c>
      <c r="E6570" s="1156"/>
      <c r="F6570" s="1157"/>
      <c r="G6570" s="1158"/>
      <c r="H6570" s="468">
        <v>0.05</v>
      </c>
      <c r="I6570" s="564"/>
      <c r="J6570" s="377">
        <f t="shared" si="211"/>
        <v>0</v>
      </c>
      <c r="K6570" s="467">
        <f t="shared" si="212"/>
        <v>0</v>
      </c>
      <c r="L6570" s="113"/>
      <c r="M6570" s="113"/>
    </row>
    <row r="6571" spans="2:13" s="181" customFormat="1" ht="12.75" hidden="1" customHeight="1">
      <c r="B6571" s="1186"/>
      <c r="C6571" s="1159"/>
      <c r="D6571" s="465">
        <v>553</v>
      </c>
      <c r="E6571" s="1156"/>
      <c r="F6571" s="1157"/>
      <c r="G6571" s="1158"/>
      <c r="H6571" s="468">
        <v>0.05</v>
      </c>
      <c r="I6571" s="564"/>
      <c r="J6571" s="377">
        <f t="shared" si="211"/>
        <v>0</v>
      </c>
      <c r="K6571" s="467">
        <f t="shared" si="212"/>
        <v>0</v>
      </c>
      <c r="L6571" s="113"/>
      <c r="M6571" s="113"/>
    </row>
    <row r="6572" spans="2:13" s="181" customFormat="1" ht="12.75" hidden="1" customHeight="1">
      <c r="B6572" s="1186"/>
      <c r="C6572" s="1159"/>
      <c r="D6572" s="465">
        <v>554</v>
      </c>
      <c r="E6572" s="1156"/>
      <c r="F6572" s="1157"/>
      <c r="G6572" s="1158"/>
      <c r="H6572" s="468">
        <v>0.05</v>
      </c>
      <c r="I6572" s="564"/>
      <c r="J6572" s="377">
        <f t="shared" si="211"/>
        <v>0</v>
      </c>
      <c r="K6572" s="467">
        <f t="shared" si="212"/>
        <v>0</v>
      </c>
      <c r="L6572" s="113"/>
      <c r="M6572" s="113"/>
    </row>
    <row r="6573" spans="2:13" s="181" customFormat="1" ht="12.75" hidden="1" customHeight="1">
      <c r="B6573" s="1186"/>
      <c r="C6573" s="1159"/>
      <c r="D6573" s="465">
        <v>555</v>
      </c>
      <c r="E6573" s="1156"/>
      <c r="F6573" s="1157"/>
      <c r="G6573" s="1158"/>
      <c r="H6573" s="468">
        <v>0.05</v>
      </c>
      <c r="I6573" s="564"/>
      <c r="J6573" s="377">
        <f t="shared" si="211"/>
        <v>0</v>
      </c>
      <c r="K6573" s="467">
        <f t="shared" si="212"/>
        <v>0</v>
      </c>
      <c r="L6573" s="113"/>
      <c r="M6573" s="113"/>
    </row>
    <row r="6574" spans="2:13" s="181" customFormat="1" ht="12.75" hidden="1" customHeight="1">
      <c r="B6574" s="1186"/>
      <c r="C6574" s="1159"/>
      <c r="D6574" s="465">
        <v>556</v>
      </c>
      <c r="E6574" s="1156"/>
      <c r="F6574" s="1157"/>
      <c r="G6574" s="1158"/>
      <c r="H6574" s="468">
        <v>0.05</v>
      </c>
      <c r="I6574" s="564"/>
      <c r="J6574" s="377">
        <f t="shared" si="211"/>
        <v>0</v>
      </c>
      <c r="K6574" s="467">
        <f t="shared" si="212"/>
        <v>0</v>
      </c>
      <c r="L6574" s="113"/>
      <c r="M6574" s="113"/>
    </row>
    <row r="6575" spans="2:13" s="181" customFormat="1" ht="12.75" hidden="1" customHeight="1">
      <c r="B6575" s="1186"/>
      <c r="C6575" s="1159"/>
      <c r="D6575" s="465">
        <v>557</v>
      </c>
      <c r="E6575" s="1156"/>
      <c r="F6575" s="1157"/>
      <c r="G6575" s="1158"/>
      <c r="H6575" s="468">
        <v>0.05</v>
      </c>
      <c r="I6575" s="564"/>
      <c r="J6575" s="377">
        <f t="shared" si="211"/>
        <v>0</v>
      </c>
      <c r="K6575" s="467">
        <f t="shared" si="212"/>
        <v>0</v>
      </c>
      <c r="L6575" s="113"/>
      <c r="M6575" s="113"/>
    </row>
    <row r="6576" spans="2:13" s="181" customFormat="1" ht="12.75" hidden="1" customHeight="1">
      <c r="B6576" s="1186"/>
      <c r="C6576" s="1159"/>
      <c r="D6576" s="465">
        <v>558</v>
      </c>
      <c r="E6576" s="1156"/>
      <c r="F6576" s="1157"/>
      <c r="G6576" s="1158"/>
      <c r="H6576" s="468">
        <v>0.05</v>
      </c>
      <c r="I6576" s="564"/>
      <c r="J6576" s="377">
        <f t="shared" si="211"/>
        <v>0</v>
      </c>
      <c r="K6576" s="467">
        <f t="shared" si="212"/>
        <v>0</v>
      </c>
      <c r="L6576" s="113"/>
      <c r="M6576" s="113"/>
    </row>
    <row r="6577" spans="2:13" s="181" customFormat="1" ht="12.75" hidden="1" customHeight="1">
      <c r="B6577" s="1186"/>
      <c r="C6577" s="1159"/>
      <c r="D6577" s="465">
        <v>559</v>
      </c>
      <c r="E6577" s="1156"/>
      <c r="F6577" s="1157"/>
      <c r="G6577" s="1158"/>
      <c r="H6577" s="468">
        <v>0.05</v>
      </c>
      <c r="I6577" s="564"/>
      <c r="J6577" s="377">
        <f t="shared" si="211"/>
        <v>0</v>
      </c>
      <c r="K6577" s="467">
        <f t="shared" si="212"/>
        <v>0</v>
      </c>
      <c r="L6577" s="113"/>
      <c r="M6577" s="113"/>
    </row>
    <row r="6578" spans="2:13" s="181" customFormat="1" ht="12.75" hidden="1" customHeight="1">
      <c r="B6578" s="1186"/>
      <c r="C6578" s="1159"/>
      <c r="D6578" s="465">
        <v>560</v>
      </c>
      <c r="E6578" s="1156"/>
      <c r="F6578" s="1157"/>
      <c r="G6578" s="1158"/>
      <c r="H6578" s="468">
        <v>0.05</v>
      </c>
      <c r="I6578" s="564"/>
      <c r="J6578" s="377">
        <f t="shared" si="211"/>
        <v>0</v>
      </c>
      <c r="K6578" s="467">
        <f t="shared" si="212"/>
        <v>0</v>
      </c>
      <c r="L6578" s="113"/>
      <c r="M6578" s="113"/>
    </row>
    <row r="6579" spans="2:13" s="181" customFormat="1" ht="12.75" hidden="1" customHeight="1">
      <c r="B6579" s="1186"/>
      <c r="C6579" s="1159"/>
      <c r="D6579" s="465">
        <v>561</v>
      </c>
      <c r="E6579" s="1156"/>
      <c r="F6579" s="1157"/>
      <c r="G6579" s="1158"/>
      <c r="H6579" s="468">
        <v>0.05</v>
      </c>
      <c r="I6579" s="564"/>
      <c r="J6579" s="377">
        <f t="shared" si="211"/>
        <v>0</v>
      </c>
      <c r="K6579" s="467">
        <f t="shared" si="212"/>
        <v>0</v>
      </c>
      <c r="L6579" s="113"/>
      <c r="M6579" s="113"/>
    </row>
    <row r="6580" spans="2:13" s="181" customFormat="1" ht="12.75" hidden="1" customHeight="1">
      <c r="B6580" s="1186"/>
      <c r="C6580" s="1159"/>
      <c r="D6580" s="465">
        <v>562</v>
      </c>
      <c r="E6580" s="1156"/>
      <c r="F6580" s="1157"/>
      <c r="G6580" s="1158"/>
      <c r="H6580" s="468">
        <v>0.05</v>
      </c>
      <c r="I6580" s="564"/>
      <c r="J6580" s="377">
        <f t="shared" si="211"/>
        <v>0</v>
      </c>
      <c r="K6580" s="467">
        <f t="shared" si="212"/>
        <v>0</v>
      </c>
      <c r="L6580" s="113"/>
      <c r="M6580" s="113"/>
    </row>
    <row r="6581" spans="2:13" s="181" customFormat="1" ht="12.75" hidden="1" customHeight="1">
      <c r="B6581" s="1186"/>
      <c r="C6581" s="1159"/>
      <c r="D6581" s="465">
        <v>563</v>
      </c>
      <c r="E6581" s="1156"/>
      <c r="F6581" s="1157"/>
      <c r="G6581" s="1158"/>
      <c r="H6581" s="468">
        <v>0.05</v>
      </c>
      <c r="I6581" s="564"/>
      <c r="J6581" s="377">
        <f t="shared" si="211"/>
        <v>0</v>
      </c>
      <c r="K6581" s="467">
        <f t="shared" si="212"/>
        <v>0</v>
      </c>
      <c r="L6581" s="113"/>
      <c r="M6581" s="113"/>
    </row>
    <row r="6582" spans="2:13" s="181" customFormat="1" ht="12.75" hidden="1" customHeight="1">
      <c r="B6582" s="1186"/>
      <c r="C6582" s="1159"/>
      <c r="D6582" s="465">
        <v>564</v>
      </c>
      <c r="E6582" s="1156"/>
      <c r="F6582" s="1157"/>
      <c r="G6582" s="1158"/>
      <c r="H6582" s="468">
        <v>0.05</v>
      </c>
      <c r="I6582" s="564"/>
      <c r="J6582" s="377">
        <f t="shared" si="211"/>
        <v>0</v>
      </c>
      <c r="K6582" s="467">
        <f t="shared" si="212"/>
        <v>0</v>
      </c>
      <c r="L6582" s="113"/>
      <c r="M6582" s="113"/>
    </row>
    <row r="6583" spans="2:13" s="181" customFormat="1" ht="12.75" hidden="1" customHeight="1">
      <c r="B6583" s="1186"/>
      <c r="C6583" s="1159"/>
      <c r="D6583" s="465">
        <v>565</v>
      </c>
      <c r="E6583" s="1156"/>
      <c r="F6583" s="1157"/>
      <c r="G6583" s="1158"/>
      <c r="H6583" s="468">
        <v>0.05</v>
      </c>
      <c r="I6583" s="564"/>
      <c r="J6583" s="377">
        <f t="shared" si="211"/>
        <v>0</v>
      </c>
      <c r="K6583" s="467">
        <f t="shared" si="212"/>
        <v>0</v>
      </c>
      <c r="L6583" s="113"/>
      <c r="M6583" s="113"/>
    </row>
    <row r="6584" spans="2:13" s="181" customFormat="1" ht="12.75" hidden="1" customHeight="1">
      <c r="B6584" s="1186"/>
      <c r="C6584" s="1159"/>
      <c r="D6584" s="465">
        <v>566</v>
      </c>
      <c r="E6584" s="1156"/>
      <c r="F6584" s="1157"/>
      <c r="G6584" s="1158"/>
      <c r="H6584" s="468">
        <v>0.05</v>
      </c>
      <c r="I6584" s="564"/>
      <c r="J6584" s="377">
        <f t="shared" si="211"/>
        <v>0</v>
      </c>
      <c r="K6584" s="467">
        <f t="shared" si="212"/>
        <v>0</v>
      </c>
      <c r="L6584" s="113"/>
      <c r="M6584" s="113"/>
    </row>
    <row r="6585" spans="2:13" s="181" customFormat="1" ht="12.75" hidden="1" customHeight="1">
      <c r="B6585" s="1186"/>
      <c r="C6585" s="1159"/>
      <c r="D6585" s="465">
        <v>567</v>
      </c>
      <c r="E6585" s="1156"/>
      <c r="F6585" s="1157"/>
      <c r="G6585" s="1158"/>
      <c r="H6585" s="468">
        <v>0.05</v>
      </c>
      <c r="I6585" s="564"/>
      <c r="J6585" s="377">
        <f t="shared" si="211"/>
        <v>0</v>
      </c>
      <c r="K6585" s="467">
        <f t="shared" si="212"/>
        <v>0</v>
      </c>
      <c r="L6585" s="113"/>
      <c r="M6585" s="113"/>
    </row>
    <row r="6586" spans="2:13" s="181" customFormat="1" ht="12.75" hidden="1" customHeight="1">
      <c r="B6586" s="1186"/>
      <c r="C6586" s="1159"/>
      <c r="D6586" s="465">
        <v>568</v>
      </c>
      <c r="E6586" s="1156"/>
      <c r="F6586" s="1157"/>
      <c r="G6586" s="1158"/>
      <c r="H6586" s="468">
        <v>0.05</v>
      </c>
      <c r="I6586" s="564"/>
      <c r="J6586" s="377">
        <f t="shared" si="211"/>
        <v>0</v>
      </c>
      <c r="K6586" s="467">
        <f t="shared" si="212"/>
        <v>0</v>
      </c>
      <c r="L6586" s="113"/>
      <c r="M6586" s="113"/>
    </row>
    <row r="6587" spans="2:13" s="181" customFormat="1" ht="12.75" hidden="1" customHeight="1">
      <c r="B6587" s="1186"/>
      <c r="C6587" s="1159"/>
      <c r="D6587" s="465">
        <v>569</v>
      </c>
      <c r="E6587" s="1156"/>
      <c r="F6587" s="1157"/>
      <c r="G6587" s="1158"/>
      <c r="H6587" s="468">
        <v>0.05</v>
      </c>
      <c r="I6587" s="564"/>
      <c r="J6587" s="377">
        <f t="shared" si="211"/>
        <v>0</v>
      </c>
      <c r="K6587" s="467">
        <f t="shared" si="212"/>
        <v>0</v>
      </c>
      <c r="L6587" s="113"/>
      <c r="M6587" s="113"/>
    </row>
    <row r="6588" spans="2:13" s="181" customFormat="1" ht="12.75" hidden="1" customHeight="1">
      <c r="B6588" s="1186"/>
      <c r="C6588" s="1159"/>
      <c r="D6588" s="465">
        <v>570</v>
      </c>
      <c r="E6588" s="1156"/>
      <c r="F6588" s="1157"/>
      <c r="G6588" s="1158"/>
      <c r="H6588" s="468">
        <v>0.05</v>
      </c>
      <c r="I6588" s="564"/>
      <c r="J6588" s="377">
        <f t="shared" si="211"/>
        <v>0</v>
      </c>
      <c r="K6588" s="467">
        <f t="shared" si="212"/>
        <v>0</v>
      </c>
      <c r="L6588" s="113"/>
      <c r="M6588" s="113"/>
    </row>
    <row r="6589" spans="2:13" s="181" customFormat="1" ht="12.75" hidden="1" customHeight="1">
      <c r="B6589" s="1186"/>
      <c r="C6589" s="1159"/>
      <c r="D6589" s="465">
        <v>571</v>
      </c>
      <c r="E6589" s="1156"/>
      <c r="F6589" s="1157"/>
      <c r="G6589" s="1158"/>
      <c r="H6589" s="468">
        <v>0.05</v>
      </c>
      <c r="I6589" s="564"/>
      <c r="J6589" s="377">
        <f t="shared" si="211"/>
        <v>0</v>
      </c>
      <c r="K6589" s="467">
        <f t="shared" si="212"/>
        <v>0</v>
      </c>
      <c r="L6589" s="113"/>
      <c r="M6589" s="113"/>
    </row>
    <row r="6590" spans="2:13" s="181" customFormat="1" ht="12.75" hidden="1" customHeight="1">
      <c r="B6590" s="1186"/>
      <c r="C6590" s="1159"/>
      <c r="D6590" s="465">
        <v>572</v>
      </c>
      <c r="E6590" s="1156"/>
      <c r="F6590" s="1157"/>
      <c r="G6590" s="1158"/>
      <c r="H6590" s="468">
        <v>0.05</v>
      </c>
      <c r="I6590" s="564"/>
      <c r="J6590" s="377">
        <f t="shared" si="211"/>
        <v>0</v>
      </c>
      <c r="K6590" s="467">
        <f t="shared" si="212"/>
        <v>0</v>
      </c>
      <c r="L6590" s="113"/>
      <c r="M6590" s="113"/>
    </row>
    <row r="6591" spans="2:13" s="181" customFormat="1" ht="12.75" hidden="1" customHeight="1">
      <c r="B6591" s="1186"/>
      <c r="C6591" s="1159"/>
      <c r="D6591" s="465">
        <v>573</v>
      </c>
      <c r="E6591" s="1156"/>
      <c r="F6591" s="1157"/>
      <c r="G6591" s="1158"/>
      <c r="H6591" s="468">
        <v>0.05</v>
      </c>
      <c r="I6591" s="564"/>
      <c r="J6591" s="377">
        <f t="shared" si="211"/>
        <v>0</v>
      </c>
      <c r="K6591" s="467">
        <f t="shared" si="212"/>
        <v>0</v>
      </c>
      <c r="L6591" s="113"/>
      <c r="M6591" s="113"/>
    </row>
    <row r="6592" spans="2:13" s="181" customFormat="1" ht="12.75" hidden="1" customHeight="1">
      <c r="B6592" s="1186"/>
      <c r="C6592" s="1159"/>
      <c r="D6592" s="465">
        <v>574</v>
      </c>
      <c r="E6592" s="1156"/>
      <c r="F6592" s="1157"/>
      <c r="G6592" s="1158"/>
      <c r="H6592" s="468">
        <v>0.05</v>
      </c>
      <c r="I6592" s="564"/>
      <c r="J6592" s="377">
        <f t="shared" si="211"/>
        <v>0</v>
      </c>
      <c r="K6592" s="467">
        <f t="shared" si="212"/>
        <v>0</v>
      </c>
      <c r="L6592" s="113"/>
      <c r="M6592" s="113"/>
    </row>
    <row r="6593" spans="2:13" s="181" customFormat="1" ht="12.75" hidden="1" customHeight="1">
      <c r="B6593" s="1186"/>
      <c r="C6593" s="1159"/>
      <c r="D6593" s="465">
        <v>575</v>
      </c>
      <c r="E6593" s="1156"/>
      <c r="F6593" s="1157"/>
      <c r="G6593" s="1158"/>
      <c r="H6593" s="468">
        <v>0.05</v>
      </c>
      <c r="I6593" s="564"/>
      <c r="J6593" s="377">
        <f t="shared" si="211"/>
        <v>0</v>
      </c>
      <c r="K6593" s="467">
        <f t="shared" si="212"/>
        <v>0</v>
      </c>
      <c r="L6593" s="113"/>
      <c r="M6593" s="113"/>
    </row>
    <row r="6594" spans="2:13" s="181" customFormat="1" ht="12.75" hidden="1" customHeight="1">
      <c r="B6594" s="1186"/>
      <c r="C6594" s="1159"/>
      <c r="D6594" s="465">
        <v>576</v>
      </c>
      <c r="E6594" s="1156"/>
      <c r="F6594" s="1157"/>
      <c r="G6594" s="1158"/>
      <c r="H6594" s="468">
        <v>0.05</v>
      </c>
      <c r="I6594" s="564"/>
      <c r="J6594" s="377">
        <f t="shared" si="211"/>
        <v>0</v>
      </c>
      <c r="K6594" s="467">
        <f t="shared" si="212"/>
        <v>0</v>
      </c>
      <c r="L6594" s="113"/>
      <c r="M6594" s="113"/>
    </row>
    <row r="6595" spans="2:13" s="181" customFormat="1" ht="12.75" hidden="1" customHeight="1">
      <c r="B6595" s="1186"/>
      <c r="C6595" s="1159"/>
      <c r="D6595" s="465">
        <v>577</v>
      </c>
      <c r="E6595" s="1156"/>
      <c r="F6595" s="1157"/>
      <c r="G6595" s="1158"/>
      <c r="H6595" s="468">
        <v>0.05</v>
      </c>
      <c r="I6595" s="564"/>
      <c r="J6595" s="377">
        <f t="shared" ref="J6595:J6658" si="213">$I$11027*H6595</f>
        <v>0</v>
      </c>
      <c r="K6595" s="467">
        <f t="shared" si="212"/>
        <v>0</v>
      </c>
      <c r="L6595" s="113"/>
      <c r="M6595" s="113"/>
    </row>
    <row r="6596" spans="2:13" s="181" customFormat="1" ht="12.75" hidden="1" customHeight="1">
      <c r="B6596" s="1186"/>
      <c r="C6596" s="1159"/>
      <c r="D6596" s="465">
        <v>578</v>
      </c>
      <c r="E6596" s="1156"/>
      <c r="F6596" s="1157"/>
      <c r="G6596" s="1158"/>
      <c r="H6596" s="468">
        <v>0.05</v>
      </c>
      <c r="I6596" s="564"/>
      <c r="J6596" s="377">
        <f t="shared" si="213"/>
        <v>0</v>
      </c>
      <c r="K6596" s="467">
        <f t="shared" ref="K6596:K6659" si="214">MAX(0,(I6596-J6596)*0.75)</f>
        <v>0</v>
      </c>
      <c r="L6596" s="113"/>
      <c r="M6596" s="113"/>
    </row>
    <row r="6597" spans="2:13" s="181" customFormat="1" ht="12.75" hidden="1" customHeight="1">
      <c r="B6597" s="1186"/>
      <c r="C6597" s="1159"/>
      <c r="D6597" s="465">
        <v>579</v>
      </c>
      <c r="E6597" s="1156"/>
      <c r="F6597" s="1157"/>
      <c r="G6597" s="1158"/>
      <c r="H6597" s="468">
        <v>0.05</v>
      </c>
      <c r="I6597" s="564"/>
      <c r="J6597" s="377">
        <f t="shared" si="213"/>
        <v>0</v>
      </c>
      <c r="K6597" s="467">
        <f t="shared" si="214"/>
        <v>0</v>
      </c>
      <c r="L6597" s="113"/>
      <c r="M6597" s="113"/>
    </row>
    <row r="6598" spans="2:13" s="181" customFormat="1" ht="12.75" hidden="1" customHeight="1">
      <c r="B6598" s="1186"/>
      <c r="C6598" s="1159"/>
      <c r="D6598" s="465">
        <v>580</v>
      </c>
      <c r="E6598" s="1156"/>
      <c r="F6598" s="1157"/>
      <c r="G6598" s="1158"/>
      <c r="H6598" s="468">
        <v>0.05</v>
      </c>
      <c r="I6598" s="564"/>
      <c r="J6598" s="377">
        <f t="shared" si="213"/>
        <v>0</v>
      </c>
      <c r="K6598" s="467">
        <f t="shared" si="214"/>
        <v>0</v>
      </c>
      <c r="L6598" s="113"/>
      <c r="M6598" s="113"/>
    </row>
    <row r="6599" spans="2:13" s="181" customFormat="1" ht="12.75" hidden="1" customHeight="1">
      <c r="B6599" s="1186"/>
      <c r="C6599" s="1159"/>
      <c r="D6599" s="465">
        <v>581</v>
      </c>
      <c r="E6599" s="1156"/>
      <c r="F6599" s="1157"/>
      <c r="G6599" s="1158"/>
      <c r="H6599" s="468">
        <v>0.05</v>
      </c>
      <c r="I6599" s="564"/>
      <c r="J6599" s="377">
        <f t="shared" si="213"/>
        <v>0</v>
      </c>
      <c r="K6599" s="467">
        <f t="shared" si="214"/>
        <v>0</v>
      </c>
      <c r="L6599" s="113"/>
      <c r="M6599" s="113"/>
    </row>
    <row r="6600" spans="2:13" s="181" customFormat="1" ht="12.75" hidden="1" customHeight="1">
      <c r="B6600" s="1186"/>
      <c r="C6600" s="1159"/>
      <c r="D6600" s="465">
        <v>582</v>
      </c>
      <c r="E6600" s="1156"/>
      <c r="F6600" s="1157"/>
      <c r="G6600" s="1158"/>
      <c r="H6600" s="468">
        <v>0.05</v>
      </c>
      <c r="I6600" s="564"/>
      <c r="J6600" s="377">
        <f t="shared" si="213"/>
        <v>0</v>
      </c>
      <c r="K6600" s="467">
        <f t="shared" si="214"/>
        <v>0</v>
      </c>
      <c r="L6600" s="113"/>
      <c r="M6600" s="113"/>
    </row>
    <row r="6601" spans="2:13" s="181" customFormat="1" ht="12.75" hidden="1" customHeight="1">
      <c r="B6601" s="1186"/>
      <c r="C6601" s="1159"/>
      <c r="D6601" s="465">
        <v>583</v>
      </c>
      <c r="E6601" s="1156"/>
      <c r="F6601" s="1157"/>
      <c r="G6601" s="1158"/>
      <c r="H6601" s="468">
        <v>0.05</v>
      </c>
      <c r="I6601" s="564"/>
      <c r="J6601" s="377">
        <f t="shared" si="213"/>
        <v>0</v>
      </c>
      <c r="K6601" s="467">
        <f t="shared" si="214"/>
        <v>0</v>
      </c>
      <c r="L6601" s="113"/>
      <c r="M6601" s="113"/>
    </row>
    <row r="6602" spans="2:13" s="181" customFormat="1" ht="12.75" hidden="1" customHeight="1">
      <c r="B6602" s="1186"/>
      <c r="C6602" s="1159"/>
      <c r="D6602" s="465">
        <v>584</v>
      </c>
      <c r="E6602" s="1156"/>
      <c r="F6602" s="1157"/>
      <c r="G6602" s="1158"/>
      <c r="H6602" s="468">
        <v>0.05</v>
      </c>
      <c r="I6602" s="564"/>
      <c r="J6602" s="377">
        <f t="shared" si="213"/>
        <v>0</v>
      </c>
      <c r="K6602" s="467">
        <f t="shared" si="214"/>
        <v>0</v>
      </c>
      <c r="L6602" s="113"/>
      <c r="M6602" s="113"/>
    </row>
    <row r="6603" spans="2:13" s="181" customFormat="1" ht="12.75" hidden="1" customHeight="1">
      <c r="B6603" s="1186"/>
      <c r="C6603" s="1159"/>
      <c r="D6603" s="465">
        <v>585</v>
      </c>
      <c r="E6603" s="1156"/>
      <c r="F6603" s="1157"/>
      <c r="G6603" s="1158"/>
      <c r="H6603" s="468">
        <v>0.05</v>
      </c>
      <c r="I6603" s="564"/>
      <c r="J6603" s="377">
        <f t="shared" si="213"/>
        <v>0</v>
      </c>
      <c r="K6603" s="467">
        <f t="shared" si="214"/>
        <v>0</v>
      </c>
      <c r="L6603" s="113"/>
      <c r="M6603" s="113"/>
    </row>
    <row r="6604" spans="2:13" s="181" customFormat="1" ht="12.75" hidden="1" customHeight="1">
      <c r="B6604" s="1186"/>
      <c r="C6604" s="1159"/>
      <c r="D6604" s="465">
        <v>586</v>
      </c>
      <c r="E6604" s="1156"/>
      <c r="F6604" s="1157"/>
      <c r="G6604" s="1158"/>
      <c r="H6604" s="468">
        <v>0.05</v>
      </c>
      <c r="I6604" s="564"/>
      <c r="J6604" s="377">
        <f t="shared" si="213"/>
        <v>0</v>
      </c>
      <c r="K6604" s="467">
        <f t="shared" si="214"/>
        <v>0</v>
      </c>
      <c r="L6604" s="113"/>
      <c r="M6604" s="113"/>
    </row>
    <row r="6605" spans="2:13" s="181" customFormat="1" ht="12.75" hidden="1" customHeight="1">
      <c r="B6605" s="1186"/>
      <c r="C6605" s="1159"/>
      <c r="D6605" s="465">
        <v>587</v>
      </c>
      <c r="E6605" s="1156"/>
      <c r="F6605" s="1157"/>
      <c r="G6605" s="1158"/>
      <c r="H6605" s="468">
        <v>0.05</v>
      </c>
      <c r="I6605" s="564"/>
      <c r="J6605" s="377">
        <f t="shared" si="213"/>
        <v>0</v>
      </c>
      <c r="K6605" s="467">
        <f t="shared" si="214"/>
        <v>0</v>
      </c>
      <c r="L6605" s="113"/>
      <c r="M6605" s="113"/>
    </row>
    <row r="6606" spans="2:13" s="181" customFormat="1" ht="12.75" hidden="1" customHeight="1">
      <c r="B6606" s="1186"/>
      <c r="C6606" s="1159"/>
      <c r="D6606" s="465">
        <v>588</v>
      </c>
      <c r="E6606" s="1156"/>
      <c r="F6606" s="1157"/>
      <c r="G6606" s="1158"/>
      <c r="H6606" s="468">
        <v>0.05</v>
      </c>
      <c r="I6606" s="564"/>
      <c r="J6606" s="377">
        <f t="shared" si="213"/>
        <v>0</v>
      </c>
      <c r="K6606" s="467">
        <f t="shared" si="214"/>
        <v>0</v>
      </c>
      <c r="L6606" s="113"/>
      <c r="M6606" s="113"/>
    </row>
    <row r="6607" spans="2:13" s="181" customFormat="1" ht="12.75" hidden="1" customHeight="1">
      <c r="B6607" s="1186"/>
      <c r="C6607" s="1159"/>
      <c r="D6607" s="465">
        <v>589</v>
      </c>
      <c r="E6607" s="1156"/>
      <c r="F6607" s="1157"/>
      <c r="G6607" s="1158"/>
      <c r="H6607" s="468">
        <v>0.05</v>
      </c>
      <c r="I6607" s="564"/>
      <c r="J6607" s="377">
        <f t="shared" si="213"/>
        <v>0</v>
      </c>
      <c r="K6607" s="467">
        <f t="shared" si="214"/>
        <v>0</v>
      </c>
      <c r="L6607" s="113"/>
      <c r="M6607" s="113"/>
    </row>
    <row r="6608" spans="2:13" s="181" customFormat="1" ht="12.75" hidden="1" customHeight="1">
      <c r="B6608" s="1186"/>
      <c r="C6608" s="1159"/>
      <c r="D6608" s="465">
        <v>590</v>
      </c>
      <c r="E6608" s="1156"/>
      <c r="F6608" s="1157"/>
      <c r="G6608" s="1158"/>
      <c r="H6608" s="468">
        <v>0.05</v>
      </c>
      <c r="I6608" s="564"/>
      <c r="J6608" s="377">
        <f t="shared" si="213"/>
        <v>0</v>
      </c>
      <c r="K6608" s="467">
        <f t="shared" si="214"/>
        <v>0</v>
      </c>
      <c r="L6608" s="113"/>
      <c r="M6608" s="113"/>
    </row>
    <row r="6609" spans="2:13" s="181" customFormat="1" ht="12.75" hidden="1" customHeight="1">
      <c r="B6609" s="1186"/>
      <c r="C6609" s="1159"/>
      <c r="D6609" s="465">
        <v>591</v>
      </c>
      <c r="E6609" s="1156"/>
      <c r="F6609" s="1157"/>
      <c r="G6609" s="1158"/>
      <c r="H6609" s="468">
        <v>0.05</v>
      </c>
      <c r="I6609" s="564"/>
      <c r="J6609" s="377">
        <f t="shared" si="213"/>
        <v>0</v>
      </c>
      <c r="K6609" s="467">
        <f t="shared" si="214"/>
        <v>0</v>
      </c>
      <c r="L6609" s="113"/>
      <c r="M6609" s="113"/>
    </row>
    <row r="6610" spans="2:13" s="181" customFormat="1" ht="12.75" hidden="1" customHeight="1">
      <c r="B6610" s="1186"/>
      <c r="C6610" s="1159"/>
      <c r="D6610" s="465">
        <v>592</v>
      </c>
      <c r="E6610" s="1156"/>
      <c r="F6610" s="1157"/>
      <c r="G6610" s="1158"/>
      <c r="H6610" s="468">
        <v>0.05</v>
      </c>
      <c r="I6610" s="564"/>
      <c r="J6610" s="377">
        <f t="shared" si="213"/>
        <v>0</v>
      </c>
      <c r="K6610" s="467">
        <f t="shared" si="214"/>
        <v>0</v>
      </c>
      <c r="L6610" s="113"/>
      <c r="M6610" s="113"/>
    </row>
    <row r="6611" spans="2:13" s="181" customFormat="1" ht="12.75" hidden="1" customHeight="1">
      <c r="B6611" s="1186"/>
      <c r="C6611" s="1159"/>
      <c r="D6611" s="465">
        <v>593</v>
      </c>
      <c r="E6611" s="1156"/>
      <c r="F6611" s="1157"/>
      <c r="G6611" s="1158"/>
      <c r="H6611" s="468">
        <v>0.05</v>
      </c>
      <c r="I6611" s="564"/>
      <c r="J6611" s="377">
        <f t="shared" si="213"/>
        <v>0</v>
      </c>
      <c r="K6611" s="467">
        <f t="shared" si="214"/>
        <v>0</v>
      </c>
      <c r="L6611" s="113"/>
      <c r="M6611" s="113"/>
    </row>
    <row r="6612" spans="2:13" s="181" customFormat="1" ht="12.75" hidden="1" customHeight="1">
      <c r="B6612" s="1186"/>
      <c r="C6612" s="1159"/>
      <c r="D6612" s="465">
        <v>594</v>
      </c>
      <c r="E6612" s="1156"/>
      <c r="F6612" s="1157"/>
      <c r="G6612" s="1158"/>
      <c r="H6612" s="468">
        <v>0.05</v>
      </c>
      <c r="I6612" s="564"/>
      <c r="J6612" s="377">
        <f t="shared" si="213"/>
        <v>0</v>
      </c>
      <c r="K6612" s="467">
        <f t="shared" si="214"/>
        <v>0</v>
      </c>
      <c r="L6612" s="113"/>
      <c r="M6612" s="113"/>
    </row>
    <row r="6613" spans="2:13" s="181" customFormat="1" ht="12.75" hidden="1" customHeight="1">
      <c r="B6613" s="1186"/>
      <c r="C6613" s="1159"/>
      <c r="D6613" s="465">
        <v>595</v>
      </c>
      <c r="E6613" s="1156"/>
      <c r="F6613" s="1157"/>
      <c r="G6613" s="1158"/>
      <c r="H6613" s="468">
        <v>0.05</v>
      </c>
      <c r="I6613" s="564"/>
      <c r="J6613" s="377">
        <f t="shared" si="213"/>
        <v>0</v>
      </c>
      <c r="K6613" s="467">
        <f t="shared" si="214"/>
        <v>0</v>
      </c>
      <c r="L6613" s="113"/>
      <c r="M6613" s="113"/>
    </row>
    <row r="6614" spans="2:13" s="181" customFormat="1" ht="12.75" hidden="1" customHeight="1">
      <c r="B6614" s="1186"/>
      <c r="C6614" s="1159"/>
      <c r="D6614" s="465">
        <v>596</v>
      </c>
      <c r="E6614" s="1156"/>
      <c r="F6614" s="1157"/>
      <c r="G6614" s="1158"/>
      <c r="H6614" s="468">
        <v>0.05</v>
      </c>
      <c r="I6614" s="564"/>
      <c r="J6614" s="377">
        <f t="shared" si="213"/>
        <v>0</v>
      </c>
      <c r="K6614" s="467">
        <f t="shared" si="214"/>
        <v>0</v>
      </c>
      <c r="L6614" s="113"/>
      <c r="M6614" s="113"/>
    </row>
    <row r="6615" spans="2:13" s="181" customFormat="1" ht="12.75" hidden="1" customHeight="1">
      <c r="B6615" s="1186"/>
      <c r="C6615" s="1159"/>
      <c r="D6615" s="465">
        <v>597</v>
      </c>
      <c r="E6615" s="1156"/>
      <c r="F6615" s="1157"/>
      <c r="G6615" s="1158"/>
      <c r="H6615" s="468">
        <v>0.05</v>
      </c>
      <c r="I6615" s="564"/>
      <c r="J6615" s="377">
        <f t="shared" si="213"/>
        <v>0</v>
      </c>
      <c r="K6615" s="467">
        <f t="shared" si="214"/>
        <v>0</v>
      </c>
      <c r="L6615" s="113"/>
      <c r="M6615" s="113"/>
    </row>
    <row r="6616" spans="2:13" s="181" customFormat="1" ht="12.75" hidden="1" customHeight="1">
      <c r="B6616" s="1186"/>
      <c r="C6616" s="1159"/>
      <c r="D6616" s="465">
        <v>598</v>
      </c>
      <c r="E6616" s="1156"/>
      <c r="F6616" s="1157"/>
      <c r="G6616" s="1158"/>
      <c r="H6616" s="468">
        <v>0.05</v>
      </c>
      <c r="I6616" s="564"/>
      <c r="J6616" s="377">
        <f t="shared" si="213"/>
        <v>0</v>
      </c>
      <c r="K6616" s="467">
        <f t="shared" si="214"/>
        <v>0</v>
      </c>
      <c r="L6616" s="113"/>
      <c r="M6616" s="113"/>
    </row>
    <row r="6617" spans="2:13" s="181" customFormat="1" ht="12.75" hidden="1" customHeight="1">
      <c r="B6617" s="1186"/>
      <c r="C6617" s="1159"/>
      <c r="D6617" s="465">
        <v>599</v>
      </c>
      <c r="E6617" s="1156"/>
      <c r="F6617" s="1157"/>
      <c r="G6617" s="1158"/>
      <c r="H6617" s="468">
        <v>0.05</v>
      </c>
      <c r="I6617" s="564"/>
      <c r="J6617" s="377">
        <f t="shared" si="213"/>
        <v>0</v>
      </c>
      <c r="K6617" s="467">
        <f t="shared" si="214"/>
        <v>0</v>
      </c>
      <c r="L6617" s="113"/>
      <c r="M6617" s="113"/>
    </row>
    <row r="6618" spans="2:13" s="181" customFormat="1" ht="12.75" hidden="1" customHeight="1">
      <c r="B6618" s="1186"/>
      <c r="C6618" s="1159"/>
      <c r="D6618" s="465">
        <v>600</v>
      </c>
      <c r="E6618" s="1156"/>
      <c r="F6618" s="1157"/>
      <c r="G6618" s="1158"/>
      <c r="H6618" s="468">
        <v>0.05</v>
      </c>
      <c r="I6618" s="564"/>
      <c r="J6618" s="377">
        <f t="shared" si="213"/>
        <v>0</v>
      </c>
      <c r="K6618" s="467">
        <f t="shared" si="214"/>
        <v>0</v>
      </c>
      <c r="L6618" s="113"/>
      <c r="M6618" s="113"/>
    </row>
    <row r="6619" spans="2:13" s="181" customFormat="1" ht="12.75" hidden="1" customHeight="1">
      <c r="B6619" s="1186"/>
      <c r="C6619" s="1159"/>
      <c r="D6619" s="465">
        <v>601</v>
      </c>
      <c r="E6619" s="1156"/>
      <c r="F6619" s="1157"/>
      <c r="G6619" s="1158"/>
      <c r="H6619" s="468">
        <v>0.05</v>
      </c>
      <c r="I6619" s="564"/>
      <c r="J6619" s="377">
        <f t="shared" si="213"/>
        <v>0</v>
      </c>
      <c r="K6619" s="467">
        <f t="shared" si="214"/>
        <v>0</v>
      </c>
      <c r="L6619" s="113"/>
      <c r="M6619" s="113"/>
    </row>
    <row r="6620" spans="2:13" s="181" customFormat="1" ht="12.75" hidden="1" customHeight="1">
      <c r="B6620" s="1186"/>
      <c r="C6620" s="1159"/>
      <c r="D6620" s="465">
        <v>602</v>
      </c>
      <c r="E6620" s="1156"/>
      <c r="F6620" s="1157"/>
      <c r="G6620" s="1158"/>
      <c r="H6620" s="468">
        <v>0.05</v>
      </c>
      <c r="I6620" s="564"/>
      <c r="J6620" s="377">
        <f t="shared" si="213"/>
        <v>0</v>
      </c>
      <c r="K6620" s="467">
        <f t="shared" si="214"/>
        <v>0</v>
      </c>
      <c r="L6620" s="113"/>
      <c r="M6620" s="113"/>
    </row>
    <row r="6621" spans="2:13" s="181" customFormat="1" ht="12.75" hidden="1" customHeight="1">
      <c r="B6621" s="1186"/>
      <c r="C6621" s="1159"/>
      <c r="D6621" s="465">
        <v>603</v>
      </c>
      <c r="E6621" s="1156"/>
      <c r="F6621" s="1157"/>
      <c r="G6621" s="1158"/>
      <c r="H6621" s="468">
        <v>0.05</v>
      </c>
      <c r="I6621" s="564"/>
      <c r="J6621" s="377">
        <f t="shared" si="213"/>
        <v>0</v>
      </c>
      <c r="K6621" s="467">
        <f t="shared" si="214"/>
        <v>0</v>
      </c>
      <c r="L6621" s="113"/>
      <c r="M6621" s="113"/>
    </row>
    <row r="6622" spans="2:13" s="181" customFormat="1" ht="12.75" hidden="1" customHeight="1">
      <c r="B6622" s="1186"/>
      <c r="C6622" s="1159"/>
      <c r="D6622" s="465">
        <v>604</v>
      </c>
      <c r="E6622" s="1156"/>
      <c r="F6622" s="1157"/>
      <c r="G6622" s="1158"/>
      <c r="H6622" s="468">
        <v>0.05</v>
      </c>
      <c r="I6622" s="564"/>
      <c r="J6622" s="377">
        <f t="shared" si="213"/>
        <v>0</v>
      </c>
      <c r="K6622" s="467">
        <f t="shared" si="214"/>
        <v>0</v>
      </c>
      <c r="L6622" s="113"/>
      <c r="M6622" s="113"/>
    </row>
    <row r="6623" spans="2:13" s="181" customFormat="1" ht="12.75" hidden="1" customHeight="1">
      <c r="B6623" s="1186"/>
      <c r="C6623" s="1159"/>
      <c r="D6623" s="465">
        <v>605</v>
      </c>
      <c r="E6623" s="1156"/>
      <c r="F6623" s="1157"/>
      <c r="G6623" s="1158"/>
      <c r="H6623" s="468">
        <v>0.05</v>
      </c>
      <c r="I6623" s="564"/>
      <c r="J6623" s="377">
        <f t="shared" si="213"/>
        <v>0</v>
      </c>
      <c r="K6623" s="467">
        <f t="shared" si="214"/>
        <v>0</v>
      </c>
      <c r="L6623" s="113"/>
      <c r="M6623" s="113"/>
    </row>
    <row r="6624" spans="2:13" s="181" customFormat="1" ht="12.75" hidden="1" customHeight="1">
      <c r="B6624" s="1186"/>
      <c r="C6624" s="1159"/>
      <c r="D6624" s="465">
        <v>606</v>
      </c>
      <c r="E6624" s="1156"/>
      <c r="F6624" s="1157"/>
      <c r="G6624" s="1158"/>
      <c r="H6624" s="468">
        <v>0.05</v>
      </c>
      <c r="I6624" s="564"/>
      <c r="J6624" s="377">
        <f t="shared" si="213"/>
        <v>0</v>
      </c>
      <c r="K6624" s="467">
        <f t="shared" si="214"/>
        <v>0</v>
      </c>
      <c r="L6624" s="113"/>
      <c r="M6624" s="113"/>
    </row>
    <row r="6625" spans="2:13" s="181" customFormat="1" ht="12.75" hidden="1" customHeight="1">
      <c r="B6625" s="1186"/>
      <c r="C6625" s="1159"/>
      <c r="D6625" s="465">
        <v>607</v>
      </c>
      <c r="E6625" s="1156"/>
      <c r="F6625" s="1157"/>
      <c r="G6625" s="1158"/>
      <c r="H6625" s="468">
        <v>0.05</v>
      </c>
      <c r="I6625" s="564"/>
      <c r="J6625" s="377">
        <f t="shared" si="213"/>
        <v>0</v>
      </c>
      <c r="K6625" s="467">
        <f t="shared" si="214"/>
        <v>0</v>
      </c>
      <c r="L6625" s="113"/>
      <c r="M6625" s="113"/>
    </row>
    <row r="6626" spans="2:13" s="181" customFormat="1" ht="12.75" hidden="1" customHeight="1">
      <c r="B6626" s="1186"/>
      <c r="C6626" s="1159"/>
      <c r="D6626" s="465">
        <v>608</v>
      </c>
      <c r="E6626" s="1156"/>
      <c r="F6626" s="1157"/>
      <c r="G6626" s="1158"/>
      <c r="H6626" s="468">
        <v>0.05</v>
      </c>
      <c r="I6626" s="564"/>
      <c r="J6626" s="377">
        <f t="shared" si="213"/>
        <v>0</v>
      </c>
      <c r="K6626" s="467">
        <f t="shared" si="214"/>
        <v>0</v>
      </c>
      <c r="L6626" s="113"/>
      <c r="M6626" s="113"/>
    </row>
    <row r="6627" spans="2:13" s="181" customFormat="1" ht="12.75" hidden="1" customHeight="1">
      <c r="B6627" s="1186"/>
      <c r="C6627" s="1159"/>
      <c r="D6627" s="465">
        <v>609</v>
      </c>
      <c r="E6627" s="1156"/>
      <c r="F6627" s="1157"/>
      <c r="G6627" s="1158"/>
      <c r="H6627" s="468">
        <v>0.05</v>
      </c>
      <c r="I6627" s="564"/>
      <c r="J6627" s="377">
        <f t="shared" si="213"/>
        <v>0</v>
      </c>
      <c r="K6627" s="467">
        <f t="shared" si="214"/>
        <v>0</v>
      </c>
      <c r="L6627" s="113"/>
      <c r="M6627" s="113"/>
    </row>
    <row r="6628" spans="2:13" s="181" customFormat="1" ht="12.75" hidden="1" customHeight="1">
      <c r="B6628" s="1186"/>
      <c r="C6628" s="1159"/>
      <c r="D6628" s="465">
        <v>610</v>
      </c>
      <c r="E6628" s="1156"/>
      <c r="F6628" s="1157"/>
      <c r="G6628" s="1158"/>
      <c r="H6628" s="468">
        <v>0.05</v>
      </c>
      <c r="I6628" s="564"/>
      <c r="J6628" s="377">
        <f t="shared" si="213"/>
        <v>0</v>
      </c>
      <c r="K6628" s="467">
        <f t="shared" si="214"/>
        <v>0</v>
      </c>
      <c r="L6628" s="113"/>
      <c r="M6628" s="113"/>
    </row>
    <row r="6629" spans="2:13" s="181" customFormat="1" ht="12.75" hidden="1" customHeight="1">
      <c r="B6629" s="1186"/>
      <c r="C6629" s="1159"/>
      <c r="D6629" s="465">
        <v>611</v>
      </c>
      <c r="E6629" s="1156"/>
      <c r="F6629" s="1157"/>
      <c r="G6629" s="1158"/>
      <c r="H6629" s="468">
        <v>0.05</v>
      </c>
      <c r="I6629" s="564"/>
      <c r="J6629" s="377">
        <f t="shared" si="213"/>
        <v>0</v>
      </c>
      <c r="K6629" s="467">
        <f t="shared" si="214"/>
        <v>0</v>
      </c>
      <c r="L6629" s="113"/>
      <c r="M6629" s="113"/>
    </row>
    <row r="6630" spans="2:13" s="181" customFormat="1" ht="12.75" hidden="1" customHeight="1">
      <c r="B6630" s="1186"/>
      <c r="C6630" s="1159"/>
      <c r="D6630" s="465">
        <v>612</v>
      </c>
      <c r="E6630" s="1156"/>
      <c r="F6630" s="1157"/>
      <c r="G6630" s="1158"/>
      <c r="H6630" s="468">
        <v>0.05</v>
      </c>
      <c r="I6630" s="564"/>
      <c r="J6630" s="377">
        <f t="shared" si="213"/>
        <v>0</v>
      </c>
      <c r="K6630" s="467">
        <f t="shared" si="214"/>
        <v>0</v>
      </c>
      <c r="L6630" s="113"/>
      <c r="M6630" s="113"/>
    </row>
    <row r="6631" spans="2:13" s="181" customFormat="1" ht="12.75" hidden="1" customHeight="1">
      <c r="B6631" s="1186"/>
      <c r="C6631" s="1159"/>
      <c r="D6631" s="465">
        <v>613</v>
      </c>
      <c r="E6631" s="1156"/>
      <c r="F6631" s="1157"/>
      <c r="G6631" s="1158"/>
      <c r="H6631" s="468">
        <v>0.05</v>
      </c>
      <c r="I6631" s="564"/>
      <c r="J6631" s="377">
        <f t="shared" si="213"/>
        <v>0</v>
      </c>
      <c r="K6631" s="467">
        <f t="shared" si="214"/>
        <v>0</v>
      </c>
      <c r="L6631" s="113"/>
      <c r="M6631" s="113"/>
    </row>
    <row r="6632" spans="2:13" s="181" customFormat="1" ht="12.75" hidden="1" customHeight="1">
      <c r="B6632" s="1186"/>
      <c r="C6632" s="1159"/>
      <c r="D6632" s="465">
        <v>614</v>
      </c>
      <c r="E6632" s="1156"/>
      <c r="F6632" s="1157"/>
      <c r="G6632" s="1158"/>
      <c r="H6632" s="468">
        <v>0.05</v>
      </c>
      <c r="I6632" s="564"/>
      <c r="J6632" s="377">
        <f t="shared" si="213"/>
        <v>0</v>
      </c>
      <c r="K6632" s="467">
        <f t="shared" si="214"/>
        <v>0</v>
      </c>
      <c r="L6632" s="113"/>
      <c r="M6632" s="113"/>
    </row>
    <row r="6633" spans="2:13" s="181" customFormat="1" ht="12.75" hidden="1" customHeight="1">
      <c r="B6633" s="1186"/>
      <c r="C6633" s="1159"/>
      <c r="D6633" s="465">
        <v>615</v>
      </c>
      <c r="E6633" s="1156"/>
      <c r="F6633" s="1157"/>
      <c r="G6633" s="1158"/>
      <c r="H6633" s="468">
        <v>0.05</v>
      </c>
      <c r="I6633" s="564"/>
      <c r="J6633" s="377">
        <f t="shared" si="213"/>
        <v>0</v>
      </c>
      <c r="K6633" s="467">
        <f t="shared" si="214"/>
        <v>0</v>
      </c>
      <c r="L6633" s="113"/>
      <c r="M6633" s="113"/>
    </row>
    <row r="6634" spans="2:13" s="181" customFormat="1" ht="12.75" hidden="1" customHeight="1">
      <c r="B6634" s="1186"/>
      <c r="C6634" s="1159"/>
      <c r="D6634" s="465">
        <v>616</v>
      </c>
      <c r="E6634" s="1156"/>
      <c r="F6634" s="1157"/>
      <c r="G6634" s="1158"/>
      <c r="H6634" s="468">
        <v>0.05</v>
      </c>
      <c r="I6634" s="564"/>
      <c r="J6634" s="377">
        <f t="shared" si="213"/>
        <v>0</v>
      </c>
      <c r="K6634" s="467">
        <f t="shared" si="214"/>
        <v>0</v>
      </c>
      <c r="L6634" s="113"/>
      <c r="M6634" s="113"/>
    </row>
    <row r="6635" spans="2:13" s="181" customFormat="1" ht="12.75" hidden="1" customHeight="1">
      <c r="B6635" s="1186"/>
      <c r="C6635" s="1159"/>
      <c r="D6635" s="465">
        <v>617</v>
      </c>
      <c r="E6635" s="1156"/>
      <c r="F6635" s="1157"/>
      <c r="G6635" s="1158"/>
      <c r="H6635" s="468">
        <v>0.05</v>
      </c>
      <c r="I6635" s="564"/>
      <c r="J6635" s="377">
        <f t="shared" si="213"/>
        <v>0</v>
      </c>
      <c r="K6635" s="467">
        <f t="shared" si="214"/>
        <v>0</v>
      </c>
      <c r="L6635" s="113"/>
      <c r="M6635" s="113"/>
    </row>
    <row r="6636" spans="2:13" s="181" customFormat="1" ht="12.75" hidden="1" customHeight="1">
      <c r="B6636" s="1186"/>
      <c r="C6636" s="1159"/>
      <c r="D6636" s="465">
        <v>618</v>
      </c>
      <c r="E6636" s="1156"/>
      <c r="F6636" s="1157"/>
      <c r="G6636" s="1158"/>
      <c r="H6636" s="468">
        <v>0.05</v>
      </c>
      <c r="I6636" s="564"/>
      <c r="J6636" s="377">
        <f t="shared" si="213"/>
        <v>0</v>
      </c>
      <c r="K6636" s="467">
        <f t="shared" si="214"/>
        <v>0</v>
      </c>
      <c r="L6636" s="113"/>
      <c r="M6636" s="113"/>
    </row>
    <row r="6637" spans="2:13" s="181" customFormat="1" ht="12.75" hidden="1" customHeight="1">
      <c r="B6637" s="1186"/>
      <c r="C6637" s="1159"/>
      <c r="D6637" s="465">
        <v>619</v>
      </c>
      <c r="E6637" s="1156"/>
      <c r="F6637" s="1157"/>
      <c r="G6637" s="1158"/>
      <c r="H6637" s="468">
        <v>0.05</v>
      </c>
      <c r="I6637" s="564"/>
      <c r="J6637" s="377">
        <f t="shared" si="213"/>
        <v>0</v>
      </c>
      <c r="K6637" s="467">
        <f t="shared" si="214"/>
        <v>0</v>
      </c>
      <c r="L6637" s="113"/>
      <c r="M6637" s="113"/>
    </row>
    <row r="6638" spans="2:13" s="181" customFormat="1" ht="12.75" hidden="1" customHeight="1">
      <c r="B6638" s="1186"/>
      <c r="C6638" s="1159"/>
      <c r="D6638" s="465">
        <v>620</v>
      </c>
      <c r="E6638" s="1156"/>
      <c r="F6638" s="1157"/>
      <c r="G6638" s="1158"/>
      <c r="H6638" s="468">
        <v>0.05</v>
      </c>
      <c r="I6638" s="564"/>
      <c r="J6638" s="377">
        <f t="shared" si="213"/>
        <v>0</v>
      </c>
      <c r="K6638" s="467">
        <f t="shared" si="214"/>
        <v>0</v>
      </c>
      <c r="L6638" s="113"/>
      <c r="M6638" s="113"/>
    </row>
    <row r="6639" spans="2:13" s="181" customFormat="1" ht="12.75" hidden="1" customHeight="1">
      <c r="B6639" s="1186"/>
      <c r="C6639" s="1159"/>
      <c r="D6639" s="465">
        <v>621</v>
      </c>
      <c r="E6639" s="1156"/>
      <c r="F6639" s="1157"/>
      <c r="G6639" s="1158"/>
      <c r="H6639" s="468">
        <v>0.05</v>
      </c>
      <c r="I6639" s="564"/>
      <c r="J6639" s="377">
        <f t="shared" si="213"/>
        <v>0</v>
      </c>
      <c r="K6639" s="467">
        <f t="shared" si="214"/>
        <v>0</v>
      </c>
      <c r="L6639" s="113"/>
      <c r="M6639" s="113"/>
    </row>
    <row r="6640" spans="2:13" s="181" customFormat="1" ht="12.75" hidden="1" customHeight="1">
      <c r="B6640" s="1186"/>
      <c r="C6640" s="1159"/>
      <c r="D6640" s="465">
        <v>622</v>
      </c>
      <c r="E6640" s="1156"/>
      <c r="F6640" s="1157"/>
      <c r="G6640" s="1158"/>
      <c r="H6640" s="468">
        <v>0.05</v>
      </c>
      <c r="I6640" s="564"/>
      <c r="J6640" s="377">
        <f t="shared" si="213"/>
        <v>0</v>
      </c>
      <c r="K6640" s="467">
        <f t="shared" si="214"/>
        <v>0</v>
      </c>
      <c r="L6640" s="113"/>
      <c r="M6640" s="113"/>
    </row>
    <row r="6641" spans="2:13" s="181" customFormat="1" ht="12.75" hidden="1" customHeight="1">
      <c r="B6641" s="1186"/>
      <c r="C6641" s="1159"/>
      <c r="D6641" s="465">
        <v>623</v>
      </c>
      <c r="E6641" s="1156"/>
      <c r="F6641" s="1157"/>
      <c r="G6641" s="1158"/>
      <c r="H6641" s="468">
        <v>0.05</v>
      </c>
      <c r="I6641" s="564"/>
      <c r="J6641" s="377">
        <f t="shared" si="213"/>
        <v>0</v>
      </c>
      <c r="K6641" s="467">
        <f t="shared" si="214"/>
        <v>0</v>
      </c>
      <c r="L6641" s="113"/>
      <c r="M6641" s="113"/>
    </row>
    <row r="6642" spans="2:13" s="181" customFormat="1" ht="12.75" hidden="1" customHeight="1">
      <c r="B6642" s="1186"/>
      <c r="C6642" s="1159"/>
      <c r="D6642" s="465">
        <v>624</v>
      </c>
      <c r="E6642" s="1156"/>
      <c r="F6642" s="1157"/>
      <c r="G6642" s="1158"/>
      <c r="H6642" s="468">
        <v>0.05</v>
      </c>
      <c r="I6642" s="564"/>
      <c r="J6642" s="377">
        <f t="shared" si="213"/>
        <v>0</v>
      </c>
      <c r="K6642" s="467">
        <f t="shared" si="214"/>
        <v>0</v>
      </c>
      <c r="L6642" s="113"/>
      <c r="M6642" s="113"/>
    </row>
    <row r="6643" spans="2:13" s="181" customFormat="1" ht="12.75" hidden="1" customHeight="1">
      <c r="B6643" s="1186"/>
      <c r="C6643" s="1159"/>
      <c r="D6643" s="465">
        <v>625</v>
      </c>
      <c r="E6643" s="1156"/>
      <c r="F6643" s="1157"/>
      <c r="G6643" s="1158"/>
      <c r="H6643" s="468">
        <v>0.05</v>
      </c>
      <c r="I6643" s="564"/>
      <c r="J6643" s="377">
        <f t="shared" si="213"/>
        <v>0</v>
      </c>
      <c r="K6643" s="467">
        <f t="shared" si="214"/>
        <v>0</v>
      </c>
      <c r="L6643" s="113"/>
      <c r="M6643" s="113"/>
    </row>
    <row r="6644" spans="2:13" s="181" customFormat="1" ht="12.75" hidden="1" customHeight="1">
      <c r="B6644" s="1186"/>
      <c r="C6644" s="1159"/>
      <c r="D6644" s="465">
        <v>626</v>
      </c>
      <c r="E6644" s="1156"/>
      <c r="F6644" s="1157"/>
      <c r="G6644" s="1158"/>
      <c r="H6644" s="468">
        <v>0.05</v>
      </c>
      <c r="I6644" s="564"/>
      <c r="J6644" s="377">
        <f t="shared" si="213"/>
        <v>0</v>
      </c>
      <c r="K6644" s="467">
        <f t="shared" si="214"/>
        <v>0</v>
      </c>
      <c r="L6644" s="113"/>
      <c r="M6644" s="113"/>
    </row>
    <row r="6645" spans="2:13" s="181" customFormat="1" ht="12.75" hidden="1" customHeight="1">
      <c r="B6645" s="1186"/>
      <c r="C6645" s="1159"/>
      <c r="D6645" s="465">
        <v>627</v>
      </c>
      <c r="E6645" s="1156"/>
      <c r="F6645" s="1157"/>
      <c r="G6645" s="1158"/>
      <c r="H6645" s="468">
        <v>0.05</v>
      </c>
      <c r="I6645" s="564"/>
      <c r="J6645" s="377">
        <f t="shared" si="213"/>
        <v>0</v>
      </c>
      <c r="K6645" s="467">
        <f t="shared" si="214"/>
        <v>0</v>
      </c>
      <c r="L6645" s="113"/>
      <c r="M6645" s="113"/>
    </row>
    <row r="6646" spans="2:13" s="181" customFormat="1" ht="12.75" hidden="1" customHeight="1">
      <c r="B6646" s="1186"/>
      <c r="C6646" s="1159"/>
      <c r="D6646" s="465">
        <v>628</v>
      </c>
      <c r="E6646" s="1156"/>
      <c r="F6646" s="1157"/>
      <c r="G6646" s="1158"/>
      <c r="H6646" s="468">
        <v>0.05</v>
      </c>
      <c r="I6646" s="564"/>
      <c r="J6646" s="377">
        <f t="shared" si="213"/>
        <v>0</v>
      </c>
      <c r="K6646" s="467">
        <f t="shared" si="214"/>
        <v>0</v>
      </c>
      <c r="L6646" s="113"/>
      <c r="M6646" s="113"/>
    </row>
    <row r="6647" spans="2:13" s="181" customFormat="1" ht="12.75" hidden="1" customHeight="1">
      <c r="B6647" s="1186"/>
      <c r="C6647" s="1159"/>
      <c r="D6647" s="465">
        <v>629</v>
      </c>
      <c r="E6647" s="1156"/>
      <c r="F6647" s="1157"/>
      <c r="G6647" s="1158"/>
      <c r="H6647" s="468">
        <v>0.05</v>
      </c>
      <c r="I6647" s="564"/>
      <c r="J6647" s="377">
        <f t="shared" si="213"/>
        <v>0</v>
      </c>
      <c r="K6647" s="467">
        <f t="shared" si="214"/>
        <v>0</v>
      </c>
      <c r="L6647" s="113"/>
      <c r="M6647" s="113"/>
    </row>
    <row r="6648" spans="2:13" s="181" customFormat="1" ht="12.75" hidden="1" customHeight="1">
      <c r="B6648" s="1186"/>
      <c r="C6648" s="1159"/>
      <c r="D6648" s="465">
        <v>630</v>
      </c>
      <c r="E6648" s="1156"/>
      <c r="F6648" s="1157"/>
      <c r="G6648" s="1158"/>
      <c r="H6648" s="468">
        <v>0.05</v>
      </c>
      <c r="I6648" s="564"/>
      <c r="J6648" s="377">
        <f t="shared" si="213"/>
        <v>0</v>
      </c>
      <c r="K6648" s="467">
        <f t="shared" si="214"/>
        <v>0</v>
      </c>
      <c r="L6648" s="113"/>
      <c r="M6648" s="113"/>
    </row>
    <row r="6649" spans="2:13" s="181" customFormat="1" ht="12.75" hidden="1" customHeight="1">
      <c r="B6649" s="1186"/>
      <c r="C6649" s="1159"/>
      <c r="D6649" s="465">
        <v>631</v>
      </c>
      <c r="E6649" s="1156"/>
      <c r="F6649" s="1157"/>
      <c r="G6649" s="1158"/>
      <c r="H6649" s="468">
        <v>0.05</v>
      </c>
      <c r="I6649" s="564"/>
      <c r="J6649" s="377">
        <f t="shared" si="213"/>
        <v>0</v>
      </c>
      <c r="K6649" s="467">
        <f t="shared" si="214"/>
        <v>0</v>
      </c>
      <c r="L6649" s="113"/>
      <c r="M6649" s="113"/>
    </row>
    <row r="6650" spans="2:13" s="181" customFormat="1" ht="12.75" hidden="1" customHeight="1">
      <c r="B6650" s="1186"/>
      <c r="C6650" s="1159"/>
      <c r="D6650" s="465">
        <v>632</v>
      </c>
      <c r="E6650" s="1156"/>
      <c r="F6650" s="1157"/>
      <c r="G6650" s="1158"/>
      <c r="H6650" s="468">
        <v>0.05</v>
      </c>
      <c r="I6650" s="564"/>
      <c r="J6650" s="377">
        <f t="shared" si="213"/>
        <v>0</v>
      </c>
      <c r="K6650" s="467">
        <f t="shared" si="214"/>
        <v>0</v>
      </c>
      <c r="L6650" s="113"/>
      <c r="M6650" s="113"/>
    </row>
    <row r="6651" spans="2:13" s="181" customFormat="1" ht="12.75" hidden="1" customHeight="1">
      <c r="B6651" s="1186"/>
      <c r="C6651" s="1159"/>
      <c r="D6651" s="465">
        <v>633</v>
      </c>
      <c r="E6651" s="1156"/>
      <c r="F6651" s="1157"/>
      <c r="G6651" s="1158"/>
      <c r="H6651" s="468">
        <v>0.05</v>
      </c>
      <c r="I6651" s="564"/>
      <c r="J6651" s="377">
        <f t="shared" si="213"/>
        <v>0</v>
      </c>
      <c r="K6651" s="467">
        <f t="shared" si="214"/>
        <v>0</v>
      </c>
      <c r="L6651" s="113"/>
      <c r="M6651" s="113"/>
    </row>
    <row r="6652" spans="2:13" s="181" customFormat="1" ht="12.75" hidden="1" customHeight="1">
      <c r="B6652" s="1186"/>
      <c r="C6652" s="1159"/>
      <c r="D6652" s="465">
        <v>634</v>
      </c>
      <c r="E6652" s="1156"/>
      <c r="F6652" s="1157"/>
      <c r="G6652" s="1158"/>
      <c r="H6652" s="468">
        <v>0.05</v>
      </c>
      <c r="I6652" s="564"/>
      <c r="J6652" s="377">
        <f t="shared" si="213"/>
        <v>0</v>
      </c>
      <c r="K6652" s="467">
        <f t="shared" si="214"/>
        <v>0</v>
      </c>
      <c r="L6652" s="113"/>
      <c r="M6652" s="113"/>
    </row>
    <row r="6653" spans="2:13" s="181" customFormat="1" ht="12.75" hidden="1" customHeight="1">
      <c r="B6653" s="1186"/>
      <c r="C6653" s="1159"/>
      <c r="D6653" s="465">
        <v>635</v>
      </c>
      <c r="E6653" s="1156"/>
      <c r="F6653" s="1157"/>
      <c r="G6653" s="1158"/>
      <c r="H6653" s="468">
        <v>0.05</v>
      </c>
      <c r="I6653" s="564"/>
      <c r="J6653" s="377">
        <f t="shared" si="213"/>
        <v>0</v>
      </c>
      <c r="K6653" s="467">
        <f t="shared" si="214"/>
        <v>0</v>
      </c>
      <c r="L6653" s="113"/>
      <c r="M6653" s="113"/>
    </row>
    <row r="6654" spans="2:13" s="181" customFormat="1" ht="12.75" hidden="1" customHeight="1">
      <c r="B6654" s="1186"/>
      <c r="C6654" s="1159"/>
      <c r="D6654" s="465">
        <v>636</v>
      </c>
      <c r="E6654" s="1156"/>
      <c r="F6654" s="1157"/>
      <c r="G6654" s="1158"/>
      <c r="H6654" s="468">
        <v>0.05</v>
      </c>
      <c r="I6654" s="564"/>
      <c r="J6654" s="377">
        <f t="shared" si="213"/>
        <v>0</v>
      </c>
      <c r="K6654" s="467">
        <f t="shared" si="214"/>
        <v>0</v>
      </c>
      <c r="L6654" s="113"/>
      <c r="M6654" s="113"/>
    </row>
    <row r="6655" spans="2:13" s="181" customFormat="1" ht="12.75" hidden="1" customHeight="1">
      <c r="B6655" s="1186"/>
      <c r="C6655" s="1159"/>
      <c r="D6655" s="465">
        <v>637</v>
      </c>
      <c r="E6655" s="1156"/>
      <c r="F6655" s="1157"/>
      <c r="G6655" s="1158"/>
      <c r="H6655" s="468">
        <v>0.05</v>
      </c>
      <c r="I6655" s="564"/>
      <c r="J6655" s="377">
        <f t="shared" si="213"/>
        <v>0</v>
      </c>
      <c r="K6655" s="467">
        <f t="shared" si="214"/>
        <v>0</v>
      </c>
      <c r="L6655" s="113"/>
      <c r="M6655" s="113"/>
    </row>
    <row r="6656" spans="2:13" s="181" customFormat="1" ht="12.75" hidden="1" customHeight="1">
      <c r="B6656" s="1186"/>
      <c r="C6656" s="1159"/>
      <c r="D6656" s="465">
        <v>638</v>
      </c>
      <c r="E6656" s="1156"/>
      <c r="F6656" s="1157"/>
      <c r="G6656" s="1158"/>
      <c r="H6656" s="468">
        <v>0.05</v>
      </c>
      <c r="I6656" s="564"/>
      <c r="J6656" s="377">
        <f t="shared" si="213"/>
        <v>0</v>
      </c>
      <c r="K6656" s="467">
        <f t="shared" si="214"/>
        <v>0</v>
      </c>
      <c r="L6656" s="113"/>
      <c r="M6656" s="113"/>
    </row>
    <row r="6657" spans="2:13" s="181" customFormat="1" ht="12.75" hidden="1" customHeight="1">
      <c r="B6657" s="1186"/>
      <c r="C6657" s="1159"/>
      <c r="D6657" s="465">
        <v>639</v>
      </c>
      <c r="E6657" s="1156"/>
      <c r="F6657" s="1157"/>
      <c r="G6657" s="1158"/>
      <c r="H6657" s="468">
        <v>0.05</v>
      </c>
      <c r="I6657" s="564"/>
      <c r="J6657" s="377">
        <f t="shared" si="213"/>
        <v>0</v>
      </c>
      <c r="K6657" s="467">
        <f t="shared" si="214"/>
        <v>0</v>
      </c>
      <c r="L6657" s="113"/>
      <c r="M6657" s="113"/>
    </row>
    <row r="6658" spans="2:13" s="181" customFormat="1" ht="12.75" hidden="1" customHeight="1">
      <c r="B6658" s="1186"/>
      <c r="C6658" s="1159"/>
      <c r="D6658" s="465">
        <v>640</v>
      </c>
      <c r="E6658" s="1156"/>
      <c r="F6658" s="1157"/>
      <c r="G6658" s="1158"/>
      <c r="H6658" s="468">
        <v>0.05</v>
      </c>
      <c r="I6658" s="564"/>
      <c r="J6658" s="377">
        <f t="shared" si="213"/>
        <v>0</v>
      </c>
      <c r="K6658" s="467">
        <f t="shared" si="214"/>
        <v>0</v>
      </c>
      <c r="L6658" s="113"/>
      <c r="M6658" s="113"/>
    </row>
    <row r="6659" spans="2:13" s="181" customFormat="1" ht="12.75" hidden="1" customHeight="1">
      <c r="B6659" s="1186"/>
      <c r="C6659" s="1159"/>
      <c r="D6659" s="465">
        <v>641</v>
      </c>
      <c r="E6659" s="1156"/>
      <c r="F6659" s="1157"/>
      <c r="G6659" s="1158"/>
      <c r="H6659" s="468">
        <v>0.05</v>
      </c>
      <c r="I6659" s="564"/>
      <c r="J6659" s="377">
        <f t="shared" ref="J6659:J6722" si="215">$I$11027*H6659</f>
        <v>0</v>
      </c>
      <c r="K6659" s="467">
        <f t="shared" si="214"/>
        <v>0</v>
      </c>
      <c r="L6659" s="113"/>
      <c r="M6659" s="113"/>
    </row>
    <row r="6660" spans="2:13" s="181" customFormat="1" ht="12.75" hidden="1" customHeight="1">
      <c r="B6660" s="1186"/>
      <c r="C6660" s="1159"/>
      <c r="D6660" s="465">
        <v>642</v>
      </c>
      <c r="E6660" s="1156"/>
      <c r="F6660" s="1157"/>
      <c r="G6660" s="1158"/>
      <c r="H6660" s="468">
        <v>0.05</v>
      </c>
      <c r="I6660" s="564"/>
      <c r="J6660" s="377">
        <f t="shared" si="215"/>
        <v>0</v>
      </c>
      <c r="K6660" s="467">
        <f t="shared" ref="K6660:K6723" si="216">MAX(0,(I6660-J6660)*0.75)</f>
        <v>0</v>
      </c>
      <c r="L6660" s="113"/>
      <c r="M6660" s="113"/>
    </row>
    <row r="6661" spans="2:13" s="181" customFormat="1" ht="12.75" hidden="1" customHeight="1">
      <c r="B6661" s="1186"/>
      <c r="C6661" s="1159"/>
      <c r="D6661" s="465">
        <v>643</v>
      </c>
      <c r="E6661" s="1156"/>
      <c r="F6661" s="1157"/>
      <c r="G6661" s="1158"/>
      <c r="H6661" s="468">
        <v>0.05</v>
      </c>
      <c r="I6661" s="564"/>
      <c r="J6661" s="377">
        <f t="shared" si="215"/>
        <v>0</v>
      </c>
      <c r="K6661" s="467">
        <f t="shared" si="216"/>
        <v>0</v>
      </c>
      <c r="L6661" s="113"/>
      <c r="M6661" s="113"/>
    </row>
    <row r="6662" spans="2:13" s="181" customFormat="1" ht="12.75" hidden="1" customHeight="1">
      <c r="B6662" s="1186"/>
      <c r="C6662" s="1159"/>
      <c r="D6662" s="465">
        <v>644</v>
      </c>
      <c r="E6662" s="1156"/>
      <c r="F6662" s="1157"/>
      <c r="G6662" s="1158"/>
      <c r="H6662" s="468">
        <v>0.05</v>
      </c>
      <c r="I6662" s="564"/>
      <c r="J6662" s="377">
        <f t="shared" si="215"/>
        <v>0</v>
      </c>
      <c r="K6662" s="467">
        <f t="shared" si="216"/>
        <v>0</v>
      </c>
      <c r="L6662" s="113"/>
      <c r="M6662" s="113"/>
    </row>
    <row r="6663" spans="2:13" s="181" customFormat="1" ht="12.75" hidden="1" customHeight="1">
      <c r="B6663" s="1186"/>
      <c r="C6663" s="1159"/>
      <c r="D6663" s="465">
        <v>645</v>
      </c>
      <c r="E6663" s="1156"/>
      <c r="F6663" s="1157"/>
      <c r="G6663" s="1158"/>
      <c r="H6663" s="468">
        <v>0.05</v>
      </c>
      <c r="I6663" s="564"/>
      <c r="J6663" s="377">
        <f t="shared" si="215"/>
        <v>0</v>
      </c>
      <c r="K6663" s="467">
        <f t="shared" si="216"/>
        <v>0</v>
      </c>
      <c r="L6663" s="113"/>
      <c r="M6663" s="113"/>
    </row>
    <row r="6664" spans="2:13" s="181" customFormat="1" ht="12.75" hidden="1" customHeight="1">
      <c r="B6664" s="1186"/>
      <c r="C6664" s="1159"/>
      <c r="D6664" s="465">
        <v>646</v>
      </c>
      <c r="E6664" s="1156"/>
      <c r="F6664" s="1157"/>
      <c r="G6664" s="1158"/>
      <c r="H6664" s="468">
        <v>0.05</v>
      </c>
      <c r="I6664" s="564"/>
      <c r="J6664" s="377">
        <f t="shared" si="215"/>
        <v>0</v>
      </c>
      <c r="K6664" s="467">
        <f t="shared" si="216"/>
        <v>0</v>
      </c>
      <c r="L6664" s="113"/>
      <c r="M6664" s="113"/>
    </row>
    <row r="6665" spans="2:13" s="181" customFormat="1" ht="12.75" hidden="1" customHeight="1">
      <c r="B6665" s="1186"/>
      <c r="C6665" s="1159"/>
      <c r="D6665" s="465">
        <v>647</v>
      </c>
      <c r="E6665" s="1156"/>
      <c r="F6665" s="1157"/>
      <c r="G6665" s="1158"/>
      <c r="H6665" s="468">
        <v>0.05</v>
      </c>
      <c r="I6665" s="564"/>
      <c r="J6665" s="377">
        <f t="shared" si="215"/>
        <v>0</v>
      </c>
      <c r="K6665" s="467">
        <f t="shared" si="216"/>
        <v>0</v>
      </c>
      <c r="L6665" s="113"/>
      <c r="M6665" s="113"/>
    </row>
    <row r="6666" spans="2:13" s="181" customFormat="1" ht="12.75" hidden="1" customHeight="1">
      <c r="B6666" s="1186"/>
      <c r="C6666" s="1159"/>
      <c r="D6666" s="465">
        <v>648</v>
      </c>
      <c r="E6666" s="1156"/>
      <c r="F6666" s="1157"/>
      <c r="G6666" s="1158"/>
      <c r="H6666" s="468">
        <v>0.05</v>
      </c>
      <c r="I6666" s="564"/>
      <c r="J6666" s="377">
        <f t="shared" si="215"/>
        <v>0</v>
      </c>
      <c r="K6666" s="467">
        <f t="shared" si="216"/>
        <v>0</v>
      </c>
      <c r="L6666" s="113"/>
      <c r="M6666" s="113"/>
    </row>
    <row r="6667" spans="2:13" s="181" customFormat="1" ht="12.75" hidden="1" customHeight="1">
      <c r="B6667" s="1186"/>
      <c r="C6667" s="1159"/>
      <c r="D6667" s="465">
        <v>649</v>
      </c>
      <c r="E6667" s="1156"/>
      <c r="F6667" s="1157"/>
      <c r="G6667" s="1158"/>
      <c r="H6667" s="468">
        <v>0.05</v>
      </c>
      <c r="I6667" s="564"/>
      <c r="J6667" s="377">
        <f t="shared" si="215"/>
        <v>0</v>
      </c>
      <c r="K6667" s="467">
        <f t="shared" si="216"/>
        <v>0</v>
      </c>
      <c r="L6667" s="113"/>
      <c r="M6667" s="113"/>
    </row>
    <row r="6668" spans="2:13" s="181" customFormat="1" ht="12.75" hidden="1" customHeight="1">
      <c r="B6668" s="1186"/>
      <c r="C6668" s="1159"/>
      <c r="D6668" s="465">
        <v>650</v>
      </c>
      <c r="E6668" s="1156"/>
      <c r="F6668" s="1157"/>
      <c r="G6668" s="1158"/>
      <c r="H6668" s="468">
        <v>0.05</v>
      </c>
      <c r="I6668" s="564"/>
      <c r="J6668" s="377">
        <f t="shared" si="215"/>
        <v>0</v>
      </c>
      <c r="K6668" s="467">
        <f t="shared" si="216"/>
        <v>0</v>
      </c>
      <c r="L6668" s="113"/>
      <c r="M6668" s="113"/>
    </row>
    <row r="6669" spans="2:13" s="181" customFormat="1" ht="12.75" hidden="1" customHeight="1">
      <c r="B6669" s="1186"/>
      <c r="C6669" s="1159"/>
      <c r="D6669" s="465">
        <v>651</v>
      </c>
      <c r="E6669" s="1156"/>
      <c r="F6669" s="1157"/>
      <c r="G6669" s="1158"/>
      <c r="H6669" s="468">
        <v>0.05</v>
      </c>
      <c r="I6669" s="564"/>
      <c r="J6669" s="377">
        <f t="shared" si="215"/>
        <v>0</v>
      </c>
      <c r="K6669" s="467">
        <f t="shared" si="216"/>
        <v>0</v>
      </c>
      <c r="L6669" s="113"/>
      <c r="M6669" s="113"/>
    </row>
    <row r="6670" spans="2:13" s="181" customFormat="1" ht="12.75" hidden="1" customHeight="1">
      <c r="B6670" s="1186"/>
      <c r="C6670" s="1159"/>
      <c r="D6670" s="465">
        <v>652</v>
      </c>
      <c r="E6670" s="1156"/>
      <c r="F6670" s="1157"/>
      <c r="G6670" s="1158"/>
      <c r="H6670" s="468">
        <v>0.05</v>
      </c>
      <c r="I6670" s="564"/>
      <c r="J6670" s="377">
        <f t="shared" si="215"/>
        <v>0</v>
      </c>
      <c r="K6670" s="467">
        <f t="shared" si="216"/>
        <v>0</v>
      </c>
      <c r="L6670" s="113"/>
      <c r="M6670" s="113"/>
    </row>
    <row r="6671" spans="2:13" s="181" customFormat="1" ht="12.75" hidden="1" customHeight="1">
      <c r="B6671" s="1186"/>
      <c r="C6671" s="1159"/>
      <c r="D6671" s="465">
        <v>653</v>
      </c>
      <c r="E6671" s="1156"/>
      <c r="F6671" s="1157"/>
      <c r="G6671" s="1158"/>
      <c r="H6671" s="468">
        <v>0.05</v>
      </c>
      <c r="I6671" s="564"/>
      <c r="J6671" s="377">
        <f t="shared" si="215"/>
        <v>0</v>
      </c>
      <c r="K6671" s="467">
        <f t="shared" si="216"/>
        <v>0</v>
      </c>
      <c r="L6671" s="113"/>
      <c r="M6671" s="113"/>
    </row>
    <row r="6672" spans="2:13" s="181" customFormat="1" ht="12.75" hidden="1" customHeight="1">
      <c r="B6672" s="1186"/>
      <c r="C6672" s="1159"/>
      <c r="D6672" s="465">
        <v>654</v>
      </c>
      <c r="E6672" s="1156"/>
      <c r="F6672" s="1157"/>
      <c r="G6672" s="1158"/>
      <c r="H6672" s="468">
        <v>0.05</v>
      </c>
      <c r="I6672" s="564"/>
      <c r="J6672" s="377">
        <f t="shared" si="215"/>
        <v>0</v>
      </c>
      <c r="K6672" s="467">
        <f t="shared" si="216"/>
        <v>0</v>
      </c>
      <c r="L6672" s="113"/>
      <c r="M6672" s="113"/>
    </row>
    <row r="6673" spans="2:13" s="181" customFormat="1" ht="12.75" hidden="1" customHeight="1">
      <c r="B6673" s="1186"/>
      <c r="C6673" s="1159"/>
      <c r="D6673" s="465">
        <v>655</v>
      </c>
      <c r="E6673" s="1156"/>
      <c r="F6673" s="1157"/>
      <c r="G6673" s="1158"/>
      <c r="H6673" s="468">
        <v>0.05</v>
      </c>
      <c r="I6673" s="564"/>
      <c r="J6673" s="377">
        <f t="shared" si="215"/>
        <v>0</v>
      </c>
      <c r="K6673" s="467">
        <f t="shared" si="216"/>
        <v>0</v>
      </c>
      <c r="L6673" s="113"/>
      <c r="M6673" s="113"/>
    </row>
    <row r="6674" spans="2:13" s="181" customFormat="1" ht="12.75" hidden="1" customHeight="1">
      <c r="B6674" s="1186"/>
      <c r="C6674" s="1159"/>
      <c r="D6674" s="465">
        <v>656</v>
      </c>
      <c r="E6674" s="1156"/>
      <c r="F6674" s="1157"/>
      <c r="G6674" s="1158"/>
      <c r="H6674" s="468">
        <v>0.05</v>
      </c>
      <c r="I6674" s="564"/>
      <c r="J6674" s="377">
        <f t="shared" si="215"/>
        <v>0</v>
      </c>
      <c r="K6674" s="467">
        <f t="shared" si="216"/>
        <v>0</v>
      </c>
      <c r="L6674" s="113"/>
      <c r="M6674" s="113"/>
    </row>
    <row r="6675" spans="2:13" s="181" customFormat="1" ht="12.75" hidden="1" customHeight="1">
      <c r="B6675" s="1186"/>
      <c r="C6675" s="1159"/>
      <c r="D6675" s="465">
        <v>657</v>
      </c>
      <c r="E6675" s="1156"/>
      <c r="F6675" s="1157"/>
      <c r="G6675" s="1158"/>
      <c r="H6675" s="468">
        <v>0.05</v>
      </c>
      <c r="I6675" s="564"/>
      <c r="J6675" s="377">
        <f t="shared" si="215"/>
        <v>0</v>
      </c>
      <c r="K6675" s="467">
        <f t="shared" si="216"/>
        <v>0</v>
      </c>
      <c r="L6675" s="113"/>
      <c r="M6675" s="113"/>
    </row>
    <row r="6676" spans="2:13" s="181" customFormat="1" ht="12.75" hidden="1" customHeight="1">
      <c r="B6676" s="1186"/>
      <c r="C6676" s="1159"/>
      <c r="D6676" s="465">
        <v>658</v>
      </c>
      <c r="E6676" s="1156"/>
      <c r="F6676" s="1157"/>
      <c r="G6676" s="1158"/>
      <c r="H6676" s="468">
        <v>0.05</v>
      </c>
      <c r="I6676" s="564"/>
      <c r="J6676" s="377">
        <f t="shared" si="215"/>
        <v>0</v>
      </c>
      <c r="K6676" s="467">
        <f t="shared" si="216"/>
        <v>0</v>
      </c>
      <c r="L6676" s="113"/>
      <c r="M6676" s="113"/>
    </row>
    <row r="6677" spans="2:13" s="181" customFormat="1" ht="12.75" hidden="1" customHeight="1">
      <c r="B6677" s="1186"/>
      <c r="C6677" s="1159"/>
      <c r="D6677" s="465">
        <v>659</v>
      </c>
      <c r="E6677" s="1156"/>
      <c r="F6677" s="1157"/>
      <c r="G6677" s="1158"/>
      <c r="H6677" s="468">
        <v>0.05</v>
      </c>
      <c r="I6677" s="564"/>
      <c r="J6677" s="377">
        <f t="shared" si="215"/>
        <v>0</v>
      </c>
      <c r="K6677" s="467">
        <f t="shared" si="216"/>
        <v>0</v>
      </c>
      <c r="L6677" s="113"/>
      <c r="M6677" s="113"/>
    </row>
    <row r="6678" spans="2:13" s="181" customFormat="1" ht="12.75" hidden="1" customHeight="1">
      <c r="B6678" s="1186"/>
      <c r="C6678" s="1159"/>
      <c r="D6678" s="465">
        <v>660</v>
      </c>
      <c r="E6678" s="1156"/>
      <c r="F6678" s="1157"/>
      <c r="G6678" s="1158"/>
      <c r="H6678" s="468">
        <v>0.05</v>
      </c>
      <c r="I6678" s="564"/>
      <c r="J6678" s="377">
        <f t="shared" si="215"/>
        <v>0</v>
      </c>
      <c r="K6678" s="467">
        <f t="shared" si="216"/>
        <v>0</v>
      </c>
      <c r="L6678" s="113"/>
      <c r="M6678" s="113"/>
    </row>
    <row r="6679" spans="2:13" s="181" customFormat="1" ht="12.75" hidden="1" customHeight="1">
      <c r="B6679" s="1186"/>
      <c r="C6679" s="1159"/>
      <c r="D6679" s="465">
        <v>661</v>
      </c>
      <c r="E6679" s="1156"/>
      <c r="F6679" s="1157"/>
      <c r="G6679" s="1158"/>
      <c r="H6679" s="468">
        <v>0.05</v>
      </c>
      <c r="I6679" s="564"/>
      <c r="J6679" s="377">
        <f t="shared" si="215"/>
        <v>0</v>
      </c>
      <c r="K6679" s="467">
        <f t="shared" si="216"/>
        <v>0</v>
      </c>
      <c r="L6679" s="113"/>
      <c r="M6679" s="113"/>
    </row>
    <row r="6680" spans="2:13" s="181" customFormat="1" ht="12.75" hidden="1" customHeight="1">
      <c r="B6680" s="1186"/>
      <c r="C6680" s="1159"/>
      <c r="D6680" s="465">
        <v>662</v>
      </c>
      <c r="E6680" s="1156"/>
      <c r="F6680" s="1157"/>
      <c r="G6680" s="1158"/>
      <c r="H6680" s="468">
        <v>0.05</v>
      </c>
      <c r="I6680" s="564"/>
      <c r="J6680" s="377">
        <f t="shared" si="215"/>
        <v>0</v>
      </c>
      <c r="K6680" s="467">
        <f t="shared" si="216"/>
        <v>0</v>
      </c>
      <c r="L6680" s="113"/>
      <c r="M6680" s="113"/>
    </row>
    <row r="6681" spans="2:13" s="181" customFormat="1" ht="12.75" hidden="1" customHeight="1">
      <c r="B6681" s="1186"/>
      <c r="C6681" s="1159"/>
      <c r="D6681" s="465">
        <v>663</v>
      </c>
      <c r="E6681" s="1156"/>
      <c r="F6681" s="1157"/>
      <c r="G6681" s="1158"/>
      <c r="H6681" s="468">
        <v>0.05</v>
      </c>
      <c r="I6681" s="564"/>
      <c r="J6681" s="377">
        <f t="shared" si="215"/>
        <v>0</v>
      </c>
      <c r="K6681" s="467">
        <f t="shared" si="216"/>
        <v>0</v>
      </c>
      <c r="L6681" s="113"/>
      <c r="M6681" s="113"/>
    </row>
    <row r="6682" spans="2:13" s="181" customFormat="1" ht="12.75" hidden="1" customHeight="1">
      <c r="B6682" s="1186"/>
      <c r="C6682" s="1159"/>
      <c r="D6682" s="465">
        <v>664</v>
      </c>
      <c r="E6682" s="1156"/>
      <c r="F6682" s="1157"/>
      <c r="G6682" s="1158"/>
      <c r="H6682" s="468">
        <v>0.05</v>
      </c>
      <c r="I6682" s="564"/>
      <c r="J6682" s="377">
        <f t="shared" si="215"/>
        <v>0</v>
      </c>
      <c r="K6682" s="467">
        <f t="shared" si="216"/>
        <v>0</v>
      </c>
      <c r="L6682" s="113"/>
      <c r="M6682" s="113"/>
    </row>
    <row r="6683" spans="2:13" s="181" customFormat="1" ht="12.75" hidden="1" customHeight="1">
      <c r="B6683" s="1186"/>
      <c r="C6683" s="1159"/>
      <c r="D6683" s="465">
        <v>665</v>
      </c>
      <c r="E6683" s="1156"/>
      <c r="F6683" s="1157"/>
      <c r="G6683" s="1158"/>
      <c r="H6683" s="468">
        <v>0.05</v>
      </c>
      <c r="I6683" s="564"/>
      <c r="J6683" s="377">
        <f t="shared" si="215"/>
        <v>0</v>
      </c>
      <c r="K6683" s="467">
        <f t="shared" si="216"/>
        <v>0</v>
      </c>
      <c r="L6683" s="113"/>
      <c r="M6683" s="113"/>
    </row>
    <row r="6684" spans="2:13" s="181" customFormat="1" ht="12.75" hidden="1" customHeight="1">
      <c r="B6684" s="1186"/>
      <c r="C6684" s="1159"/>
      <c r="D6684" s="465">
        <v>666</v>
      </c>
      <c r="E6684" s="1156"/>
      <c r="F6684" s="1157"/>
      <c r="G6684" s="1158"/>
      <c r="H6684" s="468">
        <v>0.05</v>
      </c>
      <c r="I6684" s="564"/>
      <c r="J6684" s="377">
        <f t="shared" si="215"/>
        <v>0</v>
      </c>
      <c r="K6684" s="467">
        <f t="shared" si="216"/>
        <v>0</v>
      </c>
      <c r="L6684" s="113"/>
      <c r="M6684" s="113"/>
    </row>
    <row r="6685" spans="2:13" s="181" customFormat="1" ht="12.75" hidden="1" customHeight="1">
      <c r="B6685" s="1186"/>
      <c r="C6685" s="1159"/>
      <c r="D6685" s="465">
        <v>667</v>
      </c>
      <c r="E6685" s="1156"/>
      <c r="F6685" s="1157"/>
      <c r="G6685" s="1158"/>
      <c r="H6685" s="468">
        <v>0.05</v>
      </c>
      <c r="I6685" s="564"/>
      <c r="J6685" s="377">
        <f t="shared" si="215"/>
        <v>0</v>
      </c>
      <c r="K6685" s="467">
        <f t="shared" si="216"/>
        <v>0</v>
      </c>
      <c r="L6685" s="113"/>
      <c r="M6685" s="113"/>
    </row>
    <row r="6686" spans="2:13" s="181" customFormat="1" ht="12.75" hidden="1" customHeight="1">
      <c r="B6686" s="1186"/>
      <c r="C6686" s="1159"/>
      <c r="D6686" s="465">
        <v>668</v>
      </c>
      <c r="E6686" s="1156"/>
      <c r="F6686" s="1157"/>
      <c r="G6686" s="1158"/>
      <c r="H6686" s="468">
        <v>0.05</v>
      </c>
      <c r="I6686" s="564"/>
      <c r="J6686" s="377">
        <f t="shared" si="215"/>
        <v>0</v>
      </c>
      <c r="K6686" s="467">
        <f t="shared" si="216"/>
        <v>0</v>
      </c>
      <c r="L6686" s="113"/>
      <c r="M6686" s="113"/>
    </row>
    <row r="6687" spans="2:13" s="181" customFormat="1" ht="12.75" hidden="1" customHeight="1">
      <c r="B6687" s="1186"/>
      <c r="C6687" s="1159"/>
      <c r="D6687" s="465">
        <v>669</v>
      </c>
      <c r="E6687" s="1156"/>
      <c r="F6687" s="1157"/>
      <c r="G6687" s="1158"/>
      <c r="H6687" s="468">
        <v>0.05</v>
      </c>
      <c r="I6687" s="564"/>
      <c r="J6687" s="377">
        <f t="shared" si="215"/>
        <v>0</v>
      </c>
      <c r="K6687" s="467">
        <f t="shared" si="216"/>
        <v>0</v>
      </c>
      <c r="L6687" s="113"/>
      <c r="M6687" s="113"/>
    </row>
    <row r="6688" spans="2:13" s="181" customFormat="1" ht="12.75" hidden="1" customHeight="1">
      <c r="B6688" s="1186"/>
      <c r="C6688" s="1159"/>
      <c r="D6688" s="465">
        <v>670</v>
      </c>
      <c r="E6688" s="1156"/>
      <c r="F6688" s="1157"/>
      <c r="G6688" s="1158"/>
      <c r="H6688" s="468">
        <v>0.05</v>
      </c>
      <c r="I6688" s="564"/>
      <c r="J6688" s="377">
        <f t="shared" si="215"/>
        <v>0</v>
      </c>
      <c r="K6688" s="467">
        <f t="shared" si="216"/>
        <v>0</v>
      </c>
      <c r="L6688" s="113"/>
      <c r="M6688" s="113"/>
    </row>
    <row r="6689" spans="2:13" s="181" customFormat="1" ht="12.75" hidden="1" customHeight="1">
      <c r="B6689" s="1186"/>
      <c r="C6689" s="1159"/>
      <c r="D6689" s="465">
        <v>671</v>
      </c>
      <c r="E6689" s="1156"/>
      <c r="F6689" s="1157"/>
      <c r="G6689" s="1158"/>
      <c r="H6689" s="468">
        <v>0.05</v>
      </c>
      <c r="I6689" s="564"/>
      <c r="J6689" s="377">
        <f t="shared" si="215"/>
        <v>0</v>
      </c>
      <c r="K6689" s="467">
        <f t="shared" si="216"/>
        <v>0</v>
      </c>
      <c r="L6689" s="113"/>
      <c r="M6689" s="113"/>
    </row>
    <row r="6690" spans="2:13" s="181" customFormat="1" ht="12.75" hidden="1" customHeight="1">
      <c r="B6690" s="1186"/>
      <c r="C6690" s="1159"/>
      <c r="D6690" s="465">
        <v>672</v>
      </c>
      <c r="E6690" s="1156"/>
      <c r="F6690" s="1157"/>
      <c r="G6690" s="1158"/>
      <c r="H6690" s="468">
        <v>0.05</v>
      </c>
      <c r="I6690" s="564"/>
      <c r="J6690" s="377">
        <f t="shared" si="215"/>
        <v>0</v>
      </c>
      <c r="K6690" s="467">
        <f t="shared" si="216"/>
        <v>0</v>
      </c>
      <c r="L6690" s="113"/>
      <c r="M6690" s="113"/>
    </row>
    <row r="6691" spans="2:13" s="181" customFormat="1" ht="12.75" hidden="1" customHeight="1">
      <c r="B6691" s="1186"/>
      <c r="C6691" s="1159"/>
      <c r="D6691" s="465">
        <v>673</v>
      </c>
      <c r="E6691" s="1156"/>
      <c r="F6691" s="1157"/>
      <c r="G6691" s="1158"/>
      <c r="H6691" s="468">
        <v>0.05</v>
      </c>
      <c r="I6691" s="564"/>
      <c r="J6691" s="377">
        <f t="shared" si="215"/>
        <v>0</v>
      </c>
      <c r="K6691" s="467">
        <f t="shared" si="216"/>
        <v>0</v>
      </c>
      <c r="L6691" s="113"/>
      <c r="M6691" s="113"/>
    </row>
    <row r="6692" spans="2:13" s="181" customFormat="1" ht="12.75" hidden="1" customHeight="1">
      <c r="B6692" s="1186"/>
      <c r="C6692" s="1159"/>
      <c r="D6692" s="465">
        <v>674</v>
      </c>
      <c r="E6692" s="1156"/>
      <c r="F6692" s="1157"/>
      <c r="G6692" s="1158"/>
      <c r="H6692" s="468">
        <v>0.05</v>
      </c>
      <c r="I6692" s="564"/>
      <c r="J6692" s="377">
        <f t="shared" si="215"/>
        <v>0</v>
      </c>
      <c r="K6692" s="467">
        <f t="shared" si="216"/>
        <v>0</v>
      </c>
      <c r="L6692" s="113"/>
      <c r="M6692" s="113"/>
    </row>
    <row r="6693" spans="2:13" s="181" customFormat="1" ht="12.75" hidden="1" customHeight="1">
      <c r="B6693" s="1186"/>
      <c r="C6693" s="1159"/>
      <c r="D6693" s="465">
        <v>675</v>
      </c>
      <c r="E6693" s="1156"/>
      <c r="F6693" s="1157"/>
      <c r="G6693" s="1158"/>
      <c r="H6693" s="468">
        <v>0.05</v>
      </c>
      <c r="I6693" s="564"/>
      <c r="J6693" s="377">
        <f t="shared" si="215"/>
        <v>0</v>
      </c>
      <c r="K6693" s="467">
        <f t="shared" si="216"/>
        <v>0</v>
      </c>
      <c r="L6693" s="113"/>
      <c r="M6693" s="113"/>
    </row>
    <row r="6694" spans="2:13" s="181" customFormat="1" ht="12.75" hidden="1" customHeight="1">
      <c r="B6694" s="1186"/>
      <c r="C6694" s="1159"/>
      <c r="D6694" s="465">
        <v>676</v>
      </c>
      <c r="E6694" s="1156"/>
      <c r="F6694" s="1157"/>
      <c r="G6694" s="1158"/>
      <c r="H6694" s="468">
        <v>0.05</v>
      </c>
      <c r="I6694" s="564"/>
      <c r="J6694" s="377">
        <f t="shared" si="215"/>
        <v>0</v>
      </c>
      <c r="K6694" s="467">
        <f t="shared" si="216"/>
        <v>0</v>
      </c>
      <c r="L6694" s="113"/>
      <c r="M6694" s="113"/>
    </row>
    <row r="6695" spans="2:13" s="181" customFormat="1" ht="12.75" hidden="1" customHeight="1">
      <c r="B6695" s="1186"/>
      <c r="C6695" s="1159"/>
      <c r="D6695" s="465">
        <v>677</v>
      </c>
      <c r="E6695" s="1156"/>
      <c r="F6695" s="1157"/>
      <c r="G6695" s="1158"/>
      <c r="H6695" s="468">
        <v>0.05</v>
      </c>
      <c r="I6695" s="564"/>
      <c r="J6695" s="377">
        <f t="shared" si="215"/>
        <v>0</v>
      </c>
      <c r="K6695" s="467">
        <f t="shared" si="216"/>
        <v>0</v>
      </c>
      <c r="L6695" s="113"/>
      <c r="M6695" s="113"/>
    </row>
    <row r="6696" spans="2:13" s="181" customFormat="1" ht="12.75" hidden="1" customHeight="1">
      <c r="B6696" s="1186"/>
      <c r="C6696" s="1159"/>
      <c r="D6696" s="465">
        <v>678</v>
      </c>
      <c r="E6696" s="1156"/>
      <c r="F6696" s="1157"/>
      <c r="G6696" s="1158"/>
      <c r="H6696" s="468">
        <v>0.05</v>
      </c>
      <c r="I6696" s="564"/>
      <c r="J6696" s="377">
        <f t="shared" si="215"/>
        <v>0</v>
      </c>
      <c r="K6696" s="467">
        <f t="shared" si="216"/>
        <v>0</v>
      </c>
      <c r="L6696" s="113"/>
      <c r="M6696" s="113"/>
    </row>
    <row r="6697" spans="2:13" s="181" customFormat="1" ht="12.75" hidden="1" customHeight="1">
      <c r="B6697" s="1186"/>
      <c r="C6697" s="1159"/>
      <c r="D6697" s="465">
        <v>679</v>
      </c>
      <c r="E6697" s="1156"/>
      <c r="F6697" s="1157"/>
      <c r="G6697" s="1158"/>
      <c r="H6697" s="468">
        <v>0.05</v>
      </c>
      <c r="I6697" s="564"/>
      <c r="J6697" s="377">
        <f t="shared" si="215"/>
        <v>0</v>
      </c>
      <c r="K6697" s="467">
        <f t="shared" si="216"/>
        <v>0</v>
      </c>
      <c r="L6697" s="113"/>
      <c r="M6697" s="113"/>
    </row>
    <row r="6698" spans="2:13" s="181" customFormat="1" ht="12.75" hidden="1" customHeight="1">
      <c r="B6698" s="1186"/>
      <c r="C6698" s="1159"/>
      <c r="D6698" s="465">
        <v>680</v>
      </c>
      <c r="E6698" s="1156"/>
      <c r="F6698" s="1157"/>
      <c r="G6698" s="1158"/>
      <c r="H6698" s="468">
        <v>0.05</v>
      </c>
      <c r="I6698" s="564"/>
      <c r="J6698" s="377">
        <f t="shared" si="215"/>
        <v>0</v>
      </c>
      <c r="K6698" s="467">
        <f t="shared" si="216"/>
        <v>0</v>
      </c>
      <c r="L6698" s="113"/>
      <c r="M6698" s="113"/>
    </row>
    <row r="6699" spans="2:13" s="181" customFormat="1" ht="12.75" hidden="1" customHeight="1">
      <c r="B6699" s="1186"/>
      <c r="C6699" s="1159"/>
      <c r="D6699" s="465">
        <v>681</v>
      </c>
      <c r="E6699" s="1156"/>
      <c r="F6699" s="1157"/>
      <c r="G6699" s="1158"/>
      <c r="H6699" s="468">
        <v>0.05</v>
      </c>
      <c r="I6699" s="564"/>
      <c r="J6699" s="377">
        <f t="shared" si="215"/>
        <v>0</v>
      </c>
      <c r="K6699" s="467">
        <f t="shared" si="216"/>
        <v>0</v>
      </c>
      <c r="L6699" s="113"/>
      <c r="M6699" s="113"/>
    </row>
    <row r="6700" spans="2:13" s="181" customFormat="1" ht="12.75" hidden="1" customHeight="1">
      <c r="B6700" s="1186"/>
      <c r="C6700" s="1159"/>
      <c r="D6700" s="465">
        <v>682</v>
      </c>
      <c r="E6700" s="1156"/>
      <c r="F6700" s="1157"/>
      <c r="G6700" s="1158"/>
      <c r="H6700" s="468">
        <v>0.05</v>
      </c>
      <c r="I6700" s="564"/>
      <c r="J6700" s="377">
        <f t="shared" si="215"/>
        <v>0</v>
      </c>
      <c r="K6700" s="467">
        <f t="shared" si="216"/>
        <v>0</v>
      </c>
      <c r="L6700" s="113"/>
      <c r="M6700" s="113"/>
    </row>
    <row r="6701" spans="2:13" s="181" customFormat="1" ht="12.75" hidden="1" customHeight="1">
      <c r="B6701" s="1186"/>
      <c r="C6701" s="1159"/>
      <c r="D6701" s="465">
        <v>683</v>
      </c>
      <c r="E6701" s="1156"/>
      <c r="F6701" s="1157"/>
      <c r="G6701" s="1158"/>
      <c r="H6701" s="468">
        <v>0.05</v>
      </c>
      <c r="I6701" s="564"/>
      <c r="J6701" s="377">
        <f t="shared" si="215"/>
        <v>0</v>
      </c>
      <c r="K6701" s="467">
        <f t="shared" si="216"/>
        <v>0</v>
      </c>
      <c r="L6701" s="113"/>
      <c r="M6701" s="113"/>
    </row>
    <row r="6702" spans="2:13" s="181" customFormat="1" ht="12.75" hidden="1" customHeight="1">
      <c r="B6702" s="1186"/>
      <c r="C6702" s="1159"/>
      <c r="D6702" s="465">
        <v>684</v>
      </c>
      <c r="E6702" s="1156"/>
      <c r="F6702" s="1157"/>
      <c r="G6702" s="1158"/>
      <c r="H6702" s="468">
        <v>0.05</v>
      </c>
      <c r="I6702" s="564"/>
      <c r="J6702" s="377">
        <f t="shared" si="215"/>
        <v>0</v>
      </c>
      <c r="K6702" s="467">
        <f t="shared" si="216"/>
        <v>0</v>
      </c>
      <c r="L6702" s="113"/>
      <c r="M6702" s="113"/>
    </row>
    <row r="6703" spans="2:13" s="181" customFormat="1" ht="12.75" hidden="1" customHeight="1">
      <c r="B6703" s="1186"/>
      <c r="C6703" s="1159"/>
      <c r="D6703" s="465">
        <v>685</v>
      </c>
      <c r="E6703" s="1156"/>
      <c r="F6703" s="1157"/>
      <c r="G6703" s="1158"/>
      <c r="H6703" s="468">
        <v>0.05</v>
      </c>
      <c r="I6703" s="564"/>
      <c r="J6703" s="377">
        <f t="shared" si="215"/>
        <v>0</v>
      </c>
      <c r="K6703" s="467">
        <f t="shared" si="216"/>
        <v>0</v>
      </c>
      <c r="L6703" s="113"/>
      <c r="M6703" s="113"/>
    </row>
    <row r="6704" spans="2:13" s="181" customFormat="1" ht="12.75" hidden="1" customHeight="1">
      <c r="B6704" s="1186"/>
      <c r="C6704" s="1159"/>
      <c r="D6704" s="465">
        <v>686</v>
      </c>
      <c r="E6704" s="1156"/>
      <c r="F6704" s="1157"/>
      <c r="G6704" s="1158"/>
      <c r="H6704" s="468">
        <v>0.05</v>
      </c>
      <c r="I6704" s="564"/>
      <c r="J6704" s="377">
        <f t="shared" si="215"/>
        <v>0</v>
      </c>
      <c r="K6704" s="467">
        <f t="shared" si="216"/>
        <v>0</v>
      </c>
      <c r="L6704" s="113"/>
      <c r="M6704" s="113"/>
    </row>
    <row r="6705" spans="2:13" s="181" customFormat="1" ht="12.75" hidden="1" customHeight="1">
      <c r="B6705" s="1186"/>
      <c r="C6705" s="1159"/>
      <c r="D6705" s="465">
        <v>687</v>
      </c>
      <c r="E6705" s="1156"/>
      <c r="F6705" s="1157"/>
      <c r="G6705" s="1158"/>
      <c r="H6705" s="468">
        <v>0.05</v>
      </c>
      <c r="I6705" s="564"/>
      <c r="J6705" s="377">
        <f t="shared" si="215"/>
        <v>0</v>
      </c>
      <c r="K6705" s="467">
        <f t="shared" si="216"/>
        <v>0</v>
      </c>
      <c r="L6705" s="113"/>
      <c r="M6705" s="113"/>
    </row>
    <row r="6706" spans="2:13" s="181" customFormat="1" ht="12.75" hidden="1" customHeight="1">
      <c r="B6706" s="1186"/>
      <c r="C6706" s="1159"/>
      <c r="D6706" s="465">
        <v>688</v>
      </c>
      <c r="E6706" s="1156"/>
      <c r="F6706" s="1157"/>
      <c r="G6706" s="1158"/>
      <c r="H6706" s="468">
        <v>0.05</v>
      </c>
      <c r="I6706" s="564"/>
      <c r="J6706" s="377">
        <f t="shared" si="215"/>
        <v>0</v>
      </c>
      <c r="K6706" s="467">
        <f t="shared" si="216"/>
        <v>0</v>
      </c>
      <c r="L6706" s="113"/>
      <c r="M6706" s="113"/>
    </row>
    <row r="6707" spans="2:13" s="181" customFormat="1" ht="12.75" hidden="1" customHeight="1">
      <c r="B6707" s="1186"/>
      <c r="C6707" s="1159"/>
      <c r="D6707" s="465">
        <v>689</v>
      </c>
      <c r="E6707" s="1156"/>
      <c r="F6707" s="1157"/>
      <c r="G6707" s="1158"/>
      <c r="H6707" s="468">
        <v>0.05</v>
      </c>
      <c r="I6707" s="564"/>
      <c r="J6707" s="377">
        <f t="shared" si="215"/>
        <v>0</v>
      </c>
      <c r="K6707" s="467">
        <f t="shared" si="216"/>
        <v>0</v>
      </c>
      <c r="L6707" s="113"/>
      <c r="M6707" s="113"/>
    </row>
    <row r="6708" spans="2:13" s="181" customFormat="1" ht="12.75" hidden="1" customHeight="1">
      <c r="B6708" s="1186"/>
      <c r="C6708" s="1159"/>
      <c r="D6708" s="465">
        <v>690</v>
      </c>
      <c r="E6708" s="1156"/>
      <c r="F6708" s="1157"/>
      <c r="G6708" s="1158"/>
      <c r="H6708" s="468">
        <v>0.05</v>
      </c>
      <c r="I6708" s="564"/>
      <c r="J6708" s="377">
        <f t="shared" si="215"/>
        <v>0</v>
      </c>
      <c r="K6708" s="467">
        <f t="shared" si="216"/>
        <v>0</v>
      </c>
      <c r="L6708" s="113"/>
      <c r="M6708" s="113"/>
    </row>
    <row r="6709" spans="2:13" s="181" customFormat="1" ht="12.75" hidden="1" customHeight="1">
      <c r="B6709" s="1186"/>
      <c r="C6709" s="1159"/>
      <c r="D6709" s="465">
        <v>691</v>
      </c>
      <c r="E6709" s="1156"/>
      <c r="F6709" s="1157"/>
      <c r="G6709" s="1158"/>
      <c r="H6709" s="468">
        <v>0.05</v>
      </c>
      <c r="I6709" s="564"/>
      <c r="J6709" s="377">
        <f t="shared" si="215"/>
        <v>0</v>
      </c>
      <c r="K6709" s="467">
        <f t="shared" si="216"/>
        <v>0</v>
      </c>
      <c r="L6709" s="113"/>
      <c r="M6709" s="113"/>
    </row>
    <row r="6710" spans="2:13" s="181" customFormat="1" ht="12.75" hidden="1" customHeight="1">
      <c r="B6710" s="1186"/>
      <c r="C6710" s="1159"/>
      <c r="D6710" s="465">
        <v>692</v>
      </c>
      <c r="E6710" s="1156"/>
      <c r="F6710" s="1157"/>
      <c r="G6710" s="1158"/>
      <c r="H6710" s="468">
        <v>0.05</v>
      </c>
      <c r="I6710" s="564"/>
      <c r="J6710" s="377">
        <f t="shared" si="215"/>
        <v>0</v>
      </c>
      <c r="K6710" s="467">
        <f t="shared" si="216"/>
        <v>0</v>
      </c>
      <c r="L6710" s="113"/>
      <c r="M6710" s="113"/>
    </row>
    <row r="6711" spans="2:13" s="181" customFormat="1" ht="12.75" hidden="1" customHeight="1">
      <c r="B6711" s="1186"/>
      <c r="C6711" s="1159"/>
      <c r="D6711" s="465">
        <v>693</v>
      </c>
      <c r="E6711" s="1156"/>
      <c r="F6711" s="1157"/>
      <c r="G6711" s="1158"/>
      <c r="H6711" s="468">
        <v>0.05</v>
      </c>
      <c r="I6711" s="564"/>
      <c r="J6711" s="377">
        <f t="shared" si="215"/>
        <v>0</v>
      </c>
      <c r="K6711" s="467">
        <f t="shared" si="216"/>
        <v>0</v>
      </c>
      <c r="L6711" s="113"/>
      <c r="M6711" s="113"/>
    </row>
    <row r="6712" spans="2:13" s="181" customFormat="1" ht="12.75" hidden="1" customHeight="1">
      <c r="B6712" s="1186"/>
      <c r="C6712" s="1159"/>
      <c r="D6712" s="465">
        <v>694</v>
      </c>
      <c r="E6712" s="1156"/>
      <c r="F6712" s="1157"/>
      <c r="G6712" s="1158"/>
      <c r="H6712" s="468">
        <v>0.05</v>
      </c>
      <c r="I6712" s="564"/>
      <c r="J6712" s="377">
        <f t="shared" si="215"/>
        <v>0</v>
      </c>
      <c r="K6712" s="467">
        <f t="shared" si="216"/>
        <v>0</v>
      </c>
      <c r="L6712" s="113"/>
      <c r="M6712" s="113"/>
    </row>
    <row r="6713" spans="2:13" s="181" customFormat="1" ht="12.75" hidden="1" customHeight="1">
      <c r="B6713" s="1186"/>
      <c r="C6713" s="1159"/>
      <c r="D6713" s="465">
        <v>695</v>
      </c>
      <c r="E6713" s="1156"/>
      <c r="F6713" s="1157"/>
      <c r="G6713" s="1158"/>
      <c r="H6713" s="468">
        <v>0.05</v>
      </c>
      <c r="I6713" s="564"/>
      <c r="J6713" s="377">
        <f t="shared" si="215"/>
        <v>0</v>
      </c>
      <c r="K6713" s="467">
        <f t="shared" si="216"/>
        <v>0</v>
      </c>
      <c r="L6713" s="113"/>
      <c r="M6713" s="113"/>
    </row>
    <row r="6714" spans="2:13" s="181" customFormat="1" ht="12.75" hidden="1" customHeight="1">
      <c r="B6714" s="1186"/>
      <c r="C6714" s="1159"/>
      <c r="D6714" s="465">
        <v>696</v>
      </c>
      <c r="E6714" s="1156"/>
      <c r="F6714" s="1157"/>
      <c r="G6714" s="1158"/>
      <c r="H6714" s="468">
        <v>0.05</v>
      </c>
      <c r="I6714" s="564"/>
      <c r="J6714" s="377">
        <f t="shared" si="215"/>
        <v>0</v>
      </c>
      <c r="K6714" s="467">
        <f t="shared" si="216"/>
        <v>0</v>
      </c>
      <c r="L6714" s="113"/>
      <c r="M6714" s="113"/>
    </row>
    <row r="6715" spans="2:13" s="181" customFormat="1" ht="12.75" hidden="1" customHeight="1">
      <c r="B6715" s="1186"/>
      <c r="C6715" s="1159"/>
      <c r="D6715" s="465">
        <v>697</v>
      </c>
      <c r="E6715" s="1156"/>
      <c r="F6715" s="1157"/>
      <c r="G6715" s="1158"/>
      <c r="H6715" s="468">
        <v>0.05</v>
      </c>
      <c r="I6715" s="564"/>
      <c r="J6715" s="377">
        <f t="shared" si="215"/>
        <v>0</v>
      </c>
      <c r="K6715" s="467">
        <f t="shared" si="216"/>
        <v>0</v>
      </c>
      <c r="L6715" s="113"/>
      <c r="M6715" s="113"/>
    </row>
    <row r="6716" spans="2:13" s="181" customFormat="1" ht="12.75" hidden="1" customHeight="1">
      <c r="B6716" s="1186"/>
      <c r="C6716" s="1159"/>
      <c r="D6716" s="465">
        <v>698</v>
      </c>
      <c r="E6716" s="1156"/>
      <c r="F6716" s="1157"/>
      <c r="G6716" s="1158"/>
      <c r="H6716" s="468">
        <v>0.05</v>
      </c>
      <c r="I6716" s="564"/>
      <c r="J6716" s="377">
        <f t="shared" si="215"/>
        <v>0</v>
      </c>
      <c r="K6716" s="467">
        <f t="shared" si="216"/>
        <v>0</v>
      </c>
      <c r="L6716" s="113"/>
      <c r="M6716" s="113"/>
    </row>
    <row r="6717" spans="2:13" s="181" customFormat="1" ht="12.75" hidden="1" customHeight="1">
      <c r="B6717" s="1186"/>
      <c r="C6717" s="1159"/>
      <c r="D6717" s="465">
        <v>699</v>
      </c>
      <c r="E6717" s="1156"/>
      <c r="F6717" s="1157"/>
      <c r="G6717" s="1158"/>
      <c r="H6717" s="468">
        <v>0.05</v>
      </c>
      <c r="I6717" s="564"/>
      <c r="J6717" s="377">
        <f t="shared" si="215"/>
        <v>0</v>
      </c>
      <c r="K6717" s="467">
        <f t="shared" si="216"/>
        <v>0</v>
      </c>
      <c r="L6717" s="113"/>
      <c r="M6717" s="113"/>
    </row>
    <row r="6718" spans="2:13" s="181" customFormat="1" ht="12.75" hidden="1" customHeight="1">
      <c r="B6718" s="1186"/>
      <c r="C6718" s="1159"/>
      <c r="D6718" s="465">
        <v>700</v>
      </c>
      <c r="E6718" s="1156"/>
      <c r="F6718" s="1157"/>
      <c r="G6718" s="1158"/>
      <c r="H6718" s="468">
        <v>0.05</v>
      </c>
      <c r="I6718" s="564"/>
      <c r="J6718" s="377">
        <f t="shared" si="215"/>
        <v>0</v>
      </c>
      <c r="K6718" s="467">
        <f t="shared" si="216"/>
        <v>0</v>
      </c>
      <c r="L6718" s="113"/>
      <c r="M6718" s="113"/>
    </row>
    <row r="6719" spans="2:13" s="181" customFormat="1" ht="12.75" hidden="1" customHeight="1">
      <c r="B6719" s="1186"/>
      <c r="C6719" s="1159"/>
      <c r="D6719" s="465">
        <v>701</v>
      </c>
      <c r="E6719" s="1156"/>
      <c r="F6719" s="1157"/>
      <c r="G6719" s="1158"/>
      <c r="H6719" s="468">
        <v>0.05</v>
      </c>
      <c r="I6719" s="564"/>
      <c r="J6719" s="377">
        <f t="shared" si="215"/>
        <v>0</v>
      </c>
      <c r="K6719" s="467">
        <f t="shared" si="216"/>
        <v>0</v>
      </c>
      <c r="L6719" s="113"/>
      <c r="M6719" s="113"/>
    </row>
    <row r="6720" spans="2:13" s="181" customFormat="1" ht="12.75" hidden="1" customHeight="1">
      <c r="B6720" s="1186"/>
      <c r="C6720" s="1159"/>
      <c r="D6720" s="465">
        <v>702</v>
      </c>
      <c r="E6720" s="1156"/>
      <c r="F6720" s="1157"/>
      <c r="G6720" s="1158"/>
      <c r="H6720" s="468">
        <v>0.05</v>
      </c>
      <c r="I6720" s="564"/>
      <c r="J6720" s="377">
        <f t="shared" si="215"/>
        <v>0</v>
      </c>
      <c r="K6720" s="467">
        <f t="shared" si="216"/>
        <v>0</v>
      </c>
      <c r="L6720" s="113"/>
      <c r="M6720" s="113"/>
    </row>
    <row r="6721" spans="2:13" s="181" customFormat="1" ht="12.75" hidden="1" customHeight="1">
      <c r="B6721" s="1186"/>
      <c r="C6721" s="1159"/>
      <c r="D6721" s="465">
        <v>703</v>
      </c>
      <c r="E6721" s="1156"/>
      <c r="F6721" s="1157"/>
      <c r="G6721" s="1158"/>
      <c r="H6721" s="468">
        <v>0.05</v>
      </c>
      <c r="I6721" s="564"/>
      <c r="J6721" s="377">
        <f t="shared" si="215"/>
        <v>0</v>
      </c>
      <c r="K6721" s="467">
        <f t="shared" si="216"/>
        <v>0</v>
      </c>
      <c r="L6721" s="113"/>
      <c r="M6721" s="113"/>
    </row>
    <row r="6722" spans="2:13" s="181" customFormat="1" ht="12.75" hidden="1" customHeight="1">
      <c r="B6722" s="1186"/>
      <c r="C6722" s="1159"/>
      <c r="D6722" s="465">
        <v>704</v>
      </c>
      <c r="E6722" s="1156"/>
      <c r="F6722" s="1157"/>
      <c r="G6722" s="1158"/>
      <c r="H6722" s="468">
        <v>0.05</v>
      </c>
      <c r="I6722" s="564"/>
      <c r="J6722" s="377">
        <f t="shared" si="215"/>
        <v>0</v>
      </c>
      <c r="K6722" s="467">
        <f t="shared" si="216"/>
        <v>0</v>
      </c>
      <c r="L6722" s="113"/>
      <c r="M6722" s="113"/>
    </row>
    <row r="6723" spans="2:13" s="181" customFormat="1" ht="12.75" hidden="1" customHeight="1">
      <c r="B6723" s="1186"/>
      <c r="C6723" s="1159"/>
      <c r="D6723" s="465">
        <v>705</v>
      </c>
      <c r="E6723" s="1156"/>
      <c r="F6723" s="1157"/>
      <c r="G6723" s="1158"/>
      <c r="H6723" s="468">
        <v>0.05</v>
      </c>
      <c r="I6723" s="564"/>
      <c r="J6723" s="377">
        <f t="shared" ref="J6723:J6786" si="217">$I$11027*H6723</f>
        <v>0</v>
      </c>
      <c r="K6723" s="467">
        <f t="shared" si="216"/>
        <v>0</v>
      </c>
      <c r="L6723" s="113"/>
      <c r="M6723" s="113"/>
    </row>
    <row r="6724" spans="2:13" s="181" customFormat="1" ht="12.75" hidden="1" customHeight="1">
      <c r="B6724" s="1186"/>
      <c r="C6724" s="1159"/>
      <c r="D6724" s="465">
        <v>706</v>
      </c>
      <c r="E6724" s="1156"/>
      <c r="F6724" s="1157"/>
      <c r="G6724" s="1158"/>
      <c r="H6724" s="468">
        <v>0.05</v>
      </c>
      <c r="I6724" s="564"/>
      <c r="J6724" s="377">
        <f t="shared" si="217"/>
        <v>0</v>
      </c>
      <c r="K6724" s="467">
        <f t="shared" ref="K6724:K6787" si="218">MAX(0,(I6724-J6724)*0.75)</f>
        <v>0</v>
      </c>
      <c r="L6724" s="113"/>
      <c r="M6724" s="113"/>
    </row>
    <row r="6725" spans="2:13" s="181" customFormat="1" ht="12.75" hidden="1" customHeight="1">
      <c r="B6725" s="1186"/>
      <c r="C6725" s="1159"/>
      <c r="D6725" s="465">
        <v>707</v>
      </c>
      <c r="E6725" s="1156"/>
      <c r="F6725" s="1157"/>
      <c r="G6725" s="1158"/>
      <c r="H6725" s="468">
        <v>0.05</v>
      </c>
      <c r="I6725" s="564"/>
      <c r="J6725" s="377">
        <f t="shared" si="217"/>
        <v>0</v>
      </c>
      <c r="K6725" s="467">
        <f t="shared" si="218"/>
        <v>0</v>
      </c>
      <c r="L6725" s="113"/>
      <c r="M6725" s="113"/>
    </row>
    <row r="6726" spans="2:13" s="181" customFormat="1" ht="12.75" hidden="1" customHeight="1">
      <c r="B6726" s="1186"/>
      <c r="C6726" s="1159"/>
      <c r="D6726" s="465">
        <v>708</v>
      </c>
      <c r="E6726" s="1156"/>
      <c r="F6726" s="1157"/>
      <c r="G6726" s="1158"/>
      <c r="H6726" s="468">
        <v>0.05</v>
      </c>
      <c r="I6726" s="564"/>
      <c r="J6726" s="377">
        <f t="shared" si="217"/>
        <v>0</v>
      </c>
      <c r="K6726" s="467">
        <f t="shared" si="218"/>
        <v>0</v>
      </c>
      <c r="L6726" s="113"/>
      <c r="M6726" s="113"/>
    </row>
    <row r="6727" spans="2:13" s="181" customFormat="1" ht="12.75" hidden="1" customHeight="1">
      <c r="B6727" s="1186"/>
      <c r="C6727" s="1159"/>
      <c r="D6727" s="465">
        <v>709</v>
      </c>
      <c r="E6727" s="1156"/>
      <c r="F6727" s="1157"/>
      <c r="G6727" s="1158"/>
      <c r="H6727" s="468">
        <v>0.05</v>
      </c>
      <c r="I6727" s="564"/>
      <c r="J6727" s="377">
        <f t="shared" si="217"/>
        <v>0</v>
      </c>
      <c r="K6727" s="467">
        <f t="shared" si="218"/>
        <v>0</v>
      </c>
      <c r="L6727" s="113"/>
      <c r="M6727" s="113"/>
    </row>
    <row r="6728" spans="2:13" s="181" customFormat="1" ht="12.75" hidden="1" customHeight="1">
      <c r="B6728" s="1186"/>
      <c r="C6728" s="1159"/>
      <c r="D6728" s="465">
        <v>710</v>
      </c>
      <c r="E6728" s="1156"/>
      <c r="F6728" s="1157"/>
      <c r="G6728" s="1158"/>
      <c r="H6728" s="468">
        <v>0.05</v>
      </c>
      <c r="I6728" s="564"/>
      <c r="J6728" s="377">
        <f t="shared" si="217"/>
        <v>0</v>
      </c>
      <c r="K6728" s="467">
        <f t="shared" si="218"/>
        <v>0</v>
      </c>
      <c r="L6728" s="113"/>
      <c r="M6728" s="113"/>
    </row>
    <row r="6729" spans="2:13" s="181" customFormat="1" ht="12.75" hidden="1" customHeight="1">
      <c r="B6729" s="1186"/>
      <c r="C6729" s="1159"/>
      <c r="D6729" s="465">
        <v>711</v>
      </c>
      <c r="E6729" s="1156"/>
      <c r="F6729" s="1157"/>
      <c r="G6729" s="1158"/>
      <c r="H6729" s="468">
        <v>0.05</v>
      </c>
      <c r="I6729" s="564"/>
      <c r="J6729" s="377">
        <f t="shared" si="217"/>
        <v>0</v>
      </c>
      <c r="K6729" s="467">
        <f t="shared" si="218"/>
        <v>0</v>
      </c>
      <c r="L6729" s="113"/>
      <c r="M6729" s="113"/>
    </row>
    <row r="6730" spans="2:13" s="181" customFormat="1" ht="12.75" hidden="1" customHeight="1">
      <c r="B6730" s="1186"/>
      <c r="C6730" s="1159"/>
      <c r="D6730" s="465">
        <v>712</v>
      </c>
      <c r="E6730" s="1156"/>
      <c r="F6730" s="1157"/>
      <c r="G6730" s="1158"/>
      <c r="H6730" s="468">
        <v>0.05</v>
      </c>
      <c r="I6730" s="564"/>
      <c r="J6730" s="377">
        <f t="shared" si="217"/>
        <v>0</v>
      </c>
      <c r="K6730" s="467">
        <f t="shared" si="218"/>
        <v>0</v>
      </c>
      <c r="L6730" s="113"/>
      <c r="M6730" s="113"/>
    </row>
    <row r="6731" spans="2:13" s="181" customFormat="1" ht="12.75" hidden="1" customHeight="1">
      <c r="B6731" s="1186"/>
      <c r="C6731" s="1159"/>
      <c r="D6731" s="465">
        <v>713</v>
      </c>
      <c r="E6731" s="1156"/>
      <c r="F6731" s="1157"/>
      <c r="G6731" s="1158"/>
      <c r="H6731" s="468">
        <v>0.05</v>
      </c>
      <c r="I6731" s="564"/>
      <c r="J6731" s="377">
        <f t="shared" si="217"/>
        <v>0</v>
      </c>
      <c r="K6731" s="467">
        <f t="shared" si="218"/>
        <v>0</v>
      </c>
      <c r="L6731" s="113"/>
      <c r="M6731" s="113"/>
    </row>
    <row r="6732" spans="2:13" s="181" customFormat="1" ht="12.75" hidden="1" customHeight="1">
      <c r="B6732" s="1186"/>
      <c r="C6732" s="1159"/>
      <c r="D6732" s="465">
        <v>714</v>
      </c>
      <c r="E6732" s="1156"/>
      <c r="F6732" s="1157"/>
      <c r="G6732" s="1158"/>
      <c r="H6732" s="468">
        <v>0.05</v>
      </c>
      <c r="I6732" s="564"/>
      <c r="J6732" s="377">
        <f t="shared" si="217"/>
        <v>0</v>
      </c>
      <c r="K6732" s="467">
        <f t="shared" si="218"/>
        <v>0</v>
      </c>
      <c r="L6732" s="113"/>
      <c r="M6732" s="113"/>
    </row>
    <row r="6733" spans="2:13" s="181" customFormat="1" ht="12.75" hidden="1" customHeight="1">
      <c r="B6733" s="1186"/>
      <c r="C6733" s="1159"/>
      <c r="D6733" s="465">
        <v>715</v>
      </c>
      <c r="E6733" s="1156"/>
      <c r="F6733" s="1157"/>
      <c r="G6733" s="1158"/>
      <c r="H6733" s="468">
        <v>0.05</v>
      </c>
      <c r="I6733" s="564"/>
      <c r="J6733" s="377">
        <f t="shared" si="217"/>
        <v>0</v>
      </c>
      <c r="K6733" s="467">
        <f t="shared" si="218"/>
        <v>0</v>
      </c>
      <c r="L6733" s="113"/>
      <c r="M6733" s="113"/>
    </row>
    <row r="6734" spans="2:13" s="181" customFormat="1" ht="12.75" hidden="1" customHeight="1">
      <c r="B6734" s="1186"/>
      <c r="C6734" s="1159"/>
      <c r="D6734" s="465">
        <v>716</v>
      </c>
      <c r="E6734" s="1156"/>
      <c r="F6734" s="1157"/>
      <c r="G6734" s="1158"/>
      <c r="H6734" s="468">
        <v>0.05</v>
      </c>
      <c r="I6734" s="564"/>
      <c r="J6734" s="377">
        <f t="shared" si="217"/>
        <v>0</v>
      </c>
      <c r="K6734" s="467">
        <f t="shared" si="218"/>
        <v>0</v>
      </c>
      <c r="L6734" s="113"/>
      <c r="M6734" s="113"/>
    </row>
    <row r="6735" spans="2:13" s="181" customFormat="1" ht="12.75" hidden="1" customHeight="1">
      <c r="B6735" s="1186"/>
      <c r="C6735" s="1159"/>
      <c r="D6735" s="465">
        <v>717</v>
      </c>
      <c r="E6735" s="1156"/>
      <c r="F6735" s="1157"/>
      <c r="G6735" s="1158"/>
      <c r="H6735" s="468">
        <v>0.05</v>
      </c>
      <c r="I6735" s="564"/>
      <c r="J6735" s="377">
        <f t="shared" si="217"/>
        <v>0</v>
      </c>
      <c r="K6735" s="467">
        <f t="shared" si="218"/>
        <v>0</v>
      </c>
      <c r="L6735" s="113"/>
      <c r="M6735" s="113"/>
    </row>
    <row r="6736" spans="2:13" s="181" customFormat="1" ht="12.75" hidden="1" customHeight="1">
      <c r="B6736" s="1186"/>
      <c r="C6736" s="1159"/>
      <c r="D6736" s="465">
        <v>718</v>
      </c>
      <c r="E6736" s="1156"/>
      <c r="F6736" s="1157"/>
      <c r="G6736" s="1158"/>
      <c r="H6736" s="468">
        <v>0.05</v>
      </c>
      <c r="I6736" s="564"/>
      <c r="J6736" s="377">
        <f t="shared" si="217"/>
        <v>0</v>
      </c>
      <c r="K6736" s="467">
        <f t="shared" si="218"/>
        <v>0</v>
      </c>
      <c r="L6736" s="113"/>
      <c r="M6736" s="113"/>
    </row>
    <row r="6737" spans="2:13" s="181" customFormat="1" ht="12.75" hidden="1" customHeight="1">
      <c r="B6737" s="1186"/>
      <c r="C6737" s="1159"/>
      <c r="D6737" s="465">
        <v>719</v>
      </c>
      <c r="E6737" s="1156"/>
      <c r="F6737" s="1157"/>
      <c r="G6737" s="1158"/>
      <c r="H6737" s="468">
        <v>0.05</v>
      </c>
      <c r="I6737" s="564"/>
      <c r="J6737" s="377">
        <f t="shared" si="217"/>
        <v>0</v>
      </c>
      <c r="K6737" s="467">
        <f t="shared" si="218"/>
        <v>0</v>
      </c>
      <c r="L6737" s="113"/>
      <c r="M6737" s="113"/>
    </row>
    <row r="6738" spans="2:13" s="181" customFormat="1" ht="12.75" hidden="1" customHeight="1">
      <c r="B6738" s="1186"/>
      <c r="C6738" s="1159"/>
      <c r="D6738" s="465">
        <v>720</v>
      </c>
      <c r="E6738" s="1156"/>
      <c r="F6738" s="1157"/>
      <c r="G6738" s="1158"/>
      <c r="H6738" s="468">
        <v>0.05</v>
      </c>
      <c r="I6738" s="564"/>
      <c r="J6738" s="377">
        <f t="shared" si="217"/>
        <v>0</v>
      </c>
      <c r="K6738" s="467">
        <f t="shared" si="218"/>
        <v>0</v>
      </c>
      <c r="L6738" s="113"/>
      <c r="M6738" s="113"/>
    </row>
    <row r="6739" spans="2:13" s="181" customFormat="1" ht="12.75" hidden="1" customHeight="1">
      <c r="B6739" s="1186"/>
      <c r="C6739" s="1159"/>
      <c r="D6739" s="465">
        <v>721</v>
      </c>
      <c r="E6739" s="1156"/>
      <c r="F6739" s="1157"/>
      <c r="G6739" s="1158"/>
      <c r="H6739" s="468">
        <v>0.05</v>
      </c>
      <c r="I6739" s="564"/>
      <c r="J6739" s="377">
        <f t="shared" si="217"/>
        <v>0</v>
      </c>
      <c r="K6739" s="467">
        <f t="shared" si="218"/>
        <v>0</v>
      </c>
      <c r="L6739" s="113"/>
      <c r="M6739" s="113"/>
    </row>
    <row r="6740" spans="2:13" s="181" customFormat="1" ht="12.75" hidden="1" customHeight="1">
      <c r="B6740" s="1186"/>
      <c r="C6740" s="1159"/>
      <c r="D6740" s="465">
        <v>722</v>
      </c>
      <c r="E6740" s="1156"/>
      <c r="F6740" s="1157"/>
      <c r="G6740" s="1158"/>
      <c r="H6740" s="468">
        <v>0.05</v>
      </c>
      <c r="I6740" s="564"/>
      <c r="J6740" s="377">
        <f t="shared" si="217"/>
        <v>0</v>
      </c>
      <c r="K6740" s="467">
        <f t="shared" si="218"/>
        <v>0</v>
      </c>
      <c r="L6740" s="113"/>
      <c r="M6740" s="113"/>
    </row>
    <row r="6741" spans="2:13" s="181" customFormat="1" ht="12.75" hidden="1" customHeight="1">
      <c r="B6741" s="1186"/>
      <c r="C6741" s="1159"/>
      <c r="D6741" s="465">
        <v>723</v>
      </c>
      <c r="E6741" s="1156"/>
      <c r="F6741" s="1157"/>
      <c r="G6741" s="1158"/>
      <c r="H6741" s="468">
        <v>0.05</v>
      </c>
      <c r="I6741" s="564"/>
      <c r="J6741" s="377">
        <f t="shared" si="217"/>
        <v>0</v>
      </c>
      <c r="K6741" s="467">
        <f t="shared" si="218"/>
        <v>0</v>
      </c>
      <c r="L6741" s="113"/>
      <c r="M6741" s="113"/>
    </row>
    <row r="6742" spans="2:13" s="181" customFormat="1" ht="12.75" hidden="1" customHeight="1">
      <c r="B6742" s="1186"/>
      <c r="C6742" s="1159"/>
      <c r="D6742" s="465">
        <v>724</v>
      </c>
      <c r="E6742" s="1156"/>
      <c r="F6742" s="1157"/>
      <c r="G6742" s="1158"/>
      <c r="H6742" s="468">
        <v>0.05</v>
      </c>
      <c r="I6742" s="564"/>
      <c r="J6742" s="377">
        <f t="shared" si="217"/>
        <v>0</v>
      </c>
      <c r="K6742" s="467">
        <f t="shared" si="218"/>
        <v>0</v>
      </c>
      <c r="L6742" s="113"/>
      <c r="M6742" s="113"/>
    </row>
    <row r="6743" spans="2:13" s="181" customFormat="1" ht="12.75" hidden="1" customHeight="1">
      <c r="B6743" s="1186"/>
      <c r="C6743" s="1159"/>
      <c r="D6743" s="465">
        <v>725</v>
      </c>
      <c r="E6743" s="1156"/>
      <c r="F6743" s="1157"/>
      <c r="G6743" s="1158"/>
      <c r="H6743" s="468">
        <v>0.05</v>
      </c>
      <c r="I6743" s="564"/>
      <c r="J6743" s="377">
        <f t="shared" si="217"/>
        <v>0</v>
      </c>
      <c r="K6743" s="467">
        <f t="shared" si="218"/>
        <v>0</v>
      </c>
      <c r="L6743" s="113"/>
      <c r="M6743" s="113"/>
    </row>
    <row r="6744" spans="2:13" s="181" customFormat="1" ht="12.75" hidden="1" customHeight="1">
      <c r="B6744" s="1186"/>
      <c r="C6744" s="1159"/>
      <c r="D6744" s="465">
        <v>726</v>
      </c>
      <c r="E6744" s="1156"/>
      <c r="F6744" s="1157"/>
      <c r="G6744" s="1158"/>
      <c r="H6744" s="468">
        <v>0.05</v>
      </c>
      <c r="I6744" s="564"/>
      <c r="J6744" s="377">
        <f t="shared" si="217"/>
        <v>0</v>
      </c>
      <c r="K6744" s="467">
        <f t="shared" si="218"/>
        <v>0</v>
      </c>
      <c r="L6744" s="113"/>
      <c r="M6744" s="113"/>
    </row>
    <row r="6745" spans="2:13" s="181" customFormat="1" ht="12.75" hidden="1" customHeight="1">
      <c r="B6745" s="1186"/>
      <c r="C6745" s="1159"/>
      <c r="D6745" s="465">
        <v>727</v>
      </c>
      <c r="E6745" s="1156"/>
      <c r="F6745" s="1157"/>
      <c r="G6745" s="1158"/>
      <c r="H6745" s="468">
        <v>0.05</v>
      </c>
      <c r="I6745" s="564"/>
      <c r="J6745" s="377">
        <f t="shared" si="217"/>
        <v>0</v>
      </c>
      <c r="K6745" s="467">
        <f t="shared" si="218"/>
        <v>0</v>
      </c>
      <c r="L6745" s="113"/>
      <c r="M6745" s="113"/>
    </row>
    <row r="6746" spans="2:13" s="181" customFormat="1" ht="12.75" hidden="1" customHeight="1">
      <c r="B6746" s="1186"/>
      <c r="C6746" s="1159"/>
      <c r="D6746" s="465">
        <v>728</v>
      </c>
      <c r="E6746" s="1156"/>
      <c r="F6746" s="1157"/>
      <c r="G6746" s="1158"/>
      <c r="H6746" s="468">
        <v>0.05</v>
      </c>
      <c r="I6746" s="564"/>
      <c r="J6746" s="377">
        <f t="shared" si="217"/>
        <v>0</v>
      </c>
      <c r="K6746" s="467">
        <f t="shared" si="218"/>
        <v>0</v>
      </c>
      <c r="L6746" s="113"/>
      <c r="M6746" s="113"/>
    </row>
    <row r="6747" spans="2:13" s="181" customFormat="1" ht="12.75" hidden="1" customHeight="1">
      <c r="B6747" s="1186"/>
      <c r="C6747" s="1159"/>
      <c r="D6747" s="465">
        <v>729</v>
      </c>
      <c r="E6747" s="1156"/>
      <c r="F6747" s="1157"/>
      <c r="G6747" s="1158"/>
      <c r="H6747" s="468">
        <v>0.05</v>
      </c>
      <c r="I6747" s="564"/>
      <c r="J6747" s="377">
        <f t="shared" si="217"/>
        <v>0</v>
      </c>
      <c r="K6747" s="467">
        <f t="shared" si="218"/>
        <v>0</v>
      </c>
      <c r="L6747" s="113"/>
      <c r="M6747" s="113"/>
    </row>
    <row r="6748" spans="2:13" s="181" customFormat="1" ht="12.75" hidden="1" customHeight="1">
      <c r="B6748" s="1186"/>
      <c r="C6748" s="1159"/>
      <c r="D6748" s="465">
        <v>730</v>
      </c>
      <c r="E6748" s="1156"/>
      <c r="F6748" s="1157"/>
      <c r="G6748" s="1158"/>
      <c r="H6748" s="468">
        <v>0.05</v>
      </c>
      <c r="I6748" s="564"/>
      <c r="J6748" s="377">
        <f t="shared" si="217"/>
        <v>0</v>
      </c>
      <c r="K6748" s="467">
        <f t="shared" si="218"/>
        <v>0</v>
      </c>
      <c r="L6748" s="113"/>
      <c r="M6748" s="113"/>
    </row>
    <row r="6749" spans="2:13" s="181" customFormat="1" ht="12.75" hidden="1" customHeight="1">
      <c r="B6749" s="1186"/>
      <c r="C6749" s="1159"/>
      <c r="D6749" s="465">
        <v>731</v>
      </c>
      <c r="E6749" s="1156"/>
      <c r="F6749" s="1157"/>
      <c r="G6749" s="1158"/>
      <c r="H6749" s="468">
        <v>0.05</v>
      </c>
      <c r="I6749" s="564"/>
      <c r="J6749" s="377">
        <f t="shared" si="217"/>
        <v>0</v>
      </c>
      <c r="K6749" s="467">
        <f t="shared" si="218"/>
        <v>0</v>
      </c>
      <c r="L6749" s="113"/>
      <c r="M6749" s="113"/>
    </row>
    <row r="6750" spans="2:13" s="181" customFormat="1" ht="12.75" hidden="1" customHeight="1">
      <c r="B6750" s="1186"/>
      <c r="C6750" s="1159"/>
      <c r="D6750" s="465">
        <v>732</v>
      </c>
      <c r="E6750" s="1156"/>
      <c r="F6750" s="1157"/>
      <c r="G6750" s="1158"/>
      <c r="H6750" s="468">
        <v>0.05</v>
      </c>
      <c r="I6750" s="564"/>
      <c r="J6750" s="377">
        <f t="shared" si="217"/>
        <v>0</v>
      </c>
      <c r="K6750" s="467">
        <f t="shared" si="218"/>
        <v>0</v>
      </c>
      <c r="L6750" s="113"/>
      <c r="M6750" s="113"/>
    </row>
    <row r="6751" spans="2:13" s="181" customFormat="1" ht="12.75" hidden="1" customHeight="1">
      <c r="B6751" s="1186"/>
      <c r="C6751" s="1159"/>
      <c r="D6751" s="465">
        <v>733</v>
      </c>
      <c r="E6751" s="1156"/>
      <c r="F6751" s="1157"/>
      <c r="G6751" s="1158"/>
      <c r="H6751" s="468">
        <v>0.05</v>
      </c>
      <c r="I6751" s="564"/>
      <c r="J6751" s="377">
        <f t="shared" si="217"/>
        <v>0</v>
      </c>
      <c r="K6751" s="467">
        <f t="shared" si="218"/>
        <v>0</v>
      </c>
      <c r="L6751" s="113"/>
      <c r="M6751" s="113"/>
    </row>
    <row r="6752" spans="2:13" s="181" customFormat="1" ht="12.75" hidden="1" customHeight="1">
      <c r="B6752" s="1186"/>
      <c r="C6752" s="1159"/>
      <c r="D6752" s="465">
        <v>734</v>
      </c>
      <c r="E6752" s="1156"/>
      <c r="F6752" s="1157"/>
      <c r="G6752" s="1158"/>
      <c r="H6752" s="468">
        <v>0.05</v>
      </c>
      <c r="I6752" s="564"/>
      <c r="J6752" s="377">
        <f t="shared" si="217"/>
        <v>0</v>
      </c>
      <c r="K6752" s="467">
        <f t="shared" si="218"/>
        <v>0</v>
      </c>
      <c r="L6752" s="113"/>
      <c r="M6752" s="113"/>
    </row>
    <row r="6753" spans="2:13" s="181" customFormat="1" ht="12.75" hidden="1" customHeight="1">
      <c r="B6753" s="1186"/>
      <c r="C6753" s="1159"/>
      <c r="D6753" s="465">
        <v>735</v>
      </c>
      <c r="E6753" s="1156"/>
      <c r="F6753" s="1157"/>
      <c r="G6753" s="1158"/>
      <c r="H6753" s="468">
        <v>0.05</v>
      </c>
      <c r="I6753" s="564"/>
      <c r="J6753" s="377">
        <f t="shared" si="217"/>
        <v>0</v>
      </c>
      <c r="K6753" s="467">
        <f t="shared" si="218"/>
        <v>0</v>
      </c>
      <c r="L6753" s="113"/>
      <c r="M6753" s="113"/>
    </row>
    <row r="6754" spans="2:13" s="181" customFormat="1" ht="12.75" hidden="1" customHeight="1">
      <c r="B6754" s="1186"/>
      <c r="C6754" s="1159"/>
      <c r="D6754" s="465">
        <v>736</v>
      </c>
      <c r="E6754" s="1156"/>
      <c r="F6754" s="1157"/>
      <c r="G6754" s="1158"/>
      <c r="H6754" s="468">
        <v>0.05</v>
      </c>
      <c r="I6754" s="564"/>
      <c r="J6754" s="377">
        <f t="shared" si="217"/>
        <v>0</v>
      </c>
      <c r="K6754" s="467">
        <f t="shared" si="218"/>
        <v>0</v>
      </c>
      <c r="L6754" s="113"/>
      <c r="M6754" s="113"/>
    </row>
    <row r="6755" spans="2:13" s="181" customFormat="1" ht="12.75" hidden="1" customHeight="1">
      <c r="B6755" s="1186"/>
      <c r="C6755" s="1159"/>
      <c r="D6755" s="465">
        <v>737</v>
      </c>
      <c r="E6755" s="1156"/>
      <c r="F6755" s="1157"/>
      <c r="G6755" s="1158"/>
      <c r="H6755" s="468">
        <v>0.05</v>
      </c>
      <c r="I6755" s="564"/>
      <c r="J6755" s="377">
        <f t="shared" si="217"/>
        <v>0</v>
      </c>
      <c r="K6755" s="467">
        <f t="shared" si="218"/>
        <v>0</v>
      </c>
      <c r="L6755" s="113"/>
      <c r="M6755" s="113"/>
    </row>
    <row r="6756" spans="2:13" s="181" customFormat="1" ht="12.75" hidden="1" customHeight="1">
      <c r="B6756" s="1186"/>
      <c r="C6756" s="1159"/>
      <c r="D6756" s="465">
        <v>738</v>
      </c>
      <c r="E6756" s="1156"/>
      <c r="F6756" s="1157"/>
      <c r="G6756" s="1158"/>
      <c r="H6756" s="468">
        <v>0.05</v>
      </c>
      <c r="I6756" s="564"/>
      <c r="J6756" s="377">
        <f t="shared" si="217"/>
        <v>0</v>
      </c>
      <c r="K6756" s="467">
        <f t="shared" si="218"/>
        <v>0</v>
      </c>
      <c r="L6756" s="113"/>
      <c r="M6756" s="113"/>
    </row>
    <row r="6757" spans="2:13" s="181" customFormat="1" ht="12.75" hidden="1" customHeight="1">
      <c r="B6757" s="1186"/>
      <c r="C6757" s="1159"/>
      <c r="D6757" s="465">
        <v>739</v>
      </c>
      <c r="E6757" s="1156"/>
      <c r="F6757" s="1157"/>
      <c r="G6757" s="1158"/>
      <c r="H6757" s="468">
        <v>0.05</v>
      </c>
      <c r="I6757" s="564"/>
      <c r="J6757" s="377">
        <f t="shared" si="217"/>
        <v>0</v>
      </c>
      <c r="K6757" s="467">
        <f t="shared" si="218"/>
        <v>0</v>
      </c>
      <c r="L6757" s="113"/>
      <c r="M6757" s="113"/>
    </row>
    <row r="6758" spans="2:13" s="181" customFormat="1" ht="12.75" hidden="1" customHeight="1">
      <c r="B6758" s="1186"/>
      <c r="C6758" s="1159"/>
      <c r="D6758" s="465">
        <v>740</v>
      </c>
      <c r="E6758" s="1156"/>
      <c r="F6758" s="1157"/>
      <c r="G6758" s="1158"/>
      <c r="H6758" s="468">
        <v>0.05</v>
      </c>
      <c r="I6758" s="564"/>
      <c r="J6758" s="377">
        <f t="shared" si="217"/>
        <v>0</v>
      </c>
      <c r="K6758" s="467">
        <f t="shared" si="218"/>
        <v>0</v>
      </c>
      <c r="L6758" s="113"/>
      <c r="M6758" s="113"/>
    </row>
    <row r="6759" spans="2:13" s="181" customFormat="1" ht="12.75" hidden="1" customHeight="1">
      <c r="B6759" s="1186"/>
      <c r="C6759" s="1159"/>
      <c r="D6759" s="465">
        <v>741</v>
      </c>
      <c r="E6759" s="1156"/>
      <c r="F6759" s="1157"/>
      <c r="G6759" s="1158"/>
      <c r="H6759" s="468">
        <v>0.05</v>
      </c>
      <c r="I6759" s="564"/>
      <c r="J6759" s="377">
        <f t="shared" si="217"/>
        <v>0</v>
      </c>
      <c r="K6759" s="467">
        <f t="shared" si="218"/>
        <v>0</v>
      </c>
      <c r="L6759" s="113"/>
      <c r="M6759" s="113"/>
    </row>
    <row r="6760" spans="2:13" s="181" customFormat="1" ht="12.75" hidden="1" customHeight="1">
      <c r="B6760" s="1186"/>
      <c r="C6760" s="1159"/>
      <c r="D6760" s="465">
        <v>742</v>
      </c>
      <c r="E6760" s="1156"/>
      <c r="F6760" s="1157"/>
      <c r="G6760" s="1158"/>
      <c r="H6760" s="468">
        <v>0.05</v>
      </c>
      <c r="I6760" s="564"/>
      <c r="J6760" s="377">
        <f t="shared" si="217"/>
        <v>0</v>
      </c>
      <c r="K6760" s="467">
        <f t="shared" si="218"/>
        <v>0</v>
      </c>
      <c r="L6760" s="113"/>
      <c r="M6760" s="113"/>
    </row>
    <row r="6761" spans="2:13" s="181" customFormat="1" ht="12.75" hidden="1" customHeight="1">
      <c r="B6761" s="1186"/>
      <c r="C6761" s="1159"/>
      <c r="D6761" s="465">
        <v>743</v>
      </c>
      <c r="E6761" s="1156"/>
      <c r="F6761" s="1157"/>
      <c r="G6761" s="1158"/>
      <c r="H6761" s="468">
        <v>0.05</v>
      </c>
      <c r="I6761" s="564"/>
      <c r="J6761" s="377">
        <f t="shared" si="217"/>
        <v>0</v>
      </c>
      <c r="K6761" s="467">
        <f t="shared" si="218"/>
        <v>0</v>
      </c>
      <c r="L6761" s="113"/>
      <c r="M6761" s="113"/>
    </row>
    <row r="6762" spans="2:13" s="181" customFormat="1" ht="12.75" hidden="1" customHeight="1">
      <c r="B6762" s="1186"/>
      <c r="C6762" s="1159"/>
      <c r="D6762" s="465">
        <v>744</v>
      </c>
      <c r="E6762" s="1156"/>
      <c r="F6762" s="1157"/>
      <c r="G6762" s="1158"/>
      <c r="H6762" s="468">
        <v>0.05</v>
      </c>
      <c r="I6762" s="564"/>
      <c r="J6762" s="377">
        <f t="shared" si="217"/>
        <v>0</v>
      </c>
      <c r="K6762" s="467">
        <f t="shared" si="218"/>
        <v>0</v>
      </c>
      <c r="L6762" s="113"/>
      <c r="M6762" s="113"/>
    </row>
    <row r="6763" spans="2:13" s="181" customFormat="1" ht="12.75" hidden="1" customHeight="1">
      <c r="B6763" s="1186"/>
      <c r="C6763" s="1159"/>
      <c r="D6763" s="465">
        <v>745</v>
      </c>
      <c r="E6763" s="1156"/>
      <c r="F6763" s="1157"/>
      <c r="G6763" s="1158"/>
      <c r="H6763" s="468">
        <v>0.05</v>
      </c>
      <c r="I6763" s="564"/>
      <c r="J6763" s="377">
        <f t="shared" si="217"/>
        <v>0</v>
      </c>
      <c r="K6763" s="467">
        <f t="shared" si="218"/>
        <v>0</v>
      </c>
      <c r="L6763" s="113"/>
      <c r="M6763" s="113"/>
    </row>
    <row r="6764" spans="2:13" s="181" customFormat="1" ht="12.75" hidden="1" customHeight="1">
      <c r="B6764" s="1186"/>
      <c r="C6764" s="1159"/>
      <c r="D6764" s="465">
        <v>746</v>
      </c>
      <c r="E6764" s="1156"/>
      <c r="F6764" s="1157"/>
      <c r="G6764" s="1158"/>
      <c r="H6764" s="468">
        <v>0.05</v>
      </c>
      <c r="I6764" s="564"/>
      <c r="J6764" s="377">
        <f t="shared" si="217"/>
        <v>0</v>
      </c>
      <c r="K6764" s="467">
        <f t="shared" si="218"/>
        <v>0</v>
      </c>
      <c r="L6764" s="113"/>
      <c r="M6764" s="113"/>
    </row>
    <row r="6765" spans="2:13" s="181" customFormat="1" ht="12.75" hidden="1" customHeight="1">
      <c r="B6765" s="1186"/>
      <c r="C6765" s="1159"/>
      <c r="D6765" s="465">
        <v>747</v>
      </c>
      <c r="E6765" s="1156"/>
      <c r="F6765" s="1157"/>
      <c r="G6765" s="1158"/>
      <c r="H6765" s="468">
        <v>0.05</v>
      </c>
      <c r="I6765" s="564"/>
      <c r="J6765" s="377">
        <f t="shared" si="217"/>
        <v>0</v>
      </c>
      <c r="K6765" s="467">
        <f t="shared" si="218"/>
        <v>0</v>
      </c>
      <c r="L6765" s="113"/>
      <c r="M6765" s="113"/>
    </row>
    <row r="6766" spans="2:13" s="181" customFormat="1" ht="12.75" hidden="1" customHeight="1">
      <c r="B6766" s="1186"/>
      <c r="C6766" s="1159"/>
      <c r="D6766" s="465">
        <v>748</v>
      </c>
      <c r="E6766" s="1156"/>
      <c r="F6766" s="1157"/>
      <c r="G6766" s="1158"/>
      <c r="H6766" s="468">
        <v>0.05</v>
      </c>
      <c r="I6766" s="564"/>
      <c r="J6766" s="377">
        <f t="shared" si="217"/>
        <v>0</v>
      </c>
      <c r="K6766" s="467">
        <f t="shared" si="218"/>
        <v>0</v>
      </c>
      <c r="L6766" s="113"/>
      <c r="M6766" s="113"/>
    </row>
    <row r="6767" spans="2:13" s="181" customFormat="1" ht="12.75" hidden="1" customHeight="1">
      <c r="B6767" s="1186"/>
      <c r="C6767" s="1159"/>
      <c r="D6767" s="465">
        <v>749</v>
      </c>
      <c r="E6767" s="1156"/>
      <c r="F6767" s="1157"/>
      <c r="G6767" s="1158"/>
      <c r="H6767" s="468">
        <v>0.05</v>
      </c>
      <c r="I6767" s="564"/>
      <c r="J6767" s="377">
        <f t="shared" si="217"/>
        <v>0</v>
      </c>
      <c r="K6767" s="467">
        <f t="shared" si="218"/>
        <v>0</v>
      </c>
      <c r="L6767" s="113"/>
      <c r="M6767" s="113"/>
    </row>
    <row r="6768" spans="2:13" s="181" customFormat="1" ht="12.75" hidden="1" customHeight="1">
      <c r="B6768" s="1186"/>
      <c r="C6768" s="1159"/>
      <c r="D6768" s="465">
        <v>750</v>
      </c>
      <c r="E6768" s="1156"/>
      <c r="F6768" s="1157"/>
      <c r="G6768" s="1158"/>
      <c r="H6768" s="468">
        <v>0.05</v>
      </c>
      <c r="I6768" s="564"/>
      <c r="J6768" s="377">
        <f t="shared" si="217"/>
        <v>0</v>
      </c>
      <c r="K6768" s="467">
        <f t="shared" si="218"/>
        <v>0</v>
      </c>
      <c r="L6768" s="113"/>
      <c r="M6768" s="113"/>
    </row>
    <row r="6769" spans="2:13" s="181" customFormat="1" ht="12.75" hidden="1" customHeight="1">
      <c r="B6769" s="1186"/>
      <c r="C6769" s="1159"/>
      <c r="D6769" s="465">
        <v>751</v>
      </c>
      <c r="E6769" s="1156"/>
      <c r="F6769" s="1157"/>
      <c r="G6769" s="1158"/>
      <c r="H6769" s="468">
        <v>0.05</v>
      </c>
      <c r="I6769" s="564"/>
      <c r="J6769" s="377">
        <f t="shared" si="217"/>
        <v>0</v>
      </c>
      <c r="K6769" s="467">
        <f t="shared" si="218"/>
        <v>0</v>
      </c>
      <c r="L6769" s="113"/>
      <c r="M6769" s="113"/>
    </row>
    <row r="6770" spans="2:13" s="181" customFormat="1" ht="12.75" hidden="1" customHeight="1">
      <c r="B6770" s="1186"/>
      <c r="C6770" s="1159"/>
      <c r="D6770" s="465">
        <v>752</v>
      </c>
      <c r="E6770" s="1156"/>
      <c r="F6770" s="1157"/>
      <c r="G6770" s="1158"/>
      <c r="H6770" s="468">
        <v>0.05</v>
      </c>
      <c r="I6770" s="564"/>
      <c r="J6770" s="377">
        <f t="shared" si="217"/>
        <v>0</v>
      </c>
      <c r="K6770" s="467">
        <f t="shared" si="218"/>
        <v>0</v>
      </c>
      <c r="L6770" s="113"/>
      <c r="M6770" s="113"/>
    </row>
    <row r="6771" spans="2:13" s="181" customFormat="1" ht="12.75" hidden="1" customHeight="1">
      <c r="B6771" s="1186"/>
      <c r="C6771" s="1159"/>
      <c r="D6771" s="465">
        <v>753</v>
      </c>
      <c r="E6771" s="1156"/>
      <c r="F6771" s="1157"/>
      <c r="G6771" s="1158"/>
      <c r="H6771" s="468">
        <v>0.05</v>
      </c>
      <c r="I6771" s="564"/>
      <c r="J6771" s="377">
        <f t="shared" si="217"/>
        <v>0</v>
      </c>
      <c r="K6771" s="467">
        <f t="shared" si="218"/>
        <v>0</v>
      </c>
      <c r="L6771" s="113"/>
      <c r="M6771" s="113"/>
    </row>
    <row r="6772" spans="2:13" s="181" customFormat="1" ht="12.75" hidden="1" customHeight="1">
      <c r="B6772" s="1186"/>
      <c r="C6772" s="1159"/>
      <c r="D6772" s="465">
        <v>754</v>
      </c>
      <c r="E6772" s="1156"/>
      <c r="F6772" s="1157"/>
      <c r="G6772" s="1158"/>
      <c r="H6772" s="468">
        <v>0.05</v>
      </c>
      <c r="I6772" s="564"/>
      <c r="J6772" s="377">
        <f t="shared" si="217"/>
        <v>0</v>
      </c>
      <c r="K6772" s="467">
        <f t="shared" si="218"/>
        <v>0</v>
      </c>
      <c r="L6772" s="113"/>
      <c r="M6772" s="113"/>
    </row>
    <row r="6773" spans="2:13" s="181" customFormat="1" ht="12.75" hidden="1" customHeight="1">
      <c r="B6773" s="1186"/>
      <c r="C6773" s="1159"/>
      <c r="D6773" s="465">
        <v>755</v>
      </c>
      <c r="E6773" s="1156"/>
      <c r="F6773" s="1157"/>
      <c r="G6773" s="1158"/>
      <c r="H6773" s="468">
        <v>0.05</v>
      </c>
      <c r="I6773" s="564"/>
      <c r="J6773" s="377">
        <f t="shared" si="217"/>
        <v>0</v>
      </c>
      <c r="K6773" s="467">
        <f t="shared" si="218"/>
        <v>0</v>
      </c>
      <c r="L6773" s="113"/>
      <c r="M6773" s="113"/>
    </row>
    <row r="6774" spans="2:13" s="181" customFormat="1" ht="12.75" hidden="1" customHeight="1">
      <c r="B6774" s="1186"/>
      <c r="C6774" s="1159"/>
      <c r="D6774" s="465">
        <v>756</v>
      </c>
      <c r="E6774" s="1156"/>
      <c r="F6774" s="1157"/>
      <c r="G6774" s="1158"/>
      <c r="H6774" s="468">
        <v>0.05</v>
      </c>
      <c r="I6774" s="564"/>
      <c r="J6774" s="377">
        <f t="shared" si="217"/>
        <v>0</v>
      </c>
      <c r="K6774" s="467">
        <f t="shared" si="218"/>
        <v>0</v>
      </c>
      <c r="L6774" s="113"/>
      <c r="M6774" s="113"/>
    </row>
    <row r="6775" spans="2:13" s="181" customFormat="1" ht="12.75" hidden="1" customHeight="1">
      <c r="B6775" s="1186"/>
      <c r="C6775" s="1159"/>
      <c r="D6775" s="465">
        <v>757</v>
      </c>
      <c r="E6775" s="1156"/>
      <c r="F6775" s="1157"/>
      <c r="G6775" s="1158"/>
      <c r="H6775" s="468">
        <v>0.05</v>
      </c>
      <c r="I6775" s="564"/>
      <c r="J6775" s="377">
        <f t="shared" si="217"/>
        <v>0</v>
      </c>
      <c r="K6775" s="467">
        <f t="shared" si="218"/>
        <v>0</v>
      </c>
      <c r="L6775" s="113"/>
      <c r="M6775" s="113"/>
    </row>
    <row r="6776" spans="2:13" s="181" customFormat="1" ht="12.75" hidden="1" customHeight="1">
      <c r="B6776" s="1186"/>
      <c r="C6776" s="1159"/>
      <c r="D6776" s="465">
        <v>758</v>
      </c>
      <c r="E6776" s="1156"/>
      <c r="F6776" s="1157"/>
      <c r="G6776" s="1158"/>
      <c r="H6776" s="468">
        <v>0.05</v>
      </c>
      <c r="I6776" s="564"/>
      <c r="J6776" s="377">
        <f t="shared" si="217"/>
        <v>0</v>
      </c>
      <c r="K6776" s="467">
        <f t="shared" si="218"/>
        <v>0</v>
      </c>
      <c r="L6776" s="113"/>
      <c r="M6776" s="113"/>
    </row>
    <row r="6777" spans="2:13" s="181" customFormat="1" ht="12.75" hidden="1" customHeight="1">
      <c r="B6777" s="1186"/>
      <c r="C6777" s="1159"/>
      <c r="D6777" s="465">
        <v>759</v>
      </c>
      <c r="E6777" s="1156"/>
      <c r="F6777" s="1157"/>
      <c r="G6777" s="1158"/>
      <c r="H6777" s="468">
        <v>0.05</v>
      </c>
      <c r="I6777" s="564"/>
      <c r="J6777" s="377">
        <f t="shared" si="217"/>
        <v>0</v>
      </c>
      <c r="K6777" s="467">
        <f t="shared" si="218"/>
        <v>0</v>
      </c>
      <c r="L6777" s="113"/>
      <c r="M6777" s="113"/>
    </row>
    <row r="6778" spans="2:13" s="181" customFormat="1" ht="12.75" hidden="1" customHeight="1">
      <c r="B6778" s="1186"/>
      <c r="C6778" s="1159"/>
      <c r="D6778" s="465">
        <v>760</v>
      </c>
      <c r="E6778" s="1156"/>
      <c r="F6778" s="1157"/>
      <c r="G6778" s="1158"/>
      <c r="H6778" s="468">
        <v>0.05</v>
      </c>
      <c r="I6778" s="564"/>
      <c r="J6778" s="377">
        <f t="shared" si="217"/>
        <v>0</v>
      </c>
      <c r="K6778" s="467">
        <f t="shared" si="218"/>
        <v>0</v>
      </c>
      <c r="L6778" s="113"/>
      <c r="M6778" s="113"/>
    </row>
    <row r="6779" spans="2:13" s="181" customFormat="1" ht="12.75" hidden="1" customHeight="1">
      <c r="B6779" s="1186"/>
      <c r="C6779" s="1159"/>
      <c r="D6779" s="465">
        <v>761</v>
      </c>
      <c r="E6779" s="1156"/>
      <c r="F6779" s="1157"/>
      <c r="G6779" s="1158"/>
      <c r="H6779" s="468">
        <v>0.05</v>
      </c>
      <c r="I6779" s="564"/>
      <c r="J6779" s="377">
        <f t="shared" si="217"/>
        <v>0</v>
      </c>
      <c r="K6779" s="467">
        <f t="shared" si="218"/>
        <v>0</v>
      </c>
      <c r="L6779" s="113"/>
      <c r="M6779" s="113"/>
    </row>
    <row r="6780" spans="2:13" s="181" customFormat="1" ht="12.75" hidden="1" customHeight="1">
      <c r="B6780" s="1186"/>
      <c r="C6780" s="1159"/>
      <c r="D6780" s="465">
        <v>762</v>
      </c>
      <c r="E6780" s="1156"/>
      <c r="F6780" s="1157"/>
      <c r="G6780" s="1158"/>
      <c r="H6780" s="468">
        <v>0.05</v>
      </c>
      <c r="I6780" s="564"/>
      <c r="J6780" s="377">
        <f t="shared" si="217"/>
        <v>0</v>
      </c>
      <c r="K6780" s="467">
        <f t="shared" si="218"/>
        <v>0</v>
      </c>
      <c r="L6780" s="113"/>
      <c r="M6780" s="113"/>
    </row>
    <row r="6781" spans="2:13" s="181" customFormat="1" ht="12.75" hidden="1" customHeight="1">
      <c r="B6781" s="1186"/>
      <c r="C6781" s="1159"/>
      <c r="D6781" s="465">
        <v>763</v>
      </c>
      <c r="E6781" s="1156"/>
      <c r="F6781" s="1157"/>
      <c r="G6781" s="1158"/>
      <c r="H6781" s="468">
        <v>0.05</v>
      </c>
      <c r="I6781" s="564"/>
      <c r="J6781" s="377">
        <f t="shared" si="217"/>
        <v>0</v>
      </c>
      <c r="K6781" s="467">
        <f t="shared" si="218"/>
        <v>0</v>
      </c>
      <c r="L6781" s="113"/>
      <c r="M6781" s="113"/>
    </row>
    <row r="6782" spans="2:13" s="181" customFormat="1" ht="12.75" hidden="1" customHeight="1">
      <c r="B6782" s="1186"/>
      <c r="C6782" s="1159"/>
      <c r="D6782" s="465">
        <v>764</v>
      </c>
      <c r="E6782" s="1156"/>
      <c r="F6782" s="1157"/>
      <c r="G6782" s="1158"/>
      <c r="H6782" s="468">
        <v>0.05</v>
      </c>
      <c r="I6782" s="564"/>
      <c r="J6782" s="377">
        <f t="shared" si="217"/>
        <v>0</v>
      </c>
      <c r="K6782" s="467">
        <f t="shared" si="218"/>
        <v>0</v>
      </c>
      <c r="L6782" s="113"/>
      <c r="M6782" s="113"/>
    </row>
    <row r="6783" spans="2:13" s="181" customFormat="1" ht="12.75" hidden="1" customHeight="1">
      <c r="B6783" s="1186"/>
      <c r="C6783" s="1159"/>
      <c r="D6783" s="465">
        <v>765</v>
      </c>
      <c r="E6783" s="1156"/>
      <c r="F6783" s="1157"/>
      <c r="G6783" s="1158"/>
      <c r="H6783" s="468">
        <v>0.05</v>
      </c>
      <c r="I6783" s="564"/>
      <c r="J6783" s="377">
        <f t="shared" si="217"/>
        <v>0</v>
      </c>
      <c r="K6783" s="467">
        <f t="shared" si="218"/>
        <v>0</v>
      </c>
      <c r="L6783" s="113"/>
      <c r="M6783" s="113"/>
    </row>
    <row r="6784" spans="2:13" s="181" customFormat="1" ht="12.75" hidden="1" customHeight="1">
      <c r="B6784" s="1186"/>
      <c r="C6784" s="1159"/>
      <c r="D6784" s="465">
        <v>766</v>
      </c>
      <c r="E6784" s="1156"/>
      <c r="F6784" s="1157"/>
      <c r="G6784" s="1158"/>
      <c r="H6784" s="468">
        <v>0.05</v>
      </c>
      <c r="I6784" s="564"/>
      <c r="J6784" s="377">
        <f t="shared" si="217"/>
        <v>0</v>
      </c>
      <c r="K6784" s="467">
        <f t="shared" si="218"/>
        <v>0</v>
      </c>
      <c r="L6784" s="113"/>
      <c r="M6784" s="113"/>
    </row>
    <row r="6785" spans="2:13" s="181" customFormat="1" ht="12.75" hidden="1" customHeight="1">
      <c r="B6785" s="1186"/>
      <c r="C6785" s="1159"/>
      <c r="D6785" s="465">
        <v>767</v>
      </c>
      <c r="E6785" s="1156"/>
      <c r="F6785" s="1157"/>
      <c r="G6785" s="1158"/>
      <c r="H6785" s="468">
        <v>0.05</v>
      </c>
      <c r="I6785" s="564"/>
      <c r="J6785" s="377">
        <f t="shared" si="217"/>
        <v>0</v>
      </c>
      <c r="K6785" s="467">
        <f t="shared" si="218"/>
        <v>0</v>
      </c>
      <c r="L6785" s="113"/>
      <c r="M6785" s="113"/>
    </row>
    <row r="6786" spans="2:13" s="181" customFormat="1" ht="12.75" hidden="1" customHeight="1">
      <c r="B6786" s="1186"/>
      <c r="C6786" s="1159"/>
      <c r="D6786" s="465">
        <v>768</v>
      </c>
      <c r="E6786" s="1156"/>
      <c r="F6786" s="1157"/>
      <c r="G6786" s="1158"/>
      <c r="H6786" s="468">
        <v>0.05</v>
      </c>
      <c r="I6786" s="564"/>
      <c r="J6786" s="377">
        <f t="shared" si="217"/>
        <v>0</v>
      </c>
      <c r="K6786" s="467">
        <f t="shared" si="218"/>
        <v>0</v>
      </c>
      <c r="L6786" s="113"/>
      <c r="M6786" s="113"/>
    </row>
    <row r="6787" spans="2:13" s="181" customFormat="1" ht="12.75" hidden="1" customHeight="1">
      <c r="B6787" s="1186"/>
      <c r="C6787" s="1159"/>
      <c r="D6787" s="465">
        <v>769</v>
      </c>
      <c r="E6787" s="1156"/>
      <c r="F6787" s="1157"/>
      <c r="G6787" s="1158"/>
      <c r="H6787" s="468">
        <v>0.05</v>
      </c>
      <c r="I6787" s="564"/>
      <c r="J6787" s="377">
        <f t="shared" ref="J6787:J6850" si="219">$I$11027*H6787</f>
        <v>0</v>
      </c>
      <c r="K6787" s="467">
        <f t="shared" si="218"/>
        <v>0</v>
      </c>
      <c r="L6787" s="113"/>
      <c r="M6787" s="113"/>
    </row>
    <row r="6788" spans="2:13" s="181" customFormat="1" ht="12.75" hidden="1" customHeight="1">
      <c r="B6788" s="1186"/>
      <c r="C6788" s="1159"/>
      <c r="D6788" s="465">
        <v>770</v>
      </c>
      <c r="E6788" s="1156"/>
      <c r="F6788" s="1157"/>
      <c r="G6788" s="1158"/>
      <c r="H6788" s="468">
        <v>0.05</v>
      </c>
      <c r="I6788" s="564"/>
      <c r="J6788" s="377">
        <f t="shared" si="219"/>
        <v>0</v>
      </c>
      <c r="K6788" s="467">
        <f t="shared" ref="K6788:K6851" si="220">MAX(0,(I6788-J6788)*0.75)</f>
        <v>0</v>
      </c>
      <c r="L6788" s="113"/>
      <c r="M6788" s="113"/>
    </row>
    <row r="6789" spans="2:13" s="181" customFormat="1" ht="12.75" hidden="1" customHeight="1">
      <c r="B6789" s="1186"/>
      <c r="C6789" s="1159"/>
      <c r="D6789" s="465">
        <v>771</v>
      </c>
      <c r="E6789" s="1156"/>
      <c r="F6789" s="1157"/>
      <c r="G6789" s="1158"/>
      <c r="H6789" s="468">
        <v>0.05</v>
      </c>
      <c r="I6789" s="564"/>
      <c r="J6789" s="377">
        <f t="shared" si="219"/>
        <v>0</v>
      </c>
      <c r="K6789" s="467">
        <f t="shared" si="220"/>
        <v>0</v>
      </c>
      <c r="L6789" s="113"/>
      <c r="M6789" s="113"/>
    </row>
    <row r="6790" spans="2:13" s="181" customFormat="1" ht="12.75" hidden="1" customHeight="1">
      <c r="B6790" s="1186"/>
      <c r="C6790" s="1159"/>
      <c r="D6790" s="465">
        <v>772</v>
      </c>
      <c r="E6790" s="1156"/>
      <c r="F6790" s="1157"/>
      <c r="G6790" s="1158"/>
      <c r="H6790" s="468">
        <v>0.05</v>
      </c>
      <c r="I6790" s="564"/>
      <c r="J6790" s="377">
        <f t="shared" si="219"/>
        <v>0</v>
      </c>
      <c r="K6790" s="467">
        <f t="shared" si="220"/>
        <v>0</v>
      </c>
      <c r="L6790" s="113"/>
      <c r="M6790" s="113"/>
    </row>
    <row r="6791" spans="2:13" s="181" customFormat="1" ht="12.75" hidden="1" customHeight="1">
      <c r="B6791" s="1186"/>
      <c r="C6791" s="1159"/>
      <c r="D6791" s="465">
        <v>773</v>
      </c>
      <c r="E6791" s="1156"/>
      <c r="F6791" s="1157"/>
      <c r="G6791" s="1158"/>
      <c r="H6791" s="468">
        <v>0.05</v>
      </c>
      <c r="I6791" s="564"/>
      <c r="J6791" s="377">
        <f t="shared" si="219"/>
        <v>0</v>
      </c>
      <c r="K6791" s="467">
        <f t="shared" si="220"/>
        <v>0</v>
      </c>
      <c r="L6791" s="113"/>
      <c r="M6791" s="113"/>
    </row>
    <row r="6792" spans="2:13" s="181" customFormat="1" ht="12.75" hidden="1" customHeight="1">
      <c r="B6792" s="1186"/>
      <c r="C6792" s="1159"/>
      <c r="D6792" s="465">
        <v>774</v>
      </c>
      <c r="E6792" s="1156"/>
      <c r="F6792" s="1157"/>
      <c r="G6792" s="1158"/>
      <c r="H6792" s="468">
        <v>0.05</v>
      </c>
      <c r="I6792" s="564"/>
      <c r="J6792" s="377">
        <f t="shared" si="219"/>
        <v>0</v>
      </c>
      <c r="K6792" s="467">
        <f t="shared" si="220"/>
        <v>0</v>
      </c>
      <c r="L6792" s="113"/>
      <c r="M6792" s="113"/>
    </row>
    <row r="6793" spans="2:13" s="181" customFormat="1" ht="12.75" hidden="1" customHeight="1">
      <c r="B6793" s="1186"/>
      <c r="C6793" s="1159"/>
      <c r="D6793" s="465">
        <v>775</v>
      </c>
      <c r="E6793" s="1156"/>
      <c r="F6793" s="1157"/>
      <c r="G6793" s="1158"/>
      <c r="H6793" s="468">
        <v>0.05</v>
      </c>
      <c r="I6793" s="564"/>
      <c r="J6793" s="377">
        <f t="shared" si="219"/>
        <v>0</v>
      </c>
      <c r="K6793" s="467">
        <f t="shared" si="220"/>
        <v>0</v>
      </c>
      <c r="L6793" s="113"/>
      <c r="M6793" s="113"/>
    </row>
    <row r="6794" spans="2:13" s="181" customFormat="1" ht="12.75" hidden="1" customHeight="1">
      <c r="B6794" s="1186"/>
      <c r="C6794" s="1159"/>
      <c r="D6794" s="465">
        <v>776</v>
      </c>
      <c r="E6794" s="1156"/>
      <c r="F6794" s="1157"/>
      <c r="G6794" s="1158"/>
      <c r="H6794" s="468">
        <v>0.05</v>
      </c>
      <c r="I6794" s="564"/>
      <c r="J6794" s="377">
        <f t="shared" si="219"/>
        <v>0</v>
      </c>
      <c r="K6794" s="467">
        <f t="shared" si="220"/>
        <v>0</v>
      </c>
      <c r="L6794" s="113"/>
      <c r="M6794" s="113"/>
    </row>
    <row r="6795" spans="2:13" s="181" customFormat="1" ht="12.75" hidden="1" customHeight="1">
      <c r="B6795" s="1186"/>
      <c r="C6795" s="1159"/>
      <c r="D6795" s="465">
        <v>777</v>
      </c>
      <c r="E6795" s="1156"/>
      <c r="F6795" s="1157"/>
      <c r="G6795" s="1158"/>
      <c r="H6795" s="468">
        <v>0.05</v>
      </c>
      <c r="I6795" s="564"/>
      <c r="J6795" s="377">
        <f t="shared" si="219"/>
        <v>0</v>
      </c>
      <c r="K6795" s="467">
        <f t="shared" si="220"/>
        <v>0</v>
      </c>
      <c r="L6795" s="113"/>
      <c r="M6795" s="113"/>
    </row>
    <row r="6796" spans="2:13" s="181" customFormat="1" ht="12.75" hidden="1" customHeight="1">
      <c r="B6796" s="1186"/>
      <c r="C6796" s="1159"/>
      <c r="D6796" s="465">
        <v>778</v>
      </c>
      <c r="E6796" s="1156"/>
      <c r="F6796" s="1157"/>
      <c r="G6796" s="1158"/>
      <c r="H6796" s="468">
        <v>0.05</v>
      </c>
      <c r="I6796" s="564"/>
      <c r="J6796" s="377">
        <f t="shared" si="219"/>
        <v>0</v>
      </c>
      <c r="K6796" s="467">
        <f t="shared" si="220"/>
        <v>0</v>
      </c>
      <c r="L6796" s="113"/>
      <c r="M6796" s="113"/>
    </row>
    <row r="6797" spans="2:13" s="181" customFormat="1" ht="12.75" hidden="1" customHeight="1">
      <c r="B6797" s="1186"/>
      <c r="C6797" s="1159"/>
      <c r="D6797" s="465">
        <v>779</v>
      </c>
      <c r="E6797" s="1156"/>
      <c r="F6797" s="1157"/>
      <c r="G6797" s="1158"/>
      <c r="H6797" s="468">
        <v>0.05</v>
      </c>
      <c r="I6797" s="564"/>
      <c r="J6797" s="377">
        <f t="shared" si="219"/>
        <v>0</v>
      </c>
      <c r="K6797" s="467">
        <f t="shared" si="220"/>
        <v>0</v>
      </c>
      <c r="L6797" s="113"/>
      <c r="M6797" s="113"/>
    </row>
    <row r="6798" spans="2:13" s="181" customFormat="1" ht="12.75" hidden="1" customHeight="1">
      <c r="B6798" s="1186"/>
      <c r="C6798" s="1159"/>
      <c r="D6798" s="465">
        <v>780</v>
      </c>
      <c r="E6798" s="1156"/>
      <c r="F6798" s="1157"/>
      <c r="G6798" s="1158"/>
      <c r="H6798" s="468">
        <v>0.05</v>
      </c>
      <c r="I6798" s="564"/>
      <c r="J6798" s="377">
        <f t="shared" si="219"/>
        <v>0</v>
      </c>
      <c r="K6798" s="467">
        <f t="shared" si="220"/>
        <v>0</v>
      </c>
      <c r="L6798" s="113"/>
      <c r="M6798" s="113"/>
    </row>
    <row r="6799" spans="2:13" s="181" customFormat="1" ht="12.75" hidden="1" customHeight="1">
      <c r="B6799" s="1186"/>
      <c r="C6799" s="1159"/>
      <c r="D6799" s="465">
        <v>781</v>
      </c>
      <c r="E6799" s="1156"/>
      <c r="F6799" s="1157"/>
      <c r="G6799" s="1158"/>
      <c r="H6799" s="468">
        <v>0.05</v>
      </c>
      <c r="I6799" s="564"/>
      <c r="J6799" s="377">
        <f t="shared" si="219"/>
        <v>0</v>
      </c>
      <c r="K6799" s="467">
        <f t="shared" si="220"/>
        <v>0</v>
      </c>
      <c r="L6799" s="113"/>
      <c r="M6799" s="113"/>
    </row>
    <row r="6800" spans="2:13" s="181" customFormat="1" ht="12.75" hidden="1" customHeight="1">
      <c r="B6800" s="1186"/>
      <c r="C6800" s="1159"/>
      <c r="D6800" s="465">
        <v>782</v>
      </c>
      <c r="E6800" s="1156"/>
      <c r="F6800" s="1157"/>
      <c r="G6800" s="1158"/>
      <c r="H6800" s="468">
        <v>0.05</v>
      </c>
      <c r="I6800" s="564"/>
      <c r="J6800" s="377">
        <f t="shared" si="219"/>
        <v>0</v>
      </c>
      <c r="K6800" s="467">
        <f t="shared" si="220"/>
        <v>0</v>
      </c>
      <c r="L6800" s="113"/>
      <c r="M6800" s="113"/>
    </row>
    <row r="6801" spans="2:13" s="181" customFormat="1" ht="12.75" hidden="1" customHeight="1">
      <c r="B6801" s="1186"/>
      <c r="C6801" s="1159"/>
      <c r="D6801" s="465">
        <v>783</v>
      </c>
      <c r="E6801" s="1156"/>
      <c r="F6801" s="1157"/>
      <c r="G6801" s="1158"/>
      <c r="H6801" s="468">
        <v>0.05</v>
      </c>
      <c r="I6801" s="564"/>
      <c r="J6801" s="377">
        <f t="shared" si="219"/>
        <v>0</v>
      </c>
      <c r="K6801" s="467">
        <f t="shared" si="220"/>
        <v>0</v>
      </c>
      <c r="L6801" s="113"/>
      <c r="M6801" s="113"/>
    </row>
    <row r="6802" spans="2:13" s="181" customFormat="1" ht="12.75" hidden="1" customHeight="1">
      <c r="B6802" s="1186"/>
      <c r="C6802" s="1159"/>
      <c r="D6802" s="465">
        <v>784</v>
      </c>
      <c r="E6802" s="1156"/>
      <c r="F6802" s="1157"/>
      <c r="G6802" s="1158"/>
      <c r="H6802" s="468">
        <v>0.05</v>
      </c>
      <c r="I6802" s="564"/>
      <c r="J6802" s="377">
        <f t="shared" si="219"/>
        <v>0</v>
      </c>
      <c r="K6802" s="467">
        <f t="shared" si="220"/>
        <v>0</v>
      </c>
      <c r="L6802" s="113"/>
      <c r="M6802" s="113"/>
    </row>
    <row r="6803" spans="2:13" s="181" customFormat="1" ht="12.75" hidden="1" customHeight="1">
      <c r="B6803" s="1186"/>
      <c r="C6803" s="1159"/>
      <c r="D6803" s="465">
        <v>785</v>
      </c>
      <c r="E6803" s="1156"/>
      <c r="F6803" s="1157"/>
      <c r="G6803" s="1158"/>
      <c r="H6803" s="468">
        <v>0.05</v>
      </c>
      <c r="I6803" s="564"/>
      <c r="J6803" s="377">
        <f t="shared" si="219"/>
        <v>0</v>
      </c>
      <c r="K6803" s="467">
        <f t="shared" si="220"/>
        <v>0</v>
      </c>
      <c r="L6803" s="113"/>
      <c r="M6803" s="113"/>
    </row>
    <row r="6804" spans="2:13" s="181" customFormat="1" ht="12.75" hidden="1" customHeight="1">
      <c r="B6804" s="1186"/>
      <c r="C6804" s="1159"/>
      <c r="D6804" s="465">
        <v>786</v>
      </c>
      <c r="E6804" s="1156"/>
      <c r="F6804" s="1157"/>
      <c r="G6804" s="1158"/>
      <c r="H6804" s="468">
        <v>0.05</v>
      </c>
      <c r="I6804" s="564"/>
      <c r="J6804" s="377">
        <f t="shared" si="219"/>
        <v>0</v>
      </c>
      <c r="K6804" s="467">
        <f t="shared" si="220"/>
        <v>0</v>
      </c>
      <c r="L6804" s="113"/>
      <c r="M6804" s="113"/>
    </row>
    <row r="6805" spans="2:13" s="181" customFormat="1" ht="12.75" hidden="1" customHeight="1">
      <c r="B6805" s="1186"/>
      <c r="C6805" s="1159"/>
      <c r="D6805" s="465">
        <v>787</v>
      </c>
      <c r="E6805" s="1156"/>
      <c r="F6805" s="1157"/>
      <c r="G6805" s="1158"/>
      <c r="H6805" s="468">
        <v>0.05</v>
      </c>
      <c r="I6805" s="564"/>
      <c r="J6805" s="377">
        <f t="shared" si="219"/>
        <v>0</v>
      </c>
      <c r="K6805" s="467">
        <f t="shared" si="220"/>
        <v>0</v>
      </c>
      <c r="L6805" s="113"/>
      <c r="M6805" s="113"/>
    </row>
    <row r="6806" spans="2:13" s="181" customFormat="1" ht="12.75" hidden="1" customHeight="1">
      <c r="B6806" s="1186"/>
      <c r="C6806" s="1159"/>
      <c r="D6806" s="465">
        <v>788</v>
      </c>
      <c r="E6806" s="1156"/>
      <c r="F6806" s="1157"/>
      <c r="G6806" s="1158"/>
      <c r="H6806" s="468">
        <v>0.05</v>
      </c>
      <c r="I6806" s="564"/>
      <c r="J6806" s="377">
        <f t="shared" si="219"/>
        <v>0</v>
      </c>
      <c r="K6806" s="467">
        <f t="shared" si="220"/>
        <v>0</v>
      </c>
      <c r="L6806" s="113"/>
      <c r="M6806" s="113"/>
    </row>
    <row r="6807" spans="2:13" s="181" customFormat="1" ht="12.75" hidden="1" customHeight="1">
      <c r="B6807" s="1186"/>
      <c r="C6807" s="1159"/>
      <c r="D6807" s="465">
        <v>789</v>
      </c>
      <c r="E6807" s="1156"/>
      <c r="F6807" s="1157"/>
      <c r="G6807" s="1158"/>
      <c r="H6807" s="468">
        <v>0.05</v>
      </c>
      <c r="I6807" s="564"/>
      <c r="J6807" s="377">
        <f t="shared" si="219"/>
        <v>0</v>
      </c>
      <c r="K6807" s="467">
        <f t="shared" si="220"/>
        <v>0</v>
      </c>
      <c r="L6807" s="113"/>
      <c r="M6807" s="113"/>
    </row>
    <row r="6808" spans="2:13" s="181" customFormat="1" ht="12.75" hidden="1" customHeight="1">
      <c r="B6808" s="1186"/>
      <c r="C6808" s="1159"/>
      <c r="D6808" s="465">
        <v>790</v>
      </c>
      <c r="E6808" s="1156"/>
      <c r="F6808" s="1157"/>
      <c r="G6808" s="1158"/>
      <c r="H6808" s="468">
        <v>0.05</v>
      </c>
      <c r="I6808" s="564"/>
      <c r="J6808" s="377">
        <f t="shared" si="219"/>
        <v>0</v>
      </c>
      <c r="K6808" s="467">
        <f t="shared" si="220"/>
        <v>0</v>
      </c>
      <c r="L6808" s="113"/>
      <c r="M6808" s="113"/>
    </row>
    <row r="6809" spans="2:13" s="181" customFormat="1" ht="12.75" hidden="1" customHeight="1">
      <c r="B6809" s="1186"/>
      <c r="C6809" s="1159"/>
      <c r="D6809" s="465">
        <v>791</v>
      </c>
      <c r="E6809" s="1156"/>
      <c r="F6809" s="1157"/>
      <c r="G6809" s="1158"/>
      <c r="H6809" s="468">
        <v>0.05</v>
      </c>
      <c r="I6809" s="564"/>
      <c r="J6809" s="377">
        <f t="shared" si="219"/>
        <v>0</v>
      </c>
      <c r="K6809" s="467">
        <f t="shared" si="220"/>
        <v>0</v>
      </c>
      <c r="L6809" s="113"/>
      <c r="M6809" s="113"/>
    </row>
    <row r="6810" spans="2:13" s="181" customFormat="1" ht="12.75" hidden="1" customHeight="1">
      <c r="B6810" s="1186"/>
      <c r="C6810" s="1159"/>
      <c r="D6810" s="465">
        <v>792</v>
      </c>
      <c r="E6810" s="1156"/>
      <c r="F6810" s="1157"/>
      <c r="G6810" s="1158"/>
      <c r="H6810" s="468">
        <v>0.05</v>
      </c>
      <c r="I6810" s="564"/>
      <c r="J6810" s="377">
        <f t="shared" si="219"/>
        <v>0</v>
      </c>
      <c r="K6810" s="467">
        <f t="shared" si="220"/>
        <v>0</v>
      </c>
      <c r="L6810" s="113"/>
      <c r="M6810" s="113"/>
    </row>
    <row r="6811" spans="2:13" s="181" customFormat="1" ht="12.75" hidden="1" customHeight="1">
      <c r="B6811" s="1186"/>
      <c r="C6811" s="1159"/>
      <c r="D6811" s="465">
        <v>793</v>
      </c>
      <c r="E6811" s="1156"/>
      <c r="F6811" s="1157"/>
      <c r="G6811" s="1158"/>
      <c r="H6811" s="468">
        <v>0.05</v>
      </c>
      <c r="I6811" s="564"/>
      <c r="J6811" s="377">
        <f t="shared" si="219"/>
        <v>0</v>
      </c>
      <c r="K6811" s="467">
        <f t="shared" si="220"/>
        <v>0</v>
      </c>
      <c r="L6811" s="113"/>
      <c r="M6811" s="113"/>
    </row>
    <row r="6812" spans="2:13" s="181" customFormat="1" ht="12.75" hidden="1" customHeight="1">
      <c r="B6812" s="1186"/>
      <c r="C6812" s="1159"/>
      <c r="D6812" s="465">
        <v>794</v>
      </c>
      <c r="E6812" s="1156"/>
      <c r="F6812" s="1157"/>
      <c r="G6812" s="1158"/>
      <c r="H6812" s="468">
        <v>0.05</v>
      </c>
      <c r="I6812" s="564"/>
      <c r="J6812" s="377">
        <f t="shared" si="219"/>
        <v>0</v>
      </c>
      <c r="K6812" s="467">
        <f t="shared" si="220"/>
        <v>0</v>
      </c>
      <c r="L6812" s="113"/>
      <c r="M6812" s="113"/>
    </row>
    <row r="6813" spans="2:13" s="181" customFormat="1" ht="12.75" hidden="1" customHeight="1">
      <c r="B6813" s="1186"/>
      <c r="C6813" s="1159"/>
      <c r="D6813" s="465">
        <v>795</v>
      </c>
      <c r="E6813" s="1156"/>
      <c r="F6813" s="1157"/>
      <c r="G6813" s="1158"/>
      <c r="H6813" s="468">
        <v>0.05</v>
      </c>
      <c r="I6813" s="564"/>
      <c r="J6813" s="377">
        <f t="shared" si="219"/>
        <v>0</v>
      </c>
      <c r="K6813" s="467">
        <f t="shared" si="220"/>
        <v>0</v>
      </c>
      <c r="L6813" s="113"/>
      <c r="M6813" s="113"/>
    </row>
    <row r="6814" spans="2:13" s="181" customFormat="1" ht="12.75" hidden="1" customHeight="1">
      <c r="B6814" s="1186"/>
      <c r="C6814" s="1159"/>
      <c r="D6814" s="465">
        <v>796</v>
      </c>
      <c r="E6814" s="1156"/>
      <c r="F6814" s="1157"/>
      <c r="G6814" s="1158"/>
      <c r="H6814" s="468">
        <v>0.05</v>
      </c>
      <c r="I6814" s="564"/>
      <c r="J6814" s="377">
        <f t="shared" si="219"/>
        <v>0</v>
      </c>
      <c r="K6814" s="467">
        <f t="shared" si="220"/>
        <v>0</v>
      </c>
      <c r="L6814" s="113"/>
      <c r="M6814" s="113"/>
    </row>
    <row r="6815" spans="2:13" s="181" customFormat="1" ht="12.75" hidden="1" customHeight="1">
      <c r="B6815" s="1186"/>
      <c r="C6815" s="1159"/>
      <c r="D6815" s="465">
        <v>797</v>
      </c>
      <c r="E6815" s="1156"/>
      <c r="F6815" s="1157"/>
      <c r="G6815" s="1158"/>
      <c r="H6815" s="468">
        <v>0.05</v>
      </c>
      <c r="I6815" s="564"/>
      <c r="J6815" s="377">
        <f t="shared" si="219"/>
        <v>0</v>
      </c>
      <c r="K6815" s="467">
        <f t="shared" si="220"/>
        <v>0</v>
      </c>
      <c r="L6815" s="113"/>
      <c r="M6815" s="113"/>
    </row>
    <row r="6816" spans="2:13" s="181" customFormat="1" ht="12.75" hidden="1" customHeight="1">
      <c r="B6816" s="1186"/>
      <c r="C6816" s="1159"/>
      <c r="D6816" s="465">
        <v>798</v>
      </c>
      <c r="E6816" s="1156"/>
      <c r="F6816" s="1157"/>
      <c r="G6816" s="1158"/>
      <c r="H6816" s="468">
        <v>0.05</v>
      </c>
      <c r="I6816" s="564"/>
      <c r="J6816" s="377">
        <f t="shared" si="219"/>
        <v>0</v>
      </c>
      <c r="K6816" s="467">
        <f t="shared" si="220"/>
        <v>0</v>
      </c>
      <c r="L6816" s="113"/>
      <c r="M6816" s="113"/>
    </row>
    <row r="6817" spans="2:13" s="181" customFormat="1" ht="12.75" hidden="1" customHeight="1">
      <c r="B6817" s="1186"/>
      <c r="C6817" s="1159"/>
      <c r="D6817" s="465">
        <v>799</v>
      </c>
      <c r="E6817" s="1156"/>
      <c r="F6817" s="1157"/>
      <c r="G6817" s="1158"/>
      <c r="H6817" s="468">
        <v>0.05</v>
      </c>
      <c r="I6817" s="564"/>
      <c r="J6817" s="377">
        <f t="shared" si="219"/>
        <v>0</v>
      </c>
      <c r="K6817" s="467">
        <f t="shared" si="220"/>
        <v>0</v>
      </c>
      <c r="L6817" s="113"/>
      <c r="M6817" s="113"/>
    </row>
    <row r="6818" spans="2:13" s="181" customFormat="1" ht="12.75" hidden="1" customHeight="1">
      <c r="B6818" s="1186"/>
      <c r="C6818" s="1159"/>
      <c r="D6818" s="465">
        <v>800</v>
      </c>
      <c r="E6818" s="1156"/>
      <c r="F6818" s="1157"/>
      <c r="G6818" s="1158"/>
      <c r="H6818" s="468">
        <v>0.05</v>
      </c>
      <c r="I6818" s="564"/>
      <c r="J6818" s="377">
        <f t="shared" si="219"/>
        <v>0</v>
      </c>
      <c r="K6818" s="467">
        <f t="shared" si="220"/>
        <v>0</v>
      </c>
      <c r="L6818" s="113"/>
      <c r="M6818" s="113"/>
    </row>
    <row r="6819" spans="2:13" s="181" customFormat="1" ht="12.75" hidden="1" customHeight="1">
      <c r="B6819" s="1186"/>
      <c r="C6819" s="1159"/>
      <c r="D6819" s="465">
        <v>801</v>
      </c>
      <c r="E6819" s="1156"/>
      <c r="F6819" s="1157"/>
      <c r="G6819" s="1158"/>
      <c r="H6819" s="468">
        <v>0.05</v>
      </c>
      <c r="I6819" s="564"/>
      <c r="J6819" s="377">
        <f t="shared" si="219"/>
        <v>0</v>
      </c>
      <c r="K6819" s="467">
        <f t="shared" si="220"/>
        <v>0</v>
      </c>
      <c r="L6819" s="113"/>
      <c r="M6819" s="113"/>
    </row>
    <row r="6820" spans="2:13" s="181" customFormat="1" ht="12.75" hidden="1" customHeight="1">
      <c r="B6820" s="1186"/>
      <c r="C6820" s="1159"/>
      <c r="D6820" s="465">
        <v>802</v>
      </c>
      <c r="E6820" s="1156"/>
      <c r="F6820" s="1157"/>
      <c r="G6820" s="1158"/>
      <c r="H6820" s="468">
        <v>0.05</v>
      </c>
      <c r="I6820" s="564"/>
      <c r="J6820" s="377">
        <f t="shared" si="219"/>
        <v>0</v>
      </c>
      <c r="K6820" s="467">
        <f t="shared" si="220"/>
        <v>0</v>
      </c>
      <c r="L6820" s="113"/>
      <c r="M6820" s="113"/>
    </row>
    <row r="6821" spans="2:13" s="181" customFormat="1" ht="12.75" hidden="1" customHeight="1">
      <c r="B6821" s="1186"/>
      <c r="C6821" s="1159"/>
      <c r="D6821" s="465">
        <v>803</v>
      </c>
      <c r="E6821" s="1156"/>
      <c r="F6821" s="1157"/>
      <c r="G6821" s="1158"/>
      <c r="H6821" s="468">
        <v>0.05</v>
      </c>
      <c r="I6821" s="564"/>
      <c r="J6821" s="377">
        <f t="shared" si="219"/>
        <v>0</v>
      </c>
      <c r="K6821" s="467">
        <f t="shared" si="220"/>
        <v>0</v>
      </c>
      <c r="L6821" s="113"/>
      <c r="M6821" s="113"/>
    </row>
    <row r="6822" spans="2:13" s="181" customFormat="1" ht="12.75" hidden="1" customHeight="1">
      <c r="B6822" s="1186"/>
      <c r="C6822" s="1159"/>
      <c r="D6822" s="465">
        <v>804</v>
      </c>
      <c r="E6822" s="1156"/>
      <c r="F6822" s="1157"/>
      <c r="G6822" s="1158"/>
      <c r="H6822" s="468">
        <v>0.05</v>
      </c>
      <c r="I6822" s="564"/>
      <c r="J6822" s="377">
        <f t="shared" si="219"/>
        <v>0</v>
      </c>
      <c r="K6822" s="467">
        <f t="shared" si="220"/>
        <v>0</v>
      </c>
      <c r="L6822" s="113"/>
      <c r="M6822" s="113"/>
    </row>
    <row r="6823" spans="2:13" s="181" customFormat="1" ht="12.75" hidden="1" customHeight="1">
      <c r="B6823" s="1186"/>
      <c r="C6823" s="1159"/>
      <c r="D6823" s="465">
        <v>805</v>
      </c>
      <c r="E6823" s="1156"/>
      <c r="F6823" s="1157"/>
      <c r="G6823" s="1158"/>
      <c r="H6823" s="468">
        <v>0.05</v>
      </c>
      <c r="I6823" s="564"/>
      <c r="J6823" s="377">
        <f t="shared" si="219"/>
        <v>0</v>
      </c>
      <c r="K6823" s="467">
        <f t="shared" si="220"/>
        <v>0</v>
      </c>
      <c r="L6823" s="113"/>
      <c r="M6823" s="113"/>
    </row>
    <row r="6824" spans="2:13" s="181" customFormat="1" ht="12.75" hidden="1" customHeight="1">
      <c r="B6824" s="1186"/>
      <c r="C6824" s="1159"/>
      <c r="D6824" s="465">
        <v>806</v>
      </c>
      <c r="E6824" s="1156"/>
      <c r="F6824" s="1157"/>
      <c r="G6824" s="1158"/>
      <c r="H6824" s="468">
        <v>0.05</v>
      </c>
      <c r="I6824" s="564"/>
      <c r="J6824" s="377">
        <f t="shared" si="219"/>
        <v>0</v>
      </c>
      <c r="K6824" s="467">
        <f t="shared" si="220"/>
        <v>0</v>
      </c>
      <c r="L6824" s="113"/>
      <c r="M6824" s="113"/>
    </row>
    <row r="6825" spans="2:13" s="181" customFormat="1" ht="12.75" hidden="1" customHeight="1">
      <c r="B6825" s="1186"/>
      <c r="C6825" s="1159"/>
      <c r="D6825" s="465">
        <v>807</v>
      </c>
      <c r="E6825" s="1156"/>
      <c r="F6825" s="1157"/>
      <c r="G6825" s="1158"/>
      <c r="H6825" s="468">
        <v>0.05</v>
      </c>
      <c r="I6825" s="564"/>
      <c r="J6825" s="377">
        <f t="shared" si="219"/>
        <v>0</v>
      </c>
      <c r="K6825" s="467">
        <f t="shared" si="220"/>
        <v>0</v>
      </c>
      <c r="L6825" s="113"/>
      <c r="M6825" s="113"/>
    </row>
    <row r="6826" spans="2:13" s="181" customFormat="1" ht="12.75" hidden="1" customHeight="1">
      <c r="B6826" s="1186"/>
      <c r="C6826" s="1159"/>
      <c r="D6826" s="465">
        <v>808</v>
      </c>
      <c r="E6826" s="1156"/>
      <c r="F6826" s="1157"/>
      <c r="G6826" s="1158"/>
      <c r="H6826" s="468">
        <v>0.05</v>
      </c>
      <c r="I6826" s="564"/>
      <c r="J6826" s="377">
        <f t="shared" si="219"/>
        <v>0</v>
      </c>
      <c r="K6826" s="467">
        <f t="shared" si="220"/>
        <v>0</v>
      </c>
      <c r="L6826" s="113"/>
      <c r="M6826" s="113"/>
    </row>
    <row r="6827" spans="2:13" s="181" customFormat="1" ht="12.75" hidden="1" customHeight="1">
      <c r="B6827" s="1186"/>
      <c r="C6827" s="1159"/>
      <c r="D6827" s="465">
        <v>809</v>
      </c>
      <c r="E6827" s="1156"/>
      <c r="F6827" s="1157"/>
      <c r="G6827" s="1158"/>
      <c r="H6827" s="468">
        <v>0.05</v>
      </c>
      <c r="I6827" s="564"/>
      <c r="J6827" s="377">
        <f t="shared" si="219"/>
        <v>0</v>
      </c>
      <c r="K6827" s="467">
        <f t="shared" si="220"/>
        <v>0</v>
      </c>
      <c r="L6827" s="113"/>
      <c r="M6827" s="113"/>
    </row>
    <row r="6828" spans="2:13" s="181" customFormat="1" ht="12.75" hidden="1" customHeight="1">
      <c r="B6828" s="1186"/>
      <c r="C6828" s="1159"/>
      <c r="D6828" s="465">
        <v>810</v>
      </c>
      <c r="E6828" s="1156"/>
      <c r="F6828" s="1157"/>
      <c r="G6828" s="1158"/>
      <c r="H6828" s="468">
        <v>0.05</v>
      </c>
      <c r="I6828" s="564"/>
      <c r="J6828" s="377">
        <f t="shared" si="219"/>
        <v>0</v>
      </c>
      <c r="K6828" s="467">
        <f t="shared" si="220"/>
        <v>0</v>
      </c>
      <c r="L6828" s="113"/>
      <c r="M6828" s="113"/>
    </row>
    <row r="6829" spans="2:13" s="181" customFormat="1" ht="12.75" hidden="1" customHeight="1">
      <c r="B6829" s="1186"/>
      <c r="C6829" s="1159"/>
      <c r="D6829" s="465">
        <v>811</v>
      </c>
      <c r="E6829" s="1156"/>
      <c r="F6829" s="1157"/>
      <c r="G6829" s="1158"/>
      <c r="H6829" s="468">
        <v>0.05</v>
      </c>
      <c r="I6829" s="564"/>
      <c r="J6829" s="377">
        <f t="shared" si="219"/>
        <v>0</v>
      </c>
      <c r="K6829" s="467">
        <f t="shared" si="220"/>
        <v>0</v>
      </c>
      <c r="L6829" s="113"/>
      <c r="M6829" s="113"/>
    </row>
    <row r="6830" spans="2:13" s="181" customFormat="1" ht="12.75" hidden="1" customHeight="1">
      <c r="B6830" s="1186"/>
      <c r="C6830" s="1159"/>
      <c r="D6830" s="465">
        <v>812</v>
      </c>
      <c r="E6830" s="1156"/>
      <c r="F6830" s="1157"/>
      <c r="G6830" s="1158"/>
      <c r="H6830" s="468">
        <v>0.05</v>
      </c>
      <c r="I6830" s="564"/>
      <c r="J6830" s="377">
        <f t="shared" si="219"/>
        <v>0</v>
      </c>
      <c r="K6830" s="467">
        <f t="shared" si="220"/>
        <v>0</v>
      </c>
      <c r="L6830" s="113"/>
      <c r="M6830" s="113"/>
    </row>
    <row r="6831" spans="2:13" s="181" customFormat="1" ht="12.75" hidden="1" customHeight="1">
      <c r="B6831" s="1186"/>
      <c r="C6831" s="1159"/>
      <c r="D6831" s="465">
        <v>813</v>
      </c>
      <c r="E6831" s="1156"/>
      <c r="F6831" s="1157"/>
      <c r="G6831" s="1158"/>
      <c r="H6831" s="468">
        <v>0.05</v>
      </c>
      <c r="I6831" s="564"/>
      <c r="J6831" s="377">
        <f t="shared" si="219"/>
        <v>0</v>
      </c>
      <c r="K6831" s="467">
        <f t="shared" si="220"/>
        <v>0</v>
      </c>
      <c r="L6831" s="113"/>
      <c r="M6831" s="113"/>
    </row>
    <row r="6832" spans="2:13" s="181" customFormat="1" ht="12.75" hidden="1" customHeight="1">
      <c r="B6832" s="1186"/>
      <c r="C6832" s="1159"/>
      <c r="D6832" s="465">
        <v>814</v>
      </c>
      <c r="E6832" s="1156"/>
      <c r="F6832" s="1157"/>
      <c r="G6832" s="1158"/>
      <c r="H6832" s="468">
        <v>0.05</v>
      </c>
      <c r="I6832" s="564"/>
      <c r="J6832" s="377">
        <f t="shared" si="219"/>
        <v>0</v>
      </c>
      <c r="K6832" s="467">
        <f t="shared" si="220"/>
        <v>0</v>
      </c>
      <c r="L6832" s="113"/>
      <c r="M6832" s="113"/>
    </row>
    <row r="6833" spans="2:13" s="181" customFormat="1" ht="12.75" hidden="1" customHeight="1">
      <c r="B6833" s="1186"/>
      <c r="C6833" s="1159"/>
      <c r="D6833" s="465">
        <v>815</v>
      </c>
      <c r="E6833" s="1156"/>
      <c r="F6833" s="1157"/>
      <c r="G6833" s="1158"/>
      <c r="H6833" s="468">
        <v>0.05</v>
      </c>
      <c r="I6833" s="564"/>
      <c r="J6833" s="377">
        <f t="shared" si="219"/>
        <v>0</v>
      </c>
      <c r="K6833" s="467">
        <f t="shared" si="220"/>
        <v>0</v>
      </c>
      <c r="L6833" s="113"/>
      <c r="M6833" s="113"/>
    </row>
    <row r="6834" spans="2:13" s="181" customFormat="1" ht="12.75" hidden="1" customHeight="1">
      <c r="B6834" s="1186"/>
      <c r="C6834" s="1159"/>
      <c r="D6834" s="465">
        <v>816</v>
      </c>
      <c r="E6834" s="1156"/>
      <c r="F6834" s="1157"/>
      <c r="G6834" s="1158"/>
      <c r="H6834" s="468">
        <v>0.05</v>
      </c>
      <c r="I6834" s="564"/>
      <c r="J6834" s="377">
        <f t="shared" si="219"/>
        <v>0</v>
      </c>
      <c r="K6834" s="467">
        <f t="shared" si="220"/>
        <v>0</v>
      </c>
      <c r="L6834" s="113"/>
      <c r="M6834" s="113"/>
    </row>
    <row r="6835" spans="2:13" s="181" customFormat="1" ht="12.75" hidden="1" customHeight="1">
      <c r="B6835" s="1186"/>
      <c r="C6835" s="1159"/>
      <c r="D6835" s="465">
        <v>817</v>
      </c>
      <c r="E6835" s="1156"/>
      <c r="F6835" s="1157"/>
      <c r="G6835" s="1158"/>
      <c r="H6835" s="468">
        <v>0.05</v>
      </c>
      <c r="I6835" s="564"/>
      <c r="J6835" s="377">
        <f t="shared" si="219"/>
        <v>0</v>
      </c>
      <c r="K6835" s="467">
        <f t="shared" si="220"/>
        <v>0</v>
      </c>
      <c r="L6835" s="113"/>
      <c r="M6835" s="113"/>
    </row>
    <row r="6836" spans="2:13" s="181" customFormat="1" ht="12.75" hidden="1" customHeight="1">
      <c r="B6836" s="1186"/>
      <c r="C6836" s="1159"/>
      <c r="D6836" s="465">
        <v>818</v>
      </c>
      <c r="E6836" s="1156"/>
      <c r="F6836" s="1157"/>
      <c r="G6836" s="1158"/>
      <c r="H6836" s="468">
        <v>0.05</v>
      </c>
      <c r="I6836" s="564"/>
      <c r="J6836" s="377">
        <f t="shared" si="219"/>
        <v>0</v>
      </c>
      <c r="K6836" s="467">
        <f t="shared" si="220"/>
        <v>0</v>
      </c>
      <c r="L6836" s="113"/>
      <c r="M6836" s="113"/>
    </row>
    <row r="6837" spans="2:13" s="181" customFormat="1" ht="12.75" hidden="1" customHeight="1">
      <c r="B6837" s="1186"/>
      <c r="C6837" s="1159"/>
      <c r="D6837" s="465">
        <v>819</v>
      </c>
      <c r="E6837" s="1156"/>
      <c r="F6837" s="1157"/>
      <c r="G6837" s="1158"/>
      <c r="H6837" s="468">
        <v>0.05</v>
      </c>
      <c r="I6837" s="564"/>
      <c r="J6837" s="377">
        <f t="shared" si="219"/>
        <v>0</v>
      </c>
      <c r="K6837" s="467">
        <f t="shared" si="220"/>
        <v>0</v>
      </c>
      <c r="L6837" s="113"/>
      <c r="M6837" s="113"/>
    </row>
    <row r="6838" spans="2:13" s="181" customFormat="1" ht="12.75" hidden="1" customHeight="1">
      <c r="B6838" s="1186"/>
      <c r="C6838" s="1159"/>
      <c r="D6838" s="465">
        <v>820</v>
      </c>
      <c r="E6838" s="1156"/>
      <c r="F6838" s="1157"/>
      <c r="G6838" s="1158"/>
      <c r="H6838" s="468">
        <v>0.05</v>
      </c>
      <c r="I6838" s="564"/>
      <c r="J6838" s="377">
        <f t="shared" si="219"/>
        <v>0</v>
      </c>
      <c r="K6838" s="467">
        <f t="shared" si="220"/>
        <v>0</v>
      </c>
      <c r="L6838" s="113"/>
      <c r="M6838" s="113"/>
    </row>
    <row r="6839" spans="2:13" s="181" customFormat="1" ht="12.75" hidden="1" customHeight="1">
      <c r="B6839" s="1186"/>
      <c r="C6839" s="1159"/>
      <c r="D6839" s="465">
        <v>821</v>
      </c>
      <c r="E6839" s="1156"/>
      <c r="F6839" s="1157"/>
      <c r="G6839" s="1158"/>
      <c r="H6839" s="468">
        <v>0.05</v>
      </c>
      <c r="I6839" s="564"/>
      <c r="J6839" s="377">
        <f t="shared" si="219"/>
        <v>0</v>
      </c>
      <c r="K6839" s="467">
        <f t="shared" si="220"/>
        <v>0</v>
      </c>
      <c r="L6839" s="113"/>
      <c r="M6839" s="113"/>
    </row>
    <row r="6840" spans="2:13" s="181" customFormat="1" ht="12.75" hidden="1" customHeight="1">
      <c r="B6840" s="1186"/>
      <c r="C6840" s="1159"/>
      <c r="D6840" s="465">
        <v>822</v>
      </c>
      <c r="E6840" s="1156"/>
      <c r="F6840" s="1157"/>
      <c r="G6840" s="1158"/>
      <c r="H6840" s="468">
        <v>0.05</v>
      </c>
      <c r="I6840" s="564"/>
      <c r="J6840" s="377">
        <f t="shared" si="219"/>
        <v>0</v>
      </c>
      <c r="K6840" s="467">
        <f t="shared" si="220"/>
        <v>0</v>
      </c>
      <c r="L6840" s="113"/>
      <c r="M6840" s="113"/>
    </row>
    <row r="6841" spans="2:13" s="181" customFormat="1" ht="12.75" hidden="1" customHeight="1">
      <c r="B6841" s="1186"/>
      <c r="C6841" s="1159"/>
      <c r="D6841" s="465">
        <v>823</v>
      </c>
      <c r="E6841" s="1156"/>
      <c r="F6841" s="1157"/>
      <c r="G6841" s="1158"/>
      <c r="H6841" s="468">
        <v>0.05</v>
      </c>
      <c r="I6841" s="564"/>
      <c r="J6841" s="377">
        <f t="shared" si="219"/>
        <v>0</v>
      </c>
      <c r="K6841" s="467">
        <f t="shared" si="220"/>
        <v>0</v>
      </c>
      <c r="L6841" s="113"/>
      <c r="M6841" s="113"/>
    </row>
    <row r="6842" spans="2:13" s="181" customFormat="1" ht="12.75" hidden="1" customHeight="1">
      <c r="B6842" s="1186"/>
      <c r="C6842" s="1159"/>
      <c r="D6842" s="465">
        <v>824</v>
      </c>
      <c r="E6842" s="1156"/>
      <c r="F6842" s="1157"/>
      <c r="G6842" s="1158"/>
      <c r="H6842" s="468">
        <v>0.05</v>
      </c>
      <c r="I6842" s="564"/>
      <c r="J6842" s="377">
        <f t="shared" si="219"/>
        <v>0</v>
      </c>
      <c r="K6842" s="467">
        <f t="shared" si="220"/>
        <v>0</v>
      </c>
      <c r="L6842" s="113"/>
      <c r="M6842" s="113"/>
    </row>
    <row r="6843" spans="2:13" s="181" customFormat="1" ht="12.75" hidden="1" customHeight="1">
      <c r="B6843" s="1186"/>
      <c r="C6843" s="1159"/>
      <c r="D6843" s="465">
        <v>825</v>
      </c>
      <c r="E6843" s="1156"/>
      <c r="F6843" s="1157"/>
      <c r="G6843" s="1158"/>
      <c r="H6843" s="468">
        <v>0.05</v>
      </c>
      <c r="I6843" s="564"/>
      <c r="J6843" s="377">
        <f t="shared" si="219"/>
        <v>0</v>
      </c>
      <c r="K6843" s="467">
        <f t="shared" si="220"/>
        <v>0</v>
      </c>
      <c r="L6843" s="113"/>
      <c r="M6843" s="113"/>
    </row>
    <row r="6844" spans="2:13" s="181" customFormat="1" ht="12.75" hidden="1" customHeight="1">
      <c r="B6844" s="1186"/>
      <c r="C6844" s="1159"/>
      <c r="D6844" s="465">
        <v>826</v>
      </c>
      <c r="E6844" s="1156"/>
      <c r="F6844" s="1157"/>
      <c r="G6844" s="1158"/>
      <c r="H6844" s="468">
        <v>0.05</v>
      </c>
      <c r="I6844" s="564"/>
      <c r="J6844" s="377">
        <f t="shared" si="219"/>
        <v>0</v>
      </c>
      <c r="K6844" s="467">
        <f t="shared" si="220"/>
        <v>0</v>
      </c>
      <c r="L6844" s="113"/>
      <c r="M6844" s="113"/>
    </row>
    <row r="6845" spans="2:13" s="181" customFormat="1" ht="12.75" hidden="1" customHeight="1">
      <c r="B6845" s="1186"/>
      <c r="C6845" s="1159"/>
      <c r="D6845" s="465">
        <v>827</v>
      </c>
      <c r="E6845" s="1156"/>
      <c r="F6845" s="1157"/>
      <c r="G6845" s="1158"/>
      <c r="H6845" s="468">
        <v>0.05</v>
      </c>
      <c r="I6845" s="564"/>
      <c r="J6845" s="377">
        <f t="shared" si="219"/>
        <v>0</v>
      </c>
      <c r="K6845" s="467">
        <f t="shared" si="220"/>
        <v>0</v>
      </c>
      <c r="L6845" s="113"/>
      <c r="M6845" s="113"/>
    </row>
    <row r="6846" spans="2:13" s="181" customFormat="1" ht="12.75" hidden="1" customHeight="1">
      <c r="B6846" s="1186"/>
      <c r="C6846" s="1159"/>
      <c r="D6846" s="465">
        <v>828</v>
      </c>
      <c r="E6846" s="1156"/>
      <c r="F6846" s="1157"/>
      <c r="G6846" s="1158"/>
      <c r="H6846" s="468">
        <v>0.05</v>
      </c>
      <c r="I6846" s="564"/>
      <c r="J6846" s="377">
        <f t="shared" si="219"/>
        <v>0</v>
      </c>
      <c r="K6846" s="467">
        <f t="shared" si="220"/>
        <v>0</v>
      </c>
      <c r="L6846" s="113"/>
      <c r="M6846" s="113"/>
    </row>
    <row r="6847" spans="2:13" s="181" customFormat="1" ht="12.75" hidden="1" customHeight="1">
      <c r="B6847" s="1186"/>
      <c r="C6847" s="1159"/>
      <c r="D6847" s="465">
        <v>829</v>
      </c>
      <c r="E6847" s="1156"/>
      <c r="F6847" s="1157"/>
      <c r="G6847" s="1158"/>
      <c r="H6847" s="468">
        <v>0.05</v>
      </c>
      <c r="I6847" s="564"/>
      <c r="J6847" s="377">
        <f t="shared" si="219"/>
        <v>0</v>
      </c>
      <c r="K6847" s="467">
        <f t="shared" si="220"/>
        <v>0</v>
      </c>
      <c r="L6847" s="113"/>
      <c r="M6847" s="113"/>
    </row>
    <row r="6848" spans="2:13" s="181" customFormat="1" ht="12.75" hidden="1" customHeight="1">
      <c r="B6848" s="1186"/>
      <c r="C6848" s="1159"/>
      <c r="D6848" s="465">
        <v>830</v>
      </c>
      <c r="E6848" s="1156"/>
      <c r="F6848" s="1157"/>
      <c r="G6848" s="1158"/>
      <c r="H6848" s="468">
        <v>0.05</v>
      </c>
      <c r="I6848" s="564"/>
      <c r="J6848" s="377">
        <f t="shared" si="219"/>
        <v>0</v>
      </c>
      <c r="K6848" s="467">
        <f t="shared" si="220"/>
        <v>0</v>
      </c>
      <c r="L6848" s="113"/>
      <c r="M6848" s="113"/>
    </row>
    <row r="6849" spans="2:13" s="181" customFormat="1" ht="12.75" hidden="1" customHeight="1">
      <c r="B6849" s="1186"/>
      <c r="C6849" s="1159"/>
      <c r="D6849" s="465">
        <v>831</v>
      </c>
      <c r="E6849" s="1156"/>
      <c r="F6849" s="1157"/>
      <c r="G6849" s="1158"/>
      <c r="H6849" s="468">
        <v>0.05</v>
      </c>
      <c r="I6849" s="564"/>
      <c r="J6849" s="377">
        <f t="shared" si="219"/>
        <v>0</v>
      </c>
      <c r="K6849" s="467">
        <f t="shared" si="220"/>
        <v>0</v>
      </c>
      <c r="L6849" s="113"/>
      <c r="M6849" s="113"/>
    </row>
    <row r="6850" spans="2:13" s="181" customFormat="1" ht="12.75" hidden="1" customHeight="1">
      <c r="B6850" s="1186"/>
      <c r="C6850" s="1159"/>
      <c r="D6850" s="465">
        <v>832</v>
      </c>
      <c r="E6850" s="1156"/>
      <c r="F6850" s="1157"/>
      <c r="G6850" s="1158"/>
      <c r="H6850" s="468">
        <v>0.05</v>
      </c>
      <c r="I6850" s="564"/>
      <c r="J6850" s="377">
        <f t="shared" si="219"/>
        <v>0</v>
      </c>
      <c r="K6850" s="467">
        <f t="shared" si="220"/>
        <v>0</v>
      </c>
      <c r="L6850" s="113"/>
      <c r="M6850" s="113"/>
    </row>
    <row r="6851" spans="2:13" s="181" customFormat="1" ht="12.75" hidden="1" customHeight="1">
      <c r="B6851" s="1186"/>
      <c r="C6851" s="1159"/>
      <c r="D6851" s="465">
        <v>833</v>
      </c>
      <c r="E6851" s="1156"/>
      <c r="F6851" s="1157"/>
      <c r="G6851" s="1158"/>
      <c r="H6851" s="468">
        <v>0.05</v>
      </c>
      <c r="I6851" s="564"/>
      <c r="J6851" s="377">
        <f t="shared" ref="J6851:J6914" si="221">$I$11027*H6851</f>
        <v>0</v>
      </c>
      <c r="K6851" s="467">
        <f t="shared" si="220"/>
        <v>0</v>
      </c>
      <c r="L6851" s="113"/>
      <c r="M6851" s="113"/>
    </row>
    <row r="6852" spans="2:13" s="181" customFormat="1" ht="12.75" hidden="1" customHeight="1">
      <c r="B6852" s="1186"/>
      <c r="C6852" s="1159"/>
      <c r="D6852" s="465">
        <v>834</v>
      </c>
      <c r="E6852" s="1156"/>
      <c r="F6852" s="1157"/>
      <c r="G6852" s="1158"/>
      <c r="H6852" s="468">
        <v>0.05</v>
      </c>
      <c r="I6852" s="564"/>
      <c r="J6852" s="377">
        <f t="shared" si="221"/>
        <v>0</v>
      </c>
      <c r="K6852" s="467">
        <f t="shared" ref="K6852:K6915" si="222">MAX(0,(I6852-J6852)*0.75)</f>
        <v>0</v>
      </c>
      <c r="L6852" s="113"/>
      <c r="M6852" s="113"/>
    </row>
    <row r="6853" spans="2:13" s="181" customFormat="1" ht="12.75" hidden="1" customHeight="1">
      <c r="B6853" s="1186"/>
      <c r="C6853" s="1159"/>
      <c r="D6853" s="465">
        <v>835</v>
      </c>
      <c r="E6853" s="1156"/>
      <c r="F6853" s="1157"/>
      <c r="G6853" s="1158"/>
      <c r="H6853" s="468">
        <v>0.05</v>
      </c>
      <c r="I6853" s="564"/>
      <c r="J6853" s="377">
        <f t="shared" si="221"/>
        <v>0</v>
      </c>
      <c r="K6853" s="467">
        <f t="shared" si="222"/>
        <v>0</v>
      </c>
      <c r="L6853" s="113"/>
      <c r="M6853" s="113"/>
    </row>
    <row r="6854" spans="2:13" s="181" customFormat="1" ht="12.75" hidden="1" customHeight="1">
      <c r="B6854" s="1186"/>
      <c r="C6854" s="1159"/>
      <c r="D6854" s="465">
        <v>836</v>
      </c>
      <c r="E6854" s="1156"/>
      <c r="F6854" s="1157"/>
      <c r="G6854" s="1158"/>
      <c r="H6854" s="468">
        <v>0.05</v>
      </c>
      <c r="I6854" s="564"/>
      <c r="J6854" s="377">
        <f t="shared" si="221"/>
        <v>0</v>
      </c>
      <c r="K6854" s="467">
        <f t="shared" si="222"/>
        <v>0</v>
      </c>
      <c r="L6854" s="113"/>
      <c r="M6854" s="113"/>
    </row>
    <row r="6855" spans="2:13" s="181" customFormat="1" ht="12.75" hidden="1" customHeight="1">
      <c r="B6855" s="1186"/>
      <c r="C6855" s="1159"/>
      <c r="D6855" s="465">
        <v>837</v>
      </c>
      <c r="E6855" s="1156"/>
      <c r="F6855" s="1157"/>
      <c r="G6855" s="1158"/>
      <c r="H6855" s="468">
        <v>0.05</v>
      </c>
      <c r="I6855" s="564"/>
      <c r="J6855" s="377">
        <f t="shared" si="221"/>
        <v>0</v>
      </c>
      <c r="K6855" s="467">
        <f t="shared" si="222"/>
        <v>0</v>
      </c>
      <c r="L6855" s="113"/>
      <c r="M6855" s="113"/>
    </row>
    <row r="6856" spans="2:13" s="181" customFormat="1" ht="12.75" hidden="1" customHeight="1">
      <c r="B6856" s="1186"/>
      <c r="C6856" s="1159"/>
      <c r="D6856" s="465">
        <v>838</v>
      </c>
      <c r="E6856" s="1156"/>
      <c r="F6856" s="1157"/>
      <c r="G6856" s="1158"/>
      <c r="H6856" s="468">
        <v>0.05</v>
      </c>
      <c r="I6856" s="564"/>
      <c r="J6856" s="377">
        <f t="shared" si="221"/>
        <v>0</v>
      </c>
      <c r="K6856" s="467">
        <f t="shared" si="222"/>
        <v>0</v>
      </c>
      <c r="L6856" s="113"/>
      <c r="M6856" s="113"/>
    </row>
    <row r="6857" spans="2:13" s="181" customFormat="1" ht="12.75" hidden="1" customHeight="1">
      <c r="B6857" s="1186"/>
      <c r="C6857" s="1159"/>
      <c r="D6857" s="465">
        <v>839</v>
      </c>
      <c r="E6857" s="1156"/>
      <c r="F6857" s="1157"/>
      <c r="G6857" s="1158"/>
      <c r="H6857" s="468">
        <v>0.05</v>
      </c>
      <c r="I6857" s="564"/>
      <c r="J6857" s="377">
        <f t="shared" si="221"/>
        <v>0</v>
      </c>
      <c r="K6857" s="467">
        <f t="shared" si="222"/>
        <v>0</v>
      </c>
      <c r="L6857" s="113"/>
      <c r="M6857" s="113"/>
    </row>
    <row r="6858" spans="2:13" s="181" customFormat="1" ht="12.75" hidden="1" customHeight="1">
      <c r="B6858" s="1186"/>
      <c r="C6858" s="1159"/>
      <c r="D6858" s="465">
        <v>840</v>
      </c>
      <c r="E6858" s="1156"/>
      <c r="F6858" s="1157"/>
      <c r="G6858" s="1158"/>
      <c r="H6858" s="468">
        <v>0.05</v>
      </c>
      <c r="I6858" s="564"/>
      <c r="J6858" s="377">
        <f t="shared" si="221"/>
        <v>0</v>
      </c>
      <c r="K6858" s="467">
        <f t="shared" si="222"/>
        <v>0</v>
      </c>
      <c r="L6858" s="113"/>
      <c r="M6858" s="113"/>
    </row>
    <row r="6859" spans="2:13" s="181" customFormat="1" ht="12.75" hidden="1" customHeight="1">
      <c r="B6859" s="1186"/>
      <c r="C6859" s="1159"/>
      <c r="D6859" s="465">
        <v>841</v>
      </c>
      <c r="E6859" s="1156"/>
      <c r="F6859" s="1157"/>
      <c r="G6859" s="1158"/>
      <c r="H6859" s="468">
        <v>0.05</v>
      </c>
      <c r="I6859" s="564"/>
      <c r="J6859" s="377">
        <f t="shared" si="221"/>
        <v>0</v>
      </c>
      <c r="K6859" s="467">
        <f t="shared" si="222"/>
        <v>0</v>
      </c>
      <c r="L6859" s="113"/>
      <c r="M6859" s="113"/>
    </row>
    <row r="6860" spans="2:13" s="181" customFormat="1" ht="12.75" hidden="1" customHeight="1">
      <c r="B6860" s="1186"/>
      <c r="C6860" s="1159"/>
      <c r="D6860" s="465">
        <v>842</v>
      </c>
      <c r="E6860" s="1156"/>
      <c r="F6860" s="1157"/>
      <c r="G6860" s="1158"/>
      <c r="H6860" s="468">
        <v>0.05</v>
      </c>
      <c r="I6860" s="564"/>
      <c r="J6860" s="377">
        <f t="shared" si="221"/>
        <v>0</v>
      </c>
      <c r="K6860" s="467">
        <f t="shared" si="222"/>
        <v>0</v>
      </c>
      <c r="L6860" s="113"/>
      <c r="M6860" s="113"/>
    </row>
    <row r="6861" spans="2:13" s="181" customFormat="1" ht="12.75" hidden="1" customHeight="1">
      <c r="B6861" s="1186"/>
      <c r="C6861" s="1159"/>
      <c r="D6861" s="465">
        <v>843</v>
      </c>
      <c r="E6861" s="1156"/>
      <c r="F6861" s="1157"/>
      <c r="G6861" s="1158"/>
      <c r="H6861" s="468">
        <v>0.05</v>
      </c>
      <c r="I6861" s="564"/>
      <c r="J6861" s="377">
        <f t="shared" si="221"/>
        <v>0</v>
      </c>
      <c r="K6861" s="467">
        <f t="shared" si="222"/>
        <v>0</v>
      </c>
      <c r="L6861" s="113"/>
      <c r="M6861" s="113"/>
    </row>
    <row r="6862" spans="2:13" s="181" customFormat="1" ht="12.75" hidden="1" customHeight="1">
      <c r="B6862" s="1186"/>
      <c r="C6862" s="1159"/>
      <c r="D6862" s="465">
        <v>844</v>
      </c>
      <c r="E6862" s="1156"/>
      <c r="F6862" s="1157"/>
      <c r="G6862" s="1158"/>
      <c r="H6862" s="468">
        <v>0.05</v>
      </c>
      <c r="I6862" s="564"/>
      <c r="J6862" s="377">
        <f t="shared" si="221"/>
        <v>0</v>
      </c>
      <c r="K6862" s="467">
        <f t="shared" si="222"/>
        <v>0</v>
      </c>
      <c r="L6862" s="113"/>
      <c r="M6862" s="113"/>
    </row>
    <row r="6863" spans="2:13" s="181" customFormat="1" ht="12.75" hidden="1" customHeight="1">
      <c r="B6863" s="1186"/>
      <c r="C6863" s="1159"/>
      <c r="D6863" s="465">
        <v>845</v>
      </c>
      <c r="E6863" s="1156"/>
      <c r="F6863" s="1157"/>
      <c r="G6863" s="1158"/>
      <c r="H6863" s="468">
        <v>0.05</v>
      </c>
      <c r="I6863" s="564"/>
      <c r="J6863" s="377">
        <f t="shared" si="221"/>
        <v>0</v>
      </c>
      <c r="K6863" s="467">
        <f t="shared" si="222"/>
        <v>0</v>
      </c>
      <c r="L6863" s="113"/>
      <c r="M6863" s="113"/>
    </row>
    <row r="6864" spans="2:13" s="181" customFormat="1" ht="12.75" hidden="1" customHeight="1">
      <c r="B6864" s="1186"/>
      <c r="C6864" s="1159"/>
      <c r="D6864" s="465">
        <v>846</v>
      </c>
      <c r="E6864" s="1156"/>
      <c r="F6864" s="1157"/>
      <c r="G6864" s="1158"/>
      <c r="H6864" s="468">
        <v>0.05</v>
      </c>
      <c r="I6864" s="564"/>
      <c r="J6864" s="377">
        <f t="shared" si="221"/>
        <v>0</v>
      </c>
      <c r="K6864" s="467">
        <f t="shared" si="222"/>
        <v>0</v>
      </c>
      <c r="L6864" s="113"/>
      <c r="M6864" s="113"/>
    </row>
    <row r="6865" spans="2:13" s="181" customFormat="1" ht="12.75" hidden="1" customHeight="1">
      <c r="B6865" s="1186"/>
      <c r="C6865" s="1159"/>
      <c r="D6865" s="465">
        <v>847</v>
      </c>
      <c r="E6865" s="1156"/>
      <c r="F6865" s="1157"/>
      <c r="G6865" s="1158"/>
      <c r="H6865" s="468">
        <v>0.05</v>
      </c>
      <c r="I6865" s="564"/>
      <c r="J6865" s="377">
        <f t="shared" si="221"/>
        <v>0</v>
      </c>
      <c r="K6865" s="467">
        <f t="shared" si="222"/>
        <v>0</v>
      </c>
      <c r="L6865" s="113"/>
      <c r="M6865" s="113"/>
    </row>
    <row r="6866" spans="2:13" s="181" customFormat="1" ht="12.75" hidden="1" customHeight="1">
      <c r="B6866" s="1186"/>
      <c r="C6866" s="1159"/>
      <c r="D6866" s="465">
        <v>848</v>
      </c>
      <c r="E6866" s="1156"/>
      <c r="F6866" s="1157"/>
      <c r="G6866" s="1158"/>
      <c r="H6866" s="468">
        <v>0.05</v>
      </c>
      <c r="I6866" s="564"/>
      <c r="J6866" s="377">
        <f t="shared" si="221"/>
        <v>0</v>
      </c>
      <c r="K6866" s="467">
        <f t="shared" si="222"/>
        <v>0</v>
      </c>
      <c r="L6866" s="113"/>
      <c r="M6866" s="113"/>
    </row>
    <row r="6867" spans="2:13" s="181" customFormat="1" ht="12.75" hidden="1" customHeight="1">
      <c r="B6867" s="1186"/>
      <c r="C6867" s="1159"/>
      <c r="D6867" s="465">
        <v>849</v>
      </c>
      <c r="E6867" s="1156"/>
      <c r="F6867" s="1157"/>
      <c r="G6867" s="1158"/>
      <c r="H6867" s="468">
        <v>0.05</v>
      </c>
      <c r="I6867" s="564"/>
      <c r="J6867" s="377">
        <f t="shared" si="221"/>
        <v>0</v>
      </c>
      <c r="K6867" s="467">
        <f t="shared" si="222"/>
        <v>0</v>
      </c>
      <c r="L6867" s="113"/>
      <c r="M6867" s="113"/>
    </row>
    <row r="6868" spans="2:13" s="181" customFormat="1" ht="12.75" hidden="1" customHeight="1">
      <c r="B6868" s="1186"/>
      <c r="C6868" s="1159"/>
      <c r="D6868" s="465">
        <v>850</v>
      </c>
      <c r="E6868" s="1156"/>
      <c r="F6868" s="1157"/>
      <c r="G6868" s="1158"/>
      <c r="H6868" s="468">
        <v>0.05</v>
      </c>
      <c r="I6868" s="564"/>
      <c r="J6868" s="377">
        <f t="shared" si="221"/>
        <v>0</v>
      </c>
      <c r="K6868" s="467">
        <f t="shared" si="222"/>
        <v>0</v>
      </c>
      <c r="L6868" s="113"/>
      <c r="M6868" s="113"/>
    </row>
    <row r="6869" spans="2:13" s="181" customFormat="1" ht="12.75" hidden="1" customHeight="1">
      <c r="B6869" s="1186"/>
      <c r="C6869" s="1159"/>
      <c r="D6869" s="465">
        <v>851</v>
      </c>
      <c r="E6869" s="1156"/>
      <c r="F6869" s="1157"/>
      <c r="G6869" s="1158"/>
      <c r="H6869" s="468">
        <v>0.05</v>
      </c>
      <c r="I6869" s="564"/>
      <c r="J6869" s="377">
        <f t="shared" si="221"/>
        <v>0</v>
      </c>
      <c r="K6869" s="467">
        <f t="shared" si="222"/>
        <v>0</v>
      </c>
      <c r="L6869" s="113"/>
      <c r="M6869" s="113"/>
    </row>
    <row r="6870" spans="2:13" s="181" customFormat="1" ht="12.75" hidden="1" customHeight="1">
      <c r="B6870" s="1186"/>
      <c r="C6870" s="1159"/>
      <c r="D6870" s="465">
        <v>852</v>
      </c>
      <c r="E6870" s="1156"/>
      <c r="F6870" s="1157"/>
      <c r="G6870" s="1158"/>
      <c r="H6870" s="468">
        <v>0.05</v>
      </c>
      <c r="I6870" s="564"/>
      <c r="J6870" s="377">
        <f t="shared" si="221"/>
        <v>0</v>
      </c>
      <c r="K6870" s="467">
        <f t="shared" si="222"/>
        <v>0</v>
      </c>
      <c r="L6870" s="113"/>
      <c r="M6870" s="113"/>
    </row>
    <row r="6871" spans="2:13" s="181" customFormat="1" ht="12.75" hidden="1" customHeight="1">
      <c r="B6871" s="1186"/>
      <c r="C6871" s="1159"/>
      <c r="D6871" s="465">
        <v>853</v>
      </c>
      <c r="E6871" s="1156"/>
      <c r="F6871" s="1157"/>
      <c r="G6871" s="1158"/>
      <c r="H6871" s="468">
        <v>0.05</v>
      </c>
      <c r="I6871" s="564"/>
      <c r="J6871" s="377">
        <f t="shared" si="221"/>
        <v>0</v>
      </c>
      <c r="K6871" s="467">
        <f t="shared" si="222"/>
        <v>0</v>
      </c>
      <c r="L6871" s="113"/>
      <c r="M6871" s="113"/>
    </row>
    <row r="6872" spans="2:13" s="181" customFormat="1" ht="12.75" hidden="1" customHeight="1">
      <c r="B6872" s="1186"/>
      <c r="C6872" s="1159"/>
      <c r="D6872" s="465">
        <v>854</v>
      </c>
      <c r="E6872" s="1156"/>
      <c r="F6872" s="1157"/>
      <c r="G6872" s="1158"/>
      <c r="H6872" s="468">
        <v>0.05</v>
      </c>
      <c r="I6872" s="564"/>
      <c r="J6872" s="377">
        <f t="shared" si="221"/>
        <v>0</v>
      </c>
      <c r="K6872" s="467">
        <f t="shared" si="222"/>
        <v>0</v>
      </c>
      <c r="L6872" s="113"/>
      <c r="M6872" s="113"/>
    </row>
    <row r="6873" spans="2:13" s="181" customFormat="1" ht="12.75" hidden="1" customHeight="1">
      <c r="B6873" s="1186"/>
      <c r="C6873" s="1159"/>
      <c r="D6873" s="465">
        <v>855</v>
      </c>
      <c r="E6873" s="1156"/>
      <c r="F6873" s="1157"/>
      <c r="G6873" s="1158"/>
      <c r="H6873" s="468">
        <v>0.05</v>
      </c>
      <c r="I6873" s="564"/>
      <c r="J6873" s="377">
        <f t="shared" si="221"/>
        <v>0</v>
      </c>
      <c r="K6873" s="467">
        <f t="shared" si="222"/>
        <v>0</v>
      </c>
      <c r="L6873" s="113"/>
      <c r="M6873" s="113"/>
    </row>
    <row r="6874" spans="2:13" s="181" customFormat="1" ht="12.75" hidden="1" customHeight="1">
      <c r="B6874" s="1186"/>
      <c r="C6874" s="1159"/>
      <c r="D6874" s="465">
        <v>856</v>
      </c>
      <c r="E6874" s="1156"/>
      <c r="F6874" s="1157"/>
      <c r="G6874" s="1158"/>
      <c r="H6874" s="468">
        <v>0.05</v>
      </c>
      <c r="I6874" s="564"/>
      <c r="J6874" s="377">
        <f t="shared" si="221"/>
        <v>0</v>
      </c>
      <c r="K6874" s="467">
        <f t="shared" si="222"/>
        <v>0</v>
      </c>
      <c r="L6874" s="113"/>
      <c r="M6874" s="113"/>
    </row>
    <row r="6875" spans="2:13" s="181" customFormat="1" ht="12.75" hidden="1" customHeight="1">
      <c r="B6875" s="1186"/>
      <c r="C6875" s="1159"/>
      <c r="D6875" s="465">
        <v>857</v>
      </c>
      <c r="E6875" s="1156"/>
      <c r="F6875" s="1157"/>
      <c r="G6875" s="1158"/>
      <c r="H6875" s="468">
        <v>0.05</v>
      </c>
      <c r="I6875" s="564"/>
      <c r="J6875" s="377">
        <f t="shared" si="221"/>
        <v>0</v>
      </c>
      <c r="K6875" s="467">
        <f t="shared" si="222"/>
        <v>0</v>
      </c>
      <c r="L6875" s="113"/>
      <c r="M6875" s="113"/>
    </row>
    <row r="6876" spans="2:13" s="181" customFormat="1" ht="12.75" hidden="1" customHeight="1">
      <c r="B6876" s="1186"/>
      <c r="C6876" s="1159"/>
      <c r="D6876" s="465">
        <v>858</v>
      </c>
      <c r="E6876" s="1156"/>
      <c r="F6876" s="1157"/>
      <c r="G6876" s="1158"/>
      <c r="H6876" s="468">
        <v>0.05</v>
      </c>
      <c r="I6876" s="564"/>
      <c r="J6876" s="377">
        <f t="shared" si="221"/>
        <v>0</v>
      </c>
      <c r="K6876" s="467">
        <f t="shared" si="222"/>
        <v>0</v>
      </c>
      <c r="L6876" s="113"/>
      <c r="M6876" s="113"/>
    </row>
    <row r="6877" spans="2:13" s="181" customFormat="1" ht="12.75" hidden="1" customHeight="1">
      <c r="B6877" s="1186"/>
      <c r="C6877" s="1159"/>
      <c r="D6877" s="465">
        <v>859</v>
      </c>
      <c r="E6877" s="1156"/>
      <c r="F6877" s="1157"/>
      <c r="G6877" s="1158"/>
      <c r="H6877" s="468">
        <v>0.05</v>
      </c>
      <c r="I6877" s="564"/>
      <c r="J6877" s="377">
        <f t="shared" si="221"/>
        <v>0</v>
      </c>
      <c r="K6877" s="467">
        <f t="shared" si="222"/>
        <v>0</v>
      </c>
      <c r="L6877" s="113"/>
      <c r="M6877" s="113"/>
    </row>
    <row r="6878" spans="2:13" s="181" customFormat="1" ht="12.75" hidden="1" customHeight="1">
      <c r="B6878" s="1186"/>
      <c r="C6878" s="1159"/>
      <c r="D6878" s="465">
        <v>860</v>
      </c>
      <c r="E6878" s="1156"/>
      <c r="F6878" s="1157"/>
      <c r="G6878" s="1158"/>
      <c r="H6878" s="468">
        <v>0.05</v>
      </c>
      <c r="I6878" s="564"/>
      <c r="J6878" s="377">
        <f t="shared" si="221"/>
        <v>0</v>
      </c>
      <c r="K6878" s="467">
        <f t="shared" si="222"/>
        <v>0</v>
      </c>
      <c r="L6878" s="113"/>
      <c r="M6878" s="113"/>
    </row>
    <row r="6879" spans="2:13" s="181" customFormat="1" ht="12.75" hidden="1" customHeight="1">
      <c r="B6879" s="1186"/>
      <c r="C6879" s="1159"/>
      <c r="D6879" s="465">
        <v>861</v>
      </c>
      <c r="E6879" s="1156"/>
      <c r="F6879" s="1157"/>
      <c r="G6879" s="1158"/>
      <c r="H6879" s="468">
        <v>0.05</v>
      </c>
      <c r="I6879" s="564"/>
      <c r="J6879" s="377">
        <f t="shared" si="221"/>
        <v>0</v>
      </c>
      <c r="K6879" s="467">
        <f t="shared" si="222"/>
        <v>0</v>
      </c>
      <c r="L6879" s="113"/>
      <c r="M6879" s="113"/>
    </row>
    <row r="6880" spans="2:13" s="181" customFormat="1" ht="12.75" hidden="1" customHeight="1">
      <c r="B6880" s="1186"/>
      <c r="C6880" s="1159"/>
      <c r="D6880" s="465">
        <v>862</v>
      </c>
      <c r="E6880" s="1156"/>
      <c r="F6880" s="1157"/>
      <c r="G6880" s="1158"/>
      <c r="H6880" s="468">
        <v>0.05</v>
      </c>
      <c r="I6880" s="564"/>
      <c r="J6880" s="377">
        <f t="shared" si="221"/>
        <v>0</v>
      </c>
      <c r="K6880" s="467">
        <f t="shared" si="222"/>
        <v>0</v>
      </c>
      <c r="L6880" s="113"/>
      <c r="M6880" s="113"/>
    </row>
    <row r="6881" spans="2:13" s="181" customFormat="1" ht="12.75" hidden="1" customHeight="1">
      <c r="B6881" s="1186"/>
      <c r="C6881" s="1159"/>
      <c r="D6881" s="465">
        <v>863</v>
      </c>
      <c r="E6881" s="1156"/>
      <c r="F6881" s="1157"/>
      <c r="G6881" s="1158"/>
      <c r="H6881" s="468">
        <v>0.05</v>
      </c>
      <c r="I6881" s="564"/>
      <c r="J6881" s="377">
        <f t="shared" si="221"/>
        <v>0</v>
      </c>
      <c r="K6881" s="467">
        <f t="shared" si="222"/>
        <v>0</v>
      </c>
      <c r="L6881" s="113"/>
      <c r="M6881" s="113"/>
    </row>
    <row r="6882" spans="2:13" s="181" customFormat="1" ht="12.75" hidden="1" customHeight="1">
      <c r="B6882" s="1186"/>
      <c r="C6882" s="1159"/>
      <c r="D6882" s="465">
        <v>864</v>
      </c>
      <c r="E6882" s="1156"/>
      <c r="F6882" s="1157"/>
      <c r="G6882" s="1158"/>
      <c r="H6882" s="468">
        <v>0.05</v>
      </c>
      <c r="I6882" s="564"/>
      <c r="J6882" s="377">
        <f t="shared" si="221"/>
        <v>0</v>
      </c>
      <c r="K6882" s="467">
        <f t="shared" si="222"/>
        <v>0</v>
      </c>
      <c r="L6882" s="113"/>
      <c r="M6882" s="113"/>
    </row>
    <row r="6883" spans="2:13" s="181" customFormat="1" ht="12.75" hidden="1" customHeight="1">
      <c r="B6883" s="1186"/>
      <c r="C6883" s="1159"/>
      <c r="D6883" s="465">
        <v>865</v>
      </c>
      <c r="E6883" s="1156"/>
      <c r="F6883" s="1157"/>
      <c r="G6883" s="1158"/>
      <c r="H6883" s="468">
        <v>0.05</v>
      </c>
      <c r="I6883" s="564"/>
      <c r="J6883" s="377">
        <f t="shared" si="221"/>
        <v>0</v>
      </c>
      <c r="K6883" s="467">
        <f t="shared" si="222"/>
        <v>0</v>
      </c>
      <c r="L6883" s="113"/>
      <c r="M6883" s="113"/>
    </row>
    <row r="6884" spans="2:13" s="181" customFormat="1" ht="12.75" hidden="1" customHeight="1">
      <c r="B6884" s="1186"/>
      <c r="C6884" s="1159"/>
      <c r="D6884" s="465">
        <v>866</v>
      </c>
      <c r="E6884" s="1156"/>
      <c r="F6884" s="1157"/>
      <c r="G6884" s="1158"/>
      <c r="H6884" s="468">
        <v>0.05</v>
      </c>
      <c r="I6884" s="564"/>
      <c r="J6884" s="377">
        <f t="shared" si="221"/>
        <v>0</v>
      </c>
      <c r="K6884" s="467">
        <f t="shared" si="222"/>
        <v>0</v>
      </c>
      <c r="L6884" s="113"/>
      <c r="M6884" s="113"/>
    </row>
    <row r="6885" spans="2:13" s="181" customFormat="1" ht="12.75" hidden="1" customHeight="1">
      <c r="B6885" s="1186"/>
      <c r="C6885" s="1159"/>
      <c r="D6885" s="465">
        <v>867</v>
      </c>
      <c r="E6885" s="1156"/>
      <c r="F6885" s="1157"/>
      <c r="G6885" s="1158"/>
      <c r="H6885" s="468">
        <v>0.05</v>
      </c>
      <c r="I6885" s="564"/>
      <c r="J6885" s="377">
        <f t="shared" si="221"/>
        <v>0</v>
      </c>
      <c r="K6885" s="467">
        <f t="shared" si="222"/>
        <v>0</v>
      </c>
      <c r="L6885" s="113"/>
      <c r="M6885" s="113"/>
    </row>
    <row r="6886" spans="2:13" s="181" customFormat="1" ht="12.75" hidden="1" customHeight="1">
      <c r="B6886" s="1186"/>
      <c r="C6886" s="1159"/>
      <c r="D6886" s="465">
        <v>868</v>
      </c>
      <c r="E6886" s="1156"/>
      <c r="F6886" s="1157"/>
      <c r="G6886" s="1158"/>
      <c r="H6886" s="468">
        <v>0.05</v>
      </c>
      <c r="I6886" s="564"/>
      <c r="J6886" s="377">
        <f t="shared" si="221"/>
        <v>0</v>
      </c>
      <c r="K6886" s="467">
        <f t="shared" si="222"/>
        <v>0</v>
      </c>
      <c r="L6886" s="113"/>
      <c r="M6886" s="113"/>
    </row>
    <row r="6887" spans="2:13" s="181" customFormat="1" ht="12.75" hidden="1" customHeight="1">
      <c r="B6887" s="1186"/>
      <c r="C6887" s="1159"/>
      <c r="D6887" s="465">
        <v>869</v>
      </c>
      <c r="E6887" s="1156"/>
      <c r="F6887" s="1157"/>
      <c r="G6887" s="1158"/>
      <c r="H6887" s="468">
        <v>0.05</v>
      </c>
      <c r="I6887" s="564"/>
      <c r="J6887" s="377">
        <f t="shared" si="221"/>
        <v>0</v>
      </c>
      <c r="K6887" s="467">
        <f t="shared" si="222"/>
        <v>0</v>
      </c>
      <c r="L6887" s="113"/>
      <c r="M6887" s="113"/>
    </row>
    <row r="6888" spans="2:13" s="181" customFormat="1" ht="12.75" hidden="1" customHeight="1">
      <c r="B6888" s="1186"/>
      <c r="C6888" s="1159"/>
      <c r="D6888" s="465">
        <v>870</v>
      </c>
      <c r="E6888" s="1156"/>
      <c r="F6888" s="1157"/>
      <c r="G6888" s="1158"/>
      <c r="H6888" s="468">
        <v>0.05</v>
      </c>
      <c r="I6888" s="564"/>
      <c r="J6888" s="377">
        <f t="shared" si="221"/>
        <v>0</v>
      </c>
      <c r="K6888" s="467">
        <f t="shared" si="222"/>
        <v>0</v>
      </c>
      <c r="L6888" s="113"/>
      <c r="M6888" s="113"/>
    </row>
    <row r="6889" spans="2:13" s="181" customFormat="1" ht="12.75" hidden="1" customHeight="1">
      <c r="B6889" s="1186"/>
      <c r="C6889" s="1159"/>
      <c r="D6889" s="465">
        <v>871</v>
      </c>
      <c r="E6889" s="1156"/>
      <c r="F6889" s="1157"/>
      <c r="G6889" s="1158"/>
      <c r="H6889" s="468">
        <v>0.05</v>
      </c>
      <c r="I6889" s="564"/>
      <c r="J6889" s="377">
        <f t="shared" si="221"/>
        <v>0</v>
      </c>
      <c r="K6889" s="467">
        <f t="shared" si="222"/>
        <v>0</v>
      </c>
      <c r="L6889" s="113"/>
      <c r="M6889" s="113"/>
    </row>
    <row r="6890" spans="2:13" s="181" customFormat="1" ht="12.75" hidden="1" customHeight="1">
      <c r="B6890" s="1186"/>
      <c r="C6890" s="1159"/>
      <c r="D6890" s="465">
        <v>872</v>
      </c>
      <c r="E6890" s="1156"/>
      <c r="F6890" s="1157"/>
      <c r="G6890" s="1158"/>
      <c r="H6890" s="468">
        <v>0.05</v>
      </c>
      <c r="I6890" s="564"/>
      <c r="J6890" s="377">
        <f t="shared" si="221"/>
        <v>0</v>
      </c>
      <c r="K6890" s="467">
        <f t="shared" si="222"/>
        <v>0</v>
      </c>
      <c r="L6890" s="113"/>
      <c r="M6890" s="113"/>
    </row>
    <row r="6891" spans="2:13" s="181" customFormat="1" ht="12.75" hidden="1" customHeight="1">
      <c r="B6891" s="1186"/>
      <c r="C6891" s="1159"/>
      <c r="D6891" s="465">
        <v>873</v>
      </c>
      <c r="E6891" s="1156"/>
      <c r="F6891" s="1157"/>
      <c r="G6891" s="1158"/>
      <c r="H6891" s="468">
        <v>0.05</v>
      </c>
      <c r="I6891" s="564"/>
      <c r="J6891" s="377">
        <f t="shared" si="221"/>
        <v>0</v>
      </c>
      <c r="K6891" s="467">
        <f t="shared" si="222"/>
        <v>0</v>
      </c>
      <c r="L6891" s="113"/>
      <c r="M6891" s="113"/>
    </row>
    <row r="6892" spans="2:13" s="181" customFormat="1" ht="12.75" hidden="1" customHeight="1">
      <c r="B6892" s="1186"/>
      <c r="C6892" s="1159"/>
      <c r="D6892" s="465">
        <v>874</v>
      </c>
      <c r="E6892" s="1156"/>
      <c r="F6892" s="1157"/>
      <c r="G6892" s="1158"/>
      <c r="H6892" s="468">
        <v>0.05</v>
      </c>
      <c r="I6892" s="564"/>
      <c r="J6892" s="377">
        <f t="shared" si="221"/>
        <v>0</v>
      </c>
      <c r="K6892" s="467">
        <f t="shared" si="222"/>
        <v>0</v>
      </c>
      <c r="L6892" s="113"/>
      <c r="M6892" s="113"/>
    </row>
    <row r="6893" spans="2:13" s="181" customFormat="1" ht="12.75" hidden="1" customHeight="1">
      <c r="B6893" s="1186"/>
      <c r="C6893" s="1159"/>
      <c r="D6893" s="465">
        <v>875</v>
      </c>
      <c r="E6893" s="1156"/>
      <c r="F6893" s="1157"/>
      <c r="G6893" s="1158"/>
      <c r="H6893" s="468">
        <v>0.05</v>
      </c>
      <c r="I6893" s="564"/>
      <c r="J6893" s="377">
        <f t="shared" si="221"/>
        <v>0</v>
      </c>
      <c r="K6893" s="467">
        <f t="shared" si="222"/>
        <v>0</v>
      </c>
      <c r="L6893" s="113"/>
      <c r="M6893" s="113"/>
    </row>
    <row r="6894" spans="2:13" s="181" customFormat="1" ht="12.75" hidden="1" customHeight="1">
      <c r="B6894" s="1186"/>
      <c r="C6894" s="1159"/>
      <c r="D6894" s="465">
        <v>876</v>
      </c>
      <c r="E6894" s="1156"/>
      <c r="F6894" s="1157"/>
      <c r="G6894" s="1158"/>
      <c r="H6894" s="468">
        <v>0.05</v>
      </c>
      <c r="I6894" s="564"/>
      <c r="J6894" s="377">
        <f t="shared" si="221"/>
        <v>0</v>
      </c>
      <c r="K6894" s="467">
        <f t="shared" si="222"/>
        <v>0</v>
      </c>
      <c r="L6894" s="113"/>
      <c r="M6894" s="113"/>
    </row>
    <row r="6895" spans="2:13" s="181" customFormat="1" ht="12.75" hidden="1" customHeight="1">
      <c r="B6895" s="1186"/>
      <c r="C6895" s="1159"/>
      <c r="D6895" s="465">
        <v>877</v>
      </c>
      <c r="E6895" s="1156"/>
      <c r="F6895" s="1157"/>
      <c r="G6895" s="1158"/>
      <c r="H6895" s="468">
        <v>0.05</v>
      </c>
      <c r="I6895" s="564"/>
      <c r="J6895" s="377">
        <f t="shared" si="221"/>
        <v>0</v>
      </c>
      <c r="K6895" s="467">
        <f t="shared" si="222"/>
        <v>0</v>
      </c>
      <c r="L6895" s="113"/>
      <c r="M6895" s="113"/>
    </row>
    <row r="6896" spans="2:13" s="181" customFormat="1" ht="12.75" hidden="1" customHeight="1">
      <c r="B6896" s="1186"/>
      <c r="C6896" s="1159"/>
      <c r="D6896" s="465">
        <v>878</v>
      </c>
      <c r="E6896" s="1156"/>
      <c r="F6896" s="1157"/>
      <c r="G6896" s="1158"/>
      <c r="H6896" s="468">
        <v>0.05</v>
      </c>
      <c r="I6896" s="564"/>
      <c r="J6896" s="377">
        <f t="shared" si="221"/>
        <v>0</v>
      </c>
      <c r="K6896" s="467">
        <f t="shared" si="222"/>
        <v>0</v>
      </c>
      <c r="L6896" s="113"/>
      <c r="M6896" s="113"/>
    </row>
    <row r="6897" spans="2:13" s="181" customFormat="1" ht="12.75" hidden="1" customHeight="1">
      <c r="B6897" s="1186"/>
      <c r="C6897" s="1159"/>
      <c r="D6897" s="465">
        <v>879</v>
      </c>
      <c r="E6897" s="1156"/>
      <c r="F6897" s="1157"/>
      <c r="G6897" s="1158"/>
      <c r="H6897" s="468">
        <v>0.05</v>
      </c>
      <c r="I6897" s="564"/>
      <c r="J6897" s="377">
        <f t="shared" si="221"/>
        <v>0</v>
      </c>
      <c r="K6897" s="467">
        <f t="shared" si="222"/>
        <v>0</v>
      </c>
      <c r="L6897" s="113"/>
      <c r="M6897" s="113"/>
    </row>
    <row r="6898" spans="2:13" s="181" customFormat="1" ht="12.75" hidden="1" customHeight="1">
      <c r="B6898" s="1186"/>
      <c r="C6898" s="1159"/>
      <c r="D6898" s="465">
        <v>880</v>
      </c>
      <c r="E6898" s="1156"/>
      <c r="F6898" s="1157"/>
      <c r="G6898" s="1158"/>
      <c r="H6898" s="468">
        <v>0.05</v>
      </c>
      <c r="I6898" s="564"/>
      <c r="J6898" s="377">
        <f t="shared" si="221"/>
        <v>0</v>
      </c>
      <c r="K6898" s="467">
        <f t="shared" si="222"/>
        <v>0</v>
      </c>
      <c r="L6898" s="113"/>
      <c r="M6898" s="113"/>
    </row>
    <row r="6899" spans="2:13" s="181" customFormat="1" ht="12.75" hidden="1" customHeight="1">
      <c r="B6899" s="1186"/>
      <c r="C6899" s="1159"/>
      <c r="D6899" s="465">
        <v>881</v>
      </c>
      <c r="E6899" s="1156"/>
      <c r="F6899" s="1157"/>
      <c r="G6899" s="1158"/>
      <c r="H6899" s="468">
        <v>0.05</v>
      </c>
      <c r="I6899" s="564"/>
      <c r="J6899" s="377">
        <f t="shared" si="221"/>
        <v>0</v>
      </c>
      <c r="K6899" s="467">
        <f t="shared" si="222"/>
        <v>0</v>
      </c>
      <c r="L6899" s="113"/>
      <c r="M6899" s="113"/>
    </row>
    <row r="6900" spans="2:13" s="181" customFormat="1" ht="12.75" hidden="1" customHeight="1">
      <c r="B6900" s="1186"/>
      <c r="C6900" s="1159"/>
      <c r="D6900" s="465">
        <v>882</v>
      </c>
      <c r="E6900" s="1156"/>
      <c r="F6900" s="1157"/>
      <c r="G6900" s="1158"/>
      <c r="H6900" s="468">
        <v>0.05</v>
      </c>
      <c r="I6900" s="564"/>
      <c r="J6900" s="377">
        <f t="shared" si="221"/>
        <v>0</v>
      </c>
      <c r="K6900" s="467">
        <f t="shared" si="222"/>
        <v>0</v>
      </c>
      <c r="L6900" s="113"/>
      <c r="M6900" s="113"/>
    </row>
    <row r="6901" spans="2:13" s="181" customFormat="1" ht="12.75" hidden="1" customHeight="1">
      <c r="B6901" s="1186"/>
      <c r="C6901" s="1159"/>
      <c r="D6901" s="465">
        <v>883</v>
      </c>
      <c r="E6901" s="1156"/>
      <c r="F6901" s="1157"/>
      <c r="G6901" s="1158"/>
      <c r="H6901" s="468">
        <v>0.05</v>
      </c>
      <c r="I6901" s="564"/>
      <c r="J6901" s="377">
        <f t="shared" si="221"/>
        <v>0</v>
      </c>
      <c r="K6901" s="467">
        <f t="shared" si="222"/>
        <v>0</v>
      </c>
      <c r="L6901" s="113"/>
      <c r="M6901" s="113"/>
    </row>
    <row r="6902" spans="2:13" s="181" customFormat="1" ht="12.75" hidden="1" customHeight="1">
      <c r="B6902" s="1186"/>
      <c r="C6902" s="1159"/>
      <c r="D6902" s="465">
        <v>884</v>
      </c>
      <c r="E6902" s="1156"/>
      <c r="F6902" s="1157"/>
      <c r="G6902" s="1158"/>
      <c r="H6902" s="468">
        <v>0.05</v>
      </c>
      <c r="I6902" s="564"/>
      <c r="J6902" s="377">
        <f t="shared" si="221"/>
        <v>0</v>
      </c>
      <c r="K6902" s="467">
        <f t="shared" si="222"/>
        <v>0</v>
      </c>
      <c r="L6902" s="113"/>
      <c r="M6902" s="113"/>
    </row>
    <row r="6903" spans="2:13" s="181" customFormat="1" ht="12.75" hidden="1" customHeight="1">
      <c r="B6903" s="1186"/>
      <c r="C6903" s="1159"/>
      <c r="D6903" s="465">
        <v>885</v>
      </c>
      <c r="E6903" s="1156"/>
      <c r="F6903" s="1157"/>
      <c r="G6903" s="1158"/>
      <c r="H6903" s="468">
        <v>0.05</v>
      </c>
      <c r="I6903" s="564"/>
      <c r="J6903" s="377">
        <f t="shared" si="221"/>
        <v>0</v>
      </c>
      <c r="K6903" s="467">
        <f t="shared" si="222"/>
        <v>0</v>
      </c>
      <c r="L6903" s="113"/>
      <c r="M6903" s="113"/>
    </row>
    <row r="6904" spans="2:13" s="181" customFormat="1" ht="12.75" hidden="1" customHeight="1">
      <c r="B6904" s="1186"/>
      <c r="C6904" s="1159"/>
      <c r="D6904" s="465">
        <v>886</v>
      </c>
      <c r="E6904" s="1156"/>
      <c r="F6904" s="1157"/>
      <c r="G6904" s="1158"/>
      <c r="H6904" s="468">
        <v>0.05</v>
      </c>
      <c r="I6904" s="564"/>
      <c r="J6904" s="377">
        <f t="shared" si="221"/>
        <v>0</v>
      </c>
      <c r="K6904" s="467">
        <f t="shared" si="222"/>
        <v>0</v>
      </c>
      <c r="L6904" s="113"/>
      <c r="M6904" s="113"/>
    </row>
    <row r="6905" spans="2:13" s="181" customFormat="1" ht="12.75" hidden="1" customHeight="1">
      <c r="B6905" s="1186"/>
      <c r="C6905" s="1159"/>
      <c r="D6905" s="465">
        <v>887</v>
      </c>
      <c r="E6905" s="1156"/>
      <c r="F6905" s="1157"/>
      <c r="G6905" s="1158"/>
      <c r="H6905" s="468">
        <v>0.05</v>
      </c>
      <c r="I6905" s="564"/>
      <c r="J6905" s="377">
        <f t="shared" si="221"/>
        <v>0</v>
      </c>
      <c r="K6905" s="467">
        <f t="shared" si="222"/>
        <v>0</v>
      </c>
      <c r="L6905" s="113"/>
      <c r="M6905" s="113"/>
    </row>
    <row r="6906" spans="2:13" s="181" customFormat="1" ht="12.75" hidden="1" customHeight="1">
      <c r="B6906" s="1186"/>
      <c r="C6906" s="1159"/>
      <c r="D6906" s="465">
        <v>888</v>
      </c>
      <c r="E6906" s="1156"/>
      <c r="F6906" s="1157"/>
      <c r="G6906" s="1158"/>
      <c r="H6906" s="468">
        <v>0.05</v>
      </c>
      <c r="I6906" s="564"/>
      <c r="J6906" s="377">
        <f t="shared" si="221"/>
        <v>0</v>
      </c>
      <c r="K6906" s="467">
        <f t="shared" si="222"/>
        <v>0</v>
      </c>
      <c r="L6906" s="113"/>
      <c r="M6906" s="113"/>
    </row>
    <row r="6907" spans="2:13" s="181" customFormat="1" ht="12.75" hidden="1" customHeight="1">
      <c r="B6907" s="1186"/>
      <c r="C6907" s="1159"/>
      <c r="D6907" s="465">
        <v>889</v>
      </c>
      <c r="E6907" s="1156"/>
      <c r="F6907" s="1157"/>
      <c r="G6907" s="1158"/>
      <c r="H6907" s="468">
        <v>0.05</v>
      </c>
      <c r="I6907" s="564"/>
      <c r="J6907" s="377">
        <f t="shared" si="221"/>
        <v>0</v>
      </c>
      <c r="K6907" s="467">
        <f t="shared" si="222"/>
        <v>0</v>
      </c>
      <c r="L6907" s="113"/>
      <c r="M6907" s="113"/>
    </row>
    <row r="6908" spans="2:13" s="181" customFormat="1" ht="12.75" hidden="1" customHeight="1">
      <c r="B6908" s="1186"/>
      <c r="C6908" s="1159"/>
      <c r="D6908" s="465">
        <v>890</v>
      </c>
      <c r="E6908" s="1156"/>
      <c r="F6908" s="1157"/>
      <c r="G6908" s="1158"/>
      <c r="H6908" s="468">
        <v>0.05</v>
      </c>
      <c r="I6908" s="564"/>
      <c r="J6908" s="377">
        <f t="shared" si="221"/>
        <v>0</v>
      </c>
      <c r="K6908" s="467">
        <f t="shared" si="222"/>
        <v>0</v>
      </c>
      <c r="L6908" s="113"/>
      <c r="M6908" s="113"/>
    </row>
    <row r="6909" spans="2:13" s="181" customFormat="1" ht="12.75" hidden="1" customHeight="1">
      <c r="B6909" s="1186"/>
      <c r="C6909" s="1159"/>
      <c r="D6909" s="465">
        <v>891</v>
      </c>
      <c r="E6909" s="1156"/>
      <c r="F6909" s="1157"/>
      <c r="G6909" s="1158"/>
      <c r="H6909" s="468">
        <v>0.05</v>
      </c>
      <c r="I6909" s="564"/>
      <c r="J6909" s="377">
        <f t="shared" si="221"/>
        <v>0</v>
      </c>
      <c r="K6909" s="467">
        <f t="shared" si="222"/>
        <v>0</v>
      </c>
      <c r="L6909" s="113"/>
      <c r="M6909" s="113"/>
    </row>
    <row r="6910" spans="2:13" s="181" customFormat="1" ht="12.75" hidden="1" customHeight="1">
      <c r="B6910" s="1186"/>
      <c r="C6910" s="1159"/>
      <c r="D6910" s="465">
        <v>892</v>
      </c>
      <c r="E6910" s="1156"/>
      <c r="F6910" s="1157"/>
      <c r="G6910" s="1158"/>
      <c r="H6910" s="468">
        <v>0.05</v>
      </c>
      <c r="I6910" s="564"/>
      <c r="J6910" s="377">
        <f t="shared" si="221"/>
        <v>0</v>
      </c>
      <c r="K6910" s="467">
        <f t="shared" si="222"/>
        <v>0</v>
      </c>
      <c r="L6910" s="113"/>
      <c r="M6910" s="113"/>
    </row>
    <row r="6911" spans="2:13" s="181" customFormat="1" ht="12.75" hidden="1" customHeight="1">
      <c r="B6911" s="1186"/>
      <c r="C6911" s="1159"/>
      <c r="D6911" s="465">
        <v>893</v>
      </c>
      <c r="E6911" s="1156"/>
      <c r="F6911" s="1157"/>
      <c r="G6911" s="1158"/>
      <c r="H6911" s="468">
        <v>0.05</v>
      </c>
      <c r="I6911" s="564"/>
      <c r="J6911" s="377">
        <f t="shared" si="221"/>
        <v>0</v>
      </c>
      <c r="K6911" s="467">
        <f t="shared" si="222"/>
        <v>0</v>
      </c>
      <c r="L6911" s="113"/>
      <c r="M6911" s="113"/>
    </row>
    <row r="6912" spans="2:13" s="181" customFormat="1" ht="12.75" hidden="1" customHeight="1">
      <c r="B6912" s="1186"/>
      <c r="C6912" s="1159"/>
      <c r="D6912" s="465">
        <v>894</v>
      </c>
      <c r="E6912" s="1156"/>
      <c r="F6912" s="1157"/>
      <c r="G6912" s="1158"/>
      <c r="H6912" s="468">
        <v>0.05</v>
      </c>
      <c r="I6912" s="564"/>
      <c r="J6912" s="377">
        <f t="shared" si="221"/>
        <v>0</v>
      </c>
      <c r="K6912" s="467">
        <f t="shared" si="222"/>
        <v>0</v>
      </c>
      <c r="L6912" s="113"/>
      <c r="M6912" s="113"/>
    </row>
    <row r="6913" spans="2:13" s="181" customFormat="1" ht="12.75" hidden="1" customHeight="1">
      <c r="B6913" s="1186"/>
      <c r="C6913" s="1159"/>
      <c r="D6913" s="465">
        <v>895</v>
      </c>
      <c r="E6913" s="1156"/>
      <c r="F6913" s="1157"/>
      <c r="G6913" s="1158"/>
      <c r="H6913" s="468">
        <v>0.05</v>
      </c>
      <c r="I6913" s="564"/>
      <c r="J6913" s="377">
        <f t="shared" si="221"/>
        <v>0</v>
      </c>
      <c r="K6913" s="467">
        <f t="shared" si="222"/>
        <v>0</v>
      </c>
      <c r="L6913" s="113"/>
      <c r="M6913" s="113"/>
    </row>
    <row r="6914" spans="2:13" s="181" customFormat="1" ht="12.75" hidden="1" customHeight="1">
      <c r="B6914" s="1186"/>
      <c r="C6914" s="1159"/>
      <c r="D6914" s="465">
        <v>896</v>
      </c>
      <c r="E6914" s="1156"/>
      <c r="F6914" s="1157"/>
      <c r="G6914" s="1158"/>
      <c r="H6914" s="468">
        <v>0.05</v>
      </c>
      <c r="I6914" s="564"/>
      <c r="J6914" s="377">
        <f t="shared" si="221"/>
        <v>0</v>
      </c>
      <c r="K6914" s="467">
        <f t="shared" si="222"/>
        <v>0</v>
      </c>
      <c r="L6914" s="113"/>
      <c r="M6914" s="113"/>
    </row>
    <row r="6915" spans="2:13" s="181" customFormat="1" ht="12.75" hidden="1" customHeight="1">
      <c r="B6915" s="1186"/>
      <c r="C6915" s="1159"/>
      <c r="D6915" s="465">
        <v>897</v>
      </c>
      <c r="E6915" s="1156"/>
      <c r="F6915" s="1157"/>
      <c r="G6915" s="1158"/>
      <c r="H6915" s="468">
        <v>0.05</v>
      </c>
      <c r="I6915" s="564"/>
      <c r="J6915" s="377">
        <f t="shared" ref="J6915:J6978" si="223">$I$11027*H6915</f>
        <v>0</v>
      </c>
      <c r="K6915" s="467">
        <f t="shared" si="222"/>
        <v>0</v>
      </c>
      <c r="L6915" s="113"/>
      <c r="M6915" s="113"/>
    </row>
    <row r="6916" spans="2:13" s="181" customFormat="1" ht="12.75" hidden="1" customHeight="1">
      <c r="B6916" s="1186"/>
      <c r="C6916" s="1159"/>
      <c r="D6916" s="465">
        <v>898</v>
      </c>
      <c r="E6916" s="1156"/>
      <c r="F6916" s="1157"/>
      <c r="G6916" s="1158"/>
      <c r="H6916" s="468">
        <v>0.05</v>
      </c>
      <c r="I6916" s="564"/>
      <c r="J6916" s="377">
        <f t="shared" si="223"/>
        <v>0</v>
      </c>
      <c r="K6916" s="467">
        <f t="shared" ref="K6916:K6979" si="224">MAX(0,(I6916-J6916)*0.75)</f>
        <v>0</v>
      </c>
      <c r="L6916" s="113"/>
      <c r="M6916" s="113"/>
    </row>
    <row r="6917" spans="2:13" s="181" customFormat="1" ht="12.75" hidden="1" customHeight="1">
      <c r="B6917" s="1186"/>
      <c r="C6917" s="1159"/>
      <c r="D6917" s="465">
        <v>899</v>
      </c>
      <c r="E6917" s="1156"/>
      <c r="F6917" s="1157"/>
      <c r="G6917" s="1158"/>
      <c r="H6917" s="468">
        <v>0.05</v>
      </c>
      <c r="I6917" s="564"/>
      <c r="J6917" s="377">
        <f t="shared" si="223"/>
        <v>0</v>
      </c>
      <c r="K6917" s="467">
        <f t="shared" si="224"/>
        <v>0</v>
      </c>
      <c r="L6917" s="113"/>
      <c r="M6917" s="113"/>
    </row>
    <row r="6918" spans="2:13" s="181" customFormat="1" ht="12.75" hidden="1" customHeight="1">
      <c r="B6918" s="1186"/>
      <c r="C6918" s="1159"/>
      <c r="D6918" s="465">
        <v>900</v>
      </c>
      <c r="E6918" s="1156"/>
      <c r="F6918" s="1157"/>
      <c r="G6918" s="1158"/>
      <c r="H6918" s="468">
        <v>0.05</v>
      </c>
      <c r="I6918" s="564"/>
      <c r="J6918" s="377">
        <f t="shared" si="223"/>
        <v>0</v>
      </c>
      <c r="K6918" s="467">
        <f t="shared" si="224"/>
        <v>0</v>
      </c>
      <c r="L6918" s="113"/>
      <c r="M6918" s="113"/>
    </row>
    <row r="6919" spans="2:13" s="181" customFormat="1" ht="12.75" hidden="1" customHeight="1">
      <c r="B6919" s="1186"/>
      <c r="C6919" s="1159"/>
      <c r="D6919" s="465">
        <v>901</v>
      </c>
      <c r="E6919" s="1156"/>
      <c r="F6919" s="1157"/>
      <c r="G6919" s="1158"/>
      <c r="H6919" s="468">
        <v>0.05</v>
      </c>
      <c r="I6919" s="564"/>
      <c r="J6919" s="377">
        <f t="shared" si="223"/>
        <v>0</v>
      </c>
      <c r="K6919" s="467">
        <f t="shared" si="224"/>
        <v>0</v>
      </c>
      <c r="L6919" s="113"/>
      <c r="M6919" s="113"/>
    </row>
    <row r="6920" spans="2:13" s="181" customFormat="1" ht="12.75" hidden="1" customHeight="1">
      <c r="B6920" s="1186"/>
      <c r="C6920" s="1159"/>
      <c r="D6920" s="465">
        <v>902</v>
      </c>
      <c r="E6920" s="1156"/>
      <c r="F6920" s="1157"/>
      <c r="G6920" s="1158"/>
      <c r="H6920" s="468">
        <v>0.05</v>
      </c>
      <c r="I6920" s="564"/>
      <c r="J6920" s="377">
        <f t="shared" si="223"/>
        <v>0</v>
      </c>
      <c r="K6920" s="467">
        <f t="shared" si="224"/>
        <v>0</v>
      </c>
      <c r="L6920" s="113"/>
      <c r="M6920" s="113"/>
    </row>
    <row r="6921" spans="2:13" s="181" customFormat="1" ht="12.75" hidden="1" customHeight="1">
      <c r="B6921" s="1186"/>
      <c r="C6921" s="1159"/>
      <c r="D6921" s="465">
        <v>903</v>
      </c>
      <c r="E6921" s="1156"/>
      <c r="F6921" s="1157"/>
      <c r="G6921" s="1158"/>
      <c r="H6921" s="468">
        <v>0.05</v>
      </c>
      <c r="I6921" s="564"/>
      <c r="J6921" s="377">
        <f t="shared" si="223"/>
        <v>0</v>
      </c>
      <c r="K6921" s="467">
        <f t="shared" si="224"/>
        <v>0</v>
      </c>
      <c r="L6921" s="113"/>
      <c r="M6921" s="113"/>
    </row>
    <row r="6922" spans="2:13" s="181" customFormat="1" ht="12.75" hidden="1" customHeight="1">
      <c r="B6922" s="1186"/>
      <c r="C6922" s="1159"/>
      <c r="D6922" s="465">
        <v>904</v>
      </c>
      <c r="E6922" s="1156"/>
      <c r="F6922" s="1157"/>
      <c r="G6922" s="1158"/>
      <c r="H6922" s="468">
        <v>0.05</v>
      </c>
      <c r="I6922" s="564"/>
      <c r="J6922" s="377">
        <f t="shared" si="223"/>
        <v>0</v>
      </c>
      <c r="K6922" s="467">
        <f t="shared" si="224"/>
        <v>0</v>
      </c>
      <c r="L6922" s="113"/>
      <c r="M6922" s="113"/>
    </row>
    <row r="6923" spans="2:13" s="181" customFormat="1" ht="12.75" hidden="1" customHeight="1">
      <c r="B6923" s="1186"/>
      <c r="C6923" s="1159"/>
      <c r="D6923" s="465">
        <v>905</v>
      </c>
      <c r="E6923" s="1156"/>
      <c r="F6923" s="1157"/>
      <c r="G6923" s="1158"/>
      <c r="H6923" s="468">
        <v>0.05</v>
      </c>
      <c r="I6923" s="564"/>
      <c r="J6923" s="377">
        <f t="shared" si="223"/>
        <v>0</v>
      </c>
      <c r="K6923" s="467">
        <f t="shared" si="224"/>
        <v>0</v>
      </c>
      <c r="L6923" s="113"/>
      <c r="M6923" s="113"/>
    </row>
    <row r="6924" spans="2:13" s="181" customFormat="1" ht="12.75" hidden="1" customHeight="1">
      <c r="B6924" s="1186"/>
      <c r="C6924" s="1159"/>
      <c r="D6924" s="465">
        <v>906</v>
      </c>
      <c r="E6924" s="1156"/>
      <c r="F6924" s="1157"/>
      <c r="G6924" s="1158"/>
      <c r="H6924" s="468">
        <v>0.05</v>
      </c>
      <c r="I6924" s="564"/>
      <c r="J6924" s="377">
        <f t="shared" si="223"/>
        <v>0</v>
      </c>
      <c r="K6924" s="467">
        <f t="shared" si="224"/>
        <v>0</v>
      </c>
      <c r="L6924" s="113"/>
      <c r="M6924" s="113"/>
    </row>
    <row r="6925" spans="2:13" s="181" customFormat="1" ht="12.75" hidden="1" customHeight="1">
      <c r="B6925" s="1186"/>
      <c r="C6925" s="1159"/>
      <c r="D6925" s="465">
        <v>907</v>
      </c>
      <c r="E6925" s="1156"/>
      <c r="F6925" s="1157"/>
      <c r="G6925" s="1158"/>
      <c r="H6925" s="468">
        <v>0.05</v>
      </c>
      <c r="I6925" s="564"/>
      <c r="J6925" s="377">
        <f t="shared" si="223"/>
        <v>0</v>
      </c>
      <c r="K6925" s="467">
        <f t="shared" si="224"/>
        <v>0</v>
      </c>
      <c r="L6925" s="113"/>
      <c r="M6925" s="113"/>
    </row>
    <row r="6926" spans="2:13" s="181" customFormat="1" ht="12.75" hidden="1" customHeight="1">
      <c r="B6926" s="1186"/>
      <c r="C6926" s="1159"/>
      <c r="D6926" s="465">
        <v>908</v>
      </c>
      <c r="E6926" s="1156"/>
      <c r="F6926" s="1157"/>
      <c r="G6926" s="1158"/>
      <c r="H6926" s="468">
        <v>0.05</v>
      </c>
      <c r="I6926" s="564"/>
      <c r="J6926" s="377">
        <f t="shared" si="223"/>
        <v>0</v>
      </c>
      <c r="K6926" s="467">
        <f t="shared" si="224"/>
        <v>0</v>
      </c>
      <c r="L6926" s="113"/>
      <c r="M6926" s="113"/>
    </row>
    <row r="6927" spans="2:13" s="181" customFormat="1" ht="12.75" hidden="1" customHeight="1">
      <c r="B6927" s="1186"/>
      <c r="C6927" s="1159"/>
      <c r="D6927" s="465">
        <v>909</v>
      </c>
      <c r="E6927" s="1156"/>
      <c r="F6927" s="1157"/>
      <c r="G6927" s="1158"/>
      <c r="H6927" s="468">
        <v>0.05</v>
      </c>
      <c r="I6927" s="564"/>
      <c r="J6927" s="377">
        <f t="shared" si="223"/>
        <v>0</v>
      </c>
      <c r="K6927" s="467">
        <f t="shared" si="224"/>
        <v>0</v>
      </c>
      <c r="L6927" s="113"/>
      <c r="M6927" s="113"/>
    </row>
    <row r="6928" spans="2:13" s="181" customFormat="1" ht="12.75" hidden="1" customHeight="1">
      <c r="B6928" s="1186"/>
      <c r="C6928" s="1159"/>
      <c r="D6928" s="465">
        <v>910</v>
      </c>
      <c r="E6928" s="1156"/>
      <c r="F6928" s="1157"/>
      <c r="G6928" s="1158"/>
      <c r="H6928" s="468">
        <v>0.05</v>
      </c>
      <c r="I6928" s="564"/>
      <c r="J6928" s="377">
        <f t="shared" si="223"/>
        <v>0</v>
      </c>
      <c r="K6928" s="467">
        <f t="shared" si="224"/>
        <v>0</v>
      </c>
      <c r="L6928" s="113"/>
      <c r="M6928" s="113"/>
    </row>
    <row r="6929" spans="2:13" s="181" customFormat="1" ht="12.75" hidden="1" customHeight="1">
      <c r="B6929" s="1186"/>
      <c r="C6929" s="1159"/>
      <c r="D6929" s="465">
        <v>911</v>
      </c>
      <c r="E6929" s="1156"/>
      <c r="F6929" s="1157"/>
      <c r="G6929" s="1158"/>
      <c r="H6929" s="468">
        <v>0.05</v>
      </c>
      <c r="I6929" s="564"/>
      <c r="J6929" s="377">
        <f t="shared" si="223"/>
        <v>0</v>
      </c>
      <c r="K6929" s="467">
        <f t="shared" si="224"/>
        <v>0</v>
      </c>
      <c r="L6929" s="113"/>
      <c r="M6929" s="113"/>
    </row>
    <row r="6930" spans="2:13" s="181" customFormat="1" ht="12.75" hidden="1" customHeight="1">
      <c r="B6930" s="1186"/>
      <c r="C6930" s="1159"/>
      <c r="D6930" s="465">
        <v>912</v>
      </c>
      <c r="E6930" s="1156"/>
      <c r="F6930" s="1157"/>
      <c r="G6930" s="1158"/>
      <c r="H6930" s="468">
        <v>0.05</v>
      </c>
      <c r="I6930" s="564"/>
      <c r="J6930" s="377">
        <f t="shared" si="223"/>
        <v>0</v>
      </c>
      <c r="K6930" s="467">
        <f t="shared" si="224"/>
        <v>0</v>
      </c>
      <c r="L6930" s="113"/>
      <c r="M6930" s="113"/>
    </row>
    <row r="6931" spans="2:13" s="181" customFormat="1" ht="12.75" hidden="1" customHeight="1">
      <c r="B6931" s="1186"/>
      <c r="C6931" s="1159"/>
      <c r="D6931" s="465">
        <v>913</v>
      </c>
      <c r="E6931" s="1156"/>
      <c r="F6931" s="1157"/>
      <c r="G6931" s="1158"/>
      <c r="H6931" s="468">
        <v>0.05</v>
      </c>
      <c r="I6931" s="564"/>
      <c r="J6931" s="377">
        <f t="shared" si="223"/>
        <v>0</v>
      </c>
      <c r="K6931" s="467">
        <f t="shared" si="224"/>
        <v>0</v>
      </c>
      <c r="L6931" s="113"/>
      <c r="M6931" s="113"/>
    </row>
    <row r="6932" spans="2:13" s="181" customFormat="1" ht="12.75" hidden="1" customHeight="1">
      <c r="B6932" s="1186"/>
      <c r="C6932" s="1159"/>
      <c r="D6932" s="465">
        <v>914</v>
      </c>
      <c r="E6932" s="1156"/>
      <c r="F6932" s="1157"/>
      <c r="G6932" s="1158"/>
      <c r="H6932" s="468">
        <v>0.05</v>
      </c>
      <c r="I6932" s="564"/>
      <c r="J6932" s="377">
        <f t="shared" si="223"/>
        <v>0</v>
      </c>
      <c r="K6932" s="467">
        <f t="shared" si="224"/>
        <v>0</v>
      </c>
      <c r="L6932" s="113"/>
      <c r="M6932" s="113"/>
    </row>
    <row r="6933" spans="2:13" s="181" customFormat="1" ht="12.75" hidden="1" customHeight="1">
      <c r="B6933" s="1186"/>
      <c r="C6933" s="1159"/>
      <c r="D6933" s="465">
        <v>915</v>
      </c>
      <c r="E6933" s="1156"/>
      <c r="F6933" s="1157"/>
      <c r="G6933" s="1158"/>
      <c r="H6933" s="468">
        <v>0.05</v>
      </c>
      <c r="I6933" s="564"/>
      <c r="J6933" s="377">
        <f t="shared" si="223"/>
        <v>0</v>
      </c>
      <c r="K6933" s="467">
        <f t="shared" si="224"/>
        <v>0</v>
      </c>
      <c r="L6933" s="113"/>
      <c r="M6933" s="113"/>
    </row>
    <row r="6934" spans="2:13" s="181" customFormat="1" ht="12.75" hidden="1" customHeight="1">
      <c r="B6934" s="1186"/>
      <c r="C6934" s="1159"/>
      <c r="D6934" s="465">
        <v>916</v>
      </c>
      <c r="E6934" s="1156"/>
      <c r="F6934" s="1157"/>
      <c r="G6934" s="1158"/>
      <c r="H6934" s="468">
        <v>0.05</v>
      </c>
      <c r="I6934" s="564"/>
      <c r="J6934" s="377">
        <f t="shared" si="223"/>
        <v>0</v>
      </c>
      <c r="K6934" s="467">
        <f t="shared" si="224"/>
        <v>0</v>
      </c>
      <c r="L6934" s="113"/>
      <c r="M6934" s="113"/>
    </row>
    <row r="6935" spans="2:13" s="181" customFormat="1" ht="12.75" hidden="1" customHeight="1">
      <c r="B6935" s="1186"/>
      <c r="C6935" s="1159"/>
      <c r="D6935" s="465">
        <v>917</v>
      </c>
      <c r="E6935" s="1156"/>
      <c r="F6935" s="1157"/>
      <c r="G6935" s="1158"/>
      <c r="H6935" s="468">
        <v>0.05</v>
      </c>
      <c r="I6935" s="564"/>
      <c r="J6935" s="377">
        <f t="shared" si="223"/>
        <v>0</v>
      </c>
      <c r="K6935" s="467">
        <f t="shared" si="224"/>
        <v>0</v>
      </c>
      <c r="L6935" s="113"/>
      <c r="M6935" s="113"/>
    </row>
    <row r="6936" spans="2:13" s="181" customFormat="1" ht="12.75" hidden="1" customHeight="1">
      <c r="B6936" s="1186"/>
      <c r="C6936" s="1159"/>
      <c r="D6936" s="465">
        <v>918</v>
      </c>
      <c r="E6936" s="1156"/>
      <c r="F6936" s="1157"/>
      <c r="G6936" s="1158"/>
      <c r="H6936" s="468">
        <v>0.05</v>
      </c>
      <c r="I6936" s="564"/>
      <c r="J6936" s="377">
        <f t="shared" si="223"/>
        <v>0</v>
      </c>
      <c r="K6936" s="467">
        <f t="shared" si="224"/>
        <v>0</v>
      </c>
      <c r="L6936" s="113"/>
      <c r="M6936" s="113"/>
    </row>
    <row r="6937" spans="2:13" s="181" customFormat="1" ht="12.75" hidden="1" customHeight="1">
      <c r="B6937" s="1186"/>
      <c r="C6937" s="1159"/>
      <c r="D6937" s="465">
        <v>919</v>
      </c>
      <c r="E6937" s="1156"/>
      <c r="F6937" s="1157"/>
      <c r="G6937" s="1158"/>
      <c r="H6937" s="468">
        <v>0.05</v>
      </c>
      <c r="I6937" s="564"/>
      <c r="J6937" s="377">
        <f t="shared" si="223"/>
        <v>0</v>
      </c>
      <c r="K6937" s="467">
        <f t="shared" si="224"/>
        <v>0</v>
      </c>
      <c r="L6937" s="113"/>
      <c r="M6937" s="113"/>
    </row>
    <row r="6938" spans="2:13" s="181" customFormat="1" ht="12.75" hidden="1" customHeight="1">
      <c r="B6938" s="1186"/>
      <c r="C6938" s="1159"/>
      <c r="D6938" s="465">
        <v>920</v>
      </c>
      <c r="E6938" s="1156"/>
      <c r="F6938" s="1157"/>
      <c r="G6938" s="1158"/>
      <c r="H6938" s="468">
        <v>0.05</v>
      </c>
      <c r="I6938" s="564"/>
      <c r="J6938" s="377">
        <f t="shared" si="223"/>
        <v>0</v>
      </c>
      <c r="K6938" s="467">
        <f t="shared" si="224"/>
        <v>0</v>
      </c>
      <c r="L6938" s="113"/>
      <c r="M6938" s="113"/>
    </row>
    <row r="6939" spans="2:13" s="181" customFormat="1" ht="12.75" hidden="1" customHeight="1">
      <c r="B6939" s="1186"/>
      <c r="C6939" s="1159"/>
      <c r="D6939" s="465">
        <v>921</v>
      </c>
      <c r="E6939" s="1156"/>
      <c r="F6939" s="1157"/>
      <c r="G6939" s="1158"/>
      <c r="H6939" s="468">
        <v>0.05</v>
      </c>
      <c r="I6939" s="564"/>
      <c r="J6939" s="377">
        <f t="shared" si="223"/>
        <v>0</v>
      </c>
      <c r="K6939" s="467">
        <f t="shared" si="224"/>
        <v>0</v>
      </c>
      <c r="L6939" s="113"/>
      <c r="M6939" s="113"/>
    </row>
    <row r="6940" spans="2:13" s="181" customFormat="1" ht="12.75" hidden="1" customHeight="1">
      <c r="B6940" s="1186"/>
      <c r="C6940" s="1159"/>
      <c r="D6940" s="465">
        <v>922</v>
      </c>
      <c r="E6940" s="1156"/>
      <c r="F6940" s="1157"/>
      <c r="G6940" s="1158"/>
      <c r="H6940" s="468">
        <v>0.05</v>
      </c>
      <c r="I6940" s="564"/>
      <c r="J6940" s="377">
        <f t="shared" si="223"/>
        <v>0</v>
      </c>
      <c r="K6940" s="467">
        <f t="shared" si="224"/>
        <v>0</v>
      </c>
      <c r="L6940" s="113"/>
      <c r="M6940" s="113"/>
    </row>
    <row r="6941" spans="2:13" s="181" customFormat="1" ht="12.75" hidden="1" customHeight="1">
      <c r="B6941" s="1186"/>
      <c r="C6941" s="1159"/>
      <c r="D6941" s="465">
        <v>923</v>
      </c>
      <c r="E6941" s="1156"/>
      <c r="F6941" s="1157"/>
      <c r="G6941" s="1158"/>
      <c r="H6941" s="468">
        <v>0.05</v>
      </c>
      <c r="I6941" s="564"/>
      <c r="J6941" s="377">
        <f t="shared" si="223"/>
        <v>0</v>
      </c>
      <c r="K6941" s="467">
        <f t="shared" si="224"/>
        <v>0</v>
      </c>
      <c r="L6941" s="113"/>
      <c r="M6941" s="113"/>
    </row>
    <row r="6942" spans="2:13" s="181" customFormat="1" ht="12.75" hidden="1" customHeight="1">
      <c r="B6942" s="1186"/>
      <c r="C6942" s="1159"/>
      <c r="D6942" s="465">
        <v>924</v>
      </c>
      <c r="E6942" s="1156"/>
      <c r="F6942" s="1157"/>
      <c r="G6942" s="1158"/>
      <c r="H6942" s="468">
        <v>0.05</v>
      </c>
      <c r="I6942" s="564"/>
      <c r="J6942" s="377">
        <f t="shared" si="223"/>
        <v>0</v>
      </c>
      <c r="K6942" s="467">
        <f t="shared" si="224"/>
        <v>0</v>
      </c>
      <c r="L6942" s="113"/>
      <c r="M6942" s="113"/>
    </row>
    <row r="6943" spans="2:13" s="181" customFormat="1" ht="12.75" hidden="1" customHeight="1">
      <c r="B6943" s="1186"/>
      <c r="C6943" s="1159"/>
      <c r="D6943" s="465">
        <v>925</v>
      </c>
      <c r="E6943" s="1156"/>
      <c r="F6943" s="1157"/>
      <c r="G6943" s="1158"/>
      <c r="H6943" s="468">
        <v>0.05</v>
      </c>
      <c r="I6943" s="564"/>
      <c r="J6943" s="377">
        <f t="shared" si="223"/>
        <v>0</v>
      </c>
      <c r="K6943" s="467">
        <f t="shared" si="224"/>
        <v>0</v>
      </c>
      <c r="L6943" s="113"/>
      <c r="M6943" s="113"/>
    </row>
    <row r="6944" spans="2:13" s="181" customFormat="1" ht="12.75" hidden="1" customHeight="1">
      <c r="B6944" s="1186"/>
      <c r="C6944" s="1159"/>
      <c r="D6944" s="465">
        <v>926</v>
      </c>
      <c r="E6944" s="1156"/>
      <c r="F6944" s="1157"/>
      <c r="G6944" s="1158"/>
      <c r="H6944" s="468">
        <v>0.05</v>
      </c>
      <c r="I6944" s="564"/>
      <c r="J6944" s="377">
        <f t="shared" si="223"/>
        <v>0</v>
      </c>
      <c r="K6944" s="467">
        <f t="shared" si="224"/>
        <v>0</v>
      </c>
      <c r="L6944" s="113"/>
      <c r="M6944" s="113"/>
    </row>
    <row r="6945" spans="2:13" s="181" customFormat="1" ht="12.75" hidden="1" customHeight="1">
      <c r="B6945" s="1186"/>
      <c r="C6945" s="1159"/>
      <c r="D6945" s="465">
        <v>927</v>
      </c>
      <c r="E6945" s="1156"/>
      <c r="F6945" s="1157"/>
      <c r="G6945" s="1158"/>
      <c r="H6945" s="468">
        <v>0.05</v>
      </c>
      <c r="I6945" s="564"/>
      <c r="J6945" s="377">
        <f t="shared" si="223"/>
        <v>0</v>
      </c>
      <c r="K6945" s="467">
        <f t="shared" si="224"/>
        <v>0</v>
      </c>
      <c r="L6945" s="113"/>
      <c r="M6945" s="113"/>
    </row>
    <row r="6946" spans="2:13" s="181" customFormat="1" ht="12.75" hidden="1" customHeight="1">
      <c r="B6946" s="1186"/>
      <c r="C6946" s="1159"/>
      <c r="D6946" s="465">
        <v>928</v>
      </c>
      <c r="E6946" s="1156"/>
      <c r="F6946" s="1157"/>
      <c r="G6946" s="1158"/>
      <c r="H6946" s="468">
        <v>0.05</v>
      </c>
      <c r="I6946" s="564"/>
      <c r="J6946" s="377">
        <f t="shared" si="223"/>
        <v>0</v>
      </c>
      <c r="K6946" s="467">
        <f t="shared" si="224"/>
        <v>0</v>
      </c>
      <c r="L6946" s="113"/>
      <c r="M6946" s="113"/>
    </row>
    <row r="6947" spans="2:13" s="181" customFormat="1" ht="12.75" hidden="1" customHeight="1">
      <c r="B6947" s="1186"/>
      <c r="C6947" s="1159"/>
      <c r="D6947" s="465">
        <v>929</v>
      </c>
      <c r="E6947" s="1156"/>
      <c r="F6947" s="1157"/>
      <c r="G6947" s="1158"/>
      <c r="H6947" s="468">
        <v>0.05</v>
      </c>
      <c r="I6947" s="564"/>
      <c r="J6947" s="377">
        <f t="shared" si="223"/>
        <v>0</v>
      </c>
      <c r="K6947" s="467">
        <f t="shared" si="224"/>
        <v>0</v>
      </c>
      <c r="L6947" s="113"/>
      <c r="M6947" s="113"/>
    </row>
    <row r="6948" spans="2:13" s="181" customFormat="1" ht="12.75" hidden="1" customHeight="1">
      <c r="B6948" s="1186"/>
      <c r="C6948" s="1159"/>
      <c r="D6948" s="465">
        <v>930</v>
      </c>
      <c r="E6948" s="1156"/>
      <c r="F6948" s="1157"/>
      <c r="G6948" s="1158"/>
      <c r="H6948" s="468">
        <v>0.05</v>
      </c>
      <c r="I6948" s="564"/>
      <c r="J6948" s="377">
        <f t="shared" si="223"/>
        <v>0</v>
      </c>
      <c r="K6948" s="467">
        <f t="shared" si="224"/>
        <v>0</v>
      </c>
      <c r="L6948" s="113"/>
      <c r="M6948" s="113"/>
    </row>
    <row r="6949" spans="2:13" s="181" customFormat="1" ht="12.75" hidden="1" customHeight="1">
      <c r="B6949" s="1186"/>
      <c r="C6949" s="1159"/>
      <c r="D6949" s="465">
        <v>931</v>
      </c>
      <c r="E6949" s="1156"/>
      <c r="F6949" s="1157"/>
      <c r="G6949" s="1158"/>
      <c r="H6949" s="468">
        <v>0.05</v>
      </c>
      <c r="I6949" s="564"/>
      <c r="J6949" s="377">
        <f t="shared" si="223"/>
        <v>0</v>
      </c>
      <c r="K6949" s="467">
        <f t="shared" si="224"/>
        <v>0</v>
      </c>
      <c r="L6949" s="113"/>
      <c r="M6949" s="113"/>
    </row>
    <row r="6950" spans="2:13" s="181" customFormat="1" ht="12.75" hidden="1" customHeight="1">
      <c r="B6950" s="1186"/>
      <c r="C6950" s="1159"/>
      <c r="D6950" s="465">
        <v>932</v>
      </c>
      <c r="E6950" s="1156"/>
      <c r="F6950" s="1157"/>
      <c r="G6950" s="1158"/>
      <c r="H6950" s="468">
        <v>0.05</v>
      </c>
      <c r="I6950" s="564"/>
      <c r="J6950" s="377">
        <f t="shared" si="223"/>
        <v>0</v>
      </c>
      <c r="K6950" s="467">
        <f t="shared" si="224"/>
        <v>0</v>
      </c>
      <c r="L6950" s="113"/>
      <c r="M6950" s="113"/>
    </row>
    <row r="6951" spans="2:13" s="181" customFormat="1" ht="12.75" hidden="1" customHeight="1">
      <c r="B6951" s="1186"/>
      <c r="C6951" s="1159"/>
      <c r="D6951" s="465">
        <v>933</v>
      </c>
      <c r="E6951" s="1156"/>
      <c r="F6951" s="1157"/>
      <c r="G6951" s="1158"/>
      <c r="H6951" s="468">
        <v>0.05</v>
      </c>
      <c r="I6951" s="564"/>
      <c r="J6951" s="377">
        <f t="shared" si="223"/>
        <v>0</v>
      </c>
      <c r="K6951" s="467">
        <f t="shared" si="224"/>
        <v>0</v>
      </c>
      <c r="L6951" s="113"/>
      <c r="M6951" s="113"/>
    </row>
    <row r="6952" spans="2:13" s="181" customFormat="1" ht="12.75" hidden="1" customHeight="1">
      <c r="B6952" s="1186"/>
      <c r="C6952" s="1159"/>
      <c r="D6952" s="465">
        <v>934</v>
      </c>
      <c r="E6952" s="1156"/>
      <c r="F6952" s="1157"/>
      <c r="G6952" s="1158"/>
      <c r="H6952" s="468">
        <v>0.05</v>
      </c>
      <c r="I6952" s="564"/>
      <c r="J6952" s="377">
        <f t="shared" si="223"/>
        <v>0</v>
      </c>
      <c r="K6952" s="467">
        <f t="shared" si="224"/>
        <v>0</v>
      </c>
      <c r="L6952" s="113"/>
      <c r="M6952" s="113"/>
    </row>
    <row r="6953" spans="2:13" s="181" customFormat="1" ht="12.75" hidden="1" customHeight="1">
      <c r="B6953" s="1186"/>
      <c r="C6953" s="1159"/>
      <c r="D6953" s="465">
        <v>935</v>
      </c>
      <c r="E6953" s="1156"/>
      <c r="F6953" s="1157"/>
      <c r="G6953" s="1158"/>
      <c r="H6953" s="468">
        <v>0.05</v>
      </c>
      <c r="I6953" s="564"/>
      <c r="J6953" s="377">
        <f t="shared" si="223"/>
        <v>0</v>
      </c>
      <c r="K6953" s="467">
        <f t="shared" si="224"/>
        <v>0</v>
      </c>
      <c r="L6953" s="113"/>
      <c r="M6953" s="113"/>
    </row>
    <row r="6954" spans="2:13" s="181" customFormat="1" ht="12.75" hidden="1" customHeight="1">
      <c r="B6954" s="1186"/>
      <c r="C6954" s="1159"/>
      <c r="D6954" s="465">
        <v>936</v>
      </c>
      <c r="E6954" s="1156"/>
      <c r="F6954" s="1157"/>
      <c r="G6954" s="1158"/>
      <c r="H6954" s="468">
        <v>0.05</v>
      </c>
      <c r="I6954" s="564"/>
      <c r="J6954" s="377">
        <f t="shared" si="223"/>
        <v>0</v>
      </c>
      <c r="K6954" s="467">
        <f t="shared" si="224"/>
        <v>0</v>
      </c>
      <c r="L6954" s="113"/>
      <c r="M6954" s="113"/>
    </row>
    <row r="6955" spans="2:13" s="181" customFormat="1" ht="12.75" hidden="1" customHeight="1">
      <c r="B6955" s="1186"/>
      <c r="C6955" s="1159"/>
      <c r="D6955" s="465">
        <v>937</v>
      </c>
      <c r="E6955" s="1156"/>
      <c r="F6955" s="1157"/>
      <c r="G6955" s="1158"/>
      <c r="H6955" s="468">
        <v>0.05</v>
      </c>
      <c r="I6955" s="564"/>
      <c r="J6955" s="377">
        <f t="shared" si="223"/>
        <v>0</v>
      </c>
      <c r="K6955" s="467">
        <f t="shared" si="224"/>
        <v>0</v>
      </c>
      <c r="L6955" s="113"/>
      <c r="M6955" s="113"/>
    </row>
    <row r="6956" spans="2:13" s="181" customFormat="1" ht="12.75" hidden="1" customHeight="1">
      <c r="B6956" s="1186"/>
      <c r="C6956" s="1159"/>
      <c r="D6956" s="465">
        <v>938</v>
      </c>
      <c r="E6956" s="1156"/>
      <c r="F6956" s="1157"/>
      <c r="G6956" s="1158"/>
      <c r="H6956" s="468">
        <v>0.05</v>
      </c>
      <c r="I6956" s="564"/>
      <c r="J6956" s="377">
        <f t="shared" si="223"/>
        <v>0</v>
      </c>
      <c r="K6956" s="467">
        <f t="shared" si="224"/>
        <v>0</v>
      </c>
      <c r="L6956" s="113"/>
      <c r="M6956" s="113"/>
    </row>
    <row r="6957" spans="2:13" s="181" customFormat="1" ht="12.75" hidden="1" customHeight="1">
      <c r="B6957" s="1186"/>
      <c r="C6957" s="1159"/>
      <c r="D6957" s="465">
        <v>939</v>
      </c>
      <c r="E6957" s="1156"/>
      <c r="F6957" s="1157"/>
      <c r="G6957" s="1158"/>
      <c r="H6957" s="468">
        <v>0.05</v>
      </c>
      <c r="I6957" s="564"/>
      <c r="J6957" s="377">
        <f t="shared" si="223"/>
        <v>0</v>
      </c>
      <c r="K6957" s="467">
        <f t="shared" si="224"/>
        <v>0</v>
      </c>
      <c r="L6957" s="113"/>
      <c r="M6957" s="113"/>
    </row>
    <row r="6958" spans="2:13" s="181" customFormat="1" ht="12.75" hidden="1" customHeight="1">
      <c r="B6958" s="1186"/>
      <c r="C6958" s="1159"/>
      <c r="D6958" s="465">
        <v>940</v>
      </c>
      <c r="E6958" s="1156"/>
      <c r="F6958" s="1157"/>
      <c r="G6958" s="1158"/>
      <c r="H6958" s="468">
        <v>0.05</v>
      </c>
      <c r="I6958" s="564"/>
      <c r="J6958" s="377">
        <f t="shared" si="223"/>
        <v>0</v>
      </c>
      <c r="K6958" s="467">
        <f t="shared" si="224"/>
        <v>0</v>
      </c>
      <c r="L6958" s="113"/>
      <c r="M6958" s="113"/>
    </row>
    <row r="6959" spans="2:13" s="181" customFormat="1" ht="12.75" hidden="1" customHeight="1">
      <c r="B6959" s="1186"/>
      <c r="C6959" s="1159"/>
      <c r="D6959" s="465">
        <v>941</v>
      </c>
      <c r="E6959" s="1156"/>
      <c r="F6959" s="1157"/>
      <c r="G6959" s="1158"/>
      <c r="H6959" s="468">
        <v>0.05</v>
      </c>
      <c r="I6959" s="564"/>
      <c r="J6959" s="377">
        <f t="shared" si="223"/>
        <v>0</v>
      </c>
      <c r="K6959" s="467">
        <f t="shared" si="224"/>
        <v>0</v>
      </c>
      <c r="L6959" s="113"/>
      <c r="M6959" s="113"/>
    </row>
    <row r="6960" spans="2:13" s="181" customFormat="1" ht="12.75" hidden="1" customHeight="1">
      <c r="B6960" s="1186"/>
      <c r="C6960" s="1159"/>
      <c r="D6960" s="465">
        <v>942</v>
      </c>
      <c r="E6960" s="1156"/>
      <c r="F6960" s="1157"/>
      <c r="G6960" s="1158"/>
      <c r="H6960" s="468">
        <v>0.05</v>
      </c>
      <c r="I6960" s="564"/>
      <c r="J6960" s="377">
        <f t="shared" si="223"/>
        <v>0</v>
      </c>
      <c r="K6960" s="467">
        <f t="shared" si="224"/>
        <v>0</v>
      </c>
      <c r="L6960" s="113"/>
      <c r="M6960" s="113"/>
    </row>
    <row r="6961" spans="2:13" s="181" customFormat="1" ht="12.75" hidden="1" customHeight="1">
      <c r="B6961" s="1186"/>
      <c r="C6961" s="1159"/>
      <c r="D6961" s="465">
        <v>943</v>
      </c>
      <c r="E6961" s="1156"/>
      <c r="F6961" s="1157"/>
      <c r="G6961" s="1158"/>
      <c r="H6961" s="468">
        <v>0.05</v>
      </c>
      <c r="I6961" s="564"/>
      <c r="J6961" s="377">
        <f t="shared" si="223"/>
        <v>0</v>
      </c>
      <c r="K6961" s="467">
        <f t="shared" si="224"/>
        <v>0</v>
      </c>
      <c r="L6961" s="113"/>
      <c r="M6961" s="113"/>
    </row>
    <row r="6962" spans="2:13" s="181" customFormat="1" ht="12.75" hidden="1" customHeight="1">
      <c r="B6962" s="1186"/>
      <c r="C6962" s="1159"/>
      <c r="D6962" s="465">
        <v>944</v>
      </c>
      <c r="E6962" s="1156"/>
      <c r="F6962" s="1157"/>
      <c r="G6962" s="1158"/>
      <c r="H6962" s="468">
        <v>0.05</v>
      </c>
      <c r="I6962" s="564"/>
      <c r="J6962" s="377">
        <f t="shared" si="223"/>
        <v>0</v>
      </c>
      <c r="K6962" s="467">
        <f t="shared" si="224"/>
        <v>0</v>
      </c>
      <c r="L6962" s="113"/>
      <c r="M6962" s="113"/>
    </row>
    <row r="6963" spans="2:13" s="181" customFormat="1" ht="12.75" hidden="1" customHeight="1">
      <c r="B6963" s="1186"/>
      <c r="C6963" s="1159"/>
      <c r="D6963" s="465">
        <v>945</v>
      </c>
      <c r="E6963" s="1156"/>
      <c r="F6963" s="1157"/>
      <c r="G6963" s="1158"/>
      <c r="H6963" s="468">
        <v>0.05</v>
      </c>
      <c r="I6963" s="564"/>
      <c r="J6963" s="377">
        <f t="shared" si="223"/>
        <v>0</v>
      </c>
      <c r="K6963" s="467">
        <f t="shared" si="224"/>
        <v>0</v>
      </c>
      <c r="L6963" s="113"/>
      <c r="M6963" s="113"/>
    </row>
    <row r="6964" spans="2:13" s="181" customFormat="1" ht="12.75" hidden="1" customHeight="1">
      <c r="B6964" s="1186"/>
      <c r="C6964" s="1159"/>
      <c r="D6964" s="465">
        <v>946</v>
      </c>
      <c r="E6964" s="1156"/>
      <c r="F6964" s="1157"/>
      <c r="G6964" s="1158"/>
      <c r="H6964" s="468">
        <v>0.05</v>
      </c>
      <c r="I6964" s="564"/>
      <c r="J6964" s="377">
        <f t="shared" si="223"/>
        <v>0</v>
      </c>
      <c r="K6964" s="467">
        <f t="shared" si="224"/>
        <v>0</v>
      </c>
      <c r="L6964" s="113"/>
      <c r="M6964" s="113"/>
    </row>
    <row r="6965" spans="2:13" s="181" customFormat="1" ht="12.75" hidden="1" customHeight="1">
      <c r="B6965" s="1186"/>
      <c r="C6965" s="1159"/>
      <c r="D6965" s="465">
        <v>947</v>
      </c>
      <c r="E6965" s="1156"/>
      <c r="F6965" s="1157"/>
      <c r="G6965" s="1158"/>
      <c r="H6965" s="468">
        <v>0.05</v>
      </c>
      <c r="I6965" s="564"/>
      <c r="J6965" s="377">
        <f t="shared" si="223"/>
        <v>0</v>
      </c>
      <c r="K6965" s="467">
        <f t="shared" si="224"/>
        <v>0</v>
      </c>
      <c r="L6965" s="113"/>
      <c r="M6965" s="113"/>
    </row>
    <row r="6966" spans="2:13" s="181" customFormat="1" ht="12.75" hidden="1" customHeight="1">
      <c r="B6966" s="1186"/>
      <c r="C6966" s="1159"/>
      <c r="D6966" s="465">
        <v>948</v>
      </c>
      <c r="E6966" s="1156"/>
      <c r="F6966" s="1157"/>
      <c r="G6966" s="1158"/>
      <c r="H6966" s="468">
        <v>0.05</v>
      </c>
      <c r="I6966" s="564"/>
      <c r="J6966" s="377">
        <f t="shared" si="223"/>
        <v>0</v>
      </c>
      <c r="K6966" s="467">
        <f t="shared" si="224"/>
        <v>0</v>
      </c>
      <c r="L6966" s="113"/>
      <c r="M6966" s="113"/>
    </row>
    <row r="6967" spans="2:13" s="181" customFormat="1" ht="12.75" hidden="1" customHeight="1">
      <c r="B6967" s="1186"/>
      <c r="C6967" s="1159"/>
      <c r="D6967" s="465">
        <v>949</v>
      </c>
      <c r="E6967" s="1156"/>
      <c r="F6967" s="1157"/>
      <c r="G6967" s="1158"/>
      <c r="H6967" s="468">
        <v>0.05</v>
      </c>
      <c r="I6967" s="564"/>
      <c r="J6967" s="377">
        <f t="shared" si="223"/>
        <v>0</v>
      </c>
      <c r="K6967" s="467">
        <f t="shared" si="224"/>
        <v>0</v>
      </c>
      <c r="L6967" s="113"/>
      <c r="M6967" s="113"/>
    </row>
    <row r="6968" spans="2:13" s="181" customFormat="1" ht="12.75" hidden="1" customHeight="1">
      <c r="B6968" s="1186"/>
      <c r="C6968" s="1159"/>
      <c r="D6968" s="465">
        <v>950</v>
      </c>
      <c r="E6968" s="1156"/>
      <c r="F6968" s="1157"/>
      <c r="G6968" s="1158"/>
      <c r="H6968" s="468">
        <v>0.05</v>
      </c>
      <c r="I6968" s="564"/>
      <c r="J6968" s="377">
        <f t="shared" si="223"/>
        <v>0</v>
      </c>
      <c r="K6968" s="467">
        <f t="shared" si="224"/>
        <v>0</v>
      </c>
      <c r="L6968" s="113"/>
      <c r="M6968" s="113"/>
    </row>
    <row r="6969" spans="2:13" s="181" customFormat="1" ht="12.75" hidden="1" customHeight="1">
      <c r="B6969" s="1186"/>
      <c r="C6969" s="1159"/>
      <c r="D6969" s="465">
        <v>951</v>
      </c>
      <c r="E6969" s="1156"/>
      <c r="F6969" s="1157"/>
      <c r="G6969" s="1158"/>
      <c r="H6969" s="468">
        <v>0.05</v>
      </c>
      <c r="I6969" s="564"/>
      <c r="J6969" s="377">
        <f t="shared" si="223"/>
        <v>0</v>
      </c>
      <c r="K6969" s="467">
        <f t="shared" si="224"/>
        <v>0</v>
      </c>
      <c r="L6969" s="113"/>
      <c r="M6969" s="113"/>
    </row>
    <row r="6970" spans="2:13" s="181" customFormat="1" ht="12.75" hidden="1" customHeight="1">
      <c r="B6970" s="1186"/>
      <c r="C6970" s="1159"/>
      <c r="D6970" s="465">
        <v>952</v>
      </c>
      <c r="E6970" s="1156"/>
      <c r="F6970" s="1157"/>
      <c r="G6970" s="1158"/>
      <c r="H6970" s="468">
        <v>0.05</v>
      </c>
      <c r="I6970" s="564"/>
      <c r="J6970" s="377">
        <f t="shared" si="223"/>
        <v>0</v>
      </c>
      <c r="K6970" s="467">
        <f t="shared" si="224"/>
        <v>0</v>
      </c>
      <c r="L6970" s="113"/>
      <c r="M6970" s="113"/>
    </row>
    <row r="6971" spans="2:13" s="181" customFormat="1" ht="12.75" hidden="1" customHeight="1">
      <c r="B6971" s="1186"/>
      <c r="C6971" s="1159"/>
      <c r="D6971" s="465">
        <v>953</v>
      </c>
      <c r="E6971" s="1156"/>
      <c r="F6971" s="1157"/>
      <c r="G6971" s="1158"/>
      <c r="H6971" s="468">
        <v>0.05</v>
      </c>
      <c r="I6971" s="564"/>
      <c r="J6971" s="377">
        <f t="shared" si="223"/>
        <v>0</v>
      </c>
      <c r="K6971" s="467">
        <f t="shared" si="224"/>
        <v>0</v>
      </c>
      <c r="L6971" s="113"/>
      <c r="M6971" s="113"/>
    </row>
    <row r="6972" spans="2:13" s="181" customFormat="1" ht="12.75" hidden="1" customHeight="1">
      <c r="B6972" s="1186"/>
      <c r="C6972" s="1159"/>
      <c r="D6972" s="465">
        <v>954</v>
      </c>
      <c r="E6972" s="1156"/>
      <c r="F6972" s="1157"/>
      <c r="G6972" s="1158"/>
      <c r="H6972" s="468">
        <v>0.05</v>
      </c>
      <c r="I6972" s="564"/>
      <c r="J6972" s="377">
        <f t="shared" si="223"/>
        <v>0</v>
      </c>
      <c r="K6972" s="467">
        <f t="shared" si="224"/>
        <v>0</v>
      </c>
      <c r="L6972" s="113"/>
      <c r="M6972" s="113"/>
    </row>
    <row r="6973" spans="2:13" s="181" customFormat="1" ht="12.75" hidden="1" customHeight="1">
      <c r="B6973" s="1186"/>
      <c r="C6973" s="1159"/>
      <c r="D6973" s="465">
        <v>955</v>
      </c>
      <c r="E6973" s="1156"/>
      <c r="F6973" s="1157"/>
      <c r="G6973" s="1158"/>
      <c r="H6973" s="468">
        <v>0.05</v>
      </c>
      <c r="I6973" s="564"/>
      <c r="J6973" s="377">
        <f t="shared" si="223"/>
        <v>0</v>
      </c>
      <c r="K6973" s="467">
        <f t="shared" si="224"/>
        <v>0</v>
      </c>
      <c r="L6973" s="113"/>
      <c r="M6973" s="113"/>
    </row>
    <row r="6974" spans="2:13" s="181" customFormat="1" ht="12.75" hidden="1" customHeight="1">
      <c r="B6974" s="1186"/>
      <c r="C6974" s="1159"/>
      <c r="D6974" s="465">
        <v>956</v>
      </c>
      <c r="E6974" s="1156"/>
      <c r="F6974" s="1157"/>
      <c r="G6974" s="1158"/>
      <c r="H6974" s="468">
        <v>0.05</v>
      </c>
      <c r="I6974" s="564"/>
      <c r="J6974" s="377">
        <f t="shared" si="223"/>
        <v>0</v>
      </c>
      <c r="K6974" s="467">
        <f t="shared" si="224"/>
        <v>0</v>
      </c>
      <c r="L6974" s="113"/>
      <c r="M6974" s="113"/>
    </row>
    <row r="6975" spans="2:13" s="181" customFormat="1" ht="12.75" hidden="1" customHeight="1">
      <c r="B6975" s="1186"/>
      <c r="C6975" s="1159"/>
      <c r="D6975" s="465">
        <v>957</v>
      </c>
      <c r="E6975" s="1156"/>
      <c r="F6975" s="1157"/>
      <c r="G6975" s="1158"/>
      <c r="H6975" s="468">
        <v>0.05</v>
      </c>
      <c r="I6975" s="564"/>
      <c r="J6975" s="377">
        <f t="shared" si="223"/>
        <v>0</v>
      </c>
      <c r="K6975" s="467">
        <f t="shared" si="224"/>
        <v>0</v>
      </c>
      <c r="L6975" s="113"/>
      <c r="M6975" s="113"/>
    </row>
    <row r="6976" spans="2:13" s="181" customFormat="1" ht="12.75" hidden="1" customHeight="1">
      <c r="B6976" s="1186"/>
      <c r="C6976" s="1159"/>
      <c r="D6976" s="465">
        <v>958</v>
      </c>
      <c r="E6976" s="1156"/>
      <c r="F6976" s="1157"/>
      <c r="G6976" s="1158"/>
      <c r="H6976" s="468">
        <v>0.05</v>
      </c>
      <c r="I6976" s="564"/>
      <c r="J6976" s="377">
        <f t="shared" si="223"/>
        <v>0</v>
      </c>
      <c r="K6976" s="467">
        <f t="shared" si="224"/>
        <v>0</v>
      </c>
      <c r="L6976" s="113"/>
      <c r="M6976" s="113"/>
    </row>
    <row r="6977" spans="2:13" s="181" customFormat="1" ht="12.75" hidden="1" customHeight="1">
      <c r="B6977" s="1186"/>
      <c r="C6977" s="1159"/>
      <c r="D6977" s="465">
        <v>959</v>
      </c>
      <c r="E6977" s="1156"/>
      <c r="F6977" s="1157"/>
      <c r="G6977" s="1158"/>
      <c r="H6977" s="468">
        <v>0.05</v>
      </c>
      <c r="I6977" s="564"/>
      <c r="J6977" s="377">
        <f t="shared" si="223"/>
        <v>0</v>
      </c>
      <c r="K6977" s="467">
        <f t="shared" si="224"/>
        <v>0</v>
      </c>
      <c r="L6977" s="113"/>
      <c r="M6977" s="113"/>
    </row>
    <row r="6978" spans="2:13" s="181" customFormat="1" ht="12.75" hidden="1" customHeight="1">
      <c r="B6978" s="1186"/>
      <c r="C6978" s="1159"/>
      <c r="D6978" s="465">
        <v>960</v>
      </c>
      <c r="E6978" s="1156"/>
      <c r="F6978" s="1157"/>
      <c r="G6978" s="1158"/>
      <c r="H6978" s="468">
        <v>0.05</v>
      </c>
      <c r="I6978" s="564"/>
      <c r="J6978" s="377">
        <f t="shared" si="223"/>
        <v>0</v>
      </c>
      <c r="K6978" s="467">
        <f t="shared" si="224"/>
        <v>0</v>
      </c>
      <c r="L6978" s="113"/>
      <c r="M6978" s="113"/>
    </row>
    <row r="6979" spans="2:13" s="181" customFormat="1" ht="12.75" hidden="1" customHeight="1">
      <c r="B6979" s="1186"/>
      <c r="C6979" s="1159"/>
      <c r="D6979" s="465">
        <v>961</v>
      </c>
      <c r="E6979" s="1156"/>
      <c r="F6979" s="1157"/>
      <c r="G6979" s="1158"/>
      <c r="H6979" s="468">
        <v>0.05</v>
      </c>
      <c r="I6979" s="564"/>
      <c r="J6979" s="377">
        <f t="shared" ref="J6979:J7018" si="225">$I$11027*H6979</f>
        <v>0</v>
      </c>
      <c r="K6979" s="467">
        <f t="shared" si="224"/>
        <v>0</v>
      </c>
      <c r="L6979" s="113"/>
      <c r="M6979" s="113"/>
    </row>
    <row r="6980" spans="2:13" s="181" customFormat="1" ht="12.75" hidden="1" customHeight="1">
      <c r="B6980" s="1186"/>
      <c r="C6980" s="1159"/>
      <c r="D6980" s="465">
        <v>962</v>
      </c>
      <c r="E6980" s="1156"/>
      <c r="F6980" s="1157"/>
      <c r="G6980" s="1158"/>
      <c r="H6980" s="468">
        <v>0.05</v>
      </c>
      <c r="I6980" s="564"/>
      <c r="J6980" s="377">
        <f t="shared" si="225"/>
        <v>0</v>
      </c>
      <c r="K6980" s="467">
        <f t="shared" ref="K6980:K7018" si="226">MAX(0,(I6980-J6980)*0.75)</f>
        <v>0</v>
      </c>
      <c r="L6980" s="113"/>
      <c r="M6980" s="113"/>
    </row>
    <row r="6981" spans="2:13" s="181" customFormat="1" ht="12.75" hidden="1" customHeight="1">
      <c r="B6981" s="1186"/>
      <c r="C6981" s="1159"/>
      <c r="D6981" s="465">
        <v>963</v>
      </c>
      <c r="E6981" s="1156"/>
      <c r="F6981" s="1157"/>
      <c r="G6981" s="1158"/>
      <c r="H6981" s="468">
        <v>0.05</v>
      </c>
      <c r="I6981" s="564"/>
      <c r="J6981" s="377">
        <f t="shared" si="225"/>
        <v>0</v>
      </c>
      <c r="K6981" s="467">
        <f t="shared" si="226"/>
        <v>0</v>
      </c>
      <c r="L6981" s="113"/>
      <c r="M6981" s="113"/>
    </row>
    <row r="6982" spans="2:13" s="181" customFormat="1" ht="12.75" hidden="1" customHeight="1">
      <c r="B6982" s="1186"/>
      <c r="C6982" s="1159"/>
      <c r="D6982" s="465">
        <v>964</v>
      </c>
      <c r="E6982" s="1156"/>
      <c r="F6982" s="1157"/>
      <c r="G6982" s="1158"/>
      <c r="H6982" s="468">
        <v>0.05</v>
      </c>
      <c r="I6982" s="564"/>
      <c r="J6982" s="377">
        <f t="shared" si="225"/>
        <v>0</v>
      </c>
      <c r="K6982" s="467">
        <f t="shared" si="226"/>
        <v>0</v>
      </c>
      <c r="L6982" s="113"/>
      <c r="M6982" s="113"/>
    </row>
    <row r="6983" spans="2:13" s="181" customFormat="1" ht="12.75" hidden="1" customHeight="1">
      <c r="B6983" s="1186"/>
      <c r="C6983" s="1159"/>
      <c r="D6983" s="465">
        <v>965</v>
      </c>
      <c r="E6983" s="1156"/>
      <c r="F6983" s="1157"/>
      <c r="G6983" s="1158"/>
      <c r="H6983" s="468">
        <v>0.05</v>
      </c>
      <c r="I6983" s="564"/>
      <c r="J6983" s="377">
        <f t="shared" si="225"/>
        <v>0</v>
      </c>
      <c r="K6983" s="467">
        <f t="shared" si="226"/>
        <v>0</v>
      </c>
      <c r="L6983" s="113"/>
      <c r="M6983" s="113"/>
    </row>
    <row r="6984" spans="2:13" s="181" customFormat="1" ht="12.75" hidden="1" customHeight="1">
      <c r="B6984" s="1186"/>
      <c r="C6984" s="1159"/>
      <c r="D6984" s="465">
        <v>966</v>
      </c>
      <c r="E6984" s="1156"/>
      <c r="F6984" s="1157"/>
      <c r="G6984" s="1158"/>
      <c r="H6984" s="468">
        <v>0.05</v>
      </c>
      <c r="I6984" s="564"/>
      <c r="J6984" s="377">
        <f t="shared" si="225"/>
        <v>0</v>
      </c>
      <c r="K6984" s="467">
        <f t="shared" si="226"/>
        <v>0</v>
      </c>
      <c r="L6984" s="113"/>
      <c r="M6984" s="113"/>
    </row>
    <row r="6985" spans="2:13" s="181" customFormat="1" ht="12.75" hidden="1" customHeight="1">
      <c r="B6985" s="1186"/>
      <c r="C6985" s="1159"/>
      <c r="D6985" s="465">
        <v>967</v>
      </c>
      <c r="E6985" s="1156"/>
      <c r="F6985" s="1157"/>
      <c r="G6985" s="1158"/>
      <c r="H6985" s="468">
        <v>0.05</v>
      </c>
      <c r="I6985" s="564"/>
      <c r="J6985" s="377">
        <f t="shared" si="225"/>
        <v>0</v>
      </c>
      <c r="K6985" s="467">
        <f t="shared" si="226"/>
        <v>0</v>
      </c>
      <c r="L6985" s="113"/>
      <c r="M6985" s="113"/>
    </row>
    <row r="6986" spans="2:13" s="181" customFormat="1" ht="12.75" hidden="1" customHeight="1">
      <c r="B6986" s="1186"/>
      <c r="C6986" s="1159"/>
      <c r="D6986" s="465">
        <v>968</v>
      </c>
      <c r="E6986" s="1156"/>
      <c r="F6986" s="1157"/>
      <c r="G6986" s="1158"/>
      <c r="H6986" s="468">
        <v>0.05</v>
      </c>
      <c r="I6986" s="564"/>
      <c r="J6986" s="377">
        <f t="shared" si="225"/>
        <v>0</v>
      </c>
      <c r="K6986" s="467">
        <f t="shared" si="226"/>
        <v>0</v>
      </c>
      <c r="L6986" s="113"/>
      <c r="M6986" s="113"/>
    </row>
    <row r="6987" spans="2:13" s="181" customFormat="1" ht="12.75" hidden="1" customHeight="1">
      <c r="B6987" s="1186"/>
      <c r="C6987" s="1159"/>
      <c r="D6987" s="465">
        <v>969</v>
      </c>
      <c r="E6987" s="1156"/>
      <c r="F6987" s="1157"/>
      <c r="G6987" s="1158"/>
      <c r="H6987" s="468">
        <v>0.05</v>
      </c>
      <c r="I6987" s="564"/>
      <c r="J6987" s="377">
        <f t="shared" si="225"/>
        <v>0</v>
      </c>
      <c r="K6987" s="467">
        <f t="shared" si="226"/>
        <v>0</v>
      </c>
      <c r="L6987" s="113"/>
      <c r="M6987" s="113"/>
    </row>
    <row r="6988" spans="2:13" s="181" customFormat="1" ht="12.75" hidden="1" customHeight="1">
      <c r="B6988" s="1186"/>
      <c r="C6988" s="1159"/>
      <c r="D6988" s="465">
        <v>970</v>
      </c>
      <c r="E6988" s="1156"/>
      <c r="F6988" s="1157"/>
      <c r="G6988" s="1158"/>
      <c r="H6988" s="468">
        <v>0.05</v>
      </c>
      <c r="I6988" s="564"/>
      <c r="J6988" s="377">
        <f t="shared" si="225"/>
        <v>0</v>
      </c>
      <c r="K6988" s="467">
        <f t="shared" si="226"/>
        <v>0</v>
      </c>
      <c r="L6988" s="113"/>
      <c r="M6988" s="113"/>
    </row>
    <row r="6989" spans="2:13" s="181" customFormat="1" ht="12.75" hidden="1" customHeight="1">
      <c r="B6989" s="1186"/>
      <c r="C6989" s="1159"/>
      <c r="D6989" s="465">
        <v>971</v>
      </c>
      <c r="E6989" s="1156"/>
      <c r="F6989" s="1157"/>
      <c r="G6989" s="1158"/>
      <c r="H6989" s="468">
        <v>0.05</v>
      </c>
      <c r="I6989" s="564"/>
      <c r="J6989" s="377">
        <f t="shared" si="225"/>
        <v>0</v>
      </c>
      <c r="K6989" s="467">
        <f t="shared" si="226"/>
        <v>0</v>
      </c>
      <c r="L6989" s="113"/>
      <c r="M6989" s="113"/>
    </row>
    <row r="6990" spans="2:13" s="181" customFormat="1" ht="12.75" hidden="1" customHeight="1">
      <c r="B6990" s="1186"/>
      <c r="C6990" s="1159"/>
      <c r="D6990" s="465">
        <v>972</v>
      </c>
      <c r="E6990" s="1156"/>
      <c r="F6990" s="1157"/>
      <c r="G6990" s="1158"/>
      <c r="H6990" s="468">
        <v>0.05</v>
      </c>
      <c r="I6990" s="564"/>
      <c r="J6990" s="377">
        <f t="shared" si="225"/>
        <v>0</v>
      </c>
      <c r="K6990" s="467">
        <f t="shared" si="226"/>
        <v>0</v>
      </c>
      <c r="L6990" s="113"/>
      <c r="M6990" s="113"/>
    </row>
    <row r="6991" spans="2:13" s="181" customFormat="1" ht="12.75" hidden="1" customHeight="1">
      <c r="B6991" s="1186"/>
      <c r="C6991" s="1159"/>
      <c r="D6991" s="465">
        <v>973</v>
      </c>
      <c r="E6991" s="1156"/>
      <c r="F6991" s="1157"/>
      <c r="G6991" s="1158"/>
      <c r="H6991" s="468">
        <v>0.05</v>
      </c>
      <c r="I6991" s="564"/>
      <c r="J6991" s="377">
        <f t="shared" si="225"/>
        <v>0</v>
      </c>
      <c r="K6991" s="467">
        <f t="shared" si="226"/>
        <v>0</v>
      </c>
      <c r="L6991" s="113"/>
      <c r="M6991" s="113"/>
    </row>
    <row r="6992" spans="2:13" s="181" customFormat="1" ht="12.75" hidden="1" customHeight="1">
      <c r="B6992" s="1186"/>
      <c r="C6992" s="1159"/>
      <c r="D6992" s="465">
        <v>974</v>
      </c>
      <c r="E6992" s="1156"/>
      <c r="F6992" s="1157"/>
      <c r="G6992" s="1158"/>
      <c r="H6992" s="468">
        <v>0.05</v>
      </c>
      <c r="I6992" s="564"/>
      <c r="J6992" s="377">
        <f t="shared" si="225"/>
        <v>0</v>
      </c>
      <c r="K6992" s="467">
        <f t="shared" si="226"/>
        <v>0</v>
      </c>
      <c r="L6992" s="113"/>
      <c r="M6992" s="113"/>
    </row>
    <row r="6993" spans="2:13" s="181" customFormat="1" ht="12.75" hidden="1" customHeight="1">
      <c r="B6993" s="1186"/>
      <c r="C6993" s="1159"/>
      <c r="D6993" s="465">
        <v>975</v>
      </c>
      <c r="E6993" s="1156"/>
      <c r="F6993" s="1157"/>
      <c r="G6993" s="1158"/>
      <c r="H6993" s="468">
        <v>0.05</v>
      </c>
      <c r="I6993" s="564"/>
      <c r="J6993" s="377">
        <f t="shared" si="225"/>
        <v>0</v>
      </c>
      <c r="K6993" s="467">
        <f t="shared" si="226"/>
        <v>0</v>
      </c>
      <c r="L6993" s="113"/>
      <c r="M6993" s="113"/>
    </row>
    <row r="6994" spans="2:13" s="181" customFormat="1" ht="12.75" hidden="1" customHeight="1">
      <c r="B6994" s="1186"/>
      <c r="C6994" s="1159"/>
      <c r="D6994" s="465">
        <v>976</v>
      </c>
      <c r="E6994" s="1156"/>
      <c r="F6994" s="1157"/>
      <c r="G6994" s="1158"/>
      <c r="H6994" s="468">
        <v>0.05</v>
      </c>
      <c r="I6994" s="564"/>
      <c r="J6994" s="377">
        <f t="shared" si="225"/>
        <v>0</v>
      </c>
      <c r="K6994" s="467">
        <f t="shared" si="226"/>
        <v>0</v>
      </c>
      <c r="L6994" s="113"/>
      <c r="M6994" s="113"/>
    </row>
    <row r="6995" spans="2:13" s="181" customFormat="1" ht="12.75" hidden="1" customHeight="1">
      <c r="B6995" s="1186"/>
      <c r="C6995" s="1159"/>
      <c r="D6995" s="465">
        <v>977</v>
      </c>
      <c r="E6995" s="1156"/>
      <c r="F6995" s="1157"/>
      <c r="G6995" s="1158"/>
      <c r="H6995" s="468">
        <v>0.05</v>
      </c>
      <c r="I6995" s="564"/>
      <c r="J6995" s="377">
        <f t="shared" si="225"/>
        <v>0</v>
      </c>
      <c r="K6995" s="467">
        <f t="shared" si="226"/>
        <v>0</v>
      </c>
      <c r="L6995" s="113"/>
      <c r="M6995" s="113"/>
    </row>
    <row r="6996" spans="2:13" s="181" customFormat="1" ht="12.75" hidden="1" customHeight="1">
      <c r="B6996" s="1186"/>
      <c r="C6996" s="1159"/>
      <c r="D6996" s="465">
        <v>978</v>
      </c>
      <c r="E6996" s="1156"/>
      <c r="F6996" s="1157"/>
      <c r="G6996" s="1158"/>
      <c r="H6996" s="468">
        <v>0.05</v>
      </c>
      <c r="I6996" s="564"/>
      <c r="J6996" s="377">
        <f t="shared" si="225"/>
        <v>0</v>
      </c>
      <c r="K6996" s="467">
        <f t="shared" si="226"/>
        <v>0</v>
      </c>
      <c r="L6996" s="113"/>
      <c r="M6996" s="113"/>
    </row>
    <row r="6997" spans="2:13" s="181" customFormat="1" ht="12.75" hidden="1" customHeight="1">
      <c r="B6997" s="1186"/>
      <c r="C6997" s="1159"/>
      <c r="D6997" s="465">
        <v>979</v>
      </c>
      <c r="E6997" s="1156"/>
      <c r="F6997" s="1157"/>
      <c r="G6997" s="1158"/>
      <c r="H6997" s="468">
        <v>0.05</v>
      </c>
      <c r="I6997" s="564"/>
      <c r="J6997" s="377">
        <f t="shared" si="225"/>
        <v>0</v>
      </c>
      <c r="K6997" s="467">
        <f t="shared" si="226"/>
        <v>0</v>
      </c>
      <c r="L6997" s="113"/>
      <c r="M6997" s="113"/>
    </row>
    <row r="6998" spans="2:13" s="181" customFormat="1" ht="12.75" hidden="1" customHeight="1">
      <c r="B6998" s="1186"/>
      <c r="C6998" s="1159"/>
      <c r="D6998" s="465">
        <v>980</v>
      </c>
      <c r="E6998" s="1156"/>
      <c r="F6998" s="1157"/>
      <c r="G6998" s="1158"/>
      <c r="H6998" s="468">
        <v>0.05</v>
      </c>
      <c r="I6998" s="564"/>
      <c r="J6998" s="377">
        <f t="shared" si="225"/>
        <v>0</v>
      </c>
      <c r="K6998" s="467">
        <f t="shared" si="226"/>
        <v>0</v>
      </c>
      <c r="L6998" s="113"/>
      <c r="M6998" s="113"/>
    </row>
    <row r="6999" spans="2:13" s="181" customFormat="1" ht="12.75" hidden="1" customHeight="1">
      <c r="B6999" s="1186"/>
      <c r="C6999" s="1159"/>
      <c r="D6999" s="465">
        <v>981</v>
      </c>
      <c r="E6999" s="1156"/>
      <c r="F6999" s="1157"/>
      <c r="G6999" s="1158"/>
      <c r="H6999" s="468">
        <v>0.05</v>
      </c>
      <c r="I6999" s="564"/>
      <c r="J6999" s="377">
        <f t="shared" si="225"/>
        <v>0</v>
      </c>
      <c r="K6999" s="467">
        <f t="shared" si="226"/>
        <v>0</v>
      </c>
      <c r="L6999" s="113"/>
      <c r="M6999" s="113"/>
    </row>
    <row r="7000" spans="2:13" s="181" customFormat="1" ht="12.75" hidden="1" customHeight="1">
      <c r="B7000" s="1186"/>
      <c r="C7000" s="1159"/>
      <c r="D7000" s="465">
        <v>982</v>
      </c>
      <c r="E7000" s="1156"/>
      <c r="F7000" s="1157"/>
      <c r="G7000" s="1158"/>
      <c r="H7000" s="468">
        <v>0.05</v>
      </c>
      <c r="I7000" s="564"/>
      <c r="J7000" s="377">
        <f t="shared" si="225"/>
        <v>0</v>
      </c>
      <c r="K7000" s="467">
        <f t="shared" si="226"/>
        <v>0</v>
      </c>
      <c r="L7000" s="113"/>
      <c r="M7000" s="113"/>
    </row>
    <row r="7001" spans="2:13" s="181" customFormat="1" ht="12.75" hidden="1" customHeight="1">
      <c r="B7001" s="1186"/>
      <c r="C7001" s="1159"/>
      <c r="D7001" s="465">
        <v>983</v>
      </c>
      <c r="E7001" s="1156"/>
      <c r="F7001" s="1157"/>
      <c r="G7001" s="1158"/>
      <c r="H7001" s="468">
        <v>0.05</v>
      </c>
      <c r="I7001" s="564"/>
      <c r="J7001" s="377">
        <f t="shared" si="225"/>
        <v>0</v>
      </c>
      <c r="K7001" s="467">
        <f t="shared" si="226"/>
        <v>0</v>
      </c>
      <c r="L7001" s="113"/>
      <c r="M7001" s="113"/>
    </row>
    <row r="7002" spans="2:13" s="181" customFormat="1" ht="12.75" hidden="1" customHeight="1">
      <c r="B7002" s="1186"/>
      <c r="C7002" s="1159"/>
      <c r="D7002" s="465">
        <v>984</v>
      </c>
      <c r="E7002" s="1156"/>
      <c r="F7002" s="1157"/>
      <c r="G7002" s="1158"/>
      <c r="H7002" s="468">
        <v>0.05</v>
      </c>
      <c r="I7002" s="564"/>
      <c r="J7002" s="377">
        <f t="shared" si="225"/>
        <v>0</v>
      </c>
      <c r="K7002" s="467">
        <f t="shared" si="226"/>
        <v>0</v>
      </c>
      <c r="L7002" s="113"/>
      <c r="M7002" s="113"/>
    </row>
    <row r="7003" spans="2:13" s="181" customFormat="1" ht="12.75" hidden="1" customHeight="1">
      <c r="B7003" s="1186"/>
      <c r="C7003" s="1159"/>
      <c r="D7003" s="465">
        <v>985</v>
      </c>
      <c r="E7003" s="1156"/>
      <c r="F7003" s="1157"/>
      <c r="G7003" s="1158"/>
      <c r="H7003" s="468">
        <v>0.05</v>
      </c>
      <c r="I7003" s="564"/>
      <c r="J7003" s="377">
        <f t="shared" si="225"/>
        <v>0</v>
      </c>
      <c r="K7003" s="467">
        <f t="shared" si="226"/>
        <v>0</v>
      </c>
      <c r="L7003" s="113"/>
      <c r="M7003" s="113"/>
    </row>
    <row r="7004" spans="2:13" s="181" customFormat="1" ht="12.75" hidden="1" customHeight="1">
      <c r="B7004" s="1186"/>
      <c r="C7004" s="1159"/>
      <c r="D7004" s="465">
        <v>986</v>
      </c>
      <c r="E7004" s="1156"/>
      <c r="F7004" s="1157"/>
      <c r="G7004" s="1158"/>
      <c r="H7004" s="468">
        <v>0.05</v>
      </c>
      <c r="I7004" s="564"/>
      <c r="J7004" s="377">
        <f t="shared" si="225"/>
        <v>0</v>
      </c>
      <c r="K7004" s="467">
        <f t="shared" si="226"/>
        <v>0</v>
      </c>
      <c r="L7004" s="113"/>
      <c r="M7004" s="113"/>
    </row>
    <row r="7005" spans="2:13" s="181" customFormat="1" ht="12.75" hidden="1" customHeight="1">
      <c r="B7005" s="1186"/>
      <c r="C7005" s="1159"/>
      <c r="D7005" s="465">
        <v>987</v>
      </c>
      <c r="E7005" s="1156"/>
      <c r="F7005" s="1157"/>
      <c r="G7005" s="1158"/>
      <c r="H7005" s="468">
        <v>0.05</v>
      </c>
      <c r="I7005" s="564"/>
      <c r="J7005" s="377">
        <f t="shared" si="225"/>
        <v>0</v>
      </c>
      <c r="K7005" s="467">
        <f t="shared" si="226"/>
        <v>0</v>
      </c>
      <c r="L7005" s="113"/>
      <c r="M7005" s="113"/>
    </row>
    <row r="7006" spans="2:13" s="181" customFormat="1" ht="12.75" hidden="1" customHeight="1">
      <c r="B7006" s="1186"/>
      <c r="C7006" s="1159"/>
      <c r="D7006" s="465">
        <v>988</v>
      </c>
      <c r="E7006" s="1156"/>
      <c r="F7006" s="1157"/>
      <c r="G7006" s="1158"/>
      <c r="H7006" s="468">
        <v>0.05</v>
      </c>
      <c r="I7006" s="564"/>
      <c r="J7006" s="377">
        <f t="shared" si="225"/>
        <v>0</v>
      </c>
      <c r="K7006" s="467">
        <f t="shared" si="226"/>
        <v>0</v>
      </c>
      <c r="L7006" s="113"/>
      <c r="M7006" s="113"/>
    </row>
    <row r="7007" spans="2:13" s="181" customFormat="1" ht="12.75" hidden="1" customHeight="1">
      <c r="B7007" s="1186"/>
      <c r="C7007" s="1159"/>
      <c r="D7007" s="465">
        <v>989</v>
      </c>
      <c r="E7007" s="1156"/>
      <c r="F7007" s="1157"/>
      <c r="G7007" s="1158"/>
      <c r="H7007" s="468">
        <v>0.05</v>
      </c>
      <c r="I7007" s="564"/>
      <c r="J7007" s="377">
        <f t="shared" si="225"/>
        <v>0</v>
      </c>
      <c r="K7007" s="467">
        <f t="shared" si="226"/>
        <v>0</v>
      </c>
      <c r="L7007" s="113"/>
      <c r="M7007" s="113"/>
    </row>
    <row r="7008" spans="2:13" s="181" customFormat="1" ht="12.75" hidden="1" customHeight="1">
      <c r="B7008" s="1186"/>
      <c r="C7008" s="1159"/>
      <c r="D7008" s="465">
        <v>990</v>
      </c>
      <c r="E7008" s="1156"/>
      <c r="F7008" s="1157"/>
      <c r="G7008" s="1158"/>
      <c r="H7008" s="468">
        <v>0.05</v>
      </c>
      <c r="I7008" s="564"/>
      <c r="J7008" s="377">
        <f t="shared" si="225"/>
        <v>0</v>
      </c>
      <c r="K7008" s="467">
        <f t="shared" si="226"/>
        <v>0</v>
      </c>
      <c r="L7008" s="113"/>
      <c r="M7008" s="113"/>
    </row>
    <row r="7009" spans="2:13" s="181" customFormat="1" ht="12.75" hidden="1" customHeight="1">
      <c r="B7009" s="1186"/>
      <c r="C7009" s="1159"/>
      <c r="D7009" s="465">
        <v>991</v>
      </c>
      <c r="E7009" s="1156"/>
      <c r="F7009" s="1157"/>
      <c r="G7009" s="1158"/>
      <c r="H7009" s="468">
        <v>0.05</v>
      </c>
      <c r="I7009" s="564"/>
      <c r="J7009" s="377">
        <f t="shared" si="225"/>
        <v>0</v>
      </c>
      <c r="K7009" s="467">
        <f t="shared" si="226"/>
        <v>0</v>
      </c>
      <c r="L7009" s="113"/>
      <c r="M7009" s="113"/>
    </row>
    <row r="7010" spans="2:13" s="181" customFormat="1" ht="12.75" hidden="1" customHeight="1">
      <c r="B7010" s="1186"/>
      <c r="C7010" s="1159"/>
      <c r="D7010" s="465">
        <v>992</v>
      </c>
      <c r="E7010" s="1156"/>
      <c r="F7010" s="1157"/>
      <c r="G7010" s="1158"/>
      <c r="H7010" s="468">
        <v>0.05</v>
      </c>
      <c r="I7010" s="564"/>
      <c r="J7010" s="377">
        <f t="shared" si="225"/>
        <v>0</v>
      </c>
      <c r="K7010" s="467">
        <f t="shared" si="226"/>
        <v>0</v>
      </c>
      <c r="L7010" s="113"/>
      <c r="M7010" s="113"/>
    </row>
    <row r="7011" spans="2:13" s="181" customFormat="1" ht="12.75" hidden="1" customHeight="1">
      <c r="B7011" s="1186"/>
      <c r="C7011" s="1159"/>
      <c r="D7011" s="465">
        <v>993</v>
      </c>
      <c r="E7011" s="1156"/>
      <c r="F7011" s="1157"/>
      <c r="G7011" s="1158"/>
      <c r="H7011" s="468">
        <v>0.05</v>
      </c>
      <c r="I7011" s="564"/>
      <c r="J7011" s="377">
        <f t="shared" si="225"/>
        <v>0</v>
      </c>
      <c r="K7011" s="467">
        <f t="shared" si="226"/>
        <v>0</v>
      </c>
      <c r="L7011" s="113"/>
      <c r="M7011" s="113"/>
    </row>
    <row r="7012" spans="2:13" s="181" customFormat="1" ht="12.75" hidden="1" customHeight="1">
      <c r="B7012" s="1186"/>
      <c r="C7012" s="1159"/>
      <c r="D7012" s="465">
        <v>994</v>
      </c>
      <c r="E7012" s="1156"/>
      <c r="F7012" s="1157"/>
      <c r="G7012" s="1158"/>
      <c r="H7012" s="468">
        <v>0.05</v>
      </c>
      <c r="I7012" s="564"/>
      <c r="J7012" s="377">
        <f t="shared" si="225"/>
        <v>0</v>
      </c>
      <c r="K7012" s="467">
        <f t="shared" si="226"/>
        <v>0</v>
      </c>
      <c r="L7012" s="113"/>
      <c r="M7012" s="113"/>
    </row>
    <row r="7013" spans="2:13" s="181" customFormat="1" ht="12.75" hidden="1" customHeight="1">
      <c r="B7013" s="1186"/>
      <c r="C7013" s="1159"/>
      <c r="D7013" s="465">
        <v>995</v>
      </c>
      <c r="E7013" s="1156"/>
      <c r="F7013" s="1157"/>
      <c r="G7013" s="1158"/>
      <c r="H7013" s="466">
        <v>0.05</v>
      </c>
      <c r="I7013" s="564"/>
      <c r="J7013" s="377">
        <f t="shared" si="225"/>
        <v>0</v>
      </c>
      <c r="K7013" s="467">
        <f t="shared" si="226"/>
        <v>0</v>
      </c>
      <c r="L7013" s="113"/>
      <c r="M7013" s="113"/>
    </row>
    <row r="7014" spans="2:13" s="181" customFormat="1" ht="12.75" customHeight="1">
      <c r="B7014" s="1186"/>
      <c r="C7014" s="1159"/>
      <c r="D7014" s="465">
        <v>996</v>
      </c>
      <c r="E7014" s="1156"/>
      <c r="F7014" s="1157"/>
      <c r="G7014" s="1158"/>
      <c r="H7014" s="466">
        <v>0.05</v>
      </c>
      <c r="I7014" s="564"/>
      <c r="J7014" s="377">
        <f t="shared" si="225"/>
        <v>0</v>
      </c>
      <c r="K7014" s="467">
        <f t="shared" si="226"/>
        <v>0</v>
      </c>
      <c r="L7014" s="113"/>
      <c r="M7014" s="113"/>
    </row>
    <row r="7015" spans="2:13" s="181" customFormat="1" ht="12.75" customHeight="1">
      <c r="B7015" s="1186"/>
      <c r="C7015" s="1159"/>
      <c r="D7015" s="465">
        <v>997</v>
      </c>
      <c r="E7015" s="1156"/>
      <c r="F7015" s="1157"/>
      <c r="G7015" s="1158"/>
      <c r="H7015" s="466">
        <v>0.05</v>
      </c>
      <c r="I7015" s="564"/>
      <c r="J7015" s="377">
        <f t="shared" si="225"/>
        <v>0</v>
      </c>
      <c r="K7015" s="467">
        <f t="shared" si="226"/>
        <v>0</v>
      </c>
      <c r="L7015" s="113"/>
      <c r="M7015" s="113"/>
    </row>
    <row r="7016" spans="2:13" s="181" customFormat="1" ht="12.75" customHeight="1">
      <c r="B7016" s="1186"/>
      <c r="C7016" s="1159"/>
      <c r="D7016" s="465">
        <v>998</v>
      </c>
      <c r="E7016" s="1156"/>
      <c r="F7016" s="1157"/>
      <c r="G7016" s="1158"/>
      <c r="H7016" s="466">
        <v>0.05</v>
      </c>
      <c r="I7016" s="564"/>
      <c r="J7016" s="377">
        <f t="shared" si="225"/>
        <v>0</v>
      </c>
      <c r="K7016" s="467">
        <f t="shared" si="226"/>
        <v>0</v>
      </c>
      <c r="L7016" s="113"/>
      <c r="M7016" s="113"/>
    </row>
    <row r="7017" spans="2:13" s="181" customFormat="1" ht="12.75" customHeight="1">
      <c r="B7017" s="1186"/>
      <c r="C7017" s="1159"/>
      <c r="D7017" s="465">
        <v>999</v>
      </c>
      <c r="E7017" s="1156"/>
      <c r="F7017" s="1157"/>
      <c r="G7017" s="1158"/>
      <c r="H7017" s="466">
        <v>0.05</v>
      </c>
      <c r="I7017" s="564"/>
      <c r="J7017" s="377">
        <f t="shared" si="225"/>
        <v>0</v>
      </c>
      <c r="K7017" s="467">
        <f t="shared" si="226"/>
        <v>0</v>
      </c>
      <c r="L7017" s="113"/>
      <c r="M7017" s="113"/>
    </row>
    <row r="7018" spans="2:13">
      <c r="B7018" s="1186"/>
      <c r="C7018" s="1159"/>
      <c r="D7018" s="465">
        <v>1000</v>
      </c>
      <c r="E7018" s="1156"/>
      <c r="F7018" s="1157"/>
      <c r="G7018" s="1158"/>
      <c r="H7018" s="125">
        <v>0.05</v>
      </c>
      <c r="I7018" s="564"/>
      <c r="J7018" s="377">
        <f t="shared" si="225"/>
        <v>0</v>
      </c>
      <c r="K7018" s="469">
        <f t="shared" si="226"/>
        <v>0</v>
      </c>
      <c r="L7018" s="16"/>
    </row>
    <row r="7019" spans="2:13" ht="43.5" customHeight="1">
      <c r="B7019" s="1186"/>
      <c r="C7019" s="1159" t="s">
        <v>38</v>
      </c>
      <c r="D7019" s="767" t="s">
        <v>564</v>
      </c>
      <c r="E7019" s="1193"/>
      <c r="F7019" s="1193"/>
      <c r="G7019" s="1193"/>
      <c r="H7019" s="158"/>
      <c r="I7019" s="359"/>
      <c r="J7019" s="361"/>
      <c r="K7019" s="559"/>
      <c r="L7019" s="16"/>
    </row>
    <row r="7020" spans="2:13">
      <c r="B7020" s="1186"/>
      <c r="C7020" s="1159"/>
      <c r="D7020" s="465">
        <v>1</v>
      </c>
      <c r="E7020" s="1156"/>
      <c r="F7020" s="1157"/>
      <c r="G7020" s="1158"/>
      <c r="H7020" s="125">
        <v>0.05</v>
      </c>
      <c r="I7020" s="564"/>
      <c r="J7020" s="377">
        <f t="shared" ref="J7020:J7083" si="227">$I$11027*H7020</f>
        <v>0</v>
      </c>
      <c r="K7020" s="477">
        <f>MAX(0,(I7020-J7020)*0.65)</f>
        <v>0</v>
      </c>
      <c r="L7020" s="16"/>
    </row>
    <row r="7021" spans="2:13" ht="12.75" customHeight="1">
      <c r="B7021" s="1186"/>
      <c r="C7021" s="1159"/>
      <c r="D7021" s="465">
        <v>2</v>
      </c>
      <c r="E7021" s="1156"/>
      <c r="F7021" s="1157"/>
      <c r="G7021" s="1158"/>
      <c r="H7021" s="125">
        <v>0.05</v>
      </c>
      <c r="I7021" s="564"/>
      <c r="J7021" s="377">
        <f t="shared" si="227"/>
        <v>0</v>
      </c>
      <c r="K7021" s="467">
        <f t="shared" ref="K7021:K7084" si="228">MAX(0,(I7021-J7021)*0.65)</f>
        <v>0</v>
      </c>
      <c r="L7021" s="16"/>
    </row>
    <row r="7022" spans="2:13" ht="12.75" customHeight="1">
      <c r="B7022" s="1186"/>
      <c r="C7022" s="1159"/>
      <c r="D7022" s="465">
        <v>3</v>
      </c>
      <c r="E7022" s="1156"/>
      <c r="F7022" s="1157"/>
      <c r="G7022" s="1158"/>
      <c r="H7022" s="125">
        <v>0.05</v>
      </c>
      <c r="I7022" s="564"/>
      <c r="J7022" s="377">
        <f t="shared" si="227"/>
        <v>0</v>
      </c>
      <c r="K7022" s="467">
        <f t="shared" si="228"/>
        <v>0</v>
      </c>
      <c r="L7022" s="16"/>
    </row>
    <row r="7023" spans="2:13" ht="12.75" customHeight="1">
      <c r="B7023" s="1186"/>
      <c r="C7023" s="1159"/>
      <c r="D7023" s="465">
        <v>4</v>
      </c>
      <c r="E7023" s="1156"/>
      <c r="F7023" s="1157"/>
      <c r="G7023" s="1158"/>
      <c r="H7023" s="125">
        <v>0.05</v>
      </c>
      <c r="I7023" s="564"/>
      <c r="J7023" s="377">
        <f t="shared" si="227"/>
        <v>0</v>
      </c>
      <c r="K7023" s="467">
        <f t="shared" si="228"/>
        <v>0</v>
      </c>
      <c r="L7023" s="16"/>
    </row>
    <row r="7024" spans="2:13" ht="12.75" customHeight="1">
      <c r="B7024" s="1186"/>
      <c r="C7024" s="1159"/>
      <c r="D7024" s="465">
        <v>5</v>
      </c>
      <c r="E7024" s="1156"/>
      <c r="F7024" s="1157"/>
      <c r="G7024" s="1158"/>
      <c r="H7024" s="615">
        <v>0.05</v>
      </c>
      <c r="I7024" s="564"/>
      <c r="J7024" s="377">
        <f t="shared" si="227"/>
        <v>0</v>
      </c>
      <c r="K7024" s="467">
        <f t="shared" si="228"/>
        <v>0</v>
      </c>
      <c r="L7024" s="16"/>
    </row>
    <row r="7025" spans="2:12" ht="12.75" hidden="1" customHeight="1">
      <c r="B7025" s="1186"/>
      <c r="C7025" s="1159"/>
      <c r="D7025" s="465">
        <v>6</v>
      </c>
      <c r="E7025" s="1156"/>
      <c r="F7025" s="1157"/>
      <c r="G7025" s="1158"/>
      <c r="H7025" s="125">
        <v>0.05</v>
      </c>
      <c r="I7025" s="564"/>
      <c r="J7025" s="377">
        <f t="shared" si="227"/>
        <v>0</v>
      </c>
      <c r="K7025" s="467">
        <f t="shared" si="228"/>
        <v>0</v>
      </c>
      <c r="L7025" s="16"/>
    </row>
    <row r="7026" spans="2:12" ht="12.75" hidden="1" customHeight="1">
      <c r="B7026" s="1186"/>
      <c r="C7026" s="1159"/>
      <c r="D7026" s="465">
        <v>7</v>
      </c>
      <c r="E7026" s="1156"/>
      <c r="F7026" s="1157"/>
      <c r="G7026" s="1158"/>
      <c r="H7026" s="125">
        <v>0.05</v>
      </c>
      <c r="I7026" s="564"/>
      <c r="J7026" s="377">
        <f t="shared" si="227"/>
        <v>0</v>
      </c>
      <c r="K7026" s="467">
        <f t="shared" si="228"/>
        <v>0</v>
      </c>
      <c r="L7026" s="16"/>
    </row>
    <row r="7027" spans="2:12" ht="12.75" hidden="1" customHeight="1">
      <c r="B7027" s="1186"/>
      <c r="C7027" s="1159"/>
      <c r="D7027" s="465">
        <v>8</v>
      </c>
      <c r="E7027" s="1156"/>
      <c r="F7027" s="1157"/>
      <c r="G7027" s="1158"/>
      <c r="H7027" s="125">
        <v>0.05</v>
      </c>
      <c r="I7027" s="564"/>
      <c r="J7027" s="377">
        <f t="shared" si="227"/>
        <v>0</v>
      </c>
      <c r="K7027" s="467">
        <f t="shared" si="228"/>
        <v>0</v>
      </c>
      <c r="L7027" s="16"/>
    </row>
    <row r="7028" spans="2:12" ht="12.75" hidden="1" customHeight="1">
      <c r="B7028" s="1186"/>
      <c r="C7028" s="1159"/>
      <c r="D7028" s="465">
        <v>9</v>
      </c>
      <c r="E7028" s="1156"/>
      <c r="F7028" s="1157"/>
      <c r="G7028" s="1158"/>
      <c r="H7028" s="125">
        <v>0.05</v>
      </c>
      <c r="I7028" s="564"/>
      <c r="J7028" s="377">
        <f t="shared" si="227"/>
        <v>0</v>
      </c>
      <c r="K7028" s="467">
        <f t="shared" si="228"/>
        <v>0</v>
      </c>
      <c r="L7028" s="16"/>
    </row>
    <row r="7029" spans="2:12" ht="12.75" hidden="1" customHeight="1">
      <c r="B7029" s="1186"/>
      <c r="C7029" s="1159"/>
      <c r="D7029" s="465">
        <v>10</v>
      </c>
      <c r="E7029" s="1156"/>
      <c r="F7029" s="1157"/>
      <c r="G7029" s="1158"/>
      <c r="H7029" s="125">
        <v>0.05</v>
      </c>
      <c r="I7029" s="564"/>
      <c r="J7029" s="377">
        <f t="shared" si="227"/>
        <v>0</v>
      </c>
      <c r="K7029" s="467">
        <f t="shared" si="228"/>
        <v>0</v>
      </c>
      <c r="L7029" s="16"/>
    </row>
    <row r="7030" spans="2:12" ht="12.75" hidden="1" customHeight="1">
      <c r="B7030" s="1186"/>
      <c r="C7030" s="1159"/>
      <c r="D7030" s="465">
        <v>11</v>
      </c>
      <c r="E7030" s="1156"/>
      <c r="F7030" s="1157"/>
      <c r="G7030" s="1158"/>
      <c r="H7030" s="125">
        <v>0.05</v>
      </c>
      <c r="I7030" s="564"/>
      <c r="J7030" s="377">
        <f t="shared" si="227"/>
        <v>0</v>
      </c>
      <c r="K7030" s="467">
        <f t="shared" si="228"/>
        <v>0</v>
      </c>
      <c r="L7030" s="16"/>
    </row>
    <row r="7031" spans="2:12" ht="12.75" hidden="1" customHeight="1">
      <c r="B7031" s="1186"/>
      <c r="C7031" s="1159"/>
      <c r="D7031" s="465">
        <v>12</v>
      </c>
      <c r="E7031" s="1156"/>
      <c r="F7031" s="1157"/>
      <c r="G7031" s="1158"/>
      <c r="H7031" s="125">
        <v>0.05</v>
      </c>
      <c r="I7031" s="564"/>
      <c r="J7031" s="377">
        <f t="shared" si="227"/>
        <v>0</v>
      </c>
      <c r="K7031" s="467">
        <f t="shared" si="228"/>
        <v>0</v>
      </c>
      <c r="L7031" s="16"/>
    </row>
    <row r="7032" spans="2:12" ht="12.75" hidden="1" customHeight="1">
      <c r="B7032" s="1186"/>
      <c r="C7032" s="1159"/>
      <c r="D7032" s="465">
        <v>13</v>
      </c>
      <c r="E7032" s="1156"/>
      <c r="F7032" s="1157"/>
      <c r="G7032" s="1158"/>
      <c r="H7032" s="125">
        <v>0.05</v>
      </c>
      <c r="I7032" s="564"/>
      <c r="J7032" s="377">
        <f t="shared" si="227"/>
        <v>0</v>
      </c>
      <c r="K7032" s="467">
        <f t="shared" si="228"/>
        <v>0</v>
      </c>
      <c r="L7032" s="16"/>
    </row>
    <row r="7033" spans="2:12" ht="12.75" hidden="1" customHeight="1">
      <c r="B7033" s="1186"/>
      <c r="C7033" s="1159"/>
      <c r="D7033" s="465">
        <v>14</v>
      </c>
      <c r="E7033" s="1156"/>
      <c r="F7033" s="1157"/>
      <c r="G7033" s="1158"/>
      <c r="H7033" s="125">
        <v>0.05</v>
      </c>
      <c r="I7033" s="564"/>
      <c r="J7033" s="377">
        <f t="shared" si="227"/>
        <v>0</v>
      </c>
      <c r="K7033" s="467">
        <f t="shared" si="228"/>
        <v>0</v>
      </c>
      <c r="L7033" s="16"/>
    </row>
    <row r="7034" spans="2:12" ht="12.75" hidden="1" customHeight="1">
      <c r="B7034" s="1186"/>
      <c r="C7034" s="1159"/>
      <c r="D7034" s="465">
        <v>15</v>
      </c>
      <c r="E7034" s="1156"/>
      <c r="F7034" s="1157"/>
      <c r="G7034" s="1158"/>
      <c r="H7034" s="125">
        <v>0.05</v>
      </c>
      <c r="I7034" s="564"/>
      <c r="J7034" s="377">
        <f t="shared" si="227"/>
        <v>0</v>
      </c>
      <c r="K7034" s="467">
        <f t="shared" si="228"/>
        <v>0</v>
      </c>
      <c r="L7034" s="16"/>
    </row>
    <row r="7035" spans="2:12" ht="12.75" hidden="1" customHeight="1">
      <c r="B7035" s="1186"/>
      <c r="C7035" s="1159"/>
      <c r="D7035" s="465">
        <v>16</v>
      </c>
      <c r="E7035" s="1156"/>
      <c r="F7035" s="1157"/>
      <c r="G7035" s="1158"/>
      <c r="H7035" s="125">
        <v>0.05</v>
      </c>
      <c r="I7035" s="564"/>
      <c r="J7035" s="377">
        <f t="shared" si="227"/>
        <v>0</v>
      </c>
      <c r="K7035" s="467">
        <f t="shared" si="228"/>
        <v>0</v>
      </c>
      <c r="L7035" s="16"/>
    </row>
    <row r="7036" spans="2:12" ht="12.75" hidden="1" customHeight="1">
      <c r="B7036" s="1186"/>
      <c r="C7036" s="1159"/>
      <c r="D7036" s="465">
        <v>17</v>
      </c>
      <c r="E7036" s="1156"/>
      <c r="F7036" s="1157"/>
      <c r="G7036" s="1158"/>
      <c r="H7036" s="125">
        <v>0.05</v>
      </c>
      <c r="I7036" s="564"/>
      <c r="J7036" s="377">
        <f t="shared" si="227"/>
        <v>0</v>
      </c>
      <c r="K7036" s="467">
        <f t="shared" si="228"/>
        <v>0</v>
      </c>
      <c r="L7036" s="16"/>
    </row>
    <row r="7037" spans="2:12" ht="12.75" hidden="1" customHeight="1">
      <c r="B7037" s="1186"/>
      <c r="C7037" s="1159"/>
      <c r="D7037" s="465">
        <v>18</v>
      </c>
      <c r="E7037" s="1156"/>
      <c r="F7037" s="1157"/>
      <c r="G7037" s="1158"/>
      <c r="H7037" s="125">
        <v>0.05</v>
      </c>
      <c r="I7037" s="564"/>
      <c r="J7037" s="377">
        <f t="shared" si="227"/>
        <v>0</v>
      </c>
      <c r="K7037" s="467">
        <f t="shared" si="228"/>
        <v>0</v>
      </c>
      <c r="L7037" s="16"/>
    </row>
    <row r="7038" spans="2:12" ht="12.75" hidden="1" customHeight="1">
      <c r="B7038" s="1186"/>
      <c r="C7038" s="1159"/>
      <c r="D7038" s="465">
        <v>19</v>
      </c>
      <c r="E7038" s="1156"/>
      <c r="F7038" s="1157"/>
      <c r="G7038" s="1158"/>
      <c r="H7038" s="125">
        <v>0.05</v>
      </c>
      <c r="I7038" s="564"/>
      <c r="J7038" s="377">
        <f t="shared" si="227"/>
        <v>0</v>
      </c>
      <c r="K7038" s="467">
        <f t="shared" si="228"/>
        <v>0</v>
      </c>
      <c r="L7038" s="16"/>
    </row>
    <row r="7039" spans="2:12" ht="12.75" hidden="1" customHeight="1">
      <c r="B7039" s="1186"/>
      <c r="C7039" s="1159"/>
      <c r="D7039" s="465">
        <v>20</v>
      </c>
      <c r="E7039" s="1156"/>
      <c r="F7039" s="1157"/>
      <c r="G7039" s="1158"/>
      <c r="H7039" s="125">
        <v>0.05</v>
      </c>
      <c r="I7039" s="564"/>
      <c r="J7039" s="377">
        <f t="shared" si="227"/>
        <v>0</v>
      </c>
      <c r="K7039" s="467">
        <f t="shared" si="228"/>
        <v>0</v>
      </c>
      <c r="L7039" s="16"/>
    </row>
    <row r="7040" spans="2:12" ht="12.75" hidden="1" customHeight="1">
      <c r="B7040" s="1186"/>
      <c r="C7040" s="1159"/>
      <c r="D7040" s="465">
        <v>21</v>
      </c>
      <c r="E7040" s="1156"/>
      <c r="F7040" s="1157"/>
      <c r="G7040" s="1158"/>
      <c r="H7040" s="125">
        <v>0.05</v>
      </c>
      <c r="I7040" s="564"/>
      <c r="J7040" s="377">
        <f t="shared" si="227"/>
        <v>0</v>
      </c>
      <c r="K7040" s="467">
        <f t="shared" si="228"/>
        <v>0</v>
      </c>
      <c r="L7040" s="16"/>
    </row>
    <row r="7041" spans="2:12" ht="12.75" hidden="1" customHeight="1">
      <c r="B7041" s="1186"/>
      <c r="C7041" s="1159"/>
      <c r="D7041" s="465">
        <v>22</v>
      </c>
      <c r="E7041" s="1156"/>
      <c r="F7041" s="1157"/>
      <c r="G7041" s="1158"/>
      <c r="H7041" s="125">
        <v>0.05</v>
      </c>
      <c r="I7041" s="564"/>
      <c r="J7041" s="377">
        <f t="shared" si="227"/>
        <v>0</v>
      </c>
      <c r="K7041" s="467">
        <f t="shared" si="228"/>
        <v>0</v>
      </c>
      <c r="L7041" s="16"/>
    </row>
    <row r="7042" spans="2:12" ht="12.75" hidden="1" customHeight="1">
      <c r="B7042" s="1186"/>
      <c r="C7042" s="1159"/>
      <c r="D7042" s="465">
        <v>23</v>
      </c>
      <c r="E7042" s="1156"/>
      <c r="F7042" s="1157"/>
      <c r="G7042" s="1158"/>
      <c r="H7042" s="125">
        <v>0.05</v>
      </c>
      <c r="I7042" s="564"/>
      <c r="J7042" s="377">
        <f t="shared" si="227"/>
        <v>0</v>
      </c>
      <c r="K7042" s="467">
        <f t="shared" si="228"/>
        <v>0</v>
      </c>
      <c r="L7042" s="16"/>
    </row>
    <row r="7043" spans="2:12" ht="12.75" hidden="1" customHeight="1">
      <c r="B7043" s="1186"/>
      <c r="C7043" s="1159"/>
      <c r="D7043" s="465">
        <v>24</v>
      </c>
      <c r="E7043" s="1156"/>
      <c r="F7043" s="1157"/>
      <c r="G7043" s="1158"/>
      <c r="H7043" s="125">
        <v>0.05</v>
      </c>
      <c r="I7043" s="564"/>
      <c r="J7043" s="377">
        <f t="shared" si="227"/>
        <v>0</v>
      </c>
      <c r="K7043" s="467">
        <f t="shared" si="228"/>
        <v>0</v>
      </c>
      <c r="L7043" s="16"/>
    </row>
    <row r="7044" spans="2:12" ht="12.75" hidden="1" customHeight="1">
      <c r="B7044" s="1186"/>
      <c r="C7044" s="1159"/>
      <c r="D7044" s="465">
        <v>25</v>
      </c>
      <c r="E7044" s="1156"/>
      <c r="F7044" s="1157"/>
      <c r="G7044" s="1158"/>
      <c r="H7044" s="125">
        <v>0.05</v>
      </c>
      <c r="I7044" s="564"/>
      <c r="J7044" s="377">
        <f t="shared" si="227"/>
        <v>0</v>
      </c>
      <c r="K7044" s="467">
        <f t="shared" si="228"/>
        <v>0</v>
      </c>
      <c r="L7044" s="16"/>
    </row>
    <row r="7045" spans="2:12" ht="12.75" hidden="1" customHeight="1">
      <c r="B7045" s="1186"/>
      <c r="C7045" s="1159"/>
      <c r="D7045" s="465">
        <v>26</v>
      </c>
      <c r="E7045" s="1156"/>
      <c r="F7045" s="1157"/>
      <c r="G7045" s="1158"/>
      <c r="H7045" s="125">
        <v>0.05</v>
      </c>
      <c r="I7045" s="564"/>
      <c r="J7045" s="377">
        <f t="shared" si="227"/>
        <v>0</v>
      </c>
      <c r="K7045" s="467">
        <f t="shared" si="228"/>
        <v>0</v>
      </c>
      <c r="L7045" s="16"/>
    </row>
    <row r="7046" spans="2:12" ht="12.75" hidden="1" customHeight="1">
      <c r="B7046" s="1186"/>
      <c r="C7046" s="1159"/>
      <c r="D7046" s="465">
        <v>27</v>
      </c>
      <c r="E7046" s="1156"/>
      <c r="F7046" s="1157"/>
      <c r="G7046" s="1158"/>
      <c r="H7046" s="125">
        <v>0.05</v>
      </c>
      <c r="I7046" s="564"/>
      <c r="J7046" s="377">
        <f t="shared" si="227"/>
        <v>0</v>
      </c>
      <c r="K7046" s="467">
        <f t="shared" si="228"/>
        <v>0</v>
      </c>
      <c r="L7046" s="16"/>
    </row>
    <row r="7047" spans="2:12" ht="12.75" hidden="1" customHeight="1">
      <c r="B7047" s="1186"/>
      <c r="C7047" s="1159"/>
      <c r="D7047" s="465">
        <v>28</v>
      </c>
      <c r="E7047" s="1156"/>
      <c r="F7047" s="1157"/>
      <c r="G7047" s="1158"/>
      <c r="H7047" s="125">
        <v>0.05</v>
      </c>
      <c r="I7047" s="564"/>
      <c r="J7047" s="377">
        <f t="shared" si="227"/>
        <v>0</v>
      </c>
      <c r="K7047" s="467">
        <f t="shared" si="228"/>
        <v>0</v>
      </c>
      <c r="L7047" s="16"/>
    </row>
    <row r="7048" spans="2:12" ht="12.75" hidden="1" customHeight="1">
      <c r="B7048" s="1186"/>
      <c r="C7048" s="1159"/>
      <c r="D7048" s="465">
        <v>29</v>
      </c>
      <c r="E7048" s="1156"/>
      <c r="F7048" s="1157"/>
      <c r="G7048" s="1158"/>
      <c r="H7048" s="125">
        <v>0.05</v>
      </c>
      <c r="I7048" s="564"/>
      <c r="J7048" s="377">
        <f t="shared" si="227"/>
        <v>0</v>
      </c>
      <c r="K7048" s="467">
        <f t="shared" si="228"/>
        <v>0</v>
      </c>
      <c r="L7048" s="16"/>
    </row>
    <row r="7049" spans="2:12" ht="12.75" hidden="1" customHeight="1">
      <c r="B7049" s="1186"/>
      <c r="C7049" s="1159"/>
      <c r="D7049" s="465">
        <v>30</v>
      </c>
      <c r="E7049" s="1156"/>
      <c r="F7049" s="1157"/>
      <c r="G7049" s="1158"/>
      <c r="H7049" s="125">
        <v>0.05</v>
      </c>
      <c r="I7049" s="564"/>
      <c r="J7049" s="377">
        <f t="shared" si="227"/>
        <v>0</v>
      </c>
      <c r="K7049" s="467">
        <f t="shared" si="228"/>
        <v>0</v>
      </c>
      <c r="L7049" s="16"/>
    </row>
    <row r="7050" spans="2:12" ht="12.75" hidden="1" customHeight="1">
      <c r="B7050" s="1186"/>
      <c r="C7050" s="1159"/>
      <c r="D7050" s="465">
        <v>31</v>
      </c>
      <c r="E7050" s="1156"/>
      <c r="F7050" s="1157"/>
      <c r="G7050" s="1158"/>
      <c r="H7050" s="125">
        <v>0.05</v>
      </c>
      <c r="I7050" s="564"/>
      <c r="J7050" s="377">
        <f t="shared" si="227"/>
        <v>0</v>
      </c>
      <c r="K7050" s="467">
        <f t="shared" si="228"/>
        <v>0</v>
      </c>
      <c r="L7050" s="16"/>
    </row>
    <row r="7051" spans="2:12" ht="12.75" hidden="1" customHeight="1">
      <c r="B7051" s="1186"/>
      <c r="C7051" s="1159"/>
      <c r="D7051" s="465">
        <v>32</v>
      </c>
      <c r="E7051" s="1156"/>
      <c r="F7051" s="1157"/>
      <c r="G7051" s="1158"/>
      <c r="H7051" s="125">
        <v>0.05</v>
      </c>
      <c r="I7051" s="564"/>
      <c r="J7051" s="377">
        <f t="shared" si="227"/>
        <v>0</v>
      </c>
      <c r="K7051" s="467">
        <f t="shared" si="228"/>
        <v>0</v>
      </c>
      <c r="L7051" s="16"/>
    </row>
    <row r="7052" spans="2:12" ht="12.75" hidden="1" customHeight="1">
      <c r="B7052" s="1186"/>
      <c r="C7052" s="1159"/>
      <c r="D7052" s="465">
        <v>33</v>
      </c>
      <c r="E7052" s="1156"/>
      <c r="F7052" s="1157"/>
      <c r="G7052" s="1158"/>
      <c r="H7052" s="125">
        <v>0.05</v>
      </c>
      <c r="I7052" s="564"/>
      <c r="J7052" s="377">
        <f t="shared" si="227"/>
        <v>0</v>
      </c>
      <c r="K7052" s="467">
        <f t="shared" si="228"/>
        <v>0</v>
      </c>
      <c r="L7052" s="16"/>
    </row>
    <row r="7053" spans="2:12" ht="12.75" hidden="1" customHeight="1">
      <c r="B7053" s="1186"/>
      <c r="C7053" s="1159"/>
      <c r="D7053" s="465">
        <v>34</v>
      </c>
      <c r="E7053" s="1156"/>
      <c r="F7053" s="1157"/>
      <c r="G7053" s="1158"/>
      <c r="H7053" s="125">
        <v>0.05</v>
      </c>
      <c r="I7053" s="564"/>
      <c r="J7053" s="377">
        <f t="shared" si="227"/>
        <v>0</v>
      </c>
      <c r="K7053" s="467">
        <f t="shared" si="228"/>
        <v>0</v>
      </c>
      <c r="L7053" s="16"/>
    </row>
    <row r="7054" spans="2:12" ht="12.75" hidden="1" customHeight="1">
      <c r="B7054" s="1186"/>
      <c r="C7054" s="1159"/>
      <c r="D7054" s="465">
        <v>35</v>
      </c>
      <c r="E7054" s="1156"/>
      <c r="F7054" s="1157"/>
      <c r="G7054" s="1158"/>
      <c r="H7054" s="125">
        <v>0.05</v>
      </c>
      <c r="I7054" s="564"/>
      <c r="J7054" s="377">
        <f t="shared" si="227"/>
        <v>0</v>
      </c>
      <c r="K7054" s="467">
        <f t="shared" si="228"/>
        <v>0</v>
      </c>
      <c r="L7054" s="16"/>
    </row>
    <row r="7055" spans="2:12" ht="12.75" hidden="1" customHeight="1">
      <c r="B7055" s="1186"/>
      <c r="C7055" s="1159"/>
      <c r="D7055" s="465">
        <v>36</v>
      </c>
      <c r="E7055" s="1156"/>
      <c r="F7055" s="1157"/>
      <c r="G7055" s="1158"/>
      <c r="H7055" s="125">
        <v>0.05</v>
      </c>
      <c r="I7055" s="564"/>
      <c r="J7055" s="377">
        <f t="shared" si="227"/>
        <v>0</v>
      </c>
      <c r="K7055" s="467">
        <f t="shared" si="228"/>
        <v>0</v>
      </c>
      <c r="L7055" s="16"/>
    </row>
    <row r="7056" spans="2:12" ht="12.75" hidden="1" customHeight="1">
      <c r="B7056" s="1186"/>
      <c r="C7056" s="1159"/>
      <c r="D7056" s="465">
        <v>37</v>
      </c>
      <c r="E7056" s="1156"/>
      <c r="F7056" s="1157"/>
      <c r="G7056" s="1158"/>
      <c r="H7056" s="125">
        <v>0.05</v>
      </c>
      <c r="I7056" s="564"/>
      <c r="J7056" s="377">
        <f t="shared" si="227"/>
        <v>0</v>
      </c>
      <c r="K7056" s="467">
        <f t="shared" si="228"/>
        <v>0</v>
      </c>
      <c r="L7056" s="16"/>
    </row>
    <row r="7057" spans="2:12" ht="12.75" hidden="1" customHeight="1">
      <c r="B7057" s="1186"/>
      <c r="C7057" s="1159"/>
      <c r="D7057" s="465">
        <v>38</v>
      </c>
      <c r="E7057" s="1156"/>
      <c r="F7057" s="1157"/>
      <c r="G7057" s="1158"/>
      <c r="H7057" s="125">
        <v>0.05</v>
      </c>
      <c r="I7057" s="564"/>
      <c r="J7057" s="377">
        <f t="shared" si="227"/>
        <v>0</v>
      </c>
      <c r="K7057" s="467">
        <f t="shared" si="228"/>
        <v>0</v>
      </c>
      <c r="L7057" s="16"/>
    </row>
    <row r="7058" spans="2:12" ht="12.75" hidden="1" customHeight="1">
      <c r="B7058" s="1186"/>
      <c r="C7058" s="1159"/>
      <c r="D7058" s="465">
        <v>39</v>
      </c>
      <c r="E7058" s="1156"/>
      <c r="F7058" s="1157"/>
      <c r="G7058" s="1158"/>
      <c r="H7058" s="125">
        <v>0.05</v>
      </c>
      <c r="I7058" s="564"/>
      <c r="J7058" s="377">
        <f t="shared" si="227"/>
        <v>0</v>
      </c>
      <c r="K7058" s="467">
        <f t="shared" si="228"/>
        <v>0</v>
      </c>
      <c r="L7058" s="16"/>
    </row>
    <row r="7059" spans="2:12" ht="12.75" hidden="1" customHeight="1">
      <c r="B7059" s="1186"/>
      <c r="C7059" s="1159"/>
      <c r="D7059" s="465">
        <v>40</v>
      </c>
      <c r="E7059" s="1156"/>
      <c r="F7059" s="1157"/>
      <c r="G7059" s="1158"/>
      <c r="H7059" s="125">
        <v>0.05</v>
      </c>
      <c r="I7059" s="564"/>
      <c r="J7059" s="377">
        <f t="shared" si="227"/>
        <v>0</v>
      </c>
      <c r="K7059" s="467">
        <f t="shared" si="228"/>
        <v>0</v>
      </c>
      <c r="L7059" s="16"/>
    </row>
    <row r="7060" spans="2:12" ht="12.75" hidden="1" customHeight="1">
      <c r="B7060" s="1186"/>
      <c r="C7060" s="1159"/>
      <c r="D7060" s="465">
        <v>41</v>
      </c>
      <c r="E7060" s="1156"/>
      <c r="F7060" s="1157"/>
      <c r="G7060" s="1158"/>
      <c r="H7060" s="125">
        <v>0.05</v>
      </c>
      <c r="I7060" s="564"/>
      <c r="J7060" s="377">
        <f t="shared" si="227"/>
        <v>0</v>
      </c>
      <c r="K7060" s="467">
        <f t="shared" si="228"/>
        <v>0</v>
      </c>
      <c r="L7060" s="16"/>
    </row>
    <row r="7061" spans="2:12" ht="12.75" hidden="1" customHeight="1">
      <c r="B7061" s="1186"/>
      <c r="C7061" s="1159"/>
      <c r="D7061" s="465">
        <v>42</v>
      </c>
      <c r="E7061" s="1156"/>
      <c r="F7061" s="1157"/>
      <c r="G7061" s="1158"/>
      <c r="H7061" s="125">
        <v>0.05</v>
      </c>
      <c r="I7061" s="564"/>
      <c r="J7061" s="377">
        <f t="shared" si="227"/>
        <v>0</v>
      </c>
      <c r="K7061" s="467">
        <f t="shared" si="228"/>
        <v>0</v>
      </c>
      <c r="L7061" s="16"/>
    </row>
    <row r="7062" spans="2:12" ht="12.75" hidden="1" customHeight="1">
      <c r="B7062" s="1186"/>
      <c r="C7062" s="1159"/>
      <c r="D7062" s="465">
        <v>43</v>
      </c>
      <c r="E7062" s="1156"/>
      <c r="F7062" s="1157"/>
      <c r="G7062" s="1158"/>
      <c r="H7062" s="125">
        <v>0.05</v>
      </c>
      <c r="I7062" s="564"/>
      <c r="J7062" s="377">
        <f t="shared" si="227"/>
        <v>0</v>
      </c>
      <c r="K7062" s="467">
        <f t="shared" si="228"/>
        <v>0</v>
      </c>
      <c r="L7062" s="16"/>
    </row>
    <row r="7063" spans="2:12" ht="12.75" hidden="1" customHeight="1">
      <c r="B7063" s="1186"/>
      <c r="C7063" s="1159"/>
      <c r="D7063" s="465">
        <v>44</v>
      </c>
      <c r="E7063" s="1156"/>
      <c r="F7063" s="1157"/>
      <c r="G7063" s="1158"/>
      <c r="H7063" s="125">
        <v>0.05</v>
      </c>
      <c r="I7063" s="564"/>
      <c r="J7063" s="377">
        <f t="shared" si="227"/>
        <v>0</v>
      </c>
      <c r="K7063" s="467">
        <f t="shared" si="228"/>
        <v>0</v>
      </c>
      <c r="L7063" s="16"/>
    </row>
    <row r="7064" spans="2:12" ht="12.75" hidden="1" customHeight="1">
      <c r="B7064" s="1186"/>
      <c r="C7064" s="1159"/>
      <c r="D7064" s="465">
        <v>45</v>
      </c>
      <c r="E7064" s="1156"/>
      <c r="F7064" s="1157"/>
      <c r="G7064" s="1158"/>
      <c r="H7064" s="125">
        <v>0.05</v>
      </c>
      <c r="I7064" s="564"/>
      <c r="J7064" s="377">
        <f t="shared" si="227"/>
        <v>0</v>
      </c>
      <c r="K7064" s="467">
        <f t="shared" si="228"/>
        <v>0</v>
      </c>
      <c r="L7064" s="16"/>
    </row>
    <row r="7065" spans="2:12" ht="12.75" hidden="1" customHeight="1">
      <c r="B7065" s="1186"/>
      <c r="C7065" s="1159"/>
      <c r="D7065" s="465">
        <v>46</v>
      </c>
      <c r="E7065" s="1156"/>
      <c r="F7065" s="1157"/>
      <c r="G7065" s="1158"/>
      <c r="H7065" s="125">
        <v>0.05</v>
      </c>
      <c r="I7065" s="564"/>
      <c r="J7065" s="377">
        <f t="shared" si="227"/>
        <v>0</v>
      </c>
      <c r="K7065" s="467">
        <f t="shared" si="228"/>
        <v>0</v>
      </c>
      <c r="L7065" s="16"/>
    </row>
    <row r="7066" spans="2:12" ht="12.75" hidden="1" customHeight="1">
      <c r="B7066" s="1186"/>
      <c r="C7066" s="1159"/>
      <c r="D7066" s="465">
        <v>47</v>
      </c>
      <c r="E7066" s="1156"/>
      <c r="F7066" s="1157"/>
      <c r="G7066" s="1158"/>
      <c r="H7066" s="125">
        <v>0.05</v>
      </c>
      <c r="I7066" s="564"/>
      <c r="J7066" s="377">
        <f t="shared" si="227"/>
        <v>0</v>
      </c>
      <c r="K7066" s="467">
        <f t="shared" si="228"/>
        <v>0</v>
      </c>
      <c r="L7066" s="16"/>
    </row>
    <row r="7067" spans="2:12" ht="12.75" hidden="1" customHeight="1">
      <c r="B7067" s="1186"/>
      <c r="C7067" s="1159"/>
      <c r="D7067" s="465">
        <v>48</v>
      </c>
      <c r="E7067" s="1156"/>
      <c r="F7067" s="1157"/>
      <c r="G7067" s="1158"/>
      <c r="H7067" s="125">
        <v>0.05</v>
      </c>
      <c r="I7067" s="564"/>
      <c r="J7067" s="377">
        <f t="shared" si="227"/>
        <v>0</v>
      </c>
      <c r="K7067" s="467">
        <f t="shared" si="228"/>
        <v>0</v>
      </c>
      <c r="L7067" s="16"/>
    </row>
    <row r="7068" spans="2:12" ht="12.75" hidden="1" customHeight="1">
      <c r="B7068" s="1186"/>
      <c r="C7068" s="1159"/>
      <c r="D7068" s="465">
        <v>49</v>
      </c>
      <c r="E7068" s="1156"/>
      <c r="F7068" s="1157"/>
      <c r="G7068" s="1158"/>
      <c r="H7068" s="125">
        <v>0.05</v>
      </c>
      <c r="I7068" s="564"/>
      <c r="J7068" s="377">
        <f t="shared" si="227"/>
        <v>0</v>
      </c>
      <c r="K7068" s="467">
        <f t="shared" si="228"/>
        <v>0</v>
      </c>
      <c r="L7068" s="16"/>
    </row>
    <row r="7069" spans="2:12" ht="12.75" hidden="1" customHeight="1">
      <c r="B7069" s="1186"/>
      <c r="C7069" s="1159"/>
      <c r="D7069" s="465">
        <v>50</v>
      </c>
      <c r="E7069" s="1156"/>
      <c r="F7069" s="1157"/>
      <c r="G7069" s="1158"/>
      <c r="H7069" s="125">
        <v>0.05</v>
      </c>
      <c r="I7069" s="564"/>
      <c r="J7069" s="377">
        <f t="shared" si="227"/>
        <v>0</v>
      </c>
      <c r="K7069" s="467">
        <f t="shared" si="228"/>
        <v>0</v>
      </c>
      <c r="L7069" s="16"/>
    </row>
    <row r="7070" spans="2:12" ht="12.75" hidden="1" customHeight="1">
      <c r="B7070" s="1186"/>
      <c r="C7070" s="1159"/>
      <c r="D7070" s="465">
        <v>51</v>
      </c>
      <c r="E7070" s="1156"/>
      <c r="F7070" s="1157"/>
      <c r="G7070" s="1158"/>
      <c r="H7070" s="125">
        <v>0.05</v>
      </c>
      <c r="I7070" s="564"/>
      <c r="J7070" s="377">
        <f t="shared" si="227"/>
        <v>0</v>
      </c>
      <c r="K7070" s="467">
        <f t="shared" si="228"/>
        <v>0</v>
      </c>
      <c r="L7070" s="16"/>
    </row>
    <row r="7071" spans="2:12" ht="12.75" hidden="1" customHeight="1">
      <c r="B7071" s="1186"/>
      <c r="C7071" s="1159"/>
      <c r="D7071" s="465">
        <v>52</v>
      </c>
      <c r="E7071" s="1156"/>
      <c r="F7071" s="1157"/>
      <c r="G7071" s="1158"/>
      <c r="H7071" s="125">
        <v>0.05</v>
      </c>
      <c r="I7071" s="564"/>
      <c r="J7071" s="377">
        <f t="shared" si="227"/>
        <v>0</v>
      </c>
      <c r="K7071" s="467">
        <f t="shared" si="228"/>
        <v>0</v>
      </c>
      <c r="L7071" s="16"/>
    </row>
    <row r="7072" spans="2:12" ht="12.75" hidden="1" customHeight="1">
      <c r="B7072" s="1186"/>
      <c r="C7072" s="1159"/>
      <c r="D7072" s="465">
        <v>53</v>
      </c>
      <c r="E7072" s="1156"/>
      <c r="F7072" s="1157"/>
      <c r="G7072" s="1158"/>
      <c r="H7072" s="125">
        <v>0.05</v>
      </c>
      <c r="I7072" s="564"/>
      <c r="J7072" s="377">
        <f t="shared" si="227"/>
        <v>0</v>
      </c>
      <c r="K7072" s="467">
        <f t="shared" si="228"/>
        <v>0</v>
      </c>
      <c r="L7072" s="16"/>
    </row>
    <row r="7073" spans="2:12" ht="12.75" hidden="1" customHeight="1">
      <c r="B7073" s="1186"/>
      <c r="C7073" s="1159"/>
      <c r="D7073" s="465">
        <v>54</v>
      </c>
      <c r="E7073" s="1156"/>
      <c r="F7073" s="1157"/>
      <c r="G7073" s="1158"/>
      <c r="H7073" s="125">
        <v>0.05</v>
      </c>
      <c r="I7073" s="564"/>
      <c r="J7073" s="377">
        <f t="shared" si="227"/>
        <v>0</v>
      </c>
      <c r="K7073" s="467">
        <f t="shared" si="228"/>
        <v>0</v>
      </c>
      <c r="L7073" s="16"/>
    </row>
    <row r="7074" spans="2:12" ht="12.75" hidden="1" customHeight="1">
      <c r="B7074" s="1186"/>
      <c r="C7074" s="1159"/>
      <c r="D7074" s="465">
        <v>55</v>
      </c>
      <c r="E7074" s="1156"/>
      <c r="F7074" s="1157"/>
      <c r="G7074" s="1158"/>
      <c r="H7074" s="125">
        <v>0.05</v>
      </c>
      <c r="I7074" s="564"/>
      <c r="J7074" s="377">
        <f t="shared" si="227"/>
        <v>0</v>
      </c>
      <c r="K7074" s="467">
        <f t="shared" si="228"/>
        <v>0</v>
      </c>
      <c r="L7074" s="16"/>
    </row>
    <row r="7075" spans="2:12" ht="12.75" hidden="1" customHeight="1">
      <c r="B7075" s="1186"/>
      <c r="C7075" s="1159"/>
      <c r="D7075" s="465">
        <v>56</v>
      </c>
      <c r="E7075" s="1156"/>
      <c r="F7075" s="1157"/>
      <c r="G7075" s="1158"/>
      <c r="H7075" s="125">
        <v>0.05</v>
      </c>
      <c r="I7075" s="564"/>
      <c r="J7075" s="377">
        <f t="shared" si="227"/>
        <v>0</v>
      </c>
      <c r="K7075" s="467">
        <f t="shared" si="228"/>
        <v>0</v>
      </c>
      <c r="L7075" s="16"/>
    </row>
    <row r="7076" spans="2:12" ht="12.75" hidden="1" customHeight="1">
      <c r="B7076" s="1186"/>
      <c r="C7076" s="1159"/>
      <c r="D7076" s="465">
        <v>57</v>
      </c>
      <c r="E7076" s="1156"/>
      <c r="F7076" s="1157"/>
      <c r="G7076" s="1158"/>
      <c r="H7076" s="125">
        <v>0.05</v>
      </c>
      <c r="I7076" s="564"/>
      <c r="J7076" s="377">
        <f t="shared" si="227"/>
        <v>0</v>
      </c>
      <c r="K7076" s="467">
        <f t="shared" si="228"/>
        <v>0</v>
      </c>
      <c r="L7076" s="16"/>
    </row>
    <row r="7077" spans="2:12" ht="12.75" hidden="1" customHeight="1">
      <c r="B7077" s="1186"/>
      <c r="C7077" s="1159"/>
      <c r="D7077" s="465">
        <v>58</v>
      </c>
      <c r="E7077" s="1156"/>
      <c r="F7077" s="1157"/>
      <c r="G7077" s="1158"/>
      <c r="H7077" s="125">
        <v>0.05</v>
      </c>
      <c r="I7077" s="564"/>
      <c r="J7077" s="377">
        <f t="shared" si="227"/>
        <v>0</v>
      </c>
      <c r="K7077" s="467">
        <f t="shared" si="228"/>
        <v>0</v>
      </c>
      <c r="L7077" s="16"/>
    </row>
    <row r="7078" spans="2:12" ht="12.75" hidden="1" customHeight="1">
      <c r="B7078" s="1186"/>
      <c r="C7078" s="1159"/>
      <c r="D7078" s="465">
        <v>59</v>
      </c>
      <c r="E7078" s="1156"/>
      <c r="F7078" s="1157"/>
      <c r="G7078" s="1158"/>
      <c r="H7078" s="125">
        <v>0.05</v>
      </c>
      <c r="I7078" s="564"/>
      <c r="J7078" s="377">
        <f t="shared" si="227"/>
        <v>0</v>
      </c>
      <c r="K7078" s="467">
        <f t="shared" si="228"/>
        <v>0</v>
      </c>
      <c r="L7078" s="16"/>
    </row>
    <row r="7079" spans="2:12" ht="12.75" hidden="1" customHeight="1">
      <c r="B7079" s="1186"/>
      <c r="C7079" s="1159"/>
      <c r="D7079" s="465">
        <v>60</v>
      </c>
      <c r="E7079" s="1156"/>
      <c r="F7079" s="1157"/>
      <c r="G7079" s="1158"/>
      <c r="H7079" s="125">
        <v>0.05</v>
      </c>
      <c r="I7079" s="564"/>
      <c r="J7079" s="377">
        <f t="shared" si="227"/>
        <v>0</v>
      </c>
      <c r="K7079" s="467">
        <f t="shared" si="228"/>
        <v>0</v>
      </c>
      <c r="L7079" s="16"/>
    </row>
    <row r="7080" spans="2:12" ht="12.75" hidden="1" customHeight="1">
      <c r="B7080" s="1186"/>
      <c r="C7080" s="1159"/>
      <c r="D7080" s="465">
        <v>61</v>
      </c>
      <c r="E7080" s="1156"/>
      <c r="F7080" s="1157"/>
      <c r="G7080" s="1158"/>
      <c r="H7080" s="125">
        <v>0.05</v>
      </c>
      <c r="I7080" s="564"/>
      <c r="J7080" s="377">
        <f t="shared" si="227"/>
        <v>0</v>
      </c>
      <c r="K7080" s="467">
        <f t="shared" si="228"/>
        <v>0</v>
      </c>
      <c r="L7080" s="16"/>
    </row>
    <row r="7081" spans="2:12" ht="12.75" hidden="1" customHeight="1">
      <c r="B7081" s="1186"/>
      <c r="C7081" s="1159"/>
      <c r="D7081" s="465">
        <v>62</v>
      </c>
      <c r="E7081" s="1156"/>
      <c r="F7081" s="1157"/>
      <c r="G7081" s="1158"/>
      <c r="H7081" s="125">
        <v>0.05</v>
      </c>
      <c r="I7081" s="564"/>
      <c r="J7081" s="377">
        <f t="shared" si="227"/>
        <v>0</v>
      </c>
      <c r="K7081" s="467">
        <f t="shared" si="228"/>
        <v>0</v>
      </c>
      <c r="L7081" s="16"/>
    </row>
    <row r="7082" spans="2:12" ht="12.75" hidden="1" customHeight="1">
      <c r="B7082" s="1186"/>
      <c r="C7082" s="1159"/>
      <c r="D7082" s="465">
        <v>63</v>
      </c>
      <c r="E7082" s="1156"/>
      <c r="F7082" s="1157"/>
      <c r="G7082" s="1158"/>
      <c r="H7082" s="125">
        <v>0.05</v>
      </c>
      <c r="I7082" s="564"/>
      <c r="J7082" s="377">
        <f t="shared" si="227"/>
        <v>0</v>
      </c>
      <c r="K7082" s="467">
        <f t="shared" si="228"/>
        <v>0</v>
      </c>
      <c r="L7082" s="16"/>
    </row>
    <row r="7083" spans="2:12" ht="12.75" hidden="1" customHeight="1">
      <c r="B7083" s="1186"/>
      <c r="C7083" s="1159"/>
      <c r="D7083" s="465">
        <v>64</v>
      </c>
      <c r="E7083" s="1156"/>
      <c r="F7083" s="1157"/>
      <c r="G7083" s="1158"/>
      <c r="H7083" s="125">
        <v>0.05</v>
      </c>
      <c r="I7083" s="564"/>
      <c r="J7083" s="377">
        <f t="shared" si="227"/>
        <v>0</v>
      </c>
      <c r="K7083" s="467">
        <f t="shared" si="228"/>
        <v>0</v>
      </c>
      <c r="L7083" s="16"/>
    </row>
    <row r="7084" spans="2:12" ht="12.75" hidden="1" customHeight="1">
      <c r="B7084" s="1186"/>
      <c r="C7084" s="1159"/>
      <c r="D7084" s="465">
        <v>65</v>
      </c>
      <c r="E7084" s="1156"/>
      <c r="F7084" s="1157"/>
      <c r="G7084" s="1158"/>
      <c r="H7084" s="125">
        <v>0.05</v>
      </c>
      <c r="I7084" s="564"/>
      <c r="J7084" s="377">
        <f t="shared" ref="J7084:J7147" si="229">$I$11027*H7084</f>
        <v>0</v>
      </c>
      <c r="K7084" s="467">
        <f t="shared" si="228"/>
        <v>0</v>
      </c>
      <c r="L7084" s="16"/>
    </row>
    <row r="7085" spans="2:12" ht="12.75" hidden="1" customHeight="1">
      <c r="B7085" s="1186"/>
      <c r="C7085" s="1159"/>
      <c r="D7085" s="465">
        <v>66</v>
      </c>
      <c r="E7085" s="1156"/>
      <c r="F7085" s="1157"/>
      <c r="G7085" s="1158"/>
      <c r="H7085" s="125">
        <v>0.05</v>
      </c>
      <c r="I7085" s="564"/>
      <c r="J7085" s="377">
        <f t="shared" si="229"/>
        <v>0</v>
      </c>
      <c r="K7085" s="467">
        <f t="shared" ref="K7085:K7148" si="230">MAX(0,(I7085-J7085)*0.65)</f>
        <v>0</v>
      </c>
      <c r="L7085" s="16"/>
    </row>
    <row r="7086" spans="2:12" ht="12.75" hidden="1" customHeight="1">
      <c r="B7086" s="1186"/>
      <c r="C7086" s="1159"/>
      <c r="D7086" s="465">
        <v>67</v>
      </c>
      <c r="E7086" s="1156"/>
      <c r="F7086" s="1157"/>
      <c r="G7086" s="1158"/>
      <c r="H7086" s="125">
        <v>0.05</v>
      </c>
      <c r="I7086" s="564"/>
      <c r="J7086" s="377">
        <f t="shared" si="229"/>
        <v>0</v>
      </c>
      <c r="K7086" s="467">
        <f t="shared" si="230"/>
        <v>0</v>
      </c>
      <c r="L7086" s="16"/>
    </row>
    <row r="7087" spans="2:12" ht="12.75" hidden="1" customHeight="1">
      <c r="B7087" s="1186"/>
      <c r="C7087" s="1159"/>
      <c r="D7087" s="465">
        <v>68</v>
      </c>
      <c r="E7087" s="1156"/>
      <c r="F7087" s="1157"/>
      <c r="G7087" s="1158"/>
      <c r="H7087" s="125">
        <v>0.05</v>
      </c>
      <c r="I7087" s="564"/>
      <c r="J7087" s="377">
        <f t="shared" si="229"/>
        <v>0</v>
      </c>
      <c r="K7087" s="467">
        <f t="shared" si="230"/>
        <v>0</v>
      </c>
      <c r="L7087" s="16"/>
    </row>
    <row r="7088" spans="2:12" ht="12.75" hidden="1" customHeight="1">
      <c r="B7088" s="1186"/>
      <c r="C7088" s="1159"/>
      <c r="D7088" s="465">
        <v>69</v>
      </c>
      <c r="E7088" s="1156"/>
      <c r="F7088" s="1157"/>
      <c r="G7088" s="1158"/>
      <c r="H7088" s="125">
        <v>0.05</v>
      </c>
      <c r="I7088" s="564"/>
      <c r="J7088" s="377">
        <f t="shared" si="229"/>
        <v>0</v>
      </c>
      <c r="K7088" s="467">
        <f t="shared" si="230"/>
        <v>0</v>
      </c>
      <c r="L7088" s="16"/>
    </row>
    <row r="7089" spans="2:12" ht="12.75" hidden="1" customHeight="1">
      <c r="B7089" s="1186"/>
      <c r="C7089" s="1159"/>
      <c r="D7089" s="465">
        <v>70</v>
      </c>
      <c r="E7089" s="1156"/>
      <c r="F7089" s="1157"/>
      <c r="G7089" s="1158"/>
      <c r="H7089" s="125">
        <v>0.05</v>
      </c>
      <c r="I7089" s="564"/>
      <c r="J7089" s="377">
        <f t="shared" si="229"/>
        <v>0</v>
      </c>
      <c r="K7089" s="467">
        <f t="shared" si="230"/>
        <v>0</v>
      </c>
      <c r="L7089" s="16"/>
    </row>
    <row r="7090" spans="2:12" ht="12.75" hidden="1" customHeight="1">
      <c r="B7090" s="1186"/>
      <c r="C7090" s="1159"/>
      <c r="D7090" s="465">
        <v>71</v>
      </c>
      <c r="E7090" s="1156"/>
      <c r="F7090" s="1157"/>
      <c r="G7090" s="1158"/>
      <c r="H7090" s="125">
        <v>0.05</v>
      </c>
      <c r="I7090" s="564"/>
      <c r="J7090" s="377">
        <f t="shared" si="229"/>
        <v>0</v>
      </c>
      <c r="K7090" s="467">
        <f t="shared" si="230"/>
        <v>0</v>
      </c>
      <c r="L7090" s="16"/>
    </row>
    <row r="7091" spans="2:12" ht="12.75" hidden="1" customHeight="1">
      <c r="B7091" s="1186"/>
      <c r="C7091" s="1159"/>
      <c r="D7091" s="465">
        <v>72</v>
      </c>
      <c r="E7091" s="1156"/>
      <c r="F7091" s="1157"/>
      <c r="G7091" s="1158"/>
      <c r="H7091" s="125">
        <v>0.05</v>
      </c>
      <c r="I7091" s="564"/>
      <c r="J7091" s="377">
        <f t="shared" si="229"/>
        <v>0</v>
      </c>
      <c r="K7091" s="467">
        <f t="shared" si="230"/>
        <v>0</v>
      </c>
      <c r="L7091" s="16"/>
    </row>
    <row r="7092" spans="2:12" ht="12.75" hidden="1" customHeight="1">
      <c r="B7092" s="1186"/>
      <c r="C7092" s="1159"/>
      <c r="D7092" s="465">
        <v>73</v>
      </c>
      <c r="E7092" s="1156"/>
      <c r="F7092" s="1157"/>
      <c r="G7092" s="1158"/>
      <c r="H7092" s="125">
        <v>0.05</v>
      </c>
      <c r="I7092" s="564"/>
      <c r="J7092" s="377">
        <f t="shared" si="229"/>
        <v>0</v>
      </c>
      <c r="K7092" s="467">
        <f t="shared" si="230"/>
        <v>0</v>
      </c>
      <c r="L7092" s="16"/>
    </row>
    <row r="7093" spans="2:12" ht="12.75" hidden="1" customHeight="1">
      <c r="B7093" s="1186"/>
      <c r="C7093" s="1159"/>
      <c r="D7093" s="465">
        <v>74</v>
      </c>
      <c r="E7093" s="1156"/>
      <c r="F7093" s="1157"/>
      <c r="G7093" s="1158"/>
      <c r="H7093" s="125">
        <v>0.05</v>
      </c>
      <c r="I7093" s="564"/>
      <c r="J7093" s="377">
        <f t="shared" si="229"/>
        <v>0</v>
      </c>
      <c r="K7093" s="467">
        <f t="shared" si="230"/>
        <v>0</v>
      </c>
      <c r="L7093" s="16"/>
    </row>
    <row r="7094" spans="2:12" ht="12.75" hidden="1" customHeight="1">
      <c r="B7094" s="1186"/>
      <c r="C7094" s="1159"/>
      <c r="D7094" s="465">
        <v>75</v>
      </c>
      <c r="E7094" s="1156"/>
      <c r="F7094" s="1157"/>
      <c r="G7094" s="1158"/>
      <c r="H7094" s="125">
        <v>0.05</v>
      </c>
      <c r="I7094" s="564"/>
      <c r="J7094" s="377">
        <f t="shared" si="229"/>
        <v>0</v>
      </c>
      <c r="K7094" s="467">
        <f t="shared" si="230"/>
        <v>0</v>
      </c>
      <c r="L7094" s="16"/>
    </row>
    <row r="7095" spans="2:12" ht="12.75" hidden="1" customHeight="1">
      <c r="B7095" s="1186"/>
      <c r="C7095" s="1159"/>
      <c r="D7095" s="465">
        <v>76</v>
      </c>
      <c r="E7095" s="1156"/>
      <c r="F7095" s="1157"/>
      <c r="G7095" s="1158"/>
      <c r="H7095" s="125">
        <v>0.05</v>
      </c>
      <c r="I7095" s="564"/>
      <c r="J7095" s="377">
        <f t="shared" si="229"/>
        <v>0</v>
      </c>
      <c r="K7095" s="467">
        <f t="shared" si="230"/>
        <v>0</v>
      </c>
      <c r="L7095" s="16"/>
    </row>
    <row r="7096" spans="2:12" ht="12.75" hidden="1" customHeight="1">
      <c r="B7096" s="1186"/>
      <c r="C7096" s="1159"/>
      <c r="D7096" s="465">
        <v>77</v>
      </c>
      <c r="E7096" s="1156"/>
      <c r="F7096" s="1157"/>
      <c r="G7096" s="1158"/>
      <c r="H7096" s="125">
        <v>0.05</v>
      </c>
      <c r="I7096" s="564"/>
      <c r="J7096" s="377">
        <f t="shared" si="229"/>
        <v>0</v>
      </c>
      <c r="K7096" s="467">
        <f t="shared" si="230"/>
        <v>0</v>
      </c>
      <c r="L7096" s="16"/>
    </row>
    <row r="7097" spans="2:12" ht="12.75" hidden="1" customHeight="1">
      <c r="B7097" s="1186"/>
      <c r="C7097" s="1159"/>
      <c r="D7097" s="465">
        <v>78</v>
      </c>
      <c r="E7097" s="1156"/>
      <c r="F7097" s="1157"/>
      <c r="G7097" s="1158"/>
      <c r="H7097" s="125">
        <v>0.05</v>
      </c>
      <c r="I7097" s="564"/>
      <c r="J7097" s="377">
        <f t="shared" si="229"/>
        <v>0</v>
      </c>
      <c r="K7097" s="467">
        <f t="shared" si="230"/>
        <v>0</v>
      </c>
      <c r="L7097" s="16"/>
    </row>
    <row r="7098" spans="2:12" ht="12.75" hidden="1" customHeight="1">
      <c r="B7098" s="1186"/>
      <c r="C7098" s="1159"/>
      <c r="D7098" s="465">
        <v>79</v>
      </c>
      <c r="E7098" s="1156"/>
      <c r="F7098" s="1157"/>
      <c r="G7098" s="1158"/>
      <c r="H7098" s="125">
        <v>0.05</v>
      </c>
      <c r="I7098" s="564"/>
      <c r="J7098" s="377">
        <f t="shared" si="229"/>
        <v>0</v>
      </c>
      <c r="K7098" s="467">
        <f t="shared" si="230"/>
        <v>0</v>
      </c>
      <c r="L7098" s="16"/>
    </row>
    <row r="7099" spans="2:12" ht="12.75" hidden="1" customHeight="1">
      <c r="B7099" s="1186"/>
      <c r="C7099" s="1159"/>
      <c r="D7099" s="465">
        <v>80</v>
      </c>
      <c r="E7099" s="1156"/>
      <c r="F7099" s="1157"/>
      <c r="G7099" s="1158"/>
      <c r="H7099" s="125">
        <v>0.05</v>
      </c>
      <c r="I7099" s="564"/>
      <c r="J7099" s="377">
        <f t="shared" si="229"/>
        <v>0</v>
      </c>
      <c r="K7099" s="467">
        <f t="shared" si="230"/>
        <v>0</v>
      </c>
      <c r="L7099" s="16"/>
    </row>
    <row r="7100" spans="2:12" ht="12.75" hidden="1" customHeight="1">
      <c r="B7100" s="1186"/>
      <c r="C7100" s="1159"/>
      <c r="D7100" s="465">
        <v>81</v>
      </c>
      <c r="E7100" s="1156"/>
      <c r="F7100" s="1157"/>
      <c r="G7100" s="1158"/>
      <c r="H7100" s="125">
        <v>0.05</v>
      </c>
      <c r="I7100" s="564"/>
      <c r="J7100" s="377">
        <f t="shared" si="229"/>
        <v>0</v>
      </c>
      <c r="K7100" s="467">
        <f t="shared" si="230"/>
        <v>0</v>
      </c>
      <c r="L7100" s="16"/>
    </row>
    <row r="7101" spans="2:12" ht="12.75" hidden="1" customHeight="1">
      <c r="B7101" s="1186"/>
      <c r="C7101" s="1159"/>
      <c r="D7101" s="465">
        <v>82</v>
      </c>
      <c r="E7101" s="1156"/>
      <c r="F7101" s="1157"/>
      <c r="G7101" s="1158"/>
      <c r="H7101" s="125">
        <v>0.05</v>
      </c>
      <c r="I7101" s="564"/>
      <c r="J7101" s="377">
        <f t="shared" si="229"/>
        <v>0</v>
      </c>
      <c r="K7101" s="467">
        <f t="shared" si="230"/>
        <v>0</v>
      </c>
      <c r="L7101" s="16"/>
    </row>
    <row r="7102" spans="2:12" ht="12.75" hidden="1" customHeight="1">
      <c r="B7102" s="1186"/>
      <c r="C7102" s="1159"/>
      <c r="D7102" s="465">
        <v>83</v>
      </c>
      <c r="E7102" s="1156"/>
      <c r="F7102" s="1157"/>
      <c r="G7102" s="1158"/>
      <c r="H7102" s="125">
        <v>0.05</v>
      </c>
      <c r="I7102" s="564"/>
      <c r="J7102" s="377">
        <f t="shared" si="229"/>
        <v>0</v>
      </c>
      <c r="K7102" s="467">
        <f t="shared" si="230"/>
        <v>0</v>
      </c>
      <c r="L7102" s="16"/>
    </row>
    <row r="7103" spans="2:12" ht="12.75" hidden="1" customHeight="1">
      <c r="B7103" s="1186"/>
      <c r="C7103" s="1159"/>
      <c r="D7103" s="465">
        <v>84</v>
      </c>
      <c r="E7103" s="1156"/>
      <c r="F7103" s="1157"/>
      <c r="G7103" s="1158"/>
      <c r="H7103" s="125">
        <v>0.05</v>
      </c>
      <c r="I7103" s="564"/>
      <c r="J7103" s="377">
        <f t="shared" si="229"/>
        <v>0</v>
      </c>
      <c r="K7103" s="467">
        <f t="shared" si="230"/>
        <v>0</v>
      </c>
      <c r="L7103" s="16"/>
    </row>
    <row r="7104" spans="2:12" ht="12.75" hidden="1" customHeight="1">
      <c r="B7104" s="1186"/>
      <c r="C7104" s="1159"/>
      <c r="D7104" s="465">
        <v>85</v>
      </c>
      <c r="E7104" s="1156"/>
      <c r="F7104" s="1157"/>
      <c r="G7104" s="1158"/>
      <c r="H7104" s="125">
        <v>0.05</v>
      </c>
      <c r="I7104" s="564"/>
      <c r="J7104" s="377">
        <f t="shared" si="229"/>
        <v>0</v>
      </c>
      <c r="K7104" s="467">
        <f t="shared" si="230"/>
        <v>0</v>
      </c>
      <c r="L7104" s="16"/>
    </row>
    <row r="7105" spans="2:13" ht="12.75" hidden="1" customHeight="1">
      <c r="B7105" s="1186"/>
      <c r="C7105" s="1159"/>
      <c r="D7105" s="465">
        <v>86</v>
      </c>
      <c r="E7105" s="1156"/>
      <c r="F7105" s="1157"/>
      <c r="G7105" s="1158"/>
      <c r="H7105" s="125">
        <v>0.05</v>
      </c>
      <c r="I7105" s="564"/>
      <c r="J7105" s="377">
        <f t="shared" si="229"/>
        <v>0</v>
      </c>
      <c r="K7105" s="467">
        <f t="shared" si="230"/>
        <v>0</v>
      </c>
      <c r="L7105" s="16"/>
    </row>
    <row r="7106" spans="2:13" ht="12.75" hidden="1" customHeight="1">
      <c r="B7106" s="1186"/>
      <c r="C7106" s="1159"/>
      <c r="D7106" s="465">
        <v>87</v>
      </c>
      <c r="E7106" s="1156"/>
      <c r="F7106" s="1157"/>
      <c r="G7106" s="1158"/>
      <c r="H7106" s="125">
        <v>0.05</v>
      </c>
      <c r="I7106" s="564"/>
      <c r="J7106" s="377">
        <f t="shared" si="229"/>
        <v>0</v>
      </c>
      <c r="K7106" s="467">
        <f t="shared" si="230"/>
        <v>0</v>
      </c>
      <c r="L7106" s="16"/>
    </row>
    <row r="7107" spans="2:13" ht="12.75" hidden="1" customHeight="1">
      <c r="B7107" s="1186"/>
      <c r="C7107" s="1159"/>
      <c r="D7107" s="465">
        <v>88</v>
      </c>
      <c r="E7107" s="1156"/>
      <c r="F7107" s="1157"/>
      <c r="G7107" s="1158"/>
      <c r="H7107" s="125">
        <v>0.05</v>
      </c>
      <c r="I7107" s="564"/>
      <c r="J7107" s="377">
        <f t="shared" si="229"/>
        <v>0</v>
      </c>
      <c r="K7107" s="467">
        <f t="shared" si="230"/>
        <v>0</v>
      </c>
      <c r="L7107" s="16"/>
    </row>
    <row r="7108" spans="2:13" ht="12.75" hidden="1" customHeight="1">
      <c r="B7108" s="1186"/>
      <c r="C7108" s="1159"/>
      <c r="D7108" s="465">
        <v>89</v>
      </c>
      <c r="E7108" s="1156"/>
      <c r="F7108" s="1157"/>
      <c r="G7108" s="1158"/>
      <c r="H7108" s="125">
        <v>0.05</v>
      </c>
      <c r="I7108" s="564"/>
      <c r="J7108" s="377">
        <f t="shared" si="229"/>
        <v>0</v>
      </c>
      <c r="K7108" s="467">
        <f t="shared" si="230"/>
        <v>0</v>
      </c>
      <c r="L7108" s="16"/>
    </row>
    <row r="7109" spans="2:13" ht="12.75" hidden="1" customHeight="1">
      <c r="B7109" s="1186"/>
      <c r="C7109" s="1159"/>
      <c r="D7109" s="465">
        <v>90</v>
      </c>
      <c r="E7109" s="1156"/>
      <c r="F7109" s="1157"/>
      <c r="G7109" s="1158"/>
      <c r="H7109" s="125">
        <v>0.05</v>
      </c>
      <c r="I7109" s="564"/>
      <c r="J7109" s="377">
        <f t="shared" si="229"/>
        <v>0</v>
      </c>
      <c r="K7109" s="467">
        <f t="shared" si="230"/>
        <v>0</v>
      </c>
      <c r="L7109" s="16"/>
    </row>
    <row r="7110" spans="2:13" ht="12.75" hidden="1" customHeight="1">
      <c r="B7110" s="1186"/>
      <c r="C7110" s="1159"/>
      <c r="D7110" s="465">
        <v>91</v>
      </c>
      <c r="E7110" s="1156"/>
      <c r="F7110" s="1157"/>
      <c r="G7110" s="1158"/>
      <c r="H7110" s="125">
        <v>0.05</v>
      </c>
      <c r="I7110" s="564"/>
      <c r="J7110" s="377">
        <f t="shared" si="229"/>
        <v>0</v>
      </c>
      <c r="K7110" s="467">
        <f t="shared" si="230"/>
        <v>0</v>
      </c>
      <c r="L7110" s="16"/>
    </row>
    <row r="7111" spans="2:13" ht="12.75" hidden="1" customHeight="1">
      <c r="B7111" s="1186"/>
      <c r="C7111" s="1159"/>
      <c r="D7111" s="465">
        <v>92</v>
      </c>
      <c r="E7111" s="1156"/>
      <c r="F7111" s="1157"/>
      <c r="G7111" s="1158"/>
      <c r="H7111" s="125">
        <v>0.05</v>
      </c>
      <c r="I7111" s="564"/>
      <c r="J7111" s="377">
        <f t="shared" si="229"/>
        <v>0</v>
      </c>
      <c r="K7111" s="467">
        <f t="shared" si="230"/>
        <v>0</v>
      </c>
      <c r="L7111" s="16"/>
    </row>
    <row r="7112" spans="2:13" ht="12.75" hidden="1" customHeight="1">
      <c r="B7112" s="1186"/>
      <c r="C7112" s="1159"/>
      <c r="D7112" s="465">
        <v>93</v>
      </c>
      <c r="E7112" s="1156"/>
      <c r="F7112" s="1157"/>
      <c r="G7112" s="1158"/>
      <c r="H7112" s="125">
        <v>0.05</v>
      </c>
      <c r="I7112" s="564"/>
      <c r="J7112" s="377">
        <f t="shared" si="229"/>
        <v>0</v>
      </c>
      <c r="K7112" s="467">
        <f t="shared" si="230"/>
        <v>0</v>
      </c>
      <c r="L7112" s="16"/>
    </row>
    <row r="7113" spans="2:13" ht="12.75" hidden="1" customHeight="1">
      <c r="B7113" s="1186"/>
      <c r="C7113" s="1159"/>
      <c r="D7113" s="465">
        <v>94</v>
      </c>
      <c r="E7113" s="1156"/>
      <c r="F7113" s="1157"/>
      <c r="G7113" s="1158"/>
      <c r="H7113" s="125">
        <v>0.05</v>
      </c>
      <c r="I7113" s="564"/>
      <c r="J7113" s="377">
        <f t="shared" si="229"/>
        <v>0</v>
      </c>
      <c r="K7113" s="467">
        <f t="shared" si="230"/>
        <v>0</v>
      </c>
      <c r="L7113" s="16"/>
    </row>
    <row r="7114" spans="2:13" ht="12.75" hidden="1" customHeight="1">
      <c r="B7114" s="1186"/>
      <c r="C7114" s="1159"/>
      <c r="D7114" s="465">
        <v>95</v>
      </c>
      <c r="E7114" s="1156"/>
      <c r="F7114" s="1157"/>
      <c r="G7114" s="1158"/>
      <c r="H7114" s="125">
        <v>0.05</v>
      </c>
      <c r="I7114" s="564"/>
      <c r="J7114" s="377">
        <f t="shared" si="229"/>
        <v>0</v>
      </c>
      <c r="K7114" s="467">
        <f t="shared" si="230"/>
        <v>0</v>
      </c>
      <c r="L7114" s="16"/>
    </row>
    <row r="7115" spans="2:13" s="181" customFormat="1" ht="12.75" hidden="1" customHeight="1">
      <c r="B7115" s="1186"/>
      <c r="C7115" s="1159"/>
      <c r="D7115" s="465">
        <v>96</v>
      </c>
      <c r="E7115" s="1156"/>
      <c r="F7115" s="1157"/>
      <c r="G7115" s="1158"/>
      <c r="H7115" s="468">
        <v>0.05</v>
      </c>
      <c r="I7115" s="564"/>
      <c r="J7115" s="377">
        <f t="shared" si="229"/>
        <v>0</v>
      </c>
      <c r="K7115" s="467">
        <f t="shared" si="230"/>
        <v>0</v>
      </c>
      <c r="L7115" s="113"/>
      <c r="M7115" s="113"/>
    </row>
    <row r="7116" spans="2:13" s="181" customFormat="1" ht="12.75" hidden="1" customHeight="1">
      <c r="B7116" s="1186"/>
      <c r="C7116" s="1159"/>
      <c r="D7116" s="465">
        <v>97</v>
      </c>
      <c r="E7116" s="1156"/>
      <c r="F7116" s="1157"/>
      <c r="G7116" s="1158"/>
      <c r="H7116" s="468">
        <v>0.05</v>
      </c>
      <c r="I7116" s="564"/>
      <c r="J7116" s="377">
        <f t="shared" si="229"/>
        <v>0</v>
      </c>
      <c r="K7116" s="467">
        <f t="shared" si="230"/>
        <v>0</v>
      </c>
      <c r="L7116" s="113"/>
      <c r="M7116" s="113"/>
    </row>
    <row r="7117" spans="2:13" s="181" customFormat="1" ht="12.75" hidden="1" customHeight="1">
      <c r="B7117" s="1186"/>
      <c r="C7117" s="1159"/>
      <c r="D7117" s="465">
        <v>98</v>
      </c>
      <c r="E7117" s="1156"/>
      <c r="F7117" s="1157"/>
      <c r="G7117" s="1158"/>
      <c r="H7117" s="468">
        <v>0.05</v>
      </c>
      <c r="I7117" s="564"/>
      <c r="J7117" s="377">
        <f t="shared" si="229"/>
        <v>0</v>
      </c>
      <c r="K7117" s="467">
        <f t="shared" si="230"/>
        <v>0</v>
      </c>
      <c r="L7117" s="113"/>
      <c r="M7117" s="113"/>
    </row>
    <row r="7118" spans="2:13" s="181" customFormat="1" ht="12.75" hidden="1" customHeight="1">
      <c r="B7118" s="1186"/>
      <c r="C7118" s="1159"/>
      <c r="D7118" s="465">
        <v>99</v>
      </c>
      <c r="E7118" s="1156"/>
      <c r="F7118" s="1157"/>
      <c r="G7118" s="1158"/>
      <c r="H7118" s="468">
        <v>0.05</v>
      </c>
      <c r="I7118" s="564"/>
      <c r="J7118" s="377">
        <f t="shared" si="229"/>
        <v>0</v>
      </c>
      <c r="K7118" s="467">
        <f t="shared" si="230"/>
        <v>0</v>
      </c>
      <c r="L7118" s="113"/>
      <c r="M7118" s="113"/>
    </row>
    <row r="7119" spans="2:13" s="181" customFormat="1" ht="12.75" hidden="1" customHeight="1">
      <c r="B7119" s="1186"/>
      <c r="C7119" s="1159"/>
      <c r="D7119" s="465">
        <v>100</v>
      </c>
      <c r="E7119" s="1156"/>
      <c r="F7119" s="1157"/>
      <c r="G7119" s="1158"/>
      <c r="H7119" s="468">
        <v>0.05</v>
      </c>
      <c r="I7119" s="564"/>
      <c r="J7119" s="377">
        <f t="shared" si="229"/>
        <v>0</v>
      </c>
      <c r="K7119" s="467">
        <f t="shared" si="230"/>
        <v>0</v>
      </c>
      <c r="L7119" s="113"/>
      <c r="M7119" s="113"/>
    </row>
    <row r="7120" spans="2:13" s="181" customFormat="1" ht="12.75" hidden="1" customHeight="1">
      <c r="B7120" s="1186"/>
      <c r="C7120" s="1159"/>
      <c r="D7120" s="465">
        <v>101</v>
      </c>
      <c r="E7120" s="1156"/>
      <c r="F7120" s="1157"/>
      <c r="G7120" s="1158"/>
      <c r="H7120" s="468">
        <v>0.05</v>
      </c>
      <c r="I7120" s="564"/>
      <c r="J7120" s="377">
        <f t="shared" si="229"/>
        <v>0</v>
      </c>
      <c r="K7120" s="467">
        <f t="shared" si="230"/>
        <v>0</v>
      </c>
      <c r="L7120" s="113"/>
      <c r="M7120" s="113"/>
    </row>
    <row r="7121" spans="2:13" s="181" customFormat="1" ht="12.75" hidden="1" customHeight="1">
      <c r="B7121" s="1186"/>
      <c r="C7121" s="1159"/>
      <c r="D7121" s="465">
        <v>102</v>
      </c>
      <c r="E7121" s="1156"/>
      <c r="F7121" s="1157"/>
      <c r="G7121" s="1158"/>
      <c r="H7121" s="468">
        <v>0.05</v>
      </c>
      <c r="I7121" s="564"/>
      <c r="J7121" s="377">
        <f t="shared" si="229"/>
        <v>0</v>
      </c>
      <c r="K7121" s="467">
        <f t="shared" si="230"/>
        <v>0</v>
      </c>
      <c r="L7121" s="113"/>
      <c r="M7121" s="113"/>
    </row>
    <row r="7122" spans="2:13" s="181" customFormat="1" ht="12.75" hidden="1" customHeight="1">
      <c r="B7122" s="1186"/>
      <c r="C7122" s="1159"/>
      <c r="D7122" s="465">
        <v>103</v>
      </c>
      <c r="E7122" s="1156"/>
      <c r="F7122" s="1157"/>
      <c r="G7122" s="1158"/>
      <c r="H7122" s="468">
        <v>0.05</v>
      </c>
      <c r="I7122" s="564"/>
      <c r="J7122" s="377">
        <f t="shared" si="229"/>
        <v>0</v>
      </c>
      <c r="K7122" s="467">
        <f t="shared" si="230"/>
        <v>0</v>
      </c>
      <c r="L7122" s="113"/>
      <c r="M7122" s="113"/>
    </row>
    <row r="7123" spans="2:13" s="181" customFormat="1" ht="12.75" hidden="1" customHeight="1">
      <c r="B7123" s="1186"/>
      <c r="C7123" s="1159"/>
      <c r="D7123" s="465">
        <v>104</v>
      </c>
      <c r="E7123" s="1156"/>
      <c r="F7123" s="1157"/>
      <c r="G7123" s="1158"/>
      <c r="H7123" s="468">
        <v>0.05</v>
      </c>
      <c r="I7123" s="564"/>
      <c r="J7123" s="377">
        <f t="shared" si="229"/>
        <v>0</v>
      </c>
      <c r="K7123" s="467">
        <f t="shared" si="230"/>
        <v>0</v>
      </c>
      <c r="L7123" s="113"/>
      <c r="M7123" s="113"/>
    </row>
    <row r="7124" spans="2:13" s="181" customFormat="1" ht="12.75" hidden="1" customHeight="1">
      <c r="B7124" s="1186"/>
      <c r="C7124" s="1159"/>
      <c r="D7124" s="465">
        <v>105</v>
      </c>
      <c r="E7124" s="1156"/>
      <c r="F7124" s="1157"/>
      <c r="G7124" s="1158"/>
      <c r="H7124" s="468">
        <v>0.05</v>
      </c>
      <c r="I7124" s="564"/>
      <c r="J7124" s="377">
        <f t="shared" si="229"/>
        <v>0</v>
      </c>
      <c r="K7124" s="467">
        <f t="shared" si="230"/>
        <v>0</v>
      </c>
      <c r="L7124" s="113"/>
      <c r="M7124" s="113"/>
    </row>
    <row r="7125" spans="2:13" s="181" customFormat="1" ht="12.75" hidden="1" customHeight="1">
      <c r="B7125" s="1186"/>
      <c r="C7125" s="1159"/>
      <c r="D7125" s="465">
        <v>106</v>
      </c>
      <c r="E7125" s="1156"/>
      <c r="F7125" s="1157"/>
      <c r="G7125" s="1158"/>
      <c r="H7125" s="468">
        <v>0.05</v>
      </c>
      <c r="I7125" s="564"/>
      <c r="J7125" s="377">
        <f t="shared" si="229"/>
        <v>0</v>
      </c>
      <c r="K7125" s="467">
        <f t="shared" si="230"/>
        <v>0</v>
      </c>
      <c r="L7125" s="113"/>
      <c r="M7125" s="113"/>
    </row>
    <row r="7126" spans="2:13" s="181" customFormat="1" ht="12.75" hidden="1" customHeight="1">
      <c r="B7126" s="1186"/>
      <c r="C7126" s="1159"/>
      <c r="D7126" s="465">
        <v>107</v>
      </c>
      <c r="E7126" s="1156"/>
      <c r="F7126" s="1157"/>
      <c r="G7126" s="1158"/>
      <c r="H7126" s="468">
        <v>0.05</v>
      </c>
      <c r="I7126" s="564"/>
      <c r="J7126" s="377">
        <f t="shared" si="229"/>
        <v>0</v>
      </c>
      <c r="K7126" s="467">
        <f t="shared" si="230"/>
        <v>0</v>
      </c>
      <c r="L7126" s="113"/>
      <c r="M7126" s="113"/>
    </row>
    <row r="7127" spans="2:13" s="181" customFormat="1" ht="12.75" hidden="1" customHeight="1">
      <c r="B7127" s="1186"/>
      <c r="C7127" s="1159"/>
      <c r="D7127" s="465">
        <v>108</v>
      </c>
      <c r="E7127" s="1156"/>
      <c r="F7127" s="1157"/>
      <c r="G7127" s="1158"/>
      <c r="H7127" s="468">
        <v>0.05</v>
      </c>
      <c r="I7127" s="564"/>
      <c r="J7127" s="377">
        <f t="shared" si="229"/>
        <v>0</v>
      </c>
      <c r="K7127" s="467">
        <f t="shared" si="230"/>
        <v>0</v>
      </c>
      <c r="L7127" s="113"/>
      <c r="M7127" s="113"/>
    </row>
    <row r="7128" spans="2:13" s="181" customFormat="1" ht="12.75" hidden="1" customHeight="1">
      <c r="B7128" s="1186"/>
      <c r="C7128" s="1159"/>
      <c r="D7128" s="465">
        <v>109</v>
      </c>
      <c r="E7128" s="1156"/>
      <c r="F7128" s="1157"/>
      <c r="G7128" s="1158"/>
      <c r="H7128" s="468">
        <v>0.05</v>
      </c>
      <c r="I7128" s="564"/>
      <c r="J7128" s="377">
        <f t="shared" si="229"/>
        <v>0</v>
      </c>
      <c r="K7128" s="467">
        <f t="shared" si="230"/>
        <v>0</v>
      </c>
      <c r="L7128" s="113"/>
      <c r="M7128" s="113"/>
    </row>
    <row r="7129" spans="2:13" s="181" customFormat="1" ht="12.75" hidden="1" customHeight="1">
      <c r="B7129" s="1186"/>
      <c r="C7129" s="1159"/>
      <c r="D7129" s="465">
        <v>110</v>
      </c>
      <c r="E7129" s="1156"/>
      <c r="F7129" s="1157"/>
      <c r="G7129" s="1158"/>
      <c r="H7129" s="468">
        <v>0.05</v>
      </c>
      <c r="I7129" s="564"/>
      <c r="J7129" s="377">
        <f t="shared" si="229"/>
        <v>0</v>
      </c>
      <c r="K7129" s="467">
        <f t="shared" si="230"/>
        <v>0</v>
      </c>
      <c r="L7129" s="113"/>
      <c r="M7129" s="113"/>
    </row>
    <row r="7130" spans="2:13" s="181" customFormat="1" ht="12.75" hidden="1" customHeight="1">
      <c r="B7130" s="1186"/>
      <c r="C7130" s="1159"/>
      <c r="D7130" s="465">
        <v>111</v>
      </c>
      <c r="E7130" s="1156"/>
      <c r="F7130" s="1157"/>
      <c r="G7130" s="1158"/>
      <c r="H7130" s="468">
        <v>0.05</v>
      </c>
      <c r="I7130" s="564"/>
      <c r="J7130" s="377">
        <f t="shared" si="229"/>
        <v>0</v>
      </c>
      <c r="K7130" s="467">
        <f t="shared" si="230"/>
        <v>0</v>
      </c>
      <c r="L7130" s="113"/>
      <c r="M7130" s="113"/>
    </row>
    <row r="7131" spans="2:13" s="181" customFormat="1" ht="12.75" hidden="1" customHeight="1">
      <c r="B7131" s="1186"/>
      <c r="C7131" s="1159"/>
      <c r="D7131" s="465">
        <v>112</v>
      </c>
      <c r="E7131" s="1156"/>
      <c r="F7131" s="1157"/>
      <c r="G7131" s="1158"/>
      <c r="H7131" s="468">
        <v>0.05</v>
      </c>
      <c r="I7131" s="564"/>
      <c r="J7131" s="377">
        <f t="shared" si="229"/>
        <v>0</v>
      </c>
      <c r="K7131" s="467">
        <f t="shared" si="230"/>
        <v>0</v>
      </c>
      <c r="L7131" s="113"/>
      <c r="M7131" s="113"/>
    </row>
    <row r="7132" spans="2:13" s="181" customFormat="1" ht="12.75" hidden="1" customHeight="1">
      <c r="B7132" s="1186"/>
      <c r="C7132" s="1159"/>
      <c r="D7132" s="465">
        <v>113</v>
      </c>
      <c r="E7132" s="1156"/>
      <c r="F7132" s="1157"/>
      <c r="G7132" s="1158"/>
      <c r="H7132" s="468">
        <v>0.05</v>
      </c>
      <c r="I7132" s="564"/>
      <c r="J7132" s="377">
        <f t="shared" si="229"/>
        <v>0</v>
      </c>
      <c r="K7132" s="467">
        <f t="shared" si="230"/>
        <v>0</v>
      </c>
      <c r="L7132" s="113"/>
      <c r="M7132" s="113"/>
    </row>
    <row r="7133" spans="2:13" s="181" customFormat="1" ht="12.75" hidden="1" customHeight="1">
      <c r="B7133" s="1186"/>
      <c r="C7133" s="1159"/>
      <c r="D7133" s="465">
        <v>114</v>
      </c>
      <c r="E7133" s="1156"/>
      <c r="F7133" s="1157"/>
      <c r="G7133" s="1158"/>
      <c r="H7133" s="468">
        <v>0.05</v>
      </c>
      <c r="I7133" s="564"/>
      <c r="J7133" s="377">
        <f t="shared" si="229"/>
        <v>0</v>
      </c>
      <c r="K7133" s="467">
        <f t="shared" si="230"/>
        <v>0</v>
      </c>
      <c r="L7133" s="113"/>
      <c r="M7133" s="113"/>
    </row>
    <row r="7134" spans="2:13" s="181" customFormat="1" ht="12.75" hidden="1" customHeight="1">
      <c r="B7134" s="1186"/>
      <c r="C7134" s="1159"/>
      <c r="D7134" s="465">
        <v>115</v>
      </c>
      <c r="E7134" s="1156"/>
      <c r="F7134" s="1157"/>
      <c r="G7134" s="1158"/>
      <c r="H7134" s="468">
        <v>0.05</v>
      </c>
      <c r="I7134" s="564"/>
      <c r="J7134" s="377">
        <f t="shared" si="229"/>
        <v>0</v>
      </c>
      <c r="K7134" s="467">
        <f t="shared" si="230"/>
        <v>0</v>
      </c>
      <c r="L7134" s="113"/>
      <c r="M7134" s="113"/>
    </row>
    <row r="7135" spans="2:13" s="181" customFormat="1" ht="12.75" hidden="1" customHeight="1">
      <c r="B7135" s="1186"/>
      <c r="C7135" s="1159"/>
      <c r="D7135" s="465">
        <v>116</v>
      </c>
      <c r="E7135" s="1156"/>
      <c r="F7135" s="1157"/>
      <c r="G7135" s="1158"/>
      <c r="H7135" s="468">
        <v>0.05</v>
      </c>
      <c r="I7135" s="564"/>
      <c r="J7135" s="377">
        <f t="shared" si="229"/>
        <v>0</v>
      </c>
      <c r="K7135" s="467">
        <f t="shared" si="230"/>
        <v>0</v>
      </c>
      <c r="L7135" s="113"/>
      <c r="M7135" s="113"/>
    </row>
    <row r="7136" spans="2:13" s="181" customFormat="1" ht="12.75" hidden="1" customHeight="1">
      <c r="B7136" s="1186"/>
      <c r="C7136" s="1159"/>
      <c r="D7136" s="465">
        <v>117</v>
      </c>
      <c r="E7136" s="1156"/>
      <c r="F7136" s="1157"/>
      <c r="G7136" s="1158"/>
      <c r="H7136" s="468">
        <v>0.05</v>
      </c>
      <c r="I7136" s="564"/>
      <c r="J7136" s="377">
        <f t="shared" si="229"/>
        <v>0</v>
      </c>
      <c r="K7136" s="467">
        <f t="shared" si="230"/>
        <v>0</v>
      </c>
      <c r="L7136" s="113"/>
      <c r="M7136" s="113"/>
    </row>
    <row r="7137" spans="2:13" s="181" customFormat="1" ht="12.75" hidden="1" customHeight="1">
      <c r="B7137" s="1186"/>
      <c r="C7137" s="1159"/>
      <c r="D7137" s="465">
        <v>118</v>
      </c>
      <c r="E7137" s="1156"/>
      <c r="F7137" s="1157"/>
      <c r="G7137" s="1158"/>
      <c r="H7137" s="468">
        <v>0.05</v>
      </c>
      <c r="I7137" s="564"/>
      <c r="J7137" s="377">
        <f t="shared" si="229"/>
        <v>0</v>
      </c>
      <c r="K7137" s="467">
        <f t="shared" si="230"/>
        <v>0</v>
      </c>
      <c r="L7137" s="113"/>
      <c r="M7137" s="113"/>
    </row>
    <row r="7138" spans="2:13" s="181" customFormat="1" ht="12.75" hidden="1" customHeight="1">
      <c r="B7138" s="1186"/>
      <c r="C7138" s="1159"/>
      <c r="D7138" s="465">
        <v>119</v>
      </c>
      <c r="E7138" s="1156"/>
      <c r="F7138" s="1157"/>
      <c r="G7138" s="1158"/>
      <c r="H7138" s="468">
        <v>0.05</v>
      </c>
      <c r="I7138" s="564"/>
      <c r="J7138" s="377">
        <f t="shared" si="229"/>
        <v>0</v>
      </c>
      <c r="K7138" s="467">
        <f t="shared" si="230"/>
        <v>0</v>
      </c>
      <c r="L7138" s="113"/>
      <c r="M7138" s="113"/>
    </row>
    <row r="7139" spans="2:13" s="181" customFormat="1" ht="12.75" hidden="1" customHeight="1">
      <c r="B7139" s="1186"/>
      <c r="C7139" s="1159"/>
      <c r="D7139" s="465">
        <v>120</v>
      </c>
      <c r="E7139" s="1156"/>
      <c r="F7139" s="1157"/>
      <c r="G7139" s="1158"/>
      <c r="H7139" s="468">
        <v>0.05</v>
      </c>
      <c r="I7139" s="564"/>
      <c r="J7139" s="377">
        <f t="shared" si="229"/>
        <v>0</v>
      </c>
      <c r="K7139" s="467">
        <f t="shared" si="230"/>
        <v>0</v>
      </c>
      <c r="L7139" s="113"/>
      <c r="M7139" s="113"/>
    </row>
    <row r="7140" spans="2:13" s="181" customFormat="1" ht="12.75" hidden="1" customHeight="1">
      <c r="B7140" s="1186"/>
      <c r="C7140" s="1159"/>
      <c r="D7140" s="465">
        <v>121</v>
      </c>
      <c r="E7140" s="1156"/>
      <c r="F7140" s="1157"/>
      <c r="G7140" s="1158"/>
      <c r="H7140" s="468">
        <v>0.05</v>
      </c>
      <c r="I7140" s="564"/>
      <c r="J7140" s="377">
        <f t="shared" si="229"/>
        <v>0</v>
      </c>
      <c r="K7140" s="467">
        <f t="shared" si="230"/>
        <v>0</v>
      </c>
      <c r="L7140" s="113"/>
      <c r="M7140" s="113"/>
    </row>
    <row r="7141" spans="2:13" s="181" customFormat="1" ht="12.75" hidden="1" customHeight="1">
      <c r="B7141" s="1186"/>
      <c r="C7141" s="1159"/>
      <c r="D7141" s="465">
        <v>122</v>
      </c>
      <c r="E7141" s="1156"/>
      <c r="F7141" s="1157"/>
      <c r="G7141" s="1158"/>
      <c r="H7141" s="468">
        <v>0.05</v>
      </c>
      <c r="I7141" s="564"/>
      <c r="J7141" s="377">
        <f t="shared" si="229"/>
        <v>0</v>
      </c>
      <c r="K7141" s="467">
        <f t="shared" si="230"/>
        <v>0</v>
      </c>
      <c r="L7141" s="113"/>
      <c r="M7141" s="113"/>
    </row>
    <row r="7142" spans="2:13" s="181" customFormat="1" ht="12.75" hidden="1" customHeight="1">
      <c r="B7142" s="1186"/>
      <c r="C7142" s="1159"/>
      <c r="D7142" s="465">
        <v>123</v>
      </c>
      <c r="E7142" s="1156"/>
      <c r="F7142" s="1157"/>
      <c r="G7142" s="1158"/>
      <c r="H7142" s="468">
        <v>0.05</v>
      </c>
      <c r="I7142" s="564"/>
      <c r="J7142" s="377">
        <f t="shared" si="229"/>
        <v>0</v>
      </c>
      <c r="K7142" s="467">
        <f t="shared" si="230"/>
        <v>0</v>
      </c>
      <c r="L7142" s="113"/>
      <c r="M7142" s="113"/>
    </row>
    <row r="7143" spans="2:13" s="181" customFormat="1" ht="12.75" hidden="1" customHeight="1">
      <c r="B7143" s="1186"/>
      <c r="C7143" s="1159"/>
      <c r="D7143" s="465">
        <v>124</v>
      </c>
      <c r="E7143" s="1156"/>
      <c r="F7143" s="1157"/>
      <c r="G7143" s="1158"/>
      <c r="H7143" s="468">
        <v>0.05</v>
      </c>
      <c r="I7143" s="564"/>
      <c r="J7143" s="377">
        <f t="shared" si="229"/>
        <v>0</v>
      </c>
      <c r="K7143" s="467">
        <f t="shared" si="230"/>
        <v>0</v>
      </c>
      <c r="L7143" s="113"/>
      <c r="M7143" s="113"/>
    </row>
    <row r="7144" spans="2:13" s="181" customFormat="1" ht="12.75" hidden="1" customHeight="1">
      <c r="B7144" s="1186"/>
      <c r="C7144" s="1159"/>
      <c r="D7144" s="465">
        <v>125</v>
      </c>
      <c r="E7144" s="1156"/>
      <c r="F7144" s="1157"/>
      <c r="G7144" s="1158"/>
      <c r="H7144" s="468">
        <v>0.05</v>
      </c>
      <c r="I7144" s="564"/>
      <c r="J7144" s="377">
        <f t="shared" si="229"/>
        <v>0</v>
      </c>
      <c r="K7144" s="467">
        <f t="shared" si="230"/>
        <v>0</v>
      </c>
      <c r="L7144" s="113"/>
      <c r="M7144" s="113"/>
    </row>
    <row r="7145" spans="2:13" s="181" customFormat="1" ht="12.75" hidden="1" customHeight="1">
      <c r="B7145" s="1186"/>
      <c r="C7145" s="1159"/>
      <c r="D7145" s="465">
        <v>126</v>
      </c>
      <c r="E7145" s="1156"/>
      <c r="F7145" s="1157"/>
      <c r="G7145" s="1158"/>
      <c r="H7145" s="468">
        <v>0.05</v>
      </c>
      <c r="I7145" s="564"/>
      <c r="J7145" s="377">
        <f t="shared" si="229"/>
        <v>0</v>
      </c>
      <c r="K7145" s="467">
        <f t="shared" si="230"/>
        <v>0</v>
      </c>
      <c r="L7145" s="113"/>
      <c r="M7145" s="113"/>
    </row>
    <row r="7146" spans="2:13" s="181" customFormat="1" ht="12.75" hidden="1" customHeight="1">
      <c r="B7146" s="1186"/>
      <c r="C7146" s="1159"/>
      <c r="D7146" s="465">
        <v>127</v>
      </c>
      <c r="E7146" s="1156"/>
      <c r="F7146" s="1157"/>
      <c r="G7146" s="1158"/>
      <c r="H7146" s="468">
        <v>0.05</v>
      </c>
      <c r="I7146" s="564"/>
      <c r="J7146" s="377">
        <f t="shared" si="229"/>
        <v>0</v>
      </c>
      <c r="K7146" s="467">
        <f t="shared" si="230"/>
        <v>0</v>
      </c>
      <c r="L7146" s="113"/>
      <c r="M7146" s="113"/>
    </row>
    <row r="7147" spans="2:13" s="181" customFormat="1" ht="12.75" hidden="1" customHeight="1">
      <c r="B7147" s="1186"/>
      <c r="C7147" s="1159"/>
      <c r="D7147" s="465">
        <v>128</v>
      </c>
      <c r="E7147" s="1156"/>
      <c r="F7147" s="1157"/>
      <c r="G7147" s="1158"/>
      <c r="H7147" s="468">
        <v>0.05</v>
      </c>
      <c r="I7147" s="564"/>
      <c r="J7147" s="377">
        <f t="shared" si="229"/>
        <v>0</v>
      </c>
      <c r="K7147" s="467">
        <f t="shared" si="230"/>
        <v>0</v>
      </c>
      <c r="L7147" s="113"/>
      <c r="M7147" s="113"/>
    </row>
    <row r="7148" spans="2:13" s="181" customFormat="1" ht="12.75" hidden="1" customHeight="1">
      <c r="B7148" s="1186"/>
      <c r="C7148" s="1159"/>
      <c r="D7148" s="465">
        <v>129</v>
      </c>
      <c r="E7148" s="1156"/>
      <c r="F7148" s="1157"/>
      <c r="G7148" s="1158"/>
      <c r="H7148" s="468">
        <v>0.05</v>
      </c>
      <c r="I7148" s="564"/>
      <c r="J7148" s="377">
        <f t="shared" ref="J7148:J7211" si="231">$I$11027*H7148</f>
        <v>0</v>
      </c>
      <c r="K7148" s="467">
        <f t="shared" si="230"/>
        <v>0</v>
      </c>
      <c r="L7148" s="113"/>
      <c r="M7148" s="113"/>
    </row>
    <row r="7149" spans="2:13" s="181" customFormat="1" ht="12.75" hidden="1" customHeight="1">
      <c r="B7149" s="1186"/>
      <c r="C7149" s="1159"/>
      <c r="D7149" s="465">
        <v>130</v>
      </c>
      <c r="E7149" s="1156"/>
      <c r="F7149" s="1157"/>
      <c r="G7149" s="1158"/>
      <c r="H7149" s="468">
        <v>0.05</v>
      </c>
      <c r="I7149" s="564"/>
      <c r="J7149" s="377">
        <f t="shared" si="231"/>
        <v>0</v>
      </c>
      <c r="K7149" s="467">
        <f t="shared" ref="K7149:K7212" si="232">MAX(0,(I7149-J7149)*0.65)</f>
        <v>0</v>
      </c>
      <c r="L7149" s="113"/>
      <c r="M7149" s="113"/>
    </row>
    <row r="7150" spans="2:13" s="181" customFormat="1" ht="12.75" hidden="1" customHeight="1">
      <c r="B7150" s="1186"/>
      <c r="C7150" s="1159"/>
      <c r="D7150" s="465">
        <v>131</v>
      </c>
      <c r="E7150" s="1156"/>
      <c r="F7150" s="1157"/>
      <c r="G7150" s="1158"/>
      <c r="H7150" s="468">
        <v>0.05</v>
      </c>
      <c r="I7150" s="564"/>
      <c r="J7150" s="377">
        <f t="shared" si="231"/>
        <v>0</v>
      </c>
      <c r="K7150" s="467">
        <f t="shared" si="232"/>
        <v>0</v>
      </c>
      <c r="L7150" s="113"/>
      <c r="M7150" s="113"/>
    </row>
    <row r="7151" spans="2:13" s="181" customFormat="1" ht="12.75" hidden="1" customHeight="1">
      <c r="B7151" s="1186"/>
      <c r="C7151" s="1159"/>
      <c r="D7151" s="465">
        <v>132</v>
      </c>
      <c r="E7151" s="1156"/>
      <c r="F7151" s="1157"/>
      <c r="G7151" s="1158"/>
      <c r="H7151" s="468">
        <v>0.05</v>
      </c>
      <c r="I7151" s="564"/>
      <c r="J7151" s="377">
        <f t="shared" si="231"/>
        <v>0</v>
      </c>
      <c r="K7151" s="467">
        <f t="shared" si="232"/>
        <v>0</v>
      </c>
      <c r="L7151" s="113"/>
      <c r="M7151" s="113"/>
    </row>
    <row r="7152" spans="2:13" s="181" customFormat="1" ht="12.75" hidden="1" customHeight="1">
      <c r="B7152" s="1186"/>
      <c r="C7152" s="1159"/>
      <c r="D7152" s="465">
        <v>133</v>
      </c>
      <c r="E7152" s="1156"/>
      <c r="F7152" s="1157"/>
      <c r="G7152" s="1158"/>
      <c r="H7152" s="468">
        <v>0.05</v>
      </c>
      <c r="I7152" s="564"/>
      <c r="J7152" s="377">
        <f t="shared" si="231"/>
        <v>0</v>
      </c>
      <c r="K7152" s="467">
        <f t="shared" si="232"/>
        <v>0</v>
      </c>
      <c r="L7152" s="113"/>
      <c r="M7152" s="113"/>
    </row>
    <row r="7153" spans="2:13" s="181" customFormat="1" ht="12.75" hidden="1" customHeight="1">
      <c r="B7153" s="1186"/>
      <c r="C7153" s="1159"/>
      <c r="D7153" s="465">
        <v>134</v>
      </c>
      <c r="E7153" s="1156"/>
      <c r="F7153" s="1157"/>
      <c r="G7153" s="1158"/>
      <c r="H7153" s="468">
        <v>0.05</v>
      </c>
      <c r="I7153" s="564"/>
      <c r="J7153" s="377">
        <f t="shared" si="231"/>
        <v>0</v>
      </c>
      <c r="K7153" s="467">
        <f t="shared" si="232"/>
        <v>0</v>
      </c>
      <c r="L7153" s="113"/>
      <c r="M7153" s="113"/>
    </row>
    <row r="7154" spans="2:13" s="181" customFormat="1" ht="12.75" hidden="1" customHeight="1">
      <c r="B7154" s="1186"/>
      <c r="C7154" s="1159"/>
      <c r="D7154" s="465">
        <v>135</v>
      </c>
      <c r="E7154" s="1156"/>
      <c r="F7154" s="1157"/>
      <c r="G7154" s="1158"/>
      <c r="H7154" s="468">
        <v>0.05</v>
      </c>
      <c r="I7154" s="564"/>
      <c r="J7154" s="377">
        <f t="shared" si="231"/>
        <v>0</v>
      </c>
      <c r="K7154" s="467">
        <f t="shared" si="232"/>
        <v>0</v>
      </c>
      <c r="L7154" s="113"/>
      <c r="M7154" s="113"/>
    </row>
    <row r="7155" spans="2:13" s="181" customFormat="1" ht="12.75" hidden="1" customHeight="1">
      <c r="B7155" s="1186"/>
      <c r="C7155" s="1159"/>
      <c r="D7155" s="465">
        <v>136</v>
      </c>
      <c r="E7155" s="1156"/>
      <c r="F7155" s="1157"/>
      <c r="G7155" s="1158"/>
      <c r="H7155" s="468">
        <v>0.05</v>
      </c>
      <c r="I7155" s="564"/>
      <c r="J7155" s="377">
        <f t="shared" si="231"/>
        <v>0</v>
      </c>
      <c r="K7155" s="467">
        <f t="shared" si="232"/>
        <v>0</v>
      </c>
      <c r="L7155" s="113"/>
      <c r="M7155" s="113"/>
    </row>
    <row r="7156" spans="2:13" s="181" customFormat="1" ht="12.75" hidden="1" customHeight="1">
      <c r="B7156" s="1186"/>
      <c r="C7156" s="1159"/>
      <c r="D7156" s="465">
        <v>137</v>
      </c>
      <c r="E7156" s="1156"/>
      <c r="F7156" s="1157"/>
      <c r="G7156" s="1158"/>
      <c r="H7156" s="468">
        <v>0.05</v>
      </c>
      <c r="I7156" s="564"/>
      <c r="J7156" s="377">
        <f t="shared" si="231"/>
        <v>0</v>
      </c>
      <c r="K7156" s="467">
        <f t="shared" si="232"/>
        <v>0</v>
      </c>
      <c r="L7156" s="113"/>
      <c r="M7156" s="113"/>
    </row>
    <row r="7157" spans="2:13" s="181" customFormat="1" ht="12.75" hidden="1" customHeight="1">
      <c r="B7157" s="1186"/>
      <c r="C7157" s="1159"/>
      <c r="D7157" s="465">
        <v>138</v>
      </c>
      <c r="E7157" s="1156"/>
      <c r="F7157" s="1157"/>
      <c r="G7157" s="1158"/>
      <c r="H7157" s="468">
        <v>0.05</v>
      </c>
      <c r="I7157" s="564"/>
      <c r="J7157" s="377">
        <f t="shared" si="231"/>
        <v>0</v>
      </c>
      <c r="K7157" s="467">
        <f t="shared" si="232"/>
        <v>0</v>
      </c>
      <c r="L7157" s="113"/>
      <c r="M7157" s="113"/>
    </row>
    <row r="7158" spans="2:13" s="181" customFormat="1" ht="12.75" hidden="1" customHeight="1">
      <c r="B7158" s="1186"/>
      <c r="C7158" s="1159"/>
      <c r="D7158" s="465">
        <v>139</v>
      </c>
      <c r="E7158" s="1156"/>
      <c r="F7158" s="1157"/>
      <c r="G7158" s="1158"/>
      <c r="H7158" s="468">
        <v>0.05</v>
      </c>
      <c r="I7158" s="564"/>
      <c r="J7158" s="377">
        <f t="shared" si="231"/>
        <v>0</v>
      </c>
      <c r="K7158" s="467">
        <f t="shared" si="232"/>
        <v>0</v>
      </c>
      <c r="L7158" s="113"/>
      <c r="M7158" s="113"/>
    </row>
    <row r="7159" spans="2:13" s="181" customFormat="1" ht="12.75" hidden="1" customHeight="1">
      <c r="B7159" s="1186"/>
      <c r="C7159" s="1159"/>
      <c r="D7159" s="465">
        <v>140</v>
      </c>
      <c r="E7159" s="1156"/>
      <c r="F7159" s="1157"/>
      <c r="G7159" s="1158"/>
      <c r="H7159" s="468">
        <v>0.05</v>
      </c>
      <c r="I7159" s="564"/>
      <c r="J7159" s="377">
        <f t="shared" si="231"/>
        <v>0</v>
      </c>
      <c r="K7159" s="467">
        <f t="shared" si="232"/>
        <v>0</v>
      </c>
      <c r="L7159" s="113"/>
      <c r="M7159" s="113"/>
    </row>
    <row r="7160" spans="2:13" s="181" customFormat="1" ht="12.75" hidden="1" customHeight="1">
      <c r="B7160" s="1186"/>
      <c r="C7160" s="1159"/>
      <c r="D7160" s="465">
        <v>141</v>
      </c>
      <c r="E7160" s="1156"/>
      <c r="F7160" s="1157"/>
      <c r="G7160" s="1158"/>
      <c r="H7160" s="468">
        <v>0.05</v>
      </c>
      <c r="I7160" s="564"/>
      <c r="J7160" s="377">
        <f t="shared" si="231"/>
        <v>0</v>
      </c>
      <c r="K7160" s="467">
        <f t="shared" si="232"/>
        <v>0</v>
      </c>
      <c r="L7160" s="113"/>
      <c r="M7160" s="113"/>
    </row>
    <row r="7161" spans="2:13" s="181" customFormat="1" ht="12.75" hidden="1" customHeight="1">
      <c r="B7161" s="1186"/>
      <c r="C7161" s="1159"/>
      <c r="D7161" s="465">
        <v>142</v>
      </c>
      <c r="E7161" s="1156"/>
      <c r="F7161" s="1157"/>
      <c r="G7161" s="1158"/>
      <c r="H7161" s="468">
        <v>0.05</v>
      </c>
      <c r="I7161" s="564"/>
      <c r="J7161" s="377">
        <f t="shared" si="231"/>
        <v>0</v>
      </c>
      <c r="K7161" s="467">
        <f t="shared" si="232"/>
        <v>0</v>
      </c>
      <c r="L7161" s="113"/>
      <c r="M7161" s="113"/>
    </row>
    <row r="7162" spans="2:13" s="181" customFormat="1" ht="12.75" hidden="1" customHeight="1">
      <c r="B7162" s="1186"/>
      <c r="C7162" s="1159"/>
      <c r="D7162" s="465">
        <v>143</v>
      </c>
      <c r="E7162" s="1156"/>
      <c r="F7162" s="1157"/>
      <c r="G7162" s="1158"/>
      <c r="H7162" s="468">
        <v>0.05</v>
      </c>
      <c r="I7162" s="564"/>
      <c r="J7162" s="377">
        <f t="shared" si="231"/>
        <v>0</v>
      </c>
      <c r="K7162" s="467">
        <f t="shared" si="232"/>
        <v>0</v>
      </c>
      <c r="L7162" s="113"/>
      <c r="M7162" s="113"/>
    </row>
    <row r="7163" spans="2:13" s="181" customFormat="1" ht="12.75" hidden="1" customHeight="1">
      <c r="B7163" s="1186"/>
      <c r="C7163" s="1159"/>
      <c r="D7163" s="465">
        <v>144</v>
      </c>
      <c r="E7163" s="1156"/>
      <c r="F7163" s="1157"/>
      <c r="G7163" s="1158"/>
      <c r="H7163" s="468">
        <v>0.05</v>
      </c>
      <c r="I7163" s="564"/>
      <c r="J7163" s="377">
        <f t="shared" si="231"/>
        <v>0</v>
      </c>
      <c r="K7163" s="467">
        <f t="shared" si="232"/>
        <v>0</v>
      </c>
      <c r="L7163" s="113"/>
      <c r="M7163" s="113"/>
    </row>
    <row r="7164" spans="2:13" s="181" customFormat="1" ht="12.75" hidden="1" customHeight="1">
      <c r="B7164" s="1186"/>
      <c r="C7164" s="1159"/>
      <c r="D7164" s="465">
        <v>145</v>
      </c>
      <c r="E7164" s="1156"/>
      <c r="F7164" s="1157"/>
      <c r="G7164" s="1158"/>
      <c r="H7164" s="468">
        <v>0.05</v>
      </c>
      <c r="I7164" s="564"/>
      <c r="J7164" s="377">
        <f t="shared" si="231"/>
        <v>0</v>
      </c>
      <c r="K7164" s="467">
        <f t="shared" si="232"/>
        <v>0</v>
      </c>
      <c r="L7164" s="113"/>
      <c r="M7164" s="113"/>
    </row>
    <row r="7165" spans="2:13" s="181" customFormat="1" ht="12.75" hidden="1" customHeight="1">
      <c r="B7165" s="1186"/>
      <c r="C7165" s="1159"/>
      <c r="D7165" s="465">
        <v>146</v>
      </c>
      <c r="E7165" s="1156"/>
      <c r="F7165" s="1157"/>
      <c r="G7165" s="1158"/>
      <c r="H7165" s="468">
        <v>0.05</v>
      </c>
      <c r="I7165" s="564"/>
      <c r="J7165" s="377">
        <f t="shared" si="231"/>
        <v>0</v>
      </c>
      <c r="K7165" s="467">
        <f t="shared" si="232"/>
        <v>0</v>
      </c>
      <c r="L7165" s="113"/>
      <c r="M7165" s="113"/>
    </row>
    <row r="7166" spans="2:13" s="181" customFormat="1" ht="12.75" hidden="1" customHeight="1">
      <c r="B7166" s="1186"/>
      <c r="C7166" s="1159"/>
      <c r="D7166" s="465">
        <v>147</v>
      </c>
      <c r="E7166" s="1156"/>
      <c r="F7166" s="1157"/>
      <c r="G7166" s="1158"/>
      <c r="H7166" s="468">
        <v>0.05</v>
      </c>
      <c r="I7166" s="564"/>
      <c r="J7166" s="377">
        <f t="shared" si="231"/>
        <v>0</v>
      </c>
      <c r="K7166" s="467">
        <f t="shared" si="232"/>
        <v>0</v>
      </c>
      <c r="L7166" s="113"/>
      <c r="M7166" s="113"/>
    </row>
    <row r="7167" spans="2:13" s="181" customFormat="1" ht="12.75" hidden="1" customHeight="1">
      <c r="B7167" s="1186"/>
      <c r="C7167" s="1159"/>
      <c r="D7167" s="465">
        <v>148</v>
      </c>
      <c r="E7167" s="1156"/>
      <c r="F7167" s="1157"/>
      <c r="G7167" s="1158"/>
      <c r="H7167" s="468">
        <v>0.05</v>
      </c>
      <c r="I7167" s="564"/>
      <c r="J7167" s="377">
        <f t="shared" si="231"/>
        <v>0</v>
      </c>
      <c r="K7167" s="467">
        <f t="shared" si="232"/>
        <v>0</v>
      </c>
      <c r="L7167" s="113"/>
      <c r="M7167" s="113"/>
    </row>
    <row r="7168" spans="2:13" s="181" customFormat="1" ht="12.75" hidden="1" customHeight="1">
      <c r="B7168" s="1186"/>
      <c r="C7168" s="1159"/>
      <c r="D7168" s="465">
        <v>149</v>
      </c>
      <c r="E7168" s="1156"/>
      <c r="F7168" s="1157"/>
      <c r="G7168" s="1158"/>
      <c r="H7168" s="468">
        <v>0.05</v>
      </c>
      <c r="I7168" s="564"/>
      <c r="J7168" s="377">
        <f t="shared" si="231"/>
        <v>0</v>
      </c>
      <c r="K7168" s="467">
        <f t="shared" si="232"/>
        <v>0</v>
      </c>
      <c r="L7168" s="113"/>
      <c r="M7168" s="113"/>
    </row>
    <row r="7169" spans="2:13" s="181" customFormat="1" ht="12.75" hidden="1" customHeight="1">
      <c r="B7169" s="1186"/>
      <c r="C7169" s="1159"/>
      <c r="D7169" s="465">
        <v>150</v>
      </c>
      <c r="E7169" s="1156"/>
      <c r="F7169" s="1157"/>
      <c r="G7169" s="1158"/>
      <c r="H7169" s="468">
        <v>0.05</v>
      </c>
      <c r="I7169" s="564"/>
      <c r="J7169" s="377">
        <f t="shared" si="231"/>
        <v>0</v>
      </c>
      <c r="K7169" s="467">
        <f t="shared" si="232"/>
        <v>0</v>
      </c>
      <c r="L7169" s="113"/>
      <c r="M7169" s="113"/>
    </row>
    <row r="7170" spans="2:13" s="181" customFormat="1" ht="12.75" hidden="1" customHeight="1">
      <c r="B7170" s="1186"/>
      <c r="C7170" s="1159"/>
      <c r="D7170" s="465">
        <v>151</v>
      </c>
      <c r="E7170" s="1156"/>
      <c r="F7170" s="1157"/>
      <c r="G7170" s="1158"/>
      <c r="H7170" s="468">
        <v>0.05</v>
      </c>
      <c r="I7170" s="564"/>
      <c r="J7170" s="377">
        <f t="shared" si="231"/>
        <v>0</v>
      </c>
      <c r="K7170" s="467">
        <f t="shared" si="232"/>
        <v>0</v>
      </c>
      <c r="L7170" s="113"/>
      <c r="M7170" s="113"/>
    </row>
    <row r="7171" spans="2:13" s="181" customFormat="1" ht="12.75" hidden="1" customHeight="1">
      <c r="B7171" s="1186"/>
      <c r="C7171" s="1159"/>
      <c r="D7171" s="465">
        <v>152</v>
      </c>
      <c r="E7171" s="1156"/>
      <c r="F7171" s="1157"/>
      <c r="G7171" s="1158"/>
      <c r="H7171" s="468">
        <v>0.05</v>
      </c>
      <c r="I7171" s="564"/>
      <c r="J7171" s="377">
        <f t="shared" si="231"/>
        <v>0</v>
      </c>
      <c r="K7171" s="467">
        <f t="shared" si="232"/>
        <v>0</v>
      </c>
      <c r="L7171" s="113"/>
      <c r="M7171" s="113"/>
    </row>
    <row r="7172" spans="2:13" s="181" customFormat="1" ht="12.75" hidden="1" customHeight="1">
      <c r="B7172" s="1186"/>
      <c r="C7172" s="1159"/>
      <c r="D7172" s="465">
        <v>153</v>
      </c>
      <c r="E7172" s="1156"/>
      <c r="F7172" s="1157"/>
      <c r="G7172" s="1158"/>
      <c r="H7172" s="468">
        <v>0.05</v>
      </c>
      <c r="I7172" s="564"/>
      <c r="J7172" s="377">
        <f t="shared" si="231"/>
        <v>0</v>
      </c>
      <c r="K7172" s="467">
        <f t="shared" si="232"/>
        <v>0</v>
      </c>
      <c r="L7172" s="113"/>
      <c r="M7172" s="113"/>
    </row>
    <row r="7173" spans="2:13" s="181" customFormat="1" ht="12.75" hidden="1" customHeight="1">
      <c r="B7173" s="1186"/>
      <c r="C7173" s="1159"/>
      <c r="D7173" s="465">
        <v>154</v>
      </c>
      <c r="E7173" s="1156"/>
      <c r="F7173" s="1157"/>
      <c r="G7173" s="1158"/>
      <c r="H7173" s="468">
        <v>0.05</v>
      </c>
      <c r="I7173" s="564"/>
      <c r="J7173" s="377">
        <f t="shared" si="231"/>
        <v>0</v>
      </c>
      <c r="K7173" s="467">
        <f t="shared" si="232"/>
        <v>0</v>
      </c>
      <c r="L7173" s="113"/>
      <c r="M7173" s="113"/>
    </row>
    <row r="7174" spans="2:13" s="181" customFormat="1" ht="12.75" hidden="1" customHeight="1">
      <c r="B7174" s="1186"/>
      <c r="C7174" s="1159"/>
      <c r="D7174" s="465">
        <v>155</v>
      </c>
      <c r="E7174" s="1156"/>
      <c r="F7174" s="1157"/>
      <c r="G7174" s="1158"/>
      <c r="H7174" s="468">
        <v>0.05</v>
      </c>
      <c r="I7174" s="564"/>
      <c r="J7174" s="377">
        <f t="shared" si="231"/>
        <v>0</v>
      </c>
      <c r="K7174" s="467">
        <f t="shared" si="232"/>
        <v>0</v>
      </c>
      <c r="L7174" s="113"/>
      <c r="M7174" s="113"/>
    </row>
    <row r="7175" spans="2:13" s="181" customFormat="1" ht="12.75" hidden="1" customHeight="1">
      <c r="B7175" s="1186"/>
      <c r="C7175" s="1159"/>
      <c r="D7175" s="465">
        <v>156</v>
      </c>
      <c r="E7175" s="1156"/>
      <c r="F7175" s="1157"/>
      <c r="G7175" s="1158"/>
      <c r="H7175" s="468">
        <v>0.05</v>
      </c>
      <c r="I7175" s="564"/>
      <c r="J7175" s="377">
        <f t="shared" si="231"/>
        <v>0</v>
      </c>
      <c r="K7175" s="467">
        <f t="shared" si="232"/>
        <v>0</v>
      </c>
      <c r="L7175" s="113"/>
      <c r="M7175" s="113"/>
    </row>
    <row r="7176" spans="2:13" s="181" customFormat="1" ht="12.75" hidden="1" customHeight="1">
      <c r="B7176" s="1186"/>
      <c r="C7176" s="1159"/>
      <c r="D7176" s="465">
        <v>157</v>
      </c>
      <c r="E7176" s="1156"/>
      <c r="F7176" s="1157"/>
      <c r="G7176" s="1158"/>
      <c r="H7176" s="468">
        <v>0.05</v>
      </c>
      <c r="I7176" s="564"/>
      <c r="J7176" s="377">
        <f t="shared" si="231"/>
        <v>0</v>
      </c>
      <c r="K7176" s="467">
        <f t="shared" si="232"/>
        <v>0</v>
      </c>
      <c r="L7176" s="113"/>
      <c r="M7176" s="113"/>
    </row>
    <row r="7177" spans="2:13" s="181" customFormat="1" ht="12.75" hidden="1" customHeight="1">
      <c r="B7177" s="1186"/>
      <c r="C7177" s="1159"/>
      <c r="D7177" s="465">
        <v>158</v>
      </c>
      <c r="E7177" s="1156"/>
      <c r="F7177" s="1157"/>
      <c r="G7177" s="1158"/>
      <c r="H7177" s="468">
        <v>0.05</v>
      </c>
      <c r="I7177" s="564"/>
      <c r="J7177" s="377">
        <f t="shared" si="231"/>
        <v>0</v>
      </c>
      <c r="K7177" s="467">
        <f t="shared" si="232"/>
        <v>0</v>
      </c>
      <c r="L7177" s="113"/>
      <c r="M7177" s="113"/>
    </row>
    <row r="7178" spans="2:13" s="181" customFormat="1" ht="12.75" hidden="1" customHeight="1">
      <c r="B7178" s="1186"/>
      <c r="C7178" s="1159"/>
      <c r="D7178" s="465">
        <v>159</v>
      </c>
      <c r="E7178" s="1156"/>
      <c r="F7178" s="1157"/>
      <c r="G7178" s="1158"/>
      <c r="H7178" s="468">
        <v>0.05</v>
      </c>
      <c r="I7178" s="564"/>
      <c r="J7178" s="377">
        <f t="shared" si="231"/>
        <v>0</v>
      </c>
      <c r="K7178" s="467">
        <f t="shared" si="232"/>
        <v>0</v>
      </c>
      <c r="L7178" s="113"/>
      <c r="M7178" s="113"/>
    </row>
    <row r="7179" spans="2:13" s="181" customFormat="1" ht="12.75" hidden="1" customHeight="1">
      <c r="B7179" s="1186"/>
      <c r="C7179" s="1159"/>
      <c r="D7179" s="465">
        <v>160</v>
      </c>
      <c r="E7179" s="1156"/>
      <c r="F7179" s="1157"/>
      <c r="G7179" s="1158"/>
      <c r="H7179" s="468">
        <v>0.05</v>
      </c>
      <c r="I7179" s="564"/>
      <c r="J7179" s="377">
        <f t="shared" si="231"/>
        <v>0</v>
      </c>
      <c r="K7179" s="467">
        <f t="shared" si="232"/>
        <v>0</v>
      </c>
      <c r="L7179" s="113"/>
      <c r="M7179" s="113"/>
    </row>
    <row r="7180" spans="2:13" s="181" customFormat="1" ht="12.75" hidden="1" customHeight="1">
      <c r="B7180" s="1186"/>
      <c r="C7180" s="1159"/>
      <c r="D7180" s="465">
        <v>161</v>
      </c>
      <c r="E7180" s="1156"/>
      <c r="F7180" s="1157"/>
      <c r="G7180" s="1158"/>
      <c r="H7180" s="468">
        <v>0.05</v>
      </c>
      <c r="I7180" s="564"/>
      <c r="J7180" s="377">
        <f t="shared" si="231"/>
        <v>0</v>
      </c>
      <c r="K7180" s="467">
        <f t="shared" si="232"/>
        <v>0</v>
      </c>
      <c r="L7180" s="113"/>
      <c r="M7180" s="113"/>
    </row>
    <row r="7181" spans="2:13" s="181" customFormat="1" ht="12.75" hidden="1" customHeight="1">
      <c r="B7181" s="1186"/>
      <c r="C7181" s="1159"/>
      <c r="D7181" s="465">
        <v>162</v>
      </c>
      <c r="E7181" s="1156"/>
      <c r="F7181" s="1157"/>
      <c r="G7181" s="1158"/>
      <c r="H7181" s="468">
        <v>0.05</v>
      </c>
      <c r="I7181" s="564"/>
      <c r="J7181" s="377">
        <f t="shared" si="231"/>
        <v>0</v>
      </c>
      <c r="K7181" s="467">
        <f t="shared" si="232"/>
        <v>0</v>
      </c>
      <c r="L7181" s="113"/>
      <c r="M7181" s="113"/>
    </row>
    <row r="7182" spans="2:13" s="181" customFormat="1" ht="12.75" hidden="1" customHeight="1">
      <c r="B7182" s="1186"/>
      <c r="C7182" s="1159"/>
      <c r="D7182" s="465">
        <v>163</v>
      </c>
      <c r="E7182" s="1156"/>
      <c r="F7182" s="1157"/>
      <c r="G7182" s="1158"/>
      <c r="H7182" s="468">
        <v>0.05</v>
      </c>
      <c r="I7182" s="564"/>
      <c r="J7182" s="377">
        <f t="shared" si="231"/>
        <v>0</v>
      </c>
      <c r="K7182" s="467">
        <f t="shared" si="232"/>
        <v>0</v>
      </c>
      <c r="L7182" s="113"/>
      <c r="M7182" s="113"/>
    </row>
    <row r="7183" spans="2:13" s="181" customFormat="1" ht="12.75" hidden="1" customHeight="1">
      <c r="B7183" s="1186"/>
      <c r="C7183" s="1159"/>
      <c r="D7183" s="465">
        <v>164</v>
      </c>
      <c r="E7183" s="1156"/>
      <c r="F7183" s="1157"/>
      <c r="G7183" s="1158"/>
      <c r="H7183" s="468">
        <v>0.05</v>
      </c>
      <c r="I7183" s="564"/>
      <c r="J7183" s="377">
        <f t="shared" si="231"/>
        <v>0</v>
      </c>
      <c r="K7183" s="467">
        <f t="shared" si="232"/>
        <v>0</v>
      </c>
      <c r="L7183" s="113"/>
      <c r="M7183" s="113"/>
    </row>
    <row r="7184" spans="2:13" s="181" customFormat="1" ht="12.75" hidden="1" customHeight="1">
      <c r="B7184" s="1186"/>
      <c r="C7184" s="1159"/>
      <c r="D7184" s="465">
        <v>165</v>
      </c>
      <c r="E7184" s="1156"/>
      <c r="F7184" s="1157"/>
      <c r="G7184" s="1158"/>
      <c r="H7184" s="468">
        <v>0.05</v>
      </c>
      <c r="I7184" s="564"/>
      <c r="J7184" s="377">
        <f t="shared" si="231"/>
        <v>0</v>
      </c>
      <c r="K7184" s="467">
        <f t="shared" si="232"/>
        <v>0</v>
      </c>
      <c r="L7184" s="113"/>
      <c r="M7184" s="113"/>
    </row>
    <row r="7185" spans="2:13" s="181" customFormat="1" ht="12.75" hidden="1" customHeight="1">
      <c r="B7185" s="1186"/>
      <c r="C7185" s="1159"/>
      <c r="D7185" s="465">
        <v>166</v>
      </c>
      <c r="E7185" s="1156"/>
      <c r="F7185" s="1157"/>
      <c r="G7185" s="1158"/>
      <c r="H7185" s="468">
        <v>0.05</v>
      </c>
      <c r="I7185" s="564"/>
      <c r="J7185" s="377">
        <f t="shared" si="231"/>
        <v>0</v>
      </c>
      <c r="K7185" s="467">
        <f t="shared" si="232"/>
        <v>0</v>
      </c>
      <c r="L7185" s="113"/>
      <c r="M7185" s="113"/>
    </row>
    <row r="7186" spans="2:13" s="181" customFormat="1" ht="12.75" hidden="1" customHeight="1">
      <c r="B7186" s="1186"/>
      <c r="C7186" s="1159"/>
      <c r="D7186" s="465">
        <v>167</v>
      </c>
      <c r="E7186" s="1156"/>
      <c r="F7186" s="1157"/>
      <c r="G7186" s="1158"/>
      <c r="H7186" s="468">
        <v>0.05</v>
      </c>
      <c r="I7186" s="564"/>
      <c r="J7186" s="377">
        <f t="shared" si="231"/>
        <v>0</v>
      </c>
      <c r="K7186" s="467">
        <f t="shared" si="232"/>
        <v>0</v>
      </c>
      <c r="L7186" s="113"/>
      <c r="M7186" s="113"/>
    </row>
    <row r="7187" spans="2:13" s="181" customFormat="1" ht="12.75" hidden="1" customHeight="1">
      <c r="B7187" s="1186"/>
      <c r="C7187" s="1159"/>
      <c r="D7187" s="465">
        <v>168</v>
      </c>
      <c r="E7187" s="1156"/>
      <c r="F7187" s="1157"/>
      <c r="G7187" s="1158"/>
      <c r="H7187" s="468">
        <v>0.05</v>
      </c>
      <c r="I7187" s="564"/>
      <c r="J7187" s="377">
        <f t="shared" si="231"/>
        <v>0</v>
      </c>
      <c r="K7187" s="467">
        <f t="shared" si="232"/>
        <v>0</v>
      </c>
      <c r="L7187" s="113"/>
      <c r="M7187" s="113"/>
    </row>
    <row r="7188" spans="2:13" s="181" customFormat="1" ht="12.75" hidden="1" customHeight="1">
      <c r="B7188" s="1186"/>
      <c r="C7188" s="1159"/>
      <c r="D7188" s="465">
        <v>169</v>
      </c>
      <c r="E7188" s="1156"/>
      <c r="F7188" s="1157"/>
      <c r="G7188" s="1158"/>
      <c r="H7188" s="468">
        <v>0.05</v>
      </c>
      <c r="I7188" s="564"/>
      <c r="J7188" s="377">
        <f t="shared" si="231"/>
        <v>0</v>
      </c>
      <c r="K7188" s="467">
        <f t="shared" si="232"/>
        <v>0</v>
      </c>
      <c r="L7188" s="113"/>
      <c r="M7188" s="113"/>
    </row>
    <row r="7189" spans="2:13" s="181" customFormat="1" ht="12.75" hidden="1" customHeight="1">
      <c r="B7189" s="1186"/>
      <c r="C7189" s="1159"/>
      <c r="D7189" s="465">
        <v>170</v>
      </c>
      <c r="E7189" s="1156"/>
      <c r="F7189" s="1157"/>
      <c r="G7189" s="1158"/>
      <c r="H7189" s="468">
        <v>0.05</v>
      </c>
      <c r="I7189" s="564"/>
      <c r="J7189" s="377">
        <f t="shared" si="231"/>
        <v>0</v>
      </c>
      <c r="K7189" s="467">
        <f t="shared" si="232"/>
        <v>0</v>
      </c>
      <c r="L7189" s="113"/>
      <c r="M7189" s="113"/>
    </row>
    <row r="7190" spans="2:13" s="181" customFormat="1" ht="12.75" hidden="1" customHeight="1">
      <c r="B7190" s="1186"/>
      <c r="C7190" s="1159"/>
      <c r="D7190" s="465">
        <v>171</v>
      </c>
      <c r="E7190" s="1156"/>
      <c r="F7190" s="1157"/>
      <c r="G7190" s="1158"/>
      <c r="H7190" s="468">
        <v>0.05</v>
      </c>
      <c r="I7190" s="564"/>
      <c r="J7190" s="377">
        <f t="shared" si="231"/>
        <v>0</v>
      </c>
      <c r="K7190" s="467">
        <f t="shared" si="232"/>
        <v>0</v>
      </c>
      <c r="L7190" s="113"/>
      <c r="M7190" s="113"/>
    </row>
    <row r="7191" spans="2:13" s="181" customFormat="1" ht="12.75" hidden="1" customHeight="1">
      <c r="B7191" s="1186"/>
      <c r="C7191" s="1159"/>
      <c r="D7191" s="465">
        <v>172</v>
      </c>
      <c r="E7191" s="1156"/>
      <c r="F7191" s="1157"/>
      <c r="G7191" s="1158"/>
      <c r="H7191" s="468">
        <v>0.05</v>
      </c>
      <c r="I7191" s="564"/>
      <c r="J7191" s="377">
        <f t="shared" si="231"/>
        <v>0</v>
      </c>
      <c r="K7191" s="467">
        <f t="shared" si="232"/>
        <v>0</v>
      </c>
      <c r="L7191" s="113"/>
      <c r="M7191" s="113"/>
    </row>
    <row r="7192" spans="2:13" s="181" customFormat="1" ht="12.75" hidden="1" customHeight="1">
      <c r="B7192" s="1186"/>
      <c r="C7192" s="1159"/>
      <c r="D7192" s="465">
        <v>173</v>
      </c>
      <c r="E7192" s="1156"/>
      <c r="F7192" s="1157"/>
      <c r="G7192" s="1158"/>
      <c r="H7192" s="468">
        <v>0.05</v>
      </c>
      <c r="I7192" s="564"/>
      <c r="J7192" s="377">
        <f t="shared" si="231"/>
        <v>0</v>
      </c>
      <c r="K7192" s="467">
        <f t="shared" si="232"/>
        <v>0</v>
      </c>
      <c r="L7192" s="113"/>
      <c r="M7192" s="113"/>
    </row>
    <row r="7193" spans="2:13" s="181" customFormat="1" ht="12.75" hidden="1" customHeight="1">
      <c r="B7193" s="1186"/>
      <c r="C7193" s="1159"/>
      <c r="D7193" s="465">
        <v>174</v>
      </c>
      <c r="E7193" s="1156"/>
      <c r="F7193" s="1157"/>
      <c r="G7193" s="1158"/>
      <c r="H7193" s="468">
        <v>0.05</v>
      </c>
      <c r="I7193" s="564"/>
      <c r="J7193" s="377">
        <f t="shared" si="231"/>
        <v>0</v>
      </c>
      <c r="K7193" s="467">
        <f t="shared" si="232"/>
        <v>0</v>
      </c>
      <c r="L7193" s="113"/>
      <c r="M7193" s="113"/>
    </row>
    <row r="7194" spans="2:13" s="181" customFormat="1" ht="12.75" hidden="1" customHeight="1">
      <c r="B7194" s="1186"/>
      <c r="C7194" s="1159"/>
      <c r="D7194" s="465">
        <v>175</v>
      </c>
      <c r="E7194" s="1156"/>
      <c r="F7194" s="1157"/>
      <c r="G7194" s="1158"/>
      <c r="H7194" s="468">
        <v>0.05</v>
      </c>
      <c r="I7194" s="564"/>
      <c r="J7194" s="377">
        <f t="shared" si="231"/>
        <v>0</v>
      </c>
      <c r="K7194" s="467">
        <f t="shared" si="232"/>
        <v>0</v>
      </c>
      <c r="L7194" s="113"/>
      <c r="M7194" s="113"/>
    </row>
    <row r="7195" spans="2:13" s="181" customFormat="1" ht="12.75" hidden="1" customHeight="1">
      <c r="B7195" s="1186"/>
      <c r="C7195" s="1159"/>
      <c r="D7195" s="465">
        <v>176</v>
      </c>
      <c r="E7195" s="1156"/>
      <c r="F7195" s="1157"/>
      <c r="G7195" s="1158"/>
      <c r="H7195" s="468">
        <v>0.05</v>
      </c>
      <c r="I7195" s="564"/>
      <c r="J7195" s="377">
        <f t="shared" si="231"/>
        <v>0</v>
      </c>
      <c r="K7195" s="467">
        <f t="shared" si="232"/>
        <v>0</v>
      </c>
      <c r="L7195" s="113"/>
      <c r="M7195" s="113"/>
    </row>
    <row r="7196" spans="2:13" s="181" customFormat="1" ht="12.75" hidden="1" customHeight="1">
      <c r="B7196" s="1186"/>
      <c r="C7196" s="1159"/>
      <c r="D7196" s="465">
        <v>177</v>
      </c>
      <c r="E7196" s="1156"/>
      <c r="F7196" s="1157"/>
      <c r="G7196" s="1158"/>
      <c r="H7196" s="468">
        <v>0.05</v>
      </c>
      <c r="I7196" s="564"/>
      <c r="J7196" s="377">
        <f t="shared" si="231"/>
        <v>0</v>
      </c>
      <c r="K7196" s="467">
        <f t="shared" si="232"/>
        <v>0</v>
      </c>
      <c r="L7196" s="113"/>
      <c r="M7196" s="113"/>
    </row>
    <row r="7197" spans="2:13" s="181" customFormat="1" ht="12.75" hidden="1" customHeight="1">
      <c r="B7197" s="1186"/>
      <c r="C7197" s="1159"/>
      <c r="D7197" s="465">
        <v>178</v>
      </c>
      <c r="E7197" s="1156"/>
      <c r="F7197" s="1157"/>
      <c r="G7197" s="1158"/>
      <c r="H7197" s="468">
        <v>0.05</v>
      </c>
      <c r="I7197" s="564"/>
      <c r="J7197" s="377">
        <f t="shared" si="231"/>
        <v>0</v>
      </c>
      <c r="K7197" s="467">
        <f t="shared" si="232"/>
        <v>0</v>
      </c>
      <c r="L7197" s="113"/>
      <c r="M7197" s="113"/>
    </row>
    <row r="7198" spans="2:13" s="181" customFormat="1" ht="12.75" hidden="1" customHeight="1">
      <c r="B7198" s="1186"/>
      <c r="C7198" s="1159"/>
      <c r="D7198" s="465">
        <v>179</v>
      </c>
      <c r="E7198" s="1156"/>
      <c r="F7198" s="1157"/>
      <c r="G7198" s="1158"/>
      <c r="H7198" s="468">
        <v>0.05</v>
      </c>
      <c r="I7198" s="564"/>
      <c r="J7198" s="377">
        <f t="shared" si="231"/>
        <v>0</v>
      </c>
      <c r="K7198" s="467">
        <f t="shared" si="232"/>
        <v>0</v>
      </c>
      <c r="L7198" s="113"/>
      <c r="M7198" s="113"/>
    </row>
    <row r="7199" spans="2:13" s="181" customFormat="1" ht="12.75" hidden="1" customHeight="1">
      <c r="B7199" s="1186"/>
      <c r="C7199" s="1159"/>
      <c r="D7199" s="465">
        <v>180</v>
      </c>
      <c r="E7199" s="1156"/>
      <c r="F7199" s="1157"/>
      <c r="G7199" s="1158"/>
      <c r="H7199" s="468">
        <v>0.05</v>
      </c>
      <c r="I7199" s="564"/>
      <c r="J7199" s="377">
        <f t="shared" si="231"/>
        <v>0</v>
      </c>
      <c r="K7199" s="467">
        <f t="shared" si="232"/>
        <v>0</v>
      </c>
      <c r="L7199" s="113"/>
      <c r="M7199" s="113"/>
    </row>
    <row r="7200" spans="2:13" s="181" customFormat="1" ht="12.75" hidden="1" customHeight="1">
      <c r="B7200" s="1186"/>
      <c r="C7200" s="1159"/>
      <c r="D7200" s="465">
        <v>181</v>
      </c>
      <c r="E7200" s="1156"/>
      <c r="F7200" s="1157"/>
      <c r="G7200" s="1158"/>
      <c r="H7200" s="468">
        <v>0.05</v>
      </c>
      <c r="I7200" s="564"/>
      <c r="J7200" s="377">
        <f t="shared" si="231"/>
        <v>0</v>
      </c>
      <c r="K7200" s="467">
        <f t="shared" si="232"/>
        <v>0</v>
      </c>
      <c r="L7200" s="113"/>
      <c r="M7200" s="113"/>
    </row>
    <row r="7201" spans="2:13" s="181" customFormat="1" ht="12.75" hidden="1" customHeight="1">
      <c r="B7201" s="1186"/>
      <c r="C7201" s="1159"/>
      <c r="D7201" s="465">
        <v>182</v>
      </c>
      <c r="E7201" s="1156"/>
      <c r="F7201" s="1157"/>
      <c r="G7201" s="1158"/>
      <c r="H7201" s="468">
        <v>0.05</v>
      </c>
      <c r="I7201" s="564"/>
      <c r="J7201" s="377">
        <f t="shared" si="231"/>
        <v>0</v>
      </c>
      <c r="K7201" s="467">
        <f t="shared" si="232"/>
        <v>0</v>
      </c>
      <c r="L7201" s="113"/>
      <c r="M7201" s="113"/>
    </row>
    <row r="7202" spans="2:13" s="181" customFormat="1" ht="12.75" hidden="1" customHeight="1">
      <c r="B7202" s="1186"/>
      <c r="C7202" s="1159"/>
      <c r="D7202" s="465">
        <v>183</v>
      </c>
      <c r="E7202" s="1156"/>
      <c r="F7202" s="1157"/>
      <c r="G7202" s="1158"/>
      <c r="H7202" s="468">
        <v>0.05</v>
      </c>
      <c r="I7202" s="564"/>
      <c r="J7202" s="377">
        <f t="shared" si="231"/>
        <v>0</v>
      </c>
      <c r="K7202" s="467">
        <f t="shared" si="232"/>
        <v>0</v>
      </c>
      <c r="L7202" s="113"/>
      <c r="M7202" s="113"/>
    </row>
    <row r="7203" spans="2:13" s="181" customFormat="1" ht="12.75" hidden="1" customHeight="1">
      <c r="B7203" s="1186"/>
      <c r="C7203" s="1159"/>
      <c r="D7203" s="465">
        <v>184</v>
      </c>
      <c r="E7203" s="1156"/>
      <c r="F7203" s="1157"/>
      <c r="G7203" s="1158"/>
      <c r="H7203" s="468">
        <v>0.05</v>
      </c>
      <c r="I7203" s="564"/>
      <c r="J7203" s="377">
        <f t="shared" si="231"/>
        <v>0</v>
      </c>
      <c r="K7203" s="467">
        <f t="shared" si="232"/>
        <v>0</v>
      </c>
      <c r="L7203" s="113"/>
      <c r="M7203" s="113"/>
    </row>
    <row r="7204" spans="2:13" s="181" customFormat="1" ht="12.75" hidden="1" customHeight="1">
      <c r="B7204" s="1186"/>
      <c r="C7204" s="1159"/>
      <c r="D7204" s="465">
        <v>185</v>
      </c>
      <c r="E7204" s="1156"/>
      <c r="F7204" s="1157"/>
      <c r="G7204" s="1158"/>
      <c r="H7204" s="468">
        <v>0.05</v>
      </c>
      <c r="I7204" s="564"/>
      <c r="J7204" s="377">
        <f t="shared" si="231"/>
        <v>0</v>
      </c>
      <c r="K7204" s="467">
        <f t="shared" si="232"/>
        <v>0</v>
      </c>
      <c r="L7204" s="113"/>
      <c r="M7204" s="113"/>
    </row>
    <row r="7205" spans="2:13" s="181" customFormat="1" ht="12.75" hidden="1" customHeight="1">
      <c r="B7205" s="1186"/>
      <c r="C7205" s="1159"/>
      <c r="D7205" s="465">
        <v>186</v>
      </c>
      <c r="E7205" s="1156"/>
      <c r="F7205" s="1157"/>
      <c r="G7205" s="1158"/>
      <c r="H7205" s="468">
        <v>0.05</v>
      </c>
      <c r="I7205" s="564"/>
      <c r="J7205" s="377">
        <f t="shared" si="231"/>
        <v>0</v>
      </c>
      <c r="K7205" s="467">
        <f t="shared" si="232"/>
        <v>0</v>
      </c>
      <c r="L7205" s="113"/>
      <c r="M7205" s="113"/>
    </row>
    <row r="7206" spans="2:13" s="181" customFormat="1" ht="12.75" hidden="1" customHeight="1">
      <c r="B7206" s="1186"/>
      <c r="C7206" s="1159"/>
      <c r="D7206" s="465">
        <v>187</v>
      </c>
      <c r="E7206" s="1156"/>
      <c r="F7206" s="1157"/>
      <c r="G7206" s="1158"/>
      <c r="H7206" s="468">
        <v>0.05</v>
      </c>
      <c r="I7206" s="564"/>
      <c r="J7206" s="377">
        <f t="shared" si="231"/>
        <v>0</v>
      </c>
      <c r="K7206" s="467">
        <f t="shared" si="232"/>
        <v>0</v>
      </c>
      <c r="L7206" s="113"/>
      <c r="M7206" s="113"/>
    </row>
    <row r="7207" spans="2:13" s="181" customFormat="1" ht="12.75" hidden="1" customHeight="1">
      <c r="B7207" s="1186"/>
      <c r="C7207" s="1159"/>
      <c r="D7207" s="465">
        <v>188</v>
      </c>
      <c r="E7207" s="1156"/>
      <c r="F7207" s="1157"/>
      <c r="G7207" s="1158"/>
      <c r="H7207" s="468">
        <v>0.05</v>
      </c>
      <c r="I7207" s="564"/>
      <c r="J7207" s="377">
        <f t="shared" si="231"/>
        <v>0</v>
      </c>
      <c r="K7207" s="467">
        <f t="shared" si="232"/>
        <v>0</v>
      </c>
      <c r="L7207" s="113"/>
      <c r="M7207" s="113"/>
    </row>
    <row r="7208" spans="2:13" s="181" customFormat="1" ht="12.75" hidden="1" customHeight="1">
      <c r="B7208" s="1186"/>
      <c r="C7208" s="1159"/>
      <c r="D7208" s="465">
        <v>189</v>
      </c>
      <c r="E7208" s="1156"/>
      <c r="F7208" s="1157"/>
      <c r="G7208" s="1158"/>
      <c r="H7208" s="468">
        <v>0.05</v>
      </c>
      <c r="I7208" s="564"/>
      <c r="J7208" s="377">
        <f t="shared" si="231"/>
        <v>0</v>
      </c>
      <c r="K7208" s="467">
        <f t="shared" si="232"/>
        <v>0</v>
      </c>
      <c r="L7208" s="113"/>
      <c r="M7208" s="113"/>
    </row>
    <row r="7209" spans="2:13" s="181" customFormat="1" ht="12.75" hidden="1" customHeight="1">
      <c r="B7209" s="1186"/>
      <c r="C7209" s="1159"/>
      <c r="D7209" s="465">
        <v>190</v>
      </c>
      <c r="E7209" s="1156"/>
      <c r="F7209" s="1157"/>
      <c r="G7209" s="1158"/>
      <c r="H7209" s="468">
        <v>0.05</v>
      </c>
      <c r="I7209" s="564"/>
      <c r="J7209" s="377">
        <f t="shared" si="231"/>
        <v>0</v>
      </c>
      <c r="K7209" s="467">
        <f t="shared" si="232"/>
        <v>0</v>
      </c>
      <c r="L7209" s="113"/>
      <c r="M7209" s="113"/>
    </row>
    <row r="7210" spans="2:13" s="181" customFormat="1" ht="12.75" hidden="1" customHeight="1">
      <c r="B7210" s="1186"/>
      <c r="C7210" s="1159"/>
      <c r="D7210" s="465">
        <v>191</v>
      </c>
      <c r="E7210" s="1156"/>
      <c r="F7210" s="1157"/>
      <c r="G7210" s="1158"/>
      <c r="H7210" s="468">
        <v>0.05</v>
      </c>
      <c r="I7210" s="564"/>
      <c r="J7210" s="377">
        <f t="shared" si="231"/>
        <v>0</v>
      </c>
      <c r="K7210" s="467">
        <f t="shared" si="232"/>
        <v>0</v>
      </c>
      <c r="L7210" s="113"/>
      <c r="M7210" s="113"/>
    </row>
    <row r="7211" spans="2:13" s="181" customFormat="1" ht="12.75" hidden="1" customHeight="1">
      <c r="B7211" s="1186"/>
      <c r="C7211" s="1159"/>
      <c r="D7211" s="465">
        <v>192</v>
      </c>
      <c r="E7211" s="1156"/>
      <c r="F7211" s="1157"/>
      <c r="G7211" s="1158"/>
      <c r="H7211" s="468">
        <v>0.05</v>
      </c>
      <c r="I7211" s="564"/>
      <c r="J7211" s="377">
        <f t="shared" si="231"/>
        <v>0</v>
      </c>
      <c r="K7211" s="467">
        <f t="shared" si="232"/>
        <v>0</v>
      </c>
      <c r="L7211" s="113"/>
      <c r="M7211" s="113"/>
    </row>
    <row r="7212" spans="2:13" s="181" customFormat="1" ht="12.75" hidden="1" customHeight="1">
      <c r="B7212" s="1186"/>
      <c r="C7212" s="1159"/>
      <c r="D7212" s="465">
        <v>193</v>
      </c>
      <c r="E7212" s="1156"/>
      <c r="F7212" s="1157"/>
      <c r="G7212" s="1158"/>
      <c r="H7212" s="468">
        <v>0.05</v>
      </c>
      <c r="I7212" s="564"/>
      <c r="J7212" s="377">
        <f t="shared" ref="J7212:J7275" si="233">$I$11027*H7212</f>
        <v>0</v>
      </c>
      <c r="K7212" s="467">
        <f t="shared" si="232"/>
        <v>0</v>
      </c>
      <c r="L7212" s="113"/>
      <c r="M7212" s="113"/>
    </row>
    <row r="7213" spans="2:13" s="181" customFormat="1" ht="12.75" hidden="1" customHeight="1">
      <c r="B7213" s="1186"/>
      <c r="C7213" s="1159"/>
      <c r="D7213" s="465">
        <v>194</v>
      </c>
      <c r="E7213" s="1156"/>
      <c r="F7213" s="1157"/>
      <c r="G7213" s="1158"/>
      <c r="H7213" s="468">
        <v>0.05</v>
      </c>
      <c r="I7213" s="564"/>
      <c r="J7213" s="377">
        <f t="shared" si="233"/>
        <v>0</v>
      </c>
      <c r="K7213" s="467">
        <f t="shared" ref="K7213:K7276" si="234">MAX(0,(I7213-J7213)*0.65)</f>
        <v>0</v>
      </c>
      <c r="L7213" s="113"/>
      <c r="M7213" s="113"/>
    </row>
    <row r="7214" spans="2:13" s="181" customFormat="1" ht="12.75" hidden="1" customHeight="1">
      <c r="B7214" s="1186"/>
      <c r="C7214" s="1159"/>
      <c r="D7214" s="465">
        <v>195</v>
      </c>
      <c r="E7214" s="1156"/>
      <c r="F7214" s="1157"/>
      <c r="G7214" s="1158"/>
      <c r="H7214" s="468">
        <v>0.05</v>
      </c>
      <c r="I7214" s="564"/>
      <c r="J7214" s="377">
        <f t="shared" si="233"/>
        <v>0</v>
      </c>
      <c r="K7214" s="467">
        <f t="shared" si="234"/>
        <v>0</v>
      </c>
      <c r="L7214" s="113"/>
      <c r="M7214" s="113"/>
    </row>
    <row r="7215" spans="2:13" s="181" customFormat="1" ht="12.75" hidden="1" customHeight="1">
      <c r="B7215" s="1186"/>
      <c r="C7215" s="1159"/>
      <c r="D7215" s="465">
        <v>196</v>
      </c>
      <c r="E7215" s="1156"/>
      <c r="F7215" s="1157"/>
      <c r="G7215" s="1158"/>
      <c r="H7215" s="468">
        <v>0.05</v>
      </c>
      <c r="I7215" s="564"/>
      <c r="J7215" s="377">
        <f t="shared" si="233"/>
        <v>0</v>
      </c>
      <c r="K7215" s="467">
        <f t="shared" si="234"/>
        <v>0</v>
      </c>
      <c r="L7215" s="113"/>
      <c r="M7215" s="113"/>
    </row>
    <row r="7216" spans="2:13" s="181" customFormat="1" ht="12.75" hidden="1" customHeight="1">
      <c r="B7216" s="1186"/>
      <c r="C7216" s="1159"/>
      <c r="D7216" s="465">
        <v>197</v>
      </c>
      <c r="E7216" s="1156"/>
      <c r="F7216" s="1157"/>
      <c r="G7216" s="1158"/>
      <c r="H7216" s="468">
        <v>0.05</v>
      </c>
      <c r="I7216" s="564"/>
      <c r="J7216" s="377">
        <f t="shared" si="233"/>
        <v>0</v>
      </c>
      <c r="K7216" s="467">
        <f t="shared" si="234"/>
        <v>0</v>
      </c>
      <c r="L7216" s="113"/>
      <c r="M7216" s="113"/>
    </row>
    <row r="7217" spans="2:13" s="181" customFormat="1" ht="12.75" hidden="1" customHeight="1">
      <c r="B7217" s="1186"/>
      <c r="C7217" s="1159"/>
      <c r="D7217" s="465">
        <v>198</v>
      </c>
      <c r="E7217" s="1156"/>
      <c r="F7217" s="1157"/>
      <c r="G7217" s="1158"/>
      <c r="H7217" s="468">
        <v>0.05</v>
      </c>
      <c r="I7217" s="564"/>
      <c r="J7217" s="377">
        <f t="shared" si="233"/>
        <v>0</v>
      </c>
      <c r="K7217" s="467">
        <f t="shared" si="234"/>
        <v>0</v>
      </c>
      <c r="L7217" s="113"/>
      <c r="M7217" s="113"/>
    </row>
    <row r="7218" spans="2:13" s="181" customFormat="1" ht="12.75" hidden="1" customHeight="1">
      <c r="B7218" s="1186"/>
      <c r="C7218" s="1159"/>
      <c r="D7218" s="465">
        <v>199</v>
      </c>
      <c r="E7218" s="1156"/>
      <c r="F7218" s="1157"/>
      <c r="G7218" s="1158"/>
      <c r="H7218" s="468">
        <v>0.05</v>
      </c>
      <c r="I7218" s="564"/>
      <c r="J7218" s="377">
        <f t="shared" si="233"/>
        <v>0</v>
      </c>
      <c r="K7218" s="467">
        <f t="shared" si="234"/>
        <v>0</v>
      </c>
      <c r="L7218" s="113"/>
      <c r="M7218" s="113"/>
    </row>
    <row r="7219" spans="2:13" s="181" customFormat="1" ht="12.75" hidden="1" customHeight="1">
      <c r="B7219" s="1186"/>
      <c r="C7219" s="1159"/>
      <c r="D7219" s="465">
        <v>200</v>
      </c>
      <c r="E7219" s="1156"/>
      <c r="F7219" s="1157"/>
      <c r="G7219" s="1158"/>
      <c r="H7219" s="468">
        <v>0.05</v>
      </c>
      <c r="I7219" s="564"/>
      <c r="J7219" s="377">
        <f t="shared" si="233"/>
        <v>0</v>
      </c>
      <c r="K7219" s="467">
        <f t="shared" si="234"/>
        <v>0</v>
      </c>
      <c r="L7219" s="113"/>
      <c r="M7219" s="113"/>
    </row>
    <row r="7220" spans="2:13" s="181" customFormat="1" ht="12.75" hidden="1" customHeight="1">
      <c r="B7220" s="1186"/>
      <c r="C7220" s="1159"/>
      <c r="D7220" s="465">
        <v>201</v>
      </c>
      <c r="E7220" s="1156"/>
      <c r="F7220" s="1157"/>
      <c r="G7220" s="1158"/>
      <c r="H7220" s="468">
        <v>0.05</v>
      </c>
      <c r="I7220" s="564"/>
      <c r="J7220" s="377">
        <f t="shared" si="233"/>
        <v>0</v>
      </c>
      <c r="K7220" s="467">
        <f t="shared" si="234"/>
        <v>0</v>
      </c>
      <c r="L7220" s="113"/>
      <c r="M7220" s="113"/>
    </row>
    <row r="7221" spans="2:13" s="181" customFormat="1" ht="12.75" hidden="1" customHeight="1">
      <c r="B7221" s="1186"/>
      <c r="C7221" s="1159"/>
      <c r="D7221" s="465">
        <v>202</v>
      </c>
      <c r="E7221" s="1156"/>
      <c r="F7221" s="1157"/>
      <c r="G7221" s="1158"/>
      <c r="H7221" s="468">
        <v>0.05</v>
      </c>
      <c r="I7221" s="564"/>
      <c r="J7221" s="377">
        <f t="shared" si="233"/>
        <v>0</v>
      </c>
      <c r="K7221" s="467">
        <f t="shared" si="234"/>
        <v>0</v>
      </c>
      <c r="L7221" s="113"/>
      <c r="M7221" s="113"/>
    </row>
    <row r="7222" spans="2:13" s="181" customFormat="1" ht="12.75" hidden="1" customHeight="1">
      <c r="B7222" s="1186"/>
      <c r="C7222" s="1159"/>
      <c r="D7222" s="465">
        <v>203</v>
      </c>
      <c r="E7222" s="1156"/>
      <c r="F7222" s="1157"/>
      <c r="G7222" s="1158"/>
      <c r="H7222" s="468">
        <v>0.05</v>
      </c>
      <c r="I7222" s="564"/>
      <c r="J7222" s="377">
        <f t="shared" si="233"/>
        <v>0</v>
      </c>
      <c r="K7222" s="467">
        <f t="shared" si="234"/>
        <v>0</v>
      </c>
      <c r="L7222" s="113"/>
      <c r="M7222" s="113"/>
    </row>
    <row r="7223" spans="2:13" s="181" customFormat="1" ht="12.75" hidden="1" customHeight="1">
      <c r="B7223" s="1186"/>
      <c r="C7223" s="1159"/>
      <c r="D7223" s="465">
        <v>204</v>
      </c>
      <c r="E7223" s="1156"/>
      <c r="F7223" s="1157"/>
      <c r="G7223" s="1158"/>
      <c r="H7223" s="468">
        <v>0.05</v>
      </c>
      <c r="I7223" s="564"/>
      <c r="J7223" s="377">
        <f t="shared" si="233"/>
        <v>0</v>
      </c>
      <c r="K7223" s="467">
        <f t="shared" si="234"/>
        <v>0</v>
      </c>
      <c r="L7223" s="113"/>
      <c r="M7223" s="113"/>
    </row>
    <row r="7224" spans="2:13" s="181" customFormat="1" ht="12.75" hidden="1" customHeight="1">
      <c r="B7224" s="1186"/>
      <c r="C7224" s="1159"/>
      <c r="D7224" s="465">
        <v>205</v>
      </c>
      <c r="E7224" s="1156"/>
      <c r="F7224" s="1157"/>
      <c r="G7224" s="1158"/>
      <c r="H7224" s="468">
        <v>0.05</v>
      </c>
      <c r="I7224" s="564"/>
      <c r="J7224" s="377">
        <f t="shared" si="233"/>
        <v>0</v>
      </c>
      <c r="K7224" s="467">
        <f t="shared" si="234"/>
        <v>0</v>
      </c>
      <c r="L7224" s="113"/>
      <c r="M7224" s="113"/>
    </row>
    <row r="7225" spans="2:13" s="181" customFormat="1" ht="12.75" hidden="1" customHeight="1">
      <c r="B7225" s="1186"/>
      <c r="C7225" s="1159"/>
      <c r="D7225" s="465">
        <v>206</v>
      </c>
      <c r="E7225" s="1156"/>
      <c r="F7225" s="1157"/>
      <c r="G7225" s="1158"/>
      <c r="H7225" s="468">
        <v>0.05</v>
      </c>
      <c r="I7225" s="564"/>
      <c r="J7225" s="377">
        <f t="shared" si="233"/>
        <v>0</v>
      </c>
      <c r="K7225" s="467">
        <f t="shared" si="234"/>
        <v>0</v>
      </c>
      <c r="L7225" s="113"/>
      <c r="M7225" s="113"/>
    </row>
    <row r="7226" spans="2:13" s="181" customFormat="1" ht="12.75" hidden="1" customHeight="1">
      <c r="B7226" s="1186"/>
      <c r="C7226" s="1159"/>
      <c r="D7226" s="465">
        <v>207</v>
      </c>
      <c r="E7226" s="1156"/>
      <c r="F7226" s="1157"/>
      <c r="G7226" s="1158"/>
      <c r="H7226" s="468">
        <v>0.05</v>
      </c>
      <c r="I7226" s="564"/>
      <c r="J7226" s="377">
        <f t="shared" si="233"/>
        <v>0</v>
      </c>
      <c r="K7226" s="467">
        <f t="shared" si="234"/>
        <v>0</v>
      </c>
      <c r="L7226" s="113"/>
      <c r="M7226" s="113"/>
    </row>
    <row r="7227" spans="2:13" s="181" customFormat="1" ht="12.75" hidden="1" customHeight="1">
      <c r="B7227" s="1186"/>
      <c r="C7227" s="1159"/>
      <c r="D7227" s="465">
        <v>208</v>
      </c>
      <c r="E7227" s="1156"/>
      <c r="F7227" s="1157"/>
      <c r="G7227" s="1158"/>
      <c r="H7227" s="468">
        <v>0.05</v>
      </c>
      <c r="I7227" s="564"/>
      <c r="J7227" s="377">
        <f t="shared" si="233"/>
        <v>0</v>
      </c>
      <c r="K7227" s="467">
        <f t="shared" si="234"/>
        <v>0</v>
      </c>
      <c r="L7227" s="113"/>
      <c r="M7227" s="113"/>
    </row>
    <row r="7228" spans="2:13" s="181" customFormat="1" ht="12.75" hidden="1" customHeight="1">
      <c r="B7228" s="1186"/>
      <c r="C7228" s="1159"/>
      <c r="D7228" s="465">
        <v>209</v>
      </c>
      <c r="E7228" s="1156"/>
      <c r="F7228" s="1157"/>
      <c r="G7228" s="1158"/>
      <c r="H7228" s="468">
        <v>0.05</v>
      </c>
      <c r="I7228" s="564"/>
      <c r="J7228" s="377">
        <f t="shared" si="233"/>
        <v>0</v>
      </c>
      <c r="K7228" s="467">
        <f t="shared" si="234"/>
        <v>0</v>
      </c>
      <c r="L7228" s="113"/>
      <c r="M7228" s="113"/>
    </row>
    <row r="7229" spans="2:13" s="181" customFormat="1" ht="12.75" hidden="1" customHeight="1">
      <c r="B7229" s="1186"/>
      <c r="C7229" s="1159"/>
      <c r="D7229" s="465">
        <v>210</v>
      </c>
      <c r="E7229" s="1156"/>
      <c r="F7229" s="1157"/>
      <c r="G7229" s="1158"/>
      <c r="H7229" s="468">
        <v>0.05</v>
      </c>
      <c r="I7229" s="564"/>
      <c r="J7229" s="377">
        <f t="shared" si="233"/>
        <v>0</v>
      </c>
      <c r="K7229" s="467">
        <f t="shared" si="234"/>
        <v>0</v>
      </c>
      <c r="L7229" s="113"/>
      <c r="M7229" s="113"/>
    </row>
    <row r="7230" spans="2:13" s="181" customFormat="1" ht="12.75" hidden="1" customHeight="1">
      <c r="B7230" s="1186"/>
      <c r="C7230" s="1159"/>
      <c r="D7230" s="465">
        <v>211</v>
      </c>
      <c r="E7230" s="1156"/>
      <c r="F7230" s="1157"/>
      <c r="G7230" s="1158"/>
      <c r="H7230" s="468">
        <v>0.05</v>
      </c>
      <c r="I7230" s="564"/>
      <c r="J7230" s="377">
        <f t="shared" si="233"/>
        <v>0</v>
      </c>
      <c r="K7230" s="467">
        <f t="shared" si="234"/>
        <v>0</v>
      </c>
      <c r="L7230" s="113"/>
      <c r="M7230" s="113"/>
    </row>
    <row r="7231" spans="2:13" s="181" customFormat="1" ht="12.75" hidden="1" customHeight="1">
      <c r="B7231" s="1186"/>
      <c r="C7231" s="1159"/>
      <c r="D7231" s="465">
        <v>212</v>
      </c>
      <c r="E7231" s="1156"/>
      <c r="F7231" s="1157"/>
      <c r="G7231" s="1158"/>
      <c r="H7231" s="468">
        <v>0.05</v>
      </c>
      <c r="I7231" s="564"/>
      <c r="J7231" s="377">
        <f t="shared" si="233"/>
        <v>0</v>
      </c>
      <c r="K7231" s="467">
        <f t="shared" si="234"/>
        <v>0</v>
      </c>
      <c r="L7231" s="113"/>
      <c r="M7231" s="113"/>
    </row>
    <row r="7232" spans="2:13" s="181" customFormat="1" ht="12.75" hidden="1" customHeight="1">
      <c r="B7232" s="1186"/>
      <c r="C7232" s="1159"/>
      <c r="D7232" s="465">
        <v>213</v>
      </c>
      <c r="E7232" s="1156"/>
      <c r="F7232" s="1157"/>
      <c r="G7232" s="1158"/>
      <c r="H7232" s="468">
        <v>0.05</v>
      </c>
      <c r="I7232" s="564"/>
      <c r="J7232" s="377">
        <f t="shared" si="233"/>
        <v>0</v>
      </c>
      <c r="K7232" s="467">
        <f t="shared" si="234"/>
        <v>0</v>
      </c>
      <c r="L7232" s="113"/>
      <c r="M7232" s="113"/>
    </row>
    <row r="7233" spans="2:13" s="181" customFormat="1" ht="12.75" hidden="1" customHeight="1">
      <c r="B7233" s="1186"/>
      <c r="C7233" s="1159"/>
      <c r="D7233" s="465">
        <v>214</v>
      </c>
      <c r="E7233" s="1156"/>
      <c r="F7233" s="1157"/>
      <c r="G7233" s="1158"/>
      <c r="H7233" s="468">
        <v>0.05</v>
      </c>
      <c r="I7233" s="564"/>
      <c r="J7233" s="377">
        <f t="shared" si="233"/>
        <v>0</v>
      </c>
      <c r="K7233" s="467">
        <f t="shared" si="234"/>
        <v>0</v>
      </c>
      <c r="L7233" s="113"/>
      <c r="M7233" s="113"/>
    </row>
    <row r="7234" spans="2:13" s="181" customFormat="1" ht="12.75" hidden="1" customHeight="1">
      <c r="B7234" s="1186"/>
      <c r="C7234" s="1159"/>
      <c r="D7234" s="465">
        <v>215</v>
      </c>
      <c r="E7234" s="1156"/>
      <c r="F7234" s="1157"/>
      <c r="G7234" s="1158"/>
      <c r="H7234" s="468">
        <v>0.05</v>
      </c>
      <c r="I7234" s="564"/>
      <c r="J7234" s="377">
        <f t="shared" si="233"/>
        <v>0</v>
      </c>
      <c r="K7234" s="467">
        <f t="shared" si="234"/>
        <v>0</v>
      </c>
      <c r="L7234" s="113"/>
      <c r="M7234" s="113"/>
    </row>
    <row r="7235" spans="2:13" s="181" customFormat="1" ht="12.75" hidden="1" customHeight="1">
      <c r="B7235" s="1186"/>
      <c r="C7235" s="1159"/>
      <c r="D7235" s="465">
        <v>216</v>
      </c>
      <c r="E7235" s="1156"/>
      <c r="F7235" s="1157"/>
      <c r="G7235" s="1158"/>
      <c r="H7235" s="468">
        <v>0.05</v>
      </c>
      <c r="I7235" s="564"/>
      <c r="J7235" s="377">
        <f t="shared" si="233"/>
        <v>0</v>
      </c>
      <c r="K7235" s="467">
        <f t="shared" si="234"/>
        <v>0</v>
      </c>
      <c r="L7235" s="113"/>
      <c r="M7235" s="113"/>
    </row>
    <row r="7236" spans="2:13" s="181" customFormat="1" ht="12.75" hidden="1" customHeight="1">
      <c r="B7236" s="1186"/>
      <c r="C7236" s="1159"/>
      <c r="D7236" s="465">
        <v>217</v>
      </c>
      <c r="E7236" s="1156"/>
      <c r="F7236" s="1157"/>
      <c r="G7236" s="1158"/>
      <c r="H7236" s="468">
        <v>0.05</v>
      </c>
      <c r="I7236" s="564"/>
      <c r="J7236" s="377">
        <f t="shared" si="233"/>
        <v>0</v>
      </c>
      <c r="K7236" s="467">
        <f t="shared" si="234"/>
        <v>0</v>
      </c>
      <c r="L7236" s="113"/>
      <c r="M7236" s="113"/>
    </row>
    <row r="7237" spans="2:13" s="181" customFormat="1" ht="12.75" hidden="1" customHeight="1">
      <c r="B7237" s="1186"/>
      <c r="C7237" s="1159"/>
      <c r="D7237" s="465">
        <v>218</v>
      </c>
      <c r="E7237" s="1156"/>
      <c r="F7237" s="1157"/>
      <c r="G7237" s="1158"/>
      <c r="H7237" s="468">
        <v>0.05</v>
      </c>
      <c r="I7237" s="564"/>
      <c r="J7237" s="377">
        <f t="shared" si="233"/>
        <v>0</v>
      </c>
      <c r="K7237" s="467">
        <f t="shared" si="234"/>
        <v>0</v>
      </c>
      <c r="L7237" s="113"/>
      <c r="M7237" s="113"/>
    </row>
    <row r="7238" spans="2:13" s="181" customFormat="1" ht="12.75" hidden="1" customHeight="1">
      <c r="B7238" s="1186"/>
      <c r="C7238" s="1159"/>
      <c r="D7238" s="465">
        <v>219</v>
      </c>
      <c r="E7238" s="1156"/>
      <c r="F7238" s="1157"/>
      <c r="G7238" s="1158"/>
      <c r="H7238" s="468">
        <v>0.05</v>
      </c>
      <c r="I7238" s="564"/>
      <c r="J7238" s="377">
        <f t="shared" si="233"/>
        <v>0</v>
      </c>
      <c r="K7238" s="467">
        <f t="shared" si="234"/>
        <v>0</v>
      </c>
      <c r="L7238" s="113"/>
      <c r="M7238" s="113"/>
    </row>
    <row r="7239" spans="2:13" s="181" customFormat="1" ht="12.75" hidden="1" customHeight="1">
      <c r="B7239" s="1186"/>
      <c r="C7239" s="1159"/>
      <c r="D7239" s="465">
        <v>220</v>
      </c>
      <c r="E7239" s="1156"/>
      <c r="F7239" s="1157"/>
      <c r="G7239" s="1158"/>
      <c r="H7239" s="468">
        <v>0.05</v>
      </c>
      <c r="I7239" s="564"/>
      <c r="J7239" s="377">
        <f t="shared" si="233"/>
        <v>0</v>
      </c>
      <c r="K7239" s="467">
        <f t="shared" si="234"/>
        <v>0</v>
      </c>
      <c r="L7239" s="113"/>
      <c r="M7239" s="113"/>
    </row>
    <row r="7240" spans="2:13" s="181" customFormat="1" ht="12.75" hidden="1" customHeight="1">
      <c r="B7240" s="1186"/>
      <c r="C7240" s="1159"/>
      <c r="D7240" s="465">
        <v>221</v>
      </c>
      <c r="E7240" s="1156"/>
      <c r="F7240" s="1157"/>
      <c r="G7240" s="1158"/>
      <c r="H7240" s="468">
        <v>0.05</v>
      </c>
      <c r="I7240" s="564"/>
      <c r="J7240" s="377">
        <f t="shared" si="233"/>
        <v>0</v>
      </c>
      <c r="K7240" s="467">
        <f t="shared" si="234"/>
        <v>0</v>
      </c>
      <c r="L7240" s="113"/>
      <c r="M7240" s="113"/>
    </row>
    <row r="7241" spans="2:13" s="181" customFormat="1" ht="12.75" hidden="1" customHeight="1">
      <c r="B7241" s="1186"/>
      <c r="C7241" s="1159"/>
      <c r="D7241" s="465">
        <v>222</v>
      </c>
      <c r="E7241" s="1156"/>
      <c r="F7241" s="1157"/>
      <c r="G7241" s="1158"/>
      <c r="H7241" s="468">
        <v>0.05</v>
      </c>
      <c r="I7241" s="564"/>
      <c r="J7241" s="377">
        <f t="shared" si="233"/>
        <v>0</v>
      </c>
      <c r="K7241" s="467">
        <f t="shared" si="234"/>
        <v>0</v>
      </c>
      <c r="L7241" s="113"/>
      <c r="M7241" s="113"/>
    </row>
    <row r="7242" spans="2:13" s="181" customFormat="1" ht="12.75" hidden="1" customHeight="1">
      <c r="B7242" s="1186"/>
      <c r="C7242" s="1159"/>
      <c r="D7242" s="465">
        <v>223</v>
      </c>
      <c r="E7242" s="1156"/>
      <c r="F7242" s="1157"/>
      <c r="G7242" s="1158"/>
      <c r="H7242" s="468">
        <v>0.05</v>
      </c>
      <c r="I7242" s="564"/>
      <c r="J7242" s="377">
        <f t="shared" si="233"/>
        <v>0</v>
      </c>
      <c r="K7242" s="467">
        <f t="shared" si="234"/>
        <v>0</v>
      </c>
      <c r="L7242" s="113"/>
      <c r="M7242" s="113"/>
    </row>
    <row r="7243" spans="2:13" s="181" customFormat="1" ht="12.75" hidden="1" customHeight="1">
      <c r="B7243" s="1186"/>
      <c r="C7243" s="1159"/>
      <c r="D7243" s="465">
        <v>224</v>
      </c>
      <c r="E7243" s="1156"/>
      <c r="F7243" s="1157"/>
      <c r="G7243" s="1158"/>
      <c r="H7243" s="468">
        <v>0.05</v>
      </c>
      <c r="I7243" s="564"/>
      <c r="J7243" s="377">
        <f t="shared" si="233"/>
        <v>0</v>
      </c>
      <c r="K7243" s="467">
        <f t="shared" si="234"/>
        <v>0</v>
      </c>
      <c r="L7243" s="113"/>
      <c r="M7243" s="113"/>
    </row>
    <row r="7244" spans="2:13" s="181" customFormat="1" ht="12.75" hidden="1" customHeight="1">
      <c r="B7244" s="1186"/>
      <c r="C7244" s="1159"/>
      <c r="D7244" s="465">
        <v>225</v>
      </c>
      <c r="E7244" s="1156"/>
      <c r="F7244" s="1157"/>
      <c r="G7244" s="1158"/>
      <c r="H7244" s="468">
        <v>0.05</v>
      </c>
      <c r="I7244" s="564"/>
      <c r="J7244" s="377">
        <f t="shared" si="233"/>
        <v>0</v>
      </c>
      <c r="K7244" s="467">
        <f t="shared" si="234"/>
        <v>0</v>
      </c>
      <c r="L7244" s="113"/>
      <c r="M7244" s="113"/>
    </row>
    <row r="7245" spans="2:13" s="181" customFormat="1" ht="12.75" hidden="1" customHeight="1">
      <c r="B7245" s="1186"/>
      <c r="C7245" s="1159"/>
      <c r="D7245" s="465">
        <v>226</v>
      </c>
      <c r="E7245" s="1156"/>
      <c r="F7245" s="1157"/>
      <c r="G7245" s="1158"/>
      <c r="H7245" s="468">
        <v>0.05</v>
      </c>
      <c r="I7245" s="564"/>
      <c r="J7245" s="377">
        <f t="shared" si="233"/>
        <v>0</v>
      </c>
      <c r="K7245" s="467">
        <f t="shared" si="234"/>
        <v>0</v>
      </c>
      <c r="L7245" s="113"/>
      <c r="M7245" s="113"/>
    </row>
    <row r="7246" spans="2:13" s="181" customFormat="1" ht="12.75" hidden="1" customHeight="1">
      <c r="B7246" s="1186"/>
      <c r="C7246" s="1159"/>
      <c r="D7246" s="465">
        <v>227</v>
      </c>
      <c r="E7246" s="1156"/>
      <c r="F7246" s="1157"/>
      <c r="G7246" s="1158"/>
      <c r="H7246" s="468">
        <v>0.05</v>
      </c>
      <c r="I7246" s="564"/>
      <c r="J7246" s="377">
        <f t="shared" si="233"/>
        <v>0</v>
      </c>
      <c r="K7246" s="467">
        <f t="shared" si="234"/>
        <v>0</v>
      </c>
      <c r="L7246" s="113"/>
      <c r="M7246" s="113"/>
    </row>
    <row r="7247" spans="2:13" s="181" customFormat="1" ht="12.75" hidden="1" customHeight="1">
      <c r="B7247" s="1186"/>
      <c r="C7247" s="1159"/>
      <c r="D7247" s="465">
        <v>228</v>
      </c>
      <c r="E7247" s="1156"/>
      <c r="F7247" s="1157"/>
      <c r="G7247" s="1158"/>
      <c r="H7247" s="468">
        <v>0.05</v>
      </c>
      <c r="I7247" s="564"/>
      <c r="J7247" s="377">
        <f t="shared" si="233"/>
        <v>0</v>
      </c>
      <c r="K7247" s="467">
        <f t="shared" si="234"/>
        <v>0</v>
      </c>
      <c r="L7247" s="113"/>
      <c r="M7247" s="113"/>
    </row>
    <row r="7248" spans="2:13" s="181" customFormat="1" ht="12.75" hidden="1" customHeight="1">
      <c r="B7248" s="1186"/>
      <c r="C7248" s="1159"/>
      <c r="D7248" s="465">
        <v>229</v>
      </c>
      <c r="E7248" s="1156"/>
      <c r="F7248" s="1157"/>
      <c r="G7248" s="1158"/>
      <c r="H7248" s="468">
        <v>0.05</v>
      </c>
      <c r="I7248" s="564"/>
      <c r="J7248" s="377">
        <f t="shared" si="233"/>
        <v>0</v>
      </c>
      <c r="K7248" s="467">
        <f t="shared" si="234"/>
        <v>0</v>
      </c>
      <c r="L7248" s="113"/>
      <c r="M7248" s="113"/>
    </row>
    <row r="7249" spans="2:13" s="181" customFormat="1" ht="12.75" hidden="1" customHeight="1">
      <c r="B7249" s="1186"/>
      <c r="C7249" s="1159"/>
      <c r="D7249" s="465">
        <v>230</v>
      </c>
      <c r="E7249" s="1156"/>
      <c r="F7249" s="1157"/>
      <c r="G7249" s="1158"/>
      <c r="H7249" s="468">
        <v>0.05</v>
      </c>
      <c r="I7249" s="564"/>
      <c r="J7249" s="377">
        <f t="shared" si="233"/>
        <v>0</v>
      </c>
      <c r="K7249" s="467">
        <f t="shared" si="234"/>
        <v>0</v>
      </c>
      <c r="L7249" s="113"/>
      <c r="M7249" s="113"/>
    </row>
    <row r="7250" spans="2:13" s="181" customFormat="1" ht="12.75" hidden="1" customHeight="1">
      <c r="B7250" s="1186"/>
      <c r="C7250" s="1159"/>
      <c r="D7250" s="465">
        <v>231</v>
      </c>
      <c r="E7250" s="1156"/>
      <c r="F7250" s="1157"/>
      <c r="G7250" s="1158"/>
      <c r="H7250" s="468">
        <v>0.05</v>
      </c>
      <c r="I7250" s="564"/>
      <c r="J7250" s="377">
        <f t="shared" si="233"/>
        <v>0</v>
      </c>
      <c r="K7250" s="467">
        <f t="shared" si="234"/>
        <v>0</v>
      </c>
      <c r="L7250" s="113"/>
      <c r="M7250" s="113"/>
    </row>
    <row r="7251" spans="2:13" s="181" customFormat="1" ht="12.75" hidden="1" customHeight="1">
      <c r="B7251" s="1186"/>
      <c r="C7251" s="1159"/>
      <c r="D7251" s="465">
        <v>232</v>
      </c>
      <c r="E7251" s="1156"/>
      <c r="F7251" s="1157"/>
      <c r="G7251" s="1158"/>
      <c r="H7251" s="468">
        <v>0.05</v>
      </c>
      <c r="I7251" s="564"/>
      <c r="J7251" s="377">
        <f t="shared" si="233"/>
        <v>0</v>
      </c>
      <c r="K7251" s="467">
        <f t="shared" si="234"/>
        <v>0</v>
      </c>
      <c r="L7251" s="113"/>
      <c r="M7251" s="113"/>
    </row>
    <row r="7252" spans="2:13" s="181" customFormat="1" ht="12.75" hidden="1" customHeight="1">
      <c r="B7252" s="1186"/>
      <c r="C7252" s="1159"/>
      <c r="D7252" s="465">
        <v>233</v>
      </c>
      <c r="E7252" s="1156"/>
      <c r="F7252" s="1157"/>
      <c r="G7252" s="1158"/>
      <c r="H7252" s="468">
        <v>0.05</v>
      </c>
      <c r="I7252" s="564"/>
      <c r="J7252" s="377">
        <f t="shared" si="233"/>
        <v>0</v>
      </c>
      <c r="K7252" s="467">
        <f t="shared" si="234"/>
        <v>0</v>
      </c>
      <c r="L7252" s="113"/>
      <c r="M7252" s="113"/>
    </row>
    <row r="7253" spans="2:13" s="181" customFormat="1" ht="12.75" hidden="1" customHeight="1">
      <c r="B7253" s="1186"/>
      <c r="C7253" s="1159"/>
      <c r="D7253" s="465">
        <v>234</v>
      </c>
      <c r="E7253" s="1156"/>
      <c r="F7253" s="1157"/>
      <c r="G7253" s="1158"/>
      <c r="H7253" s="468">
        <v>0.05</v>
      </c>
      <c r="I7253" s="564"/>
      <c r="J7253" s="377">
        <f t="shared" si="233"/>
        <v>0</v>
      </c>
      <c r="K7253" s="467">
        <f t="shared" si="234"/>
        <v>0</v>
      </c>
      <c r="L7253" s="113"/>
      <c r="M7253" s="113"/>
    </row>
    <row r="7254" spans="2:13" s="181" customFormat="1" ht="12.75" hidden="1" customHeight="1">
      <c r="B7254" s="1186"/>
      <c r="C7254" s="1159"/>
      <c r="D7254" s="465">
        <v>235</v>
      </c>
      <c r="E7254" s="1156"/>
      <c r="F7254" s="1157"/>
      <c r="G7254" s="1158"/>
      <c r="H7254" s="468">
        <v>0.05</v>
      </c>
      <c r="I7254" s="564"/>
      <c r="J7254" s="377">
        <f t="shared" si="233"/>
        <v>0</v>
      </c>
      <c r="K7254" s="467">
        <f t="shared" si="234"/>
        <v>0</v>
      </c>
      <c r="L7254" s="113"/>
      <c r="M7254" s="113"/>
    </row>
    <row r="7255" spans="2:13" s="181" customFormat="1" ht="12.75" hidden="1" customHeight="1">
      <c r="B7255" s="1186"/>
      <c r="C7255" s="1159"/>
      <c r="D7255" s="465">
        <v>236</v>
      </c>
      <c r="E7255" s="1156"/>
      <c r="F7255" s="1157"/>
      <c r="G7255" s="1158"/>
      <c r="H7255" s="468">
        <v>0.05</v>
      </c>
      <c r="I7255" s="564"/>
      <c r="J7255" s="377">
        <f t="shared" si="233"/>
        <v>0</v>
      </c>
      <c r="K7255" s="467">
        <f t="shared" si="234"/>
        <v>0</v>
      </c>
      <c r="L7255" s="113"/>
      <c r="M7255" s="113"/>
    </row>
    <row r="7256" spans="2:13" s="181" customFormat="1" ht="12.75" hidden="1" customHeight="1">
      <c r="B7256" s="1186"/>
      <c r="C7256" s="1159"/>
      <c r="D7256" s="465">
        <v>237</v>
      </c>
      <c r="E7256" s="1156"/>
      <c r="F7256" s="1157"/>
      <c r="G7256" s="1158"/>
      <c r="H7256" s="468">
        <v>0.05</v>
      </c>
      <c r="I7256" s="564"/>
      <c r="J7256" s="377">
        <f t="shared" si="233"/>
        <v>0</v>
      </c>
      <c r="K7256" s="467">
        <f t="shared" si="234"/>
        <v>0</v>
      </c>
      <c r="L7256" s="113"/>
      <c r="M7256" s="113"/>
    </row>
    <row r="7257" spans="2:13" s="181" customFormat="1" ht="12.75" hidden="1" customHeight="1">
      <c r="B7257" s="1186"/>
      <c r="C7257" s="1159"/>
      <c r="D7257" s="465">
        <v>238</v>
      </c>
      <c r="E7257" s="1156"/>
      <c r="F7257" s="1157"/>
      <c r="G7257" s="1158"/>
      <c r="H7257" s="468">
        <v>0.05</v>
      </c>
      <c r="I7257" s="564"/>
      <c r="J7257" s="377">
        <f t="shared" si="233"/>
        <v>0</v>
      </c>
      <c r="K7257" s="467">
        <f t="shared" si="234"/>
        <v>0</v>
      </c>
      <c r="L7257" s="113"/>
      <c r="M7257" s="113"/>
    </row>
    <row r="7258" spans="2:13" s="181" customFormat="1" ht="12.75" hidden="1" customHeight="1">
      <c r="B7258" s="1186"/>
      <c r="C7258" s="1159"/>
      <c r="D7258" s="465">
        <v>239</v>
      </c>
      <c r="E7258" s="1156"/>
      <c r="F7258" s="1157"/>
      <c r="G7258" s="1158"/>
      <c r="H7258" s="468">
        <v>0.05</v>
      </c>
      <c r="I7258" s="564"/>
      <c r="J7258" s="377">
        <f t="shared" si="233"/>
        <v>0</v>
      </c>
      <c r="K7258" s="467">
        <f t="shared" si="234"/>
        <v>0</v>
      </c>
      <c r="L7258" s="113"/>
      <c r="M7258" s="113"/>
    </row>
    <row r="7259" spans="2:13" s="181" customFormat="1" ht="12.75" hidden="1" customHeight="1">
      <c r="B7259" s="1186"/>
      <c r="C7259" s="1159"/>
      <c r="D7259" s="465">
        <v>240</v>
      </c>
      <c r="E7259" s="1156"/>
      <c r="F7259" s="1157"/>
      <c r="G7259" s="1158"/>
      <c r="H7259" s="468">
        <v>0.05</v>
      </c>
      <c r="I7259" s="564"/>
      <c r="J7259" s="377">
        <f t="shared" si="233"/>
        <v>0</v>
      </c>
      <c r="K7259" s="467">
        <f t="shared" si="234"/>
        <v>0</v>
      </c>
      <c r="L7259" s="113"/>
      <c r="M7259" s="113"/>
    </row>
    <row r="7260" spans="2:13" s="181" customFormat="1" ht="12.75" hidden="1" customHeight="1">
      <c r="B7260" s="1186"/>
      <c r="C7260" s="1159"/>
      <c r="D7260" s="465">
        <v>241</v>
      </c>
      <c r="E7260" s="1156"/>
      <c r="F7260" s="1157"/>
      <c r="G7260" s="1158"/>
      <c r="H7260" s="468">
        <v>0.05</v>
      </c>
      <c r="I7260" s="564"/>
      <c r="J7260" s="377">
        <f t="shared" si="233"/>
        <v>0</v>
      </c>
      <c r="K7260" s="467">
        <f t="shared" si="234"/>
        <v>0</v>
      </c>
      <c r="L7260" s="113"/>
      <c r="M7260" s="113"/>
    </row>
    <row r="7261" spans="2:13" s="181" customFormat="1" ht="12.75" hidden="1" customHeight="1">
      <c r="B7261" s="1186"/>
      <c r="C7261" s="1159"/>
      <c r="D7261" s="465">
        <v>242</v>
      </c>
      <c r="E7261" s="1156"/>
      <c r="F7261" s="1157"/>
      <c r="G7261" s="1158"/>
      <c r="H7261" s="468">
        <v>0.05</v>
      </c>
      <c r="I7261" s="564"/>
      <c r="J7261" s="377">
        <f t="shared" si="233"/>
        <v>0</v>
      </c>
      <c r="K7261" s="467">
        <f t="shared" si="234"/>
        <v>0</v>
      </c>
      <c r="L7261" s="113"/>
      <c r="M7261" s="113"/>
    </row>
    <row r="7262" spans="2:13" s="181" customFormat="1" ht="12.75" hidden="1" customHeight="1">
      <c r="B7262" s="1186"/>
      <c r="C7262" s="1159"/>
      <c r="D7262" s="465">
        <v>243</v>
      </c>
      <c r="E7262" s="1156"/>
      <c r="F7262" s="1157"/>
      <c r="G7262" s="1158"/>
      <c r="H7262" s="468">
        <v>0.05</v>
      </c>
      <c r="I7262" s="564"/>
      <c r="J7262" s="377">
        <f t="shared" si="233"/>
        <v>0</v>
      </c>
      <c r="K7262" s="467">
        <f t="shared" si="234"/>
        <v>0</v>
      </c>
      <c r="L7262" s="113"/>
      <c r="M7262" s="113"/>
    </row>
    <row r="7263" spans="2:13" s="181" customFormat="1" ht="12.75" hidden="1" customHeight="1">
      <c r="B7263" s="1186"/>
      <c r="C7263" s="1159"/>
      <c r="D7263" s="465">
        <v>244</v>
      </c>
      <c r="E7263" s="1156"/>
      <c r="F7263" s="1157"/>
      <c r="G7263" s="1158"/>
      <c r="H7263" s="468">
        <v>0.05</v>
      </c>
      <c r="I7263" s="564"/>
      <c r="J7263" s="377">
        <f t="shared" si="233"/>
        <v>0</v>
      </c>
      <c r="K7263" s="467">
        <f t="shared" si="234"/>
        <v>0</v>
      </c>
      <c r="L7263" s="113"/>
      <c r="M7263" s="113"/>
    </row>
    <row r="7264" spans="2:13" s="181" customFormat="1" ht="12.75" hidden="1" customHeight="1">
      <c r="B7264" s="1186"/>
      <c r="C7264" s="1159"/>
      <c r="D7264" s="465">
        <v>245</v>
      </c>
      <c r="E7264" s="1156"/>
      <c r="F7264" s="1157"/>
      <c r="G7264" s="1158"/>
      <c r="H7264" s="468">
        <v>0.05</v>
      </c>
      <c r="I7264" s="564"/>
      <c r="J7264" s="377">
        <f t="shared" si="233"/>
        <v>0</v>
      </c>
      <c r="K7264" s="467">
        <f t="shared" si="234"/>
        <v>0</v>
      </c>
      <c r="L7264" s="113"/>
      <c r="M7264" s="113"/>
    </row>
    <row r="7265" spans="2:13" s="181" customFormat="1" ht="12.75" hidden="1" customHeight="1">
      <c r="B7265" s="1186"/>
      <c r="C7265" s="1159"/>
      <c r="D7265" s="465">
        <v>246</v>
      </c>
      <c r="E7265" s="1156"/>
      <c r="F7265" s="1157"/>
      <c r="G7265" s="1158"/>
      <c r="H7265" s="468">
        <v>0.05</v>
      </c>
      <c r="I7265" s="564"/>
      <c r="J7265" s="377">
        <f t="shared" si="233"/>
        <v>0</v>
      </c>
      <c r="K7265" s="467">
        <f t="shared" si="234"/>
        <v>0</v>
      </c>
      <c r="L7265" s="113"/>
      <c r="M7265" s="113"/>
    </row>
    <row r="7266" spans="2:13" s="181" customFormat="1" ht="12.75" hidden="1" customHeight="1">
      <c r="B7266" s="1186"/>
      <c r="C7266" s="1159"/>
      <c r="D7266" s="465">
        <v>247</v>
      </c>
      <c r="E7266" s="1156"/>
      <c r="F7266" s="1157"/>
      <c r="G7266" s="1158"/>
      <c r="H7266" s="468">
        <v>0.05</v>
      </c>
      <c r="I7266" s="564"/>
      <c r="J7266" s="377">
        <f t="shared" si="233"/>
        <v>0</v>
      </c>
      <c r="K7266" s="467">
        <f t="shared" si="234"/>
        <v>0</v>
      </c>
      <c r="L7266" s="113"/>
      <c r="M7266" s="113"/>
    </row>
    <row r="7267" spans="2:13" s="181" customFormat="1" ht="12.75" hidden="1" customHeight="1">
      <c r="B7267" s="1186"/>
      <c r="C7267" s="1159"/>
      <c r="D7267" s="465">
        <v>248</v>
      </c>
      <c r="E7267" s="1156"/>
      <c r="F7267" s="1157"/>
      <c r="G7267" s="1158"/>
      <c r="H7267" s="468">
        <v>0.05</v>
      </c>
      <c r="I7267" s="564"/>
      <c r="J7267" s="377">
        <f t="shared" si="233"/>
        <v>0</v>
      </c>
      <c r="K7267" s="467">
        <f t="shared" si="234"/>
        <v>0</v>
      </c>
      <c r="L7267" s="113"/>
      <c r="M7267" s="113"/>
    </row>
    <row r="7268" spans="2:13" s="181" customFormat="1" ht="12.75" hidden="1" customHeight="1">
      <c r="B7268" s="1186"/>
      <c r="C7268" s="1159"/>
      <c r="D7268" s="465">
        <v>249</v>
      </c>
      <c r="E7268" s="1156"/>
      <c r="F7268" s="1157"/>
      <c r="G7268" s="1158"/>
      <c r="H7268" s="468">
        <v>0.05</v>
      </c>
      <c r="I7268" s="564"/>
      <c r="J7268" s="377">
        <f t="shared" si="233"/>
        <v>0</v>
      </c>
      <c r="K7268" s="467">
        <f t="shared" si="234"/>
        <v>0</v>
      </c>
      <c r="L7268" s="113"/>
      <c r="M7268" s="113"/>
    </row>
    <row r="7269" spans="2:13" s="181" customFormat="1" ht="12.75" hidden="1" customHeight="1">
      <c r="B7269" s="1186"/>
      <c r="C7269" s="1159"/>
      <c r="D7269" s="465">
        <v>250</v>
      </c>
      <c r="E7269" s="1156"/>
      <c r="F7269" s="1157"/>
      <c r="G7269" s="1158"/>
      <c r="H7269" s="468">
        <v>0.05</v>
      </c>
      <c r="I7269" s="564"/>
      <c r="J7269" s="377">
        <f t="shared" si="233"/>
        <v>0</v>
      </c>
      <c r="K7269" s="467">
        <f t="shared" si="234"/>
        <v>0</v>
      </c>
      <c r="L7269" s="113"/>
      <c r="M7269" s="113"/>
    </row>
    <row r="7270" spans="2:13" s="181" customFormat="1" ht="12.75" hidden="1" customHeight="1">
      <c r="B7270" s="1186"/>
      <c r="C7270" s="1159"/>
      <c r="D7270" s="465">
        <v>251</v>
      </c>
      <c r="E7270" s="1156"/>
      <c r="F7270" s="1157"/>
      <c r="G7270" s="1158"/>
      <c r="H7270" s="468">
        <v>0.05</v>
      </c>
      <c r="I7270" s="564"/>
      <c r="J7270" s="377">
        <f t="shared" si="233"/>
        <v>0</v>
      </c>
      <c r="K7270" s="467">
        <f t="shared" si="234"/>
        <v>0</v>
      </c>
      <c r="L7270" s="113"/>
      <c r="M7270" s="113"/>
    </row>
    <row r="7271" spans="2:13" s="181" customFormat="1" ht="12.75" hidden="1" customHeight="1">
      <c r="B7271" s="1186"/>
      <c r="C7271" s="1159"/>
      <c r="D7271" s="465">
        <v>252</v>
      </c>
      <c r="E7271" s="1156"/>
      <c r="F7271" s="1157"/>
      <c r="G7271" s="1158"/>
      <c r="H7271" s="468">
        <v>0.05</v>
      </c>
      <c r="I7271" s="564"/>
      <c r="J7271" s="377">
        <f t="shared" si="233"/>
        <v>0</v>
      </c>
      <c r="K7271" s="467">
        <f t="shared" si="234"/>
        <v>0</v>
      </c>
      <c r="L7271" s="113"/>
      <c r="M7271" s="113"/>
    </row>
    <row r="7272" spans="2:13" s="181" customFormat="1" ht="12.75" hidden="1" customHeight="1">
      <c r="B7272" s="1186"/>
      <c r="C7272" s="1159"/>
      <c r="D7272" s="465">
        <v>253</v>
      </c>
      <c r="E7272" s="1156"/>
      <c r="F7272" s="1157"/>
      <c r="G7272" s="1158"/>
      <c r="H7272" s="468">
        <v>0.05</v>
      </c>
      <c r="I7272" s="564"/>
      <c r="J7272" s="377">
        <f t="shared" si="233"/>
        <v>0</v>
      </c>
      <c r="K7272" s="467">
        <f t="shared" si="234"/>
        <v>0</v>
      </c>
      <c r="L7272" s="113"/>
      <c r="M7272" s="113"/>
    </row>
    <row r="7273" spans="2:13" s="181" customFormat="1" ht="12.75" hidden="1" customHeight="1">
      <c r="B7273" s="1186"/>
      <c r="C7273" s="1159"/>
      <c r="D7273" s="465">
        <v>254</v>
      </c>
      <c r="E7273" s="1156"/>
      <c r="F7273" s="1157"/>
      <c r="G7273" s="1158"/>
      <c r="H7273" s="468">
        <v>0.05</v>
      </c>
      <c r="I7273" s="564"/>
      <c r="J7273" s="377">
        <f t="shared" si="233"/>
        <v>0</v>
      </c>
      <c r="K7273" s="467">
        <f t="shared" si="234"/>
        <v>0</v>
      </c>
      <c r="L7273" s="113"/>
      <c r="M7273" s="113"/>
    </row>
    <row r="7274" spans="2:13" s="181" customFormat="1" ht="12.75" hidden="1" customHeight="1">
      <c r="B7274" s="1186"/>
      <c r="C7274" s="1159"/>
      <c r="D7274" s="465">
        <v>255</v>
      </c>
      <c r="E7274" s="1156"/>
      <c r="F7274" s="1157"/>
      <c r="G7274" s="1158"/>
      <c r="H7274" s="468">
        <v>0.05</v>
      </c>
      <c r="I7274" s="564"/>
      <c r="J7274" s="377">
        <f t="shared" si="233"/>
        <v>0</v>
      </c>
      <c r="K7274" s="467">
        <f t="shared" si="234"/>
        <v>0</v>
      </c>
      <c r="L7274" s="113"/>
      <c r="M7274" s="113"/>
    </row>
    <row r="7275" spans="2:13" s="181" customFormat="1" ht="12.75" hidden="1" customHeight="1">
      <c r="B7275" s="1186"/>
      <c r="C7275" s="1159"/>
      <c r="D7275" s="465">
        <v>256</v>
      </c>
      <c r="E7275" s="1156"/>
      <c r="F7275" s="1157"/>
      <c r="G7275" s="1158"/>
      <c r="H7275" s="468">
        <v>0.05</v>
      </c>
      <c r="I7275" s="564"/>
      <c r="J7275" s="377">
        <f t="shared" si="233"/>
        <v>0</v>
      </c>
      <c r="K7275" s="467">
        <f t="shared" si="234"/>
        <v>0</v>
      </c>
      <c r="L7275" s="113"/>
      <c r="M7275" s="113"/>
    </row>
    <row r="7276" spans="2:13" s="181" customFormat="1" ht="12.75" hidden="1" customHeight="1">
      <c r="B7276" s="1186"/>
      <c r="C7276" s="1159"/>
      <c r="D7276" s="465">
        <v>257</v>
      </c>
      <c r="E7276" s="1156"/>
      <c r="F7276" s="1157"/>
      <c r="G7276" s="1158"/>
      <c r="H7276" s="468">
        <v>0.05</v>
      </c>
      <c r="I7276" s="564"/>
      <c r="J7276" s="377">
        <f t="shared" ref="J7276:J7339" si="235">$I$11027*H7276</f>
        <v>0</v>
      </c>
      <c r="K7276" s="467">
        <f t="shared" si="234"/>
        <v>0</v>
      </c>
      <c r="L7276" s="113"/>
      <c r="M7276" s="113"/>
    </row>
    <row r="7277" spans="2:13" s="181" customFormat="1" ht="12.75" hidden="1" customHeight="1">
      <c r="B7277" s="1186"/>
      <c r="C7277" s="1159"/>
      <c r="D7277" s="465">
        <v>258</v>
      </c>
      <c r="E7277" s="1156"/>
      <c r="F7277" s="1157"/>
      <c r="G7277" s="1158"/>
      <c r="H7277" s="468">
        <v>0.05</v>
      </c>
      <c r="I7277" s="564"/>
      <c r="J7277" s="377">
        <f t="shared" si="235"/>
        <v>0</v>
      </c>
      <c r="K7277" s="467">
        <f t="shared" ref="K7277:K7340" si="236">MAX(0,(I7277-J7277)*0.65)</f>
        <v>0</v>
      </c>
      <c r="L7277" s="113"/>
      <c r="M7277" s="113"/>
    </row>
    <row r="7278" spans="2:13" s="181" customFormat="1" ht="12.75" hidden="1" customHeight="1">
      <c r="B7278" s="1186"/>
      <c r="C7278" s="1159"/>
      <c r="D7278" s="465">
        <v>259</v>
      </c>
      <c r="E7278" s="1156"/>
      <c r="F7278" s="1157"/>
      <c r="G7278" s="1158"/>
      <c r="H7278" s="468">
        <v>0.05</v>
      </c>
      <c r="I7278" s="564"/>
      <c r="J7278" s="377">
        <f t="shared" si="235"/>
        <v>0</v>
      </c>
      <c r="K7278" s="467">
        <f t="shared" si="236"/>
        <v>0</v>
      </c>
      <c r="L7278" s="113"/>
      <c r="M7278" s="113"/>
    </row>
    <row r="7279" spans="2:13" s="181" customFormat="1" ht="12.75" hidden="1" customHeight="1">
      <c r="B7279" s="1186"/>
      <c r="C7279" s="1159"/>
      <c r="D7279" s="465">
        <v>260</v>
      </c>
      <c r="E7279" s="1156"/>
      <c r="F7279" s="1157"/>
      <c r="G7279" s="1158"/>
      <c r="H7279" s="468">
        <v>0.05</v>
      </c>
      <c r="I7279" s="564"/>
      <c r="J7279" s="377">
        <f t="shared" si="235"/>
        <v>0</v>
      </c>
      <c r="K7279" s="467">
        <f t="shared" si="236"/>
        <v>0</v>
      </c>
      <c r="L7279" s="113"/>
      <c r="M7279" s="113"/>
    </row>
    <row r="7280" spans="2:13" s="181" customFormat="1" ht="12.75" hidden="1" customHeight="1">
      <c r="B7280" s="1186"/>
      <c r="C7280" s="1159"/>
      <c r="D7280" s="465">
        <v>261</v>
      </c>
      <c r="E7280" s="1156"/>
      <c r="F7280" s="1157"/>
      <c r="G7280" s="1158"/>
      <c r="H7280" s="468">
        <v>0.05</v>
      </c>
      <c r="I7280" s="564"/>
      <c r="J7280" s="377">
        <f t="shared" si="235"/>
        <v>0</v>
      </c>
      <c r="K7280" s="467">
        <f t="shared" si="236"/>
        <v>0</v>
      </c>
      <c r="L7280" s="113"/>
      <c r="M7280" s="113"/>
    </row>
    <row r="7281" spans="2:13" s="181" customFormat="1" ht="12.75" hidden="1" customHeight="1">
      <c r="B7281" s="1186"/>
      <c r="C7281" s="1159"/>
      <c r="D7281" s="465">
        <v>262</v>
      </c>
      <c r="E7281" s="1156"/>
      <c r="F7281" s="1157"/>
      <c r="G7281" s="1158"/>
      <c r="H7281" s="468">
        <v>0.05</v>
      </c>
      <c r="I7281" s="564"/>
      <c r="J7281" s="377">
        <f t="shared" si="235"/>
        <v>0</v>
      </c>
      <c r="K7281" s="467">
        <f t="shared" si="236"/>
        <v>0</v>
      </c>
      <c r="L7281" s="113"/>
      <c r="M7281" s="113"/>
    </row>
    <row r="7282" spans="2:13" s="181" customFormat="1" ht="12.75" hidden="1" customHeight="1">
      <c r="B7282" s="1186"/>
      <c r="C7282" s="1159"/>
      <c r="D7282" s="465">
        <v>263</v>
      </c>
      <c r="E7282" s="1156"/>
      <c r="F7282" s="1157"/>
      <c r="G7282" s="1158"/>
      <c r="H7282" s="468">
        <v>0.05</v>
      </c>
      <c r="I7282" s="564"/>
      <c r="J7282" s="377">
        <f t="shared" si="235"/>
        <v>0</v>
      </c>
      <c r="K7282" s="467">
        <f t="shared" si="236"/>
        <v>0</v>
      </c>
      <c r="L7282" s="113"/>
      <c r="M7282" s="113"/>
    </row>
    <row r="7283" spans="2:13" s="181" customFormat="1" ht="12.75" hidden="1" customHeight="1">
      <c r="B7283" s="1186"/>
      <c r="C7283" s="1159"/>
      <c r="D7283" s="465">
        <v>264</v>
      </c>
      <c r="E7283" s="1156"/>
      <c r="F7283" s="1157"/>
      <c r="G7283" s="1158"/>
      <c r="H7283" s="468">
        <v>0.05</v>
      </c>
      <c r="I7283" s="564"/>
      <c r="J7283" s="377">
        <f t="shared" si="235"/>
        <v>0</v>
      </c>
      <c r="K7283" s="467">
        <f t="shared" si="236"/>
        <v>0</v>
      </c>
      <c r="L7283" s="113"/>
      <c r="M7283" s="113"/>
    </row>
    <row r="7284" spans="2:13" s="181" customFormat="1" ht="12.75" hidden="1" customHeight="1">
      <c r="B7284" s="1186"/>
      <c r="C7284" s="1159"/>
      <c r="D7284" s="465">
        <v>265</v>
      </c>
      <c r="E7284" s="1156"/>
      <c r="F7284" s="1157"/>
      <c r="G7284" s="1158"/>
      <c r="H7284" s="468">
        <v>0.05</v>
      </c>
      <c r="I7284" s="564"/>
      <c r="J7284" s="377">
        <f t="shared" si="235"/>
        <v>0</v>
      </c>
      <c r="K7284" s="467">
        <f t="shared" si="236"/>
        <v>0</v>
      </c>
      <c r="L7284" s="113"/>
      <c r="M7284" s="113"/>
    </row>
    <row r="7285" spans="2:13" s="181" customFormat="1" ht="12.75" hidden="1" customHeight="1">
      <c r="B7285" s="1186"/>
      <c r="C7285" s="1159"/>
      <c r="D7285" s="465">
        <v>266</v>
      </c>
      <c r="E7285" s="1156"/>
      <c r="F7285" s="1157"/>
      <c r="G7285" s="1158"/>
      <c r="H7285" s="468">
        <v>0.05</v>
      </c>
      <c r="I7285" s="564"/>
      <c r="J7285" s="377">
        <f t="shared" si="235"/>
        <v>0</v>
      </c>
      <c r="K7285" s="467">
        <f t="shared" si="236"/>
        <v>0</v>
      </c>
      <c r="L7285" s="113"/>
      <c r="M7285" s="113"/>
    </row>
    <row r="7286" spans="2:13" s="181" customFormat="1" ht="12.75" hidden="1" customHeight="1">
      <c r="B7286" s="1186"/>
      <c r="C7286" s="1159"/>
      <c r="D7286" s="465">
        <v>267</v>
      </c>
      <c r="E7286" s="1156"/>
      <c r="F7286" s="1157"/>
      <c r="G7286" s="1158"/>
      <c r="H7286" s="468">
        <v>0.05</v>
      </c>
      <c r="I7286" s="564"/>
      <c r="J7286" s="377">
        <f t="shared" si="235"/>
        <v>0</v>
      </c>
      <c r="K7286" s="467">
        <f t="shared" si="236"/>
        <v>0</v>
      </c>
      <c r="L7286" s="113"/>
      <c r="M7286" s="113"/>
    </row>
    <row r="7287" spans="2:13" s="181" customFormat="1" ht="12.75" hidden="1" customHeight="1">
      <c r="B7287" s="1186"/>
      <c r="C7287" s="1159"/>
      <c r="D7287" s="465">
        <v>268</v>
      </c>
      <c r="E7287" s="1156"/>
      <c r="F7287" s="1157"/>
      <c r="G7287" s="1158"/>
      <c r="H7287" s="468">
        <v>0.05</v>
      </c>
      <c r="I7287" s="564"/>
      <c r="J7287" s="377">
        <f t="shared" si="235"/>
        <v>0</v>
      </c>
      <c r="K7287" s="467">
        <f t="shared" si="236"/>
        <v>0</v>
      </c>
      <c r="L7287" s="113"/>
      <c r="M7287" s="113"/>
    </row>
    <row r="7288" spans="2:13" s="181" customFormat="1" ht="12.75" hidden="1" customHeight="1">
      <c r="B7288" s="1186"/>
      <c r="C7288" s="1159"/>
      <c r="D7288" s="465">
        <v>269</v>
      </c>
      <c r="E7288" s="1156"/>
      <c r="F7288" s="1157"/>
      <c r="G7288" s="1158"/>
      <c r="H7288" s="468">
        <v>0.05</v>
      </c>
      <c r="I7288" s="564"/>
      <c r="J7288" s="377">
        <f t="shared" si="235"/>
        <v>0</v>
      </c>
      <c r="K7288" s="467">
        <f t="shared" si="236"/>
        <v>0</v>
      </c>
      <c r="L7288" s="113"/>
      <c r="M7288" s="113"/>
    </row>
    <row r="7289" spans="2:13" s="181" customFormat="1" ht="12.75" hidden="1" customHeight="1">
      <c r="B7289" s="1186"/>
      <c r="C7289" s="1159"/>
      <c r="D7289" s="465">
        <v>270</v>
      </c>
      <c r="E7289" s="1156"/>
      <c r="F7289" s="1157"/>
      <c r="G7289" s="1158"/>
      <c r="H7289" s="468">
        <v>0.05</v>
      </c>
      <c r="I7289" s="564"/>
      <c r="J7289" s="377">
        <f t="shared" si="235"/>
        <v>0</v>
      </c>
      <c r="K7289" s="467">
        <f t="shared" si="236"/>
        <v>0</v>
      </c>
      <c r="L7289" s="113"/>
      <c r="M7289" s="113"/>
    </row>
    <row r="7290" spans="2:13" s="181" customFormat="1" ht="12.75" hidden="1" customHeight="1">
      <c r="B7290" s="1186"/>
      <c r="C7290" s="1159"/>
      <c r="D7290" s="465">
        <v>271</v>
      </c>
      <c r="E7290" s="1156"/>
      <c r="F7290" s="1157"/>
      <c r="G7290" s="1158"/>
      <c r="H7290" s="468">
        <v>0.05</v>
      </c>
      <c r="I7290" s="564"/>
      <c r="J7290" s="377">
        <f t="shared" si="235"/>
        <v>0</v>
      </c>
      <c r="K7290" s="467">
        <f t="shared" si="236"/>
        <v>0</v>
      </c>
      <c r="L7290" s="113"/>
      <c r="M7290" s="113"/>
    </row>
    <row r="7291" spans="2:13" s="181" customFormat="1" ht="12.75" hidden="1" customHeight="1">
      <c r="B7291" s="1186"/>
      <c r="C7291" s="1159"/>
      <c r="D7291" s="465">
        <v>272</v>
      </c>
      <c r="E7291" s="1156"/>
      <c r="F7291" s="1157"/>
      <c r="G7291" s="1158"/>
      <c r="H7291" s="468">
        <v>0.05</v>
      </c>
      <c r="I7291" s="564"/>
      <c r="J7291" s="377">
        <f t="shared" si="235"/>
        <v>0</v>
      </c>
      <c r="K7291" s="467">
        <f t="shared" si="236"/>
        <v>0</v>
      </c>
      <c r="L7291" s="113"/>
      <c r="M7291" s="113"/>
    </row>
    <row r="7292" spans="2:13" s="181" customFormat="1" ht="12.75" hidden="1" customHeight="1">
      <c r="B7292" s="1186"/>
      <c r="C7292" s="1159"/>
      <c r="D7292" s="465">
        <v>273</v>
      </c>
      <c r="E7292" s="1156"/>
      <c r="F7292" s="1157"/>
      <c r="G7292" s="1158"/>
      <c r="H7292" s="468">
        <v>0.05</v>
      </c>
      <c r="I7292" s="564"/>
      <c r="J7292" s="377">
        <f t="shared" si="235"/>
        <v>0</v>
      </c>
      <c r="K7292" s="467">
        <f t="shared" si="236"/>
        <v>0</v>
      </c>
      <c r="L7292" s="113"/>
      <c r="M7292" s="113"/>
    </row>
    <row r="7293" spans="2:13" s="181" customFormat="1" ht="12.75" hidden="1" customHeight="1">
      <c r="B7293" s="1186"/>
      <c r="C7293" s="1159"/>
      <c r="D7293" s="465">
        <v>274</v>
      </c>
      <c r="E7293" s="1156"/>
      <c r="F7293" s="1157"/>
      <c r="G7293" s="1158"/>
      <c r="H7293" s="468">
        <v>0.05</v>
      </c>
      <c r="I7293" s="564"/>
      <c r="J7293" s="377">
        <f t="shared" si="235"/>
        <v>0</v>
      </c>
      <c r="K7293" s="467">
        <f t="shared" si="236"/>
        <v>0</v>
      </c>
      <c r="L7293" s="113"/>
      <c r="M7293" s="113"/>
    </row>
    <row r="7294" spans="2:13" s="181" customFormat="1" ht="12.75" hidden="1" customHeight="1">
      <c r="B7294" s="1186"/>
      <c r="C7294" s="1159"/>
      <c r="D7294" s="465">
        <v>275</v>
      </c>
      <c r="E7294" s="1156"/>
      <c r="F7294" s="1157"/>
      <c r="G7294" s="1158"/>
      <c r="H7294" s="468">
        <v>0.05</v>
      </c>
      <c r="I7294" s="564"/>
      <c r="J7294" s="377">
        <f t="shared" si="235"/>
        <v>0</v>
      </c>
      <c r="K7294" s="467">
        <f t="shared" si="236"/>
        <v>0</v>
      </c>
      <c r="L7294" s="113"/>
      <c r="M7294" s="113"/>
    </row>
    <row r="7295" spans="2:13" s="181" customFormat="1" ht="12.75" hidden="1" customHeight="1">
      <c r="B7295" s="1186"/>
      <c r="C7295" s="1159"/>
      <c r="D7295" s="465">
        <v>276</v>
      </c>
      <c r="E7295" s="1156"/>
      <c r="F7295" s="1157"/>
      <c r="G7295" s="1158"/>
      <c r="H7295" s="468">
        <v>0.05</v>
      </c>
      <c r="I7295" s="564"/>
      <c r="J7295" s="377">
        <f t="shared" si="235"/>
        <v>0</v>
      </c>
      <c r="K7295" s="467">
        <f t="shared" si="236"/>
        <v>0</v>
      </c>
      <c r="L7295" s="113"/>
      <c r="M7295" s="113"/>
    </row>
    <row r="7296" spans="2:13" s="181" customFormat="1" ht="12.75" hidden="1" customHeight="1">
      <c r="B7296" s="1186"/>
      <c r="C7296" s="1159"/>
      <c r="D7296" s="465">
        <v>277</v>
      </c>
      <c r="E7296" s="1156"/>
      <c r="F7296" s="1157"/>
      <c r="G7296" s="1158"/>
      <c r="H7296" s="468">
        <v>0.05</v>
      </c>
      <c r="I7296" s="564"/>
      <c r="J7296" s="377">
        <f t="shared" si="235"/>
        <v>0</v>
      </c>
      <c r="K7296" s="467">
        <f t="shared" si="236"/>
        <v>0</v>
      </c>
      <c r="L7296" s="113"/>
      <c r="M7296" s="113"/>
    </row>
    <row r="7297" spans="2:13" s="181" customFormat="1" ht="12.75" hidden="1" customHeight="1">
      <c r="B7297" s="1186"/>
      <c r="C7297" s="1159"/>
      <c r="D7297" s="465">
        <v>278</v>
      </c>
      <c r="E7297" s="1156"/>
      <c r="F7297" s="1157"/>
      <c r="G7297" s="1158"/>
      <c r="H7297" s="468">
        <v>0.05</v>
      </c>
      <c r="I7297" s="564"/>
      <c r="J7297" s="377">
        <f t="shared" si="235"/>
        <v>0</v>
      </c>
      <c r="K7297" s="467">
        <f t="shared" si="236"/>
        <v>0</v>
      </c>
      <c r="L7297" s="113"/>
      <c r="M7297" s="113"/>
    </row>
    <row r="7298" spans="2:13" s="181" customFormat="1" ht="12.75" hidden="1" customHeight="1">
      <c r="B7298" s="1186"/>
      <c r="C7298" s="1159"/>
      <c r="D7298" s="465">
        <v>279</v>
      </c>
      <c r="E7298" s="1156"/>
      <c r="F7298" s="1157"/>
      <c r="G7298" s="1158"/>
      <c r="H7298" s="468">
        <v>0.05</v>
      </c>
      <c r="I7298" s="564"/>
      <c r="J7298" s="377">
        <f t="shared" si="235"/>
        <v>0</v>
      </c>
      <c r="K7298" s="467">
        <f t="shared" si="236"/>
        <v>0</v>
      </c>
      <c r="L7298" s="113"/>
      <c r="M7298" s="113"/>
    </row>
    <row r="7299" spans="2:13" s="181" customFormat="1" ht="12.75" hidden="1" customHeight="1">
      <c r="B7299" s="1186"/>
      <c r="C7299" s="1159"/>
      <c r="D7299" s="465">
        <v>280</v>
      </c>
      <c r="E7299" s="1156"/>
      <c r="F7299" s="1157"/>
      <c r="G7299" s="1158"/>
      <c r="H7299" s="468">
        <v>0.05</v>
      </c>
      <c r="I7299" s="564"/>
      <c r="J7299" s="377">
        <f t="shared" si="235"/>
        <v>0</v>
      </c>
      <c r="K7299" s="467">
        <f t="shared" si="236"/>
        <v>0</v>
      </c>
      <c r="L7299" s="113"/>
      <c r="M7299" s="113"/>
    </row>
    <row r="7300" spans="2:13" s="181" customFormat="1" ht="12.75" hidden="1" customHeight="1">
      <c r="B7300" s="1186"/>
      <c r="C7300" s="1159"/>
      <c r="D7300" s="465">
        <v>281</v>
      </c>
      <c r="E7300" s="1156"/>
      <c r="F7300" s="1157"/>
      <c r="G7300" s="1158"/>
      <c r="H7300" s="468">
        <v>0.05</v>
      </c>
      <c r="I7300" s="564"/>
      <c r="J7300" s="377">
        <f t="shared" si="235"/>
        <v>0</v>
      </c>
      <c r="K7300" s="467">
        <f t="shared" si="236"/>
        <v>0</v>
      </c>
      <c r="L7300" s="113"/>
      <c r="M7300" s="113"/>
    </row>
    <row r="7301" spans="2:13" s="181" customFormat="1" ht="12.75" hidden="1" customHeight="1">
      <c r="B7301" s="1186"/>
      <c r="C7301" s="1159"/>
      <c r="D7301" s="465">
        <v>282</v>
      </c>
      <c r="E7301" s="1156"/>
      <c r="F7301" s="1157"/>
      <c r="G7301" s="1158"/>
      <c r="H7301" s="468">
        <v>0.05</v>
      </c>
      <c r="I7301" s="564"/>
      <c r="J7301" s="377">
        <f t="shared" si="235"/>
        <v>0</v>
      </c>
      <c r="K7301" s="467">
        <f t="shared" si="236"/>
        <v>0</v>
      </c>
      <c r="L7301" s="113"/>
      <c r="M7301" s="113"/>
    </row>
    <row r="7302" spans="2:13" s="181" customFormat="1" ht="12.75" hidden="1" customHeight="1">
      <c r="B7302" s="1186"/>
      <c r="C7302" s="1159"/>
      <c r="D7302" s="465">
        <v>283</v>
      </c>
      <c r="E7302" s="1156"/>
      <c r="F7302" s="1157"/>
      <c r="G7302" s="1158"/>
      <c r="H7302" s="468">
        <v>0.05</v>
      </c>
      <c r="I7302" s="564"/>
      <c r="J7302" s="377">
        <f t="shared" si="235"/>
        <v>0</v>
      </c>
      <c r="K7302" s="467">
        <f t="shared" si="236"/>
        <v>0</v>
      </c>
      <c r="L7302" s="113"/>
      <c r="M7302" s="113"/>
    </row>
    <row r="7303" spans="2:13" s="181" customFormat="1" ht="12.75" hidden="1" customHeight="1">
      <c r="B7303" s="1186"/>
      <c r="C7303" s="1159"/>
      <c r="D7303" s="465">
        <v>284</v>
      </c>
      <c r="E7303" s="1156"/>
      <c r="F7303" s="1157"/>
      <c r="G7303" s="1158"/>
      <c r="H7303" s="468">
        <v>0.05</v>
      </c>
      <c r="I7303" s="564"/>
      <c r="J7303" s="377">
        <f t="shared" si="235"/>
        <v>0</v>
      </c>
      <c r="K7303" s="467">
        <f t="shared" si="236"/>
        <v>0</v>
      </c>
      <c r="L7303" s="113"/>
      <c r="M7303" s="113"/>
    </row>
    <row r="7304" spans="2:13" s="181" customFormat="1" ht="12.75" hidden="1" customHeight="1">
      <c r="B7304" s="1186"/>
      <c r="C7304" s="1159"/>
      <c r="D7304" s="465">
        <v>285</v>
      </c>
      <c r="E7304" s="1156"/>
      <c r="F7304" s="1157"/>
      <c r="G7304" s="1158"/>
      <c r="H7304" s="468">
        <v>0.05</v>
      </c>
      <c r="I7304" s="564"/>
      <c r="J7304" s="377">
        <f t="shared" si="235"/>
        <v>0</v>
      </c>
      <c r="K7304" s="467">
        <f t="shared" si="236"/>
        <v>0</v>
      </c>
      <c r="L7304" s="113"/>
      <c r="M7304" s="113"/>
    </row>
    <row r="7305" spans="2:13" s="181" customFormat="1" ht="12.75" hidden="1" customHeight="1">
      <c r="B7305" s="1186"/>
      <c r="C7305" s="1159"/>
      <c r="D7305" s="465">
        <v>286</v>
      </c>
      <c r="E7305" s="1156"/>
      <c r="F7305" s="1157"/>
      <c r="G7305" s="1158"/>
      <c r="H7305" s="468">
        <v>0.05</v>
      </c>
      <c r="I7305" s="564"/>
      <c r="J7305" s="377">
        <f t="shared" si="235"/>
        <v>0</v>
      </c>
      <c r="K7305" s="467">
        <f t="shared" si="236"/>
        <v>0</v>
      </c>
      <c r="L7305" s="113"/>
      <c r="M7305" s="113"/>
    </row>
    <row r="7306" spans="2:13" s="181" customFormat="1" ht="12.75" hidden="1" customHeight="1">
      <c r="B7306" s="1186"/>
      <c r="C7306" s="1159"/>
      <c r="D7306" s="465">
        <v>287</v>
      </c>
      <c r="E7306" s="1156"/>
      <c r="F7306" s="1157"/>
      <c r="G7306" s="1158"/>
      <c r="H7306" s="468">
        <v>0.05</v>
      </c>
      <c r="I7306" s="564"/>
      <c r="J7306" s="377">
        <f t="shared" si="235"/>
        <v>0</v>
      </c>
      <c r="K7306" s="467">
        <f t="shared" si="236"/>
        <v>0</v>
      </c>
      <c r="L7306" s="113"/>
      <c r="M7306" s="113"/>
    </row>
    <row r="7307" spans="2:13" s="181" customFormat="1" ht="12.75" hidden="1" customHeight="1">
      <c r="B7307" s="1186"/>
      <c r="C7307" s="1159"/>
      <c r="D7307" s="465">
        <v>288</v>
      </c>
      <c r="E7307" s="1156"/>
      <c r="F7307" s="1157"/>
      <c r="G7307" s="1158"/>
      <c r="H7307" s="468">
        <v>0.05</v>
      </c>
      <c r="I7307" s="564"/>
      <c r="J7307" s="377">
        <f t="shared" si="235"/>
        <v>0</v>
      </c>
      <c r="K7307" s="467">
        <f t="shared" si="236"/>
        <v>0</v>
      </c>
      <c r="L7307" s="113"/>
      <c r="M7307" s="113"/>
    </row>
    <row r="7308" spans="2:13" s="181" customFormat="1" ht="12.75" hidden="1" customHeight="1">
      <c r="B7308" s="1186"/>
      <c r="C7308" s="1159"/>
      <c r="D7308" s="465">
        <v>289</v>
      </c>
      <c r="E7308" s="1156"/>
      <c r="F7308" s="1157"/>
      <c r="G7308" s="1158"/>
      <c r="H7308" s="468">
        <v>0.05</v>
      </c>
      <c r="I7308" s="564"/>
      <c r="J7308" s="377">
        <f t="shared" si="235"/>
        <v>0</v>
      </c>
      <c r="K7308" s="467">
        <f t="shared" si="236"/>
        <v>0</v>
      </c>
      <c r="L7308" s="113"/>
      <c r="M7308" s="113"/>
    </row>
    <row r="7309" spans="2:13" s="181" customFormat="1" ht="12.75" hidden="1" customHeight="1">
      <c r="B7309" s="1186"/>
      <c r="C7309" s="1159"/>
      <c r="D7309" s="465">
        <v>290</v>
      </c>
      <c r="E7309" s="1156"/>
      <c r="F7309" s="1157"/>
      <c r="G7309" s="1158"/>
      <c r="H7309" s="468">
        <v>0.05</v>
      </c>
      <c r="I7309" s="564"/>
      <c r="J7309" s="377">
        <f t="shared" si="235"/>
        <v>0</v>
      </c>
      <c r="K7309" s="467">
        <f t="shared" si="236"/>
        <v>0</v>
      </c>
      <c r="L7309" s="113"/>
      <c r="M7309" s="113"/>
    </row>
    <row r="7310" spans="2:13" s="181" customFormat="1" ht="12.75" hidden="1" customHeight="1">
      <c r="B7310" s="1186"/>
      <c r="C7310" s="1159"/>
      <c r="D7310" s="465">
        <v>291</v>
      </c>
      <c r="E7310" s="1156"/>
      <c r="F7310" s="1157"/>
      <c r="G7310" s="1158"/>
      <c r="H7310" s="468">
        <v>0.05</v>
      </c>
      <c r="I7310" s="564"/>
      <c r="J7310" s="377">
        <f t="shared" si="235"/>
        <v>0</v>
      </c>
      <c r="K7310" s="467">
        <f t="shared" si="236"/>
        <v>0</v>
      </c>
      <c r="L7310" s="113"/>
      <c r="M7310" s="113"/>
    </row>
    <row r="7311" spans="2:13" s="181" customFormat="1" ht="12.75" hidden="1" customHeight="1">
      <c r="B7311" s="1186"/>
      <c r="C7311" s="1159"/>
      <c r="D7311" s="465">
        <v>292</v>
      </c>
      <c r="E7311" s="1156"/>
      <c r="F7311" s="1157"/>
      <c r="G7311" s="1158"/>
      <c r="H7311" s="468">
        <v>0.05</v>
      </c>
      <c r="I7311" s="564"/>
      <c r="J7311" s="377">
        <f t="shared" si="235"/>
        <v>0</v>
      </c>
      <c r="K7311" s="467">
        <f t="shared" si="236"/>
        <v>0</v>
      </c>
      <c r="L7311" s="113"/>
      <c r="M7311" s="113"/>
    </row>
    <row r="7312" spans="2:13" s="181" customFormat="1" ht="12.75" hidden="1" customHeight="1">
      <c r="B7312" s="1186"/>
      <c r="C7312" s="1159"/>
      <c r="D7312" s="465">
        <v>293</v>
      </c>
      <c r="E7312" s="1156"/>
      <c r="F7312" s="1157"/>
      <c r="G7312" s="1158"/>
      <c r="H7312" s="468">
        <v>0.05</v>
      </c>
      <c r="I7312" s="564"/>
      <c r="J7312" s="377">
        <f t="shared" si="235"/>
        <v>0</v>
      </c>
      <c r="K7312" s="467">
        <f t="shared" si="236"/>
        <v>0</v>
      </c>
      <c r="L7312" s="113"/>
      <c r="M7312" s="113"/>
    </row>
    <row r="7313" spans="2:13" s="181" customFormat="1" ht="12.75" hidden="1" customHeight="1">
      <c r="B7313" s="1186"/>
      <c r="C7313" s="1159"/>
      <c r="D7313" s="465">
        <v>294</v>
      </c>
      <c r="E7313" s="1156"/>
      <c r="F7313" s="1157"/>
      <c r="G7313" s="1158"/>
      <c r="H7313" s="468">
        <v>0.05</v>
      </c>
      <c r="I7313" s="564"/>
      <c r="J7313" s="377">
        <f t="shared" si="235"/>
        <v>0</v>
      </c>
      <c r="K7313" s="467">
        <f t="shared" si="236"/>
        <v>0</v>
      </c>
      <c r="L7313" s="113"/>
      <c r="M7313" s="113"/>
    </row>
    <row r="7314" spans="2:13" s="181" customFormat="1" ht="12.75" hidden="1" customHeight="1">
      <c r="B7314" s="1186"/>
      <c r="C7314" s="1159"/>
      <c r="D7314" s="465">
        <v>295</v>
      </c>
      <c r="E7314" s="1156"/>
      <c r="F7314" s="1157"/>
      <c r="G7314" s="1158"/>
      <c r="H7314" s="468">
        <v>0.05</v>
      </c>
      <c r="I7314" s="564"/>
      <c r="J7314" s="377">
        <f t="shared" si="235"/>
        <v>0</v>
      </c>
      <c r="K7314" s="467">
        <f t="shared" si="236"/>
        <v>0</v>
      </c>
      <c r="L7314" s="113"/>
      <c r="M7314" s="113"/>
    </row>
    <row r="7315" spans="2:13" s="181" customFormat="1" ht="12.75" hidden="1" customHeight="1">
      <c r="B7315" s="1186"/>
      <c r="C7315" s="1159"/>
      <c r="D7315" s="465">
        <v>296</v>
      </c>
      <c r="E7315" s="1156"/>
      <c r="F7315" s="1157"/>
      <c r="G7315" s="1158"/>
      <c r="H7315" s="468">
        <v>0.05</v>
      </c>
      <c r="I7315" s="564"/>
      <c r="J7315" s="377">
        <f t="shared" si="235"/>
        <v>0</v>
      </c>
      <c r="K7315" s="467">
        <f t="shared" si="236"/>
        <v>0</v>
      </c>
      <c r="L7315" s="113"/>
      <c r="M7315" s="113"/>
    </row>
    <row r="7316" spans="2:13" s="181" customFormat="1" ht="12.75" hidden="1" customHeight="1">
      <c r="B7316" s="1186"/>
      <c r="C7316" s="1159"/>
      <c r="D7316" s="465">
        <v>297</v>
      </c>
      <c r="E7316" s="1156"/>
      <c r="F7316" s="1157"/>
      <c r="G7316" s="1158"/>
      <c r="H7316" s="468">
        <v>0.05</v>
      </c>
      <c r="I7316" s="564"/>
      <c r="J7316" s="377">
        <f t="shared" si="235"/>
        <v>0</v>
      </c>
      <c r="K7316" s="467">
        <f t="shared" si="236"/>
        <v>0</v>
      </c>
      <c r="L7316" s="113"/>
      <c r="M7316" s="113"/>
    </row>
    <row r="7317" spans="2:13" s="181" customFormat="1" ht="12.75" hidden="1" customHeight="1">
      <c r="B7317" s="1186"/>
      <c r="C7317" s="1159"/>
      <c r="D7317" s="465">
        <v>298</v>
      </c>
      <c r="E7317" s="1156"/>
      <c r="F7317" s="1157"/>
      <c r="G7317" s="1158"/>
      <c r="H7317" s="468">
        <v>0.05</v>
      </c>
      <c r="I7317" s="564"/>
      <c r="J7317" s="377">
        <f t="shared" si="235"/>
        <v>0</v>
      </c>
      <c r="K7317" s="467">
        <f t="shared" si="236"/>
        <v>0</v>
      </c>
      <c r="L7317" s="113"/>
      <c r="M7317" s="113"/>
    </row>
    <row r="7318" spans="2:13" s="181" customFormat="1" ht="12.75" hidden="1" customHeight="1">
      <c r="B7318" s="1186"/>
      <c r="C7318" s="1159"/>
      <c r="D7318" s="465">
        <v>299</v>
      </c>
      <c r="E7318" s="1156"/>
      <c r="F7318" s="1157"/>
      <c r="G7318" s="1158"/>
      <c r="H7318" s="468">
        <v>0.05</v>
      </c>
      <c r="I7318" s="564"/>
      <c r="J7318" s="377">
        <f t="shared" si="235"/>
        <v>0</v>
      </c>
      <c r="K7318" s="467">
        <f t="shared" si="236"/>
        <v>0</v>
      </c>
      <c r="L7318" s="113"/>
      <c r="M7318" s="113"/>
    </row>
    <row r="7319" spans="2:13" s="181" customFormat="1" ht="12.75" hidden="1" customHeight="1">
      <c r="B7319" s="1186"/>
      <c r="C7319" s="1159"/>
      <c r="D7319" s="465">
        <v>300</v>
      </c>
      <c r="E7319" s="1156"/>
      <c r="F7319" s="1157"/>
      <c r="G7319" s="1158"/>
      <c r="H7319" s="468">
        <v>0.05</v>
      </c>
      <c r="I7319" s="564"/>
      <c r="J7319" s="377">
        <f t="shared" si="235"/>
        <v>0</v>
      </c>
      <c r="K7319" s="467">
        <f t="shared" si="236"/>
        <v>0</v>
      </c>
      <c r="L7319" s="113"/>
      <c r="M7319" s="113"/>
    </row>
    <row r="7320" spans="2:13" s="181" customFormat="1" ht="12.75" hidden="1" customHeight="1">
      <c r="B7320" s="1186"/>
      <c r="C7320" s="1159"/>
      <c r="D7320" s="465">
        <v>301</v>
      </c>
      <c r="E7320" s="1156"/>
      <c r="F7320" s="1157"/>
      <c r="G7320" s="1158"/>
      <c r="H7320" s="468">
        <v>0.05</v>
      </c>
      <c r="I7320" s="564"/>
      <c r="J7320" s="377">
        <f t="shared" si="235"/>
        <v>0</v>
      </c>
      <c r="K7320" s="467">
        <f t="shared" si="236"/>
        <v>0</v>
      </c>
      <c r="L7320" s="113"/>
      <c r="M7320" s="113"/>
    </row>
    <row r="7321" spans="2:13" s="181" customFormat="1" ht="12.75" hidden="1" customHeight="1">
      <c r="B7321" s="1186"/>
      <c r="C7321" s="1159"/>
      <c r="D7321" s="465">
        <v>302</v>
      </c>
      <c r="E7321" s="1156"/>
      <c r="F7321" s="1157"/>
      <c r="G7321" s="1158"/>
      <c r="H7321" s="468">
        <v>0.05</v>
      </c>
      <c r="I7321" s="564"/>
      <c r="J7321" s="377">
        <f t="shared" si="235"/>
        <v>0</v>
      </c>
      <c r="K7321" s="467">
        <f t="shared" si="236"/>
        <v>0</v>
      </c>
      <c r="L7321" s="113"/>
      <c r="M7321" s="113"/>
    </row>
    <row r="7322" spans="2:13" s="181" customFormat="1" ht="12.75" hidden="1" customHeight="1">
      <c r="B7322" s="1186"/>
      <c r="C7322" s="1159"/>
      <c r="D7322" s="465">
        <v>303</v>
      </c>
      <c r="E7322" s="1156"/>
      <c r="F7322" s="1157"/>
      <c r="G7322" s="1158"/>
      <c r="H7322" s="468">
        <v>0.05</v>
      </c>
      <c r="I7322" s="564"/>
      <c r="J7322" s="377">
        <f t="shared" si="235"/>
        <v>0</v>
      </c>
      <c r="K7322" s="467">
        <f t="shared" si="236"/>
        <v>0</v>
      </c>
      <c r="L7322" s="113"/>
      <c r="M7322" s="113"/>
    </row>
    <row r="7323" spans="2:13" s="181" customFormat="1" ht="12.75" hidden="1" customHeight="1">
      <c r="B7323" s="1186"/>
      <c r="C7323" s="1159"/>
      <c r="D7323" s="465">
        <v>304</v>
      </c>
      <c r="E7323" s="1156"/>
      <c r="F7323" s="1157"/>
      <c r="G7323" s="1158"/>
      <c r="H7323" s="468">
        <v>0.05</v>
      </c>
      <c r="I7323" s="564"/>
      <c r="J7323" s="377">
        <f t="shared" si="235"/>
        <v>0</v>
      </c>
      <c r="K7323" s="467">
        <f t="shared" si="236"/>
        <v>0</v>
      </c>
      <c r="L7323" s="113"/>
      <c r="M7323" s="113"/>
    </row>
    <row r="7324" spans="2:13" s="181" customFormat="1" ht="12.75" hidden="1" customHeight="1">
      <c r="B7324" s="1186"/>
      <c r="C7324" s="1159"/>
      <c r="D7324" s="465">
        <v>305</v>
      </c>
      <c r="E7324" s="1156"/>
      <c r="F7324" s="1157"/>
      <c r="G7324" s="1158"/>
      <c r="H7324" s="468">
        <v>0.05</v>
      </c>
      <c r="I7324" s="564"/>
      <c r="J7324" s="377">
        <f t="shared" si="235"/>
        <v>0</v>
      </c>
      <c r="K7324" s="467">
        <f t="shared" si="236"/>
        <v>0</v>
      </c>
      <c r="L7324" s="113"/>
      <c r="M7324" s="113"/>
    </row>
    <row r="7325" spans="2:13" s="181" customFormat="1" ht="12.75" hidden="1" customHeight="1">
      <c r="B7325" s="1186"/>
      <c r="C7325" s="1159"/>
      <c r="D7325" s="465">
        <v>306</v>
      </c>
      <c r="E7325" s="1156"/>
      <c r="F7325" s="1157"/>
      <c r="G7325" s="1158"/>
      <c r="H7325" s="468">
        <v>0.05</v>
      </c>
      <c r="I7325" s="564"/>
      <c r="J7325" s="377">
        <f t="shared" si="235"/>
        <v>0</v>
      </c>
      <c r="K7325" s="467">
        <f t="shared" si="236"/>
        <v>0</v>
      </c>
      <c r="L7325" s="113"/>
      <c r="M7325" s="113"/>
    </row>
    <row r="7326" spans="2:13" s="181" customFormat="1" ht="12.75" hidden="1" customHeight="1">
      <c r="B7326" s="1186"/>
      <c r="C7326" s="1159"/>
      <c r="D7326" s="465">
        <v>307</v>
      </c>
      <c r="E7326" s="1156"/>
      <c r="F7326" s="1157"/>
      <c r="G7326" s="1158"/>
      <c r="H7326" s="468">
        <v>0.05</v>
      </c>
      <c r="I7326" s="564"/>
      <c r="J7326" s="377">
        <f t="shared" si="235"/>
        <v>0</v>
      </c>
      <c r="K7326" s="467">
        <f t="shared" si="236"/>
        <v>0</v>
      </c>
      <c r="L7326" s="113"/>
      <c r="M7326" s="113"/>
    </row>
    <row r="7327" spans="2:13" s="181" customFormat="1" ht="12.75" hidden="1" customHeight="1">
      <c r="B7327" s="1186"/>
      <c r="C7327" s="1159"/>
      <c r="D7327" s="465">
        <v>308</v>
      </c>
      <c r="E7327" s="1156"/>
      <c r="F7327" s="1157"/>
      <c r="G7327" s="1158"/>
      <c r="H7327" s="468">
        <v>0.05</v>
      </c>
      <c r="I7327" s="564"/>
      <c r="J7327" s="377">
        <f t="shared" si="235"/>
        <v>0</v>
      </c>
      <c r="K7327" s="467">
        <f t="shared" si="236"/>
        <v>0</v>
      </c>
      <c r="L7327" s="113"/>
      <c r="M7327" s="113"/>
    </row>
    <row r="7328" spans="2:13" s="181" customFormat="1" ht="12.75" hidden="1" customHeight="1">
      <c r="B7328" s="1186"/>
      <c r="C7328" s="1159"/>
      <c r="D7328" s="465">
        <v>309</v>
      </c>
      <c r="E7328" s="1156"/>
      <c r="F7328" s="1157"/>
      <c r="G7328" s="1158"/>
      <c r="H7328" s="468">
        <v>0.05</v>
      </c>
      <c r="I7328" s="564"/>
      <c r="J7328" s="377">
        <f t="shared" si="235"/>
        <v>0</v>
      </c>
      <c r="K7328" s="467">
        <f t="shared" si="236"/>
        <v>0</v>
      </c>
      <c r="L7328" s="113"/>
      <c r="M7328" s="113"/>
    </row>
    <row r="7329" spans="2:13" s="181" customFormat="1" ht="12.75" hidden="1" customHeight="1">
      <c r="B7329" s="1186"/>
      <c r="C7329" s="1159"/>
      <c r="D7329" s="465">
        <v>310</v>
      </c>
      <c r="E7329" s="1156"/>
      <c r="F7329" s="1157"/>
      <c r="G7329" s="1158"/>
      <c r="H7329" s="468">
        <v>0.05</v>
      </c>
      <c r="I7329" s="564"/>
      <c r="J7329" s="377">
        <f t="shared" si="235"/>
        <v>0</v>
      </c>
      <c r="K7329" s="467">
        <f t="shared" si="236"/>
        <v>0</v>
      </c>
      <c r="L7329" s="113"/>
      <c r="M7329" s="113"/>
    </row>
    <row r="7330" spans="2:13" s="181" customFormat="1" ht="12.75" hidden="1" customHeight="1">
      <c r="B7330" s="1186"/>
      <c r="C7330" s="1159"/>
      <c r="D7330" s="465">
        <v>311</v>
      </c>
      <c r="E7330" s="1156"/>
      <c r="F7330" s="1157"/>
      <c r="G7330" s="1158"/>
      <c r="H7330" s="468">
        <v>0.05</v>
      </c>
      <c r="I7330" s="564"/>
      <c r="J7330" s="377">
        <f t="shared" si="235"/>
        <v>0</v>
      </c>
      <c r="K7330" s="467">
        <f t="shared" si="236"/>
        <v>0</v>
      </c>
      <c r="L7330" s="113"/>
      <c r="M7330" s="113"/>
    </row>
    <row r="7331" spans="2:13" s="181" customFormat="1" ht="12.75" hidden="1" customHeight="1">
      <c r="B7331" s="1186"/>
      <c r="C7331" s="1159"/>
      <c r="D7331" s="465">
        <v>312</v>
      </c>
      <c r="E7331" s="1156"/>
      <c r="F7331" s="1157"/>
      <c r="G7331" s="1158"/>
      <c r="H7331" s="468">
        <v>0.05</v>
      </c>
      <c r="I7331" s="564"/>
      <c r="J7331" s="377">
        <f t="shared" si="235"/>
        <v>0</v>
      </c>
      <c r="K7331" s="467">
        <f t="shared" si="236"/>
        <v>0</v>
      </c>
      <c r="L7331" s="113"/>
      <c r="M7331" s="113"/>
    </row>
    <row r="7332" spans="2:13" s="181" customFormat="1" ht="12.75" hidden="1" customHeight="1">
      <c r="B7332" s="1186"/>
      <c r="C7332" s="1159"/>
      <c r="D7332" s="465">
        <v>313</v>
      </c>
      <c r="E7332" s="1156"/>
      <c r="F7332" s="1157"/>
      <c r="G7332" s="1158"/>
      <c r="H7332" s="468">
        <v>0.05</v>
      </c>
      <c r="I7332" s="564"/>
      <c r="J7332" s="377">
        <f t="shared" si="235"/>
        <v>0</v>
      </c>
      <c r="K7332" s="467">
        <f t="shared" si="236"/>
        <v>0</v>
      </c>
      <c r="L7332" s="113"/>
      <c r="M7332" s="113"/>
    </row>
    <row r="7333" spans="2:13" s="181" customFormat="1" ht="12.75" hidden="1" customHeight="1">
      <c r="B7333" s="1186"/>
      <c r="C7333" s="1159"/>
      <c r="D7333" s="465">
        <v>314</v>
      </c>
      <c r="E7333" s="1156"/>
      <c r="F7333" s="1157"/>
      <c r="G7333" s="1158"/>
      <c r="H7333" s="468">
        <v>0.05</v>
      </c>
      <c r="I7333" s="564"/>
      <c r="J7333" s="377">
        <f t="shared" si="235"/>
        <v>0</v>
      </c>
      <c r="K7333" s="467">
        <f t="shared" si="236"/>
        <v>0</v>
      </c>
      <c r="L7333" s="113"/>
      <c r="M7333" s="113"/>
    </row>
    <row r="7334" spans="2:13" s="181" customFormat="1" ht="12.75" hidden="1" customHeight="1">
      <c r="B7334" s="1186"/>
      <c r="C7334" s="1159"/>
      <c r="D7334" s="465">
        <v>315</v>
      </c>
      <c r="E7334" s="1156"/>
      <c r="F7334" s="1157"/>
      <c r="G7334" s="1158"/>
      <c r="H7334" s="468">
        <v>0.05</v>
      </c>
      <c r="I7334" s="564"/>
      <c r="J7334" s="377">
        <f t="shared" si="235"/>
        <v>0</v>
      </c>
      <c r="K7334" s="467">
        <f t="shared" si="236"/>
        <v>0</v>
      </c>
      <c r="L7334" s="113"/>
      <c r="M7334" s="113"/>
    </row>
    <row r="7335" spans="2:13" s="181" customFormat="1" ht="12.75" hidden="1" customHeight="1">
      <c r="B7335" s="1186"/>
      <c r="C7335" s="1159"/>
      <c r="D7335" s="465">
        <v>316</v>
      </c>
      <c r="E7335" s="1156"/>
      <c r="F7335" s="1157"/>
      <c r="G7335" s="1158"/>
      <c r="H7335" s="468">
        <v>0.05</v>
      </c>
      <c r="I7335" s="564"/>
      <c r="J7335" s="377">
        <f t="shared" si="235"/>
        <v>0</v>
      </c>
      <c r="K7335" s="467">
        <f t="shared" si="236"/>
        <v>0</v>
      </c>
      <c r="L7335" s="113"/>
      <c r="M7335" s="113"/>
    </row>
    <row r="7336" spans="2:13" s="181" customFormat="1" ht="12.75" hidden="1" customHeight="1">
      <c r="B7336" s="1186"/>
      <c r="C7336" s="1159"/>
      <c r="D7336" s="465">
        <v>317</v>
      </c>
      <c r="E7336" s="1156"/>
      <c r="F7336" s="1157"/>
      <c r="G7336" s="1158"/>
      <c r="H7336" s="468">
        <v>0.05</v>
      </c>
      <c r="I7336" s="564"/>
      <c r="J7336" s="377">
        <f t="shared" si="235"/>
        <v>0</v>
      </c>
      <c r="K7336" s="467">
        <f t="shared" si="236"/>
        <v>0</v>
      </c>
      <c r="L7336" s="113"/>
      <c r="M7336" s="113"/>
    </row>
    <row r="7337" spans="2:13" s="181" customFormat="1" ht="12.75" hidden="1" customHeight="1">
      <c r="B7337" s="1186"/>
      <c r="C7337" s="1159"/>
      <c r="D7337" s="465">
        <v>318</v>
      </c>
      <c r="E7337" s="1156"/>
      <c r="F7337" s="1157"/>
      <c r="G7337" s="1158"/>
      <c r="H7337" s="468">
        <v>0.05</v>
      </c>
      <c r="I7337" s="564"/>
      <c r="J7337" s="377">
        <f t="shared" si="235"/>
        <v>0</v>
      </c>
      <c r="K7337" s="467">
        <f t="shared" si="236"/>
        <v>0</v>
      </c>
      <c r="L7337" s="113"/>
      <c r="M7337" s="113"/>
    </row>
    <row r="7338" spans="2:13" s="181" customFormat="1" ht="12.75" hidden="1" customHeight="1">
      <c r="B7338" s="1186"/>
      <c r="C7338" s="1159"/>
      <c r="D7338" s="465">
        <v>319</v>
      </c>
      <c r="E7338" s="1156"/>
      <c r="F7338" s="1157"/>
      <c r="G7338" s="1158"/>
      <c r="H7338" s="468">
        <v>0.05</v>
      </c>
      <c r="I7338" s="564"/>
      <c r="J7338" s="377">
        <f t="shared" si="235"/>
        <v>0</v>
      </c>
      <c r="K7338" s="467">
        <f t="shared" si="236"/>
        <v>0</v>
      </c>
      <c r="L7338" s="113"/>
      <c r="M7338" s="113"/>
    </row>
    <row r="7339" spans="2:13" s="181" customFormat="1" ht="12.75" hidden="1" customHeight="1">
      <c r="B7339" s="1186"/>
      <c r="C7339" s="1159"/>
      <c r="D7339" s="465">
        <v>320</v>
      </c>
      <c r="E7339" s="1156"/>
      <c r="F7339" s="1157"/>
      <c r="G7339" s="1158"/>
      <c r="H7339" s="468">
        <v>0.05</v>
      </c>
      <c r="I7339" s="564"/>
      <c r="J7339" s="377">
        <f t="shared" si="235"/>
        <v>0</v>
      </c>
      <c r="K7339" s="467">
        <f t="shared" si="236"/>
        <v>0</v>
      </c>
      <c r="L7339" s="113"/>
      <c r="M7339" s="113"/>
    </row>
    <row r="7340" spans="2:13" s="181" customFormat="1" ht="12.75" hidden="1" customHeight="1">
      <c r="B7340" s="1186"/>
      <c r="C7340" s="1159"/>
      <c r="D7340" s="465">
        <v>321</v>
      </c>
      <c r="E7340" s="1156"/>
      <c r="F7340" s="1157"/>
      <c r="G7340" s="1158"/>
      <c r="H7340" s="468">
        <v>0.05</v>
      </c>
      <c r="I7340" s="564"/>
      <c r="J7340" s="377">
        <f t="shared" ref="J7340:J7403" si="237">$I$11027*H7340</f>
        <v>0</v>
      </c>
      <c r="K7340" s="467">
        <f t="shared" si="236"/>
        <v>0</v>
      </c>
      <c r="L7340" s="113"/>
      <c r="M7340" s="113"/>
    </row>
    <row r="7341" spans="2:13" s="181" customFormat="1" ht="12.75" hidden="1" customHeight="1">
      <c r="B7341" s="1186"/>
      <c r="C7341" s="1159"/>
      <c r="D7341" s="465">
        <v>322</v>
      </c>
      <c r="E7341" s="1156"/>
      <c r="F7341" s="1157"/>
      <c r="G7341" s="1158"/>
      <c r="H7341" s="468">
        <v>0.05</v>
      </c>
      <c r="I7341" s="564"/>
      <c r="J7341" s="377">
        <f t="shared" si="237"/>
        <v>0</v>
      </c>
      <c r="K7341" s="467">
        <f t="shared" ref="K7341:K7404" si="238">MAX(0,(I7341-J7341)*0.65)</f>
        <v>0</v>
      </c>
      <c r="L7341" s="113"/>
      <c r="M7341" s="113"/>
    </row>
    <row r="7342" spans="2:13" s="181" customFormat="1" ht="12.75" hidden="1" customHeight="1">
      <c r="B7342" s="1186"/>
      <c r="C7342" s="1159"/>
      <c r="D7342" s="465">
        <v>323</v>
      </c>
      <c r="E7342" s="1156"/>
      <c r="F7342" s="1157"/>
      <c r="G7342" s="1158"/>
      <c r="H7342" s="468">
        <v>0.05</v>
      </c>
      <c r="I7342" s="564"/>
      <c r="J7342" s="377">
        <f t="shared" si="237"/>
        <v>0</v>
      </c>
      <c r="K7342" s="467">
        <f t="shared" si="238"/>
        <v>0</v>
      </c>
      <c r="L7342" s="113"/>
      <c r="M7342" s="113"/>
    </row>
    <row r="7343" spans="2:13" s="181" customFormat="1" ht="12.75" hidden="1" customHeight="1">
      <c r="B7343" s="1186"/>
      <c r="C7343" s="1159"/>
      <c r="D7343" s="465">
        <v>324</v>
      </c>
      <c r="E7343" s="1156"/>
      <c r="F7343" s="1157"/>
      <c r="G7343" s="1158"/>
      <c r="H7343" s="468">
        <v>0.05</v>
      </c>
      <c r="I7343" s="564"/>
      <c r="J7343" s="377">
        <f t="shared" si="237"/>
        <v>0</v>
      </c>
      <c r="K7343" s="467">
        <f t="shared" si="238"/>
        <v>0</v>
      </c>
      <c r="L7343" s="113"/>
      <c r="M7343" s="113"/>
    </row>
    <row r="7344" spans="2:13" s="181" customFormat="1" ht="12.75" hidden="1" customHeight="1">
      <c r="B7344" s="1186"/>
      <c r="C7344" s="1159"/>
      <c r="D7344" s="465">
        <v>325</v>
      </c>
      <c r="E7344" s="1156"/>
      <c r="F7344" s="1157"/>
      <c r="G7344" s="1158"/>
      <c r="H7344" s="468">
        <v>0.05</v>
      </c>
      <c r="I7344" s="564"/>
      <c r="J7344" s="377">
        <f t="shared" si="237"/>
        <v>0</v>
      </c>
      <c r="K7344" s="467">
        <f t="shared" si="238"/>
        <v>0</v>
      </c>
      <c r="L7344" s="113"/>
      <c r="M7344" s="113"/>
    </row>
    <row r="7345" spans="2:13" s="181" customFormat="1" ht="12.75" hidden="1" customHeight="1">
      <c r="B7345" s="1186"/>
      <c r="C7345" s="1159"/>
      <c r="D7345" s="465">
        <v>326</v>
      </c>
      <c r="E7345" s="1156"/>
      <c r="F7345" s="1157"/>
      <c r="G7345" s="1158"/>
      <c r="H7345" s="468">
        <v>0.05</v>
      </c>
      <c r="I7345" s="564"/>
      <c r="J7345" s="377">
        <f t="shared" si="237"/>
        <v>0</v>
      </c>
      <c r="K7345" s="467">
        <f t="shared" si="238"/>
        <v>0</v>
      </c>
      <c r="L7345" s="113"/>
      <c r="M7345" s="113"/>
    </row>
    <row r="7346" spans="2:13" s="181" customFormat="1" ht="12.75" hidden="1" customHeight="1">
      <c r="B7346" s="1186"/>
      <c r="C7346" s="1159"/>
      <c r="D7346" s="465">
        <v>327</v>
      </c>
      <c r="E7346" s="1156"/>
      <c r="F7346" s="1157"/>
      <c r="G7346" s="1158"/>
      <c r="H7346" s="468">
        <v>0.05</v>
      </c>
      <c r="I7346" s="564"/>
      <c r="J7346" s="377">
        <f t="shared" si="237"/>
        <v>0</v>
      </c>
      <c r="K7346" s="467">
        <f t="shared" si="238"/>
        <v>0</v>
      </c>
      <c r="L7346" s="113"/>
      <c r="M7346" s="113"/>
    </row>
    <row r="7347" spans="2:13" s="181" customFormat="1" ht="12.75" hidden="1" customHeight="1">
      <c r="B7347" s="1186"/>
      <c r="C7347" s="1159"/>
      <c r="D7347" s="465">
        <v>328</v>
      </c>
      <c r="E7347" s="1156"/>
      <c r="F7347" s="1157"/>
      <c r="G7347" s="1158"/>
      <c r="H7347" s="468">
        <v>0.05</v>
      </c>
      <c r="I7347" s="564"/>
      <c r="J7347" s="377">
        <f t="shared" si="237"/>
        <v>0</v>
      </c>
      <c r="K7347" s="467">
        <f t="shared" si="238"/>
        <v>0</v>
      </c>
      <c r="L7347" s="113"/>
      <c r="M7347" s="113"/>
    </row>
    <row r="7348" spans="2:13" s="181" customFormat="1" ht="12.75" hidden="1" customHeight="1">
      <c r="B7348" s="1186"/>
      <c r="C7348" s="1159"/>
      <c r="D7348" s="465">
        <v>329</v>
      </c>
      <c r="E7348" s="1156"/>
      <c r="F7348" s="1157"/>
      <c r="G7348" s="1158"/>
      <c r="H7348" s="468">
        <v>0.05</v>
      </c>
      <c r="I7348" s="564"/>
      <c r="J7348" s="377">
        <f t="shared" si="237"/>
        <v>0</v>
      </c>
      <c r="K7348" s="467">
        <f t="shared" si="238"/>
        <v>0</v>
      </c>
      <c r="L7348" s="113"/>
      <c r="M7348" s="113"/>
    </row>
    <row r="7349" spans="2:13" s="181" customFormat="1" ht="12.75" hidden="1" customHeight="1">
      <c r="B7349" s="1186"/>
      <c r="C7349" s="1159"/>
      <c r="D7349" s="465">
        <v>330</v>
      </c>
      <c r="E7349" s="1156"/>
      <c r="F7349" s="1157"/>
      <c r="G7349" s="1158"/>
      <c r="H7349" s="468">
        <v>0.05</v>
      </c>
      <c r="I7349" s="564"/>
      <c r="J7349" s="377">
        <f t="shared" si="237"/>
        <v>0</v>
      </c>
      <c r="K7349" s="467">
        <f t="shared" si="238"/>
        <v>0</v>
      </c>
      <c r="L7349" s="113"/>
      <c r="M7349" s="113"/>
    </row>
    <row r="7350" spans="2:13" s="181" customFormat="1" ht="12.75" hidden="1" customHeight="1">
      <c r="B7350" s="1186"/>
      <c r="C7350" s="1159"/>
      <c r="D7350" s="465">
        <v>331</v>
      </c>
      <c r="E7350" s="1156"/>
      <c r="F7350" s="1157"/>
      <c r="G7350" s="1158"/>
      <c r="H7350" s="468">
        <v>0.05</v>
      </c>
      <c r="I7350" s="564"/>
      <c r="J7350" s="377">
        <f t="shared" si="237"/>
        <v>0</v>
      </c>
      <c r="K7350" s="467">
        <f t="shared" si="238"/>
        <v>0</v>
      </c>
      <c r="L7350" s="113"/>
      <c r="M7350" s="113"/>
    </row>
    <row r="7351" spans="2:13" s="181" customFormat="1" ht="12.75" hidden="1" customHeight="1">
      <c r="B7351" s="1186"/>
      <c r="C7351" s="1159"/>
      <c r="D7351" s="465">
        <v>332</v>
      </c>
      <c r="E7351" s="1156"/>
      <c r="F7351" s="1157"/>
      <c r="G7351" s="1158"/>
      <c r="H7351" s="468">
        <v>0.05</v>
      </c>
      <c r="I7351" s="564"/>
      <c r="J7351" s="377">
        <f t="shared" si="237"/>
        <v>0</v>
      </c>
      <c r="K7351" s="467">
        <f t="shared" si="238"/>
        <v>0</v>
      </c>
      <c r="L7351" s="113"/>
      <c r="M7351" s="113"/>
    </row>
    <row r="7352" spans="2:13" s="181" customFormat="1" ht="12.75" hidden="1" customHeight="1">
      <c r="B7352" s="1186"/>
      <c r="C7352" s="1159"/>
      <c r="D7352" s="465">
        <v>333</v>
      </c>
      <c r="E7352" s="1156"/>
      <c r="F7352" s="1157"/>
      <c r="G7352" s="1158"/>
      <c r="H7352" s="468">
        <v>0.05</v>
      </c>
      <c r="I7352" s="564"/>
      <c r="J7352" s="377">
        <f t="shared" si="237"/>
        <v>0</v>
      </c>
      <c r="K7352" s="467">
        <f t="shared" si="238"/>
        <v>0</v>
      </c>
      <c r="L7352" s="113"/>
      <c r="M7352" s="113"/>
    </row>
    <row r="7353" spans="2:13" s="181" customFormat="1" ht="12.75" hidden="1" customHeight="1">
      <c r="B7353" s="1186"/>
      <c r="C7353" s="1159"/>
      <c r="D7353" s="465">
        <v>334</v>
      </c>
      <c r="E7353" s="1156"/>
      <c r="F7353" s="1157"/>
      <c r="G7353" s="1158"/>
      <c r="H7353" s="468">
        <v>0.05</v>
      </c>
      <c r="I7353" s="564"/>
      <c r="J7353" s="377">
        <f t="shared" si="237"/>
        <v>0</v>
      </c>
      <c r="K7353" s="467">
        <f t="shared" si="238"/>
        <v>0</v>
      </c>
      <c r="L7353" s="113"/>
      <c r="M7353" s="113"/>
    </row>
    <row r="7354" spans="2:13" s="181" customFormat="1" ht="12.75" hidden="1" customHeight="1">
      <c r="B7354" s="1186"/>
      <c r="C7354" s="1159"/>
      <c r="D7354" s="465">
        <v>335</v>
      </c>
      <c r="E7354" s="1156"/>
      <c r="F7354" s="1157"/>
      <c r="G7354" s="1158"/>
      <c r="H7354" s="468">
        <v>0.05</v>
      </c>
      <c r="I7354" s="564"/>
      <c r="J7354" s="377">
        <f t="shared" si="237"/>
        <v>0</v>
      </c>
      <c r="K7354" s="467">
        <f t="shared" si="238"/>
        <v>0</v>
      </c>
      <c r="L7354" s="113"/>
      <c r="M7354" s="113"/>
    </row>
    <row r="7355" spans="2:13" s="181" customFormat="1" ht="12.75" hidden="1" customHeight="1">
      <c r="B7355" s="1186"/>
      <c r="C7355" s="1159"/>
      <c r="D7355" s="465">
        <v>336</v>
      </c>
      <c r="E7355" s="1156"/>
      <c r="F7355" s="1157"/>
      <c r="G7355" s="1158"/>
      <c r="H7355" s="468">
        <v>0.05</v>
      </c>
      <c r="I7355" s="564"/>
      <c r="J7355" s="377">
        <f t="shared" si="237"/>
        <v>0</v>
      </c>
      <c r="K7355" s="467">
        <f t="shared" si="238"/>
        <v>0</v>
      </c>
      <c r="L7355" s="113"/>
      <c r="M7355" s="113"/>
    </row>
    <row r="7356" spans="2:13" s="181" customFormat="1" ht="12.75" hidden="1" customHeight="1">
      <c r="B7356" s="1186"/>
      <c r="C7356" s="1159"/>
      <c r="D7356" s="465">
        <v>337</v>
      </c>
      <c r="E7356" s="1156"/>
      <c r="F7356" s="1157"/>
      <c r="G7356" s="1158"/>
      <c r="H7356" s="468">
        <v>0.05</v>
      </c>
      <c r="I7356" s="564"/>
      <c r="J7356" s="377">
        <f t="shared" si="237"/>
        <v>0</v>
      </c>
      <c r="K7356" s="467">
        <f t="shared" si="238"/>
        <v>0</v>
      </c>
      <c r="L7356" s="113"/>
      <c r="M7356" s="113"/>
    </row>
    <row r="7357" spans="2:13" s="181" customFormat="1" ht="12.75" hidden="1" customHeight="1">
      <c r="B7357" s="1186"/>
      <c r="C7357" s="1159"/>
      <c r="D7357" s="465">
        <v>338</v>
      </c>
      <c r="E7357" s="1156"/>
      <c r="F7357" s="1157"/>
      <c r="G7357" s="1158"/>
      <c r="H7357" s="468">
        <v>0.05</v>
      </c>
      <c r="I7357" s="564"/>
      <c r="J7357" s="377">
        <f t="shared" si="237"/>
        <v>0</v>
      </c>
      <c r="K7357" s="467">
        <f t="shared" si="238"/>
        <v>0</v>
      </c>
      <c r="L7357" s="113"/>
      <c r="M7357" s="113"/>
    </row>
    <row r="7358" spans="2:13" s="181" customFormat="1" ht="12.75" hidden="1" customHeight="1">
      <c r="B7358" s="1186"/>
      <c r="C7358" s="1159"/>
      <c r="D7358" s="465">
        <v>339</v>
      </c>
      <c r="E7358" s="1156"/>
      <c r="F7358" s="1157"/>
      <c r="G7358" s="1158"/>
      <c r="H7358" s="468">
        <v>0.05</v>
      </c>
      <c r="I7358" s="564"/>
      <c r="J7358" s="377">
        <f t="shared" si="237"/>
        <v>0</v>
      </c>
      <c r="K7358" s="467">
        <f t="shared" si="238"/>
        <v>0</v>
      </c>
      <c r="L7358" s="113"/>
      <c r="M7358" s="113"/>
    </row>
    <row r="7359" spans="2:13" s="181" customFormat="1" ht="12.75" hidden="1" customHeight="1">
      <c r="B7359" s="1186"/>
      <c r="C7359" s="1159"/>
      <c r="D7359" s="465">
        <v>340</v>
      </c>
      <c r="E7359" s="1156"/>
      <c r="F7359" s="1157"/>
      <c r="G7359" s="1158"/>
      <c r="H7359" s="468">
        <v>0.05</v>
      </c>
      <c r="I7359" s="564"/>
      <c r="J7359" s="377">
        <f t="shared" si="237"/>
        <v>0</v>
      </c>
      <c r="K7359" s="467">
        <f t="shared" si="238"/>
        <v>0</v>
      </c>
      <c r="L7359" s="113"/>
      <c r="M7359" s="113"/>
    </row>
    <row r="7360" spans="2:13" s="181" customFormat="1" ht="12.75" hidden="1" customHeight="1">
      <c r="B7360" s="1186"/>
      <c r="C7360" s="1159"/>
      <c r="D7360" s="465">
        <v>341</v>
      </c>
      <c r="E7360" s="1156"/>
      <c r="F7360" s="1157"/>
      <c r="G7360" s="1158"/>
      <c r="H7360" s="468">
        <v>0.05</v>
      </c>
      <c r="I7360" s="564"/>
      <c r="J7360" s="377">
        <f t="shared" si="237"/>
        <v>0</v>
      </c>
      <c r="K7360" s="467">
        <f t="shared" si="238"/>
        <v>0</v>
      </c>
      <c r="L7360" s="113"/>
      <c r="M7360" s="113"/>
    </row>
    <row r="7361" spans="2:13" s="181" customFormat="1" ht="12.75" hidden="1" customHeight="1">
      <c r="B7361" s="1186"/>
      <c r="C7361" s="1159"/>
      <c r="D7361" s="465">
        <v>342</v>
      </c>
      <c r="E7361" s="1156"/>
      <c r="F7361" s="1157"/>
      <c r="G7361" s="1158"/>
      <c r="H7361" s="468">
        <v>0.05</v>
      </c>
      <c r="I7361" s="564"/>
      <c r="J7361" s="377">
        <f t="shared" si="237"/>
        <v>0</v>
      </c>
      <c r="K7361" s="467">
        <f t="shared" si="238"/>
        <v>0</v>
      </c>
      <c r="L7361" s="113"/>
      <c r="M7361" s="113"/>
    </row>
    <row r="7362" spans="2:13" s="181" customFormat="1" ht="12.75" hidden="1" customHeight="1">
      <c r="B7362" s="1186"/>
      <c r="C7362" s="1159"/>
      <c r="D7362" s="465">
        <v>343</v>
      </c>
      <c r="E7362" s="1156"/>
      <c r="F7362" s="1157"/>
      <c r="G7362" s="1158"/>
      <c r="H7362" s="468">
        <v>0.05</v>
      </c>
      <c r="I7362" s="564"/>
      <c r="J7362" s="377">
        <f t="shared" si="237"/>
        <v>0</v>
      </c>
      <c r="K7362" s="467">
        <f t="shared" si="238"/>
        <v>0</v>
      </c>
      <c r="L7362" s="113"/>
      <c r="M7362" s="113"/>
    </row>
    <row r="7363" spans="2:13" s="181" customFormat="1" ht="12.75" hidden="1" customHeight="1">
      <c r="B7363" s="1186"/>
      <c r="C7363" s="1159"/>
      <c r="D7363" s="465">
        <v>344</v>
      </c>
      <c r="E7363" s="1156"/>
      <c r="F7363" s="1157"/>
      <c r="G7363" s="1158"/>
      <c r="H7363" s="468">
        <v>0.05</v>
      </c>
      <c r="I7363" s="564"/>
      <c r="J7363" s="377">
        <f t="shared" si="237"/>
        <v>0</v>
      </c>
      <c r="K7363" s="467">
        <f t="shared" si="238"/>
        <v>0</v>
      </c>
      <c r="L7363" s="113"/>
      <c r="M7363" s="113"/>
    </row>
    <row r="7364" spans="2:13" s="181" customFormat="1" ht="12.75" hidden="1" customHeight="1">
      <c r="B7364" s="1186"/>
      <c r="C7364" s="1159"/>
      <c r="D7364" s="465">
        <v>345</v>
      </c>
      <c r="E7364" s="1156"/>
      <c r="F7364" s="1157"/>
      <c r="G7364" s="1158"/>
      <c r="H7364" s="468">
        <v>0.05</v>
      </c>
      <c r="I7364" s="564"/>
      <c r="J7364" s="377">
        <f t="shared" si="237"/>
        <v>0</v>
      </c>
      <c r="K7364" s="467">
        <f t="shared" si="238"/>
        <v>0</v>
      </c>
      <c r="L7364" s="113"/>
      <c r="M7364" s="113"/>
    </row>
    <row r="7365" spans="2:13" s="181" customFormat="1" ht="12.75" hidden="1" customHeight="1">
      <c r="B7365" s="1186"/>
      <c r="C7365" s="1159"/>
      <c r="D7365" s="465">
        <v>346</v>
      </c>
      <c r="E7365" s="1156"/>
      <c r="F7365" s="1157"/>
      <c r="G7365" s="1158"/>
      <c r="H7365" s="468">
        <v>0.05</v>
      </c>
      <c r="I7365" s="564"/>
      <c r="J7365" s="377">
        <f t="shared" si="237"/>
        <v>0</v>
      </c>
      <c r="K7365" s="467">
        <f t="shared" si="238"/>
        <v>0</v>
      </c>
      <c r="L7365" s="113"/>
      <c r="M7365" s="113"/>
    </row>
    <row r="7366" spans="2:13" s="181" customFormat="1" ht="12.75" hidden="1" customHeight="1">
      <c r="B7366" s="1186"/>
      <c r="C7366" s="1159"/>
      <c r="D7366" s="465">
        <v>347</v>
      </c>
      <c r="E7366" s="1156"/>
      <c r="F7366" s="1157"/>
      <c r="G7366" s="1158"/>
      <c r="H7366" s="468">
        <v>0.05</v>
      </c>
      <c r="I7366" s="564"/>
      <c r="J7366" s="377">
        <f t="shared" si="237"/>
        <v>0</v>
      </c>
      <c r="K7366" s="467">
        <f t="shared" si="238"/>
        <v>0</v>
      </c>
      <c r="L7366" s="113"/>
      <c r="M7366" s="113"/>
    </row>
    <row r="7367" spans="2:13" s="181" customFormat="1" ht="12.75" hidden="1" customHeight="1">
      <c r="B7367" s="1186"/>
      <c r="C7367" s="1159"/>
      <c r="D7367" s="465">
        <v>348</v>
      </c>
      <c r="E7367" s="1156"/>
      <c r="F7367" s="1157"/>
      <c r="G7367" s="1158"/>
      <c r="H7367" s="468">
        <v>0.05</v>
      </c>
      <c r="I7367" s="564"/>
      <c r="J7367" s="377">
        <f t="shared" si="237"/>
        <v>0</v>
      </c>
      <c r="K7367" s="467">
        <f t="shared" si="238"/>
        <v>0</v>
      </c>
      <c r="L7367" s="113"/>
      <c r="M7367" s="113"/>
    </row>
    <row r="7368" spans="2:13" s="181" customFormat="1" ht="12.75" hidden="1" customHeight="1">
      <c r="B7368" s="1186"/>
      <c r="C7368" s="1159"/>
      <c r="D7368" s="465">
        <v>349</v>
      </c>
      <c r="E7368" s="1156"/>
      <c r="F7368" s="1157"/>
      <c r="G7368" s="1158"/>
      <c r="H7368" s="468">
        <v>0.05</v>
      </c>
      <c r="I7368" s="564"/>
      <c r="J7368" s="377">
        <f t="shared" si="237"/>
        <v>0</v>
      </c>
      <c r="K7368" s="467">
        <f t="shared" si="238"/>
        <v>0</v>
      </c>
      <c r="L7368" s="113"/>
      <c r="M7368" s="113"/>
    </row>
    <row r="7369" spans="2:13" s="181" customFormat="1" ht="12.75" hidden="1" customHeight="1">
      <c r="B7369" s="1186"/>
      <c r="C7369" s="1159"/>
      <c r="D7369" s="465">
        <v>350</v>
      </c>
      <c r="E7369" s="1156"/>
      <c r="F7369" s="1157"/>
      <c r="G7369" s="1158"/>
      <c r="H7369" s="468">
        <v>0.05</v>
      </c>
      <c r="I7369" s="564"/>
      <c r="J7369" s="377">
        <f t="shared" si="237"/>
        <v>0</v>
      </c>
      <c r="K7369" s="467">
        <f t="shared" si="238"/>
        <v>0</v>
      </c>
      <c r="L7369" s="113"/>
      <c r="M7369" s="113"/>
    </row>
    <row r="7370" spans="2:13" s="181" customFormat="1" ht="12.75" hidden="1" customHeight="1">
      <c r="B7370" s="1186"/>
      <c r="C7370" s="1159"/>
      <c r="D7370" s="465">
        <v>351</v>
      </c>
      <c r="E7370" s="1156"/>
      <c r="F7370" s="1157"/>
      <c r="G7370" s="1158"/>
      <c r="H7370" s="468">
        <v>0.05</v>
      </c>
      <c r="I7370" s="564"/>
      <c r="J7370" s="377">
        <f t="shared" si="237"/>
        <v>0</v>
      </c>
      <c r="K7370" s="467">
        <f t="shared" si="238"/>
        <v>0</v>
      </c>
      <c r="L7370" s="113"/>
      <c r="M7370" s="113"/>
    </row>
    <row r="7371" spans="2:13" s="181" customFormat="1" ht="12.75" hidden="1" customHeight="1">
      <c r="B7371" s="1186"/>
      <c r="C7371" s="1159"/>
      <c r="D7371" s="465">
        <v>352</v>
      </c>
      <c r="E7371" s="1156"/>
      <c r="F7371" s="1157"/>
      <c r="G7371" s="1158"/>
      <c r="H7371" s="468">
        <v>0.05</v>
      </c>
      <c r="I7371" s="564"/>
      <c r="J7371" s="377">
        <f t="shared" si="237"/>
        <v>0</v>
      </c>
      <c r="K7371" s="467">
        <f t="shared" si="238"/>
        <v>0</v>
      </c>
      <c r="L7371" s="113"/>
      <c r="M7371" s="113"/>
    </row>
    <row r="7372" spans="2:13" s="181" customFormat="1" ht="12.75" hidden="1" customHeight="1">
      <c r="B7372" s="1186"/>
      <c r="C7372" s="1159"/>
      <c r="D7372" s="465">
        <v>353</v>
      </c>
      <c r="E7372" s="1156"/>
      <c r="F7372" s="1157"/>
      <c r="G7372" s="1158"/>
      <c r="H7372" s="468">
        <v>0.05</v>
      </c>
      <c r="I7372" s="564"/>
      <c r="J7372" s="377">
        <f t="shared" si="237"/>
        <v>0</v>
      </c>
      <c r="K7372" s="467">
        <f t="shared" si="238"/>
        <v>0</v>
      </c>
      <c r="L7372" s="113"/>
      <c r="M7372" s="113"/>
    </row>
    <row r="7373" spans="2:13" s="181" customFormat="1" ht="12.75" hidden="1" customHeight="1">
      <c r="B7373" s="1186"/>
      <c r="C7373" s="1159"/>
      <c r="D7373" s="465">
        <v>354</v>
      </c>
      <c r="E7373" s="1156"/>
      <c r="F7373" s="1157"/>
      <c r="G7373" s="1158"/>
      <c r="H7373" s="468">
        <v>0.05</v>
      </c>
      <c r="I7373" s="564"/>
      <c r="J7373" s="377">
        <f t="shared" si="237"/>
        <v>0</v>
      </c>
      <c r="K7373" s="467">
        <f t="shared" si="238"/>
        <v>0</v>
      </c>
      <c r="L7373" s="113"/>
      <c r="M7373" s="113"/>
    </row>
    <row r="7374" spans="2:13" s="181" customFormat="1" ht="12.75" hidden="1" customHeight="1">
      <c r="B7374" s="1186"/>
      <c r="C7374" s="1159"/>
      <c r="D7374" s="465">
        <v>355</v>
      </c>
      <c r="E7374" s="1156"/>
      <c r="F7374" s="1157"/>
      <c r="G7374" s="1158"/>
      <c r="H7374" s="468">
        <v>0.05</v>
      </c>
      <c r="I7374" s="564"/>
      <c r="J7374" s="377">
        <f t="shared" si="237"/>
        <v>0</v>
      </c>
      <c r="K7374" s="467">
        <f t="shared" si="238"/>
        <v>0</v>
      </c>
      <c r="L7374" s="113"/>
      <c r="M7374" s="113"/>
    </row>
    <row r="7375" spans="2:13" s="181" customFormat="1" ht="12.75" hidden="1" customHeight="1">
      <c r="B7375" s="1186"/>
      <c r="C7375" s="1159"/>
      <c r="D7375" s="465">
        <v>356</v>
      </c>
      <c r="E7375" s="1156"/>
      <c r="F7375" s="1157"/>
      <c r="G7375" s="1158"/>
      <c r="H7375" s="468">
        <v>0.05</v>
      </c>
      <c r="I7375" s="564"/>
      <c r="J7375" s="377">
        <f t="shared" si="237"/>
        <v>0</v>
      </c>
      <c r="K7375" s="467">
        <f t="shared" si="238"/>
        <v>0</v>
      </c>
      <c r="L7375" s="113"/>
      <c r="M7375" s="113"/>
    </row>
    <row r="7376" spans="2:13" s="181" customFormat="1" ht="12.75" hidden="1" customHeight="1">
      <c r="B7376" s="1186"/>
      <c r="C7376" s="1159"/>
      <c r="D7376" s="465">
        <v>357</v>
      </c>
      <c r="E7376" s="1156"/>
      <c r="F7376" s="1157"/>
      <c r="G7376" s="1158"/>
      <c r="H7376" s="468">
        <v>0.05</v>
      </c>
      <c r="I7376" s="564"/>
      <c r="J7376" s="377">
        <f t="shared" si="237"/>
        <v>0</v>
      </c>
      <c r="K7376" s="467">
        <f t="shared" si="238"/>
        <v>0</v>
      </c>
      <c r="L7376" s="113"/>
      <c r="M7376" s="113"/>
    </row>
    <row r="7377" spans="2:13" s="181" customFormat="1" ht="12.75" hidden="1" customHeight="1">
      <c r="B7377" s="1186"/>
      <c r="C7377" s="1159"/>
      <c r="D7377" s="465">
        <v>358</v>
      </c>
      <c r="E7377" s="1156"/>
      <c r="F7377" s="1157"/>
      <c r="G7377" s="1158"/>
      <c r="H7377" s="468">
        <v>0.05</v>
      </c>
      <c r="I7377" s="564"/>
      <c r="J7377" s="377">
        <f t="shared" si="237"/>
        <v>0</v>
      </c>
      <c r="K7377" s="467">
        <f t="shared" si="238"/>
        <v>0</v>
      </c>
      <c r="L7377" s="113"/>
      <c r="M7377" s="113"/>
    </row>
    <row r="7378" spans="2:13" s="181" customFormat="1" ht="12.75" hidden="1" customHeight="1">
      <c r="B7378" s="1186"/>
      <c r="C7378" s="1159"/>
      <c r="D7378" s="465">
        <v>359</v>
      </c>
      <c r="E7378" s="1156"/>
      <c r="F7378" s="1157"/>
      <c r="G7378" s="1158"/>
      <c r="H7378" s="468">
        <v>0.05</v>
      </c>
      <c r="I7378" s="564"/>
      <c r="J7378" s="377">
        <f t="shared" si="237"/>
        <v>0</v>
      </c>
      <c r="K7378" s="467">
        <f t="shared" si="238"/>
        <v>0</v>
      </c>
      <c r="L7378" s="113"/>
      <c r="M7378" s="113"/>
    </row>
    <row r="7379" spans="2:13" s="181" customFormat="1" ht="12.75" hidden="1" customHeight="1">
      <c r="B7379" s="1186"/>
      <c r="C7379" s="1159"/>
      <c r="D7379" s="465">
        <v>360</v>
      </c>
      <c r="E7379" s="1156"/>
      <c r="F7379" s="1157"/>
      <c r="G7379" s="1158"/>
      <c r="H7379" s="468">
        <v>0.05</v>
      </c>
      <c r="I7379" s="564"/>
      <c r="J7379" s="377">
        <f t="shared" si="237"/>
        <v>0</v>
      </c>
      <c r="K7379" s="467">
        <f t="shared" si="238"/>
        <v>0</v>
      </c>
      <c r="L7379" s="113"/>
      <c r="M7379" s="113"/>
    </row>
    <row r="7380" spans="2:13" s="181" customFormat="1" ht="12.75" hidden="1" customHeight="1">
      <c r="B7380" s="1186"/>
      <c r="C7380" s="1159"/>
      <c r="D7380" s="465">
        <v>361</v>
      </c>
      <c r="E7380" s="1156"/>
      <c r="F7380" s="1157"/>
      <c r="G7380" s="1158"/>
      <c r="H7380" s="468">
        <v>0.05</v>
      </c>
      <c r="I7380" s="564"/>
      <c r="J7380" s="377">
        <f t="shared" si="237"/>
        <v>0</v>
      </c>
      <c r="K7380" s="467">
        <f t="shared" si="238"/>
        <v>0</v>
      </c>
      <c r="L7380" s="113"/>
      <c r="M7380" s="113"/>
    </row>
    <row r="7381" spans="2:13" s="181" customFormat="1" ht="12.75" hidden="1" customHeight="1">
      <c r="B7381" s="1186"/>
      <c r="C7381" s="1159"/>
      <c r="D7381" s="465">
        <v>362</v>
      </c>
      <c r="E7381" s="1156"/>
      <c r="F7381" s="1157"/>
      <c r="G7381" s="1158"/>
      <c r="H7381" s="468">
        <v>0.05</v>
      </c>
      <c r="I7381" s="564"/>
      <c r="J7381" s="377">
        <f t="shared" si="237"/>
        <v>0</v>
      </c>
      <c r="K7381" s="467">
        <f t="shared" si="238"/>
        <v>0</v>
      </c>
      <c r="L7381" s="113"/>
      <c r="M7381" s="113"/>
    </row>
    <row r="7382" spans="2:13" s="181" customFormat="1" ht="12.75" hidden="1" customHeight="1">
      <c r="B7382" s="1186"/>
      <c r="C7382" s="1159"/>
      <c r="D7382" s="465">
        <v>363</v>
      </c>
      <c r="E7382" s="1156"/>
      <c r="F7382" s="1157"/>
      <c r="G7382" s="1158"/>
      <c r="H7382" s="468">
        <v>0.05</v>
      </c>
      <c r="I7382" s="564"/>
      <c r="J7382" s="377">
        <f t="shared" si="237"/>
        <v>0</v>
      </c>
      <c r="K7382" s="467">
        <f t="shared" si="238"/>
        <v>0</v>
      </c>
      <c r="L7382" s="113"/>
      <c r="M7382" s="113"/>
    </row>
    <row r="7383" spans="2:13" s="181" customFormat="1" ht="12.75" hidden="1" customHeight="1">
      <c r="B7383" s="1186"/>
      <c r="C7383" s="1159"/>
      <c r="D7383" s="465">
        <v>364</v>
      </c>
      <c r="E7383" s="1156"/>
      <c r="F7383" s="1157"/>
      <c r="G7383" s="1158"/>
      <c r="H7383" s="468">
        <v>0.05</v>
      </c>
      <c r="I7383" s="564"/>
      <c r="J7383" s="377">
        <f t="shared" si="237"/>
        <v>0</v>
      </c>
      <c r="K7383" s="467">
        <f t="shared" si="238"/>
        <v>0</v>
      </c>
      <c r="L7383" s="113"/>
      <c r="M7383" s="113"/>
    </row>
    <row r="7384" spans="2:13" s="181" customFormat="1" ht="12.75" hidden="1" customHeight="1">
      <c r="B7384" s="1186"/>
      <c r="C7384" s="1159"/>
      <c r="D7384" s="465">
        <v>365</v>
      </c>
      <c r="E7384" s="1156"/>
      <c r="F7384" s="1157"/>
      <c r="G7384" s="1158"/>
      <c r="H7384" s="468">
        <v>0.05</v>
      </c>
      <c r="I7384" s="564"/>
      <c r="J7384" s="377">
        <f t="shared" si="237"/>
        <v>0</v>
      </c>
      <c r="K7384" s="467">
        <f t="shared" si="238"/>
        <v>0</v>
      </c>
      <c r="L7384" s="113"/>
      <c r="M7384" s="113"/>
    </row>
    <row r="7385" spans="2:13" s="181" customFormat="1" ht="12.75" hidden="1" customHeight="1">
      <c r="B7385" s="1186"/>
      <c r="C7385" s="1159"/>
      <c r="D7385" s="465">
        <v>366</v>
      </c>
      <c r="E7385" s="1156"/>
      <c r="F7385" s="1157"/>
      <c r="G7385" s="1158"/>
      <c r="H7385" s="468">
        <v>0.05</v>
      </c>
      <c r="I7385" s="564"/>
      <c r="J7385" s="377">
        <f t="shared" si="237"/>
        <v>0</v>
      </c>
      <c r="K7385" s="467">
        <f t="shared" si="238"/>
        <v>0</v>
      </c>
      <c r="L7385" s="113"/>
      <c r="M7385" s="113"/>
    </row>
    <row r="7386" spans="2:13" s="181" customFormat="1" ht="12.75" hidden="1" customHeight="1">
      <c r="B7386" s="1186"/>
      <c r="C7386" s="1159"/>
      <c r="D7386" s="465">
        <v>367</v>
      </c>
      <c r="E7386" s="1156"/>
      <c r="F7386" s="1157"/>
      <c r="G7386" s="1158"/>
      <c r="H7386" s="468">
        <v>0.05</v>
      </c>
      <c r="I7386" s="564"/>
      <c r="J7386" s="377">
        <f t="shared" si="237"/>
        <v>0</v>
      </c>
      <c r="K7386" s="467">
        <f t="shared" si="238"/>
        <v>0</v>
      </c>
      <c r="L7386" s="113"/>
      <c r="M7386" s="113"/>
    </row>
    <row r="7387" spans="2:13" s="181" customFormat="1" ht="12.75" hidden="1" customHeight="1">
      <c r="B7387" s="1186"/>
      <c r="C7387" s="1159"/>
      <c r="D7387" s="465">
        <v>368</v>
      </c>
      <c r="E7387" s="1156"/>
      <c r="F7387" s="1157"/>
      <c r="G7387" s="1158"/>
      <c r="H7387" s="468">
        <v>0.05</v>
      </c>
      <c r="I7387" s="564"/>
      <c r="J7387" s="377">
        <f t="shared" si="237"/>
        <v>0</v>
      </c>
      <c r="K7387" s="467">
        <f t="shared" si="238"/>
        <v>0</v>
      </c>
      <c r="L7387" s="113"/>
      <c r="M7387" s="113"/>
    </row>
    <row r="7388" spans="2:13" s="181" customFormat="1" ht="12.75" hidden="1" customHeight="1">
      <c r="B7388" s="1186"/>
      <c r="C7388" s="1159"/>
      <c r="D7388" s="465">
        <v>369</v>
      </c>
      <c r="E7388" s="1156"/>
      <c r="F7388" s="1157"/>
      <c r="G7388" s="1158"/>
      <c r="H7388" s="468">
        <v>0.05</v>
      </c>
      <c r="I7388" s="564"/>
      <c r="J7388" s="377">
        <f t="shared" si="237"/>
        <v>0</v>
      </c>
      <c r="K7388" s="467">
        <f t="shared" si="238"/>
        <v>0</v>
      </c>
      <c r="L7388" s="113"/>
      <c r="M7388" s="113"/>
    </row>
    <row r="7389" spans="2:13" s="181" customFormat="1" ht="12.75" hidden="1" customHeight="1">
      <c r="B7389" s="1186"/>
      <c r="C7389" s="1159"/>
      <c r="D7389" s="465">
        <v>370</v>
      </c>
      <c r="E7389" s="1156"/>
      <c r="F7389" s="1157"/>
      <c r="G7389" s="1158"/>
      <c r="H7389" s="468">
        <v>0.05</v>
      </c>
      <c r="I7389" s="564"/>
      <c r="J7389" s="377">
        <f t="shared" si="237"/>
        <v>0</v>
      </c>
      <c r="K7389" s="467">
        <f t="shared" si="238"/>
        <v>0</v>
      </c>
      <c r="L7389" s="113"/>
      <c r="M7389" s="113"/>
    </row>
    <row r="7390" spans="2:13" s="181" customFormat="1" ht="12.75" hidden="1" customHeight="1">
      <c r="B7390" s="1186"/>
      <c r="C7390" s="1159"/>
      <c r="D7390" s="465">
        <v>371</v>
      </c>
      <c r="E7390" s="1156"/>
      <c r="F7390" s="1157"/>
      <c r="G7390" s="1158"/>
      <c r="H7390" s="468">
        <v>0.05</v>
      </c>
      <c r="I7390" s="564"/>
      <c r="J7390" s="377">
        <f t="shared" si="237"/>
        <v>0</v>
      </c>
      <c r="K7390" s="467">
        <f t="shared" si="238"/>
        <v>0</v>
      </c>
      <c r="L7390" s="113"/>
      <c r="M7390" s="113"/>
    </row>
    <row r="7391" spans="2:13" s="181" customFormat="1" ht="12.75" hidden="1" customHeight="1">
      <c r="B7391" s="1186"/>
      <c r="C7391" s="1159"/>
      <c r="D7391" s="465">
        <v>372</v>
      </c>
      <c r="E7391" s="1156"/>
      <c r="F7391" s="1157"/>
      <c r="G7391" s="1158"/>
      <c r="H7391" s="468">
        <v>0.05</v>
      </c>
      <c r="I7391" s="564"/>
      <c r="J7391" s="377">
        <f t="shared" si="237"/>
        <v>0</v>
      </c>
      <c r="K7391" s="467">
        <f t="shared" si="238"/>
        <v>0</v>
      </c>
      <c r="L7391" s="113"/>
      <c r="M7391" s="113"/>
    </row>
    <row r="7392" spans="2:13" s="181" customFormat="1" ht="12.75" hidden="1" customHeight="1">
      <c r="B7392" s="1186"/>
      <c r="C7392" s="1159"/>
      <c r="D7392" s="465">
        <v>373</v>
      </c>
      <c r="E7392" s="1156"/>
      <c r="F7392" s="1157"/>
      <c r="G7392" s="1158"/>
      <c r="H7392" s="468">
        <v>0.05</v>
      </c>
      <c r="I7392" s="564"/>
      <c r="J7392" s="377">
        <f t="shared" si="237"/>
        <v>0</v>
      </c>
      <c r="K7392" s="467">
        <f t="shared" si="238"/>
        <v>0</v>
      </c>
      <c r="L7392" s="113"/>
      <c r="M7392" s="113"/>
    </row>
    <row r="7393" spans="2:13" s="181" customFormat="1" ht="12.75" hidden="1" customHeight="1">
      <c r="B7393" s="1186"/>
      <c r="C7393" s="1159"/>
      <c r="D7393" s="465">
        <v>374</v>
      </c>
      <c r="E7393" s="1156"/>
      <c r="F7393" s="1157"/>
      <c r="G7393" s="1158"/>
      <c r="H7393" s="468">
        <v>0.05</v>
      </c>
      <c r="I7393" s="564"/>
      <c r="J7393" s="377">
        <f t="shared" si="237"/>
        <v>0</v>
      </c>
      <c r="K7393" s="467">
        <f t="shared" si="238"/>
        <v>0</v>
      </c>
      <c r="L7393" s="113"/>
      <c r="M7393" s="113"/>
    </row>
    <row r="7394" spans="2:13" s="181" customFormat="1" ht="12.75" hidden="1" customHeight="1">
      <c r="B7394" s="1186"/>
      <c r="C7394" s="1159"/>
      <c r="D7394" s="465">
        <v>375</v>
      </c>
      <c r="E7394" s="1156"/>
      <c r="F7394" s="1157"/>
      <c r="G7394" s="1158"/>
      <c r="H7394" s="468">
        <v>0.05</v>
      </c>
      <c r="I7394" s="564"/>
      <c r="J7394" s="377">
        <f t="shared" si="237"/>
        <v>0</v>
      </c>
      <c r="K7394" s="467">
        <f t="shared" si="238"/>
        <v>0</v>
      </c>
      <c r="L7394" s="113"/>
      <c r="M7394" s="113"/>
    </row>
    <row r="7395" spans="2:13" s="181" customFormat="1" ht="12.75" hidden="1" customHeight="1">
      <c r="B7395" s="1186"/>
      <c r="C7395" s="1159"/>
      <c r="D7395" s="465">
        <v>376</v>
      </c>
      <c r="E7395" s="1156"/>
      <c r="F7395" s="1157"/>
      <c r="G7395" s="1158"/>
      <c r="H7395" s="468">
        <v>0.05</v>
      </c>
      <c r="I7395" s="564"/>
      <c r="J7395" s="377">
        <f t="shared" si="237"/>
        <v>0</v>
      </c>
      <c r="K7395" s="467">
        <f t="shared" si="238"/>
        <v>0</v>
      </c>
      <c r="L7395" s="113"/>
      <c r="M7395" s="113"/>
    </row>
    <row r="7396" spans="2:13" s="181" customFormat="1" ht="12.75" hidden="1" customHeight="1">
      <c r="B7396" s="1186"/>
      <c r="C7396" s="1159"/>
      <c r="D7396" s="465">
        <v>377</v>
      </c>
      <c r="E7396" s="1156"/>
      <c r="F7396" s="1157"/>
      <c r="G7396" s="1158"/>
      <c r="H7396" s="468">
        <v>0.05</v>
      </c>
      <c r="I7396" s="564"/>
      <c r="J7396" s="377">
        <f t="shared" si="237"/>
        <v>0</v>
      </c>
      <c r="K7396" s="467">
        <f t="shared" si="238"/>
        <v>0</v>
      </c>
      <c r="L7396" s="113"/>
      <c r="M7396" s="113"/>
    </row>
    <row r="7397" spans="2:13" s="181" customFormat="1" ht="12.75" hidden="1" customHeight="1">
      <c r="B7397" s="1186"/>
      <c r="C7397" s="1159"/>
      <c r="D7397" s="465">
        <v>378</v>
      </c>
      <c r="E7397" s="1156"/>
      <c r="F7397" s="1157"/>
      <c r="G7397" s="1158"/>
      <c r="H7397" s="468">
        <v>0.05</v>
      </c>
      <c r="I7397" s="564"/>
      <c r="J7397" s="377">
        <f t="shared" si="237"/>
        <v>0</v>
      </c>
      <c r="K7397" s="467">
        <f t="shared" si="238"/>
        <v>0</v>
      </c>
      <c r="L7397" s="113"/>
      <c r="M7397" s="113"/>
    </row>
    <row r="7398" spans="2:13" s="181" customFormat="1" ht="12.75" hidden="1" customHeight="1">
      <c r="B7398" s="1186"/>
      <c r="C7398" s="1159"/>
      <c r="D7398" s="465">
        <v>379</v>
      </c>
      <c r="E7398" s="1156"/>
      <c r="F7398" s="1157"/>
      <c r="G7398" s="1158"/>
      <c r="H7398" s="468">
        <v>0.05</v>
      </c>
      <c r="I7398" s="564"/>
      <c r="J7398" s="377">
        <f t="shared" si="237"/>
        <v>0</v>
      </c>
      <c r="K7398" s="467">
        <f t="shared" si="238"/>
        <v>0</v>
      </c>
      <c r="L7398" s="113"/>
      <c r="M7398" s="113"/>
    </row>
    <row r="7399" spans="2:13" s="181" customFormat="1" ht="12.75" hidden="1" customHeight="1">
      <c r="B7399" s="1186"/>
      <c r="C7399" s="1159"/>
      <c r="D7399" s="465">
        <v>380</v>
      </c>
      <c r="E7399" s="1156"/>
      <c r="F7399" s="1157"/>
      <c r="G7399" s="1158"/>
      <c r="H7399" s="468">
        <v>0.05</v>
      </c>
      <c r="I7399" s="564"/>
      <c r="J7399" s="377">
        <f t="shared" si="237"/>
        <v>0</v>
      </c>
      <c r="K7399" s="467">
        <f t="shared" si="238"/>
        <v>0</v>
      </c>
      <c r="L7399" s="113"/>
      <c r="M7399" s="113"/>
    </row>
    <row r="7400" spans="2:13" s="181" customFormat="1" ht="12.75" hidden="1" customHeight="1">
      <c r="B7400" s="1186"/>
      <c r="C7400" s="1159"/>
      <c r="D7400" s="465">
        <v>381</v>
      </c>
      <c r="E7400" s="1156"/>
      <c r="F7400" s="1157"/>
      <c r="G7400" s="1158"/>
      <c r="H7400" s="468">
        <v>0.05</v>
      </c>
      <c r="I7400" s="564"/>
      <c r="J7400" s="377">
        <f t="shared" si="237"/>
        <v>0</v>
      </c>
      <c r="K7400" s="467">
        <f t="shared" si="238"/>
        <v>0</v>
      </c>
      <c r="L7400" s="113"/>
      <c r="M7400" s="113"/>
    </row>
    <row r="7401" spans="2:13" s="181" customFormat="1" ht="12" hidden="1" customHeight="1">
      <c r="B7401" s="1186"/>
      <c r="C7401" s="1159"/>
      <c r="D7401" s="465">
        <v>382</v>
      </c>
      <c r="E7401" s="1156"/>
      <c r="F7401" s="1157"/>
      <c r="G7401" s="1158"/>
      <c r="H7401" s="468">
        <v>0.05</v>
      </c>
      <c r="I7401" s="564"/>
      <c r="J7401" s="377">
        <f t="shared" si="237"/>
        <v>0</v>
      </c>
      <c r="K7401" s="467">
        <f t="shared" si="238"/>
        <v>0</v>
      </c>
      <c r="L7401" s="113"/>
      <c r="M7401" s="113"/>
    </row>
    <row r="7402" spans="2:13" s="181" customFormat="1" ht="12" hidden="1" customHeight="1">
      <c r="B7402" s="1186"/>
      <c r="C7402" s="1159"/>
      <c r="D7402" s="465">
        <v>383</v>
      </c>
      <c r="E7402" s="1156"/>
      <c r="F7402" s="1157"/>
      <c r="G7402" s="1158"/>
      <c r="H7402" s="468">
        <v>0.05</v>
      </c>
      <c r="I7402" s="564"/>
      <c r="J7402" s="377">
        <f t="shared" si="237"/>
        <v>0</v>
      </c>
      <c r="K7402" s="467">
        <f t="shared" si="238"/>
        <v>0</v>
      </c>
      <c r="L7402" s="113"/>
      <c r="M7402" s="113"/>
    </row>
    <row r="7403" spans="2:13" s="181" customFormat="1" ht="12.75" hidden="1" customHeight="1">
      <c r="B7403" s="1186"/>
      <c r="C7403" s="1159"/>
      <c r="D7403" s="465">
        <v>384</v>
      </c>
      <c r="E7403" s="1156"/>
      <c r="F7403" s="1157"/>
      <c r="G7403" s="1158"/>
      <c r="H7403" s="468">
        <v>0.05</v>
      </c>
      <c r="I7403" s="564"/>
      <c r="J7403" s="377">
        <f t="shared" si="237"/>
        <v>0</v>
      </c>
      <c r="K7403" s="467">
        <f t="shared" si="238"/>
        <v>0</v>
      </c>
      <c r="L7403" s="113"/>
      <c r="M7403" s="113"/>
    </row>
    <row r="7404" spans="2:13" s="181" customFormat="1" ht="12.75" hidden="1" customHeight="1">
      <c r="B7404" s="1186"/>
      <c r="C7404" s="1159"/>
      <c r="D7404" s="465">
        <v>385</v>
      </c>
      <c r="E7404" s="1156"/>
      <c r="F7404" s="1157"/>
      <c r="G7404" s="1158"/>
      <c r="H7404" s="468">
        <v>0.05</v>
      </c>
      <c r="I7404" s="564"/>
      <c r="J7404" s="377">
        <f t="shared" ref="J7404:J7467" si="239">$I$11027*H7404</f>
        <v>0</v>
      </c>
      <c r="K7404" s="467">
        <f t="shared" si="238"/>
        <v>0</v>
      </c>
      <c r="L7404" s="113"/>
      <c r="M7404" s="113"/>
    </row>
    <row r="7405" spans="2:13" s="181" customFormat="1" ht="12.75" hidden="1" customHeight="1">
      <c r="B7405" s="1186"/>
      <c r="C7405" s="1159"/>
      <c r="D7405" s="465">
        <v>386</v>
      </c>
      <c r="E7405" s="1156"/>
      <c r="F7405" s="1157"/>
      <c r="G7405" s="1158"/>
      <c r="H7405" s="468">
        <v>0.05</v>
      </c>
      <c r="I7405" s="564"/>
      <c r="J7405" s="377">
        <f t="shared" si="239"/>
        <v>0</v>
      </c>
      <c r="K7405" s="467">
        <f t="shared" ref="K7405:K7468" si="240">MAX(0,(I7405-J7405)*0.65)</f>
        <v>0</v>
      </c>
      <c r="L7405" s="113"/>
      <c r="M7405" s="113"/>
    </row>
    <row r="7406" spans="2:13" s="181" customFormat="1" ht="12.75" hidden="1" customHeight="1">
      <c r="B7406" s="1186"/>
      <c r="C7406" s="1159"/>
      <c r="D7406" s="465">
        <v>387</v>
      </c>
      <c r="E7406" s="1156"/>
      <c r="F7406" s="1157"/>
      <c r="G7406" s="1158"/>
      <c r="H7406" s="468">
        <v>0.05</v>
      </c>
      <c r="I7406" s="564"/>
      <c r="J7406" s="377">
        <f t="shared" si="239"/>
        <v>0</v>
      </c>
      <c r="K7406" s="467">
        <f t="shared" si="240"/>
        <v>0</v>
      </c>
      <c r="L7406" s="113"/>
      <c r="M7406" s="113"/>
    </row>
    <row r="7407" spans="2:13" s="181" customFormat="1" ht="12.75" hidden="1" customHeight="1">
      <c r="B7407" s="1186"/>
      <c r="C7407" s="1159"/>
      <c r="D7407" s="465">
        <v>388</v>
      </c>
      <c r="E7407" s="1156"/>
      <c r="F7407" s="1157"/>
      <c r="G7407" s="1158"/>
      <c r="H7407" s="468">
        <v>0.05</v>
      </c>
      <c r="I7407" s="564"/>
      <c r="J7407" s="377">
        <f t="shared" si="239"/>
        <v>0</v>
      </c>
      <c r="K7407" s="467">
        <f t="shared" si="240"/>
        <v>0</v>
      </c>
      <c r="L7407" s="113"/>
      <c r="M7407" s="113"/>
    </row>
    <row r="7408" spans="2:13" s="181" customFormat="1" ht="12.75" hidden="1" customHeight="1">
      <c r="B7408" s="1186"/>
      <c r="C7408" s="1159"/>
      <c r="D7408" s="465">
        <v>389</v>
      </c>
      <c r="E7408" s="1156"/>
      <c r="F7408" s="1157"/>
      <c r="G7408" s="1158"/>
      <c r="H7408" s="468">
        <v>0.05</v>
      </c>
      <c r="I7408" s="564"/>
      <c r="J7408" s="377">
        <f t="shared" si="239"/>
        <v>0</v>
      </c>
      <c r="K7408" s="467">
        <f t="shared" si="240"/>
        <v>0</v>
      </c>
      <c r="L7408" s="113"/>
      <c r="M7408" s="113"/>
    </row>
    <row r="7409" spans="2:13" s="181" customFormat="1" ht="12.75" hidden="1" customHeight="1">
      <c r="B7409" s="1186"/>
      <c r="C7409" s="1159"/>
      <c r="D7409" s="465">
        <v>390</v>
      </c>
      <c r="E7409" s="1156"/>
      <c r="F7409" s="1157"/>
      <c r="G7409" s="1158"/>
      <c r="H7409" s="468">
        <v>0.05</v>
      </c>
      <c r="I7409" s="564"/>
      <c r="J7409" s="377">
        <f t="shared" si="239"/>
        <v>0</v>
      </c>
      <c r="K7409" s="467">
        <f t="shared" si="240"/>
        <v>0</v>
      </c>
      <c r="L7409" s="113"/>
      <c r="M7409" s="113"/>
    </row>
    <row r="7410" spans="2:13" s="181" customFormat="1" ht="12.75" hidden="1" customHeight="1">
      <c r="B7410" s="1186"/>
      <c r="C7410" s="1159"/>
      <c r="D7410" s="465">
        <v>391</v>
      </c>
      <c r="E7410" s="1156"/>
      <c r="F7410" s="1157"/>
      <c r="G7410" s="1158"/>
      <c r="H7410" s="468">
        <v>0.05</v>
      </c>
      <c r="I7410" s="564"/>
      <c r="J7410" s="377">
        <f t="shared" si="239"/>
        <v>0</v>
      </c>
      <c r="K7410" s="467">
        <f t="shared" si="240"/>
        <v>0</v>
      </c>
      <c r="L7410" s="113"/>
      <c r="M7410" s="113"/>
    </row>
    <row r="7411" spans="2:13" s="181" customFormat="1" ht="12.75" hidden="1" customHeight="1">
      <c r="B7411" s="1186"/>
      <c r="C7411" s="1159"/>
      <c r="D7411" s="465">
        <v>392</v>
      </c>
      <c r="E7411" s="1156"/>
      <c r="F7411" s="1157"/>
      <c r="G7411" s="1158"/>
      <c r="H7411" s="468">
        <v>0.05</v>
      </c>
      <c r="I7411" s="564"/>
      <c r="J7411" s="377">
        <f t="shared" si="239"/>
        <v>0</v>
      </c>
      <c r="K7411" s="467">
        <f t="shared" si="240"/>
        <v>0</v>
      </c>
      <c r="L7411" s="113"/>
      <c r="M7411" s="113"/>
    </row>
    <row r="7412" spans="2:13" s="181" customFormat="1" ht="12.75" hidden="1" customHeight="1">
      <c r="B7412" s="1186"/>
      <c r="C7412" s="1159"/>
      <c r="D7412" s="465">
        <v>393</v>
      </c>
      <c r="E7412" s="1156"/>
      <c r="F7412" s="1157"/>
      <c r="G7412" s="1158"/>
      <c r="H7412" s="468">
        <v>0.05</v>
      </c>
      <c r="I7412" s="564"/>
      <c r="J7412" s="377">
        <f t="shared" si="239"/>
        <v>0</v>
      </c>
      <c r="K7412" s="467">
        <f t="shared" si="240"/>
        <v>0</v>
      </c>
      <c r="L7412" s="113"/>
      <c r="M7412" s="113"/>
    </row>
    <row r="7413" spans="2:13" s="181" customFormat="1" ht="12.75" hidden="1" customHeight="1">
      <c r="B7413" s="1186"/>
      <c r="C7413" s="1159"/>
      <c r="D7413" s="465">
        <v>394</v>
      </c>
      <c r="E7413" s="1156"/>
      <c r="F7413" s="1157"/>
      <c r="G7413" s="1158"/>
      <c r="H7413" s="468">
        <v>0.05</v>
      </c>
      <c r="I7413" s="564"/>
      <c r="J7413" s="377">
        <f t="shared" si="239"/>
        <v>0</v>
      </c>
      <c r="K7413" s="467">
        <f t="shared" si="240"/>
        <v>0</v>
      </c>
      <c r="L7413" s="113"/>
      <c r="M7413" s="113"/>
    </row>
    <row r="7414" spans="2:13" s="181" customFormat="1" ht="12.75" hidden="1" customHeight="1">
      <c r="B7414" s="1186"/>
      <c r="C7414" s="1159"/>
      <c r="D7414" s="465">
        <v>395</v>
      </c>
      <c r="E7414" s="1156"/>
      <c r="F7414" s="1157"/>
      <c r="G7414" s="1158"/>
      <c r="H7414" s="468">
        <v>0.05</v>
      </c>
      <c r="I7414" s="564"/>
      <c r="J7414" s="377">
        <f t="shared" si="239"/>
        <v>0</v>
      </c>
      <c r="K7414" s="467">
        <f t="shared" si="240"/>
        <v>0</v>
      </c>
      <c r="L7414" s="113"/>
      <c r="M7414" s="113"/>
    </row>
    <row r="7415" spans="2:13" s="181" customFormat="1" ht="12.75" hidden="1" customHeight="1">
      <c r="B7415" s="1186"/>
      <c r="C7415" s="1159"/>
      <c r="D7415" s="465">
        <v>396</v>
      </c>
      <c r="E7415" s="1156"/>
      <c r="F7415" s="1157"/>
      <c r="G7415" s="1158"/>
      <c r="H7415" s="468">
        <v>0.05</v>
      </c>
      <c r="I7415" s="564"/>
      <c r="J7415" s="377">
        <f t="shared" si="239"/>
        <v>0</v>
      </c>
      <c r="K7415" s="467">
        <f t="shared" si="240"/>
        <v>0</v>
      </c>
      <c r="L7415" s="113"/>
      <c r="M7415" s="113"/>
    </row>
    <row r="7416" spans="2:13" s="181" customFormat="1" ht="12.75" hidden="1" customHeight="1">
      <c r="B7416" s="1186"/>
      <c r="C7416" s="1159"/>
      <c r="D7416" s="465">
        <v>397</v>
      </c>
      <c r="E7416" s="1156"/>
      <c r="F7416" s="1157"/>
      <c r="G7416" s="1158"/>
      <c r="H7416" s="468">
        <v>0.05</v>
      </c>
      <c r="I7416" s="564"/>
      <c r="J7416" s="377">
        <f t="shared" si="239"/>
        <v>0</v>
      </c>
      <c r="K7416" s="467">
        <f t="shared" si="240"/>
        <v>0</v>
      </c>
      <c r="L7416" s="113"/>
      <c r="M7416" s="113"/>
    </row>
    <row r="7417" spans="2:13" s="181" customFormat="1" ht="12.75" hidden="1" customHeight="1">
      <c r="B7417" s="1186"/>
      <c r="C7417" s="1159"/>
      <c r="D7417" s="465">
        <v>398</v>
      </c>
      <c r="E7417" s="1156"/>
      <c r="F7417" s="1157"/>
      <c r="G7417" s="1158"/>
      <c r="H7417" s="468">
        <v>0.05</v>
      </c>
      <c r="I7417" s="564"/>
      <c r="J7417" s="377">
        <f t="shared" si="239"/>
        <v>0</v>
      </c>
      <c r="K7417" s="467">
        <f t="shared" si="240"/>
        <v>0</v>
      </c>
      <c r="L7417" s="113"/>
      <c r="M7417" s="113"/>
    </row>
    <row r="7418" spans="2:13" s="181" customFormat="1" ht="12.75" hidden="1" customHeight="1">
      <c r="B7418" s="1186"/>
      <c r="C7418" s="1159"/>
      <c r="D7418" s="465">
        <v>399</v>
      </c>
      <c r="E7418" s="1156"/>
      <c r="F7418" s="1157"/>
      <c r="G7418" s="1158"/>
      <c r="H7418" s="468">
        <v>0.05</v>
      </c>
      <c r="I7418" s="564"/>
      <c r="J7418" s="377">
        <f t="shared" si="239"/>
        <v>0</v>
      </c>
      <c r="K7418" s="467">
        <f t="shared" si="240"/>
        <v>0</v>
      </c>
      <c r="L7418" s="113"/>
      <c r="M7418" s="113"/>
    </row>
    <row r="7419" spans="2:13" s="181" customFormat="1" ht="12.75" hidden="1" customHeight="1">
      <c r="B7419" s="1186"/>
      <c r="C7419" s="1159"/>
      <c r="D7419" s="465">
        <v>400</v>
      </c>
      <c r="E7419" s="1156"/>
      <c r="F7419" s="1157"/>
      <c r="G7419" s="1158"/>
      <c r="H7419" s="468">
        <v>0.05</v>
      </c>
      <c r="I7419" s="564"/>
      <c r="J7419" s="377">
        <f t="shared" si="239"/>
        <v>0</v>
      </c>
      <c r="K7419" s="467">
        <f t="shared" si="240"/>
        <v>0</v>
      </c>
      <c r="L7419" s="113"/>
      <c r="M7419" s="113"/>
    </row>
    <row r="7420" spans="2:13" s="181" customFormat="1" ht="12.75" hidden="1" customHeight="1">
      <c r="B7420" s="1186"/>
      <c r="C7420" s="1159"/>
      <c r="D7420" s="465">
        <v>401</v>
      </c>
      <c r="E7420" s="1156"/>
      <c r="F7420" s="1157"/>
      <c r="G7420" s="1158"/>
      <c r="H7420" s="468">
        <v>0.05</v>
      </c>
      <c r="I7420" s="564"/>
      <c r="J7420" s="377">
        <f t="shared" si="239"/>
        <v>0</v>
      </c>
      <c r="K7420" s="467">
        <f t="shared" si="240"/>
        <v>0</v>
      </c>
      <c r="L7420" s="113"/>
      <c r="M7420" s="113"/>
    </row>
    <row r="7421" spans="2:13" s="181" customFormat="1" ht="12.75" hidden="1" customHeight="1">
      <c r="B7421" s="1186"/>
      <c r="C7421" s="1159"/>
      <c r="D7421" s="465">
        <v>402</v>
      </c>
      <c r="E7421" s="1156"/>
      <c r="F7421" s="1157"/>
      <c r="G7421" s="1158"/>
      <c r="H7421" s="468">
        <v>0.05</v>
      </c>
      <c r="I7421" s="564"/>
      <c r="J7421" s="377">
        <f t="shared" si="239"/>
        <v>0</v>
      </c>
      <c r="K7421" s="467">
        <f t="shared" si="240"/>
        <v>0</v>
      </c>
      <c r="L7421" s="113"/>
      <c r="M7421" s="113"/>
    </row>
    <row r="7422" spans="2:13" s="181" customFormat="1" ht="12.75" hidden="1" customHeight="1">
      <c r="B7422" s="1186"/>
      <c r="C7422" s="1159"/>
      <c r="D7422" s="465">
        <v>403</v>
      </c>
      <c r="E7422" s="1156"/>
      <c r="F7422" s="1157"/>
      <c r="G7422" s="1158"/>
      <c r="H7422" s="468">
        <v>0.05</v>
      </c>
      <c r="I7422" s="564"/>
      <c r="J7422" s="377">
        <f t="shared" si="239"/>
        <v>0</v>
      </c>
      <c r="K7422" s="467">
        <f t="shared" si="240"/>
        <v>0</v>
      </c>
      <c r="L7422" s="113"/>
      <c r="M7422" s="113"/>
    </row>
    <row r="7423" spans="2:13" s="181" customFormat="1" ht="12.75" hidden="1" customHeight="1">
      <c r="B7423" s="1186"/>
      <c r="C7423" s="1159"/>
      <c r="D7423" s="465">
        <v>404</v>
      </c>
      <c r="E7423" s="1156"/>
      <c r="F7423" s="1157"/>
      <c r="G7423" s="1158"/>
      <c r="H7423" s="468">
        <v>0.05</v>
      </c>
      <c r="I7423" s="564"/>
      <c r="J7423" s="377">
        <f t="shared" si="239"/>
        <v>0</v>
      </c>
      <c r="K7423" s="467">
        <f t="shared" si="240"/>
        <v>0</v>
      </c>
      <c r="L7423" s="113"/>
      <c r="M7423" s="113"/>
    </row>
    <row r="7424" spans="2:13" s="181" customFormat="1" ht="12.75" hidden="1" customHeight="1">
      <c r="B7424" s="1186"/>
      <c r="C7424" s="1159"/>
      <c r="D7424" s="465">
        <v>405</v>
      </c>
      <c r="E7424" s="1156"/>
      <c r="F7424" s="1157"/>
      <c r="G7424" s="1158"/>
      <c r="H7424" s="468">
        <v>0.05</v>
      </c>
      <c r="I7424" s="564"/>
      <c r="J7424" s="377">
        <f t="shared" si="239"/>
        <v>0</v>
      </c>
      <c r="K7424" s="467">
        <f t="shared" si="240"/>
        <v>0</v>
      </c>
      <c r="L7424" s="113"/>
      <c r="M7424" s="113"/>
    </row>
    <row r="7425" spans="2:13" s="181" customFormat="1" ht="12.75" hidden="1" customHeight="1">
      <c r="B7425" s="1186"/>
      <c r="C7425" s="1159"/>
      <c r="D7425" s="465">
        <v>406</v>
      </c>
      <c r="E7425" s="1156"/>
      <c r="F7425" s="1157"/>
      <c r="G7425" s="1158"/>
      <c r="H7425" s="468">
        <v>0.05</v>
      </c>
      <c r="I7425" s="564"/>
      <c r="J7425" s="377">
        <f t="shared" si="239"/>
        <v>0</v>
      </c>
      <c r="K7425" s="467">
        <f t="shared" si="240"/>
        <v>0</v>
      </c>
      <c r="L7425" s="113"/>
      <c r="M7425" s="113"/>
    </row>
    <row r="7426" spans="2:13" s="181" customFormat="1" ht="12.75" hidden="1" customHeight="1">
      <c r="B7426" s="1186"/>
      <c r="C7426" s="1159"/>
      <c r="D7426" s="465">
        <v>407</v>
      </c>
      <c r="E7426" s="1156"/>
      <c r="F7426" s="1157"/>
      <c r="G7426" s="1158"/>
      <c r="H7426" s="468">
        <v>0.05</v>
      </c>
      <c r="I7426" s="564"/>
      <c r="J7426" s="377">
        <f t="shared" si="239"/>
        <v>0</v>
      </c>
      <c r="K7426" s="467">
        <f t="shared" si="240"/>
        <v>0</v>
      </c>
      <c r="L7426" s="113"/>
      <c r="M7426" s="113"/>
    </row>
    <row r="7427" spans="2:13" s="181" customFormat="1" ht="12.75" hidden="1" customHeight="1">
      <c r="B7427" s="1186"/>
      <c r="C7427" s="1159"/>
      <c r="D7427" s="465">
        <v>408</v>
      </c>
      <c r="E7427" s="1156"/>
      <c r="F7427" s="1157"/>
      <c r="G7427" s="1158"/>
      <c r="H7427" s="468">
        <v>0.05</v>
      </c>
      <c r="I7427" s="564"/>
      <c r="J7427" s="377">
        <f t="shared" si="239"/>
        <v>0</v>
      </c>
      <c r="K7427" s="467">
        <f t="shared" si="240"/>
        <v>0</v>
      </c>
      <c r="L7427" s="113"/>
      <c r="M7427" s="113"/>
    </row>
    <row r="7428" spans="2:13" s="181" customFormat="1" ht="12.75" hidden="1" customHeight="1">
      <c r="B7428" s="1186"/>
      <c r="C7428" s="1159"/>
      <c r="D7428" s="465">
        <v>409</v>
      </c>
      <c r="E7428" s="1156"/>
      <c r="F7428" s="1157"/>
      <c r="G7428" s="1158"/>
      <c r="H7428" s="468">
        <v>0.05</v>
      </c>
      <c r="I7428" s="564"/>
      <c r="J7428" s="377">
        <f t="shared" si="239"/>
        <v>0</v>
      </c>
      <c r="K7428" s="467">
        <f t="shared" si="240"/>
        <v>0</v>
      </c>
      <c r="L7428" s="113"/>
      <c r="M7428" s="113"/>
    </row>
    <row r="7429" spans="2:13" s="181" customFormat="1" ht="12.75" hidden="1" customHeight="1">
      <c r="B7429" s="1186"/>
      <c r="C7429" s="1159"/>
      <c r="D7429" s="465">
        <v>410</v>
      </c>
      <c r="E7429" s="1156"/>
      <c r="F7429" s="1157"/>
      <c r="G7429" s="1158"/>
      <c r="H7429" s="468">
        <v>0.05</v>
      </c>
      <c r="I7429" s="564"/>
      <c r="J7429" s="377">
        <f t="shared" si="239"/>
        <v>0</v>
      </c>
      <c r="K7429" s="467">
        <f t="shared" si="240"/>
        <v>0</v>
      </c>
      <c r="L7429" s="113"/>
      <c r="M7429" s="113"/>
    </row>
    <row r="7430" spans="2:13" s="181" customFormat="1" ht="12.75" hidden="1" customHeight="1">
      <c r="B7430" s="1186"/>
      <c r="C7430" s="1159"/>
      <c r="D7430" s="465">
        <v>411</v>
      </c>
      <c r="E7430" s="1156"/>
      <c r="F7430" s="1157"/>
      <c r="G7430" s="1158"/>
      <c r="H7430" s="468">
        <v>0.05</v>
      </c>
      <c r="I7430" s="564"/>
      <c r="J7430" s="377">
        <f t="shared" si="239"/>
        <v>0</v>
      </c>
      <c r="K7430" s="467">
        <f t="shared" si="240"/>
        <v>0</v>
      </c>
      <c r="L7430" s="113"/>
      <c r="M7430" s="113"/>
    </row>
    <row r="7431" spans="2:13" s="181" customFormat="1" ht="12.75" hidden="1" customHeight="1">
      <c r="B7431" s="1186"/>
      <c r="C7431" s="1159"/>
      <c r="D7431" s="465">
        <v>412</v>
      </c>
      <c r="E7431" s="1156"/>
      <c r="F7431" s="1157"/>
      <c r="G7431" s="1158"/>
      <c r="H7431" s="468">
        <v>0.05</v>
      </c>
      <c r="I7431" s="564"/>
      <c r="J7431" s="377">
        <f t="shared" si="239"/>
        <v>0</v>
      </c>
      <c r="K7431" s="467">
        <f t="shared" si="240"/>
        <v>0</v>
      </c>
      <c r="L7431" s="113"/>
      <c r="M7431" s="113"/>
    </row>
    <row r="7432" spans="2:13" s="181" customFormat="1" ht="12.75" hidden="1" customHeight="1">
      <c r="B7432" s="1186"/>
      <c r="C7432" s="1159"/>
      <c r="D7432" s="465">
        <v>413</v>
      </c>
      <c r="E7432" s="1156"/>
      <c r="F7432" s="1157"/>
      <c r="G7432" s="1158"/>
      <c r="H7432" s="468">
        <v>0.05</v>
      </c>
      <c r="I7432" s="564"/>
      <c r="J7432" s="377">
        <f t="shared" si="239"/>
        <v>0</v>
      </c>
      <c r="K7432" s="467">
        <f t="shared" si="240"/>
        <v>0</v>
      </c>
      <c r="L7432" s="113"/>
      <c r="M7432" s="113"/>
    </row>
    <row r="7433" spans="2:13" s="181" customFormat="1" ht="12.75" hidden="1" customHeight="1">
      <c r="B7433" s="1186"/>
      <c r="C7433" s="1159"/>
      <c r="D7433" s="465">
        <v>414</v>
      </c>
      <c r="E7433" s="1156"/>
      <c r="F7433" s="1157"/>
      <c r="G7433" s="1158"/>
      <c r="H7433" s="468">
        <v>0.05</v>
      </c>
      <c r="I7433" s="564"/>
      <c r="J7433" s="377">
        <f t="shared" si="239"/>
        <v>0</v>
      </c>
      <c r="K7433" s="467">
        <f t="shared" si="240"/>
        <v>0</v>
      </c>
      <c r="L7433" s="113"/>
      <c r="M7433" s="113"/>
    </row>
    <row r="7434" spans="2:13" s="181" customFormat="1" ht="12.75" hidden="1" customHeight="1">
      <c r="B7434" s="1186"/>
      <c r="C7434" s="1159"/>
      <c r="D7434" s="465">
        <v>415</v>
      </c>
      <c r="E7434" s="1156"/>
      <c r="F7434" s="1157"/>
      <c r="G7434" s="1158"/>
      <c r="H7434" s="468">
        <v>0.05</v>
      </c>
      <c r="I7434" s="564"/>
      <c r="J7434" s="377">
        <f t="shared" si="239"/>
        <v>0</v>
      </c>
      <c r="K7434" s="467">
        <f t="shared" si="240"/>
        <v>0</v>
      </c>
      <c r="L7434" s="113"/>
      <c r="M7434" s="113"/>
    </row>
    <row r="7435" spans="2:13" s="181" customFormat="1" ht="12.75" hidden="1" customHeight="1">
      <c r="B7435" s="1186"/>
      <c r="C7435" s="1159"/>
      <c r="D7435" s="465">
        <v>416</v>
      </c>
      <c r="E7435" s="1156"/>
      <c r="F7435" s="1157"/>
      <c r="G7435" s="1158"/>
      <c r="H7435" s="468">
        <v>0.05</v>
      </c>
      <c r="I7435" s="564"/>
      <c r="J7435" s="377">
        <f t="shared" si="239"/>
        <v>0</v>
      </c>
      <c r="K7435" s="467">
        <f t="shared" si="240"/>
        <v>0</v>
      </c>
      <c r="L7435" s="113"/>
      <c r="M7435" s="113"/>
    </row>
    <row r="7436" spans="2:13" s="181" customFormat="1" ht="12.75" hidden="1" customHeight="1">
      <c r="B7436" s="1186"/>
      <c r="C7436" s="1159"/>
      <c r="D7436" s="465">
        <v>417</v>
      </c>
      <c r="E7436" s="1156"/>
      <c r="F7436" s="1157"/>
      <c r="G7436" s="1158"/>
      <c r="H7436" s="468">
        <v>0.05</v>
      </c>
      <c r="I7436" s="564"/>
      <c r="J7436" s="377">
        <f t="shared" si="239"/>
        <v>0</v>
      </c>
      <c r="K7436" s="467">
        <f t="shared" si="240"/>
        <v>0</v>
      </c>
      <c r="L7436" s="113"/>
      <c r="M7436" s="113"/>
    </row>
    <row r="7437" spans="2:13" s="181" customFormat="1" ht="12.75" hidden="1" customHeight="1">
      <c r="B7437" s="1186"/>
      <c r="C7437" s="1159"/>
      <c r="D7437" s="465">
        <v>418</v>
      </c>
      <c r="E7437" s="1156"/>
      <c r="F7437" s="1157"/>
      <c r="G7437" s="1158"/>
      <c r="H7437" s="468">
        <v>0.05</v>
      </c>
      <c r="I7437" s="564"/>
      <c r="J7437" s="377">
        <f t="shared" si="239"/>
        <v>0</v>
      </c>
      <c r="K7437" s="467">
        <f t="shared" si="240"/>
        <v>0</v>
      </c>
      <c r="L7437" s="113"/>
      <c r="M7437" s="113"/>
    </row>
    <row r="7438" spans="2:13" s="181" customFormat="1" ht="12.75" hidden="1" customHeight="1">
      <c r="B7438" s="1186"/>
      <c r="C7438" s="1159"/>
      <c r="D7438" s="465">
        <v>419</v>
      </c>
      <c r="E7438" s="1156"/>
      <c r="F7438" s="1157"/>
      <c r="G7438" s="1158"/>
      <c r="H7438" s="468">
        <v>0.05</v>
      </c>
      <c r="I7438" s="564"/>
      <c r="J7438" s="377">
        <f t="shared" si="239"/>
        <v>0</v>
      </c>
      <c r="K7438" s="467">
        <f t="shared" si="240"/>
        <v>0</v>
      </c>
      <c r="L7438" s="113"/>
      <c r="M7438" s="113"/>
    </row>
    <row r="7439" spans="2:13" s="181" customFormat="1" ht="12.75" hidden="1" customHeight="1">
      <c r="B7439" s="1186"/>
      <c r="C7439" s="1159"/>
      <c r="D7439" s="465">
        <v>420</v>
      </c>
      <c r="E7439" s="1156"/>
      <c r="F7439" s="1157"/>
      <c r="G7439" s="1158"/>
      <c r="H7439" s="468">
        <v>0.05</v>
      </c>
      <c r="I7439" s="564"/>
      <c r="J7439" s="377">
        <f t="shared" si="239"/>
        <v>0</v>
      </c>
      <c r="K7439" s="467">
        <f t="shared" si="240"/>
        <v>0</v>
      </c>
      <c r="L7439" s="113"/>
      <c r="M7439" s="113"/>
    </row>
    <row r="7440" spans="2:13" s="181" customFormat="1" ht="12.75" hidden="1" customHeight="1">
      <c r="B7440" s="1186"/>
      <c r="C7440" s="1159"/>
      <c r="D7440" s="465">
        <v>421</v>
      </c>
      <c r="E7440" s="1156"/>
      <c r="F7440" s="1157"/>
      <c r="G7440" s="1158"/>
      <c r="H7440" s="468">
        <v>0.05</v>
      </c>
      <c r="I7440" s="564"/>
      <c r="J7440" s="377">
        <f t="shared" si="239"/>
        <v>0</v>
      </c>
      <c r="K7440" s="467">
        <f t="shared" si="240"/>
        <v>0</v>
      </c>
      <c r="L7440" s="113"/>
      <c r="M7440" s="113"/>
    </row>
    <row r="7441" spans="2:13" s="181" customFormat="1" ht="12.75" hidden="1" customHeight="1">
      <c r="B7441" s="1186"/>
      <c r="C7441" s="1159"/>
      <c r="D7441" s="465">
        <v>422</v>
      </c>
      <c r="E7441" s="1156"/>
      <c r="F7441" s="1157"/>
      <c r="G7441" s="1158"/>
      <c r="H7441" s="468">
        <v>0.05</v>
      </c>
      <c r="I7441" s="564"/>
      <c r="J7441" s="377">
        <f t="shared" si="239"/>
        <v>0</v>
      </c>
      <c r="K7441" s="467">
        <f t="shared" si="240"/>
        <v>0</v>
      </c>
      <c r="L7441" s="113"/>
      <c r="M7441" s="113"/>
    </row>
    <row r="7442" spans="2:13" s="181" customFormat="1" ht="12.75" hidden="1" customHeight="1">
      <c r="B7442" s="1186"/>
      <c r="C7442" s="1159"/>
      <c r="D7442" s="465">
        <v>423</v>
      </c>
      <c r="E7442" s="1156"/>
      <c r="F7442" s="1157"/>
      <c r="G7442" s="1158"/>
      <c r="H7442" s="468">
        <v>0.05</v>
      </c>
      <c r="I7442" s="564"/>
      <c r="J7442" s="377">
        <f t="shared" si="239"/>
        <v>0</v>
      </c>
      <c r="K7442" s="467">
        <f t="shared" si="240"/>
        <v>0</v>
      </c>
      <c r="L7442" s="113"/>
      <c r="M7442" s="113"/>
    </row>
    <row r="7443" spans="2:13" s="181" customFormat="1" ht="12.75" hidden="1" customHeight="1">
      <c r="B7443" s="1186"/>
      <c r="C7443" s="1159"/>
      <c r="D7443" s="465">
        <v>424</v>
      </c>
      <c r="E7443" s="1156"/>
      <c r="F7443" s="1157"/>
      <c r="G7443" s="1158"/>
      <c r="H7443" s="468">
        <v>0.05</v>
      </c>
      <c r="I7443" s="564"/>
      <c r="J7443" s="377">
        <f t="shared" si="239"/>
        <v>0</v>
      </c>
      <c r="K7443" s="467">
        <f t="shared" si="240"/>
        <v>0</v>
      </c>
      <c r="L7443" s="113"/>
      <c r="M7443" s="113"/>
    </row>
    <row r="7444" spans="2:13" s="181" customFormat="1" ht="12.75" hidden="1" customHeight="1">
      <c r="B7444" s="1186"/>
      <c r="C7444" s="1159"/>
      <c r="D7444" s="465">
        <v>425</v>
      </c>
      <c r="E7444" s="1156"/>
      <c r="F7444" s="1157"/>
      <c r="G7444" s="1158"/>
      <c r="H7444" s="468">
        <v>0.05</v>
      </c>
      <c r="I7444" s="564"/>
      <c r="J7444" s="377">
        <f t="shared" si="239"/>
        <v>0</v>
      </c>
      <c r="K7444" s="467">
        <f t="shared" si="240"/>
        <v>0</v>
      </c>
      <c r="L7444" s="113"/>
      <c r="M7444" s="113"/>
    </row>
    <row r="7445" spans="2:13" s="181" customFormat="1" ht="12.75" hidden="1" customHeight="1">
      <c r="B7445" s="1186"/>
      <c r="C7445" s="1159"/>
      <c r="D7445" s="465">
        <v>426</v>
      </c>
      <c r="E7445" s="1156"/>
      <c r="F7445" s="1157"/>
      <c r="G7445" s="1158"/>
      <c r="H7445" s="468">
        <v>0.05</v>
      </c>
      <c r="I7445" s="564"/>
      <c r="J7445" s="377">
        <f t="shared" si="239"/>
        <v>0</v>
      </c>
      <c r="K7445" s="467">
        <f t="shared" si="240"/>
        <v>0</v>
      </c>
      <c r="L7445" s="113"/>
      <c r="M7445" s="113"/>
    </row>
    <row r="7446" spans="2:13" s="181" customFormat="1" ht="12.75" hidden="1" customHeight="1">
      <c r="B7446" s="1186"/>
      <c r="C7446" s="1159"/>
      <c r="D7446" s="465">
        <v>427</v>
      </c>
      <c r="E7446" s="1156"/>
      <c r="F7446" s="1157"/>
      <c r="G7446" s="1158"/>
      <c r="H7446" s="468">
        <v>0.05</v>
      </c>
      <c r="I7446" s="564"/>
      <c r="J7446" s="377">
        <f t="shared" si="239"/>
        <v>0</v>
      </c>
      <c r="K7446" s="467">
        <f t="shared" si="240"/>
        <v>0</v>
      </c>
      <c r="L7446" s="113"/>
      <c r="M7446" s="113"/>
    </row>
    <row r="7447" spans="2:13" s="181" customFormat="1" ht="12.75" hidden="1" customHeight="1">
      <c r="B7447" s="1186"/>
      <c r="C7447" s="1159"/>
      <c r="D7447" s="465">
        <v>428</v>
      </c>
      <c r="E7447" s="1156"/>
      <c r="F7447" s="1157"/>
      <c r="G7447" s="1158"/>
      <c r="H7447" s="468">
        <v>0.05</v>
      </c>
      <c r="I7447" s="564"/>
      <c r="J7447" s="377">
        <f t="shared" si="239"/>
        <v>0</v>
      </c>
      <c r="K7447" s="467">
        <f t="shared" si="240"/>
        <v>0</v>
      </c>
      <c r="L7447" s="113"/>
      <c r="M7447" s="113"/>
    </row>
    <row r="7448" spans="2:13" s="181" customFormat="1" ht="12.75" hidden="1" customHeight="1">
      <c r="B7448" s="1186"/>
      <c r="C7448" s="1159"/>
      <c r="D7448" s="465">
        <v>429</v>
      </c>
      <c r="E7448" s="1156"/>
      <c r="F7448" s="1157"/>
      <c r="G7448" s="1158"/>
      <c r="H7448" s="468">
        <v>0.05</v>
      </c>
      <c r="I7448" s="564"/>
      <c r="J7448" s="377">
        <f t="shared" si="239"/>
        <v>0</v>
      </c>
      <c r="K7448" s="467">
        <f t="shared" si="240"/>
        <v>0</v>
      </c>
      <c r="L7448" s="113"/>
      <c r="M7448" s="113"/>
    </row>
    <row r="7449" spans="2:13" s="181" customFormat="1" ht="12.75" hidden="1" customHeight="1">
      <c r="B7449" s="1186"/>
      <c r="C7449" s="1159"/>
      <c r="D7449" s="465">
        <v>430</v>
      </c>
      <c r="E7449" s="1156"/>
      <c r="F7449" s="1157"/>
      <c r="G7449" s="1158"/>
      <c r="H7449" s="468">
        <v>0.05</v>
      </c>
      <c r="I7449" s="564"/>
      <c r="J7449" s="377">
        <f t="shared" si="239"/>
        <v>0</v>
      </c>
      <c r="K7449" s="467">
        <f t="shared" si="240"/>
        <v>0</v>
      </c>
      <c r="L7449" s="113"/>
      <c r="M7449" s="113"/>
    </row>
    <row r="7450" spans="2:13" s="181" customFormat="1" ht="12.75" hidden="1" customHeight="1">
      <c r="B7450" s="1186"/>
      <c r="C7450" s="1159"/>
      <c r="D7450" s="465">
        <v>431</v>
      </c>
      <c r="E7450" s="1156"/>
      <c r="F7450" s="1157"/>
      <c r="G7450" s="1158"/>
      <c r="H7450" s="468">
        <v>0.05</v>
      </c>
      <c r="I7450" s="564"/>
      <c r="J7450" s="377">
        <f t="shared" si="239"/>
        <v>0</v>
      </c>
      <c r="K7450" s="467">
        <f t="shared" si="240"/>
        <v>0</v>
      </c>
      <c r="L7450" s="113"/>
      <c r="M7450" s="113"/>
    </row>
    <row r="7451" spans="2:13" s="181" customFormat="1" ht="12.75" hidden="1" customHeight="1">
      <c r="B7451" s="1186"/>
      <c r="C7451" s="1159"/>
      <c r="D7451" s="465">
        <v>432</v>
      </c>
      <c r="E7451" s="1156"/>
      <c r="F7451" s="1157"/>
      <c r="G7451" s="1158"/>
      <c r="H7451" s="468">
        <v>0.05</v>
      </c>
      <c r="I7451" s="564"/>
      <c r="J7451" s="377">
        <f t="shared" si="239"/>
        <v>0</v>
      </c>
      <c r="K7451" s="467">
        <f t="shared" si="240"/>
        <v>0</v>
      </c>
      <c r="L7451" s="113"/>
      <c r="M7451" s="113"/>
    </row>
    <row r="7452" spans="2:13" s="181" customFormat="1" ht="12.75" hidden="1" customHeight="1">
      <c r="B7452" s="1186"/>
      <c r="C7452" s="1159"/>
      <c r="D7452" s="465">
        <v>433</v>
      </c>
      <c r="E7452" s="1156"/>
      <c r="F7452" s="1157"/>
      <c r="G7452" s="1158"/>
      <c r="H7452" s="468">
        <v>0.05</v>
      </c>
      <c r="I7452" s="564"/>
      <c r="J7452" s="377">
        <f t="shared" si="239"/>
        <v>0</v>
      </c>
      <c r="K7452" s="467">
        <f t="shared" si="240"/>
        <v>0</v>
      </c>
      <c r="L7452" s="113"/>
      <c r="M7452" s="113"/>
    </row>
    <row r="7453" spans="2:13" s="181" customFormat="1" ht="12.75" hidden="1" customHeight="1">
      <c r="B7453" s="1186"/>
      <c r="C7453" s="1159"/>
      <c r="D7453" s="465">
        <v>434</v>
      </c>
      <c r="E7453" s="1156"/>
      <c r="F7453" s="1157"/>
      <c r="G7453" s="1158"/>
      <c r="H7453" s="468">
        <v>0.05</v>
      </c>
      <c r="I7453" s="564"/>
      <c r="J7453" s="377">
        <f t="shared" si="239"/>
        <v>0</v>
      </c>
      <c r="K7453" s="467">
        <f t="shared" si="240"/>
        <v>0</v>
      </c>
      <c r="L7453" s="113"/>
      <c r="M7453" s="113"/>
    </row>
    <row r="7454" spans="2:13" s="181" customFormat="1" ht="12.75" hidden="1" customHeight="1">
      <c r="B7454" s="1186"/>
      <c r="C7454" s="1159"/>
      <c r="D7454" s="465">
        <v>435</v>
      </c>
      <c r="E7454" s="1156"/>
      <c r="F7454" s="1157"/>
      <c r="G7454" s="1158"/>
      <c r="H7454" s="468">
        <v>0.05</v>
      </c>
      <c r="I7454" s="564"/>
      <c r="J7454" s="377">
        <f t="shared" si="239"/>
        <v>0</v>
      </c>
      <c r="K7454" s="467">
        <f t="shared" si="240"/>
        <v>0</v>
      </c>
      <c r="L7454" s="113"/>
      <c r="M7454" s="113"/>
    </row>
    <row r="7455" spans="2:13" s="181" customFormat="1" ht="12.75" hidden="1" customHeight="1">
      <c r="B7455" s="1186"/>
      <c r="C7455" s="1159"/>
      <c r="D7455" s="465">
        <v>436</v>
      </c>
      <c r="E7455" s="1156"/>
      <c r="F7455" s="1157"/>
      <c r="G7455" s="1158"/>
      <c r="H7455" s="468">
        <v>0.05</v>
      </c>
      <c r="I7455" s="564"/>
      <c r="J7455" s="377">
        <f t="shared" si="239"/>
        <v>0</v>
      </c>
      <c r="K7455" s="467">
        <f t="shared" si="240"/>
        <v>0</v>
      </c>
      <c r="L7455" s="113"/>
      <c r="M7455" s="113"/>
    </row>
    <row r="7456" spans="2:13" s="181" customFormat="1" ht="12.75" hidden="1" customHeight="1">
      <c r="B7456" s="1186"/>
      <c r="C7456" s="1159"/>
      <c r="D7456" s="465">
        <v>437</v>
      </c>
      <c r="E7456" s="1156"/>
      <c r="F7456" s="1157"/>
      <c r="G7456" s="1158"/>
      <c r="H7456" s="468">
        <v>0.05</v>
      </c>
      <c r="I7456" s="564"/>
      <c r="J7456" s="377">
        <f t="shared" si="239"/>
        <v>0</v>
      </c>
      <c r="K7456" s="467">
        <f t="shared" si="240"/>
        <v>0</v>
      </c>
      <c r="L7456" s="113"/>
      <c r="M7456" s="113"/>
    </row>
    <row r="7457" spans="2:13" s="181" customFormat="1" ht="12.75" hidden="1" customHeight="1">
      <c r="B7457" s="1186"/>
      <c r="C7457" s="1159"/>
      <c r="D7457" s="465">
        <v>438</v>
      </c>
      <c r="E7457" s="1156"/>
      <c r="F7457" s="1157"/>
      <c r="G7457" s="1158"/>
      <c r="H7457" s="468">
        <v>0.05</v>
      </c>
      <c r="I7457" s="564"/>
      <c r="J7457" s="377">
        <f t="shared" si="239"/>
        <v>0</v>
      </c>
      <c r="K7457" s="467">
        <f t="shared" si="240"/>
        <v>0</v>
      </c>
      <c r="L7457" s="113"/>
      <c r="M7457" s="113"/>
    </row>
    <row r="7458" spans="2:13" s="181" customFormat="1" ht="12.75" hidden="1" customHeight="1">
      <c r="B7458" s="1186"/>
      <c r="C7458" s="1159"/>
      <c r="D7458" s="465">
        <v>439</v>
      </c>
      <c r="E7458" s="1156"/>
      <c r="F7458" s="1157"/>
      <c r="G7458" s="1158"/>
      <c r="H7458" s="468">
        <v>0.05</v>
      </c>
      <c r="I7458" s="564"/>
      <c r="J7458" s="377">
        <f t="shared" si="239"/>
        <v>0</v>
      </c>
      <c r="K7458" s="467">
        <f t="shared" si="240"/>
        <v>0</v>
      </c>
      <c r="L7458" s="113"/>
      <c r="M7458" s="113"/>
    </row>
    <row r="7459" spans="2:13" s="181" customFormat="1" ht="12.75" hidden="1" customHeight="1">
      <c r="B7459" s="1186"/>
      <c r="C7459" s="1159"/>
      <c r="D7459" s="465">
        <v>440</v>
      </c>
      <c r="E7459" s="1156"/>
      <c r="F7459" s="1157"/>
      <c r="G7459" s="1158"/>
      <c r="H7459" s="468">
        <v>0.05</v>
      </c>
      <c r="I7459" s="564"/>
      <c r="J7459" s="377">
        <f t="shared" si="239"/>
        <v>0</v>
      </c>
      <c r="K7459" s="467">
        <f t="shared" si="240"/>
        <v>0</v>
      </c>
      <c r="L7459" s="113"/>
      <c r="M7459" s="113"/>
    </row>
    <row r="7460" spans="2:13" s="181" customFormat="1" ht="12.75" hidden="1" customHeight="1">
      <c r="B7460" s="1186"/>
      <c r="C7460" s="1159"/>
      <c r="D7460" s="465">
        <v>441</v>
      </c>
      <c r="E7460" s="1156"/>
      <c r="F7460" s="1157"/>
      <c r="G7460" s="1158"/>
      <c r="H7460" s="468">
        <v>0.05</v>
      </c>
      <c r="I7460" s="564"/>
      <c r="J7460" s="377">
        <f t="shared" si="239"/>
        <v>0</v>
      </c>
      <c r="K7460" s="467">
        <f t="shared" si="240"/>
        <v>0</v>
      </c>
      <c r="L7460" s="113"/>
      <c r="M7460" s="113"/>
    </row>
    <row r="7461" spans="2:13" s="181" customFormat="1" ht="12.75" hidden="1" customHeight="1">
      <c r="B7461" s="1186"/>
      <c r="C7461" s="1159"/>
      <c r="D7461" s="465">
        <v>442</v>
      </c>
      <c r="E7461" s="1156"/>
      <c r="F7461" s="1157"/>
      <c r="G7461" s="1158"/>
      <c r="H7461" s="468">
        <v>0.05</v>
      </c>
      <c r="I7461" s="564"/>
      <c r="J7461" s="377">
        <f t="shared" si="239"/>
        <v>0</v>
      </c>
      <c r="K7461" s="467">
        <f t="shared" si="240"/>
        <v>0</v>
      </c>
      <c r="L7461" s="113"/>
      <c r="M7461" s="113"/>
    </row>
    <row r="7462" spans="2:13" s="181" customFormat="1" ht="12.75" hidden="1" customHeight="1">
      <c r="B7462" s="1186"/>
      <c r="C7462" s="1159"/>
      <c r="D7462" s="465">
        <v>443</v>
      </c>
      <c r="E7462" s="1156"/>
      <c r="F7462" s="1157"/>
      <c r="G7462" s="1158"/>
      <c r="H7462" s="468">
        <v>0.05</v>
      </c>
      <c r="I7462" s="564"/>
      <c r="J7462" s="377">
        <f t="shared" si="239"/>
        <v>0</v>
      </c>
      <c r="K7462" s="467">
        <f t="shared" si="240"/>
        <v>0</v>
      </c>
      <c r="L7462" s="113"/>
      <c r="M7462" s="113"/>
    </row>
    <row r="7463" spans="2:13" s="181" customFormat="1" ht="12.75" hidden="1" customHeight="1">
      <c r="B7463" s="1186"/>
      <c r="C7463" s="1159"/>
      <c r="D7463" s="465">
        <v>444</v>
      </c>
      <c r="E7463" s="1156"/>
      <c r="F7463" s="1157"/>
      <c r="G7463" s="1158"/>
      <c r="H7463" s="468">
        <v>0.05</v>
      </c>
      <c r="I7463" s="564"/>
      <c r="J7463" s="377">
        <f t="shared" si="239"/>
        <v>0</v>
      </c>
      <c r="K7463" s="467">
        <f t="shared" si="240"/>
        <v>0</v>
      </c>
      <c r="L7463" s="113"/>
      <c r="M7463" s="113"/>
    </row>
    <row r="7464" spans="2:13" s="181" customFormat="1" ht="12.75" hidden="1" customHeight="1">
      <c r="B7464" s="1186"/>
      <c r="C7464" s="1159"/>
      <c r="D7464" s="465">
        <v>445</v>
      </c>
      <c r="E7464" s="1156"/>
      <c r="F7464" s="1157"/>
      <c r="G7464" s="1158"/>
      <c r="H7464" s="468">
        <v>0.05</v>
      </c>
      <c r="I7464" s="564"/>
      <c r="J7464" s="377">
        <f t="shared" si="239"/>
        <v>0</v>
      </c>
      <c r="K7464" s="467">
        <f t="shared" si="240"/>
        <v>0</v>
      </c>
      <c r="L7464" s="113"/>
      <c r="M7464" s="113"/>
    </row>
    <row r="7465" spans="2:13" s="181" customFormat="1" ht="12.75" hidden="1" customHeight="1">
      <c r="B7465" s="1186"/>
      <c r="C7465" s="1159"/>
      <c r="D7465" s="465">
        <v>446</v>
      </c>
      <c r="E7465" s="1156"/>
      <c r="F7465" s="1157"/>
      <c r="G7465" s="1158"/>
      <c r="H7465" s="468">
        <v>0.05</v>
      </c>
      <c r="I7465" s="564"/>
      <c r="J7465" s="377">
        <f t="shared" si="239"/>
        <v>0</v>
      </c>
      <c r="K7465" s="467">
        <f t="shared" si="240"/>
        <v>0</v>
      </c>
      <c r="L7465" s="113"/>
      <c r="M7465" s="113"/>
    </row>
    <row r="7466" spans="2:13" s="181" customFormat="1" ht="12.75" hidden="1" customHeight="1">
      <c r="B7466" s="1186"/>
      <c r="C7466" s="1159"/>
      <c r="D7466" s="465">
        <v>447</v>
      </c>
      <c r="E7466" s="1156"/>
      <c r="F7466" s="1157"/>
      <c r="G7466" s="1158"/>
      <c r="H7466" s="468">
        <v>0.05</v>
      </c>
      <c r="I7466" s="564"/>
      <c r="J7466" s="377">
        <f t="shared" si="239"/>
        <v>0</v>
      </c>
      <c r="K7466" s="467">
        <f t="shared" si="240"/>
        <v>0</v>
      </c>
      <c r="L7466" s="113"/>
      <c r="M7466" s="113"/>
    </row>
    <row r="7467" spans="2:13" s="181" customFormat="1" ht="12.75" hidden="1" customHeight="1">
      <c r="B7467" s="1186"/>
      <c r="C7467" s="1159"/>
      <c r="D7467" s="465">
        <v>448</v>
      </c>
      <c r="E7467" s="1156"/>
      <c r="F7467" s="1157"/>
      <c r="G7467" s="1158"/>
      <c r="H7467" s="468">
        <v>0.05</v>
      </c>
      <c r="I7467" s="564"/>
      <c r="J7467" s="377">
        <f t="shared" si="239"/>
        <v>0</v>
      </c>
      <c r="K7467" s="467">
        <f t="shared" si="240"/>
        <v>0</v>
      </c>
      <c r="L7467" s="113"/>
      <c r="M7467" s="113"/>
    </row>
    <row r="7468" spans="2:13" s="181" customFormat="1" ht="12.75" hidden="1" customHeight="1">
      <c r="B7468" s="1186"/>
      <c r="C7468" s="1159"/>
      <c r="D7468" s="465">
        <v>449</v>
      </c>
      <c r="E7468" s="1156"/>
      <c r="F7468" s="1157"/>
      <c r="G7468" s="1158"/>
      <c r="H7468" s="468">
        <v>0.05</v>
      </c>
      <c r="I7468" s="564"/>
      <c r="J7468" s="377">
        <f t="shared" ref="J7468:J7531" si="241">$I$11027*H7468</f>
        <v>0</v>
      </c>
      <c r="K7468" s="467">
        <f t="shared" si="240"/>
        <v>0</v>
      </c>
      <c r="L7468" s="113"/>
      <c r="M7468" s="113"/>
    </row>
    <row r="7469" spans="2:13" s="181" customFormat="1" ht="12.75" hidden="1" customHeight="1">
      <c r="B7469" s="1186"/>
      <c r="C7469" s="1159"/>
      <c r="D7469" s="465">
        <v>450</v>
      </c>
      <c r="E7469" s="1156"/>
      <c r="F7469" s="1157"/>
      <c r="G7469" s="1158"/>
      <c r="H7469" s="468">
        <v>0.05</v>
      </c>
      <c r="I7469" s="564"/>
      <c r="J7469" s="377">
        <f t="shared" si="241"/>
        <v>0</v>
      </c>
      <c r="K7469" s="467">
        <f t="shared" ref="K7469:K7532" si="242">MAX(0,(I7469-J7469)*0.65)</f>
        <v>0</v>
      </c>
      <c r="L7469" s="113"/>
      <c r="M7469" s="113"/>
    </row>
    <row r="7470" spans="2:13" s="181" customFormat="1" ht="12.75" hidden="1" customHeight="1">
      <c r="B7470" s="1186"/>
      <c r="C7470" s="1159"/>
      <c r="D7470" s="465">
        <v>451</v>
      </c>
      <c r="E7470" s="1156"/>
      <c r="F7470" s="1157"/>
      <c r="G7470" s="1158"/>
      <c r="H7470" s="468">
        <v>0.05</v>
      </c>
      <c r="I7470" s="564"/>
      <c r="J7470" s="377">
        <f t="shared" si="241"/>
        <v>0</v>
      </c>
      <c r="K7470" s="467">
        <f t="shared" si="242"/>
        <v>0</v>
      </c>
      <c r="L7470" s="113"/>
      <c r="M7470" s="113"/>
    </row>
    <row r="7471" spans="2:13" s="181" customFormat="1" ht="12.75" hidden="1" customHeight="1">
      <c r="B7471" s="1186"/>
      <c r="C7471" s="1159"/>
      <c r="D7471" s="465">
        <v>452</v>
      </c>
      <c r="E7471" s="1156"/>
      <c r="F7471" s="1157"/>
      <c r="G7471" s="1158"/>
      <c r="H7471" s="468">
        <v>0.05</v>
      </c>
      <c r="I7471" s="564"/>
      <c r="J7471" s="377">
        <f t="shared" si="241"/>
        <v>0</v>
      </c>
      <c r="K7471" s="467">
        <f t="shared" si="242"/>
        <v>0</v>
      </c>
      <c r="L7471" s="113"/>
      <c r="M7471" s="113"/>
    </row>
    <row r="7472" spans="2:13" s="181" customFormat="1" ht="12.75" hidden="1" customHeight="1">
      <c r="B7472" s="1186"/>
      <c r="C7472" s="1159"/>
      <c r="D7472" s="465">
        <v>453</v>
      </c>
      <c r="E7472" s="1156"/>
      <c r="F7472" s="1157"/>
      <c r="G7472" s="1158"/>
      <c r="H7472" s="468">
        <v>0.05</v>
      </c>
      <c r="I7472" s="564"/>
      <c r="J7472" s="377">
        <f t="shared" si="241"/>
        <v>0</v>
      </c>
      <c r="K7472" s="467">
        <f t="shared" si="242"/>
        <v>0</v>
      </c>
      <c r="L7472" s="113"/>
      <c r="M7472" s="113"/>
    </row>
    <row r="7473" spans="2:13" s="181" customFormat="1" ht="12.75" hidden="1" customHeight="1">
      <c r="B7473" s="1186"/>
      <c r="C7473" s="1159"/>
      <c r="D7473" s="465">
        <v>454</v>
      </c>
      <c r="E7473" s="1156"/>
      <c r="F7473" s="1157"/>
      <c r="G7473" s="1158"/>
      <c r="H7473" s="468">
        <v>0.05</v>
      </c>
      <c r="I7473" s="564"/>
      <c r="J7473" s="377">
        <f t="shared" si="241"/>
        <v>0</v>
      </c>
      <c r="K7473" s="467">
        <f t="shared" si="242"/>
        <v>0</v>
      </c>
      <c r="L7473" s="113"/>
      <c r="M7473" s="113"/>
    </row>
    <row r="7474" spans="2:13" s="181" customFormat="1" ht="12.75" hidden="1" customHeight="1">
      <c r="B7474" s="1186"/>
      <c r="C7474" s="1159"/>
      <c r="D7474" s="465">
        <v>455</v>
      </c>
      <c r="E7474" s="1156"/>
      <c r="F7474" s="1157"/>
      <c r="G7474" s="1158"/>
      <c r="H7474" s="468">
        <v>0.05</v>
      </c>
      <c r="I7474" s="564"/>
      <c r="J7474" s="377">
        <f t="shared" si="241"/>
        <v>0</v>
      </c>
      <c r="K7474" s="467">
        <f t="shared" si="242"/>
        <v>0</v>
      </c>
      <c r="L7474" s="113"/>
      <c r="M7474" s="113"/>
    </row>
    <row r="7475" spans="2:13" s="181" customFormat="1" ht="12.75" hidden="1" customHeight="1">
      <c r="B7475" s="1186"/>
      <c r="C7475" s="1159"/>
      <c r="D7475" s="465">
        <v>456</v>
      </c>
      <c r="E7475" s="1156"/>
      <c r="F7475" s="1157"/>
      <c r="G7475" s="1158"/>
      <c r="H7475" s="468">
        <v>0.05</v>
      </c>
      <c r="I7475" s="564"/>
      <c r="J7475" s="377">
        <f t="shared" si="241"/>
        <v>0</v>
      </c>
      <c r="K7475" s="467">
        <f t="shared" si="242"/>
        <v>0</v>
      </c>
      <c r="L7475" s="113"/>
      <c r="M7475" s="113"/>
    </row>
    <row r="7476" spans="2:13" s="181" customFormat="1" ht="12.75" hidden="1" customHeight="1">
      <c r="B7476" s="1186"/>
      <c r="C7476" s="1159"/>
      <c r="D7476" s="465">
        <v>457</v>
      </c>
      <c r="E7476" s="1156"/>
      <c r="F7476" s="1157"/>
      <c r="G7476" s="1158"/>
      <c r="H7476" s="468">
        <v>0.05</v>
      </c>
      <c r="I7476" s="564"/>
      <c r="J7476" s="377">
        <f t="shared" si="241"/>
        <v>0</v>
      </c>
      <c r="K7476" s="467">
        <f t="shared" si="242"/>
        <v>0</v>
      </c>
      <c r="L7476" s="113"/>
      <c r="M7476" s="113"/>
    </row>
    <row r="7477" spans="2:13" s="181" customFormat="1" ht="12.75" hidden="1" customHeight="1">
      <c r="B7477" s="1186"/>
      <c r="C7477" s="1159"/>
      <c r="D7477" s="465">
        <v>458</v>
      </c>
      <c r="E7477" s="1156"/>
      <c r="F7477" s="1157"/>
      <c r="G7477" s="1158"/>
      <c r="H7477" s="468">
        <v>0.05</v>
      </c>
      <c r="I7477" s="564"/>
      <c r="J7477" s="377">
        <f t="shared" si="241"/>
        <v>0</v>
      </c>
      <c r="K7477" s="467">
        <f t="shared" si="242"/>
        <v>0</v>
      </c>
      <c r="L7477" s="113"/>
      <c r="M7477" s="113"/>
    </row>
    <row r="7478" spans="2:13" s="181" customFormat="1" ht="12.75" hidden="1" customHeight="1">
      <c r="B7478" s="1186"/>
      <c r="C7478" s="1159"/>
      <c r="D7478" s="465">
        <v>459</v>
      </c>
      <c r="E7478" s="1156"/>
      <c r="F7478" s="1157"/>
      <c r="G7478" s="1158"/>
      <c r="H7478" s="468">
        <v>0.05</v>
      </c>
      <c r="I7478" s="564"/>
      <c r="J7478" s="377">
        <f t="shared" si="241"/>
        <v>0</v>
      </c>
      <c r="K7478" s="467">
        <f t="shared" si="242"/>
        <v>0</v>
      </c>
      <c r="L7478" s="113"/>
      <c r="M7478" s="113"/>
    </row>
    <row r="7479" spans="2:13" s="181" customFormat="1" ht="12.75" hidden="1" customHeight="1">
      <c r="B7479" s="1186"/>
      <c r="C7479" s="1159"/>
      <c r="D7479" s="465">
        <v>460</v>
      </c>
      <c r="E7479" s="1156"/>
      <c r="F7479" s="1157"/>
      <c r="G7479" s="1158"/>
      <c r="H7479" s="468">
        <v>0.05</v>
      </c>
      <c r="I7479" s="564"/>
      <c r="J7479" s="377">
        <f t="shared" si="241"/>
        <v>0</v>
      </c>
      <c r="K7479" s="467">
        <f t="shared" si="242"/>
        <v>0</v>
      </c>
      <c r="L7479" s="113"/>
      <c r="M7479" s="113"/>
    </row>
    <row r="7480" spans="2:13" s="181" customFormat="1" ht="12.75" hidden="1" customHeight="1">
      <c r="B7480" s="1186"/>
      <c r="C7480" s="1159"/>
      <c r="D7480" s="465">
        <v>461</v>
      </c>
      <c r="E7480" s="1156"/>
      <c r="F7480" s="1157"/>
      <c r="G7480" s="1158"/>
      <c r="H7480" s="468">
        <v>0.05</v>
      </c>
      <c r="I7480" s="564"/>
      <c r="J7480" s="377">
        <f t="shared" si="241"/>
        <v>0</v>
      </c>
      <c r="K7480" s="467">
        <f t="shared" si="242"/>
        <v>0</v>
      </c>
      <c r="L7480" s="113"/>
      <c r="M7480" s="113"/>
    </row>
    <row r="7481" spans="2:13" s="181" customFormat="1" ht="12.75" hidden="1" customHeight="1">
      <c r="B7481" s="1186"/>
      <c r="C7481" s="1159"/>
      <c r="D7481" s="465">
        <v>462</v>
      </c>
      <c r="E7481" s="1156"/>
      <c r="F7481" s="1157"/>
      <c r="G7481" s="1158"/>
      <c r="H7481" s="468">
        <v>0.05</v>
      </c>
      <c r="I7481" s="564"/>
      <c r="J7481" s="377">
        <f t="shared" si="241"/>
        <v>0</v>
      </c>
      <c r="K7481" s="467">
        <f t="shared" si="242"/>
        <v>0</v>
      </c>
      <c r="L7481" s="113"/>
      <c r="M7481" s="113"/>
    </row>
    <row r="7482" spans="2:13" s="181" customFormat="1" ht="12.75" hidden="1" customHeight="1">
      <c r="B7482" s="1186"/>
      <c r="C7482" s="1159"/>
      <c r="D7482" s="465">
        <v>463</v>
      </c>
      <c r="E7482" s="1156"/>
      <c r="F7482" s="1157"/>
      <c r="G7482" s="1158"/>
      <c r="H7482" s="468">
        <v>0.05</v>
      </c>
      <c r="I7482" s="564"/>
      <c r="J7482" s="377">
        <f t="shared" si="241"/>
        <v>0</v>
      </c>
      <c r="K7482" s="467">
        <f t="shared" si="242"/>
        <v>0</v>
      </c>
      <c r="L7482" s="113"/>
      <c r="M7482" s="113"/>
    </row>
    <row r="7483" spans="2:13" s="181" customFormat="1" ht="12.75" hidden="1" customHeight="1">
      <c r="B7483" s="1186"/>
      <c r="C7483" s="1159"/>
      <c r="D7483" s="465">
        <v>464</v>
      </c>
      <c r="E7483" s="1156"/>
      <c r="F7483" s="1157"/>
      <c r="G7483" s="1158"/>
      <c r="H7483" s="468">
        <v>0.05</v>
      </c>
      <c r="I7483" s="564"/>
      <c r="J7483" s="377">
        <f t="shared" si="241"/>
        <v>0</v>
      </c>
      <c r="K7483" s="467">
        <f t="shared" si="242"/>
        <v>0</v>
      </c>
      <c r="L7483" s="113"/>
      <c r="M7483" s="113"/>
    </row>
    <row r="7484" spans="2:13" s="181" customFormat="1" ht="12.75" hidden="1" customHeight="1">
      <c r="B7484" s="1186"/>
      <c r="C7484" s="1159"/>
      <c r="D7484" s="465">
        <v>465</v>
      </c>
      <c r="E7484" s="1156"/>
      <c r="F7484" s="1157"/>
      <c r="G7484" s="1158"/>
      <c r="H7484" s="468">
        <v>0.05</v>
      </c>
      <c r="I7484" s="564"/>
      <c r="J7484" s="377">
        <f t="shared" si="241"/>
        <v>0</v>
      </c>
      <c r="K7484" s="467">
        <f t="shared" si="242"/>
        <v>0</v>
      </c>
      <c r="L7484" s="113"/>
      <c r="M7484" s="113"/>
    </row>
    <row r="7485" spans="2:13" s="181" customFormat="1" ht="12.75" hidden="1" customHeight="1">
      <c r="B7485" s="1186"/>
      <c r="C7485" s="1159"/>
      <c r="D7485" s="465">
        <v>466</v>
      </c>
      <c r="E7485" s="1156"/>
      <c r="F7485" s="1157"/>
      <c r="G7485" s="1158"/>
      <c r="H7485" s="468">
        <v>0.05</v>
      </c>
      <c r="I7485" s="564"/>
      <c r="J7485" s="377">
        <f t="shared" si="241"/>
        <v>0</v>
      </c>
      <c r="K7485" s="467">
        <f t="shared" si="242"/>
        <v>0</v>
      </c>
      <c r="L7485" s="113"/>
      <c r="M7485" s="113"/>
    </row>
    <row r="7486" spans="2:13" s="181" customFormat="1" ht="12.75" hidden="1" customHeight="1">
      <c r="B7486" s="1186"/>
      <c r="C7486" s="1159"/>
      <c r="D7486" s="465">
        <v>467</v>
      </c>
      <c r="E7486" s="1156"/>
      <c r="F7486" s="1157"/>
      <c r="G7486" s="1158"/>
      <c r="H7486" s="468">
        <v>0.05</v>
      </c>
      <c r="I7486" s="564"/>
      <c r="J7486" s="377">
        <f t="shared" si="241"/>
        <v>0</v>
      </c>
      <c r="K7486" s="467">
        <f t="shared" si="242"/>
        <v>0</v>
      </c>
      <c r="L7486" s="113"/>
      <c r="M7486" s="113"/>
    </row>
    <row r="7487" spans="2:13" s="181" customFormat="1" ht="12.75" hidden="1" customHeight="1">
      <c r="B7487" s="1186"/>
      <c r="C7487" s="1159"/>
      <c r="D7487" s="465">
        <v>468</v>
      </c>
      <c r="E7487" s="1156"/>
      <c r="F7487" s="1157"/>
      <c r="G7487" s="1158"/>
      <c r="H7487" s="468">
        <v>0.05</v>
      </c>
      <c r="I7487" s="564"/>
      <c r="J7487" s="377">
        <f t="shared" si="241"/>
        <v>0</v>
      </c>
      <c r="K7487" s="467">
        <f t="shared" si="242"/>
        <v>0</v>
      </c>
      <c r="L7487" s="113"/>
      <c r="M7487" s="113"/>
    </row>
    <row r="7488" spans="2:13" s="181" customFormat="1" ht="12.75" hidden="1" customHeight="1">
      <c r="B7488" s="1186"/>
      <c r="C7488" s="1159"/>
      <c r="D7488" s="465">
        <v>469</v>
      </c>
      <c r="E7488" s="1156"/>
      <c r="F7488" s="1157"/>
      <c r="G7488" s="1158"/>
      <c r="H7488" s="468">
        <v>0.05</v>
      </c>
      <c r="I7488" s="564"/>
      <c r="J7488" s="377">
        <f t="shared" si="241"/>
        <v>0</v>
      </c>
      <c r="K7488" s="467">
        <f t="shared" si="242"/>
        <v>0</v>
      </c>
      <c r="L7488" s="113"/>
      <c r="M7488" s="113"/>
    </row>
    <row r="7489" spans="2:13" s="181" customFormat="1" ht="12.75" hidden="1" customHeight="1">
      <c r="B7489" s="1186"/>
      <c r="C7489" s="1159"/>
      <c r="D7489" s="465">
        <v>470</v>
      </c>
      <c r="E7489" s="1156"/>
      <c r="F7489" s="1157"/>
      <c r="G7489" s="1158"/>
      <c r="H7489" s="468">
        <v>0.05</v>
      </c>
      <c r="I7489" s="564"/>
      <c r="J7489" s="377">
        <f t="shared" si="241"/>
        <v>0</v>
      </c>
      <c r="K7489" s="467">
        <f t="shared" si="242"/>
        <v>0</v>
      </c>
      <c r="L7489" s="113"/>
      <c r="M7489" s="113"/>
    </row>
    <row r="7490" spans="2:13" s="181" customFormat="1" ht="12.75" hidden="1" customHeight="1">
      <c r="B7490" s="1186"/>
      <c r="C7490" s="1159"/>
      <c r="D7490" s="465">
        <v>471</v>
      </c>
      <c r="E7490" s="1156"/>
      <c r="F7490" s="1157"/>
      <c r="G7490" s="1158"/>
      <c r="H7490" s="468">
        <v>0.05</v>
      </c>
      <c r="I7490" s="564"/>
      <c r="J7490" s="377">
        <f t="shared" si="241"/>
        <v>0</v>
      </c>
      <c r="K7490" s="467">
        <f t="shared" si="242"/>
        <v>0</v>
      </c>
      <c r="L7490" s="113"/>
      <c r="M7490" s="113"/>
    </row>
    <row r="7491" spans="2:13" s="181" customFormat="1" ht="12.75" hidden="1" customHeight="1">
      <c r="B7491" s="1186"/>
      <c r="C7491" s="1159"/>
      <c r="D7491" s="465">
        <v>472</v>
      </c>
      <c r="E7491" s="1156"/>
      <c r="F7491" s="1157"/>
      <c r="G7491" s="1158"/>
      <c r="H7491" s="468">
        <v>0.05</v>
      </c>
      <c r="I7491" s="564"/>
      <c r="J7491" s="377">
        <f t="shared" si="241"/>
        <v>0</v>
      </c>
      <c r="K7491" s="467">
        <f t="shared" si="242"/>
        <v>0</v>
      </c>
      <c r="L7491" s="113"/>
      <c r="M7491" s="113"/>
    </row>
    <row r="7492" spans="2:13" s="181" customFormat="1" ht="12.75" hidden="1" customHeight="1">
      <c r="B7492" s="1186"/>
      <c r="C7492" s="1159"/>
      <c r="D7492" s="465">
        <v>473</v>
      </c>
      <c r="E7492" s="1156"/>
      <c r="F7492" s="1157"/>
      <c r="G7492" s="1158"/>
      <c r="H7492" s="468">
        <v>0.05</v>
      </c>
      <c r="I7492" s="564"/>
      <c r="J7492" s="377">
        <f t="shared" si="241"/>
        <v>0</v>
      </c>
      <c r="K7492" s="467">
        <f t="shared" si="242"/>
        <v>0</v>
      </c>
      <c r="L7492" s="113"/>
      <c r="M7492" s="113"/>
    </row>
    <row r="7493" spans="2:13" s="181" customFormat="1" ht="12.75" hidden="1" customHeight="1">
      <c r="B7493" s="1186"/>
      <c r="C7493" s="1159"/>
      <c r="D7493" s="465">
        <v>474</v>
      </c>
      <c r="E7493" s="1156"/>
      <c r="F7493" s="1157"/>
      <c r="G7493" s="1158"/>
      <c r="H7493" s="468">
        <v>0.05</v>
      </c>
      <c r="I7493" s="564"/>
      <c r="J7493" s="377">
        <f t="shared" si="241"/>
        <v>0</v>
      </c>
      <c r="K7493" s="467">
        <f t="shared" si="242"/>
        <v>0</v>
      </c>
      <c r="L7493" s="113"/>
      <c r="M7493" s="113"/>
    </row>
    <row r="7494" spans="2:13" s="181" customFormat="1" ht="12.75" hidden="1" customHeight="1">
      <c r="B7494" s="1186"/>
      <c r="C7494" s="1159"/>
      <c r="D7494" s="465">
        <v>475</v>
      </c>
      <c r="E7494" s="1156"/>
      <c r="F7494" s="1157"/>
      <c r="G7494" s="1158"/>
      <c r="H7494" s="468">
        <v>0.05</v>
      </c>
      <c r="I7494" s="564"/>
      <c r="J7494" s="377">
        <f t="shared" si="241"/>
        <v>0</v>
      </c>
      <c r="K7494" s="467">
        <f t="shared" si="242"/>
        <v>0</v>
      </c>
      <c r="L7494" s="113"/>
      <c r="M7494" s="113"/>
    </row>
    <row r="7495" spans="2:13" s="181" customFormat="1" ht="12.75" hidden="1" customHeight="1">
      <c r="B7495" s="1186"/>
      <c r="C7495" s="1159"/>
      <c r="D7495" s="465">
        <v>476</v>
      </c>
      <c r="E7495" s="1156"/>
      <c r="F7495" s="1157"/>
      <c r="G7495" s="1158"/>
      <c r="H7495" s="468">
        <v>0.05</v>
      </c>
      <c r="I7495" s="564"/>
      <c r="J7495" s="377">
        <f t="shared" si="241"/>
        <v>0</v>
      </c>
      <c r="K7495" s="467">
        <f t="shared" si="242"/>
        <v>0</v>
      </c>
      <c r="L7495" s="113"/>
      <c r="M7495" s="113"/>
    </row>
    <row r="7496" spans="2:13" s="181" customFormat="1" ht="12.75" hidden="1" customHeight="1">
      <c r="B7496" s="1186"/>
      <c r="C7496" s="1159"/>
      <c r="D7496" s="465">
        <v>477</v>
      </c>
      <c r="E7496" s="1156"/>
      <c r="F7496" s="1157"/>
      <c r="G7496" s="1158"/>
      <c r="H7496" s="468">
        <v>0.05</v>
      </c>
      <c r="I7496" s="564"/>
      <c r="J7496" s="377">
        <f t="shared" si="241"/>
        <v>0</v>
      </c>
      <c r="K7496" s="467">
        <f t="shared" si="242"/>
        <v>0</v>
      </c>
      <c r="L7496" s="113"/>
      <c r="M7496" s="113"/>
    </row>
    <row r="7497" spans="2:13" s="181" customFormat="1" ht="12.75" hidden="1" customHeight="1">
      <c r="B7497" s="1186"/>
      <c r="C7497" s="1159"/>
      <c r="D7497" s="465">
        <v>478</v>
      </c>
      <c r="E7497" s="1156"/>
      <c r="F7497" s="1157"/>
      <c r="G7497" s="1158"/>
      <c r="H7497" s="468">
        <v>0.05</v>
      </c>
      <c r="I7497" s="564"/>
      <c r="J7497" s="377">
        <f t="shared" si="241"/>
        <v>0</v>
      </c>
      <c r="K7497" s="467">
        <f t="shared" si="242"/>
        <v>0</v>
      </c>
      <c r="L7497" s="113"/>
      <c r="M7497" s="113"/>
    </row>
    <row r="7498" spans="2:13" s="181" customFormat="1" ht="12.75" hidden="1" customHeight="1">
      <c r="B7498" s="1186"/>
      <c r="C7498" s="1159"/>
      <c r="D7498" s="465">
        <v>479</v>
      </c>
      <c r="E7498" s="1156"/>
      <c r="F7498" s="1157"/>
      <c r="G7498" s="1158"/>
      <c r="H7498" s="468">
        <v>0.05</v>
      </c>
      <c r="I7498" s="564"/>
      <c r="J7498" s="377">
        <f t="shared" si="241"/>
        <v>0</v>
      </c>
      <c r="K7498" s="467">
        <f t="shared" si="242"/>
        <v>0</v>
      </c>
      <c r="L7498" s="113"/>
      <c r="M7498" s="113"/>
    </row>
    <row r="7499" spans="2:13" s="181" customFormat="1" ht="12.75" hidden="1" customHeight="1">
      <c r="B7499" s="1186"/>
      <c r="C7499" s="1159"/>
      <c r="D7499" s="465">
        <v>480</v>
      </c>
      <c r="E7499" s="1156"/>
      <c r="F7499" s="1157"/>
      <c r="G7499" s="1158"/>
      <c r="H7499" s="468">
        <v>0.05</v>
      </c>
      <c r="I7499" s="564"/>
      <c r="J7499" s="377">
        <f t="shared" si="241"/>
        <v>0</v>
      </c>
      <c r="K7499" s="467">
        <f t="shared" si="242"/>
        <v>0</v>
      </c>
      <c r="L7499" s="113"/>
      <c r="M7499" s="113"/>
    </row>
    <row r="7500" spans="2:13" s="181" customFormat="1" ht="12.75" hidden="1" customHeight="1">
      <c r="B7500" s="1186"/>
      <c r="C7500" s="1159"/>
      <c r="D7500" s="465">
        <v>481</v>
      </c>
      <c r="E7500" s="1156"/>
      <c r="F7500" s="1157"/>
      <c r="G7500" s="1158"/>
      <c r="H7500" s="468">
        <v>0.05</v>
      </c>
      <c r="I7500" s="564"/>
      <c r="J7500" s="377">
        <f t="shared" si="241"/>
        <v>0</v>
      </c>
      <c r="K7500" s="467">
        <f t="shared" si="242"/>
        <v>0</v>
      </c>
      <c r="L7500" s="113"/>
      <c r="M7500" s="113"/>
    </row>
    <row r="7501" spans="2:13" s="181" customFormat="1" ht="12.75" hidden="1" customHeight="1">
      <c r="B7501" s="1186"/>
      <c r="C7501" s="1159"/>
      <c r="D7501" s="465">
        <v>482</v>
      </c>
      <c r="E7501" s="1156"/>
      <c r="F7501" s="1157"/>
      <c r="G7501" s="1158"/>
      <c r="H7501" s="468">
        <v>0.05</v>
      </c>
      <c r="I7501" s="564"/>
      <c r="J7501" s="377">
        <f t="shared" si="241"/>
        <v>0</v>
      </c>
      <c r="K7501" s="467">
        <f t="shared" si="242"/>
        <v>0</v>
      </c>
      <c r="L7501" s="113"/>
      <c r="M7501" s="113"/>
    </row>
    <row r="7502" spans="2:13" s="181" customFormat="1" ht="12.75" hidden="1" customHeight="1">
      <c r="B7502" s="1186"/>
      <c r="C7502" s="1159"/>
      <c r="D7502" s="465">
        <v>483</v>
      </c>
      <c r="E7502" s="1156"/>
      <c r="F7502" s="1157"/>
      <c r="G7502" s="1158"/>
      <c r="H7502" s="468">
        <v>0.05</v>
      </c>
      <c r="I7502" s="564"/>
      <c r="J7502" s="377">
        <f t="shared" si="241"/>
        <v>0</v>
      </c>
      <c r="K7502" s="467">
        <f t="shared" si="242"/>
        <v>0</v>
      </c>
      <c r="L7502" s="113"/>
      <c r="M7502" s="113"/>
    </row>
    <row r="7503" spans="2:13" s="181" customFormat="1" ht="12.75" hidden="1" customHeight="1">
      <c r="B7503" s="1186"/>
      <c r="C7503" s="1159"/>
      <c r="D7503" s="465">
        <v>484</v>
      </c>
      <c r="E7503" s="1156"/>
      <c r="F7503" s="1157"/>
      <c r="G7503" s="1158"/>
      <c r="H7503" s="468">
        <v>0.05</v>
      </c>
      <c r="I7503" s="564"/>
      <c r="J7503" s="377">
        <f t="shared" si="241"/>
        <v>0</v>
      </c>
      <c r="K7503" s="467">
        <f t="shared" si="242"/>
        <v>0</v>
      </c>
      <c r="L7503" s="113"/>
      <c r="M7503" s="113"/>
    </row>
    <row r="7504" spans="2:13" s="181" customFormat="1" ht="12.75" hidden="1" customHeight="1">
      <c r="B7504" s="1186"/>
      <c r="C7504" s="1159"/>
      <c r="D7504" s="465">
        <v>485</v>
      </c>
      <c r="E7504" s="1156"/>
      <c r="F7504" s="1157"/>
      <c r="G7504" s="1158"/>
      <c r="H7504" s="468">
        <v>0.05</v>
      </c>
      <c r="I7504" s="564"/>
      <c r="J7504" s="377">
        <f t="shared" si="241"/>
        <v>0</v>
      </c>
      <c r="K7504" s="467">
        <f t="shared" si="242"/>
        <v>0</v>
      </c>
      <c r="L7504" s="113"/>
      <c r="M7504" s="113"/>
    </row>
    <row r="7505" spans="2:13" s="181" customFormat="1" ht="12.75" hidden="1" customHeight="1">
      <c r="B7505" s="1186"/>
      <c r="C7505" s="1159"/>
      <c r="D7505" s="465">
        <v>486</v>
      </c>
      <c r="E7505" s="1156"/>
      <c r="F7505" s="1157"/>
      <c r="G7505" s="1158"/>
      <c r="H7505" s="468">
        <v>0.05</v>
      </c>
      <c r="I7505" s="564"/>
      <c r="J7505" s="377">
        <f t="shared" si="241"/>
        <v>0</v>
      </c>
      <c r="K7505" s="467">
        <f t="shared" si="242"/>
        <v>0</v>
      </c>
      <c r="L7505" s="113"/>
      <c r="M7505" s="113"/>
    </row>
    <row r="7506" spans="2:13" s="181" customFormat="1" ht="12.75" hidden="1" customHeight="1">
      <c r="B7506" s="1186"/>
      <c r="C7506" s="1159"/>
      <c r="D7506" s="465">
        <v>487</v>
      </c>
      <c r="E7506" s="1156"/>
      <c r="F7506" s="1157"/>
      <c r="G7506" s="1158"/>
      <c r="H7506" s="468">
        <v>0.05</v>
      </c>
      <c r="I7506" s="564"/>
      <c r="J7506" s="377">
        <f t="shared" si="241"/>
        <v>0</v>
      </c>
      <c r="K7506" s="467">
        <f t="shared" si="242"/>
        <v>0</v>
      </c>
      <c r="L7506" s="113"/>
      <c r="M7506" s="113"/>
    </row>
    <row r="7507" spans="2:13" s="181" customFormat="1" ht="12.75" hidden="1" customHeight="1">
      <c r="B7507" s="1186"/>
      <c r="C7507" s="1159"/>
      <c r="D7507" s="465">
        <v>488</v>
      </c>
      <c r="E7507" s="1156"/>
      <c r="F7507" s="1157"/>
      <c r="G7507" s="1158"/>
      <c r="H7507" s="468">
        <v>0.05</v>
      </c>
      <c r="I7507" s="564"/>
      <c r="J7507" s="377">
        <f t="shared" si="241"/>
        <v>0</v>
      </c>
      <c r="K7507" s="467">
        <f t="shared" si="242"/>
        <v>0</v>
      </c>
      <c r="L7507" s="113"/>
      <c r="M7507" s="113"/>
    </row>
    <row r="7508" spans="2:13" s="181" customFormat="1" ht="12.75" hidden="1" customHeight="1">
      <c r="B7508" s="1186"/>
      <c r="C7508" s="1159"/>
      <c r="D7508" s="465">
        <v>489</v>
      </c>
      <c r="E7508" s="1156"/>
      <c r="F7508" s="1157"/>
      <c r="G7508" s="1158"/>
      <c r="H7508" s="468">
        <v>0.05</v>
      </c>
      <c r="I7508" s="564"/>
      <c r="J7508" s="377">
        <f t="shared" si="241"/>
        <v>0</v>
      </c>
      <c r="K7508" s="467">
        <f t="shared" si="242"/>
        <v>0</v>
      </c>
      <c r="L7508" s="113"/>
      <c r="M7508" s="113"/>
    </row>
    <row r="7509" spans="2:13" s="181" customFormat="1" ht="12.75" hidden="1" customHeight="1">
      <c r="B7509" s="1186"/>
      <c r="C7509" s="1159"/>
      <c r="D7509" s="465">
        <v>490</v>
      </c>
      <c r="E7509" s="1156"/>
      <c r="F7509" s="1157"/>
      <c r="G7509" s="1158"/>
      <c r="H7509" s="468">
        <v>0.05</v>
      </c>
      <c r="I7509" s="564"/>
      <c r="J7509" s="377">
        <f t="shared" si="241"/>
        <v>0</v>
      </c>
      <c r="K7509" s="467">
        <f t="shared" si="242"/>
        <v>0</v>
      </c>
      <c r="L7509" s="113"/>
      <c r="M7509" s="113"/>
    </row>
    <row r="7510" spans="2:13" s="181" customFormat="1" ht="12.75" hidden="1" customHeight="1">
      <c r="B7510" s="1186"/>
      <c r="C7510" s="1159"/>
      <c r="D7510" s="465">
        <v>491</v>
      </c>
      <c r="E7510" s="1156"/>
      <c r="F7510" s="1157"/>
      <c r="G7510" s="1158"/>
      <c r="H7510" s="468">
        <v>0.05</v>
      </c>
      <c r="I7510" s="564"/>
      <c r="J7510" s="377">
        <f t="shared" si="241"/>
        <v>0</v>
      </c>
      <c r="K7510" s="467">
        <f t="shared" si="242"/>
        <v>0</v>
      </c>
      <c r="L7510" s="113"/>
      <c r="M7510" s="113"/>
    </row>
    <row r="7511" spans="2:13" s="181" customFormat="1" ht="12.75" hidden="1" customHeight="1">
      <c r="B7511" s="1186"/>
      <c r="C7511" s="1159"/>
      <c r="D7511" s="465">
        <v>492</v>
      </c>
      <c r="E7511" s="1156"/>
      <c r="F7511" s="1157"/>
      <c r="G7511" s="1158"/>
      <c r="H7511" s="468">
        <v>0.05</v>
      </c>
      <c r="I7511" s="564"/>
      <c r="J7511" s="377">
        <f t="shared" si="241"/>
        <v>0</v>
      </c>
      <c r="K7511" s="467">
        <f t="shared" si="242"/>
        <v>0</v>
      </c>
      <c r="L7511" s="113"/>
      <c r="M7511" s="113"/>
    </row>
    <row r="7512" spans="2:13" s="181" customFormat="1" ht="12.75" hidden="1" customHeight="1">
      <c r="B7512" s="1186"/>
      <c r="C7512" s="1159"/>
      <c r="D7512" s="465">
        <v>493</v>
      </c>
      <c r="E7512" s="1156"/>
      <c r="F7512" s="1157"/>
      <c r="G7512" s="1158"/>
      <c r="H7512" s="468">
        <v>0.05</v>
      </c>
      <c r="I7512" s="564"/>
      <c r="J7512" s="377">
        <f t="shared" si="241"/>
        <v>0</v>
      </c>
      <c r="K7512" s="467">
        <f t="shared" si="242"/>
        <v>0</v>
      </c>
      <c r="L7512" s="113"/>
      <c r="M7512" s="113"/>
    </row>
    <row r="7513" spans="2:13" s="181" customFormat="1" ht="12.75" hidden="1" customHeight="1">
      <c r="B7513" s="1186"/>
      <c r="C7513" s="1159"/>
      <c r="D7513" s="465">
        <v>494</v>
      </c>
      <c r="E7513" s="1156"/>
      <c r="F7513" s="1157"/>
      <c r="G7513" s="1158"/>
      <c r="H7513" s="468">
        <v>0.05</v>
      </c>
      <c r="I7513" s="564"/>
      <c r="J7513" s="377">
        <f t="shared" si="241"/>
        <v>0</v>
      </c>
      <c r="K7513" s="467">
        <f t="shared" si="242"/>
        <v>0</v>
      </c>
      <c r="L7513" s="113"/>
      <c r="M7513" s="113"/>
    </row>
    <row r="7514" spans="2:13" s="181" customFormat="1" ht="12.75" hidden="1" customHeight="1">
      <c r="B7514" s="1186"/>
      <c r="C7514" s="1159"/>
      <c r="D7514" s="465">
        <v>495</v>
      </c>
      <c r="E7514" s="1156"/>
      <c r="F7514" s="1157"/>
      <c r="G7514" s="1158"/>
      <c r="H7514" s="468">
        <v>0.05</v>
      </c>
      <c r="I7514" s="564"/>
      <c r="J7514" s="377">
        <f t="shared" si="241"/>
        <v>0</v>
      </c>
      <c r="K7514" s="467">
        <f t="shared" si="242"/>
        <v>0</v>
      </c>
      <c r="L7514" s="113"/>
      <c r="M7514" s="113"/>
    </row>
    <row r="7515" spans="2:13" s="181" customFormat="1" ht="12.75" hidden="1" customHeight="1">
      <c r="B7515" s="1186"/>
      <c r="C7515" s="1159"/>
      <c r="D7515" s="465">
        <v>496</v>
      </c>
      <c r="E7515" s="1156"/>
      <c r="F7515" s="1157"/>
      <c r="G7515" s="1158"/>
      <c r="H7515" s="468">
        <v>0.05</v>
      </c>
      <c r="I7515" s="564"/>
      <c r="J7515" s="377">
        <f t="shared" si="241"/>
        <v>0</v>
      </c>
      <c r="K7515" s="467">
        <f t="shared" si="242"/>
        <v>0</v>
      </c>
      <c r="L7515" s="113"/>
      <c r="M7515" s="113"/>
    </row>
    <row r="7516" spans="2:13" s="181" customFormat="1" ht="12.75" hidden="1" customHeight="1">
      <c r="B7516" s="1186"/>
      <c r="C7516" s="1159"/>
      <c r="D7516" s="465">
        <v>497</v>
      </c>
      <c r="E7516" s="1156"/>
      <c r="F7516" s="1157"/>
      <c r="G7516" s="1158"/>
      <c r="H7516" s="468">
        <v>0.05</v>
      </c>
      <c r="I7516" s="564"/>
      <c r="J7516" s="377">
        <f t="shared" si="241"/>
        <v>0</v>
      </c>
      <c r="K7516" s="467">
        <f t="shared" si="242"/>
        <v>0</v>
      </c>
      <c r="L7516" s="113"/>
      <c r="M7516" s="113"/>
    </row>
    <row r="7517" spans="2:13" s="181" customFormat="1" ht="12.75" hidden="1" customHeight="1">
      <c r="B7517" s="1186"/>
      <c r="C7517" s="1159"/>
      <c r="D7517" s="465">
        <v>498</v>
      </c>
      <c r="E7517" s="1156"/>
      <c r="F7517" s="1157"/>
      <c r="G7517" s="1158"/>
      <c r="H7517" s="468">
        <v>0.05</v>
      </c>
      <c r="I7517" s="564"/>
      <c r="J7517" s="377">
        <f t="shared" si="241"/>
        <v>0</v>
      </c>
      <c r="K7517" s="467">
        <f t="shared" si="242"/>
        <v>0</v>
      </c>
      <c r="L7517" s="113"/>
      <c r="M7517" s="113"/>
    </row>
    <row r="7518" spans="2:13" s="181" customFormat="1" ht="12.75" hidden="1" customHeight="1">
      <c r="B7518" s="1186"/>
      <c r="C7518" s="1159"/>
      <c r="D7518" s="465">
        <v>499</v>
      </c>
      <c r="E7518" s="1156"/>
      <c r="F7518" s="1157"/>
      <c r="G7518" s="1158"/>
      <c r="H7518" s="468">
        <v>0.05</v>
      </c>
      <c r="I7518" s="564"/>
      <c r="J7518" s="377">
        <f t="shared" si="241"/>
        <v>0</v>
      </c>
      <c r="K7518" s="467">
        <f t="shared" si="242"/>
        <v>0</v>
      </c>
      <c r="L7518" s="113"/>
      <c r="M7518" s="113"/>
    </row>
    <row r="7519" spans="2:13" s="181" customFormat="1" ht="12.75" hidden="1" customHeight="1">
      <c r="B7519" s="1186"/>
      <c r="C7519" s="1159"/>
      <c r="D7519" s="465">
        <v>500</v>
      </c>
      <c r="E7519" s="1156"/>
      <c r="F7519" s="1157"/>
      <c r="G7519" s="1158"/>
      <c r="H7519" s="468">
        <v>0.05</v>
      </c>
      <c r="I7519" s="564"/>
      <c r="J7519" s="377">
        <f t="shared" si="241"/>
        <v>0</v>
      </c>
      <c r="K7519" s="467">
        <f t="shared" si="242"/>
        <v>0</v>
      </c>
      <c r="L7519" s="113"/>
      <c r="M7519" s="113"/>
    </row>
    <row r="7520" spans="2:13" s="181" customFormat="1" ht="12.75" hidden="1" customHeight="1">
      <c r="B7520" s="1186"/>
      <c r="C7520" s="1159"/>
      <c r="D7520" s="465">
        <v>501</v>
      </c>
      <c r="E7520" s="1156"/>
      <c r="F7520" s="1157"/>
      <c r="G7520" s="1158"/>
      <c r="H7520" s="468">
        <v>0.05</v>
      </c>
      <c r="I7520" s="564"/>
      <c r="J7520" s="377">
        <f t="shared" si="241"/>
        <v>0</v>
      </c>
      <c r="K7520" s="467">
        <f t="shared" si="242"/>
        <v>0</v>
      </c>
      <c r="L7520" s="113"/>
      <c r="M7520" s="113"/>
    </row>
    <row r="7521" spans="2:13" s="181" customFormat="1" ht="12.75" hidden="1" customHeight="1">
      <c r="B7521" s="1186"/>
      <c r="C7521" s="1159"/>
      <c r="D7521" s="465">
        <v>502</v>
      </c>
      <c r="E7521" s="1156"/>
      <c r="F7521" s="1157"/>
      <c r="G7521" s="1158"/>
      <c r="H7521" s="468">
        <v>0.05</v>
      </c>
      <c r="I7521" s="564"/>
      <c r="J7521" s="377">
        <f t="shared" si="241"/>
        <v>0</v>
      </c>
      <c r="K7521" s="467">
        <f t="shared" si="242"/>
        <v>0</v>
      </c>
      <c r="L7521" s="113"/>
      <c r="M7521" s="113"/>
    </row>
    <row r="7522" spans="2:13" s="181" customFormat="1" ht="12.75" hidden="1" customHeight="1">
      <c r="B7522" s="1186"/>
      <c r="C7522" s="1159"/>
      <c r="D7522" s="465">
        <v>503</v>
      </c>
      <c r="E7522" s="1156"/>
      <c r="F7522" s="1157"/>
      <c r="G7522" s="1158"/>
      <c r="H7522" s="468">
        <v>0.05</v>
      </c>
      <c r="I7522" s="564"/>
      <c r="J7522" s="377">
        <f t="shared" si="241"/>
        <v>0</v>
      </c>
      <c r="K7522" s="467">
        <f t="shared" si="242"/>
        <v>0</v>
      </c>
      <c r="L7522" s="113"/>
      <c r="M7522" s="113"/>
    </row>
    <row r="7523" spans="2:13" s="181" customFormat="1" ht="12.75" hidden="1" customHeight="1">
      <c r="B7523" s="1186"/>
      <c r="C7523" s="1159"/>
      <c r="D7523" s="465">
        <v>504</v>
      </c>
      <c r="E7523" s="1156"/>
      <c r="F7523" s="1157"/>
      <c r="G7523" s="1158"/>
      <c r="H7523" s="468">
        <v>0.05</v>
      </c>
      <c r="I7523" s="564"/>
      <c r="J7523" s="377">
        <f t="shared" si="241"/>
        <v>0</v>
      </c>
      <c r="K7523" s="467">
        <f t="shared" si="242"/>
        <v>0</v>
      </c>
      <c r="L7523" s="113"/>
      <c r="M7523" s="113"/>
    </row>
    <row r="7524" spans="2:13" s="181" customFormat="1" ht="12.75" hidden="1" customHeight="1">
      <c r="B7524" s="1186"/>
      <c r="C7524" s="1159"/>
      <c r="D7524" s="465">
        <v>505</v>
      </c>
      <c r="E7524" s="1156"/>
      <c r="F7524" s="1157"/>
      <c r="G7524" s="1158"/>
      <c r="H7524" s="468">
        <v>0.05</v>
      </c>
      <c r="I7524" s="564"/>
      <c r="J7524" s="377">
        <f t="shared" si="241"/>
        <v>0</v>
      </c>
      <c r="K7524" s="467">
        <f t="shared" si="242"/>
        <v>0</v>
      </c>
      <c r="L7524" s="113"/>
      <c r="M7524" s="113"/>
    </row>
    <row r="7525" spans="2:13" s="181" customFormat="1" ht="12.75" hidden="1" customHeight="1">
      <c r="B7525" s="1186"/>
      <c r="C7525" s="1159"/>
      <c r="D7525" s="465">
        <v>506</v>
      </c>
      <c r="E7525" s="1156"/>
      <c r="F7525" s="1157"/>
      <c r="G7525" s="1158"/>
      <c r="H7525" s="468">
        <v>0.05</v>
      </c>
      <c r="I7525" s="564"/>
      <c r="J7525" s="377">
        <f t="shared" si="241"/>
        <v>0</v>
      </c>
      <c r="K7525" s="467">
        <f t="shared" si="242"/>
        <v>0</v>
      </c>
      <c r="L7525" s="113"/>
      <c r="M7525" s="113"/>
    </row>
    <row r="7526" spans="2:13" s="181" customFormat="1" ht="12.75" hidden="1" customHeight="1">
      <c r="B7526" s="1186"/>
      <c r="C7526" s="1159"/>
      <c r="D7526" s="465">
        <v>507</v>
      </c>
      <c r="E7526" s="1156"/>
      <c r="F7526" s="1157"/>
      <c r="G7526" s="1158"/>
      <c r="H7526" s="468">
        <v>0.05</v>
      </c>
      <c r="I7526" s="564"/>
      <c r="J7526" s="377">
        <f t="shared" si="241"/>
        <v>0</v>
      </c>
      <c r="K7526" s="467">
        <f t="shared" si="242"/>
        <v>0</v>
      </c>
      <c r="L7526" s="113"/>
      <c r="M7526" s="113"/>
    </row>
    <row r="7527" spans="2:13" s="181" customFormat="1" ht="12.75" hidden="1" customHeight="1">
      <c r="B7527" s="1186"/>
      <c r="C7527" s="1159"/>
      <c r="D7527" s="465">
        <v>508</v>
      </c>
      <c r="E7527" s="1156"/>
      <c r="F7527" s="1157"/>
      <c r="G7527" s="1158"/>
      <c r="H7527" s="468">
        <v>0.05</v>
      </c>
      <c r="I7527" s="564"/>
      <c r="J7527" s="377">
        <f t="shared" si="241"/>
        <v>0</v>
      </c>
      <c r="K7527" s="467">
        <f t="shared" si="242"/>
        <v>0</v>
      </c>
      <c r="L7527" s="113"/>
      <c r="M7527" s="113"/>
    </row>
    <row r="7528" spans="2:13" s="181" customFormat="1" ht="12.75" hidden="1" customHeight="1">
      <c r="B7528" s="1186"/>
      <c r="C7528" s="1159"/>
      <c r="D7528" s="465">
        <v>509</v>
      </c>
      <c r="E7528" s="1156"/>
      <c r="F7528" s="1157"/>
      <c r="G7528" s="1158"/>
      <c r="H7528" s="468">
        <v>0.05</v>
      </c>
      <c r="I7528" s="564"/>
      <c r="J7528" s="377">
        <f t="shared" si="241"/>
        <v>0</v>
      </c>
      <c r="K7528" s="467">
        <f t="shared" si="242"/>
        <v>0</v>
      </c>
      <c r="L7528" s="113"/>
      <c r="M7528" s="113"/>
    </row>
    <row r="7529" spans="2:13" s="181" customFormat="1" ht="12.75" hidden="1" customHeight="1">
      <c r="B7529" s="1186"/>
      <c r="C7529" s="1159"/>
      <c r="D7529" s="465">
        <v>510</v>
      </c>
      <c r="E7529" s="1156"/>
      <c r="F7529" s="1157"/>
      <c r="G7529" s="1158"/>
      <c r="H7529" s="468">
        <v>0.05</v>
      </c>
      <c r="I7529" s="564"/>
      <c r="J7529" s="377">
        <f t="shared" si="241"/>
        <v>0</v>
      </c>
      <c r="K7529" s="467">
        <f t="shared" si="242"/>
        <v>0</v>
      </c>
      <c r="L7529" s="113"/>
      <c r="M7529" s="113"/>
    </row>
    <row r="7530" spans="2:13" s="181" customFormat="1" ht="12.75" hidden="1" customHeight="1">
      <c r="B7530" s="1186"/>
      <c r="C7530" s="1159"/>
      <c r="D7530" s="465">
        <v>511</v>
      </c>
      <c r="E7530" s="1156"/>
      <c r="F7530" s="1157"/>
      <c r="G7530" s="1158"/>
      <c r="H7530" s="468">
        <v>0.05</v>
      </c>
      <c r="I7530" s="564"/>
      <c r="J7530" s="377">
        <f t="shared" si="241"/>
        <v>0</v>
      </c>
      <c r="K7530" s="467">
        <f t="shared" si="242"/>
        <v>0</v>
      </c>
      <c r="L7530" s="113"/>
      <c r="M7530" s="113"/>
    </row>
    <row r="7531" spans="2:13" s="181" customFormat="1" ht="12.75" hidden="1" customHeight="1">
      <c r="B7531" s="1186"/>
      <c r="C7531" s="1159"/>
      <c r="D7531" s="465">
        <v>512</v>
      </c>
      <c r="E7531" s="1156"/>
      <c r="F7531" s="1157"/>
      <c r="G7531" s="1158"/>
      <c r="H7531" s="468">
        <v>0.05</v>
      </c>
      <c r="I7531" s="564"/>
      <c r="J7531" s="377">
        <f t="shared" si="241"/>
        <v>0</v>
      </c>
      <c r="K7531" s="467">
        <f t="shared" si="242"/>
        <v>0</v>
      </c>
      <c r="L7531" s="113"/>
      <c r="M7531" s="113"/>
    </row>
    <row r="7532" spans="2:13" s="181" customFormat="1" ht="12.75" hidden="1" customHeight="1">
      <c r="B7532" s="1186"/>
      <c r="C7532" s="1159"/>
      <c r="D7532" s="465">
        <v>513</v>
      </c>
      <c r="E7532" s="1156"/>
      <c r="F7532" s="1157"/>
      <c r="G7532" s="1158"/>
      <c r="H7532" s="468">
        <v>0.05</v>
      </c>
      <c r="I7532" s="564"/>
      <c r="J7532" s="377">
        <f t="shared" ref="J7532:J7595" si="243">$I$11027*H7532</f>
        <v>0</v>
      </c>
      <c r="K7532" s="467">
        <f t="shared" si="242"/>
        <v>0</v>
      </c>
      <c r="L7532" s="113"/>
      <c r="M7532" s="113"/>
    </row>
    <row r="7533" spans="2:13" s="181" customFormat="1" ht="12.75" hidden="1" customHeight="1">
      <c r="B7533" s="1186"/>
      <c r="C7533" s="1159"/>
      <c r="D7533" s="465">
        <v>514</v>
      </c>
      <c r="E7533" s="1156"/>
      <c r="F7533" s="1157"/>
      <c r="G7533" s="1158"/>
      <c r="H7533" s="468">
        <v>0.05</v>
      </c>
      <c r="I7533" s="564"/>
      <c r="J7533" s="377">
        <f t="shared" si="243"/>
        <v>0</v>
      </c>
      <c r="K7533" s="467">
        <f t="shared" ref="K7533:K7596" si="244">MAX(0,(I7533-J7533)*0.65)</f>
        <v>0</v>
      </c>
      <c r="L7533" s="113"/>
      <c r="M7533" s="113"/>
    </row>
    <row r="7534" spans="2:13" s="181" customFormat="1" ht="12.75" hidden="1" customHeight="1">
      <c r="B7534" s="1186"/>
      <c r="C7534" s="1159"/>
      <c r="D7534" s="465">
        <v>515</v>
      </c>
      <c r="E7534" s="1156"/>
      <c r="F7534" s="1157"/>
      <c r="G7534" s="1158"/>
      <c r="H7534" s="468">
        <v>0.05</v>
      </c>
      <c r="I7534" s="564"/>
      <c r="J7534" s="377">
        <f t="shared" si="243"/>
        <v>0</v>
      </c>
      <c r="K7534" s="467">
        <f t="shared" si="244"/>
        <v>0</v>
      </c>
      <c r="L7534" s="113"/>
      <c r="M7534" s="113"/>
    </row>
    <row r="7535" spans="2:13" s="181" customFormat="1" ht="12.75" hidden="1" customHeight="1">
      <c r="B7535" s="1186"/>
      <c r="C7535" s="1159"/>
      <c r="D7535" s="465">
        <v>516</v>
      </c>
      <c r="E7535" s="1156"/>
      <c r="F7535" s="1157"/>
      <c r="G7535" s="1158"/>
      <c r="H7535" s="468">
        <v>0.05</v>
      </c>
      <c r="I7535" s="564"/>
      <c r="J7535" s="377">
        <f t="shared" si="243"/>
        <v>0</v>
      </c>
      <c r="K7535" s="467">
        <f t="shared" si="244"/>
        <v>0</v>
      </c>
      <c r="L7535" s="113"/>
      <c r="M7535" s="113"/>
    </row>
    <row r="7536" spans="2:13" s="181" customFormat="1" ht="12.75" hidden="1" customHeight="1">
      <c r="B7536" s="1186"/>
      <c r="C7536" s="1159"/>
      <c r="D7536" s="465">
        <v>517</v>
      </c>
      <c r="E7536" s="1156"/>
      <c r="F7536" s="1157"/>
      <c r="G7536" s="1158"/>
      <c r="H7536" s="468">
        <v>0.05</v>
      </c>
      <c r="I7536" s="564"/>
      <c r="J7536" s="377">
        <f t="shared" si="243"/>
        <v>0</v>
      </c>
      <c r="K7536" s="467">
        <f t="shared" si="244"/>
        <v>0</v>
      </c>
      <c r="L7536" s="113"/>
      <c r="M7536" s="113"/>
    </row>
    <row r="7537" spans="2:13" s="181" customFormat="1" ht="12.75" hidden="1" customHeight="1">
      <c r="B7537" s="1186"/>
      <c r="C7537" s="1159"/>
      <c r="D7537" s="465">
        <v>518</v>
      </c>
      <c r="E7537" s="1156"/>
      <c r="F7537" s="1157"/>
      <c r="G7537" s="1158"/>
      <c r="H7537" s="468">
        <v>0.05</v>
      </c>
      <c r="I7537" s="564"/>
      <c r="J7537" s="377">
        <f t="shared" si="243"/>
        <v>0</v>
      </c>
      <c r="K7537" s="467">
        <f t="shared" si="244"/>
        <v>0</v>
      </c>
      <c r="L7537" s="113"/>
      <c r="M7537" s="113"/>
    </row>
    <row r="7538" spans="2:13" s="181" customFormat="1" ht="12.75" hidden="1" customHeight="1">
      <c r="B7538" s="1186"/>
      <c r="C7538" s="1159"/>
      <c r="D7538" s="465">
        <v>519</v>
      </c>
      <c r="E7538" s="1156"/>
      <c r="F7538" s="1157"/>
      <c r="G7538" s="1158"/>
      <c r="H7538" s="468">
        <v>0.05</v>
      </c>
      <c r="I7538" s="564"/>
      <c r="J7538" s="377">
        <f t="shared" si="243"/>
        <v>0</v>
      </c>
      <c r="K7538" s="467">
        <f t="shared" si="244"/>
        <v>0</v>
      </c>
      <c r="L7538" s="113"/>
      <c r="M7538" s="113"/>
    </row>
    <row r="7539" spans="2:13" s="181" customFormat="1" ht="12.75" hidden="1" customHeight="1">
      <c r="B7539" s="1186"/>
      <c r="C7539" s="1159"/>
      <c r="D7539" s="465">
        <v>520</v>
      </c>
      <c r="E7539" s="1156"/>
      <c r="F7539" s="1157"/>
      <c r="G7539" s="1158"/>
      <c r="H7539" s="468">
        <v>0.05</v>
      </c>
      <c r="I7539" s="564"/>
      <c r="J7539" s="377">
        <f t="shared" si="243"/>
        <v>0</v>
      </c>
      <c r="K7539" s="467">
        <f t="shared" si="244"/>
        <v>0</v>
      </c>
      <c r="L7539" s="113"/>
      <c r="M7539" s="113"/>
    </row>
    <row r="7540" spans="2:13" s="181" customFormat="1" ht="12.75" hidden="1" customHeight="1">
      <c r="B7540" s="1186"/>
      <c r="C7540" s="1159"/>
      <c r="D7540" s="465">
        <v>521</v>
      </c>
      <c r="E7540" s="1156"/>
      <c r="F7540" s="1157"/>
      <c r="G7540" s="1158"/>
      <c r="H7540" s="468">
        <v>0.05</v>
      </c>
      <c r="I7540" s="564"/>
      <c r="J7540" s="377">
        <f t="shared" si="243"/>
        <v>0</v>
      </c>
      <c r="K7540" s="467">
        <f t="shared" si="244"/>
        <v>0</v>
      </c>
      <c r="L7540" s="113"/>
      <c r="M7540" s="113"/>
    </row>
    <row r="7541" spans="2:13" s="181" customFormat="1" ht="12.75" hidden="1" customHeight="1">
      <c r="B7541" s="1186"/>
      <c r="C7541" s="1159"/>
      <c r="D7541" s="465">
        <v>522</v>
      </c>
      <c r="E7541" s="1156"/>
      <c r="F7541" s="1157"/>
      <c r="G7541" s="1158"/>
      <c r="H7541" s="468">
        <v>0.05</v>
      </c>
      <c r="I7541" s="564"/>
      <c r="J7541" s="377">
        <f t="shared" si="243"/>
        <v>0</v>
      </c>
      <c r="K7541" s="467">
        <f t="shared" si="244"/>
        <v>0</v>
      </c>
      <c r="L7541" s="113"/>
      <c r="M7541" s="113"/>
    </row>
    <row r="7542" spans="2:13" s="181" customFormat="1" ht="12.75" hidden="1" customHeight="1">
      <c r="B7542" s="1186"/>
      <c r="C7542" s="1159"/>
      <c r="D7542" s="465">
        <v>523</v>
      </c>
      <c r="E7542" s="1156"/>
      <c r="F7542" s="1157"/>
      <c r="G7542" s="1158"/>
      <c r="H7542" s="468">
        <v>0.05</v>
      </c>
      <c r="I7542" s="564"/>
      <c r="J7542" s="377">
        <f t="shared" si="243"/>
        <v>0</v>
      </c>
      <c r="K7542" s="467">
        <f t="shared" si="244"/>
        <v>0</v>
      </c>
      <c r="L7542" s="113"/>
      <c r="M7542" s="113"/>
    </row>
    <row r="7543" spans="2:13" s="181" customFormat="1" ht="12.75" hidden="1" customHeight="1">
      <c r="B7543" s="1186"/>
      <c r="C7543" s="1159"/>
      <c r="D7543" s="465">
        <v>524</v>
      </c>
      <c r="E7543" s="1156"/>
      <c r="F7543" s="1157"/>
      <c r="G7543" s="1158"/>
      <c r="H7543" s="468">
        <v>0.05</v>
      </c>
      <c r="I7543" s="564"/>
      <c r="J7543" s="377">
        <f t="shared" si="243"/>
        <v>0</v>
      </c>
      <c r="K7543" s="467">
        <f t="shared" si="244"/>
        <v>0</v>
      </c>
      <c r="L7543" s="113"/>
      <c r="M7543" s="113"/>
    </row>
    <row r="7544" spans="2:13" s="181" customFormat="1" ht="12.75" hidden="1" customHeight="1">
      <c r="B7544" s="1186"/>
      <c r="C7544" s="1159"/>
      <c r="D7544" s="465">
        <v>525</v>
      </c>
      <c r="E7544" s="1156"/>
      <c r="F7544" s="1157"/>
      <c r="G7544" s="1158"/>
      <c r="H7544" s="468">
        <v>0.05</v>
      </c>
      <c r="I7544" s="564"/>
      <c r="J7544" s="377">
        <f t="shared" si="243"/>
        <v>0</v>
      </c>
      <c r="K7544" s="467">
        <f t="shared" si="244"/>
        <v>0</v>
      </c>
      <c r="L7544" s="113"/>
      <c r="M7544" s="113"/>
    </row>
    <row r="7545" spans="2:13" s="181" customFormat="1" ht="12.75" hidden="1" customHeight="1">
      <c r="B7545" s="1186"/>
      <c r="C7545" s="1159"/>
      <c r="D7545" s="465">
        <v>526</v>
      </c>
      <c r="E7545" s="1156"/>
      <c r="F7545" s="1157"/>
      <c r="G7545" s="1158"/>
      <c r="H7545" s="468">
        <v>0.05</v>
      </c>
      <c r="I7545" s="564"/>
      <c r="J7545" s="377">
        <f t="shared" si="243"/>
        <v>0</v>
      </c>
      <c r="K7545" s="467">
        <f t="shared" si="244"/>
        <v>0</v>
      </c>
      <c r="L7545" s="113"/>
      <c r="M7545" s="113"/>
    </row>
    <row r="7546" spans="2:13" s="181" customFormat="1" ht="12.75" hidden="1" customHeight="1">
      <c r="B7546" s="1186"/>
      <c r="C7546" s="1159"/>
      <c r="D7546" s="465">
        <v>527</v>
      </c>
      <c r="E7546" s="1156"/>
      <c r="F7546" s="1157"/>
      <c r="G7546" s="1158"/>
      <c r="H7546" s="468">
        <v>0.05</v>
      </c>
      <c r="I7546" s="564"/>
      <c r="J7546" s="377">
        <f t="shared" si="243"/>
        <v>0</v>
      </c>
      <c r="K7546" s="467">
        <f t="shared" si="244"/>
        <v>0</v>
      </c>
      <c r="L7546" s="113"/>
      <c r="M7546" s="113"/>
    </row>
    <row r="7547" spans="2:13" s="181" customFormat="1" ht="12.75" hidden="1" customHeight="1">
      <c r="B7547" s="1186"/>
      <c r="C7547" s="1159"/>
      <c r="D7547" s="465">
        <v>528</v>
      </c>
      <c r="E7547" s="1156"/>
      <c r="F7547" s="1157"/>
      <c r="G7547" s="1158"/>
      <c r="H7547" s="468">
        <v>0.05</v>
      </c>
      <c r="I7547" s="564"/>
      <c r="J7547" s="377">
        <f t="shared" si="243"/>
        <v>0</v>
      </c>
      <c r="K7547" s="467">
        <f t="shared" si="244"/>
        <v>0</v>
      </c>
      <c r="L7547" s="113"/>
      <c r="M7547" s="113"/>
    </row>
    <row r="7548" spans="2:13" s="181" customFormat="1" ht="12.75" hidden="1" customHeight="1">
      <c r="B7548" s="1186"/>
      <c r="C7548" s="1159"/>
      <c r="D7548" s="465">
        <v>529</v>
      </c>
      <c r="E7548" s="1156"/>
      <c r="F7548" s="1157"/>
      <c r="G7548" s="1158"/>
      <c r="H7548" s="468">
        <v>0.05</v>
      </c>
      <c r="I7548" s="564"/>
      <c r="J7548" s="377">
        <f t="shared" si="243"/>
        <v>0</v>
      </c>
      <c r="K7548" s="467">
        <f t="shared" si="244"/>
        <v>0</v>
      </c>
      <c r="L7548" s="113"/>
      <c r="M7548" s="113"/>
    </row>
    <row r="7549" spans="2:13" s="181" customFormat="1" ht="12.75" hidden="1" customHeight="1">
      <c r="B7549" s="1186"/>
      <c r="C7549" s="1159"/>
      <c r="D7549" s="465">
        <v>530</v>
      </c>
      <c r="E7549" s="1156"/>
      <c r="F7549" s="1157"/>
      <c r="G7549" s="1158"/>
      <c r="H7549" s="468">
        <v>0.05</v>
      </c>
      <c r="I7549" s="564"/>
      <c r="J7549" s="377">
        <f t="shared" si="243"/>
        <v>0</v>
      </c>
      <c r="K7549" s="467">
        <f t="shared" si="244"/>
        <v>0</v>
      </c>
      <c r="L7549" s="113"/>
      <c r="M7549" s="113"/>
    </row>
    <row r="7550" spans="2:13" s="181" customFormat="1" ht="12.75" hidden="1" customHeight="1">
      <c r="B7550" s="1186"/>
      <c r="C7550" s="1159"/>
      <c r="D7550" s="465">
        <v>531</v>
      </c>
      <c r="E7550" s="1156"/>
      <c r="F7550" s="1157"/>
      <c r="G7550" s="1158"/>
      <c r="H7550" s="468">
        <v>0.05</v>
      </c>
      <c r="I7550" s="564"/>
      <c r="J7550" s="377">
        <f t="shared" si="243"/>
        <v>0</v>
      </c>
      <c r="K7550" s="467">
        <f t="shared" si="244"/>
        <v>0</v>
      </c>
      <c r="L7550" s="113"/>
      <c r="M7550" s="113"/>
    </row>
    <row r="7551" spans="2:13" s="181" customFormat="1" ht="12.75" hidden="1" customHeight="1">
      <c r="B7551" s="1186"/>
      <c r="C7551" s="1159"/>
      <c r="D7551" s="465">
        <v>532</v>
      </c>
      <c r="E7551" s="1156"/>
      <c r="F7551" s="1157"/>
      <c r="G7551" s="1158"/>
      <c r="H7551" s="468">
        <v>0.05</v>
      </c>
      <c r="I7551" s="564"/>
      <c r="J7551" s="377">
        <f t="shared" si="243"/>
        <v>0</v>
      </c>
      <c r="K7551" s="467">
        <f t="shared" si="244"/>
        <v>0</v>
      </c>
      <c r="L7551" s="113"/>
      <c r="M7551" s="113"/>
    </row>
    <row r="7552" spans="2:13" s="181" customFormat="1" ht="12.75" hidden="1" customHeight="1">
      <c r="B7552" s="1186"/>
      <c r="C7552" s="1159"/>
      <c r="D7552" s="465">
        <v>533</v>
      </c>
      <c r="E7552" s="1156"/>
      <c r="F7552" s="1157"/>
      <c r="G7552" s="1158"/>
      <c r="H7552" s="468">
        <v>0.05</v>
      </c>
      <c r="I7552" s="564"/>
      <c r="J7552" s="377">
        <f t="shared" si="243"/>
        <v>0</v>
      </c>
      <c r="K7552" s="467">
        <f t="shared" si="244"/>
        <v>0</v>
      </c>
      <c r="L7552" s="113"/>
      <c r="M7552" s="113"/>
    </row>
    <row r="7553" spans="2:13" s="181" customFormat="1" ht="12.75" hidden="1" customHeight="1">
      <c r="B7553" s="1186"/>
      <c r="C7553" s="1159"/>
      <c r="D7553" s="465">
        <v>534</v>
      </c>
      <c r="E7553" s="1156"/>
      <c r="F7553" s="1157"/>
      <c r="G7553" s="1158"/>
      <c r="H7553" s="468">
        <v>0.05</v>
      </c>
      <c r="I7553" s="564"/>
      <c r="J7553" s="377">
        <f t="shared" si="243"/>
        <v>0</v>
      </c>
      <c r="K7553" s="467">
        <f t="shared" si="244"/>
        <v>0</v>
      </c>
      <c r="L7553" s="113"/>
      <c r="M7553" s="113"/>
    </row>
    <row r="7554" spans="2:13" s="181" customFormat="1" ht="12.75" hidden="1" customHeight="1">
      <c r="B7554" s="1186"/>
      <c r="C7554" s="1159"/>
      <c r="D7554" s="465">
        <v>535</v>
      </c>
      <c r="E7554" s="1156"/>
      <c r="F7554" s="1157"/>
      <c r="G7554" s="1158"/>
      <c r="H7554" s="468">
        <v>0.05</v>
      </c>
      <c r="I7554" s="564"/>
      <c r="J7554" s="377">
        <f t="shared" si="243"/>
        <v>0</v>
      </c>
      <c r="K7554" s="467">
        <f t="shared" si="244"/>
        <v>0</v>
      </c>
      <c r="L7554" s="113"/>
      <c r="M7554" s="113"/>
    </row>
    <row r="7555" spans="2:13" s="181" customFormat="1" ht="12.75" hidden="1" customHeight="1">
      <c r="B7555" s="1186"/>
      <c r="C7555" s="1159"/>
      <c r="D7555" s="465">
        <v>536</v>
      </c>
      <c r="E7555" s="1156"/>
      <c r="F7555" s="1157"/>
      <c r="G7555" s="1158"/>
      <c r="H7555" s="468">
        <v>0.05</v>
      </c>
      <c r="I7555" s="564"/>
      <c r="J7555" s="377">
        <f t="shared" si="243"/>
        <v>0</v>
      </c>
      <c r="K7555" s="467">
        <f t="shared" si="244"/>
        <v>0</v>
      </c>
      <c r="L7555" s="113"/>
      <c r="M7555" s="113"/>
    </row>
    <row r="7556" spans="2:13" s="181" customFormat="1" ht="12.75" hidden="1" customHeight="1">
      <c r="B7556" s="1186"/>
      <c r="C7556" s="1159"/>
      <c r="D7556" s="465">
        <v>537</v>
      </c>
      <c r="E7556" s="1156"/>
      <c r="F7556" s="1157"/>
      <c r="G7556" s="1158"/>
      <c r="H7556" s="468">
        <v>0.05</v>
      </c>
      <c r="I7556" s="564"/>
      <c r="J7556" s="377">
        <f t="shared" si="243"/>
        <v>0</v>
      </c>
      <c r="K7556" s="467">
        <f t="shared" si="244"/>
        <v>0</v>
      </c>
      <c r="L7556" s="113"/>
      <c r="M7556" s="113"/>
    </row>
    <row r="7557" spans="2:13" s="181" customFormat="1" ht="12.75" hidden="1" customHeight="1">
      <c r="B7557" s="1186"/>
      <c r="C7557" s="1159"/>
      <c r="D7557" s="465">
        <v>538</v>
      </c>
      <c r="E7557" s="1156"/>
      <c r="F7557" s="1157"/>
      <c r="G7557" s="1158"/>
      <c r="H7557" s="468">
        <v>0.05</v>
      </c>
      <c r="I7557" s="564"/>
      <c r="J7557" s="377">
        <f t="shared" si="243"/>
        <v>0</v>
      </c>
      <c r="K7557" s="467">
        <f t="shared" si="244"/>
        <v>0</v>
      </c>
      <c r="L7557" s="113"/>
      <c r="M7557" s="113"/>
    </row>
    <row r="7558" spans="2:13" s="181" customFormat="1" ht="12.75" hidden="1" customHeight="1">
      <c r="B7558" s="1186"/>
      <c r="C7558" s="1159"/>
      <c r="D7558" s="465">
        <v>539</v>
      </c>
      <c r="E7558" s="1156"/>
      <c r="F7558" s="1157"/>
      <c r="G7558" s="1158"/>
      <c r="H7558" s="468">
        <v>0.05</v>
      </c>
      <c r="I7558" s="564"/>
      <c r="J7558" s="377">
        <f t="shared" si="243"/>
        <v>0</v>
      </c>
      <c r="K7558" s="467">
        <f t="shared" si="244"/>
        <v>0</v>
      </c>
      <c r="L7558" s="113"/>
      <c r="M7558" s="113"/>
    </row>
    <row r="7559" spans="2:13" s="181" customFormat="1" ht="12.75" hidden="1" customHeight="1">
      <c r="B7559" s="1186"/>
      <c r="C7559" s="1159"/>
      <c r="D7559" s="465">
        <v>540</v>
      </c>
      <c r="E7559" s="1156"/>
      <c r="F7559" s="1157"/>
      <c r="G7559" s="1158"/>
      <c r="H7559" s="468">
        <v>0.05</v>
      </c>
      <c r="I7559" s="564"/>
      <c r="J7559" s="377">
        <f t="shared" si="243"/>
        <v>0</v>
      </c>
      <c r="K7559" s="467">
        <f t="shared" si="244"/>
        <v>0</v>
      </c>
      <c r="L7559" s="113"/>
      <c r="M7559" s="113"/>
    </row>
    <row r="7560" spans="2:13" s="181" customFormat="1" ht="12.75" hidden="1" customHeight="1">
      <c r="B7560" s="1186"/>
      <c r="C7560" s="1159"/>
      <c r="D7560" s="465">
        <v>541</v>
      </c>
      <c r="E7560" s="1156"/>
      <c r="F7560" s="1157"/>
      <c r="G7560" s="1158"/>
      <c r="H7560" s="468">
        <v>0.05</v>
      </c>
      <c r="I7560" s="564"/>
      <c r="J7560" s="377">
        <f t="shared" si="243"/>
        <v>0</v>
      </c>
      <c r="K7560" s="467">
        <f t="shared" si="244"/>
        <v>0</v>
      </c>
      <c r="L7560" s="113"/>
      <c r="M7560" s="113"/>
    </row>
    <row r="7561" spans="2:13" s="181" customFormat="1" ht="12.75" hidden="1" customHeight="1">
      <c r="B7561" s="1186"/>
      <c r="C7561" s="1159"/>
      <c r="D7561" s="465">
        <v>542</v>
      </c>
      <c r="E7561" s="1156"/>
      <c r="F7561" s="1157"/>
      <c r="G7561" s="1158"/>
      <c r="H7561" s="468">
        <v>0.05</v>
      </c>
      <c r="I7561" s="564"/>
      <c r="J7561" s="377">
        <f t="shared" si="243"/>
        <v>0</v>
      </c>
      <c r="K7561" s="467">
        <f t="shared" si="244"/>
        <v>0</v>
      </c>
      <c r="L7561" s="113"/>
      <c r="M7561" s="113"/>
    </row>
    <row r="7562" spans="2:13" s="181" customFormat="1" ht="12.75" hidden="1" customHeight="1">
      <c r="B7562" s="1186"/>
      <c r="C7562" s="1159"/>
      <c r="D7562" s="465">
        <v>543</v>
      </c>
      <c r="E7562" s="1156"/>
      <c r="F7562" s="1157"/>
      <c r="G7562" s="1158"/>
      <c r="H7562" s="468">
        <v>0.05</v>
      </c>
      <c r="I7562" s="564"/>
      <c r="J7562" s="377">
        <f t="shared" si="243"/>
        <v>0</v>
      </c>
      <c r="K7562" s="467">
        <f t="shared" si="244"/>
        <v>0</v>
      </c>
      <c r="L7562" s="113"/>
      <c r="M7562" s="113"/>
    </row>
    <row r="7563" spans="2:13" s="181" customFormat="1" ht="12.75" hidden="1" customHeight="1">
      <c r="B7563" s="1186"/>
      <c r="C7563" s="1159"/>
      <c r="D7563" s="465">
        <v>544</v>
      </c>
      <c r="E7563" s="1156"/>
      <c r="F7563" s="1157"/>
      <c r="G7563" s="1158"/>
      <c r="H7563" s="468">
        <v>0.05</v>
      </c>
      <c r="I7563" s="564"/>
      <c r="J7563" s="377">
        <f t="shared" si="243"/>
        <v>0</v>
      </c>
      <c r="K7563" s="467">
        <f t="shared" si="244"/>
        <v>0</v>
      </c>
      <c r="L7563" s="113"/>
      <c r="M7563" s="113"/>
    </row>
    <row r="7564" spans="2:13" s="181" customFormat="1" ht="12.75" hidden="1" customHeight="1">
      <c r="B7564" s="1186"/>
      <c r="C7564" s="1159"/>
      <c r="D7564" s="465">
        <v>545</v>
      </c>
      <c r="E7564" s="1156"/>
      <c r="F7564" s="1157"/>
      <c r="G7564" s="1158"/>
      <c r="H7564" s="468">
        <v>0.05</v>
      </c>
      <c r="I7564" s="564"/>
      <c r="J7564" s="377">
        <f t="shared" si="243"/>
        <v>0</v>
      </c>
      <c r="K7564" s="467">
        <f t="shared" si="244"/>
        <v>0</v>
      </c>
      <c r="L7564" s="113"/>
      <c r="M7564" s="113"/>
    </row>
    <row r="7565" spans="2:13" s="181" customFormat="1" ht="12.75" hidden="1" customHeight="1">
      <c r="B7565" s="1186"/>
      <c r="C7565" s="1159"/>
      <c r="D7565" s="465">
        <v>546</v>
      </c>
      <c r="E7565" s="1156"/>
      <c r="F7565" s="1157"/>
      <c r="G7565" s="1158"/>
      <c r="H7565" s="468">
        <v>0.05</v>
      </c>
      <c r="I7565" s="564"/>
      <c r="J7565" s="377">
        <f t="shared" si="243"/>
        <v>0</v>
      </c>
      <c r="K7565" s="467">
        <f t="shared" si="244"/>
        <v>0</v>
      </c>
      <c r="L7565" s="113"/>
      <c r="M7565" s="113"/>
    </row>
    <row r="7566" spans="2:13" s="181" customFormat="1" ht="12.75" hidden="1" customHeight="1">
      <c r="B7566" s="1186"/>
      <c r="C7566" s="1159"/>
      <c r="D7566" s="465">
        <v>547</v>
      </c>
      <c r="E7566" s="1156"/>
      <c r="F7566" s="1157"/>
      <c r="G7566" s="1158"/>
      <c r="H7566" s="468">
        <v>0.05</v>
      </c>
      <c r="I7566" s="564"/>
      <c r="J7566" s="377">
        <f t="shared" si="243"/>
        <v>0</v>
      </c>
      <c r="K7566" s="467">
        <f t="shared" si="244"/>
        <v>0</v>
      </c>
      <c r="L7566" s="113"/>
      <c r="M7566" s="113"/>
    </row>
    <row r="7567" spans="2:13" s="181" customFormat="1" ht="12.75" hidden="1" customHeight="1">
      <c r="B7567" s="1186"/>
      <c r="C7567" s="1159"/>
      <c r="D7567" s="465">
        <v>548</v>
      </c>
      <c r="E7567" s="1156"/>
      <c r="F7567" s="1157"/>
      <c r="G7567" s="1158"/>
      <c r="H7567" s="468">
        <v>0.05</v>
      </c>
      <c r="I7567" s="564"/>
      <c r="J7567" s="377">
        <f t="shared" si="243"/>
        <v>0</v>
      </c>
      <c r="K7567" s="467">
        <f t="shared" si="244"/>
        <v>0</v>
      </c>
      <c r="L7567" s="113"/>
      <c r="M7567" s="113"/>
    </row>
    <row r="7568" spans="2:13" s="181" customFormat="1" ht="12.75" hidden="1" customHeight="1">
      <c r="B7568" s="1186"/>
      <c r="C7568" s="1159"/>
      <c r="D7568" s="465">
        <v>549</v>
      </c>
      <c r="E7568" s="1156"/>
      <c r="F7568" s="1157"/>
      <c r="G7568" s="1158"/>
      <c r="H7568" s="468">
        <v>0.05</v>
      </c>
      <c r="I7568" s="564"/>
      <c r="J7568" s="377">
        <f t="shared" si="243"/>
        <v>0</v>
      </c>
      <c r="K7568" s="467">
        <f t="shared" si="244"/>
        <v>0</v>
      </c>
      <c r="L7568" s="113"/>
      <c r="M7568" s="113"/>
    </row>
    <row r="7569" spans="2:13" s="181" customFormat="1" ht="12.75" hidden="1" customHeight="1">
      <c r="B7569" s="1186"/>
      <c r="C7569" s="1159"/>
      <c r="D7569" s="465">
        <v>550</v>
      </c>
      <c r="E7569" s="1156"/>
      <c r="F7569" s="1157"/>
      <c r="G7569" s="1158"/>
      <c r="H7569" s="468">
        <v>0.05</v>
      </c>
      <c r="I7569" s="564"/>
      <c r="J7569" s="377">
        <f t="shared" si="243"/>
        <v>0</v>
      </c>
      <c r="K7569" s="467">
        <f t="shared" si="244"/>
        <v>0</v>
      </c>
      <c r="L7569" s="113"/>
      <c r="M7569" s="113"/>
    </row>
    <row r="7570" spans="2:13" s="181" customFormat="1" ht="12.75" hidden="1" customHeight="1">
      <c r="B7570" s="1186"/>
      <c r="C7570" s="1159"/>
      <c r="D7570" s="465">
        <v>551</v>
      </c>
      <c r="E7570" s="1156"/>
      <c r="F7570" s="1157"/>
      <c r="G7570" s="1158"/>
      <c r="H7570" s="468">
        <v>0.05</v>
      </c>
      <c r="I7570" s="564"/>
      <c r="J7570" s="377">
        <f t="shared" si="243"/>
        <v>0</v>
      </c>
      <c r="K7570" s="467">
        <f t="shared" si="244"/>
        <v>0</v>
      </c>
      <c r="L7570" s="113"/>
      <c r="M7570" s="113"/>
    </row>
    <row r="7571" spans="2:13" s="181" customFormat="1" ht="12.75" hidden="1" customHeight="1">
      <c r="B7571" s="1186"/>
      <c r="C7571" s="1159"/>
      <c r="D7571" s="465">
        <v>552</v>
      </c>
      <c r="E7571" s="1156"/>
      <c r="F7571" s="1157"/>
      <c r="G7571" s="1158"/>
      <c r="H7571" s="468">
        <v>0.05</v>
      </c>
      <c r="I7571" s="564"/>
      <c r="J7571" s="377">
        <f t="shared" si="243"/>
        <v>0</v>
      </c>
      <c r="K7571" s="467">
        <f t="shared" si="244"/>
        <v>0</v>
      </c>
      <c r="L7571" s="113"/>
      <c r="M7571" s="113"/>
    </row>
    <row r="7572" spans="2:13" s="181" customFormat="1" ht="12.75" hidden="1" customHeight="1">
      <c r="B7572" s="1186"/>
      <c r="C7572" s="1159"/>
      <c r="D7572" s="465">
        <v>553</v>
      </c>
      <c r="E7572" s="1156"/>
      <c r="F7572" s="1157"/>
      <c r="G7572" s="1158"/>
      <c r="H7572" s="468">
        <v>0.05</v>
      </c>
      <c r="I7572" s="564"/>
      <c r="J7572" s="377">
        <f t="shared" si="243"/>
        <v>0</v>
      </c>
      <c r="K7572" s="467">
        <f t="shared" si="244"/>
        <v>0</v>
      </c>
      <c r="L7572" s="113"/>
      <c r="M7572" s="113"/>
    </row>
    <row r="7573" spans="2:13" s="181" customFormat="1" ht="12.75" hidden="1" customHeight="1">
      <c r="B7573" s="1186"/>
      <c r="C7573" s="1159"/>
      <c r="D7573" s="465">
        <v>554</v>
      </c>
      <c r="E7573" s="1156"/>
      <c r="F7573" s="1157"/>
      <c r="G7573" s="1158"/>
      <c r="H7573" s="468">
        <v>0.05</v>
      </c>
      <c r="I7573" s="564"/>
      <c r="J7573" s="377">
        <f t="shared" si="243"/>
        <v>0</v>
      </c>
      <c r="K7573" s="467">
        <f t="shared" si="244"/>
        <v>0</v>
      </c>
      <c r="L7573" s="113"/>
      <c r="M7573" s="113"/>
    </row>
    <row r="7574" spans="2:13" s="181" customFormat="1" ht="12.75" hidden="1" customHeight="1">
      <c r="B7574" s="1186"/>
      <c r="C7574" s="1159"/>
      <c r="D7574" s="465">
        <v>555</v>
      </c>
      <c r="E7574" s="1156"/>
      <c r="F7574" s="1157"/>
      <c r="G7574" s="1158"/>
      <c r="H7574" s="468">
        <v>0.05</v>
      </c>
      <c r="I7574" s="564"/>
      <c r="J7574" s="377">
        <f t="shared" si="243"/>
        <v>0</v>
      </c>
      <c r="K7574" s="467">
        <f t="shared" si="244"/>
        <v>0</v>
      </c>
      <c r="L7574" s="113"/>
      <c r="M7574" s="113"/>
    </row>
    <row r="7575" spans="2:13" s="181" customFormat="1" ht="12.75" hidden="1" customHeight="1">
      <c r="B7575" s="1186"/>
      <c r="C7575" s="1159"/>
      <c r="D7575" s="465">
        <v>556</v>
      </c>
      <c r="E7575" s="1156"/>
      <c r="F7575" s="1157"/>
      <c r="G7575" s="1158"/>
      <c r="H7575" s="468">
        <v>0.05</v>
      </c>
      <c r="I7575" s="564"/>
      <c r="J7575" s="377">
        <f t="shared" si="243"/>
        <v>0</v>
      </c>
      <c r="K7575" s="467">
        <f t="shared" si="244"/>
        <v>0</v>
      </c>
      <c r="L7575" s="113"/>
      <c r="M7575" s="113"/>
    </row>
    <row r="7576" spans="2:13" s="181" customFormat="1" ht="12.75" hidden="1" customHeight="1">
      <c r="B7576" s="1186"/>
      <c r="C7576" s="1159"/>
      <c r="D7576" s="465">
        <v>557</v>
      </c>
      <c r="E7576" s="1156"/>
      <c r="F7576" s="1157"/>
      <c r="G7576" s="1158"/>
      <c r="H7576" s="468">
        <v>0.05</v>
      </c>
      <c r="I7576" s="564"/>
      <c r="J7576" s="377">
        <f t="shared" si="243"/>
        <v>0</v>
      </c>
      <c r="K7576" s="467">
        <f t="shared" si="244"/>
        <v>0</v>
      </c>
      <c r="L7576" s="113"/>
      <c r="M7576" s="113"/>
    </row>
    <row r="7577" spans="2:13" s="181" customFormat="1" ht="12.75" hidden="1" customHeight="1">
      <c r="B7577" s="1186"/>
      <c r="C7577" s="1159"/>
      <c r="D7577" s="465">
        <v>558</v>
      </c>
      <c r="E7577" s="1156"/>
      <c r="F7577" s="1157"/>
      <c r="G7577" s="1158"/>
      <c r="H7577" s="468">
        <v>0.05</v>
      </c>
      <c r="I7577" s="564"/>
      <c r="J7577" s="377">
        <f t="shared" si="243"/>
        <v>0</v>
      </c>
      <c r="K7577" s="467">
        <f t="shared" si="244"/>
        <v>0</v>
      </c>
      <c r="L7577" s="113"/>
      <c r="M7577" s="113"/>
    </row>
    <row r="7578" spans="2:13" s="181" customFormat="1" ht="12.75" hidden="1" customHeight="1">
      <c r="B7578" s="1186"/>
      <c r="C7578" s="1159"/>
      <c r="D7578" s="465">
        <v>559</v>
      </c>
      <c r="E7578" s="1156"/>
      <c r="F7578" s="1157"/>
      <c r="G7578" s="1158"/>
      <c r="H7578" s="468">
        <v>0.05</v>
      </c>
      <c r="I7578" s="564"/>
      <c r="J7578" s="377">
        <f t="shared" si="243"/>
        <v>0</v>
      </c>
      <c r="K7578" s="467">
        <f t="shared" si="244"/>
        <v>0</v>
      </c>
      <c r="L7578" s="113"/>
      <c r="M7578" s="113"/>
    </row>
    <row r="7579" spans="2:13" s="181" customFormat="1" ht="12.75" hidden="1" customHeight="1">
      <c r="B7579" s="1186"/>
      <c r="C7579" s="1159"/>
      <c r="D7579" s="465">
        <v>560</v>
      </c>
      <c r="E7579" s="1156"/>
      <c r="F7579" s="1157"/>
      <c r="G7579" s="1158"/>
      <c r="H7579" s="468">
        <v>0.05</v>
      </c>
      <c r="I7579" s="564"/>
      <c r="J7579" s="377">
        <f t="shared" si="243"/>
        <v>0</v>
      </c>
      <c r="K7579" s="467">
        <f t="shared" si="244"/>
        <v>0</v>
      </c>
      <c r="L7579" s="113"/>
      <c r="M7579" s="113"/>
    </row>
    <row r="7580" spans="2:13" s="181" customFormat="1" ht="12.75" hidden="1" customHeight="1">
      <c r="B7580" s="1186"/>
      <c r="C7580" s="1159"/>
      <c r="D7580" s="465">
        <v>561</v>
      </c>
      <c r="E7580" s="1156"/>
      <c r="F7580" s="1157"/>
      <c r="G7580" s="1158"/>
      <c r="H7580" s="468">
        <v>0.05</v>
      </c>
      <c r="I7580" s="564"/>
      <c r="J7580" s="377">
        <f t="shared" si="243"/>
        <v>0</v>
      </c>
      <c r="K7580" s="467">
        <f t="shared" si="244"/>
        <v>0</v>
      </c>
      <c r="L7580" s="113"/>
      <c r="M7580" s="113"/>
    </row>
    <row r="7581" spans="2:13" s="181" customFormat="1" ht="12.75" hidden="1" customHeight="1">
      <c r="B7581" s="1186"/>
      <c r="C7581" s="1159"/>
      <c r="D7581" s="465">
        <v>562</v>
      </c>
      <c r="E7581" s="1156"/>
      <c r="F7581" s="1157"/>
      <c r="G7581" s="1158"/>
      <c r="H7581" s="468">
        <v>0.05</v>
      </c>
      <c r="I7581" s="564"/>
      <c r="J7581" s="377">
        <f t="shared" si="243"/>
        <v>0</v>
      </c>
      <c r="K7581" s="467">
        <f t="shared" si="244"/>
        <v>0</v>
      </c>
      <c r="L7581" s="113"/>
      <c r="M7581" s="113"/>
    </row>
    <row r="7582" spans="2:13" s="181" customFormat="1" ht="12.75" hidden="1" customHeight="1">
      <c r="B7582" s="1186"/>
      <c r="C7582" s="1159"/>
      <c r="D7582" s="465">
        <v>563</v>
      </c>
      <c r="E7582" s="1156"/>
      <c r="F7582" s="1157"/>
      <c r="G7582" s="1158"/>
      <c r="H7582" s="468">
        <v>0.05</v>
      </c>
      <c r="I7582" s="564"/>
      <c r="J7582" s="377">
        <f t="shared" si="243"/>
        <v>0</v>
      </c>
      <c r="K7582" s="467">
        <f t="shared" si="244"/>
        <v>0</v>
      </c>
      <c r="L7582" s="113"/>
      <c r="M7582" s="113"/>
    </row>
    <row r="7583" spans="2:13" s="181" customFormat="1" ht="12.75" hidden="1" customHeight="1">
      <c r="B7583" s="1186"/>
      <c r="C7583" s="1159"/>
      <c r="D7583" s="465">
        <v>564</v>
      </c>
      <c r="E7583" s="1156"/>
      <c r="F7583" s="1157"/>
      <c r="G7583" s="1158"/>
      <c r="H7583" s="468">
        <v>0.05</v>
      </c>
      <c r="I7583" s="564"/>
      <c r="J7583" s="377">
        <f t="shared" si="243"/>
        <v>0</v>
      </c>
      <c r="K7583" s="467">
        <f t="shared" si="244"/>
        <v>0</v>
      </c>
      <c r="L7583" s="113"/>
      <c r="M7583" s="113"/>
    </row>
    <row r="7584" spans="2:13" s="181" customFormat="1" ht="12.75" hidden="1" customHeight="1">
      <c r="B7584" s="1186"/>
      <c r="C7584" s="1159"/>
      <c r="D7584" s="465">
        <v>565</v>
      </c>
      <c r="E7584" s="1156"/>
      <c r="F7584" s="1157"/>
      <c r="G7584" s="1158"/>
      <c r="H7584" s="468">
        <v>0.05</v>
      </c>
      <c r="I7584" s="564"/>
      <c r="J7584" s="377">
        <f t="shared" si="243"/>
        <v>0</v>
      </c>
      <c r="K7584" s="467">
        <f t="shared" si="244"/>
        <v>0</v>
      </c>
      <c r="L7584" s="113"/>
      <c r="M7584" s="113"/>
    </row>
    <row r="7585" spans="2:13" s="181" customFormat="1" ht="12.75" hidden="1" customHeight="1">
      <c r="B7585" s="1186"/>
      <c r="C7585" s="1159"/>
      <c r="D7585" s="465">
        <v>566</v>
      </c>
      <c r="E7585" s="1156"/>
      <c r="F7585" s="1157"/>
      <c r="G7585" s="1158"/>
      <c r="H7585" s="468">
        <v>0.05</v>
      </c>
      <c r="I7585" s="564"/>
      <c r="J7585" s="377">
        <f t="shared" si="243"/>
        <v>0</v>
      </c>
      <c r="K7585" s="467">
        <f t="shared" si="244"/>
        <v>0</v>
      </c>
      <c r="L7585" s="113"/>
      <c r="M7585" s="113"/>
    </row>
    <row r="7586" spans="2:13" s="181" customFormat="1" ht="12.75" hidden="1" customHeight="1">
      <c r="B7586" s="1186"/>
      <c r="C7586" s="1159"/>
      <c r="D7586" s="465">
        <v>567</v>
      </c>
      <c r="E7586" s="1156"/>
      <c r="F7586" s="1157"/>
      <c r="G7586" s="1158"/>
      <c r="H7586" s="468">
        <v>0.05</v>
      </c>
      <c r="I7586" s="564"/>
      <c r="J7586" s="377">
        <f t="shared" si="243"/>
        <v>0</v>
      </c>
      <c r="K7586" s="467">
        <f t="shared" si="244"/>
        <v>0</v>
      </c>
      <c r="L7586" s="113"/>
      <c r="M7586" s="113"/>
    </row>
    <row r="7587" spans="2:13" s="181" customFormat="1" ht="12.75" hidden="1" customHeight="1">
      <c r="B7587" s="1186"/>
      <c r="C7587" s="1159"/>
      <c r="D7587" s="465">
        <v>568</v>
      </c>
      <c r="E7587" s="1156"/>
      <c r="F7587" s="1157"/>
      <c r="G7587" s="1158"/>
      <c r="H7587" s="468">
        <v>0.05</v>
      </c>
      <c r="I7587" s="564"/>
      <c r="J7587" s="377">
        <f t="shared" si="243"/>
        <v>0</v>
      </c>
      <c r="K7587" s="467">
        <f t="shared" si="244"/>
        <v>0</v>
      </c>
      <c r="L7587" s="113"/>
      <c r="M7587" s="113"/>
    </row>
    <row r="7588" spans="2:13" s="181" customFormat="1" ht="12.75" hidden="1" customHeight="1">
      <c r="B7588" s="1186"/>
      <c r="C7588" s="1159"/>
      <c r="D7588" s="465">
        <v>569</v>
      </c>
      <c r="E7588" s="1156"/>
      <c r="F7588" s="1157"/>
      <c r="G7588" s="1158"/>
      <c r="H7588" s="468">
        <v>0.05</v>
      </c>
      <c r="I7588" s="564"/>
      <c r="J7588" s="377">
        <f t="shared" si="243"/>
        <v>0</v>
      </c>
      <c r="K7588" s="467">
        <f t="shared" si="244"/>
        <v>0</v>
      </c>
      <c r="L7588" s="113"/>
      <c r="M7588" s="113"/>
    </row>
    <row r="7589" spans="2:13" s="181" customFormat="1" ht="12.75" hidden="1" customHeight="1">
      <c r="B7589" s="1186"/>
      <c r="C7589" s="1159"/>
      <c r="D7589" s="465">
        <v>570</v>
      </c>
      <c r="E7589" s="1156"/>
      <c r="F7589" s="1157"/>
      <c r="G7589" s="1158"/>
      <c r="H7589" s="468">
        <v>0.05</v>
      </c>
      <c r="I7589" s="564"/>
      <c r="J7589" s="377">
        <f t="shared" si="243"/>
        <v>0</v>
      </c>
      <c r="K7589" s="467">
        <f t="shared" si="244"/>
        <v>0</v>
      </c>
      <c r="L7589" s="113"/>
      <c r="M7589" s="113"/>
    </row>
    <row r="7590" spans="2:13" s="181" customFormat="1" ht="12.75" hidden="1" customHeight="1">
      <c r="B7590" s="1186"/>
      <c r="C7590" s="1159"/>
      <c r="D7590" s="465">
        <v>571</v>
      </c>
      <c r="E7590" s="1156"/>
      <c r="F7590" s="1157"/>
      <c r="G7590" s="1158"/>
      <c r="H7590" s="468">
        <v>0.05</v>
      </c>
      <c r="I7590" s="564"/>
      <c r="J7590" s="377">
        <f t="shared" si="243"/>
        <v>0</v>
      </c>
      <c r="K7590" s="467">
        <f t="shared" si="244"/>
        <v>0</v>
      </c>
      <c r="L7590" s="113"/>
      <c r="M7590" s="113"/>
    </row>
    <row r="7591" spans="2:13" s="181" customFormat="1" ht="12.75" hidden="1" customHeight="1">
      <c r="B7591" s="1186"/>
      <c r="C7591" s="1159"/>
      <c r="D7591" s="465">
        <v>572</v>
      </c>
      <c r="E7591" s="1156"/>
      <c r="F7591" s="1157"/>
      <c r="G7591" s="1158"/>
      <c r="H7591" s="468">
        <v>0.05</v>
      </c>
      <c r="I7591" s="564"/>
      <c r="J7591" s="377">
        <f t="shared" si="243"/>
        <v>0</v>
      </c>
      <c r="K7591" s="467">
        <f t="shared" si="244"/>
        <v>0</v>
      </c>
      <c r="L7591" s="113"/>
      <c r="M7591" s="113"/>
    </row>
    <row r="7592" spans="2:13" s="181" customFormat="1" ht="12.75" hidden="1" customHeight="1">
      <c r="B7592" s="1186"/>
      <c r="C7592" s="1159"/>
      <c r="D7592" s="465">
        <v>573</v>
      </c>
      <c r="E7592" s="1156"/>
      <c r="F7592" s="1157"/>
      <c r="G7592" s="1158"/>
      <c r="H7592" s="468">
        <v>0.05</v>
      </c>
      <c r="I7592" s="564"/>
      <c r="J7592" s="377">
        <f t="shared" si="243"/>
        <v>0</v>
      </c>
      <c r="K7592" s="467">
        <f t="shared" si="244"/>
        <v>0</v>
      </c>
      <c r="L7592" s="113"/>
      <c r="M7592" s="113"/>
    </row>
    <row r="7593" spans="2:13" s="181" customFormat="1" ht="12.75" hidden="1" customHeight="1">
      <c r="B7593" s="1186"/>
      <c r="C7593" s="1159"/>
      <c r="D7593" s="465">
        <v>574</v>
      </c>
      <c r="E7593" s="1156"/>
      <c r="F7593" s="1157"/>
      <c r="G7593" s="1158"/>
      <c r="H7593" s="468">
        <v>0.05</v>
      </c>
      <c r="I7593" s="564"/>
      <c r="J7593" s="377">
        <f t="shared" si="243"/>
        <v>0</v>
      </c>
      <c r="K7593" s="467">
        <f t="shared" si="244"/>
        <v>0</v>
      </c>
      <c r="L7593" s="113"/>
      <c r="M7593" s="113"/>
    </row>
    <row r="7594" spans="2:13" s="181" customFormat="1" ht="12.75" hidden="1" customHeight="1">
      <c r="B7594" s="1186"/>
      <c r="C7594" s="1159"/>
      <c r="D7594" s="465">
        <v>575</v>
      </c>
      <c r="E7594" s="1156"/>
      <c r="F7594" s="1157"/>
      <c r="G7594" s="1158"/>
      <c r="H7594" s="468">
        <v>0.05</v>
      </c>
      <c r="I7594" s="564"/>
      <c r="J7594" s="377">
        <f t="shared" si="243"/>
        <v>0</v>
      </c>
      <c r="K7594" s="467">
        <f t="shared" si="244"/>
        <v>0</v>
      </c>
      <c r="L7594" s="113"/>
      <c r="M7594" s="113"/>
    </row>
    <row r="7595" spans="2:13" s="181" customFormat="1" ht="12.75" hidden="1" customHeight="1">
      <c r="B7595" s="1186"/>
      <c r="C7595" s="1159"/>
      <c r="D7595" s="465">
        <v>576</v>
      </c>
      <c r="E7595" s="1156"/>
      <c r="F7595" s="1157"/>
      <c r="G7595" s="1158"/>
      <c r="H7595" s="468">
        <v>0.05</v>
      </c>
      <c r="I7595" s="564"/>
      <c r="J7595" s="377">
        <f t="shared" si="243"/>
        <v>0</v>
      </c>
      <c r="K7595" s="467">
        <f t="shared" si="244"/>
        <v>0</v>
      </c>
      <c r="L7595" s="113"/>
      <c r="M7595" s="113"/>
    </row>
    <row r="7596" spans="2:13" s="181" customFormat="1" ht="12.75" hidden="1" customHeight="1">
      <c r="B7596" s="1186"/>
      <c r="C7596" s="1159"/>
      <c r="D7596" s="465">
        <v>577</v>
      </c>
      <c r="E7596" s="1156"/>
      <c r="F7596" s="1157"/>
      <c r="G7596" s="1158"/>
      <c r="H7596" s="468">
        <v>0.05</v>
      </c>
      <c r="I7596" s="564"/>
      <c r="J7596" s="377">
        <f t="shared" ref="J7596:J7659" si="245">$I$11027*H7596</f>
        <v>0</v>
      </c>
      <c r="K7596" s="467">
        <f t="shared" si="244"/>
        <v>0</v>
      </c>
      <c r="L7596" s="113"/>
      <c r="M7596" s="113"/>
    </row>
    <row r="7597" spans="2:13" s="181" customFormat="1" ht="12.75" hidden="1" customHeight="1">
      <c r="B7597" s="1186"/>
      <c r="C7597" s="1159"/>
      <c r="D7597" s="465">
        <v>578</v>
      </c>
      <c r="E7597" s="1156"/>
      <c r="F7597" s="1157"/>
      <c r="G7597" s="1158"/>
      <c r="H7597" s="468">
        <v>0.05</v>
      </c>
      <c r="I7597" s="564"/>
      <c r="J7597" s="377">
        <f t="shared" si="245"/>
        <v>0</v>
      </c>
      <c r="K7597" s="467">
        <f t="shared" ref="K7597:K7660" si="246">MAX(0,(I7597-J7597)*0.65)</f>
        <v>0</v>
      </c>
      <c r="L7597" s="113"/>
      <c r="M7597" s="113"/>
    </row>
    <row r="7598" spans="2:13" s="181" customFormat="1" ht="12.75" hidden="1" customHeight="1">
      <c r="B7598" s="1186"/>
      <c r="C7598" s="1159"/>
      <c r="D7598" s="465">
        <v>579</v>
      </c>
      <c r="E7598" s="1156"/>
      <c r="F7598" s="1157"/>
      <c r="G7598" s="1158"/>
      <c r="H7598" s="468">
        <v>0.05</v>
      </c>
      <c r="I7598" s="564"/>
      <c r="J7598" s="377">
        <f t="shared" si="245"/>
        <v>0</v>
      </c>
      <c r="K7598" s="467">
        <f t="shared" si="246"/>
        <v>0</v>
      </c>
      <c r="L7598" s="113"/>
      <c r="M7598" s="113"/>
    </row>
    <row r="7599" spans="2:13" s="181" customFormat="1" ht="12.75" hidden="1" customHeight="1">
      <c r="B7599" s="1186"/>
      <c r="C7599" s="1159"/>
      <c r="D7599" s="465">
        <v>580</v>
      </c>
      <c r="E7599" s="1156"/>
      <c r="F7599" s="1157"/>
      <c r="G7599" s="1158"/>
      <c r="H7599" s="468">
        <v>0.05</v>
      </c>
      <c r="I7599" s="564"/>
      <c r="J7599" s="377">
        <f t="shared" si="245"/>
        <v>0</v>
      </c>
      <c r="K7599" s="467">
        <f t="shared" si="246"/>
        <v>0</v>
      </c>
      <c r="L7599" s="113"/>
      <c r="M7599" s="113"/>
    </row>
    <row r="7600" spans="2:13" s="181" customFormat="1" ht="12.75" hidden="1" customHeight="1">
      <c r="B7600" s="1186"/>
      <c r="C7600" s="1159"/>
      <c r="D7600" s="465">
        <v>581</v>
      </c>
      <c r="E7600" s="1156"/>
      <c r="F7600" s="1157"/>
      <c r="G7600" s="1158"/>
      <c r="H7600" s="468">
        <v>0.05</v>
      </c>
      <c r="I7600" s="564"/>
      <c r="J7600" s="377">
        <f t="shared" si="245"/>
        <v>0</v>
      </c>
      <c r="K7600" s="467">
        <f t="shared" si="246"/>
        <v>0</v>
      </c>
      <c r="L7600" s="113"/>
      <c r="M7600" s="113"/>
    </row>
    <row r="7601" spans="2:13" s="181" customFormat="1" ht="12.75" hidden="1" customHeight="1">
      <c r="B7601" s="1186"/>
      <c r="C7601" s="1159"/>
      <c r="D7601" s="465">
        <v>582</v>
      </c>
      <c r="E7601" s="1156"/>
      <c r="F7601" s="1157"/>
      <c r="G7601" s="1158"/>
      <c r="H7601" s="468">
        <v>0.05</v>
      </c>
      <c r="I7601" s="564"/>
      <c r="J7601" s="377">
        <f t="shared" si="245"/>
        <v>0</v>
      </c>
      <c r="K7601" s="467">
        <f t="shared" si="246"/>
        <v>0</v>
      </c>
      <c r="L7601" s="113"/>
      <c r="M7601" s="113"/>
    </row>
    <row r="7602" spans="2:13" s="181" customFormat="1" ht="12.75" hidden="1" customHeight="1">
      <c r="B7602" s="1186"/>
      <c r="C7602" s="1159"/>
      <c r="D7602" s="465">
        <v>583</v>
      </c>
      <c r="E7602" s="1156"/>
      <c r="F7602" s="1157"/>
      <c r="G7602" s="1158"/>
      <c r="H7602" s="468">
        <v>0.05</v>
      </c>
      <c r="I7602" s="564"/>
      <c r="J7602" s="377">
        <f t="shared" si="245"/>
        <v>0</v>
      </c>
      <c r="K7602" s="467">
        <f t="shared" si="246"/>
        <v>0</v>
      </c>
      <c r="L7602" s="113"/>
      <c r="M7602" s="113"/>
    </row>
    <row r="7603" spans="2:13" s="181" customFormat="1" ht="12.75" hidden="1" customHeight="1">
      <c r="B7603" s="1186"/>
      <c r="C7603" s="1159"/>
      <c r="D7603" s="465">
        <v>584</v>
      </c>
      <c r="E7603" s="1156"/>
      <c r="F7603" s="1157"/>
      <c r="G7603" s="1158"/>
      <c r="H7603" s="468">
        <v>0.05</v>
      </c>
      <c r="I7603" s="564"/>
      <c r="J7603" s="377">
        <f t="shared" si="245"/>
        <v>0</v>
      </c>
      <c r="K7603" s="467">
        <f t="shared" si="246"/>
        <v>0</v>
      </c>
      <c r="L7603" s="113"/>
      <c r="M7603" s="113"/>
    </row>
    <row r="7604" spans="2:13" s="181" customFormat="1" ht="12.75" hidden="1" customHeight="1">
      <c r="B7604" s="1186"/>
      <c r="C7604" s="1159"/>
      <c r="D7604" s="465">
        <v>585</v>
      </c>
      <c r="E7604" s="1156"/>
      <c r="F7604" s="1157"/>
      <c r="G7604" s="1158"/>
      <c r="H7604" s="468">
        <v>0.05</v>
      </c>
      <c r="I7604" s="564"/>
      <c r="J7604" s="377">
        <f t="shared" si="245"/>
        <v>0</v>
      </c>
      <c r="K7604" s="467">
        <f t="shared" si="246"/>
        <v>0</v>
      </c>
      <c r="L7604" s="113"/>
      <c r="M7604" s="113"/>
    </row>
    <row r="7605" spans="2:13" s="181" customFormat="1" ht="12.75" hidden="1" customHeight="1">
      <c r="B7605" s="1186"/>
      <c r="C7605" s="1159"/>
      <c r="D7605" s="465">
        <v>586</v>
      </c>
      <c r="E7605" s="1156"/>
      <c r="F7605" s="1157"/>
      <c r="G7605" s="1158"/>
      <c r="H7605" s="468">
        <v>0.05</v>
      </c>
      <c r="I7605" s="564"/>
      <c r="J7605" s="377">
        <f t="shared" si="245"/>
        <v>0</v>
      </c>
      <c r="K7605" s="467">
        <f t="shared" si="246"/>
        <v>0</v>
      </c>
      <c r="L7605" s="113"/>
      <c r="M7605" s="113"/>
    </row>
    <row r="7606" spans="2:13" s="181" customFormat="1" ht="12.75" hidden="1" customHeight="1">
      <c r="B7606" s="1186"/>
      <c r="C7606" s="1159"/>
      <c r="D7606" s="465">
        <v>587</v>
      </c>
      <c r="E7606" s="1156"/>
      <c r="F7606" s="1157"/>
      <c r="G7606" s="1158"/>
      <c r="H7606" s="468">
        <v>0.05</v>
      </c>
      <c r="I7606" s="564"/>
      <c r="J7606" s="377">
        <f t="shared" si="245"/>
        <v>0</v>
      </c>
      <c r="K7606" s="467">
        <f t="shared" si="246"/>
        <v>0</v>
      </c>
      <c r="L7606" s="113"/>
      <c r="M7606" s="113"/>
    </row>
    <row r="7607" spans="2:13" s="181" customFormat="1" ht="12.75" hidden="1" customHeight="1">
      <c r="B7607" s="1186"/>
      <c r="C7607" s="1159"/>
      <c r="D7607" s="465">
        <v>588</v>
      </c>
      <c r="E7607" s="1156"/>
      <c r="F7607" s="1157"/>
      <c r="G7607" s="1158"/>
      <c r="H7607" s="468">
        <v>0.05</v>
      </c>
      <c r="I7607" s="564"/>
      <c r="J7607" s="377">
        <f t="shared" si="245"/>
        <v>0</v>
      </c>
      <c r="K7607" s="467">
        <f t="shared" si="246"/>
        <v>0</v>
      </c>
      <c r="L7607" s="113"/>
      <c r="M7607" s="113"/>
    </row>
    <row r="7608" spans="2:13" s="181" customFormat="1" ht="12.75" hidden="1" customHeight="1">
      <c r="B7608" s="1186"/>
      <c r="C7608" s="1159"/>
      <c r="D7608" s="465">
        <v>589</v>
      </c>
      <c r="E7608" s="1156"/>
      <c r="F7608" s="1157"/>
      <c r="G7608" s="1158"/>
      <c r="H7608" s="468">
        <v>0.05</v>
      </c>
      <c r="I7608" s="564"/>
      <c r="J7608" s="377">
        <f t="shared" si="245"/>
        <v>0</v>
      </c>
      <c r="K7608" s="467">
        <f t="shared" si="246"/>
        <v>0</v>
      </c>
      <c r="L7608" s="113"/>
      <c r="M7608" s="113"/>
    </row>
    <row r="7609" spans="2:13" s="181" customFormat="1" ht="12.75" hidden="1" customHeight="1">
      <c r="B7609" s="1186"/>
      <c r="C7609" s="1159"/>
      <c r="D7609" s="465">
        <v>590</v>
      </c>
      <c r="E7609" s="1156"/>
      <c r="F7609" s="1157"/>
      <c r="G7609" s="1158"/>
      <c r="H7609" s="468">
        <v>0.05</v>
      </c>
      <c r="I7609" s="564"/>
      <c r="J7609" s="377">
        <f t="shared" si="245"/>
        <v>0</v>
      </c>
      <c r="K7609" s="467">
        <f t="shared" si="246"/>
        <v>0</v>
      </c>
      <c r="L7609" s="113"/>
      <c r="M7609" s="113"/>
    </row>
    <row r="7610" spans="2:13" s="181" customFormat="1" ht="12.75" hidden="1" customHeight="1">
      <c r="B7610" s="1186"/>
      <c r="C7610" s="1159"/>
      <c r="D7610" s="465">
        <v>591</v>
      </c>
      <c r="E7610" s="1156"/>
      <c r="F7610" s="1157"/>
      <c r="G7610" s="1158"/>
      <c r="H7610" s="468">
        <v>0.05</v>
      </c>
      <c r="I7610" s="564"/>
      <c r="J7610" s="377">
        <f t="shared" si="245"/>
        <v>0</v>
      </c>
      <c r="K7610" s="467">
        <f t="shared" si="246"/>
        <v>0</v>
      </c>
      <c r="L7610" s="113"/>
      <c r="M7610" s="113"/>
    </row>
    <row r="7611" spans="2:13" s="181" customFormat="1" ht="12.75" hidden="1" customHeight="1">
      <c r="B7611" s="1186"/>
      <c r="C7611" s="1159"/>
      <c r="D7611" s="465">
        <v>592</v>
      </c>
      <c r="E7611" s="1156"/>
      <c r="F7611" s="1157"/>
      <c r="G7611" s="1158"/>
      <c r="H7611" s="468">
        <v>0.05</v>
      </c>
      <c r="I7611" s="564"/>
      <c r="J7611" s="377">
        <f t="shared" si="245"/>
        <v>0</v>
      </c>
      <c r="K7611" s="467">
        <f t="shared" si="246"/>
        <v>0</v>
      </c>
      <c r="L7611" s="113"/>
      <c r="M7611" s="113"/>
    </row>
    <row r="7612" spans="2:13" s="181" customFormat="1" ht="12.75" hidden="1" customHeight="1">
      <c r="B7612" s="1186"/>
      <c r="C7612" s="1159"/>
      <c r="D7612" s="465">
        <v>593</v>
      </c>
      <c r="E7612" s="1156"/>
      <c r="F7612" s="1157"/>
      <c r="G7612" s="1158"/>
      <c r="H7612" s="468">
        <v>0.05</v>
      </c>
      <c r="I7612" s="564"/>
      <c r="J7612" s="377">
        <f t="shared" si="245"/>
        <v>0</v>
      </c>
      <c r="K7612" s="467">
        <f t="shared" si="246"/>
        <v>0</v>
      </c>
      <c r="L7612" s="113"/>
      <c r="M7612" s="113"/>
    </row>
    <row r="7613" spans="2:13" s="181" customFormat="1" ht="12.75" hidden="1" customHeight="1">
      <c r="B7613" s="1186"/>
      <c r="C7613" s="1159"/>
      <c r="D7613" s="465">
        <v>594</v>
      </c>
      <c r="E7613" s="1156"/>
      <c r="F7613" s="1157"/>
      <c r="G7613" s="1158"/>
      <c r="H7613" s="468">
        <v>0.05</v>
      </c>
      <c r="I7613" s="564"/>
      <c r="J7613" s="377">
        <f t="shared" si="245"/>
        <v>0</v>
      </c>
      <c r="K7613" s="467">
        <f t="shared" si="246"/>
        <v>0</v>
      </c>
      <c r="L7613" s="113"/>
      <c r="M7613" s="113"/>
    </row>
    <row r="7614" spans="2:13" s="181" customFormat="1" ht="12.75" hidden="1" customHeight="1">
      <c r="B7614" s="1186"/>
      <c r="C7614" s="1159"/>
      <c r="D7614" s="465">
        <v>595</v>
      </c>
      <c r="E7614" s="1156"/>
      <c r="F7614" s="1157"/>
      <c r="G7614" s="1158"/>
      <c r="H7614" s="468">
        <v>0.05</v>
      </c>
      <c r="I7614" s="564"/>
      <c r="J7614" s="377">
        <f t="shared" si="245"/>
        <v>0</v>
      </c>
      <c r="K7614" s="467">
        <f t="shared" si="246"/>
        <v>0</v>
      </c>
      <c r="L7614" s="113"/>
      <c r="M7614" s="113"/>
    </row>
    <row r="7615" spans="2:13" s="181" customFormat="1" ht="12.75" hidden="1" customHeight="1">
      <c r="B7615" s="1186"/>
      <c r="C7615" s="1159"/>
      <c r="D7615" s="465">
        <v>596</v>
      </c>
      <c r="E7615" s="1156"/>
      <c r="F7615" s="1157"/>
      <c r="G7615" s="1158"/>
      <c r="H7615" s="468">
        <v>0.05</v>
      </c>
      <c r="I7615" s="564"/>
      <c r="J7615" s="377">
        <f t="shared" si="245"/>
        <v>0</v>
      </c>
      <c r="K7615" s="467">
        <f t="shared" si="246"/>
        <v>0</v>
      </c>
      <c r="L7615" s="113"/>
      <c r="M7615" s="113"/>
    </row>
    <row r="7616" spans="2:13" s="181" customFormat="1" ht="12.75" hidden="1" customHeight="1">
      <c r="B7616" s="1186"/>
      <c r="C7616" s="1159"/>
      <c r="D7616" s="465">
        <v>597</v>
      </c>
      <c r="E7616" s="1156"/>
      <c r="F7616" s="1157"/>
      <c r="G7616" s="1158"/>
      <c r="H7616" s="468">
        <v>0.05</v>
      </c>
      <c r="I7616" s="564"/>
      <c r="J7616" s="377">
        <f t="shared" si="245"/>
        <v>0</v>
      </c>
      <c r="K7616" s="467">
        <f t="shared" si="246"/>
        <v>0</v>
      </c>
      <c r="L7616" s="113"/>
      <c r="M7616" s="113"/>
    </row>
    <row r="7617" spans="2:13" s="181" customFormat="1" ht="12.75" hidden="1" customHeight="1">
      <c r="B7617" s="1186"/>
      <c r="C7617" s="1159"/>
      <c r="D7617" s="465">
        <v>598</v>
      </c>
      <c r="E7617" s="1156"/>
      <c r="F7617" s="1157"/>
      <c r="G7617" s="1158"/>
      <c r="H7617" s="468">
        <v>0.05</v>
      </c>
      <c r="I7617" s="564"/>
      <c r="J7617" s="377">
        <f t="shared" si="245"/>
        <v>0</v>
      </c>
      <c r="K7617" s="467">
        <f t="shared" si="246"/>
        <v>0</v>
      </c>
      <c r="L7617" s="113"/>
      <c r="M7617" s="113"/>
    </row>
    <row r="7618" spans="2:13" s="181" customFormat="1" ht="12.75" hidden="1" customHeight="1">
      <c r="B7618" s="1186"/>
      <c r="C7618" s="1159"/>
      <c r="D7618" s="465">
        <v>599</v>
      </c>
      <c r="E7618" s="1156"/>
      <c r="F7618" s="1157"/>
      <c r="G7618" s="1158"/>
      <c r="H7618" s="468">
        <v>0.05</v>
      </c>
      <c r="I7618" s="564"/>
      <c r="J7618" s="377">
        <f t="shared" si="245"/>
        <v>0</v>
      </c>
      <c r="K7618" s="467">
        <f t="shared" si="246"/>
        <v>0</v>
      </c>
      <c r="L7618" s="113"/>
      <c r="M7618" s="113"/>
    </row>
    <row r="7619" spans="2:13" s="181" customFormat="1" ht="12.75" hidden="1" customHeight="1">
      <c r="B7619" s="1186"/>
      <c r="C7619" s="1159"/>
      <c r="D7619" s="465">
        <v>600</v>
      </c>
      <c r="E7619" s="1156"/>
      <c r="F7619" s="1157"/>
      <c r="G7619" s="1158"/>
      <c r="H7619" s="468">
        <v>0.05</v>
      </c>
      <c r="I7619" s="564"/>
      <c r="J7619" s="377">
        <f t="shared" si="245"/>
        <v>0</v>
      </c>
      <c r="K7619" s="467">
        <f t="shared" si="246"/>
        <v>0</v>
      </c>
      <c r="L7619" s="113"/>
      <c r="M7619" s="113"/>
    </row>
    <row r="7620" spans="2:13" s="181" customFormat="1" ht="12.75" hidden="1" customHeight="1">
      <c r="B7620" s="1186"/>
      <c r="C7620" s="1159"/>
      <c r="D7620" s="465">
        <v>601</v>
      </c>
      <c r="E7620" s="1156"/>
      <c r="F7620" s="1157"/>
      <c r="G7620" s="1158"/>
      <c r="H7620" s="468">
        <v>0.05</v>
      </c>
      <c r="I7620" s="564"/>
      <c r="J7620" s="377">
        <f t="shared" si="245"/>
        <v>0</v>
      </c>
      <c r="K7620" s="467">
        <f t="shared" si="246"/>
        <v>0</v>
      </c>
      <c r="L7620" s="113"/>
      <c r="M7620" s="113"/>
    </row>
    <row r="7621" spans="2:13" s="181" customFormat="1" ht="12.75" hidden="1" customHeight="1">
      <c r="B7621" s="1186"/>
      <c r="C7621" s="1159"/>
      <c r="D7621" s="465">
        <v>602</v>
      </c>
      <c r="E7621" s="1156"/>
      <c r="F7621" s="1157"/>
      <c r="G7621" s="1158"/>
      <c r="H7621" s="468">
        <v>0.05</v>
      </c>
      <c r="I7621" s="564"/>
      <c r="J7621" s="377">
        <f t="shared" si="245"/>
        <v>0</v>
      </c>
      <c r="K7621" s="467">
        <f t="shared" si="246"/>
        <v>0</v>
      </c>
      <c r="L7621" s="113"/>
      <c r="M7621" s="113"/>
    </row>
    <row r="7622" spans="2:13" s="181" customFormat="1" ht="12.75" hidden="1" customHeight="1">
      <c r="B7622" s="1186"/>
      <c r="C7622" s="1159"/>
      <c r="D7622" s="465">
        <v>603</v>
      </c>
      <c r="E7622" s="1156"/>
      <c r="F7622" s="1157"/>
      <c r="G7622" s="1158"/>
      <c r="H7622" s="468">
        <v>0.05</v>
      </c>
      <c r="I7622" s="564"/>
      <c r="J7622" s="377">
        <f t="shared" si="245"/>
        <v>0</v>
      </c>
      <c r="K7622" s="467">
        <f t="shared" si="246"/>
        <v>0</v>
      </c>
      <c r="L7622" s="113"/>
      <c r="M7622" s="113"/>
    </row>
    <row r="7623" spans="2:13" s="181" customFormat="1" ht="12.75" hidden="1" customHeight="1">
      <c r="B7623" s="1186"/>
      <c r="C7623" s="1159"/>
      <c r="D7623" s="465">
        <v>604</v>
      </c>
      <c r="E7623" s="1156"/>
      <c r="F7623" s="1157"/>
      <c r="G7623" s="1158"/>
      <c r="H7623" s="468">
        <v>0.05</v>
      </c>
      <c r="I7623" s="564"/>
      <c r="J7623" s="377">
        <f t="shared" si="245"/>
        <v>0</v>
      </c>
      <c r="K7623" s="467">
        <f t="shared" si="246"/>
        <v>0</v>
      </c>
      <c r="L7623" s="113"/>
      <c r="M7623" s="113"/>
    </row>
    <row r="7624" spans="2:13" s="181" customFormat="1" ht="12.75" hidden="1" customHeight="1">
      <c r="B7624" s="1186"/>
      <c r="C7624" s="1159"/>
      <c r="D7624" s="465">
        <v>605</v>
      </c>
      <c r="E7624" s="1156"/>
      <c r="F7624" s="1157"/>
      <c r="G7624" s="1158"/>
      <c r="H7624" s="468">
        <v>0.05</v>
      </c>
      <c r="I7624" s="564"/>
      <c r="J7624" s="377">
        <f t="shared" si="245"/>
        <v>0</v>
      </c>
      <c r="K7624" s="467">
        <f t="shared" si="246"/>
        <v>0</v>
      </c>
      <c r="L7624" s="113"/>
      <c r="M7624" s="113"/>
    </row>
    <row r="7625" spans="2:13" s="181" customFormat="1" ht="12.75" hidden="1" customHeight="1">
      <c r="B7625" s="1186"/>
      <c r="C7625" s="1159"/>
      <c r="D7625" s="465">
        <v>606</v>
      </c>
      <c r="E7625" s="1156"/>
      <c r="F7625" s="1157"/>
      <c r="G7625" s="1158"/>
      <c r="H7625" s="468">
        <v>0.05</v>
      </c>
      <c r="I7625" s="564"/>
      <c r="J7625" s="377">
        <f t="shared" si="245"/>
        <v>0</v>
      </c>
      <c r="K7625" s="467">
        <f t="shared" si="246"/>
        <v>0</v>
      </c>
      <c r="L7625" s="113"/>
      <c r="M7625" s="113"/>
    </row>
    <row r="7626" spans="2:13" s="181" customFormat="1" ht="12.75" hidden="1" customHeight="1">
      <c r="B7626" s="1186"/>
      <c r="C7626" s="1159"/>
      <c r="D7626" s="465">
        <v>607</v>
      </c>
      <c r="E7626" s="1156"/>
      <c r="F7626" s="1157"/>
      <c r="G7626" s="1158"/>
      <c r="H7626" s="468">
        <v>0.05</v>
      </c>
      <c r="I7626" s="564"/>
      <c r="J7626" s="377">
        <f t="shared" si="245"/>
        <v>0</v>
      </c>
      <c r="K7626" s="467">
        <f t="shared" si="246"/>
        <v>0</v>
      </c>
      <c r="L7626" s="113"/>
      <c r="M7626" s="113"/>
    </row>
    <row r="7627" spans="2:13" s="181" customFormat="1" ht="12.75" hidden="1" customHeight="1">
      <c r="B7627" s="1186"/>
      <c r="C7627" s="1159"/>
      <c r="D7627" s="465">
        <v>608</v>
      </c>
      <c r="E7627" s="1156"/>
      <c r="F7627" s="1157"/>
      <c r="G7627" s="1158"/>
      <c r="H7627" s="468">
        <v>0.05</v>
      </c>
      <c r="I7627" s="564"/>
      <c r="J7627" s="377">
        <f t="shared" si="245"/>
        <v>0</v>
      </c>
      <c r="K7627" s="467">
        <f t="shared" si="246"/>
        <v>0</v>
      </c>
      <c r="L7627" s="113"/>
      <c r="M7627" s="113"/>
    </row>
    <row r="7628" spans="2:13" s="181" customFormat="1" ht="12.75" hidden="1" customHeight="1">
      <c r="B7628" s="1186"/>
      <c r="C7628" s="1159"/>
      <c r="D7628" s="465">
        <v>609</v>
      </c>
      <c r="E7628" s="1156"/>
      <c r="F7628" s="1157"/>
      <c r="G7628" s="1158"/>
      <c r="H7628" s="468">
        <v>0.05</v>
      </c>
      <c r="I7628" s="564"/>
      <c r="J7628" s="377">
        <f t="shared" si="245"/>
        <v>0</v>
      </c>
      <c r="K7628" s="467">
        <f t="shared" si="246"/>
        <v>0</v>
      </c>
      <c r="L7628" s="113"/>
      <c r="M7628" s="113"/>
    </row>
    <row r="7629" spans="2:13" s="181" customFormat="1" ht="12.75" hidden="1" customHeight="1">
      <c r="B7629" s="1186"/>
      <c r="C7629" s="1159"/>
      <c r="D7629" s="465">
        <v>610</v>
      </c>
      <c r="E7629" s="1156"/>
      <c r="F7629" s="1157"/>
      <c r="G7629" s="1158"/>
      <c r="H7629" s="468">
        <v>0.05</v>
      </c>
      <c r="I7629" s="564"/>
      <c r="J7629" s="377">
        <f t="shared" si="245"/>
        <v>0</v>
      </c>
      <c r="K7629" s="467">
        <f t="shared" si="246"/>
        <v>0</v>
      </c>
      <c r="L7629" s="113"/>
      <c r="M7629" s="113"/>
    </row>
    <row r="7630" spans="2:13" s="181" customFormat="1" ht="12.75" hidden="1" customHeight="1">
      <c r="B7630" s="1186"/>
      <c r="C7630" s="1159"/>
      <c r="D7630" s="465">
        <v>611</v>
      </c>
      <c r="E7630" s="1156"/>
      <c r="F7630" s="1157"/>
      <c r="G7630" s="1158"/>
      <c r="H7630" s="468">
        <v>0.05</v>
      </c>
      <c r="I7630" s="564"/>
      <c r="J7630" s="377">
        <f t="shared" si="245"/>
        <v>0</v>
      </c>
      <c r="K7630" s="467">
        <f t="shared" si="246"/>
        <v>0</v>
      </c>
      <c r="L7630" s="113"/>
      <c r="M7630" s="113"/>
    </row>
    <row r="7631" spans="2:13" s="181" customFormat="1" ht="12.75" hidden="1" customHeight="1">
      <c r="B7631" s="1186"/>
      <c r="C7631" s="1159"/>
      <c r="D7631" s="465">
        <v>612</v>
      </c>
      <c r="E7631" s="1156"/>
      <c r="F7631" s="1157"/>
      <c r="G7631" s="1158"/>
      <c r="H7631" s="468">
        <v>0.05</v>
      </c>
      <c r="I7631" s="564"/>
      <c r="J7631" s="377">
        <f t="shared" si="245"/>
        <v>0</v>
      </c>
      <c r="K7631" s="467">
        <f t="shared" si="246"/>
        <v>0</v>
      </c>
      <c r="L7631" s="113"/>
      <c r="M7631" s="113"/>
    </row>
    <row r="7632" spans="2:13" s="181" customFormat="1" ht="12.75" hidden="1" customHeight="1">
      <c r="B7632" s="1186"/>
      <c r="C7632" s="1159"/>
      <c r="D7632" s="465">
        <v>613</v>
      </c>
      <c r="E7632" s="1156"/>
      <c r="F7632" s="1157"/>
      <c r="G7632" s="1158"/>
      <c r="H7632" s="468">
        <v>0.05</v>
      </c>
      <c r="I7632" s="564"/>
      <c r="J7632" s="377">
        <f t="shared" si="245"/>
        <v>0</v>
      </c>
      <c r="K7632" s="467">
        <f t="shared" si="246"/>
        <v>0</v>
      </c>
      <c r="L7632" s="113"/>
      <c r="M7632" s="113"/>
    </row>
    <row r="7633" spans="2:13" s="181" customFormat="1" ht="12.75" hidden="1" customHeight="1">
      <c r="B7633" s="1186"/>
      <c r="C7633" s="1159"/>
      <c r="D7633" s="465">
        <v>614</v>
      </c>
      <c r="E7633" s="1156"/>
      <c r="F7633" s="1157"/>
      <c r="G7633" s="1158"/>
      <c r="H7633" s="468">
        <v>0.05</v>
      </c>
      <c r="I7633" s="564"/>
      <c r="J7633" s="377">
        <f t="shared" si="245"/>
        <v>0</v>
      </c>
      <c r="K7633" s="467">
        <f t="shared" si="246"/>
        <v>0</v>
      </c>
      <c r="L7633" s="113"/>
      <c r="M7633" s="113"/>
    </row>
    <row r="7634" spans="2:13" s="181" customFormat="1" ht="12.75" hidden="1" customHeight="1">
      <c r="B7634" s="1186"/>
      <c r="C7634" s="1159"/>
      <c r="D7634" s="465">
        <v>615</v>
      </c>
      <c r="E7634" s="1156"/>
      <c r="F7634" s="1157"/>
      <c r="G7634" s="1158"/>
      <c r="H7634" s="468">
        <v>0.05</v>
      </c>
      <c r="I7634" s="564"/>
      <c r="J7634" s="377">
        <f t="shared" si="245"/>
        <v>0</v>
      </c>
      <c r="K7634" s="467">
        <f t="shared" si="246"/>
        <v>0</v>
      </c>
      <c r="L7634" s="113"/>
      <c r="M7634" s="113"/>
    </row>
    <row r="7635" spans="2:13" s="181" customFormat="1" ht="12.75" hidden="1" customHeight="1">
      <c r="B7635" s="1186"/>
      <c r="C7635" s="1159"/>
      <c r="D7635" s="465">
        <v>616</v>
      </c>
      <c r="E7635" s="1156"/>
      <c r="F7635" s="1157"/>
      <c r="G7635" s="1158"/>
      <c r="H7635" s="468">
        <v>0.05</v>
      </c>
      <c r="I7635" s="564"/>
      <c r="J7635" s="377">
        <f t="shared" si="245"/>
        <v>0</v>
      </c>
      <c r="K7635" s="467">
        <f t="shared" si="246"/>
        <v>0</v>
      </c>
      <c r="L7635" s="113"/>
      <c r="M7635" s="113"/>
    </row>
    <row r="7636" spans="2:13" s="181" customFormat="1" ht="12.75" hidden="1" customHeight="1">
      <c r="B7636" s="1186"/>
      <c r="C7636" s="1159"/>
      <c r="D7636" s="465">
        <v>617</v>
      </c>
      <c r="E7636" s="1156"/>
      <c r="F7636" s="1157"/>
      <c r="G7636" s="1158"/>
      <c r="H7636" s="468">
        <v>0.05</v>
      </c>
      <c r="I7636" s="564"/>
      <c r="J7636" s="377">
        <f t="shared" si="245"/>
        <v>0</v>
      </c>
      <c r="K7636" s="467">
        <f t="shared" si="246"/>
        <v>0</v>
      </c>
      <c r="L7636" s="113"/>
      <c r="M7636" s="113"/>
    </row>
    <row r="7637" spans="2:13" s="181" customFormat="1" ht="12.75" hidden="1" customHeight="1">
      <c r="B7637" s="1186"/>
      <c r="C7637" s="1159"/>
      <c r="D7637" s="465">
        <v>618</v>
      </c>
      <c r="E7637" s="1156"/>
      <c r="F7637" s="1157"/>
      <c r="G7637" s="1158"/>
      <c r="H7637" s="468">
        <v>0.05</v>
      </c>
      <c r="I7637" s="564"/>
      <c r="J7637" s="377">
        <f t="shared" si="245"/>
        <v>0</v>
      </c>
      <c r="K7637" s="467">
        <f t="shared" si="246"/>
        <v>0</v>
      </c>
      <c r="L7637" s="113"/>
      <c r="M7637" s="113"/>
    </row>
    <row r="7638" spans="2:13" s="181" customFormat="1" ht="12.75" hidden="1" customHeight="1">
      <c r="B7638" s="1186"/>
      <c r="C7638" s="1159"/>
      <c r="D7638" s="465">
        <v>619</v>
      </c>
      <c r="E7638" s="1156"/>
      <c r="F7638" s="1157"/>
      <c r="G7638" s="1158"/>
      <c r="H7638" s="468">
        <v>0.05</v>
      </c>
      <c r="I7638" s="564"/>
      <c r="J7638" s="377">
        <f t="shared" si="245"/>
        <v>0</v>
      </c>
      <c r="K7638" s="467">
        <f t="shared" si="246"/>
        <v>0</v>
      </c>
      <c r="L7638" s="113"/>
      <c r="M7638" s="113"/>
    </row>
    <row r="7639" spans="2:13" s="181" customFormat="1" ht="12.75" hidden="1" customHeight="1">
      <c r="B7639" s="1186"/>
      <c r="C7639" s="1159"/>
      <c r="D7639" s="465">
        <v>620</v>
      </c>
      <c r="E7639" s="1156"/>
      <c r="F7639" s="1157"/>
      <c r="G7639" s="1158"/>
      <c r="H7639" s="468">
        <v>0.05</v>
      </c>
      <c r="I7639" s="564"/>
      <c r="J7639" s="377">
        <f t="shared" si="245"/>
        <v>0</v>
      </c>
      <c r="K7639" s="467">
        <f t="shared" si="246"/>
        <v>0</v>
      </c>
      <c r="L7639" s="113"/>
      <c r="M7639" s="113"/>
    </row>
    <row r="7640" spans="2:13" s="181" customFormat="1" ht="12.75" hidden="1" customHeight="1">
      <c r="B7640" s="1186"/>
      <c r="C7640" s="1159"/>
      <c r="D7640" s="465">
        <v>621</v>
      </c>
      <c r="E7640" s="1156"/>
      <c r="F7640" s="1157"/>
      <c r="G7640" s="1158"/>
      <c r="H7640" s="468">
        <v>0.05</v>
      </c>
      <c r="I7640" s="564"/>
      <c r="J7640" s="377">
        <f t="shared" si="245"/>
        <v>0</v>
      </c>
      <c r="K7640" s="467">
        <f t="shared" si="246"/>
        <v>0</v>
      </c>
      <c r="L7640" s="113"/>
      <c r="M7640" s="113"/>
    </row>
    <row r="7641" spans="2:13" s="181" customFormat="1" ht="12.75" hidden="1" customHeight="1">
      <c r="B7641" s="1186"/>
      <c r="C7641" s="1159"/>
      <c r="D7641" s="465">
        <v>622</v>
      </c>
      <c r="E7641" s="1156"/>
      <c r="F7641" s="1157"/>
      <c r="G7641" s="1158"/>
      <c r="H7641" s="468">
        <v>0.05</v>
      </c>
      <c r="I7641" s="564"/>
      <c r="J7641" s="377">
        <f t="shared" si="245"/>
        <v>0</v>
      </c>
      <c r="K7641" s="467">
        <f t="shared" si="246"/>
        <v>0</v>
      </c>
      <c r="L7641" s="113"/>
      <c r="M7641" s="113"/>
    </row>
    <row r="7642" spans="2:13" s="181" customFormat="1" ht="12.75" hidden="1" customHeight="1">
      <c r="B7642" s="1186"/>
      <c r="C7642" s="1159"/>
      <c r="D7642" s="465">
        <v>623</v>
      </c>
      <c r="E7642" s="1156"/>
      <c r="F7642" s="1157"/>
      <c r="G7642" s="1158"/>
      <c r="H7642" s="468">
        <v>0.05</v>
      </c>
      <c r="I7642" s="564"/>
      <c r="J7642" s="377">
        <f t="shared" si="245"/>
        <v>0</v>
      </c>
      <c r="K7642" s="467">
        <f t="shared" si="246"/>
        <v>0</v>
      </c>
      <c r="L7642" s="113"/>
      <c r="M7642" s="113"/>
    </row>
    <row r="7643" spans="2:13" s="181" customFormat="1" ht="12.75" hidden="1" customHeight="1">
      <c r="B7643" s="1186"/>
      <c r="C7643" s="1159"/>
      <c r="D7643" s="465">
        <v>624</v>
      </c>
      <c r="E7643" s="1156"/>
      <c r="F7643" s="1157"/>
      <c r="G7643" s="1158"/>
      <c r="H7643" s="468">
        <v>0.05</v>
      </c>
      <c r="I7643" s="564"/>
      <c r="J7643" s="377">
        <f t="shared" si="245"/>
        <v>0</v>
      </c>
      <c r="K7643" s="467">
        <f t="shared" si="246"/>
        <v>0</v>
      </c>
      <c r="L7643" s="113"/>
      <c r="M7643" s="113"/>
    </row>
    <row r="7644" spans="2:13" s="181" customFormat="1" ht="12.75" hidden="1" customHeight="1">
      <c r="B7644" s="1186"/>
      <c r="C7644" s="1159"/>
      <c r="D7644" s="465">
        <v>625</v>
      </c>
      <c r="E7644" s="1156"/>
      <c r="F7644" s="1157"/>
      <c r="G7644" s="1158"/>
      <c r="H7644" s="468">
        <v>0.05</v>
      </c>
      <c r="I7644" s="564"/>
      <c r="J7644" s="377">
        <f t="shared" si="245"/>
        <v>0</v>
      </c>
      <c r="K7644" s="467">
        <f t="shared" si="246"/>
        <v>0</v>
      </c>
      <c r="L7644" s="113"/>
      <c r="M7644" s="113"/>
    </row>
    <row r="7645" spans="2:13" s="181" customFormat="1" ht="12.75" hidden="1" customHeight="1">
      <c r="B7645" s="1186"/>
      <c r="C7645" s="1159"/>
      <c r="D7645" s="465">
        <v>626</v>
      </c>
      <c r="E7645" s="1156"/>
      <c r="F7645" s="1157"/>
      <c r="G7645" s="1158"/>
      <c r="H7645" s="468">
        <v>0.05</v>
      </c>
      <c r="I7645" s="564"/>
      <c r="J7645" s="377">
        <f t="shared" si="245"/>
        <v>0</v>
      </c>
      <c r="K7645" s="467">
        <f t="shared" si="246"/>
        <v>0</v>
      </c>
      <c r="L7645" s="113"/>
      <c r="M7645" s="113"/>
    </row>
    <row r="7646" spans="2:13" s="181" customFormat="1" ht="12.75" hidden="1" customHeight="1">
      <c r="B7646" s="1186"/>
      <c r="C7646" s="1159"/>
      <c r="D7646" s="465">
        <v>627</v>
      </c>
      <c r="E7646" s="1156"/>
      <c r="F7646" s="1157"/>
      <c r="G7646" s="1158"/>
      <c r="H7646" s="468">
        <v>0.05</v>
      </c>
      <c r="I7646" s="564"/>
      <c r="J7646" s="377">
        <f t="shared" si="245"/>
        <v>0</v>
      </c>
      <c r="K7646" s="467">
        <f t="shared" si="246"/>
        <v>0</v>
      </c>
      <c r="L7646" s="113"/>
      <c r="M7646" s="113"/>
    </row>
    <row r="7647" spans="2:13" s="181" customFormat="1" ht="12.75" hidden="1" customHeight="1">
      <c r="B7647" s="1186"/>
      <c r="C7647" s="1159"/>
      <c r="D7647" s="465">
        <v>628</v>
      </c>
      <c r="E7647" s="1156"/>
      <c r="F7647" s="1157"/>
      <c r="G7647" s="1158"/>
      <c r="H7647" s="468">
        <v>0.05</v>
      </c>
      <c r="I7647" s="564"/>
      <c r="J7647" s="377">
        <f t="shared" si="245"/>
        <v>0</v>
      </c>
      <c r="K7647" s="467">
        <f t="shared" si="246"/>
        <v>0</v>
      </c>
      <c r="L7647" s="113"/>
      <c r="M7647" s="113"/>
    </row>
    <row r="7648" spans="2:13" s="181" customFormat="1" ht="12.75" hidden="1" customHeight="1">
      <c r="B7648" s="1186"/>
      <c r="C7648" s="1159"/>
      <c r="D7648" s="465">
        <v>629</v>
      </c>
      <c r="E7648" s="1156"/>
      <c r="F7648" s="1157"/>
      <c r="G7648" s="1158"/>
      <c r="H7648" s="468">
        <v>0.05</v>
      </c>
      <c r="I7648" s="564"/>
      <c r="J7648" s="377">
        <f t="shared" si="245"/>
        <v>0</v>
      </c>
      <c r="K7648" s="467">
        <f t="shared" si="246"/>
        <v>0</v>
      </c>
      <c r="L7648" s="113"/>
      <c r="M7648" s="113"/>
    </row>
    <row r="7649" spans="2:13" s="181" customFormat="1" ht="12.75" hidden="1" customHeight="1">
      <c r="B7649" s="1186"/>
      <c r="C7649" s="1159"/>
      <c r="D7649" s="465">
        <v>630</v>
      </c>
      <c r="E7649" s="1156"/>
      <c r="F7649" s="1157"/>
      <c r="G7649" s="1158"/>
      <c r="H7649" s="468">
        <v>0.05</v>
      </c>
      <c r="I7649" s="564"/>
      <c r="J7649" s="377">
        <f t="shared" si="245"/>
        <v>0</v>
      </c>
      <c r="K7649" s="467">
        <f t="shared" si="246"/>
        <v>0</v>
      </c>
      <c r="L7649" s="113"/>
      <c r="M7649" s="113"/>
    </row>
    <row r="7650" spans="2:13" s="181" customFormat="1" ht="12.75" hidden="1" customHeight="1">
      <c r="B7650" s="1186"/>
      <c r="C7650" s="1159"/>
      <c r="D7650" s="465">
        <v>631</v>
      </c>
      <c r="E7650" s="1156"/>
      <c r="F7650" s="1157"/>
      <c r="G7650" s="1158"/>
      <c r="H7650" s="468">
        <v>0.05</v>
      </c>
      <c r="I7650" s="564"/>
      <c r="J7650" s="377">
        <f t="shared" si="245"/>
        <v>0</v>
      </c>
      <c r="K7650" s="467">
        <f t="shared" si="246"/>
        <v>0</v>
      </c>
      <c r="L7650" s="113"/>
      <c r="M7650" s="113"/>
    </row>
    <row r="7651" spans="2:13" s="181" customFormat="1" ht="12.75" hidden="1" customHeight="1">
      <c r="B7651" s="1186"/>
      <c r="C7651" s="1159"/>
      <c r="D7651" s="465">
        <v>632</v>
      </c>
      <c r="E7651" s="1156"/>
      <c r="F7651" s="1157"/>
      <c r="G7651" s="1158"/>
      <c r="H7651" s="468">
        <v>0.05</v>
      </c>
      <c r="I7651" s="564"/>
      <c r="J7651" s="377">
        <f t="shared" si="245"/>
        <v>0</v>
      </c>
      <c r="K7651" s="467">
        <f t="shared" si="246"/>
        <v>0</v>
      </c>
      <c r="L7651" s="113"/>
      <c r="M7651" s="113"/>
    </row>
    <row r="7652" spans="2:13" s="181" customFormat="1" ht="12.75" hidden="1" customHeight="1">
      <c r="B7652" s="1186"/>
      <c r="C7652" s="1159"/>
      <c r="D7652" s="465">
        <v>633</v>
      </c>
      <c r="E7652" s="1156"/>
      <c r="F7652" s="1157"/>
      <c r="G7652" s="1158"/>
      <c r="H7652" s="468">
        <v>0.05</v>
      </c>
      <c r="I7652" s="564"/>
      <c r="J7652" s="377">
        <f t="shared" si="245"/>
        <v>0</v>
      </c>
      <c r="K7652" s="467">
        <f t="shared" si="246"/>
        <v>0</v>
      </c>
      <c r="L7652" s="113"/>
      <c r="M7652" s="113"/>
    </row>
    <row r="7653" spans="2:13" s="181" customFormat="1" ht="12.75" hidden="1" customHeight="1">
      <c r="B7653" s="1186"/>
      <c r="C7653" s="1159"/>
      <c r="D7653" s="465">
        <v>634</v>
      </c>
      <c r="E7653" s="1156"/>
      <c r="F7653" s="1157"/>
      <c r="G7653" s="1158"/>
      <c r="H7653" s="468">
        <v>0.05</v>
      </c>
      <c r="I7653" s="564"/>
      <c r="J7653" s="377">
        <f t="shared" si="245"/>
        <v>0</v>
      </c>
      <c r="K7653" s="467">
        <f t="shared" si="246"/>
        <v>0</v>
      </c>
      <c r="L7653" s="113"/>
      <c r="M7653" s="113"/>
    </row>
    <row r="7654" spans="2:13" s="181" customFormat="1" ht="12.75" hidden="1" customHeight="1">
      <c r="B7654" s="1186"/>
      <c r="C7654" s="1159"/>
      <c r="D7654" s="465">
        <v>635</v>
      </c>
      <c r="E7654" s="1156"/>
      <c r="F7654" s="1157"/>
      <c r="G7654" s="1158"/>
      <c r="H7654" s="468">
        <v>0.05</v>
      </c>
      <c r="I7654" s="564"/>
      <c r="J7654" s="377">
        <f t="shared" si="245"/>
        <v>0</v>
      </c>
      <c r="K7654" s="467">
        <f t="shared" si="246"/>
        <v>0</v>
      </c>
      <c r="L7654" s="113"/>
      <c r="M7654" s="113"/>
    </row>
    <row r="7655" spans="2:13" s="181" customFormat="1" ht="12.75" hidden="1" customHeight="1">
      <c r="B7655" s="1186"/>
      <c r="C7655" s="1159"/>
      <c r="D7655" s="465">
        <v>636</v>
      </c>
      <c r="E7655" s="1156"/>
      <c r="F7655" s="1157"/>
      <c r="G7655" s="1158"/>
      <c r="H7655" s="468">
        <v>0.05</v>
      </c>
      <c r="I7655" s="564"/>
      <c r="J7655" s="377">
        <f t="shared" si="245"/>
        <v>0</v>
      </c>
      <c r="K7655" s="467">
        <f t="shared" si="246"/>
        <v>0</v>
      </c>
      <c r="L7655" s="113"/>
      <c r="M7655" s="113"/>
    </row>
    <row r="7656" spans="2:13" s="181" customFormat="1" ht="12.75" hidden="1" customHeight="1">
      <c r="B7656" s="1186"/>
      <c r="C7656" s="1159"/>
      <c r="D7656" s="465">
        <v>637</v>
      </c>
      <c r="E7656" s="1156"/>
      <c r="F7656" s="1157"/>
      <c r="G7656" s="1158"/>
      <c r="H7656" s="468">
        <v>0.05</v>
      </c>
      <c r="I7656" s="564"/>
      <c r="J7656" s="377">
        <f t="shared" si="245"/>
        <v>0</v>
      </c>
      <c r="K7656" s="467">
        <f t="shared" si="246"/>
        <v>0</v>
      </c>
      <c r="L7656" s="113"/>
      <c r="M7656" s="113"/>
    </row>
    <row r="7657" spans="2:13" s="181" customFormat="1" ht="12.75" hidden="1" customHeight="1">
      <c r="B7657" s="1186"/>
      <c r="C7657" s="1159"/>
      <c r="D7657" s="465">
        <v>638</v>
      </c>
      <c r="E7657" s="1156"/>
      <c r="F7657" s="1157"/>
      <c r="G7657" s="1158"/>
      <c r="H7657" s="468">
        <v>0.05</v>
      </c>
      <c r="I7657" s="564"/>
      <c r="J7657" s="377">
        <f t="shared" si="245"/>
        <v>0</v>
      </c>
      <c r="K7657" s="467">
        <f t="shared" si="246"/>
        <v>0</v>
      </c>
      <c r="L7657" s="113"/>
      <c r="M7657" s="113"/>
    </row>
    <row r="7658" spans="2:13" s="181" customFormat="1" ht="12.75" hidden="1" customHeight="1">
      <c r="B7658" s="1186"/>
      <c r="C7658" s="1159"/>
      <c r="D7658" s="465">
        <v>639</v>
      </c>
      <c r="E7658" s="1156"/>
      <c r="F7658" s="1157"/>
      <c r="G7658" s="1158"/>
      <c r="H7658" s="468">
        <v>0.05</v>
      </c>
      <c r="I7658" s="564"/>
      <c r="J7658" s="377">
        <f t="shared" si="245"/>
        <v>0</v>
      </c>
      <c r="K7658" s="467">
        <f t="shared" si="246"/>
        <v>0</v>
      </c>
      <c r="L7658" s="113"/>
      <c r="M7658" s="113"/>
    </row>
    <row r="7659" spans="2:13" s="181" customFormat="1" ht="12.75" hidden="1" customHeight="1">
      <c r="B7659" s="1186"/>
      <c r="C7659" s="1159"/>
      <c r="D7659" s="465">
        <v>640</v>
      </c>
      <c r="E7659" s="1156"/>
      <c r="F7659" s="1157"/>
      <c r="G7659" s="1158"/>
      <c r="H7659" s="468">
        <v>0.05</v>
      </c>
      <c r="I7659" s="564"/>
      <c r="J7659" s="377">
        <f t="shared" si="245"/>
        <v>0</v>
      </c>
      <c r="K7659" s="467">
        <f t="shared" si="246"/>
        <v>0</v>
      </c>
      <c r="L7659" s="113"/>
      <c r="M7659" s="113"/>
    </row>
    <row r="7660" spans="2:13" s="181" customFormat="1" ht="12.75" hidden="1" customHeight="1">
      <c r="B7660" s="1186"/>
      <c r="C7660" s="1159"/>
      <c r="D7660" s="465">
        <v>641</v>
      </c>
      <c r="E7660" s="1156"/>
      <c r="F7660" s="1157"/>
      <c r="G7660" s="1158"/>
      <c r="H7660" s="468">
        <v>0.05</v>
      </c>
      <c r="I7660" s="564"/>
      <c r="J7660" s="377">
        <f t="shared" ref="J7660:J7723" si="247">$I$11027*H7660</f>
        <v>0</v>
      </c>
      <c r="K7660" s="467">
        <f t="shared" si="246"/>
        <v>0</v>
      </c>
      <c r="L7660" s="113"/>
      <c r="M7660" s="113"/>
    </row>
    <row r="7661" spans="2:13" s="181" customFormat="1" ht="12.75" hidden="1" customHeight="1">
      <c r="B7661" s="1186"/>
      <c r="C7661" s="1159"/>
      <c r="D7661" s="465">
        <v>642</v>
      </c>
      <c r="E7661" s="1156"/>
      <c r="F7661" s="1157"/>
      <c r="G7661" s="1158"/>
      <c r="H7661" s="468">
        <v>0.05</v>
      </c>
      <c r="I7661" s="564"/>
      <c r="J7661" s="377">
        <f t="shared" si="247"/>
        <v>0</v>
      </c>
      <c r="K7661" s="467">
        <f t="shared" ref="K7661:K7724" si="248">MAX(0,(I7661-J7661)*0.65)</f>
        <v>0</v>
      </c>
      <c r="L7661" s="113"/>
      <c r="M7661" s="113"/>
    </row>
    <row r="7662" spans="2:13" s="181" customFormat="1" ht="12.75" hidden="1" customHeight="1">
      <c r="B7662" s="1186"/>
      <c r="C7662" s="1159"/>
      <c r="D7662" s="465">
        <v>643</v>
      </c>
      <c r="E7662" s="1156"/>
      <c r="F7662" s="1157"/>
      <c r="G7662" s="1158"/>
      <c r="H7662" s="468">
        <v>0.05</v>
      </c>
      <c r="I7662" s="564"/>
      <c r="J7662" s="377">
        <f t="shared" si="247"/>
        <v>0</v>
      </c>
      <c r="K7662" s="467">
        <f t="shared" si="248"/>
        <v>0</v>
      </c>
      <c r="L7662" s="113"/>
      <c r="M7662" s="113"/>
    </row>
    <row r="7663" spans="2:13" s="181" customFormat="1" ht="12.75" hidden="1" customHeight="1">
      <c r="B7663" s="1186"/>
      <c r="C7663" s="1159"/>
      <c r="D7663" s="465">
        <v>644</v>
      </c>
      <c r="E7663" s="1156"/>
      <c r="F7663" s="1157"/>
      <c r="G7663" s="1158"/>
      <c r="H7663" s="468">
        <v>0.05</v>
      </c>
      <c r="I7663" s="564"/>
      <c r="J7663" s="377">
        <f t="shared" si="247"/>
        <v>0</v>
      </c>
      <c r="K7663" s="467">
        <f t="shared" si="248"/>
        <v>0</v>
      </c>
      <c r="L7663" s="113"/>
      <c r="M7663" s="113"/>
    </row>
    <row r="7664" spans="2:13" s="181" customFormat="1" ht="12.75" hidden="1" customHeight="1">
      <c r="B7664" s="1186"/>
      <c r="C7664" s="1159"/>
      <c r="D7664" s="465">
        <v>645</v>
      </c>
      <c r="E7664" s="1156"/>
      <c r="F7664" s="1157"/>
      <c r="G7664" s="1158"/>
      <c r="H7664" s="468">
        <v>0.05</v>
      </c>
      <c r="I7664" s="564"/>
      <c r="J7664" s="377">
        <f t="shared" si="247"/>
        <v>0</v>
      </c>
      <c r="K7664" s="467">
        <f t="shared" si="248"/>
        <v>0</v>
      </c>
      <c r="L7664" s="113"/>
      <c r="M7664" s="113"/>
    </row>
    <row r="7665" spans="2:13" s="181" customFormat="1" ht="12.75" hidden="1" customHeight="1">
      <c r="B7665" s="1186"/>
      <c r="C7665" s="1159"/>
      <c r="D7665" s="465">
        <v>646</v>
      </c>
      <c r="E7665" s="1156"/>
      <c r="F7665" s="1157"/>
      <c r="G7665" s="1158"/>
      <c r="H7665" s="468">
        <v>0.05</v>
      </c>
      <c r="I7665" s="564"/>
      <c r="J7665" s="377">
        <f t="shared" si="247"/>
        <v>0</v>
      </c>
      <c r="K7665" s="467">
        <f t="shared" si="248"/>
        <v>0</v>
      </c>
      <c r="L7665" s="113"/>
      <c r="M7665" s="113"/>
    </row>
    <row r="7666" spans="2:13" s="181" customFormat="1" ht="12.75" hidden="1" customHeight="1">
      <c r="B7666" s="1186"/>
      <c r="C7666" s="1159"/>
      <c r="D7666" s="465">
        <v>647</v>
      </c>
      <c r="E7666" s="1156"/>
      <c r="F7666" s="1157"/>
      <c r="G7666" s="1158"/>
      <c r="H7666" s="468">
        <v>0.05</v>
      </c>
      <c r="I7666" s="564"/>
      <c r="J7666" s="377">
        <f t="shared" si="247"/>
        <v>0</v>
      </c>
      <c r="K7666" s="467">
        <f t="shared" si="248"/>
        <v>0</v>
      </c>
      <c r="L7666" s="113"/>
      <c r="M7666" s="113"/>
    </row>
    <row r="7667" spans="2:13" s="181" customFormat="1" ht="12.75" hidden="1" customHeight="1">
      <c r="B7667" s="1186"/>
      <c r="C7667" s="1159"/>
      <c r="D7667" s="465">
        <v>648</v>
      </c>
      <c r="E7667" s="1156"/>
      <c r="F7667" s="1157"/>
      <c r="G7667" s="1158"/>
      <c r="H7667" s="468">
        <v>0.05</v>
      </c>
      <c r="I7667" s="564"/>
      <c r="J7667" s="377">
        <f t="shared" si="247"/>
        <v>0</v>
      </c>
      <c r="K7667" s="467">
        <f t="shared" si="248"/>
        <v>0</v>
      </c>
      <c r="L7667" s="113"/>
      <c r="M7667" s="113"/>
    </row>
    <row r="7668" spans="2:13" s="181" customFormat="1" ht="12.75" hidden="1" customHeight="1">
      <c r="B7668" s="1186"/>
      <c r="C7668" s="1159"/>
      <c r="D7668" s="465">
        <v>649</v>
      </c>
      <c r="E7668" s="1156"/>
      <c r="F7668" s="1157"/>
      <c r="G7668" s="1158"/>
      <c r="H7668" s="468">
        <v>0.05</v>
      </c>
      <c r="I7668" s="564"/>
      <c r="J7668" s="377">
        <f t="shared" si="247"/>
        <v>0</v>
      </c>
      <c r="K7668" s="467">
        <f t="shared" si="248"/>
        <v>0</v>
      </c>
      <c r="L7668" s="113"/>
      <c r="M7668" s="113"/>
    </row>
    <row r="7669" spans="2:13" s="181" customFormat="1" ht="12.75" hidden="1" customHeight="1">
      <c r="B7669" s="1186"/>
      <c r="C7669" s="1159"/>
      <c r="D7669" s="465">
        <v>650</v>
      </c>
      <c r="E7669" s="1156"/>
      <c r="F7669" s="1157"/>
      <c r="G7669" s="1158"/>
      <c r="H7669" s="468">
        <v>0.05</v>
      </c>
      <c r="I7669" s="564"/>
      <c r="J7669" s="377">
        <f t="shared" si="247"/>
        <v>0</v>
      </c>
      <c r="K7669" s="467">
        <f t="shared" si="248"/>
        <v>0</v>
      </c>
      <c r="L7669" s="113"/>
      <c r="M7669" s="113"/>
    </row>
    <row r="7670" spans="2:13" s="181" customFormat="1" ht="12.75" hidden="1" customHeight="1">
      <c r="B7670" s="1186"/>
      <c r="C7670" s="1159"/>
      <c r="D7670" s="465">
        <v>651</v>
      </c>
      <c r="E7670" s="1156"/>
      <c r="F7670" s="1157"/>
      <c r="G7670" s="1158"/>
      <c r="H7670" s="468">
        <v>0.05</v>
      </c>
      <c r="I7670" s="564"/>
      <c r="J7670" s="377">
        <f t="shared" si="247"/>
        <v>0</v>
      </c>
      <c r="K7670" s="467">
        <f t="shared" si="248"/>
        <v>0</v>
      </c>
      <c r="L7670" s="113"/>
      <c r="M7670" s="113"/>
    </row>
    <row r="7671" spans="2:13" s="181" customFormat="1" ht="12.75" hidden="1" customHeight="1">
      <c r="B7671" s="1186"/>
      <c r="C7671" s="1159"/>
      <c r="D7671" s="465">
        <v>652</v>
      </c>
      <c r="E7671" s="1156"/>
      <c r="F7671" s="1157"/>
      <c r="G7671" s="1158"/>
      <c r="H7671" s="468">
        <v>0.05</v>
      </c>
      <c r="I7671" s="564"/>
      <c r="J7671" s="377">
        <f t="shared" si="247"/>
        <v>0</v>
      </c>
      <c r="K7671" s="467">
        <f t="shared" si="248"/>
        <v>0</v>
      </c>
      <c r="L7671" s="113"/>
      <c r="M7671" s="113"/>
    </row>
    <row r="7672" spans="2:13" s="181" customFormat="1" ht="12.75" hidden="1" customHeight="1">
      <c r="B7672" s="1186"/>
      <c r="C7672" s="1159"/>
      <c r="D7672" s="465">
        <v>653</v>
      </c>
      <c r="E7672" s="1156"/>
      <c r="F7672" s="1157"/>
      <c r="G7672" s="1158"/>
      <c r="H7672" s="468">
        <v>0.05</v>
      </c>
      <c r="I7672" s="564"/>
      <c r="J7672" s="377">
        <f t="shared" si="247"/>
        <v>0</v>
      </c>
      <c r="K7672" s="467">
        <f t="shared" si="248"/>
        <v>0</v>
      </c>
      <c r="L7672" s="113"/>
      <c r="M7672" s="113"/>
    </row>
    <row r="7673" spans="2:13" s="181" customFormat="1" ht="12.75" hidden="1" customHeight="1">
      <c r="B7673" s="1186"/>
      <c r="C7673" s="1159"/>
      <c r="D7673" s="465">
        <v>654</v>
      </c>
      <c r="E7673" s="1156"/>
      <c r="F7673" s="1157"/>
      <c r="G7673" s="1158"/>
      <c r="H7673" s="468">
        <v>0.05</v>
      </c>
      <c r="I7673" s="564"/>
      <c r="J7673" s="377">
        <f t="shared" si="247"/>
        <v>0</v>
      </c>
      <c r="K7673" s="467">
        <f t="shared" si="248"/>
        <v>0</v>
      </c>
      <c r="L7673" s="113"/>
      <c r="M7673" s="113"/>
    </row>
    <row r="7674" spans="2:13" s="181" customFormat="1" ht="12.75" hidden="1" customHeight="1">
      <c r="B7674" s="1186"/>
      <c r="C7674" s="1159"/>
      <c r="D7674" s="465">
        <v>655</v>
      </c>
      <c r="E7674" s="1156"/>
      <c r="F7674" s="1157"/>
      <c r="G7674" s="1158"/>
      <c r="H7674" s="468">
        <v>0.05</v>
      </c>
      <c r="I7674" s="564"/>
      <c r="J7674" s="377">
        <f t="shared" si="247"/>
        <v>0</v>
      </c>
      <c r="K7674" s="467">
        <f t="shared" si="248"/>
        <v>0</v>
      </c>
      <c r="L7674" s="113"/>
      <c r="M7674" s="113"/>
    </row>
    <row r="7675" spans="2:13" s="181" customFormat="1" ht="12.75" hidden="1" customHeight="1">
      <c r="B7675" s="1186"/>
      <c r="C7675" s="1159"/>
      <c r="D7675" s="465">
        <v>656</v>
      </c>
      <c r="E7675" s="1156"/>
      <c r="F7675" s="1157"/>
      <c r="G7675" s="1158"/>
      <c r="H7675" s="468">
        <v>0.05</v>
      </c>
      <c r="I7675" s="564"/>
      <c r="J7675" s="377">
        <f t="shared" si="247"/>
        <v>0</v>
      </c>
      <c r="K7675" s="467">
        <f t="shared" si="248"/>
        <v>0</v>
      </c>
      <c r="L7675" s="113"/>
      <c r="M7675" s="113"/>
    </row>
    <row r="7676" spans="2:13" s="181" customFormat="1" ht="12.75" hidden="1" customHeight="1">
      <c r="B7676" s="1186"/>
      <c r="C7676" s="1159"/>
      <c r="D7676" s="465">
        <v>657</v>
      </c>
      <c r="E7676" s="1156"/>
      <c r="F7676" s="1157"/>
      <c r="G7676" s="1158"/>
      <c r="H7676" s="468">
        <v>0.05</v>
      </c>
      <c r="I7676" s="564"/>
      <c r="J7676" s="377">
        <f t="shared" si="247"/>
        <v>0</v>
      </c>
      <c r="K7676" s="467">
        <f t="shared" si="248"/>
        <v>0</v>
      </c>
      <c r="L7676" s="113"/>
      <c r="M7676" s="113"/>
    </row>
    <row r="7677" spans="2:13" s="181" customFormat="1" ht="12.75" hidden="1" customHeight="1">
      <c r="B7677" s="1186"/>
      <c r="C7677" s="1159"/>
      <c r="D7677" s="465">
        <v>658</v>
      </c>
      <c r="E7677" s="1156"/>
      <c r="F7677" s="1157"/>
      <c r="G7677" s="1158"/>
      <c r="H7677" s="468">
        <v>0.05</v>
      </c>
      <c r="I7677" s="564"/>
      <c r="J7677" s="377">
        <f t="shared" si="247"/>
        <v>0</v>
      </c>
      <c r="K7677" s="467">
        <f t="shared" si="248"/>
        <v>0</v>
      </c>
      <c r="L7677" s="113"/>
      <c r="M7677" s="113"/>
    </row>
    <row r="7678" spans="2:13" s="181" customFormat="1" ht="12.75" hidden="1" customHeight="1">
      <c r="B7678" s="1186"/>
      <c r="C7678" s="1159"/>
      <c r="D7678" s="465">
        <v>659</v>
      </c>
      <c r="E7678" s="1156"/>
      <c r="F7678" s="1157"/>
      <c r="G7678" s="1158"/>
      <c r="H7678" s="468">
        <v>0.05</v>
      </c>
      <c r="I7678" s="564"/>
      <c r="J7678" s="377">
        <f t="shared" si="247"/>
        <v>0</v>
      </c>
      <c r="K7678" s="467">
        <f t="shared" si="248"/>
        <v>0</v>
      </c>
      <c r="L7678" s="113"/>
      <c r="M7678" s="113"/>
    </row>
    <row r="7679" spans="2:13" s="181" customFormat="1" ht="12.75" hidden="1" customHeight="1">
      <c r="B7679" s="1186"/>
      <c r="C7679" s="1159"/>
      <c r="D7679" s="465">
        <v>660</v>
      </c>
      <c r="E7679" s="1156"/>
      <c r="F7679" s="1157"/>
      <c r="G7679" s="1158"/>
      <c r="H7679" s="468">
        <v>0.05</v>
      </c>
      <c r="I7679" s="564"/>
      <c r="J7679" s="377">
        <f t="shared" si="247"/>
        <v>0</v>
      </c>
      <c r="K7679" s="467">
        <f t="shared" si="248"/>
        <v>0</v>
      </c>
      <c r="L7679" s="113"/>
      <c r="M7679" s="113"/>
    </row>
    <row r="7680" spans="2:13" s="181" customFormat="1" ht="12.75" hidden="1" customHeight="1">
      <c r="B7680" s="1186"/>
      <c r="C7680" s="1159"/>
      <c r="D7680" s="465">
        <v>661</v>
      </c>
      <c r="E7680" s="1156"/>
      <c r="F7680" s="1157"/>
      <c r="G7680" s="1158"/>
      <c r="H7680" s="468">
        <v>0.05</v>
      </c>
      <c r="I7680" s="564"/>
      <c r="J7680" s="377">
        <f t="shared" si="247"/>
        <v>0</v>
      </c>
      <c r="K7680" s="467">
        <f t="shared" si="248"/>
        <v>0</v>
      </c>
      <c r="L7680" s="113"/>
      <c r="M7680" s="113"/>
    </row>
    <row r="7681" spans="2:13" s="181" customFormat="1" ht="12.75" hidden="1" customHeight="1">
      <c r="B7681" s="1186"/>
      <c r="C7681" s="1159"/>
      <c r="D7681" s="465">
        <v>662</v>
      </c>
      <c r="E7681" s="1156"/>
      <c r="F7681" s="1157"/>
      <c r="G7681" s="1158"/>
      <c r="H7681" s="468">
        <v>0.05</v>
      </c>
      <c r="I7681" s="564"/>
      <c r="J7681" s="377">
        <f t="shared" si="247"/>
        <v>0</v>
      </c>
      <c r="K7681" s="467">
        <f t="shared" si="248"/>
        <v>0</v>
      </c>
      <c r="L7681" s="113"/>
      <c r="M7681" s="113"/>
    </row>
    <row r="7682" spans="2:13" s="181" customFormat="1" ht="12.75" hidden="1" customHeight="1">
      <c r="B7682" s="1186"/>
      <c r="C7682" s="1159"/>
      <c r="D7682" s="465">
        <v>663</v>
      </c>
      <c r="E7682" s="1156"/>
      <c r="F7682" s="1157"/>
      <c r="G7682" s="1158"/>
      <c r="H7682" s="468">
        <v>0.05</v>
      </c>
      <c r="I7682" s="564"/>
      <c r="J7682" s="377">
        <f t="shared" si="247"/>
        <v>0</v>
      </c>
      <c r="K7682" s="467">
        <f t="shared" si="248"/>
        <v>0</v>
      </c>
      <c r="L7682" s="113"/>
      <c r="M7682" s="113"/>
    </row>
    <row r="7683" spans="2:13" s="181" customFormat="1" ht="12.75" hidden="1" customHeight="1">
      <c r="B7683" s="1186"/>
      <c r="C7683" s="1159"/>
      <c r="D7683" s="465">
        <v>664</v>
      </c>
      <c r="E7683" s="1156"/>
      <c r="F7683" s="1157"/>
      <c r="G7683" s="1158"/>
      <c r="H7683" s="468">
        <v>0.05</v>
      </c>
      <c r="I7683" s="564"/>
      <c r="J7683" s="377">
        <f t="shared" si="247"/>
        <v>0</v>
      </c>
      <c r="K7683" s="467">
        <f t="shared" si="248"/>
        <v>0</v>
      </c>
      <c r="L7683" s="113"/>
      <c r="M7683" s="113"/>
    </row>
    <row r="7684" spans="2:13" s="181" customFormat="1" ht="12.75" hidden="1" customHeight="1">
      <c r="B7684" s="1186"/>
      <c r="C7684" s="1159"/>
      <c r="D7684" s="465">
        <v>665</v>
      </c>
      <c r="E7684" s="1156"/>
      <c r="F7684" s="1157"/>
      <c r="G7684" s="1158"/>
      <c r="H7684" s="468">
        <v>0.05</v>
      </c>
      <c r="I7684" s="564"/>
      <c r="J7684" s="377">
        <f t="shared" si="247"/>
        <v>0</v>
      </c>
      <c r="K7684" s="467">
        <f t="shared" si="248"/>
        <v>0</v>
      </c>
      <c r="L7684" s="113"/>
      <c r="M7684" s="113"/>
    </row>
    <row r="7685" spans="2:13" s="181" customFormat="1" ht="12.75" hidden="1" customHeight="1">
      <c r="B7685" s="1186"/>
      <c r="C7685" s="1159"/>
      <c r="D7685" s="465">
        <v>666</v>
      </c>
      <c r="E7685" s="1156"/>
      <c r="F7685" s="1157"/>
      <c r="G7685" s="1158"/>
      <c r="H7685" s="468">
        <v>0.05</v>
      </c>
      <c r="I7685" s="564"/>
      <c r="J7685" s="377">
        <f t="shared" si="247"/>
        <v>0</v>
      </c>
      <c r="K7685" s="467">
        <f t="shared" si="248"/>
        <v>0</v>
      </c>
      <c r="L7685" s="113"/>
      <c r="M7685" s="113"/>
    </row>
    <row r="7686" spans="2:13" s="181" customFormat="1" ht="12.75" hidden="1" customHeight="1">
      <c r="B7686" s="1186"/>
      <c r="C7686" s="1159"/>
      <c r="D7686" s="465">
        <v>667</v>
      </c>
      <c r="E7686" s="1156"/>
      <c r="F7686" s="1157"/>
      <c r="G7686" s="1158"/>
      <c r="H7686" s="468">
        <v>0.05</v>
      </c>
      <c r="I7686" s="564"/>
      <c r="J7686" s="377">
        <f t="shared" si="247"/>
        <v>0</v>
      </c>
      <c r="K7686" s="467">
        <f t="shared" si="248"/>
        <v>0</v>
      </c>
      <c r="L7686" s="113"/>
      <c r="M7686" s="113"/>
    </row>
    <row r="7687" spans="2:13" s="181" customFormat="1" ht="12.75" hidden="1" customHeight="1">
      <c r="B7687" s="1186"/>
      <c r="C7687" s="1159"/>
      <c r="D7687" s="465">
        <v>668</v>
      </c>
      <c r="E7687" s="1156"/>
      <c r="F7687" s="1157"/>
      <c r="G7687" s="1158"/>
      <c r="H7687" s="468">
        <v>0.05</v>
      </c>
      <c r="I7687" s="564"/>
      <c r="J7687" s="377">
        <f t="shared" si="247"/>
        <v>0</v>
      </c>
      <c r="K7687" s="467">
        <f t="shared" si="248"/>
        <v>0</v>
      </c>
      <c r="L7687" s="113"/>
      <c r="M7687" s="113"/>
    </row>
    <row r="7688" spans="2:13" s="181" customFormat="1" ht="12.75" hidden="1" customHeight="1">
      <c r="B7688" s="1186"/>
      <c r="C7688" s="1159"/>
      <c r="D7688" s="465">
        <v>669</v>
      </c>
      <c r="E7688" s="1156"/>
      <c r="F7688" s="1157"/>
      <c r="G7688" s="1158"/>
      <c r="H7688" s="468">
        <v>0.05</v>
      </c>
      <c r="I7688" s="564"/>
      <c r="J7688" s="377">
        <f t="shared" si="247"/>
        <v>0</v>
      </c>
      <c r="K7688" s="467">
        <f t="shared" si="248"/>
        <v>0</v>
      </c>
      <c r="L7688" s="113"/>
      <c r="M7688" s="113"/>
    </row>
    <row r="7689" spans="2:13" s="181" customFormat="1" ht="12.75" hidden="1" customHeight="1">
      <c r="B7689" s="1186"/>
      <c r="C7689" s="1159"/>
      <c r="D7689" s="465">
        <v>670</v>
      </c>
      <c r="E7689" s="1156"/>
      <c r="F7689" s="1157"/>
      <c r="G7689" s="1158"/>
      <c r="H7689" s="468">
        <v>0.05</v>
      </c>
      <c r="I7689" s="564"/>
      <c r="J7689" s="377">
        <f t="shared" si="247"/>
        <v>0</v>
      </c>
      <c r="K7689" s="467">
        <f t="shared" si="248"/>
        <v>0</v>
      </c>
      <c r="L7689" s="113"/>
      <c r="M7689" s="113"/>
    </row>
    <row r="7690" spans="2:13" s="181" customFormat="1" ht="12.75" hidden="1" customHeight="1">
      <c r="B7690" s="1186"/>
      <c r="C7690" s="1159"/>
      <c r="D7690" s="465">
        <v>671</v>
      </c>
      <c r="E7690" s="1156"/>
      <c r="F7690" s="1157"/>
      <c r="G7690" s="1158"/>
      <c r="H7690" s="468">
        <v>0.05</v>
      </c>
      <c r="I7690" s="564"/>
      <c r="J7690" s="377">
        <f t="shared" si="247"/>
        <v>0</v>
      </c>
      <c r="K7690" s="467">
        <f t="shared" si="248"/>
        <v>0</v>
      </c>
      <c r="L7690" s="113"/>
      <c r="M7690" s="113"/>
    </row>
    <row r="7691" spans="2:13" s="181" customFormat="1" ht="12.75" hidden="1" customHeight="1">
      <c r="B7691" s="1186"/>
      <c r="C7691" s="1159"/>
      <c r="D7691" s="465">
        <v>672</v>
      </c>
      <c r="E7691" s="1156"/>
      <c r="F7691" s="1157"/>
      <c r="G7691" s="1158"/>
      <c r="H7691" s="468">
        <v>0.05</v>
      </c>
      <c r="I7691" s="564"/>
      <c r="J7691" s="377">
        <f t="shared" si="247"/>
        <v>0</v>
      </c>
      <c r="K7691" s="467">
        <f t="shared" si="248"/>
        <v>0</v>
      </c>
      <c r="L7691" s="113"/>
      <c r="M7691" s="113"/>
    </row>
    <row r="7692" spans="2:13" s="181" customFormat="1" ht="12.75" hidden="1" customHeight="1">
      <c r="B7692" s="1186"/>
      <c r="C7692" s="1159"/>
      <c r="D7692" s="465">
        <v>673</v>
      </c>
      <c r="E7692" s="1156"/>
      <c r="F7692" s="1157"/>
      <c r="G7692" s="1158"/>
      <c r="H7692" s="468">
        <v>0.05</v>
      </c>
      <c r="I7692" s="564"/>
      <c r="J7692" s="377">
        <f t="shared" si="247"/>
        <v>0</v>
      </c>
      <c r="K7692" s="467">
        <f t="shared" si="248"/>
        <v>0</v>
      </c>
      <c r="L7692" s="113"/>
      <c r="M7692" s="113"/>
    </row>
    <row r="7693" spans="2:13" s="181" customFormat="1" ht="12.75" hidden="1" customHeight="1">
      <c r="B7693" s="1186"/>
      <c r="C7693" s="1159"/>
      <c r="D7693" s="465">
        <v>674</v>
      </c>
      <c r="E7693" s="1156"/>
      <c r="F7693" s="1157"/>
      <c r="G7693" s="1158"/>
      <c r="H7693" s="468">
        <v>0.05</v>
      </c>
      <c r="I7693" s="564"/>
      <c r="J7693" s="377">
        <f t="shared" si="247"/>
        <v>0</v>
      </c>
      <c r="K7693" s="467">
        <f t="shared" si="248"/>
        <v>0</v>
      </c>
      <c r="L7693" s="113"/>
      <c r="M7693" s="113"/>
    </row>
    <row r="7694" spans="2:13" s="181" customFormat="1" ht="12.75" hidden="1" customHeight="1">
      <c r="B7694" s="1186"/>
      <c r="C7694" s="1159"/>
      <c r="D7694" s="465">
        <v>675</v>
      </c>
      <c r="E7694" s="1156"/>
      <c r="F7694" s="1157"/>
      <c r="G7694" s="1158"/>
      <c r="H7694" s="468">
        <v>0.05</v>
      </c>
      <c r="I7694" s="564"/>
      <c r="J7694" s="377">
        <f t="shared" si="247"/>
        <v>0</v>
      </c>
      <c r="K7694" s="467">
        <f t="shared" si="248"/>
        <v>0</v>
      </c>
      <c r="L7694" s="113"/>
      <c r="M7694" s="113"/>
    </row>
    <row r="7695" spans="2:13" s="181" customFormat="1" ht="12.75" hidden="1" customHeight="1">
      <c r="B7695" s="1186"/>
      <c r="C7695" s="1159"/>
      <c r="D7695" s="465">
        <v>676</v>
      </c>
      <c r="E7695" s="1156"/>
      <c r="F7695" s="1157"/>
      <c r="G7695" s="1158"/>
      <c r="H7695" s="468">
        <v>0.05</v>
      </c>
      <c r="I7695" s="564"/>
      <c r="J7695" s="377">
        <f t="shared" si="247"/>
        <v>0</v>
      </c>
      <c r="K7695" s="467">
        <f t="shared" si="248"/>
        <v>0</v>
      </c>
      <c r="L7695" s="113"/>
      <c r="M7695" s="113"/>
    </row>
    <row r="7696" spans="2:13" s="181" customFormat="1" ht="12.75" hidden="1" customHeight="1">
      <c r="B7696" s="1186"/>
      <c r="C7696" s="1159"/>
      <c r="D7696" s="465">
        <v>677</v>
      </c>
      <c r="E7696" s="1156"/>
      <c r="F7696" s="1157"/>
      <c r="G7696" s="1158"/>
      <c r="H7696" s="468">
        <v>0.05</v>
      </c>
      <c r="I7696" s="564"/>
      <c r="J7696" s="377">
        <f t="shared" si="247"/>
        <v>0</v>
      </c>
      <c r="K7696" s="467">
        <f t="shared" si="248"/>
        <v>0</v>
      </c>
      <c r="L7696" s="113"/>
      <c r="M7696" s="113"/>
    </row>
    <row r="7697" spans="2:13" s="181" customFormat="1" ht="12.75" hidden="1" customHeight="1">
      <c r="B7697" s="1186"/>
      <c r="C7697" s="1159"/>
      <c r="D7697" s="465">
        <v>678</v>
      </c>
      <c r="E7697" s="1156"/>
      <c r="F7697" s="1157"/>
      <c r="G7697" s="1158"/>
      <c r="H7697" s="468">
        <v>0.05</v>
      </c>
      <c r="I7697" s="564"/>
      <c r="J7697" s="377">
        <f t="shared" si="247"/>
        <v>0</v>
      </c>
      <c r="K7697" s="467">
        <f t="shared" si="248"/>
        <v>0</v>
      </c>
      <c r="L7697" s="113"/>
      <c r="M7697" s="113"/>
    </row>
    <row r="7698" spans="2:13" s="181" customFormat="1" ht="12.75" hidden="1" customHeight="1">
      <c r="B7698" s="1186"/>
      <c r="C7698" s="1159"/>
      <c r="D7698" s="465">
        <v>679</v>
      </c>
      <c r="E7698" s="1156"/>
      <c r="F7698" s="1157"/>
      <c r="G7698" s="1158"/>
      <c r="H7698" s="468">
        <v>0.05</v>
      </c>
      <c r="I7698" s="564"/>
      <c r="J7698" s="377">
        <f t="shared" si="247"/>
        <v>0</v>
      </c>
      <c r="K7698" s="467">
        <f t="shared" si="248"/>
        <v>0</v>
      </c>
      <c r="L7698" s="113"/>
      <c r="M7698" s="113"/>
    </row>
    <row r="7699" spans="2:13" s="181" customFormat="1" ht="12.75" hidden="1" customHeight="1">
      <c r="B7699" s="1186"/>
      <c r="C7699" s="1159"/>
      <c r="D7699" s="465">
        <v>680</v>
      </c>
      <c r="E7699" s="1156"/>
      <c r="F7699" s="1157"/>
      <c r="G7699" s="1158"/>
      <c r="H7699" s="468">
        <v>0.05</v>
      </c>
      <c r="I7699" s="564"/>
      <c r="J7699" s="377">
        <f t="shared" si="247"/>
        <v>0</v>
      </c>
      <c r="K7699" s="467">
        <f t="shared" si="248"/>
        <v>0</v>
      </c>
      <c r="L7699" s="113"/>
      <c r="M7699" s="113"/>
    </row>
    <row r="7700" spans="2:13" s="181" customFormat="1" ht="12.75" hidden="1" customHeight="1">
      <c r="B7700" s="1186"/>
      <c r="C7700" s="1159"/>
      <c r="D7700" s="465">
        <v>681</v>
      </c>
      <c r="E7700" s="1156"/>
      <c r="F7700" s="1157"/>
      <c r="G7700" s="1158"/>
      <c r="H7700" s="468">
        <v>0.05</v>
      </c>
      <c r="I7700" s="564"/>
      <c r="J7700" s="377">
        <f t="shared" si="247"/>
        <v>0</v>
      </c>
      <c r="K7700" s="467">
        <f t="shared" si="248"/>
        <v>0</v>
      </c>
      <c r="L7700" s="113"/>
      <c r="M7700" s="113"/>
    </row>
    <row r="7701" spans="2:13" s="181" customFormat="1" ht="12.75" hidden="1" customHeight="1">
      <c r="B7701" s="1186"/>
      <c r="C7701" s="1159"/>
      <c r="D7701" s="465">
        <v>682</v>
      </c>
      <c r="E7701" s="1156"/>
      <c r="F7701" s="1157"/>
      <c r="G7701" s="1158"/>
      <c r="H7701" s="468">
        <v>0.05</v>
      </c>
      <c r="I7701" s="564"/>
      <c r="J7701" s="377">
        <f t="shared" si="247"/>
        <v>0</v>
      </c>
      <c r="K7701" s="467">
        <f t="shared" si="248"/>
        <v>0</v>
      </c>
      <c r="L7701" s="113"/>
      <c r="M7701" s="113"/>
    </row>
    <row r="7702" spans="2:13" s="181" customFormat="1" ht="12.75" hidden="1" customHeight="1">
      <c r="B7702" s="1186"/>
      <c r="C7702" s="1159"/>
      <c r="D7702" s="465">
        <v>683</v>
      </c>
      <c r="E7702" s="1156"/>
      <c r="F7702" s="1157"/>
      <c r="G7702" s="1158"/>
      <c r="H7702" s="468">
        <v>0.05</v>
      </c>
      <c r="I7702" s="564"/>
      <c r="J7702" s="377">
        <f t="shared" si="247"/>
        <v>0</v>
      </c>
      <c r="K7702" s="467">
        <f t="shared" si="248"/>
        <v>0</v>
      </c>
      <c r="L7702" s="113"/>
      <c r="M7702" s="113"/>
    </row>
    <row r="7703" spans="2:13" s="181" customFormat="1" ht="12.75" hidden="1" customHeight="1">
      <c r="B7703" s="1186"/>
      <c r="C7703" s="1159"/>
      <c r="D7703" s="465">
        <v>684</v>
      </c>
      <c r="E7703" s="1156"/>
      <c r="F7703" s="1157"/>
      <c r="G7703" s="1158"/>
      <c r="H7703" s="468">
        <v>0.05</v>
      </c>
      <c r="I7703" s="564"/>
      <c r="J7703" s="377">
        <f t="shared" si="247"/>
        <v>0</v>
      </c>
      <c r="K7703" s="467">
        <f t="shared" si="248"/>
        <v>0</v>
      </c>
      <c r="L7703" s="113"/>
      <c r="M7703" s="113"/>
    </row>
    <row r="7704" spans="2:13" s="181" customFormat="1" ht="12.75" hidden="1" customHeight="1">
      <c r="B7704" s="1186"/>
      <c r="C7704" s="1159"/>
      <c r="D7704" s="465">
        <v>685</v>
      </c>
      <c r="E7704" s="1156"/>
      <c r="F7704" s="1157"/>
      <c r="G7704" s="1158"/>
      <c r="H7704" s="468">
        <v>0.05</v>
      </c>
      <c r="I7704" s="564"/>
      <c r="J7704" s="377">
        <f t="shared" si="247"/>
        <v>0</v>
      </c>
      <c r="K7704" s="467">
        <f t="shared" si="248"/>
        <v>0</v>
      </c>
      <c r="L7704" s="113"/>
      <c r="M7704" s="113"/>
    </row>
    <row r="7705" spans="2:13" s="181" customFormat="1" ht="12.75" hidden="1" customHeight="1">
      <c r="B7705" s="1186"/>
      <c r="C7705" s="1159"/>
      <c r="D7705" s="465">
        <v>686</v>
      </c>
      <c r="E7705" s="1156"/>
      <c r="F7705" s="1157"/>
      <c r="G7705" s="1158"/>
      <c r="H7705" s="468">
        <v>0.05</v>
      </c>
      <c r="I7705" s="564"/>
      <c r="J7705" s="377">
        <f t="shared" si="247"/>
        <v>0</v>
      </c>
      <c r="K7705" s="467">
        <f t="shared" si="248"/>
        <v>0</v>
      </c>
      <c r="L7705" s="113"/>
      <c r="M7705" s="113"/>
    </row>
    <row r="7706" spans="2:13" s="181" customFormat="1" ht="12.75" hidden="1" customHeight="1">
      <c r="B7706" s="1186"/>
      <c r="C7706" s="1159"/>
      <c r="D7706" s="465">
        <v>687</v>
      </c>
      <c r="E7706" s="1156"/>
      <c r="F7706" s="1157"/>
      <c r="G7706" s="1158"/>
      <c r="H7706" s="468">
        <v>0.05</v>
      </c>
      <c r="I7706" s="564"/>
      <c r="J7706" s="377">
        <f t="shared" si="247"/>
        <v>0</v>
      </c>
      <c r="K7706" s="467">
        <f t="shared" si="248"/>
        <v>0</v>
      </c>
      <c r="L7706" s="113"/>
      <c r="M7706" s="113"/>
    </row>
    <row r="7707" spans="2:13" s="181" customFormat="1" ht="12.75" hidden="1" customHeight="1">
      <c r="B7707" s="1186"/>
      <c r="C7707" s="1159"/>
      <c r="D7707" s="465">
        <v>688</v>
      </c>
      <c r="E7707" s="1156"/>
      <c r="F7707" s="1157"/>
      <c r="G7707" s="1158"/>
      <c r="H7707" s="468">
        <v>0.05</v>
      </c>
      <c r="I7707" s="564"/>
      <c r="J7707" s="377">
        <f t="shared" si="247"/>
        <v>0</v>
      </c>
      <c r="K7707" s="467">
        <f t="shared" si="248"/>
        <v>0</v>
      </c>
      <c r="L7707" s="113"/>
      <c r="M7707" s="113"/>
    </row>
    <row r="7708" spans="2:13" s="181" customFormat="1" ht="12.75" hidden="1" customHeight="1">
      <c r="B7708" s="1186"/>
      <c r="C7708" s="1159"/>
      <c r="D7708" s="465">
        <v>689</v>
      </c>
      <c r="E7708" s="1156"/>
      <c r="F7708" s="1157"/>
      <c r="G7708" s="1158"/>
      <c r="H7708" s="468">
        <v>0.05</v>
      </c>
      <c r="I7708" s="564"/>
      <c r="J7708" s="377">
        <f t="shared" si="247"/>
        <v>0</v>
      </c>
      <c r="K7708" s="467">
        <f t="shared" si="248"/>
        <v>0</v>
      </c>
      <c r="L7708" s="113"/>
      <c r="M7708" s="113"/>
    </row>
    <row r="7709" spans="2:13" s="181" customFormat="1" ht="12.75" hidden="1" customHeight="1">
      <c r="B7709" s="1186"/>
      <c r="C7709" s="1159"/>
      <c r="D7709" s="465">
        <v>690</v>
      </c>
      <c r="E7709" s="1156"/>
      <c r="F7709" s="1157"/>
      <c r="G7709" s="1158"/>
      <c r="H7709" s="468">
        <v>0.05</v>
      </c>
      <c r="I7709" s="564"/>
      <c r="J7709" s="377">
        <f t="shared" si="247"/>
        <v>0</v>
      </c>
      <c r="K7709" s="467">
        <f t="shared" si="248"/>
        <v>0</v>
      </c>
      <c r="L7709" s="113"/>
      <c r="M7709" s="113"/>
    </row>
    <row r="7710" spans="2:13" s="181" customFormat="1" ht="12.75" hidden="1" customHeight="1">
      <c r="B7710" s="1186"/>
      <c r="C7710" s="1159"/>
      <c r="D7710" s="465">
        <v>691</v>
      </c>
      <c r="E7710" s="1156"/>
      <c r="F7710" s="1157"/>
      <c r="G7710" s="1158"/>
      <c r="H7710" s="468">
        <v>0.05</v>
      </c>
      <c r="I7710" s="564"/>
      <c r="J7710" s="377">
        <f t="shared" si="247"/>
        <v>0</v>
      </c>
      <c r="K7710" s="467">
        <f t="shared" si="248"/>
        <v>0</v>
      </c>
      <c r="L7710" s="113"/>
      <c r="M7710" s="113"/>
    </row>
    <row r="7711" spans="2:13" s="181" customFormat="1" ht="12.75" hidden="1" customHeight="1">
      <c r="B7711" s="1186"/>
      <c r="C7711" s="1159"/>
      <c r="D7711" s="465">
        <v>692</v>
      </c>
      <c r="E7711" s="1156"/>
      <c r="F7711" s="1157"/>
      <c r="G7711" s="1158"/>
      <c r="H7711" s="468">
        <v>0.05</v>
      </c>
      <c r="I7711" s="564"/>
      <c r="J7711" s="377">
        <f t="shared" si="247"/>
        <v>0</v>
      </c>
      <c r="K7711" s="467">
        <f t="shared" si="248"/>
        <v>0</v>
      </c>
      <c r="L7711" s="113"/>
      <c r="M7711" s="113"/>
    </row>
    <row r="7712" spans="2:13" s="181" customFormat="1" ht="12.75" hidden="1" customHeight="1">
      <c r="B7712" s="1186"/>
      <c r="C7712" s="1159"/>
      <c r="D7712" s="465">
        <v>693</v>
      </c>
      <c r="E7712" s="1156"/>
      <c r="F7712" s="1157"/>
      <c r="G7712" s="1158"/>
      <c r="H7712" s="468">
        <v>0.05</v>
      </c>
      <c r="I7712" s="564"/>
      <c r="J7712" s="377">
        <f t="shared" si="247"/>
        <v>0</v>
      </c>
      <c r="K7712" s="467">
        <f t="shared" si="248"/>
        <v>0</v>
      </c>
      <c r="L7712" s="113"/>
      <c r="M7712" s="113"/>
    </row>
    <row r="7713" spans="2:13" s="181" customFormat="1" ht="12.75" hidden="1" customHeight="1">
      <c r="B7713" s="1186"/>
      <c r="C7713" s="1159"/>
      <c r="D7713" s="465">
        <v>694</v>
      </c>
      <c r="E7713" s="1156"/>
      <c r="F7713" s="1157"/>
      <c r="G7713" s="1158"/>
      <c r="H7713" s="468">
        <v>0.05</v>
      </c>
      <c r="I7713" s="564"/>
      <c r="J7713" s="377">
        <f t="shared" si="247"/>
        <v>0</v>
      </c>
      <c r="K7713" s="467">
        <f t="shared" si="248"/>
        <v>0</v>
      </c>
      <c r="L7713" s="113"/>
      <c r="M7713" s="113"/>
    </row>
    <row r="7714" spans="2:13" s="181" customFormat="1" ht="12.75" hidden="1" customHeight="1">
      <c r="B7714" s="1186"/>
      <c r="C7714" s="1159"/>
      <c r="D7714" s="465">
        <v>695</v>
      </c>
      <c r="E7714" s="1156"/>
      <c r="F7714" s="1157"/>
      <c r="G7714" s="1158"/>
      <c r="H7714" s="468">
        <v>0.05</v>
      </c>
      <c r="I7714" s="564"/>
      <c r="J7714" s="377">
        <f t="shared" si="247"/>
        <v>0</v>
      </c>
      <c r="K7714" s="467">
        <f t="shared" si="248"/>
        <v>0</v>
      </c>
      <c r="L7714" s="113"/>
      <c r="M7714" s="113"/>
    </row>
    <row r="7715" spans="2:13" s="181" customFormat="1" ht="12.75" hidden="1" customHeight="1">
      <c r="B7715" s="1186"/>
      <c r="C7715" s="1159"/>
      <c r="D7715" s="465">
        <v>696</v>
      </c>
      <c r="E7715" s="1156"/>
      <c r="F7715" s="1157"/>
      <c r="G7715" s="1158"/>
      <c r="H7715" s="468">
        <v>0.05</v>
      </c>
      <c r="I7715" s="564"/>
      <c r="J7715" s="377">
        <f t="shared" si="247"/>
        <v>0</v>
      </c>
      <c r="K7715" s="467">
        <f t="shared" si="248"/>
        <v>0</v>
      </c>
      <c r="L7715" s="113"/>
      <c r="M7715" s="113"/>
    </row>
    <row r="7716" spans="2:13" s="181" customFormat="1" ht="12.75" hidden="1" customHeight="1">
      <c r="B7716" s="1186"/>
      <c r="C7716" s="1159"/>
      <c r="D7716" s="465">
        <v>697</v>
      </c>
      <c r="E7716" s="1156"/>
      <c r="F7716" s="1157"/>
      <c r="G7716" s="1158"/>
      <c r="H7716" s="468">
        <v>0.05</v>
      </c>
      <c r="I7716" s="564"/>
      <c r="J7716" s="377">
        <f t="shared" si="247"/>
        <v>0</v>
      </c>
      <c r="K7716" s="467">
        <f t="shared" si="248"/>
        <v>0</v>
      </c>
      <c r="L7716" s="113"/>
      <c r="M7716" s="113"/>
    </row>
    <row r="7717" spans="2:13" s="181" customFormat="1" ht="12.75" hidden="1" customHeight="1">
      <c r="B7717" s="1186"/>
      <c r="C7717" s="1159"/>
      <c r="D7717" s="465">
        <v>698</v>
      </c>
      <c r="E7717" s="1156"/>
      <c r="F7717" s="1157"/>
      <c r="G7717" s="1158"/>
      <c r="H7717" s="468">
        <v>0.05</v>
      </c>
      <c r="I7717" s="564"/>
      <c r="J7717" s="377">
        <f t="shared" si="247"/>
        <v>0</v>
      </c>
      <c r="K7717" s="467">
        <f t="shared" si="248"/>
        <v>0</v>
      </c>
      <c r="L7717" s="113"/>
      <c r="M7717" s="113"/>
    </row>
    <row r="7718" spans="2:13" s="181" customFormat="1" ht="12.75" hidden="1" customHeight="1">
      <c r="B7718" s="1186"/>
      <c r="C7718" s="1159"/>
      <c r="D7718" s="465">
        <v>699</v>
      </c>
      <c r="E7718" s="1156"/>
      <c r="F7718" s="1157"/>
      <c r="G7718" s="1158"/>
      <c r="H7718" s="468">
        <v>0.05</v>
      </c>
      <c r="I7718" s="564"/>
      <c r="J7718" s="377">
        <f t="shared" si="247"/>
        <v>0</v>
      </c>
      <c r="K7718" s="467">
        <f t="shared" si="248"/>
        <v>0</v>
      </c>
      <c r="L7718" s="113"/>
      <c r="M7718" s="113"/>
    </row>
    <row r="7719" spans="2:13" s="181" customFormat="1" ht="12.75" hidden="1" customHeight="1">
      <c r="B7719" s="1186"/>
      <c r="C7719" s="1159"/>
      <c r="D7719" s="465">
        <v>700</v>
      </c>
      <c r="E7719" s="1156"/>
      <c r="F7719" s="1157"/>
      <c r="G7719" s="1158"/>
      <c r="H7719" s="468">
        <v>0.05</v>
      </c>
      <c r="I7719" s="564"/>
      <c r="J7719" s="377">
        <f t="shared" si="247"/>
        <v>0</v>
      </c>
      <c r="K7719" s="467">
        <f t="shared" si="248"/>
        <v>0</v>
      </c>
      <c r="L7719" s="113"/>
      <c r="M7719" s="113"/>
    </row>
    <row r="7720" spans="2:13" s="181" customFormat="1" ht="12.75" hidden="1" customHeight="1">
      <c r="B7720" s="1186"/>
      <c r="C7720" s="1159"/>
      <c r="D7720" s="465">
        <v>701</v>
      </c>
      <c r="E7720" s="1156"/>
      <c r="F7720" s="1157"/>
      <c r="G7720" s="1158"/>
      <c r="H7720" s="468">
        <v>0.05</v>
      </c>
      <c r="I7720" s="564"/>
      <c r="J7720" s="377">
        <f t="shared" si="247"/>
        <v>0</v>
      </c>
      <c r="K7720" s="467">
        <f t="shared" si="248"/>
        <v>0</v>
      </c>
      <c r="L7720" s="113"/>
      <c r="M7720" s="113"/>
    </row>
    <row r="7721" spans="2:13" s="181" customFormat="1" ht="12.75" hidden="1" customHeight="1">
      <c r="B7721" s="1186"/>
      <c r="C7721" s="1159"/>
      <c r="D7721" s="465">
        <v>702</v>
      </c>
      <c r="E7721" s="1156"/>
      <c r="F7721" s="1157"/>
      <c r="G7721" s="1158"/>
      <c r="H7721" s="468">
        <v>0.05</v>
      </c>
      <c r="I7721" s="564"/>
      <c r="J7721" s="377">
        <f t="shared" si="247"/>
        <v>0</v>
      </c>
      <c r="K7721" s="467">
        <f t="shared" si="248"/>
        <v>0</v>
      </c>
      <c r="L7721" s="113"/>
      <c r="M7721" s="113"/>
    </row>
    <row r="7722" spans="2:13" s="181" customFormat="1" ht="12.75" hidden="1" customHeight="1">
      <c r="B7722" s="1186"/>
      <c r="C7722" s="1159"/>
      <c r="D7722" s="465">
        <v>703</v>
      </c>
      <c r="E7722" s="1156"/>
      <c r="F7722" s="1157"/>
      <c r="G7722" s="1158"/>
      <c r="H7722" s="468">
        <v>0.05</v>
      </c>
      <c r="I7722" s="564"/>
      <c r="J7722" s="377">
        <f t="shared" si="247"/>
        <v>0</v>
      </c>
      <c r="K7722" s="467">
        <f t="shared" si="248"/>
        <v>0</v>
      </c>
      <c r="L7722" s="113"/>
      <c r="M7722" s="113"/>
    </row>
    <row r="7723" spans="2:13" s="181" customFormat="1" ht="12.75" hidden="1" customHeight="1">
      <c r="B7723" s="1186"/>
      <c r="C7723" s="1159"/>
      <c r="D7723" s="465">
        <v>704</v>
      </c>
      <c r="E7723" s="1156"/>
      <c r="F7723" s="1157"/>
      <c r="G7723" s="1158"/>
      <c r="H7723" s="468">
        <v>0.05</v>
      </c>
      <c r="I7723" s="564"/>
      <c r="J7723" s="377">
        <f t="shared" si="247"/>
        <v>0</v>
      </c>
      <c r="K7723" s="467">
        <f t="shared" si="248"/>
        <v>0</v>
      </c>
      <c r="L7723" s="113"/>
      <c r="M7723" s="113"/>
    </row>
    <row r="7724" spans="2:13" s="181" customFormat="1" ht="12.75" hidden="1" customHeight="1">
      <c r="B7724" s="1186"/>
      <c r="C7724" s="1159"/>
      <c r="D7724" s="465">
        <v>705</v>
      </c>
      <c r="E7724" s="1156"/>
      <c r="F7724" s="1157"/>
      <c r="G7724" s="1158"/>
      <c r="H7724" s="468">
        <v>0.05</v>
      </c>
      <c r="I7724" s="564"/>
      <c r="J7724" s="377">
        <f t="shared" ref="J7724:J7787" si="249">$I$11027*H7724</f>
        <v>0</v>
      </c>
      <c r="K7724" s="467">
        <f t="shared" si="248"/>
        <v>0</v>
      </c>
      <c r="L7724" s="113"/>
      <c r="M7724" s="113"/>
    </row>
    <row r="7725" spans="2:13" s="181" customFormat="1" ht="12.75" hidden="1" customHeight="1">
      <c r="B7725" s="1186"/>
      <c r="C7725" s="1159"/>
      <c r="D7725" s="465">
        <v>706</v>
      </c>
      <c r="E7725" s="1156"/>
      <c r="F7725" s="1157"/>
      <c r="G7725" s="1158"/>
      <c r="H7725" s="468">
        <v>0.05</v>
      </c>
      <c r="I7725" s="564"/>
      <c r="J7725" s="377">
        <f t="shared" si="249"/>
        <v>0</v>
      </c>
      <c r="K7725" s="467">
        <f t="shared" ref="K7725:K7788" si="250">MAX(0,(I7725-J7725)*0.65)</f>
        <v>0</v>
      </c>
      <c r="L7725" s="113"/>
      <c r="M7725" s="113"/>
    </row>
    <row r="7726" spans="2:13" s="181" customFormat="1" ht="12.75" hidden="1" customHeight="1">
      <c r="B7726" s="1186"/>
      <c r="C7726" s="1159"/>
      <c r="D7726" s="465">
        <v>707</v>
      </c>
      <c r="E7726" s="1156"/>
      <c r="F7726" s="1157"/>
      <c r="G7726" s="1158"/>
      <c r="H7726" s="468">
        <v>0.05</v>
      </c>
      <c r="I7726" s="564"/>
      <c r="J7726" s="377">
        <f t="shared" si="249"/>
        <v>0</v>
      </c>
      <c r="K7726" s="467">
        <f t="shared" si="250"/>
        <v>0</v>
      </c>
      <c r="L7726" s="113"/>
      <c r="M7726" s="113"/>
    </row>
    <row r="7727" spans="2:13" s="181" customFormat="1" ht="12.75" hidden="1" customHeight="1">
      <c r="B7727" s="1186"/>
      <c r="C7727" s="1159"/>
      <c r="D7727" s="465">
        <v>708</v>
      </c>
      <c r="E7727" s="1156"/>
      <c r="F7727" s="1157"/>
      <c r="G7727" s="1158"/>
      <c r="H7727" s="468">
        <v>0.05</v>
      </c>
      <c r="I7727" s="564"/>
      <c r="J7727" s="377">
        <f t="shared" si="249"/>
        <v>0</v>
      </c>
      <c r="K7727" s="467">
        <f t="shared" si="250"/>
        <v>0</v>
      </c>
      <c r="L7727" s="113"/>
      <c r="M7727" s="113"/>
    </row>
    <row r="7728" spans="2:13" s="181" customFormat="1" ht="12.75" hidden="1" customHeight="1">
      <c r="B7728" s="1186"/>
      <c r="C7728" s="1159"/>
      <c r="D7728" s="465">
        <v>709</v>
      </c>
      <c r="E7728" s="1156"/>
      <c r="F7728" s="1157"/>
      <c r="G7728" s="1158"/>
      <c r="H7728" s="468">
        <v>0.05</v>
      </c>
      <c r="I7728" s="564"/>
      <c r="J7728" s="377">
        <f t="shared" si="249"/>
        <v>0</v>
      </c>
      <c r="K7728" s="467">
        <f t="shared" si="250"/>
        <v>0</v>
      </c>
      <c r="L7728" s="113"/>
      <c r="M7728" s="113"/>
    </row>
    <row r="7729" spans="2:13" s="181" customFormat="1" ht="12.75" hidden="1" customHeight="1">
      <c r="B7729" s="1186"/>
      <c r="C7729" s="1159"/>
      <c r="D7729" s="465">
        <v>710</v>
      </c>
      <c r="E7729" s="1156"/>
      <c r="F7729" s="1157"/>
      <c r="G7729" s="1158"/>
      <c r="H7729" s="468">
        <v>0.05</v>
      </c>
      <c r="I7729" s="564"/>
      <c r="J7729" s="377">
        <f t="shared" si="249"/>
        <v>0</v>
      </c>
      <c r="K7729" s="467">
        <f t="shared" si="250"/>
        <v>0</v>
      </c>
      <c r="L7729" s="113"/>
      <c r="M7729" s="113"/>
    </row>
    <row r="7730" spans="2:13" s="181" customFormat="1" ht="12.75" hidden="1" customHeight="1">
      <c r="B7730" s="1186"/>
      <c r="C7730" s="1159"/>
      <c r="D7730" s="465">
        <v>711</v>
      </c>
      <c r="E7730" s="1156"/>
      <c r="F7730" s="1157"/>
      <c r="G7730" s="1158"/>
      <c r="H7730" s="468">
        <v>0.05</v>
      </c>
      <c r="I7730" s="564"/>
      <c r="J7730" s="377">
        <f t="shared" si="249"/>
        <v>0</v>
      </c>
      <c r="K7730" s="467">
        <f t="shared" si="250"/>
        <v>0</v>
      </c>
      <c r="L7730" s="113"/>
      <c r="M7730" s="113"/>
    </row>
    <row r="7731" spans="2:13" s="181" customFormat="1" ht="12.75" hidden="1" customHeight="1">
      <c r="B7731" s="1186"/>
      <c r="C7731" s="1159"/>
      <c r="D7731" s="465">
        <v>712</v>
      </c>
      <c r="E7731" s="1156"/>
      <c r="F7731" s="1157"/>
      <c r="G7731" s="1158"/>
      <c r="H7731" s="468">
        <v>0.05</v>
      </c>
      <c r="I7731" s="564"/>
      <c r="J7731" s="377">
        <f t="shared" si="249"/>
        <v>0</v>
      </c>
      <c r="K7731" s="467">
        <f t="shared" si="250"/>
        <v>0</v>
      </c>
      <c r="L7731" s="113"/>
      <c r="M7731" s="113"/>
    </row>
    <row r="7732" spans="2:13" s="181" customFormat="1" ht="12.75" hidden="1" customHeight="1">
      <c r="B7732" s="1186"/>
      <c r="C7732" s="1159"/>
      <c r="D7732" s="465">
        <v>713</v>
      </c>
      <c r="E7732" s="1156"/>
      <c r="F7732" s="1157"/>
      <c r="G7732" s="1158"/>
      <c r="H7732" s="468">
        <v>0.05</v>
      </c>
      <c r="I7732" s="564"/>
      <c r="J7732" s="377">
        <f t="shared" si="249"/>
        <v>0</v>
      </c>
      <c r="K7732" s="467">
        <f t="shared" si="250"/>
        <v>0</v>
      </c>
      <c r="L7732" s="113"/>
      <c r="M7732" s="113"/>
    </row>
    <row r="7733" spans="2:13" s="181" customFormat="1" ht="12.75" hidden="1" customHeight="1">
      <c r="B7733" s="1186"/>
      <c r="C7733" s="1159"/>
      <c r="D7733" s="465">
        <v>714</v>
      </c>
      <c r="E7733" s="1156"/>
      <c r="F7733" s="1157"/>
      <c r="G7733" s="1158"/>
      <c r="H7733" s="468">
        <v>0.05</v>
      </c>
      <c r="I7733" s="564"/>
      <c r="J7733" s="377">
        <f t="shared" si="249"/>
        <v>0</v>
      </c>
      <c r="K7733" s="467">
        <f t="shared" si="250"/>
        <v>0</v>
      </c>
      <c r="L7733" s="113"/>
      <c r="M7733" s="113"/>
    </row>
    <row r="7734" spans="2:13" s="181" customFormat="1" ht="12.75" hidden="1" customHeight="1">
      <c r="B7734" s="1186"/>
      <c r="C7734" s="1159"/>
      <c r="D7734" s="465">
        <v>715</v>
      </c>
      <c r="E7734" s="1156"/>
      <c r="F7734" s="1157"/>
      <c r="G7734" s="1158"/>
      <c r="H7734" s="468">
        <v>0.05</v>
      </c>
      <c r="I7734" s="564"/>
      <c r="J7734" s="377">
        <f t="shared" si="249"/>
        <v>0</v>
      </c>
      <c r="K7734" s="467">
        <f t="shared" si="250"/>
        <v>0</v>
      </c>
      <c r="L7734" s="113"/>
      <c r="M7734" s="113"/>
    </row>
    <row r="7735" spans="2:13" s="181" customFormat="1" ht="12.75" hidden="1" customHeight="1">
      <c r="B7735" s="1186"/>
      <c r="C7735" s="1159"/>
      <c r="D7735" s="465">
        <v>716</v>
      </c>
      <c r="E7735" s="1156"/>
      <c r="F7735" s="1157"/>
      <c r="G7735" s="1158"/>
      <c r="H7735" s="468">
        <v>0.05</v>
      </c>
      <c r="I7735" s="564"/>
      <c r="J7735" s="377">
        <f t="shared" si="249"/>
        <v>0</v>
      </c>
      <c r="K7735" s="467">
        <f t="shared" si="250"/>
        <v>0</v>
      </c>
      <c r="L7735" s="113"/>
      <c r="M7735" s="113"/>
    </row>
    <row r="7736" spans="2:13" s="181" customFormat="1" ht="12.75" hidden="1" customHeight="1">
      <c r="B7736" s="1186"/>
      <c r="C7736" s="1159"/>
      <c r="D7736" s="465">
        <v>717</v>
      </c>
      <c r="E7736" s="1156"/>
      <c r="F7736" s="1157"/>
      <c r="G7736" s="1158"/>
      <c r="H7736" s="468">
        <v>0.05</v>
      </c>
      <c r="I7736" s="564"/>
      <c r="J7736" s="377">
        <f t="shared" si="249"/>
        <v>0</v>
      </c>
      <c r="K7736" s="467">
        <f t="shared" si="250"/>
        <v>0</v>
      </c>
      <c r="L7736" s="113"/>
      <c r="M7736" s="113"/>
    </row>
    <row r="7737" spans="2:13" s="181" customFormat="1" ht="12.75" hidden="1" customHeight="1">
      <c r="B7737" s="1186"/>
      <c r="C7737" s="1159"/>
      <c r="D7737" s="465">
        <v>718</v>
      </c>
      <c r="E7737" s="1156"/>
      <c r="F7737" s="1157"/>
      <c r="G7737" s="1158"/>
      <c r="H7737" s="468">
        <v>0.05</v>
      </c>
      <c r="I7737" s="564"/>
      <c r="J7737" s="377">
        <f t="shared" si="249"/>
        <v>0</v>
      </c>
      <c r="K7737" s="467">
        <f t="shared" si="250"/>
        <v>0</v>
      </c>
      <c r="L7737" s="113"/>
      <c r="M7737" s="113"/>
    </row>
    <row r="7738" spans="2:13" s="181" customFormat="1" ht="12.75" hidden="1" customHeight="1">
      <c r="B7738" s="1186"/>
      <c r="C7738" s="1159"/>
      <c r="D7738" s="465">
        <v>719</v>
      </c>
      <c r="E7738" s="1156"/>
      <c r="F7738" s="1157"/>
      <c r="G7738" s="1158"/>
      <c r="H7738" s="468">
        <v>0.05</v>
      </c>
      <c r="I7738" s="564"/>
      <c r="J7738" s="377">
        <f t="shared" si="249"/>
        <v>0</v>
      </c>
      <c r="K7738" s="467">
        <f t="shared" si="250"/>
        <v>0</v>
      </c>
      <c r="L7738" s="113"/>
      <c r="M7738" s="113"/>
    </row>
    <row r="7739" spans="2:13" s="181" customFormat="1" ht="12.75" hidden="1" customHeight="1">
      <c r="B7739" s="1186"/>
      <c r="C7739" s="1159"/>
      <c r="D7739" s="465">
        <v>720</v>
      </c>
      <c r="E7739" s="1156"/>
      <c r="F7739" s="1157"/>
      <c r="G7739" s="1158"/>
      <c r="H7739" s="468">
        <v>0.05</v>
      </c>
      <c r="I7739" s="564"/>
      <c r="J7739" s="377">
        <f t="shared" si="249"/>
        <v>0</v>
      </c>
      <c r="K7739" s="467">
        <f t="shared" si="250"/>
        <v>0</v>
      </c>
      <c r="L7739" s="113"/>
      <c r="M7739" s="113"/>
    </row>
    <row r="7740" spans="2:13" s="181" customFormat="1" ht="12.75" hidden="1" customHeight="1">
      <c r="B7740" s="1186"/>
      <c r="C7740" s="1159"/>
      <c r="D7740" s="465">
        <v>721</v>
      </c>
      <c r="E7740" s="1156"/>
      <c r="F7740" s="1157"/>
      <c r="G7740" s="1158"/>
      <c r="H7740" s="468">
        <v>0.05</v>
      </c>
      <c r="I7740" s="564"/>
      <c r="J7740" s="377">
        <f t="shared" si="249"/>
        <v>0</v>
      </c>
      <c r="K7740" s="467">
        <f t="shared" si="250"/>
        <v>0</v>
      </c>
      <c r="L7740" s="113"/>
      <c r="M7740" s="113"/>
    </row>
    <row r="7741" spans="2:13" s="181" customFormat="1" ht="12.75" hidden="1" customHeight="1">
      <c r="B7741" s="1186"/>
      <c r="C7741" s="1159"/>
      <c r="D7741" s="465">
        <v>722</v>
      </c>
      <c r="E7741" s="1156"/>
      <c r="F7741" s="1157"/>
      <c r="G7741" s="1158"/>
      <c r="H7741" s="468">
        <v>0.05</v>
      </c>
      <c r="I7741" s="564"/>
      <c r="J7741" s="377">
        <f t="shared" si="249"/>
        <v>0</v>
      </c>
      <c r="K7741" s="467">
        <f t="shared" si="250"/>
        <v>0</v>
      </c>
      <c r="L7741" s="113"/>
      <c r="M7741" s="113"/>
    </row>
    <row r="7742" spans="2:13" s="181" customFormat="1" ht="12.75" hidden="1" customHeight="1">
      <c r="B7742" s="1186"/>
      <c r="C7742" s="1159"/>
      <c r="D7742" s="465">
        <v>723</v>
      </c>
      <c r="E7742" s="1156"/>
      <c r="F7742" s="1157"/>
      <c r="G7742" s="1158"/>
      <c r="H7742" s="468">
        <v>0.05</v>
      </c>
      <c r="I7742" s="564"/>
      <c r="J7742" s="377">
        <f t="shared" si="249"/>
        <v>0</v>
      </c>
      <c r="K7742" s="467">
        <f t="shared" si="250"/>
        <v>0</v>
      </c>
      <c r="L7742" s="113"/>
      <c r="M7742" s="113"/>
    </row>
    <row r="7743" spans="2:13" s="181" customFormat="1" ht="12.75" hidden="1" customHeight="1">
      <c r="B7743" s="1186"/>
      <c r="C7743" s="1159"/>
      <c r="D7743" s="465">
        <v>724</v>
      </c>
      <c r="E7743" s="1156"/>
      <c r="F7743" s="1157"/>
      <c r="G7743" s="1158"/>
      <c r="H7743" s="468">
        <v>0.05</v>
      </c>
      <c r="I7743" s="564"/>
      <c r="J7743" s="377">
        <f t="shared" si="249"/>
        <v>0</v>
      </c>
      <c r="K7743" s="467">
        <f t="shared" si="250"/>
        <v>0</v>
      </c>
      <c r="L7743" s="113"/>
      <c r="M7743" s="113"/>
    </row>
    <row r="7744" spans="2:13" s="181" customFormat="1" ht="12.75" hidden="1" customHeight="1">
      <c r="B7744" s="1186"/>
      <c r="C7744" s="1159"/>
      <c r="D7744" s="465">
        <v>725</v>
      </c>
      <c r="E7744" s="1156"/>
      <c r="F7744" s="1157"/>
      <c r="G7744" s="1158"/>
      <c r="H7744" s="468">
        <v>0.05</v>
      </c>
      <c r="I7744" s="564"/>
      <c r="J7744" s="377">
        <f t="shared" si="249"/>
        <v>0</v>
      </c>
      <c r="K7744" s="467">
        <f t="shared" si="250"/>
        <v>0</v>
      </c>
      <c r="L7744" s="113"/>
      <c r="M7744" s="113"/>
    </row>
    <row r="7745" spans="2:13" s="181" customFormat="1" ht="12.75" hidden="1" customHeight="1">
      <c r="B7745" s="1186"/>
      <c r="C7745" s="1159"/>
      <c r="D7745" s="465">
        <v>726</v>
      </c>
      <c r="E7745" s="1156"/>
      <c r="F7745" s="1157"/>
      <c r="G7745" s="1158"/>
      <c r="H7745" s="468">
        <v>0.05</v>
      </c>
      <c r="I7745" s="564"/>
      <c r="J7745" s="377">
        <f t="shared" si="249"/>
        <v>0</v>
      </c>
      <c r="K7745" s="467">
        <f t="shared" si="250"/>
        <v>0</v>
      </c>
      <c r="L7745" s="113"/>
      <c r="M7745" s="113"/>
    </row>
    <row r="7746" spans="2:13" s="181" customFormat="1" ht="12.75" hidden="1" customHeight="1">
      <c r="B7746" s="1186"/>
      <c r="C7746" s="1159"/>
      <c r="D7746" s="465">
        <v>727</v>
      </c>
      <c r="E7746" s="1156"/>
      <c r="F7746" s="1157"/>
      <c r="G7746" s="1158"/>
      <c r="H7746" s="468">
        <v>0.05</v>
      </c>
      <c r="I7746" s="564"/>
      <c r="J7746" s="377">
        <f t="shared" si="249"/>
        <v>0</v>
      </c>
      <c r="K7746" s="467">
        <f t="shared" si="250"/>
        <v>0</v>
      </c>
      <c r="L7746" s="113"/>
      <c r="M7746" s="113"/>
    </row>
    <row r="7747" spans="2:13" s="181" customFormat="1" ht="12.75" hidden="1" customHeight="1">
      <c r="B7747" s="1186"/>
      <c r="C7747" s="1159"/>
      <c r="D7747" s="465">
        <v>728</v>
      </c>
      <c r="E7747" s="1156"/>
      <c r="F7747" s="1157"/>
      <c r="G7747" s="1158"/>
      <c r="H7747" s="468">
        <v>0.05</v>
      </c>
      <c r="I7747" s="564"/>
      <c r="J7747" s="377">
        <f t="shared" si="249"/>
        <v>0</v>
      </c>
      <c r="K7747" s="467">
        <f t="shared" si="250"/>
        <v>0</v>
      </c>
      <c r="L7747" s="113"/>
      <c r="M7747" s="113"/>
    </row>
    <row r="7748" spans="2:13" s="181" customFormat="1" ht="12.75" hidden="1" customHeight="1">
      <c r="B7748" s="1186"/>
      <c r="C7748" s="1159"/>
      <c r="D7748" s="465">
        <v>729</v>
      </c>
      <c r="E7748" s="1156"/>
      <c r="F7748" s="1157"/>
      <c r="G7748" s="1158"/>
      <c r="H7748" s="468">
        <v>0.05</v>
      </c>
      <c r="I7748" s="564"/>
      <c r="J7748" s="377">
        <f t="shared" si="249"/>
        <v>0</v>
      </c>
      <c r="K7748" s="467">
        <f t="shared" si="250"/>
        <v>0</v>
      </c>
      <c r="L7748" s="113"/>
      <c r="M7748" s="113"/>
    </row>
    <row r="7749" spans="2:13" s="181" customFormat="1" ht="12.75" hidden="1" customHeight="1">
      <c r="B7749" s="1186"/>
      <c r="C7749" s="1159"/>
      <c r="D7749" s="465">
        <v>730</v>
      </c>
      <c r="E7749" s="1156"/>
      <c r="F7749" s="1157"/>
      <c r="G7749" s="1158"/>
      <c r="H7749" s="468">
        <v>0.05</v>
      </c>
      <c r="I7749" s="564"/>
      <c r="J7749" s="377">
        <f t="shared" si="249"/>
        <v>0</v>
      </c>
      <c r="K7749" s="467">
        <f t="shared" si="250"/>
        <v>0</v>
      </c>
      <c r="L7749" s="113"/>
      <c r="M7749" s="113"/>
    </row>
    <row r="7750" spans="2:13" s="181" customFormat="1" ht="12.75" hidden="1" customHeight="1">
      <c r="B7750" s="1186"/>
      <c r="C7750" s="1159"/>
      <c r="D7750" s="465">
        <v>731</v>
      </c>
      <c r="E7750" s="1156"/>
      <c r="F7750" s="1157"/>
      <c r="G7750" s="1158"/>
      <c r="H7750" s="468">
        <v>0.05</v>
      </c>
      <c r="I7750" s="564"/>
      <c r="J7750" s="377">
        <f t="shared" si="249"/>
        <v>0</v>
      </c>
      <c r="K7750" s="467">
        <f t="shared" si="250"/>
        <v>0</v>
      </c>
      <c r="L7750" s="113"/>
      <c r="M7750" s="113"/>
    </row>
    <row r="7751" spans="2:13" s="181" customFormat="1" ht="12.75" hidden="1" customHeight="1">
      <c r="B7751" s="1186"/>
      <c r="C7751" s="1159"/>
      <c r="D7751" s="465">
        <v>732</v>
      </c>
      <c r="E7751" s="1156"/>
      <c r="F7751" s="1157"/>
      <c r="G7751" s="1158"/>
      <c r="H7751" s="468">
        <v>0.05</v>
      </c>
      <c r="I7751" s="564"/>
      <c r="J7751" s="377">
        <f t="shared" si="249"/>
        <v>0</v>
      </c>
      <c r="K7751" s="467">
        <f t="shared" si="250"/>
        <v>0</v>
      </c>
      <c r="L7751" s="113"/>
      <c r="M7751" s="113"/>
    </row>
    <row r="7752" spans="2:13" s="181" customFormat="1" ht="12.75" hidden="1" customHeight="1">
      <c r="B7752" s="1186"/>
      <c r="C7752" s="1159"/>
      <c r="D7752" s="465">
        <v>733</v>
      </c>
      <c r="E7752" s="1156"/>
      <c r="F7752" s="1157"/>
      <c r="G7752" s="1158"/>
      <c r="H7752" s="468">
        <v>0.05</v>
      </c>
      <c r="I7752" s="564"/>
      <c r="J7752" s="377">
        <f t="shared" si="249"/>
        <v>0</v>
      </c>
      <c r="K7752" s="467">
        <f t="shared" si="250"/>
        <v>0</v>
      </c>
      <c r="L7752" s="113"/>
      <c r="M7752" s="113"/>
    </row>
    <row r="7753" spans="2:13" s="181" customFormat="1" ht="12.75" hidden="1" customHeight="1">
      <c r="B7753" s="1186"/>
      <c r="C7753" s="1159"/>
      <c r="D7753" s="465">
        <v>734</v>
      </c>
      <c r="E7753" s="1156"/>
      <c r="F7753" s="1157"/>
      <c r="G7753" s="1158"/>
      <c r="H7753" s="468">
        <v>0.05</v>
      </c>
      <c r="I7753" s="564"/>
      <c r="J7753" s="377">
        <f t="shared" si="249"/>
        <v>0</v>
      </c>
      <c r="K7753" s="467">
        <f t="shared" si="250"/>
        <v>0</v>
      </c>
      <c r="L7753" s="113"/>
      <c r="M7753" s="113"/>
    </row>
    <row r="7754" spans="2:13" s="181" customFormat="1" ht="12.75" hidden="1" customHeight="1">
      <c r="B7754" s="1186"/>
      <c r="C7754" s="1159"/>
      <c r="D7754" s="465">
        <v>735</v>
      </c>
      <c r="E7754" s="1156"/>
      <c r="F7754" s="1157"/>
      <c r="G7754" s="1158"/>
      <c r="H7754" s="468">
        <v>0.05</v>
      </c>
      <c r="I7754" s="564"/>
      <c r="J7754" s="377">
        <f t="shared" si="249"/>
        <v>0</v>
      </c>
      <c r="K7754" s="467">
        <f t="shared" si="250"/>
        <v>0</v>
      </c>
      <c r="L7754" s="113"/>
      <c r="M7754" s="113"/>
    </row>
    <row r="7755" spans="2:13" s="181" customFormat="1" ht="12.75" hidden="1" customHeight="1">
      <c r="B7755" s="1186"/>
      <c r="C7755" s="1159"/>
      <c r="D7755" s="465">
        <v>736</v>
      </c>
      <c r="E7755" s="1156"/>
      <c r="F7755" s="1157"/>
      <c r="G7755" s="1158"/>
      <c r="H7755" s="468">
        <v>0.05</v>
      </c>
      <c r="I7755" s="564"/>
      <c r="J7755" s="377">
        <f t="shared" si="249"/>
        <v>0</v>
      </c>
      <c r="K7755" s="467">
        <f t="shared" si="250"/>
        <v>0</v>
      </c>
      <c r="L7755" s="113"/>
      <c r="M7755" s="113"/>
    </row>
    <row r="7756" spans="2:13" s="181" customFormat="1" ht="12.75" hidden="1" customHeight="1">
      <c r="B7756" s="1186"/>
      <c r="C7756" s="1159"/>
      <c r="D7756" s="465">
        <v>737</v>
      </c>
      <c r="E7756" s="1156"/>
      <c r="F7756" s="1157"/>
      <c r="G7756" s="1158"/>
      <c r="H7756" s="468">
        <v>0.05</v>
      </c>
      <c r="I7756" s="564"/>
      <c r="J7756" s="377">
        <f t="shared" si="249"/>
        <v>0</v>
      </c>
      <c r="K7756" s="467">
        <f t="shared" si="250"/>
        <v>0</v>
      </c>
      <c r="L7756" s="113"/>
      <c r="M7756" s="113"/>
    </row>
    <row r="7757" spans="2:13" s="181" customFormat="1" ht="12.75" hidden="1" customHeight="1">
      <c r="B7757" s="1186"/>
      <c r="C7757" s="1159"/>
      <c r="D7757" s="465">
        <v>738</v>
      </c>
      <c r="E7757" s="1156"/>
      <c r="F7757" s="1157"/>
      <c r="G7757" s="1158"/>
      <c r="H7757" s="468">
        <v>0.05</v>
      </c>
      <c r="I7757" s="564"/>
      <c r="J7757" s="377">
        <f t="shared" si="249"/>
        <v>0</v>
      </c>
      <c r="K7757" s="467">
        <f t="shared" si="250"/>
        <v>0</v>
      </c>
      <c r="L7757" s="113"/>
      <c r="M7757" s="113"/>
    </row>
    <row r="7758" spans="2:13" s="181" customFormat="1" ht="12.75" hidden="1" customHeight="1">
      <c r="B7758" s="1186"/>
      <c r="C7758" s="1159"/>
      <c r="D7758" s="465">
        <v>739</v>
      </c>
      <c r="E7758" s="1156"/>
      <c r="F7758" s="1157"/>
      <c r="G7758" s="1158"/>
      <c r="H7758" s="468">
        <v>0.05</v>
      </c>
      <c r="I7758" s="564"/>
      <c r="J7758" s="377">
        <f t="shared" si="249"/>
        <v>0</v>
      </c>
      <c r="K7758" s="467">
        <f t="shared" si="250"/>
        <v>0</v>
      </c>
      <c r="L7758" s="113"/>
      <c r="M7758" s="113"/>
    </row>
    <row r="7759" spans="2:13" s="181" customFormat="1" ht="12.75" hidden="1" customHeight="1">
      <c r="B7759" s="1186"/>
      <c r="C7759" s="1159"/>
      <c r="D7759" s="465">
        <v>740</v>
      </c>
      <c r="E7759" s="1156"/>
      <c r="F7759" s="1157"/>
      <c r="G7759" s="1158"/>
      <c r="H7759" s="468">
        <v>0.05</v>
      </c>
      <c r="I7759" s="564"/>
      <c r="J7759" s="377">
        <f t="shared" si="249"/>
        <v>0</v>
      </c>
      <c r="K7759" s="467">
        <f t="shared" si="250"/>
        <v>0</v>
      </c>
      <c r="L7759" s="113"/>
      <c r="M7759" s="113"/>
    </row>
    <row r="7760" spans="2:13" s="181" customFormat="1" ht="12.75" hidden="1" customHeight="1">
      <c r="B7760" s="1186"/>
      <c r="C7760" s="1159"/>
      <c r="D7760" s="465">
        <v>741</v>
      </c>
      <c r="E7760" s="1156"/>
      <c r="F7760" s="1157"/>
      <c r="G7760" s="1158"/>
      <c r="H7760" s="468">
        <v>0.05</v>
      </c>
      <c r="I7760" s="564"/>
      <c r="J7760" s="377">
        <f t="shared" si="249"/>
        <v>0</v>
      </c>
      <c r="K7760" s="467">
        <f t="shared" si="250"/>
        <v>0</v>
      </c>
      <c r="L7760" s="113"/>
      <c r="M7760" s="113"/>
    </row>
    <row r="7761" spans="2:13" s="181" customFormat="1" ht="12.75" hidden="1" customHeight="1">
      <c r="B7761" s="1186"/>
      <c r="C7761" s="1159"/>
      <c r="D7761" s="465">
        <v>742</v>
      </c>
      <c r="E7761" s="1156"/>
      <c r="F7761" s="1157"/>
      <c r="G7761" s="1158"/>
      <c r="H7761" s="468">
        <v>0.05</v>
      </c>
      <c r="I7761" s="564"/>
      <c r="J7761" s="377">
        <f t="shared" si="249"/>
        <v>0</v>
      </c>
      <c r="K7761" s="467">
        <f t="shared" si="250"/>
        <v>0</v>
      </c>
      <c r="L7761" s="113"/>
      <c r="M7761" s="113"/>
    </row>
    <row r="7762" spans="2:13" s="181" customFormat="1" ht="12.75" hidden="1" customHeight="1">
      <c r="B7762" s="1186"/>
      <c r="C7762" s="1159"/>
      <c r="D7762" s="465">
        <v>743</v>
      </c>
      <c r="E7762" s="1156"/>
      <c r="F7762" s="1157"/>
      <c r="G7762" s="1158"/>
      <c r="H7762" s="468">
        <v>0.05</v>
      </c>
      <c r="I7762" s="564"/>
      <c r="J7762" s="377">
        <f t="shared" si="249"/>
        <v>0</v>
      </c>
      <c r="K7762" s="467">
        <f t="shared" si="250"/>
        <v>0</v>
      </c>
      <c r="L7762" s="113"/>
      <c r="M7762" s="113"/>
    </row>
    <row r="7763" spans="2:13" s="181" customFormat="1" ht="12.75" hidden="1" customHeight="1">
      <c r="B7763" s="1186"/>
      <c r="C7763" s="1159"/>
      <c r="D7763" s="465">
        <v>744</v>
      </c>
      <c r="E7763" s="1156"/>
      <c r="F7763" s="1157"/>
      <c r="G7763" s="1158"/>
      <c r="H7763" s="468">
        <v>0.05</v>
      </c>
      <c r="I7763" s="564"/>
      <c r="J7763" s="377">
        <f t="shared" si="249"/>
        <v>0</v>
      </c>
      <c r="K7763" s="467">
        <f t="shared" si="250"/>
        <v>0</v>
      </c>
      <c r="L7763" s="113"/>
      <c r="M7763" s="113"/>
    </row>
    <row r="7764" spans="2:13" s="181" customFormat="1" ht="12.75" hidden="1" customHeight="1">
      <c r="B7764" s="1186"/>
      <c r="C7764" s="1159"/>
      <c r="D7764" s="465">
        <v>745</v>
      </c>
      <c r="E7764" s="1156"/>
      <c r="F7764" s="1157"/>
      <c r="G7764" s="1158"/>
      <c r="H7764" s="468">
        <v>0.05</v>
      </c>
      <c r="I7764" s="564"/>
      <c r="J7764" s="377">
        <f t="shared" si="249"/>
        <v>0</v>
      </c>
      <c r="K7764" s="467">
        <f t="shared" si="250"/>
        <v>0</v>
      </c>
      <c r="L7764" s="113"/>
      <c r="M7764" s="113"/>
    </row>
    <row r="7765" spans="2:13" s="181" customFormat="1" ht="12.75" hidden="1" customHeight="1">
      <c r="B7765" s="1186"/>
      <c r="C7765" s="1159"/>
      <c r="D7765" s="465">
        <v>746</v>
      </c>
      <c r="E7765" s="1156"/>
      <c r="F7765" s="1157"/>
      <c r="G7765" s="1158"/>
      <c r="H7765" s="468">
        <v>0.05</v>
      </c>
      <c r="I7765" s="564"/>
      <c r="J7765" s="377">
        <f t="shared" si="249"/>
        <v>0</v>
      </c>
      <c r="K7765" s="467">
        <f t="shared" si="250"/>
        <v>0</v>
      </c>
      <c r="L7765" s="113"/>
      <c r="M7765" s="113"/>
    </row>
    <row r="7766" spans="2:13" s="181" customFormat="1" ht="12.75" hidden="1" customHeight="1">
      <c r="B7766" s="1186"/>
      <c r="C7766" s="1159"/>
      <c r="D7766" s="465">
        <v>747</v>
      </c>
      <c r="E7766" s="1156"/>
      <c r="F7766" s="1157"/>
      <c r="G7766" s="1158"/>
      <c r="H7766" s="468">
        <v>0.05</v>
      </c>
      <c r="I7766" s="564"/>
      <c r="J7766" s="377">
        <f t="shared" si="249"/>
        <v>0</v>
      </c>
      <c r="K7766" s="467">
        <f t="shared" si="250"/>
        <v>0</v>
      </c>
      <c r="L7766" s="113"/>
      <c r="M7766" s="113"/>
    </row>
    <row r="7767" spans="2:13" s="181" customFormat="1" ht="12.75" hidden="1" customHeight="1">
      <c r="B7767" s="1186"/>
      <c r="C7767" s="1159"/>
      <c r="D7767" s="465">
        <v>748</v>
      </c>
      <c r="E7767" s="1156"/>
      <c r="F7767" s="1157"/>
      <c r="G7767" s="1158"/>
      <c r="H7767" s="468">
        <v>0.05</v>
      </c>
      <c r="I7767" s="564"/>
      <c r="J7767" s="377">
        <f t="shared" si="249"/>
        <v>0</v>
      </c>
      <c r="K7767" s="467">
        <f t="shared" si="250"/>
        <v>0</v>
      </c>
      <c r="L7767" s="113"/>
      <c r="M7767" s="113"/>
    </row>
    <row r="7768" spans="2:13" s="181" customFormat="1" ht="12.75" hidden="1" customHeight="1">
      <c r="B7768" s="1186"/>
      <c r="C7768" s="1159"/>
      <c r="D7768" s="465">
        <v>749</v>
      </c>
      <c r="E7768" s="1156"/>
      <c r="F7768" s="1157"/>
      <c r="G7768" s="1158"/>
      <c r="H7768" s="468">
        <v>0.05</v>
      </c>
      <c r="I7768" s="564"/>
      <c r="J7768" s="377">
        <f t="shared" si="249"/>
        <v>0</v>
      </c>
      <c r="K7768" s="467">
        <f t="shared" si="250"/>
        <v>0</v>
      </c>
      <c r="L7768" s="113"/>
      <c r="M7768" s="113"/>
    </row>
    <row r="7769" spans="2:13" s="181" customFormat="1" ht="12.75" hidden="1" customHeight="1">
      <c r="B7769" s="1186"/>
      <c r="C7769" s="1159"/>
      <c r="D7769" s="465">
        <v>750</v>
      </c>
      <c r="E7769" s="1156"/>
      <c r="F7769" s="1157"/>
      <c r="G7769" s="1158"/>
      <c r="H7769" s="468">
        <v>0.05</v>
      </c>
      <c r="I7769" s="564"/>
      <c r="J7769" s="377">
        <f t="shared" si="249"/>
        <v>0</v>
      </c>
      <c r="K7769" s="467">
        <f t="shared" si="250"/>
        <v>0</v>
      </c>
      <c r="L7769" s="113"/>
      <c r="M7769" s="113"/>
    </row>
    <row r="7770" spans="2:13" s="181" customFormat="1" ht="12.75" hidden="1" customHeight="1">
      <c r="B7770" s="1186"/>
      <c r="C7770" s="1159"/>
      <c r="D7770" s="465">
        <v>751</v>
      </c>
      <c r="E7770" s="1156"/>
      <c r="F7770" s="1157"/>
      <c r="G7770" s="1158"/>
      <c r="H7770" s="468">
        <v>0.05</v>
      </c>
      <c r="I7770" s="564"/>
      <c r="J7770" s="377">
        <f t="shared" si="249"/>
        <v>0</v>
      </c>
      <c r="K7770" s="467">
        <f t="shared" si="250"/>
        <v>0</v>
      </c>
      <c r="L7770" s="113"/>
      <c r="M7770" s="113"/>
    </row>
    <row r="7771" spans="2:13" s="181" customFormat="1" ht="12.75" hidden="1" customHeight="1">
      <c r="B7771" s="1186"/>
      <c r="C7771" s="1159"/>
      <c r="D7771" s="465">
        <v>752</v>
      </c>
      <c r="E7771" s="1156"/>
      <c r="F7771" s="1157"/>
      <c r="G7771" s="1158"/>
      <c r="H7771" s="468">
        <v>0.05</v>
      </c>
      <c r="I7771" s="564"/>
      <c r="J7771" s="377">
        <f t="shared" si="249"/>
        <v>0</v>
      </c>
      <c r="K7771" s="467">
        <f t="shared" si="250"/>
        <v>0</v>
      </c>
      <c r="L7771" s="113"/>
      <c r="M7771" s="113"/>
    </row>
    <row r="7772" spans="2:13" s="181" customFormat="1" ht="12.75" hidden="1" customHeight="1">
      <c r="B7772" s="1186"/>
      <c r="C7772" s="1159"/>
      <c r="D7772" s="465">
        <v>753</v>
      </c>
      <c r="E7772" s="1156"/>
      <c r="F7772" s="1157"/>
      <c r="G7772" s="1158"/>
      <c r="H7772" s="468">
        <v>0.05</v>
      </c>
      <c r="I7772" s="564"/>
      <c r="J7772" s="377">
        <f t="shared" si="249"/>
        <v>0</v>
      </c>
      <c r="K7772" s="467">
        <f t="shared" si="250"/>
        <v>0</v>
      </c>
      <c r="L7772" s="113"/>
      <c r="M7772" s="113"/>
    </row>
    <row r="7773" spans="2:13" s="181" customFormat="1" ht="12.75" hidden="1" customHeight="1">
      <c r="B7773" s="1186"/>
      <c r="C7773" s="1159"/>
      <c r="D7773" s="465">
        <v>754</v>
      </c>
      <c r="E7773" s="1156"/>
      <c r="F7773" s="1157"/>
      <c r="G7773" s="1158"/>
      <c r="H7773" s="468">
        <v>0.05</v>
      </c>
      <c r="I7773" s="564"/>
      <c r="J7773" s="377">
        <f t="shared" si="249"/>
        <v>0</v>
      </c>
      <c r="K7773" s="467">
        <f t="shared" si="250"/>
        <v>0</v>
      </c>
      <c r="L7773" s="113"/>
      <c r="M7773" s="113"/>
    </row>
    <row r="7774" spans="2:13" s="181" customFormat="1" ht="12.75" hidden="1" customHeight="1">
      <c r="B7774" s="1186"/>
      <c r="C7774" s="1159"/>
      <c r="D7774" s="465">
        <v>755</v>
      </c>
      <c r="E7774" s="1156"/>
      <c r="F7774" s="1157"/>
      <c r="G7774" s="1158"/>
      <c r="H7774" s="468">
        <v>0.05</v>
      </c>
      <c r="I7774" s="564"/>
      <c r="J7774" s="377">
        <f t="shared" si="249"/>
        <v>0</v>
      </c>
      <c r="K7774" s="467">
        <f t="shared" si="250"/>
        <v>0</v>
      </c>
      <c r="L7774" s="113"/>
      <c r="M7774" s="113"/>
    </row>
    <row r="7775" spans="2:13" s="181" customFormat="1" ht="12.75" hidden="1" customHeight="1">
      <c r="B7775" s="1186"/>
      <c r="C7775" s="1159"/>
      <c r="D7775" s="465">
        <v>756</v>
      </c>
      <c r="E7775" s="1156"/>
      <c r="F7775" s="1157"/>
      <c r="G7775" s="1158"/>
      <c r="H7775" s="468">
        <v>0.05</v>
      </c>
      <c r="I7775" s="564"/>
      <c r="J7775" s="377">
        <f t="shared" si="249"/>
        <v>0</v>
      </c>
      <c r="K7775" s="467">
        <f t="shared" si="250"/>
        <v>0</v>
      </c>
      <c r="L7775" s="113"/>
      <c r="M7775" s="113"/>
    </row>
    <row r="7776" spans="2:13" s="181" customFormat="1" ht="12.75" hidden="1" customHeight="1">
      <c r="B7776" s="1186"/>
      <c r="C7776" s="1159"/>
      <c r="D7776" s="465">
        <v>757</v>
      </c>
      <c r="E7776" s="1156"/>
      <c r="F7776" s="1157"/>
      <c r="G7776" s="1158"/>
      <c r="H7776" s="468">
        <v>0.05</v>
      </c>
      <c r="I7776" s="564"/>
      <c r="J7776" s="377">
        <f t="shared" si="249"/>
        <v>0</v>
      </c>
      <c r="K7776" s="467">
        <f t="shared" si="250"/>
        <v>0</v>
      </c>
      <c r="L7776" s="113"/>
      <c r="M7776" s="113"/>
    </row>
    <row r="7777" spans="2:13" s="181" customFormat="1" ht="12.75" hidden="1" customHeight="1">
      <c r="B7777" s="1186"/>
      <c r="C7777" s="1159"/>
      <c r="D7777" s="465">
        <v>758</v>
      </c>
      <c r="E7777" s="1156"/>
      <c r="F7777" s="1157"/>
      <c r="G7777" s="1158"/>
      <c r="H7777" s="468">
        <v>0.05</v>
      </c>
      <c r="I7777" s="564"/>
      <c r="J7777" s="377">
        <f t="shared" si="249"/>
        <v>0</v>
      </c>
      <c r="K7777" s="467">
        <f t="shared" si="250"/>
        <v>0</v>
      </c>
      <c r="L7777" s="113"/>
      <c r="M7777" s="113"/>
    </row>
    <row r="7778" spans="2:13" s="181" customFormat="1" ht="12.75" hidden="1" customHeight="1">
      <c r="B7778" s="1186"/>
      <c r="C7778" s="1159"/>
      <c r="D7778" s="465">
        <v>759</v>
      </c>
      <c r="E7778" s="1156"/>
      <c r="F7778" s="1157"/>
      <c r="G7778" s="1158"/>
      <c r="H7778" s="468">
        <v>0.05</v>
      </c>
      <c r="I7778" s="564"/>
      <c r="J7778" s="377">
        <f t="shared" si="249"/>
        <v>0</v>
      </c>
      <c r="K7778" s="467">
        <f t="shared" si="250"/>
        <v>0</v>
      </c>
      <c r="L7778" s="113"/>
      <c r="M7778" s="113"/>
    </row>
    <row r="7779" spans="2:13" s="181" customFormat="1" ht="12.75" hidden="1" customHeight="1">
      <c r="B7779" s="1186"/>
      <c r="C7779" s="1159"/>
      <c r="D7779" s="465">
        <v>760</v>
      </c>
      <c r="E7779" s="1156"/>
      <c r="F7779" s="1157"/>
      <c r="G7779" s="1158"/>
      <c r="H7779" s="468">
        <v>0.05</v>
      </c>
      <c r="I7779" s="564"/>
      <c r="J7779" s="377">
        <f t="shared" si="249"/>
        <v>0</v>
      </c>
      <c r="K7779" s="467">
        <f t="shared" si="250"/>
        <v>0</v>
      </c>
      <c r="L7779" s="113"/>
      <c r="M7779" s="113"/>
    </row>
    <row r="7780" spans="2:13" s="181" customFormat="1" ht="12.75" hidden="1" customHeight="1">
      <c r="B7780" s="1186"/>
      <c r="C7780" s="1159"/>
      <c r="D7780" s="465">
        <v>761</v>
      </c>
      <c r="E7780" s="1156"/>
      <c r="F7780" s="1157"/>
      <c r="G7780" s="1158"/>
      <c r="H7780" s="468">
        <v>0.05</v>
      </c>
      <c r="I7780" s="564"/>
      <c r="J7780" s="377">
        <f t="shared" si="249"/>
        <v>0</v>
      </c>
      <c r="K7780" s="467">
        <f t="shared" si="250"/>
        <v>0</v>
      </c>
      <c r="L7780" s="113"/>
      <c r="M7780" s="113"/>
    </row>
    <row r="7781" spans="2:13" s="181" customFormat="1" ht="12.75" hidden="1" customHeight="1">
      <c r="B7781" s="1186"/>
      <c r="C7781" s="1159"/>
      <c r="D7781" s="465">
        <v>762</v>
      </c>
      <c r="E7781" s="1156"/>
      <c r="F7781" s="1157"/>
      <c r="G7781" s="1158"/>
      <c r="H7781" s="468">
        <v>0.05</v>
      </c>
      <c r="I7781" s="564"/>
      <c r="J7781" s="377">
        <f t="shared" si="249"/>
        <v>0</v>
      </c>
      <c r="K7781" s="467">
        <f t="shared" si="250"/>
        <v>0</v>
      </c>
      <c r="L7781" s="113"/>
      <c r="M7781" s="113"/>
    </row>
    <row r="7782" spans="2:13" s="181" customFormat="1" ht="12.75" hidden="1" customHeight="1">
      <c r="B7782" s="1186"/>
      <c r="C7782" s="1159"/>
      <c r="D7782" s="465">
        <v>763</v>
      </c>
      <c r="E7782" s="1156"/>
      <c r="F7782" s="1157"/>
      <c r="G7782" s="1158"/>
      <c r="H7782" s="468">
        <v>0.05</v>
      </c>
      <c r="I7782" s="564"/>
      <c r="J7782" s="377">
        <f t="shared" si="249"/>
        <v>0</v>
      </c>
      <c r="K7782" s="467">
        <f t="shared" si="250"/>
        <v>0</v>
      </c>
      <c r="L7782" s="113"/>
      <c r="M7782" s="113"/>
    </row>
    <row r="7783" spans="2:13" s="181" customFormat="1" ht="12.75" hidden="1" customHeight="1">
      <c r="B7783" s="1186"/>
      <c r="C7783" s="1159"/>
      <c r="D7783" s="465">
        <v>764</v>
      </c>
      <c r="E7783" s="1156"/>
      <c r="F7783" s="1157"/>
      <c r="G7783" s="1158"/>
      <c r="H7783" s="468">
        <v>0.05</v>
      </c>
      <c r="I7783" s="564"/>
      <c r="J7783" s="377">
        <f t="shared" si="249"/>
        <v>0</v>
      </c>
      <c r="K7783" s="467">
        <f t="shared" si="250"/>
        <v>0</v>
      </c>
      <c r="L7783" s="113"/>
      <c r="M7783" s="113"/>
    </row>
    <row r="7784" spans="2:13" s="181" customFormat="1" ht="12.75" hidden="1" customHeight="1">
      <c r="B7784" s="1186"/>
      <c r="C7784" s="1159"/>
      <c r="D7784" s="465">
        <v>765</v>
      </c>
      <c r="E7784" s="1156"/>
      <c r="F7784" s="1157"/>
      <c r="G7784" s="1158"/>
      <c r="H7784" s="468">
        <v>0.05</v>
      </c>
      <c r="I7784" s="564"/>
      <c r="J7784" s="377">
        <f t="shared" si="249"/>
        <v>0</v>
      </c>
      <c r="K7784" s="467">
        <f t="shared" si="250"/>
        <v>0</v>
      </c>
      <c r="L7784" s="113"/>
      <c r="M7784" s="113"/>
    </row>
    <row r="7785" spans="2:13" s="181" customFormat="1" ht="12.75" hidden="1" customHeight="1">
      <c r="B7785" s="1186"/>
      <c r="C7785" s="1159"/>
      <c r="D7785" s="465">
        <v>766</v>
      </c>
      <c r="E7785" s="1156"/>
      <c r="F7785" s="1157"/>
      <c r="G7785" s="1158"/>
      <c r="H7785" s="468">
        <v>0.05</v>
      </c>
      <c r="I7785" s="564"/>
      <c r="J7785" s="377">
        <f t="shared" si="249"/>
        <v>0</v>
      </c>
      <c r="K7785" s="467">
        <f t="shared" si="250"/>
        <v>0</v>
      </c>
      <c r="L7785" s="113"/>
      <c r="M7785" s="113"/>
    </row>
    <row r="7786" spans="2:13" s="181" customFormat="1" ht="12.75" hidden="1" customHeight="1">
      <c r="B7786" s="1186"/>
      <c r="C7786" s="1159"/>
      <c r="D7786" s="465">
        <v>767</v>
      </c>
      <c r="E7786" s="1156"/>
      <c r="F7786" s="1157"/>
      <c r="G7786" s="1158"/>
      <c r="H7786" s="468">
        <v>0.05</v>
      </c>
      <c r="I7786" s="564"/>
      <c r="J7786" s="377">
        <f t="shared" si="249"/>
        <v>0</v>
      </c>
      <c r="K7786" s="467">
        <f t="shared" si="250"/>
        <v>0</v>
      </c>
      <c r="L7786" s="113"/>
      <c r="M7786" s="113"/>
    </row>
    <row r="7787" spans="2:13" s="181" customFormat="1" ht="12.75" hidden="1" customHeight="1">
      <c r="B7787" s="1186"/>
      <c r="C7787" s="1159"/>
      <c r="D7787" s="465">
        <v>768</v>
      </c>
      <c r="E7787" s="1156"/>
      <c r="F7787" s="1157"/>
      <c r="G7787" s="1158"/>
      <c r="H7787" s="468">
        <v>0.05</v>
      </c>
      <c r="I7787" s="564"/>
      <c r="J7787" s="377">
        <f t="shared" si="249"/>
        <v>0</v>
      </c>
      <c r="K7787" s="467">
        <f t="shared" si="250"/>
        <v>0</v>
      </c>
      <c r="L7787" s="113"/>
      <c r="M7787" s="113"/>
    </row>
    <row r="7788" spans="2:13" s="181" customFormat="1" ht="12.75" hidden="1" customHeight="1">
      <c r="B7788" s="1186"/>
      <c r="C7788" s="1159"/>
      <c r="D7788" s="465">
        <v>769</v>
      </c>
      <c r="E7788" s="1156"/>
      <c r="F7788" s="1157"/>
      <c r="G7788" s="1158"/>
      <c r="H7788" s="468">
        <v>0.05</v>
      </c>
      <c r="I7788" s="564"/>
      <c r="J7788" s="377">
        <f t="shared" ref="J7788:J7851" si="251">$I$11027*H7788</f>
        <v>0</v>
      </c>
      <c r="K7788" s="467">
        <f t="shared" si="250"/>
        <v>0</v>
      </c>
      <c r="L7788" s="113"/>
      <c r="M7788" s="113"/>
    </row>
    <row r="7789" spans="2:13" s="181" customFormat="1" ht="12.75" hidden="1" customHeight="1">
      <c r="B7789" s="1186"/>
      <c r="C7789" s="1159"/>
      <c r="D7789" s="465">
        <v>770</v>
      </c>
      <c r="E7789" s="1156"/>
      <c r="F7789" s="1157"/>
      <c r="G7789" s="1158"/>
      <c r="H7789" s="468">
        <v>0.05</v>
      </c>
      <c r="I7789" s="564"/>
      <c r="J7789" s="377">
        <f t="shared" si="251"/>
        <v>0</v>
      </c>
      <c r="K7789" s="467">
        <f t="shared" ref="K7789:K7852" si="252">MAX(0,(I7789-J7789)*0.65)</f>
        <v>0</v>
      </c>
      <c r="L7789" s="113"/>
      <c r="M7789" s="113"/>
    </row>
    <row r="7790" spans="2:13" s="181" customFormat="1" ht="12.75" hidden="1" customHeight="1">
      <c r="B7790" s="1186"/>
      <c r="C7790" s="1159"/>
      <c r="D7790" s="465">
        <v>771</v>
      </c>
      <c r="E7790" s="1156"/>
      <c r="F7790" s="1157"/>
      <c r="G7790" s="1158"/>
      <c r="H7790" s="468">
        <v>0.05</v>
      </c>
      <c r="I7790" s="564"/>
      <c r="J7790" s="377">
        <f t="shared" si="251"/>
        <v>0</v>
      </c>
      <c r="K7790" s="467">
        <f t="shared" si="252"/>
        <v>0</v>
      </c>
      <c r="L7790" s="113"/>
      <c r="M7790" s="113"/>
    </row>
    <row r="7791" spans="2:13" s="181" customFormat="1" ht="12.75" hidden="1" customHeight="1">
      <c r="B7791" s="1186"/>
      <c r="C7791" s="1159"/>
      <c r="D7791" s="465">
        <v>772</v>
      </c>
      <c r="E7791" s="1156"/>
      <c r="F7791" s="1157"/>
      <c r="G7791" s="1158"/>
      <c r="H7791" s="468">
        <v>0.05</v>
      </c>
      <c r="I7791" s="564"/>
      <c r="J7791" s="377">
        <f t="shared" si="251"/>
        <v>0</v>
      </c>
      <c r="K7791" s="467">
        <f t="shared" si="252"/>
        <v>0</v>
      </c>
      <c r="L7791" s="113"/>
      <c r="M7791" s="113"/>
    </row>
    <row r="7792" spans="2:13" s="181" customFormat="1" ht="12.75" hidden="1" customHeight="1">
      <c r="B7792" s="1186"/>
      <c r="C7792" s="1159"/>
      <c r="D7792" s="465">
        <v>773</v>
      </c>
      <c r="E7792" s="1156"/>
      <c r="F7792" s="1157"/>
      <c r="G7792" s="1158"/>
      <c r="H7792" s="468">
        <v>0.05</v>
      </c>
      <c r="I7792" s="564"/>
      <c r="J7792" s="377">
        <f t="shared" si="251"/>
        <v>0</v>
      </c>
      <c r="K7792" s="467">
        <f t="shared" si="252"/>
        <v>0</v>
      </c>
      <c r="L7792" s="113"/>
      <c r="M7792" s="113"/>
    </row>
    <row r="7793" spans="2:13" s="181" customFormat="1" ht="12.75" hidden="1" customHeight="1">
      <c r="B7793" s="1186"/>
      <c r="C7793" s="1159"/>
      <c r="D7793" s="465">
        <v>774</v>
      </c>
      <c r="E7793" s="1156"/>
      <c r="F7793" s="1157"/>
      <c r="G7793" s="1158"/>
      <c r="H7793" s="468">
        <v>0.05</v>
      </c>
      <c r="I7793" s="564"/>
      <c r="J7793" s="377">
        <f t="shared" si="251"/>
        <v>0</v>
      </c>
      <c r="K7793" s="467">
        <f t="shared" si="252"/>
        <v>0</v>
      </c>
      <c r="L7793" s="113"/>
      <c r="M7793" s="113"/>
    </row>
    <row r="7794" spans="2:13" s="181" customFormat="1" ht="12.75" hidden="1" customHeight="1">
      <c r="B7794" s="1186"/>
      <c r="C7794" s="1159"/>
      <c r="D7794" s="465">
        <v>775</v>
      </c>
      <c r="E7794" s="1156"/>
      <c r="F7794" s="1157"/>
      <c r="G7794" s="1158"/>
      <c r="H7794" s="468">
        <v>0.05</v>
      </c>
      <c r="I7794" s="564"/>
      <c r="J7794" s="377">
        <f t="shared" si="251"/>
        <v>0</v>
      </c>
      <c r="K7794" s="467">
        <f t="shared" si="252"/>
        <v>0</v>
      </c>
      <c r="L7794" s="113"/>
      <c r="M7794" s="113"/>
    </row>
    <row r="7795" spans="2:13" s="181" customFormat="1" ht="12.75" hidden="1" customHeight="1">
      <c r="B7795" s="1186"/>
      <c r="C7795" s="1159"/>
      <c r="D7795" s="465">
        <v>776</v>
      </c>
      <c r="E7795" s="1156"/>
      <c r="F7795" s="1157"/>
      <c r="G7795" s="1158"/>
      <c r="H7795" s="468">
        <v>0.05</v>
      </c>
      <c r="I7795" s="564"/>
      <c r="J7795" s="377">
        <f t="shared" si="251"/>
        <v>0</v>
      </c>
      <c r="K7795" s="467">
        <f t="shared" si="252"/>
        <v>0</v>
      </c>
      <c r="L7795" s="113"/>
      <c r="M7795" s="113"/>
    </row>
    <row r="7796" spans="2:13" s="181" customFormat="1" ht="12.75" hidden="1" customHeight="1">
      <c r="B7796" s="1186"/>
      <c r="C7796" s="1159"/>
      <c r="D7796" s="465">
        <v>777</v>
      </c>
      <c r="E7796" s="1156"/>
      <c r="F7796" s="1157"/>
      <c r="G7796" s="1158"/>
      <c r="H7796" s="468">
        <v>0.05</v>
      </c>
      <c r="I7796" s="564"/>
      <c r="J7796" s="377">
        <f t="shared" si="251"/>
        <v>0</v>
      </c>
      <c r="K7796" s="467">
        <f t="shared" si="252"/>
        <v>0</v>
      </c>
      <c r="L7796" s="113"/>
      <c r="M7796" s="113"/>
    </row>
    <row r="7797" spans="2:13" s="181" customFormat="1" ht="12.75" hidden="1" customHeight="1">
      <c r="B7797" s="1186"/>
      <c r="C7797" s="1159"/>
      <c r="D7797" s="465">
        <v>778</v>
      </c>
      <c r="E7797" s="1156"/>
      <c r="F7797" s="1157"/>
      <c r="G7797" s="1158"/>
      <c r="H7797" s="468">
        <v>0.05</v>
      </c>
      <c r="I7797" s="564"/>
      <c r="J7797" s="377">
        <f t="shared" si="251"/>
        <v>0</v>
      </c>
      <c r="K7797" s="467">
        <f t="shared" si="252"/>
        <v>0</v>
      </c>
      <c r="L7797" s="113"/>
      <c r="M7797" s="113"/>
    </row>
    <row r="7798" spans="2:13" s="181" customFormat="1" ht="12.75" hidden="1" customHeight="1">
      <c r="B7798" s="1186"/>
      <c r="C7798" s="1159"/>
      <c r="D7798" s="465">
        <v>779</v>
      </c>
      <c r="E7798" s="1156"/>
      <c r="F7798" s="1157"/>
      <c r="G7798" s="1158"/>
      <c r="H7798" s="468">
        <v>0.05</v>
      </c>
      <c r="I7798" s="564"/>
      <c r="J7798" s="377">
        <f t="shared" si="251"/>
        <v>0</v>
      </c>
      <c r="K7798" s="467">
        <f t="shared" si="252"/>
        <v>0</v>
      </c>
      <c r="L7798" s="113"/>
      <c r="M7798" s="113"/>
    </row>
    <row r="7799" spans="2:13" s="181" customFormat="1" ht="12.75" hidden="1" customHeight="1">
      <c r="B7799" s="1186"/>
      <c r="C7799" s="1159"/>
      <c r="D7799" s="465">
        <v>780</v>
      </c>
      <c r="E7799" s="1156"/>
      <c r="F7799" s="1157"/>
      <c r="G7799" s="1158"/>
      <c r="H7799" s="468">
        <v>0.05</v>
      </c>
      <c r="I7799" s="564"/>
      <c r="J7799" s="377">
        <f t="shared" si="251"/>
        <v>0</v>
      </c>
      <c r="K7799" s="467">
        <f t="shared" si="252"/>
        <v>0</v>
      </c>
      <c r="L7799" s="113"/>
      <c r="M7799" s="113"/>
    </row>
    <row r="7800" spans="2:13" s="181" customFormat="1" ht="12.75" hidden="1" customHeight="1">
      <c r="B7800" s="1186"/>
      <c r="C7800" s="1159"/>
      <c r="D7800" s="465">
        <v>781</v>
      </c>
      <c r="E7800" s="1156"/>
      <c r="F7800" s="1157"/>
      <c r="G7800" s="1158"/>
      <c r="H7800" s="468">
        <v>0.05</v>
      </c>
      <c r="I7800" s="564"/>
      <c r="J7800" s="377">
        <f t="shared" si="251"/>
        <v>0</v>
      </c>
      <c r="K7800" s="467">
        <f t="shared" si="252"/>
        <v>0</v>
      </c>
      <c r="L7800" s="113"/>
      <c r="M7800" s="113"/>
    </row>
    <row r="7801" spans="2:13" s="181" customFormat="1" ht="12.75" hidden="1" customHeight="1">
      <c r="B7801" s="1186"/>
      <c r="C7801" s="1159"/>
      <c r="D7801" s="465">
        <v>782</v>
      </c>
      <c r="E7801" s="1156"/>
      <c r="F7801" s="1157"/>
      <c r="G7801" s="1158"/>
      <c r="H7801" s="468">
        <v>0.05</v>
      </c>
      <c r="I7801" s="564"/>
      <c r="J7801" s="377">
        <f t="shared" si="251"/>
        <v>0</v>
      </c>
      <c r="K7801" s="467">
        <f t="shared" si="252"/>
        <v>0</v>
      </c>
      <c r="L7801" s="113"/>
      <c r="M7801" s="113"/>
    </row>
    <row r="7802" spans="2:13" s="181" customFormat="1" ht="12.75" hidden="1" customHeight="1">
      <c r="B7802" s="1186"/>
      <c r="C7802" s="1159"/>
      <c r="D7802" s="465">
        <v>783</v>
      </c>
      <c r="E7802" s="1156"/>
      <c r="F7802" s="1157"/>
      <c r="G7802" s="1158"/>
      <c r="H7802" s="468">
        <v>0.05</v>
      </c>
      <c r="I7802" s="564"/>
      <c r="J7802" s="377">
        <f t="shared" si="251"/>
        <v>0</v>
      </c>
      <c r="K7802" s="467">
        <f t="shared" si="252"/>
        <v>0</v>
      </c>
      <c r="L7802" s="113"/>
      <c r="M7802" s="113"/>
    </row>
    <row r="7803" spans="2:13" s="181" customFormat="1" ht="12.75" hidden="1" customHeight="1">
      <c r="B7803" s="1186"/>
      <c r="C7803" s="1159"/>
      <c r="D7803" s="465">
        <v>784</v>
      </c>
      <c r="E7803" s="1156"/>
      <c r="F7803" s="1157"/>
      <c r="G7803" s="1158"/>
      <c r="H7803" s="468">
        <v>0.05</v>
      </c>
      <c r="I7803" s="564"/>
      <c r="J7803" s="377">
        <f t="shared" si="251"/>
        <v>0</v>
      </c>
      <c r="K7803" s="467">
        <f t="shared" si="252"/>
        <v>0</v>
      </c>
      <c r="L7803" s="113"/>
      <c r="M7803" s="113"/>
    </row>
    <row r="7804" spans="2:13" s="181" customFormat="1" ht="12.75" hidden="1" customHeight="1">
      <c r="B7804" s="1186"/>
      <c r="C7804" s="1159"/>
      <c r="D7804" s="465">
        <v>785</v>
      </c>
      <c r="E7804" s="1156"/>
      <c r="F7804" s="1157"/>
      <c r="G7804" s="1158"/>
      <c r="H7804" s="468">
        <v>0.05</v>
      </c>
      <c r="I7804" s="564"/>
      <c r="J7804" s="377">
        <f t="shared" si="251"/>
        <v>0</v>
      </c>
      <c r="K7804" s="467">
        <f t="shared" si="252"/>
        <v>0</v>
      </c>
      <c r="L7804" s="113"/>
      <c r="M7804" s="113"/>
    </row>
    <row r="7805" spans="2:13" s="181" customFormat="1" ht="12.75" hidden="1" customHeight="1">
      <c r="B7805" s="1186"/>
      <c r="C7805" s="1159"/>
      <c r="D7805" s="465">
        <v>786</v>
      </c>
      <c r="E7805" s="1156"/>
      <c r="F7805" s="1157"/>
      <c r="G7805" s="1158"/>
      <c r="H7805" s="468">
        <v>0.05</v>
      </c>
      <c r="I7805" s="564"/>
      <c r="J7805" s="377">
        <f t="shared" si="251"/>
        <v>0</v>
      </c>
      <c r="K7805" s="467">
        <f t="shared" si="252"/>
        <v>0</v>
      </c>
      <c r="L7805" s="113"/>
      <c r="M7805" s="113"/>
    </row>
    <row r="7806" spans="2:13" s="181" customFormat="1" ht="12.75" hidden="1" customHeight="1">
      <c r="B7806" s="1186"/>
      <c r="C7806" s="1159"/>
      <c r="D7806" s="465">
        <v>787</v>
      </c>
      <c r="E7806" s="1156"/>
      <c r="F7806" s="1157"/>
      <c r="G7806" s="1158"/>
      <c r="H7806" s="468">
        <v>0.05</v>
      </c>
      <c r="I7806" s="564"/>
      <c r="J7806" s="377">
        <f t="shared" si="251"/>
        <v>0</v>
      </c>
      <c r="K7806" s="467">
        <f t="shared" si="252"/>
        <v>0</v>
      </c>
      <c r="L7806" s="113"/>
      <c r="M7806" s="113"/>
    </row>
    <row r="7807" spans="2:13" s="181" customFormat="1" ht="12.75" hidden="1" customHeight="1">
      <c r="B7807" s="1186"/>
      <c r="C7807" s="1159"/>
      <c r="D7807" s="465">
        <v>788</v>
      </c>
      <c r="E7807" s="1156"/>
      <c r="F7807" s="1157"/>
      <c r="G7807" s="1158"/>
      <c r="H7807" s="468">
        <v>0.05</v>
      </c>
      <c r="I7807" s="564"/>
      <c r="J7807" s="377">
        <f t="shared" si="251"/>
        <v>0</v>
      </c>
      <c r="K7807" s="467">
        <f t="shared" si="252"/>
        <v>0</v>
      </c>
      <c r="L7807" s="113"/>
      <c r="M7807" s="113"/>
    </row>
    <row r="7808" spans="2:13" s="181" customFormat="1" ht="12.75" hidden="1" customHeight="1">
      <c r="B7808" s="1186"/>
      <c r="C7808" s="1159"/>
      <c r="D7808" s="465">
        <v>789</v>
      </c>
      <c r="E7808" s="1156"/>
      <c r="F7808" s="1157"/>
      <c r="G7808" s="1158"/>
      <c r="H7808" s="468">
        <v>0.05</v>
      </c>
      <c r="I7808" s="564"/>
      <c r="J7808" s="377">
        <f t="shared" si="251"/>
        <v>0</v>
      </c>
      <c r="K7808" s="467">
        <f t="shared" si="252"/>
        <v>0</v>
      </c>
      <c r="L7808" s="113"/>
      <c r="M7808" s="113"/>
    </row>
    <row r="7809" spans="2:13" s="181" customFormat="1" ht="12.75" hidden="1" customHeight="1">
      <c r="B7809" s="1186"/>
      <c r="C7809" s="1159"/>
      <c r="D7809" s="465">
        <v>790</v>
      </c>
      <c r="E7809" s="1156"/>
      <c r="F7809" s="1157"/>
      <c r="G7809" s="1158"/>
      <c r="H7809" s="468">
        <v>0.05</v>
      </c>
      <c r="I7809" s="564"/>
      <c r="J7809" s="377">
        <f t="shared" si="251"/>
        <v>0</v>
      </c>
      <c r="K7809" s="467">
        <f t="shared" si="252"/>
        <v>0</v>
      </c>
      <c r="L7809" s="113"/>
      <c r="M7809" s="113"/>
    </row>
    <row r="7810" spans="2:13" s="181" customFormat="1" ht="12.75" hidden="1" customHeight="1">
      <c r="B7810" s="1186"/>
      <c r="C7810" s="1159"/>
      <c r="D7810" s="465">
        <v>791</v>
      </c>
      <c r="E7810" s="1156"/>
      <c r="F7810" s="1157"/>
      <c r="G7810" s="1158"/>
      <c r="H7810" s="468">
        <v>0.05</v>
      </c>
      <c r="I7810" s="564"/>
      <c r="J7810" s="377">
        <f t="shared" si="251"/>
        <v>0</v>
      </c>
      <c r="K7810" s="467">
        <f t="shared" si="252"/>
        <v>0</v>
      </c>
      <c r="L7810" s="113"/>
      <c r="M7810" s="113"/>
    </row>
    <row r="7811" spans="2:13" s="181" customFormat="1" ht="12.75" hidden="1" customHeight="1">
      <c r="B7811" s="1186"/>
      <c r="C7811" s="1159"/>
      <c r="D7811" s="465">
        <v>792</v>
      </c>
      <c r="E7811" s="1156"/>
      <c r="F7811" s="1157"/>
      <c r="G7811" s="1158"/>
      <c r="H7811" s="468">
        <v>0.05</v>
      </c>
      <c r="I7811" s="564"/>
      <c r="J7811" s="377">
        <f t="shared" si="251"/>
        <v>0</v>
      </c>
      <c r="K7811" s="467">
        <f t="shared" si="252"/>
        <v>0</v>
      </c>
      <c r="L7811" s="113"/>
      <c r="M7811" s="113"/>
    </row>
    <row r="7812" spans="2:13" s="181" customFormat="1" ht="12.75" hidden="1" customHeight="1">
      <c r="B7812" s="1186"/>
      <c r="C7812" s="1159"/>
      <c r="D7812" s="465">
        <v>793</v>
      </c>
      <c r="E7812" s="1156"/>
      <c r="F7812" s="1157"/>
      <c r="G7812" s="1158"/>
      <c r="H7812" s="468">
        <v>0.05</v>
      </c>
      <c r="I7812" s="564"/>
      <c r="J7812" s="377">
        <f t="shared" si="251"/>
        <v>0</v>
      </c>
      <c r="K7812" s="467">
        <f t="shared" si="252"/>
        <v>0</v>
      </c>
      <c r="L7812" s="113"/>
      <c r="M7812" s="113"/>
    </row>
    <row r="7813" spans="2:13" s="181" customFormat="1" ht="12.75" hidden="1" customHeight="1">
      <c r="B7813" s="1186"/>
      <c r="C7813" s="1159"/>
      <c r="D7813" s="465">
        <v>794</v>
      </c>
      <c r="E7813" s="1156"/>
      <c r="F7813" s="1157"/>
      <c r="G7813" s="1158"/>
      <c r="H7813" s="468">
        <v>0.05</v>
      </c>
      <c r="I7813" s="564"/>
      <c r="J7813" s="377">
        <f t="shared" si="251"/>
        <v>0</v>
      </c>
      <c r="K7813" s="467">
        <f t="shared" si="252"/>
        <v>0</v>
      </c>
      <c r="L7813" s="113"/>
      <c r="M7813" s="113"/>
    </row>
    <row r="7814" spans="2:13" s="181" customFormat="1" ht="12.75" hidden="1" customHeight="1">
      <c r="B7814" s="1186"/>
      <c r="C7814" s="1159"/>
      <c r="D7814" s="465">
        <v>795</v>
      </c>
      <c r="E7814" s="1156"/>
      <c r="F7814" s="1157"/>
      <c r="G7814" s="1158"/>
      <c r="H7814" s="468">
        <v>0.05</v>
      </c>
      <c r="I7814" s="564"/>
      <c r="J7814" s="377">
        <f t="shared" si="251"/>
        <v>0</v>
      </c>
      <c r="K7814" s="467">
        <f t="shared" si="252"/>
        <v>0</v>
      </c>
      <c r="L7814" s="113"/>
      <c r="M7814" s="113"/>
    </row>
    <row r="7815" spans="2:13" s="181" customFormat="1" ht="12.75" hidden="1" customHeight="1">
      <c r="B7815" s="1186"/>
      <c r="C7815" s="1159"/>
      <c r="D7815" s="465">
        <v>796</v>
      </c>
      <c r="E7815" s="1156"/>
      <c r="F7815" s="1157"/>
      <c r="G7815" s="1158"/>
      <c r="H7815" s="468">
        <v>0.05</v>
      </c>
      <c r="I7815" s="564"/>
      <c r="J7815" s="377">
        <f t="shared" si="251"/>
        <v>0</v>
      </c>
      <c r="K7815" s="467">
        <f t="shared" si="252"/>
        <v>0</v>
      </c>
      <c r="L7815" s="113"/>
      <c r="M7815" s="113"/>
    </row>
    <row r="7816" spans="2:13" s="181" customFormat="1" ht="12.75" hidden="1" customHeight="1">
      <c r="B7816" s="1186"/>
      <c r="C7816" s="1159"/>
      <c r="D7816" s="465">
        <v>797</v>
      </c>
      <c r="E7816" s="1156"/>
      <c r="F7816" s="1157"/>
      <c r="G7816" s="1158"/>
      <c r="H7816" s="468">
        <v>0.05</v>
      </c>
      <c r="I7816" s="564"/>
      <c r="J7816" s="377">
        <f t="shared" si="251"/>
        <v>0</v>
      </c>
      <c r="K7816" s="467">
        <f t="shared" si="252"/>
        <v>0</v>
      </c>
      <c r="L7816" s="113"/>
      <c r="M7816" s="113"/>
    </row>
    <row r="7817" spans="2:13" s="181" customFormat="1" ht="12.75" hidden="1" customHeight="1">
      <c r="B7817" s="1186"/>
      <c r="C7817" s="1159"/>
      <c r="D7817" s="465">
        <v>798</v>
      </c>
      <c r="E7817" s="1156"/>
      <c r="F7817" s="1157"/>
      <c r="G7817" s="1158"/>
      <c r="H7817" s="468">
        <v>0.05</v>
      </c>
      <c r="I7817" s="564"/>
      <c r="J7817" s="377">
        <f t="shared" si="251"/>
        <v>0</v>
      </c>
      <c r="K7817" s="467">
        <f t="shared" si="252"/>
        <v>0</v>
      </c>
      <c r="L7817" s="113"/>
      <c r="M7817" s="113"/>
    </row>
    <row r="7818" spans="2:13" s="181" customFormat="1" ht="12.75" hidden="1" customHeight="1">
      <c r="B7818" s="1186"/>
      <c r="C7818" s="1159"/>
      <c r="D7818" s="465">
        <v>799</v>
      </c>
      <c r="E7818" s="1156"/>
      <c r="F7818" s="1157"/>
      <c r="G7818" s="1158"/>
      <c r="H7818" s="468">
        <v>0.05</v>
      </c>
      <c r="I7818" s="564"/>
      <c r="J7818" s="377">
        <f t="shared" si="251"/>
        <v>0</v>
      </c>
      <c r="K7818" s="467">
        <f t="shared" si="252"/>
        <v>0</v>
      </c>
      <c r="L7818" s="113"/>
      <c r="M7818" s="113"/>
    </row>
    <row r="7819" spans="2:13" s="181" customFormat="1" ht="12.75" hidden="1" customHeight="1">
      <c r="B7819" s="1186"/>
      <c r="C7819" s="1159"/>
      <c r="D7819" s="465">
        <v>800</v>
      </c>
      <c r="E7819" s="1156"/>
      <c r="F7819" s="1157"/>
      <c r="G7819" s="1158"/>
      <c r="H7819" s="468">
        <v>0.05</v>
      </c>
      <c r="I7819" s="564"/>
      <c r="J7819" s="377">
        <f t="shared" si="251"/>
        <v>0</v>
      </c>
      <c r="K7819" s="467">
        <f t="shared" si="252"/>
        <v>0</v>
      </c>
      <c r="L7819" s="113"/>
      <c r="M7819" s="113"/>
    </row>
    <row r="7820" spans="2:13" s="181" customFormat="1" ht="12.75" hidden="1" customHeight="1">
      <c r="B7820" s="1186"/>
      <c r="C7820" s="1159"/>
      <c r="D7820" s="465">
        <v>801</v>
      </c>
      <c r="E7820" s="1156"/>
      <c r="F7820" s="1157"/>
      <c r="G7820" s="1158"/>
      <c r="H7820" s="468">
        <v>0.05</v>
      </c>
      <c r="I7820" s="564"/>
      <c r="J7820" s="377">
        <f t="shared" si="251"/>
        <v>0</v>
      </c>
      <c r="K7820" s="467">
        <f t="shared" si="252"/>
        <v>0</v>
      </c>
      <c r="L7820" s="113"/>
      <c r="M7820" s="113"/>
    </row>
    <row r="7821" spans="2:13" s="181" customFormat="1" ht="12.75" hidden="1" customHeight="1">
      <c r="B7821" s="1186"/>
      <c r="C7821" s="1159"/>
      <c r="D7821" s="465">
        <v>802</v>
      </c>
      <c r="E7821" s="1156"/>
      <c r="F7821" s="1157"/>
      <c r="G7821" s="1158"/>
      <c r="H7821" s="468">
        <v>0.05</v>
      </c>
      <c r="I7821" s="564"/>
      <c r="J7821" s="377">
        <f t="shared" si="251"/>
        <v>0</v>
      </c>
      <c r="K7821" s="467">
        <f t="shared" si="252"/>
        <v>0</v>
      </c>
      <c r="L7821" s="113"/>
      <c r="M7821" s="113"/>
    </row>
    <row r="7822" spans="2:13" s="181" customFormat="1" ht="12.75" hidden="1" customHeight="1">
      <c r="B7822" s="1186"/>
      <c r="C7822" s="1159"/>
      <c r="D7822" s="465">
        <v>803</v>
      </c>
      <c r="E7822" s="1156"/>
      <c r="F7822" s="1157"/>
      <c r="G7822" s="1158"/>
      <c r="H7822" s="468">
        <v>0.05</v>
      </c>
      <c r="I7822" s="564"/>
      <c r="J7822" s="377">
        <f t="shared" si="251"/>
        <v>0</v>
      </c>
      <c r="K7822" s="467">
        <f t="shared" si="252"/>
        <v>0</v>
      </c>
      <c r="L7822" s="113"/>
      <c r="M7822" s="113"/>
    </row>
    <row r="7823" spans="2:13" s="181" customFormat="1" ht="12.75" hidden="1" customHeight="1">
      <c r="B7823" s="1186"/>
      <c r="C7823" s="1159"/>
      <c r="D7823" s="465">
        <v>804</v>
      </c>
      <c r="E7823" s="1156"/>
      <c r="F7823" s="1157"/>
      <c r="G7823" s="1158"/>
      <c r="H7823" s="468">
        <v>0.05</v>
      </c>
      <c r="I7823" s="564"/>
      <c r="J7823" s="377">
        <f t="shared" si="251"/>
        <v>0</v>
      </c>
      <c r="K7823" s="467">
        <f t="shared" si="252"/>
        <v>0</v>
      </c>
      <c r="L7823" s="113"/>
      <c r="M7823" s="113"/>
    </row>
    <row r="7824" spans="2:13" s="181" customFormat="1" ht="12.75" hidden="1" customHeight="1">
      <c r="B7824" s="1186"/>
      <c r="C7824" s="1159"/>
      <c r="D7824" s="465">
        <v>805</v>
      </c>
      <c r="E7824" s="1156"/>
      <c r="F7824" s="1157"/>
      <c r="G7824" s="1158"/>
      <c r="H7824" s="468">
        <v>0.05</v>
      </c>
      <c r="I7824" s="564"/>
      <c r="J7824" s="377">
        <f t="shared" si="251"/>
        <v>0</v>
      </c>
      <c r="K7824" s="467">
        <f t="shared" si="252"/>
        <v>0</v>
      </c>
      <c r="L7824" s="113"/>
      <c r="M7824" s="113"/>
    </row>
    <row r="7825" spans="2:13" s="181" customFormat="1" ht="12.75" hidden="1" customHeight="1">
      <c r="B7825" s="1186"/>
      <c r="C7825" s="1159"/>
      <c r="D7825" s="465">
        <v>806</v>
      </c>
      <c r="E7825" s="1156"/>
      <c r="F7825" s="1157"/>
      <c r="G7825" s="1158"/>
      <c r="H7825" s="468">
        <v>0.05</v>
      </c>
      <c r="I7825" s="564"/>
      <c r="J7825" s="377">
        <f t="shared" si="251"/>
        <v>0</v>
      </c>
      <c r="K7825" s="467">
        <f t="shared" si="252"/>
        <v>0</v>
      </c>
      <c r="L7825" s="113"/>
      <c r="M7825" s="113"/>
    </row>
    <row r="7826" spans="2:13" s="181" customFormat="1" ht="12.75" hidden="1" customHeight="1">
      <c r="B7826" s="1186"/>
      <c r="C7826" s="1159"/>
      <c r="D7826" s="465">
        <v>807</v>
      </c>
      <c r="E7826" s="1156"/>
      <c r="F7826" s="1157"/>
      <c r="G7826" s="1158"/>
      <c r="H7826" s="468">
        <v>0.05</v>
      </c>
      <c r="I7826" s="564"/>
      <c r="J7826" s="377">
        <f t="shared" si="251"/>
        <v>0</v>
      </c>
      <c r="K7826" s="467">
        <f t="shared" si="252"/>
        <v>0</v>
      </c>
      <c r="L7826" s="113"/>
      <c r="M7826" s="113"/>
    </row>
    <row r="7827" spans="2:13" s="181" customFormat="1" ht="12.75" hidden="1" customHeight="1">
      <c r="B7827" s="1186"/>
      <c r="C7827" s="1159"/>
      <c r="D7827" s="465">
        <v>808</v>
      </c>
      <c r="E7827" s="1156"/>
      <c r="F7827" s="1157"/>
      <c r="G7827" s="1158"/>
      <c r="H7827" s="468">
        <v>0.05</v>
      </c>
      <c r="I7827" s="564"/>
      <c r="J7827" s="377">
        <f t="shared" si="251"/>
        <v>0</v>
      </c>
      <c r="K7827" s="467">
        <f t="shared" si="252"/>
        <v>0</v>
      </c>
      <c r="L7827" s="113"/>
      <c r="M7827" s="113"/>
    </row>
    <row r="7828" spans="2:13" s="181" customFormat="1" ht="12.75" hidden="1" customHeight="1">
      <c r="B7828" s="1186"/>
      <c r="C7828" s="1159"/>
      <c r="D7828" s="465">
        <v>809</v>
      </c>
      <c r="E7828" s="1156"/>
      <c r="F7828" s="1157"/>
      <c r="G7828" s="1158"/>
      <c r="H7828" s="468">
        <v>0.05</v>
      </c>
      <c r="I7828" s="564"/>
      <c r="J7828" s="377">
        <f t="shared" si="251"/>
        <v>0</v>
      </c>
      <c r="K7828" s="467">
        <f t="shared" si="252"/>
        <v>0</v>
      </c>
      <c r="L7828" s="113"/>
      <c r="M7828" s="113"/>
    </row>
    <row r="7829" spans="2:13" s="181" customFormat="1" ht="12.75" hidden="1" customHeight="1">
      <c r="B7829" s="1186"/>
      <c r="C7829" s="1159"/>
      <c r="D7829" s="465">
        <v>810</v>
      </c>
      <c r="E7829" s="1156"/>
      <c r="F7829" s="1157"/>
      <c r="G7829" s="1158"/>
      <c r="H7829" s="468">
        <v>0.05</v>
      </c>
      <c r="I7829" s="564"/>
      <c r="J7829" s="377">
        <f t="shared" si="251"/>
        <v>0</v>
      </c>
      <c r="K7829" s="467">
        <f t="shared" si="252"/>
        <v>0</v>
      </c>
      <c r="L7829" s="113"/>
      <c r="M7829" s="113"/>
    </row>
    <row r="7830" spans="2:13" s="181" customFormat="1" ht="12.75" hidden="1" customHeight="1">
      <c r="B7830" s="1186"/>
      <c r="C7830" s="1159"/>
      <c r="D7830" s="465">
        <v>811</v>
      </c>
      <c r="E7830" s="1156"/>
      <c r="F7830" s="1157"/>
      <c r="G7830" s="1158"/>
      <c r="H7830" s="468">
        <v>0.05</v>
      </c>
      <c r="I7830" s="564"/>
      <c r="J7830" s="377">
        <f t="shared" si="251"/>
        <v>0</v>
      </c>
      <c r="K7830" s="467">
        <f t="shared" si="252"/>
        <v>0</v>
      </c>
      <c r="L7830" s="113"/>
      <c r="M7830" s="113"/>
    </row>
    <row r="7831" spans="2:13" s="181" customFormat="1" ht="12.75" hidden="1" customHeight="1">
      <c r="B7831" s="1186"/>
      <c r="C7831" s="1159"/>
      <c r="D7831" s="465">
        <v>812</v>
      </c>
      <c r="E7831" s="1156"/>
      <c r="F7831" s="1157"/>
      <c r="G7831" s="1158"/>
      <c r="H7831" s="468">
        <v>0.05</v>
      </c>
      <c r="I7831" s="564"/>
      <c r="J7831" s="377">
        <f t="shared" si="251"/>
        <v>0</v>
      </c>
      <c r="K7831" s="467">
        <f t="shared" si="252"/>
        <v>0</v>
      </c>
      <c r="L7831" s="113"/>
      <c r="M7831" s="113"/>
    </row>
    <row r="7832" spans="2:13" s="181" customFormat="1" ht="12.75" hidden="1" customHeight="1">
      <c r="B7832" s="1186"/>
      <c r="C7832" s="1159"/>
      <c r="D7832" s="465">
        <v>813</v>
      </c>
      <c r="E7832" s="1156"/>
      <c r="F7832" s="1157"/>
      <c r="G7832" s="1158"/>
      <c r="H7832" s="468">
        <v>0.05</v>
      </c>
      <c r="I7832" s="564"/>
      <c r="J7832" s="377">
        <f t="shared" si="251"/>
        <v>0</v>
      </c>
      <c r="K7832" s="467">
        <f t="shared" si="252"/>
        <v>0</v>
      </c>
      <c r="L7832" s="113"/>
      <c r="M7832" s="113"/>
    </row>
    <row r="7833" spans="2:13" s="181" customFormat="1" ht="12.75" hidden="1" customHeight="1">
      <c r="B7833" s="1186"/>
      <c r="C7833" s="1159"/>
      <c r="D7833" s="465">
        <v>814</v>
      </c>
      <c r="E7833" s="1156"/>
      <c r="F7833" s="1157"/>
      <c r="G7833" s="1158"/>
      <c r="H7833" s="468">
        <v>0.05</v>
      </c>
      <c r="I7833" s="564"/>
      <c r="J7833" s="377">
        <f t="shared" si="251"/>
        <v>0</v>
      </c>
      <c r="K7833" s="467">
        <f t="shared" si="252"/>
        <v>0</v>
      </c>
      <c r="L7833" s="113"/>
      <c r="M7833" s="113"/>
    </row>
    <row r="7834" spans="2:13" s="181" customFormat="1" ht="12.75" hidden="1" customHeight="1">
      <c r="B7834" s="1186"/>
      <c r="C7834" s="1159"/>
      <c r="D7834" s="465">
        <v>815</v>
      </c>
      <c r="E7834" s="1156"/>
      <c r="F7834" s="1157"/>
      <c r="G7834" s="1158"/>
      <c r="H7834" s="468">
        <v>0.05</v>
      </c>
      <c r="I7834" s="564"/>
      <c r="J7834" s="377">
        <f t="shared" si="251"/>
        <v>0</v>
      </c>
      <c r="K7834" s="467">
        <f t="shared" si="252"/>
        <v>0</v>
      </c>
      <c r="L7834" s="113"/>
      <c r="M7834" s="113"/>
    </row>
    <row r="7835" spans="2:13" s="181" customFormat="1" ht="12.75" hidden="1" customHeight="1">
      <c r="B7835" s="1186"/>
      <c r="C7835" s="1159"/>
      <c r="D7835" s="465">
        <v>816</v>
      </c>
      <c r="E7835" s="1156"/>
      <c r="F7835" s="1157"/>
      <c r="G7835" s="1158"/>
      <c r="H7835" s="468">
        <v>0.05</v>
      </c>
      <c r="I7835" s="564"/>
      <c r="J7835" s="377">
        <f t="shared" si="251"/>
        <v>0</v>
      </c>
      <c r="K7835" s="467">
        <f t="shared" si="252"/>
        <v>0</v>
      </c>
      <c r="L7835" s="113"/>
      <c r="M7835" s="113"/>
    </row>
    <row r="7836" spans="2:13" s="181" customFormat="1" ht="12.75" hidden="1" customHeight="1">
      <c r="B7836" s="1186"/>
      <c r="C7836" s="1159"/>
      <c r="D7836" s="465">
        <v>817</v>
      </c>
      <c r="E7836" s="1156"/>
      <c r="F7836" s="1157"/>
      <c r="G7836" s="1158"/>
      <c r="H7836" s="468">
        <v>0.05</v>
      </c>
      <c r="I7836" s="564"/>
      <c r="J7836" s="377">
        <f t="shared" si="251"/>
        <v>0</v>
      </c>
      <c r="K7836" s="467">
        <f t="shared" si="252"/>
        <v>0</v>
      </c>
      <c r="L7836" s="113"/>
      <c r="M7836" s="113"/>
    </row>
    <row r="7837" spans="2:13" s="181" customFormat="1" ht="12.75" hidden="1" customHeight="1">
      <c r="B7837" s="1186"/>
      <c r="C7837" s="1159"/>
      <c r="D7837" s="465">
        <v>818</v>
      </c>
      <c r="E7837" s="1156"/>
      <c r="F7837" s="1157"/>
      <c r="G7837" s="1158"/>
      <c r="H7837" s="468">
        <v>0.05</v>
      </c>
      <c r="I7837" s="564"/>
      <c r="J7837" s="377">
        <f t="shared" si="251"/>
        <v>0</v>
      </c>
      <c r="K7837" s="467">
        <f t="shared" si="252"/>
        <v>0</v>
      </c>
      <c r="L7837" s="113"/>
      <c r="M7837" s="113"/>
    </row>
    <row r="7838" spans="2:13" s="181" customFormat="1" ht="12.75" hidden="1" customHeight="1">
      <c r="B7838" s="1186"/>
      <c r="C7838" s="1159"/>
      <c r="D7838" s="465">
        <v>819</v>
      </c>
      <c r="E7838" s="1156"/>
      <c r="F7838" s="1157"/>
      <c r="G7838" s="1158"/>
      <c r="H7838" s="468">
        <v>0.05</v>
      </c>
      <c r="I7838" s="564"/>
      <c r="J7838" s="377">
        <f t="shared" si="251"/>
        <v>0</v>
      </c>
      <c r="K7838" s="467">
        <f t="shared" si="252"/>
        <v>0</v>
      </c>
      <c r="L7838" s="113"/>
      <c r="M7838" s="113"/>
    </row>
    <row r="7839" spans="2:13" s="181" customFormat="1" ht="12.75" hidden="1" customHeight="1">
      <c r="B7839" s="1186"/>
      <c r="C7839" s="1159"/>
      <c r="D7839" s="465">
        <v>820</v>
      </c>
      <c r="E7839" s="1156"/>
      <c r="F7839" s="1157"/>
      <c r="G7839" s="1158"/>
      <c r="H7839" s="468">
        <v>0.05</v>
      </c>
      <c r="I7839" s="564"/>
      <c r="J7839" s="377">
        <f t="shared" si="251"/>
        <v>0</v>
      </c>
      <c r="K7839" s="467">
        <f t="shared" si="252"/>
        <v>0</v>
      </c>
      <c r="L7839" s="113"/>
      <c r="M7839" s="113"/>
    </row>
    <row r="7840" spans="2:13" s="181" customFormat="1" ht="12.75" hidden="1" customHeight="1">
      <c r="B7840" s="1186"/>
      <c r="C7840" s="1159"/>
      <c r="D7840" s="465">
        <v>821</v>
      </c>
      <c r="E7840" s="1156"/>
      <c r="F7840" s="1157"/>
      <c r="G7840" s="1158"/>
      <c r="H7840" s="468">
        <v>0.05</v>
      </c>
      <c r="I7840" s="564"/>
      <c r="J7840" s="377">
        <f t="shared" si="251"/>
        <v>0</v>
      </c>
      <c r="K7840" s="467">
        <f t="shared" si="252"/>
        <v>0</v>
      </c>
      <c r="L7840" s="113"/>
      <c r="M7840" s="113"/>
    </row>
    <row r="7841" spans="2:13" s="181" customFormat="1" ht="12.75" hidden="1" customHeight="1">
      <c r="B7841" s="1186"/>
      <c r="C7841" s="1159"/>
      <c r="D7841" s="465">
        <v>822</v>
      </c>
      <c r="E7841" s="1156"/>
      <c r="F7841" s="1157"/>
      <c r="G7841" s="1158"/>
      <c r="H7841" s="468">
        <v>0.05</v>
      </c>
      <c r="I7841" s="564"/>
      <c r="J7841" s="377">
        <f t="shared" si="251"/>
        <v>0</v>
      </c>
      <c r="K7841" s="467">
        <f t="shared" si="252"/>
        <v>0</v>
      </c>
      <c r="L7841" s="113"/>
      <c r="M7841" s="113"/>
    </row>
    <row r="7842" spans="2:13" s="181" customFormat="1" ht="12.75" hidden="1" customHeight="1">
      <c r="B7842" s="1186"/>
      <c r="C7842" s="1159"/>
      <c r="D7842" s="465">
        <v>823</v>
      </c>
      <c r="E7842" s="1156"/>
      <c r="F7842" s="1157"/>
      <c r="G7842" s="1158"/>
      <c r="H7842" s="468">
        <v>0.05</v>
      </c>
      <c r="I7842" s="564"/>
      <c r="J7842" s="377">
        <f t="shared" si="251"/>
        <v>0</v>
      </c>
      <c r="K7842" s="467">
        <f t="shared" si="252"/>
        <v>0</v>
      </c>
      <c r="L7842" s="113"/>
      <c r="M7842" s="113"/>
    </row>
    <row r="7843" spans="2:13" s="181" customFormat="1" ht="12.75" hidden="1" customHeight="1">
      <c r="B7843" s="1186"/>
      <c r="C7843" s="1159"/>
      <c r="D7843" s="465">
        <v>824</v>
      </c>
      <c r="E7843" s="1156"/>
      <c r="F7843" s="1157"/>
      <c r="G7843" s="1158"/>
      <c r="H7843" s="468">
        <v>0.05</v>
      </c>
      <c r="I7843" s="564"/>
      <c r="J7843" s="377">
        <f t="shared" si="251"/>
        <v>0</v>
      </c>
      <c r="K7843" s="467">
        <f t="shared" si="252"/>
        <v>0</v>
      </c>
      <c r="L7843" s="113"/>
      <c r="M7843" s="113"/>
    </row>
    <row r="7844" spans="2:13" s="181" customFormat="1" ht="12.75" hidden="1" customHeight="1">
      <c r="B7844" s="1186"/>
      <c r="C7844" s="1159"/>
      <c r="D7844" s="465">
        <v>825</v>
      </c>
      <c r="E7844" s="1156"/>
      <c r="F7844" s="1157"/>
      <c r="G7844" s="1158"/>
      <c r="H7844" s="468">
        <v>0.05</v>
      </c>
      <c r="I7844" s="564"/>
      <c r="J7844" s="377">
        <f t="shared" si="251"/>
        <v>0</v>
      </c>
      <c r="K7844" s="467">
        <f t="shared" si="252"/>
        <v>0</v>
      </c>
      <c r="L7844" s="113"/>
      <c r="M7844" s="113"/>
    </row>
    <row r="7845" spans="2:13" s="181" customFormat="1" ht="12.75" hidden="1" customHeight="1">
      <c r="B7845" s="1186"/>
      <c r="C7845" s="1159"/>
      <c r="D7845" s="465">
        <v>826</v>
      </c>
      <c r="E7845" s="1156"/>
      <c r="F7845" s="1157"/>
      <c r="G7845" s="1158"/>
      <c r="H7845" s="468">
        <v>0.05</v>
      </c>
      <c r="I7845" s="564"/>
      <c r="J7845" s="377">
        <f t="shared" si="251"/>
        <v>0</v>
      </c>
      <c r="K7845" s="467">
        <f t="shared" si="252"/>
        <v>0</v>
      </c>
      <c r="L7845" s="113"/>
      <c r="M7845" s="113"/>
    </row>
    <row r="7846" spans="2:13" s="181" customFormat="1" ht="12.75" hidden="1" customHeight="1">
      <c r="B7846" s="1186"/>
      <c r="C7846" s="1159"/>
      <c r="D7846" s="465">
        <v>827</v>
      </c>
      <c r="E7846" s="1156"/>
      <c r="F7846" s="1157"/>
      <c r="G7846" s="1158"/>
      <c r="H7846" s="468">
        <v>0.05</v>
      </c>
      <c r="I7846" s="564"/>
      <c r="J7846" s="377">
        <f t="shared" si="251"/>
        <v>0</v>
      </c>
      <c r="K7846" s="467">
        <f t="shared" si="252"/>
        <v>0</v>
      </c>
      <c r="L7846" s="113"/>
      <c r="M7846" s="113"/>
    </row>
    <row r="7847" spans="2:13" s="181" customFormat="1" ht="12.75" hidden="1" customHeight="1">
      <c r="B7847" s="1186"/>
      <c r="C7847" s="1159"/>
      <c r="D7847" s="465">
        <v>828</v>
      </c>
      <c r="E7847" s="1156"/>
      <c r="F7847" s="1157"/>
      <c r="G7847" s="1158"/>
      <c r="H7847" s="468">
        <v>0.05</v>
      </c>
      <c r="I7847" s="564"/>
      <c r="J7847" s="377">
        <f t="shared" si="251"/>
        <v>0</v>
      </c>
      <c r="K7847" s="467">
        <f t="shared" si="252"/>
        <v>0</v>
      </c>
      <c r="L7847" s="113"/>
      <c r="M7847" s="113"/>
    </row>
    <row r="7848" spans="2:13" s="181" customFormat="1" ht="12.75" hidden="1" customHeight="1">
      <c r="B7848" s="1186"/>
      <c r="C7848" s="1159"/>
      <c r="D7848" s="465">
        <v>829</v>
      </c>
      <c r="E7848" s="1156"/>
      <c r="F7848" s="1157"/>
      <c r="G7848" s="1158"/>
      <c r="H7848" s="468">
        <v>0.05</v>
      </c>
      <c r="I7848" s="564"/>
      <c r="J7848" s="377">
        <f t="shared" si="251"/>
        <v>0</v>
      </c>
      <c r="K7848" s="467">
        <f t="shared" si="252"/>
        <v>0</v>
      </c>
      <c r="L7848" s="113"/>
      <c r="M7848" s="113"/>
    </row>
    <row r="7849" spans="2:13" s="181" customFormat="1" ht="12.75" hidden="1" customHeight="1">
      <c r="B7849" s="1186"/>
      <c r="C7849" s="1159"/>
      <c r="D7849" s="465">
        <v>830</v>
      </c>
      <c r="E7849" s="1156"/>
      <c r="F7849" s="1157"/>
      <c r="G7849" s="1158"/>
      <c r="H7849" s="468">
        <v>0.05</v>
      </c>
      <c r="I7849" s="564"/>
      <c r="J7849" s="377">
        <f t="shared" si="251"/>
        <v>0</v>
      </c>
      <c r="K7849" s="467">
        <f t="shared" si="252"/>
        <v>0</v>
      </c>
      <c r="L7849" s="113"/>
      <c r="M7849" s="113"/>
    </row>
    <row r="7850" spans="2:13" s="181" customFormat="1" ht="12.75" hidden="1" customHeight="1">
      <c r="B7850" s="1186"/>
      <c r="C7850" s="1159"/>
      <c r="D7850" s="465">
        <v>831</v>
      </c>
      <c r="E7850" s="1156"/>
      <c r="F7850" s="1157"/>
      <c r="G7850" s="1158"/>
      <c r="H7850" s="468">
        <v>0.05</v>
      </c>
      <c r="I7850" s="564"/>
      <c r="J7850" s="377">
        <f t="shared" si="251"/>
        <v>0</v>
      </c>
      <c r="K7850" s="467">
        <f t="shared" si="252"/>
        <v>0</v>
      </c>
      <c r="L7850" s="113"/>
      <c r="M7850" s="113"/>
    </row>
    <row r="7851" spans="2:13" s="181" customFormat="1" ht="12.75" hidden="1" customHeight="1">
      <c r="B7851" s="1186"/>
      <c r="C7851" s="1159"/>
      <c r="D7851" s="465">
        <v>832</v>
      </c>
      <c r="E7851" s="1156"/>
      <c r="F7851" s="1157"/>
      <c r="G7851" s="1158"/>
      <c r="H7851" s="468">
        <v>0.05</v>
      </c>
      <c r="I7851" s="564"/>
      <c r="J7851" s="377">
        <f t="shared" si="251"/>
        <v>0</v>
      </c>
      <c r="K7851" s="467">
        <f t="shared" si="252"/>
        <v>0</v>
      </c>
      <c r="L7851" s="113"/>
      <c r="M7851" s="113"/>
    </row>
    <row r="7852" spans="2:13" s="181" customFormat="1" ht="12.75" hidden="1" customHeight="1">
      <c r="B7852" s="1186"/>
      <c r="C7852" s="1159"/>
      <c r="D7852" s="465">
        <v>833</v>
      </c>
      <c r="E7852" s="1156"/>
      <c r="F7852" s="1157"/>
      <c r="G7852" s="1158"/>
      <c r="H7852" s="468">
        <v>0.05</v>
      </c>
      <c r="I7852" s="564"/>
      <c r="J7852" s="377">
        <f t="shared" ref="J7852:J7915" si="253">$I$11027*H7852</f>
        <v>0</v>
      </c>
      <c r="K7852" s="467">
        <f t="shared" si="252"/>
        <v>0</v>
      </c>
      <c r="L7852" s="113"/>
      <c r="M7852" s="113"/>
    </row>
    <row r="7853" spans="2:13" s="181" customFormat="1" ht="12.75" hidden="1" customHeight="1">
      <c r="B7853" s="1186"/>
      <c r="C7853" s="1159"/>
      <c r="D7853" s="465">
        <v>834</v>
      </c>
      <c r="E7853" s="1156"/>
      <c r="F7853" s="1157"/>
      <c r="G7853" s="1158"/>
      <c r="H7853" s="468">
        <v>0.05</v>
      </c>
      <c r="I7853" s="564"/>
      <c r="J7853" s="377">
        <f t="shared" si="253"/>
        <v>0</v>
      </c>
      <c r="K7853" s="467">
        <f t="shared" ref="K7853:K7916" si="254">MAX(0,(I7853-J7853)*0.65)</f>
        <v>0</v>
      </c>
      <c r="L7853" s="113"/>
      <c r="M7853" s="113"/>
    </row>
    <row r="7854" spans="2:13" s="181" customFormat="1" ht="12.75" hidden="1" customHeight="1">
      <c r="B7854" s="1186"/>
      <c r="C7854" s="1159"/>
      <c r="D7854" s="465">
        <v>835</v>
      </c>
      <c r="E7854" s="1156"/>
      <c r="F7854" s="1157"/>
      <c r="G7854" s="1158"/>
      <c r="H7854" s="468">
        <v>0.05</v>
      </c>
      <c r="I7854" s="564"/>
      <c r="J7854" s="377">
        <f t="shared" si="253"/>
        <v>0</v>
      </c>
      <c r="K7854" s="467">
        <f t="shared" si="254"/>
        <v>0</v>
      </c>
      <c r="L7854" s="113"/>
      <c r="M7854" s="113"/>
    </row>
    <row r="7855" spans="2:13" s="181" customFormat="1" ht="12.75" hidden="1" customHeight="1">
      <c r="B7855" s="1186"/>
      <c r="C7855" s="1159"/>
      <c r="D7855" s="465">
        <v>836</v>
      </c>
      <c r="E7855" s="1156"/>
      <c r="F7855" s="1157"/>
      <c r="G7855" s="1158"/>
      <c r="H7855" s="468">
        <v>0.05</v>
      </c>
      <c r="I7855" s="564"/>
      <c r="J7855" s="377">
        <f t="shared" si="253"/>
        <v>0</v>
      </c>
      <c r="K7855" s="467">
        <f t="shared" si="254"/>
        <v>0</v>
      </c>
      <c r="L7855" s="113"/>
      <c r="M7855" s="113"/>
    </row>
    <row r="7856" spans="2:13" s="181" customFormat="1" ht="12.75" hidden="1" customHeight="1">
      <c r="B7856" s="1186"/>
      <c r="C7856" s="1159"/>
      <c r="D7856" s="465">
        <v>837</v>
      </c>
      <c r="E7856" s="1156"/>
      <c r="F7856" s="1157"/>
      <c r="G7856" s="1158"/>
      <c r="H7856" s="468">
        <v>0.05</v>
      </c>
      <c r="I7856" s="564"/>
      <c r="J7856" s="377">
        <f t="shared" si="253"/>
        <v>0</v>
      </c>
      <c r="K7856" s="467">
        <f t="shared" si="254"/>
        <v>0</v>
      </c>
      <c r="L7856" s="113"/>
      <c r="M7856" s="113"/>
    </row>
    <row r="7857" spans="2:13" s="181" customFormat="1" ht="12.75" hidden="1" customHeight="1">
      <c r="B7857" s="1186"/>
      <c r="C7857" s="1159"/>
      <c r="D7857" s="465">
        <v>838</v>
      </c>
      <c r="E7857" s="1156"/>
      <c r="F7857" s="1157"/>
      <c r="G7857" s="1158"/>
      <c r="H7857" s="468">
        <v>0.05</v>
      </c>
      <c r="I7857" s="564"/>
      <c r="J7857" s="377">
        <f t="shared" si="253"/>
        <v>0</v>
      </c>
      <c r="K7857" s="467">
        <f t="shared" si="254"/>
        <v>0</v>
      </c>
      <c r="L7857" s="113"/>
      <c r="M7857" s="113"/>
    </row>
    <row r="7858" spans="2:13" s="181" customFormat="1" ht="12.75" hidden="1" customHeight="1">
      <c r="B7858" s="1186"/>
      <c r="C7858" s="1159"/>
      <c r="D7858" s="465">
        <v>839</v>
      </c>
      <c r="E7858" s="1156"/>
      <c r="F7858" s="1157"/>
      <c r="G7858" s="1158"/>
      <c r="H7858" s="468">
        <v>0.05</v>
      </c>
      <c r="I7858" s="564"/>
      <c r="J7858" s="377">
        <f t="shared" si="253"/>
        <v>0</v>
      </c>
      <c r="K7858" s="467">
        <f t="shared" si="254"/>
        <v>0</v>
      </c>
      <c r="L7858" s="113"/>
      <c r="M7858" s="113"/>
    </row>
    <row r="7859" spans="2:13" s="181" customFormat="1" ht="12.75" hidden="1" customHeight="1">
      <c r="B7859" s="1186"/>
      <c r="C7859" s="1159"/>
      <c r="D7859" s="465">
        <v>840</v>
      </c>
      <c r="E7859" s="1156"/>
      <c r="F7859" s="1157"/>
      <c r="G7859" s="1158"/>
      <c r="H7859" s="468">
        <v>0.05</v>
      </c>
      <c r="I7859" s="564"/>
      <c r="J7859" s="377">
        <f t="shared" si="253"/>
        <v>0</v>
      </c>
      <c r="K7859" s="467">
        <f t="shared" si="254"/>
        <v>0</v>
      </c>
      <c r="L7859" s="113"/>
      <c r="M7859" s="113"/>
    </row>
    <row r="7860" spans="2:13" s="181" customFormat="1" ht="12.75" hidden="1" customHeight="1">
      <c r="B7860" s="1186"/>
      <c r="C7860" s="1159"/>
      <c r="D7860" s="465">
        <v>841</v>
      </c>
      <c r="E7860" s="1156"/>
      <c r="F7860" s="1157"/>
      <c r="G7860" s="1158"/>
      <c r="H7860" s="468">
        <v>0.05</v>
      </c>
      <c r="I7860" s="564"/>
      <c r="J7860" s="377">
        <f t="shared" si="253"/>
        <v>0</v>
      </c>
      <c r="K7860" s="467">
        <f t="shared" si="254"/>
        <v>0</v>
      </c>
      <c r="L7860" s="113"/>
      <c r="M7860" s="113"/>
    </row>
    <row r="7861" spans="2:13" s="181" customFormat="1" ht="12.75" hidden="1" customHeight="1">
      <c r="B7861" s="1186"/>
      <c r="C7861" s="1159"/>
      <c r="D7861" s="465">
        <v>842</v>
      </c>
      <c r="E7861" s="1156"/>
      <c r="F7861" s="1157"/>
      <c r="G7861" s="1158"/>
      <c r="H7861" s="468">
        <v>0.05</v>
      </c>
      <c r="I7861" s="564"/>
      <c r="J7861" s="377">
        <f t="shared" si="253"/>
        <v>0</v>
      </c>
      <c r="K7861" s="467">
        <f t="shared" si="254"/>
        <v>0</v>
      </c>
      <c r="L7861" s="113"/>
      <c r="M7861" s="113"/>
    </row>
    <row r="7862" spans="2:13" s="181" customFormat="1" ht="12.75" hidden="1" customHeight="1">
      <c r="B7862" s="1186"/>
      <c r="C7862" s="1159"/>
      <c r="D7862" s="465">
        <v>843</v>
      </c>
      <c r="E7862" s="1156"/>
      <c r="F7862" s="1157"/>
      <c r="G7862" s="1158"/>
      <c r="H7862" s="468">
        <v>0.05</v>
      </c>
      <c r="I7862" s="564"/>
      <c r="J7862" s="377">
        <f t="shared" si="253"/>
        <v>0</v>
      </c>
      <c r="K7862" s="467">
        <f t="shared" si="254"/>
        <v>0</v>
      </c>
      <c r="L7862" s="113"/>
      <c r="M7862" s="113"/>
    </row>
    <row r="7863" spans="2:13" s="181" customFormat="1" ht="12.75" hidden="1" customHeight="1">
      <c r="B7863" s="1186"/>
      <c r="C7863" s="1159"/>
      <c r="D7863" s="465">
        <v>844</v>
      </c>
      <c r="E7863" s="1156"/>
      <c r="F7863" s="1157"/>
      <c r="G7863" s="1158"/>
      <c r="H7863" s="468">
        <v>0.05</v>
      </c>
      <c r="I7863" s="564"/>
      <c r="J7863" s="377">
        <f t="shared" si="253"/>
        <v>0</v>
      </c>
      <c r="K7863" s="467">
        <f t="shared" si="254"/>
        <v>0</v>
      </c>
      <c r="L7863" s="113"/>
      <c r="M7863" s="113"/>
    </row>
    <row r="7864" spans="2:13" s="181" customFormat="1" ht="12.75" hidden="1" customHeight="1">
      <c r="B7864" s="1186"/>
      <c r="C7864" s="1159"/>
      <c r="D7864" s="465">
        <v>845</v>
      </c>
      <c r="E7864" s="1156"/>
      <c r="F7864" s="1157"/>
      <c r="G7864" s="1158"/>
      <c r="H7864" s="468">
        <v>0.05</v>
      </c>
      <c r="I7864" s="564"/>
      <c r="J7864" s="377">
        <f t="shared" si="253"/>
        <v>0</v>
      </c>
      <c r="K7864" s="467">
        <f t="shared" si="254"/>
        <v>0</v>
      </c>
      <c r="L7864" s="113"/>
      <c r="M7864" s="113"/>
    </row>
    <row r="7865" spans="2:13" s="181" customFormat="1" ht="12.75" hidden="1" customHeight="1">
      <c r="B7865" s="1186"/>
      <c r="C7865" s="1159"/>
      <c r="D7865" s="465">
        <v>846</v>
      </c>
      <c r="E7865" s="1156"/>
      <c r="F7865" s="1157"/>
      <c r="G7865" s="1158"/>
      <c r="H7865" s="468">
        <v>0.05</v>
      </c>
      <c r="I7865" s="564"/>
      <c r="J7865" s="377">
        <f t="shared" si="253"/>
        <v>0</v>
      </c>
      <c r="K7865" s="467">
        <f t="shared" si="254"/>
        <v>0</v>
      </c>
      <c r="L7865" s="113"/>
      <c r="M7865" s="113"/>
    </row>
    <row r="7866" spans="2:13" s="181" customFormat="1" ht="12.75" hidden="1" customHeight="1">
      <c r="B7866" s="1186"/>
      <c r="C7866" s="1159"/>
      <c r="D7866" s="465">
        <v>847</v>
      </c>
      <c r="E7866" s="1156"/>
      <c r="F7866" s="1157"/>
      <c r="G7866" s="1158"/>
      <c r="H7866" s="468">
        <v>0.05</v>
      </c>
      <c r="I7866" s="564"/>
      <c r="J7866" s="377">
        <f t="shared" si="253"/>
        <v>0</v>
      </c>
      <c r="K7866" s="467">
        <f t="shared" si="254"/>
        <v>0</v>
      </c>
      <c r="L7866" s="113"/>
      <c r="M7866" s="113"/>
    </row>
    <row r="7867" spans="2:13" s="181" customFormat="1" ht="12.75" hidden="1" customHeight="1">
      <c r="B7867" s="1186"/>
      <c r="C7867" s="1159"/>
      <c r="D7867" s="465">
        <v>848</v>
      </c>
      <c r="E7867" s="1156"/>
      <c r="F7867" s="1157"/>
      <c r="G7867" s="1158"/>
      <c r="H7867" s="468">
        <v>0.05</v>
      </c>
      <c r="I7867" s="564"/>
      <c r="J7867" s="377">
        <f t="shared" si="253"/>
        <v>0</v>
      </c>
      <c r="K7867" s="467">
        <f t="shared" si="254"/>
        <v>0</v>
      </c>
      <c r="L7867" s="113"/>
      <c r="M7867" s="113"/>
    </row>
    <row r="7868" spans="2:13" s="181" customFormat="1" ht="12.75" hidden="1" customHeight="1">
      <c r="B7868" s="1186"/>
      <c r="C7868" s="1159"/>
      <c r="D7868" s="465">
        <v>849</v>
      </c>
      <c r="E7868" s="1156"/>
      <c r="F7868" s="1157"/>
      <c r="G7868" s="1158"/>
      <c r="H7868" s="468">
        <v>0.05</v>
      </c>
      <c r="I7868" s="564"/>
      <c r="J7868" s="377">
        <f t="shared" si="253"/>
        <v>0</v>
      </c>
      <c r="K7868" s="467">
        <f t="shared" si="254"/>
        <v>0</v>
      </c>
      <c r="L7868" s="113"/>
      <c r="M7868" s="113"/>
    </row>
    <row r="7869" spans="2:13" s="181" customFormat="1" ht="12.75" hidden="1" customHeight="1">
      <c r="B7869" s="1186"/>
      <c r="C7869" s="1159"/>
      <c r="D7869" s="465">
        <v>850</v>
      </c>
      <c r="E7869" s="1156"/>
      <c r="F7869" s="1157"/>
      <c r="G7869" s="1158"/>
      <c r="H7869" s="468">
        <v>0.05</v>
      </c>
      <c r="I7869" s="564"/>
      <c r="J7869" s="377">
        <f t="shared" si="253"/>
        <v>0</v>
      </c>
      <c r="K7869" s="467">
        <f t="shared" si="254"/>
        <v>0</v>
      </c>
      <c r="L7869" s="113"/>
      <c r="M7869" s="113"/>
    </row>
    <row r="7870" spans="2:13" s="181" customFormat="1" ht="12.75" hidden="1" customHeight="1">
      <c r="B7870" s="1186"/>
      <c r="C7870" s="1159"/>
      <c r="D7870" s="465">
        <v>851</v>
      </c>
      <c r="E7870" s="1156"/>
      <c r="F7870" s="1157"/>
      <c r="G7870" s="1158"/>
      <c r="H7870" s="468">
        <v>0.05</v>
      </c>
      <c r="I7870" s="564"/>
      <c r="J7870" s="377">
        <f t="shared" si="253"/>
        <v>0</v>
      </c>
      <c r="K7870" s="467">
        <f t="shared" si="254"/>
        <v>0</v>
      </c>
      <c r="L7870" s="113"/>
      <c r="M7870" s="113"/>
    </row>
    <row r="7871" spans="2:13" s="181" customFormat="1" ht="12.75" hidden="1" customHeight="1">
      <c r="B7871" s="1186"/>
      <c r="C7871" s="1159"/>
      <c r="D7871" s="465">
        <v>852</v>
      </c>
      <c r="E7871" s="1156"/>
      <c r="F7871" s="1157"/>
      <c r="G7871" s="1158"/>
      <c r="H7871" s="468">
        <v>0.05</v>
      </c>
      <c r="I7871" s="564"/>
      <c r="J7871" s="377">
        <f t="shared" si="253"/>
        <v>0</v>
      </c>
      <c r="K7871" s="467">
        <f t="shared" si="254"/>
        <v>0</v>
      </c>
      <c r="L7871" s="113"/>
      <c r="M7871" s="113"/>
    </row>
    <row r="7872" spans="2:13" s="181" customFormat="1" ht="12.75" hidden="1" customHeight="1">
      <c r="B7872" s="1186"/>
      <c r="C7872" s="1159"/>
      <c r="D7872" s="465">
        <v>853</v>
      </c>
      <c r="E7872" s="1156"/>
      <c r="F7872" s="1157"/>
      <c r="G7872" s="1158"/>
      <c r="H7872" s="468">
        <v>0.05</v>
      </c>
      <c r="I7872" s="564"/>
      <c r="J7872" s="377">
        <f t="shared" si="253"/>
        <v>0</v>
      </c>
      <c r="K7872" s="467">
        <f t="shared" si="254"/>
        <v>0</v>
      </c>
      <c r="L7872" s="113"/>
      <c r="M7872" s="113"/>
    </row>
    <row r="7873" spans="2:13" s="181" customFormat="1" ht="12.75" hidden="1" customHeight="1">
      <c r="B7873" s="1186"/>
      <c r="C7873" s="1159"/>
      <c r="D7873" s="465">
        <v>854</v>
      </c>
      <c r="E7873" s="1156"/>
      <c r="F7873" s="1157"/>
      <c r="G7873" s="1158"/>
      <c r="H7873" s="468">
        <v>0.05</v>
      </c>
      <c r="I7873" s="564"/>
      <c r="J7873" s="377">
        <f t="shared" si="253"/>
        <v>0</v>
      </c>
      <c r="K7873" s="467">
        <f t="shared" si="254"/>
        <v>0</v>
      </c>
      <c r="L7873" s="113"/>
      <c r="M7873" s="113"/>
    </row>
    <row r="7874" spans="2:13" s="181" customFormat="1" ht="12.75" hidden="1" customHeight="1">
      <c r="B7874" s="1186"/>
      <c r="C7874" s="1159"/>
      <c r="D7874" s="465">
        <v>855</v>
      </c>
      <c r="E7874" s="1156"/>
      <c r="F7874" s="1157"/>
      <c r="G7874" s="1158"/>
      <c r="H7874" s="468">
        <v>0.05</v>
      </c>
      <c r="I7874" s="564"/>
      <c r="J7874" s="377">
        <f t="shared" si="253"/>
        <v>0</v>
      </c>
      <c r="K7874" s="467">
        <f t="shared" si="254"/>
        <v>0</v>
      </c>
      <c r="L7874" s="113"/>
      <c r="M7874" s="113"/>
    </row>
    <row r="7875" spans="2:13" s="181" customFormat="1" ht="12.75" hidden="1" customHeight="1">
      <c r="B7875" s="1186"/>
      <c r="C7875" s="1159"/>
      <c r="D7875" s="465">
        <v>856</v>
      </c>
      <c r="E7875" s="1156"/>
      <c r="F7875" s="1157"/>
      <c r="G7875" s="1158"/>
      <c r="H7875" s="468">
        <v>0.05</v>
      </c>
      <c r="I7875" s="564"/>
      <c r="J7875" s="377">
        <f t="shared" si="253"/>
        <v>0</v>
      </c>
      <c r="K7875" s="467">
        <f t="shared" si="254"/>
        <v>0</v>
      </c>
      <c r="L7875" s="113"/>
      <c r="M7875" s="113"/>
    </row>
    <row r="7876" spans="2:13" s="181" customFormat="1" ht="12.75" hidden="1" customHeight="1">
      <c r="B7876" s="1186"/>
      <c r="C7876" s="1159"/>
      <c r="D7876" s="465">
        <v>857</v>
      </c>
      <c r="E7876" s="1156"/>
      <c r="F7876" s="1157"/>
      <c r="G7876" s="1158"/>
      <c r="H7876" s="468">
        <v>0.05</v>
      </c>
      <c r="I7876" s="564"/>
      <c r="J7876" s="377">
        <f t="shared" si="253"/>
        <v>0</v>
      </c>
      <c r="K7876" s="467">
        <f t="shared" si="254"/>
        <v>0</v>
      </c>
      <c r="L7876" s="113"/>
      <c r="M7876" s="113"/>
    </row>
    <row r="7877" spans="2:13" s="181" customFormat="1" ht="12.75" hidden="1" customHeight="1">
      <c r="B7877" s="1186"/>
      <c r="C7877" s="1159"/>
      <c r="D7877" s="465">
        <v>858</v>
      </c>
      <c r="E7877" s="1156"/>
      <c r="F7877" s="1157"/>
      <c r="G7877" s="1158"/>
      <c r="H7877" s="468">
        <v>0.05</v>
      </c>
      <c r="I7877" s="564"/>
      <c r="J7877" s="377">
        <f t="shared" si="253"/>
        <v>0</v>
      </c>
      <c r="K7877" s="467">
        <f t="shared" si="254"/>
        <v>0</v>
      </c>
      <c r="L7877" s="113"/>
      <c r="M7877" s="113"/>
    </row>
    <row r="7878" spans="2:13" s="181" customFormat="1" ht="12.75" hidden="1" customHeight="1">
      <c r="B7878" s="1186"/>
      <c r="C7878" s="1159"/>
      <c r="D7878" s="465">
        <v>859</v>
      </c>
      <c r="E7878" s="1156"/>
      <c r="F7878" s="1157"/>
      <c r="G7878" s="1158"/>
      <c r="H7878" s="468">
        <v>0.05</v>
      </c>
      <c r="I7878" s="564"/>
      <c r="J7878" s="377">
        <f t="shared" si="253"/>
        <v>0</v>
      </c>
      <c r="K7878" s="467">
        <f t="shared" si="254"/>
        <v>0</v>
      </c>
      <c r="L7878" s="113"/>
      <c r="M7878" s="113"/>
    </row>
    <row r="7879" spans="2:13" s="181" customFormat="1" ht="12.75" hidden="1" customHeight="1">
      <c r="B7879" s="1186"/>
      <c r="C7879" s="1159"/>
      <c r="D7879" s="465">
        <v>860</v>
      </c>
      <c r="E7879" s="1156"/>
      <c r="F7879" s="1157"/>
      <c r="G7879" s="1158"/>
      <c r="H7879" s="468">
        <v>0.05</v>
      </c>
      <c r="I7879" s="564"/>
      <c r="J7879" s="377">
        <f t="shared" si="253"/>
        <v>0</v>
      </c>
      <c r="K7879" s="467">
        <f t="shared" si="254"/>
        <v>0</v>
      </c>
      <c r="L7879" s="113"/>
      <c r="M7879" s="113"/>
    </row>
    <row r="7880" spans="2:13" s="181" customFormat="1" ht="12.75" hidden="1" customHeight="1">
      <c r="B7880" s="1186"/>
      <c r="C7880" s="1159"/>
      <c r="D7880" s="465">
        <v>861</v>
      </c>
      <c r="E7880" s="1156"/>
      <c r="F7880" s="1157"/>
      <c r="G7880" s="1158"/>
      <c r="H7880" s="468">
        <v>0.05</v>
      </c>
      <c r="I7880" s="564"/>
      <c r="J7880" s="377">
        <f t="shared" si="253"/>
        <v>0</v>
      </c>
      <c r="K7880" s="467">
        <f t="shared" si="254"/>
        <v>0</v>
      </c>
      <c r="L7880" s="113"/>
      <c r="M7880" s="113"/>
    </row>
    <row r="7881" spans="2:13" s="181" customFormat="1" ht="12.75" hidden="1" customHeight="1">
      <c r="B7881" s="1186"/>
      <c r="C7881" s="1159"/>
      <c r="D7881" s="465">
        <v>862</v>
      </c>
      <c r="E7881" s="1156"/>
      <c r="F7881" s="1157"/>
      <c r="G7881" s="1158"/>
      <c r="H7881" s="468">
        <v>0.05</v>
      </c>
      <c r="I7881" s="564"/>
      <c r="J7881" s="377">
        <f t="shared" si="253"/>
        <v>0</v>
      </c>
      <c r="K7881" s="467">
        <f t="shared" si="254"/>
        <v>0</v>
      </c>
      <c r="L7881" s="113"/>
      <c r="M7881" s="113"/>
    </row>
    <row r="7882" spans="2:13" s="181" customFormat="1" ht="12.75" hidden="1" customHeight="1">
      <c r="B7882" s="1186"/>
      <c r="C7882" s="1159"/>
      <c r="D7882" s="465">
        <v>863</v>
      </c>
      <c r="E7882" s="1156"/>
      <c r="F7882" s="1157"/>
      <c r="G7882" s="1158"/>
      <c r="H7882" s="468">
        <v>0.05</v>
      </c>
      <c r="I7882" s="564"/>
      <c r="J7882" s="377">
        <f t="shared" si="253"/>
        <v>0</v>
      </c>
      <c r="K7882" s="467">
        <f t="shared" si="254"/>
        <v>0</v>
      </c>
      <c r="L7882" s="113"/>
      <c r="M7882" s="113"/>
    </row>
    <row r="7883" spans="2:13" s="181" customFormat="1" ht="12.75" hidden="1" customHeight="1">
      <c r="B7883" s="1186"/>
      <c r="C7883" s="1159"/>
      <c r="D7883" s="465">
        <v>864</v>
      </c>
      <c r="E7883" s="1156"/>
      <c r="F7883" s="1157"/>
      <c r="G7883" s="1158"/>
      <c r="H7883" s="468">
        <v>0.05</v>
      </c>
      <c r="I7883" s="564"/>
      <c r="J7883" s="377">
        <f t="shared" si="253"/>
        <v>0</v>
      </c>
      <c r="K7883" s="467">
        <f t="shared" si="254"/>
        <v>0</v>
      </c>
      <c r="L7883" s="113"/>
      <c r="M7883" s="113"/>
    </row>
    <row r="7884" spans="2:13" s="181" customFormat="1" ht="12.75" hidden="1" customHeight="1">
      <c r="B7884" s="1186"/>
      <c r="C7884" s="1159"/>
      <c r="D7884" s="465">
        <v>865</v>
      </c>
      <c r="E7884" s="1156"/>
      <c r="F7884" s="1157"/>
      <c r="G7884" s="1158"/>
      <c r="H7884" s="468">
        <v>0.05</v>
      </c>
      <c r="I7884" s="564"/>
      <c r="J7884" s="377">
        <f t="shared" si="253"/>
        <v>0</v>
      </c>
      <c r="K7884" s="467">
        <f t="shared" si="254"/>
        <v>0</v>
      </c>
      <c r="L7884" s="113"/>
      <c r="M7884" s="113"/>
    </row>
    <row r="7885" spans="2:13" s="181" customFormat="1" ht="12.75" hidden="1" customHeight="1">
      <c r="B7885" s="1186"/>
      <c r="C7885" s="1159"/>
      <c r="D7885" s="465">
        <v>866</v>
      </c>
      <c r="E7885" s="1156"/>
      <c r="F7885" s="1157"/>
      <c r="G7885" s="1158"/>
      <c r="H7885" s="468">
        <v>0.05</v>
      </c>
      <c r="I7885" s="564"/>
      <c r="J7885" s="377">
        <f t="shared" si="253"/>
        <v>0</v>
      </c>
      <c r="K7885" s="467">
        <f t="shared" si="254"/>
        <v>0</v>
      </c>
      <c r="L7885" s="113"/>
      <c r="M7885" s="113"/>
    </row>
    <row r="7886" spans="2:13" s="181" customFormat="1" ht="12.75" hidden="1" customHeight="1">
      <c r="B7886" s="1186"/>
      <c r="C7886" s="1159"/>
      <c r="D7886" s="465">
        <v>867</v>
      </c>
      <c r="E7886" s="1156"/>
      <c r="F7886" s="1157"/>
      <c r="G7886" s="1158"/>
      <c r="H7886" s="468">
        <v>0.05</v>
      </c>
      <c r="I7886" s="564"/>
      <c r="J7886" s="377">
        <f t="shared" si="253"/>
        <v>0</v>
      </c>
      <c r="K7886" s="467">
        <f t="shared" si="254"/>
        <v>0</v>
      </c>
      <c r="L7886" s="113"/>
      <c r="M7886" s="113"/>
    </row>
    <row r="7887" spans="2:13" s="181" customFormat="1" ht="12.75" hidden="1" customHeight="1">
      <c r="B7887" s="1186"/>
      <c r="C7887" s="1159"/>
      <c r="D7887" s="465">
        <v>868</v>
      </c>
      <c r="E7887" s="1156"/>
      <c r="F7887" s="1157"/>
      <c r="G7887" s="1158"/>
      <c r="H7887" s="468">
        <v>0.05</v>
      </c>
      <c r="I7887" s="564"/>
      <c r="J7887" s="377">
        <f t="shared" si="253"/>
        <v>0</v>
      </c>
      <c r="K7887" s="467">
        <f t="shared" si="254"/>
        <v>0</v>
      </c>
      <c r="L7887" s="113"/>
      <c r="M7887" s="113"/>
    </row>
    <row r="7888" spans="2:13" s="181" customFormat="1" ht="12.75" hidden="1" customHeight="1">
      <c r="B7888" s="1186"/>
      <c r="C7888" s="1159"/>
      <c r="D7888" s="465">
        <v>869</v>
      </c>
      <c r="E7888" s="1156"/>
      <c r="F7888" s="1157"/>
      <c r="G7888" s="1158"/>
      <c r="H7888" s="468">
        <v>0.05</v>
      </c>
      <c r="I7888" s="564"/>
      <c r="J7888" s="377">
        <f t="shared" si="253"/>
        <v>0</v>
      </c>
      <c r="K7888" s="467">
        <f t="shared" si="254"/>
        <v>0</v>
      </c>
      <c r="L7888" s="113"/>
      <c r="M7888" s="113"/>
    </row>
    <row r="7889" spans="2:13" s="181" customFormat="1" ht="12.75" hidden="1" customHeight="1">
      <c r="B7889" s="1186"/>
      <c r="C7889" s="1159"/>
      <c r="D7889" s="465">
        <v>870</v>
      </c>
      <c r="E7889" s="1156"/>
      <c r="F7889" s="1157"/>
      <c r="G7889" s="1158"/>
      <c r="H7889" s="468">
        <v>0.05</v>
      </c>
      <c r="I7889" s="564"/>
      <c r="J7889" s="377">
        <f t="shared" si="253"/>
        <v>0</v>
      </c>
      <c r="K7889" s="467">
        <f t="shared" si="254"/>
        <v>0</v>
      </c>
      <c r="L7889" s="113"/>
      <c r="M7889" s="113"/>
    </row>
    <row r="7890" spans="2:13" s="181" customFormat="1" ht="12.75" hidden="1" customHeight="1">
      <c r="B7890" s="1186"/>
      <c r="C7890" s="1159"/>
      <c r="D7890" s="465">
        <v>871</v>
      </c>
      <c r="E7890" s="1156"/>
      <c r="F7890" s="1157"/>
      <c r="G7890" s="1158"/>
      <c r="H7890" s="468">
        <v>0.05</v>
      </c>
      <c r="I7890" s="564"/>
      <c r="J7890" s="377">
        <f t="shared" si="253"/>
        <v>0</v>
      </c>
      <c r="K7890" s="467">
        <f t="shared" si="254"/>
        <v>0</v>
      </c>
      <c r="L7890" s="113"/>
      <c r="M7890" s="113"/>
    </row>
    <row r="7891" spans="2:13" s="181" customFormat="1" ht="12.75" hidden="1" customHeight="1">
      <c r="B7891" s="1186"/>
      <c r="C7891" s="1159"/>
      <c r="D7891" s="465">
        <v>872</v>
      </c>
      <c r="E7891" s="1156"/>
      <c r="F7891" s="1157"/>
      <c r="G7891" s="1158"/>
      <c r="H7891" s="468">
        <v>0.05</v>
      </c>
      <c r="I7891" s="564"/>
      <c r="J7891" s="377">
        <f t="shared" si="253"/>
        <v>0</v>
      </c>
      <c r="K7891" s="467">
        <f t="shared" si="254"/>
        <v>0</v>
      </c>
      <c r="L7891" s="113"/>
      <c r="M7891" s="113"/>
    </row>
    <row r="7892" spans="2:13" s="181" customFormat="1" ht="12.75" hidden="1" customHeight="1">
      <c r="B7892" s="1186"/>
      <c r="C7892" s="1159"/>
      <c r="D7892" s="465">
        <v>873</v>
      </c>
      <c r="E7892" s="1156"/>
      <c r="F7892" s="1157"/>
      <c r="G7892" s="1158"/>
      <c r="H7892" s="468">
        <v>0.05</v>
      </c>
      <c r="I7892" s="564"/>
      <c r="J7892" s="377">
        <f t="shared" si="253"/>
        <v>0</v>
      </c>
      <c r="K7892" s="467">
        <f t="shared" si="254"/>
        <v>0</v>
      </c>
      <c r="L7892" s="113"/>
      <c r="M7892" s="113"/>
    </row>
    <row r="7893" spans="2:13" s="181" customFormat="1" ht="12.75" hidden="1" customHeight="1">
      <c r="B7893" s="1186"/>
      <c r="C7893" s="1159"/>
      <c r="D7893" s="465">
        <v>874</v>
      </c>
      <c r="E7893" s="1156"/>
      <c r="F7893" s="1157"/>
      <c r="G7893" s="1158"/>
      <c r="H7893" s="468">
        <v>0.05</v>
      </c>
      <c r="I7893" s="564"/>
      <c r="J7893" s="377">
        <f t="shared" si="253"/>
        <v>0</v>
      </c>
      <c r="K7893" s="467">
        <f t="shared" si="254"/>
        <v>0</v>
      </c>
      <c r="L7893" s="113"/>
      <c r="M7893" s="113"/>
    </row>
    <row r="7894" spans="2:13" s="181" customFormat="1" ht="12.75" hidden="1" customHeight="1">
      <c r="B7894" s="1186"/>
      <c r="C7894" s="1159"/>
      <c r="D7894" s="465">
        <v>875</v>
      </c>
      <c r="E7894" s="1156"/>
      <c r="F7894" s="1157"/>
      <c r="G7894" s="1158"/>
      <c r="H7894" s="468">
        <v>0.05</v>
      </c>
      <c r="I7894" s="564"/>
      <c r="J7894" s="377">
        <f t="shared" si="253"/>
        <v>0</v>
      </c>
      <c r="K7894" s="467">
        <f t="shared" si="254"/>
        <v>0</v>
      </c>
      <c r="L7894" s="113"/>
      <c r="M7894" s="113"/>
    </row>
    <row r="7895" spans="2:13" s="181" customFormat="1" ht="12.75" hidden="1" customHeight="1">
      <c r="B7895" s="1186"/>
      <c r="C7895" s="1159"/>
      <c r="D7895" s="465">
        <v>876</v>
      </c>
      <c r="E7895" s="1156"/>
      <c r="F7895" s="1157"/>
      <c r="G7895" s="1158"/>
      <c r="H7895" s="468">
        <v>0.05</v>
      </c>
      <c r="I7895" s="564"/>
      <c r="J7895" s="377">
        <f t="shared" si="253"/>
        <v>0</v>
      </c>
      <c r="K7895" s="467">
        <f t="shared" si="254"/>
        <v>0</v>
      </c>
      <c r="L7895" s="113"/>
      <c r="M7895" s="113"/>
    </row>
    <row r="7896" spans="2:13" s="181" customFormat="1" ht="12.75" hidden="1" customHeight="1">
      <c r="B7896" s="1186"/>
      <c r="C7896" s="1159"/>
      <c r="D7896" s="465">
        <v>877</v>
      </c>
      <c r="E7896" s="1156"/>
      <c r="F7896" s="1157"/>
      <c r="G7896" s="1158"/>
      <c r="H7896" s="468">
        <v>0.05</v>
      </c>
      <c r="I7896" s="564"/>
      <c r="J7896" s="377">
        <f t="shared" si="253"/>
        <v>0</v>
      </c>
      <c r="K7896" s="467">
        <f t="shared" si="254"/>
        <v>0</v>
      </c>
      <c r="L7896" s="113"/>
      <c r="M7896" s="113"/>
    </row>
    <row r="7897" spans="2:13" s="181" customFormat="1" ht="12.75" hidden="1" customHeight="1">
      <c r="B7897" s="1186"/>
      <c r="C7897" s="1159"/>
      <c r="D7897" s="465">
        <v>878</v>
      </c>
      <c r="E7897" s="1156"/>
      <c r="F7897" s="1157"/>
      <c r="G7897" s="1158"/>
      <c r="H7897" s="468">
        <v>0.05</v>
      </c>
      <c r="I7897" s="564"/>
      <c r="J7897" s="377">
        <f t="shared" si="253"/>
        <v>0</v>
      </c>
      <c r="K7897" s="467">
        <f t="shared" si="254"/>
        <v>0</v>
      </c>
      <c r="L7897" s="113"/>
      <c r="M7897" s="113"/>
    </row>
    <row r="7898" spans="2:13" s="181" customFormat="1" ht="12.75" hidden="1" customHeight="1">
      <c r="B7898" s="1186"/>
      <c r="C7898" s="1159"/>
      <c r="D7898" s="465">
        <v>879</v>
      </c>
      <c r="E7898" s="1156"/>
      <c r="F7898" s="1157"/>
      <c r="G7898" s="1158"/>
      <c r="H7898" s="468">
        <v>0.05</v>
      </c>
      <c r="I7898" s="564"/>
      <c r="J7898" s="377">
        <f t="shared" si="253"/>
        <v>0</v>
      </c>
      <c r="K7898" s="467">
        <f t="shared" si="254"/>
        <v>0</v>
      </c>
      <c r="L7898" s="113"/>
      <c r="M7898" s="113"/>
    </row>
    <row r="7899" spans="2:13" s="181" customFormat="1" ht="12.75" hidden="1" customHeight="1">
      <c r="B7899" s="1186"/>
      <c r="C7899" s="1159"/>
      <c r="D7899" s="465">
        <v>880</v>
      </c>
      <c r="E7899" s="1156"/>
      <c r="F7899" s="1157"/>
      <c r="G7899" s="1158"/>
      <c r="H7899" s="468">
        <v>0.05</v>
      </c>
      <c r="I7899" s="564"/>
      <c r="J7899" s="377">
        <f t="shared" si="253"/>
        <v>0</v>
      </c>
      <c r="K7899" s="467">
        <f t="shared" si="254"/>
        <v>0</v>
      </c>
      <c r="L7899" s="113"/>
      <c r="M7899" s="113"/>
    </row>
    <row r="7900" spans="2:13" s="181" customFormat="1" ht="12.75" hidden="1" customHeight="1">
      <c r="B7900" s="1186"/>
      <c r="C7900" s="1159"/>
      <c r="D7900" s="465">
        <v>881</v>
      </c>
      <c r="E7900" s="1156"/>
      <c r="F7900" s="1157"/>
      <c r="G7900" s="1158"/>
      <c r="H7900" s="468">
        <v>0.05</v>
      </c>
      <c r="I7900" s="564"/>
      <c r="J7900" s="377">
        <f t="shared" si="253"/>
        <v>0</v>
      </c>
      <c r="K7900" s="467">
        <f t="shared" si="254"/>
        <v>0</v>
      </c>
      <c r="L7900" s="113"/>
      <c r="M7900" s="113"/>
    </row>
    <row r="7901" spans="2:13" s="181" customFormat="1" ht="12.75" hidden="1" customHeight="1">
      <c r="B7901" s="1186"/>
      <c r="C7901" s="1159"/>
      <c r="D7901" s="465">
        <v>882</v>
      </c>
      <c r="E7901" s="1156"/>
      <c r="F7901" s="1157"/>
      <c r="G7901" s="1158"/>
      <c r="H7901" s="468">
        <v>0.05</v>
      </c>
      <c r="I7901" s="564"/>
      <c r="J7901" s="377">
        <f t="shared" si="253"/>
        <v>0</v>
      </c>
      <c r="K7901" s="467">
        <f t="shared" si="254"/>
        <v>0</v>
      </c>
      <c r="L7901" s="113"/>
      <c r="M7901" s="113"/>
    </row>
    <row r="7902" spans="2:13" s="181" customFormat="1" ht="12.75" hidden="1" customHeight="1">
      <c r="B7902" s="1186"/>
      <c r="C7902" s="1159"/>
      <c r="D7902" s="465">
        <v>883</v>
      </c>
      <c r="E7902" s="1156"/>
      <c r="F7902" s="1157"/>
      <c r="G7902" s="1158"/>
      <c r="H7902" s="468">
        <v>0.05</v>
      </c>
      <c r="I7902" s="564"/>
      <c r="J7902" s="377">
        <f t="shared" si="253"/>
        <v>0</v>
      </c>
      <c r="K7902" s="467">
        <f t="shared" si="254"/>
        <v>0</v>
      </c>
      <c r="L7902" s="113"/>
      <c r="M7902" s="113"/>
    </row>
    <row r="7903" spans="2:13" s="181" customFormat="1" ht="12.75" hidden="1" customHeight="1">
      <c r="B7903" s="1186"/>
      <c r="C7903" s="1159"/>
      <c r="D7903" s="465">
        <v>884</v>
      </c>
      <c r="E7903" s="1156"/>
      <c r="F7903" s="1157"/>
      <c r="G7903" s="1158"/>
      <c r="H7903" s="468">
        <v>0.05</v>
      </c>
      <c r="I7903" s="564"/>
      <c r="J7903" s="377">
        <f t="shared" si="253"/>
        <v>0</v>
      </c>
      <c r="K7903" s="467">
        <f t="shared" si="254"/>
        <v>0</v>
      </c>
      <c r="L7903" s="113"/>
      <c r="M7903" s="113"/>
    </row>
    <row r="7904" spans="2:13" s="181" customFormat="1" ht="12.75" hidden="1" customHeight="1">
      <c r="B7904" s="1186"/>
      <c r="C7904" s="1159"/>
      <c r="D7904" s="465">
        <v>885</v>
      </c>
      <c r="E7904" s="1156"/>
      <c r="F7904" s="1157"/>
      <c r="G7904" s="1158"/>
      <c r="H7904" s="468">
        <v>0.05</v>
      </c>
      <c r="I7904" s="564"/>
      <c r="J7904" s="377">
        <f t="shared" si="253"/>
        <v>0</v>
      </c>
      <c r="K7904" s="467">
        <f t="shared" si="254"/>
        <v>0</v>
      </c>
      <c r="L7904" s="113"/>
      <c r="M7904" s="113"/>
    </row>
    <row r="7905" spans="2:13" s="181" customFormat="1" ht="12.75" hidden="1" customHeight="1">
      <c r="B7905" s="1186"/>
      <c r="C7905" s="1159"/>
      <c r="D7905" s="465">
        <v>886</v>
      </c>
      <c r="E7905" s="1156"/>
      <c r="F7905" s="1157"/>
      <c r="G7905" s="1158"/>
      <c r="H7905" s="468">
        <v>0.05</v>
      </c>
      <c r="I7905" s="564"/>
      <c r="J7905" s="377">
        <f t="shared" si="253"/>
        <v>0</v>
      </c>
      <c r="K7905" s="467">
        <f t="shared" si="254"/>
        <v>0</v>
      </c>
      <c r="L7905" s="113"/>
      <c r="M7905" s="113"/>
    </row>
    <row r="7906" spans="2:13" s="181" customFormat="1" ht="12.75" hidden="1" customHeight="1">
      <c r="B7906" s="1186"/>
      <c r="C7906" s="1159"/>
      <c r="D7906" s="465">
        <v>887</v>
      </c>
      <c r="E7906" s="1156"/>
      <c r="F7906" s="1157"/>
      <c r="G7906" s="1158"/>
      <c r="H7906" s="468">
        <v>0.05</v>
      </c>
      <c r="I7906" s="564"/>
      <c r="J7906" s="377">
        <f t="shared" si="253"/>
        <v>0</v>
      </c>
      <c r="K7906" s="467">
        <f t="shared" si="254"/>
        <v>0</v>
      </c>
      <c r="L7906" s="113"/>
      <c r="M7906" s="113"/>
    </row>
    <row r="7907" spans="2:13" s="181" customFormat="1" ht="12.75" hidden="1" customHeight="1">
      <c r="B7907" s="1186"/>
      <c r="C7907" s="1159"/>
      <c r="D7907" s="465">
        <v>888</v>
      </c>
      <c r="E7907" s="1156"/>
      <c r="F7907" s="1157"/>
      <c r="G7907" s="1158"/>
      <c r="H7907" s="468">
        <v>0.05</v>
      </c>
      <c r="I7907" s="564"/>
      <c r="J7907" s="377">
        <f t="shared" si="253"/>
        <v>0</v>
      </c>
      <c r="K7907" s="467">
        <f t="shared" si="254"/>
        <v>0</v>
      </c>
      <c r="L7907" s="113"/>
      <c r="M7907" s="113"/>
    </row>
    <row r="7908" spans="2:13" s="181" customFormat="1" ht="12.75" hidden="1" customHeight="1">
      <c r="B7908" s="1186"/>
      <c r="C7908" s="1159"/>
      <c r="D7908" s="465">
        <v>889</v>
      </c>
      <c r="E7908" s="1156"/>
      <c r="F7908" s="1157"/>
      <c r="G7908" s="1158"/>
      <c r="H7908" s="468">
        <v>0.05</v>
      </c>
      <c r="I7908" s="564"/>
      <c r="J7908" s="377">
        <f t="shared" si="253"/>
        <v>0</v>
      </c>
      <c r="K7908" s="467">
        <f t="shared" si="254"/>
        <v>0</v>
      </c>
      <c r="L7908" s="113"/>
      <c r="M7908" s="113"/>
    </row>
    <row r="7909" spans="2:13" s="181" customFormat="1" ht="12.75" hidden="1" customHeight="1">
      <c r="B7909" s="1186"/>
      <c r="C7909" s="1159"/>
      <c r="D7909" s="465">
        <v>890</v>
      </c>
      <c r="E7909" s="1156"/>
      <c r="F7909" s="1157"/>
      <c r="G7909" s="1158"/>
      <c r="H7909" s="468">
        <v>0.05</v>
      </c>
      <c r="I7909" s="564"/>
      <c r="J7909" s="377">
        <f t="shared" si="253"/>
        <v>0</v>
      </c>
      <c r="K7909" s="467">
        <f t="shared" si="254"/>
        <v>0</v>
      </c>
      <c r="L7909" s="113"/>
      <c r="M7909" s="113"/>
    </row>
    <row r="7910" spans="2:13" s="181" customFormat="1" ht="12.75" hidden="1" customHeight="1">
      <c r="B7910" s="1186"/>
      <c r="C7910" s="1159"/>
      <c r="D7910" s="465">
        <v>891</v>
      </c>
      <c r="E7910" s="1156"/>
      <c r="F7910" s="1157"/>
      <c r="G7910" s="1158"/>
      <c r="H7910" s="468">
        <v>0.05</v>
      </c>
      <c r="I7910" s="564"/>
      <c r="J7910" s="377">
        <f t="shared" si="253"/>
        <v>0</v>
      </c>
      <c r="K7910" s="467">
        <f t="shared" si="254"/>
        <v>0</v>
      </c>
      <c r="L7910" s="113"/>
      <c r="M7910" s="113"/>
    </row>
    <row r="7911" spans="2:13" s="181" customFormat="1" ht="12.75" hidden="1" customHeight="1">
      <c r="B7911" s="1186"/>
      <c r="C7911" s="1159"/>
      <c r="D7911" s="465">
        <v>892</v>
      </c>
      <c r="E7911" s="1156"/>
      <c r="F7911" s="1157"/>
      <c r="G7911" s="1158"/>
      <c r="H7911" s="468">
        <v>0.05</v>
      </c>
      <c r="I7911" s="564"/>
      <c r="J7911" s="377">
        <f t="shared" si="253"/>
        <v>0</v>
      </c>
      <c r="K7911" s="467">
        <f t="shared" si="254"/>
        <v>0</v>
      </c>
      <c r="L7911" s="113"/>
      <c r="M7911" s="113"/>
    </row>
    <row r="7912" spans="2:13" s="181" customFormat="1" ht="12.75" hidden="1" customHeight="1">
      <c r="B7912" s="1186"/>
      <c r="C7912" s="1159"/>
      <c r="D7912" s="465">
        <v>893</v>
      </c>
      <c r="E7912" s="1156"/>
      <c r="F7912" s="1157"/>
      <c r="G7912" s="1158"/>
      <c r="H7912" s="468">
        <v>0.05</v>
      </c>
      <c r="I7912" s="564"/>
      <c r="J7912" s="377">
        <f t="shared" si="253"/>
        <v>0</v>
      </c>
      <c r="K7912" s="467">
        <f t="shared" si="254"/>
        <v>0</v>
      </c>
      <c r="L7912" s="113"/>
      <c r="M7912" s="113"/>
    </row>
    <row r="7913" spans="2:13" s="181" customFormat="1" ht="12.75" hidden="1" customHeight="1">
      <c r="B7913" s="1186"/>
      <c r="C7913" s="1159"/>
      <c r="D7913" s="465">
        <v>894</v>
      </c>
      <c r="E7913" s="1156"/>
      <c r="F7913" s="1157"/>
      <c r="G7913" s="1158"/>
      <c r="H7913" s="468">
        <v>0.05</v>
      </c>
      <c r="I7913" s="564"/>
      <c r="J7913" s="377">
        <f t="shared" si="253"/>
        <v>0</v>
      </c>
      <c r="K7913" s="467">
        <f t="shared" si="254"/>
        <v>0</v>
      </c>
      <c r="L7913" s="113"/>
      <c r="M7913" s="113"/>
    </row>
    <row r="7914" spans="2:13" s="181" customFormat="1" ht="12.75" hidden="1" customHeight="1">
      <c r="B7914" s="1186"/>
      <c r="C7914" s="1159"/>
      <c r="D7914" s="465">
        <v>895</v>
      </c>
      <c r="E7914" s="1156"/>
      <c r="F7914" s="1157"/>
      <c r="G7914" s="1158"/>
      <c r="H7914" s="468">
        <v>0.05</v>
      </c>
      <c r="I7914" s="564"/>
      <c r="J7914" s="377">
        <f t="shared" si="253"/>
        <v>0</v>
      </c>
      <c r="K7914" s="467">
        <f t="shared" si="254"/>
        <v>0</v>
      </c>
      <c r="L7914" s="113"/>
      <c r="M7914" s="113"/>
    </row>
    <row r="7915" spans="2:13" s="181" customFormat="1" ht="12.75" hidden="1" customHeight="1">
      <c r="B7915" s="1186"/>
      <c r="C7915" s="1159"/>
      <c r="D7915" s="465">
        <v>896</v>
      </c>
      <c r="E7915" s="1156"/>
      <c r="F7915" s="1157"/>
      <c r="G7915" s="1158"/>
      <c r="H7915" s="468">
        <v>0.05</v>
      </c>
      <c r="I7915" s="564"/>
      <c r="J7915" s="377">
        <f t="shared" si="253"/>
        <v>0</v>
      </c>
      <c r="K7915" s="467">
        <f t="shared" si="254"/>
        <v>0</v>
      </c>
      <c r="L7915" s="113"/>
      <c r="M7915" s="113"/>
    </row>
    <row r="7916" spans="2:13" s="181" customFormat="1" ht="12.75" hidden="1" customHeight="1">
      <c r="B7916" s="1186"/>
      <c r="C7916" s="1159"/>
      <c r="D7916" s="465">
        <v>897</v>
      </c>
      <c r="E7916" s="1156"/>
      <c r="F7916" s="1157"/>
      <c r="G7916" s="1158"/>
      <c r="H7916" s="468">
        <v>0.05</v>
      </c>
      <c r="I7916" s="564"/>
      <c r="J7916" s="377">
        <f t="shared" ref="J7916:J7979" si="255">$I$11027*H7916</f>
        <v>0</v>
      </c>
      <c r="K7916" s="467">
        <f t="shared" si="254"/>
        <v>0</v>
      </c>
      <c r="L7916" s="113"/>
      <c r="M7916" s="113"/>
    </row>
    <row r="7917" spans="2:13" s="181" customFormat="1" ht="12.75" hidden="1" customHeight="1">
      <c r="B7917" s="1186"/>
      <c r="C7917" s="1159"/>
      <c r="D7917" s="465">
        <v>898</v>
      </c>
      <c r="E7917" s="1156"/>
      <c r="F7917" s="1157"/>
      <c r="G7917" s="1158"/>
      <c r="H7917" s="468">
        <v>0.05</v>
      </c>
      <c r="I7917" s="564"/>
      <c r="J7917" s="377">
        <f t="shared" si="255"/>
        <v>0</v>
      </c>
      <c r="K7917" s="467">
        <f t="shared" ref="K7917:K7980" si="256">MAX(0,(I7917-J7917)*0.65)</f>
        <v>0</v>
      </c>
      <c r="L7917" s="113"/>
      <c r="M7917" s="113"/>
    </row>
    <row r="7918" spans="2:13" s="181" customFormat="1" ht="12.75" hidden="1" customHeight="1">
      <c r="B7918" s="1186"/>
      <c r="C7918" s="1159"/>
      <c r="D7918" s="465">
        <v>899</v>
      </c>
      <c r="E7918" s="1156"/>
      <c r="F7918" s="1157"/>
      <c r="G7918" s="1158"/>
      <c r="H7918" s="468">
        <v>0.05</v>
      </c>
      <c r="I7918" s="564"/>
      <c r="J7918" s="377">
        <f t="shared" si="255"/>
        <v>0</v>
      </c>
      <c r="K7918" s="467">
        <f t="shared" si="256"/>
        <v>0</v>
      </c>
      <c r="L7918" s="113"/>
      <c r="M7918" s="113"/>
    </row>
    <row r="7919" spans="2:13" s="181" customFormat="1" ht="12.75" hidden="1" customHeight="1">
      <c r="B7919" s="1186"/>
      <c r="C7919" s="1159"/>
      <c r="D7919" s="465">
        <v>900</v>
      </c>
      <c r="E7919" s="1156"/>
      <c r="F7919" s="1157"/>
      <c r="G7919" s="1158"/>
      <c r="H7919" s="468">
        <v>0.05</v>
      </c>
      <c r="I7919" s="564"/>
      <c r="J7919" s="377">
        <f t="shared" si="255"/>
        <v>0</v>
      </c>
      <c r="K7919" s="467">
        <f t="shared" si="256"/>
        <v>0</v>
      </c>
      <c r="L7919" s="113"/>
      <c r="M7919" s="113"/>
    </row>
    <row r="7920" spans="2:13" s="181" customFormat="1" ht="12.75" hidden="1" customHeight="1">
      <c r="B7920" s="1186"/>
      <c r="C7920" s="1159"/>
      <c r="D7920" s="465">
        <v>901</v>
      </c>
      <c r="E7920" s="1156"/>
      <c r="F7920" s="1157"/>
      <c r="G7920" s="1158"/>
      <c r="H7920" s="468">
        <v>0.05</v>
      </c>
      <c r="I7920" s="564"/>
      <c r="J7920" s="377">
        <f t="shared" si="255"/>
        <v>0</v>
      </c>
      <c r="K7920" s="467">
        <f t="shared" si="256"/>
        <v>0</v>
      </c>
      <c r="L7920" s="113"/>
      <c r="M7920" s="113"/>
    </row>
    <row r="7921" spans="2:13" s="181" customFormat="1" ht="12.75" hidden="1" customHeight="1">
      <c r="B7921" s="1186"/>
      <c r="C7921" s="1159"/>
      <c r="D7921" s="465">
        <v>902</v>
      </c>
      <c r="E7921" s="1156"/>
      <c r="F7921" s="1157"/>
      <c r="G7921" s="1158"/>
      <c r="H7921" s="468">
        <v>0.05</v>
      </c>
      <c r="I7921" s="564"/>
      <c r="J7921" s="377">
        <f t="shared" si="255"/>
        <v>0</v>
      </c>
      <c r="K7921" s="467">
        <f t="shared" si="256"/>
        <v>0</v>
      </c>
      <c r="L7921" s="113"/>
      <c r="M7921" s="113"/>
    </row>
    <row r="7922" spans="2:13" s="181" customFormat="1" ht="12.75" hidden="1" customHeight="1">
      <c r="B7922" s="1186"/>
      <c r="C7922" s="1159"/>
      <c r="D7922" s="465">
        <v>903</v>
      </c>
      <c r="E7922" s="1156"/>
      <c r="F7922" s="1157"/>
      <c r="G7922" s="1158"/>
      <c r="H7922" s="468">
        <v>0.05</v>
      </c>
      <c r="I7922" s="564"/>
      <c r="J7922" s="377">
        <f t="shared" si="255"/>
        <v>0</v>
      </c>
      <c r="K7922" s="467">
        <f t="shared" si="256"/>
        <v>0</v>
      </c>
      <c r="L7922" s="113"/>
      <c r="M7922" s="113"/>
    </row>
    <row r="7923" spans="2:13" s="181" customFormat="1" ht="12.75" hidden="1" customHeight="1">
      <c r="B7923" s="1186"/>
      <c r="C7923" s="1159"/>
      <c r="D7923" s="465">
        <v>904</v>
      </c>
      <c r="E7923" s="1156"/>
      <c r="F7923" s="1157"/>
      <c r="G7923" s="1158"/>
      <c r="H7923" s="468">
        <v>0.05</v>
      </c>
      <c r="I7923" s="564"/>
      <c r="J7923" s="377">
        <f t="shared" si="255"/>
        <v>0</v>
      </c>
      <c r="K7923" s="467">
        <f t="shared" si="256"/>
        <v>0</v>
      </c>
      <c r="L7923" s="113"/>
      <c r="M7923" s="113"/>
    </row>
    <row r="7924" spans="2:13" s="181" customFormat="1" ht="12.75" hidden="1" customHeight="1">
      <c r="B7924" s="1186"/>
      <c r="C7924" s="1159"/>
      <c r="D7924" s="465">
        <v>905</v>
      </c>
      <c r="E7924" s="1156"/>
      <c r="F7924" s="1157"/>
      <c r="G7924" s="1158"/>
      <c r="H7924" s="468">
        <v>0.05</v>
      </c>
      <c r="I7924" s="564"/>
      <c r="J7924" s="377">
        <f t="shared" si="255"/>
        <v>0</v>
      </c>
      <c r="K7924" s="467">
        <f t="shared" si="256"/>
        <v>0</v>
      </c>
      <c r="L7924" s="113"/>
      <c r="M7924" s="113"/>
    </row>
    <row r="7925" spans="2:13" s="181" customFormat="1" ht="12.75" hidden="1" customHeight="1">
      <c r="B7925" s="1186"/>
      <c r="C7925" s="1159"/>
      <c r="D7925" s="465">
        <v>906</v>
      </c>
      <c r="E7925" s="1156"/>
      <c r="F7925" s="1157"/>
      <c r="G7925" s="1158"/>
      <c r="H7925" s="468">
        <v>0.05</v>
      </c>
      <c r="I7925" s="564"/>
      <c r="J7925" s="377">
        <f t="shared" si="255"/>
        <v>0</v>
      </c>
      <c r="K7925" s="467">
        <f t="shared" si="256"/>
        <v>0</v>
      </c>
      <c r="L7925" s="113"/>
      <c r="M7925" s="113"/>
    </row>
    <row r="7926" spans="2:13" s="181" customFormat="1" ht="12.75" hidden="1" customHeight="1">
      <c r="B7926" s="1186"/>
      <c r="C7926" s="1159"/>
      <c r="D7926" s="465">
        <v>907</v>
      </c>
      <c r="E7926" s="1156"/>
      <c r="F7926" s="1157"/>
      <c r="G7926" s="1158"/>
      <c r="H7926" s="468">
        <v>0.05</v>
      </c>
      <c r="I7926" s="564"/>
      <c r="J7926" s="377">
        <f t="shared" si="255"/>
        <v>0</v>
      </c>
      <c r="K7926" s="467">
        <f t="shared" si="256"/>
        <v>0</v>
      </c>
      <c r="L7926" s="113"/>
      <c r="M7926" s="113"/>
    </row>
    <row r="7927" spans="2:13" s="181" customFormat="1" ht="12.75" hidden="1" customHeight="1">
      <c r="B7927" s="1186"/>
      <c r="C7927" s="1159"/>
      <c r="D7927" s="465">
        <v>908</v>
      </c>
      <c r="E7927" s="1156"/>
      <c r="F7927" s="1157"/>
      <c r="G7927" s="1158"/>
      <c r="H7927" s="468">
        <v>0.05</v>
      </c>
      <c r="I7927" s="564"/>
      <c r="J7927" s="377">
        <f t="shared" si="255"/>
        <v>0</v>
      </c>
      <c r="K7927" s="467">
        <f t="shared" si="256"/>
        <v>0</v>
      </c>
      <c r="L7927" s="113"/>
      <c r="M7927" s="113"/>
    </row>
    <row r="7928" spans="2:13" s="181" customFormat="1" ht="12.75" hidden="1" customHeight="1">
      <c r="B7928" s="1186"/>
      <c r="C7928" s="1159"/>
      <c r="D7928" s="465">
        <v>909</v>
      </c>
      <c r="E7928" s="1156"/>
      <c r="F7928" s="1157"/>
      <c r="G7928" s="1158"/>
      <c r="H7928" s="468">
        <v>0.05</v>
      </c>
      <c r="I7928" s="564"/>
      <c r="J7928" s="377">
        <f t="shared" si="255"/>
        <v>0</v>
      </c>
      <c r="K7928" s="467">
        <f t="shared" si="256"/>
        <v>0</v>
      </c>
      <c r="L7928" s="113"/>
      <c r="M7928" s="113"/>
    </row>
    <row r="7929" spans="2:13" s="181" customFormat="1" ht="12.75" hidden="1" customHeight="1">
      <c r="B7929" s="1186"/>
      <c r="C7929" s="1159"/>
      <c r="D7929" s="465">
        <v>910</v>
      </c>
      <c r="E7929" s="1156"/>
      <c r="F7929" s="1157"/>
      <c r="G7929" s="1158"/>
      <c r="H7929" s="468">
        <v>0.05</v>
      </c>
      <c r="I7929" s="564"/>
      <c r="J7929" s="377">
        <f t="shared" si="255"/>
        <v>0</v>
      </c>
      <c r="K7929" s="467">
        <f t="shared" si="256"/>
        <v>0</v>
      </c>
      <c r="L7929" s="113"/>
      <c r="M7929" s="113"/>
    </row>
    <row r="7930" spans="2:13" s="181" customFormat="1" ht="12.75" hidden="1" customHeight="1">
      <c r="B7930" s="1186"/>
      <c r="C7930" s="1159"/>
      <c r="D7930" s="465">
        <v>911</v>
      </c>
      <c r="E7930" s="1156"/>
      <c r="F7930" s="1157"/>
      <c r="G7930" s="1158"/>
      <c r="H7930" s="468">
        <v>0.05</v>
      </c>
      <c r="I7930" s="564"/>
      <c r="J7930" s="377">
        <f t="shared" si="255"/>
        <v>0</v>
      </c>
      <c r="K7930" s="467">
        <f t="shared" si="256"/>
        <v>0</v>
      </c>
      <c r="L7930" s="113"/>
      <c r="M7930" s="113"/>
    </row>
    <row r="7931" spans="2:13" s="181" customFormat="1" ht="12.75" hidden="1" customHeight="1">
      <c r="B7931" s="1186"/>
      <c r="C7931" s="1159"/>
      <c r="D7931" s="465">
        <v>912</v>
      </c>
      <c r="E7931" s="1156"/>
      <c r="F7931" s="1157"/>
      <c r="G7931" s="1158"/>
      <c r="H7931" s="468">
        <v>0.05</v>
      </c>
      <c r="I7931" s="564"/>
      <c r="J7931" s="377">
        <f t="shared" si="255"/>
        <v>0</v>
      </c>
      <c r="K7931" s="467">
        <f t="shared" si="256"/>
        <v>0</v>
      </c>
      <c r="L7931" s="113"/>
      <c r="M7931" s="113"/>
    </row>
    <row r="7932" spans="2:13" s="181" customFormat="1" ht="12.75" hidden="1" customHeight="1">
      <c r="B7932" s="1186"/>
      <c r="C7932" s="1159"/>
      <c r="D7932" s="465">
        <v>913</v>
      </c>
      <c r="E7932" s="1156"/>
      <c r="F7932" s="1157"/>
      <c r="G7932" s="1158"/>
      <c r="H7932" s="468">
        <v>0.05</v>
      </c>
      <c r="I7932" s="564"/>
      <c r="J7932" s="377">
        <f t="shared" si="255"/>
        <v>0</v>
      </c>
      <c r="K7932" s="467">
        <f t="shared" si="256"/>
        <v>0</v>
      </c>
      <c r="L7932" s="113"/>
      <c r="M7932" s="113"/>
    </row>
    <row r="7933" spans="2:13" s="181" customFormat="1" ht="12.75" hidden="1" customHeight="1">
      <c r="B7933" s="1186"/>
      <c r="C7933" s="1159"/>
      <c r="D7933" s="465">
        <v>914</v>
      </c>
      <c r="E7933" s="1156"/>
      <c r="F7933" s="1157"/>
      <c r="G7933" s="1158"/>
      <c r="H7933" s="468">
        <v>0.05</v>
      </c>
      <c r="I7933" s="564"/>
      <c r="J7933" s="377">
        <f t="shared" si="255"/>
        <v>0</v>
      </c>
      <c r="K7933" s="467">
        <f t="shared" si="256"/>
        <v>0</v>
      </c>
      <c r="L7933" s="113"/>
      <c r="M7933" s="113"/>
    </row>
    <row r="7934" spans="2:13" s="181" customFormat="1" ht="12.75" hidden="1" customHeight="1">
      <c r="B7934" s="1186"/>
      <c r="C7934" s="1159"/>
      <c r="D7934" s="465">
        <v>915</v>
      </c>
      <c r="E7934" s="1156"/>
      <c r="F7934" s="1157"/>
      <c r="G7934" s="1158"/>
      <c r="H7934" s="468">
        <v>0.05</v>
      </c>
      <c r="I7934" s="564"/>
      <c r="J7934" s="377">
        <f t="shared" si="255"/>
        <v>0</v>
      </c>
      <c r="K7934" s="467">
        <f t="shared" si="256"/>
        <v>0</v>
      </c>
      <c r="L7934" s="113"/>
      <c r="M7934" s="113"/>
    </row>
    <row r="7935" spans="2:13" s="181" customFormat="1" ht="12.75" hidden="1" customHeight="1">
      <c r="B7935" s="1186"/>
      <c r="C7935" s="1159"/>
      <c r="D7935" s="465">
        <v>916</v>
      </c>
      <c r="E7935" s="1156"/>
      <c r="F7935" s="1157"/>
      <c r="G7935" s="1158"/>
      <c r="H7935" s="468">
        <v>0.05</v>
      </c>
      <c r="I7935" s="564"/>
      <c r="J7935" s="377">
        <f t="shared" si="255"/>
        <v>0</v>
      </c>
      <c r="K7935" s="467">
        <f t="shared" si="256"/>
        <v>0</v>
      </c>
      <c r="L7935" s="113"/>
      <c r="M7935" s="113"/>
    </row>
    <row r="7936" spans="2:13" s="181" customFormat="1" ht="12.75" hidden="1" customHeight="1">
      <c r="B7936" s="1186"/>
      <c r="C7936" s="1159"/>
      <c r="D7936" s="465">
        <v>917</v>
      </c>
      <c r="E7936" s="1156"/>
      <c r="F7936" s="1157"/>
      <c r="G7936" s="1158"/>
      <c r="H7936" s="468">
        <v>0.05</v>
      </c>
      <c r="I7936" s="564"/>
      <c r="J7936" s="377">
        <f t="shared" si="255"/>
        <v>0</v>
      </c>
      <c r="K7936" s="467">
        <f t="shared" si="256"/>
        <v>0</v>
      </c>
      <c r="L7936" s="113"/>
      <c r="M7936" s="113"/>
    </row>
    <row r="7937" spans="2:13" s="181" customFormat="1" ht="12.75" hidden="1" customHeight="1">
      <c r="B7937" s="1186"/>
      <c r="C7937" s="1159"/>
      <c r="D7937" s="465">
        <v>918</v>
      </c>
      <c r="E7937" s="1156"/>
      <c r="F7937" s="1157"/>
      <c r="G7937" s="1158"/>
      <c r="H7937" s="468">
        <v>0.05</v>
      </c>
      <c r="I7937" s="564"/>
      <c r="J7937" s="377">
        <f t="shared" si="255"/>
        <v>0</v>
      </c>
      <c r="K7937" s="467">
        <f t="shared" si="256"/>
        <v>0</v>
      </c>
      <c r="L7937" s="113"/>
      <c r="M7937" s="113"/>
    </row>
    <row r="7938" spans="2:13" s="181" customFormat="1" ht="12.75" hidden="1" customHeight="1">
      <c r="B7938" s="1186"/>
      <c r="C7938" s="1159"/>
      <c r="D7938" s="465">
        <v>919</v>
      </c>
      <c r="E7938" s="1156"/>
      <c r="F7938" s="1157"/>
      <c r="G7938" s="1158"/>
      <c r="H7938" s="468">
        <v>0.05</v>
      </c>
      <c r="I7938" s="564"/>
      <c r="J7938" s="377">
        <f t="shared" si="255"/>
        <v>0</v>
      </c>
      <c r="K7938" s="467">
        <f t="shared" si="256"/>
        <v>0</v>
      </c>
      <c r="L7938" s="113"/>
      <c r="M7938" s="113"/>
    </row>
    <row r="7939" spans="2:13" s="181" customFormat="1" ht="12.75" hidden="1" customHeight="1">
      <c r="B7939" s="1186"/>
      <c r="C7939" s="1159"/>
      <c r="D7939" s="465">
        <v>920</v>
      </c>
      <c r="E7939" s="1156"/>
      <c r="F7939" s="1157"/>
      <c r="G7939" s="1158"/>
      <c r="H7939" s="468">
        <v>0.05</v>
      </c>
      <c r="I7939" s="564"/>
      <c r="J7939" s="377">
        <f t="shared" si="255"/>
        <v>0</v>
      </c>
      <c r="K7939" s="467">
        <f t="shared" si="256"/>
        <v>0</v>
      </c>
      <c r="L7939" s="113"/>
      <c r="M7939" s="113"/>
    </row>
    <row r="7940" spans="2:13" s="181" customFormat="1" ht="12.75" hidden="1" customHeight="1">
      <c r="B7940" s="1186"/>
      <c r="C7940" s="1159"/>
      <c r="D7940" s="465">
        <v>921</v>
      </c>
      <c r="E7940" s="1156"/>
      <c r="F7940" s="1157"/>
      <c r="G7940" s="1158"/>
      <c r="H7940" s="468">
        <v>0.05</v>
      </c>
      <c r="I7940" s="564"/>
      <c r="J7940" s="377">
        <f t="shared" si="255"/>
        <v>0</v>
      </c>
      <c r="K7940" s="467">
        <f t="shared" si="256"/>
        <v>0</v>
      </c>
      <c r="L7940" s="113"/>
      <c r="M7940" s="113"/>
    </row>
    <row r="7941" spans="2:13" s="181" customFormat="1" ht="12.75" hidden="1" customHeight="1">
      <c r="B7941" s="1186"/>
      <c r="C7941" s="1159"/>
      <c r="D7941" s="465">
        <v>922</v>
      </c>
      <c r="E7941" s="1156"/>
      <c r="F7941" s="1157"/>
      <c r="G7941" s="1158"/>
      <c r="H7941" s="468">
        <v>0.05</v>
      </c>
      <c r="I7941" s="564"/>
      <c r="J7941" s="377">
        <f t="shared" si="255"/>
        <v>0</v>
      </c>
      <c r="K7941" s="467">
        <f t="shared" si="256"/>
        <v>0</v>
      </c>
      <c r="L7941" s="113"/>
      <c r="M7941" s="113"/>
    </row>
    <row r="7942" spans="2:13" s="181" customFormat="1" ht="12.75" hidden="1" customHeight="1">
      <c r="B7942" s="1186"/>
      <c r="C7942" s="1159"/>
      <c r="D7942" s="465">
        <v>923</v>
      </c>
      <c r="E7942" s="1156"/>
      <c r="F7942" s="1157"/>
      <c r="G7942" s="1158"/>
      <c r="H7942" s="468">
        <v>0.05</v>
      </c>
      <c r="I7942" s="564"/>
      <c r="J7942" s="377">
        <f t="shared" si="255"/>
        <v>0</v>
      </c>
      <c r="K7942" s="467">
        <f t="shared" si="256"/>
        <v>0</v>
      </c>
      <c r="L7942" s="113"/>
      <c r="M7942" s="113"/>
    </row>
    <row r="7943" spans="2:13" s="181" customFormat="1" ht="12.75" hidden="1" customHeight="1">
      <c r="B7943" s="1186"/>
      <c r="C7943" s="1159"/>
      <c r="D7943" s="465">
        <v>924</v>
      </c>
      <c r="E7943" s="1156"/>
      <c r="F7943" s="1157"/>
      <c r="G7943" s="1158"/>
      <c r="H7943" s="468">
        <v>0.05</v>
      </c>
      <c r="I7943" s="564"/>
      <c r="J7943" s="377">
        <f t="shared" si="255"/>
        <v>0</v>
      </c>
      <c r="K7943" s="467">
        <f t="shared" si="256"/>
        <v>0</v>
      </c>
      <c r="L7943" s="113"/>
      <c r="M7943" s="113"/>
    </row>
    <row r="7944" spans="2:13" s="181" customFormat="1" ht="12.75" hidden="1" customHeight="1">
      <c r="B7944" s="1186"/>
      <c r="C7944" s="1159"/>
      <c r="D7944" s="465">
        <v>925</v>
      </c>
      <c r="E7944" s="1156"/>
      <c r="F7944" s="1157"/>
      <c r="G7944" s="1158"/>
      <c r="H7944" s="468">
        <v>0.05</v>
      </c>
      <c r="I7944" s="564"/>
      <c r="J7944" s="377">
        <f t="shared" si="255"/>
        <v>0</v>
      </c>
      <c r="K7944" s="467">
        <f t="shared" si="256"/>
        <v>0</v>
      </c>
      <c r="L7944" s="113"/>
      <c r="M7944" s="113"/>
    </row>
    <row r="7945" spans="2:13" s="181" customFormat="1" ht="12.75" hidden="1" customHeight="1">
      <c r="B7945" s="1186"/>
      <c r="C7945" s="1159"/>
      <c r="D7945" s="465">
        <v>926</v>
      </c>
      <c r="E7945" s="1156"/>
      <c r="F7945" s="1157"/>
      <c r="G7945" s="1158"/>
      <c r="H7945" s="468">
        <v>0.05</v>
      </c>
      <c r="I7945" s="564"/>
      <c r="J7945" s="377">
        <f t="shared" si="255"/>
        <v>0</v>
      </c>
      <c r="K7945" s="467">
        <f t="shared" si="256"/>
        <v>0</v>
      </c>
      <c r="L7945" s="113"/>
      <c r="M7945" s="113"/>
    </row>
    <row r="7946" spans="2:13" s="181" customFormat="1" ht="12.75" hidden="1" customHeight="1">
      <c r="B7946" s="1186"/>
      <c r="C7946" s="1159"/>
      <c r="D7946" s="465">
        <v>927</v>
      </c>
      <c r="E7946" s="1156"/>
      <c r="F7946" s="1157"/>
      <c r="G7946" s="1158"/>
      <c r="H7946" s="468">
        <v>0.05</v>
      </c>
      <c r="I7946" s="564"/>
      <c r="J7946" s="377">
        <f t="shared" si="255"/>
        <v>0</v>
      </c>
      <c r="K7946" s="467">
        <f t="shared" si="256"/>
        <v>0</v>
      </c>
      <c r="L7946" s="113"/>
      <c r="M7946" s="113"/>
    </row>
    <row r="7947" spans="2:13" s="181" customFormat="1" ht="12.75" hidden="1" customHeight="1">
      <c r="B7947" s="1186"/>
      <c r="C7947" s="1159"/>
      <c r="D7947" s="465">
        <v>928</v>
      </c>
      <c r="E7947" s="1156"/>
      <c r="F7947" s="1157"/>
      <c r="G7947" s="1158"/>
      <c r="H7947" s="468">
        <v>0.05</v>
      </c>
      <c r="I7947" s="564"/>
      <c r="J7947" s="377">
        <f t="shared" si="255"/>
        <v>0</v>
      </c>
      <c r="K7947" s="467">
        <f t="shared" si="256"/>
        <v>0</v>
      </c>
      <c r="L7947" s="113"/>
      <c r="M7947" s="113"/>
    </row>
    <row r="7948" spans="2:13" s="181" customFormat="1" ht="12.75" hidden="1" customHeight="1">
      <c r="B7948" s="1186"/>
      <c r="C7948" s="1159"/>
      <c r="D7948" s="465">
        <v>929</v>
      </c>
      <c r="E7948" s="1156"/>
      <c r="F7948" s="1157"/>
      <c r="G7948" s="1158"/>
      <c r="H7948" s="468">
        <v>0.05</v>
      </c>
      <c r="I7948" s="564"/>
      <c r="J7948" s="377">
        <f t="shared" si="255"/>
        <v>0</v>
      </c>
      <c r="K7948" s="467">
        <f t="shared" si="256"/>
        <v>0</v>
      </c>
      <c r="L7948" s="113"/>
      <c r="M7948" s="113"/>
    </row>
    <row r="7949" spans="2:13" s="181" customFormat="1" ht="12.75" hidden="1" customHeight="1">
      <c r="B7949" s="1186"/>
      <c r="C7949" s="1159"/>
      <c r="D7949" s="465">
        <v>930</v>
      </c>
      <c r="E7949" s="1156"/>
      <c r="F7949" s="1157"/>
      <c r="G7949" s="1158"/>
      <c r="H7949" s="468">
        <v>0.05</v>
      </c>
      <c r="I7949" s="564"/>
      <c r="J7949" s="377">
        <f t="shared" si="255"/>
        <v>0</v>
      </c>
      <c r="K7949" s="467">
        <f t="shared" si="256"/>
        <v>0</v>
      </c>
      <c r="L7949" s="113"/>
      <c r="M7949" s="113"/>
    </row>
    <row r="7950" spans="2:13" s="181" customFormat="1" ht="12.75" hidden="1" customHeight="1">
      <c r="B7950" s="1186"/>
      <c r="C7950" s="1159"/>
      <c r="D7950" s="465">
        <v>931</v>
      </c>
      <c r="E7950" s="1156"/>
      <c r="F7950" s="1157"/>
      <c r="G7950" s="1158"/>
      <c r="H7950" s="468">
        <v>0.05</v>
      </c>
      <c r="I7950" s="564"/>
      <c r="J7950" s="377">
        <f t="shared" si="255"/>
        <v>0</v>
      </c>
      <c r="K7950" s="467">
        <f t="shared" si="256"/>
        <v>0</v>
      </c>
      <c r="L7950" s="113"/>
      <c r="M7950" s="113"/>
    </row>
    <row r="7951" spans="2:13" s="181" customFormat="1" ht="12.75" hidden="1" customHeight="1">
      <c r="B7951" s="1186"/>
      <c r="C7951" s="1159"/>
      <c r="D7951" s="465">
        <v>932</v>
      </c>
      <c r="E7951" s="1156"/>
      <c r="F7951" s="1157"/>
      <c r="G7951" s="1158"/>
      <c r="H7951" s="468">
        <v>0.05</v>
      </c>
      <c r="I7951" s="564"/>
      <c r="J7951" s="377">
        <f t="shared" si="255"/>
        <v>0</v>
      </c>
      <c r="K7951" s="467">
        <f t="shared" si="256"/>
        <v>0</v>
      </c>
      <c r="L7951" s="113"/>
      <c r="M7951" s="113"/>
    </row>
    <row r="7952" spans="2:13" s="181" customFormat="1" ht="12.75" hidden="1" customHeight="1">
      <c r="B7952" s="1186"/>
      <c r="C7952" s="1159"/>
      <c r="D7952" s="465">
        <v>933</v>
      </c>
      <c r="E7952" s="1156"/>
      <c r="F7952" s="1157"/>
      <c r="G7952" s="1158"/>
      <c r="H7952" s="468">
        <v>0.05</v>
      </c>
      <c r="I7952" s="564"/>
      <c r="J7952" s="377">
        <f t="shared" si="255"/>
        <v>0</v>
      </c>
      <c r="K7952" s="467">
        <f t="shared" si="256"/>
        <v>0</v>
      </c>
      <c r="L7952" s="113"/>
      <c r="M7952" s="113"/>
    </row>
    <row r="7953" spans="2:13" s="181" customFormat="1" ht="12.75" hidden="1" customHeight="1">
      <c r="B7953" s="1186"/>
      <c r="C7953" s="1159"/>
      <c r="D7953" s="465">
        <v>934</v>
      </c>
      <c r="E7953" s="1156"/>
      <c r="F7953" s="1157"/>
      <c r="G7953" s="1158"/>
      <c r="H7953" s="468">
        <v>0.05</v>
      </c>
      <c r="I7953" s="564"/>
      <c r="J7953" s="377">
        <f t="shared" si="255"/>
        <v>0</v>
      </c>
      <c r="K7953" s="467">
        <f t="shared" si="256"/>
        <v>0</v>
      </c>
      <c r="L7953" s="113"/>
      <c r="M7953" s="113"/>
    </row>
    <row r="7954" spans="2:13" s="181" customFormat="1" ht="12.75" hidden="1" customHeight="1">
      <c r="B7954" s="1186"/>
      <c r="C7954" s="1159"/>
      <c r="D7954" s="465">
        <v>935</v>
      </c>
      <c r="E7954" s="1156"/>
      <c r="F7954" s="1157"/>
      <c r="G7954" s="1158"/>
      <c r="H7954" s="468">
        <v>0.05</v>
      </c>
      <c r="I7954" s="564"/>
      <c r="J7954" s="377">
        <f t="shared" si="255"/>
        <v>0</v>
      </c>
      <c r="K7954" s="467">
        <f t="shared" si="256"/>
        <v>0</v>
      </c>
      <c r="L7954" s="113"/>
      <c r="M7954" s="113"/>
    </row>
    <row r="7955" spans="2:13" s="181" customFormat="1" ht="12.75" hidden="1" customHeight="1">
      <c r="B7955" s="1186"/>
      <c r="C7955" s="1159"/>
      <c r="D7955" s="465">
        <v>936</v>
      </c>
      <c r="E7955" s="1156"/>
      <c r="F7955" s="1157"/>
      <c r="G7955" s="1158"/>
      <c r="H7955" s="468">
        <v>0.05</v>
      </c>
      <c r="I7955" s="564"/>
      <c r="J7955" s="377">
        <f t="shared" si="255"/>
        <v>0</v>
      </c>
      <c r="K7955" s="467">
        <f t="shared" si="256"/>
        <v>0</v>
      </c>
      <c r="L7955" s="113"/>
      <c r="M7955" s="113"/>
    </row>
    <row r="7956" spans="2:13" s="181" customFormat="1" ht="12.75" hidden="1" customHeight="1">
      <c r="B7956" s="1186"/>
      <c r="C7956" s="1159"/>
      <c r="D7956" s="465">
        <v>937</v>
      </c>
      <c r="E7956" s="1156"/>
      <c r="F7956" s="1157"/>
      <c r="G7956" s="1158"/>
      <c r="H7956" s="468">
        <v>0.05</v>
      </c>
      <c r="I7956" s="564"/>
      <c r="J7956" s="377">
        <f t="shared" si="255"/>
        <v>0</v>
      </c>
      <c r="K7956" s="467">
        <f t="shared" si="256"/>
        <v>0</v>
      </c>
      <c r="L7956" s="113"/>
      <c r="M7956" s="113"/>
    </row>
    <row r="7957" spans="2:13" s="181" customFormat="1" ht="12.75" hidden="1" customHeight="1">
      <c r="B7957" s="1186"/>
      <c r="C7957" s="1159"/>
      <c r="D7957" s="465">
        <v>938</v>
      </c>
      <c r="E7957" s="1156"/>
      <c r="F7957" s="1157"/>
      <c r="G7957" s="1158"/>
      <c r="H7957" s="468">
        <v>0.05</v>
      </c>
      <c r="I7957" s="564"/>
      <c r="J7957" s="377">
        <f t="shared" si="255"/>
        <v>0</v>
      </c>
      <c r="K7957" s="467">
        <f t="shared" si="256"/>
        <v>0</v>
      </c>
      <c r="L7957" s="113"/>
      <c r="M7957" s="113"/>
    </row>
    <row r="7958" spans="2:13" s="181" customFormat="1" ht="12.75" hidden="1" customHeight="1">
      <c r="B7958" s="1186"/>
      <c r="C7958" s="1159"/>
      <c r="D7958" s="465">
        <v>939</v>
      </c>
      <c r="E7958" s="1156"/>
      <c r="F7958" s="1157"/>
      <c r="G7958" s="1158"/>
      <c r="H7958" s="468">
        <v>0.05</v>
      </c>
      <c r="I7958" s="564"/>
      <c r="J7958" s="377">
        <f t="shared" si="255"/>
        <v>0</v>
      </c>
      <c r="K7958" s="467">
        <f t="shared" si="256"/>
        <v>0</v>
      </c>
      <c r="L7958" s="113"/>
      <c r="M7958" s="113"/>
    </row>
    <row r="7959" spans="2:13" s="181" customFormat="1" ht="12.75" hidden="1" customHeight="1">
      <c r="B7959" s="1186"/>
      <c r="C7959" s="1159"/>
      <c r="D7959" s="465">
        <v>940</v>
      </c>
      <c r="E7959" s="1156"/>
      <c r="F7959" s="1157"/>
      <c r="G7959" s="1158"/>
      <c r="H7959" s="468">
        <v>0.05</v>
      </c>
      <c r="I7959" s="564"/>
      <c r="J7959" s="377">
        <f t="shared" si="255"/>
        <v>0</v>
      </c>
      <c r="K7959" s="467">
        <f t="shared" si="256"/>
        <v>0</v>
      </c>
      <c r="L7959" s="113"/>
      <c r="M7959" s="113"/>
    </row>
    <row r="7960" spans="2:13" s="181" customFormat="1" ht="12.75" hidden="1" customHeight="1">
      <c r="B7960" s="1186"/>
      <c r="C7960" s="1159"/>
      <c r="D7960" s="465">
        <v>941</v>
      </c>
      <c r="E7960" s="1156"/>
      <c r="F7960" s="1157"/>
      <c r="G7960" s="1158"/>
      <c r="H7960" s="468">
        <v>0.05</v>
      </c>
      <c r="I7960" s="564"/>
      <c r="J7960" s="377">
        <f t="shared" si="255"/>
        <v>0</v>
      </c>
      <c r="K7960" s="467">
        <f t="shared" si="256"/>
        <v>0</v>
      </c>
      <c r="L7960" s="113"/>
      <c r="M7960" s="113"/>
    </row>
    <row r="7961" spans="2:13" s="181" customFormat="1" ht="12.75" hidden="1" customHeight="1">
      <c r="B7961" s="1186"/>
      <c r="C7961" s="1159"/>
      <c r="D7961" s="465">
        <v>942</v>
      </c>
      <c r="E7961" s="1156"/>
      <c r="F7961" s="1157"/>
      <c r="G7961" s="1158"/>
      <c r="H7961" s="468">
        <v>0.05</v>
      </c>
      <c r="I7961" s="564"/>
      <c r="J7961" s="377">
        <f t="shared" si="255"/>
        <v>0</v>
      </c>
      <c r="K7961" s="467">
        <f t="shared" si="256"/>
        <v>0</v>
      </c>
      <c r="L7961" s="113"/>
      <c r="M7961" s="113"/>
    </row>
    <row r="7962" spans="2:13" s="181" customFormat="1" ht="12.75" hidden="1" customHeight="1">
      <c r="B7962" s="1186"/>
      <c r="C7962" s="1159"/>
      <c r="D7962" s="465">
        <v>943</v>
      </c>
      <c r="E7962" s="1156"/>
      <c r="F7962" s="1157"/>
      <c r="G7962" s="1158"/>
      <c r="H7962" s="468">
        <v>0.05</v>
      </c>
      <c r="I7962" s="564"/>
      <c r="J7962" s="377">
        <f t="shared" si="255"/>
        <v>0</v>
      </c>
      <c r="K7962" s="467">
        <f t="shared" si="256"/>
        <v>0</v>
      </c>
      <c r="L7962" s="113"/>
      <c r="M7962" s="113"/>
    </row>
    <row r="7963" spans="2:13" s="181" customFormat="1" ht="12.75" hidden="1" customHeight="1">
      <c r="B7963" s="1186"/>
      <c r="C7963" s="1159"/>
      <c r="D7963" s="465">
        <v>944</v>
      </c>
      <c r="E7963" s="1156"/>
      <c r="F7963" s="1157"/>
      <c r="G7963" s="1158"/>
      <c r="H7963" s="468">
        <v>0.05</v>
      </c>
      <c r="I7963" s="564"/>
      <c r="J7963" s="377">
        <f t="shared" si="255"/>
        <v>0</v>
      </c>
      <c r="K7963" s="467">
        <f t="shared" si="256"/>
        <v>0</v>
      </c>
      <c r="L7963" s="113"/>
      <c r="M7963" s="113"/>
    </row>
    <row r="7964" spans="2:13" s="181" customFormat="1" ht="12.75" hidden="1" customHeight="1">
      <c r="B7964" s="1186"/>
      <c r="C7964" s="1159"/>
      <c r="D7964" s="465">
        <v>945</v>
      </c>
      <c r="E7964" s="1156"/>
      <c r="F7964" s="1157"/>
      <c r="G7964" s="1158"/>
      <c r="H7964" s="468">
        <v>0.05</v>
      </c>
      <c r="I7964" s="564"/>
      <c r="J7964" s="377">
        <f t="shared" si="255"/>
        <v>0</v>
      </c>
      <c r="K7964" s="467">
        <f t="shared" si="256"/>
        <v>0</v>
      </c>
      <c r="L7964" s="113"/>
      <c r="M7964" s="113"/>
    </row>
    <row r="7965" spans="2:13" s="181" customFormat="1" ht="12.75" hidden="1" customHeight="1">
      <c r="B7965" s="1186"/>
      <c r="C7965" s="1159"/>
      <c r="D7965" s="465">
        <v>946</v>
      </c>
      <c r="E7965" s="1156"/>
      <c r="F7965" s="1157"/>
      <c r="G7965" s="1158"/>
      <c r="H7965" s="468">
        <v>0.05</v>
      </c>
      <c r="I7965" s="564"/>
      <c r="J7965" s="377">
        <f t="shared" si="255"/>
        <v>0</v>
      </c>
      <c r="K7965" s="467">
        <f t="shared" si="256"/>
        <v>0</v>
      </c>
      <c r="L7965" s="113"/>
      <c r="M7965" s="113"/>
    </row>
    <row r="7966" spans="2:13" s="181" customFormat="1" ht="12.75" hidden="1" customHeight="1">
      <c r="B7966" s="1186"/>
      <c r="C7966" s="1159"/>
      <c r="D7966" s="465">
        <v>947</v>
      </c>
      <c r="E7966" s="1156"/>
      <c r="F7966" s="1157"/>
      <c r="G7966" s="1158"/>
      <c r="H7966" s="468">
        <v>0.05</v>
      </c>
      <c r="I7966" s="564"/>
      <c r="J7966" s="377">
        <f t="shared" si="255"/>
        <v>0</v>
      </c>
      <c r="K7966" s="467">
        <f t="shared" si="256"/>
        <v>0</v>
      </c>
      <c r="L7966" s="113"/>
      <c r="M7966" s="113"/>
    </row>
    <row r="7967" spans="2:13" s="181" customFormat="1" ht="12.75" hidden="1" customHeight="1">
      <c r="B7967" s="1186"/>
      <c r="C7967" s="1159"/>
      <c r="D7967" s="465">
        <v>948</v>
      </c>
      <c r="E7967" s="1156"/>
      <c r="F7967" s="1157"/>
      <c r="G7967" s="1158"/>
      <c r="H7967" s="468">
        <v>0.05</v>
      </c>
      <c r="I7967" s="564"/>
      <c r="J7967" s="377">
        <f t="shared" si="255"/>
        <v>0</v>
      </c>
      <c r="K7967" s="467">
        <f t="shared" si="256"/>
        <v>0</v>
      </c>
      <c r="L7967" s="113"/>
      <c r="M7967" s="113"/>
    </row>
    <row r="7968" spans="2:13" s="181" customFormat="1" ht="12.75" hidden="1" customHeight="1">
      <c r="B7968" s="1186"/>
      <c r="C7968" s="1159"/>
      <c r="D7968" s="465">
        <v>949</v>
      </c>
      <c r="E7968" s="1156"/>
      <c r="F7968" s="1157"/>
      <c r="G7968" s="1158"/>
      <c r="H7968" s="468">
        <v>0.05</v>
      </c>
      <c r="I7968" s="564"/>
      <c r="J7968" s="377">
        <f t="shared" si="255"/>
        <v>0</v>
      </c>
      <c r="K7968" s="467">
        <f t="shared" si="256"/>
        <v>0</v>
      </c>
      <c r="L7968" s="113"/>
      <c r="M7968" s="113"/>
    </row>
    <row r="7969" spans="2:13" s="181" customFormat="1" ht="12.75" hidden="1" customHeight="1">
      <c r="B7969" s="1186"/>
      <c r="C7969" s="1159"/>
      <c r="D7969" s="465">
        <v>950</v>
      </c>
      <c r="E7969" s="1156"/>
      <c r="F7969" s="1157"/>
      <c r="G7969" s="1158"/>
      <c r="H7969" s="468">
        <v>0.05</v>
      </c>
      <c r="I7969" s="564"/>
      <c r="J7969" s="377">
        <f t="shared" si="255"/>
        <v>0</v>
      </c>
      <c r="K7969" s="467">
        <f t="shared" si="256"/>
        <v>0</v>
      </c>
      <c r="L7969" s="113"/>
      <c r="M7969" s="113"/>
    </row>
    <row r="7970" spans="2:13" s="181" customFormat="1" ht="12.75" hidden="1" customHeight="1">
      <c r="B7970" s="1186"/>
      <c r="C7970" s="1159"/>
      <c r="D7970" s="465">
        <v>951</v>
      </c>
      <c r="E7970" s="1156"/>
      <c r="F7970" s="1157"/>
      <c r="G7970" s="1158"/>
      <c r="H7970" s="468">
        <v>0.05</v>
      </c>
      <c r="I7970" s="564"/>
      <c r="J7970" s="377">
        <f t="shared" si="255"/>
        <v>0</v>
      </c>
      <c r="K7970" s="467">
        <f t="shared" si="256"/>
        <v>0</v>
      </c>
      <c r="L7970" s="113"/>
      <c r="M7970" s="113"/>
    </row>
    <row r="7971" spans="2:13" s="181" customFormat="1" ht="12.75" hidden="1" customHeight="1">
      <c r="B7971" s="1186"/>
      <c r="C7971" s="1159"/>
      <c r="D7971" s="465">
        <v>952</v>
      </c>
      <c r="E7971" s="1156"/>
      <c r="F7971" s="1157"/>
      <c r="G7971" s="1158"/>
      <c r="H7971" s="468">
        <v>0.05</v>
      </c>
      <c r="I7971" s="564"/>
      <c r="J7971" s="377">
        <f t="shared" si="255"/>
        <v>0</v>
      </c>
      <c r="K7971" s="467">
        <f t="shared" si="256"/>
        <v>0</v>
      </c>
      <c r="L7971" s="113"/>
      <c r="M7971" s="113"/>
    </row>
    <row r="7972" spans="2:13" s="181" customFormat="1" ht="12.75" hidden="1" customHeight="1">
      <c r="B7972" s="1186"/>
      <c r="C7972" s="1159"/>
      <c r="D7972" s="465">
        <v>953</v>
      </c>
      <c r="E7972" s="1156"/>
      <c r="F7972" s="1157"/>
      <c r="G7972" s="1158"/>
      <c r="H7972" s="468">
        <v>0.05</v>
      </c>
      <c r="I7972" s="564"/>
      <c r="J7972" s="377">
        <f t="shared" si="255"/>
        <v>0</v>
      </c>
      <c r="K7972" s="467">
        <f t="shared" si="256"/>
        <v>0</v>
      </c>
      <c r="L7972" s="113"/>
      <c r="M7972" s="113"/>
    </row>
    <row r="7973" spans="2:13" s="181" customFormat="1" ht="12.75" hidden="1" customHeight="1">
      <c r="B7973" s="1186"/>
      <c r="C7973" s="1159"/>
      <c r="D7973" s="465">
        <v>954</v>
      </c>
      <c r="E7973" s="1156"/>
      <c r="F7973" s="1157"/>
      <c r="G7973" s="1158"/>
      <c r="H7973" s="468">
        <v>0.05</v>
      </c>
      <c r="I7973" s="564"/>
      <c r="J7973" s="377">
        <f t="shared" si="255"/>
        <v>0</v>
      </c>
      <c r="K7973" s="467">
        <f t="shared" si="256"/>
        <v>0</v>
      </c>
      <c r="L7973" s="113"/>
      <c r="M7973" s="113"/>
    </row>
    <row r="7974" spans="2:13" s="181" customFormat="1" ht="12.75" hidden="1" customHeight="1">
      <c r="B7974" s="1186"/>
      <c r="C7974" s="1159"/>
      <c r="D7974" s="465">
        <v>955</v>
      </c>
      <c r="E7974" s="1156"/>
      <c r="F7974" s="1157"/>
      <c r="G7974" s="1158"/>
      <c r="H7974" s="468">
        <v>0.05</v>
      </c>
      <c r="I7974" s="564"/>
      <c r="J7974" s="377">
        <f t="shared" si="255"/>
        <v>0</v>
      </c>
      <c r="K7974" s="467">
        <f t="shared" si="256"/>
        <v>0</v>
      </c>
      <c r="L7974" s="113"/>
      <c r="M7974" s="113"/>
    </row>
    <row r="7975" spans="2:13" s="181" customFormat="1" ht="12.75" hidden="1" customHeight="1">
      <c r="B7975" s="1186"/>
      <c r="C7975" s="1159"/>
      <c r="D7975" s="465">
        <v>956</v>
      </c>
      <c r="E7975" s="1156"/>
      <c r="F7975" s="1157"/>
      <c r="G7975" s="1158"/>
      <c r="H7975" s="468">
        <v>0.05</v>
      </c>
      <c r="I7975" s="564"/>
      <c r="J7975" s="377">
        <f t="shared" si="255"/>
        <v>0</v>
      </c>
      <c r="K7975" s="467">
        <f t="shared" si="256"/>
        <v>0</v>
      </c>
      <c r="L7975" s="113"/>
      <c r="M7975" s="113"/>
    </row>
    <row r="7976" spans="2:13" s="181" customFormat="1" ht="12.75" hidden="1" customHeight="1">
      <c r="B7976" s="1186"/>
      <c r="C7976" s="1159"/>
      <c r="D7976" s="465">
        <v>957</v>
      </c>
      <c r="E7976" s="1156"/>
      <c r="F7976" s="1157"/>
      <c r="G7976" s="1158"/>
      <c r="H7976" s="468">
        <v>0.05</v>
      </c>
      <c r="I7976" s="564"/>
      <c r="J7976" s="377">
        <f t="shared" si="255"/>
        <v>0</v>
      </c>
      <c r="K7976" s="467">
        <f t="shared" si="256"/>
        <v>0</v>
      </c>
      <c r="L7976" s="113"/>
      <c r="M7976" s="113"/>
    </row>
    <row r="7977" spans="2:13" s="181" customFormat="1" ht="12.75" hidden="1" customHeight="1">
      <c r="B7977" s="1186"/>
      <c r="C7977" s="1159"/>
      <c r="D7977" s="465">
        <v>958</v>
      </c>
      <c r="E7977" s="1156"/>
      <c r="F7977" s="1157"/>
      <c r="G7977" s="1158"/>
      <c r="H7977" s="468">
        <v>0.05</v>
      </c>
      <c r="I7977" s="564"/>
      <c r="J7977" s="377">
        <f t="shared" si="255"/>
        <v>0</v>
      </c>
      <c r="K7977" s="467">
        <f t="shared" si="256"/>
        <v>0</v>
      </c>
      <c r="L7977" s="113"/>
      <c r="M7977" s="113"/>
    </row>
    <row r="7978" spans="2:13" s="181" customFormat="1" ht="12.75" hidden="1" customHeight="1">
      <c r="B7978" s="1186"/>
      <c r="C7978" s="1159"/>
      <c r="D7978" s="465">
        <v>959</v>
      </c>
      <c r="E7978" s="1156"/>
      <c r="F7978" s="1157"/>
      <c r="G7978" s="1158"/>
      <c r="H7978" s="468">
        <v>0.05</v>
      </c>
      <c r="I7978" s="564"/>
      <c r="J7978" s="377">
        <f t="shared" si="255"/>
        <v>0</v>
      </c>
      <c r="K7978" s="467">
        <f t="shared" si="256"/>
        <v>0</v>
      </c>
      <c r="L7978" s="113"/>
      <c r="M7978" s="113"/>
    </row>
    <row r="7979" spans="2:13" s="181" customFormat="1" ht="12.75" hidden="1" customHeight="1">
      <c r="B7979" s="1186"/>
      <c r="C7979" s="1159"/>
      <c r="D7979" s="465">
        <v>960</v>
      </c>
      <c r="E7979" s="1156"/>
      <c r="F7979" s="1157"/>
      <c r="G7979" s="1158"/>
      <c r="H7979" s="468">
        <v>0.05</v>
      </c>
      <c r="I7979" s="564"/>
      <c r="J7979" s="377">
        <f t="shared" si="255"/>
        <v>0</v>
      </c>
      <c r="K7979" s="467">
        <f t="shared" si="256"/>
        <v>0</v>
      </c>
      <c r="L7979" s="113"/>
      <c r="M7979" s="113"/>
    </row>
    <row r="7980" spans="2:13" s="181" customFormat="1" ht="12.75" hidden="1" customHeight="1">
      <c r="B7980" s="1186"/>
      <c r="C7980" s="1159"/>
      <c r="D7980" s="465">
        <v>961</v>
      </c>
      <c r="E7980" s="1156"/>
      <c r="F7980" s="1157"/>
      <c r="G7980" s="1158"/>
      <c r="H7980" s="468">
        <v>0.05</v>
      </c>
      <c r="I7980" s="564"/>
      <c r="J7980" s="377">
        <f t="shared" ref="J7980:J8019" si="257">$I$11027*H7980</f>
        <v>0</v>
      </c>
      <c r="K7980" s="467">
        <f t="shared" si="256"/>
        <v>0</v>
      </c>
      <c r="L7980" s="113"/>
      <c r="M7980" s="113"/>
    </row>
    <row r="7981" spans="2:13" s="181" customFormat="1" ht="12.75" hidden="1" customHeight="1">
      <c r="B7981" s="1186"/>
      <c r="C7981" s="1159"/>
      <c r="D7981" s="465">
        <v>962</v>
      </c>
      <c r="E7981" s="1156"/>
      <c r="F7981" s="1157"/>
      <c r="G7981" s="1158"/>
      <c r="H7981" s="468">
        <v>0.05</v>
      </c>
      <c r="I7981" s="564"/>
      <c r="J7981" s="377">
        <f t="shared" si="257"/>
        <v>0</v>
      </c>
      <c r="K7981" s="467">
        <f t="shared" ref="K7981:K8019" si="258">MAX(0,(I7981-J7981)*0.65)</f>
        <v>0</v>
      </c>
      <c r="L7981" s="113"/>
      <c r="M7981" s="113"/>
    </row>
    <row r="7982" spans="2:13" s="181" customFormat="1" ht="12.75" hidden="1" customHeight="1">
      <c r="B7982" s="1186"/>
      <c r="C7982" s="1159"/>
      <c r="D7982" s="465">
        <v>963</v>
      </c>
      <c r="E7982" s="1156"/>
      <c r="F7982" s="1157"/>
      <c r="G7982" s="1158"/>
      <c r="H7982" s="468">
        <v>0.05</v>
      </c>
      <c r="I7982" s="564"/>
      <c r="J7982" s="377">
        <f t="shared" si="257"/>
        <v>0</v>
      </c>
      <c r="K7982" s="467">
        <f t="shared" si="258"/>
        <v>0</v>
      </c>
      <c r="L7982" s="113"/>
      <c r="M7982" s="113"/>
    </row>
    <row r="7983" spans="2:13" s="181" customFormat="1" ht="12.75" hidden="1" customHeight="1">
      <c r="B7983" s="1186"/>
      <c r="C7983" s="1159"/>
      <c r="D7983" s="465">
        <v>964</v>
      </c>
      <c r="E7983" s="1156"/>
      <c r="F7983" s="1157"/>
      <c r="G7983" s="1158"/>
      <c r="H7983" s="468">
        <v>0.05</v>
      </c>
      <c r="I7983" s="564"/>
      <c r="J7983" s="377">
        <f t="shared" si="257"/>
        <v>0</v>
      </c>
      <c r="K7983" s="467">
        <f t="shared" si="258"/>
        <v>0</v>
      </c>
      <c r="L7983" s="113"/>
      <c r="M7983" s="113"/>
    </row>
    <row r="7984" spans="2:13" s="181" customFormat="1" ht="12.75" hidden="1" customHeight="1">
      <c r="B7984" s="1186"/>
      <c r="C7984" s="1159"/>
      <c r="D7984" s="465">
        <v>965</v>
      </c>
      <c r="E7984" s="1156"/>
      <c r="F7984" s="1157"/>
      <c r="G7984" s="1158"/>
      <c r="H7984" s="468">
        <v>0.05</v>
      </c>
      <c r="I7984" s="564"/>
      <c r="J7984" s="377">
        <f t="shared" si="257"/>
        <v>0</v>
      </c>
      <c r="K7984" s="467">
        <f t="shared" si="258"/>
        <v>0</v>
      </c>
      <c r="L7984" s="113"/>
      <c r="M7984" s="113"/>
    </row>
    <row r="7985" spans="2:13" s="181" customFormat="1" ht="12.75" hidden="1" customHeight="1">
      <c r="B7985" s="1186"/>
      <c r="C7985" s="1159"/>
      <c r="D7985" s="465">
        <v>966</v>
      </c>
      <c r="E7985" s="1156"/>
      <c r="F7985" s="1157"/>
      <c r="G7985" s="1158"/>
      <c r="H7985" s="468">
        <v>0.05</v>
      </c>
      <c r="I7985" s="564"/>
      <c r="J7985" s="377">
        <f t="shared" si="257"/>
        <v>0</v>
      </c>
      <c r="K7985" s="467">
        <f t="shared" si="258"/>
        <v>0</v>
      </c>
      <c r="L7985" s="113"/>
      <c r="M7985" s="113"/>
    </row>
    <row r="7986" spans="2:13" s="181" customFormat="1" ht="12.75" hidden="1" customHeight="1">
      <c r="B7986" s="1186"/>
      <c r="C7986" s="1159"/>
      <c r="D7986" s="465">
        <v>967</v>
      </c>
      <c r="E7986" s="1156"/>
      <c r="F7986" s="1157"/>
      <c r="G7986" s="1158"/>
      <c r="H7986" s="468">
        <v>0.05</v>
      </c>
      <c r="I7986" s="564"/>
      <c r="J7986" s="377">
        <f t="shared" si="257"/>
        <v>0</v>
      </c>
      <c r="K7986" s="467">
        <f t="shared" si="258"/>
        <v>0</v>
      </c>
      <c r="L7986" s="113"/>
      <c r="M7986" s="113"/>
    </row>
    <row r="7987" spans="2:13" s="181" customFormat="1" ht="12.75" hidden="1" customHeight="1">
      <c r="B7987" s="1186"/>
      <c r="C7987" s="1159"/>
      <c r="D7987" s="465">
        <v>968</v>
      </c>
      <c r="E7987" s="1156"/>
      <c r="F7987" s="1157"/>
      <c r="G7987" s="1158"/>
      <c r="H7987" s="468">
        <v>0.05</v>
      </c>
      <c r="I7987" s="564"/>
      <c r="J7987" s="377">
        <f t="shared" si="257"/>
        <v>0</v>
      </c>
      <c r="K7987" s="467">
        <f t="shared" si="258"/>
        <v>0</v>
      </c>
      <c r="L7987" s="113"/>
      <c r="M7987" s="113"/>
    </row>
    <row r="7988" spans="2:13" s="181" customFormat="1" ht="12.75" hidden="1" customHeight="1">
      <c r="B7988" s="1186"/>
      <c r="C7988" s="1159"/>
      <c r="D7988" s="465">
        <v>969</v>
      </c>
      <c r="E7988" s="1156"/>
      <c r="F7988" s="1157"/>
      <c r="G7988" s="1158"/>
      <c r="H7988" s="468">
        <v>0.05</v>
      </c>
      <c r="I7988" s="564"/>
      <c r="J7988" s="377">
        <f t="shared" si="257"/>
        <v>0</v>
      </c>
      <c r="K7988" s="467">
        <f t="shared" si="258"/>
        <v>0</v>
      </c>
      <c r="L7988" s="113"/>
      <c r="M7988" s="113"/>
    </row>
    <row r="7989" spans="2:13" s="181" customFormat="1" ht="12.75" hidden="1" customHeight="1">
      <c r="B7989" s="1186"/>
      <c r="C7989" s="1159"/>
      <c r="D7989" s="465">
        <v>970</v>
      </c>
      <c r="E7989" s="1156"/>
      <c r="F7989" s="1157"/>
      <c r="G7989" s="1158"/>
      <c r="H7989" s="468">
        <v>0.05</v>
      </c>
      <c r="I7989" s="564"/>
      <c r="J7989" s="377">
        <f t="shared" si="257"/>
        <v>0</v>
      </c>
      <c r="K7989" s="467">
        <f t="shared" si="258"/>
        <v>0</v>
      </c>
      <c r="L7989" s="113"/>
      <c r="M7989" s="113"/>
    </row>
    <row r="7990" spans="2:13" s="181" customFormat="1" ht="12.75" hidden="1" customHeight="1">
      <c r="B7990" s="1186"/>
      <c r="C7990" s="1159"/>
      <c r="D7990" s="465">
        <v>971</v>
      </c>
      <c r="E7990" s="1156"/>
      <c r="F7990" s="1157"/>
      <c r="G7990" s="1158"/>
      <c r="H7990" s="468">
        <v>0.05</v>
      </c>
      <c r="I7990" s="564"/>
      <c r="J7990" s="377">
        <f t="shared" si="257"/>
        <v>0</v>
      </c>
      <c r="K7990" s="467">
        <f t="shared" si="258"/>
        <v>0</v>
      </c>
      <c r="L7990" s="113"/>
      <c r="M7990" s="113"/>
    </row>
    <row r="7991" spans="2:13" s="181" customFormat="1" ht="12.75" hidden="1" customHeight="1">
      <c r="B7991" s="1186"/>
      <c r="C7991" s="1159"/>
      <c r="D7991" s="465">
        <v>972</v>
      </c>
      <c r="E7991" s="1156"/>
      <c r="F7991" s="1157"/>
      <c r="G7991" s="1158"/>
      <c r="H7991" s="468">
        <v>0.05</v>
      </c>
      <c r="I7991" s="564"/>
      <c r="J7991" s="377">
        <f t="shared" si="257"/>
        <v>0</v>
      </c>
      <c r="K7991" s="467">
        <f t="shared" si="258"/>
        <v>0</v>
      </c>
      <c r="L7991" s="113"/>
      <c r="M7991" s="113"/>
    </row>
    <row r="7992" spans="2:13" s="181" customFormat="1" ht="12.75" hidden="1" customHeight="1">
      <c r="B7992" s="1186"/>
      <c r="C7992" s="1159"/>
      <c r="D7992" s="465">
        <v>973</v>
      </c>
      <c r="E7992" s="1156"/>
      <c r="F7992" s="1157"/>
      <c r="G7992" s="1158"/>
      <c r="H7992" s="468">
        <v>0.05</v>
      </c>
      <c r="I7992" s="564"/>
      <c r="J7992" s="377">
        <f t="shared" si="257"/>
        <v>0</v>
      </c>
      <c r="K7992" s="467">
        <f t="shared" si="258"/>
        <v>0</v>
      </c>
      <c r="L7992" s="113"/>
      <c r="M7992" s="113"/>
    </row>
    <row r="7993" spans="2:13" s="181" customFormat="1" ht="12.75" hidden="1" customHeight="1">
      <c r="B7993" s="1186"/>
      <c r="C7993" s="1159"/>
      <c r="D7993" s="465">
        <v>974</v>
      </c>
      <c r="E7993" s="1156"/>
      <c r="F7993" s="1157"/>
      <c r="G7993" s="1158"/>
      <c r="H7993" s="468">
        <v>0.05</v>
      </c>
      <c r="I7993" s="564"/>
      <c r="J7993" s="377">
        <f t="shared" si="257"/>
        <v>0</v>
      </c>
      <c r="K7993" s="467">
        <f t="shared" si="258"/>
        <v>0</v>
      </c>
      <c r="L7993" s="113"/>
      <c r="M7993" s="113"/>
    </row>
    <row r="7994" spans="2:13" s="181" customFormat="1" ht="12.75" hidden="1" customHeight="1">
      <c r="B7994" s="1186"/>
      <c r="C7994" s="1159"/>
      <c r="D7994" s="465">
        <v>975</v>
      </c>
      <c r="E7994" s="1156"/>
      <c r="F7994" s="1157"/>
      <c r="G7994" s="1158"/>
      <c r="H7994" s="468">
        <v>0.05</v>
      </c>
      <c r="I7994" s="564"/>
      <c r="J7994" s="377">
        <f t="shared" si="257"/>
        <v>0</v>
      </c>
      <c r="K7994" s="467">
        <f t="shared" si="258"/>
        <v>0</v>
      </c>
      <c r="L7994" s="113"/>
      <c r="M7994" s="113"/>
    </row>
    <row r="7995" spans="2:13" s="181" customFormat="1" ht="12.75" hidden="1" customHeight="1">
      <c r="B7995" s="1186"/>
      <c r="C7995" s="1159"/>
      <c r="D7995" s="465">
        <v>976</v>
      </c>
      <c r="E7995" s="1156"/>
      <c r="F7995" s="1157"/>
      <c r="G7995" s="1158"/>
      <c r="H7995" s="468">
        <v>0.05</v>
      </c>
      <c r="I7995" s="564"/>
      <c r="J7995" s="377">
        <f t="shared" si="257"/>
        <v>0</v>
      </c>
      <c r="K7995" s="467">
        <f t="shared" si="258"/>
        <v>0</v>
      </c>
      <c r="L7995" s="113"/>
      <c r="M7995" s="113"/>
    </row>
    <row r="7996" spans="2:13" s="181" customFormat="1" ht="12.75" hidden="1" customHeight="1">
      <c r="B7996" s="1186"/>
      <c r="C7996" s="1159"/>
      <c r="D7996" s="465">
        <v>977</v>
      </c>
      <c r="E7996" s="1156"/>
      <c r="F7996" s="1157"/>
      <c r="G7996" s="1158"/>
      <c r="H7996" s="468">
        <v>0.05</v>
      </c>
      <c r="I7996" s="564"/>
      <c r="J7996" s="377">
        <f t="shared" si="257"/>
        <v>0</v>
      </c>
      <c r="K7996" s="467">
        <f t="shared" si="258"/>
        <v>0</v>
      </c>
      <c r="L7996" s="113"/>
      <c r="M7996" s="113"/>
    </row>
    <row r="7997" spans="2:13" s="181" customFormat="1" ht="12.75" hidden="1" customHeight="1">
      <c r="B7997" s="1186"/>
      <c r="C7997" s="1159"/>
      <c r="D7997" s="465">
        <v>978</v>
      </c>
      <c r="E7997" s="1156"/>
      <c r="F7997" s="1157"/>
      <c r="G7997" s="1158"/>
      <c r="H7997" s="468">
        <v>0.05</v>
      </c>
      <c r="I7997" s="564"/>
      <c r="J7997" s="377">
        <f t="shared" si="257"/>
        <v>0</v>
      </c>
      <c r="K7997" s="467">
        <f t="shared" si="258"/>
        <v>0</v>
      </c>
      <c r="L7997" s="113"/>
      <c r="M7997" s="113"/>
    </row>
    <row r="7998" spans="2:13" s="181" customFormat="1" ht="12.75" hidden="1" customHeight="1">
      <c r="B7998" s="1186"/>
      <c r="C7998" s="1159"/>
      <c r="D7998" s="465">
        <v>979</v>
      </c>
      <c r="E7998" s="1156"/>
      <c r="F7998" s="1157"/>
      <c r="G7998" s="1158"/>
      <c r="H7998" s="468">
        <v>0.05</v>
      </c>
      <c r="I7998" s="564"/>
      <c r="J7998" s="377">
        <f t="shared" si="257"/>
        <v>0</v>
      </c>
      <c r="K7998" s="467">
        <f t="shared" si="258"/>
        <v>0</v>
      </c>
      <c r="L7998" s="113"/>
      <c r="M7998" s="113"/>
    </row>
    <row r="7999" spans="2:13" s="181" customFormat="1" ht="12.75" hidden="1" customHeight="1">
      <c r="B7999" s="1186"/>
      <c r="C7999" s="1159"/>
      <c r="D7999" s="465">
        <v>980</v>
      </c>
      <c r="E7999" s="1156"/>
      <c r="F7999" s="1157"/>
      <c r="G7999" s="1158"/>
      <c r="H7999" s="468">
        <v>0.05</v>
      </c>
      <c r="I7999" s="564"/>
      <c r="J7999" s="377">
        <f t="shared" si="257"/>
        <v>0</v>
      </c>
      <c r="K7999" s="467">
        <f t="shared" si="258"/>
        <v>0</v>
      </c>
      <c r="L7999" s="113"/>
      <c r="M7999" s="113"/>
    </row>
    <row r="8000" spans="2:13" s="181" customFormat="1" ht="12.75" hidden="1" customHeight="1">
      <c r="B8000" s="1186"/>
      <c r="C8000" s="1159"/>
      <c r="D8000" s="465">
        <v>981</v>
      </c>
      <c r="E8000" s="1156"/>
      <c r="F8000" s="1157"/>
      <c r="G8000" s="1158"/>
      <c r="H8000" s="468">
        <v>0.05</v>
      </c>
      <c r="I8000" s="564"/>
      <c r="J8000" s="377">
        <f t="shared" si="257"/>
        <v>0</v>
      </c>
      <c r="K8000" s="467">
        <f t="shared" si="258"/>
        <v>0</v>
      </c>
      <c r="L8000" s="113"/>
      <c r="M8000" s="113"/>
    </row>
    <row r="8001" spans="2:13" s="181" customFormat="1" ht="12.75" hidden="1" customHeight="1">
      <c r="B8001" s="1186"/>
      <c r="C8001" s="1159"/>
      <c r="D8001" s="465">
        <v>982</v>
      </c>
      <c r="E8001" s="1156"/>
      <c r="F8001" s="1157"/>
      <c r="G8001" s="1158"/>
      <c r="H8001" s="468">
        <v>0.05</v>
      </c>
      <c r="I8001" s="564"/>
      <c r="J8001" s="377">
        <f t="shared" si="257"/>
        <v>0</v>
      </c>
      <c r="K8001" s="467">
        <f t="shared" si="258"/>
        <v>0</v>
      </c>
      <c r="L8001" s="113"/>
      <c r="M8001" s="113"/>
    </row>
    <row r="8002" spans="2:13" s="181" customFormat="1" ht="12.75" hidden="1" customHeight="1">
      <c r="B8002" s="1186"/>
      <c r="C8002" s="1159"/>
      <c r="D8002" s="465">
        <v>983</v>
      </c>
      <c r="E8002" s="1156"/>
      <c r="F8002" s="1157"/>
      <c r="G8002" s="1158"/>
      <c r="H8002" s="468">
        <v>0.05</v>
      </c>
      <c r="I8002" s="564"/>
      <c r="J8002" s="377">
        <f t="shared" si="257"/>
        <v>0</v>
      </c>
      <c r="K8002" s="467">
        <f t="shared" si="258"/>
        <v>0</v>
      </c>
      <c r="L8002" s="113"/>
      <c r="M8002" s="113"/>
    </row>
    <row r="8003" spans="2:13" s="181" customFormat="1" ht="12.75" hidden="1" customHeight="1">
      <c r="B8003" s="1186"/>
      <c r="C8003" s="1159"/>
      <c r="D8003" s="465">
        <v>984</v>
      </c>
      <c r="E8003" s="1156"/>
      <c r="F8003" s="1157"/>
      <c r="G8003" s="1158"/>
      <c r="H8003" s="468">
        <v>0.05</v>
      </c>
      <c r="I8003" s="564"/>
      <c r="J8003" s="377">
        <f t="shared" si="257"/>
        <v>0</v>
      </c>
      <c r="K8003" s="467">
        <f t="shared" si="258"/>
        <v>0</v>
      </c>
      <c r="L8003" s="113"/>
      <c r="M8003" s="113"/>
    </row>
    <row r="8004" spans="2:13" s="181" customFormat="1" ht="12.75" hidden="1" customHeight="1">
      <c r="B8004" s="1186"/>
      <c r="C8004" s="1159"/>
      <c r="D8004" s="465">
        <v>985</v>
      </c>
      <c r="E8004" s="1156"/>
      <c r="F8004" s="1157"/>
      <c r="G8004" s="1158"/>
      <c r="H8004" s="468">
        <v>0.05</v>
      </c>
      <c r="I8004" s="564"/>
      <c r="J8004" s="377">
        <f t="shared" si="257"/>
        <v>0</v>
      </c>
      <c r="K8004" s="467">
        <f t="shared" si="258"/>
        <v>0</v>
      </c>
      <c r="L8004" s="113"/>
      <c r="M8004" s="113"/>
    </row>
    <row r="8005" spans="2:13" s="181" customFormat="1" ht="12.75" hidden="1" customHeight="1">
      <c r="B8005" s="1186"/>
      <c r="C8005" s="1159"/>
      <c r="D8005" s="465">
        <v>986</v>
      </c>
      <c r="E8005" s="1156"/>
      <c r="F8005" s="1157"/>
      <c r="G8005" s="1158"/>
      <c r="H8005" s="468">
        <v>0.05</v>
      </c>
      <c r="I8005" s="564"/>
      <c r="J8005" s="377">
        <f t="shared" si="257"/>
        <v>0</v>
      </c>
      <c r="K8005" s="467">
        <f t="shared" si="258"/>
        <v>0</v>
      </c>
      <c r="L8005" s="113"/>
      <c r="M8005" s="113"/>
    </row>
    <row r="8006" spans="2:13" s="181" customFormat="1" ht="12.75" hidden="1" customHeight="1">
      <c r="B8006" s="1186"/>
      <c r="C8006" s="1159"/>
      <c r="D8006" s="465">
        <v>987</v>
      </c>
      <c r="E8006" s="1156"/>
      <c r="F8006" s="1157"/>
      <c r="G8006" s="1158"/>
      <c r="H8006" s="468">
        <v>0.05</v>
      </c>
      <c r="I8006" s="564"/>
      <c r="J8006" s="377">
        <f t="shared" si="257"/>
        <v>0</v>
      </c>
      <c r="K8006" s="467">
        <f t="shared" si="258"/>
        <v>0</v>
      </c>
      <c r="L8006" s="113"/>
      <c r="M8006" s="113"/>
    </row>
    <row r="8007" spans="2:13" s="181" customFormat="1" ht="12.75" hidden="1" customHeight="1">
      <c r="B8007" s="1186"/>
      <c r="C8007" s="1159"/>
      <c r="D8007" s="465">
        <v>988</v>
      </c>
      <c r="E8007" s="1156"/>
      <c r="F8007" s="1157"/>
      <c r="G8007" s="1158"/>
      <c r="H8007" s="468">
        <v>0.05</v>
      </c>
      <c r="I8007" s="564"/>
      <c r="J8007" s="377">
        <f t="shared" si="257"/>
        <v>0</v>
      </c>
      <c r="K8007" s="467">
        <f t="shared" si="258"/>
        <v>0</v>
      </c>
      <c r="L8007" s="113"/>
      <c r="M8007" s="113"/>
    </row>
    <row r="8008" spans="2:13" s="181" customFormat="1" ht="12.75" hidden="1" customHeight="1">
      <c r="B8008" s="1186"/>
      <c r="C8008" s="1159"/>
      <c r="D8008" s="465">
        <v>989</v>
      </c>
      <c r="E8008" s="1156"/>
      <c r="F8008" s="1157"/>
      <c r="G8008" s="1158"/>
      <c r="H8008" s="468">
        <v>0.05</v>
      </c>
      <c r="I8008" s="564"/>
      <c r="J8008" s="377">
        <f t="shared" si="257"/>
        <v>0</v>
      </c>
      <c r="K8008" s="467">
        <f t="shared" si="258"/>
        <v>0</v>
      </c>
      <c r="L8008" s="113"/>
      <c r="M8008" s="113"/>
    </row>
    <row r="8009" spans="2:13" s="181" customFormat="1" ht="12.75" hidden="1" customHeight="1">
      <c r="B8009" s="1186"/>
      <c r="C8009" s="1159"/>
      <c r="D8009" s="465">
        <v>990</v>
      </c>
      <c r="E8009" s="1156"/>
      <c r="F8009" s="1157"/>
      <c r="G8009" s="1158"/>
      <c r="H8009" s="468">
        <v>0.05</v>
      </c>
      <c r="I8009" s="564"/>
      <c r="J8009" s="377">
        <f t="shared" si="257"/>
        <v>0</v>
      </c>
      <c r="K8009" s="467">
        <f t="shared" si="258"/>
        <v>0</v>
      </c>
      <c r="L8009" s="113"/>
      <c r="M8009" s="113"/>
    </row>
    <row r="8010" spans="2:13" s="181" customFormat="1" ht="12.75" hidden="1" customHeight="1">
      <c r="B8010" s="1186"/>
      <c r="C8010" s="1159"/>
      <c r="D8010" s="465">
        <v>991</v>
      </c>
      <c r="E8010" s="1156"/>
      <c r="F8010" s="1157"/>
      <c r="G8010" s="1158"/>
      <c r="H8010" s="468">
        <v>0.05</v>
      </c>
      <c r="I8010" s="564"/>
      <c r="J8010" s="377">
        <f t="shared" si="257"/>
        <v>0</v>
      </c>
      <c r="K8010" s="467">
        <f t="shared" si="258"/>
        <v>0</v>
      </c>
      <c r="L8010" s="113"/>
      <c r="M8010" s="113"/>
    </row>
    <row r="8011" spans="2:13" s="181" customFormat="1" ht="12.75" hidden="1" customHeight="1">
      <c r="B8011" s="1186"/>
      <c r="C8011" s="1159"/>
      <c r="D8011" s="465">
        <v>992</v>
      </c>
      <c r="E8011" s="1156"/>
      <c r="F8011" s="1157"/>
      <c r="G8011" s="1158"/>
      <c r="H8011" s="468">
        <v>0.05</v>
      </c>
      <c r="I8011" s="564"/>
      <c r="J8011" s="377">
        <f t="shared" si="257"/>
        <v>0</v>
      </c>
      <c r="K8011" s="467">
        <f t="shared" si="258"/>
        <v>0</v>
      </c>
      <c r="L8011" s="113"/>
      <c r="M8011" s="113"/>
    </row>
    <row r="8012" spans="2:13" s="181" customFormat="1" ht="12.75" hidden="1" customHeight="1">
      <c r="B8012" s="1186"/>
      <c r="C8012" s="1159"/>
      <c r="D8012" s="465">
        <v>993</v>
      </c>
      <c r="E8012" s="1156"/>
      <c r="F8012" s="1157"/>
      <c r="G8012" s="1158"/>
      <c r="H8012" s="468">
        <v>0.05</v>
      </c>
      <c r="I8012" s="564"/>
      <c r="J8012" s="377">
        <f t="shared" si="257"/>
        <v>0</v>
      </c>
      <c r="K8012" s="467">
        <f t="shared" si="258"/>
        <v>0</v>
      </c>
      <c r="L8012" s="113"/>
      <c r="M8012" s="113"/>
    </row>
    <row r="8013" spans="2:13" s="181" customFormat="1" ht="12.75" hidden="1" customHeight="1">
      <c r="B8013" s="1186"/>
      <c r="C8013" s="1159"/>
      <c r="D8013" s="465">
        <v>994</v>
      </c>
      <c r="E8013" s="1156"/>
      <c r="F8013" s="1157"/>
      <c r="G8013" s="1158"/>
      <c r="H8013" s="468">
        <v>0.05</v>
      </c>
      <c r="I8013" s="564"/>
      <c r="J8013" s="377">
        <f t="shared" si="257"/>
        <v>0</v>
      </c>
      <c r="K8013" s="467">
        <f t="shared" si="258"/>
        <v>0</v>
      </c>
      <c r="L8013" s="113"/>
      <c r="M8013" s="113"/>
    </row>
    <row r="8014" spans="2:13" s="181" customFormat="1" ht="12.75" hidden="1" customHeight="1">
      <c r="B8014" s="1186"/>
      <c r="C8014" s="1159"/>
      <c r="D8014" s="465">
        <v>995</v>
      </c>
      <c r="E8014" s="1156"/>
      <c r="F8014" s="1157"/>
      <c r="G8014" s="1158"/>
      <c r="H8014" s="466">
        <v>0.05</v>
      </c>
      <c r="I8014" s="564"/>
      <c r="J8014" s="377">
        <f t="shared" si="257"/>
        <v>0</v>
      </c>
      <c r="K8014" s="467">
        <f t="shared" si="258"/>
        <v>0</v>
      </c>
      <c r="L8014" s="113"/>
      <c r="M8014" s="113"/>
    </row>
    <row r="8015" spans="2:13" s="181" customFormat="1" ht="12.75" customHeight="1">
      <c r="B8015" s="1186"/>
      <c r="C8015" s="1159"/>
      <c r="D8015" s="465">
        <v>996</v>
      </c>
      <c r="E8015" s="1156"/>
      <c r="F8015" s="1157"/>
      <c r="G8015" s="1158"/>
      <c r="H8015" s="466">
        <v>0.05</v>
      </c>
      <c r="I8015" s="564"/>
      <c r="J8015" s="377">
        <f t="shared" si="257"/>
        <v>0</v>
      </c>
      <c r="K8015" s="467">
        <f t="shared" si="258"/>
        <v>0</v>
      </c>
      <c r="L8015" s="113"/>
      <c r="M8015" s="113"/>
    </row>
    <row r="8016" spans="2:13" s="181" customFormat="1" ht="12.75" customHeight="1">
      <c r="B8016" s="1186"/>
      <c r="C8016" s="1159"/>
      <c r="D8016" s="465">
        <v>997</v>
      </c>
      <c r="E8016" s="1156"/>
      <c r="F8016" s="1157"/>
      <c r="G8016" s="1158"/>
      <c r="H8016" s="466">
        <v>0.05</v>
      </c>
      <c r="I8016" s="564"/>
      <c r="J8016" s="377">
        <f t="shared" si="257"/>
        <v>0</v>
      </c>
      <c r="K8016" s="467">
        <f t="shared" si="258"/>
        <v>0</v>
      </c>
      <c r="L8016" s="113"/>
      <c r="M8016" s="113"/>
    </row>
    <row r="8017" spans="2:13" s="181" customFormat="1" ht="12.75" customHeight="1">
      <c r="B8017" s="1186"/>
      <c r="C8017" s="1159"/>
      <c r="D8017" s="465">
        <v>998</v>
      </c>
      <c r="E8017" s="1156"/>
      <c r="F8017" s="1157"/>
      <c r="G8017" s="1158"/>
      <c r="H8017" s="466">
        <v>0.05</v>
      </c>
      <c r="I8017" s="564"/>
      <c r="J8017" s="377">
        <f t="shared" si="257"/>
        <v>0</v>
      </c>
      <c r="K8017" s="467">
        <f t="shared" si="258"/>
        <v>0</v>
      </c>
      <c r="L8017" s="113"/>
      <c r="M8017" s="113"/>
    </row>
    <row r="8018" spans="2:13" s="181" customFormat="1" ht="12.75" customHeight="1">
      <c r="B8018" s="1186"/>
      <c r="C8018" s="1159"/>
      <c r="D8018" s="465">
        <v>999</v>
      </c>
      <c r="E8018" s="1156"/>
      <c r="F8018" s="1157"/>
      <c r="G8018" s="1158"/>
      <c r="H8018" s="466">
        <v>0.05</v>
      </c>
      <c r="I8018" s="564"/>
      <c r="J8018" s="377">
        <f t="shared" si="257"/>
        <v>0</v>
      </c>
      <c r="K8018" s="467">
        <f t="shared" si="258"/>
        <v>0</v>
      </c>
      <c r="L8018" s="113"/>
      <c r="M8018" s="113"/>
    </row>
    <row r="8019" spans="2:13">
      <c r="B8019" s="1186"/>
      <c r="C8019" s="1159"/>
      <c r="D8019" s="465">
        <v>1000</v>
      </c>
      <c r="E8019" s="1156"/>
      <c r="F8019" s="1157"/>
      <c r="G8019" s="1158"/>
      <c r="H8019" s="125">
        <v>0.05</v>
      </c>
      <c r="I8019" s="564"/>
      <c r="J8019" s="377">
        <f t="shared" si="257"/>
        <v>0</v>
      </c>
      <c r="K8019" s="469">
        <f t="shared" si="258"/>
        <v>0</v>
      </c>
      <c r="L8019" s="16"/>
    </row>
    <row r="8020" spans="2:13" ht="43.5" customHeight="1">
      <c r="B8020" s="1186"/>
      <c r="C8020" s="1159" t="s">
        <v>45</v>
      </c>
      <c r="D8020" s="767" t="s">
        <v>565</v>
      </c>
      <c r="E8020" s="1193"/>
      <c r="F8020" s="1193"/>
      <c r="G8020" s="1193"/>
      <c r="H8020" s="158"/>
      <c r="I8020" s="359"/>
      <c r="J8020" s="361"/>
      <c r="K8020" s="559"/>
      <c r="L8020" s="16"/>
    </row>
    <row r="8021" spans="2:13">
      <c r="B8021" s="1186"/>
      <c r="C8021" s="1159"/>
      <c r="D8021" s="465">
        <v>1</v>
      </c>
      <c r="E8021" s="1156"/>
      <c r="F8021" s="1157"/>
      <c r="G8021" s="1158"/>
      <c r="H8021" s="125">
        <v>0.05</v>
      </c>
      <c r="I8021" s="564"/>
      <c r="J8021" s="377">
        <f t="shared" ref="J8021:J8084" si="259">$I$11027*H8021</f>
        <v>0</v>
      </c>
      <c r="K8021" s="477">
        <f>MAX(0,(I8021-J8021)*0.5)</f>
        <v>0</v>
      </c>
      <c r="L8021" s="16"/>
    </row>
    <row r="8022" spans="2:13" ht="12.75" customHeight="1">
      <c r="B8022" s="1186"/>
      <c r="C8022" s="1159"/>
      <c r="D8022" s="465">
        <v>2</v>
      </c>
      <c r="E8022" s="1156"/>
      <c r="F8022" s="1157"/>
      <c r="G8022" s="1158"/>
      <c r="H8022" s="125">
        <v>0.05</v>
      </c>
      <c r="I8022" s="564"/>
      <c r="J8022" s="377">
        <f t="shared" si="259"/>
        <v>0</v>
      </c>
      <c r="K8022" s="467">
        <f t="shared" ref="K8022:K8085" si="260">MAX(0,(I8022-J8022)*0.5)</f>
        <v>0</v>
      </c>
      <c r="L8022" s="16"/>
    </row>
    <row r="8023" spans="2:13" ht="12.75" customHeight="1">
      <c r="B8023" s="1186"/>
      <c r="C8023" s="1159"/>
      <c r="D8023" s="465">
        <v>3</v>
      </c>
      <c r="E8023" s="1156"/>
      <c r="F8023" s="1157"/>
      <c r="G8023" s="1158"/>
      <c r="H8023" s="125">
        <v>0.05</v>
      </c>
      <c r="I8023" s="564"/>
      <c r="J8023" s="377">
        <f t="shared" si="259"/>
        <v>0</v>
      </c>
      <c r="K8023" s="467">
        <f t="shared" si="260"/>
        <v>0</v>
      </c>
      <c r="L8023" s="16"/>
    </row>
    <row r="8024" spans="2:13" ht="12.75" customHeight="1">
      <c r="B8024" s="1186"/>
      <c r="C8024" s="1159"/>
      <c r="D8024" s="465">
        <v>4</v>
      </c>
      <c r="E8024" s="1156"/>
      <c r="F8024" s="1157"/>
      <c r="G8024" s="1158"/>
      <c r="H8024" s="125">
        <v>0.05</v>
      </c>
      <c r="I8024" s="564"/>
      <c r="J8024" s="377">
        <f t="shared" si="259"/>
        <v>0</v>
      </c>
      <c r="K8024" s="467">
        <f t="shared" si="260"/>
        <v>0</v>
      </c>
      <c r="L8024" s="16"/>
    </row>
    <row r="8025" spans="2:13" ht="12.75" customHeight="1">
      <c r="B8025" s="1186"/>
      <c r="C8025" s="1159"/>
      <c r="D8025" s="465">
        <v>5</v>
      </c>
      <c r="E8025" s="1156"/>
      <c r="F8025" s="1157"/>
      <c r="G8025" s="1158"/>
      <c r="H8025" s="615">
        <v>0.05</v>
      </c>
      <c r="I8025" s="564"/>
      <c r="J8025" s="377">
        <f t="shared" si="259"/>
        <v>0</v>
      </c>
      <c r="K8025" s="467">
        <f t="shared" si="260"/>
        <v>0</v>
      </c>
      <c r="L8025" s="16"/>
    </row>
    <row r="8026" spans="2:13" ht="12.75" hidden="1" customHeight="1">
      <c r="B8026" s="1186"/>
      <c r="C8026" s="1159"/>
      <c r="D8026" s="465">
        <v>6</v>
      </c>
      <c r="E8026" s="1156"/>
      <c r="F8026" s="1157"/>
      <c r="G8026" s="1158"/>
      <c r="H8026" s="125">
        <v>0.05</v>
      </c>
      <c r="I8026" s="564"/>
      <c r="J8026" s="377">
        <f t="shared" si="259"/>
        <v>0</v>
      </c>
      <c r="K8026" s="467">
        <f t="shared" si="260"/>
        <v>0</v>
      </c>
      <c r="L8026" s="16"/>
    </row>
    <row r="8027" spans="2:13" ht="12.75" hidden="1" customHeight="1">
      <c r="B8027" s="1186"/>
      <c r="C8027" s="1159"/>
      <c r="D8027" s="465">
        <v>7</v>
      </c>
      <c r="E8027" s="1156"/>
      <c r="F8027" s="1157"/>
      <c r="G8027" s="1158"/>
      <c r="H8027" s="125">
        <v>0.05</v>
      </c>
      <c r="I8027" s="564"/>
      <c r="J8027" s="377">
        <f t="shared" si="259"/>
        <v>0</v>
      </c>
      <c r="K8027" s="467">
        <f t="shared" si="260"/>
        <v>0</v>
      </c>
      <c r="L8027" s="16"/>
    </row>
    <row r="8028" spans="2:13" ht="12.75" hidden="1" customHeight="1">
      <c r="B8028" s="1186"/>
      <c r="C8028" s="1159"/>
      <c r="D8028" s="465">
        <v>8</v>
      </c>
      <c r="E8028" s="1156"/>
      <c r="F8028" s="1157"/>
      <c r="G8028" s="1158"/>
      <c r="H8028" s="125">
        <v>0.05</v>
      </c>
      <c r="I8028" s="564"/>
      <c r="J8028" s="377">
        <f t="shared" si="259"/>
        <v>0</v>
      </c>
      <c r="K8028" s="467">
        <f t="shared" si="260"/>
        <v>0</v>
      </c>
      <c r="L8028" s="16"/>
    </row>
    <row r="8029" spans="2:13" ht="12.75" hidden="1" customHeight="1">
      <c r="B8029" s="1186"/>
      <c r="C8029" s="1159"/>
      <c r="D8029" s="465">
        <v>9</v>
      </c>
      <c r="E8029" s="1156"/>
      <c r="F8029" s="1157"/>
      <c r="G8029" s="1158"/>
      <c r="H8029" s="125">
        <v>0.05</v>
      </c>
      <c r="I8029" s="564"/>
      <c r="J8029" s="377">
        <f t="shared" si="259"/>
        <v>0</v>
      </c>
      <c r="K8029" s="467">
        <f t="shared" si="260"/>
        <v>0</v>
      </c>
      <c r="L8029" s="16"/>
    </row>
    <row r="8030" spans="2:13" ht="12.75" hidden="1" customHeight="1">
      <c r="B8030" s="1186"/>
      <c r="C8030" s="1159"/>
      <c r="D8030" s="465">
        <v>10</v>
      </c>
      <c r="E8030" s="1156"/>
      <c r="F8030" s="1157"/>
      <c r="G8030" s="1158"/>
      <c r="H8030" s="125">
        <v>0.05</v>
      </c>
      <c r="I8030" s="564"/>
      <c r="J8030" s="377">
        <f t="shared" si="259"/>
        <v>0</v>
      </c>
      <c r="K8030" s="467">
        <f t="shared" si="260"/>
        <v>0</v>
      </c>
      <c r="L8030" s="16"/>
    </row>
    <row r="8031" spans="2:13" ht="12.75" hidden="1" customHeight="1">
      <c r="B8031" s="1186"/>
      <c r="C8031" s="1159"/>
      <c r="D8031" s="465">
        <v>11</v>
      </c>
      <c r="E8031" s="1156"/>
      <c r="F8031" s="1157"/>
      <c r="G8031" s="1158"/>
      <c r="H8031" s="125">
        <v>0.05</v>
      </c>
      <c r="I8031" s="564"/>
      <c r="J8031" s="377">
        <f t="shared" si="259"/>
        <v>0</v>
      </c>
      <c r="K8031" s="467">
        <f t="shared" si="260"/>
        <v>0</v>
      </c>
      <c r="L8031" s="16"/>
    </row>
    <row r="8032" spans="2:13" ht="12.75" hidden="1" customHeight="1">
      <c r="B8032" s="1186"/>
      <c r="C8032" s="1159"/>
      <c r="D8032" s="465">
        <v>12</v>
      </c>
      <c r="E8032" s="1156"/>
      <c r="F8032" s="1157"/>
      <c r="G8032" s="1158"/>
      <c r="H8032" s="125">
        <v>0.05</v>
      </c>
      <c r="I8032" s="564"/>
      <c r="J8032" s="377">
        <f t="shared" si="259"/>
        <v>0</v>
      </c>
      <c r="K8032" s="467">
        <f t="shared" si="260"/>
        <v>0</v>
      </c>
      <c r="L8032" s="16"/>
    </row>
    <row r="8033" spans="2:12" ht="12.75" hidden="1" customHeight="1">
      <c r="B8033" s="1186"/>
      <c r="C8033" s="1159"/>
      <c r="D8033" s="465">
        <v>13</v>
      </c>
      <c r="E8033" s="1156"/>
      <c r="F8033" s="1157"/>
      <c r="G8033" s="1158"/>
      <c r="H8033" s="125">
        <v>0.05</v>
      </c>
      <c r="I8033" s="564"/>
      <c r="J8033" s="377">
        <f t="shared" si="259"/>
        <v>0</v>
      </c>
      <c r="K8033" s="467">
        <f t="shared" si="260"/>
        <v>0</v>
      </c>
      <c r="L8033" s="16"/>
    </row>
    <row r="8034" spans="2:12" ht="12.75" hidden="1" customHeight="1">
      <c r="B8034" s="1186"/>
      <c r="C8034" s="1159"/>
      <c r="D8034" s="465">
        <v>14</v>
      </c>
      <c r="E8034" s="1156"/>
      <c r="F8034" s="1157"/>
      <c r="G8034" s="1158"/>
      <c r="H8034" s="125">
        <v>0.05</v>
      </c>
      <c r="I8034" s="564"/>
      <c r="J8034" s="377">
        <f t="shared" si="259"/>
        <v>0</v>
      </c>
      <c r="K8034" s="467">
        <f t="shared" si="260"/>
        <v>0</v>
      </c>
      <c r="L8034" s="16"/>
    </row>
    <row r="8035" spans="2:12" ht="12.75" hidden="1" customHeight="1">
      <c r="B8035" s="1186"/>
      <c r="C8035" s="1159"/>
      <c r="D8035" s="465">
        <v>15</v>
      </c>
      <c r="E8035" s="1156"/>
      <c r="F8035" s="1157"/>
      <c r="G8035" s="1158"/>
      <c r="H8035" s="125">
        <v>0.05</v>
      </c>
      <c r="I8035" s="564"/>
      <c r="J8035" s="377">
        <f t="shared" si="259"/>
        <v>0</v>
      </c>
      <c r="K8035" s="467">
        <f t="shared" si="260"/>
        <v>0</v>
      </c>
      <c r="L8035" s="16"/>
    </row>
    <row r="8036" spans="2:12" ht="12.75" hidden="1" customHeight="1">
      <c r="B8036" s="1186"/>
      <c r="C8036" s="1159"/>
      <c r="D8036" s="465">
        <v>16</v>
      </c>
      <c r="E8036" s="1156"/>
      <c r="F8036" s="1157"/>
      <c r="G8036" s="1158"/>
      <c r="H8036" s="125">
        <v>0.05</v>
      </c>
      <c r="I8036" s="564"/>
      <c r="J8036" s="377">
        <f t="shared" si="259"/>
        <v>0</v>
      </c>
      <c r="K8036" s="467">
        <f t="shared" si="260"/>
        <v>0</v>
      </c>
      <c r="L8036" s="16"/>
    </row>
    <row r="8037" spans="2:12" ht="12.75" hidden="1" customHeight="1">
      <c r="B8037" s="1186"/>
      <c r="C8037" s="1159"/>
      <c r="D8037" s="465">
        <v>17</v>
      </c>
      <c r="E8037" s="1156"/>
      <c r="F8037" s="1157"/>
      <c r="G8037" s="1158"/>
      <c r="H8037" s="125">
        <v>0.05</v>
      </c>
      <c r="I8037" s="564"/>
      <c r="J8037" s="377">
        <f t="shared" si="259"/>
        <v>0</v>
      </c>
      <c r="K8037" s="467">
        <f t="shared" si="260"/>
        <v>0</v>
      </c>
      <c r="L8037" s="16"/>
    </row>
    <row r="8038" spans="2:12" ht="12.75" hidden="1" customHeight="1">
      <c r="B8038" s="1186"/>
      <c r="C8038" s="1159"/>
      <c r="D8038" s="465">
        <v>18</v>
      </c>
      <c r="E8038" s="1156"/>
      <c r="F8038" s="1157"/>
      <c r="G8038" s="1158"/>
      <c r="H8038" s="125">
        <v>0.05</v>
      </c>
      <c r="I8038" s="564"/>
      <c r="J8038" s="377">
        <f t="shared" si="259"/>
        <v>0</v>
      </c>
      <c r="K8038" s="467">
        <f t="shared" si="260"/>
        <v>0</v>
      </c>
      <c r="L8038" s="16"/>
    </row>
    <row r="8039" spans="2:12" ht="12.75" hidden="1" customHeight="1">
      <c r="B8039" s="1186"/>
      <c r="C8039" s="1159"/>
      <c r="D8039" s="465">
        <v>19</v>
      </c>
      <c r="E8039" s="1156"/>
      <c r="F8039" s="1157"/>
      <c r="G8039" s="1158"/>
      <c r="H8039" s="125">
        <v>0.05</v>
      </c>
      <c r="I8039" s="564"/>
      <c r="J8039" s="377">
        <f t="shared" si="259"/>
        <v>0</v>
      </c>
      <c r="K8039" s="467">
        <f t="shared" si="260"/>
        <v>0</v>
      </c>
      <c r="L8039" s="16"/>
    </row>
    <row r="8040" spans="2:12" ht="12.75" hidden="1" customHeight="1">
      <c r="B8040" s="1186"/>
      <c r="C8040" s="1159"/>
      <c r="D8040" s="465">
        <v>20</v>
      </c>
      <c r="E8040" s="1156"/>
      <c r="F8040" s="1157"/>
      <c r="G8040" s="1158"/>
      <c r="H8040" s="125">
        <v>0.05</v>
      </c>
      <c r="I8040" s="564"/>
      <c r="J8040" s="377">
        <f t="shared" si="259"/>
        <v>0</v>
      </c>
      <c r="K8040" s="467">
        <f t="shared" si="260"/>
        <v>0</v>
      </c>
      <c r="L8040" s="16"/>
    </row>
    <row r="8041" spans="2:12" ht="12.75" hidden="1" customHeight="1">
      <c r="B8041" s="1186"/>
      <c r="C8041" s="1159"/>
      <c r="D8041" s="465">
        <v>21</v>
      </c>
      <c r="E8041" s="1156"/>
      <c r="F8041" s="1157"/>
      <c r="G8041" s="1158"/>
      <c r="H8041" s="125">
        <v>0.05</v>
      </c>
      <c r="I8041" s="564"/>
      <c r="J8041" s="377">
        <f t="shared" si="259"/>
        <v>0</v>
      </c>
      <c r="K8041" s="467">
        <f t="shared" si="260"/>
        <v>0</v>
      </c>
      <c r="L8041" s="16"/>
    </row>
    <row r="8042" spans="2:12" ht="12.75" hidden="1" customHeight="1">
      <c r="B8042" s="1186"/>
      <c r="C8042" s="1159"/>
      <c r="D8042" s="465">
        <v>22</v>
      </c>
      <c r="E8042" s="1156"/>
      <c r="F8042" s="1157"/>
      <c r="G8042" s="1158"/>
      <c r="H8042" s="125">
        <v>0.05</v>
      </c>
      <c r="I8042" s="564"/>
      <c r="J8042" s="377">
        <f t="shared" si="259"/>
        <v>0</v>
      </c>
      <c r="K8042" s="467">
        <f t="shared" si="260"/>
        <v>0</v>
      </c>
      <c r="L8042" s="16"/>
    </row>
    <row r="8043" spans="2:12" ht="12.75" hidden="1" customHeight="1">
      <c r="B8043" s="1186"/>
      <c r="C8043" s="1159"/>
      <c r="D8043" s="465">
        <v>23</v>
      </c>
      <c r="E8043" s="1156"/>
      <c r="F8043" s="1157"/>
      <c r="G8043" s="1158"/>
      <c r="H8043" s="125">
        <v>0.05</v>
      </c>
      <c r="I8043" s="564"/>
      <c r="J8043" s="377">
        <f t="shared" si="259"/>
        <v>0</v>
      </c>
      <c r="K8043" s="467">
        <f t="shared" si="260"/>
        <v>0</v>
      </c>
      <c r="L8043" s="16"/>
    </row>
    <row r="8044" spans="2:12" ht="12.75" hidden="1" customHeight="1">
      <c r="B8044" s="1186"/>
      <c r="C8044" s="1159"/>
      <c r="D8044" s="465">
        <v>24</v>
      </c>
      <c r="E8044" s="1156"/>
      <c r="F8044" s="1157"/>
      <c r="G8044" s="1158"/>
      <c r="H8044" s="125">
        <v>0.05</v>
      </c>
      <c r="I8044" s="564"/>
      <c r="J8044" s="377">
        <f t="shared" si="259"/>
        <v>0</v>
      </c>
      <c r="K8044" s="467">
        <f t="shared" si="260"/>
        <v>0</v>
      </c>
      <c r="L8044" s="16"/>
    </row>
    <row r="8045" spans="2:12" ht="12.75" hidden="1" customHeight="1">
      <c r="B8045" s="1186"/>
      <c r="C8045" s="1159"/>
      <c r="D8045" s="465">
        <v>25</v>
      </c>
      <c r="E8045" s="1156"/>
      <c r="F8045" s="1157"/>
      <c r="G8045" s="1158"/>
      <c r="H8045" s="125">
        <v>0.05</v>
      </c>
      <c r="I8045" s="564"/>
      <c r="J8045" s="377">
        <f t="shared" si="259"/>
        <v>0</v>
      </c>
      <c r="K8045" s="467">
        <f t="shared" si="260"/>
        <v>0</v>
      </c>
      <c r="L8045" s="16"/>
    </row>
    <row r="8046" spans="2:12" ht="12.75" hidden="1" customHeight="1">
      <c r="B8046" s="1186"/>
      <c r="C8046" s="1159"/>
      <c r="D8046" s="465">
        <v>26</v>
      </c>
      <c r="E8046" s="1156"/>
      <c r="F8046" s="1157"/>
      <c r="G8046" s="1158"/>
      <c r="H8046" s="125">
        <v>0.05</v>
      </c>
      <c r="I8046" s="564"/>
      <c r="J8046" s="377">
        <f t="shared" si="259"/>
        <v>0</v>
      </c>
      <c r="K8046" s="467">
        <f t="shared" si="260"/>
        <v>0</v>
      </c>
      <c r="L8046" s="16"/>
    </row>
    <row r="8047" spans="2:12" ht="12.75" hidden="1" customHeight="1">
      <c r="B8047" s="1186"/>
      <c r="C8047" s="1159"/>
      <c r="D8047" s="465">
        <v>27</v>
      </c>
      <c r="E8047" s="1156"/>
      <c r="F8047" s="1157"/>
      <c r="G8047" s="1158"/>
      <c r="H8047" s="125">
        <v>0.05</v>
      </c>
      <c r="I8047" s="564"/>
      <c r="J8047" s="377">
        <f t="shared" si="259"/>
        <v>0</v>
      </c>
      <c r="K8047" s="467">
        <f t="shared" si="260"/>
        <v>0</v>
      </c>
      <c r="L8047" s="16"/>
    </row>
    <row r="8048" spans="2:12" ht="12.75" hidden="1" customHeight="1">
      <c r="B8048" s="1186"/>
      <c r="C8048" s="1159"/>
      <c r="D8048" s="465">
        <v>28</v>
      </c>
      <c r="E8048" s="1156"/>
      <c r="F8048" s="1157"/>
      <c r="G8048" s="1158"/>
      <c r="H8048" s="125">
        <v>0.05</v>
      </c>
      <c r="I8048" s="564"/>
      <c r="J8048" s="377">
        <f t="shared" si="259"/>
        <v>0</v>
      </c>
      <c r="K8048" s="467">
        <f t="shared" si="260"/>
        <v>0</v>
      </c>
      <c r="L8048" s="16"/>
    </row>
    <row r="8049" spans="2:12" ht="12.75" hidden="1" customHeight="1">
      <c r="B8049" s="1186"/>
      <c r="C8049" s="1159"/>
      <c r="D8049" s="465">
        <v>29</v>
      </c>
      <c r="E8049" s="1156"/>
      <c r="F8049" s="1157"/>
      <c r="G8049" s="1158"/>
      <c r="H8049" s="125">
        <v>0.05</v>
      </c>
      <c r="I8049" s="564"/>
      <c r="J8049" s="377">
        <f t="shared" si="259"/>
        <v>0</v>
      </c>
      <c r="K8049" s="467">
        <f t="shared" si="260"/>
        <v>0</v>
      </c>
      <c r="L8049" s="16"/>
    </row>
    <row r="8050" spans="2:12" ht="12.75" hidden="1" customHeight="1">
      <c r="B8050" s="1186"/>
      <c r="C8050" s="1159"/>
      <c r="D8050" s="465">
        <v>30</v>
      </c>
      <c r="E8050" s="1156"/>
      <c r="F8050" s="1157"/>
      <c r="G8050" s="1158"/>
      <c r="H8050" s="125">
        <v>0.05</v>
      </c>
      <c r="I8050" s="564"/>
      <c r="J8050" s="377">
        <f t="shared" si="259"/>
        <v>0</v>
      </c>
      <c r="K8050" s="467">
        <f t="shared" si="260"/>
        <v>0</v>
      </c>
      <c r="L8050" s="16"/>
    </row>
    <row r="8051" spans="2:12" ht="12.75" hidden="1" customHeight="1">
      <c r="B8051" s="1186"/>
      <c r="C8051" s="1159"/>
      <c r="D8051" s="465">
        <v>31</v>
      </c>
      <c r="E8051" s="1156"/>
      <c r="F8051" s="1157"/>
      <c r="G8051" s="1158"/>
      <c r="H8051" s="125">
        <v>0.05</v>
      </c>
      <c r="I8051" s="564"/>
      <c r="J8051" s="377">
        <f t="shared" si="259"/>
        <v>0</v>
      </c>
      <c r="K8051" s="467">
        <f t="shared" si="260"/>
        <v>0</v>
      </c>
      <c r="L8051" s="16"/>
    </row>
    <row r="8052" spans="2:12" ht="12.75" hidden="1" customHeight="1">
      <c r="B8052" s="1186"/>
      <c r="C8052" s="1159"/>
      <c r="D8052" s="465">
        <v>32</v>
      </c>
      <c r="E8052" s="1156"/>
      <c r="F8052" s="1157"/>
      <c r="G8052" s="1158"/>
      <c r="H8052" s="125">
        <v>0.05</v>
      </c>
      <c r="I8052" s="564"/>
      <c r="J8052" s="377">
        <f t="shared" si="259"/>
        <v>0</v>
      </c>
      <c r="K8052" s="467">
        <f t="shared" si="260"/>
        <v>0</v>
      </c>
      <c r="L8052" s="16"/>
    </row>
    <row r="8053" spans="2:12" ht="12.75" hidden="1" customHeight="1">
      <c r="B8053" s="1186"/>
      <c r="C8053" s="1159"/>
      <c r="D8053" s="465">
        <v>33</v>
      </c>
      <c r="E8053" s="1156"/>
      <c r="F8053" s="1157"/>
      <c r="G8053" s="1158"/>
      <c r="H8053" s="125">
        <v>0.05</v>
      </c>
      <c r="I8053" s="564"/>
      <c r="J8053" s="377">
        <f t="shared" si="259"/>
        <v>0</v>
      </c>
      <c r="K8053" s="467">
        <f t="shared" si="260"/>
        <v>0</v>
      </c>
      <c r="L8053" s="16"/>
    </row>
    <row r="8054" spans="2:12" ht="12.75" hidden="1" customHeight="1">
      <c r="B8054" s="1186"/>
      <c r="C8054" s="1159"/>
      <c r="D8054" s="465">
        <v>34</v>
      </c>
      <c r="E8054" s="1156"/>
      <c r="F8054" s="1157"/>
      <c r="G8054" s="1158"/>
      <c r="H8054" s="125">
        <v>0.05</v>
      </c>
      <c r="I8054" s="564"/>
      <c r="J8054" s="377">
        <f t="shared" si="259"/>
        <v>0</v>
      </c>
      <c r="K8054" s="467">
        <f t="shared" si="260"/>
        <v>0</v>
      </c>
      <c r="L8054" s="16"/>
    </row>
    <row r="8055" spans="2:12" ht="12.75" hidden="1" customHeight="1">
      <c r="B8055" s="1186"/>
      <c r="C8055" s="1159"/>
      <c r="D8055" s="465">
        <v>35</v>
      </c>
      <c r="E8055" s="1156"/>
      <c r="F8055" s="1157"/>
      <c r="G8055" s="1158"/>
      <c r="H8055" s="125">
        <v>0.05</v>
      </c>
      <c r="I8055" s="564"/>
      <c r="J8055" s="377">
        <f t="shared" si="259"/>
        <v>0</v>
      </c>
      <c r="K8055" s="467">
        <f t="shared" si="260"/>
        <v>0</v>
      </c>
      <c r="L8055" s="16"/>
    </row>
    <row r="8056" spans="2:12" ht="12.75" hidden="1" customHeight="1">
      <c r="B8056" s="1186"/>
      <c r="C8056" s="1159"/>
      <c r="D8056" s="465">
        <v>36</v>
      </c>
      <c r="E8056" s="1156"/>
      <c r="F8056" s="1157"/>
      <c r="G8056" s="1158"/>
      <c r="H8056" s="125">
        <v>0.05</v>
      </c>
      <c r="I8056" s="564"/>
      <c r="J8056" s="377">
        <f t="shared" si="259"/>
        <v>0</v>
      </c>
      <c r="K8056" s="467">
        <f t="shared" si="260"/>
        <v>0</v>
      </c>
      <c r="L8056" s="16"/>
    </row>
    <row r="8057" spans="2:12" ht="12.75" hidden="1" customHeight="1">
      <c r="B8057" s="1186"/>
      <c r="C8057" s="1159"/>
      <c r="D8057" s="465">
        <v>37</v>
      </c>
      <c r="E8057" s="1156"/>
      <c r="F8057" s="1157"/>
      <c r="G8057" s="1158"/>
      <c r="H8057" s="125">
        <v>0.05</v>
      </c>
      <c r="I8057" s="564"/>
      <c r="J8057" s="377">
        <f t="shared" si="259"/>
        <v>0</v>
      </c>
      <c r="K8057" s="467">
        <f t="shared" si="260"/>
        <v>0</v>
      </c>
      <c r="L8057" s="16"/>
    </row>
    <row r="8058" spans="2:12" ht="12.75" hidden="1" customHeight="1">
      <c r="B8058" s="1186"/>
      <c r="C8058" s="1159"/>
      <c r="D8058" s="465">
        <v>38</v>
      </c>
      <c r="E8058" s="1156"/>
      <c r="F8058" s="1157"/>
      <c r="G8058" s="1158"/>
      <c r="H8058" s="125">
        <v>0.05</v>
      </c>
      <c r="I8058" s="564"/>
      <c r="J8058" s="377">
        <f t="shared" si="259"/>
        <v>0</v>
      </c>
      <c r="K8058" s="467">
        <f t="shared" si="260"/>
        <v>0</v>
      </c>
      <c r="L8058" s="16"/>
    </row>
    <row r="8059" spans="2:12" ht="12.75" hidden="1" customHeight="1">
      <c r="B8059" s="1186"/>
      <c r="C8059" s="1159"/>
      <c r="D8059" s="465">
        <v>39</v>
      </c>
      <c r="E8059" s="1156"/>
      <c r="F8059" s="1157"/>
      <c r="G8059" s="1158"/>
      <c r="H8059" s="125">
        <v>0.05</v>
      </c>
      <c r="I8059" s="564"/>
      <c r="J8059" s="377">
        <f t="shared" si="259"/>
        <v>0</v>
      </c>
      <c r="K8059" s="467">
        <f t="shared" si="260"/>
        <v>0</v>
      </c>
      <c r="L8059" s="16"/>
    </row>
    <row r="8060" spans="2:12" ht="12.75" hidden="1" customHeight="1">
      <c r="B8060" s="1186"/>
      <c r="C8060" s="1159"/>
      <c r="D8060" s="465">
        <v>40</v>
      </c>
      <c r="E8060" s="1156"/>
      <c r="F8060" s="1157"/>
      <c r="G8060" s="1158"/>
      <c r="H8060" s="125">
        <v>0.05</v>
      </c>
      <c r="I8060" s="564"/>
      <c r="J8060" s="377">
        <f t="shared" si="259"/>
        <v>0</v>
      </c>
      <c r="K8060" s="467">
        <f t="shared" si="260"/>
        <v>0</v>
      </c>
      <c r="L8060" s="16"/>
    </row>
    <row r="8061" spans="2:12" ht="12.75" hidden="1" customHeight="1">
      <c r="B8061" s="1186"/>
      <c r="C8061" s="1159"/>
      <c r="D8061" s="465">
        <v>41</v>
      </c>
      <c r="E8061" s="1156"/>
      <c r="F8061" s="1157"/>
      <c r="G8061" s="1158"/>
      <c r="H8061" s="125">
        <v>0.05</v>
      </c>
      <c r="I8061" s="564"/>
      <c r="J8061" s="377">
        <f t="shared" si="259"/>
        <v>0</v>
      </c>
      <c r="K8061" s="467">
        <f t="shared" si="260"/>
        <v>0</v>
      </c>
      <c r="L8061" s="16"/>
    </row>
    <row r="8062" spans="2:12" ht="12.75" hidden="1" customHeight="1">
      <c r="B8062" s="1186"/>
      <c r="C8062" s="1159"/>
      <c r="D8062" s="465">
        <v>42</v>
      </c>
      <c r="E8062" s="1156"/>
      <c r="F8062" s="1157"/>
      <c r="G8062" s="1158"/>
      <c r="H8062" s="125">
        <v>0.05</v>
      </c>
      <c r="I8062" s="564"/>
      <c r="J8062" s="377">
        <f t="shared" si="259"/>
        <v>0</v>
      </c>
      <c r="K8062" s="467">
        <f t="shared" si="260"/>
        <v>0</v>
      </c>
      <c r="L8062" s="16"/>
    </row>
    <row r="8063" spans="2:12" ht="12.75" hidden="1" customHeight="1">
      <c r="B8063" s="1186"/>
      <c r="C8063" s="1159"/>
      <c r="D8063" s="465">
        <v>43</v>
      </c>
      <c r="E8063" s="1156"/>
      <c r="F8063" s="1157"/>
      <c r="G8063" s="1158"/>
      <c r="H8063" s="125">
        <v>0.05</v>
      </c>
      <c r="I8063" s="564"/>
      <c r="J8063" s="377">
        <f t="shared" si="259"/>
        <v>0</v>
      </c>
      <c r="K8063" s="467">
        <f t="shared" si="260"/>
        <v>0</v>
      </c>
      <c r="L8063" s="16"/>
    </row>
    <row r="8064" spans="2:12" ht="12.75" hidden="1" customHeight="1">
      <c r="B8064" s="1186"/>
      <c r="C8064" s="1159"/>
      <c r="D8064" s="465">
        <v>44</v>
      </c>
      <c r="E8064" s="1156"/>
      <c r="F8064" s="1157"/>
      <c r="G8064" s="1158"/>
      <c r="H8064" s="125">
        <v>0.05</v>
      </c>
      <c r="I8064" s="564"/>
      <c r="J8064" s="377">
        <f t="shared" si="259"/>
        <v>0</v>
      </c>
      <c r="K8064" s="467">
        <f t="shared" si="260"/>
        <v>0</v>
      </c>
      <c r="L8064" s="16"/>
    </row>
    <row r="8065" spans="2:12" ht="12.75" hidden="1" customHeight="1">
      <c r="B8065" s="1186"/>
      <c r="C8065" s="1159"/>
      <c r="D8065" s="465">
        <v>45</v>
      </c>
      <c r="E8065" s="1156"/>
      <c r="F8065" s="1157"/>
      <c r="G8065" s="1158"/>
      <c r="H8065" s="125">
        <v>0.05</v>
      </c>
      <c r="I8065" s="564"/>
      <c r="J8065" s="377">
        <f t="shared" si="259"/>
        <v>0</v>
      </c>
      <c r="K8065" s="467">
        <f t="shared" si="260"/>
        <v>0</v>
      </c>
      <c r="L8065" s="16"/>
    </row>
    <row r="8066" spans="2:12" ht="12.75" hidden="1" customHeight="1">
      <c r="B8066" s="1186"/>
      <c r="C8066" s="1159"/>
      <c r="D8066" s="465">
        <v>46</v>
      </c>
      <c r="E8066" s="1156"/>
      <c r="F8066" s="1157"/>
      <c r="G8066" s="1158"/>
      <c r="H8066" s="125">
        <v>0.05</v>
      </c>
      <c r="I8066" s="564"/>
      <c r="J8066" s="377">
        <f t="shared" si="259"/>
        <v>0</v>
      </c>
      <c r="K8066" s="467">
        <f t="shared" si="260"/>
        <v>0</v>
      </c>
      <c r="L8066" s="16"/>
    </row>
    <row r="8067" spans="2:12" ht="12.75" hidden="1" customHeight="1">
      <c r="B8067" s="1186"/>
      <c r="C8067" s="1159"/>
      <c r="D8067" s="465">
        <v>47</v>
      </c>
      <c r="E8067" s="1156"/>
      <c r="F8067" s="1157"/>
      <c r="G8067" s="1158"/>
      <c r="H8067" s="125">
        <v>0.05</v>
      </c>
      <c r="I8067" s="564"/>
      <c r="J8067" s="377">
        <f t="shared" si="259"/>
        <v>0</v>
      </c>
      <c r="K8067" s="467">
        <f t="shared" si="260"/>
        <v>0</v>
      </c>
      <c r="L8067" s="16"/>
    </row>
    <row r="8068" spans="2:12" ht="12.75" hidden="1" customHeight="1">
      <c r="B8068" s="1186"/>
      <c r="C8068" s="1159"/>
      <c r="D8068" s="465">
        <v>48</v>
      </c>
      <c r="E8068" s="1156"/>
      <c r="F8068" s="1157"/>
      <c r="G8068" s="1158"/>
      <c r="H8068" s="125">
        <v>0.05</v>
      </c>
      <c r="I8068" s="564"/>
      <c r="J8068" s="377">
        <f t="shared" si="259"/>
        <v>0</v>
      </c>
      <c r="K8068" s="467">
        <f t="shared" si="260"/>
        <v>0</v>
      </c>
      <c r="L8068" s="16"/>
    </row>
    <row r="8069" spans="2:12" ht="12.75" hidden="1" customHeight="1">
      <c r="B8069" s="1186"/>
      <c r="C8069" s="1159"/>
      <c r="D8069" s="465">
        <v>49</v>
      </c>
      <c r="E8069" s="1156"/>
      <c r="F8069" s="1157"/>
      <c r="G8069" s="1158"/>
      <c r="H8069" s="125">
        <v>0.05</v>
      </c>
      <c r="I8069" s="564"/>
      <c r="J8069" s="377">
        <f t="shared" si="259"/>
        <v>0</v>
      </c>
      <c r="K8069" s="467">
        <f t="shared" si="260"/>
        <v>0</v>
      </c>
      <c r="L8069" s="16"/>
    </row>
    <row r="8070" spans="2:12" ht="12.75" hidden="1" customHeight="1">
      <c r="B8070" s="1186"/>
      <c r="C8070" s="1159"/>
      <c r="D8070" s="465">
        <v>50</v>
      </c>
      <c r="E8070" s="1156"/>
      <c r="F8070" s="1157"/>
      <c r="G8070" s="1158"/>
      <c r="H8070" s="125">
        <v>0.05</v>
      </c>
      <c r="I8070" s="564"/>
      <c r="J8070" s="377">
        <f t="shared" si="259"/>
        <v>0</v>
      </c>
      <c r="K8070" s="467">
        <f t="shared" si="260"/>
        <v>0</v>
      </c>
      <c r="L8070" s="16"/>
    </row>
    <row r="8071" spans="2:12" ht="12.75" hidden="1" customHeight="1">
      <c r="B8071" s="1186"/>
      <c r="C8071" s="1159"/>
      <c r="D8071" s="465">
        <v>51</v>
      </c>
      <c r="E8071" s="1156"/>
      <c r="F8071" s="1157"/>
      <c r="G8071" s="1158"/>
      <c r="H8071" s="125">
        <v>0.05</v>
      </c>
      <c r="I8071" s="564"/>
      <c r="J8071" s="377">
        <f t="shared" si="259"/>
        <v>0</v>
      </c>
      <c r="K8071" s="467">
        <f t="shared" si="260"/>
        <v>0</v>
      </c>
      <c r="L8071" s="16"/>
    </row>
    <row r="8072" spans="2:12" ht="12.75" hidden="1" customHeight="1">
      <c r="B8072" s="1186"/>
      <c r="C8072" s="1159"/>
      <c r="D8072" s="465">
        <v>52</v>
      </c>
      <c r="E8072" s="1156"/>
      <c r="F8072" s="1157"/>
      <c r="G8072" s="1158"/>
      <c r="H8072" s="125">
        <v>0.05</v>
      </c>
      <c r="I8072" s="564"/>
      <c r="J8072" s="377">
        <f t="shared" si="259"/>
        <v>0</v>
      </c>
      <c r="K8072" s="467">
        <f t="shared" si="260"/>
        <v>0</v>
      </c>
      <c r="L8072" s="16"/>
    </row>
    <row r="8073" spans="2:12" ht="12.75" hidden="1" customHeight="1">
      <c r="B8073" s="1186"/>
      <c r="C8073" s="1159"/>
      <c r="D8073" s="465">
        <v>53</v>
      </c>
      <c r="E8073" s="1156"/>
      <c r="F8073" s="1157"/>
      <c r="G8073" s="1158"/>
      <c r="H8073" s="125">
        <v>0.05</v>
      </c>
      <c r="I8073" s="564"/>
      <c r="J8073" s="377">
        <f t="shared" si="259"/>
        <v>0</v>
      </c>
      <c r="K8073" s="467">
        <f t="shared" si="260"/>
        <v>0</v>
      </c>
      <c r="L8073" s="16"/>
    </row>
    <row r="8074" spans="2:12" ht="12.75" hidden="1" customHeight="1">
      <c r="B8074" s="1186"/>
      <c r="C8074" s="1159"/>
      <c r="D8074" s="465">
        <v>54</v>
      </c>
      <c r="E8074" s="1156"/>
      <c r="F8074" s="1157"/>
      <c r="G8074" s="1158"/>
      <c r="H8074" s="125">
        <v>0.05</v>
      </c>
      <c r="I8074" s="564"/>
      <c r="J8074" s="377">
        <f t="shared" si="259"/>
        <v>0</v>
      </c>
      <c r="K8074" s="467">
        <f t="shared" si="260"/>
        <v>0</v>
      </c>
      <c r="L8074" s="16"/>
    </row>
    <row r="8075" spans="2:12" ht="12.75" hidden="1" customHeight="1">
      <c r="B8075" s="1186"/>
      <c r="C8075" s="1159"/>
      <c r="D8075" s="465">
        <v>55</v>
      </c>
      <c r="E8075" s="1156"/>
      <c r="F8075" s="1157"/>
      <c r="G8075" s="1158"/>
      <c r="H8075" s="125">
        <v>0.05</v>
      </c>
      <c r="I8075" s="564"/>
      <c r="J8075" s="377">
        <f t="shared" si="259"/>
        <v>0</v>
      </c>
      <c r="K8075" s="467">
        <f t="shared" si="260"/>
        <v>0</v>
      </c>
      <c r="L8075" s="16"/>
    </row>
    <row r="8076" spans="2:12" ht="12.75" hidden="1" customHeight="1">
      <c r="B8076" s="1186"/>
      <c r="C8076" s="1159"/>
      <c r="D8076" s="465">
        <v>56</v>
      </c>
      <c r="E8076" s="1156"/>
      <c r="F8076" s="1157"/>
      <c r="G8076" s="1158"/>
      <c r="H8076" s="125">
        <v>0.05</v>
      </c>
      <c r="I8076" s="564"/>
      <c r="J8076" s="377">
        <f t="shared" si="259"/>
        <v>0</v>
      </c>
      <c r="K8076" s="467">
        <f t="shared" si="260"/>
        <v>0</v>
      </c>
      <c r="L8076" s="16"/>
    </row>
    <row r="8077" spans="2:12" ht="12.75" hidden="1" customHeight="1">
      <c r="B8077" s="1186"/>
      <c r="C8077" s="1159"/>
      <c r="D8077" s="465">
        <v>57</v>
      </c>
      <c r="E8077" s="1156"/>
      <c r="F8077" s="1157"/>
      <c r="G8077" s="1158"/>
      <c r="H8077" s="125">
        <v>0.05</v>
      </c>
      <c r="I8077" s="564"/>
      <c r="J8077" s="377">
        <f t="shared" si="259"/>
        <v>0</v>
      </c>
      <c r="K8077" s="467">
        <f t="shared" si="260"/>
        <v>0</v>
      </c>
      <c r="L8077" s="16"/>
    </row>
    <row r="8078" spans="2:12" ht="12.75" hidden="1" customHeight="1">
      <c r="B8078" s="1186"/>
      <c r="C8078" s="1159"/>
      <c r="D8078" s="465">
        <v>58</v>
      </c>
      <c r="E8078" s="1156"/>
      <c r="F8078" s="1157"/>
      <c r="G8078" s="1158"/>
      <c r="H8078" s="125">
        <v>0.05</v>
      </c>
      <c r="I8078" s="564"/>
      <c r="J8078" s="377">
        <f t="shared" si="259"/>
        <v>0</v>
      </c>
      <c r="K8078" s="467">
        <f t="shared" si="260"/>
        <v>0</v>
      </c>
      <c r="L8078" s="16"/>
    </row>
    <row r="8079" spans="2:12" ht="12.75" hidden="1" customHeight="1">
      <c r="B8079" s="1186"/>
      <c r="C8079" s="1159"/>
      <c r="D8079" s="465">
        <v>59</v>
      </c>
      <c r="E8079" s="1156"/>
      <c r="F8079" s="1157"/>
      <c r="G8079" s="1158"/>
      <c r="H8079" s="125">
        <v>0.05</v>
      </c>
      <c r="I8079" s="564"/>
      <c r="J8079" s="377">
        <f t="shared" si="259"/>
        <v>0</v>
      </c>
      <c r="K8079" s="467">
        <f t="shared" si="260"/>
        <v>0</v>
      </c>
      <c r="L8079" s="16"/>
    </row>
    <row r="8080" spans="2:12" ht="12.75" hidden="1" customHeight="1">
      <c r="B8080" s="1186"/>
      <c r="C8080" s="1159"/>
      <c r="D8080" s="465">
        <v>60</v>
      </c>
      <c r="E8080" s="1156"/>
      <c r="F8080" s="1157"/>
      <c r="G8080" s="1158"/>
      <c r="H8080" s="125">
        <v>0.05</v>
      </c>
      <c r="I8080" s="564"/>
      <c r="J8080" s="377">
        <f t="shared" si="259"/>
        <v>0</v>
      </c>
      <c r="K8080" s="467">
        <f t="shared" si="260"/>
        <v>0</v>
      </c>
      <c r="L8080" s="16"/>
    </row>
    <row r="8081" spans="2:12" ht="12.75" hidden="1" customHeight="1">
      <c r="B8081" s="1186"/>
      <c r="C8081" s="1159"/>
      <c r="D8081" s="465">
        <v>61</v>
      </c>
      <c r="E8081" s="1156"/>
      <c r="F8081" s="1157"/>
      <c r="G8081" s="1158"/>
      <c r="H8081" s="125">
        <v>0.05</v>
      </c>
      <c r="I8081" s="564"/>
      <c r="J8081" s="377">
        <f t="shared" si="259"/>
        <v>0</v>
      </c>
      <c r="K8081" s="467">
        <f t="shared" si="260"/>
        <v>0</v>
      </c>
      <c r="L8081" s="16"/>
    </row>
    <row r="8082" spans="2:12" ht="12.75" hidden="1" customHeight="1">
      <c r="B8082" s="1186"/>
      <c r="C8082" s="1159"/>
      <c r="D8082" s="465">
        <v>62</v>
      </c>
      <c r="E8082" s="1156"/>
      <c r="F8082" s="1157"/>
      <c r="G8082" s="1158"/>
      <c r="H8082" s="125">
        <v>0.05</v>
      </c>
      <c r="I8082" s="564"/>
      <c r="J8082" s="377">
        <f t="shared" si="259"/>
        <v>0</v>
      </c>
      <c r="K8082" s="467">
        <f t="shared" si="260"/>
        <v>0</v>
      </c>
      <c r="L8082" s="16"/>
    </row>
    <row r="8083" spans="2:12" ht="12.75" hidden="1" customHeight="1">
      <c r="B8083" s="1186"/>
      <c r="C8083" s="1159"/>
      <c r="D8083" s="465">
        <v>63</v>
      </c>
      <c r="E8083" s="1156"/>
      <c r="F8083" s="1157"/>
      <c r="G8083" s="1158"/>
      <c r="H8083" s="125">
        <v>0.05</v>
      </c>
      <c r="I8083" s="564"/>
      <c r="J8083" s="377">
        <f t="shared" si="259"/>
        <v>0</v>
      </c>
      <c r="K8083" s="467">
        <f t="shared" si="260"/>
        <v>0</v>
      </c>
      <c r="L8083" s="16"/>
    </row>
    <row r="8084" spans="2:12" ht="12.75" hidden="1" customHeight="1">
      <c r="B8084" s="1186"/>
      <c r="C8084" s="1159"/>
      <c r="D8084" s="465">
        <v>64</v>
      </c>
      <c r="E8084" s="1156"/>
      <c r="F8084" s="1157"/>
      <c r="G8084" s="1158"/>
      <c r="H8084" s="125">
        <v>0.05</v>
      </c>
      <c r="I8084" s="564"/>
      <c r="J8084" s="377">
        <f t="shared" si="259"/>
        <v>0</v>
      </c>
      <c r="K8084" s="467">
        <f t="shared" si="260"/>
        <v>0</v>
      </c>
      <c r="L8084" s="16"/>
    </row>
    <row r="8085" spans="2:12" ht="12.75" hidden="1" customHeight="1">
      <c r="B8085" s="1186"/>
      <c r="C8085" s="1159"/>
      <c r="D8085" s="465">
        <v>65</v>
      </c>
      <c r="E8085" s="1156"/>
      <c r="F8085" s="1157"/>
      <c r="G8085" s="1158"/>
      <c r="H8085" s="125">
        <v>0.05</v>
      </c>
      <c r="I8085" s="564"/>
      <c r="J8085" s="377">
        <f t="shared" ref="J8085:J8148" si="261">$I$11027*H8085</f>
        <v>0</v>
      </c>
      <c r="K8085" s="467">
        <f t="shared" si="260"/>
        <v>0</v>
      </c>
      <c r="L8085" s="16"/>
    </row>
    <row r="8086" spans="2:12" ht="12.75" hidden="1" customHeight="1">
      <c r="B8086" s="1186"/>
      <c r="C8086" s="1159"/>
      <c r="D8086" s="465">
        <v>66</v>
      </c>
      <c r="E8086" s="1156"/>
      <c r="F8086" s="1157"/>
      <c r="G8086" s="1158"/>
      <c r="H8086" s="125">
        <v>0.05</v>
      </c>
      <c r="I8086" s="564"/>
      <c r="J8086" s="377">
        <f t="shared" si="261"/>
        <v>0</v>
      </c>
      <c r="K8086" s="467">
        <f t="shared" ref="K8086:K8149" si="262">MAX(0,(I8086-J8086)*0.5)</f>
        <v>0</v>
      </c>
      <c r="L8086" s="16"/>
    </row>
    <row r="8087" spans="2:12" ht="12.75" hidden="1" customHeight="1">
      <c r="B8087" s="1186"/>
      <c r="C8087" s="1159"/>
      <c r="D8087" s="465">
        <v>67</v>
      </c>
      <c r="E8087" s="1156"/>
      <c r="F8087" s="1157"/>
      <c r="G8087" s="1158"/>
      <c r="H8087" s="125">
        <v>0.05</v>
      </c>
      <c r="I8087" s="564"/>
      <c r="J8087" s="377">
        <f t="shared" si="261"/>
        <v>0</v>
      </c>
      <c r="K8087" s="467">
        <f t="shared" si="262"/>
        <v>0</v>
      </c>
      <c r="L8087" s="16"/>
    </row>
    <row r="8088" spans="2:12" ht="12.75" hidden="1" customHeight="1">
      <c r="B8088" s="1186"/>
      <c r="C8088" s="1159"/>
      <c r="D8088" s="465">
        <v>68</v>
      </c>
      <c r="E8088" s="1156"/>
      <c r="F8088" s="1157"/>
      <c r="G8088" s="1158"/>
      <c r="H8088" s="125">
        <v>0.05</v>
      </c>
      <c r="I8088" s="564"/>
      <c r="J8088" s="377">
        <f t="shared" si="261"/>
        <v>0</v>
      </c>
      <c r="K8088" s="467">
        <f t="shared" si="262"/>
        <v>0</v>
      </c>
      <c r="L8088" s="16"/>
    </row>
    <row r="8089" spans="2:12" ht="12.75" hidden="1" customHeight="1">
      <c r="B8089" s="1186"/>
      <c r="C8089" s="1159"/>
      <c r="D8089" s="465">
        <v>69</v>
      </c>
      <c r="E8089" s="1156"/>
      <c r="F8089" s="1157"/>
      <c r="G8089" s="1158"/>
      <c r="H8089" s="125">
        <v>0.05</v>
      </c>
      <c r="I8089" s="564"/>
      <c r="J8089" s="377">
        <f t="shared" si="261"/>
        <v>0</v>
      </c>
      <c r="K8089" s="467">
        <f t="shared" si="262"/>
        <v>0</v>
      </c>
      <c r="L8089" s="16"/>
    </row>
    <row r="8090" spans="2:12" ht="12.75" hidden="1" customHeight="1">
      <c r="B8090" s="1186"/>
      <c r="C8090" s="1159"/>
      <c r="D8090" s="465">
        <v>70</v>
      </c>
      <c r="E8090" s="1156"/>
      <c r="F8090" s="1157"/>
      <c r="G8090" s="1158"/>
      <c r="H8090" s="125">
        <v>0.05</v>
      </c>
      <c r="I8090" s="564"/>
      <c r="J8090" s="377">
        <f t="shared" si="261"/>
        <v>0</v>
      </c>
      <c r="K8090" s="467">
        <f t="shared" si="262"/>
        <v>0</v>
      </c>
      <c r="L8090" s="16"/>
    </row>
    <row r="8091" spans="2:12" ht="12.75" hidden="1" customHeight="1">
      <c r="B8091" s="1186"/>
      <c r="C8091" s="1159"/>
      <c r="D8091" s="465">
        <v>71</v>
      </c>
      <c r="E8091" s="1156"/>
      <c r="F8091" s="1157"/>
      <c r="G8091" s="1158"/>
      <c r="H8091" s="125">
        <v>0.05</v>
      </c>
      <c r="I8091" s="564"/>
      <c r="J8091" s="377">
        <f t="shared" si="261"/>
        <v>0</v>
      </c>
      <c r="K8091" s="467">
        <f t="shared" si="262"/>
        <v>0</v>
      </c>
      <c r="L8091" s="16"/>
    </row>
    <row r="8092" spans="2:12" ht="12.75" hidden="1" customHeight="1">
      <c r="B8092" s="1186"/>
      <c r="C8092" s="1159"/>
      <c r="D8092" s="465">
        <v>72</v>
      </c>
      <c r="E8092" s="1156"/>
      <c r="F8092" s="1157"/>
      <c r="G8092" s="1158"/>
      <c r="H8092" s="125">
        <v>0.05</v>
      </c>
      <c r="I8092" s="564"/>
      <c r="J8092" s="377">
        <f t="shared" si="261"/>
        <v>0</v>
      </c>
      <c r="K8092" s="467">
        <f t="shared" si="262"/>
        <v>0</v>
      </c>
      <c r="L8092" s="16"/>
    </row>
    <row r="8093" spans="2:12" ht="12.75" hidden="1" customHeight="1">
      <c r="B8093" s="1186"/>
      <c r="C8093" s="1159"/>
      <c r="D8093" s="465">
        <v>73</v>
      </c>
      <c r="E8093" s="1156"/>
      <c r="F8093" s="1157"/>
      <c r="G8093" s="1158"/>
      <c r="H8093" s="125">
        <v>0.05</v>
      </c>
      <c r="I8093" s="564"/>
      <c r="J8093" s="377">
        <f t="shared" si="261"/>
        <v>0</v>
      </c>
      <c r="K8093" s="467">
        <f t="shared" si="262"/>
        <v>0</v>
      </c>
      <c r="L8093" s="16"/>
    </row>
    <row r="8094" spans="2:12" ht="12.75" hidden="1" customHeight="1">
      <c r="B8094" s="1186"/>
      <c r="C8094" s="1159"/>
      <c r="D8094" s="465">
        <v>74</v>
      </c>
      <c r="E8094" s="1156"/>
      <c r="F8094" s="1157"/>
      <c r="G8094" s="1158"/>
      <c r="H8094" s="125">
        <v>0.05</v>
      </c>
      <c r="I8094" s="564"/>
      <c r="J8094" s="377">
        <f t="shared" si="261"/>
        <v>0</v>
      </c>
      <c r="K8094" s="467">
        <f t="shared" si="262"/>
        <v>0</v>
      </c>
      <c r="L8094" s="16"/>
    </row>
    <row r="8095" spans="2:12" ht="12.75" hidden="1" customHeight="1">
      <c r="B8095" s="1186"/>
      <c r="C8095" s="1159"/>
      <c r="D8095" s="465">
        <v>75</v>
      </c>
      <c r="E8095" s="1156"/>
      <c r="F8095" s="1157"/>
      <c r="G8095" s="1158"/>
      <c r="H8095" s="125">
        <v>0.05</v>
      </c>
      <c r="I8095" s="564"/>
      <c r="J8095" s="377">
        <f t="shared" si="261"/>
        <v>0</v>
      </c>
      <c r="K8095" s="467">
        <f t="shared" si="262"/>
        <v>0</v>
      </c>
      <c r="L8095" s="16"/>
    </row>
    <row r="8096" spans="2:12" ht="12.75" hidden="1" customHeight="1">
      <c r="B8096" s="1186"/>
      <c r="C8096" s="1159"/>
      <c r="D8096" s="465">
        <v>76</v>
      </c>
      <c r="E8096" s="1156"/>
      <c r="F8096" s="1157"/>
      <c r="G8096" s="1158"/>
      <c r="H8096" s="125">
        <v>0.05</v>
      </c>
      <c r="I8096" s="564"/>
      <c r="J8096" s="377">
        <f t="shared" si="261"/>
        <v>0</v>
      </c>
      <c r="K8096" s="467">
        <f t="shared" si="262"/>
        <v>0</v>
      </c>
      <c r="L8096" s="16"/>
    </row>
    <row r="8097" spans="2:12" ht="12.75" hidden="1" customHeight="1">
      <c r="B8097" s="1186"/>
      <c r="C8097" s="1159"/>
      <c r="D8097" s="465">
        <v>77</v>
      </c>
      <c r="E8097" s="1156"/>
      <c r="F8097" s="1157"/>
      <c r="G8097" s="1158"/>
      <c r="H8097" s="125">
        <v>0.05</v>
      </c>
      <c r="I8097" s="564"/>
      <c r="J8097" s="377">
        <f t="shared" si="261"/>
        <v>0</v>
      </c>
      <c r="K8097" s="467">
        <f t="shared" si="262"/>
        <v>0</v>
      </c>
      <c r="L8097" s="16"/>
    </row>
    <row r="8098" spans="2:12" ht="12.75" hidden="1" customHeight="1">
      <c r="B8098" s="1186"/>
      <c r="C8098" s="1159"/>
      <c r="D8098" s="465">
        <v>78</v>
      </c>
      <c r="E8098" s="1156"/>
      <c r="F8098" s="1157"/>
      <c r="G8098" s="1158"/>
      <c r="H8098" s="125">
        <v>0.05</v>
      </c>
      <c r="I8098" s="564"/>
      <c r="J8098" s="377">
        <f t="shared" si="261"/>
        <v>0</v>
      </c>
      <c r="K8098" s="467">
        <f t="shared" si="262"/>
        <v>0</v>
      </c>
      <c r="L8098" s="16"/>
    </row>
    <row r="8099" spans="2:12" ht="12.75" hidden="1" customHeight="1">
      <c r="B8099" s="1186"/>
      <c r="C8099" s="1159"/>
      <c r="D8099" s="465">
        <v>79</v>
      </c>
      <c r="E8099" s="1156"/>
      <c r="F8099" s="1157"/>
      <c r="G8099" s="1158"/>
      <c r="H8099" s="125">
        <v>0.05</v>
      </c>
      <c r="I8099" s="564"/>
      <c r="J8099" s="377">
        <f t="shared" si="261"/>
        <v>0</v>
      </c>
      <c r="K8099" s="467">
        <f t="shared" si="262"/>
        <v>0</v>
      </c>
      <c r="L8099" s="16"/>
    </row>
    <row r="8100" spans="2:12" ht="12.75" hidden="1" customHeight="1">
      <c r="B8100" s="1186"/>
      <c r="C8100" s="1159"/>
      <c r="D8100" s="465">
        <v>80</v>
      </c>
      <c r="E8100" s="1156"/>
      <c r="F8100" s="1157"/>
      <c r="G8100" s="1158"/>
      <c r="H8100" s="125">
        <v>0.05</v>
      </c>
      <c r="I8100" s="564"/>
      <c r="J8100" s="377">
        <f t="shared" si="261"/>
        <v>0</v>
      </c>
      <c r="K8100" s="467">
        <f t="shared" si="262"/>
        <v>0</v>
      </c>
      <c r="L8100" s="16"/>
    </row>
    <row r="8101" spans="2:12" ht="12.75" hidden="1" customHeight="1">
      <c r="B8101" s="1186"/>
      <c r="C8101" s="1159"/>
      <c r="D8101" s="465">
        <v>81</v>
      </c>
      <c r="E8101" s="1156"/>
      <c r="F8101" s="1157"/>
      <c r="G8101" s="1158"/>
      <c r="H8101" s="125">
        <v>0.05</v>
      </c>
      <c r="I8101" s="564"/>
      <c r="J8101" s="377">
        <f t="shared" si="261"/>
        <v>0</v>
      </c>
      <c r="K8101" s="467">
        <f t="shared" si="262"/>
        <v>0</v>
      </c>
      <c r="L8101" s="16"/>
    </row>
    <row r="8102" spans="2:12" ht="12.75" hidden="1" customHeight="1">
      <c r="B8102" s="1186"/>
      <c r="C8102" s="1159"/>
      <c r="D8102" s="465">
        <v>82</v>
      </c>
      <c r="E8102" s="1156"/>
      <c r="F8102" s="1157"/>
      <c r="G8102" s="1158"/>
      <c r="H8102" s="125">
        <v>0.05</v>
      </c>
      <c r="I8102" s="564"/>
      <c r="J8102" s="377">
        <f t="shared" si="261"/>
        <v>0</v>
      </c>
      <c r="K8102" s="467">
        <f t="shared" si="262"/>
        <v>0</v>
      </c>
      <c r="L8102" s="16"/>
    </row>
    <row r="8103" spans="2:12" ht="12.75" hidden="1" customHeight="1">
      <c r="B8103" s="1186"/>
      <c r="C8103" s="1159"/>
      <c r="D8103" s="465">
        <v>83</v>
      </c>
      <c r="E8103" s="1156"/>
      <c r="F8103" s="1157"/>
      <c r="G8103" s="1158"/>
      <c r="H8103" s="125">
        <v>0.05</v>
      </c>
      <c r="I8103" s="564"/>
      <c r="J8103" s="377">
        <f t="shared" si="261"/>
        <v>0</v>
      </c>
      <c r="K8103" s="467">
        <f t="shared" si="262"/>
        <v>0</v>
      </c>
      <c r="L8103" s="16"/>
    </row>
    <row r="8104" spans="2:12" ht="12.75" hidden="1" customHeight="1">
      <c r="B8104" s="1186"/>
      <c r="C8104" s="1159"/>
      <c r="D8104" s="465">
        <v>84</v>
      </c>
      <c r="E8104" s="1156"/>
      <c r="F8104" s="1157"/>
      <c r="G8104" s="1158"/>
      <c r="H8104" s="125">
        <v>0.05</v>
      </c>
      <c r="I8104" s="564"/>
      <c r="J8104" s="377">
        <f t="shared" si="261"/>
        <v>0</v>
      </c>
      <c r="K8104" s="467">
        <f t="shared" si="262"/>
        <v>0</v>
      </c>
      <c r="L8104" s="16"/>
    </row>
    <row r="8105" spans="2:12" ht="12.75" hidden="1" customHeight="1">
      <c r="B8105" s="1186"/>
      <c r="C8105" s="1159"/>
      <c r="D8105" s="465">
        <v>85</v>
      </c>
      <c r="E8105" s="1156"/>
      <c r="F8105" s="1157"/>
      <c r="G8105" s="1158"/>
      <c r="H8105" s="125">
        <v>0.05</v>
      </c>
      <c r="I8105" s="564"/>
      <c r="J8105" s="377">
        <f t="shared" si="261"/>
        <v>0</v>
      </c>
      <c r="K8105" s="467">
        <f t="shared" si="262"/>
        <v>0</v>
      </c>
      <c r="L8105" s="16"/>
    </row>
    <row r="8106" spans="2:12" ht="12.75" hidden="1" customHeight="1">
      <c r="B8106" s="1186"/>
      <c r="C8106" s="1159"/>
      <c r="D8106" s="465">
        <v>86</v>
      </c>
      <c r="E8106" s="1156"/>
      <c r="F8106" s="1157"/>
      <c r="G8106" s="1158"/>
      <c r="H8106" s="125">
        <v>0.05</v>
      </c>
      <c r="I8106" s="564"/>
      <c r="J8106" s="377">
        <f t="shared" si="261"/>
        <v>0</v>
      </c>
      <c r="K8106" s="467">
        <f t="shared" si="262"/>
        <v>0</v>
      </c>
      <c r="L8106" s="16"/>
    </row>
    <row r="8107" spans="2:12" ht="12.75" hidden="1" customHeight="1">
      <c r="B8107" s="1186"/>
      <c r="C8107" s="1159"/>
      <c r="D8107" s="465">
        <v>87</v>
      </c>
      <c r="E8107" s="1156"/>
      <c r="F8107" s="1157"/>
      <c r="G8107" s="1158"/>
      <c r="H8107" s="125">
        <v>0.05</v>
      </c>
      <c r="I8107" s="564"/>
      <c r="J8107" s="377">
        <f t="shared" si="261"/>
        <v>0</v>
      </c>
      <c r="K8107" s="467">
        <f t="shared" si="262"/>
        <v>0</v>
      </c>
      <c r="L8107" s="16"/>
    </row>
    <row r="8108" spans="2:12" ht="12.75" hidden="1" customHeight="1">
      <c r="B8108" s="1186"/>
      <c r="C8108" s="1159"/>
      <c r="D8108" s="465">
        <v>88</v>
      </c>
      <c r="E8108" s="1156"/>
      <c r="F8108" s="1157"/>
      <c r="G8108" s="1158"/>
      <c r="H8108" s="125">
        <v>0.05</v>
      </c>
      <c r="I8108" s="564"/>
      <c r="J8108" s="377">
        <f t="shared" si="261"/>
        <v>0</v>
      </c>
      <c r="K8108" s="467">
        <f t="shared" si="262"/>
        <v>0</v>
      </c>
      <c r="L8108" s="16"/>
    </row>
    <row r="8109" spans="2:12" ht="12.75" hidden="1" customHeight="1">
      <c r="B8109" s="1186"/>
      <c r="C8109" s="1159"/>
      <c r="D8109" s="465">
        <v>89</v>
      </c>
      <c r="E8109" s="1156"/>
      <c r="F8109" s="1157"/>
      <c r="G8109" s="1158"/>
      <c r="H8109" s="125">
        <v>0.05</v>
      </c>
      <c r="I8109" s="564"/>
      <c r="J8109" s="377">
        <f t="shared" si="261"/>
        <v>0</v>
      </c>
      <c r="K8109" s="467">
        <f t="shared" si="262"/>
        <v>0</v>
      </c>
      <c r="L8109" s="16"/>
    </row>
    <row r="8110" spans="2:12" ht="12.75" hidden="1" customHeight="1">
      <c r="B8110" s="1186"/>
      <c r="C8110" s="1159"/>
      <c r="D8110" s="465">
        <v>90</v>
      </c>
      <c r="E8110" s="1156"/>
      <c r="F8110" s="1157"/>
      <c r="G8110" s="1158"/>
      <c r="H8110" s="125">
        <v>0.05</v>
      </c>
      <c r="I8110" s="564"/>
      <c r="J8110" s="377">
        <f t="shared" si="261"/>
        <v>0</v>
      </c>
      <c r="K8110" s="467">
        <f t="shared" si="262"/>
        <v>0</v>
      </c>
      <c r="L8110" s="16"/>
    </row>
    <row r="8111" spans="2:12" ht="12.75" hidden="1" customHeight="1">
      <c r="B8111" s="1186"/>
      <c r="C8111" s="1159"/>
      <c r="D8111" s="465">
        <v>91</v>
      </c>
      <c r="E8111" s="1156"/>
      <c r="F8111" s="1157"/>
      <c r="G8111" s="1158"/>
      <c r="H8111" s="125">
        <v>0.05</v>
      </c>
      <c r="I8111" s="564"/>
      <c r="J8111" s="377">
        <f t="shared" si="261"/>
        <v>0</v>
      </c>
      <c r="K8111" s="467">
        <f t="shared" si="262"/>
        <v>0</v>
      </c>
      <c r="L8111" s="16"/>
    </row>
    <row r="8112" spans="2:12" ht="12.75" hidden="1" customHeight="1">
      <c r="B8112" s="1186"/>
      <c r="C8112" s="1159"/>
      <c r="D8112" s="465">
        <v>92</v>
      </c>
      <c r="E8112" s="1156"/>
      <c r="F8112" s="1157"/>
      <c r="G8112" s="1158"/>
      <c r="H8112" s="125">
        <v>0.05</v>
      </c>
      <c r="I8112" s="564"/>
      <c r="J8112" s="377">
        <f t="shared" si="261"/>
        <v>0</v>
      </c>
      <c r="K8112" s="467">
        <f t="shared" si="262"/>
        <v>0</v>
      </c>
      <c r="L8112" s="16"/>
    </row>
    <row r="8113" spans="2:13" ht="12.75" hidden="1" customHeight="1">
      <c r="B8113" s="1186"/>
      <c r="C8113" s="1159"/>
      <c r="D8113" s="465">
        <v>93</v>
      </c>
      <c r="E8113" s="1156"/>
      <c r="F8113" s="1157"/>
      <c r="G8113" s="1158"/>
      <c r="H8113" s="125">
        <v>0.05</v>
      </c>
      <c r="I8113" s="564"/>
      <c r="J8113" s="377">
        <f t="shared" si="261"/>
        <v>0</v>
      </c>
      <c r="K8113" s="467">
        <f t="shared" si="262"/>
        <v>0</v>
      </c>
      <c r="L8113" s="16"/>
    </row>
    <row r="8114" spans="2:13" ht="12.75" hidden="1" customHeight="1">
      <c r="B8114" s="1186"/>
      <c r="C8114" s="1159"/>
      <c r="D8114" s="465">
        <v>94</v>
      </c>
      <c r="E8114" s="1156"/>
      <c r="F8114" s="1157"/>
      <c r="G8114" s="1158"/>
      <c r="H8114" s="125">
        <v>0.05</v>
      </c>
      <c r="I8114" s="564"/>
      <c r="J8114" s="377">
        <f t="shared" si="261"/>
        <v>0</v>
      </c>
      <c r="K8114" s="467">
        <f t="shared" si="262"/>
        <v>0</v>
      </c>
      <c r="L8114" s="16"/>
    </row>
    <row r="8115" spans="2:13" ht="12.75" hidden="1" customHeight="1">
      <c r="B8115" s="1186"/>
      <c r="C8115" s="1159"/>
      <c r="D8115" s="465">
        <v>95</v>
      </c>
      <c r="E8115" s="1156"/>
      <c r="F8115" s="1157"/>
      <c r="G8115" s="1158"/>
      <c r="H8115" s="125">
        <v>0.05</v>
      </c>
      <c r="I8115" s="564"/>
      <c r="J8115" s="377">
        <f t="shared" si="261"/>
        <v>0</v>
      </c>
      <c r="K8115" s="467">
        <f t="shared" si="262"/>
        <v>0</v>
      </c>
      <c r="L8115" s="16"/>
    </row>
    <row r="8116" spans="2:13" s="181" customFormat="1" ht="12.75" hidden="1" customHeight="1">
      <c r="B8116" s="1186"/>
      <c r="C8116" s="1159"/>
      <c r="D8116" s="465">
        <v>96</v>
      </c>
      <c r="E8116" s="1156"/>
      <c r="F8116" s="1157"/>
      <c r="G8116" s="1158"/>
      <c r="H8116" s="468">
        <v>0.05</v>
      </c>
      <c r="I8116" s="564"/>
      <c r="J8116" s="377">
        <f t="shared" si="261"/>
        <v>0</v>
      </c>
      <c r="K8116" s="467">
        <f t="shared" si="262"/>
        <v>0</v>
      </c>
      <c r="L8116" s="113"/>
      <c r="M8116" s="113"/>
    </row>
    <row r="8117" spans="2:13" s="181" customFormat="1" ht="12.75" hidden="1" customHeight="1">
      <c r="B8117" s="1186"/>
      <c r="C8117" s="1159"/>
      <c r="D8117" s="465">
        <v>97</v>
      </c>
      <c r="E8117" s="1156"/>
      <c r="F8117" s="1157"/>
      <c r="G8117" s="1158"/>
      <c r="H8117" s="468">
        <v>0.05</v>
      </c>
      <c r="I8117" s="564"/>
      <c r="J8117" s="377">
        <f t="shared" si="261"/>
        <v>0</v>
      </c>
      <c r="K8117" s="467">
        <f t="shared" si="262"/>
        <v>0</v>
      </c>
      <c r="L8117" s="113"/>
      <c r="M8117" s="113"/>
    </row>
    <row r="8118" spans="2:13" s="181" customFormat="1" ht="12.75" hidden="1" customHeight="1">
      <c r="B8118" s="1186"/>
      <c r="C8118" s="1159"/>
      <c r="D8118" s="465">
        <v>98</v>
      </c>
      <c r="E8118" s="1156"/>
      <c r="F8118" s="1157"/>
      <c r="G8118" s="1158"/>
      <c r="H8118" s="468">
        <v>0.05</v>
      </c>
      <c r="I8118" s="564"/>
      <c r="J8118" s="377">
        <f t="shared" si="261"/>
        <v>0</v>
      </c>
      <c r="K8118" s="467">
        <f t="shared" si="262"/>
        <v>0</v>
      </c>
      <c r="L8118" s="113"/>
      <c r="M8118" s="113"/>
    </row>
    <row r="8119" spans="2:13" s="181" customFormat="1" ht="12.75" hidden="1" customHeight="1">
      <c r="B8119" s="1186"/>
      <c r="C8119" s="1159"/>
      <c r="D8119" s="465">
        <v>99</v>
      </c>
      <c r="E8119" s="1156"/>
      <c r="F8119" s="1157"/>
      <c r="G8119" s="1158"/>
      <c r="H8119" s="468">
        <v>0.05</v>
      </c>
      <c r="I8119" s="564"/>
      <c r="J8119" s="377">
        <f t="shared" si="261"/>
        <v>0</v>
      </c>
      <c r="K8119" s="467">
        <f t="shared" si="262"/>
        <v>0</v>
      </c>
      <c r="L8119" s="113"/>
      <c r="M8119" s="113"/>
    </row>
    <row r="8120" spans="2:13" s="181" customFormat="1" ht="12.75" hidden="1" customHeight="1">
      <c r="B8120" s="1186"/>
      <c r="C8120" s="1159"/>
      <c r="D8120" s="465">
        <v>100</v>
      </c>
      <c r="E8120" s="1156"/>
      <c r="F8120" s="1157"/>
      <c r="G8120" s="1158"/>
      <c r="H8120" s="468">
        <v>0.05</v>
      </c>
      <c r="I8120" s="564"/>
      <c r="J8120" s="377">
        <f t="shared" si="261"/>
        <v>0</v>
      </c>
      <c r="K8120" s="467">
        <f t="shared" si="262"/>
        <v>0</v>
      </c>
      <c r="L8120" s="113"/>
      <c r="M8120" s="113"/>
    </row>
    <row r="8121" spans="2:13" s="181" customFormat="1" ht="12.75" hidden="1" customHeight="1">
      <c r="B8121" s="1186"/>
      <c r="C8121" s="1159"/>
      <c r="D8121" s="465">
        <v>101</v>
      </c>
      <c r="E8121" s="1156"/>
      <c r="F8121" s="1157"/>
      <c r="G8121" s="1158"/>
      <c r="H8121" s="468">
        <v>0.05</v>
      </c>
      <c r="I8121" s="564"/>
      <c r="J8121" s="377">
        <f t="shared" si="261"/>
        <v>0</v>
      </c>
      <c r="K8121" s="467">
        <f t="shared" si="262"/>
        <v>0</v>
      </c>
      <c r="L8121" s="113"/>
      <c r="M8121" s="113"/>
    </row>
    <row r="8122" spans="2:13" s="181" customFormat="1" ht="12.75" hidden="1" customHeight="1">
      <c r="B8122" s="1186"/>
      <c r="C8122" s="1159"/>
      <c r="D8122" s="465">
        <v>102</v>
      </c>
      <c r="E8122" s="1156"/>
      <c r="F8122" s="1157"/>
      <c r="G8122" s="1158"/>
      <c r="H8122" s="468">
        <v>0.05</v>
      </c>
      <c r="I8122" s="564"/>
      <c r="J8122" s="377">
        <f t="shared" si="261"/>
        <v>0</v>
      </c>
      <c r="K8122" s="467">
        <f t="shared" si="262"/>
        <v>0</v>
      </c>
      <c r="L8122" s="113"/>
      <c r="M8122" s="113"/>
    </row>
    <row r="8123" spans="2:13" s="181" customFormat="1" ht="12.75" hidden="1" customHeight="1">
      <c r="B8123" s="1186"/>
      <c r="C8123" s="1159"/>
      <c r="D8123" s="465">
        <v>103</v>
      </c>
      <c r="E8123" s="1156"/>
      <c r="F8123" s="1157"/>
      <c r="G8123" s="1158"/>
      <c r="H8123" s="468">
        <v>0.05</v>
      </c>
      <c r="I8123" s="564"/>
      <c r="J8123" s="377">
        <f t="shared" si="261"/>
        <v>0</v>
      </c>
      <c r="K8123" s="467">
        <f t="shared" si="262"/>
        <v>0</v>
      </c>
      <c r="L8123" s="113"/>
      <c r="M8123" s="113"/>
    </row>
    <row r="8124" spans="2:13" s="181" customFormat="1" ht="12.75" hidden="1" customHeight="1">
      <c r="B8124" s="1186"/>
      <c r="C8124" s="1159"/>
      <c r="D8124" s="465">
        <v>104</v>
      </c>
      <c r="E8124" s="1156"/>
      <c r="F8124" s="1157"/>
      <c r="G8124" s="1158"/>
      <c r="H8124" s="468">
        <v>0.05</v>
      </c>
      <c r="I8124" s="564"/>
      <c r="J8124" s="377">
        <f t="shared" si="261"/>
        <v>0</v>
      </c>
      <c r="K8124" s="467">
        <f t="shared" si="262"/>
        <v>0</v>
      </c>
      <c r="L8124" s="113"/>
      <c r="M8124" s="113"/>
    </row>
    <row r="8125" spans="2:13" s="181" customFormat="1" ht="12.75" hidden="1" customHeight="1">
      <c r="B8125" s="1186"/>
      <c r="C8125" s="1159"/>
      <c r="D8125" s="465">
        <v>105</v>
      </c>
      <c r="E8125" s="1156"/>
      <c r="F8125" s="1157"/>
      <c r="G8125" s="1158"/>
      <c r="H8125" s="468">
        <v>0.05</v>
      </c>
      <c r="I8125" s="564"/>
      <c r="J8125" s="377">
        <f t="shared" si="261"/>
        <v>0</v>
      </c>
      <c r="K8125" s="467">
        <f t="shared" si="262"/>
        <v>0</v>
      </c>
      <c r="L8125" s="113"/>
      <c r="M8125" s="113"/>
    </row>
    <row r="8126" spans="2:13" s="181" customFormat="1" ht="12.75" hidden="1" customHeight="1">
      <c r="B8126" s="1186"/>
      <c r="C8126" s="1159"/>
      <c r="D8126" s="465">
        <v>106</v>
      </c>
      <c r="E8126" s="1156"/>
      <c r="F8126" s="1157"/>
      <c r="G8126" s="1158"/>
      <c r="H8126" s="468">
        <v>0.05</v>
      </c>
      <c r="I8126" s="564"/>
      <c r="J8126" s="377">
        <f t="shared" si="261"/>
        <v>0</v>
      </c>
      <c r="K8126" s="467">
        <f t="shared" si="262"/>
        <v>0</v>
      </c>
      <c r="L8126" s="113"/>
      <c r="M8126" s="113"/>
    </row>
    <row r="8127" spans="2:13" s="181" customFormat="1" ht="12.75" hidden="1" customHeight="1">
      <c r="B8127" s="1186"/>
      <c r="C8127" s="1159"/>
      <c r="D8127" s="465">
        <v>107</v>
      </c>
      <c r="E8127" s="1156"/>
      <c r="F8127" s="1157"/>
      <c r="G8127" s="1158"/>
      <c r="H8127" s="468">
        <v>0.05</v>
      </c>
      <c r="I8127" s="564"/>
      <c r="J8127" s="377">
        <f t="shared" si="261"/>
        <v>0</v>
      </c>
      <c r="K8127" s="467">
        <f t="shared" si="262"/>
        <v>0</v>
      </c>
      <c r="L8127" s="113"/>
      <c r="M8127" s="113"/>
    </row>
    <row r="8128" spans="2:13" s="181" customFormat="1" ht="12.75" hidden="1" customHeight="1">
      <c r="B8128" s="1186"/>
      <c r="C8128" s="1159"/>
      <c r="D8128" s="465">
        <v>108</v>
      </c>
      <c r="E8128" s="1156"/>
      <c r="F8128" s="1157"/>
      <c r="G8128" s="1158"/>
      <c r="H8128" s="468">
        <v>0.05</v>
      </c>
      <c r="I8128" s="564"/>
      <c r="J8128" s="377">
        <f t="shared" si="261"/>
        <v>0</v>
      </c>
      <c r="K8128" s="467">
        <f t="shared" si="262"/>
        <v>0</v>
      </c>
      <c r="L8128" s="113"/>
      <c r="M8128" s="113"/>
    </row>
    <row r="8129" spans="2:13" s="181" customFormat="1" ht="12.75" hidden="1" customHeight="1">
      <c r="B8129" s="1186"/>
      <c r="C8129" s="1159"/>
      <c r="D8129" s="465">
        <v>109</v>
      </c>
      <c r="E8129" s="1156"/>
      <c r="F8129" s="1157"/>
      <c r="G8129" s="1158"/>
      <c r="H8129" s="468">
        <v>0.05</v>
      </c>
      <c r="I8129" s="564"/>
      <c r="J8129" s="377">
        <f t="shared" si="261"/>
        <v>0</v>
      </c>
      <c r="K8129" s="467">
        <f t="shared" si="262"/>
        <v>0</v>
      </c>
      <c r="L8129" s="113"/>
      <c r="M8129" s="113"/>
    </row>
    <row r="8130" spans="2:13" s="181" customFormat="1" ht="12.75" hidden="1" customHeight="1">
      <c r="B8130" s="1186"/>
      <c r="C8130" s="1159"/>
      <c r="D8130" s="465">
        <v>110</v>
      </c>
      <c r="E8130" s="1156"/>
      <c r="F8130" s="1157"/>
      <c r="G8130" s="1158"/>
      <c r="H8130" s="468">
        <v>0.05</v>
      </c>
      <c r="I8130" s="564"/>
      <c r="J8130" s="377">
        <f t="shared" si="261"/>
        <v>0</v>
      </c>
      <c r="K8130" s="467">
        <f t="shared" si="262"/>
        <v>0</v>
      </c>
      <c r="L8130" s="113"/>
      <c r="M8130" s="113"/>
    </row>
    <row r="8131" spans="2:13" s="181" customFormat="1" ht="12.75" hidden="1" customHeight="1">
      <c r="B8131" s="1186"/>
      <c r="C8131" s="1159"/>
      <c r="D8131" s="465">
        <v>111</v>
      </c>
      <c r="E8131" s="1156"/>
      <c r="F8131" s="1157"/>
      <c r="G8131" s="1158"/>
      <c r="H8131" s="468">
        <v>0.05</v>
      </c>
      <c r="I8131" s="564"/>
      <c r="J8131" s="377">
        <f t="shared" si="261"/>
        <v>0</v>
      </c>
      <c r="K8131" s="467">
        <f t="shared" si="262"/>
        <v>0</v>
      </c>
      <c r="L8131" s="113"/>
      <c r="M8131" s="113"/>
    </row>
    <row r="8132" spans="2:13" s="181" customFormat="1" ht="12.75" hidden="1" customHeight="1">
      <c r="B8132" s="1186"/>
      <c r="C8132" s="1159"/>
      <c r="D8132" s="465">
        <v>112</v>
      </c>
      <c r="E8132" s="1156"/>
      <c r="F8132" s="1157"/>
      <c r="G8132" s="1158"/>
      <c r="H8132" s="468">
        <v>0.05</v>
      </c>
      <c r="I8132" s="564"/>
      <c r="J8132" s="377">
        <f t="shared" si="261"/>
        <v>0</v>
      </c>
      <c r="K8132" s="467">
        <f t="shared" si="262"/>
        <v>0</v>
      </c>
      <c r="L8132" s="113"/>
      <c r="M8132" s="113"/>
    </row>
    <row r="8133" spans="2:13" s="181" customFormat="1" ht="12.75" hidden="1" customHeight="1">
      <c r="B8133" s="1186"/>
      <c r="C8133" s="1159"/>
      <c r="D8133" s="465">
        <v>113</v>
      </c>
      <c r="E8133" s="1156"/>
      <c r="F8133" s="1157"/>
      <c r="G8133" s="1158"/>
      <c r="H8133" s="468">
        <v>0.05</v>
      </c>
      <c r="I8133" s="564"/>
      <c r="J8133" s="377">
        <f t="shared" si="261"/>
        <v>0</v>
      </c>
      <c r="K8133" s="467">
        <f t="shared" si="262"/>
        <v>0</v>
      </c>
      <c r="L8133" s="113"/>
      <c r="M8133" s="113"/>
    </row>
    <row r="8134" spans="2:13" s="181" customFormat="1" ht="12.75" hidden="1" customHeight="1">
      <c r="B8134" s="1186"/>
      <c r="C8134" s="1159"/>
      <c r="D8134" s="465">
        <v>114</v>
      </c>
      <c r="E8134" s="1156"/>
      <c r="F8134" s="1157"/>
      <c r="G8134" s="1158"/>
      <c r="H8134" s="468">
        <v>0.05</v>
      </c>
      <c r="I8134" s="564"/>
      <c r="J8134" s="377">
        <f t="shared" si="261"/>
        <v>0</v>
      </c>
      <c r="K8134" s="467">
        <f t="shared" si="262"/>
        <v>0</v>
      </c>
      <c r="L8134" s="113"/>
      <c r="M8134" s="113"/>
    </row>
    <row r="8135" spans="2:13" s="181" customFormat="1" ht="12.75" hidden="1" customHeight="1">
      <c r="B8135" s="1186"/>
      <c r="C8135" s="1159"/>
      <c r="D8135" s="465">
        <v>115</v>
      </c>
      <c r="E8135" s="1156"/>
      <c r="F8135" s="1157"/>
      <c r="G8135" s="1158"/>
      <c r="H8135" s="468">
        <v>0.05</v>
      </c>
      <c r="I8135" s="564"/>
      <c r="J8135" s="377">
        <f t="shared" si="261"/>
        <v>0</v>
      </c>
      <c r="K8135" s="467">
        <f t="shared" si="262"/>
        <v>0</v>
      </c>
      <c r="L8135" s="113"/>
      <c r="M8135" s="113"/>
    </row>
    <row r="8136" spans="2:13" s="181" customFormat="1" ht="12.75" hidden="1" customHeight="1">
      <c r="B8136" s="1186"/>
      <c r="C8136" s="1159"/>
      <c r="D8136" s="465">
        <v>116</v>
      </c>
      <c r="E8136" s="1156"/>
      <c r="F8136" s="1157"/>
      <c r="G8136" s="1158"/>
      <c r="H8136" s="468">
        <v>0.05</v>
      </c>
      <c r="I8136" s="564"/>
      <c r="J8136" s="377">
        <f t="shared" si="261"/>
        <v>0</v>
      </c>
      <c r="K8136" s="467">
        <f t="shared" si="262"/>
        <v>0</v>
      </c>
      <c r="L8136" s="113"/>
      <c r="M8136" s="113"/>
    </row>
    <row r="8137" spans="2:13" s="181" customFormat="1" ht="12.75" hidden="1" customHeight="1">
      <c r="B8137" s="1186"/>
      <c r="C8137" s="1159"/>
      <c r="D8137" s="465">
        <v>117</v>
      </c>
      <c r="E8137" s="1156"/>
      <c r="F8137" s="1157"/>
      <c r="G8137" s="1158"/>
      <c r="H8137" s="468">
        <v>0.05</v>
      </c>
      <c r="I8137" s="564"/>
      <c r="J8137" s="377">
        <f t="shared" si="261"/>
        <v>0</v>
      </c>
      <c r="K8137" s="467">
        <f t="shared" si="262"/>
        <v>0</v>
      </c>
      <c r="L8137" s="113"/>
      <c r="M8137" s="113"/>
    </row>
    <row r="8138" spans="2:13" s="181" customFormat="1" ht="12.75" hidden="1" customHeight="1">
      <c r="B8138" s="1186"/>
      <c r="C8138" s="1159"/>
      <c r="D8138" s="465">
        <v>118</v>
      </c>
      <c r="E8138" s="1156"/>
      <c r="F8138" s="1157"/>
      <c r="G8138" s="1158"/>
      <c r="H8138" s="468">
        <v>0.05</v>
      </c>
      <c r="I8138" s="564"/>
      <c r="J8138" s="377">
        <f t="shared" si="261"/>
        <v>0</v>
      </c>
      <c r="K8138" s="467">
        <f t="shared" si="262"/>
        <v>0</v>
      </c>
      <c r="L8138" s="113"/>
      <c r="M8138" s="113"/>
    </row>
    <row r="8139" spans="2:13" s="181" customFormat="1" ht="12.75" hidden="1" customHeight="1">
      <c r="B8139" s="1186"/>
      <c r="C8139" s="1159"/>
      <c r="D8139" s="465">
        <v>119</v>
      </c>
      <c r="E8139" s="1156"/>
      <c r="F8139" s="1157"/>
      <c r="G8139" s="1158"/>
      <c r="H8139" s="468">
        <v>0.05</v>
      </c>
      <c r="I8139" s="564"/>
      <c r="J8139" s="377">
        <f t="shared" si="261"/>
        <v>0</v>
      </c>
      <c r="K8139" s="467">
        <f t="shared" si="262"/>
        <v>0</v>
      </c>
      <c r="L8139" s="113"/>
      <c r="M8139" s="113"/>
    </row>
    <row r="8140" spans="2:13" s="181" customFormat="1" ht="12.75" hidden="1" customHeight="1">
      <c r="B8140" s="1186"/>
      <c r="C8140" s="1159"/>
      <c r="D8140" s="465">
        <v>120</v>
      </c>
      <c r="E8140" s="1156"/>
      <c r="F8140" s="1157"/>
      <c r="G8140" s="1158"/>
      <c r="H8140" s="468">
        <v>0.05</v>
      </c>
      <c r="I8140" s="564"/>
      <c r="J8140" s="377">
        <f t="shared" si="261"/>
        <v>0</v>
      </c>
      <c r="K8140" s="467">
        <f t="shared" si="262"/>
        <v>0</v>
      </c>
      <c r="L8140" s="113"/>
      <c r="M8140" s="113"/>
    </row>
    <row r="8141" spans="2:13" s="181" customFormat="1" ht="12.75" hidden="1" customHeight="1">
      <c r="B8141" s="1186"/>
      <c r="C8141" s="1159"/>
      <c r="D8141" s="465">
        <v>121</v>
      </c>
      <c r="E8141" s="1156"/>
      <c r="F8141" s="1157"/>
      <c r="G8141" s="1158"/>
      <c r="H8141" s="468">
        <v>0.05</v>
      </c>
      <c r="I8141" s="564"/>
      <c r="J8141" s="377">
        <f t="shared" si="261"/>
        <v>0</v>
      </c>
      <c r="K8141" s="467">
        <f t="shared" si="262"/>
        <v>0</v>
      </c>
      <c r="L8141" s="113"/>
      <c r="M8141" s="113"/>
    </row>
    <row r="8142" spans="2:13" s="181" customFormat="1" ht="12.75" hidden="1" customHeight="1">
      <c r="B8142" s="1186"/>
      <c r="C8142" s="1159"/>
      <c r="D8142" s="465">
        <v>122</v>
      </c>
      <c r="E8142" s="1156"/>
      <c r="F8142" s="1157"/>
      <c r="G8142" s="1158"/>
      <c r="H8142" s="468">
        <v>0.05</v>
      </c>
      <c r="I8142" s="564"/>
      <c r="J8142" s="377">
        <f t="shared" si="261"/>
        <v>0</v>
      </c>
      <c r="K8142" s="467">
        <f t="shared" si="262"/>
        <v>0</v>
      </c>
      <c r="L8142" s="113"/>
      <c r="M8142" s="113"/>
    </row>
    <row r="8143" spans="2:13" s="181" customFormat="1" ht="12.75" hidden="1" customHeight="1">
      <c r="B8143" s="1186"/>
      <c r="C8143" s="1159"/>
      <c r="D8143" s="465">
        <v>123</v>
      </c>
      <c r="E8143" s="1156"/>
      <c r="F8143" s="1157"/>
      <c r="G8143" s="1158"/>
      <c r="H8143" s="468">
        <v>0.05</v>
      </c>
      <c r="I8143" s="564"/>
      <c r="J8143" s="377">
        <f t="shared" si="261"/>
        <v>0</v>
      </c>
      <c r="K8143" s="467">
        <f t="shared" si="262"/>
        <v>0</v>
      </c>
      <c r="L8143" s="113"/>
      <c r="M8143" s="113"/>
    </row>
    <row r="8144" spans="2:13" s="181" customFormat="1" ht="12.75" hidden="1" customHeight="1">
      <c r="B8144" s="1186"/>
      <c r="C8144" s="1159"/>
      <c r="D8144" s="465">
        <v>124</v>
      </c>
      <c r="E8144" s="1156"/>
      <c r="F8144" s="1157"/>
      <c r="G8144" s="1158"/>
      <c r="H8144" s="468">
        <v>0.05</v>
      </c>
      <c r="I8144" s="564"/>
      <c r="J8144" s="377">
        <f t="shared" si="261"/>
        <v>0</v>
      </c>
      <c r="K8144" s="467">
        <f t="shared" si="262"/>
        <v>0</v>
      </c>
      <c r="L8144" s="113"/>
      <c r="M8144" s="113"/>
    </row>
    <row r="8145" spans="2:13" s="181" customFormat="1" ht="12.75" hidden="1" customHeight="1">
      <c r="B8145" s="1186"/>
      <c r="C8145" s="1159"/>
      <c r="D8145" s="465">
        <v>125</v>
      </c>
      <c r="E8145" s="1156"/>
      <c r="F8145" s="1157"/>
      <c r="G8145" s="1158"/>
      <c r="H8145" s="468">
        <v>0.05</v>
      </c>
      <c r="I8145" s="564"/>
      <c r="J8145" s="377">
        <f t="shared" si="261"/>
        <v>0</v>
      </c>
      <c r="K8145" s="467">
        <f t="shared" si="262"/>
        <v>0</v>
      </c>
      <c r="L8145" s="113"/>
      <c r="M8145" s="113"/>
    </row>
    <row r="8146" spans="2:13" s="181" customFormat="1" ht="12.75" hidden="1" customHeight="1">
      <c r="B8146" s="1186"/>
      <c r="C8146" s="1159"/>
      <c r="D8146" s="465">
        <v>126</v>
      </c>
      <c r="E8146" s="1156"/>
      <c r="F8146" s="1157"/>
      <c r="G8146" s="1158"/>
      <c r="H8146" s="468">
        <v>0.05</v>
      </c>
      <c r="I8146" s="564"/>
      <c r="J8146" s="377">
        <f t="shared" si="261"/>
        <v>0</v>
      </c>
      <c r="K8146" s="467">
        <f t="shared" si="262"/>
        <v>0</v>
      </c>
      <c r="L8146" s="113"/>
      <c r="M8146" s="113"/>
    </row>
    <row r="8147" spans="2:13" s="181" customFormat="1" ht="12.75" hidden="1" customHeight="1">
      <c r="B8147" s="1186"/>
      <c r="C8147" s="1159"/>
      <c r="D8147" s="465">
        <v>127</v>
      </c>
      <c r="E8147" s="1156"/>
      <c r="F8147" s="1157"/>
      <c r="G8147" s="1158"/>
      <c r="H8147" s="468">
        <v>0.05</v>
      </c>
      <c r="I8147" s="564"/>
      <c r="J8147" s="377">
        <f t="shared" si="261"/>
        <v>0</v>
      </c>
      <c r="K8147" s="467">
        <f t="shared" si="262"/>
        <v>0</v>
      </c>
      <c r="L8147" s="113"/>
      <c r="M8147" s="113"/>
    </row>
    <row r="8148" spans="2:13" s="181" customFormat="1" ht="12.75" hidden="1" customHeight="1">
      <c r="B8148" s="1186"/>
      <c r="C8148" s="1159"/>
      <c r="D8148" s="465">
        <v>128</v>
      </c>
      <c r="E8148" s="1156"/>
      <c r="F8148" s="1157"/>
      <c r="G8148" s="1158"/>
      <c r="H8148" s="468">
        <v>0.05</v>
      </c>
      <c r="I8148" s="564"/>
      <c r="J8148" s="377">
        <f t="shared" si="261"/>
        <v>0</v>
      </c>
      <c r="K8148" s="467">
        <f t="shared" si="262"/>
        <v>0</v>
      </c>
      <c r="L8148" s="113"/>
      <c r="M8148" s="113"/>
    </row>
    <row r="8149" spans="2:13" s="181" customFormat="1" ht="12.75" hidden="1" customHeight="1">
      <c r="B8149" s="1186"/>
      <c r="C8149" s="1159"/>
      <c r="D8149" s="465">
        <v>129</v>
      </c>
      <c r="E8149" s="1156"/>
      <c r="F8149" s="1157"/>
      <c r="G8149" s="1158"/>
      <c r="H8149" s="468">
        <v>0.05</v>
      </c>
      <c r="I8149" s="564"/>
      <c r="J8149" s="377">
        <f t="shared" ref="J8149:J8212" si="263">$I$11027*H8149</f>
        <v>0</v>
      </c>
      <c r="K8149" s="467">
        <f t="shared" si="262"/>
        <v>0</v>
      </c>
      <c r="L8149" s="113"/>
      <c r="M8149" s="113"/>
    </row>
    <row r="8150" spans="2:13" s="181" customFormat="1" ht="12.75" hidden="1" customHeight="1">
      <c r="B8150" s="1186"/>
      <c r="C8150" s="1159"/>
      <c r="D8150" s="465">
        <v>130</v>
      </c>
      <c r="E8150" s="1156"/>
      <c r="F8150" s="1157"/>
      <c r="G8150" s="1158"/>
      <c r="H8150" s="468">
        <v>0.05</v>
      </c>
      <c r="I8150" s="564"/>
      <c r="J8150" s="377">
        <f t="shared" si="263"/>
        <v>0</v>
      </c>
      <c r="K8150" s="467">
        <f t="shared" ref="K8150:K8213" si="264">MAX(0,(I8150-J8150)*0.5)</f>
        <v>0</v>
      </c>
      <c r="L8150" s="113"/>
      <c r="M8150" s="113"/>
    </row>
    <row r="8151" spans="2:13" s="181" customFormat="1" ht="12.75" hidden="1" customHeight="1">
      <c r="B8151" s="1186"/>
      <c r="C8151" s="1159"/>
      <c r="D8151" s="465">
        <v>131</v>
      </c>
      <c r="E8151" s="1156"/>
      <c r="F8151" s="1157"/>
      <c r="G8151" s="1158"/>
      <c r="H8151" s="468">
        <v>0.05</v>
      </c>
      <c r="I8151" s="564"/>
      <c r="J8151" s="377">
        <f t="shared" si="263"/>
        <v>0</v>
      </c>
      <c r="K8151" s="467">
        <f t="shared" si="264"/>
        <v>0</v>
      </c>
      <c r="L8151" s="113"/>
      <c r="M8151" s="113"/>
    </row>
    <row r="8152" spans="2:13" s="181" customFormat="1" ht="12.75" hidden="1" customHeight="1">
      <c r="B8152" s="1186"/>
      <c r="C8152" s="1159"/>
      <c r="D8152" s="465">
        <v>132</v>
      </c>
      <c r="E8152" s="1156"/>
      <c r="F8152" s="1157"/>
      <c r="G8152" s="1158"/>
      <c r="H8152" s="468">
        <v>0.05</v>
      </c>
      <c r="I8152" s="564"/>
      <c r="J8152" s="377">
        <f t="shared" si="263"/>
        <v>0</v>
      </c>
      <c r="K8152" s="467">
        <f t="shared" si="264"/>
        <v>0</v>
      </c>
      <c r="L8152" s="113"/>
      <c r="M8152" s="113"/>
    </row>
    <row r="8153" spans="2:13" s="181" customFormat="1" ht="12.75" hidden="1" customHeight="1">
      <c r="B8153" s="1186"/>
      <c r="C8153" s="1159"/>
      <c r="D8153" s="465">
        <v>133</v>
      </c>
      <c r="E8153" s="1156"/>
      <c r="F8153" s="1157"/>
      <c r="G8153" s="1158"/>
      <c r="H8153" s="468">
        <v>0.05</v>
      </c>
      <c r="I8153" s="564"/>
      <c r="J8153" s="377">
        <f t="shared" si="263"/>
        <v>0</v>
      </c>
      <c r="K8153" s="467">
        <f t="shared" si="264"/>
        <v>0</v>
      </c>
      <c r="L8153" s="113"/>
      <c r="M8153" s="113"/>
    </row>
    <row r="8154" spans="2:13" s="181" customFormat="1" ht="12.75" hidden="1" customHeight="1">
      <c r="B8154" s="1186"/>
      <c r="C8154" s="1159"/>
      <c r="D8154" s="465">
        <v>134</v>
      </c>
      <c r="E8154" s="1156"/>
      <c r="F8154" s="1157"/>
      <c r="G8154" s="1158"/>
      <c r="H8154" s="468">
        <v>0.05</v>
      </c>
      <c r="I8154" s="564"/>
      <c r="J8154" s="377">
        <f t="shared" si="263"/>
        <v>0</v>
      </c>
      <c r="K8154" s="467">
        <f t="shared" si="264"/>
        <v>0</v>
      </c>
      <c r="L8154" s="113"/>
      <c r="M8154" s="113"/>
    </row>
    <row r="8155" spans="2:13" s="181" customFormat="1" ht="12.75" hidden="1" customHeight="1">
      <c r="B8155" s="1186"/>
      <c r="C8155" s="1159"/>
      <c r="D8155" s="465">
        <v>135</v>
      </c>
      <c r="E8155" s="1156"/>
      <c r="F8155" s="1157"/>
      <c r="G8155" s="1158"/>
      <c r="H8155" s="468">
        <v>0.05</v>
      </c>
      <c r="I8155" s="564"/>
      <c r="J8155" s="377">
        <f t="shared" si="263"/>
        <v>0</v>
      </c>
      <c r="K8155" s="467">
        <f t="shared" si="264"/>
        <v>0</v>
      </c>
      <c r="L8155" s="113"/>
      <c r="M8155" s="113"/>
    </row>
    <row r="8156" spans="2:13" s="181" customFormat="1" ht="12.75" hidden="1" customHeight="1">
      <c r="B8156" s="1186"/>
      <c r="C8156" s="1159"/>
      <c r="D8156" s="465">
        <v>136</v>
      </c>
      <c r="E8156" s="1156"/>
      <c r="F8156" s="1157"/>
      <c r="G8156" s="1158"/>
      <c r="H8156" s="468">
        <v>0.05</v>
      </c>
      <c r="I8156" s="564"/>
      <c r="J8156" s="377">
        <f t="shared" si="263"/>
        <v>0</v>
      </c>
      <c r="K8156" s="467">
        <f t="shared" si="264"/>
        <v>0</v>
      </c>
      <c r="L8156" s="113"/>
      <c r="M8156" s="113"/>
    </row>
    <row r="8157" spans="2:13" s="181" customFormat="1" ht="12.75" hidden="1" customHeight="1">
      <c r="B8157" s="1186"/>
      <c r="C8157" s="1159"/>
      <c r="D8157" s="465">
        <v>137</v>
      </c>
      <c r="E8157" s="1156"/>
      <c r="F8157" s="1157"/>
      <c r="G8157" s="1158"/>
      <c r="H8157" s="468">
        <v>0.05</v>
      </c>
      <c r="I8157" s="564"/>
      <c r="J8157" s="377">
        <f t="shared" si="263"/>
        <v>0</v>
      </c>
      <c r="K8157" s="467">
        <f t="shared" si="264"/>
        <v>0</v>
      </c>
      <c r="L8157" s="113"/>
      <c r="M8157" s="113"/>
    </row>
    <row r="8158" spans="2:13" s="181" customFormat="1" ht="12.75" hidden="1" customHeight="1">
      <c r="B8158" s="1186"/>
      <c r="C8158" s="1159"/>
      <c r="D8158" s="465">
        <v>138</v>
      </c>
      <c r="E8158" s="1156"/>
      <c r="F8158" s="1157"/>
      <c r="G8158" s="1158"/>
      <c r="H8158" s="468">
        <v>0.05</v>
      </c>
      <c r="I8158" s="564"/>
      <c r="J8158" s="377">
        <f t="shared" si="263"/>
        <v>0</v>
      </c>
      <c r="K8158" s="467">
        <f t="shared" si="264"/>
        <v>0</v>
      </c>
      <c r="L8158" s="113"/>
      <c r="M8158" s="113"/>
    </row>
    <row r="8159" spans="2:13" s="181" customFormat="1" ht="12.75" hidden="1" customHeight="1">
      <c r="B8159" s="1186"/>
      <c r="C8159" s="1159"/>
      <c r="D8159" s="465">
        <v>139</v>
      </c>
      <c r="E8159" s="1156"/>
      <c r="F8159" s="1157"/>
      <c r="G8159" s="1158"/>
      <c r="H8159" s="468">
        <v>0.05</v>
      </c>
      <c r="I8159" s="564"/>
      <c r="J8159" s="377">
        <f t="shared" si="263"/>
        <v>0</v>
      </c>
      <c r="K8159" s="467">
        <f t="shared" si="264"/>
        <v>0</v>
      </c>
      <c r="L8159" s="113"/>
      <c r="M8159" s="113"/>
    </row>
    <row r="8160" spans="2:13" s="181" customFormat="1" ht="12.75" hidden="1" customHeight="1">
      <c r="B8160" s="1186"/>
      <c r="C8160" s="1159"/>
      <c r="D8160" s="465">
        <v>140</v>
      </c>
      <c r="E8160" s="1156"/>
      <c r="F8160" s="1157"/>
      <c r="G8160" s="1158"/>
      <c r="H8160" s="468">
        <v>0.05</v>
      </c>
      <c r="I8160" s="564"/>
      <c r="J8160" s="377">
        <f t="shared" si="263"/>
        <v>0</v>
      </c>
      <c r="K8160" s="467">
        <f t="shared" si="264"/>
        <v>0</v>
      </c>
      <c r="L8160" s="113"/>
      <c r="M8160" s="113"/>
    </row>
    <row r="8161" spans="2:13" s="181" customFormat="1" ht="12.75" hidden="1" customHeight="1">
      <c r="B8161" s="1186"/>
      <c r="C8161" s="1159"/>
      <c r="D8161" s="465">
        <v>141</v>
      </c>
      <c r="E8161" s="1156"/>
      <c r="F8161" s="1157"/>
      <c r="G8161" s="1158"/>
      <c r="H8161" s="468">
        <v>0.05</v>
      </c>
      <c r="I8161" s="564"/>
      <c r="J8161" s="377">
        <f t="shared" si="263"/>
        <v>0</v>
      </c>
      <c r="K8161" s="467">
        <f t="shared" si="264"/>
        <v>0</v>
      </c>
      <c r="L8161" s="113"/>
      <c r="M8161" s="113"/>
    </row>
    <row r="8162" spans="2:13" s="181" customFormat="1" ht="12.75" hidden="1" customHeight="1">
      <c r="B8162" s="1186"/>
      <c r="C8162" s="1159"/>
      <c r="D8162" s="465">
        <v>142</v>
      </c>
      <c r="E8162" s="1156"/>
      <c r="F8162" s="1157"/>
      <c r="G8162" s="1158"/>
      <c r="H8162" s="468">
        <v>0.05</v>
      </c>
      <c r="I8162" s="564"/>
      <c r="J8162" s="377">
        <f t="shared" si="263"/>
        <v>0</v>
      </c>
      <c r="K8162" s="467">
        <f t="shared" si="264"/>
        <v>0</v>
      </c>
      <c r="L8162" s="113"/>
      <c r="M8162" s="113"/>
    </row>
    <row r="8163" spans="2:13" s="181" customFormat="1" ht="12.75" hidden="1" customHeight="1">
      <c r="B8163" s="1186"/>
      <c r="C8163" s="1159"/>
      <c r="D8163" s="465">
        <v>143</v>
      </c>
      <c r="E8163" s="1156"/>
      <c r="F8163" s="1157"/>
      <c r="G8163" s="1158"/>
      <c r="H8163" s="468">
        <v>0.05</v>
      </c>
      <c r="I8163" s="564"/>
      <c r="J8163" s="377">
        <f t="shared" si="263"/>
        <v>0</v>
      </c>
      <c r="K8163" s="467">
        <f t="shared" si="264"/>
        <v>0</v>
      </c>
      <c r="L8163" s="113"/>
      <c r="M8163" s="113"/>
    </row>
    <row r="8164" spans="2:13" s="181" customFormat="1" ht="12.75" hidden="1" customHeight="1">
      <c r="B8164" s="1186"/>
      <c r="C8164" s="1159"/>
      <c r="D8164" s="465">
        <v>144</v>
      </c>
      <c r="E8164" s="1156"/>
      <c r="F8164" s="1157"/>
      <c r="G8164" s="1158"/>
      <c r="H8164" s="468">
        <v>0.05</v>
      </c>
      <c r="I8164" s="564"/>
      <c r="J8164" s="377">
        <f t="shared" si="263"/>
        <v>0</v>
      </c>
      <c r="K8164" s="467">
        <f t="shared" si="264"/>
        <v>0</v>
      </c>
      <c r="L8164" s="113"/>
      <c r="M8164" s="113"/>
    </row>
    <row r="8165" spans="2:13" s="181" customFormat="1" ht="12.75" hidden="1" customHeight="1">
      <c r="B8165" s="1186"/>
      <c r="C8165" s="1159"/>
      <c r="D8165" s="465">
        <v>145</v>
      </c>
      <c r="E8165" s="1156"/>
      <c r="F8165" s="1157"/>
      <c r="G8165" s="1158"/>
      <c r="H8165" s="468">
        <v>0.05</v>
      </c>
      <c r="I8165" s="564"/>
      <c r="J8165" s="377">
        <f t="shared" si="263"/>
        <v>0</v>
      </c>
      <c r="K8165" s="467">
        <f t="shared" si="264"/>
        <v>0</v>
      </c>
      <c r="L8165" s="113"/>
      <c r="M8165" s="113"/>
    </row>
    <row r="8166" spans="2:13" s="181" customFormat="1" ht="12.75" hidden="1" customHeight="1">
      <c r="B8166" s="1186"/>
      <c r="C8166" s="1159"/>
      <c r="D8166" s="465">
        <v>146</v>
      </c>
      <c r="E8166" s="1156"/>
      <c r="F8166" s="1157"/>
      <c r="G8166" s="1158"/>
      <c r="H8166" s="468">
        <v>0.05</v>
      </c>
      <c r="I8166" s="564"/>
      <c r="J8166" s="377">
        <f t="shared" si="263"/>
        <v>0</v>
      </c>
      <c r="K8166" s="467">
        <f t="shared" si="264"/>
        <v>0</v>
      </c>
      <c r="L8166" s="113"/>
      <c r="M8166" s="113"/>
    </row>
    <row r="8167" spans="2:13" s="181" customFormat="1" ht="12.75" hidden="1" customHeight="1">
      <c r="B8167" s="1186"/>
      <c r="C8167" s="1159"/>
      <c r="D8167" s="465">
        <v>147</v>
      </c>
      <c r="E8167" s="1156"/>
      <c r="F8167" s="1157"/>
      <c r="G8167" s="1158"/>
      <c r="H8167" s="468">
        <v>0.05</v>
      </c>
      <c r="I8167" s="564"/>
      <c r="J8167" s="377">
        <f t="shared" si="263"/>
        <v>0</v>
      </c>
      <c r="K8167" s="467">
        <f t="shared" si="264"/>
        <v>0</v>
      </c>
      <c r="L8167" s="113"/>
      <c r="M8167" s="113"/>
    </row>
    <row r="8168" spans="2:13" s="181" customFormat="1" ht="12.75" hidden="1" customHeight="1">
      <c r="B8168" s="1186"/>
      <c r="C8168" s="1159"/>
      <c r="D8168" s="465">
        <v>148</v>
      </c>
      <c r="E8168" s="1156"/>
      <c r="F8168" s="1157"/>
      <c r="G8168" s="1158"/>
      <c r="H8168" s="468">
        <v>0.05</v>
      </c>
      <c r="I8168" s="564"/>
      <c r="J8168" s="377">
        <f t="shared" si="263"/>
        <v>0</v>
      </c>
      <c r="K8168" s="467">
        <f t="shared" si="264"/>
        <v>0</v>
      </c>
      <c r="L8168" s="113"/>
      <c r="M8168" s="113"/>
    </row>
    <row r="8169" spans="2:13" s="181" customFormat="1" ht="12.75" hidden="1" customHeight="1">
      <c r="B8169" s="1186"/>
      <c r="C8169" s="1159"/>
      <c r="D8169" s="465">
        <v>149</v>
      </c>
      <c r="E8169" s="1156"/>
      <c r="F8169" s="1157"/>
      <c r="G8169" s="1158"/>
      <c r="H8169" s="468">
        <v>0.05</v>
      </c>
      <c r="I8169" s="564"/>
      <c r="J8169" s="377">
        <f t="shared" si="263"/>
        <v>0</v>
      </c>
      <c r="K8169" s="467">
        <f t="shared" si="264"/>
        <v>0</v>
      </c>
      <c r="L8169" s="113"/>
      <c r="M8169" s="113"/>
    </row>
    <row r="8170" spans="2:13" s="181" customFormat="1" ht="12.75" hidden="1" customHeight="1">
      <c r="B8170" s="1186"/>
      <c r="C8170" s="1159"/>
      <c r="D8170" s="465">
        <v>150</v>
      </c>
      <c r="E8170" s="1156"/>
      <c r="F8170" s="1157"/>
      <c r="G8170" s="1158"/>
      <c r="H8170" s="468">
        <v>0.05</v>
      </c>
      <c r="I8170" s="564"/>
      <c r="J8170" s="377">
        <f t="shared" si="263"/>
        <v>0</v>
      </c>
      <c r="K8170" s="467">
        <f t="shared" si="264"/>
        <v>0</v>
      </c>
      <c r="L8170" s="113"/>
      <c r="M8170" s="113"/>
    </row>
    <row r="8171" spans="2:13" s="181" customFormat="1" ht="12.75" hidden="1" customHeight="1">
      <c r="B8171" s="1186"/>
      <c r="C8171" s="1159"/>
      <c r="D8171" s="465">
        <v>151</v>
      </c>
      <c r="E8171" s="1156"/>
      <c r="F8171" s="1157"/>
      <c r="G8171" s="1158"/>
      <c r="H8171" s="468">
        <v>0.05</v>
      </c>
      <c r="I8171" s="564"/>
      <c r="J8171" s="377">
        <f t="shared" si="263"/>
        <v>0</v>
      </c>
      <c r="K8171" s="467">
        <f t="shared" si="264"/>
        <v>0</v>
      </c>
      <c r="L8171" s="113"/>
      <c r="M8171" s="113"/>
    </row>
    <row r="8172" spans="2:13" s="181" customFormat="1" ht="12.75" hidden="1" customHeight="1">
      <c r="B8172" s="1186"/>
      <c r="C8172" s="1159"/>
      <c r="D8172" s="465">
        <v>152</v>
      </c>
      <c r="E8172" s="1156"/>
      <c r="F8172" s="1157"/>
      <c r="G8172" s="1158"/>
      <c r="H8172" s="468">
        <v>0.05</v>
      </c>
      <c r="I8172" s="564"/>
      <c r="J8172" s="377">
        <f t="shared" si="263"/>
        <v>0</v>
      </c>
      <c r="K8172" s="467">
        <f t="shared" si="264"/>
        <v>0</v>
      </c>
      <c r="L8172" s="113"/>
      <c r="M8172" s="113"/>
    </row>
    <row r="8173" spans="2:13" s="181" customFormat="1" ht="12.75" hidden="1" customHeight="1">
      <c r="B8173" s="1186"/>
      <c r="C8173" s="1159"/>
      <c r="D8173" s="465">
        <v>153</v>
      </c>
      <c r="E8173" s="1156"/>
      <c r="F8173" s="1157"/>
      <c r="G8173" s="1158"/>
      <c r="H8173" s="468">
        <v>0.05</v>
      </c>
      <c r="I8173" s="564"/>
      <c r="J8173" s="377">
        <f t="shared" si="263"/>
        <v>0</v>
      </c>
      <c r="K8173" s="467">
        <f t="shared" si="264"/>
        <v>0</v>
      </c>
      <c r="L8173" s="113"/>
      <c r="M8173" s="113"/>
    </row>
    <row r="8174" spans="2:13" s="181" customFormat="1" ht="12.75" hidden="1" customHeight="1">
      <c r="B8174" s="1186"/>
      <c r="C8174" s="1159"/>
      <c r="D8174" s="465">
        <v>154</v>
      </c>
      <c r="E8174" s="1156"/>
      <c r="F8174" s="1157"/>
      <c r="G8174" s="1158"/>
      <c r="H8174" s="468">
        <v>0.05</v>
      </c>
      <c r="I8174" s="564"/>
      <c r="J8174" s="377">
        <f t="shared" si="263"/>
        <v>0</v>
      </c>
      <c r="K8174" s="467">
        <f t="shared" si="264"/>
        <v>0</v>
      </c>
      <c r="L8174" s="113"/>
      <c r="M8174" s="113"/>
    </row>
    <row r="8175" spans="2:13" s="181" customFormat="1" ht="12.75" hidden="1" customHeight="1">
      <c r="B8175" s="1186"/>
      <c r="C8175" s="1159"/>
      <c r="D8175" s="465">
        <v>155</v>
      </c>
      <c r="E8175" s="1156"/>
      <c r="F8175" s="1157"/>
      <c r="G8175" s="1158"/>
      <c r="H8175" s="468">
        <v>0.05</v>
      </c>
      <c r="I8175" s="564"/>
      <c r="J8175" s="377">
        <f t="shared" si="263"/>
        <v>0</v>
      </c>
      <c r="K8175" s="467">
        <f t="shared" si="264"/>
        <v>0</v>
      </c>
      <c r="L8175" s="113"/>
      <c r="M8175" s="113"/>
    </row>
    <row r="8176" spans="2:13" s="181" customFormat="1" ht="12.75" hidden="1" customHeight="1">
      <c r="B8176" s="1186"/>
      <c r="C8176" s="1159"/>
      <c r="D8176" s="465">
        <v>156</v>
      </c>
      <c r="E8176" s="1156"/>
      <c r="F8176" s="1157"/>
      <c r="G8176" s="1158"/>
      <c r="H8176" s="468">
        <v>0.05</v>
      </c>
      <c r="I8176" s="564"/>
      <c r="J8176" s="377">
        <f t="shared" si="263"/>
        <v>0</v>
      </c>
      <c r="K8176" s="467">
        <f t="shared" si="264"/>
        <v>0</v>
      </c>
      <c r="L8176" s="113"/>
      <c r="M8176" s="113"/>
    </row>
    <row r="8177" spans="2:13" s="181" customFormat="1" ht="12.75" hidden="1" customHeight="1">
      <c r="B8177" s="1186"/>
      <c r="C8177" s="1159"/>
      <c r="D8177" s="465">
        <v>157</v>
      </c>
      <c r="E8177" s="1156"/>
      <c r="F8177" s="1157"/>
      <c r="G8177" s="1158"/>
      <c r="H8177" s="468">
        <v>0.05</v>
      </c>
      <c r="I8177" s="564"/>
      <c r="J8177" s="377">
        <f t="shared" si="263"/>
        <v>0</v>
      </c>
      <c r="K8177" s="467">
        <f t="shared" si="264"/>
        <v>0</v>
      </c>
      <c r="L8177" s="113"/>
      <c r="M8177" s="113"/>
    </row>
    <row r="8178" spans="2:13" s="181" customFormat="1" ht="12.75" hidden="1" customHeight="1">
      <c r="B8178" s="1186"/>
      <c r="C8178" s="1159"/>
      <c r="D8178" s="465">
        <v>158</v>
      </c>
      <c r="E8178" s="1156"/>
      <c r="F8178" s="1157"/>
      <c r="G8178" s="1158"/>
      <c r="H8178" s="468">
        <v>0.05</v>
      </c>
      <c r="I8178" s="564"/>
      <c r="J8178" s="377">
        <f t="shared" si="263"/>
        <v>0</v>
      </c>
      <c r="K8178" s="467">
        <f t="shared" si="264"/>
        <v>0</v>
      </c>
      <c r="L8178" s="113"/>
      <c r="M8178" s="113"/>
    </row>
    <row r="8179" spans="2:13" s="181" customFormat="1" ht="12.75" hidden="1" customHeight="1">
      <c r="B8179" s="1186"/>
      <c r="C8179" s="1159"/>
      <c r="D8179" s="465">
        <v>159</v>
      </c>
      <c r="E8179" s="1156"/>
      <c r="F8179" s="1157"/>
      <c r="G8179" s="1158"/>
      <c r="H8179" s="468">
        <v>0.05</v>
      </c>
      <c r="I8179" s="564"/>
      <c r="J8179" s="377">
        <f t="shared" si="263"/>
        <v>0</v>
      </c>
      <c r="K8179" s="467">
        <f t="shared" si="264"/>
        <v>0</v>
      </c>
      <c r="L8179" s="113"/>
      <c r="M8179" s="113"/>
    </row>
    <row r="8180" spans="2:13" s="181" customFormat="1" ht="12.75" hidden="1" customHeight="1">
      <c r="B8180" s="1186"/>
      <c r="C8180" s="1159"/>
      <c r="D8180" s="465">
        <v>160</v>
      </c>
      <c r="E8180" s="1156"/>
      <c r="F8180" s="1157"/>
      <c r="G8180" s="1158"/>
      <c r="H8180" s="468">
        <v>0.05</v>
      </c>
      <c r="I8180" s="564"/>
      <c r="J8180" s="377">
        <f t="shared" si="263"/>
        <v>0</v>
      </c>
      <c r="K8180" s="467">
        <f t="shared" si="264"/>
        <v>0</v>
      </c>
      <c r="L8180" s="113"/>
      <c r="M8180" s="113"/>
    </row>
    <row r="8181" spans="2:13" s="181" customFormat="1" ht="12.75" hidden="1" customHeight="1">
      <c r="B8181" s="1186"/>
      <c r="C8181" s="1159"/>
      <c r="D8181" s="465">
        <v>161</v>
      </c>
      <c r="E8181" s="1156"/>
      <c r="F8181" s="1157"/>
      <c r="G8181" s="1158"/>
      <c r="H8181" s="468">
        <v>0.05</v>
      </c>
      <c r="I8181" s="564"/>
      <c r="J8181" s="377">
        <f t="shared" si="263"/>
        <v>0</v>
      </c>
      <c r="K8181" s="467">
        <f t="shared" si="264"/>
        <v>0</v>
      </c>
      <c r="L8181" s="113"/>
      <c r="M8181" s="113"/>
    </row>
    <row r="8182" spans="2:13" s="181" customFormat="1" ht="12.75" hidden="1" customHeight="1">
      <c r="B8182" s="1186"/>
      <c r="C8182" s="1159"/>
      <c r="D8182" s="465">
        <v>162</v>
      </c>
      <c r="E8182" s="1156"/>
      <c r="F8182" s="1157"/>
      <c r="G8182" s="1158"/>
      <c r="H8182" s="468">
        <v>0.05</v>
      </c>
      <c r="I8182" s="564"/>
      <c r="J8182" s="377">
        <f t="shared" si="263"/>
        <v>0</v>
      </c>
      <c r="K8182" s="467">
        <f t="shared" si="264"/>
        <v>0</v>
      </c>
      <c r="L8182" s="113"/>
      <c r="M8182" s="113"/>
    </row>
    <row r="8183" spans="2:13" s="181" customFormat="1" ht="12.75" hidden="1" customHeight="1">
      <c r="B8183" s="1186"/>
      <c r="C8183" s="1159"/>
      <c r="D8183" s="465">
        <v>163</v>
      </c>
      <c r="E8183" s="1156"/>
      <c r="F8183" s="1157"/>
      <c r="G8183" s="1158"/>
      <c r="H8183" s="468">
        <v>0.05</v>
      </c>
      <c r="I8183" s="564"/>
      <c r="J8183" s="377">
        <f t="shared" si="263"/>
        <v>0</v>
      </c>
      <c r="K8183" s="467">
        <f t="shared" si="264"/>
        <v>0</v>
      </c>
      <c r="L8183" s="113"/>
      <c r="M8183" s="113"/>
    </row>
    <row r="8184" spans="2:13" s="181" customFormat="1" ht="12.75" hidden="1" customHeight="1">
      <c r="B8184" s="1186"/>
      <c r="C8184" s="1159"/>
      <c r="D8184" s="465">
        <v>164</v>
      </c>
      <c r="E8184" s="1156"/>
      <c r="F8184" s="1157"/>
      <c r="G8184" s="1158"/>
      <c r="H8184" s="468">
        <v>0.05</v>
      </c>
      <c r="I8184" s="564"/>
      <c r="J8184" s="377">
        <f t="shared" si="263"/>
        <v>0</v>
      </c>
      <c r="K8184" s="467">
        <f t="shared" si="264"/>
        <v>0</v>
      </c>
      <c r="L8184" s="113"/>
      <c r="M8184" s="113"/>
    </row>
    <row r="8185" spans="2:13" s="181" customFormat="1" ht="12.75" hidden="1" customHeight="1">
      <c r="B8185" s="1186"/>
      <c r="C8185" s="1159"/>
      <c r="D8185" s="465">
        <v>165</v>
      </c>
      <c r="E8185" s="1156"/>
      <c r="F8185" s="1157"/>
      <c r="G8185" s="1158"/>
      <c r="H8185" s="468">
        <v>0.05</v>
      </c>
      <c r="I8185" s="564"/>
      <c r="J8185" s="377">
        <f t="shared" si="263"/>
        <v>0</v>
      </c>
      <c r="K8185" s="467">
        <f t="shared" si="264"/>
        <v>0</v>
      </c>
      <c r="L8185" s="113"/>
      <c r="M8185" s="113"/>
    </row>
    <row r="8186" spans="2:13" s="181" customFormat="1" ht="12.75" hidden="1" customHeight="1">
      <c r="B8186" s="1186"/>
      <c r="C8186" s="1159"/>
      <c r="D8186" s="465">
        <v>166</v>
      </c>
      <c r="E8186" s="1156"/>
      <c r="F8186" s="1157"/>
      <c r="G8186" s="1158"/>
      <c r="H8186" s="468">
        <v>0.05</v>
      </c>
      <c r="I8186" s="564"/>
      <c r="J8186" s="377">
        <f t="shared" si="263"/>
        <v>0</v>
      </c>
      <c r="K8186" s="467">
        <f t="shared" si="264"/>
        <v>0</v>
      </c>
      <c r="L8186" s="113"/>
      <c r="M8186" s="113"/>
    </row>
    <row r="8187" spans="2:13" s="181" customFormat="1" ht="12.75" hidden="1" customHeight="1">
      <c r="B8187" s="1186"/>
      <c r="C8187" s="1159"/>
      <c r="D8187" s="465">
        <v>167</v>
      </c>
      <c r="E8187" s="1156"/>
      <c r="F8187" s="1157"/>
      <c r="G8187" s="1158"/>
      <c r="H8187" s="468">
        <v>0.05</v>
      </c>
      <c r="I8187" s="564"/>
      <c r="J8187" s="377">
        <f t="shared" si="263"/>
        <v>0</v>
      </c>
      <c r="K8187" s="467">
        <f t="shared" si="264"/>
        <v>0</v>
      </c>
      <c r="L8187" s="113"/>
      <c r="M8187" s="113"/>
    </row>
    <row r="8188" spans="2:13" s="181" customFormat="1" ht="12.75" hidden="1" customHeight="1">
      <c r="B8188" s="1186"/>
      <c r="C8188" s="1159"/>
      <c r="D8188" s="465">
        <v>168</v>
      </c>
      <c r="E8188" s="1156"/>
      <c r="F8188" s="1157"/>
      <c r="G8188" s="1158"/>
      <c r="H8188" s="468">
        <v>0.05</v>
      </c>
      <c r="I8188" s="564"/>
      <c r="J8188" s="377">
        <f t="shared" si="263"/>
        <v>0</v>
      </c>
      <c r="K8188" s="467">
        <f t="shared" si="264"/>
        <v>0</v>
      </c>
      <c r="L8188" s="113"/>
      <c r="M8188" s="113"/>
    </row>
    <row r="8189" spans="2:13" s="181" customFormat="1" ht="12.75" hidden="1" customHeight="1">
      <c r="B8189" s="1186"/>
      <c r="C8189" s="1159"/>
      <c r="D8189" s="465">
        <v>169</v>
      </c>
      <c r="E8189" s="1156"/>
      <c r="F8189" s="1157"/>
      <c r="G8189" s="1158"/>
      <c r="H8189" s="468">
        <v>0.05</v>
      </c>
      <c r="I8189" s="564"/>
      <c r="J8189" s="377">
        <f t="shared" si="263"/>
        <v>0</v>
      </c>
      <c r="K8189" s="467">
        <f t="shared" si="264"/>
        <v>0</v>
      </c>
      <c r="L8189" s="113"/>
      <c r="M8189" s="113"/>
    </row>
    <row r="8190" spans="2:13" s="181" customFormat="1" ht="12.75" hidden="1" customHeight="1">
      <c r="B8190" s="1186"/>
      <c r="C8190" s="1159"/>
      <c r="D8190" s="465">
        <v>170</v>
      </c>
      <c r="E8190" s="1156"/>
      <c r="F8190" s="1157"/>
      <c r="G8190" s="1158"/>
      <c r="H8190" s="468">
        <v>0.05</v>
      </c>
      <c r="I8190" s="564"/>
      <c r="J8190" s="377">
        <f t="shared" si="263"/>
        <v>0</v>
      </c>
      <c r="K8190" s="467">
        <f t="shared" si="264"/>
        <v>0</v>
      </c>
      <c r="L8190" s="113"/>
      <c r="M8190" s="113"/>
    </row>
    <row r="8191" spans="2:13" s="181" customFormat="1" ht="12.75" hidden="1" customHeight="1">
      <c r="B8191" s="1186"/>
      <c r="C8191" s="1159"/>
      <c r="D8191" s="465">
        <v>171</v>
      </c>
      <c r="E8191" s="1156"/>
      <c r="F8191" s="1157"/>
      <c r="G8191" s="1158"/>
      <c r="H8191" s="468">
        <v>0.05</v>
      </c>
      <c r="I8191" s="564"/>
      <c r="J8191" s="377">
        <f t="shared" si="263"/>
        <v>0</v>
      </c>
      <c r="K8191" s="467">
        <f t="shared" si="264"/>
        <v>0</v>
      </c>
      <c r="L8191" s="113"/>
      <c r="M8191" s="113"/>
    </row>
    <row r="8192" spans="2:13" s="181" customFormat="1" ht="12.75" hidden="1" customHeight="1">
      <c r="B8192" s="1186"/>
      <c r="C8192" s="1159"/>
      <c r="D8192" s="465">
        <v>172</v>
      </c>
      <c r="E8192" s="1156"/>
      <c r="F8192" s="1157"/>
      <c r="G8192" s="1158"/>
      <c r="H8192" s="468">
        <v>0.05</v>
      </c>
      <c r="I8192" s="564"/>
      <c r="J8192" s="377">
        <f t="shared" si="263"/>
        <v>0</v>
      </c>
      <c r="K8192" s="467">
        <f t="shared" si="264"/>
        <v>0</v>
      </c>
      <c r="L8192" s="113"/>
      <c r="M8192" s="113"/>
    </row>
    <row r="8193" spans="2:13" s="181" customFormat="1" ht="12.75" hidden="1" customHeight="1">
      <c r="B8193" s="1186"/>
      <c r="C8193" s="1159"/>
      <c r="D8193" s="465">
        <v>173</v>
      </c>
      <c r="E8193" s="1156"/>
      <c r="F8193" s="1157"/>
      <c r="G8193" s="1158"/>
      <c r="H8193" s="468">
        <v>0.05</v>
      </c>
      <c r="I8193" s="564"/>
      <c r="J8193" s="377">
        <f t="shared" si="263"/>
        <v>0</v>
      </c>
      <c r="K8193" s="467">
        <f t="shared" si="264"/>
        <v>0</v>
      </c>
      <c r="L8193" s="113"/>
      <c r="M8193" s="113"/>
    </row>
    <row r="8194" spans="2:13" s="181" customFormat="1" ht="12.75" hidden="1" customHeight="1">
      <c r="B8194" s="1186"/>
      <c r="C8194" s="1159"/>
      <c r="D8194" s="465">
        <v>174</v>
      </c>
      <c r="E8194" s="1156"/>
      <c r="F8194" s="1157"/>
      <c r="G8194" s="1158"/>
      <c r="H8194" s="468">
        <v>0.05</v>
      </c>
      <c r="I8194" s="564"/>
      <c r="J8194" s="377">
        <f t="shared" si="263"/>
        <v>0</v>
      </c>
      <c r="K8194" s="467">
        <f t="shared" si="264"/>
        <v>0</v>
      </c>
      <c r="L8194" s="113"/>
      <c r="M8194" s="113"/>
    </row>
    <row r="8195" spans="2:13" s="181" customFormat="1" ht="12.75" hidden="1" customHeight="1">
      <c r="B8195" s="1186"/>
      <c r="C8195" s="1159"/>
      <c r="D8195" s="465">
        <v>175</v>
      </c>
      <c r="E8195" s="1156"/>
      <c r="F8195" s="1157"/>
      <c r="G8195" s="1158"/>
      <c r="H8195" s="468">
        <v>0.05</v>
      </c>
      <c r="I8195" s="564"/>
      <c r="J8195" s="377">
        <f t="shared" si="263"/>
        <v>0</v>
      </c>
      <c r="K8195" s="467">
        <f t="shared" si="264"/>
        <v>0</v>
      </c>
      <c r="L8195" s="113"/>
      <c r="M8195" s="113"/>
    </row>
    <row r="8196" spans="2:13" s="181" customFormat="1" ht="12.75" hidden="1" customHeight="1">
      <c r="B8196" s="1186"/>
      <c r="C8196" s="1159"/>
      <c r="D8196" s="465">
        <v>176</v>
      </c>
      <c r="E8196" s="1156"/>
      <c r="F8196" s="1157"/>
      <c r="G8196" s="1158"/>
      <c r="H8196" s="468">
        <v>0.05</v>
      </c>
      <c r="I8196" s="564"/>
      <c r="J8196" s="377">
        <f t="shared" si="263"/>
        <v>0</v>
      </c>
      <c r="K8196" s="467">
        <f t="shared" si="264"/>
        <v>0</v>
      </c>
      <c r="L8196" s="113"/>
      <c r="M8196" s="113"/>
    </row>
    <row r="8197" spans="2:13" s="181" customFormat="1" ht="12.75" hidden="1" customHeight="1">
      <c r="B8197" s="1186"/>
      <c r="C8197" s="1159"/>
      <c r="D8197" s="465">
        <v>177</v>
      </c>
      <c r="E8197" s="1156"/>
      <c r="F8197" s="1157"/>
      <c r="G8197" s="1158"/>
      <c r="H8197" s="468">
        <v>0.05</v>
      </c>
      <c r="I8197" s="564"/>
      <c r="J8197" s="377">
        <f t="shared" si="263"/>
        <v>0</v>
      </c>
      <c r="K8197" s="467">
        <f t="shared" si="264"/>
        <v>0</v>
      </c>
      <c r="L8197" s="113"/>
      <c r="M8197" s="113"/>
    </row>
    <row r="8198" spans="2:13" s="181" customFormat="1" ht="12.75" hidden="1" customHeight="1">
      <c r="B8198" s="1186"/>
      <c r="C8198" s="1159"/>
      <c r="D8198" s="465">
        <v>178</v>
      </c>
      <c r="E8198" s="1156"/>
      <c r="F8198" s="1157"/>
      <c r="G8198" s="1158"/>
      <c r="H8198" s="468">
        <v>0.05</v>
      </c>
      <c r="I8198" s="564"/>
      <c r="J8198" s="377">
        <f t="shared" si="263"/>
        <v>0</v>
      </c>
      <c r="K8198" s="467">
        <f t="shared" si="264"/>
        <v>0</v>
      </c>
      <c r="L8198" s="113"/>
      <c r="M8198" s="113"/>
    </row>
    <row r="8199" spans="2:13" s="181" customFormat="1" ht="12.75" hidden="1" customHeight="1">
      <c r="B8199" s="1186"/>
      <c r="C8199" s="1159"/>
      <c r="D8199" s="465">
        <v>179</v>
      </c>
      <c r="E8199" s="1156"/>
      <c r="F8199" s="1157"/>
      <c r="G8199" s="1158"/>
      <c r="H8199" s="468">
        <v>0.05</v>
      </c>
      <c r="I8199" s="564"/>
      <c r="J8199" s="377">
        <f t="shared" si="263"/>
        <v>0</v>
      </c>
      <c r="K8199" s="467">
        <f t="shared" si="264"/>
        <v>0</v>
      </c>
      <c r="L8199" s="113"/>
      <c r="M8199" s="113"/>
    </row>
    <row r="8200" spans="2:13" s="181" customFormat="1" ht="12.75" hidden="1" customHeight="1">
      <c r="B8200" s="1186"/>
      <c r="C8200" s="1159"/>
      <c r="D8200" s="465">
        <v>180</v>
      </c>
      <c r="E8200" s="1156"/>
      <c r="F8200" s="1157"/>
      <c r="G8200" s="1158"/>
      <c r="H8200" s="468">
        <v>0.05</v>
      </c>
      <c r="I8200" s="564"/>
      <c r="J8200" s="377">
        <f t="shared" si="263"/>
        <v>0</v>
      </c>
      <c r="K8200" s="467">
        <f t="shared" si="264"/>
        <v>0</v>
      </c>
      <c r="L8200" s="113"/>
      <c r="M8200" s="113"/>
    </row>
    <row r="8201" spans="2:13" s="181" customFormat="1" ht="12.75" hidden="1" customHeight="1">
      <c r="B8201" s="1186"/>
      <c r="C8201" s="1159"/>
      <c r="D8201" s="465">
        <v>181</v>
      </c>
      <c r="E8201" s="1156"/>
      <c r="F8201" s="1157"/>
      <c r="G8201" s="1158"/>
      <c r="H8201" s="468">
        <v>0.05</v>
      </c>
      <c r="I8201" s="564"/>
      <c r="J8201" s="377">
        <f t="shared" si="263"/>
        <v>0</v>
      </c>
      <c r="K8201" s="467">
        <f t="shared" si="264"/>
        <v>0</v>
      </c>
      <c r="L8201" s="113"/>
      <c r="M8201" s="113"/>
    </row>
    <row r="8202" spans="2:13" s="181" customFormat="1" ht="12.75" hidden="1" customHeight="1">
      <c r="B8202" s="1186"/>
      <c r="C8202" s="1159"/>
      <c r="D8202" s="465">
        <v>182</v>
      </c>
      <c r="E8202" s="1156"/>
      <c r="F8202" s="1157"/>
      <c r="G8202" s="1158"/>
      <c r="H8202" s="468">
        <v>0.05</v>
      </c>
      <c r="I8202" s="564"/>
      <c r="J8202" s="377">
        <f t="shared" si="263"/>
        <v>0</v>
      </c>
      <c r="K8202" s="467">
        <f t="shared" si="264"/>
        <v>0</v>
      </c>
      <c r="L8202" s="113"/>
      <c r="M8202" s="113"/>
    </row>
    <row r="8203" spans="2:13" s="181" customFormat="1" ht="12.75" hidden="1" customHeight="1">
      <c r="B8203" s="1186"/>
      <c r="C8203" s="1159"/>
      <c r="D8203" s="465">
        <v>183</v>
      </c>
      <c r="E8203" s="1156"/>
      <c r="F8203" s="1157"/>
      <c r="G8203" s="1158"/>
      <c r="H8203" s="468">
        <v>0.05</v>
      </c>
      <c r="I8203" s="564"/>
      <c r="J8203" s="377">
        <f t="shared" si="263"/>
        <v>0</v>
      </c>
      <c r="K8203" s="467">
        <f t="shared" si="264"/>
        <v>0</v>
      </c>
      <c r="L8203" s="113"/>
      <c r="M8203" s="113"/>
    </row>
    <row r="8204" spans="2:13" s="181" customFormat="1" ht="12.75" hidden="1" customHeight="1">
      <c r="B8204" s="1186"/>
      <c r="C8204" s="1159"/>
      <c r="D8204" s="465">
        <v>184</v>
      </c>
      <c r="E8204" s="1156"/>
      <c r="F8204" s="1157"/>
      <c r="G8204" s="1158"/>
      <c r="H8204" s="468">
        <v>0.05</v>
      </c>
      <c r="I8204" s="564"/>
      <c r="J8204" s="377">
        <f t="shared" si="263"/>
        <v>0</v>
      </c>
      <c r="K8204" s="467">
        <f t="shared" si="264"/>
        <v>0</v>
      </c>
      <c r="L8204" s="113"/>
      <c r="M8204" s="113"/>
    </row>
    <row r="8205" spans="2:13" s="181" customFormat="1" ht="12.75" hidden="1" customHeight="1">
      <c r="B8205" s="1186"/>
      <c r="C8205" s="1159"/>
      <c r="D8205" s="465">
        <v>185</v>
      </c>
      <c r="E8205" s="1156"/>
      <c r="F8205" s="1157"/>
      <c r="G8205" s="1158"/>
      <c r="H8205" s="468">
        <v>0.05</v>
      </c>
      <c r="I8205" s="564"/>
      <c r="J8205" s="377">
        <f t="shared" si="263"/>
        <v>0</v>
      </c>
      <c r="K8205" s="467">
        <f t="shared" si="264"/>
        <v>0</v>
      </c>
      <c r="L8205" s="113"/>
      <c r="M8205" s="113"/>
    </row>
    <row r="8206" spans="2:13" s="181" customFormat="1" ht="12.75" hidden="1" customHeight="1">
      <c r="B8206" s="1186"/>
      <c r="C8206" s="1159"/>
      <c r="D8206" s="465">
        <v>186</v>
      </c>
      <c r="E8206" s="1156"/>
      <c r="F8206" s="1157"/>
      <c r="G8206" s="1158"/>
      <c r="H8206" s="468">
        <v>0.05</v>
      </c>
      <c r="I8206" s="564"/>
      <c r="J8206" s="377">
        <f t="shared" si="263"/>
        <v>0</v>
      </c>
      <c r="K8206" s="467">
        <f t="shared" si="264"/>
        <v>0</v>
      </c>
      <c r="L8206" s="113"/>
      <c r="M8206" s="113"/>
    </row>
    <row r="8207" spans="2:13" s="181" customFormat="1" ht="12.75" hidden="1" customHeight="1">
      <c r="B8207" s="1186"/>
      <c r="C8207" s="1159"/>
      <c r="D8207" s="465">
        <v>187</v>
      </c>
      <c r="E8207" s="1156"/>
      <c r="F8207" s="1157"/>
      <c r="G8207" s="1158"/>
      <c r="H8207" s="468">
        <v>0.05</v>
      </c>
      <c r="I8207" s="564"/>
      <c r="J8207" s="377">
        <f t="shared" si="263"/>
        <v>0</v>
      </c>
      <c r="K8207" s="467">
        <f t="shared" si="264"/>
        <v>0</v>
      </c>
      <c r="L8207" s="113"/>
      <c r="M8207" s="113"/>
    </row>
    <row r="8208" spans="2:13" s="181" customFormat="1" ht="12.75" hidden="1" customHeight="1">
      <c r="B8208" s="1186"/>
      <c r="C8208" s="1159"/>
      <c r="D8208" s="465">
        <v>188</v>
      </c>
      <c r="E8208" s="1156"/>
      <c r="F8208" s="1157"/>
      <c r="G8208" s="1158"/>
      <c r="H8208" s="468">
        <v>0.05</v>
      </c>
      <c r="I8208" s="564"/>
      <c r="J8208" s="377">
        <f t="shared" si="263"/>
        <v>0</v>
      </c>
      <c r="K8208" s="467">
        <f t="shared" si="264"/>
        <v>0</v>
      </c>
      <c r="L8208" s="113"/>
      <c r="M8208" s="113"/>
    </row>
    <row r="8209" spans="2:13" s="181" customFormat="1" ht="12.75" hidden="1" customHeight="1">
      <c r="B8209" s="1186"/>
      <c r="C8209" s="1159"/>
      <c r="D8209" s="465">
        <v>189</v>
      </c>
      <c r="E8209" s="1156"/>
      <c r="F8209" s="1157"/>
      <c r="G8209" s="1158"/>
      <c r="H8209" s="468">
        <v>0.05</v>
      </c>
      <c r="I8209" s="564"/>
      <c r="J8209" s="377">
        <f t="shared" si="263"/>
        <v>0</v>
      </c>
      <c r="K8209" s="467">
        <f t="shared" si="264"/>
        <v>0</v>
      </c>
      <c r="L8209" s="113"/>
      <c r="M8209" s="113"/>
    </row>
    <row r="8210" spans="2:13" s="181" customFormat="1" ht="12.75" hidden="1" customHeight="1">
      <c r="B8210" s="1186"/>
      <c r="C8210" s="1159"/>
      <c r="D8210" s="465">
        <v>190</v>
      </c>
      <c r="E8210" s="1156"/>
      <c r="F8210" s="1157"/>
      <c r="G8210" s="1158"/>
      <c r="H8210" s="468">
        <v>0.05</v>
      </c>
      <c r="I8210" s="564"/>
      <c r="J8210" s="377">
        <f t="shared" si="263"/>
        <v>0</v>
      </c>
      <c r="K8210" s="467">
        <f t="shared" si="264"/>
        <v>0</v>
      </c>
      <c r="L8210" s="113"/>
      <c r="M8210" s="113"/>
    </row>
    <row r="8211" spans="2:13" s="181" customFormat="1" ht="12.75" hidden="1" customHeight="1">
      <c r="B8211" s="1186"/>
      <c r="C8211" s="1159"/>
      <c r="D8211" s="465">
        <v>191</v>
      </c>
      <c r="E8211" s="1156"/>
      <c r="F8211" s="1157"/>
      <c r="G8211" s="1158"/>
      <c r="H8211" s="468">
        <v>0.05</v>
      </c>
      <c r="I8211" s="564"/>
      <c r="J8211" s="377">
        <f t="shared" si="263"/>
        <v>0</v>
      </c>
      <c r="K8211" s="467">
        <f t="shared" si="264"/>
        <v>0</v>
      </c>
      <c r="L8211" s="113"/>
      <c r="M8211" s="113"/>
    </row>
    <row r="8212" spans="2:13" s="181" customFormat="1" ht="12.75" hidden="1" customHeight="1">
      <c r="B8212" s="1186"/>
      <c r="C8212" s="1159"/>
      <c r="D8212" s="465">
        <v>192</v>
      </c>
      <c r="E8212" s="1156"/>
      <c r="F8212" s="1157"/>
      <c r="G8212" s="1158"/>
      <c r="H8212" s="468">
        <v>0.05</v>
      </c>
      <c r="I8212" s="564"/>
      <c r="J8212" s="377">
        <f t="shared" si="263"/>
        <v>0</v>
      </c>
      <c r="K8212" s="467">
        <f t="shared" si="264"/>
        <v>0</v>
      </c>
      <c r="L8212" s="113"/>
      <c r="M8212" s="113"/>
    </row>
    <row r="8213" spans="2:13" s="181" customFormat="1" ht="12.75" hidden="1" customHeight="1">
      <c r="B8213" s="1186"/>
      <c r="C8213" s="1159"/>
      <c r="D8213" s="465">
        <v>193</v>
      </c>
      <c r="E8213" s="1156"/>
      <c r="F8213" s="1157"/>
      <c r="G8213" s="1158"/>
      <c r="H8213" s="468">
        <v>0.05</v>
      </c>
      <c r="I8213" s="564"/>
      <c r="J8213" s="377">
        <f t="shared" ref="J8213:J8276" si="265">$I$11027*H8213</f>
        <v>0</v>
      </c>
      <c r="K8213" s="467">
        <f t="shared" si="264"/>
        <v>0</v>
      </c>
      <c r="L8213" s="113"/>
      <c r="M8213" s="113"/>
    </row>
    <row r="8214" spans="2:13" s="181" customFormat="1" ht="12.75" hidden="1" customHeight="1">
      <c r="B8214" s="1186"/>
      <c r="C8214" s="1159"/>
      <c r="D8214" s="465">
        <v>194</v>
      </c>
      <c r="E8214" s="1156"/>
      <c r="F8214" s="1157"/>
      <c r="G8214" s="1158"/>
      <c r="H8214" s="468">
        <v>0.05</v>
      </c>
      <c r="I8214" s="564"/>
      <c r="J8214" s="377">
        <f t="shared" si="265"/>
        <v>0</v>
      </c>
      <c r="K8214" s="467">
        <f t="shared" ref="K8214:K8277" si="266">MAX(0,(I8214-J8214)*0.5)</f>
        <v>0</v>
      </c>
      <c r="L8214" s="113"/>
      <c r="M8214" s="113"/>
    </row>
    <row r="8215" spans="2:13" s="181" customFormat="1" ht="12.75" hidden="1" customHeight="1">
      <c r="B8215" s="1186"/>
      <c r="C8215" s="1159"/>
      <c r="D8215" s="465">
        <v>195</v>
      </c>
      <c r="E8215" s="1156"/>
      <c r="F8215" s="1157"/>
      <c r="G8215" s="1158"/>
      <c r="H8215" s="468">
        <v>0.05</v>
      </c>
      <c r="I8215" s="564"/>
      <c r="J8215" s="377">
        <f t="shared" si="265"/>
        <v>0</v>
      </c>
      <c r="K8215" s="467">
        <f t="shared" si="266"/>
        <v>0</v>
      </c>
      <c r="L8215" s="113"/>
      <c r="M8215" s="113"/>
    </row>
    <row r="8216" spans="2:13" s="181" customFormat="1" ht="12.75" hidden="1" customHeight="1">
      <c r="B8216" s="1186"/>
      <c r="C8216" s="1159"/>
      <c r="D8216" s="465">
        <v>196</v>
      </c>
      <c r="E8216" s="1156"/>
      <c r="F8216" s="1157"/>
      <c r="G8216" s="1158"/>
      <c r="H8216" s="468">
        <v>0.05</v>
      </c>
      <c r="I8216" s="564"/>
      <c r="J8216" s="377">
        <f t="shared" si="265"/>
        <v>0</v>
      </c>
      <c r="K8216" s="467">
        <f t="shared" si="266"/>
        <v>0</v>
      </c>
      <c r="L8216" s="113"/>
      <c r="M8216" s="113"/>
    </row>
    <row r="8217" spans="2:13" s="181" customFormat="1" ht="12.75" hidden="1" customHeight="1">
      <c r="B8217" s="1186"/>
      <c r="C8217" s="1159"/>
      <c r="D8217" s="465">
        <v>197</v>
      </c>
      <c r="E8217" s="1156"/>
      <c r="F8217" s="1157"/>
      <c r="G8217" s="1158"/>
      <c r="H8217" s="468">
        <v>0.05</v>
      </c>
      <c r="I8217" s="564"/>
      <c r="J8217" s="377">
        <f t="shared" si="265"/>
        <v>0</v>
      </c>
      <c r="K8217" s="467">
        <f t="shared" si="266"/>
        <v>0</v>
      </c>
      <c r="L8217" s="113"/>
      <c r="M8217" s="113"/>
    </row>
    <row r="8218" spans="2:13" s="181" customFormat="1" ht="12.75" hidden="1" customHeight="1">
      <c r="B8218" s="1186"/>
      <c r="C8218" s="1159"/>
      <c r="D8218" s="465">
        <v>198</v>
      </c>
      <c r="E8218" s="1156"/>
      <c r="F8218" s="1157"/>
      <c r="G8218" s="1158"/>
      <c r="H8218" s="468">
        <v>0.05</v>
      </c>
      <c r="I8218" s="564"/>
      <c r="J8218" s="377">
        <f t="shared" si="265"/>
        <v>0</v>
      </c>
      <c r="K8218" s="467">
        <f t="shared" si="266"/>
        <v>0</v>
      </c>
      <c r="L8218" s="113"/>
      <c r="M8218" s="113"/>
    </row>
    <row r="8219" spans="2:13" s="181" customFormat="1" ht="12.75" hidden="1" customHeight="1">
      <c r="B8219" s="1186"/>
      <c r="C8219" s="1159"/>
      <c r="D8219" s="465">
        <v>199</v>
      </c>
      <c r="E8219" s="1156"/>
      <c r="F8219" s="1157"/>
      <c r="G8219" s="1158"/>
      <c r="H8219" s="468">
        <v>0.05</v>
      </c>
      <c r="I8219" s="564"/>
      <c r="J8219" s="377">
        <f t="shared" si="265"/>
        <v>0</v>
      </c>
      <c r="K8219" s="467">
        <f t="shared" si="266"/>
        <v>0</v>
      </c>
      <c r="L8219" s="113"/>
      <c r="M8219" s="113"/>
    </row>
    <row r="8220" spans="2:13" s="181" customFormat="1" ht="12.75" hidden="1" customHeight="1">
      <c r="B8220" s="1186"/>
      <c r="C8220" s="1159"/>
      <c r="D8220" s="465">
        <v>200</v>
      </c>
      <c r="E8220" s="1156"/>
      <c r="F8220" s="1157"/>
      <c r="G8220" s="1158"/>
      <c r="H8220" s="468">
        <v>0.05</v>
      </c>
      <c r="I8220" s="564"/>
      <c r="J8220" s="377">
        <f t="shared" si="265"/>
        <v>0</v>
      </c>
      <c r="K8220" s="467">
        <f t="shared" si="266"/>
        <v>0</v>
      </c>
      <c r="L8220" s="113"/>
      <c r="M8220" s="113"/>
    </row>
    <row r="8221" spans="2:13" s="181" customFormat="1" ht="12.75" hidden="1" customHeight="1">
      <c r="B8221" s="1186"/>
      <c r="C8221" s="1159"/>
      <c r="D8221" s="465">
        <v>201</v>
      </c>
      <c r="E8221" s="1156"/>
      <c r="F8221" s="1157"/>
      <c r="G8221" s="1158"/>
      <c r="H8221" s="468">
        <v>0.05</v>
      </c>
      <c r="I8221" s="564"/>
      <c r="J8221" s="377">
        <f t="shared" si="265"/>
        <v>0</v>
      </c>
      <c r="K8221" s="467">
        <f t="shared" si="266"/>
        <v>0</v>
      </c>
      <c r="L8221" s="113"/>
      <c r="M8221" s="113"/>
    </row>
    <row r="8222" spans="2:13" s="181" customFormat="1" ht="12.75" hidden="1" customHeight="1">
      <c r="B8222" s="1186"/>
      <c r="C8222" s="1159"/>
      <c r="D8222" s="465">
        <v>202</v>
      </c>
      <c r="E8222" s="1156"/>
      <c r="F8222" s="1157"/>
      <c r="G8222" s="1158"/>
      <c r="H8222" s="468">
        <v>0.05</v>
      </c>
      <c r="I8222" s="564"/>
      <c r="J8222" s="377">
        <f t="shared" si="265"/>
        <v>0</v>
      </c>
      <c r="K8222" s="467">
        <f t="shared" si="266"/>
        <v>0</v>
      </c>
      <c r="L8222" s="113"/>
      <c r="M8222" s="113"/>
    </row>
    <row r="8223" spans="2:13" s="181" customFormat="1" ht="12.75" hidden="1" customHeight="1">
      <c r="B8223" s="1186"/>
      <c r="C8223" s="1159"/>
      <c r="D8223" s="465">
        <v>203</v>
      </c>
      <c r="E8223" s="1156"/>
      <c r="F8223" s="1157"/>
      <c r="G8223" s="1158"/>
      <c r="H8223" s="468">
        <v>0.05</v>
      </c>
      <c r="I8223" s="564"/>
      <c r="J8223" s="377">
        <f t="shared" si="265"/>
        <v>0</v>
      </c>
      <c r="K8223" s="467">
        <f t="shared" si="266"/>
        <v>0</v>
      </c>
      <c r="L8223" s="113"/>
      <c r="M8223" s="113"/>
    </row>
    <row r="8224" spans="2:13" s="181" customFormat="1" ht="12.75" hidden="1" customHeight="1">
      <c r="B8224" s="1186"/>
      <c r="C8224" s="1159"/>
      <c r="D8224" s="465">
        <v>204</v>
      </c>
      <c r="E8224" s="1156"/>
      <c r="F8224" s="1157"/>
      <c r="G8224" s="1158"/>
      <c r="H8224" s="468">
        <v>0.05</v>
      </c>
      <c r="I8224" s="564"/>
      <c r="J8224" s="377">
        <f t="shared" si="265"/>
        <v>0</v>
      </c>
      <c r="K8224" s="467">
        <f t="shared" si="266"/>
        <v>0</v>
      </c>
      <c r="L8224" s="113"/>
      <c r="M8224" s="113"/>
    </row>
    <row r="8225" spans="2:13" s="181" customFormat="1" ht="12.75" hidden="1" customHeight="1">
      <c r="B8225" s="1186"/>
      <c r="C8225" s="1159"/>
      <c r="D8225" s="465">
        <v>205</v>
      </c>
      <c r="E8225" s="1156"/>
      <c r="F8225" s="1157"/>
      <c r="G8225" s="1158"/>
      <c r="H8225" s="468">
        <v>0.05</v>
      </c>
      <c r="I8225" s="564"/>
      <c r="J8225" s="377">
        <f t="shared" si="265"/>
        <v>0</v>
      </c>
      <c r="K8225" s="467">
        <f t="shared" si="266"/>
        <v>0</v>
      </c>
      <c r="L8225" s="113"/>
      <c r="M8225" s="113"/>
    </row>
    <row r="8226" spans="2:13" s="181" customFormat="1" ht="12.75" hidden="1" customHeight="1">
      <c r="B8226" s="1186"/>
      <c r="C8226" s="1159"/>
      <c r="D8226" s="465">
        <v>206</v>
      </c>
      <c r="E8226" s="1156"/>
      <c r="F8226" s="1157"/>
      <c r="G8226" s="1158"/>
      <c r="H8226" s="468">
        <v>0.05</v>
      </c>
      <c r="I8226" s="564"/>
      <c r="J8226" s="377">
        <f t="shared" si="265"/>
        <v>0</v>
      </c>
      <c r="K8226" s="467">
        <f t="shared" si="266"/>
        <v>0</v>
      </c>
      <c r="L8226" s="113"/>
      <c r="M8226" s="113"/>
    </row>
    <row r="8227" spans="2:13" s="181" customFormat="1" ht="12.75" hidden="1" customHeight="1">
      <c r="B8227" s="1186"/>
      <c r="C8227" s="1159"/>
      <c r="D8227" s="465">
        <v>207</v>
      </c>
      <c r="E8227" s="1156"/>
      <c r="F8227" s="1157"/>
      <c r="G8227" s="1158"/>
      <c r="H8227" s="468">
        <v>0.05</v>
      </c>
      <c r="I8227" s="564"/>
      <c r="J8227" s="377">
        <f t="shared" si="265"/>
        <v>0</v>
      </c>
      <c r="K8227" s="467">
        <f t="shared" si="266"/>
        <v>0</v>
      </c>
      <c r="L8227" s="113"/>
      <c r="M8227" s="113"/>
    </row>
    <row r="8228" spans="2:13" s="181" customFormat="1" ht="12.75" hidden="1" customHeight="1">
      <c r="B8228" s="1186"/>
      <c r="C8228" s="1159"/>
      <c r="D8228" s="465">
        <v>208</v>
      </c>
      <c r="E8228" s="1156"/>
      <c r="F8228" s="1157"/>
      <c r="G8228" s="1158"/>
      <c r="H8228" s="468">
        <v>0.05</v>
      </c>
      <c r="I8228" s="564"/>
      <c r="J8228" s="377">
        <f t="shared" si="265"/>
        <v>0</v>
      </c>
      <c r="K8228" s="467">
        <f t="shared" si="266"/>
        <v>0</v>
      </c>
      <c r="L8228" s="113"/>
      <c r="M8228" s="113"/>
    </row>
    <row r="8229" spans="2:13" s="181" customFormat="1" ht="12.75" hidden="1" customHeight="1">
      <c r="B8229" s="1186"/>
      <c r="C8229" s="1159"/>
      <c r="D8229" s="465">
        <v>209</v>
      </c>
      <c r="E8229" s="1156"/>
      <c r="F8229" s="1157"/>
      <c r="G8229" s="1158"/>
      <c r="H8229" s="468">
        <v>0.05</v>
      </c>
      <c r="I8229" s="564"/>
      <c r="J8229" s="377">
        <f t="shared" si="265"/>
        <v>0</v>
      </c>
      <c r="K8229" s="467">
        <f t="shared" si="266"/>
        <v>0</v>
      </c>
      <c r="L8229" s="113"/>
      <c r="M8229" s="113"/>
    </row>
    <row r="8230" spans="2:13" s="181" customFormat="1" ht="12.75" hidden="1" customHeight="1">
      <c r="B8230" s="1186"/>
      <c r="C8230" s="1159"/>
      <c r="D8230" s="465">
        <v>210</v>
      </c>
      <c r="E8230" s="1156"/>
      <c r="F8230" s="1157"/>
      <c r="G8230" s="1158"/>
      <c r="H8230" s="468">
        <v>0.05</v>
      </c>
      <c r="I8230" s="564"/>
      <c r="J8230" s="377">
        <f t="shared" si="265"/>
        <v>0</v>
      </c>
      <c r="K8230" s="467">
        <f t="shared" si="266"/>
        <v>0</v>
      </c>
      <c r="L8230" s="113"/>
      <c r="M8230" s="113"/>
    </row>
    <row r="8231" spans="2:13" s="181" customFormat="1" ht="12.75" hidden="1" customHeight="1">
      <c r="B8231" s="1186"/>
      <c r="C8231" s="1159"/>
      <c r="D8231" s="465">
        <v>211</v>
      </c>
      <c r="E8231" s="1156"/>
      <c r="F8231" s="1157"/>
      <c r="G8231" s="1158"/>
      <c r="H8231" s="468">
        <v>0.05</v>
      </c>
      <c r="I8231" s="564"/>
      <c r="J8231" s="377">
        <f t="shared" si="265"/>
        <v>0</v>
      </c>
      <c r="K8231" s="467">
        <f t="shared" si="266"/>
        <v>0</v>
      </c>
      <c r="L8231" s="113"/>
      <c r="M8231" s="113"/>
    </row>
    <row r="8232" spans="2:13" s="181" customFormat="1" ht="12.75" hidden="1" customHeight="1">
      <c r="B8232" s="1186"/>
      <c r="C8232" s="1159"/>
      <c r="D8232" s="465">
        <v>212</v>
      </c>
      <c r="E8232" s="1156"/>
      <c r="F8232" s="1157"/>
      <c r="G8232" s="1158"/>
      <c r="H8232" s="468">
        <v>0.05</v>
      </c>
      <c r="I8232" s="564"/>
      <c r="J8232" s="377">
        <f t="shared" si="265"/>
        <v>0</v>
      </c>
      <c r="K8232" s="467">
        <f t="shared" si="266"/>
        <v>0</v>
      </c>
      <c r="L8232" s="113"/>
      <c r="M8232" s="113"/>
    </row>
    <row r="8233" spans="2:13" s="181" customFormat="1" ht="12.75" hidden="1" customHeight="1">
      <c r="B8233" s="1186"/>
      <c r="C8233" s="1159"/>
      <c r="D8233" s="465">
        <v>213</v>
      </c>
      <c r="E8233" s="1156"/>
      <c r="F8233" s="1157"/>
      <c r="G8233" s="1158"/>
      <c r="H8233" s="468">
        <v>0.05</v>
      </c>
      <c r="I8233" s="564"/>
      <c r="J8233" s="377">
        <f t="shared" si="265"/>
        <v>0</v>
      </c>
      <c r="K8233" s="467">
        <f t="shared" si="266"/>
        <v>0</v>
      </c>
      <c r="L8233" s="113"/>
      <c r="M8233" s="113"/>
    </row>
    <row r="8234" spans="2:13" s="181" customFormat="1" ht="12.75" hidden="1" customHeight="1">
      <c r="B8234" s="1186"/>
      <c r="C8234" s="1159"/>
      <c r="D8234" s="465">
        <v>214</v>
      </c>
      <c r="E8234" s="1156"/>
      <c r="F8234" s="1157"/>
      <c r="G8234" s="1158"/>
      <c r="H8234" s="468">
        <v>0.05</v>
      </c>
      <c r="I8234" s="564"/>
      <c r="J8234" s="377">
        <f t="shared" si="265"/>
        <v>0</v>
      </c>
      <c r="K8234" s="467">
        <f t="shared" si="266"/>
        <v>0</v>
      </c>
      <c r="L8234" s="113"/>
      <c r="M8234" s="113"/>
    </row>
    <row r="8235" spans="2:13" s="181" customFormat="1" ht="12.75" hidden="1" customHeight="1">
      <c r="B8235" s="1186"/>
      <c r="C8235" s="1159"/>
      <c r="D8235" s="465">
        <v>215</v>
      </c>
      <c r="E8235" s="1156"/>
      <c r="F8235" s="1157"/>
      <c r="G8235" s="1158"/>
      <c r="H8235" s="468">
        <v>0.05</v>
      </c>
      <c r="I8235" s="564"/>
      <c r="J8235" s="377">
        <f t="shared" si="265"/>
        <v>0</v>
      </c>
      <c r="K8235" s="467">
        <f t="shared" si="266"/>
        <v>0</v>
      </c>
      <c r="L8235" s="113"/>
      <c r="M8235" s="113"/>
    </row>
    <row r="8236" spans="2:13" s="181" customFormat="1" ht="12.75" hidden="1" customHeight="1">
      <c r="B8236" s="1186"/>
      <c r="C8236" s="1159"/>
      <c r="D8236" s="465">
        <v>216</v>
      </c>
      <c r="E8236" s="1156"/>
      <c r="F8236" s="1157"/>
      <c r="G8236" s="1158"/>
      <c r="H8236" s="468">
        <v>0.05</v>
      </c>
      <c r="I8236" s="564"/>
      <c r="J8236" s="377">
        <f t="shared" si="265"/>
        <v>0</v>
      </c>
      <c r="K8236" s="467">
        <f t="shared" si="266"/>
        <v>0</v>
      </c>
      <c r="L8236" s="113"/>
      <c r="M8236" s="113"/>
    </row>
    <row r="8237" spans="2:13" s="181" customFormat="1" ht="12.75" hidden="1" customHeight="1">
      <c r="B8237" s="1186"/>
      <c r="C8237" s="1159"/>
      <c r="D8237" s="465">
        <v>217</v>
      </c>
      <c r="E8237" s="1156"/>
      <c r="F8237" s="1157"/>
      <c r="G8237" s="1158"/>
      <c r="H8237" s="468">
        <v>0.05</v>
      </c>
      <c r="I8237" s="564"/>
      <c r="J8237" s="377">
        <f t="shared" si="265"/>
        <v>0</v>
      </c>
      <c r="K8237" s="467">
        <f t="shared" si="266"/>
        <v>0</v>
      </c>
      <c r="L8237" s="113"/>
      <c r="M8237" s="113"/>
    </row>
    <row r="8238" spans="2:13" s="181" customFormat="1" ht="12.75" hidden="1" customHeight="1">
      <c r="B8238" s="1186"/>
      <c r="C8238" s="1159"/>
      <c r="D8238" s="465">
        <v>218</v>
      </c>
      <c r="E8238" s="1156"/>
      <c r="F8238" s="1157"/>
      <c r="G8238" s="1158"/>
      <c r="H8238" s="468">
        <v>0.05</v>
      </c>
      <c r="I8238" s="564"/>
      <c r="J8238" s="377">
        <f t="shared" si="265"/>
        <v>0</v>
      </c>
      <c r="K8238" s="467">
        <f t="shared" si="266"/>
        <v>0</v>
      </c>
      <c r="L8238" s="113"/>
      <c r="M8238" s="113"/>
    </row>
    <row r="8239" spans="2:13" s="181" customFormat="1" ht="12.75" hidden="1" customHeight="1">
      <c r="B8239" s="1186"/>
      <c r="C8239" s="1159"/>
      <c r="D8239" s="465">
        <v>219</v>
      </c>
      <c r="E8239" s="1156"/>
      <c r="F8239" s="1157"/>
      <c r="G8239" s="1158"/>
      <c r="H8239" s="468">
        <v>0.05</v>
      </c>
      <c r="I8239" s="564"/>
      <c r="J8239" s="377">
        <f t="shared" si="265"/>
        <v>0</v>
      </c>
      <c r="K8239" s="467">
        <f t="shared" si="266"/>
        <v>0</v>
      </c>
      <c r="L8239" s="113"/>
      <c r="M8239" s="113"/>
    </row>
    <row r="8240" spans="2:13" s="181" customFormat="1" ht="12.75" hidden="1" customHeight="1">
      <c r="B8240" s="1186"/>
      <c r="C8240" s="1159"/>
      <c r="D8240" s="465">
        <v>220</v>
      </c>
      <c r="E8240" s="1156"/>
      <c r="F8240" s="1157"/>
      <c r="G8240" s="1158"/>
      <c r="H8240" s="468">
        <v>0.05</v>
      </c>
      <c r="I8240" s="564"/>
      <c r="J8240" s="377">
        <f t="shared" si="265"/>
        <v>0</v>
      </c>
      <c r="K8240" s="467">
        <f t="shared" si="266"/>
        <v>0</v>
      </c>
      <c r="L8240" s="113"/>
      <c r="M8240" s="113"/>
    </row>
    <row r="8241" spans="2:13" s="181" customFormat="1" ht="12.75" hidden="1" customHeight="1">
      <c r="B8241" s="1186"/>
      <c r="C8241" s="1159"/>
      <c r="D8241" s="465">
        <v>221</v>
      </c>
      <c r="E8241" s="1156"/>
      <c r="F8241" s="1157"/>
      <c r="G8241" s="1158"/>
      <c r="H8241" s="468">
        <v>0.05</v>
      </c>
      <c r="I8241" s="564"/>
      <c r="J8241" s="377">
        <f t="shared" si="265"/>
        <v>0</v>
      </c>
      <c r="K8241" s="467">
        <f t="shared" si="266"/>
        <v>0</v>
      </c>
      <c r="L8241" s="113"/>
      <c r="M8241" s="113"/>
    </row>
    <row r="8242" spans="2:13" s="181" customFormat="1" ht="12.75" hidden="1" customHeight="1">
      <c r="B8242" s="1186"/>
      <c r="C8242" s="1159"/>
      <c r="D8242" s="465">
        <v>222</v>
      </c>
      <c r="E8242" s="1156"/>
      <c r="F8242" s="1157"/>
      <c r="G8242" s="1158"/>
      <c r="H8242" s="468">
        <v>0.05</v>
      </c>
      <c r="I8242" s="564"/>
      <c r="J8242" s="377">
        <f t="shared" si="265"/>
        <v>0</v>
      </c>
      <c r="K8242" s="467">
        <f t="shared" si="266"/>
        <v>0</v>
      </c>
      <c r="L8242" s="113"/>
      <c r="M8242" s="113"/>
    </row>
    <row r="8243" spans="2:13" s="181" customFormat="1" ht="12.75" hidden="1" customHeight="1">
      <c r="B8243" s="1186"/>
      <c r="C8243" s="1159"/>
      <c r="D8243" s="465">
        <v>223</v>
      </c>
      <c r="E8243" s="1156"/>
      <c r="F8243" s="1157"/>
      <c r="G8243" s="1158"/>
      <c r="H8243" s="468">
        <v>0.05</v>
      </c>
      <c r="I8243" s="564"/>
      <c r="J8243" s="377">
        <f t="shared" si="265"/>
        <v>0</v>
      </c>
      <c r="K8243" s="467">
        <f t="shared" si="266"/>
        <v>0</v>
      </c>
      <c r="L8243" s="113"/>
      <c r="M8243" s="113"/>
    </row>
    <row r="8244" spans="2:13" s="181" customFormat="1" ht="12.75" hidden="1" customHeight="1">
      <c r="B8244" s="1186"/>
      <c r="C8244" s="1159"/>
      <c r="D8244" s="465">
        <v>224</v>
      </c>
      <c r="E8244" s="1156"/>
      <c r="F8244" s="1157"/>
      <c r="G8244" s="1158"/>
      <c r="H8244" s="468">
        <v>0.05</v>
      </c>
      <c r="I8244" s="564"/>
      <c r="J8244" s="377">
        <f t="shared" si="265"/>
        <v>0</v>
      </c>
      <c r="K8244" s="467">
        <f t="shared" si="266"/>
        <v>0</v>
      </c>
      <c r="L8244" s="113"/>
      <c r="M8244" s="113"/>
    </row>
    <row r="8245" spans="2:13" s="181" customFormat="1" ht="12.75" hidden="1" customHeight="1">
      <c r="B8245" s="1186"/>
      <c r="C8245" s="1159"/>
      <c r="D8245" s="465">
        <v>225</v>
      </c>
      <c r="E8245" s="1156"/>
      <c r="F8245" s="1157"/>
      <c r="G8245" s="1158"/>
      <c r="H8245" s="468">
        <v>0.05</v>
      </c>
      <c r="I8245" s="564"/>
      <c r="J8245" s="377">
        <f t="shared" si="265"/>
        <v>0</v>
      </c>
      <c r="K8245" s="467">
        <f t="shared" si="266"/>
        <v>0</v>
      </c>
      <c r="L8245" s="113"/>
      <c r="M8245" s="113"/>
    </row>
    <row r="8246" spans="2:13" s="181" customFormat="1" ht="12.75" hidden="1" customHeight="1">
      <c r="B8246" s="1186"/>
      <c r="C8246" s="1159"/>
      <c r="D8246" s="465">
        <v>226</v>
      </c>
      <c r="E8246" s="1156"/>
      <c r="F8246" s="1157"/>
      <c r="G8246" s="1158"/>
      <c r="H8246" s="468">
        <v>0.05</v>
      </c>
      <c r="I8246" s="564"/>
      <c r="J8246" s="377">
        <f t="shared" si="265"/>
        <v>0</v>
      </c>
      <c r="K8246" s="467">
        <f t="shared" si="266"/>
        <v>0</v>
      </c>
      <c r="L8246" s="113"/>
      <c r="M8246" s="113"/>
    </row>
    <row r="8247" spans="2:13" s="181" customFormat="1" ht="12.75" hidden="1" customHeight="1">
      <c r="B8247" s="1186"/>
      <c r="C8247" s="1159"/>
      <c r="D8247" s="465">
        <v>227</v>
      </c>
      <c r="E8247" s="1156"/>
      <c r="F8247" s="1157"/>
      <c r="G8247" s="1158"/>
      <c r="H8247" s="468">
        <v>0.05</v>
      </c>
      <c r="I8247" s="564"/>
      <c r="J8247" s="377">
        <f t="shared" si="265"/>
        <v>0</v>
      </c>
      <c r="K8247" s="467">
        <f t="shared" si="266"/>
        <v>0</v>
      </c>
      <c r="L8247" s="113"/>
      <c r="M8247" s="113"/>
    </row>
    <row r="8248" spans="2:13" s="181" customFormat="1" ht="12.75" hidden="1" customHeight="1">
      <c r="B8248" s="1186"/>
      <c r="C8248" s="1159"/>
      <c r="D8248" s="465">
        <v>228</v>
      </c>
      <c r="E8248" s="1156"/>
      <c r="F8248" s="1157"/>
      <c r="G8248" s="1158"/>
      <c r="H8248" s="468">
        <v>0.05</v>
      </c>
      <c r="I8248" s="564"/>
      <c r="J8248" s="377">
        <f t="shared" si="265"/>
        <v>0</v>
      </c>
      <c r="K8248" s="467">
        <f t="shared" si="266"/>
        <v>0</v>
      </c>
      <c r="L8248" s="113"/>
      <c r="M8248" s="113"/>
    </row>
    <row r="8249" spans="2:13" s="181" customFormat="1" ht="12.75" hidden="1" customHeight="1">
      <c r="B8249" s="1186"/>
      <c r="C8249" s="1159"/>
      <c r="D8249" s="465">
        <v>229</v>
      </c>
      <c r="E8249" s="1156"/>
      <c r="F8249" s="1157"/>
      <c r="G8249" s="1158"/>
      <c r="H8249" s="468">
        <v>0.05</v>
      </c>
      <c r="I8249" s="564"/>
      <c r="J8249" s="377">
        <f t="shared" si="265"/>
        <v>0</v>
      </c>
      <c r="K8249" s="467">
        <f t="shared" si="266"/>
        <v>0</v>
      </c>
      <c r="L8249" s="113"/>
      <c r="M8249" s="113"/>
    </row>
    <row r="8250" spans="2:13" s="181" customFormat="1" ht="12.75" hidden="1" customHeight="1">
      <c r="B8250" s="1186"/>
      <c r="C8250" s="1159"/>
      <c r="D8250" s="465">
        <v>230</v>
      </c>
      <c r="E8250" s="1156"/>
      <c r="F8250" s="1157"/>
      <c r="G8250" s="1158"/>
      <c r="H8250" s="468">
        <v>0.05</v>
      </c>
      <c r="I8250" s="564"/>
      <c r="J8250" s="377">
        <f t="shared" si="265"/>
        <v>0</v>
      </c>
      <c r="K8250" s="467">
        <f t="shared" si="266"/>
        <v>0</v>
      </c>
      <c r="L8250" s="113"/>
      <c r="M8250" s="113"/>
    </row>
    <row r="8251" spans="2:13" s="181" customFormat="1" ht="12.75" hidden="1" customHeight="1">
      <c r="B8251" s="1186"/>
      <c r="C8251" s="1159"/>
      <c r="D8251" s="465">
        <v>231</v>
      </c>
      <c r="E8251" s="1156"/>
      <c r="F8251" s="1157"/>
      <c r="G8251" s="1158"/>
      <c r="H8251" s="468">
        <v>0.05</v>
      </c>
      <c r="I8251" s="564"/>
      <c r="J8251" s="377">
        <f t="shared" si="265"/>
        <v>0</v>
      </c>
      <c r="K8251" s="467">
        <f t="shared" si="266"/>
        <v>0</v>
      </c>
      <c r="L8251" s="113"/>
      <c r="M8251" s="113"/>
    </row>
    <row r="8252" spans="2:13" s="181" customFormat="1" ht="12.75" hidden="1" customHeight="1">
      <c r="B8252" s="1186"/>
      <c r="C8252" s="1159"/>
      <c r="D8252" s="465">
        <v>232</v>
      </c>
      <c r="E8252" s="1156"/>
      <c r="F8252" s="1157"/>
      <c r="G8252" s="1158"/>
      <c r="H8252" s="468">
        <v>0.05</v>
      </c>
      <c r="I8252" s="564"/>
      <c r="J8252" s="377">
        <f t="shared" si="265"/>
        <v>0</v>
      </c>
      <c r="K8252" s="467">
        <f t="shared" si="266"/>
        <v>0</v>
      </c>
      <c r="L8252" s="113"/>
      <c r="M8252" s="113"/>
    </row>
    <row r="8253" spans="2:13" s="181" customFormat="1" ht="12.75" hidden="1" customHeight="1">
      <c r="B8253" s="1186"/>
      <c r="C8253" s="1159"/>
      <c r="D8253" s="465">
        <v>233</v>
      </c>
      <c r="E8253" s="1156"/>
      <c r="F8253" s="1157"/>
      <c r="G8253" s="1158"/>
      <c r="H8253" s="468">
        <v>0.05</v>
      </c>
      <c r="I8253" s="564"/>
      <c r="J8253" s="377">
        <f t="shared" si="265"/>
        <v>0</v>
      </c>
      <c r="K8253" s="467">
        <f t="shared" si="266"/>
        <v>0</v>
      </c>
      <c r="L8253" s="113"/>
      <c r="M8253" s="113"/>
    </row>
    <row r="8254" spans="2:13" s="181" customFormat="1" ht="12.75" hidden="1" customHeight="1">
      <c r="B8254" s="1186"/>
      <c r="C8254" s="1159"/>
      <c r="D8254" s="465">
        <v>234</v>
      </c>
      <c r="E8254" s="1156"/>
      <c r="F8254" s="1157"/>
      <c r="G8254" s="1158"/>
      <c r="H8254" s="468">
        <v>0.05</v>
      </c>
      <c r="I8254" s="564"/>
      <c r="J8254" s="377">
        <f t="shared" si="265"/>
        <v>0</v>
      </c>
      <c r="K8254" s="467">
        <f t="shared" si="266"/>
        <v>0</v>
      </c>
      <c r="L8254" s="113"/>
      <c r="M8254" s="113"/>
    </row>
    <row r="8255" spans="2:13" s="181" customFormat="1" ht="12.75" hidden="1" customHeight="1">
      <c r="B8255" s="1186"/>
      <c r="C8255" s="1159"/>
      <c r="D8255" s="465">
        <v>235</v>
      </c>
      <c r="E8255" s="1156"/>
      <c r="F8255" s="1157"/>
      <c r="G8255" s="1158"/>
      <c r="H8255" s="468">
        <v>0.05</v>
      </c>
      <c r="I8255" s="564"/>
      <c r="J8255" s="377">
        <f t="shared" si="265"/>
        <v>0</v>
      </c>
      <c r="K8255" s="467">
        <f t="shared" si="266"/>
        <v>0</v>
      </c>
      <c r="L8255" s="113"/>
      <c r="M8255" s="113"/>
    </row>
    <row r="8256" spans="2:13" s="181" customFormat="1" ht="12.75" hidden="1" customHeight="1">
      <c r="B8256" s="1186"/>
      <c r="C8256" s="1159"/>
      <c r="D8256" s="465">
        <v>236</v>
      </c>
      <c r="E8256" s="1156"/>
      <c r="F8256" s="1157"/>
      <c r="G8256" s="1158"/>
      <c r="H8256" s="468">
        <v>0.05</v>
      </c>
      <c r="I8256" s="564"/>
      <c r="J8256" s="377">
        <f t="shared" si="265"/>
        <v>0</v>
      </c>
      <c r="K8256" s="467">
        <f t="shared" si="266"/>
        <v>0</v>
      </c>
      <c r="L8256" s="113"/>
      <c r="M8256" s="113"/>
    </row>
    <row r="8257" spans="2:13" s="181" customFormat="1" ht="12.75" hidden="1" customHeight="1">
      <c r="B8257" s="1186"/>
      <c r="C8257" s="1159"/>
      <c r="D8257" s="465">
        <v>237</v>
      </c>
      <c r="E8257" s="1156"/>
      <c r="F8257" s="1157"/>
      <c r="G8257" s="1158"/>
      <c r="H8257" s="468">
        <v>0.05</v>
      </c>
      <c r="I8257" s="564"/>
      <c r="J8257" s="377">
        <f t="shared" si="265"/>
        <v>0</v>
      </c>
      <c r="K8257" s="467">
        <f t="shared" si="266"/>
        <v>0</v>
      </c>
      <c r="L8257" s="113"/>
      <c r="M8257" s="113"/>
    </row>
    <row r="8258" spans="2:13" s="181" customFormat="1" ht="12.75" hidden="1" customHeight="1">
      <c r="B8258" s="1186"/>
      <c r="C8258" s="1159"/>
      <c r="D8258" s="465">
        <v>238</v>
      </c>
      <c r="E8258" s="1156"/>
      <c r="F8258" s="1157"/>
      <c r="G8258" s="1158"/>
      <c r="H8258" s="468">
        <v>0.05</v>
      </c>
      <c r="I8258" s="564"/>
      <c r="J8258" s="377">
        <f t="shared" si="265"/>
        <v>0</v>
      </c>
      <c r="K8258" s="467">
        <f t="shared" si="266"/>
        <v>0</v>
      </c>
      <c r="L8258" s="113"/>
      <c r="M8258" s="113"/>
    </row>
    <row r="8259" spans="2:13" s="181" customFormat="1" ht="12.75" hidden="1" customHeight="1">
      <c r="B8259" s="1186"/>
      <c r="C8259" s="1159"/>
      <c r="D8259" s="465">
        <v>239</v>
      </c>
      <c r="E8259" s="1156"/>
      <c r="F8259" s="1157"/>
      <c r="G8259" s="1158"/>
      <c r="H8259" s="468">
        <v>0.05</v>
      </c>
      <c r="I8259" s="564"/>
      <c r="J8259" s="377">
        <f t="shared" si="265"/>
        <v>0</v>
      </c>
      <c r="K8259" s="467">
        <f t="shared" si="266"/>
        <v>0</v>
      </c>
      <c r="L8259" s="113"/>
      <c r="M8259" s="113"/>
    </row>
    <row r="8260" spans="2:13" s="181" customFormat="1" ht="12.75" hidden="1" customHeight="1">
      <c r="B8260" s="1186"/>
      <c r="C8260" s="1159"/>
      <c r="D8260" s="465">
        <v>240</v>
      </c>
      <c r="E8260" s="1156"/>
      <c r="F8260" s="1157"/>
      <c r="G8260" s="1158"/>
      <c r="H8260" s="468">
        <v>0.05</v>
      </c>
      <c r="I8260" s="564"/>
      <c r="J8260" s="377">
        <f t="shared" si="265"/>
        <v>0</v>
      </c>
      <c r="K8260" s="467">
        <f t="shared" si="266"/>
        <v>0</v>
      </c>
      <c r="L8260" s="113"/>
      <c r="M8260" s="113"/>
    </row>
    <row r="8261" spans="2:13" s="181" customFormat="1" ht="12.75" hidden="1" customHeight="1">
      <c r="B8261" s="1186"/>
      <c r="C8261" s="1159"/>
      <c r="D8261" s="465">
        <v>241</v>
      </c>
      <c r="E8261" s="1156"/>
      <c r="F8261" s="1157"/>
      <c r="G8261" s="1158"/>
      <c r="H8261" s="468">
        <v>0.05</v>
      </c>
      <c r="I8261" s="564"/>
      <c r="J8261" s="377">
        <f t="shared" si="265"/>
        <v>0</v>
      </c>
      <c r="K8261" s="467">
        <f t="shared" si="266"/>
        <v>0</v>
      </c>
      <c r="L8261" s="113"/>
      <c r="M8261" s="113"/>
    </row>
    <row r="8262" spans="2:13" s="181" customFormat="1" ht="12.75" hidden="1" customHeight="1">
      <c r="B8262" s="1186"/>
      <c r="C8262" s="1159"/>
      <c r="D8262" s="465">
        <v>242</v>
      </c>
      <c r="E8262" s="1156"/>
      <c r="F8262" s="1157"/>
      <c r="G8262" s="1158"/>
      <c r="H8262" s="468">
        <v>0.05</v>
      </c>
      <c r="I8262" s="564"/>
      <c r="J8262" s="377">
        <f t="shared" si="265"/>
        <v>0</v>
      </c>
      <c r="K8262" s="467">
        <f t="shared" si="266"/>
        <v>0</v>
      </c>
      <c r="L8262" s="113"/>
      <c r="M8262" s="113"/>
    </row>
    <row r="8263" spans="2:13" s="181" customFormat="1" ht="12.75" hidden="1" customHeight="1">
      <c r="B8263" s="1186"/>
      <c r="C8263" s="1159"/>
      <c r="D8263" s="465">
        <v>243</v>
      </c>
      <c r="E8263" s="1156"/>
      <c r="F8263" s="1157"/>
      <c r="G8263" s="1158"/>
      <c r="H8263" s="468">
        <v>0.05</v>
      </c>
      <c r="I8263" s="564"/>
      <c r="J8263" s="377">
        <f t="shared" si="265"/>
        <v>0</v>
      </c>
      <c r="K8263" s="467">
        <f t="shared" si="266"/>
        <v>0</v>
      </c>
      <c r="L8263" s="113"/>
      <c r="M8263" s="113"/>
    </row>
    <row r="8264" spans="2:13" s="181" customFormat="1" ht="12.75" hidden="1" customHeight="1">
      <c r="B8264" s="1186"/>
      <c r="C8264" s="1159"/>
      <c r="D8264" s="465">
        <v>244</v>
      </c>
      <c r="E8264" s="1156"/>
      <c r="F8264" s="1157"/>
      <c r="G8264" s="1158"/>
      <c r="H8264" s="468">
        <v>0.05</v>
      </c>
      <c r="I8264" s="564"/>
      <c r="J8264" s="377">
        <f t="shared" si="265"/>
        <v>0</v>
      </c>
      <c r="K8264" s="467">
        <f t="shared" si="266"/>
        <v>0</v>
      </c>
      <c r="L8264" s="113"/>
      <c r="M8264" s="113"/>
    </row>
    <row r="8265" spans="2:13" s="181" customFormat="1" ht="12.75" hidden="1" customHeight="1">
      <c r="B8265" s="1186"/>
      <c r="C8265" s="1159"/>
      <c r="D8265" s="465">
        <v>245</v>
      </c>
      <c r="E8265" s="1156"/>
      <c r="F8265" s="1157"/>
      <c r="G8265" s="1158"/>
      <c r="H8265" s="468">
        <v>0.05</v>
      </c>
      <c r="I8265" s="564"/>
      <c r="J8265" s="377">
        <f t="shared" si="265"/>
        <v>0</v>
      </c>
      <c r="K8265" s="467">
        <f t="shared" si="266"/>
        <v>0</v>
      </c>
      <c r="L8265" s="113"/>
      <c r="M8265" s="113"/>
    </row>
    <row r="8266" spans="2:13" s="181" customFormat="1" ht="12.75" hidden="1" customHeight="1">
      <c r="B8266" s="1186"/>
      <c r="C8266" s="1159"/>
      <c r="D8266" s="465">
        <v>246</v>
      </c>
      <c r="E8266" s="1156"/>
      <c r="F8266" s="1157"/>
      <c r="G8266" s="1158"/>
      <c r="H8266" s="468">
        <v>0.05</v>
      </c>
      <c r="I8266" s="564"/>
      <c r="J8266" s="377">
        <f t="shared" si="265"/>
        <v>0</v>
      </c>
      <c r="K8266" s="467">
        <f t="shared" si="266"/>
        <v>0</v>
      </c>
      <c r="L8266" s="113"/>
      <c r="M8266" s="113"/>
    </row>
    <row r="8267" spans="2:13" s="181" customFormat="1" ht="12.75" hidden="1" customHeight="1">
      <c r="B8267" s="1186"/>
      <c r="C8267" s="1159"/>
      <c r="D8267" s="465">
        <v>247</v>
      </c>
      <c r="E8267" s="1156"/>
      <c r="F8267" s="1157"/>
      <c r="G8267" s="1158"/>
      <c r="H8267" s="468">
        <v>0.05</v>
      </c>
      <c r="I8267" s="564"/>
      <c r="J8267" s="377">
        <f t="shared" si="265"/>
        <v>0</v>
      </c>
      <c r="K8267" s="467">
        <f t="shared" si="266"/>
        <v>0</v>
      </c>
      <c r="L8267" s="113"/>
      <c r="M8267" s="113"/>
    </row>
    <row r="8268" spans="2:13" s="181" customFormat="1" ht="12.75" hidden="1" customHeight="1">
      <c r="B8268" s="1186"/>
      <c r="C8268" s="1159"/>
      <c r="D8268" s="465">
        <v>248</v>
      </c>
      <c r="E8268" s="1156"/>
      <c r="F8268" s="1157"/>
      <c r="G8268" s="1158"/>
      <c r="H8268" s="468">
        <v>0.05</v>
      </c>
      <c r="I8268" s="564"/>
      <c r="J8268" s="377">
        <f t="shared" si="265"/>
        <v>0</v>
      </c>
      <c r="K8268" s="467">
        <f t="shared" si="266"/>
        <v>0</v>
      </c>
      <c r="L8268" s="113"/>
      <c r="M8268" s="113"/>
    </row>
    <row r="8269" spans="2:13" s="181" customFormat="1" ht="12.75" hidden="1" customHeight="1">
      <c r="B8269" s="1186"/>
      <c r="C8269" s="1159"/>
      <c r="D8269" s="465">
        <v>249</v>
      </c>
      <c r="E8269" s="1156"/>
      <c r="F8269" s="1157"/>
      <c r="G8269" s="1158"/>
      <c r="H8269" s="468">
        <v>0.05</v>
      </c>
      <c r="I8269" s="564"/>
      <c r="J8269" s="377">
        <f t="shared" si="265"/>
        <v>0</v>
      </c>
      <c r="K8269" s="467">
        <f t="shared" si="266"/>
        <v>0</v>
      </c>
      <c r="L8269" s="113"/>
      <c r="M8269" s="113"/>
    </row>
    <row r="8270" spans="2:13" s="181" customFormat="1" ht="12.75" hidden="1" customHeight="1">
      <c r="B8270" s="1186"/>
      <c r="C8270" s="1159"/>
      <c r="D8270" s="465">
        <v>250</v>
      </c>
      <c r="E8270" s="1156"/>
      <c r="F8270" s="1157"/>
      <c r="G8270" s="1158"/>
      <c r="H8270" s="468">
        <v>0.05</v>
      </c>
      <c r="I8270" s="564"/>
      <c r="J8270" s="377">
        <f t="shared" si="265"/>
        <v>0</v>
      </c>
      <c r="K8270" s="467">
        <f t="shared" si="266"/>
        <v>0</v>
      </c>
      <c r="L8270" s="113"/>
      <c r="M8270" s="113"/>
    </row>
    <row r="8271" spans="2:13" s="181" customFormat="1" ht="12.75" hidden="1" customHeight="1">
      <c r="B8271" s="1186"/>
      <c r="C8271" s="1159"/>
      <c r="D8271" s="465">
        <v>251</v>
      </c>
      <c r="E8271" s="1156"/>
      <c r="F8271" s="1157"/>
      <c r="G8271" s="1158"/>
      <c r="H8271" s="468">
        <v>0.05</v>
      </c>
      <c r="I8271" s="564"/>
      <c r="J8271" s="377">
        <f t="shared" si="265"/>
        <v>0</v>
      </c>
      <c r="K8271" s="467">
        <f t="shared" si="266"/>
        <v>0</v>
      </c>
      <c r="L8271" s="113"/>
      <c r="M8271" s="113"/>
    </row>
    <row r="8272" spans="2:13" s="181" customFormat="1" ht="12.75" hidden="1" customHeight="1">
      <c r="B8272" s="1186"/>
      <c r="C8272" s="1159"/>
      <c r="D8272" s="465">
        <v>252</v>
      </c>
      <c r="E8272" s="1156"/>
      <c r="F8272" s="1157"/>
      <c r="G8272" s="1158"/>
      <c r="H8272" s="468">
        <v>0.05</v>
      </c>
      <c r="I8272" s="564"/>
      <c r="J8272" s="377">
        <f t="shared" si="265"/>
        <v>0</v>
      </c>
      <c r="K8272" s="467">
        <f t="shared" si="266"/>
        <v>0</v>
      </c>
      <c r="L8272" s="113"/>
      <c r="M8272" s="113"/>
    </row>
    <row r="8273" spans="2:13" s="181" customFormat="1" ht="12.75" hidden="1" customHeight="1">
      <c r="B8273" s="1186"/>
      <c r="C8273" s="1159"/>
      <c r="D8273" s="465">
        <v>253</v>
      </c>
      <c r="E8273" s="1156"/>
      <c r="F8273" s="1157"/>
      <c r="G8273" s="1158"/>
      <c r="H8273" s="468">
        <v>0.05</v>
      </c>
      <c r="I8273" s="564"/>
      <c r="J8273" s="377">
        <f t="shared" si="265"/>
        <v>0</v>
      </c>
      <c r="K8273" s="467">
        <f t="shared" si="266"/>
        <v>0</v>
      </c>
      <c r="L8273" s="113"/>
      <c r="M8273" s="113"/>
    </row>
    <row r="8274" spans="2:13" s="181" customFormat="1" ht="12.75" hidden="1" customHeight="1">
      <c r="B8274" s="1186"/>
      <c r="C8274" s="1159"/>
      <c r="D8274" s="465">
        <v>254</v>
      </c>
      <c r="E8274" s="1156"/>
      <c r="F8274" s="1157"/>
      <c r="G8274" s="1158"/>
      <c r="H8274" s="468">
        <v>0.05</v>
      </c>
      <c r="I8274" s="564"/>
      <c r="J8274" s="377">
        <f t="shared" si="265"/>
        <v>0</v>
      </c>
      <c r="K8274" s="467">
        <f t="shared" si="266"/>
        <v>0</v>
      </c>
      <c r="L8274" s="113"/>
      <c r="M8274" s="113"/>
    </row>
    <row r="8275" spans="2:13" s="181" customFormat="1" ht="12.75" hidden="1" customHeight="1">
      <c r="B8275" s="1186"/>
      <c r="C8275" s="1159"/>
      <c r="D8275" s="465">
        <v>255</v>
      </c>
      <c r="E8275" s="1156"/>
      <c r="F8275" s="1157"/>
      <c r="G8275" s="1158"/>
      <c r="H8275" s="468">
        <v>0.05</v>
      </c>
      <c r="I8275" s="564"/>
      <c r="J8275" s="377">
        <f t="shared" si="265"/>
        <v>0</v>
      </c>
      <c r="K8275" s="467">
        <f t="shared" si="266"/>
        <v>0</v>
      </c>
      <c r="L8275" s="113"/>
      <c r="M8275" s="113"/>
    </row>
    <row r="8276" spans="2:13" s="181" customFormat="1" ht="12.75" hidden="1" customHeight="1">
      <c r="B8276" s="1186"/>
      <c r="C8276" s="1159"/>
      <c r="D8276" s="465">
        <v>256</v>
      </c>
      <c r="E8276" s="1156"/>
      <c r="F8276" s="1157"/>
      <c r="G8276" s="1158"/>
      <c r="H8276" s="468">
        <v>0.05</v>
      </c>
      <c r="I8276" s="564"/>
      <c r="J8276" s="377">
        <f t="shared" si="265"/>
        <v>0</v>
      </c>
      <c r="K8276" s="467">
        <f t="shared" si="266"/>
        <v>0</v>
      </c>
      <c r="L8276" s="113"/>
      <c r="M8276" s="113"/>
    </row>
    <row r="8277" spans="2:13" s="181" customFormat="1" ht="12.75" hidden="1" customHeight="1">
      <c r="B8277" s="1186"/>
      <c r="C8277" s="1159"/>
      <c r="D8277" s="465">
        <v>257</v>
      </c>
      <c r="E8277" s="1156"/>
      <c r="F8277" s="1157"/>
      <c r="G8277" s="1158"/>
      <c r="H8277" s="468">
        <v>0.05</v>
      </c>
      <c r="I8277" s="564"/>
      <c r="J8277" s="377">
        <f t="shared" ref="J8277:J8340" si="267">$I$11027*H8277</f>
        <v>0</v>
      </c>
      <c r="K8277" s="467">
        <f t="shared" si="266"/>
        <v>0</v>
      </c>
      <c r="L8277" s="113"/>
      <c r="M8277" s="113"/>
    </row>
    <row r="8278" spans="2:13" s="181" customFormat="1" ht="12.75" hidden="1" customHeight="1">
      <c r="B8278" s="1186"/>
      <c r="C8278" s="1159"/>
      <c r="D8278" s="465">
        <v>258</v>
      </c>
      <c r="E8278" s="1156"/>
      <c r="F8278" s="1157"/>
      <c r="G8278" s="1158"/>
      <c r="H8278" s="468">
        <v>0.05</v>
      </c>
      <c r="I8278" s="564"/>
      <c r="J8278" s="377">
        <f t="shared" si="267"/>
        <v>0</v>
      </c>
      <c r="K8278" s="467">
        <f t="shared" ref="K8278:K8341" si="268">MAX(0,(I8278-J8278)*0.5)</f>
        <v>0</v>
      </c>
      <c r="L8278" s="113"/>
      <c r="M8278" s="113"/>
    </row>
    <row r="8279" spans="2:13" s="181" customFormat="1" ht="12.75" hidden="1" customHeight="1">
      <c r="B8279" s="1186"/>
      <c r="C8279" s="1159"/>
      <c r="D8279" s="465">
        <v>259</v>
      </c>
      <c r="E8279" s="1156"/>
      <c r="F8279" s="1157"/>
      <c r="G8279" s="1158"/>
      <c r="H8279" s="468">
        <v>0.05</v>
      </c>
      <c r="I8279" s="564"/>
      <c r="J8279" s="377">
        <f t="shared" si="267"/>
        <v>0</v>
      </c>
      <c r="K8279" s="467">
        <f t="shared" si="268"/>
        <v>0</v>
      </c>
      <c r="L8279" s="113"/>
      <c r="M8279" s="113"/>
    </row>
    <row r="8280" spans="2:13" s="181" customFormat="1" ht="12.75" hidden="1" customHeight="1">
      <c r="B8280" s="1186"/>
      <c r="C8280" s="1159"/>
      <c r="D8280" s="465">
        <v>260</v>
      </c>
      <c r="E8280" s="1156"/>
      <c r="F8280" s="1157"/>
      <c r="G8280" s="1158"/>
      <c r="H8280" s="468">
        <v>0.05</v>
      </c>
      <c r="I8280" s="564"/>
      <c r="J8280" s="377">
        <f t="shared" si="267"/>
        <v>0</v>
      </c>
      <c r="K8280" s="467">
        <f t="shared" si="268"/>
        <v>0</v>
      </c>
      <c r="L8280" s="113"/>
      <c r="M8280" s="113"/>
    </row>
    <row r="8281" spans="2:13" s="181" customFormat="1" ht="12.75" hidden="1" customHeight="1">
      <c r="B8281" s="1186"/>
      <c r="C8281" s="1159"/>
      <c r="D8281" s="465">
        <v>261</v>
      </c>
      <c r="E8281" s="1156"/>
      <c r="F8281" s="1157"/>
      <c r="G8281" s="1158"/>
      <c r="H8281" s="468">
        <v>0.05</v>
      </c>
      <c r="I8281" s="564"/>
      <c r="J8281" s="377">
        <f t="shared" si="267"/>
        <v>0</v>
      </c>
      <c r="K8281" s="467">
        <f t="shared" si="268"/>
        <v>0</v>
      </c>
      <c r="L8281" s="113"/>
      <c r="M8281" s="113"/>
    </row>
    <row r="8282" spans="2:13" s="181" customFormat="1" ht="12.75" hidden="1" customHeight="1">
      <c r="B8282" s="1186"/>
      <c r="C8282" s="1159"/>
      <c r="D8282" s="465">
        <v>262</v>
      </c>
      <c r="E8282" s="1156"/>
      <c r="F8282" s="1157"/>
      <c r="G8282" s="1158"/>
      <c r="H8282" s="468">
        <v>0.05</v>
      </c>
      <c r="I8282" s="564"/>
      <c r="J8282" s="377">
        <f t="shared" si="267"/>
        <v>0</v>
      </c>
      <c r="K8282" s="467">
        <f t="shared" si="268"/>
        <v>0</v>
      </c>
      <c r="L8282" s="113"/>
      <c r="M8282" s="113"/>
    </row>
    <row r="8283" spans="2:13" s="181" customFormat="1" ht="12.75" hidden="1" customHeight="1">
      <c r="B8283" s="1186"/>
      <c r="C8283" s="1159"/>
      <c r="D8283" s="465">
        <v>263</v>
      </c>
      <c r="E8283" s="1156"/>
      <c r="F8283" s="1157"/>
      <c r="G8283" s="1158"/>
      <c r="H8283" s="468">
        <v>0.05</v>
      </c>
      <c r="I8283" s="564"/>
      <c r="J8283" s="377">
        <f t="shared" si="267"/>
        <v>0</v>
      </c>
      <c r="K8283" s="467">
        <f t="shared" si="268"/>
        <v>0</v>
      </c>
      <c r="L8283" s="113"/>
      <c r="M8283" s="113"/>
    </row>
    <row r="8284" spans="2:13" s="181" customFormat="1" ht="12.75" hidden="1" customHeight="1">
      <c r="B8284" s="1186"/>
      <c r="C8284" s="1159"/>
      <c r="D8284" s="465">
        <v>264</v>
      </c>
      <c r="E8284" s="1156"/>
      <c r="F8284" s="1157"/>
      <c r="G8284" s="1158"/>
      <c r="H8284" s="468">
        <v>0.05</v>
      </c>
      <c r="I8284" s="564"/>
      <c r="J8284" s="377">
        <f t="shared" si="267"/>
        <v>0</v>
      </c>
      <c r="K8284" s="467">
        <f t="shared" si="268"/>
        <v>0</v>
      </c>
      <c r="L8284" s="113"/>
      <c r="M8284" s="113"/>
    </row>
    <row r="8285" spans="2:13" s="181" customFormat="1" ht="12.75" hidden="1" customHeight="1">
      <c r="B8285" s="1186"/>
      <c r="C8285" s="1159"/>
      <c r="D8285" s="465">
        <v>265</v>
      </c>
      <c r="E8285" s="1156"/>
      <c r="F8285" s="1157"/>
      <c r="G8285" s="1158"/>
      <c r="H8285" s="468">
        <v>0.05</v>
      </c>
      <c r="I8285" s="564"/>
      <c r="J8285" s="377">
        <f t="shared" si="267"/>
        <v>0</v>
      </c>
      <c r="K8285" s="467">
        <f t="shared" si="268"/>
        <v>0</v>
      </c>
      <c r="L8285" s="113"/>
      <c r="M8285" s="113"/>
    </row>
    <row r="8286" spans="2:13" s="181" customFormat="1" ht="12.75" hidden="1" customHeight="1">
      <c r="B8286" s="1186"/>
      <c r="C8286" s="1159"/>
      <c r="D8286" s="465">
        <v>266</v>
      </c>
      <c r="E8286" s="1156"/>
      <c r="F8286" s="1157"/>
      <c r="G8286" s="1158"/>
      <c r="H8286" s="468">
        <v>0.05</v>
      </c>
      <c r="I8286" s="564"/>
      <c r="J8286" s="377">
        <f t="shared" si="267"/>
        <v>0</v>
      </c>
      <c r="K8286" s="467">
        <f t="shared" si="268"/>
        <v>0</v>
      </c>
      <c r="L8286" s="113"/>
      <c r="M8286" s="113"/>
    </row>
    <row r="8287" spans="2:13" s="181" customFormat="1" ht="12.75" hidden="1" customHeight="1">
      <c r="B8287" s="1186"/>
      <c r="C8287" s="1159"/>
      <c r="D8287" s="465">
        <v>267</v>
      </c>
      <c r="E8287" s="1156"/>
      <c r="F8287" s="1157"/>
      <c r="G8287" s="1158"/>
      <c r="H8287" s="468">
        <v>0.05</v>
      </c>
      <c r="I8287" s="564"/>
      <c r="J8287" s="377">
        <f t="shared" si="267"/>
        <v>0</v>
      </c>
      <c r="K8287" s="467">
        <f t="shared" si="268"/>
        <v>0</v>
      </c>
      <c r="L8287" s="113"/>
      <c r="M8287" s="113"/>
    </row>
    <row r="8288" spans="2:13" s="181" customFormat="1" ht="12.75" hidden="1" customHeight="1">
      <c r="B8288" s="1186"/>
      <c r="C8288" s="1159"/>
      <c r="D8288" s="465">
        <v>268</v>
      </c>
      <c r="E8288" s="1156"/>
      <c r="F8288" s="1157"/>
      <c r="G8288" s="1158"/>
      <c r="H8288" s="468">
        <v>0.05</v>
      </c>
      <c r="I8288" s="564"/>
      <c r="J8288" s="377">
        <f t="shared" si="267"/>
        <v>0</v>
      </c>
      <c r="K8288" s="467">
        <f t="shared" si="268"/>
        <v>0</v>
      </c>
      <c r="L8288" s="113"/>
      <c r="M8288" s="113"/>
    </row>
    <row r="8289" spans="2:13" s="181" customFormat="1" ht="12.75" hidden="1" customHeight="1">
      <c r="B8289" s="1186"/>
      <c r="C8289" s="1159"/>
      <c r="D8289" s="465">
        <v>269</v>
      </c>
      <c r="E8289" s="1156"/>
      <c r="F8289" s="1157"/>
      <c r="G8289" s="1158"/>
      <c r="H8289" s="468">
        <v>0.05</v>
      </c>
      <c r="I8289" s="564"/>
      <c r="J8289" s="377">
        <f t="shared" si="267"/>
        <v>0</v>
      </c>
      <c r="K8289" s="467">
        <f t="shared" si="268"/>
        <v>0</v>
      </c>
      <c r="L8289" s="113"/>
      <c r="M8289" s="113"/>
    </row>
    <row r="8290" spans="2:13" s="181" customFormat="1" ht="12.75" hidden="1" customHeight="1">
      <c r="B8290" s="1186"/>
      <c r="C8290" s="1159"/>
      <c r="D8290" s="465">
        <v>270</v>
      </c>
      <c r="E8290" s="1156"/>
      <c r="F8290" s="1157"/>
      <c r="G8290" s="1158"/>
      <c r="H8290" s="468">
        <v>0.05</v>
      </c>
      <c r="I8290" s="564"/>
      <c r="J8290" s="377">
        <f t="shared" si="267"/>
        <v>0</v>
      </c>
      <c r="K8290" s="467">
        <f t="shared" si="268"/>
        <v>0</v>
      </c>
      <c r="L8290" s="113"/>
      <c r="M8290" s="113"/>
    </row>
    <row r="8291" spans="2:13" s="181" customFormat="1" ht="12.75" hidden="1" customHeight="1">
      <c r="B8291" s="1186"/>
      <c r="C8291" s="1159"/>
      <c r="D8291" s="465">
        <v>271</v>
      </c>
      <c r="E8291" s="1156"/>
      <c r="F8291" s="1157"/>
      <c r="G8291" s="1158"/>
      <c r="H8291" s="468">
        <v>0.05</v>
      </c>
      <c r="I8291" s="564"/>
      <c r="J8291" s="377">
        <f t="shared" si="267"/>
        <v>0</v>
      </c>
      <c r="K8291" s="467">
        <f t="shared" si="268"/>
        <v>0</v>
      </c>
      <c r="L8291" s="113"/>
      <c r="M8291" s="113"/>
    </row>
    <row r="8292" spans="2:13" s="181" customFormat="1" ht="12.75" hidden="1" customHeight="1">
      <c r="B8292" s="1186"/>
      <c r="C8292" s="1159"/>
      <c r="D8292" s="465">
        <v>272</v>
      </c>
      <c r="E8292" s="1156"/>
      <c r="F8292" s="1157"/>
      <c r="G8292" s="1158"/>
      <c r="H8292" s="468">
        <v>0.05</v>
      </c>
      <c r="I8292" s="564"/>
      <c r="J8292" s="377">
        <f t="shared" si="267"/>
        <v>0</v>
      </c>
      <c r="K8292" s="467">
        <f t="shared" si="268"/>
        <v>0</v>
      </c>
      <c r="L8292" s="113"/>
      <c r="M8292" s="113"/>
    </row>
    <row r="8293" spans="2:13" s="181" customFormat="1" ht="12.75" hidden="1" customHeight="1">
      <c r="B8293" s="1186"/>
      <c r="C8293" s="1159"/>
      <c r="D8293" s="465">
        <v>273</v>
      </c>
      <c r="E8293" s="1156"/>
      <c r="F8293" s="1157"/>
      <c r="G8293" s="1158"/>
      <c r="H8293" s="468">
        <v>0.05</v>
      </c>
      <c r="I8293" s="564"/>
      <c r="J8293" s="377">
        <f t="shared" si="267"/>
        <v>0</v>
      </c>
      <c r="K8293" s="467">
        <f t="shared" si="268"/>
        <v>0</v>
      </c>
      <c r="L8293" s="113"/>
      <c r="M8293" s="113"/>
    </row>
    <row r="8294" spans="2:13" s="181" customFormat="1" ht="12.75" hidden="1" customHeight="1">
      <c r="B8294" s="1186"/>
      <c r="C8294" s="1159"/>
      <c r="D8294" s="465">
        <v>274</v>
      </c>
      <c r="E8294" s="1156"/>
      <c r="F8294" s="1157"/>
      <c r="G8294" s="1158"/>
      <c r="H8294" s="468">
        <v>0.05</v>
      </c>
      <c r="I8294" s="564"/>
      <c r="J8294" s="377">
        <f t="shared" si="267"/>
        <v>0</v>
      </c>
      <c r="K8294" s="467">
        <f t="shared" si="268"/>
        <v>0</v>
      </c>
      <c r="L8294" s="113"/>
      <c r="M8294" s="113"/>
    </row>
    <row r="8295" spans="2:13" s="181" customFormat="1" ht="12.75" hidden="1" customHeight="1">
      <c r="B8295" s="1186"/>
      <c r="C8295" s="1159"/>
      <c r="D8295" s="465">
        <v>275</v>
      </c>
      <c r="E8295" s="1156"/>
      <c r="F8295" s="1157"/>
      <c r="G8295" s="1158"/>
      <c r="H8295" s="468">
        <v>0.05</v>
      </c>
      <c r="I8295" s="564"/>
      <c r="J8295" s="377">
        <f t="shared" si="267"/>
        <v>0</v>
      </c>
      <c r="K8295" s="467">
        <f t="shared" si="268"/>
        <v>0</v>
      </c>
      <c r="L8295" s="113"/>
      <c r="M8295" s="113"/>
    </row>
    <row r="8296" spans="2:13" s="181" customFormat="1" ht="12.75" hidden="1" customHeight="1">
      <c r="B8296" s="1186"/>
      <c r="C8296" s="1159"/>
      <c r="D8296" s="465">
        <v>276</v>
      </c>
      <c r="E8296" s="1156"/>
      <c r="F8296" s="1157"/>
      <c r="G8296" s="1158"/>
      <c r="H8296" s="468">
        <v>0.05</v>
      </c>
      <c r="I8296" s="564"/>
      <c r="J8296" s="377">
        <f t="shared" si="267"/>
        <v>0</v>
      </c>
      <c r="K8296" s="467">
        <f t="shared" si="268"/>
        <v>0</v>
      </c>
      <c r="L8296" s="113"/>
      <c r="M8296" s="113"/>
    </row>
    <row r="8297" spans="2:13" s="181" customFormat="1" ht="12.75" hidden="1" customHeight="1">
      <c r="B8297" s="1186"/>
      <c r="C8297" s="1159"/>
      <c r="D8297" s="465">
        <v>277</v>
      </c>
      <c r="E8297" s="1156"/>
      <c r="F8297" s="1157"/>
      <c r="G8297" s="1158"/>
      <c r="H8297" s="468">
        <v>0.05</v>
      </c>
      <c r="I8297" s="564"/>
      <c r="J8297" s="377">
        <f t="shared" si="267"/>
        <v>0</v>
      </c>
      <c r="K8297" s="467">
        <f t="shared" si="268"/>
        <v>0</v>
      </c>
      <c r="L8297" s="113"/>
      <c r="M8297" s="113"/>
    </row>
    <row r="8298" spans="2:13" s="181" customFormat="1" ht="12.75" hidden="1" customHeight="1">
      <c r="B8298" s="1186"/>
      <c r="C8298" s="1159"/>
      <c r="D8298" s="465">
        <v>278</v>
      </c>
      <c r="E8298" s="1156"/>
      <c r="F8298" s="1157"/>
      <c r="G8298" s="1158"/>
      <c r="H8298" s="468">
        <v>0.05</v>
      </c>
      <c r="I8298" s="564"/>
      <c r="J8298" s="377">
        <f t="shared" si="267"/>
        <v>0</v>
      </c>
      <c r="K8298" s="467">
        <f t="shared" si="268"/>
        <v>0</v>
      </c>
      <c r="L8298" s="113"/>
      <c r="M8298" s="113"/>
    </row>
    <row r="8299" spans="2:13" s="181" customFormat="1" ht="12.75" hidden="1" customHeight="1">
      <c r="B8299" s="1186"/>
      <c r="C8299" s="1159"/>
      <c r="D8299" s="465">
        <v>279</v>
      </c>
      <c r="E8299" s="1156"/>
      <c r="F8299" s="1157"/>
      <c r="G8299" s="1158"/>
      <c r="H8299" s="468">
        <v>0.05</v>
      </c>
      <c r="I8299" s="564"/>
      <c r="J8299" s="377">
        <f t="shared" si="267"/>
        <v>0</v>
      </c>
      <c r="K8299" s="467">
        <f t="shared" si="268"/>
        <v>0</v>
      </c>
      <c r="L8299" s="113"/>
      <c r="M8299" s="113"/>
    </row>
    <row r="8300" spans="2:13" s="181" customFormat="1" ht="12.75" hidden="1" customHeight="1">
      <c r="B8300" s="1186"/>
      <c r="C8300" s="1159"/>
      <c r="D8300" s="465">
        <v>280</v>
      </c>
      <c r="E8300" s="1156"/>
      <c r="F8300" s="1157"/>
      <c r="G8300" s="1158"/>
      <c r="H8300" s="468">
        <v>0.05</v>
      </c>
      <c r="I8300" s="564"/>
      <c r="J8300" s="377">
        <f t="shared" si="267"/>
        <v>0</v>
      </c>
      <c r="K8300" s="467">
        <f t="shared" si="268"/>
        <v>0</v>
      </c>
      <c r="L8300" s="113"/>
      <c r="M8300" s="113"/>
    </row>
    <row r="8301" spans="2:13" s="181" customFormat="1" ht="12.75" hidden="1" customHeight="1">
      <c r="B8301" s="1186"/>
      <c r="C8301" s="1159"/>
      <c r="D8301" s="465">
        <v>281</v>
      </c>
      <c r="E8301" s="1156"/>
      <c r="F8301" s="1157"/>
      <c r="G8301" s="1158"/>
      <c r="H8301" s="468">
        <v>0.05</v>
      </c>
      <c r="I8301" s="564"/>
      <c r="J8301" s="377">
        <f t="shared" si="267"/>
        <v>0</v>
      </c>
      <c r="K8301" s="467">
        <f t="shared" si="268"/>
        <v>0</v>
      </c>
      <c r="L8301" s="113"/>
      <c r="M8301" s="113"/>
    </row>
    <row r="8302" spans="2:13" s="181" customFormat="1" ht="12.75" hidden="1" customHeight="1">
      <c r="B8302" s="1186"/>
      <c r="C8302" s="1159"/>
      <c r="D8302" s="465">
        <v>282</v>
      </c>
      <c r="E8302" s="1156"/>
      <c r="F8302" s="1157"/>
      <c r="G8302" s="1158"/>
      <c r="H8302" s="468">
        <v>0.05</v>
      </c>
      <c r="I8302" s="564"/>
      <c r="J8302" s="377">
        <f t="shared" si="267"/>
        <v>0</v>
      </c>
      <c r="K8302" s="467">
        <f t="shared" si="268"/>
        <v>0</v>
      </c>
      <c r="L8302" s="113"/>
      <c r="M8302" s="113"/>
    </row>
    <row r="8303" spans="2:13" s="181" customFormat="1" ht="12.75" hidden="1" customHeight="1">
      <c r="B8303" s="1186"/>
      <c r="C8303" s="1159"/>
      <c r="D8303" s="465">
        <v>283</v>
      </c>
      <c r="E8303" s="1156"/>
      <c r="F8303" s="1157"/>
      <c r="G8303" s="1158"/>
      <c r="H8303" s="468">
        <v>0.05</v>
      </c>
      <c r="I8303" s="564"/>
      <c r="J8303" s="377">
        <f t="shared" si="267"/>
        <v>0</v>
      </c>
      <c r="K8303" s="467">
        <f t="shared" si="268"/>
        <v>0</v>
      </c>
      <c r="L8303" s="113"/>
      <c r="M8303" s="113"/>
    </row>
    <row r="8304" spans="2:13" s="181" customFormat="1" ht="12.75" hidden="1" customHeight="1">
      <c r="B8304" s="1186"/>
      <c r="C8304" s="1159"/>
      <c r="D8304" s="465">
        <v>284</v>
      </c>
      <c r="E8304" s="1156"/>
      <c r="F8304" s="1157"/>
      <c r="G8304" s="1158"/>
      <c r="H8304" s="468">
        <v>0.05</v>
      </c>
      <c r="I8304" s="564"/>
      <c r="J8304" s="377">
        <f t="shared" si="267"/>
        <v>0</v>
      </c>
      <c r="K8304" s="467">
        <f t="shared" si="268"/>
        <v>0</v>
      </c>
      <c r="L8304" s="113"/>
      <c r="M8304" s="113"/>
    </row>
    <row r="8305" spans="2:13" s="181" customFormat="1" ht="12.75" hidden="1" customHeight="1">
      <c r="B8305" s="1186"/>
      <c r="C8305" s="1159"/>
      <c r="D8305" s="465">
        <v>285</v>
      </c>
      <c r="E8305" s="1156"/>
      <c r="F8305" s="1157"/>
      <c r="G8305" s="1158"/>
      <c r="H8305" s="468">
        <v>0.05</v>
      </c>
      <c r="I8305" s="564"/>
      <c r="J8305" s="377">
        <f t="shared" si="267"/>
        <v>0</v>
      </c>
      <c r="K8305" s="467">
        <f t="shared" si="268"/>
        <v>0</v>
      </c>
      <c r="L8305" s="113"/>
      <c r="M8305" s="113"/>
    </row>
    <row r="8306" spans="2:13" s="181" customFormat="1" ht="12.75" hidden="1" customHeight="1">
      <c r="B8306" s="1186"/>
      <c r="C8306" s="1159"/>
      <c r="D8306" s="465">
        <v>286</v>
      </c>
      <c r="E8306" s="1156"/>
      <c r="F8306" s="1157"/>
      <c r="G8306" s="1158"/>
      <c r="H8306" s="468">
        <v>0.05</v>
      </c>
      <c r="I8306" s="564"/>
      <c r="J8306" s="377">
        <f t="shared" si="267"/>
        <v>0</v>
      </c>
      <c r="K8306" s="467">
        <f t="shared" si="268"/>
        <v>0</v>
      </c>
      <c r="L8306" s="113"/>
      <c r="M8306" s="113"/>
    </row>
    <row r="8307" spans="2:13" s="181" customFormat="1" ht="12.75" hidden="1" customHeight="1">
      <c r="B8307" s="1186"/>
      <c r="C8307" s="1159"/>
      <c r="D8307" s="465">
        <v>287</v>
      </c>
      <c r="E8307" s="1156"/>
      <c r="F8307" s="1157"/>
      <c r="G8307" s="1158"/>
      <c r="H8307" s="468">
        <v>0.05</v>
      </c>
      <c r="I8307" s="564"/>
      <c r="J8307" s="377">
        <f t="shared" si="267"/>
        <v>0</v>
      </c>
      <c r="K8307" s="467">
        <f t="shared" si="268"/>
        <v>0</v>
      </c>
      <c r="L8307" s="113"/>
      <c r="M8307" s="113"/>
    </row>
    <row r="8308" spans="2:13" s="181" customFormat="1" ht="12.75" hidden="1" customHeight="1">
      <c r="B8308" s="1186"/>
      <c r="C8308" s="1159"/>
      <c r="D8308" s="465">
        <v>288</v>
      </c>
      <c r="E8308" s="1156"/>
      <c r="F8308" s="1157"/>
      <c r="G8308" s="1158"/>
      <c r="H8308" s="468">
        <v>0.05</v>
      </c>
      <c r="I8308" s="564"/>
      <c r="J8308" s="377">
        <f t="shared" si="267"/>
        <v>0</v>
      </c>
      <c r="K8308" s="467">
        <f t="shared" si="268"/>
        <v>0</v>
      </c>
      <c r="L8308" s="113"/>
      <c r="M8308" s="113"/>
    </row>
    <row r="8309" spans="2:13" s="181" customFormat="1" ht="12.75" hidden="1" customHeight="1">
      <c r="B8309" s="1186"/>
      <c r="C8309" s="1159"/>
      <c r="D8309" s="465">
        <v>289</v>
      </c>
      <c r="E8309" s="1156"/>
      <c r="F8309" s="1157"/>
      <c r="G8309" s="1158"/>
      <c r="H8309" s="468">
        <v>0.05</v>
      </c>
      <c r="I8309" s="564"/>
      <c r="J8309" s="377">
        <f t="shared" si="267"/>
        <v>0</v>
      </c>
      <c r="K8309" s="467">
        <f t="shared" si="268"/>
        <v>0</v>
      </c>
      <c r="L8309" s="113"/>
      <c r="M8309" s="113"/>
    </row>
    <row r="8310" spans="2:13" s="181" customFormat="1" ht="12.75" hidden="1" customHeight="1">
      <c r="B8310" s="1186"/>
      <c r="C8310" s="1159"/>
      <c r="D8310" s="465">
        <v>290</v>
      </c>
      <c r="E8310" s="1156"/>
      <c r="F8310" s="1157"/>
      <c r="G8310" s="1158"/>
      <c r="H8310" s="468">
        <v>0.05</v>
      </c>
      <c r="I8310" s="564"/>
      <c r="J8310" s="377">
        <f t="shared" si="267"/>
        <v>0</v>
      </c>
      <c r="K8310" s="467">
        <f t="shared" si="268"/>
        <v>0</v>
      </c>
      <c r="L8310" s="113"/>
      <c r="M8310" s="113"/>
    </row>
    <row r="8311" spans="2:13" s="181" customFormat="1" ht="12.75" hidden="1" customHeight="1">
      <c r="B8311" s="1186"/>
      <c r="C8311" s="1159"/>
      <c r="D8311" s="465">
        <v>291</v>
      </c>
      <c r="E8311" s="1156"/>
      <c r="F8311" s="1157"/>
      <c r="G8311" s="1158"/>
      <c r="H8311" s="468">
        <v>0.05</v>
      </c>
      <c r="I8311" s="564"/>
      <c r="J8311" s="377">
        <f t="shared" si="267"/>
        <v>0</v>
      </c>
      <c r="K8311" s="467">
        <f t="shared" si="268"/>
        <v>0</v>
      </c>
      <c r="L8311" s="113"/>
      <c r="M8311" s="113"/>
    </row>
    <row r="8312" spans="2:13" s="181" customFormat="1" ht="12.75" hidden="1" customHeight="1">
      <c r="B8312" s="1186"/>
      <c r="C8312" s="1159"/>
      <c r="D8312" s="465">
        <v>292</v>
      </c>
      <c r="E8312" s="1156"/>
      <c r="F8312" s="1157"/>
      <c r="G8312" s="1158"/>
      <c r="H8312" s="468">
        <v>0.05</v>
      </c>
      <c r="I8312" s="564"/>
      <c r="J8312" s="377">
        <f t="shared" si="267"/>
        <v>0</v>
      </c>
      <c r="K8312" s="467">
        <f t="shared" si="268"/>
        <v>0</v>
      </c>
      <c r="L8312" s="113"/>
      <c r="M8312" s="113"/>
    </row>
    <row r="8313" spans="2:13" s="181" customFormat="1" ht="12.75" hidden="1" customHeight="1">
      <c r="B8313" s="1186"/>
      <c r="C8313" s="1159"/>
      <c r="D8313" s="465">
        <v>293</v>
      </c>
      <c r="E8313" s="1156"/>
      <c r="F8313" s="1157"/>
      <c r="G8313" s="1158"/>
      <c r="H8313" s="468">
        <v>0.05</v>
      </c>
      <c r="I8313" s="564"/>
      <c r="J8313" s="377">
        <f t="shared" si="267"/>
        <v>0</v>
      </c>
      <c r="K8313" s="467">
        <f t="shared" si="268"/>
        <v>0</v>
      </c>
      <c r="L8313" s="113"/>
      <c r="M8313" s="113"/>
    </row>
    <row r="8314" spans="2:13" s="181" customFormat="1" ht="12.75" hidden="1" customHeight="1">
      <c r="B8314" s="1186"/>
      <c r="C8314" s="1159"/>
      <c r="D8314" s="465">
        <v>294</v>
      </c>
      <c r="E8314" s="1156"/>
      <c r="F8314" s="1157"/>
      <c r="G8314" s="1158"/>
      <c r="H8314" s="468">
        <v>0.05</v>
      </c>
      <c r="I8314" s="564"/>
      <c r="J8314" s="377">
        <f t="shared" si="267"/>
        <v>0</v>
      </c>
      <c r="K8314" s="467">
        <f t="shared" si="268"/>
        <v>0</v>
      </c>
      <c r="L8314" s="113"/>
      <c r="M8314" s="113"/>
    </row>
    <row r="8315" spans="2:13" s="181" customFormat="1" ht="12.75" hidden="1" customHeight="1">
      <c r="B8315" s="1186"/>
      <c r="C8315" s="1159"/>
      <c r="D8315" s="465">
        <v>295</v>
      </c>
      <c r="E8315" s="1156"/>
      <c r="F8315" s="1157"/>
      <c r="G8315" s="1158"/>
      <c r="H8315" s="468">
        <v>0.05</v>
      </c>
      <c r="I8315" s="564"/>
      <c r="J8315" s="377">
        <f t="shared" si="267"/>
        <v>0</v>
      </c>
      <c r="K8315" s="467">
        <f t="shared" si="268"/>
        <v>0</v>
      </c>
      <c r="L8315" s="113"/>
      <c r="M8315" s="113"/>
    </row>
    <row r="8316" spans="2:13" s="181" customFormat="1" ht="12.75" hidden="1" customHeight="1">
      <c r="B8316" s="1186"/>
      <c r="C8316" s="1159"/>
      <c r="D8316" s="465">
        <v>296</v>
      </c>
      <c r="E8316" s="1156"/>
      <c r="F8316" s="1157"/>
      <c r="G8316" s="1158"/>
      <c r="H8316" s="468">
        <v>0.05</v>
      </c>
      <c r="I8316" s="564"/>
      <c r="J8316" s="377">
        <f t="shared" si="267"/>
        <v>0</v>
      </c>
      <c r="K8316" s="467">
        <f t="shared" si="268"/>
        <v>0</v>
      </c>
      <c r="L8316" s="113"/>
      <c r="M8316" s="113"/>
    </row>
    <row r="8317" spans="2:13" s="181" customFormat="1" ht="12.75" hidden="1" customHeight="1">
      <c r="B8317" s="1186"/>
      <c r="C8317" s="1159"/>
      <c r="D8317" s="465">
        <v>297</v>
      </c>
      <c r="E8317" s="1156"/>
      <c r="F8317" s="1157"/>
      <c r="G8317" s="1158"/>
      <c r="H8317" s="468">
        <v>0.05</v>
      </c>
      <c r="I8317" s="564"/>
      <c r="J8317" s="377">
        <f t="shared" si="267"/>
        <v>0</v>
      </c>
      <c r="K8317" s="467">
        <f t="shared" si="268"/>
        <v>0</v>
      </c>
      <c r="L8317" s="113"/>
      <c r="M8317" s="113"/>
    </row>
    <row r="8318" spans="2:13" s="181" customFormat="1" ht="12.75" hidden="1" customHeight="1">
      <c r="B8318" s="1186"/>
      <c r="C8318" s="1159"/>
      <c r="D8318" s="465">
        <v>298</v>
      </c>
      <c r="E8318" s="1156"/>
      <c r="F8318" s="1157"/>
      <c r="G8318" s="1158"/>
      <c r="H8318" s="468">
        <v>0.05</v>
      </c>
      <c r="I8318" s="564"/>
      <c r="J8318" s="377">
        <f t="shared" si="267"/>
        <v>0</v>
      </c>
      <c r="K8318" s="467">
        <f t="shared" si="268"/>
        <v>0</v>
      </c>
      <c r="L8318" s="113"/>
      <c r="M8318" s="113"/>
    </row>
    <row r="8319" spans="2:13" s="181" customFormat="1" ht="12.75" hidden="1" customHeight="1">
      <c r="B8319" s="1186"/>
      <c r="C8319" s="1159"/>
      <c r="D8319" s="465">
        <v>299</v>
      </c>
      <c r="E8319" s="1156"/>
      <c r="F8319" s="1157"/>
      <c r="G8319" s="1158"/>
      <c r="H8319" s="468">
        <v>0.05</v>
      </c>
      <c r="I8319" s="564"/>
      <c r="J8319" s="377">
        <f t="shared" si="267"/>
        <v>0</v>
      </c>
      <c r="K8319" s="467">
        <f t="shared" si="268"/>
        <v>0</v>
      </c>
      <c r="L8319" s="113"/>
      <c r="M8319" s="113"/>
    </row>
    <row r="8320" spans="2:13" s="181" customFormat="1" ht="12.75" hidden="1" customHeight="1">
      <c r="B8320" s="1186"/>
      <c r="C8320" s="1159"/>
      <c r="D8320" s="465">
        <v>300</v>
      </c>
      <c r="E8320" s="1156"/>
      <c r="F8320" s="1157"/>
      <c r="G8320" s="1158"/>
      <c r="H8320" s="468">
        <v>0.05</v>
      </c>
      <c r="I8320" s="564"/>
      <c r="J8320" s="377">
        <f t="shared" si="267"/>
        <v>0</v>
      </c>
      <c r="K8320" s="467">
        <f t="shared" si="268"/>
        <v>0</v>
      </c>
      <c r="L8320" s="113"/>
      <c r="M8320" s="113"/>
    </row>
    <row r="8321" spans="2:13" s="181" customFormat="1" ht="12.75" hidden="1" customHeight="1">
      <c r="B8321" s="1186"/>
      <c r="C8321" s="1159"/>
      <c r="D8321" s="465">
        <v>301</v>
      </c>
      <c r="E8321" s="1156"/>
      <c r="F8321" s="1157"/>
      <c r="G8321" s="1158"/>
      <c r="H8321" s="468">
        <v>0.05</v>
      </c>
      <c r="I8321" s="564"/>
      <c r="J8321" s="377">
        <f t="shared" si="267"/>
        <v>0</v>
      </c>
      <c r="K8321" s="467">
        <f t="shared" si="268"/>
        <v>0</v>
      </c>
      <c r="L8321" s="113"/>
      <c r="M8321" s="113"/>
    </row>
    <row r="8322" spans="2:13" s="181" customFormat="1" ht="12.75" hidden="1" customHeight="1">
      <c r="B8322" s="1186"/>
      <c r="C8322" s="1159"/>
      <c r="D8322" s="465">
        <v>302</v>
      </c>
      <c r="E8322" s="1156"/>
      <c r="F8322" s="1157"/>
      <c r="G8322" s="1158"/>
      <c r="H8322" s="468">
        <v>0.05</v>
      </c>
      <c r="I8322" s="564"/>
      <c r="J8322" s="377">
        <f t="shared" si="267"/>
        <v>0</v>
      </c>
      <c r="K8322" s="467">
        <f t="shared" si="268"/>
        <v>0</v>
      </c>
      <c r="L8322" s="113"/>
      <c r="M8322" s="113"/>
    </row>
    <row r="8323" spans="2:13" s="181" customFormat="1" ht="12.75" hidden="1" customHeight="1">
      <c r="B8323" s="1186"/>
      <c r="C8323" s="1159"/>
      <c r="D8323" s="465">
        <v>303</v>
      </c>
      <c r="E8323" s="1156"/>
      <c r="F8323" s="1157"/>
      <c r="G8323" s="1158"/>
      <c r="H8323" s="468">
        <v>0.05</v>
      </c>
      <c r="I8323" s="564"/>
      <c r="J8323" s="377">
        <f t="shared" si="267"/>
        <v>0</v>
      </c>
      <c r="K8323" s="467">
        <f t="shared" si="268"/>
        <v>0</v>
      </c>
      <c r="L8323" s="113"/>
      <c r="M8323" s="113"/>
    </row>
    <row r="8324" spans="2:13" s="181" customFormat="1" ht="12.75" hidden="1" customHeight="1">
      <c r="B8324" s="1186"/>
      <c r="C8324" s="1159"/>
      <c r="D8324" s="465">
        <v>304</v>
      </c>
      <c r="E8324" s="1156"/>
      <c r="F8324" s="1157"/>
      <c r="G8324" s="1158"/>
      <c r="H8324" s="468">
        <v>0.05</v>
      </c>
      <c r="I8324" s="564"/>
      <c r="J8324" s="377">
        <f t="shared" si="267"/>
        <v>0</v>
      </c>
      <c r="K8324" s="467">
        <f t="shared" si="268"/>
        <v>0</v>
      </c>
      <c r="L8324" s="113"/>
      <c r="M8324" s="113"/>
    </row>
    <row r="8325" spans="2:13" s="181" customFormat="1" ht="12.75" hidden="1" customHeight="1">
      <c r="B8325" s="1186"/>
      <c r="C8325" s="1159"/>
      <c r="D8325" s="465">
        <v>305</v>
      </c>
      <c r="E8325" s="1156"/>
      <c r="F8325" s="1157"/>
      <c r="G8325" s="1158"/>
      <c r="H8325" s="468">
        <v>0.05</v>
      </c>
      <c r="I8325" s="564"/>
      <c r="J8325" s="377">
        <f t="shared" si="267"/>
        <v>0</v>
      </c>
      <c r="K8325" s="467">
        <f t="shared" si="268"/>
        <v>0</v>
      </c>
      <c r="L8325" s="113"/>
      <c r="M8325" s="113"/>
    </row>
    <row r="8326" spans="2:13" s="181" customFormat="1" ht="12.75" hidden="1" customHeight="1">
      <c r="B8326" s="1186"/>
      <c r="C8326" s="1159"/>
      <c r="D8326" s="465">
        <v>306</v>
      </c>
      <c r="E8326" s="1156"/>
      <c r="F8326" s="1157"/>
      <c r="G8326" s="1158"/>
      <c r="H8326" s="468">
        <v>0.05</v>
      </c>
      <c r="I8326" s="564"/>
      <c r="J8326" s="377">
        <f t="shared" si="267"/>
        <v>0</v>
      </c>
      <c r="K8326" s="467">
        <f t="shared" si="268"/>
        <v>0</v>
      </c>
      <c r="L8326" s="113"/>
      <c r="M8326" s="113"/>
    </row>
    <row r="8327" spans="2:13" s="181" customFormat="1" ht="12.75" hidden="1" customHeight="1">
      <c r="B8327" s="1186"/>
      <c r="C8327" s="1159"/>
      <c r="D8327" s="465">
        <v>307</v>
      </c>
      <c r="E8327" s="1156"/>
      <c r="F8327" s="1157"/>
      <c r="G8327" s="1158"/>
      <c r="H8327" s="468">
        <v>0.05</v>
      </c>
      <c r="I8327" s="564"/>
      <c r="J8327" s="377">
        <f t="shared" si="267"/>
        <v>0</v>
      </c>
      <c r="K8327" s="467">
        <f t="shared" si="268"/>
        <v>0</v>
      </c>
      <c r="L8327" s="113"/>
      <c r="M8327" s="113"/>
    </row>
    <row r="8328" spans="2:13" s="181" customFormat="1" ht="12.75" hidden="1" customHeight="1">
      <c r="B8328" s="1186"/>
      <c r="C8328" s="1159"/>
      <c r="D8328" s="465">
        <v>308</v>
      </c>
      <c r="E8328" s="1156"/>
      <c r="F8328" s="1157"/>
      <c r="G8328" s="1158"/>
      <c r="H8328" s="468">
        <v>0.05</v>
      </c>
      <c r="I8328" s="564"/>
      <c r="J8328" s="377">
        <f t="shared" si="267"/>
        <v>0</v>
      </c>
      <c r="K8328" s="467">
        <f t="shared" si="268"/>
        <v>0</v>
      </c>
      <c r="L8328" s="113"/>
      <c r="M8328" s="113"/>
    </row>
    <row r="8329" spans="2:13" s="181" customFormat="1" ht="12.75" hidden="1" customHeight="1">
      <c r="B8329" s="1186"/>
      <c r="C8329" s="1159"/>
      <c r="D8329" s="465">
        <v>309</v>
      </c>
      <c r="E8329" s="1156"/>
      <c r="F8329" s="1157"/>
      <c r="G8329" s="1158"/>
      <c r="H8329" s="468">
        <v>0.05</v>
      </c>
      <c r="I8329" s="564"/>
      <c r="J8329" s="377">
        <f t="shared" si="267"/>
        <v>0</v>
      </c>
      <c r="K8329" s="467">
        <f t="shared" si="268"/>
        <v>0</v>
      </c>
      <c r="L8329" s="113"/>
      <c r="M8329" s="113"/>
    </row>
    <row r="8330" spans="2:13" s="181" customFormat="1" ht="12.75" hidden="1" customHeight="1">
      <c r="B8330" s="1186"/>
      <c r="C8330" s="1159"/>
      <c r="D8330" s="465">
        <v>310</v>
      </c>
      <c r="E8330" s="1156"/>
      <c r="F8330" s="1157"/>
      <c r="G8330" s="1158"/>
      <c r="H8330" s="468">
        <v>0.05</v>
      </c>
      <c r="I8330" s="564"/>
      <c r="J8330" s="377">
        <f t="shared" si="267"/>
        <v>0</v>
      </c>
      <c r="K8330" s="467">
        <f t="shared" si="268"/>
        <v>0</v>
      </c>
      <c r="L8330" s="113"/>
      <c r="M8330" s="113"/>
    </row>
    <row r="8331" spans="2:13" s="181" customFormat="1" ht="12.75" hidden="1" customHeight="1">
      <c r="B8331" s="1186"/>
      <c r="C8331" s="1159"/>
      <c r="D8331" s="465">
        <v>311</v>
      </c>
      <c r="E8331" s="1156"/>
      <c r="F8331" s="1157"/>
      <c r="G8331" s="1158"/>
      <c r="H8331" s="468">
        <v>0.05</v>
      </c>
      <c r="I8331" s="564"/>
      <c r="J8331" s="377">
        <f t="shared" si="267"/>
        <v>0</v>
      </c>
      <c r="K8331" s="467">
        <f t="shared" si="268"/>
        <v>0</v>
      </c>
      <c r="L8331" s="113"/>
      <c r="M8331" s="113"/>
    </row>
    <row r="8332" spans="2:13" s="181" customFormat="1" ht="12.75" hidden="1" customHeight="1">
      <c r="B8332" s="1186"/>
      <c r="C8332" s="1159"/>
      <c r="D8332" s="465">
        <v>312</v>
      </c>
      <c r="E8332" s="1156"/>
      <c r="F8332" s="1157"/>
      <c r="G8332" s="1158"/>
      <c r="H8332" s="468">
        <v>0.05</v>
      </c>
      <c r="I8332" s="564"/>
      <c r="J8332" s="377">
        <f t="shared" si="267"/>
        <v>0</v>
      </c>
      <c r="K8332" s="467">
        <f t="shared" si="268"/>
        <v>0</v>
      </c>
      <c r="L8332" s="113"/>
      <c r="M8332" s="113"/>
    </row>
    <row r="8333" spans="2:13" s="181" customFormat="1" ht="12.75" hidden="1" customHeight="1">
      <c r="B8333" s="1186"/>
      <c r="C8333" s="1159"/>
      <c r="D8333" s="465">
        <v>313</v>
      </c>
      <c r="E8333" s="1156"/>
      <c r="F8333" s="1157"/>
      <c r="G8333" s="1158"/>
      <c r="H8333" s="468">
        <v>0.05</v>
      </c>
      <c r="I8333" s="564"/>
      <c r="J8333" s="377">
        <f t="shared" si="267"/>
        <v>0</v>
      </c>
      <c r="K8333" s="467">
        <f t="shared" si="268"/>
        <v>0</v>
      </c>
      <c r="L8333" s="113"/>
      <c r="M8333" s="113"/>
    </row>
    <row r="8334" spans="2:13" s="181" customFormat="1" ht="12.75" hidden="1" customHeight="1">
      <c r="B8334" s="1186"/>
      <c r="C8334" s="1159"/>
      <c r="D8334" s="465">
        <v>314</v>
      </c>
      <c r="E8334" s="1156"/>
      <c r="F8334" s="1157"/>
      <c r="G8334" s="1158"/>
      <c r="H8334" s="468">
        <v>0.05</v>
      </c>
      <c r="I8334" s="564"/>
      <c r="J8334" s="377">
        <f t="shared" si="267"/>
        <v>0</v>
      </c>
      <c r="K8334" s="467">
        <f t="shared" si="268"/>
        <v>0</v>
      </c>
      <c r="L8334" s="113"/>
      <c r="M8334" s="113"/>
    </row>
    <row r="8335" spans="2:13" s="181" customFormat="1" ht="12.75" hidden="1" customHeight="1">
      <c r="B8335" s="1186"/>
      <c r="C8335" s="1159"/>
      <c r="D8335" s="465">
        <v>315</v>
      </c>
      <c r="E8335" s="1156"/>
      <c r="F8335" s="1157"/>
      <c r="G8335" s="1158"/>
      <c r="H8335" s="468">
        <v>0.05</v>
      </c>
      <c r="I8335" s="564"/>
      <c r="J8335" s="377">
        <f t="shared" si="267"/>
        <v>0</v>
      </c>
      <c r="K8335" s="467">
        <f t="shared" si="268"/>
        <v>0</v>
      </c>
      <c r="L8335" s="113"/>
      <c r="M8335" s="113"/>
    </row>
    <row r="8336" spans="2:13" s="181" customFormat="1" ht="12.75" hidden="1" customHeight="1">
      <c r="B8336" s="1186"/>
      <c r="C8336" s="1159"/>
      <c r="D8336" s="465">
        <v>316</v>
      </c>
      <c r="E8336" s="1156"/>
      <c r="F8336" s="1157"/>
      <c r="G8336" s="1158"/>
      <c r="H8336" s="468">
        <v>0.05</v>
      </c>
      <c r="I8336" s="564"/>
      <c r="J8336" s="377">
        <f t="shared" si="267"/>
        <v>0</v>
      </c>
      <c r="K8336" s="467">
        <f t="shared" si="268"/>
        <v>0</v>
      </c>
      <c r="L8336" s="113"/>
      <c r="M8336" s="113"/>
    </row>
    <row r="8337" spans="2:13" s="181" customFormat="1" ht="12.75" hidden="1" customHeight="1">
      <c r="B8337" s="1186"/>
      <c r="C8337" s="1159"/>
      <c r="D8337" s="465">
        <v>317</v>
      </c>
      <c r="E8337" s="1156"/>
      <c r="F8337" s="1157"/>
      <c r="G8337" s="1158"/>
      <c r="H8337" s="468">
        <v>0.05</v>
      </c>
      <c r="I8337" s="564"/>
      <c r="J8337" s="377">
        <f t="shared" si="267"/>
        <v>0</v>
      </c>
      <c r="K8337" s="467">
        <f t="shared" si="268"/>
        <v>0</v>
      </c>
      <c r="L8337" s="113"/>
      <c r="M8337" s="113"/>
    </row>
    <row r="8338" spans="2:13" s="181" customFormat="1" ht="12.75" hidden="1" customHeight="1">
      <c r="B8338" s="1186"/>
      <c r="C8338" s="1159"/>
      <c r="D8338" s="465">
        <v>318</v>
      </c>
      <c r="E8338" s="1156"/>
      <c r="F8338" s="1157"/>
      <c r="G8338" s="1158"/>
      <c r="H8338" s="468">
        <v>0.05</v>
      </c>
      <c r="I8338" s="564"/>
      <c r="J8338" s="377">
        <f t="shared" si="267"/>
        <v>0</v>
      </c>
      <c r="K8338" s="467">
        <f t="shared" si="268"/>
        <v>0</v>
      </c>
      <c r="L8338" s="113"/>
      <c r="M8338" s="113"/>
    </row>
    <row r="8339" spans="2:13" s="181" customFormat="1" ht="12.75" hidden="1" customHeight="1">
      <c r="B8339" s="1186"/>
      <c r="C8339" s="1159"/>
      <c r="D8339" s="465">
        <v>319</v>
      </c>
      <c r="E8339" s="1156"/>
      <c r="F8339" s="1157"/>
      <c r="G8339" s="1158"/>
      <c r="H8339" s="468">
        <v>0.05</v>
      </c>
      <c r="I8339" s="564"/>
      <c r="J8339" s="377">
        <f t="shared" si="267"/>
        <v>0</v>
      </c>
      <c r="K8339" s="467">
        <f t="shared" si="268"/>
        <v>0</v>
      </c>
      <c r="L8339" s="113"/>
      <c r="M8339" s="113"/>
    </row>
    <row r="8340" spans="2:13" s="181" customFormat="1" ht="12.75" hidden="1" customHeight="1">
      <c r="B8340" s="1186"/>
      <c r="C8340" s="1159"/>
      <c r="D8340" s="465">
        <v>320</v>
      </c>
      <c r="E8340" s="1156"/>
      <c r="F8340" s="1157"/>
      <c r="G8340" s="1158"/>
      <c r="H8340" s="468">
        <v>0.05</v>
      </c>
      <c r="I8340" s="564"/>
      <c r="J8340" s="377">
        <f t="shared" si="267"/>
        <v>0</v>
      </c>
      <c r="K8340" s="467">
        <f t="shared" si="268"/>
        <v>0</v>
      </c>
      <c r="L8340" s="113"/>
      <c r="M8340" s="113"/>
    </row>
    <row r="8341" spans="2:13" s="181" customFormat="1" ht="12.75" hidden="1" customHeight="1">
      <c r="B8341" s="1186"/>
      <c r="C8341" s="1159"/>
      <c r="D8341" s="465">
        <v>321</v>
      </c>
      <c r="E8341" s="1156"/>
      <c r="F8341" s="1157"/>
      <c r="G8341" s="1158"/>
      <c r="H8341" s="468">
        <v>0.05</v>
      </c>
      <c r="I8341" s="564"/>
      <c r="J8341" s="377">
        <f t="shared" ref="J8341:J8404" si="269">$I$11027*H8341</f>
        <v>0</v>
      </c>
      <c r="K8341" s="467">
        <f t="shared" si="268"/>
        <v>0</v>
      </c>
      <c r="L8341" s="113"/>
      <c r="M8341" s="113"/>
    </row>
    <row r="8342" spans="2:13" s="181" customFormat="1" ht="12.75" hidden="1" customHeight="1">
      <c r="B8342" s="1186"/>
      <c r="C8342" s="1159"/>
      <c r="D8342" s="465">
        <v>322</v>
      </c>
      <c r="E8342" s="1156"/>
      <c r="F8342" s="1157"/>
      <c r="G8342" s="1158"/>
      <c r="H8342" s="468">
        <v>0.05</v>
      </c>
      <c r="I8342" s="564"/>
      <c r="J8342" s="377">
        <f t="shared" si="269"/>
        <v>0</v>
      </c>
      <c r="K8342" s="467">
        <f t="shared" ref="K8342:K8405" si="270">MAX(0,(I8342-J8342)*0.5)</f>
        <v>0</v>
      </c>
      <c r="L8342" s="113"/>
      <c r="M8342" s="113"/>
    </row>
    <row r="8343" spans="2:13" s="181" customFormat="1" ht="12.75" hidden="1" customHeight="1">
      <c r="B8343" s="1186"/>
      <c r="C8343" s="1159"/>
      <c r="D8343" s="465">
        <v>323</v>
      </c>
      <c r="E8343" s="1156"/>
      <c r="F8343" s="1157"/>
      <c r="G8343" s="1158"/>
      <c r="H8343" s="468">
        <v>0.05</v>
      </c>
      <c r="I8343" s="564"/>
      <c r="J8343" s="377">
        <f t="shared" si="269"/>
        <v>0</v>
      </c>
      <c r="K8343" s="467">
        <f t="shared" si="270"/>
        <v>0</v>
      </c>
      <c r="L8343" s="113"/>
      <c r="M8343" s="113"/>
    </row>
    <row r="8344" spans="2:13" s="181" customFormat="1" ht="12.75" hidden="1" customHeight="1">
      <c r="B8344" s="1186"/>
      <c r="C8344" s="1159"/>
      <c r="D8344" s="465">
        <v>324</v>
      </c>
      <c r="E8344" s="1156"/>
      <c r="F8344" s="1157"/>
      <c r="G8344" s="1158"/>
      <c r="H8344" s="468">
        <v>0.05</v>
      </c>
      <c r="I8344" s="564"/>
      <c r="J8344" s="377">
        <f t="shared" si="269"/>
        <v>0</v>
      </c>
      <c r="K8344" s="467">
        <f t="shared" si="270"/>
        <v>0</v>
      </c>
      <c r="L8344" s="113"/>
      <c r="M8344" s="113"/>
    </row>
    <row r="8345" spans="2:13" s="181" customFormat="1" ht="12.75" hidden="1" customHeight="1">
      <c r="B8345" s="1186"/>
      <c r="C8345" s="1159"/>
      <c r="D8345" s="465">
        <v>325</v>
      </c>
      <c r="E8345" s="1156"/>
      <c r="F8345" s="1157"/>
      <c r="G8345" s="1158"/>
      <c r="H8345" s="468">
        <v>0.05</v>
      </c>
      <c r="I8345" s="564"/>
      <c r="J8345" s="377">
        <f t="shared" si="269"/>
        <v>0</v>
      </c>
      <c r="K8345" s="467">
        <f t="shared" si="270"/>
        <v>0</v>
      </c>
      <c r="L8345" s="113"/>
      <c r="M8345" s="113"/>
    </row>
    <row r="8346" spans="2:13" s="181" customFormat="1" ht="12.75" hidden="1" customHeight="1">
      <c r="B8346" s="1186"/>
      <c r="C8346" s="1159"/>
      <c r="D8346" s="465">
        <v>326</v>
      </c>
      <c r="E8346" s="1156"/>
      <c r="F8346" s="1157"/>
      <c r="G8346" s="1158"/>
      <c r="H8346" s="468">
        <v>0.05</v>
      </c>
      <c r="I8346" s="564"/>
      <c r="J8346" s="377">
        <f t="shared" si="269"/>
        <v>0</v>
      </c>
      <c r="K8346" s="467">
        <f t="shared" si="270"/>
        <v>0</v>
      </c>
      <c r="L8346" s="113"/>
      <c r="M8346" s="113"/>
    </row>
    <row r="8347" spans="2:13" s="181" customFormat="1" ht="12.75" hidden="1" customHeight="1">
      <c r="B8347" s="1186"/>
      <c r="C8347" s="1159"/>
      <c r="D8347" s="465">
        <v>327</v>
      </c>
      <c r="E8347" s="1156"/>
      <c r="F8347" s="1157"/>
      <c r="G8347" s="1158"/>
      <c r="H8347" s="468">
        <v>0.05</v>
      </c>
      <c r="I8347" s="564"/>
      <c r="J8347" s="377">
        <f t="shared" si="269"/>
        <v>0</v>
      </c>
      <c r="K8347" s="467">
        <f t="shared" si="270"/>
        <v>0</v>
      </c>
      <c r="L8347" s="113"/>
      <c r="M8347" s="113"/>
    </row>
    <row r="8348" spans="2:13" s="181" customFormat="1" ht="12.75" hidden="1" customHeight="1">
      <c r="B8348" s="1186"/>
      <c r="C8348" s="1159"/>
      <c r="D8348" s="465">
        <v>328</v>
      </c>
      <c r="E8348" s="1156"/>
      <c r="F8348" s="1157"/>
      <c r="G8348" s="1158"/>
      <c r="H8348" s="468">
        <v>0.05</v>
      </c>
      <c r="I8348" s="564"/>
      <c r="J8348" s="377">
        <f t="shared" si="269"/>
        <v>0</v>
      </c>
      <c r="K8348" s="467">
        <f t="shared" si="270"/>
        <v>0</v>
      </c>
      <c r="L8348" s="113"/>
      <c r="M8348" s="113"/>
    </row>
    <row r="8349" spans="2:13" s="181" customFormat="1" ht="12.75" hidden="1" customHeight="1">
      <c r="B8349" s="1186"/>
      <c r="C8349" s="1159"/>
      <c r="D8349" s="465">
        <v>329</v>
      </c>
      <c r="E8349" s="1156"/>
      <c r="F8349" s="1157"/>
      <c r="G8349" s="1158"/>
      <c r="H8349" s="468">
        <v>0.05</v>
      </c>
      <c r="I8349" s="564"/>
      <c r="J8349" s="377">
        <f t="shared" si="269"/>
        <v>0</v>
      </c>
      <c r="K8349" s="467">
        <f t="shared" si="270"/>
        <v>0</v>
      </c>
      <c r="L8349" s="113"/>
      <c r="M8349" s="113"/>
    </row>
    <row r="8350" spans="2:13" s="181" customFormat="1" ht="12.75" hidden="1" customHeight="1">
      <c r="B8350" s="1186"/>
      <c r="C8350" s="1159"/>
      <c r="D8350" s="465">
        <v>330</v>
      </c>
      <c r="E8350" s="1156"/>
      <c r="F8350" s="1157"/>
      <c r="G8350" s="1158"/>
      <c r="H8350" s="468">
        <v>0.05</v>
      </c>
      <c r="I8350" s="564"/>
      <c r="J8350" s="377">
        <f t="shared" si="269"/>
        <v>0</v>
      </c>
      <c r="K8350" s="467">
        <f t="shared" si="270"/>
        <v>0</v>
      </c>
      <c r="L8350" s="113"/>
      <c r="M8350" s="113"/>
    </row>
    <row r="8351" spans="2:13" s="181" customFormat="1" ht="12.75" hidden="1" customHeight="1">
      <c r="B8351" s="1186"/>
      <c r="C8351" s="1159"/>
      <c r="D8351" s="465">
        <v>331</v>
      </c>
      <c r="E8351" s="1156"/>
      <c r="F8351" s="1157"/>
      <c r="G8351" s="1158"/>
      <c r="H8351" s="468">
        <v>0.05</v>
      </c>
      <c r="I8351" s="564"/>
      <c r="J8351" s="377">
        <f t="shared" si="269"/>
        <v>0</v>
      </c>
      <c r="K8351" s="467">
        <f t="shared" si="270"/>
        <v>0</v>
      </c>
      <c r="L8351" s="113"/>
      <c r="M8351" s="113"/>
    </row>
    <row r="8352" spans="2:13" s="181" customFormat="1" ht="12.75" hidden="1" customHeight="1">
      <c r="B8352" s="1186"/>
      <c r="C8352" s="1159"/>
      <c r="D8352" s="465">
        <v>332</v>
      </c>
      <c r="E8352" s="1156"/>
      <c r="F8352" s="1157"/>
      <c r="G8352" s="1158"/>
      <c r="H8352" s="468">
        <v>0.05</v>
      </c>
      <c r="I8352" s="564"/>
      <c r="J8352" s="377">
        <f t="shared" si="269"/>
        <v>0</v>
      </c>
      <c r="K8352" s="467">
        <f t="shared" si="270"/>
        <v>0</v>
      </c>
      <c r="L8352" s="113"/>
      <c r="M8352" s="113"/>
    </row>
    <row r="8353" spans="2:13" s="181" customFormat="1" ht="12.75" hidden="1" customHeight="1">
      <c r="B8353" s="1186"/>
      <c r="C8353" s="1159"/>
      <c r="D8353" s="465">
        <v>333</v>
      </c>
      <c r="E8353" s="1156"/>
      <c r="F8353" s="1157"/>
      <c r="G8353" s="1158"/>
      <c r="H8353" s="468">
        <v>0.05</v>
      </c>
      <c r="I8353" s="564"/>
      <c r="J8353" s="377">
        <f t="shared" si="269"/>
        <v>0</v>
      </c>
      <c r="K8353" s="467">
        <f t="shared" si="270"/>
        <v>0</v>
      </c>
      <c r="L8353" s="113"/>
      <c r="M8353" s="113"/>
    </row>
    <row r="8354" spans="2:13" s="181" customFormat="1" ht="12.75" hidden="1" customHeight="1">
      <c r="B8354" s="1186"/>
      <c r="C8354" s="1159"/>
      <c r="D8354" s="465">
        <v>334</v>
      </c>
      <c r="E8354" s="1156"/>
      <c r="F8354" s="1157"/>
      <c r="G8354" s="1158"/>
      <c r="H8354" s="468">
        <v>0.05</v>
      </c>
      <c r="I8354" s="564"/>
      <c r="J8354" s="377">
        <f t="shared" si="269"/>
        <v>0</v>
      </c>
      <c r="K8354" s="467">
        <f t="shared" si="270"/>
        <v>0</v>
      </c>
      <c r="L8354" s="113"/>
      <c r="M8354" s="113"/>
    </row>
    <row r="8355" spans="2:13" s="181" customFormat="1" ht="12.75" hidden="1" customHeight="1">
      <c r="B8355" s="1186"/>
      <c r="C8355" s="1159"/>
      <c r="D8355" s="465">
        <v>335</v>
      </c>
      <c r="E8355" s="1156"/>
      <c r="F8355" s="1157"/>
      <c r="G8355" s="1158"/>
      <c r="H8355" s="468">
        <v>0.05</v>
      </c>
      <c r="I8355" s="564"/>
      <c r="J8355" s="377">
        <f t="shared" si="269"/>
        <v>0</v>
      </c>
      <c r="K8355" s="467">
        <f t="shared" si="270"/>
        <v>0</v>
      </c>
      <c r="L8355" s="113"/>
      <c r="M8355" s="113"/>
    </row>
    <row r="8356" spans="2:13" s="181" customFormat="1" ht="12.75" hidden="1" customHeight="1">
      <c r="B8356" s="1186"/>
      <c r="C8356" s="1159"/>
      <c r="D8356" s="465">
        <v>336</v>
      </c>
      <c r="E8356" s="1156"/>
      <c r="F8356" s="1157"/>
      <c r="G8356" s="1158"/>
      <c r="H8356" s="468">
        <v>0.05</v>
      </c>
      <c r="I8356" s="564"/>
      <c r="J8356" s="377">
        <f t="shared" si="269"/>
        <v>0</v>
      </c>
      <c r="K8356" s="467">
        <f t="shared" si="270"/>
        <v>0</v>
      </c>
      <c r="L8356" s="113"/>
      <c r="M8356" s="113"/>
    </row>
    <row r="8357" spans="2:13" s="181" customFormat="1" ht="12.75" hidden="1" customHeight="1">
      <c r="B8357" s="1186"/>
      <c r="C8357" s="1159"/>
      <c r="D8357" s="465">
        <v>337</v>
      </c>
      <c r="E8357" s="1156"/>
      <c r="F8357" s="1157"/>
      <c r="G8357" s="1158"/>
      <c r="H8357" s="468">
        <v>0.05</v>
      </c>
      <c r="I8357" s="564"/>
      <c r="J8357" s="377">
        <f t="shared" si="269"/>
        <v>0</v>
      </c>
      <c r="K8357" s="467">
        <f t="shared" si="270"/>
        <v>0</v>
      </c>
      <c r="L8357" s="113"/>
      <c r="M8357" s="113"/>
    </row>
    <row r="8358" spans="2:13" s="181" customFormat="1" ht="12.75" hidden="1" customHeight="1">
      <c r="B8358" s="1186"/>
      <c r="C8358" s="1159"/>
      <c r="D8358" s="465">
        <v>338</v>
      </c>
      <c r="E8358" s="1156"/>
      <c r="F8358" s="1157"/>
      <c r="G8358" s="1158"/>
      <c r="H8358" s="468">
        <v>0.05</v>
      </c>
      <c r="I8358" s="564"/>
      <c r="J8358" s="377">
        <f t="shared" si="269"/>
        <v>0</v>
      </c>
      <c r="K8358" s="467">
        <f t="shared" si="270"/>
        <v>0</v>
      </c>
      <c r="L8358" s="113"/>
      <c r="M8358" s="113"/>
    </row>
    <row r="8359" spans="2:13" s="181" customFormat="1" ht="12.75" hidden="1" customHeight="1">
      <c r="B8359" s="1186"/>
      <c r="C8359" s="1159"/>
      <c r="D8359" s="465">
        <v>339</v>
      </c>
      <c r="E8359" s="1156"/>
      <c r="F8359" s="1157"/>
      <c r="G8359" s="1158"/>
      <c r="H8359" s="468">
        <v>0.05</v>
      </c>
      <c r="I8359" s="564"/>
      <c r="J8359" s="377">
        <f t="shared" si="269"/>
        <v>0</v>
      </c>
      <c r="K8359" s="467">
        <f t="shared" si="270"/>
        <v>0</v>
      </c>
      <c r="L8359" s="113"/>
      <c r="M8359" s="113"/>
    </row>
    <row r="8360" spans="2:13" s="181" customFormat="1" ht="12.75" hidden="1" customHeight="1">
      <c r="B8360" s="1186"/>
      <c r="C8360" s="1159"/>
      <c r="D8360" s="465">
        <v>340</v>
      </c>
      <c r="E8360" s="1156"/>
      <c r="F8360" s="1157"/>
      <c r="G8360" s="1158"/>
      <c r="H8360" s="468">
        <v>0.05</v>
      </c>
      <c r="I8360" s="564"/>
      <c r="J8360" s="377">
        <f t="shared" si="269"/>
        <v>0</v>
      </c>
      <c r="K8360" s="467">
        <f t="shared" si="270"/>
        <v>0</v>
      </c>
      <c r="L8360" s="113"/>
      <c r="M8360" s="113"/>
    </row>
    <row r="8361" spans="2:13" s="181" customFormat="1" ht="12.75" hidden="1" customHeight="1">
      <c r="B8361" s="1186"/>
      <c r="C8361" s="1159"/>
      <c r="D8361" s="465">
        <v>341</v>
      </c>
      <c r="E8361" s="1156"/>
      <c r="F8361" s="1157"/>
      <c r="G8361" s="1158"/>
      <c r="H8361" s="468">
        <v>0.05</v>
      </c>
      <c r="I8361" s="564"/>
      <c r="J8361" s="377">
        <f t="shared" si="269"/>
        <v>0</v>
      </c>
      <c r="K8361" s="467">
        <f t="shared" si="270"/>
        <v>0</v>
      </c>
      <c r="L8361" s="113"/>
      <c r="M8361" s="113"/>
    </row>
    <row r="8362" spans="2:13" s="181" customFormat="1" ht="12.75" hidden="1" customHeight="1">
      <c r="B8362" s="1186"/>
      <c r="C8362" s="1159"/>
      <c r="D8362" s="465">
        <v>342</v>
      </c>
      <c r="E8362" s="1156"/>
      <c r="F8362" s="1157"/>
      <c r="G8362" s="1158"/>
      <c r="H8362" s="468">
        <v>0.05</v>
      </c>
      <c r="I8362" s="564"/>
      <c r="J8362" s="377">
        <f t="shared" si="269"/>
        <v>0</v>
      </c>
      <c r="K8362" s="467">
        <f t="shared" si="270"/>
        <v>0</v>
      </c>
      <c r="L8362" s="113"/>
      <c r="M8362" s="113"/>
    </row>
    <row r="8363" spans="2:13" s="181" customFormat="1" ht="12.75" hidden="1" customHeight="1">
      <c r="B8363" s="1186"/>
      <c r="C8363" s="1159"/>
      <c r="D8363" s="465">
        <v>343</v>
      </c>
      <c r="E8363" s="1156"/>
      <c r="F8363" s="1157"/>
      <c r="G8363" s="1158"/>
      <c r="H8363" s="468">
        <v>0.05</v>
      </c>
      <c r="I8363" s="564"/>
      <c r="J8363" s="377">
        <f t="shared" si="269"/>
        <v>0</v>
      </c>
      <c r="K8363" s="467">
        <f t="shared" si="270"/>
        <v>0</v>
      </c>
      <c r="L8363" s="113"/>
      <c r="M8363" s="113"/>
    </row>
    <row r="8364" spans="2:13" s="181" customFormat="1" ht="12.75" hidden="1" customHeight="1">
      <c r="B8364" s="1186"/>
      <c r="C8364" s="1159"/>
      <c r="D8364" s="465">
        <v>344</v>
      </c>
      <c r="E8364" s="1156"/>
      <c r="F8364" s="1157"/>
      <c r="G8364" s="1158"/>
      <c r="H8364" s="468">
        <v>0.05</v>
      </c>
      <c r="I8364" s="564"/>
      <c r="J8364" s="377">
        <f t="shared" si="269"/>
        <v>0</v>
      </c>
      <c r="K8364" s="467">
        <f t="shared" si="270"/>
        <v>0</v>
      </c>
      <c r="L8364" s="113"/>
      <c r="M8364" s="113"/>
    </row>
    <row r="8365" spans="2:13" s="181" customFormat="1" ht="12.75" hidden="1" customHeight="1">
      <c r="B8365" s="1186"/>
      <c r="C8365" s="1159"/>
      <c r="D8365" s="465">
        <v>345</v>
      </c>
      <c r="E8365" s="1156"/>
      <c r="F8365" s="1157"/>
      <c r="G8365" s="1158"/>
      <c r="H8365" s="468">
        <v>0.05</v>
      </c>
      <c r="I8365" s="564"/>
      <c r="J8365" s="377">
        <f t="shared" si="269"/>
        <v>0</v>
      </c>
      <c r="K8365" s="467">
        <f t="shared" si="270"/>
        <v>0</v>
      </c>
      <c r="L8365" s="113"/>
      <c r="M8365" s="113"/>
    </row>
    <row r="8366" spans="2:13" s="181" customFormat="1" ht="12.75" hidden="1" customHeight="1">
      <c r="B8366" s="1186"/>
      <c r="C8366" s="1159"/>
      <c r="D8366" s="465">
        <v>346</v>
      </c>
      <c r="E8366" s="1156"/>
      <c r="F8366" s="1157"/>
      <c r="G8366" s="1158"/>
      <c r="H8366" s="468">
        <v>0.05</v>
      </c>
      <c r="I8366" s="564"/>
      <c r="J8366" s="377">
        <f t="shared" si="269"/>
        <v>0</v>
      </c>
      <c r="K8366" s="467">
        <f t="shared" si="270"/>
        <v>0</v>
      </c>
      <c r="L8366" s="113"/>
      <c r="M8366" s="113"/>
    </row>
    <row r="8367" spans="2:13" s="181" customFormat="1" ht="12.75" hidden="1" customHeight="1">
      <c r="B8367" s="1186"/>
      <c r="C8367" s="1159"/>
      <c r="D8367" s="465">
        <v>347</v>
      </c>
      <c r="E8367" s="1156"/>
      <c r="F8367" s="1157"/>
      <c r="G8367" s="1158"/>
      <c r="H8367" s="468">
        <v>0.05</v>
      </c>
      <c r="I8367" s="564"/>
      <c r="J8367" s="377">
        <f t="shared" si="269"/>
        <v>0</v>
      </c>
      <c r="K8367" s="467">
        <f t="shared" si="270"/>
        <v>0</v>
      </c>
      <c r="L8367" s="113"/>
      <c r="M8367" s="113"/>
    </row>
    <row r="8368" spans="2:13" s="181" customFormat="1" ht="12.75" hidden="1" customHeight="1">
      <c r="B8368" s="1186"/>
      <c r="C8368" s="1159"/>
      <c r="D8368" s="465">
        <v>348</v>
      </c>
      <c r="E8368" s="1156"/>
      <c r="F8368" s="1157"/>
      <c r="G8368" s="1158"/>
      <c r="H8368" s="468">
        <v>0.05</v>
      </c>
      <c r="I8368" s="564"/>
      <c r="J8368" s="377">
        <f t="shared" si="269"/>
        <v>0</v>
      </c>
      <c r="K8368" s="467">
        <f t="shared" si="270"/>
        <v>0</v>
      </c>
      <c r="L8368" s="113"/>
      <c r="M8368" s="113"/>
    </row>
    <row r="8369" spans="2:13" s="181" customFormat="1" ht="12.75" hidden="1" customHeight="1">
      <c r="B8369" s="1186"/>
      <c r="C8369" s="1159"/>
      <c r="D8369" s="465">
        <v>349</v>
      </c>
      <c r="E8369" s="1156"/>
      <c r="F8369" s="1157"/>
      <c r="G8369" s="1158"/>
      <c r="H8369" s="468">
        <v>0.05</v>
      </c>
      <c r="I8369" s="564"/>
      <c r="J8369" s="377">
        <f t="shared" si="269"/>
        <v>0</v>
      </c>
      <c r="K8369" s="467">
        <f t="shared" si="270"/>
        <v>0</v>
      </c>
      <c r="L8369" s="113"/>
      <c r="M8369" s="113"/>
    </row>
    <row r="8370" spans="2:13" s="181" customFormat="1" ht="12.75" hidden="1" customHeight="1">
      <c r="B8370" s="1186"/>
      <c r="C8370" s="1159"/>
      <c r="D8370" s="465">
        <v>350</v>
      </c>
      <c r="E8370" s="1156"/>
      <c r="F8370" s="1157"/>
      <c r="G8370" s="1158"/>
      <c r="H8370" s="468">
        <v>0.05</v>
      </c>
      <c r="I8370" s="564"/>
      <c r="J8370" s="377">
        <f t="shared" si="269"/>
        <v>0</v>
      </c>
      <c r="K8370" s="467">
        <f t="shared" si="270"/>
        <v>0</v>
      </c>
      <c r="L8370" s="113"/>
      <c r="M8370" s="113"/>
    </row>
    <row r="8371" spans="2:13" s="181" customFormat="1" ht="12.75" hidden="1" customHeight="1">
      <c r="B8371" s="1186"/>
      <c r="C8371" s="1159"/>
      <c r="D8371" s="465">
        <v>351</v>
      </c>
      <c r="E8371" s="1156"/>
      <c r="F8371" s="1157"/>
      <c r="G8371" s="1158"/>
      <c r="H8371" s="468">
        <v>0.05</v>
      </c>
      <c r="I8371" s="564"/>
      <c r="J8371" s="377">
        <f t="shared" si="269"/>
        <v>0</v>
      </c>
      <c r="K8371" s="467">
        <f t="shared" si="270"/>
        <v>0</v>
      </c>
      <c r="L8371" s="113"/>
      <c r="M8371" s="113"/>
    </row>
    <row r="8372" spans="2:13" s="181" customFormat="1" ht="12.75" hidden="1" customHeight="1">
      <c r="B8372" s="1186"/>
      <c r="C8372" s="1159"/>
      <c r="D8372" s="465">
        <v>352</v>
      </c>
      <c r="E8372" s="1156"/>
      <c r="F8372" s="1157"/>
      <c r="G8372" s="1158"/>
      <c r="H8372" s="468">
        <v>0.05</v>
      </c>
      <c r="I8372" s="564"/>
      <c r="J8372" s="377">
        <f t="shared" si="269"/>
        <v>0</v>
      </c>
      <c r="K8372" s="467">
        <f t="shared" si="270"/>
        <v>0</v>
      </c>
      <c r="L8372" s="113"/>
      <c r="M8372" s="113"/>
    </row>
    <row r="8373" spans="2:13" s="181" customFormat="1" ht="12.75" hidden="1" customHeight="1">
      <c r="B8373" s="1186"/>
      <c r="C8373" s="1159"/>
      <c r="D8373" s="465">
        <v>353</v>
      </c>
      <c r="E8373" s="1156"/>
      <c r="F8373" s="1157"/>
      <c r="G8373" s="1158"/>
      <c r="H8373" s="468">
        <v>0.05</v>
      </c>
      <c r="I8373" s="564"/>
      <c r="J8373" s="377">
        <f t="shared" si="269"/>
        <v>0</v>
      </c>
      <c r="K8373" s="467">
        <f t="shared" si="270"/>
        <v>0</v>
      </c>
      <c r="L8373" s="113"/>
      <c r="M8373" s="113"/>
    </row>
    <row r="8374" spans="2:13" s="181" customFormat="1" ht="12.75" hidden="1" customHeight="1">
      <c r="B8374" s="1186"/>
      <c r="C8374" s="1159"/>
      <c r="D8374" s="465">
        <v>354</v>
      </c>
      <c r="E8374" s="1156"/>
      <c r="F8374" s="1157"/>
      <c r="G8374" s="1158"/>
      <c r="H8374" s="468">
        <v>0.05</v>
      </c>
      <c r="I8374" s="564"/>
      <c r="J8374" s="377">
        <f t="shared" si="269"/>
        <v>0</v>
      </c>
      <c r="K8374" s="467">
        <f t="shared" si="270"/>
        <v>0</v>
      </c>
      <c r="L8374" s="113"/>
      <c r="M8374" s="113"/>
    </row>
    <row r="8375" spans="2:13" s="181" customFormat="1" ht="12.75" hidden="1" customHeight="1">
      <c r="B8375" s="1186"/>
      <c r="C8375" s="1159"/>
      <c r="D8375" s="465">
        <v>355</v>
      </c>
      <c r="E8375" s="1156"/>
      <c r="F8375" s="1157"/>
      <c r="G8375" s="1158"/>
      <c r="H8375" s="468">
        <v>0.05</v>
      </c>
      <c r="I8375" s="564"/>
      <c r="J8375" s="377">
        <f t="shared" si="269"/>
        <v>0</v>
      </c>
      <c r="K8375" s="467">
        <f t="shared" si="270"/>
        <v>0</v>
      </c>
      <c r="L8375" s="113"/>
      <c r="M8375" s="113"/>
    </row>
    <row r="8376" spans="2:13" s="181" customFormat="1" ht="12.75" hidden="1" customHeight="1">
      <c r="B8376" s="1186"/>
      <c r="C8376" s="1159"/>
      <c r="D8376" s="465">
        <v>356</v>
      </c>
      <c r="E8376" s="1156"/>
      <c r="F8376" s="1157"/>
      <c r="G8376" s="1158"/>
      <c r="H8376" s="468">
        <v>0.05</v>
      </c>
      <c r="I8376" s="564"/>
      <c r="J8376" s="377">
        <f t="shared" si="269"/>
        <v>0</v>
      </c>
      <c r="K8376" s="467">
        <f t="shared" si="270"/>
        <v>0</v>
      </c>
      <c r="L8376" s="113"/>
      <c r="M8376" s="113"/>
    </row>
    <row r="8377" spans="2:13" s="181" customFormat="1" ht="12.75" hidden="1" customHeight="1">
      <c r="B8377" s="1186"/>
      <c r="C8377" s="1159"/>
      <c r="D8377" s="465">
        <v>357</v>
      </c>
      <c r="E8377" s="1156"/>
      <c r="F8377" s="1157"/>
      <c r="G8377" s="1158"/>
      <c r="H8377" s="468">
        <v>0.05</v>
      </c>
      <c r="I8377" s="564"/>
      <c r="J8377" s="377">
        <f t="shared" si="269"/>
        <v>0</v>
      </c>
      <c r="K8377" s="467">
        <f t="shared" si="270"/>
        <v>0</v>
      </c>
      <c r="L8377" s="113"/>
      <c r="M8377" s="113"/>
    </row>
    <row r="8378" spans="2:13" s="181" customFormat="1" ht="12.75" hidden="1" customHeight="1">
      <c r="B8378" s="1186"/>
      <c r="C8378" s="1159"/>
      <c r="D8378" s="465">
        <v>358</v>
      </c>
      <c r="E8378" s="1156"/>
      <c r="F8378" s="1157"/>
      <c r="G8378" s="1158"/>
      <c r="H8378" s="468">
        <v>0.05</v>
      </c>
      <c r="I8378" s="564"/>
      <c r="J8378" s="377">
        <f t="shared" si="269"/>
        <v>0</v>
      </c>
      <c r="K8378" s="467">
        <f t="shared" si="270"/>
        <v>0</v>
      </c>
      <c r="L8378" s="113"/>
      <c r="M8378" s="113"/>
    </row>
    <row r="8379" spans="2:13" s="181" customFormat="1" ht="12.75" hidden="1" customHeight="1">
      <c r="B8379" s="1186"/>
      <c r="C8379" s="1159"/>
      <c r="D8379" s="465">
        <v>359</v>
      </c>
      <c r="E8379" s="1156"/>
      <c r="F8379" s="1157"/>
      <c r="G8379" s="1158"/>
      <c r="H8379" s="468">
        <v>0.05</v>
      </c>
      <c r="I8379" s="564"/>
      <c r="J8379" s="377">
        <f t="shared" si="269"/>
        <v>0</v>
      </c>
      <c r="K8379" s="467">
        <f t="shared" si="270"/>
        <v>0</v>
      </c>
      <c r="L8379" s="113"/>
      <c r="M8379" s="113"/>
    </row>
    <row r="8380" spans="2:13" s="181" customFormat="1" ht="12.75" hidden="1" customHeight="1">
      <c r="B8380" s="1186"/>
      <c r="C8380" s="1159"/>
      <c r="D8380" s="465">
        <v>360</v>
      </c>
      <c r="E8380" s="1156"/>
      <c r="F8380" s="1157"/>
      <c r="G8380" s="1158"/>
      <c r="H8380" s="468">
        <v>0.05</v>
      </c>
      <c r="I8380" s="564"/>
      <c r="J8380" s="377">
        <f t="shared" si="269"/>
        <v>0</v>
      </c>
      <c r="K8380" s="467">
        <f t="shared" si="270"/>
        <v>0</v>
      </c>
      <c r="L8380" s="113"/>
      <c r="M8380" s="113"/>
    </row>
    <row r="8381" spans="2:13" s="181" customFormat="1" ht="12.75" hidden="1" customHeight="1">
      <c r="B8381" s="1186"/>
      <c r="C8381" s="1159"/>
      <c r="D8381" s="465">
        <v>361</v>
      </c>
      <c r="E8381" s="1156"/>
      <c r="F8381" s="1157"/>
      <c r="G8381" s="1158"/>
      <c r="H8381" s="468">
        <v>0.05</v>
      </c>
      <c r="I8381" s="564"/>
      <c r="J8381" s="377">
        <f t="shared" si="269"/>
        <v>0</v>
      </c>
      <c r="K8381" s="467">
        <f t="shared" si="270"/>
        <v>0</v>
      </c>
      <c r="L8381" s="113"/>
      <c r="M8381" s="113"/>
    </row>
    <row r="8382" spans="2:13" s="181" customFormat="1" ht="12.75" hidden="1" customHeight="1">
      <c r="B8382" s="1186"/>
      <c r="C8382" s="1159"/>
      <c r="D8382" s="465">
        <v>362</v>
      </c>
      <c r="E8382" s="1156"/>
      <c r="F8382" s="1157"/>
      <c r="G8382" s="1158"/>
      <c r="H8382" s="468">
        <v>0.05</v>
      </c>
      <c r="I8382" s="564"/>
      <c r="J8382" s="377">
        <f t="shared" si="269"/>
        <v>0</v>
      </c>
      <c r="K8382" s="467">
        <f t="shared" si="270"/>
        <v>0</v>
      </c>
      <c r="L8382" s="113"/>
      <c r="M8382" s="113"/>
    </row>
    <row r="8383" spans="2:13" s="181" customFormat="1" ht="12.75" hidden="1" customHeight="1">
      <c r="B8383" s="1186"/>
      <c r="C8383" s="1159"/>
      <c r="D8383" s="465">
        <v>363</v>
      </c>
      <c r="E8383" s="1156"/>
      <c r="F8383" s="1157"/>
      <c r="G8383" s="1158"/>
      <c r="H8383" s="468">
        <v>0.05</v>
      </c>
      <c r="I8383" s="564"/>
      <c r="J8383" s="377">
        <f t="shared" si="269"/>
        <v>0</v>
      </c>
      <c r="K8383" s="467">
        <f t="shared" si="270"/>
        <v>0</v>
      </c>
      <c r="L8383" s="113"/>
      <c r="M8383" s="113"/>
    </row>
    <row r="8384" spans="2:13" s="181" customFormat="1" ht="12.75" hidden="1" customHeight="1">
      <c r="B8384" s="1186"/>
      <c r="C8384" s="1159"/>
      <c r="D8384" s="465">
        <v>364</v>
      </c>
      <c r="E8384" s="1156"/>
      <c r="F8384" s="1157"/>
      <c r="G8384" s="1158"/>
      <c r="H8384" s="468">
        <v>0.05</v>
      </c>
      <c r="I8384" s="564"/>
      <c r="J8384" s="377">
        <f t="shared" si="269"/>
        <v>0</v>
      </c>
      <c r="K8384" s="467">
        <f t="shared" si="270"/>
        <v>0</v>
      </c>
      <c r="L8384" s="113"/>
      <c r="M8384" s="113"/>
    </row>
    <row r="8385" spans="2:13" s="181" customFormat="1" ht="12.75" hidden="1" customHeight="1">
      <c r="B8385" s="1186"/>
      <c r="C8385" s="1159"/>
      <c r="D8385" s="465">
        <v>365</v>
      </c>
      <c r="E8385" s="1156"/>
      <c r="F8385" s="1157"/>
      <c r="G8385" s="1158"/>
      <c r="H8385" s="468">
        <v>0.05</v>
      </c>
      <c r="I8385" s="564"/>
      <c r="J8385" s="377">
        <f t="shared" si="269"/>
        <v>0</v>
      </c>
      <c r="K8385" s="467">
        <f t="shared" si="270"/>
        <v>0</v>
      </c>
      <c r="L8385" s="113"/>
      <c r="M8385" s="113"/>
    </row>
    <row r="8386" spans="2:13" s="181" customFormat="1" ht="12.75" hidden="1" customHeight="1">
      <c r="B8386" s="1186"/>
      <c r="C8386" s="1159"/>
      <c r="D8386" s="465">
        <v>366</v>
      </c>
      <c r="E8386" s="1156"/>
      <c r="F8386" s="1157"/>
      <c r="G8386" s="1158"/>
      <c r="H8386" s="468">
        <v>0.05</v>
      </c>
      <c r="I8386" s="564"/>
      <c r="J8386" s="377">
        <f t="shared" si="269"/>
        <v>0</v>
      </c>
      <c r="K8386" s="467">
        <f t="shared" si="270"/>
        <v>0</v>
      </c>
      <c r="L8386" s="113"/>
      <c r="M8386" s="113"/>
    </row>
    <row r="8387" spans="2:13" s="181" customFormat="1" ht="12.75" hidden="1" customHeight="1">
      <c r="B8387" s="1186"/>
      <c r="C8387" s="1159"/>
      <c r="D8387" s="465">
        <v>367</v>
      </c>
      <c r="E8387" s="1156"/>
      <c r="F8387" s="1157"/>
      <c r="G8387" s="1158"/>
      <c r="H8387" s="468">
        <v>0.05</v>
      </c>
      <c r="I8387" s="564"/>
      <c r="J8387" s="377">
        <f t="shared" si="269"/>
        <v>0</v>
      </c>
      <c r="K8387" s="467">
        <f t="shared" si="270"/>
        <v>0</v>
      </c>
      <c r="L8387" s="113"/>
      <c r="M8387" s="113"/>
    </row>
    <row r="8388" spans="2:13" s="181" customFormat="1" ht="12.75" hidden="1" customHeight="1">
      <c r="B8388" s="1186"/>
      <c r="C8388" s="1159"/>
      <c r="D8388" s="465">
        <v>368</v>
      </c>
      <c r="E8388" s="1156"/>
      <c r="F8388" s="1157"/>
      <c r="G8388" s="1158"/>
      <c r="H8388" s="468">
        <v>0.05</v>
      </c>
      <c r="I8388" s="564"/>
      <c r="J8388" s="377">
        <f t="shared" si="269"/>
        <v>0</v>
      </c>
      <c r="K8388" s="467">
        <f t="shared" si="270"/>
        <v>0</v>
      </c>
      <c r="L8388" s="113"/>
      <c r="M8388" s="113"/>
    </row>
    <row r="8389" spans="2:13" s="181" customFormat="1" ht="12.75" hidden="1" customHeight="1">
      <c r="B8389" s="1186"/>
      <c r="C8389" s="1159"/>
      <c r="D8389" s="465">
        <v>369</v>
      </c>
      <c r="E8389" s="1156"/>
      <c r="F8389" s="1157"/>
      <c r="G8389" s="1158"/>
      <c r="H8389" s="468">
        <v>0.05</v>
      </c>
      <c r="I8389" s="564"/>
      <c r="J8389" s="377">
        <f t="shared" si="269"/>
        <v>0</v>
      </c>
      <c r="K8389" s="467">
        <f t="shared" si="270"/>
        <v>0</v>
      </c>
      <c r="L8389" s="113"/>
      <c r="M8389" s="113"/>
    </row>
    <row r="8390" spans="2:13" s="181" customFormat="1" ht="12.75" hidden="1" customHeight="1">
      <c r="B8390" s="1186"/>
      <c r="C8390" s="1159"/>
      <c r="D8390" s="465">
        <v>370</v>
      </c>
      <c r="E8390" s="1156"/>
      <c r="F8390" s="1157"/>
      <c r="G8390" s="1158"/>
      <c r="H8390" s="468">
        <v>0.05</v>
      </c>
      <c r="I8390" s="564"/>
      <c r="J8390" s="377">
        <f t="shared" si="269"/>
        <v>0</v>
      </c>
      <c r="K8390" s="467">
        <f t="shared" si="270"/>
        <v>0</v>
      </c>
      <c r="L8390" s="113"/>
      <c r="M8390" s="113"/>
    </row>
    <row r="8391" spans="2:13" s="181" customFormat="1" ht="12.75" hidden="1" customHeight="1">
      <c r="B8391" s="1186"/>
      <c r="C8391" s="1159"/>
      <c r="D8391" s="465">
        <v>371</v>
      </c>
      <c r="E8391" s="1156"/>
      <c r="F8391" s="1157"/>
      <c r="G8391" s="1158"/>
      <c r="H8391" s="468">
        <v>0.05</v>
      </c>
      <c r="I8391" s="564"/>
      <c r="J8391" s="377">
        <f t="shared" si="269"/>
        <v>0</v>
      </c>
      <c r="K8391" s="467">
        <f t="shared" si="270"/>
        <v>0</v>
      </c>
      <c r="L8391" s="113"/>
      <c r="M8391" s="113"/>
    </row>
    <row r="8392" spans="2:13" s="181" customFormat="1" ht="12.75" hidden="1" customHeight="1">
      <c r="B8392" s="1186"/>
      <c r="C8392" s="1159"/>
      <c r="D8392" s="465">
        <v>372</v>
      </c>
      <c r="E8392" s="1156"/>
      <c r="F8392" s="1157"/>
      <c r="G8392" s="1158"/>
      <c r="H8392" s="468">
        <v>0.05</v>
      </c>
      <c r="I8392" s="564"/>
      <c r="J8392" s="377">
        <f t="shared" si="269"/>
        <v>0</v>
      </c>
      <c r="K8392" s="467">
        <f t="shared" si="270"/>
        <v>0</v>
      </c>
      <c r="L8392" s="113"/>
      <c r="M8392" s="113"/>
    </row>
    <row r="8393" spans="2:13" s="181" customFormat="1" ht="12.75" hidden="1" customHeight="1">
      <c r="B8393" s="1186"/>
      <c r="C8393" s="1159"/>
      <c r="D8393" s="465">
        <v>373</v>
      </c>
      <c r="E8393" s="1156"/>
      <c r="F8393" s="1157"/>
      <c r="G8393" s="1158"/>
      <c r="H8393" s="468">
        <v>0.05</v>
      </c>
      <c r="I8393" s="564"/>
      <c r="J8393" s="377">
        <f t="shared" si="269"/>
        <v>0</v>
      </c>
      <c r="K8393" s="467">
        <f t="shared" si="270"/>
        <v>0</v>
      </c>
      <c r="L8393" s="113"/>
      <c r="M8393" s="113"/>
    </row>
    <row r="8394" spans="2:13" s="181" customFormat="1" ht="12.75" hidden="1" customHeight="1">
      <c r="B8394" s="1186"/>
      <c r="C8394" s="1159"/>
      <c r="D8394" s="465">
        <v>374</v>
      </c>
      <c r="E8394" s="1156"/>
      <c r="F8394" s="1157"/>
      <c r="G8394" s="1158"/>
      <c r="H8394" s="468">
        <v>0.05</v>
      </c>
      <c r="I8394" s="564"/>
      <c r="J8394" s="377">
        <f t="shared" si="269"/>
        <v>0</v>
      </c>
      <c r="K8394" s="467">
        <f t="shared" si="270"/>
        <v>0</v>
      </c>
      <c r="L8394" s="113"/>
      <c r="M8394" s="113"/>
    </row>
    <row r="8395" spans="2:13" s="181" customFormat="1" ht="12.75" hidden="1" customHeight="1">
      <c r="B8395" s="1186"/>
      <c r="C8395" s="1159"/>
      <c r="D8395" s="465">
        <v>375</v>
      </c>
      <c r="E8395" s="1156"/>
      <c r="F8395" s="1157"/>
      <c r="G8395" s="1158"/>
      <c r="H8395" s="468">
        <v>0.05</v>
      </c>
      <c r="I8395" s="564"/>
      <c r="J8395" s="377">
        <f t="shared" si="269"/>
        <v>0</v>
      </c>
      <c r="K8395" s="467">
        <f t="shared" si="270"/>
        <v>0</v>
      </c>
      <c r="L8395" s="113"/>
      <c r="M8395" s="113"/>
    </row>
    <row r="8396" spans="2:13" s="181" customFormat="1" ht="12.75" hidden="1" customHeight="1">
      <c r="B8396" s="1186"/>
      <c r="C8396" s="1159"/>
      <c r="D8396" s="465">
        <v>376</v>
      </c>
      <c r="E8396" s="1156"/>
      <c r="F8396" s="1157"/>
      <c r="G8396" s="1158"/>
      <c r="H8396" s="468">
        <v>0.05</v>
      </c>
      <c r="I8396" s="564"/>
      <c r="J8396" s="377">
        <f t="shared" si="269"/>
        <v>0</v>
      </c>
      <c r="K8396" s="467">
        <f t="shared" si="270"/>
        <v>0</v>
      </c>
      <c r="L8396" s="113"/>
      <c r="M8396" s="113"/>
    </row>
    <row r="8397" spans="2:13" s="181" customFormat="1" ht="12.75" hidden="1" customHeight="1">
      <c r="B8397" s="1186"/>
      <c r="C8397" s="1159"/>
      <c r="D8397" s="465">
        <v>377</v>
      </c>
      <c r="E8397" s="1156"/>
      <c r="F8397" s="1157"/>
      <c r="G8397" s="1158"/>
      <c r="H8397" s="468">
        <v>0.05</v>
      </c>
      <c r="I8397" s="564"/>
      <c r="J8397" s="377">
        <f t="shared" si="269"/>
        <v>0</v>
      </c>
      <c r="K8397" s="467">
        <f t="shared" si="270"/>
        <v>0</v>
      </c>
      <c r="L8397" s="113"/>
      <c r="M8397" s="113"/>
    </row>
    <row r="8398" spans="2:13" s="181" customFormat="1" ht="12.75" hidden="1" customHeight="1">
      <c r="B8398" s="1186"/>
      <c r="C8398" s="1159"/>
      <c r="D8398" s="465">
        <v>378</v>
      </c>
      <c r="E8398" s="1156"/>
      <c r="F8398" s="1157"/>
      <c r="G8398" s="1158"/>
      <c r="H8398" s="468">
        <v>0.05</v>
      </c>
      <c r="I8398" s="564"/>
      <c r="J8398" s="377">
        <f t="shared" si="269"/>
        <v>0</v>
      </c>
      <c r="K8398" s="467">
        <f t="shared" si="270"/>
        <v>0</v>
      </c>
      <c r="L8398" s="113"/>
      <c r="M8398" s="113"/>
    </row>
    <row r="8399" spans="2:13" s="181" customFormat="1" ht="12.75" hidden="1" customHeight="1">
      <c r="B8399" s="1186"/>
      <c r="C8399" s="1159"/>
      <c r="D8399" s="465">
        <v>379</v>
      </c>
      <c r="E8399" s="1156"/>
      <c r="F8399" s="1157"/>
      <c r="G8399" s="1158"/>
      <c r="H8399" s="468">
        <v>0.05</v>
      </c>
      <c r="I8399" s="564"/>
      <c r="J8399" s="377">
        <f t="shared" si="269"/>
        <v>0</v>
      </c>
      <c r="K8399" s="467">
        <f t="shared" si="270"/>
        <v>0</v>
      </c>
      <c r="L8399" s="113"/>
      <c r="M8399" s="113"/>
    </row>
    <row r="8400" spans="2:13" s="181" customFormat="1" ht="12.75" hidden="1" customHeight="1">
      <c r="B8400" s="1186"/>
      <c r="C8400" s="1159"/>
      <c r="D8400" s="465">
        <v>380</v>
      </c>
      <c r="E8400" s="1156"/>
      <c r="F8400" s="1157"/>
      <c r="G8400" s="1158"/>
      <c r="H8400" s="468">
        <v>0.05</v>
      </c>
      <c r="I8400" s="564"/>
      <c r="J8400" s="377">
        <f t="shared" si="269"/>
        <v>0</v>
      </c>
      <c r="K8400" s="467">
        <f t="shared" si="270"/>
        <v>0</v>
      </c>
      <c r="L8400" s="113"/>
      <c r="M8400" s="113"/>
    </row>
    <row r="8401" spans="2:13" s="181" customFormat="1" ht="12.75" hidden="1" customHeight="1">
      <c r="B8401" s="1186"/>
      <c r="C8401" s="1159"/>
      <c r="D8401" s="465">
        <v>381</v>
      </c>
      <c r="E8401" s="1156"/>
      <c r="F8401" s="1157"/>
      <c r="G8401" s="1158"/>
      <c r="H8401" s="468">
        <v>0.05</v>
      </c>
      <c r="I8401" s="564"/>
      <c r="J8401" s="377">
        <f t="shared" si="269"/>
        <v>0</v>
      </c>
      <c r="K8401" s="467">
        <f t="shared" si="270"/>
        <v>0</v>
      </c>
      <c r="L8401" s="113"/>
      <c r="M8401" s="113"/>
    </row>
    <row r="8402" spans="2:13" s="181" customFormat="1" ht="12" hidden="1" customHeight="1">
      <c r="B8402" s="1186"/>
      <c r="C8402" s="1159"/>
      <c r="D8402" s="465">
        <v>382</v>
      </c>
      <c r="E8402" s="1156"/>
      <c r="F8402" s="1157"/>
      <c r="G8402" s="1158"/>
      <c r="H8402" s="468">
        <v>0.05</v>
      </c>
      <c r="I8402" s="564"/>
      <c r="J8402" s="377">
        <f t="shared" si="269"/>
        <v>0</v>
      </c>
      <c r="K8402" s="467">
        <f t="shared" si="270"/>
        <v>0</v>
      </c>
      <c r="L8402" s="113"/>
      <c r="M8402" s="113"/>
    </row>
    <row r="8403" spans="2:13" s="181" customFormat="1" ht="12" hidden="1" customHeight="1">
      <c r="B8403" s="1186"/>
      <c r="C8403" s="1159"/>
      <c r="D8403" s="465">
        <v>383</v>
      </c>
      <c r="E8403" s="1156"/>
      <c r="F8403" s="1157"/>
      <c r="G8403" s="1158"/>
      <c r="H8403" s="468">
        <v>0.05</v>
      </c>
      <c r="I8403" s="564"/>
      <c r="J8403" s="377">
        <f t="shared" si="269"/>
        <v>0</v>
      </c>
      <c r="K8403" s="467">
        <f t="shared" si="270"/>
        <v>0</v>
      </c>
      <c r="L8403" s="113"/>
      <c r="M8403" s="113"/>
    </row>
    <row r="8404" spans="2:13" s="181" customFormat="1" ht="12.75" hidden="1" customHeight="1">
      <c r="B8404" s="1186"/>
      <c r="C8404" s="1159"/>
      <c r="D8404" s="465">
        <v>384</v>
      </c>
      <c r="E8404" s="1156"/>
      <c r="F8404" s="1157"/>
      <c r="G8404" s="1158"/>
      <c r="H8404" s="468">
        <v>0.05</v>
      </c>
      <c r="I8404" s="564"/>
      <c r="J8404" s="377">
        <f t="shared" si="269"/>
        <v>0</v>
      </c>
      <c r="K8404" s="467">
        <f t="shared" si="270"/>
        <v>0</v>
      </c>
      <c r="L8404" s="113"/>
      <c r="M8404" s="113"/>
    </row>
    <row r="8405" spans="2:13" s="181" customFormat="1" ht="12.75" hidden="1" customHeight="1">
      <c r="B8405" s="1186"/>
      <c r="C8405" s="1159"/>
      <c r="D8405" s="465">
        <v>385</v>
      </c>
      <c r="E8405" s="1156"/>
      <c r="F8405" s="1157"/>
      <c r="G8405" s="1158"/>
      <c r="H8405" s="468">
        <v>0.05</v>
      </c>
      <c r="I8405" s="564"/>
      <c r="J8405" s="377">
        <f t="shared" ref="J8405:J8468" si="271">$I$11027*H8405</f>
        <v>0</v>
      </c>
      <c r="K8405" s="467">
        <f t="shared" si="270"/>
        <v>0</v>
      </c>
      <c r="L8405" s="113"/>
      <c r="M8405" s="113"/>
    </row>
    <row r="8406" spans="2:13" s="181" customFormat="1" ht="12.75" hidden="1" customHeight="1">
      <c r="B8406" s="1186"/>
      <c r="C8406" s="1159"/>
      <c r="D8406" s="465">
        <v>386</v>
      </c>
      <c r="E8406" s="1156"/>
      <c r="F8406" s="1157"/>
      <c r="G8406" s="1158"/>
      <c r="H8406" s="468">
        <v>0.05</v>
      </c>
      <c r="I8406" s="564"/>
      <c r="J8406" s="377">
        <f t="shared" si="271"/>
        <v>0</v>
      </c>
      <c r="K8406" s="467">
        <f t="shared" ref="K8406:K8469" si="272">MAX(0,(I8406-J8406)*0.5)</f>
        <v>0</v>
      </c>
      <c r="L8406" s="113"/>
      <c r="M8406" s="113"/>
    </row>
    <row r="8407" spans="2:13" s="181" customFormat="1" ht="12.75" hidden="1" customHeight="1">
      <c r="B8407" s="1186"/>
      <c r="C8407" s="1159"/>
      <c r="D8407" s="465">
        <v>387</v>
      </c>
      <c r="E8407" s="1156"/>
      <c r="F8407" s="1157"/>
      <c r="G8407" s="1158"/>
      <c r="H8407" s="468">
        <v>0.05</v>
      </c>
      <c r="I8407" s="564"/>
      <c r="J8407" s="377">
        <f t="shared" si="271"/>
        <v>0</v>
      </c>
      <c r="K8407" s="467">
        <f t="shared" si="272"/>
        <v>0</v>
      </c>
      <c r="L8407" s="113"/>
      <c r="M8407" s="113"/>
    </row>
    <row r="8408" spans="2:13" s="181" customFormat="1" ht="12.75" hidden="1" customHeight="1">
      <c r="B8408" s="1186"/>
      <c r="C8408" s="1159"/>
      <c r="D8408" s="465">
        <v>388</v>
      </c>
      <c r="E8408" s="1156"/>
      <c r="F8408" s="1157"/>
      <c r="G8408" s="1158"/>
      <c r="H8408" s="468">
        <v>0.05</v>
      </c>
      <c r="I8408" s="564"/>
      <c r="J8408" s="377">
        <f t="shared" si="271"/>
        <v>0</v>
      </c>
      <c r="K8408" s="467">
        <f t="shared" si="272"/>
        <v>0</v>
      </c>
      <c r="L8408" s="113"/>
      <c r="M8408" s="113"/>
    </row>
    <row r="8409" spans="2:13" s="181" customFormat="1" ht="12.75" hidden="1" customHeight="1">
      <c r="B8409" s="1186"/>
      <c r="C8409" s="1159"/>
      <c r="D8409" s="465">
        <v>389</v>
      </c>
      <c r="E8409" s="1156"/>
      <c r="F8409" s="1157"/>
      <c r="G8409" s="1158"/>
      <c r="H8409" s="468">
        <v>0.05</v>
      </c>
      <c r="I8409" s="564"/>
      <c r="J8409" s="377">
        <f t="shared" si="271"/>
        <v>0</v>
      </c>
      <c r="K8409" s="467">
        <f t="shared" si="272"/>
        <v>0</v>
      </c>
      <c r="L8409" s="113"/>
      <c r="M8409" s="113"/>
    </row>
    <row r="8410" spans="2:13" s="181" customFormat="1" ht="12.75" hidden="1" customHeight="1">
      <c r="B8410" s="1186"/>
      <c r="C8410" s="1159"/>
      <c r="D8410" s="465">
        <v>390</v>
      </c>
      <c r="E8410" s="1156"/>
      <c r="F8410" s="1157"/>
      <c r="G8410" s="1158"/>
      <c r="H8410" s="468">
        <v>0.05</v>
      </c>
      <c r="I8410" s="564"/>
      <c r="J8410" s="377">
        <f t="shared" si="271"/>
        <v>0</v>
      </c>
      <c r="K8410" s="467">
        <f t="shared" si="272"/>
        <v>0</v>
      </c>
      <c r="L8410" s="113"/>
      <c r="M8410" s="113"/>
    </row>
    <row r="8411" spans="2:13" s="181" customFormat="1" ht="12.75" hidden="1" customHeight="1">
      <c r="B8411" s="1186"/>
      <c r="C8411" s="1159"/>
      <c r="D8411" s="465">
        <v>391</v>
      </c>
      <c r="E8411" s="1156"/>
      <c r="F8411" s="1157"/>
      <c r="G8411" s="1158"/>
      <c r="H8411" s="468">
        <v>0.05</v>
      </c>
      <c r="I8411" s="564"/>
      <c r="J8411" s="377">
        <f t="shared" si="271"/>
        <v>0</v>
      </c>
      <c r="K8411" s="467">
        <f t="shared" si="272"/>
        <v>0</v>
      </c>
      <c r="L8411" s="113"/>
      <c r="M8411" s="113"/>
    </row>
    <row r="8412" spans="2:13" s="181" customFormat="1" ht="12.75" hidden="1" customHeight="1">
      <c r="B8412" s="1186"/>
      <c r="C8412" s="1159"/>
      <c r="D8412" s="465">
        <v>392</v>
      </c>
      <c r="E8412" s="1156"/>
      <c r="F8412" s="1157"/>
      <c r="G8412" s="1158"/>
      <c r="H8412" s="468">
        <v>0.05</v>
      </c>
      <c r="I8412" s="564"/>
      <c r="J8412" s="377">
        <f t="shared" si="271"/>
        <v>0</v>
      </c>
      <c r="K8412" s="467">
        <f t="shared" si="272"/>
        <v>0</v>
      </c>
      <c r="L8412" s="113"/>
      <c r="M8412" s="113"/>
    </row>
    <row r="8413" spans="2:13" s="181" customFormat="1" ht="12.75" hidden="1" customHeight="1">
      <c r="B8413" s="1186"/>
      <c r="C8413" s="1159"/>
      <c r="D8413" s="465">
        <v>393</v>
      </c>
      <c r="E8413" s="1156"/>
      <c r="F8413" s="1157"/>
      <c r="G8413" s="1158"/>
      <c r="H8413" s="468">
        <v>0.05</v>
      </c>
      <c r="I8413" s="564"/>
      <c r="J8413" s="377">
        <f t="shared" si="271"/>
        <v>0</v>
      </c>
      <c r="K8413" s="467">
        <f t="shared" si="272"/>
        <v>0</v>
      </c>
      <c r="L8413" s="113"/>
      <c r="M8413" s="113"/>
    </row>
    <row r="8414" spans="2:13" s="181" customFormat="1" ht="12.75" hidden="1" customHeight="1">
      <c r="B8414" s="1186"/>
      <c r="C8414" s="1159"/>
      <c r="D8414" s="465">
        <v>394</v>
      </c>
      <c r="E8414" s="1156"/>
      <c r="F8414" s="1157"/>
      <c r="G8414" s="1158"/>
      <c r="H8414" s="468">
        <v>0.05</v>
      </c>
      <c r="I8414" s="564"/>
      <c r="J8414" s="377">
        <f t="shared" si="271"/>
        <v>0</v>
      </c>
      <c r="K8414" s="467">
        <f t="shared" si="272"/>
        <v>0</v>
      </c>
      <c r="L8414" s="113"/>
      <c r="M8414" s="113"/>
    </row>
    <row r="8415" spans="2:13" s="181" customFormat="1" ht="12.75" hidden="1" customHeight="1">
      <c r="B8415" s="1186"/>
      <c r="C8415" s="1159"/>
      <c r="D8415" s="465">
        <v>395</v>
      </c>
      <c r="E8415" s="1156"/>
      <c r="F8415" s="1157"/>
      <c r="G8415" s="1158"/>
      <c r="H8415" s="468">
        <v>0.05</v>
      </c>
      <c r="I8415" s="564"/>
      <c r="J8415" s="377">
        <f t="shared" si="271"/>
        <v>0</v>
      </c>
      <c r="K8415" s="467">
        <f t="shared" si="272"/>
        <v>0</v>
      </c>
      <c r="L8415" s="113"/>
      <c r="M8415" s="113"/>
    </row>
    <row r="8416" spans="2:13" s="181" customFormat="1" ht="12.75" hidden="1" customHeight="1">
      <c r="B8416" s="1186"/>
      <c r="C8416" s="1159"/>
      <c r="D8416" s="465">
        <v>396</v>
      </c>
      <c r="E8416" s="1156"/>
      <c r="F8416" s="1157"/>
      <c r="G8416" s="1158"/>
      <c r="H8416" s="468">
        <v>0.05</v>
      </c>
      <c r="I8416" s="564"/>
      <c r="J8416" s="377">
        <f t="shared" si="271"/>
        <v>0</v>
      </c>
      <c r="K8416" s="467">
        <f t="shared" si="272"/>
        <v>0</v>
      </c>
      <c r="L8416" s="113"/>
      <c r="M8416" s="113"/>
    </row>
    <row r="8417" spans="2:13" s="181" customFormat="1" ht="12.75" hidden="1" customHeight="1">
      <c r="B8417" s="1186"/>
      <c r="C8417" s="1159"/>
      <c r="D8417" s="465">
        <v>397</v>
      </c>
      <c r="E8417" s="1156"/>
      <c r="F8417" s="1157"/>
      <c r="G8417" s="1158"/>
      <c r="H8417" s="468">
        <v>0.05</v>
      </c>
      <c r="I8417" s="564"/>
      <c r="J8417" s="377">
        <f t="shared" si="271"/>
        <v>0</v>
      </c>
      <c r="K8417" s="467">
        <f t="shared" si="272"/>
        <v>0</v>
      </c>
      <c r="L8417" s="113"/>
      <c r="M8417" s="113"/>
    </row>
    <row r="8418" spans="2:13" s="181" customFormat="1" ht="12.75" hidden="1" customHeight="1">
      <c r="B8418" s="1186"/>
      <c r="C8418" s="1159"/>
      <c r="D8418" s="465">
        <v>398</v>
      </c>
      <c r="E8418" s="1156"/>
      <c r="F8418" s="1157"/>
      <c r="G8418" s="1158"/>
      <c r="H8418" s="468">
        <v>0.05</v>
      </c>
      <c r="I8418" s="564"/>
      <c r="J8418" s="377">
        <f t="shared" si="271"/>
        <v>0</v>
      </c>
      <c r="K8418" s="467">
        <f t="shared" si="272"/>
        <v>0</v>
      </c>
      <c r="L8418" s="113"/>
      <c r="M8418" s="113"/>
    </row>
    <row r="8419" spans="2:13" s="181" customFormat="1" ht="12.75" hidden="1" customHeight="1">
      <c r="B8419" s="1186"/>
      <c r="C8419" s="1159"/>
      <c r="D8419" s="465">
        <v>399</v>
      </c>
      <c r="E8419" s="1156"/>
      <c r="F8419" s="1157"/>
      <c r="G8419" s="1158"/>
      <c r="H8419" s="468">
        <v>0.05</v>
      </c>
      <c r="I8419" s="564"/>
      <c r="J8419" s="377">
        <f t="shared" si="271"/>
        <v>0</v>
      </c>
      <c r="K8419" s="467">
        <f t="shared" si="272"/>
        <v>0</v>
      </c>
      <c r="L8419" s="113"/>
      <c r="M8419" s="113"/>
    </row>
    <row r="8420" spans="2:13" s="181" customFormat="1" ht="12.75" hidden="1" customHeight="1">
      <c r="B8420" s="1186"/>
      <c r="C8420" s="1159"/>
      <c r="D8420" s="465">
        <v>400</v>
      </c>
      <c r="E8420" s="1156"/>
      <c r="F8420" s="1157"/>
      <c r="G8420" s="1158"/>
      <c r="H8420" s="468">
        <v>0.05</v>
      </c>
      <c r="I8420" s="564"/>
      <c r="J8420" s="377">
        <f t="shared" si="271"/>
        <v>0</v>
      </c>
      <c r="K8420" s="467">
        <f t="shared" si="272"/>
        <v>0</v>
      </c>
      <c r="L8420" s="113"/>
      <c r="M8420" s="113"/>
    </row>
    <row r="8421" spans="2:13" s="181" customFormat="1" ht="12.75" hidden="1" customHeight="1">
      <c r="B8421" s="1186"/>
      <c r="C8421" s="1159"/>
      <c r="D8421" s="465">
        <v>401</v>
      </c>
      <c r="E8421" s="1156"/>
      <c r="F8421" s="1157"/>
      <c r="G8421" s="1158"/>
      <c r="H8421" s="468">
        <v>0.05</v>
      </c>
      <c r="I8421" s="564"/>
      <c r="J8421" s="377">
        <f t="shared" si="271"/>
        <v>0</v>
      </c>
      <c r="K8421" s="467">
        <f t="shared" si="272"/>
        <v>0</v>
      </c>
      <c r="L8421" s="113"/>
      <c r="M8421" s="113"/>
    </row>
    <row r="8422" spans="2:13" s="181" customFormat="1" ht="12.75" hidden="1" customHeight="1">
      <c r="B8422" s="1186"/>
      <c r="C8422" s="1159"/>
      <c r="D8422" s="465">
        <v>402</v>
      </c>
      <c r="E8422" s="1156"/>
      <c r="F8422" s="1157"/>
      <c r="G8422" s="1158"/>
      <c r="H8422" s="468">
        <v>0.05</v>
      </c>
      <c r="I8422" s="564"/>
      <c r="J8422" s="377">
        <f t="shared" si="271"/>
        <v>0</v>
      </c>
      <c r="K8422" s="467">
        <f t="shared" si="272"/>
        <v>0</v>
      </c>
      <c r="L8422" s="113"/>
      <c r="M8422" s="113"/>
    </row>
    <row r="8423" spans="2:13" s="181" customFormat="1" ht="12.75" hidden="1" customHeight="1">
      <c r="B8423" s="1186"/>
      <c r="C8423" s="1159"/>
      <c r="D8423" s="465">
        <v>403</v>
      </c>
      <c r="E8423" s="1156"/>
      <c r="F8423" s="1157"/>
      <c r="G8423" s="1158"/>
      <c r="H8423" s="468">
        <v>0.05</v>
      </c>
      <c r="I8423" s="564"/>
      <c r="J8423" s="377">
        <f t="shared" si="271"/>
        <v>0</v>
      </c>
      <c r="K8423" s="467">
        <f t="shared" si="272"/>
        <v>0</v>
      </c>
      <c r="L8423" s="113"/>
      <c r="M8423" s="113"/>
    </row>
    <row r="8424" spans="2:13" s="181" customFormat="1" ht="12.75" hidden="1" customHeight="1">
      <c r="B8424" s="1186"/>
      <c r="C8424" s="1159"/>
      <c r="D8424" s="465">
        <v>404</v>
      </c>
      <c r="E8424" s="1156"/>
      <c r="F8424" s="1157"/>
      <c r="G8424" s="1158"/>
      <c r="H8424" s="468">
        <v>0.05</v>
      </c>
      <c r="I8424" s="564"/>
      <c r="J8424" s="377">
        <f t="shared" si="271"/>
        <v>0</v>
      </c>
      <c r="K8424" s="467">
        <f t="shared" si="272"/>
        <v>0</v>
      </c>
      <c r="L8424" s="113"/>
      <c r="M8424" s="113"/>
    </row>
    <row r="8425" spans="2:13" s="181" customFormat="1" ht="12.75" hidden="1" customHeight="1">
      <c r="B8425" s="1186"/>
      <c r="C8425" s="1159"/>
      <c r="D8425" s="465">
        <v>405</v>
      </c>
      <c r="E8425" s="1156"/>
      <c r="F8425" s="1157"/>
      <c r="G8425" s="1158"/>
      <c r="H8425" s="468">
        <v>0.05</v>
      </c>
      <c r="I8425" s="564"/>
      <c r="J8425" s="377">
        <f t="shared" si="271"/>
        <v>0</v>
      </c>
      <c r="K8425" s="467">
        <f t="shared" si="272"/>
        <v>0</v>
      </c>
      <c r="L8425" s="113"/>
      <c r="M8425" s="113"/>
    </row>
    <row r="8426" spans="2:13" s="181" customFormat="1" ht="12.75" hidden="1" customHeight="1">
      <c r="B8426" s="1186"/>
      <c r="C8426" s="1159"/>
      <c r="D8426" s="465">
        <v>406</v>
      </c>
      <c r="E8426" s="1156"/>
      <c r="F8426" s="1157"/>
      <c r="G8426" s="1158"/>
      <c r="H8426" s="468">
        <v>0.05</v>
      </c>
      <c r="I8426" s="564"/>
      <c r="J8426" s="377">
        <f t="shared" si="271"/>
        <v>0</v>
      </c>
      <c r="K8426" s="467">
        <f t="shared" si="272"/>
        <v>0</v>
      </c>
      <c r="L8426" s="113"/>
      <c r="M8426" s="113"/>
    </row>
    <row r="8427" spans="2:13" s="181" customFormat="1" ht="12.75" hidden="1" customHeight="1">
      <c r="B8427" s="1186"/>
      <c r="C8427" s="1159"/>
      <c r="D8427" s="465">
        <v>407</v>
      </c>
      <c r="E8427" s="1156"/>
      <c r="F8427" s="1157"/>
      <c r="G8427" s="1158"/>
      <c r="H8427" s="468">
        <v>0.05</v>
      </c>
      <c r="I8427" s="564"/>
      <c r="J8427" s="377">
        <f t="shared" si="271"/>
        <v>0</v>
      </c>
      <c r="K8427" s="467">
        <f t="shared" si="272"/>
        <v>0</v>
      </c>
      <c r="L8427" s="113"/>
      <c r="M8427" s="113"/>
    </row>
    <row r="8428" spans="2:13" s="181" customFormat="1" ht="12.75" hidden="1" customHeight="1">
      <c r="B8428" s="1186"/>
      <c r="C8428" s="1159"/>
      <c r="D8428" s="465">
        <v>408</v>
      </c>
      <c r="E8428" s="1156"/>
      <c r="F8428" s="1157"/>
      <c r="G8428" s="1158"/>
      <c r="H8428" s="468">
        <v>0.05</v>
      </c>
      <c r="I8428" s="564"/>
      <c r="J8428" s="377">
        <f t="shared" si="271"/>
        <v>0</v>
      </c>
      <c r="K8428" s="467">
        <f t="shared" si="272"/>
        <v>0</v>
      </c>
      <c r="L8428" s="113"/>
      <c r="M8428" s="113"/>
    </row>
    <row r="8429" spans="2:13" s="181" customFormat="1" ht="12.75" hidden="1" customHeight="1">
      <c r="B8429" s="1186"/>
      <c r="C8429" s="1159"/>
      <c r="D8429" s="465">
        <v>409</v>
      </c>
      <c r="E8429" s="1156"/>
      <c r="F8429" s="1157"/>
      <c r="G8429" s="1158"/>
      <c r="H8429" s="468">
        <v>0.05</v>
      </c>
      <c r="I8429" s="564"/>
      <c r="J8429" s="377">
        <f t="shared" si="271"/>
        <v>0</v>
      </c>
      <c r="K8429" s="467">
        <f t="shared" si="272"/>
        <v>0</v>
      </c>
      <c r="L8429" s="113"/>
      <c r="M8429" s="113"/>
    </row>
    <row r="8430" spans="2:13" s="181" customFormat="1" ht="12.75" hidden="1" customHeight="1">
      <c r="B8430" s="1186"/>
      <c r="C8430" s="1159"/>
      <c r="D8430" s="465">
        <v>410</v>
      </c>
      <c r="E8430" s="1156"/>
      <c r="F8430" s="1157"/>
      <c r="G8430" s="1158"/>
      <c r="H8430" s="468">
        <v>0.05</v>
      </c>
      <c r="I8430" s="564"/>
      <c r="J8430" s="377">
        <f t="shared" si="271"/>
        <v>0</v>
      </c>
      <c r="K8430" s="467">
        <f t="shared" si="272"/>
        <v>0</v>
      </c>
      <c r="L8430" s="113"/>
      <c r="M8430" s="113"/>
    </row>
    <row r="8431" spans="2:13" s="181" customFormat="1" ht="12.75" hidden="1" customHeight="1">
      <c r="B8431" s="1186"/>
      <c r="C8431" s="1159"/>
      <c r="D8431" s="465">
        <v>411</v>
      </c>
      <c r="E8431" s="1156"/>
      <c r="F8431" s="1157"/>
      <c r="G8431" s="1158"/>
      <c r="H8431" s="468">
        <v>0.05</v>
      </c>
      <c r="I8431" s="564"/>
      <c r="J8431" s="377">
        <f t="shared" si="271"/>
        <v>0</v>
      </c>
      <c r="K8431" s="467">
        <f t="shared" si="272"/>
        <v>0</v>
      </c>
      <c r="L8431" s="113"/>
      <c r="M8431" s="113"/>
    </row>
    <row r="8432" spans="2:13" s="181" customFormat="1" ht="12.75" hidden="1" customHeight="1">
      <c r="B8432" s="1186"/>
      <c r="C8432" s="1159"/>
      <c r="D8432" s="465">
        <v>412</v>
      </c>
      <c r="E8432" s="1156"/>
      <c r="F8432" s="1157"/>
      <c r="G8432" s="1158"/>
      <c r="H8432" s="468">
        <v>0.05</v>
      </c>
      <c r="I8432" s="564"/>
      <c r="J8432" s="377">
        <f t="shared" si="271"/>
        <v>0</v>
      </c>
      <c r="K8432" s="467">
        <f t="shared" si="272"/>
        <v>0</v>
      </c>
      <c r="L8432" s="113"/>
      <c r="M8432" s="113"/>
    </row>
    <row r="8433" spans="2:13" s="181" customFormat="1" ht="12.75" hidden="1" customHeight="1">
      <c r="B8433" s="1186"/>
      <c r="C8433" s="1159"/>
      <c r="D8433" s="465">
        <v>413</v>
      </c>
      <c r="E8433" s="1156"/>
      <c r="F8433" s="1157"/>
      <c r="G8433" s="1158"/>
      <c r="H8433" s="468">
        <v>0.05</v>
      </c>
      <c r="I8433" s="564"/>
      <c r="J8433" s="377">
        <f t="shared" si="271"/>
        <v>0</v>
      </c>
      <c r="K8433" s="467">
        <f t="shared" si="272"/>
        <v>0</v>
      </c>
      <c r="L8433" s="113"/>
      <c r="M8433" s="113"/>
    </row>
    <row r="8434" spans="2:13" s="181" customFormat="1" ht="12.75" hidden="1" customHeight="1">
      <c r="B8434" s="1186"/>
      <c r="C8434" s="1159"/>
      <c r="D8434" s="465">
        <v>414</v>
      </c>
      <c r="E8434" s="1156"/>
      <c r="F8434" s="1157"/>
      <c r="G8434" s="1158"/>
      <c r="H8434" s="468">
        <v>0.05</v>
      </c>
      <c r="I8434" s="564"/>
      <c r="J8434" s="377">
        <f t="shared" si="271"/>
        <v>0</v>
      </c>
      <c r="K8434" s="467">
        <f t="shared" si="272"/>
        <v>0</v>
      </c>
      <c r="L8434" s="113"/>
      <c r="M8434" s="113"/>
    </row>
    <row r="8435" spans="2:13" s="181" customFormat="1" ht="12.75" hidden="1" customHeight="1">
      <c r="B8435" s="1186"/>
      <c r="C8435" s="1159"/>
      <c r="D8435" s="465">
        <v>415</v>
      </c>
      <c r="E8435" s="1156"/>
      <c r="F8435" s="1157"/>
      <c r="G8435" s="1158"/>
      <c r="H8435" s="468">
        <v>0.05</v>
      </c>
      <c r="I8435" s="564"/>
      <c r="J8435" s="377">
        <f t="shared" si="271"/>
        <v>0</v>
      </c>
      <c r="K8435" s="467">
        <f t="shared" si="272"/>
        <v>0</v>
      </c>
      <c r="L8435" s="113"/>
      <c r="M8435" s="113"/>
    </row>
    <row r="8436" spans="2:13" s="181" customFormat="1" ht="12.75" hidden="1" customHeight="1">
      <c r="B8436" s="1186"/>
      <c r="C8436" s="1159"/>
      <c r="D8436" s="465">
        <v>416</v>
      </c>
      <c r="E8436" s="1156"/>
      <c r="F8436" s="1157"/>
      <c r="G8436" s="1158"/>
      <c r="H8436" s="468">
        <v>0.05</v>
      </c>
      <c r="I8436" s="564"/>
      <c r="J8436" s="377">
        <f t="shared" si="271"/>
        <v>0</v>
      </c>
      <c r="K8436" s="467">
        <f t="shared" si="272"/>
        <v>0</v>
      </c>
      <c r="L8436" s="113"/>
      <c r="M8436" s="113"/>
    </row>
    <row r="8437" spans="2:13" s="181" customFormat="1" ht="12.75" hidden="1" customHeight="1">
      <c r="B8437" s="1186"/>
      <c r="C8437" s="1159"/>
      <c r="D8437" s="465">
        <v>417</v>
      </c>
      <c r="E8437" s="1156"/>
      <c r="F8437" s="1157"/>
      <c r="G8437" s="1158"/>
      <c r="H8437" s="468">
        <v>0.05</v>
      </c>
      <c r="I8437" s="564"/>
      <c r="J8437" s="377">
        <f t="shared" si="271"/>
        <v>0</v>
      </c>
      <c r="K8437" s="467">
        <f t="shared" si="272"/>
        <v>0</v>
      </c>
      <c r="L8437" s="113"/>
      <c r="M8437" s="113"/>
    </row>
    <row r="8438" spans="2:13" s="181" customFormat="1" ht="12.75" hidden="1" customHeight="1">
      <c r="B8438" s="1186"/>
      <c r="C8438" s="1159"/>
      <c r="D8438" s="465">
        <v>418</v>
      </c>
      <c r="E8438" s="1156"/>
      <c r="F8438" s="1157"/>
      <c r="G8438" s="1158"/>
      <c r="H8438" s="468">
        <v>0.05</v>
      </c>
      <c r="I8438" s="564"/>
      <c r="J8438" s="377">
        <f t="shared" si="271"/>
        <v>0</v>
      </c>
      <c r="K8438" s="467">
        <f t="shared" si="272"/>
        <v>0</v>
      </c>
      <c r="L8438" s="113"/>
      <c r="M8438" s="113"/>
    </row>
    <row r="8439" spans="2:13" s="181" customFormat="1" ht="12.75" hidden="1" customHeight="1">
      <c r="B8439" s="1186"/>
      <c r="C8439" s="1159"/>
      <c r="D8439" s="465">
        <v>419</v>
      </c>
      <c r="E8439" s="1156"/>
      <c r="F8439" s="1157"/>
      <c r="G8439" s="1158"/>
      <c r="H8439" s="468">
        <v>0.05</v>
      </c>
      <c r="I8439" s="564"/>
      <c r="J8439" s="377">
        <f t="shared" si="271"/>
        <v>0</v>
      </c>
      <c r="K8439" s="467">
        <f t="shared" si="272"/>
        <v>0</v>
      </c>
      <c r="L8439" s="113"/>
      <c r="M8439" s="113"/>
    </row>
    <row r="8440" spans="2:13" s="181" customFormat="1" ht="12.75" hidden="1" customHeight="1">
      <c r="B8440" s="1186"/>
      <c r="C8440" s="1159"/>
      <c r="D8440" s="465">
        <v>420</v>
      </c>
      <c r="E8440" s="1156"/>
      <c r="F8440" s="1157"/>
      <c r="G8440" s="1158"/>
      <c r="H8440" s="468">
        <v>0.05</v>
      </c>
      <c r="I8440" s="564"/>
      <c r="J8440" s="377">
        <f t="shared" si="271"/>
        <v>0</v>
      </c>
      <c r="K8440" s="467">
        <f t="shared" si="272"/>
        <v>0</v>
      </c>
      <c r="L8440" s="113"/>
      <c r="M8440" s="113"/>
    </row>
    <row r="8441" spans="2:13" s="181" customFormat="1" ht="12.75" hidden="1" customHeight="1">
      <c r="B8441" s="1186"/>
      <c r="C8441" s="1159"/>
      <c r="D8441" s="465">
        <v>421</v>
      </c>
      <c r="E8441" s="1156"/>
      <c r="F8441" s="1157"/>
      <c r="G8441" s="1158"/>
      <c r="H8441" s="468">
        <v>0.05</v>
      </c>
      <c r="I8441" s="564"/>
      <c r="J8441" s="377">
        <f t="shared" si="271"/>
        <v>0</v>
      </c>
      <c r="K8441" s="467">
        <f t="shared" si="272"/>
        <v>0</v>
      </c>
      <c r="L8441" s="113"/>
      <c r="M8441" s="113"/>
    </row>
    <row r="8442" spans="2:13" s="181" customFormat="1" ht="12.75" hidden="1" customHeight="1">
      <c r="B8442" s="1186"/>
      <c r="C8442" s="1159"/>
      <c r="D8442" s="465">
        <v>422</v>
      </c>
      <c r="E8442" s="1156"/>
      <c r="F8442" s="1157"/>
      <c r="G8442" s="1158"/>
      <c r="H8442" s="468">
        <v>0.05</v>
      </c>
      <c r="I8442" s="564"/>
      <c r="J8442" s="377">
        <f t="shared" si="271"/>
        <v>0</v>
      </c>
      <c r="K8442" s="467">
        <f t="shared" si="272"/>
        <v>0</v>
      </c>
      <c r="L8442" s="113"/>
      <c r="M8442" s="113"/>
    </row>
    <row r="8443" spans="2:13" s="181" customFormat="1" ht="12.75" hidden="1" customHeight="1">
      <c r="B8443" s="1186"/>
      <c r="C8443" s="1159"/>
      <c r="D8443" s="465">
        <v>423</v>
      </c>
      <c r="E8443" s="1156"/>
      <c r="F8443" s="1157"/>
      <c r="G8443" s="1158"/>
      <c r="H8443" s="468">
        <v>0.05</v>
      </c>
      <c r="I8443" s="564"/>
      <c r="J8443" s="377">
        <f t="shared" si="271"/>
        <v>0</v>
      </c>
      <c r="K8443" s="467">
        <f t="shared" si="272"/>
        <v>0</v>
      </c>
      <c r="L8443" s="113"/>
      <c r="M8443" s="113"/>
    </row>
    <row r="8444" spans="2:13" s="181" customFormat="1" ht="12.75" hidden="1" customHeight="1">
      <c r="B8444" s="1186"/>
      <c r="C8444" s="1159"/>
      <c r="D8444" s="465">
        <v>424</v>
      </c>
      <c r="E8444" s="1156"/>
      <c r="F8444" s="1157"/>
      <c r="G8444" s="1158"/>
      <c r="H8444" s="468">
        <v>0.05</v>
      </c>
      <c r="I8444" s="564"/>
      <c r="J8444" s="377">
        <f t="shared" si="271"/>
        <v>0</v>
      </c>
      <c r="K8444" s="467">
        <f t="shared" si="272"/>
        <v>0</v>
      </c>
      <c r="L8444" s="113"/>
      <c r="M8444" s="113"/>
    </row>
    <row r="8445" spans="2:13" s="181" customFormat="1" ht="12.75" hidden="1" customHeight="1">
      <c r="B8445" s="1186"/>
      <c r="C8445" s="1159"/>
      <c r="D8445" s="465">
        <v>425</v>
      </c>
      <c r="E8445" s="1156"/>
      <c r="F8445" s="1157"/>
      <c r="G8445" s="1158"/>
      <c r="H8445" s="468">
        <v>0.05</v>
      </c>
      <c r="I8445" s="564"/>
      <c r="J8445" s="377">
        <f t="shared" si="271"/>
        <v>0</v>
      </c>
      <c r="K8445" s="467">
        <f t="shared" si="272"/>
        <v>0</v>
      </c>
      <c r="L8445" s="113"/>
      <c r="M8445" s="113"/>
    </row>
    <row r="8446" spans="2:13" s="181" customFormat="1" ht="12.75" hidden="1" customHeight="1">
      <c r="B8446" s="1186"/>
      <c r="C8446" s="1159"/>
      <c r="D8446" s="465">
        <v>426</v>
      </c>
      <c r="E8446" s="1156"/>
      <c r="F8446" s="1157"/>
      <c r="G8446" s="1158"/>
      <c r="H8446" s="468">
        <v>0.05</v>
      </c>
      <c r="I8446" s="564"/>
      <c r="J8446" s="377">
        <f t="shared" si="271"/>
        <v>0</v>
      </c>
      <c r="K8446" s="467">
        <f t="shared" si="272"/>
        <v>0</v>
      </c>
      <c r="L8446" s="113"/>
      <c r="M8446" s="113"/>
    </row>
    <row r="8447" spans="2:13" s="181" customFormat="1" ht="12.75" hidden="1" customHeight="1">
      <c r="B8447" s="1186"/>
      <c r="C8447" s="1159"/>
      <c r="D8447" s="465">
        <v>427</v>
      </c>
      <c r="E8447" s="1156"/>
      <c r="F8447" s="1157"/>
      <c r="G8447" s="1158"/>
      <c r="H8447" s="468">
        <v>0.05</v>
      </c>
      <c r="I8447" s="564"/>
      <c r="J8447" s="377">
        <f t="shared" si="271"/>
        <v>0</v>
      </c>
      <c r="K8447" s="467">
        <f t="shared" si="272"/>
        <v>0</v>
      </c>
      <c r="L8447" s="113"/>
      <c r="M8447" s="113"/>
    </row>
    <row r="8448" spans="2:13" s="181" customFormat="1" ht="12.75" hidden="1" customHeight="1">
      <c r="B8448" s="1186"/>
      <c r="C8448" s="1159"/>
      <c r="D8448" s="465">
        <v>428</v>
      </c>
      <c r="E8448" s="1156"/>
      <c r="F8448" s="1157"/>
      <c r="G8448" s="1158"/>
      <c r="H8448" s="468">
        <v>0.05</v>
      </c>
      <c r="I8448" s="564"/>
      <c r="J8448" s="377">
        <f t="shared" si="271"/>
        <v>0</v>
      </c>
      <c r="K8448" s="467">
        <f t="shared" si="272"/>
        <v>0</v>
      </c>
      <c r="L8448" s="113"/>
      <c r="M8448" s="113"/>
    </row>
    <row r="8449" spans="2:13" s="181" customFormat="1" ht="12.75" hidden="1" customHeight="1">
      <c r="B8449" s="1186"/>
      <c r="C8449" s="1159"/>
      <c r="D8449" s="465">
        <v>429</v>
      </c>
      <c r="E8449" s="1156"/>
      <c r="F8449" s="1157"/>
      <c r="G8449" s="1158"/>
      <c r="H8449" s="468">
        <v>0.05</v>
      </c>
      <c r="I8449" s="564"/>
      <c r="J8449" s="377">
        <f t="shared" si="271"/>
        <v>0</v>
      </c>
      <c r="K8449" s="467">
        <f t="shared" si="272"/>
        <v>0</v>
      </c>
      <c r="L8449" s="113"/>
      <c r="M8449" s="113"/>
    </row>
    <row r="8450" spans="2:13" s="181" customFormat="1" ht="12.75" hidden="1" customHeight="1">
      <c r="B8450" s="1186"/>
      <c r="C8450" s="1159"/>
      <c r="D8450" s="465">
        <v>430</v>
      </c>
      <c r="E8450" s="1156"/>
      <c r="F8450" s="1157"/>
      <c r="G8450" s="1158"/>
      <c r="H8450" s="468">
        <v>0.05</v>
      </c>
      <c r="I8450" s="564"/>
      <c r="J8450" s="377">
        <f t="shared" si="271"/>
        <v>0</v>
      </c>
      <c r="K8450" s="467">
        <f t="shared" si="272"/>
        <v>0</v>
      </c>
      <c r="L8450" s="113"/>
      <c r="M8450" s="113"/>
    </row>
    <row r="8451" spans="2:13" s="181" customFormat="1" ht="12.75" hidden="1" customHeight="1">
      <c r="B8451" s="1186"/>
      <c r="C8451" s="1159"/>
      <c r="D8451" s="465">
        <v>431</v>
      </c>
      <c r="E8451" s="1156"/>
      <c r="F8451" s="1157"/>
      <c r="G8451" s="1158"/>
      <c r="H8451" s="468">
        <v>0.05</v>
      </c>
      <c r="I8451" s="564"/>
      <c r="J8451" s="377">
        <f t="shared" si="271"/>
        <v>0</v>
      </c>
      <c r="K8451" s="467">
        <f t="shared" si="272"/>
        <v>0</v>
      </c>
      <c r="L8451" s="113"/>
      <c r="M8451" s="113"/>
    </row>
    <row r="8452" spans="2:13" s="181" customFormat="1" ht="12.75" hidden="1" customHeight="1">
      <c r="B8452" s="1186"/>
      <c r="C8452" s="1159"/>
      <c r="D8452" s="465">
        <v>432</v>
      </c>
      <c r="E8452" s="1156"/>
      <c r="F8452" s="1157"/>
      <c r="G8452" s="1158"/>
      <c r="H8452" s="468">
        <v>0.05</v>
      </c>
      <c r="I8452" s="564"/>
      <c r="J8452" s="377">
        <f t="shared" si="271"/>
        <v>0</v>
      </c>
      <c r="K8452" s="467">
        <f t="shared" si="272"/>
        <v>0</v>
      </c>
      <c r="L8452" s="113"/>
      <c r="M8452" s="113"/>
    </row>
    <row r="8453" spans="2:13" s="181" customFormat="1" ht="12.75" hidden="1" customHeight="1">
      <c r="B8453" s="1186"/>
      <c r="C8453" s="1159"/>
      <c r="D8453" s="465">
        <v>433</v>
      </c>
      <c r="E8453" s="1156"/>
      <c r="F8453" s="1157"/>
      <c r="G8453" s="1158"/>
      <c r="H8453" s="468">
        <v>0.05</v>
      </c>
      <c r="I8453" s="564"/>
      <c r="J8453" s="377">
        <f t="shared" si="271"/>
        <v>0</v>
      </c>
      <c r="K8453" s="467">
        <f t="shared" si="272"/>
        <v>0</v>
      </c>
      <c r="L8453" s="113"/>
      <c r="M8453" s="113"/>
    </row>
    <row r="8454" spans="2:13" s="181" customFormat="1" ht="12.75" hidden="1" customHeight="1">
      <c r="B8454" s="1186"/>
      <c r="C8454" s="1159"/>
      <c r="D8454" s="465">
        <v>434</v>
      </c>
      <c r="E8454" s="1156"/>
      <c r="F8454" s="1157"/>
      <c r="G8454" s="1158"/>
      <c r="H8454" s="468">
        <v>0.05</v>
      </c>
      <c r="I8454" s="564"/>
      <c r="J8454" s="377">
        <f t="shared" si="271"/>
        <v>0</v>
      </c>
      <c r="K8454" s="467">
        <f t="shared" si="272"/>
        <v>0</v>
      </c>
      <c r="L8454" s="113"/>
      <c r="M8454" s="113"/>
    </row>
    <row r="8455" spans="2:13" s="181" customFormat="1" ht="12.75" hidden="1" customHeight="1">
      <c r="B8455" s="1186"/>
      <c r="C8455" s="1159"/>
      <c r="D8455" s="465">
        <v>435</v>
      </c>
      <c r="E8455" s="1156"/>
      <c r="F8455" s="1157"/>
      <c r="G8455" s="1158"/>
      <c r="H8455" s="468">
        <v>0.05</v>
      </c>
      <c r="I8455" s="564"/>
      <c r="J8455" s="377">
        <f t="shared" si="271"/>
        <v>0</v>
      </c>
      <c r="K8455" s="467">
        <f t="shared" si="272"/>
        <v>0</v>
      </c>
      <c r="L8455" s="113"/>
      <c r="M8455" s="113"/>
    </row>
    <row r="8456" spans="2:13" s="181" customFormat="1" ht="12.75" hidden="1" customHeight="1">
      <c r="B8456" s="1186"/>
      <c r="C8456" s="1159"/>
      <c r="D8456" s="465">
        <v>436</v>
      </c>
      <c r="E8456" s="1156"/>
      <c r="F8456" s="1157"/>
      <c r="G8456" s="1158"/>
      <c r="H8456" s="468">
        <v>0.05</v>
      </c>
      <c r="I8456" s="564"/>
      <c r="J8456" s="377">
        <f t="shared" si="271"/>
        <v>0</v>
      </c>
      <c r="K8456" s="467">
        <f t="shared" si="272"/>
        <v>0</v>
      </c>
      <c r="L8456" s="113"/>
      <c r="M8456" s="113"/>
    </row>
    <row r="8457" spans="2:13" s="181" customFormat="1" ht="12.75" hidden="1" customHeight="1">
      <c r="B8457" s="1186"/>
      <c r="C8457" s="1159"/>
      <c r="D8457" s="465">
        <v>437</v>
      </c>
      <c r="E8457" s="1156"/>
      <c r="F8457" s="1157"/>
      <c r="G8457" s="1158"/>
      <c r="H8457" s="468">
        <v>0.05</v>
      </c>
      <c r="I8457" s="564"/>
      <c r="J8457" s="377">
        <f t="shared" si="271"/>
        <v>0</v>
      </c>
      <c r="K8457" s="467">
        <f t="shared" si="272"/>
        <v>0</v>
      </c>
      <c r="L8457" s="113"/>
      <c r="M8457" s="113"/>
    </row>
    <row r="8458" spans="2:13" s="181" customFormat="1" ht="12.75" hidden="1" customHeight="1">
      <c r="B8458" s="1186"/>
      <c r="C8458" s="1159"/>
      <c r="D8458" s="465">
        <v>438</v>
      </c>
      <c r="E8458" s="1156"/>
      <c r="F8458" s="1157"/>
      <c r="G8458" s="1158"/>
      <c r="H8458" s="468">
        <v>0.05</v>
      </c>
      <c r="I8458" s="564"/>
      <c r="J8458" s="377">
        <f t="shared" si="271"/>
        <v>0</v>
      </c>
      <c r="K8458" s="467">
        <f t="shared" si="272"/>
        <v>0</v>
      </c>
      <c r="L8458" s="113"/>
      <c r="M8458" s="113"/>
    </row>
    <row r="8459" spans="2:13" s="181" customFormat="1" ht="12.75" hidden="1" customHeight="1">
      <c r="B8459" s="1186"/>
      <c r="C8459" s="1159"/>
      <c r="D8459" s="465">
        <v>439</v>
      </c>
      <c r="E8459" s="1156"/>
      <c r="F8459" s="1157"/>
      <c r="G8459" s="1158"/>
      <c r="H8459" s="468">
        <v>0.05</v>
      </c>
      <c r="I8459" s="564"/>
      <c r="J8459" s="377">
        <f t="shared" si="271"/>
        <v>0</v>
      </c>
      <c r="K8459" s="467">
        <f t="shared" si="272"/>
        <v>0</v>
      </c>
      <c r="L8459" s="113"/>
      <c r="M8459" s="113"/>
    </row>
    <row r="8460" spans="2:13" s="181" customFormat="1" ht="12.75" hidden="1" customHeight="1">
      <c r="B8460" s="1186"/>
      <c r="C8460" s="1159"/>
      <c r="D8460" s="465">
        <v>440</v>
      </c>
      <c r="E8460" s="1156"/>
      <c r="F8460" s="1157"/>
      <c r="G8460" s="1158"/>
      <c r="H8460" s="468">
        <v>0.05</v>
      </c>
      <c r="I8460" s="564"/>
      <c r="J8460" s="377">
        <f t="shared" si="271"/>
        <v>0</v>
      </c>
      <c r="K8460" s="467">
        <f t="shared" si="272"/>
        <v>0</v>
      </c>
      <c r="L8460" s="113"/>
      <c r="M8460" s="113"/>
    </row>
    <row r="8461" spans="2:13" s="181" customFormat="1" ht="12.75" hidden="1" customHeight="1">
      <c r="B8461" s="1186"/>
      <c r="C8461" s="1159"/>
      <c r="D8461" s="465">
        <v>441</v>
      </c>
      <c r="E8461" s="1156"/>
      <c r="F8461" s="1157"/>
      <c r="G8461" s="1158"/>
      <c r="H8461" s="468">
        <v>0.05</v>
      </c>
      <c r="I8461" s="564"/>
      <c r="J8461" s="377">
        <f t="shared" si="271"/>
        <v>0</v>
      </c>
      <c r="K8461" s="467">
        <f t="shared" si="272"/>
        <v>0</v>
      </c>
      <c r="L8461" s="113"/>
      <c r="M8461" s="113"/>
    </row>
    <row r="8462" spans="2:13" s="181" customFormat="1" ht="12.75" hidden="1" customHeight="1">
      <c r="B8462" s="1186"/>
      <c r="C8462" s="1159"/>
      <c r="D8462" s="465">
        <v>442</v>
      </c>
      <c r="E8462" s="1156"/>
      <c r="F8462" s="1157"/>
      <c r="G8462" s="1158"/>
      <c r="H8462" s="468">
        <v>0.05</v>
      </c>
      <c r="I8462" s="564"/>
      <c r="J8462" s="377">
        <f t="shared" si="271"/>
        <v>0</v>
      </c>
      <c r="K8462" s="467">
        <f t="shared" si="272"/>
        <v>0</v>
      </c>
      <c r="L8462" s="113"/>
      <c r="M8462" s="113"/>
    </row>
    <row r="8463" spans="2:13" s="181" customFormat="1" ht="12.75" hidden="1" customHeight="1">
      <c r="B8463" s="1186"/>
      <c r="C8463" s="1159"/>
      <c r="D8463" s="465">
        <v>443</v>
      </c>
      <c r="E8463" s="1156"/>
      <c r="F8463" s="1157"/>
      <c r="G8463" s="1158"/>
      <c r="H8463" s="468">
        <v>0.05</v>
      </c>
      <c r="I8463" s="564"/>
      <c r="J8463" s="377">
        <f t="shared" si="271"/>
        <v>0</v>
      </c>
      <c r="K8463" s="467">
        <f t="shared" si="272"/>
        <v>0</v>
      </c>
      <c r="L8463" s="113"/>
      <c r="M8463" s="113"/>
    </row>
    <row r="8464" spans="2:13" s="181" customFormat="1" ht="12.75" hidden="1" customHeight="1">
      <c r="B8464" s="1186"/>
      <c r="C8464" s="1159"/>
      <c r="D8464" s="465">
        <v>444</v>
      </c>
      <c r="E8464" s="1156"/>
      <c r="F8464" s="1157"/>
      <c r="G8464" s="1158"/>
      <c r="H8464" s="468">
        <v>0.05</v>
      </c>
      <c r="I8464" s="564"/>
      <c r="J8464" s="377">
        <f t="shared" si="271"/>
        <v>0</v>
      </c>
      <c r="K8464" s="467">
        <f t="shared" si="272"/>
        <v>0</v>
      </c>
      <c r="L8464" s="113"/>
      <c r="M8464" s="113"/>
    </row>
    <row r="8465" spans="2:13" s="181" customFormat="1" ht="12.75" hidden="1" customHeight="1">
      <c r="B8465" s="1186"/>
      <c r="C8465" s="1159"/>
      <c r="D8465" s="465">
        <v>445</v>
      </c>
      <c r="E8465" s="1156"/>
      <c r="F8465" s="1157"/>
      <c r="G8465" s="1158"/>
      <c r="H8465" s="468">
        <v>0.05</v>
      </c>
      <c r="I8465" s="564"/>
      <c r="J8465" s="377">
        <f t="shared" si="271"/>
        <v>0</v>
      </c>
      <c r="K8465" s="467">
        <f t="shared" si="272"/>
        <v>0</v>
      </c>
      <c r="L8465" s="113"/>
      <c r="M8465" s="113"/>
    </row>
    <row r="8466" spans="2:13" s="181" customFormat="1" ht="12.75" hidden="1" customHeight="1">
      <c r="B8466" s="1186"/>
      <c r="C8466" s="1159"/>
      <c r="D8466" s="465">
        <v>446</v>
      </c>
      <c r="E8466" s="1156"/>
      <c r="F8466" s="1157"/>
      <c r="G8466" s="1158"/>
      <c r="H8466" s="468">
        <v>0.05</v>
      </c>
      <c r="I8466" s="564"/>
      <c r="J8466" s="377">
        <f t="shared" si="271"/>
        <v>0</v>
      </c>
      <c r="K8466" s="467">
        <f t="shared" si="272"/>
        <v>0</v>
      </c>
      <c r="L8466" s="113"/>
      <c r="M8466" s="113"/>
    </row>
    <row r="8467" spans="2:13" s="181" customFormat="1" ht="12.75" hidden="1" customHeight="1">
      <c r="B8467" s="1186"/>
      <c r="C8467" s="1159"/>
      <c r="D8467" s="465">
        <v>447</v>
      </c>
      <c r="E8467" s="1156"/>
      <c r="F8467" s="1157"/>
      <c r="G8467" s="1158"/>
      <c r="H8467" s="468">
        <v>0.05</v>
      </c>
      <c r="I8467" s="564"/>
      <c r="J8467" s="377">
        <f t="shared" si="271"/>
        <v>0</v>
      </c>
      <c r="K8467" s="467">
        <f t="shared" si="272"/>
        <v>0</v>
      </c>
      <c r="L8467" s="113"/>
      <c r="M8467" s="113"/>
    </row>
    <row r="8468" spans="2:13" s="181" customFormat="1" ht="12.75" hidden="1" customHeight="1">
      <c r="B8468" s="1186"/>
      <c r="C8468" s="1159"/>
      <c r="D8468" s="465">
        <v>448</v>
      </c>
      <c r="E8468" s="1156"/>
      <c r="F8468" s="1157"/>
      <c r="G8468" s="1158"/>
      <c r="H8468" s="468">
        <v>0.05</v>
      </c>
      <c r="I8468" s="564"/>
      <c r="J8468" s="377">
        <f t="shared" si="271"/>
        <v>0</v>
      </c>
      <c r="K8468" s="467">
        <f t="shared" si="272"/>
        <v>0</v>
      </c>
      <c r="L8468" s="113"/>
      <c r="M8468" s="113"/>
    </row>
    <row r="8469" spans="2:13" s="181" customFormat="1" ht="12.75" hidden="1" customHeight="1">
      <c r="B8469" s="1186"/>
      <c r="C8469" s="1159"/>
      <c r="D8469" s="465">
        <v>449</v>
      </c>
      <c r="E8469" s="1156"/>
      <c r="F8469" s="1157"/>
      <c r="G8469" s="1158"/>
      <c r="H8469" s="468">
        <v>0.05</v>
      </c>
      <c r="I8469" s="564"/>
      <c r="J8469" s="377">
        <f t="shared" ref="J8469:J8532" si="273">$I$11027*H8469</f>
        <v>0</v>
      </c>
      <c r="K8469" s="467">
        <f t="shared" si="272"/>
        <v>0</v>
      </c>
      <c r="L8469" s="113"/>
      <c r="M8469" s="113"/>
    </row>
    <row r="8470" spans="2:13" s="181" customFormat="1" ht="12.75" hidden="1" customHeight="1">
      <c r="B8470" s="1186"/>
      <c r="C8470" s="1159"/>
      <c r="D8470" s="465">
        <v>450</v>
      </c>
      <c r="E8470" s="1156"/>
      <c r="F8470" s="1157"/>
      <c r="G8470" s="1158"/>
      <c r="H8470" s="468">
        <v>0.05</v>
      </c>
      <c r="I8470" s="564"/>
      <c r="J8470" s="377">
        <f t="shared" si="273"/>
        <v>0</v>
      </c>
      <c r="K8470" s="467">
        <f t="shared" ref="K8470:K8533" si="274">MAX(0,(I8470-J8470)*0.5)</f>
        <v>0</v>
      </c>
      <c r="L8470" s="113"/>
      <c r="M8470" s="113"/>
    </row>
    <row r="8471" spans="2:13" s="181" customFormat="1" ht="12.75" hidden="1" customHeight="1">
      <c r="B8471" s="1186"/>
      <c r="C8471" s="1159"/>
      <c r="D8471" s="465">
        <v>451</v>
      </c>
      <c r="E8471" s="1156"/>
      <c r="F8471" s="1157"/>
      <c r="G8471" s="1158"/>
      <c r="H8471" s="468">
        <v>0.05</v>
      </c>
      <c r="I8471" s="564"/>
      <c r="J8471" s="377">
        <f t="shared" si="273"/>
        <v>0</v>
      </c>
      <c r="K8471" s="467">
        <f t="shared" si="274"/>
        <v>0</v>
      </c>
      <c r="L8471" s="113"/>
      <c r="M8471" s="113"/>
    </row>
    <row r="8472" spans="2:13" s="181" customFormat="1" ht="12.75" hidden="1" customHeight="1">
      <c r="B8472" s="1186"/>
      <c r="C8472" s="1159"/>
      <c r="D8472" s="465">
        <v>452</v>
      </c>
      <c r="E8472" s="1156"/>
      <c r="F8472" s="1157"/>
      <c r="G8472" s="1158"/>
      <c r="H8472" s="468">
        <v>0.05</v>
      </c>
      <c r="I8472" s="564"/>
      <c r="J8472" s="377">
        <f t="shared" si="273"/>
        <v>0</v>
      </c>
      <c r="K8472" s="467">
        <f t="shared" si="274"/>
        <v>0</v>
      </c>
      <c r="L8472" s="113"/>
      <c r="M8472" s="113"/>
    </row>
    <row r="8473" spans="2:13" s="181" customFormat="1" ht="12.75" hidden="1" customHeight="1">
      <c r="B8473" s="1186"/>
      <c r="C8473" s="1159"/>
      <c r="D8473" s="465">
        <v>453</v>
      </c>
      <c r="E8473" s="1156"/>
      <c r="F8473" s="1157"/>
      <c r="G8473" s="1158"/>
      <c r="H8473" s="468">
        <v>0.05</v>
      </c>
      <c r="I8473" s="564"/>
      <c r="J8473" s="377">
        <f t="shared" si="273"/>
        <v>0</v>
      </c>
      <c r="K8473" s="467">
        <f t="shared" si="274"/>
        <v>0</v>
      </c>
      <c r="L8473" s="113"/>
      <c r="M8473" s="113"/>
    </row>
    <row r="8474" spans="2:13" s="181" customFormat="1" ht="12.75" hidden="1" customHeight="1">
      <c r="B8474" s="1186"/>
      <c r="C8474" s="1159"/>
      <c r="D8474" s="465">
        <v>454</v>
      </c>
      <c r="E8474" s="1156"/>
      <c r="F8474" s="1157"/>
      <c r="G8474" s="1158"/>
      <c r="H8474" s="468">
        <v>0.05</v>
      </c>
      <c r="I8474" s="564"/>
      <c r="J8474" s="377">
        <f t="shared" si="273"/>
        <v>0</v>
      </c>
      <c r="K8474" s="467">
        <f t="shared" si="274"/>
        <v>0</v>
      </c>
      <c r="L8474" s="113"/>
      <c r="M8474" s="113"/>
    </row>
    <row r="8475" spans="2:13" s="181" customFormat="1" ht="12.75" hidden="1" customHeight="1">
      <c r="B8475" s="1186"/>
      <c r="C8475" s="1159"/>
      <c r="D8475" s="465">
        <v>455</v>
      </c>
      <c r="E8475" s="1156"/>
      <c r="F8475" s="1157"/>
      <c r="G8475" s="1158"/>
      <c r="H8475" s="468">
        <v>0.05</v>
      </c>
      <c r="I8475" s="564"/>
      <c r="J8475" s="377">
        <f t="shared" si="273"/>
        <v>0</v>
      </c>
      <c r="K8475" s="467">
        <f t="shared" si="274"/>
        <v>0</v>
      </c>
      <c r="L8475" s="113"/>
      <c r="M8475" s="113"/>
    </row>
    <row r="8476" spans="2:13" s="181" customFormat="1" ht="12.75" hidden="1" customHeight="1">
      <c r="B8476" s="1186"/>
      <c r="C8476" s="1159"/>
      <c r="D8476" s="465">
        <v>456</v>
      </c>
      <c r="E8476" s="1156"/>
      <c r="F8476" s="1157"/>
      <c r="G8476" s="1158"/>
      <c r="H8476" s="468">
        <v>0.05</v>
      </c>
      <c r="I8476" s="564"/>
      <c r="J8476" s="377">
        <f t="shared" si="273"/>
        <v>0</v>
      </c>
      <c r="K8476" s="467">
        <f t="shared" si="274"/>
        <v>0</v>
      </c>
      <c r="L8476" s="113"/>
      <c r="M8476" s="113"/>
    </row>
    <row r="8477" spans="2:13" s="181" customFormat="1" ht="12.75" hidden="1" customHeight="1">
      <c r="B8477" s="1186"/>
      <c r="C8477" s="1159"/>
      <c r="D8477" s="465">
        <v>457</v>
      </c>
      <c r="E8477" s="1156"/>
      <c r="F8477" s="1157"/>
      <c r="G8477" s="1158"/>
      <c r="H8477" s="468">
        <v>0.05</v>
      </c>
      <c r="I8477" s="564"/>
      <c r="J8477" s="377">
        <f t="shared" si="273"/>
        <v>0</v>
      </c>
      <c r="K8477" s="467">
        <f t="shared" si="274"/>
        <v>0</v>
      </c>
      <c r="L8477" s="113"/>
      <c r="M8477" s="113"/>
    </row>
    <row r="8478" spans="2:13" s="181" customFormat="1" ht="12.75" hidden="1" customHeight="1">
      <c r="B8478" s="1186"/>
      <c r="C8478" s="1159"/>
      <c r="D8478" s="465">
        <v>458</v>
      </c>
      <c r="E8478" s="1156"/>
      <c r="F8478" s="1157"/>
      <c r="G8478" s="1158"/>
      <c r="H8478" s="468">
        <v>0.05</v>
      </c>
      <c r="I8478" s="564"/>
      <c r="J8478" s="377">
        <f t="shared" si="273"/>
        <v>0</v>
      </c>
      <c r="K8478" s="467">
        <f t="shared" si="274"/>
        <v>0</v>
      </c>
      <c r="L8478" s="113"/>
      <c r="M8478" s="113"/>
    </row>
    <row r="8479" spans="2:13" s="181" customFormat="1" ht="12.75" hidden="1" customHeight="1">
      <c r="B8479" s="1186"/>
      <c r="C8479" s="1159"/>
      <c r="D8479" s="465">
        <v>459</v>
      </c>
      <c r="E8479" s="1156"/>
      <c r="F8479" s="1157"/>
      <c r="G8479" s="1158"/>
      <c r="H8479" s="468">
        <v>0.05</v>
      </c>
      <c r="I8479" s="564"/>
      <c r="J8479" s="377">
        <f t="shared" si="273"/>
        <v>0</v>
      </c>
      <c r="K8479" s="467">
        <f t="shared" si="274"/>
        <v>0</v>
      </c>
      <c r="L8479" s="113"/>
      <c r="M8479" s="113"/>
    </row>
    <row r="8480" spans="2:13" s="181" customFormat="1" ht="12.75" hidden="1" customHeight="1">
      <c r="B8480" s="1186"/>
      <c r="C8480" s="1159"/>
      <c r="D8480" s="465">
        <v>460</v>
      </c>
      <c r="E8480" s="1156"/>
      <c r="F8480" s="1157"/>
      <c r="G8480" s="1158"/>
      <c r="H8480" s="468">
        <v>0.05</v>
      </c>
      <c r="I8480" s="564"/>
      <c r="J8480" s="377">
        <f t="shared" si="273"/>
        <v>0</v>
      </c>
      <c r="K8480" s="467">
        <f t="shared" si="274"/>
        <v>0</v>
      </c>
      <c r="L8480" s="113"/>
      <c r="M8480" s="113"/>
    </row>
    <row r="8481" spans="2:13" s="181" customFormat="1" ht="12.75" hidden="1" customHeight="1">
      <c r="B8481" s="1186"/>
      <c r="C8481" s="1159"/>
      <c r="D8481" s="465">
        <v>461</v>
      </c>
      <c r="E8481" s="1156"/>
      <c r="F8481" s="1157"/>
      <c r="G8481" s="1158"/>
      <c r="H8481" s="468">
        <v>0.05</v>
      </c>
      <c r="I8481" s="564"/>
      <c r="J8481" s="377">
        <f t="shared" si="273"/>
        <v>0</v>
      </c>
      <c r="K8481" s="467">
        <f t="shared" si="274"/>
        <v>0</v>
      </c>
      <c r="L8481" s="113"/>
      <c r="M8481" s="113"/>
    </row>
    <row r="8482" spans="2:13" s="181" customFormat="1" ht="12.75" hidden="1" customHeight="1">
      <c r="B8482" s="1186"/>
      <c r="C8482" s="1159"/>
      <c r="D8482" s="465">
        <v>462</v>
      </c>
      <c r="E8482" s="1156"/>
      <c r="F8482" s="1157"/>
      <c r="G8482" s="1158"/>
      <c r="H8482" s="468">
        <v>0.05</v>
      </c>
      <c r="I8482" s="564"/>
      <c r="J8482" s="377">
        <f t="shared" si="273"/>
        <v>0</v>
      </c>
      <c r="K8482" s="467">
        <f t="shared" si="274"/>
        <v>0</v>
      </c>
      <c r="L8482" s="113"/>
      <c r="M8482" s="113"/>
    </row>
    <row r="8483" spans="2:13" s="181" customFormat="1" ht="12.75" hidden="1" customHeight="1">
      <c r="B8483" s="1186"/>
      <c r="C8483" s="1159"/>
      <c r="D8483" s="465">
        <v>463</v>
      </c>
      <c r="E8483" s="1156"/>
      <c r="F8483" s="1157"/>
      <c r="G8483" s="1158"/>
      <c r="H8483" s="468">
        <v>0.05</v>
      </c>
      <c r="I8483" s="564"/>
      <c r="J8483" s="377">
        <f t="shared" si="273"/>
        <v>0</v>
      </c>
      <c r="K8483" s="467">
        <f t="shared" si="274"/>
        <v>0</v>
      </c>
      <c r="L8483" s="113"/>
      <c r="M8483" s="113"/>
    </row>
    <row r="8484" spans="2:13" s="181" customFormat="1" ht="12.75" hidden="1" customHeight="1">
      <c r="B8484" s="1186"/>
      <c r="C8484" s="1159"/>
      <c r="D8484" s="465">
        <v>464</v>
      </c>
      <c r="E8484" s="1156"/>
      <c r="F8484" s="1157"/>
      <c r="G8484" s="1158"/>
      <c r="H8484" s="468">
        <v>0.05</v>
      </c>
      <c r="I8484" s="564"/>
      <c r="J8484" s="377">
        <f t="shared" si="273"/>
        <v>0</v>
      </c>
      <c r="K8484" s="467">
        <f t="shared" si="274"/>
        <v>0</v>
      </c>
      <c r="L8484" s="113"/>
      <c r="M8484" s="113"/>
    </row>
    <row r="8485" spans="2:13" s="181" customFormat="1" ht="12.75" hidden="1" customHeight="1">
      <c r="B8485" s="1186"/>
      <c r="C8485" s="1159"/>
      <c r="D8485" s="465">
        <v>465</v>
      </c>
      <c r="E8485" s="1156"/>
      <c r="F8485" s="1157"/>
      <c r="G8485" s="1158"/>
      <c r="H8485" s="468">
        <v>0.05</v>
      </c>
      <c r="I8485" s="564"/>
      <c r="J8485" s="377">
        <f t="shared" si="273"/>
        <v>0</v>
      </c>
      <c r="K8485" s="467">
        <f t="shared" si="274"/>
        <v>0</v>
      </c>
      <c r="L8485" s="113"/>
      <c r="M8485" s="113"/>
    </row>
    <row r="8486" spans="2:13" s="181" customFormat="1" ht="12.75" hidden="1" customHeight="1">
      <c r="B8486" s="1186"/>
      <c r="C8486" s="1159"/>
      <c r="D8486" s="465">
        <v>466</v>
      </c>
      <c r="E8486" s="1156"/>
      <c r="F8486" s="1157"/>
      <c r="G8486" s="1158"/>
      <c r="H8486" s="468">
        <v>0.05</v>
      </c>
      <c r="I8486" s="564"/>
      <c r="J8486" s="377">
        <f t="shared" si="273"/>
        <v>0</v>
      </c>
      <c r="K8486" s="467">
        <f t="shared" si="274"/>
        <v>0</v>
      </c>
      <c r="L8486" s="113"/>
      <c r="M8486" s="113"/>
    </row>
    <row r="8487" spans="2:13" s="181" customFormat="1" ht="12.75" hidden="1" customHeight="1">
      <c r="B8487" s="1186"/>
      <c r="C8487" s="1159"/>
      <c r="D8487" s="465">
        <v>467</v>
      </c>
      <c r="E8487" s="1156"/>
      <c r="F8487" s="1157"/>
      <c r="G8487" s="1158"/>
      <c r="H8487" s="468">
        <v>0.05</v>
      </c>
      <c r="I8487" s="564"/>
      <c r="J8487" s="377">
        <f t="shared" si="273"/>
        <v>0</v>
      </c>
      <c r="K8487" s="467">
        <f t="shared" si="274"/>
        <v>0</v>
      </c>
      <c r="L8487" s="113"/>
      <c r="M8487" s="113"/>
    </row>
    <row r="8488" spans="2:13" s="181" customFormat="1" ht="12.75" hidden="1" customHeight="1">
      <c r="B8488" s="1186"/>
      <c r="C8488" s="1159"/>
      <c r="D8488" s="465">
        <v>468</v>
      </c>
      <c r="E8488" s="1156"/>
      <c r="F8488" s="1157"/>
      <c r="G8488" s="1158"/>
      <c r="H8488" s="468">
        <v>0.05</v>
      </c>
      <c r="I8488" s="564"/>
      <c r="J8488" s="377">
        <f t="shared" si="273"/>
        <v>0</v>
      </c>
      <c r="K8488" s="467">
        <f t="shared" si="274"/>
        <v>0</v>
      </c>
      <c r="L8488" s="113"/>
      <c r="M8488" s="113"/>
    </row>
    <row r="8489" spans="2:13" s="181" customFormat="1" ht="12.75" hidden="1" customHeight="1">
      <c r="B8489" s="1186"/>
      <c r="C8489" s="1159"/>
      <c r="D8489" s="465">
        <v>469</v>
      </c>
      <c r="E8489" s="1156"/>
      <c r="F8489" s="1157"/>
      <c r="G8489" s="1158"/>
      <c r="H8489" s="468">
        <v>0.05</v>
      </c>
      <c r="I8489" s="564"/>
      <c r="J8489" s="377">
        <f t="shared" si="273"/>
        <v>0</v>
      </c>
      <c r="K8489" s="467">
        <f t="shared" si="274"/>
        <v>0</v>
      </c>
      <c r="L8489" s="113"/>
      <c r="M8489" s="113"/>
    </row>
    <row r="8490" spans="2:13" s="181" customFormat="1" ht="12.75" hidden="1" customHeight="1">
      <c r="B8490" s="1186"/>
      <c r="C8490" s="1159"/>
      <c r="D8490" s="465">
        <v>470</v>
      </c>
      <c r="E8490" s="1156"/>
      <c r="F8490" s="1157"/>
      <c r="G8490" s="1158"/>
      <c r="H8490" s="468">
        <v>0.05</v>
      </c>
      <c r="I8490" s="564"/>
      <c r="J8490" s="377">
        <f t="shared" si="273"/>
        <v>0</v>
      </c>
      <c r="K8490" s="467">
        <f t="shared" si="274"/>
        <v>0</v>
      </c>
      <c r="L8490" s="113"/>
      <c r="M8490" s="113"/>
    </row>
    <row r="8491" spans="2:13" s="181" customFormat="1" ht="12.75" hidden="1" customHeight="1">
      <c r="B8491" s="1186"/>
      <c r="C8491" s="1159"/>
      <c r="D8491" s="465">
        <v>471</v>
      </c>
      <c r="E8491" s="1156"/>
      <c r="F8491" s="1157"/>
      <c r="G8491" s="1158"/>
      <c r="H8491" s="468">
        <v>0.05</v>
      </c>
      <c r="I8491" s="564"/>
      <c r="J8491" s="377">
        <f t="shared" si="273"/>
        <v>0</v>
      </c>
      <c r="K8491" s="467">
        <f t="shared" si="274"/>
        <v>0</v>
      </c>
      <c r="L8491" s="113"/>
      <c r="M8491" s="113"/>
    </row>
    <row r="8492" spans="2:13" s="181" customFormat="1" ht="12.75" hidden="1" customHeight="1">
      <c r="B8492" s="1186"/>
      <c r="C8492" s="1159"/>
      <c r="D8492" s="465">
        <v>472</v>
      </c>
      <c r="E8492" s="1156"/>
      <c r="F8492" s="1157"/>
      <c r="G8492" s="1158"/>
      <c r="H8492" s="468">
        <v>0.05</v>
      </c>
      <c r="I8492" s="564"/>
      <c r="J8492" s="377">
        <f t="shared" si="273"/>
        <v>0</v>
      </c>
      <c r="K8492" s="467">
        <f t="shared" si="274"/>
        <v>0</v>
      </c>
      <c r="L8492" s="113"/>
      <c r="M8492" s="113"/>
    </row>
    <row r="8493" spans="2:13" s="181" customFormat="1" ht="12.75" hidden="1" customHeight="1">
      <c r="B8493" s="1186"/>
      <c r="C8493" s="1159"/>
      <c r="D8493" s="465">
        <v>473</v>
      </c>
      <c r="E8493" s="1156"/>
      <c r="F8493" s="1157"/>
      <c r="G8493" s="1158"/>
      <c r="H8493" s="468">
        <v>0.05</v>
      </c>
      <c r="I8493" s="564"/>
      <c r="J8493" s="377">
        <f t="shared" si="273"/>
        <v>0</v>
      </c>
      <c r="K8493" s="467">
        <f t="shared" si="274"/>
        <v>0</v>
      </c>
      <c r="L8493" s="113"/>
      <c r="M8493" s="113"/>
    </row>
    <row r="8494" spans="2:13" s="181" customFormat="1" ht="12.75" hidden="1" customHeight="1">
      <c r="B8494" s="1186"/>
      <c r="C8494" s="1159"/>
      <c r="D8494" s="465">
        <v>474</v>
      </c>
      <c r="E8494" s="1156"/>
      <c r="F8494" s="1157"/>
      <c r="G8494" s="1158"/>
      <c r="H8494" s="468">
        <v>0.05</v>
      </c>
      <c r="I8494" s="564"/>
      <c r="J8494" s="377">
        <f t="shared" si="273"/>
        <v>0</v>
      </c>
      <c r="K8494" s="467">
        <f t="shared" si="274"/>
        <v>0</v>
      </c>
      <c r="L8494" s="113"/>
      <c r="M8494" s="113"/>
    </row>
    <row r="8495" spans="2:13" s="181" customFormat="1" ht="12.75" hidden="1" customHeight="1">
      <c r="B8495" s="1186"/>
      <c r="C8495" s="1159"/>
      <c r="D8495" s="465">
        <v>475</v>
      </c>
      <c r="E8495" s="1156"/>
      <c r="F8495" s="1157"/>
      <c r="G8495" s="1158"/>
      <c r="H8495" s="468">
        <v>0.05</v>
      </c>
      <c r="I8495" s="564"/>
      <c r="J8495" s="377">
        <f t="shared" si="273"/>
        <v>0</v>
      </c>
      <c r="K8495" s="467">
        <f t="shared" si="274"/>
        <v>0</v>
      </c>
      <c r="L8495" s="113"/>
      <c r="M8495" s="113"/>
    </row>
    <row r="8496" spans="2:13" s="181" customFormat="1" ht="12.75" hidden="1" customHeight="1">
      <c r="B8496" s="1186"/>
      <c r="C8496" s="1159"/>
      <c r="D8496" s="465">
        <v>476</v>
      </c>
      <c r="E8496" s="1156"/>
      <c r="F8496" s="1157"/>
      <c r="G8496" s="1158"/>
      <c r="H8496" s="468">
        <v>0.05</v>
      </c>
      <c r="I8496" s="564"/>
      <c r="J8496" s="377">
        <f t="shared" si="273"/>
        <v>0</v>
      </c>
      <c r="K8496" s="467">
        <f t="shared" si="274"/>
        <v>0</v>
      </c>
      <c r="L8496" s="113"/>
      <c r="M8496" s="113"/>
    </row>
    <row r="8497" spans="2:13" s="181" customFormat="1" ht="12.75" hidden="1" customHeight="1">
      <c r="B8497" s="1186"/>
      <c r="C8497" s="1159"/>
      <c r="D8497" s="465">
        <v>477</v>
      </c>
      <c r="E8497" s="1156"/>
      <c r="F8497" s="1157"/>
      <c r="G8497" s="1158"/>
      <c r="H8497" s="468">
        <v>0.05</v>
      </c>
      <c r="I8497" s="564"/>
      <c r="J8497" s="377">
        <f t="shared" si="273"/>
        <v>0</v>
      </c>
      <c r="K8497" s="467">
        <f t="shared" si="274"/>
        <v>0</v>
      </c>
      <c r="L8497" s="113"/>
      <c r="M8497" s="113"/>
    </row>
    <row r="8498" spans="2:13" s="181" customFormat="1" ht="12.75" hidden="1" customHeight="1">
      <c r="B8498" s="1186"/>
      <c r="C8498" s="1159"/>
      <c r="D8498" s="465">
        <v>478</v>
      </c>
      <c r="E8498" s="1156"/>
      <c r="F8498" s="1157"/>
      <c r="G8498" s="1158"/>
      <c r="H8498" s="468">
        <v>0.05</v>
      </c>
      <c r="I8498" s="564"/>
      <c r="J8498" s="377">
        <f t="shared" si="273"/>
        <v>0</v>
      </c>
      <c r="K8498" s="467">
        <f t="shared" si="274"/>
        <v>0</v>
      </c>
      <c r="L8498" s="113"/>
      <c r="M8498" s="113"/>
    </row>
    <row r="8499" spans="2:13" s="181" customFormat="1" ht="12.75" hidden="1" customHeight="1">
      <c r="B8499" s="1186"/>
      <c r="C8499" s="1159"/>
      <c r="D8499" s="465">
        <v>479</v>
      </c>
      <c r="E8499" s="1156"/>
      <c r="F8499" s="1157"/>
      <c r="G8499" s="1158"/>
      <c r="H8499" s="468">
        <v>0.05</v>
      </c>
      <c r="I8499" s="564"/>
      <c r="J8499" s="377">
        <f t="shared" si="273"/>
        <v>0</v>
      </c>
      <c r="K8499" s="467">
        <f t="shared" si="274"/>
        <v>0</v>
      </c>
      <c r="L8499" s="113"/>
      <c r="M8499" s="113"/>
    </row>
    <row r="8500" spans="2:13" s="181" customFormat="1" ht="12.75" hidden="1" customHeight="1">
      <c r="B8500" s="1186"/>
      <c r="C8500" s="1159"/>
      <c r="D8500" s="465">
        <v>480</v>
      </c>
      <c r="E8500" s="1156"/>
      <c r="F8500" s="1157"/>
      <c r="G8500" s="1158"/>
      <c r="H8500" s="468">
        <v>0.05</v>
      </c>
      <c r="I8500" s="564"/>
      <c r="J8500" s="377">
        <f t="shared" si="273"/>
        <v>0</v>
      </c>
      <c r="K8500" s="467">
        <f t="shared" si="274"/>
        <v>0</v>
      </c>
      <c r="L8500" s="113"/>
      <c r="M8500" s="113"/>
    </row>
    <row r="8501" spans="2:13" s="181" customFormat="1" ht="12.75" hidden="1" customHeight="1">
      <c r="B8501" s="1186"/>
      <c r="C8501" s="1159"/>
      <c r="D8501" s="465">
        <v>481</v>
      </c>
      <c r="E8501" s="1156"/>
      <c r="F8501" s="1157"/>
      <c r="G8501" s="1158"/>
      <c r="H8501" s="468">
        <v>0.05</v>
      </c>
      <c r="I8501" s="564"/>
      <c r="J8501" s="377">
        <f t="shared" si="273"/>
        <v>0</v>
      </c>
      <c r="K8501" s="467">
        <f t="shared" si="274"/>
        <v>0</v>
      </c>
      <c r="L8501" s="113"/>
      <c r="M8501" s="113"/>
    </row>
    <row r="8502" spans="2:13" s="181" customFormat="1" ht="12.75" hidden="1" customHeight="1">
      <c r="B8502" s="1186"/>
      <c r="C8502" s="1159"/>
      <c r="D8502" s="465">
        <v>482</v>
      </c>
      <c r="E8502" s="1156"/>
      <c r="F8502" s="1157"/>
      <c r="G8502" s="1158"/>
      <c r="H8502" s="468">
        <v>0.05</v>
      </c>
      <c r="I8502" s="564"/>
      <c r="J8502" s="377">
        <f t="shared" si="273"/>
        <v>0</v>
      </c>
      <c r="K8502" s="467">
        <f t="shared" si="274"/>
        <v>0</v>
      </c>
      <c r="L8502" s="113"/>
      <c r="M8502" s="113"/>
    </row>
    <row r="8503" spans="2:13" s="181" customFormat="1" ht="12.75" hidden="1" customHeight="1">
      <c r="B8503" s="1186"/>
      <c r="C8503" s="1159"/>
      <c r="D8503" s="465">
        <v>483</v>
      </c>
      <c r="E8503" s="1156"/>
      <c r="F8503" s="1157"/>
      <c r="G8503" s="1158"/>
      <c r="H8503" s="468">
        <v>0.05</v>
      </c>
      <c r="I8503" s="564"/>
      <c r="J8503" s="377">
        <f t="shared" si="273"/>
        <v>0</v>
      </c>
      <c r="K8503" s="467">
        <f t="shared" si="274"/>
        <v>0</v>
      </c>
      <c r="L8503" s="113"/>
      <c r="M8503" s="113"/>
    </row>
    <row r="8504" spans="2:13" s="181" customFormat="1" ht="12.75" hidden="1" customHeight="1">
      <c r="B8504" s="1186"/>
      <c r="C8504" s="1159"/>
      <c r="D8504" s="465">
        <v>484</v>
      </c>
      <c r="E8504" s="1156"/>
      <c r="F8504" s="1157"/>
      <c r="G8504" s="1158"/>
      <c r="H8504" s="468">
        <v>0.05</v>
      </c>
      <c r="I8504" s="564"/>
      <c r="J8504" s="377">
        <f t="shared" si="273"/>
        <v>0</v>
      </c>
      <c r="K8504" s="467">
        <f t="shared" si="274"/>
        <v>0</v>
      </c>
      <c r="L8504" s="113"/>
      <c r="M8504" s="113"/>
    </row>
    <row r="8505" spans="2:13" s="181" customFormat="1" ht="12.75" hidden="1" customHeight="1">
      <c r="B8505" s="1186"/>
      <c r="C8505" s="1159"/>
      <c r="D8505" s="465">
        <v>485</v>
      </c>
      <c r="E8505" s="1156"/>
      <c r="F8505" s="1157"/>
      <c r="G8505" s="1158"/>
      <c r="H8505" s="468">
        <v>0.05</v>
      </c>
      <c r="I8505" s="564"/>
      <c r="J8505" s="377">
        <f t="shared" si="273"/>
        <v>0</v>
      </c>
      <c r="K8505" s="467">
        <f t="shared" si="274"/>
        <v>0</v>
      </c>
      <c r="L8505" s="113"/>
      <c r="M8505" s="113"/>
    </row>
    <row r="8506" spans="2:13" s="181" customFormat="1" ht="12.75" hidden="1" customHeight="1">
      <c r="B8506" s="1186"/>
      <c r="C8506" s="1159"/>
      <c r="D8506" s="465">
        <v>486</v>
      </c>
      <c r="E8506" s="1156"/>
      <c r="F8506" s="1157"/>
      <c r="G8506" s="1158"/>
      <c r="H8506" s="468">
        <v>0.05</v>
      </c>
      <c r="I8506" s="564"/>
      <c r="J8506" s="377">
        <f t="shared" si="273"/>
        <v>0</v>
      </c>
      <c r="K8506" s="467">
        <f t="shared" si="274"/>
        <v>0</v>
      </c>
      <c r="L8506" s="113"/>
      <c r="M8506" s="113"/>
    </row>
    <row r="8507" spans="2:13" s="181" customFormat="1" ht="12.75" hidden="1" customHeight="1">
      <c r="B8507" s="1186"/>
      <c r="C8507" s="1159"/>
      <c r="D8507" s="465">
        <v>487</v>
      </c>
      <c r="E8507" s="1156"/>
      <c r="F8507" s="1157"/>
      <c r="G8507" s="1158"/>
      <c r="H8507" s="468">
        <v>0.05</v>
      </c>
      <c r="I8507" s="564"/>
      <c r="J8507" s="377">
        <f t="shared" si="273"/>
        <v>0</v>
      </c>
      <c r="K8507" s="467">
        <f t="shared" si="274"/>
        <v>0</v>
      </c>
      <c r="L8507" s="113"/>
      <c r="M8507" s="113"/>
    </row>
    <row r="8508" spans="2:13" s="181" customFormat="1" ht="12.75" hidden="1" customHeight="1">
      <c r="B8508" s="1186"/>
      <c r="C8508" s="1159"/>
      <c r="D8508" s="465">
        <v>488</v>
      </c>
      <c r="E8508" s="1156"/>
      <c r="F8508" s="1157"/>
      <c r="G8508" s="1158"/>
      <c r="H8508" s="468">
        <v>0.05</v>
      </c>
      <c r="I8508" s="564"/>
      <c r="J8508" s="377">
        <f t="shared" si="273"/>
        <v>0</v>
      </c>
      <c r="K8508" s="467">
        <f t="shared" si="274"/>
        <v>0</v>
      </c>
      <c r="L8508" s="113"/>
      <c r="M8508" s="113"/>
    </row>
    <row r="8509" spans="2:13" s="181" customFormat="1" ht="12.75" hidden="1" customHeight="1">
      <c r="B8509" s="1186"/>
      <c r="C8509" s="1159"/>
      <c r="D8509" s="465">
        <v>489</v>
      </c>
      <c r="E8509" s="1156"/>
      <c r="F8509" s="1157"/>
      <c r="G8509" s="1158"/>
      <c r="H8509" s="468">
        <v>0.05</v>
      </c>
      <c r="I8509" s="564"/>
      <c r="J8509" s="377">
        <f t="shared" si="273"/>
        <v>0</v>
      </c>
      <c r="K8509" s="467">
        <f t="shared" si="274"/>
        <v>0</v>
      </c>
      <c r="L8509" s="113"/>
      <c r="M8509" s="113"/>
    </row>
    <row r="8510" spans="2:13" s="181" customFormat="1" ht="12.75" hidden="1" customHeight="1">
      <c r="B8510" s="1186"/>
      <c r="C8510" s="1159"/>
      <c r="D8510" s="465">
        <v>490</v>
      </c>
      <c r="E8510" s="1156"/>
      <c r="F8510" s="1157"/>
      <c r="G8510" s="1158"/>
      <c r="H8510" s="468">
        <v>0.05</v>
      </c>
      <c r="I8510" s="564"/>
      <c r="J8510" s="377">
        <f t="shared" si="273"/>
        <v>0</v>
      </c>
      <c r="K8510" s="467">
        <f t="shared" si="274"/>
        <v>0</v>
      </c>
      <c r="L8510" s="113"/>
      <c r="M8510" s="113"/>
    </row>
    <row r="8511" spans="2:13" s="181" customFormat="1" ht="12.75" hidden="1" customHeight="1">
      <c r="B8511" s="1186"/>
      <c r="C8511" s="1159"/>
      <c r="D8511" s="465">
        <v>491</v>
      </c>
      <c r="E8511" s="1156"/>
      <c r="F8511" s="1157"/>
      <c r="G8511" s="1158"/>
      <c r="H8511" s="468">
        <v>0.05</v>
      </c>
      <c r="I8511" s="564"/>
      <c r="J8511" s="377">
        <f t="shared" si="273"/>
        <v>0</v>
      </c>
      <c r="K8511" s="467">
        <f t="shared" si="274"/>
        <v>0</v>
      </c>
      <c r="L8511" s="113"/>
      <c r="M8511" s="113"/>
    </row>
    <row r="8512" spans="2:13" s="181" customFormat="1" ht="12.75" hidden="1" customHeight="1">
      <c r="B8512" s="1186"/>
      <c r="C8512" s="1159"/>
      <c r="D8512" s="465">
        <v>492</v>
      </c>
      <c r="E8512" s="1156"/>
      <c r="F8512" s="1157"/>
      <c r="G8512" s="1158"/>
      <c r="H8512" s="468">
        <v>0.05</v>
      </c>
      <c r="I8512" s="564"/>
      <c r="J8512" s="377">
        <f t="shared" si="273"/>
        <v>0</v>
      </c>
      <c r="K8512" s="467">
        <f t="shared" si="274"/>
        <v>0</v>
      </c>
      <c r="L8512" s="113"/>
      <c r="M8512" s="113"/>
    </row>
    <row r="8513" spans="2:13" s="181" customFormat="1" ht="12.75" hidden="1" customHeight="1">
      <c r="B8513" s="1186"/>
      <c r="C8513" s="1159"/>
      <c r="D8513" s="465">
        <v>493</v>
      </c>
      <c r="E8513" s="1156"/>
      <c r="F8513" s="1157"/>
      <c r="G8513" s="1158"/>
      <c r="H8513" s="468">
        <v>0.05</v>
      </c>
      <c r="I8513" s="564"/>
      <c r="J8513" s="377">
        <f t="shared" si="273"/>
        <v>0</v>
      </c>
      <c r="K8513" s="467">
        <f t="shared" si="274"/>
        <v>0</v>
      </c>
      <c r="L8513" s="113"/>
      <c r="M8513" s="113"/>
    </row>
    <row r="8514" spans="2:13" s="181" customFormat="1" ht="12.75" hidden="1" customHeight="1">
      <c r="B8514" s="1186"/>
      <c r="C8514" s="1159"/>
      <c r="D8514" s="465">
        <v>494</v>
      </c>
      <c r="E8514" s="1156"/>
      <c r="F8514" s="1157"/>
      <c r="G8514" s="1158"/>
      <c r="H8514" s="468">
        <v>0.05</v>
      </c>
      <c r="I8514" s="564"/>
      <c r="J8514" s="377">
        <f t="shared" si="273"/>
        <v>0</v>
      </c>
      <c r="K8514" s="467">
        <f t="shared" si="274"/>
        <v>0</v>
      </c>
      <c r="L8514" s="113"/>
      <c r="M8514" s="113"/>
    </row>
    <row r="8515" spans="2:13" s="181" customFormat="1" ht="12.75" hidden="1" customHeight="1">
      <c r="B8515" s="1186"/>
      <c r="C8515" s="1159"/>
      <c r="D8515" s="465">
        <v>495</v>
      </c>
      <c r="E8515" s="1156"/>
      <c r="F8515" s="1157"/>
      <c r="G8515" s="1158"/>
      <c r="H8515" s="468">
        <v>0.05</v>
      </c>
      <c r="I8515" s="564"/>
      <c r="J8515" s="377">
        <f t="shared" si="273"/>
        <v>0</v>
      </c>
      <c r="K8515" s="467">
        <f t="shared" si="274"/>
        <v>0</v>
      </c>
      <c r="L8515" s="113"/>
      <c r="M8515" s="113"/>
    </row>
    <row r="8516" spans="2:13" s="181" customFormat="1" ht="12.75" hidden="1" customHeight="1">
      <c r="B8516" s="1186"/>
      <c r="C8516" s="1159"/>
      <c r="D8516" s="465">
        <v>496</v>
      </c>
      <c r="E8516" s="1156"/>
      <c r="F8516" s="1157"/>
      <c r="G8516" s="1158"/>
      <c r="H8516" s="468">
        <v>0.05</v>
      </c>
      <c r="I8516" s="564"/>
      <c r="J8516" s="377">
        <f t="shared" si="273"/>
        <v>0</v>
      </c>
      <c r="K8516" s="467">
        <f t="shared" si="274"/>
        <v>0</v>
      </c>
      <c r="L8516" s="113"/>
      <c r="M8516" s="113"/>
    </row>
    <row r="8517" spans="2:13" s="181" customFormat="1" ht="12.75" hidden="1" customHeight="1">
      <c r="B8517" s="1186"/>
      <c r="C8517" s="1159"/>
      <c r="D8517" s="465">
        <v>497</v>
      </c>
      <c r="E8517" s="1156"/>
      <c r="F8517" s="1157"/>
      <c r="G8517" s="1158"/>
      <c r="H8517" s="468">
        <v>0.05</v>
      </c>
      <c r="I8517" s="564"/>
      <c r="J8517" s="377">
        <f t="shared" si="273"/>
        <v>0</v>
      </c>
      <c r="K8517" s="467">
        <f t="shared" si="274"/>
        <v>0</v>
      </c>
      <c r="L8517" s="113"/>
      <c r="M8517" s="113"/>
    </row>
    <row r="8518" spans="2:13" s="181" customFormat="1" ht="12.75" hidden="1" customHeight="1">
      <c r="B8518" s="1186"/>
      <c r="C8518" s="1159"/>
      <c r="D8518" s="465">
        <v>498</v>
      </c>
      <c r="E8518" s="1156"/>
      <c r="F8518" s="1157"/>
      <c r="G8518" s="1158"/>
      <c r="H8518" s="468">
        <v>0.05</v>
      </c>
      <c r="I8518" s="564"/>
      <c r="J8518" s="377">
        <f t="shared" si="273"/>
        <v>0</v>
      </c>
      <c r="K8518" s="467">
        <f t="shared" si="274"/>
        <v>0</v>
      </c>
      <c r="L8518" s="113"/>
      <c r="M8518" s="113"/>
    </row>
    <row r="8519" spans="2:13" s="181" customFormat="1" ht="12.75" hidden="1" customHeight="1">
      <c r="B8519" s="1186"/>
      <c r="C8519" s="1159"/>
      <c r="D8519" s="465">
        <v>499</v>
      </c>
      <c r="E8519" s="1156"/>
      <c r="F8519" s="1157"/>
      <c r="G8519" s="1158"/>
      <c r="H8519" s="468">
        <v>0.05</v>
      </c>
      <c r="I8519" s="564"/>
      <c r="J8519" s="377">
        <f t="shared" si="273"/>
        <v>0</v>
      </c>
      <c r="K8519" s="467">
        <f t="shared" si="274"/>
        <v>0</v>
      </c>
      <c r="L8519" s="113"/>
      <c r="M8519" s="113"/>
    </row>
    <row r="8520" spans="2:13" s="181" customFormat="1" ht="12.75" hidden="1" customHeight="1">
      <c r="B8520" s="1186"/>
      <c r="C8520" s="1159"/>
      <c r="D8520" s="465">
        <v>500</v>
      </c>
      <c r="E8520" s="1156"/>
      <c r="F8520" s="1157"/>
      <c r="G8520" s="1158"/>
      <c r="H8520" s="468">
        <v>0.05</v>
      </c>
      <c r="I8520" s="564"/>
      <c r="J8520" s="377">
        <f t="shared" si="273"/>
        <v>0</v>
      </c>
      <c r="K8520" s="467">
        <f t="shared" si="274"/>
        <v>0</v>
      </c>
      <c r="L8520" s="113"/>
      <c r="M8520" s="113"/>
    </row>
    <row r="8521" spans="2:13" s="181" customFormat="1" ht="12.75" hidden="1" customHeight="1">
      <c r="B8521" s="1186"/>
      <c r="C8521" s="1159"/>
      <c r="D8521" s="465">
        <v>501</v>
      </c>
      <c r="E8521" s="1156"/>
      <c r="F8521" s="1157"/>
      <c r="G8521" s="1158"/>
      <c r="H8521" s="468">
        <v>0.05</v>
      </c>
      <c r="I8521" s="564"/>
      <c r="J8521" s="377">
        <f t="shared" si="273"/>
        <v>0</v>
      </c>
      <c r="K8521" s="467">
        <f t="shared" si="274"/>
        <v>0</v>
      </c>
      <c r="L8521" s="113"/>
      <c r="M8521" s="113"/>
    </row>
    <row r="8522" spans="2:13" s="181" customFormat="1" ht="12.75" hidden="1" customHeight="1">
      <c r="B8522" s="1186"/>
      <c r="C8522" s="1159"/>
      <c r="D8522" s="465">
        <v>502</v>
      </c>
      <c r="E8522" s="1156"/>
      <c r="F8522" s="1157"/>
      <c r="G8522" s="1158"/>
      <c r="H8522" s="468">
        <v>0.05</v>
      </c>
      <c r="I8522" s="564"/>
      <c r="J8522" s="377">
        <f t="shared" si="273"/>
        <v>0</v>
      </c>
      <c r="K8522" s="467">
        <f t="shared" si="274"/>
        <v>0</v>
      </c>
      <c r="L8522" s="113"/>
      <c r="M8522" s="113"/>
    </row>
    <row r="8523" spans="2:13" s="181" customFormat="1" ht="12.75" hidden="1" customHeight="1">
      <c r="B8523" s="1186"/>
      <c r="C8523" s="1159"/>
      <c r="D8523" s="465">
        <v>503</v>
      </c>
      <c r="E8523" s="1156"/>
      <c r="F8523" s="1157"/>
      <c r="G8523" s="1158"/>
      <c r="H8523" s="468">
        <v>0.05</v>
      </c>
      <c r="I8523" s="564"/>
      <c r="J8523" s="377">
        <f t="shared" si="273"/>
        <v>0</v>
      </c>
      <c r="K8523" s="467">
        <f t="shared" si="274"/>
        <v>0</v>
      </c>
      <c r="L8523" s="113"/>
      <c r="M8523" s="113"/>
    </row>
    <row r="8524" spans="2:13" s="181" customFormat="1" ht="12.75" hidden="1" customHeight="1">
      <c r="B8524" s="1186"/>
      <c r="C8524" s="1159"/>
      <c r="D8524" s="465">
        <v>504</v>
      </c>
      <c r="E8524" s="1156"/>
      <c r="F8524" s="1157"/>
      <c r="G8524" s="1158"/>
      <c r="H8524" s="468">
        <v>0.05</v>
      </c>
      <c r="I8524" s="564"/>
      <c r="J8524" s="377">
        <f t="shared" si="273"/>
        <v>0</v>
      </c>
      <c r="K8524" s="467">
        <f t="shared" si="274"/>
        <v>0</v>
      </c>
      <c r="L8524" s="113"/>
      <c r="M8524" s="113"/>
    </row>
    <row r="8525" spans="2:13" s="181" customFormat="1" ht="12.75" hidden="1" customHeight="1">
      <c r="B8525" s="1186"/>
      <c r="C8525" s="1159"/>
      <c r="D8525" s="465">
        <v>505</v>
      </c>
      <c r="E8525" s="1156"/>
      <c r="F8525" s="1157"/>
      <c r="G8525" s="1158"/>
      <c r="H8525" s="468">
        <v>0.05</v>
      </c>
      <c r="I8525" s="564"/>
      <c r="J8525" s="377">
        <f t="shared" si="273"/>
        <v>0</v>
      </c>
      <c r="K8525" s="467">
        <f t="shared" si="274"/>
        <v>0</v>
      </c>
      <c r="L8525" s="113"/>
      <c r="M8525" s="113"/>
    </row>
    <row r="8526" spans="2:13" s="181" customFormat="1" ht="12.75" hidden="1" customHeight="1">
      <c r="B8526" s="1186"/>
      <c r="C8526" s="1159"/>
      <c r="D8526" s="465">
        <v>506</v>
      </c>
      <c r="E8526" s="1156"/>
      <c r="F8526" s="1157"/>
      <c r="G8526" s="1158"/>
      <c r="H8526" s="468">
        <v>0.05</v>
      </c>
      <c r="I8526" s="564"/>
      <c r="J8526" s="377">
        <f t="shared" si="273"/>
        <v>0</v>
      </c>
      <c r="K8526" s="467">
        <f t="shared" si="274"/>
        <v>0</v>
      </c>
      <c r="L8526" s="113"/>
      <c r="M8526" s="113"/>
    </row>
    <row r="8527" spans="2:13" s="181" customFormat="1" ht="12.75" hidden="1" customHeight="1">
      <c r="B8527" s="1186"/>
      <c r="C8527" s="1159"/>
      <c r="D8527" s="465">
        <v>507</v>
      </c>
      <c r="E8527" s="1156"/>
      <c r="F8527" s="1157"/>
      <c r="G8527" s="1158"/>
      <c r="H8527" s="468">
        <v>0.05</v>
      </c>
      <c r="I8527" s="564"/>
      <c r="J8527" s="377">
        <f t="shared" si="273"/>
        <v>0</v>
      </c>
      <c r="K8527" s="467">
        <f t="shared" si="274"/>
        <v>0</v>
      </c>
      <c r="L8527" s="113"/>
      <c r="M8527" s="113"/>
    </row>
    <row r="8528" spans="2:13" s="181" customFormat="1" ht="12.75" hidden="1" customHeight="1">
      <c r="B8528" s="1186"/>
      <c r="C8528" s="1159"/>
      <c r="D8528" s="465">
        <v>508</v>
      </c>
      <c r="E8528" s="1156"/>
      <c r="F8528" s="1157"/>
      <c r="G8528" s="1158"/>
      <c r="H8528" s="468">
        <v>0.05</v>
      </c>
      <c r="I8528" s="564"/>
      <c r="J8528" s="377">
        <f t="shared" si="273"/>
        <v>0</v>
      </c>
      <c r="K8528" s="467">
        <f t="shared" si="274"/>
        <v>0</v>
      </c>
      <c r="L8528" s="113"/>
      <c r="M8528" s="113"/>
    </row>
    <row r="8529" spans="2:13" s="181" customFormat="1" ht="12.75" hidden="1" customHeight="1">
      <c r="B8529" s="1186"/>
      <c r="C8529" s="1159"/>
      <c r="D8529" s="465">
        <v>509</v>
      </c>
      <c r="E8529" s="1156"/>
      <c r="F8529" s="1157"/>
      <c r="G8529" s="1158"/>
      <c r="H8529" s="468">
        <v>0.05</v>
      </c>
      <c r="I8529" s="564"/>
      <c r="J8529" s="377">
        <f t="shared" si="273"/>
        <v>0</v>
      </c>
      <c r="K8529" s="467">
        <f t="shared" si="274"/>
        <v>0</v>
      </c>
      <c r="L8529" s="113"/>
      <c r="M8529" s="113"/>
    </row>
    <row r="8530" spans="2:13" s="181" customFormat="1" ht="12.75" hidden="1" customHeight="1">
      <c r="B8530" s="1186"/>
      <c r="C8530" s="1159"/>
      <c r="D8530" s="465">
        <v>510</v>
      </c>
      <c r="E8530" s="1156"/>
      <c r="F8530" s="1157"/>
      <c r="G8530" s="1158"/>
      <c r="H8530" s="468">
        <v>0.05</v>
      </c>
      <c r="I8530" s="564"/>
      <c r="J8530" s="377">
        <f t="shared" si="273"/>
        <v>0</v>
      </c>
      <c r="K8530" s="467">
        <f t="shared" si="274"/>
        <v>0</v>
      </c>
      <c r="L8530" s="113"/>
      <c r="M8530" s="113"/>
    </row>
    <row r="8531" spans="2:13" s="181" customFormat="1" ht="12.75" hidden="1" customHeight="1">
      <c r="B8531" s="1186"/>
      <c r="C8531" s="1159"/>
      <c r="D8531" s="465">
        <v>511</v>
      </c>
      <c r="E8531" s="1156"/>
      <c r="F8531" s="1157"/>
      <c r="G8531" s="1158"/>
      <c r="H8531" s="468">
        <v>0.05</v>
      </c>
      <c r="I8531" s="564"/>
      <c r="J8531" s="377">
        <f t="shared" si="273"/>
        <v>0</v>
      </c>
      <c r="K8531" s="467">
        <f t="shared" si="274"/>
        <v>0</v>
      </c>
      <c r="L8531" s="113"/>
      <c r="M8531" s="113"/>
    </row>
    <row r="8532" spans="2:13" s="181" customFormat="1" ht="12.75" hidden="1" customHeight="1">
      <c r="B8532" s="1186"/>
      <c r="C8532" s="1159"/>
      <c r="D8532" s="465">
        <v>512</v>
      </c>
      <c r="E8532" s="1156"/>
      <c r="F8532" s="1157"/>
      <c r="G8532" s="1158"/>
      <c r="H8532" s="468">
        <v>0.05</v>
      </c>
      <c r="I8532" s="564"/>
      <c r="J8532" s="377">
        <f t="shared" si="273"/>
        <v>0</v>
      </c>
      <c r="K8532" s="467">
        <f t="shared" si="274"/>
        <v>0</v>
      </c>
      <c r="L8532" s="113"/>
      <c r="M8532" s="113"/>
    </row>
    <row r="8533" spans="2:13" s="181" customFormat="1" ht="12.75" hidden="1" customHeight="1">
      <c r="B8533" s="1186"/>
      <c r="C8533" s="1159"/>
      <c r="D8533" s="465">
        <v>513</v>
      </c>
      <c r="E8533" s="1156"/>
      <c r="F8533" s="1157"/>
      <c r="G8533" s="1158"/>
      <c r="H8533" s="468">
        <v>0.05</v>
      </c>
      <c r="I8533" s="564"/>
      <c r="J8533" s="377">
        <f t="shared" ref="J8533:J8596" si="275">$I$11027*H8533</f>
        <v>0</v>
      </c>
      <c r="K8533" s="467">
        <f t="shared" si="274"/>
        <v>0</v>
      </c>
      <c r="L8533" s="113"/>
      <c r="M8533" s="113"/>
    </row>
    <row r="8534" spans="2:13" s="181" customFormat="1" ht="12.75" hidden="1" customHeight="1">
      <c r="B8534" s="1186"/>
      <c r="C8534" s="1159"/>
      <c r="D8534" s="465">
        <v>514</v>
      </c>
      <c r="E8534" s="1156"/>
      <c r="F8534" s="1157"/>
      <c r="G8534" s="1158"/>
      <c r="H8534" s="468">
        <v>0.05</v>
      </c>
      <c r="I8534" s="564"/>
      <c r="J8534" s="377">
        <f t="shared" si="275"/>
        <v>0</v>
      </c>
      <c r="K8534" s="467">
        <f t="shared" ref="K8534:K8597" si="276">MAX(0,(I8534-J8534)*0.5)</f>
        <v>0</v>
      </c>
      <c r="L8534" s="113"/>
      <c r="M8534" s="113"/>
    </row>
    <row r="8535" spans="2:13" s="181" customFormat="1" ht="12.75" hidden="1" customHeight="1">
      <c r="B8535" s="1186"/>
      <c r="C8535" s="1159"/>
      <c r="D8535" s="465">
        <v>515</v>
      </c>
      <c r="E8535" s="1156"/>
      <c r="F8535" s="1157"/>
      <c r="G8535" s="1158"/>
      <c r="H8535" s="468">
        <v>0.05</v>
      </c>
      <c r="I8535" s="564"/>
      <c r="J8535" s="377">
        <f t="shared" si="275"/>
        <v>0</v>
      </c>
      <c r="K8535" s="467">
        <f t="shared" si="276"/>
        <v>0</v>
      </c>
      <c r="L8535" s="113"/>
      <c r="M8535" s="113"/>
    </row>
    <row r="8536" spans="2:13" s="181" customFormat="1" ht="12.75" hidden="1" customHeight="1">
      <c r="B8536" s="1186"/>
      <c r="C8536" s="1159"/>
      <c r="D8536" s="465">
        <v>516</v>
      </c>
      <c r="E8536" s="1156"/>
      <c r="F8536" s="1157"/>
      <c r="G8536" s="1158"/>
      <c r="H8536" s="468">
        <v>0.05</v>
      </c>
      <c r="I8536" s="564"/>
      <c r="J8536" s="377">
        <f t="shared" si="275"/>
        <v>0</v>
      </c>
      <c r="K8536" s="467">
        <f t="shared" si="276"/>
        <v>0</v>
      </c>
      <c r="L8536" s="113"/>
      <c r="M8536" s="113"/>
    </row>
    <row r="8537" spans="2:13" s="181" customFormat="1" ht="12.75" hidden="1" customHeight="1">
      <c r="B8537" s="1186"/>
      <c r="C8537" s="1159"/>
      <c r="D8537" s="465">
        <v>517</v>
      </c>
      <c r="E8537" s="1156"/>
      <c r="F8537" s="1157"/>
      <c r="G8537" s="1158"/>
      <c r="H8537" s="468">
        <v>0.05</v>
      </c>
      <c r="I8537" s="564"/>
      <c r="J8537" s="377">
        <f t="shared" si="275"/>
        <v>0</v>
      </c>
      <c r="K8537" s="467">
        <f t="shared" si="276"/>
        <v>0</v>
      </c>
      <c r="L8537" s="113"/>
      <c r="M8537" s="113"/>
    </row>
    <row r="8538" spans="2:13" s="181" customFormat="1" ht="12.75" hidden="1" customHeight="1">
      <c r="B8538" s="1186"/>
      <c r="C8538" s="1159"/>
      <c r="D8538" s="465">
        <v>518</v>
      </c>
      <c r="E8538" s="1156"/>
      <c r="F8538" s="1157"/>
      <c r="G8538" s="1158"/>
      <c r="H8538" s="468">
        <v>0.05</v>
      </c>
      <c r="I8538" s="564"/>
      <c r="J8538" s="377">
        <f t="shared" si="275"/>
        <v>0</v>
      </c>
      <c r="K8538" s="467">
        <f t="shared" si="276"/>
        <v>0</v>
      </c>
      <c r="L8538" s="113"/>
      <c r="M8538" s="113"/>
    </row>
    <row r="8539" spans="2:13" s="181" customFormat="1" ht="12.75" hidden="1" customHeight="1">
      <c r="B8539" s="1186"/>
      <c r="C8539" s="1159"/>
      <c r="D8539" s="465">
        <v>519</v>
      </c>
      <c r="E8539" s="1156"/>
      <c r="F8539" s="1157"/>
      <c r="G8539" s="1158"/>
      <c r="H8539" s="468">
        <v>0.05</v>
      </c>
      <c r="I8539" s="564"/>
      <c r="J8539" s="377">
        <f t="shared" si="275"/>
        <v>0</v>
      </c>
      <c r="K8539" s="467">
        <f t="shared" si="276"/>
        <v>0</v>
      </c>
      <c r="L8539" s="113"/>
      <c r="M8539" s="113"/>
    </row>
    <row r="8540" spans="2:13" s="181" customFormat="1" ht="12.75" hidden="1" customHeight="1">
      <c r="B8540" s="1186"/>
      <c r="C8540" s="1159"/>
      <c r="D8540" s="465">
        <v>520</v>
      </c>
      <c r="E8540" s="1156"/>
      <c r="F8540" s="1157"/>
      <c r="G8540" s="1158"/>
      <c r="H8540" s="468">
        <v>0.05</v>
      </c>
      <c r="I8540" s="564"/>
      <c r="J8540" s="377">
        <f t="shared" si="275"/>
        <v>0</v>
      </c>
      <c r="K8540" s="467">
        <f t="shared" si="276"/>
        <v>0</v>
      </c>
      <c r="L8540" s="113"/>
      <c r="M8540" s="113"/>
    </row>
    <row r="8541" spans="2:13" s="181" customFormat="1" ht="12.75" hidden="1" customHeight="1">
      <c r="B8541" s="1186"/>
      <c r="C8541" s="1159"/>
      <c r="D8541" s="465">
        <v>521</v>
      </c>
      <c r="E8541" s="1156"/>
      <c r="F8541" s="1157"/>
      <c r="G8541" s="1158"/>
      <c r="H8541" s="468">
        <v>0.05</v>
      </c>
      <c r="I8541" s="564"/>
      <c r="J8541" s="377">
        <f t="shared" si="275"/>
        <v>0</v>
      </c>
      <c r="K8541" s="467">
        <f t="shared" si="276"/>
        <v>0</v>
      </c>
      <c r="L8541" s="113"/>
      <c r="M8541" s="113"/>
    </row>
    <row r="8542" spans="2:13" s="181" customFormat="1" ht="12.75" hidden="1" customHeight="1">
      <c r="B8542" s="1186"/>
      <c r="C8542" s="1159"/>
      <c r="D8542" s="465">
        <v>522</v>
      </c>
      <c r="E8542" s="1156"/>
      <c r="F8542" s="1157"/>
      <c r="G8542" s="1158"/>
      <c r="H8542" s="468">
        <v>0.05</v>
      </c>
      <c r="I8542" s="564"/>
      <c r="J8542" s="377">
        <f t="shared" si="275"/>
        <v>0</v>
      </c>
      <c r="K8542" s="467">
        <f t="shared" si="276"/>
        <v>0</v>
      </c>
      <c r="L8542" s="113"/>
      <c r="M8542" s="113"/>
    </row>
    <row r="8543" spans="2:13" s="181" customFormat="1" ht="12.75" hidden="1" customHeight="1">
      <c r="B8543" s="1186"/>
      <c r="C8543" s="1159"/>
      <c r="D8543" s="465">
        <v>523</v>
      </c>
      <c r="E8543" s="1156"/>
      <c r="F8543" s="1157"/>
      <c r="G8543" s="1158"/>
      <c r="H8543" s="468">
        <v>0.05</v>
      </c>
      <c r="I8543" s="564"/>
      <c r="J8543" s="377">
        <f t="shared" si="275"/>
        <v>0</v>
      </c>
      <c r="K8543" s="467">
        <f t="shared" si="276"/>
        <v>0</v>
      </c>
      <c r="L8543" s="113"/>
      <c r="M8543" s="113"/>
    </row>
    <row r="8544" spans="2:13" s="181" customFormat="1" ht="12.75" hidden="1" customHeight="1">
      <c r="B8544" s="1186"/>
      <c r="C8544" s="1159"/>
      <c r="D8544" s="465">
        <v>524</v>
      </c>
      <c r="E8544" s="1156"/>
      <c r="F8544" s="1157"/>
      <c r="G8544" s="1158"/>
      <c r="H8544" s="468">
        <v>0.05</v>
      </c>
      <c r="I8544" s="564"/>
      <c r="J8544" s="377">
        <f t="shared" si="275"/>
        <v>0</v>
      </c>
      <c r="K8544" s="467">
        <f t="shared" si="276"/>
        <v>0</v>
      </c>
      <c r="L8544" s="113"/>
      <c r="M8544" s="113"/>
    </row>
    <row r="8545" spans="2:13" s="181" customFormat="1" ht="12.75" hidden="1" customHeight="1">
      <c r="B8545" s="1186"/>
      <c r="C8545" s="1159"/>
      <c r="D8545" s="465">
        <v>525</v>
      </c>
      <c r="E8545" s="1156"/>
      <c r="F8545" s="1157"/>
      <c r="G8545" s="1158"/>
      <c r="H8545" s="468">
        <v>0.05</v>
      </c>
      <c r="I8545" s="564"/>
      <c r="J8545" s="377">
        <f t="shared" si="275"/>
        <v>0</v>
      </c>
      <c r="K8545" s="467">
        <f t="shared" si="276"/>
        <v>0</v>
      </c>
      <c r="L8545" s="113"/>
      <c r="M8545" s="113"/>
    </row>
    <row r="8546" spans="2:13" s="181" customFormat="1" ht="12.75" hidden="1" customHeight="1">
      <c r="B8546" s="1186"/>
      <c r="C8546" s="1159"/>
      <c r="D8546" s="465">
        <v>526</v>
      </c>
      <c r="E8546" s="1156"/>
      <c r="F8546" s="1157"/>
      <c r="G8546" s="1158"/>
      <c r="H8546" s="468">
        <v>0.05</v>
      </c>
      <c r="I8546" s="564"/>
      <c r="J8546" s="377">
        <f t="shared" si="275"/>
        <v>0</v>
      </c>
      <c r="K8546" s="467">
        <f t="shared" si="276"/>
        <v>0</v>
      </c>
      <c r="L8546" s="113"/>
      <c r="M8546" s="113"/>
    </row>
    <row r="8547" spans="2:13" s="181" customFormat="1" ht="12.75" hidden="1" customHeight="1">
      <c r="B8547" s="1186"/>
      <c r="C8547" s="1159"/>
      <c r="D8547" s="465">
        <v>527</v>
      </c>
      <c r="E8547" s="1156"/>
      <c r="F8547" s="1157"/>
      <c r="G8547" s="1158"/>
      <c r="H8547" s="468">
        <v>0.05</v>
      </c>
      <c r="I8547" s="564"/>
      <c r="J8547" s="377">
        <f t="shared" si="275"/>
        <v>0</v>
      </c>
      <c r="K8547" s="467">
        <f t="shared" si="276"/>
        <v>0</v>
      </c>
      <c r="L8547" s="113"/>
      <c r="M8547" s="113"/>
    </row>
    <row r="8548" spans="2:13" s="181" customFormat="1" ht="12.75" hidden="1" customHeight="1">
      <c r="B8548" s="1186"/>
      <c r="C8548" s="1159"/>
      <c r="D8548" s="465">
        <v>528</v>
      </c>
      <c r="E8548" s="1156"/>
      <c r="F8548" s="1157"/>
      <c r="G8548" s="1158"/>
      <c r="H8548" s="468">
        <v>0.05</v>
      </c>
      <c r="I8548" s="564"/>
      <c r="J8548" s="377">
        <f t="shared" si="275"/>
        <v>0</v>
      </c>
      <c r="K8548" s="467">
        <f t="shared" si="276"/>
        <v>0</v>
      </c>
      <c r="L8548" s="113"/>
      <c r="M8548" s="113"/>
    </row>
    <row r="8549" spans="2:13" s="181" customFormat="1" ht="12.75" hidden="1" customHeight="1">
      <c r="B8549" s="1186"/>
      <c r="C8549" s="1159"/>
      <c r="D8549" s="465">
        <v>529</v>
      </c>
      <c r="E8549" s="1156"/>
      <c r="F8549" s="1157"/>
      <c r="G8549" s="1158"/>
      <c r="H8549" s="468">
        <v>0.05</v>
      </c>
      <c r="I8549" s="564"/>
      <c r="J8549" s="377">
        <f t="shared" si="275"/>
        <v>0</v>
      </c>
      <c r="K8549" s="467">
        <f t="shared" si="276"/>
        <v>0</v>
      </c>
      <c r="L8549" s="113"/>
      <c r="M8549" s="113"/>
    </row>
    <row r="8550" spans="2:13" s="181" customFormat="1" ht="12.75" hidden="1" customHeight="1">
      <c r="B8550" s="1186"/>
      <c r="C8550" s="1159"/>
      <c r="D8550" s="465">
        <v>530</v>
      </c>
      <c r="E8550" s="1156"/>
      <c r="F8550" s="1157"/>
      <c r="G8550" s="1158"/>
      <c r="H8550" s="468">
        <v>0.05</v>
      </c>
      <c r="I8550" s="564"/>
      <c r="J8550" s="377">
        <f t="shared" si="275"/>
        <v>0</v>
      </c>
      <c r="K8550" s="467">
        <f t="shared" si="276"/>
        <v>0</v>
      </c>
      <c r="L8550" s="113"/>
      <c r="M8550" s="113"/>
    </row>
    <row r="8551" spans="2:13" s="181" customFormat="1" ht="12.75" hidden="1" customHeight="1">
      <c r="B8551" s="1186"/>
      <c r="C8551" s="1159"/>
      <c r="D8551" s="465">
        <v>531</v>
      </c>
      <c r="E8551" s="1156"/>
      <c r="F8551" s="1157"/>
      <c r="G8551" s="1158"/>
      <c r="H8551" s="468">
        <v>0.05</v>
      </c>
      <c r="I8551" s="564"/>
      <c r="J8551" s="377">
        <f t="shared" si="275"/>
        <v>0</v>
      </c>
      <c r="K8551" s="467">
        <f t="shared" si="276"/>
        <v>0</v>
      </c>
      <c r="L8551" s="113"/>
      <c r="M8551" s="113"/>
    </row>
    <row r="8552" spans="2:13" s="181" customFormat="1" ht="12.75" hidden="1" customHeight="1">
      <c r="B8552" s="1186"/>
      <c r="C8552" s="1159"/>
      <c r="D8552" s="465">
        <v>532</v>
      </c>
      <c r="E8552" s="1156"/>
      <c r="F8552" s="1157"/>
      <c r="G8552" s="1158"/>
      <c r="H8552" s="468">
        <v>0.05</v>
      </c>
      <c r="I8552" s="564"/>
      <c r="J8552" s="377">
        <f t="shared" si="275"/>
        <v>0</v>
      </c>
      <c r="K8552" s="467">
        <f t="shared" si="276"/>
        <v>0</v>
      </c>
      <c r="L8552" s="113"/>
      <c r="M8552" s="113"/>
    </row>
    <row r="8553" spans="2:13" s="181" customFormat="1" ht="12.75" hidden="1" customHeight="1">
      <c r="B8553" s="1186"/>
      <c r="C8553" s="1159"/>
      <c r="D8553" s="465">
        <v>533</v>
      </c>
      <c r="E8553" s="1156"/>
      <c r="F8553" s="1157"/>
      <c r="G8553" s="1158"/>
      <c r="H8553" s="468">
        <v>0.05</v>
      </c>
      <c r="I8553" s="564"/>
      <c r="J8553" s="377">
        <f t="shared" si="275"/>
        <v>0</v>
      </c>
      <c r="K8553" s="467">
        <f t="shared" si="276"/>
        <v>0</v>
      </c>
      <c r="L8553" s="113"/>
      <c r="M8553" s="113"/>
    </row>
    <row r="8554" spans="2:13" s="181" customFormat="1" ht="12.75" hidden="1" customHeight="1">
      <c r="B8554" s="1186"/>
      <c r="C8554" s="1159"/>
      <c r="D8554" s="465">
        <v>534</v>
      </c>
      <c r="E8554" s="1156"/>
      <c r="F8554" s="1157"/>
      <c r="G8554" s="1158"/>
      <c r="H8554" s="468">
        <v>0.05</v>
      </c>
      <c r="I8554" s="564"/>
      <c r="J8554" s="377">
        <f t="shared" si="275"/>
        <v>0</v>
      </c>
      <c r="K8554" s="467">
        <f t="shared" si="276"/>
        <v>0</v>
      </c>
      <c r="L8554" s="113"/>
      <c r="M8554" s="113"/>
    </row>
    <row r="8555" spans="2:13" s="181" customFormat="1" ht="12.75" hidden="1" customHeight="1">
      <c r="B8555" s="1186"/>
      <c r="C8555" s="1159"/>
      <c r="D8555" s="465">
        <v>535</v>
      </c>
      <c r="E8555" s="1156"/>
      <c r="F8555" s="1157"/>
      <c r="G8555" s="1158"/>
      <c r="H8555" s="468">
        <v>0.05</v>
      </c>
      <c r="I8555" s="564"/>
      <c r="J8555" s="377">
        <f t="shared" si="275"/>
        <v>0</v>
      </c>
      <c r="K8555" s="467">
        <f t="shared" si="276"/>
        <v>0</v>
      </c>
      <c r="L8555" s="113"/>
      <c r="M8555" s="113"/>
    </row>
    <row r="8556" spans="2:13" s="181" customFormat="1" ht="12.75" hidden="1" customHeight="1">
      <c r="B8556" s="1186"/>
      <c r="C8556" s="1159"/>
      <c r="D8556" s="465">
        <v>536</v>
      </c>
      <c r="E8556" s="1156"/>
      <c r="F8556" s="1157"/>
      <c r="G8556" s="1158"/>
      <c r="H8556" s="468">
        <v>0.05</v>
      </c>
      <c r="I8556" s="564"/>
      <c r="J8556" s="377">
        <f t="shared" si="275"/>
        <v>0</v>
      </c>
      <c r="K8556" s="467">
        <f t="shared" si="276"/>
        <v>0</v>
      </c>
      <c r="L8556" s="113"/>
      <c r="M8556" s="113"/>
    </row>
    <row r="8557" spans="2:13" s="181" customFormat="1" ht="12.75" hidden="1" customHeight="1">
      <c r="B8557" s="1186"/>
      <c r="C8557" s="1159"/>
      <c r="D8557" s="465">
        <v>537</v>
      </c>
      <c r="E8557" s="1156"/>
      <c r="F8557" s="1157"/>
      <c r="G8557" s="1158"/>
      <c r="H8557" s="468">
        <v>0.05</v>
      </c>
      <c r="I8557" s="564"/>
      <c r="J8557" s="377">
        <f t="shared" si="275"/>
        <v>0</v>
      </c>
      <c r="K8557" s="467">
        <f t="shared" si="276"/>
        <v>0</v>
      </c>
      <c r="L8557" s="113"/>
      <c r="M8557" s="113"/>
    </row>
    <row r="8558" spans="2:13" s="181" customFormat="1" ht="12.75" hidden="1" customHeight="1">
      <c r="B8558" s="1186"/>
      <c r="C8558" s="1159"/>
      <c r="D8558" s="465">
        <v>538</v>
      </c>
      <c r="E8558" s="1156"/>
      <c r="F8558" s="1157"/>
      <c r="G8558" s="1158"/>
      <c r="H8558" s="468">
        <v>0.05</v>
      </c>
      <c r="I8558" s="564"/>
      <c r="J8558" s="377">
        <f t="shared" si="275"/>
        <v>0</v>
      </c>
      <c r="K8558" s="467">
        <f t="shared" si="276"/>
        <v>0</v>
      </c>
      <c r="L8558" s="113"/>
      <c r="M8558" s="113"/>
    </row>
    <row r="8559" spans="2:13" s="181" customFormat="1" ht="12.75" hidden="1" customHeight="1">
      <c r="B8559" s="1186"/>
      <c r="C8559" s="1159"/>
      <c r="D8559" s="465">
        <v>539</v>
      </c>
      <c r="E8559" s="1156"/>
      <c r="F8559" s="1157"/>
      <c r="G8559" s="1158"/>
      <c r="H8559" s="468">
        <v>0.05</v>
      </c>
      <c r="I8559" s="564"/>
      <c r="J8559" s="377">
        <f t="shared" si="275"/>
        <v>0</v>
      </c>
      <c r="K8559" s="467">
        <f t="shared" si="276"/>
        <v>0</v>
      </c>
      <c r="L8559" s="113"/>
      <c r="M8559" s="113"/>
    </row>
    <row r="8560" spans="2:13" s="181" customFormat="1" ht="12.75" hidden="1" customHeight="1">
      <c r="B8560" s="1186"/>
      <c r="C8560" s="1159"/>
      <c r="D8560" s="465">
        <v>540</v>
      </c>
      <c r="E8560" s="1156"/>
      <c r="F8560" s="1157"/>
      <c r="G8560" s="1158"/>
      <c r="H8560" s="468">
        <v>0.05</v>
      </c>
      <c r="I8560" s="564"/>
      <c r="J8560" s="377">
        <f t="shared" si="275"/>
        <v>0</v>
      </c>
      <c r="K8560" s="467">
        <f t="shared" si="276"/>
        <v>0</v>
      </c>
      <c r="L8560" s="113"/>
      <c r="M8560" s="113"/>
    </row>
    <row r="8561" spans="2:13" s="181" customFormat="1" ht="12.75" hidden="1" customHeight="1">
      <c r="B8561" s="1186"/>
      <c r="C8561" s="1159"/>
      <c r="D8561" s="465">
        <v>541</v>
      </c>
      <c r="E8561" s="1156"/>
      <c r="F8561" s="1157"/>
      <c r="G8561" s="1158"/>
      <c r="H8561" s="468">
        <v>0.05</v>
      </c>
      <c r="I8561" s="564"/>
      <c r="J8561" s="377">
        <f t="shared" si="275"/>
        <v>0</v>
      </c>
      <c r="K8561" s="467">
        <f t="shared" si="276"/>
        <v>0</v>
      </c>
      <c r="L8561" s="113"/>
      <c r="M8561" s="113"/>
    </row>
    <row r="8562" spans="2:13" s="181" customFormat="1" ht="12.75" hidden="1" customHeight="1">
      <c r="B8562" s="1186"/>
      <c r="C8562" s="1159"/>
      <c r="D8562" s="465">
        <v>542</v>
      </c>
      <c r="E8562" s="1156"/>
      <c r="F8562" s="1157"/>
      <c r="G8562" s="1158"/>
      <c r="H8562" s="468">
        <v>0.05</v>
      </c>
      <c r="I8562" s="564"/>
      <c r="J8562" s="377">
        <f t="shared" si="275"/>
        <v>0</v>
      </c>
      <c r="K8562" s="467">
        <f t="shared" si="276"/>
        <v>0</v>
      </c>
      <c r="L8562" s="113"/>
      <c r="M8562" s="113"/>
    </row>
    <row r="8563" spans="2:13" s="181" customFormat="1" ht="12.75" hidden="1" customHeight="1">
      <c r="B8563" s="1186"/>
      <c r="C8563" s="1159"/>
      <c r="D8563" s="465">
        <v>543</v>
      </c>
      <c r="E8563" s="1156"/>
      <c r="F8563" s="1157"/>
      <c r="G8563" s="1158"/>
      <c r="H8563" s="468">
        <v>0.05</v>
      </c>
      <c r="I8563" s="564"/>
      <c r="J8563" s="377">
        <f t="shared" si="275"/>
        <v>0</v>
      </c>
      <c r="K8563" s="467">
        <f t="shared" si="276"/>
        <v>0</v>
      </c>
      <c r="L8563" s="113"/>
      <c r="M8563" s="113"/>
    </row>
    <row r="8564" spans="2:13" s="181" customFormat="1" ht="12.75" hidden="1" customHeight="1">
      <c r="B8564" s="1186"/>
      <c r="C8564" s="1159"/>
      <c r="D8564" s="465">
        <v>544</v>
      </c>
      <c r="E8564" s="1156"/>
      <c r="F8564" s="1157"/>
      <c r="G8564" s="1158"/>
      <c r="H8564" s="468">
        <v>0.05</v>
      </c>
      <c r="I8564" s="564"/>
      <c r="J8564" s="377">
        <f t="shared" si="275"/>
        <v>0</v>
      </c>
      <c r="K8564" s="467">
        <f t="shared" si="276"/>
        <v>0</v>
      </c>
      <c r="L8564" s="113"/>
      <c r="M8564" s="113"/>
    </row>
    <row r="8565" spans="2:13" s="181" customFormat="1" ht="12.75" hidden="1" customHeight="1">
      <c r="B8565" s="1186"/>
      <c r="C8565" s="1159"/>
      <c r="D8565" s="465">
        <v>545</v>
      </c>
      <c r="E8565" s="1156"/>
      <c r="F8565" s="1157"/>
      <c r="G8565" s="1158"/>
      <c r="H8565" s="468">
        <v>0.05</v>
      </c>
      <c r="I8565" s="564"/>
      <c r="J8565" s="377">
        <f t="shared" si="275"/>
        <v>0</v>
      </c>
      <c r="K8565" s="467">
        <f t="shared" si="276"/>
        <v>0</v>
      </c>
      <c r="L8565" s="113"/>
      <c r="M8565" s="113"/>
    </row>
    <row r="8566" spans="2:13" s="181" customFormat="1" ht="12.75" hidden="1" customHeight="1">
      <c r="B8566" s="1186"/>
      <c r="C8566" s="1159"/>
      <c r="D8566" s="465">
        <v>546</v>
      </c>
      <c r="E8566" s="1156"/>
      <c r="F8566" s="1157"/>
      <c r="G8566" s="1158"/>
      <c r="H8566" s="468">
        <v>0.05</v>
      </c>
      <c r="I8566" s="564"/>
      <c r="J8566" s="377">
        <f t="shared" si="275"/>
        <v>0</v>
      </c>
      <c r="K8566" s="467">
        <f t="shared" si="276"/>
        <v>0</v>
      </c>
      <c r="L8566" s="113"/>
      <c r="M8566" s="113"/>
    </row>
    <row r="8567" spans="2:13" s="181" customFormat="1" ht="12.75" hidden="1" customHeight="1">
      <c r="B8567" s="1186"/>
      <c r="C8567" s="1159"/>
      <c r="D8567" s="465">
        <v>547</v>
      </c>
      <c r="E8567" s="1156"/>
      <c r="F8567" s="1157"/>
      <c r="G8567" s="1158"/>
      <c r="H8567" s="468">
        <v>0.05</v>
      </c>
      <c r="I8567" s="564"/>
      <c r="J8567" s="377">
        <f t="shared" si="275"/>
        <v>0</v>
      </c>
      <c r="K8567" s="467">
        <f t="shared" si="276"/>
        <v>0</v>
      </c>
      <c r="L8567" s="113"/>
      <c r="M8567" s="113"/>
    </row>
    <row r="8568" spans="2:13" s="181" customFormat="1" ht="12.75" hidden="1" customHeight="1">
      <c r="B8568" s="1186"/>
      <c r="C8568" s="1159"/>
      <c r="D8568" s="465">
        <v>548</v>
      </c>
      <c r="E8568" s="1156"/>
      <c r="F8568" s="1157"/>
      <c r="G8568" s="1158"/>
      <c r="H8568" s="468">
        <v>0.05</v>
      </c>
      <c r="I8568" s="564"/>
      <c r="J8568" s="377">
        <f t="shared" si="275"/>
        <v>0</v>
      </c>
      <c r="K8568" s="467">
        <f t="shared" si="276"/>
        <v>0</v>
      </c>
      <c r="L8568" s="113"/>
      <c r="M8568" s="113"/>
    </row>
    <row r="8569" spans="2:13" s="181" customFormat="1" ht="12.75" hidden="1" customHeight="1">
      <c r="B8569" s="1186"/>
      <c r="C8569" s="1159"/>
      <c r="D8569" s="465">
        <v>549</v>
      </c>
      <c r="E8569" s="1156"/>
      <c r="F8569" s="1157"/>
      <c r="G8569" s="1158"/>
      <c r="H8569" s="468">
        <v>0.05</v>
      </c>
      <c r="I8569" s="564"/>
      <c r="J8569" s="377">
        <f t="shared" si="275"/>
        <v>0</v>
      </c>
      <c r="K8569" s="467">
        <f t="shared" si="276"/>
        <v>0</v>
      </c>
      <c r="L8569" s="113"/>
      <c r="M8569" s="113"/>
    </row>
    <row r="8570" spans="2:13" s="181" customFormat="1" ht="12.75" hidden="1" customHeight="1">
      <c r="B8570" s="1186"/>
      <c r="C8570" s="1159"/>
      <c r="D8570" s="465">
        <v>550</v>
      </c>
      <c r="E8570" s="1156"/>
      <c r="F8570" s="1157"/>
      <c r="G8570" s="1158"/>
      <c r="H8570" s="468">
        <v>0.05</v>
      </c>
      <c r="I8570" s="564"/>
      <c r="J8570" s="377">
        <f t="shared" si="275"/>
        <v>0</v>
      </c>
      <c r="K8570" s="467">
        <f t="shared" si="276"/>
        <v>0</v>
      </c>
      <c r="L8570" s="113"/>
      <c r="M8570" s="113"/>
    </row>
    <row r="8571" spans="2:13" s="181" customFormat="1" ht="12.75" hidden="1" customHeight="1">
      <c r="B8571" s="1186"/>
      <c r="C8571" s="1159"/>
      <c r="D8571" s="465">
        <v>551</v>
      </c>
      <c r="E8571" s="1156"/>
      <c r="F8571" s="1157"/>
      <c r="G8571" s="1158"/>
      <c r="H8571" s="468">
        <v>0.05</v>
      </c>
      <c r="I8571" s="564"/>
      <c r="J8571" s="377">
        <f t="shared" si="275"/>
        <v>0</v>
      </c>
      <c r="K8571" s="467">
        <f t="shared" si="276"/>
        <v>0</v>
      </c>
      <c r="L8571" s="113"/>
      <c r="M8571" s="113"/>
    </row>
    <row r="8572" spans="2:13" s="181" customFormat="1" ht="12.75" hidden="1" customHeight="1">
      <c r="B8572" s="1186"/>
      <c r="C8572" s="1159"/>
      <c r="D8572" s="465">
        <v>552</v>
      </c>
      <c r="E8572" s="1156"/>
      <c r="F8572" s="1157"/>
      <c r="G8572" s="1158"/>
      <c r="H8572" s="468">
        <v>0.05</v>
      </c>
      <c r="I8572" s="564"/>
      <c r="J8572" s="377">
        <f t="shared" si="275"/>
        <v>0</v>
      </c>
      <c r="K8572" s="467">
        <f t="shared" si="276"/>
        <v>0</v>
      </c>
      <c r="L8572" s="113"/>
      <c r="M8572" s="113"/>
    </row>
    <row r="8573" spans="2:13" s="181" customFormat="1" ht="12.75" hidden="1" customHeight="1">
      <c r="B8573" s="1186"/>
      <c r="C8573" s="1159"/>
      <c r="D8573" s="465">
        <v>553</v>
      </c>
      <c r="E8573" s="1156"/>
      <c r="F8573" s="1157"/>
      <c r="G8573" s="1158"/>
      <c r="H8573" s="468">
        <v>0.05</v>
      </c>
      <c r="I8573" s="564"/>
      <c r="J8573" s="377">
        <f t="shared" si="275"/>
        <v>0</v>
      </c>
      <c r="K8573" s="467">
        <f t="shared" si="276"/>
        <v>0</v>
      </c>
      <c r="L8573" s="113"/>
      <c r="M8573" s="113"/>
    </row>
    <row r="8574" spans="2:13" s="181" customFormat="1" ht="12.75" hidden="1" customHeight="1">
      <c r="B8574" s="1186"/>
      <c r="C8574" s="1159"/>
      <c r="D8574" s="465">
        <v>554</v>
      </c>
      <c r="E8574" s="1156"/>
      <c r="F8574" s="1157"/>
      <c r="G8574" s="1158"/>
      <c r="H8574" s="468">
        <v>0.05</v>
      </c>
      <c r="I8574" s="564"/>
      <c r="J8574" s="377">
        <f t="shared" si="275"/>
        <v>0</v>
      </c>
      <c r="K8574" s="467">
        <f t="shared" si="276"/>
        <v>0</v>
      </c>
      <c r="L8574" s="113"/>
      <c r="M8574" s="113"/>
    </row>
    <row r="8575" spans="2:13" s="181" customFormat="1" ht="12.75" hidden="1" customHeight="1">
      <c r="B8575" s="1186"/>
      <c r="C8575" s="1159"/>
      <c r="D8575" s="465">
        <v>555</v>
      </c>
      <c r="E8575" s="1156"/>
      <c r="F8575" s="1157"/>
      <c r="G8575" s="1158"/>
      <c r="H8575" s="468">
        <v>0.05</v>
      </c>
      <c r="I8575" s="564"/>
      <c r="J8575" s="377">
        <f t="shared" si="275"/>
        <v>0</v>
      </c>
      <c r="K8575" s="467">
        <f t="shared" si="276"/>
        <v>0</v>
      </c>
      <c r="L8575" s="113"/>
      <c r="M8575" s="113"/>
    </row>
    <row r="8576" spans="2:13" s="181" customFormat="1" ht="12.75" hidden="1" customHeight="1">
      <c r="B8576" s="1186"/>
      <c r="C8576" s="1159"/>
      <c r="D8576" s="465">
        <v>556</v>
      </c>
      <c r="E8576" s="1156"/>
      <c r="F8576" s="1157"/>
      <c r="G8576" s="1158"/>
      <c r="H8576" s="468">
        <v>0.05</v>
      </c>
      <c r="I8576" s="564"/>
      <c r="J8576" s="377">
        <f t="shared" si="275"/>
        <v>0</v>
      </c>
      <c r="K8576" s="467">
        <f t="shared" si="276"/>
        <v>0</v>
      </c>
      <c r="L8576" s="113"/>
      <c r="M8576" s="113"/>
    </row>
    <row r="8577" spans="2:13" s="181" customFormat="1" ht="12.75" hidden="1" customHeight="1">
      <c r="B8577" s="1186"/>
      <c r="C8577" s="1159"/>
      <c r="D8577" s="465">
        <v>557</v>
      </c>
      <c r="E8577" s="1156"/>
      <c r="F8577" s="1157"/>
      <c r="G8577" s="1158"/>
      <c r="H8577" s="468">
        <v>0.05</v>
      </c>
      <c r="I8577" s="564"/>
      <c r="J8577" s="377">
        <f t="shared" si="275"/>
        <v>0</v>
      </c>
      <c r="K8577" s="467">
        <f t="shared" si="276"/>
        <v>0</v>
      </c>
      <c r="L8577" s="113"/>
      <c r="M8577" s="113"/>
    </row>
    <row r="8578" spans="2:13" s="181" customFormat="1" ht="12.75" hidden="1" customHeight="1">
      <c r="B8578" s="1186"/>
      <c r="C8578" s="1159"/>
      <c r="D8578" s="465">
        <v>558</v>
      </c>
      <c r="E8578" s="1156"/>
      <c r="F8578" s="1157"/>
      <c r="G8578" s="1158"/>
      <c r="H8578" s="468">
        <v>0.05</v>
      </c>
      <c r="I8578" s="564"/>
      <c r="J8578" s="377">
        <f t="shared" si="275"/>
        <v>0</v>
      </c>
      <c r="K8578" s="467">
        <f t="shared" si="276"/>
        <v>0</v>
      </c>
      <c r="L8578" s="113"/>
      <c r="M8578" s="113"/>
    </row>
    <row r="8579" spans="2:13" s="181" customFormat="1" ht="12.75" hidden="1" customHeight="1">
      <c r="B8579" s="1186"/>
      <c r="C8579" s="1159"/>
      <c r="D8579" s="465">
        <v>559</v>
      </c>
      <c r="E8579" s="1156"/>
      <c r="F8579" s="1157"/>
      <c r="G8579" s="1158"/>
      <c r="H8579" s="468">
        <v>0.05</v>
      </c>
      <c r="I8579" s="564"/>
      <c r="J8579" s="377">
        <f t="shared" si="275"/>
        <v>0</v>
      </c>
      <c r="K8579" s="467">
        <f t="shared" si="276"/>
        <v>0</v>
      </c>
      <c r="L8579" s="113"/>
      <c r="M8579" s="113"/>
    </row>
    <row r="8580" spans="2:13" s="181" customFormat="1" ht="12.75" hidden="1" customHeight="1">
      <c r="B8580" s="1186"/>
      <c r="C8580" s="1159"/>
      <c r="D8580" s="465">
        <v>560</v>
      </c>
      <c r="E8580" s="1156"/>
      <c r="F8580" s="1157"/>
      <c r="G8580" s="1158"/>
      <c r="H8580" s="468">
        <v>0.05</v>
      </c>
      <c r="I8580" s="564"/>
      <c r="J8580" s="377">
        <f t="shared" si="275"/>
        <v>0</v>
      </c>
      <c r="K8580" s="467">
        <f t="shared" si="276"/>
        <v>0</v>
      </c>
      <c r="L8580" s="113"/>
      <c r="M8580" s="113"/>
    </row>
    <row r="8581" spans="2:13" s="181" customFormat="1" ht="12.75" hidden="1" customHeight="1">
      <c r="B8581" s="1186"/>
      <c r="C8581" s="1159"/>
      <c r="D8581" s="465">
        <v>561</v>
      </c>
      <c r="E8581" s="1156"/>
      <c r="F8581" s="1157"/>
      <c r="G8581" s="1158"/>
      <c r="H8581" s="468">
        <v>0.05</v>
      </c>
      <c r="I8581" s="564"/>
      <c r="J8581" s="377">
        <f t="shared" si="275"/>
        <v>0</v>
      </c>
      <c r="K8581" s="467">
        <f t="shared" si="276"/>
        <v>0</v>
      </c>
      <c r="L8581" s="113"/>
      <c r="M8581" s="113"/>
    </row>
    <row r="8582" spans="2:13" s="181" customFormat="1" ht="12.75" hidden="1" customHeight="1">
      <c r="B8582" s="1186"/>
      <c r="C8582" s="1159"/>
      <c r="D8582" s="465">
        <v>562</v>
      </c>
      <c r="E8582" s="1156"/>
      <c r="F8582" s="1157"/>
      <c r="G8582" s="1158"/>
      <c r="H8582" s="468">
        <v>0.05</v>
      </c>
      <c r="I8582" s="564"/>
      <c r="J8582" s="377">
        <f t="shared" si="275"/>
        <v>0</v>
      </c>
      <c r="K8582" s="467">
        <f t="shared" si="276"/>
        <v>0</v>
      </c>
      <c r="L8582" s="113"/>
      <c r="M8582" s="113"/>
    </row>
    <row r="8583" spans="2:13" s="181" customFormat="1" ht="12.75" hidden="1" customHeight="1">
      <c r="B8583" s="1186"/>
      <c r="C8583" s="1159"/>
      <c r="D8583" s="465">
        <v>563</v>
      </c>
      <c r="E8583" s="1156"/>
      <c r="F8583" s="1157"/>
      <c r="G8583" s="1158"/>
      <c r="H8583" s="468">
        <v>0.05</v>
      </c>
      <c r="I8583" s="564"/>
      <c r="J8583" s="377">
        <f t="shared" si="275"/>
        <v>0</v>
      </c>
      <c r="K8583" s="467">
        <f t="shared" si="276"/>
        <v>0</v>
      </c>
      <c r="L8583" s="113"/>
      <c r="M8583" s="113"/>
    </row>
    <row r="8584" spans="2:13" s="181" customFormat="1" ht="12.75" hidden="1" customHeight="1">
      <c r="B8584" s="1186"/>
      <c r="C8584" s="1159"/>
      <c r="D8584" s="465">
        <v>564</v>
      </c>
      <c r="E8584" s="1156"/>
      <c r="F8584" s="1157"/>
      <c r="G8584" s="1158"/>
      <c r="H8584" s="468">
        <v>0.05</v>
      </c>
      <c r="I8584" s="564"/>
      <c r="J8584" s="377">
        <f t="shared" si="275"/>
        <v>0</v>
      </c>
      <c r="K8584" s="467">
        <f t="shared" si="276"/>
        <v>0</v>
      </c>
      <c r="L8584" s="113"/>
      <c r="M8584" s="113"/>
    </row>
    <row r="8585" spans="2:13" s="181" customFormat="1" ht="12.75" hidden="1" customHeight="1">
      <c r="B8585" s="1186"/>
      <c r="C8585" s="1159"/>
      <c r="D8585" s="465">
        <v>565</v>
      </c>
      <c r="E8585" s="1156"/>
      <c r="F8585" s="1157"/>
      <c r="G8585" s="1158"/>
      <c r="H8585" s="468">
        <v>0.05</v>
      </c>
      <c r="I8585" s="564"/>
      <c r="J8585" s="377">
        <f t="shared" si="275"/>
        <v>0</v>
      </c>
      <c r="K8585" s="467">
        <f t="shared" si="276"/>
        <v>0</v>
      </c>
      <c r="L8585" s="113"/>
      <c r="M8585" s="113"/>
    </row>
    <row r="8586" spans="2:13" s="181" customFormat="1" ht="12.75" hidden="1" customHeight="1">
      <c r="B8586" s="1186"/>
      <c r="C8586" s="1159"/>
      <c r="D8586" s="465">
        <v>566</v>
      </c>
      <c r="E8586" s="1156"/>
      <c r="F8586" s="1157"/>
      <c r="G8586" s="1158"/>
      <c r="H8586" s="468">
        <v>0.05</v>
      </c>
      <c r="I8586" s="564"/>
      <c r="J8586" s="377">
        <f t="shared" si="275"/>
        <v>0</v>
      </c>
      <c r="K8586" s="467">
        <f t="shared" si="276"/>
        <v>0</v>
      </c>
      <c r="L8586" s="113"/>
      <c r="M8586" s="113"/>
    </row>
    <row r="8587" spans="2:13" s="181" customFormat="1" ht="12.75" hidden="1" customHeight="1">
      <c r="B8587" s="1186"/>
      <c r="C8587" s="1159"/>
      <c r="D8587" s="465">
        <v>567</v>
      </c>
      <c r="E8587" s="1156"/>
      <c r="F8587" s="1157"/>
      <c r="G8587" s="1158"/>
      <c r="H8587" s="468">
        <v>0.05</v>
      </c>
      <c r="I8587" s="564"/>
      <c r="J8587" s="377">
        <f t="shared" si="275"/>
        <v>0</v>
      </c>
      <c r="K8587" s="467">
        <f t="shared" si="276"/>
        <v>0</v>
      </c>
      <c r="L8587" s="113"/>
      <c r="M8587" s="113"/>
    </row>
    <row r="8588" spans="2:13" s="181" customFormat="1" ht="12.75" hidden="1" customHeight="1">
      <c r="B8588" s="1186"/>
      <c r="C8588" s="1159"/>
      <c r="D8588" s="465">
        <v>568</v>
      </c>
      <c r="E8588" s="1156"/>
      <c r="F8588" s="1157"/>
      <c r="G8588" s="1158"/>
      <c r="H8588" s="468">
        <v>0.05</v>
      </c>
      <c r="I8588" s="564"/>
      <c r="J8588" s="377">
        <f t="shared" si="275"/>
        <v>0</v>
      </c>
      <c r="K8588" s="467">
        <f t="shared" si="276"/>
        <v>0</v>
      </c>
      <c r="L8588" s="113"/>
      <c r="M8588" s="113"/>
    </row>
    <row r="8589" spans="2:13" s="181" customFormat="1" ht="12.75" hidden="1" customHeight="1">
      <c r="B8589" s="1186"/>
      <c r="C8589" s="1159"/>
      <c r="D8589" s="465">
        <v>569</v>
      </c>
      <c r="E8589" s="1156"/>
      <c r="F8589" s="1157"/>
      <c r="G8589" s="1158"/>
      <c r="H8589" s="468">
        <v>0.05</v>
      </c>
      <c r="I8589" s="564"/>
      <c r="J8589" s="377">
        <f t="shared" si="275"/>
        <v>0</v>
      </c>
      <c r="K8589" s="467">
        <f t="shared" si="276"/>
        <v>0</v>
      </c>
      <c r="L8589" s="113"/>
      <c r="M8589" s="113"/>
    </row>
    <row r="8590" spans="2:13" s="181" customFormat="1" ht="12.75" hidden="1" customHeight="1">
      <c r="B8590" s="1186"/>
      <c r="C8590" s="1159"/>
      <c r="D8590" s="465">
        <v>570</v>
      </c>
      <c r="E8590" s="1156"/>
      <c r="F8590" s="1157"/>
      <c r="G8590" s="1158"/>
      <c r="H8590" s="468">
        <v>0.05</v>
      </c>
      <c r="I8590" s="564"/>
      <c r="J8590" s="377">
        <f t="shared" si="275"/>
        <v>0</v>
      </c>
      <c r="K8590" s="467">
        <f t="shared" si="276"/>
        <v>0</v>
      </c>
      <c r="L8590" s="113"/>
      <c r="M8590" s="113"/>
    </row>
    <row r="8591" spans="2:13" s="181" customFormat="1" ht="12.75" hidden="1" customHeight="1">
      <c r="B8591" s="1186"/>
      <c r="C8591" s="1159"/>
      <c r="D8591" s="465">
        <v>571</v>
      </c>
      <c r="E8591" s="1156"/>
      <c r="F8591" s="1157"/>
      <c r="G8591" s="1158"/>
      <c r="H8591" s="468">
        <v>0.05</v>
      </c>
      <c r="I8591" s="564"/>
      <c r="J8591" s="377">
        <f t="shared" si="275"/>
        <v>0</v>
      </c>
      <c r="K8591" s="467">
        <f t="shared" si="276"/>
        <v>0</v>
      </c>
      <c r="L8591" s="113"/>
      <c r="M8591" s="113"/>
    </row>
    <row r="8592" spans="2:13" s="181" customFormat="1" ht="12.75" hidden="1" customHeight="1">
      <c r="B8592" s="1186"/>
      <c r="C8592" s="1159"/>
      <c r="D8592" s="465">
        <v>572</v>
      </c>
      <c r="E8592" s="1156"/>
      <c r="F8592" s="1157"/>
      <c r="G8592" s="1158"/>
      <c r="H8592" s="468">
        <v>0.05</v>
      </c>
      <c r="I8592" s="564"/>
      <c r="J8592" s="377">
        <f t="shared" si="275"/>
        <v>0</v>
      </c>
      <c r="K8592" s="467">
        <f t="shared" si="276"/>
        <v>0</v>
      </c>
      <c r="L8592" s="113"/>
      <c r="M8592" s="113"/>
    </row>
    <row r="8593" spans="2:13" s="181" customFormat="1" ht="12.75" hidden="1" customHeight="1">
      <c r="B8593" s="1186"/>
      <c r="C8593" s="1159"/>
      <c r="D8593" s="465">
        <v>573</v>
      </c>
      <c r="E8593" s="1156"/>
      <c r="F8593" s="1157"/>
      <c r="G8593" s="1158"/>
      <c r="H8593" s="468">
        <v>0.05</v>
      </c>
      <c r="I8593" s="564"/>
      <c r="J8593" s="377">
        <f t="shared" si="275"/>
        <v>0</v>
      </c>
      <c r="K8593" s="467">
        <f t="shared" si="276"/>
        <v>0</v>
      </c>
      <c r="L8593" s="113"/>
      <c r="M8593" s="113"/>
    </row>
    <row r="8594" spans="2:13" s="181" customFormat="1" ht="12.75" hidden="1" customHeight="1">
      <c r="B8594" s="1186"/>
      <c r="C8594" s="1159"/>
      <c r="D8594" s="465">
        <v>574</v>
      </c>
      <c r="E8594" s="1156"/>
      <c r="F8594" s="1157"/>
      <c r="G8594" s="1158"/>
      <c r="H8594" s="468">
        <v>0.05</v>
      </c>
      <c r="I8594" s="564"/>
      <c r="J8594" s="377">
        <f t="shared" si="275"/>
        <v>0</v>
      </c>
      <c r="K8594" s="467">
        <f t="shared" si="276"/>
        <v>0</v>
      </c>
      <c r="L8594" s="113"/>
      <c r="M8594" s="113"/>
    </row>
    <row r="8595" spans="2:13" s="181" customFormat="1" ht="12.75" hidden="1" customHeight="1">
      <c r="B8595" s="1186"/>
      <c r="C8595" s="1159"/>
      <c r="D8595" s="465">
        <v>575</v>
      </c>
      <c r="E8595" s="1156"/>
      <c r="F8595" s="1157"/>
      <c r="G8595" s="1158"/>
      <c r="H8595" s="468">
        <v>0.05</v>
      </c>
      <c r="I8595" s="564"/>
      <c r="J8595" s="377">
        <f t="shared" si="275"/>
        <v>0</v>
      </c>
      <c r="K8595" s="467">
        <f t="shared" si="276"/>
        <v>0</v>
      </c>
      <c r="L8595" s="113"/>
      <c r="M8595" s="113"/>
    </row>
    <row r="8596" spans="2:13" s="181" customFormat="1" ht="12.75" hidden="1" customHeight="1">
      <c r="B8596" s="1186"/>
      <c r="C8596" s="1159"/>
      <c r="D8596" s="465">
        <v>576</v>
      </c>
      <c r="E8596" s="1156"/>
      <c r="F8596" s="1157"/>
      <c r="G8596" s="1158"/>
      <c r="H8596" s="468">
        <v>0.05</v>
      </c>
      <c r="I8596" s="564"/>
      <c r="J8596" s="377">
        <f t="shared" si="275"/>
        <v>0</v>
      </c>
      <c r="K8596" s="467">
        <f t="shared" si="276"/>
        <v>0</v>
      </c>
      <c r="L8596" s="113"/>
      <c r="M8596" s="113"/>
    </row>
    <row r="8597" spans="2:13" s="181" customFormat="1" ht="12.75" hidden="1" customHeight="1">
      <c r="B8597" s="1186"/>
      <c r="C8597" s="1159"/>
      <c r="D8597" s="465">
        <v>577</v>
      </c>
      <c r="E8597" s="1156"/>
      <c r="F8597" s="1157"/>
      <c r="G8597" s="1158"/>
      <c r="H8597" s="468">
        <v>0.05</v>
      </c>
      <c r="I8597" s="564"/>
      <c r="J8597" s="377">
        <f t="shared" ref="J8597:J8660" si="277">$I$11027*H8597</f>
        <v>0</v>
      </c>
      <c r="K8597" s="467">
        <f t="shared" si="276"/>
        <v>0</v>
      </c>
      <c r="L8597" s="113"/>
      <c r="M8597" s="113"/>
    </row>
    <row r="8598" spans="2:13" s="181" customFormat="1" ht="12.75" hidden="1" customHeight="1">
      <c r="B8598" s="1186"/>
      <c r="C8598" s="1159"/>
      <c r="D8598" s="465">
        <v>578</v>
      </c>
      <c r="E8598" s="1156"/>
      <c r="F8598" s="1157"/>
      <c r="G8598" s="1158"/>
      <c r="H8598" s="468">
        <v>0.05</v>
      </c>
      <c r="I8598" s="564"/>
      <c r="J8598" s="377">
        <f t="shared" si="277"/>
        <v>0</v>
      </c>
      <c r="K8598" s="467">
        <f t="shared" ref="K8598:K8661" si="278">MAX(0,(I8598-J8598)*0.5)</f>
        <v>0</v>
      </c>
      <c r="L8598" s="113"/>
      <c r="M8598" s="113"/>
    </row>
    <row r="8599" spans="2:13" s="181" customFormat="1" ht="12.75" hidden="1" customHeight="1">
      <c r="B8599" s="1186"/>
      <c r="C8599" s="1159"/>
      <c r="D8599" s="465">
        <v>579</v>
      </c>
      <c r="E8599" s="1156"/>
      <c r="F8599" s="1157"/>
      <c r="G8599" s="1158"/>
      <c r="H8599" s="468">
        <v>0.05</v>
      </c>
      <c r="I8599" s="564"/>
      <c r="J8599" s="377">
        <f t="shared" si="277"/>
        <v>0</v>
      </c>
      <c r="K8599" s="467">
        <f t="shared" si="278"/>
        <v>0</v>
      </c>
      <c r="L8599" s="113"/>
      <c r="M8599" s="113"/>
    </row>
    <row r="8600" spans="2:13" s="181" customFormat="1" ht="12.75" hidden="1" customHeight="1">
      <c r="B8600" s="1186"/>
      <c r="C8600" s="1159"/>
      <c r="D8600" s="465">
        <v>580</v>
      </c>
      <c r="E8600" s="1156"/>
      <c r="F8600" s="1157"/>
      <c r="G8600" s="1158"/>
      <c r="H8600" s="468">
        <v>0.05</v>
      </c>
      <c r="I8600" s="564"/>
      <c r="J8600" s="377">
        <f t="shared" si="277"/>
        <v>0</v>
      </c>
      <c r="K8600" s="467">
        <f t="shared" si="278"/>
        <v>0</v>
      </c>
      <c r="L8600" s="113"/>
      <c r="M8600" s="113"/>
    </row>
    <row r="8601" spans="2:13" s="181" customFormat="1" ht="12.75" hidden="1" customHeight="1">
      <c r="B8601" s="1186"/>
      <c r="C8601" s="1159"/>
      <c r="D8601" s="465">
        <v>581</v>
      </c>
      <c r="E8601" s="1156"/>
      <c r="F8601" s="1157"/>
      <c r="G8601" s="1158"/>
      <c r="H8601" s="468">
        <v>0.05</v>
      </c>
      <c r="I8601" s="564"/>
      <c r="J8601" s="377">
        <f t="shared" si="277"/>
        <v>0</v>
      </c>
      <c r="K8601" s="467">
        <f t="shared" si="278"/>
        <v>0</v>
      </c>
      <c r="L8601" s="113"/>
      <c r="M8601" s="113"/>
    </row>
    <row r="8602" spans="2:13" s="181" customFormat="1" ht="12.75" hidden="1" customHeight="1">
      <c r="B8602" s="1186"/>
      <c r="C8602" s="1159"/>
      <c r="D8602" s="465">
        <v>582</v>
      </c>
      <c r="E8602" s="1156"/>
      <c r="F8602" s="1157"/>
      <c r="G8602" s="1158"/>
      <c r="H8602" s="468">
        <v>0.05</v>
      </c>
      <c r="I8602" s="564"/>
      <c r="J8602" s="377">
        <f t="shared" si="277"/>
        <v>0</v>
      </c>
      <c r="K8602" s="467">
        <f t="shared" si="278"/>
        <v>0</v>
      </c>
      <c r="L8602" s="113"/>
      <c r="M8602" s="113"/>
    </row>
    <row r="8603" spans="2:13" s="181" customFormat="1" ht="12.75" hidden="1" customHeight="1">
      <c r="B8603" s="1186"/>
      <c r="C8603" s="1159"/>
      <c r="D8603" s="465">
        <v>583</v>
      </c>
      <c r="E8603" s="1156"/>
      <c r="F8603" s="1157"/>
      <c r="G8603" s="1158"/>
      <c r="H8603" s="468">
        <v>0.05</v>
      </c>
      <c r="I8603" s="564"/>
      <c r="J8603" s="377">
        <f t="shared" si="277"/>
        <v>0</v>
      </c>
      <c r="K8603" s="467">
        <f t="shared" si="278"/>
        <v>0</v>
      </c>
      <c r="L8603" s="113"/>
      <c r="M8603" s="113"/>
    </row>
    <row r="8604" spans="2:13" s="181" customFormat="1" ht="12.75" hidden="1" customHeight="1">
      <c r="B8604" s="1186"/>
      <c r="C8604" s="1159"/>
      <c r="D8604" s="465">
        <v>584</v>
      </c>
      <c r="E8604" s="1156"/>
      <c r="F8604" s="1157"/>
      <c r="G8604" s="1158"/>
      <c r="H8604" s="468">
        <v>0.05</v>
      </c>
      <c r="I8604" s="564"/>
      <c r="J8604" s="377">
        <f t="shared" si="277"/>
        <v>0</v>
      </c>
      <c r="K8604" s="467">
        <f t="shared" si="278"/>
        <v>0</v>
      </c>
      <c r="L8604" s="113"/>
      <c r="M8604" s="113"/>
    </row>
    <row r="8605" spans="2:13" s="181" customFormat="1" ht="12.75" hidden="1" customHeight="1">
      <c r="B8605" s="1186"/>
      <c r="C8605" s="1159"/>
      <c r="D8605" s="465">
        <v>585</v>
      </c>
      <c r="E8605" s="1156"/>
      <c r="F8605" s="1157"/>
      <c r="G8605" s="1158"/>
      <c r="H8605" s="468">
        <v>0.05</v>
      </c>
      <c r="I8605" s="564"/>
      <c r="J8605" s="377">
        <f t="shared" si="277"/>
        <v>0</v>
      </c>
      <c r="K8605" s="467">
        <f t="shared" si="278"/>
        <v>0</v>
      </c>
      <c r="L8605" s="113"/>
      <c r="M8605" s="113"/>
    </row>
    <row r="8606" spans="2:13" s="181" customFormat="1" ht="12.75" hidden="1" customHeight="1">
      <c r="B8606" s="1186"/>
      <c r="C8606" s="1159"/>
      <c r="D8606" s="465">
        <v>586</v>
      </c>
      <c r="E8606" s="1156"/>
      <c r="F8606" s="1157"/>
      <c r="G8606" s="1158"/>
      <c r="H8606" s="468">
        <v>0.05</v>
      </c>
      <c r="I8606" s="564"/>
      <c r="J8606" s="377">
        <f t="shared" si="277"/>
        <v>0</v>
      </c>
      <c r="K8606" s="467">
        <f t="shared" si="278"/>
        <v>0</v>
      </c>
      <c r="L8606" s="113"/>
      <c r="M8606" s="113"/>
    </row>
    <row r="8607" spans="2:13" s="181" customFormat="1" ht="12.75" hidden="1" customHeight="1">
      <c r="B8607" s="1186"/>
      <c r="C8607" s="1159"/>
      <c r="D8607" s="465">
        <v>587</v>
      </c>
      <c r="E8607" s="1156"/>
      <c r="F8607" s="1157"/>
      <c r="G8607" s="1158"/>
      <c r="H8607" s="468">
        <v>0.05</v>
      </c>
      <c r="I8607" s="564"/>
      <c r="J8607" s="377">
        <f t="shared" si="277"/>
        <v>0</v>
      </c>
      <c r="K8607" s="467">
        <f t="shared" si="278"/>
        <v>0</v>
      </c>
      <c r="L8607" s="113"/>
      <c r="M8607" s="113"/>
    </row>
    <row r="8608" spans="2:13" s="181" customFormat="1" ht="12.75" hidden="1" customHeight="1">
      <c r="B8608" s="1186"/>
      <c r="C8608" s="1159"/>
      <c r="D8608" s="465">
        <v>588</v>
      </c>
      <c r="E8608" s="1156"/>
      <c r="F8608" s="1157"/>
      <c r="G8608" s="1158"/>
      <c r="H8608" s="468">
        <v>0.05</v>
      </c>
      <c r="I8608" s="564"/>
      <c r="J8608" s="377">
        <f t="shared" si="277"/>
        <v>0</v>
      </c>
      <c r="K8608" s="467">
        <f t="shared" si="278"/>
        <v>0</v>
      </c>
      <c r="L8608" s="113"/>
      <c r="M8608" s="113"/>
    </row>
    <row r="8609" spans="2:13" s="181" customFormat="1" ht="12.75" hidden="1" customHeight="1">
      <c r="B8609" s="1186"/>
      <c r="C8609" s="1159"/>
      <c r="D8609" s="465">
        <v>589</v>
      </c>
      <c r="E8609" s="1156"/>
      <c r="F8609" s="1157"/>
      <c r="G8609" s="1158"/>
      <c r="H8609" s="468">
        <v>0.05</v>
      </c>
      <c r="I8609" s="564"/>
      <c r="J8609" s="377">
        <f t="shared" si="277"/>
        <v>0</v>
      </c>
      <c r="K8609" s="467">
        <f t="shared" si="278"/>
        <v>0</v>
      </c>
      <c r="L8609" s="113"/>
      <c r="M8609" s="113"/>
    </row>
    <row r="8610" spans="2:13" s="181" customFormat="1" ht="12.75" hidden="1" customHeight="1">
      <c r="B8610" s="1186"/>
      <c r="C8610" s="1159"/>
      <c r="D8610" s="465">
        <v>590</v>
      </c>
      <c r="E8610" s="1156"/>
      <c r="F8610" s="1157"/>
      <c r="G8610" s="1158"/>
      <c r="H8610" s="468">
        <v>0.05</v>
      </c>
      <c r="I8610" s="564"/>
      <c r="J8610" s="377">
        <f t="shared" si="277"/>
        <v>0</v>
      </c>
      <c r="K8610" s="467">
        <f t="shared" si="278"/>
        <v>0</v>
      </c>
      <c r="L8610" s="113"/>
      <c r="M8610" s="113"/>
    </row>
    <row r="8611" spans="2:13" s="181" customFormat="1" ht="12.75" hidden="1" customHeight="1">
      <c r="B8611" s="1186"/>
      <c r="C8611" s="1159"/>
      <c r="D8611" s="465">
        <v>591</v>
      </c>
      <c r="E8611" s="1156"/>
      <c r="F8611" s="1157"/>
      <c r="G8611" s="1158"/>
      <c r="H8611" s="468">
        <v>0.05</v>
      </c>
      <c r="I8611" s="564"/>
      <c r="J8611" s="377">
        <f t="shared" si="277"/>
        <v>0</v>
      </c>
      <c r="K8611" s="467">
        <f t="shared" si="278"/>
        <v>0</v>
      </c>
      <c r="L8611" s="113"/>
      <c r="M8611" s="113"/>
    </row>
    <row r="8612" spans="2:13" s="181" customFormat="1" ht="12.75" hidden="1" customHeight="1">
      <c r="B8612" s="1186"/>
      <c r="C8612" s="1159"/>
      <c r="D8612" s="465">
        <v>592</v>
      </c>
      <c r="E8612" s="1156"/>
      <c r="F8612" s="1157"/>
      <c r="G8612" s="1158"/>
      <c r="H8612" s="468">
        <v>0.05</v>
      </c>
      <c r="I8612" s="564"/>
      <c r="J8612" s="377">
        <f t="shared" si="277"/>
        <v>0</v>
      </c>
      <c r="K8612" s="467">
        <f t="shared" si="278"/>
        <v>0</v>
      </c>
      <c r="L8612" s="113"/>
      <c r="M8612" s="113"/>
    </row>
    <row r="8613" spans="2:13" s="181" customFormat="1" ht="12.75" hidden="1" customHeight="1">
      <c r="B8613" s="1186"/>
      <c r="C8613" s="1159"/>
      <c r="D8613" s="465">
        <v>593</v>
      </c>
      <c r="E8613" s="1156"/>
      <c r="F8613" s="1157"/>
      <c r="G8613" s="1158"/>
      <c r="H8613" s="468">
        <v>0.05</v>
      </c>
      <c r="I8613" s="564"/>
      <c r="J8613" s="377">
        <f t="shared" si="277"/>
        <v>0</v>
      </c>
      <c r="K8613" s="467">
        <f t="shared" si="278"/>
        <v>0</v>
      </c>
      <c r="L8613" s="113"/>
      <c r="M8613" s="113"/>
    </row>
    <row r="8614" spans="2:13" s="181" customFormat="1" ht="12.75" hidden="1" customHeight="1">
      <c r="B8614" s="1186"/>
      <c r="C8614" s="1159"/>
      <c r="D8614" s="465">
        <v>594</v>
      </c>
      <c r="E8614" s="1156"/>
      <c r="F8614" s="1157"/>
      <c r="G8614" s="1158"/>
      <c r="H8614" s="468">
        <v>0.05</v>
      </c>
      <c r="I8614" s="564"/>
      <c r="J8614" s="377">
        <f t="shared" si="277"/>
        <v>0</v>
      </c>
      <c r="K8614" s="467">
        <f t="shared" si="278"/>
        <v>0</v>
      </c>
      <c r="L8614" s="113"/>
      <c r="M8614" s="113"/>
    </row>
    <row r="8615" spans="2:13" s="181" customFormat="1" ht="12.75" hidden="1" customHeight="1">
      <c r="B8615" s="1186"/>
      <c r="C8615" s="1159"/>
      <c r="D8615" s="465">
        <v>595</v>
      </c>
      <c r="E8615" s="1156"/>
      <c r="F8615" s="1157"/>
      <c r="G8615" s="1158"/>
      <c r="H8615" s="468">
        <v>0.05</v>
      </c>
      <c r="I8615" s="564"/>
      <c r="J8615" s="377">
        <f t="shared" si="277"/>
        <v>0</v>
      </c>
      <c r="K8615" s="467">
        <f t="shared" si="278"/>
        <v>0</v>
      </c>
      <c r="L8615" s="113"/>
      <c r="M8615" s="113"/>
    </row>
    <row r="8616" spans="2:13" s="181" customFormat="1" ht="12.75" hidden="1" customHeight="1">
      <c r="B8616" s="1186"/>
      <c r="C8616" s="1159"/>
      <c r="D8616" s="465">
        <v>596</v>
      </c>
      <c r="E8616" s="1156"/>
      <c r="F8616" s="1157"/>
      <c r="G8616" s="1158"/>
      <c r="H8616" s="468">
        <v>0.05</v>
      </c>
      <c r="I8616" s="564"/>
      <c r="J8616" s="377">
        <f t="shared" si="277"/>
        <v>0</v>
      </c>
      <c r="K8616" s="467">
        <f t="shared" si="278"/>
        <v>0</v>
      </c>
      <c r="L8616" s="113"/>
      <c r="M8616" s="113"/>
    </row>
    <row r="8617" spans="2:13" s="181" customFormat="1" ht="12.75" hidden="1" customHeight="1">
      <c r="B8617" s="1186"/>
      <c r="C8617" s="1159"/>
      <c r="D8617" s="465">
        <v>597</v>
      </c>
      <c r="E8617" s="1156"/>
      <c r="F8617" s="1157"/>
      <c r="G8617" s="1158"/>
      <c r="H8617" s="468">
        <v>0.05</v>
      </c>
      <c r="I8617" s="564"/>
      <c r="J8617" s="377">
        <f t="shared" si="277"/>
        <v>0</v>
      </c>
      <c r="K8617" s="467">
        <f t="shared" si="278"/>
        <v>0</v>
      </c>
      <c r="L8617" s="113"/>
      <c r="M8617" s="113"/>
    </row>
    <row r="8618" spans="2:13" s="181" customFormat="1" ht="12.75" hidden="1" customHeight="1">
      <c r="B8618" s="1186"/>
      <c r="C8618" s="1159"/>
      <c r="D8618" s="465">
        <v>598</v>
      </c>
      <c r="E8618" s="1156"/>
      <c r="F8618" s="1157"/>
      <c r="G8618" s="1158"/>
      <c r="H8618" s="468">
        <v>0.05</v>
      </c>
      <c r="I8618" s="564"/>
      <c r="J8618" s="377">
        <f t="shared" si="277"/>
        <v>0</v>
      </c>
      <c r="K8618" s="467">
        <f t="shared" si="278"/>
        <v>0</v>
      </c>
      <c r="L8618" s="113"/>
      <c r="M8618" s="113"/>
    </row>
    <row r="8619" spans="2:13" s="181" customFormat="1" ht="12.75" hidden="1" customHeight="1">
      <c r="B8619" s="1186"/>
      <c r="C8619" s="1159"/>
      <c r="D8619" s="465">
        <v>599</v>
      </c>
      <c r="E8619" s="1156"/>
      <c r="F8619" s="1157"/>
      <c r="G8619" s="1158"/>
      <c r="H8619" s="468">
        <v>0.05</v>
      </c>
      <c r="I8619" s="564"/>
      <c r="J8619" s="377">
        <f t="shared" si="277"/>
        <v>0</v>
      </c>
      <c r="K8619" s="467">
        <f t="shared" si="278"/>
        <v>0</v>
      </c>
      <c r="L8619" s="113"/>
      <c r="M8619" s="113"/>
    </row>
    <row r="8620" spans="2:13" s="181" customFormat="1" ht="12.75" hidden="1" customHeight="1">
      <c r="B8620" s="1186"/>
      <c r="C8620" s="1159"/>
      <c r="D8620" s="465">
        <v>600</v>
      </c>
      <c r="E8620" s="1156"/>
      <c r="F8620" s="1157"/>
      <c r="G8620" s="1158"/>
      <c r="H8620" s="468">
        <v>0.05</v>
      </c>
      <c r="I8620" s="564"/>
      <c r="J8620" s="377">
        <f t="shared" si="277"/>
        <v>0</v>
      </c>
      <c r="K8620" s="467">
        <f t="shared" si="278"/>
        <v>0</v>
      </c>
      <c r="L8620" s="113"/>
      <c r="M8620" s="113"/>
    </row>
    <row r="8621" spans="2:13" s="181" customFormat="1" ht="12.75" hidden="1" customHeight="1">
      <c r="B8621" s="1186"/>
      <c r="C8621" s="1159"/>
      <c r="D8621" s="465">
        <v>601</v>
      </c>
      <c r="E8621" s="1156"/>
      <c r="F8621" s="1157"/>
      <c r="G8621" s="1158"/>
      <c r="H8621" s="468">
        <v>0.05</v>
      </c>
      <c r="I8621" s="564"/>
      <c r="J8621" s="377">
        <f t="shared" si="277"/>
        <v>0</v>
      </c>
      <c r="K8621" s="467">
        <f t="shared" si="278"/>
        <v>0</v>
      </c>
      <c r="L8621" s="113"/>
      <c r="M8621" s="113"/>
    </row>
    <row r="8622" spans="2:13" s="181" customFormat="1" ht="12.75" hidden="1" customHeight="1">
      <c r="B8622" s="1186"/>
      <c r="C8622" s="1159"/>
      <c r="D8622" s="465">
        <v>602</v>
      </c>
      <c r="E8622" s="1156"/>
      <c r="F8622" s="1157"/>
      <c r="G8622" s="1158"/>
      <c r="H8622" s="468">
        <v>0.05</v>
      </c>
      <c r="I8622" s="564"/>
      <c r="J8622" s="377">
        <f t="shared" si="277"/>
        <v>0</v>
      </c>
      <c r="K8622" s="467">
        <f t="shared" si="278"/>
        <v>0</v>
      </c>
      <c r="L8622" s="113"/>
      <c r="M8622" s="113"/>
    </row>
    <row r="8623" spans="2:13" s="181" customFormat="1" ht="12.75" hidden="1" customHeight="1">
      <c r="B8623" s="1186"/>
      <c r="C8623" s="1159"/>
      <c r="D8623" s="465">
        <v>603</v>
      </c>
      <c r="E8623" s="1156"/>
      <c r="F8623" s="1157"/>
      <c r="G8623" s="1158"/>
      <c r="H8623" s="468">
        <v>0.05</v>
      </c>
      <c r="I8623" s="564"/>
      <c r="J8623" s="377">
        <f t="shared" si="277"/>
        <v>0</v>
      </c>
      <c r="K8623" s="467">
        <f t="shared" si="278"/>
        <v>0</v>
      </c>
      <c r="L8623" s="113"/>
      <c r="M8623" s="113"/>
    </row>
    <row r="8624" spans="2:13" s="181" customFormat="1" ht="12.75" hidden="1" customHeight="1">
      <c r="B8624" s="1186"/>
      <c r="C8624" s="1159"/>
      <c r="D8624" s="465">
        <v>604</v>
      </c>
      <c r="E8624" s="1156"/>
      <c r="F8624" s="1157"/>
      <c r="G8624" s="1158"/>
      <c r="H8624" s="468">
        <v>0.05</v>
      </c>
      <c r="I8624" s="564"/>
      <c r="J8624" s="377">
        <f t="shared" si="277"/>
        <v>0</v>
      </c>
      <c r="K8624" s="467">
        <f t="shared" si="278"/>
        <v>0</v>
      </c>
      <c r="L8624" s="113"/>
      <c r="M8624" s="113"/>
    </row>
    <row r="8625" spans="2:13" s="181" customFormat="1" ht="12.75" hidden="1" customHeight="1">
      <c r="B8625" s="1186"/>
      <c r="C8625" s="1159"/>
      <c r="D8625" s="465">
        <v>605</v>
      </c>
      <c r="E8625" s="1156"/>
      <c r="F8625" s="1157"/>
      <c r="G8625" s="1158"/>
      <c r="H8625" s="468">
        <v>0.05</v>
      </c>
      <c r="I8625" s="564"/>
      <c r="J8625" s="377">
        <f t="shared" si="277"/>
        <v>0</v>
      </c>
      <c r="K8625" s="467">
        <f t="shared" si="278"/>
        <v>0</v>
      </c>
      <c r="L8625" s="113"/>
      <c r="M8625" s="113"/>
    </row>
    <row r="8626" spans="2:13" s="181" customFormat="1" ht="12.75" hidden="1" customHeight="1">
      <c r="B8626" s="1186"/>
      <c r="C8626" s="1159"/>
      <c r="D8626" s="465">
        <v>606</v>
      </c>
      <c r="E8626" s="1156"/>
      <c r="F8626" s="1157"/>
      <c r="G8626" s="1158"/>
      <c r="H8626" s="468">
        <v>0.05</v>
      </c>
      <c r="I8626" s="564"/>
      <c r="J8626" s="377">
        <f t="shared" si="277"/>
        <v>0</v>
      </c>
      <c r="K8626" s="467">
        <f t="shared" si="278"/>
        <v>0</v>
      </c>
      <c r="L8626" s="113"/>
      <c r="M8626" s="113"/>
    </row>
    <row r="8627" spans="2:13" s="181" customFormat="1" ht="12.75" hidden="1" customHeight="1">
      <c r="B8627" s="1186"/>
      <c r="C8627" s="1159"/>
      <c r="D8627" s="465">
        <v>607</v>
      </c>
      <c r="E8627" s="1156"/>
      <c r="F8627" s="1157"/>
      <c r="G8627" s="1158"/>
      <c r="H8627" s="468">
        <v>0.05</v>
      </c>
      <c r="I8627" s="564"/>
      <c r="J8627" s="377">
        <f t="shared" si="277"/>
        <v>0</v>
      </c>
      <c r="K8627" s="467">
        <f t="shared" si="278"/>
        <v>0</v>
      </c>
      <c r="L8627" s="113"/>
      <c r="M8627" s="113"/>
    </row>
    <row r="8628" spans="2:13" s="181" customFormat="1" ht="12.75" hidden="1" customHeight="1">
      <c r="B8628" s="1186"/>
      <c r="C8628" s="1159"/>
      <c r="D8628" s="465">
        <v>608</v>
      </c>
      <c r="E8628" s="1156"/>
      <c r="F8628" s="1157"/>
      <c r="G8628" s="1158"/>
      <c r="H8628" s="468">
        <v>0.05</v>
      </c>
      <c r="I8628" s="564"/>
      <c r="J8628" s="377">
        <f t="shared" si="277"/>
        <v>0</v>
      </c>
      <c r="K8628" s="467">
        <f t="shared" si="278"/>
        <v>0</v>
      </c>
      <c r="L8628" s="113"/>
      <c r="M8628" s="113"/>
    </row>
    <row r="8629" spans="2:13" s="181" customFormat="1" ht="12.75" hidden="1" customHeight="1">
      <c r="B8629" s="1186"/>
      <c r="C8629" s="1159"/>
      <c r="D8629" s="465">
        <v>609</v>
      </c>
      <c r="E8629" s="1156"/>
      <c r="F8629" s="1157"/>
      <c r="G8629" s="1158"/>
      <c r="H8629" s="468">
        <v>0.05</v>
      </c>
      <c r="I8629" s="564"/>
      <c r="J8629" s="377">
        <f t="shared" si="277"/>
        <v>0</v>
      </c>
      <c r="K8629" s="467">
        <f t="shared" si="278"/>
        <v>0</v>
      </c>
      <c r="L8629" s="113"/>
      <c r="M8629" s="113"/>
    </row>
    <row r="8630" spans="2:13" s="181" customFormat="1" ht="12.75" hidden="1" customHeight="1">
      <c r="B8630" s="1186"/>
      <c r="C8630" s="1159"/>
      <c r="D8630" s="465">
        <v>610</v>
      </c>
      <c r="E8630" s="1156"/>
      <c r="F8630" s="1157"/>
      <c r="G8630" s="1158"/>
      <c r="H8630" s="468">
        <v>0.05</v>
      </c>
      <c r="I8630" s="564"/>
      <c r="J8630" s="377">
        <f t="shared" si="277"/>
        <v>0</v>
      </c>
      <c r="K8630" s="467">
        <f t="shared" si="278"/>
        <v>0</v>
      </c>
      <c r="L8630" s="113"/>
      <c r="M8630" s="113"/>
    </row>
    <row r="8631" spans="2:13" s="181" customFormat="1" ht="12.75" hidden="1" customHeight="1">
      <c r="B8631" s="1186"/>
      <c r="C8631" s="1159"/>
      <c r="D8631" s="465">
        <v>611</v>
      </c>
      <c r="E8631" s="1156"/>
      <c r="F8631" s="1157"/>
      <c r="G8631" s="1158"/>
      <c r="H8631" s="468">
        <v>0.05</v>
      </c>
      <c r="I8631" s="564"/>
      <c r="J8631" s="377">
        <f t="shared" si="277"/>
        <v>0</v>
      </c>
      <c r="K8631" s="467">
        <f t="shared" si="278"/>
        <v>0</v>
      </c>
      <c r="L8631" s="113"/>
      <c r="M8631" s="113"/>
    </row>
    <row r="8632" spans="2:13" s="181" customFormat="1" ht="12.75" hidden="1" customHeight="1">
      <c r="B8632" s="1186"/>
      <c r="C8632" s="1159"/>
      <c r="D8632" s="465">
        <v>612</v>
      </c>
      <c r="E8632" s="1156"/>
      <c r="F8632" s="1157"/>
      <c r="G8632" s="1158"/>
      <c r="H8632" s="468">
        <v>0.05</v>
      </c>
      <c r="I8632" s="564"/>
      <c r="J8632" s="377">
        <f t="shared" si="277"/>
        <v>0</v>
      </c>
      <c r="K8632" s="467">
        <f t="shared" si="278"/>
        <v>0</v>
      </c>
      <c r="L8632" s="113"/>
      <c r="M8632" s="113"/>
    </row>
    <row r="8633" spans="2:13" s="181" customFormat="1" ht="12.75" hidden="1" customHeight="1">
      <c r="B8633" s="1186"/>
      <c r="C8633" s="1159"/>
      <c r="D8633" s="465">
        <v>613</v>
      </c>
      <c r="E8633" s="1156"/>
      <c r="F8633" s="1157"/>
      <c r="G8633" s="1158"/>
      <c r="H8633" s="468">
        <v>0.05</v>
      </c>
      <c r="I8633" s="564"/>
      <c r="J8633" s="377">
        <f t="shared" si="277"/>
        <v>0</v>
      </c>
      <c r="K8633" s="467">
        <f t="shared" si="278"/>
        <v>0</v>
      </c>
      <c r="L8633" s="113"/>
      <c r="M8633" s="113"/>
    </row>
    <row r="8634" spans="2:13" s="181" customFormat="1" ht="12.75" hidden="1" customHeight="1">
      <c r="B8634" s="1186"/>
      <c r="C8634" s="1159"/>
      <c r="D8634" s="465">
        <v>614</v>
      </c>
      <c r="E8634" s="1156"/>
      <c r="F8634" s="1157"/>
      <c r="G8634" s="1158"/>
      <c r="H8634" s="468">
        <v>0.05</v>
      </c>
      <c r="I8634" s="564"/>
      <c r="J8634" s="377">
        <f t="shared" si="277"/>
        <v>0</v>
      </c>
      <c r="K8634" s="467">
        <f t="shared" si="278"/>
        <v>0</v>
      </c>
      <c r="L8634" s="113"/>
      <c r="M8634" s="113"/>
    </row>
    <row r="8635" spans="2:13" s="181" customFormat="1" ht="12.75" hidden="1" customHeight="1">
      <c r="B8635" s="1186"/>
      <c r="C8635" s="1159"/>
      <c r="D8635" s="465">
        <v>615</v>
      </c>
      <c r="E8635" s="1156"/>
      <c r="F8635" s="1157"/>
      <c r="G8635" s="1158"/>
      <c r="H8635" s="468">
        <v>0.05</v>
      </c>
      <c r="I8635" s="564"/>
      <c r="J8635" s="377">
        <f t="shared" si="277"/>
        <v>0</v>
      </c>
      <c r="K8635" s="467">
        <f t="shared" si="278"/>
        <v>0</v>
      </c>
      <c r="L8635" s="113"/>
      <c r="M8635" s="113"/>
    </row>
    <row r="8636" spans="2:13" s="181" customFormat="1" ht="12.75" hidden="1" customHeight="1">
      <c r="B8636" s="1186"/>
      <c r="C8636" s="1159"/>
      <c r="D8636" s="465">
        <v>616</v>
      </c>
      <c r="E8636" s="1156"/>
      <c r="F8636" s="1157"/>
      <c r="G8636" s="1158"/>
      <c r="H8636" s="468">
        <v>0.05</v>
      </c>
      <c r="I8636" s="564"/>
      <c r="J8636" s="377">
        <f t="shared" si="277"/>
        <v>0</v>
      </c>
      <c r="K8636" s="467">
        <f t="shared" si="278"/>
        <v>0</v>
      </c>
      <c r="L8636" s="113"/>
      <c r="M8636" s="113"/>
    </row>
    <row r="8637" spans="2:13" s="181" customFormat="1" ht="12.75" hidden="1" customHeight="1">
      <c r="B8637" s="1186"/>
      <c r="C8637" s="1159"/>
      <c r="D8637" s="465">
        <v>617</v>
      </c>
      <c r="E8637" s="1156"/>
      <c r="F8637" s="1157"/>
      <c r="G8637" s="1158"/>
      <c r="H8637" s="468">
        <v>0.05</v>
      </c>
      <c r="I8637" s="564"/>
      <c r="J8637" s="377">
        <f t="shared" si="277"/>
        <v>0</v>
      </c>
      <c r="K8637" s="467">
        <f t="shared" si="278"/>
        <v>0</v>
      </c>
      <c r="L8637" s="113"/>
      <c r="M8637" s="113"/>
    </row>
    <row r="8638" spans="2:13" s="181" customFormat="1" ht="12.75" hidden="1" customHeight="1">
      <c r="B8638" s="1186"/>
      <c r="C8638" s="1159"/>
      <c r="D8638" s="465">
        <v>618</v>
      </c>
      <c r="E8638" s="1156"/>
      <c r="F8638" s="1157"/>
      <c r="G8638" s="1158"/>
      <c r="H8638" s="468">
        <v>0.05</v>
      </c>
      <c r="I8638" s="564"/>
      <c r="J8638" s="377">
        <f t="shared" si="277"/>
        <v>0</v>
      </c>
      <c r="K8638" s="467">
        <f t="shared" si="278"/>
        <v>0</v>
      </c>
      <c r="L8638" s="113"/>
      <c r="M8638" s="113"/>
    </row>
    <row r="8639" spans="2:13" s="181" customFormat="1" ht="12.75" hidden="1" customHeight="1">
      <c r="B8639" s="1186"/>
      <c r="C8639" s="1159"/>
      <c r="D8639" s="465">
        <v>619</v>
      </c>
      <c r="E8639" s="1156"/>
      <c r="F8639" s="1157"/>
      <c r="G8639" s="1158"/>
      <c r="H8639" s="468">
        <v>0.05</v>
      </c>
      <c r="I8639" s="564"/>
      <c r="J8639" s="377">
        <f t="shared" si="277"/>
        <v>0</v>
      </c>
      <c r="K8639" s="467">
        <f t="shared" si="278"/>
        <v>0</v>
      </c>
      <c r="L8639" s="113"/>
      <c r="M8639" s="113"/>
    </row>
    <row r="8640" spans="2:13" s="181" customFormat="1" ht="12.75" hidden="1" customHeight="1">
      <c r="B8640" s="1186"/>
      <c r="C8640" s="1159"/>
      <c r="D8640" s="465">
        <v>620</v>
      </c>
      <c r="E8640" s="1156"/>
      <c r="F8640" s="1157"/>
      <c r="G8640" s="1158"/>
      <c r="H8640" s="468">
        <v>0.05</v>
      </c>
      <c r="I8640" s="564"/>
      <c r="J8640" s="377">
        <f t="shared" si="277"/>
        <v>0</v>
      </c>
      <c r="K8640" s="467">
        <f t="shared" si="278"/>
        <v>0</v>
      </c>
      <c r="L8640" s="113"/>
      <c r="M8640" s="113"/>
    </row>
    <row r="8641" spans="2:13" s="181" customFormat="1" ht="12.75" hidden="1" customHeight="1">
      <c r="B8641" s="1186"/>
      <c r="C8641" s="1159"/>
      <c r="D8641" s="465">
        <v>621</v>
      </c>
      <c r="E8641" s="1156"/>
      <c r="F8641" s="1157"/>
      <c r="G8641" s="1158"/>
      <c r="H8641" s="468">
        <v>0.05</v>
      </c>
      <c r="I8641" s="564"/>
      <c r="J8641" s="377">
        <f t="shared" si="277"/>
        <v>0</v>
      </c>
      <c r="K8641" s="467">
        <f t="shared" si="278"/>
        <v>0</v>
      </c>
      <c r="L8641" s="113"/>
      <c r="M8641" s="113"/>
    </row>
    <row r="8642" spans="2:13" s="181" customFormat="1" ht="12.75" hidden="1" customHeight="1">
      <c r="B8642" s="1186"/>
      <c r="C8642" s="1159"/>
      <c r="D8642" s="465">
        <v>622</v>
      </c>
      <c r="E8642" s="1156"/>
      <c r="F8642" s="1157"/>
      <c r="G8642" s="1158"/>
      <c r="H8642" s="468">
        <v>0.05</v>
      </c>
      <c r="I8642" s="564"/>
      <c r="J8642" s="377">
        <f t="shared" si="277"/>
        <v>0</v>
      </c>
      <c r="K8642" s="467">
        <f t="shared" si="278"/>
        <v>0</v>
      </c>
      <c r="L8642" s="113"/>
      <c r="M8642" s="113"/>
    </row>
    <row r="8643" spans="2:13" s="181" customFormat="1" ht="12.75" hidden="1" customHeight="1">
      <c r="B8643" s="1186"/>
      <c r="C8643" s="1159"/>
      <c r="D8643" s="465">
        <v>623</v>
      </c>
      <c r="E8643" s="1156"/>
      <c r="F8643" s="1157"/>
      <c r="G8643" s="1158"/>
      <c r="H8643" s="468">
        <v>0.05</v>
      </c>
      <c r="I8643" s="564"/>
      <c r="J8643" s="377">
        <f t="shared" si="277"/>
        <v>0</v>
      </c>
      <c r="K8643" s="467">
        <f t="shared" si="278"/>
        <v>0</v>
      </c>
      <c r="L8643" s="113"/>
      <c r="M8643" s="113"/>
    </row>
    <row r="8644" spans="2:13" s="181" customFormat="1" ht="12.75" hidden="1" customHeight="1">
      <c r="B8644" s="1186"/>
      <c r="C8644" s="1159"/>
      <c r="D8644" s="465">
        <v>624</v>
      </c>
      <c r="E8644" s="1156"/>
      <c r="F8644" s="1157"/>
      <c r="G8644" s="1158"/>
      <c r="H8644" s="468">
        <v>0.05</v>
      </c>
      <c r="I8644" s="564"/>
      <c r="J8644" s="377">
        <f t="shared" si="277"/>
        <v>0</v>
      </c>
      <c r="K8644" s="467">
        <f t="shared" si="278"/>
        <v>0</v>
      </c>
      <c r="L8644" s="113"/>
      <c r="M8644" s="113"/>
    </row>
    <row r="8645" spans="2:13" s="181" customFormat="1" ht="12.75" hidden="1" customHeight="1">
      <c r="B8645" s="1186"/>
      <c r="C8645" s="1159"/>
      <c r="D8645" s="465">
        <v>625</v>
      </c>
      <c r="E8645" s="1156"/>
      <c r="F8645" s="1157"/>
      <c r="G8645" s="1158"/>
      <c r="H8645" s="468">
        <v>0.05</v>
      </c>
      <c r="I8645" s="564"/>
      <c r="J8645" s="377">
        <f t="shared" si="277"/>
        <v>0</v>
      </c>
      <c r="K8645" s="467">
        <f t="shared" si="278"/>
        <v>0</v>
      </c>
      <c r="L8645" s="113"/>
      <c r="M8645" s="113"/>
    </row>
    <row r="8646" spans="2:13" s="181" customFormat="1" ht="12.75" hidden="1" customHeight="1">
      <c r="B8646" s="1186"/>
      <c r="C8646" s="1159"/>
      <c r="D8646" s="465">
        <v>626</v>
      </c>
      <c r="E8646" s="1156"/>
      <c r="F8646" s="1157"/>
      <c r="G8646" s="1158"/>
      <c r="H8646" s="468">
        <v>0.05</v>
      </c>
      <c r="I8646" s="564"/>
      <c r="J8646" s="377">
        <f t="shared" si="277"/>
        <v>0</v>
      </c>
      <c r="K8646" s="467">
        <f t="shared" si="278"/>
        <v>0</v>
      </c>
      <c r="L8646" s="113"/>
      <c r="M8646" s="113"/>
    </row>
    <row r="8647" spans="2:13" s="181" customFormat="1" ht="12.75" hidden="1" customHeight="1">
      <c r="B8647" s="1186"/>
      <c r="C8647" s="1159"/>
      <c r="D8647" s="465">
        <v>627</v>
      </c>
      <c r="E8647" s="1156"/>
      <c r="F8647" s="1157"/>
      <c r="G8647" s="1158"/>
      <c r="H8647" s="468">
        <v>0.05</v>
      </c>
      <c r="I8647" s="564"/>
      <c r="J8647" s="377">
        <f t="shared" si="277"/>
        <v>0</v>
      </c>
      <c r="K8647" s="467">
        <f t="shared" si="278"/>
        <v>0</v>
      </c>
      <c r="L8647" s="113"/>
      <c r="M8647" s="113"/>
    </row>
    <row r="8648" spans="2:13" s="181" customFormat="1" ht="12.75" hidden="1" customHeight="1">
      <c r="B8648" s="1186"/>
      <c r="C8648" s="1159"/>
      <c r="D8648" s="465">
        <v>628</v>
      </c>
      <c r="E8648" s="1156"/>
      <c r="F8648" s="1157"/>
      <c r="G8648" s="1158"/>
      <c r="H8648" s="468">
        <v>0.05</v>
      </c>
      <c r="I8648" s="564"/>
      <c r="J8648" s="377">
        <f t="shared" si="277"/>
        <v>0</v>
      </c>
      <c r="K8648" s="467">
        <f t="shared" si="278"/>
        <v>0</v>
      </c>
      <c r="L8648" s="113"/>
      <c r="M8648" s="113"/>
    </row>
    <row r="8649" spans="2:13" s="181" customFormat="1" ht="12.75" hidden="1" customHeight="1">
      <c r="B8649" s="1186"/>
      <c r="C8649" s="1159"/>
      <c r="D8649" s="465">
        <v>629</v>
      </c>
      <c r="E8649" s="1156"/>
      <c r="F8649" s="1157"/>
      <c r="G8649" s="1158"/>
      <c r="H8649" s="468">
        <v>0.05</v>
      </c>
      <c r="I8649" s="564"/>
      <c r="J8649" s="377">
        <f t="shared" si="277"/>
        <v>0</v>
      </c>
      <c r="K8649" s="467">
        <f t="shared" si="278"/>
        <v>0</v>
      </c>
      <c r="L8649" s="113"/>
      <c r="M8649" s="113"/>
    </row>
    <row r="8650" spans="2:13" s="181" customFormat="1" ht="12.75" hidden="1" customHeight="1">
      <c r="B8650" s="1186"/>
      <c r="C8650" s="1159"/>
      <c r="D8650" s="465">
        <v>630</v>
      </c>
      <c r="E8650" s="1156"/>
      <c r="F8650" s="1157"/>
      <c r="G8650" s="1158"/>
      <c r="H8650" s="468">
        <v>0.05</v>
      </c>
      <c r="I8650" s="564"/>
      <c r="J8650" s="377">
        <f t="shared" si="277"/>
        <v>0</v>
      </c>
      <c r="K8650" s="467">
        <f t="shared" si="278"/>
        <v>0</v>
      </c>
      <c r="L8650" s="113"/>
      <c r="M8650" s="113"/>
    </row>
    <row r="8651" spans="2:13" s="181" customFormat="1" ht="12.75" hidden="1" customHeight="1">
      <c r="B8651" s="1186"/>
      <c r="C8651" s="1159"/>
      <c r="D8651" s="465">
        <v>631</v>
      </c>
      <c r="E8651" s="1156"/>
      <c r="F8651" s="1157"/>
      <c r="G8651" s="1158"/>
      <c r="H8651" s="468">
        <v>0.05</v>
      </c>
      <c r="I8651" s="564"/>
      <c r="J8651" s="377">
        <f t="shared" si="277"/>
        <v>0</v>
      </c>
      <c r="K8651" s="467">
        <f t="shared" si="278"/>
        <v>0</v>
      </c>
      <c r="L8651" s="113"/>
      <c r="M8651" s="113"/>
    </row>
    <row r="8652" spans="2:13" s="181" customFormat="1" ht="12.75" hidden="1" customHeight="1">
      <c r="B8652" s="1186"/>
      <c r="C8652" s="1159"/>
      <c r="D8652" s="465">
        <v>632</v>
      </c>
      <c r="E8652" s="1156"/>
      <c r="F8652" s="1157"/>
      <c r="G8652" s="1158"/>
      <c r="H8652" s="468">
        <v>0.05</v>
      </c>
      <c r="I8652" s="564"/>
      <c r="J8652" s="377">
        <f t="shared" si="277"/>
        <v>0</v>
      </c>
      <c r="K8652" s="467">
        <f t="shared" si="278"/>
        <v>0</v>
      </c>
      <c r="L8652" s="113"/>
      <c r="M8652" s="113"/>
    </row>
    <row r="8653" spans="2:13" s="181" customFormat="1" ht="12.75" hidden="1" customHeight="1">
      <c r="B8653" s="1186"/>
      <c r="C8653" s="1159"/>
      <c r="D8653" s="465">
        <v>633</v>
      </c>
      <c r="E8653" s="1156"/>
      <c r="F8653" s="1157"/>
      <c r="G8653" s="1158"/>
      <c r="H8653" s="468">
        <v>0.05</v>
      </c>
      <c r="I8653" s="564"/>
      <c r="J8653" s="377">
        <f t="shared" si="277"/>
        <v>0</v>
      </c>
      <c r="K8653" s="467">
        <f t="shared" si="278"/>
        <v>0</v>
      </c>
      <c r="L8653" s="113"/>
      <c r="M8653" s="113"/>
    </row>
    <row r="8654" spans="2:13" s="181" customFormat="1" ht="12.75" hidden="1" customHeight="1">
      <c r="B8654" s="1186"/>
      <c r="C8654" s="1159"/>
      <c r="D8654" s="465">
        <v>634</v>
      </c>
      <c r="E8654" s="1156"/>
      <c r="F8654" s="1157"/>
      <c r="G8654" s="1158"/>
      <c r="H8654" s="468">
        <v>0.05</v>
      </c>
      <c r="I8654" s="564"/>
      <c r="J8654" s="377">
        <f t="shared" si="277"/>
        <v>0</v>
      </c>
      <c r="K8654" s="467">
        <f t="shared" si="278"/>
        <v>0</v>
      </c>
      <c r="L8654" s="113"/>
      <c r="M8654" s="113"/>
    </row>
    <row r="8655" spans="2:13" s="181" customFormat="1" ht="12.75" hidden="1" customHeight="1">
      <c r="B8655" s="1186"/>
      <c r="C8655" s="1159"/>
      <c r="D8655" s="465">
        <v>635</v>
      </c>
      <c r="E8655" s="1156"/>
      <c r="F8655" s="1157"/>
      <c r="G8655" s="1158"/>
      <c r="H8655" s="468">
        <v>0.05</v>
      </c>
      <c r="I8655" s="564"/>
      <c r="J8655" s="377">
        <f t="shared" si="277"/>
        <v>0</v>
      </c>
      <c r="K8655" s="467">
        <f t="shared" si="278"/>
        <v>0</v>
      </c>
      <c r="L8655" s="113"/>
      <c r="M8655" s="113"/>
    </row>
    <row r="8656" spans="2:13" s="181" customFormat="1" ht="12.75" hidden="1" customHeight="1">
      <c r="B8656" s="1186"/>
      <c r="C8656" s="1159"/>
      <c r="D8656" s="465">
        <v>636</v>
      </c>
      <c r="E8656" s="1156"/>
      <c r="F8656" s="1157"/>
      <c r="G8656" s="1158"/>
      <c r="H8656" s="468">
        <v>0.05</v>
      </c>
      <c r="I8656" s="564"/>
      <c r="J8656" s="377">
        <f t="shared" si="277"/>
        <v>0</v>
      </c>
      <c r="K8656" s="467">
        <f t="shared" si="278"/>
        <v>0</v>
      </c>
      <c r="L8656" s="113"/>
      <c r="M8656" s="113"/>
    </row>
    <row r="8657" spans="2:13" s="181" customFormat="1" ht="12.75" hidden="1" customHeight="1">
      <c r="B8657" s="1186"/>
      <c r="C8657" s="1159"/>
      <c r="D8657" s="465">
        <v>637</v>
      </c>
      <c r="E8657" s="1156"/>
      <c r="F8657" s="1157"/>
      <c r="G8657" s="1158"/>
      <c r="H8657" s="468">
        <v>0.05</v>
      </c>
      <c r="I8657" s="564"/>
      <c r="J8657" s="377">
        <f t="shared" si="277"/>
        <v>0</v>
      </c>
      <c r="K8657" s="467">
        <f t="shared" si="278"/>
        <v>0</v>
      </c>
      <c r="L8657" s="113"/>
      <c r="M8657" s="113"/>
    </row>
    <row r="8658" spans="2:13" s="181" customFormat="1" ht="12.75" hidden="1" customHeight="1">
      <c r="B8658" s="1186"/>
      <c r="C8658" s="1159"/>
      <c r="D8658" s="465">
        <v>638</v>
      </c>
      <c r="E8658" s="1156"/>
      <c r="F8658" s="1157"/>
      <c r="G8658" s="1158"/>
      <c r="H8658" s="468">
        <v>0.05</v>
      </c>
      <c r="I8658" s="564"/>
      <c r="J8658" s="377">
        <f t="shared" si="277"/>
        <v>0</v>
      </c>
      <c r="K8658" s="467">
        <f t="shared" si="278"/>
        <v>0</v>
      </c>
      <c r="L8658" s="113"/>
      <c r="M8658" s="113"/>
    </row>
    <row r="8659" spans="2:13" s="181" customFormat="1" ht="12.75" hidden="1" customHeight="1">
      <c r="B8659" s="1186"/>
      <c r="C8659" s="1159"/>
      <c r="D8659" s="465">
        <v>639</v>
      </c>
      <c r="E8659" s="1156"/>
      <c r="F8659" s="1157"/>
      <c r="G8659" s="1158"/>
      <c r="H8659" s="468">
        <v>0.05</v>
      </c>
      <c r="I8659" s="564"/>
      <c r="J8659" s="377">
        <f t="shared" si="277"/>
        <v>0</v>
      </c>
      <c r="K8659" s="467">
        <f t="shared" si="278"/>
        <v>0</v>
      </c>
      <c r="L8659" s="113"/>
      <c r="M8659" s="113"/>
    </row>
    <row r="8660" spans="2:13" s="181" customFormat="1" ht="12.75" hidden="1" customHeight="1">
      <c r="B8660" s="1186"/>
      <c r="C8660" s="1159"/>
      <c r="D8660" s="465">
        <v>640</v>
      </c>
      <c r="E8660" s="1156"/>
      <c r="F8660" s="1157"/>
      <c r="G8660" s="1158"/>
      <c r="H8660" s="468">
        <v>0.05</v>
      </c>
      <c r="I8660" s="564"/>
      <c r="J8660" s="377">
        <f t="shared" si="277"/>
        <v>0</v>
      </c>
      <c r="K8660" s="467">
        <f t="shared" si="278"/>
        <v>0</v>
      </c>
      <c r="L8660" s="113"/>
      <c r="M8660" s="113"/>
    </row>
    <row r="8661" spans="2:13" s="181" customFormat="1" ht="12.75" hidden="1" customHeight="1">
      <c r="B8661" s="1186"/>
      <c r="C8661" s="1159"/>
      <c r="D8661" s="465">
        <v>641</v>
      </c>
      <c r="E8661" s="1156"/>
      <c r="F8661" s="1157"/>
      <c r="G8661" s="1158"/>
      <c r="H8661" s="468">
        <v>0.05</v>
      </c>
      <c r="I8661" s="564"/>
      <c r="J8661" s="377">
        <f t="shared" ref="J8661:J8724" si="279">$I$11027*H8661</f>
        <v>0</v>
      </c>
      <c r="K8661" s="467">
        <f t="shared" si="278"/>
        <v>0</v>
      </c>
      <c r="L8661" s="113"/>
      <c r="M8661" s="113"/>
    </row>
    <row r="8662" spans="2:13" s="181" customFormat="1" ht="12.75" hidden="1" customHeight="1">
      <c r="B8662" s="1186"/>
      <c r="C8662" s="1159"/>
      <c r="D8662" s="465">
        <v>642</v>
      </c>
      <c r="E8662" s="1156"/>
      <c r="F8662" s="1157"/>
      <c r="G8662" s="1158"/>
      <c r="H8662" s="468">
        <v>0.05</v>
      </c>
      <c r="I8662" s="564"/>
      <c r="J8662" s="377">
        <f t="shared" si="279"/>
        <v>0</v>
      </c>
      <c r="K8662" s="467">
        <f t="shared" ref="K8662:K8725" si="280">MAX(0,(I8662-J8662)*0.5)</f>
        <v>0</v>
      </c>
      <c r="L8662" s="113"/>
      <c r="M8662" s="113"/>
    </row>
    <row r="8663" spans="2:13" s="181" customFormat="1" ht="12.75" hidden="1" customHeight="1">
      <c r="B8663" s="1186"/>
      <c r="C8663" s="1159"/>
      <c r="D8663" s="465">
        <v>643</v>
      </c>
      <c r="E8663" s="1156"/>
      <c r="F8663" s="1157"/>
      <c r="G8663" s="1158"/>
      <c r="H8663" s="468">
        <v>0.05</v>
      </c>
      <c r="I8663" s="564"/>
      <c r="J8663" s="377">
        <f t="shared" si="279"/>
        <v>0</v>
      </c>
      <c r="K8663" s="467">
        <f t="shared" si="280"/>
        <v>0</v>
      </c>
      <c r="L8663" s="113"/>
      <c r="M8663" s="113"/>
    </row>
    <row r="8664" spans="2:13" s="181" customFormat="1" ht="12.75" hidden="1" customHeight="1">
      <c r="B8664" s="1186"/>
      <c r="C8664" s="1159"/>
      <c r="D8664" s="465">
        <v>644</v>
      </c>
      <c r="E8664" s="1156"/>
      <c r="F8664" s="1157"/>
      <c r="G8664" s="1158"/>
      <c r="H8664" s="468">
        <v>0.05</v>
      </c>
      <c r="I8664" s="564"/>
      <c r="J8664" s="377">
        <f t="shared" si="279"/>
        <v>0</v>
      </c>
      <c r="K8664" s="467">
        <f t="shared" si="280"/>
        <v>0</v>
      </c>
      <c r="L8664" s="113"/>
      <c r="M8664" s="113"/>
    </row>
    <row r="8665" spans="2:13" s="181" customFormat="1" ht="12.75" hidden="1" customHeight="1">
      <c r="B8665" s="1186"/>
      <c r="C8665" s="1159"/>
      <c r="D8665" s="465">
        <v>645</v>
      </c>
      <c r="E8665" s="1156"/>
      <c r="F8665" s="1157"/>
      <c r="G8665" s="1158"/>
      <c r="H8665" s="468">
        <v>0.05</v>
      </c>
      <c r="I8665" s="564"/>
      <c r="J8665" s="377">
        <f t="shared" si="279"/>
        <v>0</v>
      </c>
      <c r="K8665" s="467">
        <f t="shared" si="280"/>
        <v>0</v>
      </c>
      <c r="L8665" s="113"/>
      <c r="M8665" s="113"/>
    </row>
    <row r="8666" spans="2:13" s="181" customFormat="1" ht="12.75" hidden="1" customHeight="1">
      <c r="B8666" s="1186"/>
      <c r="C8666" s="1159"/>
      <c r="D8666" s="465">
        <v>646</v>
      </c>
      <c r="E8666" s="1156"/>
      <c r="F8666" s="1157"/>
      <c r="G8666" s="1158"/>
      <c r="H8666" s="468">
        <v>0.05</v>
      </c>
      <c r="I8666" s="564"/>
      <c r="J8666" s="377">
        <f t="shared" si="279"/>
        <v>0</v>
      </c>
      <c r="K8666" s="467">
        <f t="shared" si="280"/>
        <v>0</v>
      </c>
      <c r="L8666" s="113"/>
      <c r="M8666" s="113"/>
    </row>
    <row r="8667" spans="2:13" s="181" customFormat="1" ht="12.75" hidden="1" customHeight="1">
      <c r="B8667" s="1186"/>
      <c r="C8667" s="1159"/>
      <c r="D8667" s="465">
        <v>647</v>
      </c>
      <c r="E8667" s="1156"/>
      <c r="F8667" s="1157"/>
      <c r="G8667" s="1158"/>
      <c r="H8667" s="468">
        <v>0.05</v>
      </c>
      <c r="I8667" s="564"/>
      <c r="J8667" s="377">
        <f t="shared" si="279"/>
        <v>0</v>
      </c>
      <c r="K8667" s="467">
        <f t="shared" si="280"/>
        <v>0</v>
      </c>
      <c r="L8667" s="113"/>
      <c r="M8667" s="113"/>
    </row>
    <row r="8668" spans="2:13" s="181" customFormat="1" ht="12.75" hidden="1" customHeight="1">
      <c r="B8668" s="1186"/>
      <c r="C8668" s="1159"/>
      <c r="D8668" s="465">
        <v>648</v>
      </c>
      <c r="E8668" s="1156"/>
      <c r="F8668" s="1157"/>
      <c r="G8668" s="1158"/>
      <c r="H8668" s="468">
        <v>0.05</v>
      </c>
      <c r="I8668" s="564"/>
      <c r="J8668" s="377">
        <f t="shared" si="279"/>
        <v>0</v>
      </c>
      <c r="K8668" s="467">
        <f t="shared" si="280"/>
        <v>0</v>
      </c>
      <c r="L8668" s="113"/>
      <c r="M8668" s="113"/>
    </row>
    <row r="8669" spans="2:13" s="181" customFormat="1" ht="12.75" hidden="1" customHeight="1">
      <c r="B8669" s="1186"/>
      <c r="C8669" s="1159"/>
      <c r="D8669" s="465">
        <v>649</v>
      </c>
      <c r="E8669" s="1156"/>
      <c r="F8669" s="1157"/>
      <c r="G8669" s="1158"/>
      <c r="H8669" s="468">
        <v>0.05</v>
      </c>
      <c r="I8669" s="564"/>
      <c r="J8669" s="377">
        <f t="shared" si="279"/>
        <v>0</v>
      </c>
      <c r="K8669" s="467">
        <f t="shared" si="280"/>
        <v>0</v>
      </c>
      <c r="L8669" s="113"/>
      <c r="M8669" s="113"/>
    </row>
    <row r="8670" spans="2:13" s="181" customFormat="1" ht="12.75" hidden="1" customHeight="1">
      <c r="B8670" s="1186"/>
      <c r="C8670" s="1159"/>
      <c r="D8670" s="465">
        <v>650</v>
      </c>
      <c r="E8670" s="1156"/>
      <c r="F8670" s="1157"/>
      <c r="G8670" s="1158"/>
      <c r="H8670" s="468">
        <v>0.05</v>
      </c>
      <c r="I8670" s="564"/>
      <c r="J8670" s="377">
        <f t="shared" si="279"/>
        <v>0</v>
      </c>
      <c r="K8670" s="467">
        <f t="shared" si="280"/>
        <v>0</v>
      </c>
      <c r="L8670" s="113"/>
      <c r="M8670" s="113"/>
    </row>
    <row r="8671" spans="2:13" s="181" customFormat="1" ht="12.75" hidden="1" customHeight="1">
      <c r="B8671" s="1186"/>
      <c r="C8671" s="1159"/>
      <c r="D8671" s="465">
        <v>651</v>
      </c>
      <c r="E8671" s="1156"/>
      <c r="F8671" s="1157"/>
      <c r="G8671" s="1158"/>
      <c r="H8671" s="468">
        <v>0.05</v>
      </c>
      <c r="I8671" s="564"/>
      <c r="J8671" s="377">
        <f t="shared" si="279"/>
        <v>0</v>
      </c>
      <c r="K8671" s="467">
        <f t="shared" si="280"/>
        <v>0</v>
      </c>
      <c r="L8671" s="113"/>
      <c r="M8671" s="113"/>
    </row>
    <row r="8672" spans="2:13" s="181" customFormat="1" ht="12.75" hidden="1" customHeight="1">
      <c r="B8672" s="1186"/>
      <c r="C8672" s="1159"/>
      <c r="D8672" s="465">
        <v>652</v>
      </c>
      <c r="E8672" s="1156"/>
      <c r="F8672" s="1157"/>
      <c r="G8672" s="1158"/>
      <c r="H8672" s="468">
        <v>0.05</v>
      </c>
      <c r="I8672" s="564"/>
      <c r="J8672" s="377">
        <f t="shared" si="279"/>
        <v>0</v>
      </c>
      <c r="K8672" s="467">
        <f t="shared" si="280"/>
        <v>0</v>
      </c>
      <c r="L8672" s="113"/>
      <c r="M8672" s="113"/>
    </row>
    <row r="8673" spans="2:13" s="181" customFormat="1" ht="12.75" hidden="1" customHeight="1">
      <c r="B8673" s="1186"/>
      <c r="C8673" s="1159"/>
      <c r="D8673" s="465">
        <v>653</v>
      </c>
      <c r="E8673" s="1156"/>
      <c r="F8673" s="1157"/>
      <c r="G8673" s="1158"/>
      <c r="H8673" s="468">
        <v>0.05</v>
      </c>
      <c r="I8673" s="564"/>
      <c r="J8673" s="377">
        <f t="shared" si="279"/>
        <v>0</v>
      </c>
      <c r="K8673" s="467">
        <f t="shared" si="280"/>
        <v>0</v>
      </c>
      <c r="L8673" s="113"/>
      <c r="M8673" s="113"/>
    </row>
    <row r="8674" spans="2:13" s="181" customFormat="1" ht="12.75" hidden="1" customHeight="1">
      <c r="B8674" s="1186"/>
      <c r="C8674" s="1159"/>
      <c r="D8674" s="465">
        <v>654</v>
      </c>
      <c r="E8674" s="1156"/>
      <c r="F8674" s="1157"/>
      <c r="G8674" s="1158"/>
      <c r="H8674" s="468">
        <v>0.05</v>
      </c>
      <c r="I8674" s="564"/>
      <c r="J8674" s="377">
        <f t="shared" si="279"/>
        <v>0</v>
      </c>
      <c r="K8674" s="467">
        <f t="shared" si="280"/>
        <v>0</v>
      </c>
      <c r="L8674" s="113"/>
      <c r="M8674" s="113"/>
    </row>
    <row r="8675" spans="2:13" s="181" customFormat="1" ht="12.75" hidden="1" customHeight="1">
      <c r="B8675" s="1186"/>
      <c r="C8675" s="1159"/>
      <c r="D8675" s="465">
        <v>655</v>
      </c>
      <c r="E8675" s="1156"/>
      <c r="F8675" s="1157"/>
      <c r="G8675" s="1158"/>
      <c r="H8675" s="468">
        <v>0.05</v>
      </c>
      <c r="I8675" s="564"/>
      <c r="J8675" s="377">
        <f t="shared" si="279"/>
        <v>0</v>
      </c>
      <c r="K8675" s="467">
        <f t="shared" si="280"/>
        <v>0</v>
      </c>
      <c r="L8675" s="113"/>
      <c r="M8675" s="113"/>
    </row>
    <row r="8676" spans="2:13" s="181" customFormat="1" ht="12.75" hidden="1" customHeight="1">
      <c r="B8676" s="1186"/>
      <c r="C8676" s="1159"/>
      <c r="D8676" s="465">
        <v>656</v>
      </c>
      <c r="E8676" s="1156"/>
      <c r="F8676" s="1157"/>
      <c r="G8676" s="1158"/>
      <c r="H8676" s="468">
        <v>0.05</v>
      </c>
      <c r="I8676" s="564"/>
      <c r="J8676" s="377">
        <f t="shared" si="279"/>
        <v>0</v>
      </c>
      <c r="K8676" s="467">
        <f t="shared" si="280"/>
        <v>0</v>
      </c>
      <c r="L8676" s="113"/>
      <c r="M8676" s="113"/>
    </row>
    <row r="8677" spans="2:13" s="181" customFormat="1" ht="12.75" hidden="1" customHeight="1">
      <c r="B8677" s="1186"/>
      <c r="C8677" s="1159"/>
      <c r="D8677" s="465">
        <v>657</v>
      </c>
      <c r="E8677" s="1156"/>
      <c r="F8677" s="1157"/>
      <c r="G8677" s="1158"/>
      <c r="H8677" s="468">
        <v>0.05</v>
      </c>
      <c r="I8677" s="564"/>
      <c r="J8677" s="377">
        <f t="shared" si="279"/>
        <v>0</v>
      </c>
      <c r="K8677" s="467">
        <f t="shared" si="280"/>
        <v>0</v>
      </c>
      <c r="L8677" s="113"/>
      <c r="M8677" s="113"/>
    </row>
    <row r="8678" spans="2:13" s="181" customFormat="1" ht="12.75" hidden="1" customHeight="1">
      <c r="B8678" s="1186"/>
      <c r="C8678" s="1159"/>
      <c r="D8678" s="465">
        <v>658</v>
      </c>
      <c r="E8678" s="1156"/>
      <c r="F8678" s="1157"/>
      <c r="G8678" s="1158"/>
      <c r="H8678" s="468">
        <v>0.05</v>
      </c>
      <c r="I8678" s="564"/>
      <c r="J8678" s="377">
        <f t="shared" si="279"/>
        <v>0</v>
      </c>
      <c r="K8678" s="467">
        <f t="shared" si="280"/>
        <v>0</v>
      </c>
      <c r="L8678" s="113"/>
      <c r="M8678" s="113"/>
    </row>
    <row r="8679" spans="2:13" s="181" customFormat="1" ht="12.75" hidden="1" customHeight="1">
      <c r="B8679" s="1186"/>
      <c r="C8679" s="1159"/>
      <c r="D8679" s="465">
        <v>659</v>
      </c>
      <c r="E8679" s="1156"/>
      <c r="F8679" s="1157"/>
      <c r="G8679" s="1158"/>
      <c r="H8679" s="468">
        <v>0.05</v>
      </c>
      <c r="I8679" s="564"/>
      <c r="J8679" s="377">
        <f t="shared" si="279"/>
        <v>0</v>
      </c>
      <c r="K8679" s="467">
        <f t="shared" si="280"/>
        <v>0</v>
      </c>
      <c r="L8679" s="113"/>
      <c r="M8679" s="113"/>
    </row>
    <row r="8680" spans="2:13" s="181" customFormat="1" ht="12.75" hidden="1" customHeight="1">
      <c r="B8680" s="1186"/>
      <c r="C8680" s="1159"/>
      <c r="D8680" s="465">
        <v>660</v>
      </c>
      <c r="E8680" s="1156"/>
      <c r="F8680" s="1157"/>
      <c r="G8680" s="1158"/>
      <c r="H8680" s="468">
        <v>0.05</v>
      </c>
      <c r="I8680" s="564"/>
      <c r="J8680" s="377">
        <f t="shared" si="279"/>
        <v>0</v>
      </c>
      <c r="K8680" s="467">
        <f t="shared" si="280"/>
        <v>0</v>
      </c>
      <c r="L8680" s="113"/>
      <c r="M8680" s="113"/>
    </row>
    <row r="8681" spans="2:13" s="181" customFormat="1" ht="12.75" hidden="1" customHeight="1">
      <c r="B8681" s="1186"/>
      <c r="C8681" s="1159"/>
      <c r="D8681" s="465">
        <v>661</v>
      </c>
      <c r="E8681" s="1156"/>
      <c r="F8681" s="1157"/>
      <c r="G8681" s="1158"/>
      <c r="H8681" s="468">
        <v>0.05</v>
      </c>
      <c r="I8681" s="564"/>
      <c r="J8681" s="377">
        <f t="shared" si="279"/>
        <v>0</v>
      </c>
      <c r="K8681" s="467">
        <f t="shared" si="280"/>
        <v>0</v>
      </c>
      <c r="L8681" s="113"/>
      <c r="M8681" s="113"/>
    </row>
    <row r="8682" spans="2:13" s="181" customFormat="1" ht="12.75" hidden="1" customHeight="1">
      <c r="B8682" s="1186"/>
      <c r="C8682" s="1159"/>
      <c r="D8682" s="465">
        <v>662</v>
      </c>
      <c r="E8682" s="1156"/>
      <c r="F8682" s="1157"/>
      <c r="G8682" s="1158"/>
      <c r="H8682" s="468">
        <v>0.05</v>
      </c>
      <c r="I8682" s="564"/>
      <c r="J8682" s="377">
        <f t="shared" si="279"/>
        <v>0</v>
      </c>
      <c r="K8682" s="467">
        <f t="shared" si="280"/>
        <v>0</v>
      </c>
      <c r="L8682" s="113"/>
      <c r="M8682" s="113"/>
    </row>
    <row r="8683" spans="2:13" s="181" customFormat="1" ht="12.75" hidden="1" customHeight="1">
      <c r="B8683" s="1186"/>
      <c r="C8683" s="1159"/>
      <c r="D8683" s="465">
        <v>663</v>
      </c>
      <c r="E8683" s="1156"/>
      <c r="F8683" s="1157"/>
      <c r="G8683" s="1158"/>
      <c r="H8683" s="468">
        <v>0.05</v>
      </c>
      <c r="I8683" s="564"/>
      <c r="J8683" s="377">
        <f t="shared" si="279"/>
        <v>0</v>
      </c>
      <c r="K8683" s="467">
        <f t="shared" si="280"/>
        <v>0</v>
      </c>
      <c r="L8683" s="113"/>
      <c r="M8683" s="113"/>
    </row>
    <row r="8684" spans="2:13" s="181" customFormat="1" ht="12.75" hidden="1" customHeight="1">
      <c r="B8684" s="1186"/>
      <c r="C8684" s="1159"/>
      <c r="D8684" s="465">
        <v>664</v>
      </c>
      <c r="E8684" s="1156"/>
      <c r="F8684" s="1157"/>
      <c r="G8684" s="1158"/>
      <c r="H8684" s="468">
        <v>0.05</v>
      </c>
      <c r="I8684" s="564"/>
      <c r="J8684" s="377">
        <f t="shared" si="279"/>
        <v>0</v>
      </c>
      <c r="K8684" s="467">
        <f t="shared" si="280"/>
        <v>0</v>
      </c>
      <c r="L8684" s="113"/>
      <c r="M8684" s="113"/>
    </row>
    <row r="8685" spans="2:13" s="181" customFormat="1" ht="12.75" hidden="1" customHeight="1">
      <c r="B8685" s="1186"/>
      <c r="C8685" s="1159"/>
      <c r="D8685" s="465">
        <v>665</v>
      </c>
      <c r="E8685" s="1156"/>
      <c r="F8685" s="1157"/>
      <c r="G8685" s="1158"/>
      <c r="H8685" s="468">
        <v>0.05</v>
      </c>
      <c r="I8685" s="564"/>
      <c r="J8685" s="377">
        <f t="shared" si="279"/>
        <v>0</v>
      </c>
      <c r="K8685" s="467">
        <f t="shared" si="280"/>
        <v>0</v>
      </c>
      <c r="L8685" s="113"/>
      <c r="M8685" s="113"/>
    </row>
    <row r="8686" spans="2:13" s="181" customFormat="1" ht="12.75" hidden="1" customHeight="1">
      <c r="B8686" s="1186"/>
      <c r="C8686" s="1159"/>
      <c r="D8686" s="465">
        <v>666</v>
      </c>
      <c r="E8686" s="1156"/>
      <c r="F8686" s="1157"/>
      <c r="G8686" s="1158"/>
      <c r="H8686" s="468">
        <v>0.05</v>
      </c>
      <c r="I8686" s="564"/>
      <c r="J8686" s="377">
        <f t="shared" si="279"/>
        <v>0</v>
      </c>
      <c r="K8686" s="467">
        <f t="shared" si="280"/>
        <v>0</v>
      </c>
      <c r="L8686" s="113"/>
      <c r="M8686" s="113"/>
    </row>
    <row r="8687" spans="2:13" s="181" customFormat="1" ht="12.75" hidden="1" customHeight="1">
      <c r="B8687" s="1186"/>
      <c r="C8687" s="1159"/>
      <c r="D8687" s="465">
        <v>667</v>
      </c>
      <c r="E8687" s="1156"/>
      <c r="F8687" s="1157"/>
      <c r="G8687" s="1158"/>
      <c r="H8687" s="468">
        <v>0.05</v>
      </c>
      <c r="I8687" s="564"/>
      <c r="J8687" s="377">
        <f t="shared" si="279"/>
        <v>0</v>
      </c>
      <c r="K8687" s="467">
        <f t="shared" si="280"/>
        <v>0</v>
      </c>
      <c r="L8687" s="113"/>
      <c r="M8687" s="113"/>
    </row>
    <row r="8688" spans="2:13" s="181" customFormat="1" ht="12.75" hidden="1" customHeight="1">
      <c r="B8688" s="1186"/>
      <c r="C8688" s="1159"/>
      <c r="D8688" s="465">
        <v>668</v>
      </c>
      <c r="E8688" s="1156"/>
      <c r="F8688" s="1157"/>
      <c r="G8688" s="1158"/>
      <c r="H8688" s="468">
        <v>0.05</v>
      </c>
      <c r="I8688" s="564"/>
      <c r="J8688" s="377">
        <f t="shared" si="279"/>
        <v>0</v>
      </c>
      <c r="K8688" s="467">
        <f t="shared" si="280"/>
        <v>0</v>
      </c>
      <c r="L8688" s="113"/>
      <c r="M8688" s="113"/>
    </row>
    <row r="8689" spans="2:13" s="181" customFormat="1" ht="12.75" hidden="1" customHeight="1">
      <c r="B8689" s="1186"/>
      <c r="C8689" s="1159"/>
      <c r="D8689" s="465">
        <v>669</v>
      </c>
      <c r="E8689" s="1156"/>
      <c r="F8689" s="1157"/>
      <c r="G8689" s="1158"/>
      <c r="H8689" s="468">
        <v>0.05</v>
      </c>
      <c r="I8689" s="564"/>
      <c r="J8689" s="377">
        <f t="shared" si="279"/>
        <v>0</v>
      </c>
      <c r="K8689" s="467">
        <f t="shared" si="280"/>
        <v>0</v>
      </c>
      <c r="L8689" s="113"/>
      <c r="M8689" s="113"/>
    </row>
    <row r="8690" spans="2:13" s="181" customFormat="1" ht="12.75" hidden="1" customHeight="1">
      <c r="B8690" s="1186"/>
      <c r="C8690" s="1159"/>
      <c r="D8690" s="465">
        <v>670</v>
      </c>
      <c r="E8690" s="1156"/>
      <c r="F8690" s="1157"/>
      <c r="G8690" s="1158"/>
      <c r="H8690" s="468">
        <v>0.05</v>
      </c>
      <c r="I8690" s="564"/>
      <c r="J8690" s="377">
        <f t="shared" si="279"/>
        <v>0</v>
      </c>
      <c r="K8690" s="467">
        <f t="shared" si="280"/>
        <v>0</v>
      </c>
      <c r="L8690" s="113"/>
      <c r="M8690" s="113"/>
    </row>
    <row r="8691" spans="2:13" s="181" customFormat="1" ht="12.75" hidden="1" customHeight="1">
      <c r="B8691" s="1186"/>
      <c r="C8691" s="1159"/>
      <c r="D8691" s="465">
        <v>671</v>
      </c>
      <c r="E8691" s="1156"/>
      <c r="F8691" s="1157"/>
      <c r="G8691" s="1158"/>
      <c r="H8691" s="468">
        <v>0.05</v>
      </c>
      <c r="I8691" s="564"/>
      <c r="J8691" s="377">
        <f t="shared" si="279"/>
        <v>0</v>
      </c>
      <c r="K8691" s="467">
        <f t="shared" si="280"/>
        <v>0</v>
      </c>
      <c r="L8691" s="113"/>
      <c r="M8691" s="113"/>
    </row>
    <row r="8692" spans="2:13" s="181" customFormat="1" ht="12.75" hidden="1" customHeight="1">
      <c r="B8692" s="1186"/>
      <c r="C8692" s="1159"/>
      <c r="D8692" s="465">
        <v>672</v>
      </c>
      <c r="E8692" s="1156"/>
      <c r="F8692" s="1157"/>
      <c r="G8692" s="1158"/>
      <c r="H8692" s="468">
        <v>0.05</v>
      </c>
      <c r="I8692" s="564"/>
      <c r="J8692" s="377">
        <f t="shared" si="279"/>
        <v>0</v>
      </c>
      <c r="K8692" s="467">
        <f t="shared" si="280"/>
        <v>0</v>
      </c>
      <c r="L8692" s="113"/>
      <c r="M8692" s="113"/>
    </row>
    <row r="8693" spans="2:13" s="181" customFormat="1" ht="12.75" hidden="1" customHeight="1">
      <c r="B8693" s="1186"/>
      <c r="C8693" s="1159"/>
      <c r="D8693" s="465">
        <v>673</v>
      </c>
      <c r="E8693" s="1156"/>
      <c r="F8693" s="1157"/>
      <c r="G8693" s="1158"/>
      <c r="H8693" s="468">
        <v>0.05</v>
      </c>
      <c r="I8693" s="564"/>
      <c r="J8693" s="377">
        <f t="shared" si="279"/>
        <v>0</v>
      </c>
      <c r="K8693" s="467">
        <f t="shared" si="280"/>
        <v>0</v>
      </c>
      <c r="L8693" s="113"/>
      <c r="M8693" s="113"/>
    </row>
    <row r="8694" spans="2:13" s="181" customFormat="1" ht="12.75" hidden="1" customHeight="1">
      <c r="B8694" s="1186"/>
      <c r="C8694" s="1159"/>
      <c r="D8694" s="465">
        <v>674</v>
      </c>
      <c r="E8694" s="1156"/>
      <c r="F8694" s="1157"/>
      <c r="G8694" s="1158"/>
      <c r="H8694" s="468">
        <v>0.05</v>
      </c>
      <c r="I8694" s="564"/>
      <c r="J8694" s="377">
        <f t="shared" si="279"/>
        <v>0</v>
      </c>
      <c r="K8694" s="467">
        <f t="shared" si="280"/>
        <v>0</v>
      </c>
      <c r="L8694" s="113"/>
      <c r="M8694" s="113"/>
    </row>
    <row r="8695" spans="2:13" s="181" customFormat="1" ht="12.75" hidden="1" customHeight="1">
      <c r="B8695" s="1186"/>
      <c r="C8695" s="1159"/>
      <c r="D8695" s="465">
        <v>675</v>
      </c>
      <c r="E8695" s="1156"/>
      <c r="F8695" s="1157"/>
      <c r="G8695" s="1158"/>
      <c r="H8695" s="468">
        <v>0.05</v>
      </c>
      <c r="I8695" s="564"/>
      <c r="J8695" s="377">
        <f t="shared" si="279"/>
        <v>0</v>
      </c>
      <c r="K8695" s="467">
        <f t="shared" si="280"/>
        <v>0</v>
      </c>
      <c r="L8695" s="113"/>
      <c r="M8695" s="113"/>
    </row>
    <row r="8696" spans="2:13" s="181" customFormat="1" ht="12.75" hidden="1" customHeight="1">
      <c r="B8696" s="1186"/>
      <c r="C8696" s="1159"/>
      <c r="D8696" s="465">
        <v>676</v>
      </c>
      <c r="E8696" s="1156"/>
      <c r="F8696" s="1157"/>
      <c r="G8696" s="1158"/>
      <c r="H8696" s="468">
        <v>0.05</v>
      </c>
      <c r="I8696" s="564"/>
      <c r="J8696" s="377">
        <f t="shared" si="279"/>
        <v>0</v>
      </c>
      <c r="K8696" s="467">
        <f t="shared" si="280"/>
        <v>0</v>
      </c>
      <c r="L8696" s="113"/>
      <c r="M8696" s="113"/>
    </row>
    <row r="8697" spans="2:13" s="181" customFormat="1" ht="12.75" hidden="1" customHeight="1">
      <c r="B8697" s="1186"/>
      <c r="C8697" s="1159"/>
      <c r="D8697" s="465">
        <v>677</v>
      </c>
      <c r="E8697" s="1156"/>
      <c r="F8697" s="1157"/>
      <c r="G8697" s="1158"/>
      <c r="H8697" s="468">
        <v>0.05</v>
      </c>
      <c r="I8697" s="564"/>
      <c r="J8697" s="377">
        <f t="shared" si="279"/>
        <v>0</v>
      </c>
      <c r="K8697" s="467">
        <f t="shared" si="280"/>
        <v>0</v>
      </c>
      <c r="L8697" s="113"/>
      <c r="M8697" s="113"/>
    </row>
    <row r="8698" spans="2:13" s="181" customFormat="1" ht="12.75" hidden="1" customHeight="1">
      <c r="B8698" s="1186"/>
      <c r="C8698" s="1159"/>
      <c r="D8698" s="465">
        <v>678</v>
      </c>
      <c r="E8698" s="1156"/>
      <c r="F8698" s="1157"/>
      <c r="G8698" s="1158"/>
      <c r="H8698" s="468">
        <v>0.05</v>
      </c>
      <c r="I8698" s="564"/>
      <c r="J8698" s="377">
        <f t="shared" si="279"/>
        <v>0</v>
      </c>
      <c r="K8698" s="467">
        <f t="shared" si="280"/>
        <v>0</v>
      </c>
      <c r="L8698" s="113"/>
      <c r="M8698" s="113"/>
    </row>
    <row r="8699" spans="2:13" s="181" customFormat="1" ht="12.75" hidden="1" customHeight="1">
      <c r="B8699" s="1186"/>
      <c r="C8699" s="1159"/>
      <c r="D8699" s="465">
        <v>679</v>
      </c>
      <c r="E8699" s="1156"/>
      <c r="F8699" s="1157"/>
      <c r="G8699" s="1158"/>
      <c r="H8699" s="468">
        <v>0.05</v>
      </c>
      <c r="I8699" s="564"/>
      <c r="J8699" s="377">
        <f t="shared" si="279"/>
        <v>0</v>
      </c>
      <c r="K8699" s="467">
        <f t="shared" si="280"/>
        <v>0</v>
      </c>
      <c r="L8699" s="113"/>
      <c r="M8699" s="113"/>
    </row>
    <row r="8700" spans="2:13" s="181" customFormat="1" ht="12.75" hidden="1" customHeight="1">
      <c r="B8700" s="1186"/>
      <c r="C8700" s="1159"/>
      <c r="D8700" s="465">
        <v>680</v>
      </c>
      <c r="E8700" s="1156"/>
      <c r="F8700" s="1157"/>
      <c r="G8700" s="1158"/>
      <c r="H8700" s="468">
        <v>0.05</v>
      </c>
      <c r="I8700" s="564"/>
      <c r="J8700" s="377">
        <f t="shared" si="279"/>
        <v>0</v>
      </c>
      <c r="K8700" s="467">
        <f t="shared" si="280"/>
        <v>0</v>
      </c>
      <c r="L8700" s="113"/>
      <c r="M8700" s="113"/>
    </row>
    <row r="8701" spans="2:13" s="181" customFormat="1" ht="12.75" hidden="1" customHeight="1">
      <c r="B8701" s="1186"/>
      <c r="C8701" s="1159"/>
      <c r="D8701" s="465">
        <v>681</v>
      </c>
      <c r="E8701" s="1156"/>
      <c r="F8701" s="1157"/>
      <c r="G8701" s="1158"/>
      <c r="H8701" s="468">
        <v>0.05</v>
      </c>
      <c r="I8701" s="564"/>
      <c r="J8701" s="377">
        <f t="shared" si="279"/>
        <v>0</v>
      </c>
      <c r="K8701" s="467">
        <f t="shared" si="280"/>
        <v>0</v>
      </c>
      <c r="L8701" s="113"/>
      <c r="M8701" s="113"/>
    </row>
    <row r="8702" spans="2:13" s="181" customFormat="1" ht="12.75" hidden="1" customHeight="1">
      <c r="B8702" s="1186"/>
      <c r="C8702" s="1159"/>
      <c r="D8702" s="465">
        <v>682</v>
      </c>
      <c r="E8702" s="1156"/>
      <c r="F8702" s="1157"/>
      <c r="G8702" s="1158"/>
      <c r="H8702" s="468">
        <v>0.05</v>
      </c>
      <c r="I8702" s="564"/>
      <c r="J8702" s="377">
        <f t="shared" si="279"/>
        <v>0</v>
      </c>
      <c r="K8702" s="467">
        <f t="shared" si="280"/>
        <v>0</v>
      </c>
      <c r="L8702" s="113"/>
      <c r="M8702" s="113"/>
    </row>
    <row r="8703" spans="2:13" s="181" customFormat="1" ht="12.75" hidden="1" customHeight="1">
      <c r="B8703" s="1186"/>
      <c r="C8703" s="1159"/>
      <c r="D8703" s="465">
        <v>683</v>
      </c>
      <c r="E8703" s="1156"/>
      <c r="F8703" s="1157"/>
      <c r="G8703" s="1158"/>
      <c r="H8703" s="468">
        <v>0.05</v>
      </c>
      <c r="I8703" s="564"/>
      <c r="J8703" s="377">
        <f t="shared" si="279"/>
        <v>0</v>
      </c>
      <c r="K8703" s="467">
        <f t="shared" si="280"/>
        <v>0</v>
      </c>
      <c r="L8703" s="113"/>
      <c r="M8703" s="113"/>
    </row>
    <row r="8704" spans="2:13" s="181" customFormat="1" ht="12.75" hidden="1" customHeight="1">
      <c r="B8704" s="1186"/>
      <c r="C8704" s="1159"/>
      <c r="D8704" s="465">
        <v>684</v>
      </c>
      <c r="E8704" s="1156"/>
      <c r="F8704" s="1157"/>
      <c r="G8704" s="1158"/>
      <c r="H8704" s="468">
        <v>0.05</v>
      </c>
      <c r="I8704" s="564"/>
      <c r="J8704" s="377">
        <f t="shared" si="279"/>
        <v>0</v>
      </c>
      <c r="K8704" s="467">
        <f t="shared" si="280"/>
        <v>0</v>
      </c>
      <c r="L8704" s="113"/>
      <c r="M8704" s="113"/>
    </row>
    <row r="8705" spans="2:13" s="181" customFormat="1" ht="12.75" hidden="1" customHeight="1">
      <c r="B8705" s="1186"/>
      <c r="C8705" s="1159"/>
      <c r="D8705" s="465">
        <v>685</v>
      </c>
      <c r="E8705" s="1156"/>
      <c r="F8705" s="1157"/>
      <c r="G8705" s="1158"/>
      <c r="H8705" s="468">
        <v>0.05</v>
      </c>
      <c r="I8705" s="564"/>
      <c r="J8705" s="377">
        <f t="shared" si="279"/>
        <v>0</v>
      </c>
      <c r="K8705" s="467">
        <f t="shared" si="280"/>
        <v>0</v>
      </c>
      <c r="L8705" s="113"/>
      <c r="M8705" s="113"/>
    </row>
    <row r="8706" spans="2:13" s="181" customFormat="1" ht="12.75" hidden="1" customHeight="1">
      <c r="B8706" s="1186"/>
      <c r="C8706" s="1159"/>
      <c r="D8706" s="465">
        <v>686</v>
      </c>
      <c r="E8706" s="1156"/>
      <c r="F8706" s="1157"/>
      <c r="G8706" s="1158"/>
      <c r="H8706" s="468">
        <v>0.05</v>
      </c>
      <c r="I8706" s="564"/>
      <c r="J8706" s="377">
        <f t="shared" si="279"/>
        <v>0</v>
      </c>
      <c r="K8706" s="467">
        <f t="shared" si="280"/>
        <v>0</v>
      </c>
      <c r="L8706" s="113"/>
      <c r="M8706" s="113"/>
    </row>
    <row r="8707" spans="2:13" s="181" customFormat="1" ht="12.75" hidden="1" customHeight="1">
      <c r="B8707" s="1186"/>
      <c r="C8707" s="1159"/>
      <c r="D8707" s="465">
        <v>687</v>
      </c>
      <c r="E8707" s="1156"/>
      <c r="F8707" s="1157"/>
      <c r="G8707" s="1158"/>
      <c r="H8707" s="468">
        <v>0.05</v>
      </c>
      <c r="I8707" s="564"/>
      <c r="J8707" s="377">
        <f t="shared" si="279"/>
        <v>0</v>
      </c>
      <c r="K8707" s="467">
        <f t="shared" si="280"/>
        <v>0</v>
      </c>
      <c r="L8707" s="113"/>
      <c r="M8707" s="113"/>
    </row>
    <row r="8708" spans="2:13" s="181" customFormat="1" ht="12.75" hidden="1" customHeight="1">
      <c r="B8708" s="1186"/>
      <c r="C8708" s="1159"/>
      <c r="D8708" s="465">
        <v>688</v>
      </c>
      <c r="E8708" s="1156"/>
      <c r="F8708" s="1157"/>
      <c r="G8708" s="1158"/>
      <c r="H8708" s="468">
        <v>0.05</v>
      </c>
      <c r="I8708" s="564"/>
      <c r="J8708" s="377">
        <f t="shared" si="279"/>
        <v>0</v>
      </c>
      <c r="K8708" s="467">
        <f t="shared" si="280"/>
        <v>0</v>
      </c>
      <c r="L8708" s="113"/>
      <c r="M8708" s="113"/>
    </row>
    <row r="8709" spans="2:13" s="181" customFormat="1" ht="12.75" hidden="1" customHeight="1">
      <c r="B8709" s="1186"/>
      <c r="C8709" s="1159"/>
      <c r="D8709" s="465">
        <v>689</v>
      </c>
      <c r="E8709" s="1156"/>
      <c r="F8709" s="1157"/>
      <c r="G8709" s="1158"/>
      <c r="H8709" s="468">
        <v>0.05</v>
      </c>
      <c r="I8709" s="564"/>
      <c r="J8709" s="377">
        <f t="shared" si="279"/>
        <v>0</v>
      </c>
      <c r="K8709" s="467">
        <f t="shared" si="280"/>
        <v>0</v>
      </c>
      <c r="L8709" s="113"/>
      <c r="M8709" s="113"/>
    </row>
    <row r="8710" spans="2:13" s="181" customFormat="1" ht="12.75" hidden="1" customHeight="1">
      <c r="B8710" s="1186"/>
      <c r="C8710" s="1159"/>
      <c r="D8710" s="465">
        <v>690</v>
      </c>
      <c r="E8710" s="1156"/>
      <c r="F8710" s="1157"/>
      <c r="G8710" s="1158"/>
      <c r="H8710" s="468">
        <v>0.05</v>
      </c>
      <c r="I8710" s="564"/>
      <c r="J8710" s="377">
        <f t="shared" si="279"/>
        <v>0</v>
      </c>
      <c r="K8710" s="467">
        <f t="shared" si="280"/>
        <v>0</v>
      </c>
      <c r="L8710" s="113"/>
      <c r="M8710" s="113"/>
    </row>
    <row r="8711" spans="2:13" s="181" customFormat="1" ht="12.75" hidden="1" customHeight="1">
      <c r="B8711" s="1186"/>
      <c r="C8711" s="1159"/>
      <c r="D8711" s="465">
        <v>691</v>
      </c>
      <c r="E8711" s="1156"/>
      <c r="F8711" s="1157"/>
      <c r="G8711" s="1158"/>
      <c r="H8711" s="468">
        <v>0.05</v>
      </c>
      <c r="I8711" s="564"/>
      <c r="J8711" s="377">
        <f t="shared" si="279"/>
        <v>0</v>
      </c>
      <c r="K8711" s="467">
        <f t="shared" si="280"/>
        <v>0</v>
      </c>
      <c r="L8711" s="113"/>
      <c r="M8711" s="113"/>
    </row>
    <row r="8712" spans="2:13" s="181" customFormat="1" ht="12.75" hidden="1" customHeight="1">
      <c r="B8712" s="1186"/>
      <c r="C8712" s="1159"/>
      <c r="D8712" s="465">
        <v>692</v>
      </c>
      <c r="E8712" s="1156"/>
      <c r="F8712" s="1157"/>
      <c r="G8712" s="1158"/>
      <c r="H8712" s="468">
        <v>0.05</v>
      </c>
      <c r="I8712" s="564"/>
      <c r="J8712" s="377">
        <f t="shared" si="279"/>
        <v>0</v>
      </c>
      <c r="K8712" s="467">
        <f t="shared" si="280"/>
        <v>0</v>
      </c>
      <c r="L8712" s="113"/>
      <c r="M8712" s="113"/>
    </row>
    <row r="8713" spans="2:13" s="181" customFormat="1" ht="12.75" hidden="1" customHeight="1">
      <c r="B8713" s="1186"/>
      <c r="C8713" s="1159"/>
      <c r="D8713" s="465">
        <v>693</v>
      </c>
      <c r="E8713" s="1156"/>
      <c r="F8713" s="1157"/>
      <c r="G8713" s="1158"/>
      <c r="H8713" s="468">
        <v>0.05</v>
      </c>
      <c r="I8713" s="564"/>
      <c r="J8713" s="377">
        <f t="shared" si="279"/>
        <v>0</v>
      </c>
      <c r="K8713" s="467">
        <f t="shared" si="280"/>
        <v>0</v>
      </c>
      <c r="L8713" s="113"/>
      <c r="M8713" s="113"/>
    </row>
    <row r="8714" spans="2:13" s="181" customFormat="1" ht="12.75" hidden="1" customHeight="1">
      <c r="B8714" s="1186"/>
      <c r="C8714" s="1159"/>
      <c r="D8714" s="465">
        <v>694</v>
      </c>
      <c r="E8714" s="1156"/>
      <c r="F8714" s="1157"/>
      <c r="G8714" s="1158"/>
      <c r="H8714" s="468">
        <v>0.05</v>
      </c>
      <c r="I8714" s="564"/>
      <c r="J8714" s="377">
        <f t="shared" si="279"/>
        <v>0</v>
      </c>
      <c r="K8714" s="467">
        <f t="shared" si="280"/>
        <v>0</v>
      </c>
      <c r="L8714" s="113"/>
      <c r="M8714" s="113"/>
    </row>
    <row r="8715" spans="2:13" s="181" customFormat="1" ht="12.75" hidden="1" customHeight="1">
      <c r="B8715" s="1186"/>
      <c r="C8715" s="1159"/>
      <c r="D8715" s="465">
        <v>695</v>
      </c>
      <c r="E8715" s="1156"/>
      <c r="F8715" s="1157"/>
      <c r="G8715" s="1158"/>
      <c r="H8715" s="468">
        <v>0.05</v>
      </c>
      <c r="I8715" s="564"/>
      <c r="J8715" s="377">
        <f t="shared" si="279"/>
        <v>0</v>
      </c>
      <c r="K8715" s="467">
        <f t="shared" si="280"/>
        <v>0</v>
      </c>
      <c r="L8715" s="113"/>
      <c r="M8715" s="113"/>
    </row>
    <row r="8716" spans="2:13" s="181" customFormat="1" ht="12.75" hidden="1" customHeight="1">
      <c r="B8716" s="1186"/>
      <c r="C8716" s="1159"/>
      <c r="D8716" s="465">
        <v>696</v>
      </c>
      <c r="E8716" s="1156"/>
      <c r="F8716" s="1157"/>
      <c r="G8716" s="1158"/>
      <c r="H8716" s="468">
        <v>0.05</v>
      </c>
      <c r="I8716" s="564"/>
      <c r="J8716" s="377">
        <f t="shared" si="279"/>
        <v>0</v>
      </c>
      <c r="K8716" s="467">
        <f t="shared" si="280"/>
        <v>0</v>
      </c>
      <c r="L8716" s="113"/>
      <c r="M8716" s="113"/>
    </row>
    <row r="8717" spans="2:13" s="181" customFormat="1" ht="12.75" hidden="1" customHeight="1">
      <c r="B8717" s="1186"/>
      <c r="C8717" s="1159"/>
      <c r="D8717" s="465">
        <v>697</v>
      </c>
      <c r="E8717" s="1156"/>
      <c r="F8717" s="1157"/>
      <c r="G8717" s="1158"/>
      <c r="H8717" s="468">
        <v>0.05</v>
      </c>
      <c r="I8717" s="564"/>
      <c r="J8717" s="377">
        <f t="shared" si="279"/>
        <v>0</v>
      </c>
      <c r="K8717" s="467">
        <f t="shared" si="280"/>
        <v>0</v>
      </c>
      <c r="L8717" s="113"/>
      <c r="M8717" s="113"/>
    </row>
    <row r="8718" spans="2:13" s="181" customFormat="1" ht="12.75" hidden="1" customHeight="1">
      <c r="B8718" s="1186"/>
      <c r="C8718" s="1159"/>
      <c r="D8718" s="465">
        <v>698</v>
      </c>
      <c r="E8718" s="1156"/>
      <c r="F8718" s="1157"/>
      <c r="G8718" s="1158"/>
      <c r="H8718" s="468">
        <v>0.05</v>
      </c>
      <c r="I8718" s="564"/>
      <c r="J8718" s="377">
        <f t="shared" si="279"/>
        <v>0</v>
      </c>
      <c r="K8718" s="467">
        <f t="shared" si="280"/>
        <v>0</v>
      </c>
      <c r="L8718" s="113"/>
      <c r="M8718" s="113"/>
    </row>
    <row r="8719" spans="2:13" s="181" customFormat="1" ht="12.75" hidden="1" customHeight="1">
      <c r="B8719" s="1186"/>
      <c r="C8719" s="1159"/>
      <c r="D8719" s="465">
        <v>699</v>
      </c>
      <c r="E8719" s="1156"/>
      <c r="F8719" s="1157"/>
      <c r="G8719" s="1158"/>
      <c r="H8719" s="468">
        <v>0.05</v>
      </c>
      <c r="I8719" s="564"/>
      <c r="J8719" s="377">
        <f t="shared" si="279"/>
        <v>0</v>
      </c>
      <c r="K8719" s="467">
        <f t="shared" si="280"/>
        <v>0</v>
      </c>
      <c r="L8719" s="113"/>
      <c r="M8719" s="113"/>
    </row>
    <row r="8720" spans="2:13" s="181" customFormat="1" ht="12.75" hidden="1" customHeight="1">
      <c r="B8720" s="1186"/>
      <c r="C8720" s="1159"/>
      <c r="D8720" s="465">
        <v>700</v>
      </c>
      <c r="E8720" s="1156"/>
      <c r="F8720" s="1157"/>
      <c r="G8720" s="1158"/>
      <c r="H8720" s="468">
        <v>0.05</v>
      </c>
      <c r="I8720" s="564"/>
      <c r="J8720" s="377">
        <f t="shared" si="279"/>
        <v>0</v>
      </c>
      <c r="K8720" s="467">
        <f t="shared" si="280"/>
        <v>0</v>
      </c>
      <c r="L8720" s="113"/>
      <c r="M8720" s="113"/>
    </row>
    <row r="8721" spans="2:13" s="181" customFormat="1" ht="12.75" hidden="1" customHeight="1">
      <c r="B8721" s="1186"/>
      <c r="C8721" s="1159"/>
      <c r="D8721" s="465">
        <v>701</v>
      </c>
      <c r="E8721" s="1156"/>
      <c r="F8721" s="1157"/>
      <c r="G8721" s="1158"/>
      <c r="H8721" s="468">
        <v>0.05</v>
      </c>
      <c r="I8721" s="564"/>
      <c r="J8721" s="377">
        <f t="shared" si="279"/>
        <v>0</v>
      </c>
      <c r="K8721" s="467">
        <f t="shared" si="280"/>
        <v>0</v>
      </c>
      <c r="L8721" s="113"/>
      <c r="M8721" s="113"/>
    </row>
    <row r="8722" spans="2:13" s="181" customFormat="1" ht="12.75" hidden="1" customHeight="1">
      <c r="B8722" s="1186"/>
      <c r="C8722" s="1159"/>
      <c r="D8722" s="465">
        <v>702</v>
      </c>
      <c r="E8722" s="1156"/>
      <c r="F8722" s="1157"/>
      <c r="G8722" s="1158"/>
      <c r="H8722" s="468">
        <v>0.05</v>
      </c>
      <c r="I8722" s="564"/>
      <c r="J8722" s="377">
        <f t="shared" si="279"/>
        <v>0</v>
      </c>
      <c r="K8722" s="467">
        <f t="shared" si="280"/>
        <v>0</v>
      </c>
      <c r="L8722" s="113"/>
      <c r="M8722" s="113"/>
    </row>
    <row r="8723" spans="2:13" s="181" customFormat="1" ht="12.75" hidden="1" customHeight="1">
      <c r="B8723" s="1186"/>
      <c r="C8723" s="1159"/>
      <c r="D8723" s="465">
        <v>703</v>
      </c>
      <c r="E8723" s="1156"/>
      <c r="F8723" s="1157"/>
      <c r="G8723" s="1158"/>
      <c r="H8723" s="468">
        <v>0.05</v>
      </c>
      <c r="I8723" s="564"/>
      <c r="J8723" s="377">
        <f t="shared" si="279"/>
        <v>0</v>
      </c>
      <c r="K8723" s="467">
        <f t="shared" si="280"/>
        <v>0</v>
      </c>
      <c r="L8723" s="113"/>
      <c r="M8723" s="113"/>
    </row>
    <row r="8724" spans="2:13" s="181" customFormat="1" ht="12.75" hidden="1" customHeight="1">
      <c r="B8724" s="1186"/>
      <c r="C8724" s="1159"/>
      <c r="D8724" s="465">
        <v>704</v>
      </c>
      <c r="E8724" s="1156"/>
      <c r="F8724" s="1157"/>
      <c r="G8724" s="1158"/>
      <c r="H8724" s="468">
        <v>0.05</v>
      </c>
      <c r="I8724" s="564"/>
      <c r="J8724" s="377">
        <f t="shared" si="279"/>
        <v>0</v>
      </c>
      <c r="K8724" s="467">
        <f t="shared" si="280"/>
        <v>0</v>
      </c>
      <c r="L8724" s="113"/>
      <c r="M8724" s="113"/>
    </row>
    <row r="8725" spans="2:13" s="181" customFormat="1" ht="12.75" hidden="1" customHeight="1">
      <c r="B8725" s="1186"/>
      <c r="C8725" s="1159"/>
      <c r="D8725" s="465">
        <v>705</v>
      </c>
      <c r="E8725" s="1156"/>
      <c r="F8725" s="1157"/>
      <c r="G8725" s="1158"/>
      <c r="H8725" s="468">
        <v>0.05</v>
      </c>
      <c r="I8725" s="564"/>
      <c r="J8725" s="377">
        <f t="shared" ref="J8725:J8788" si="281">$I$11027*H8725</f>
        <v>0</v>
      </c>
      <c r="K8725" s="467">
        <f t="shared" si="280"/>
        <v>0</v>
      </c>
      <c r="L8725" s="113"/>
      <c r="M8725" s="113"/>
    </row>
    <row r="8726" spans="2:13" s="181" customFormat="1" ht="12.75" hidden="1" customHeight="1">
      <c r="B8726" s="1186"/>
      <c r="C8726" s="1159"/>
      <c r="D8726" s="465">
        <v>706</v>
      </c>
      <c r="E8726" s="1156"/>
      <c r="F8726" s="1157"/>
      <c r="G8726" s="1158"/>
      <c r="H8726" s="468">
        <v>0.05</v>
      </c>
      <c r="I8726" s="564"/>
      <c r="J8726" s="377">
        <f t="shared" si="281"/>
        <v>0</v>
      </c>
      <c r="K8726" s="467">
        <f t="shared" ref="K8726:K8789" si="282">MAX(0,(I8726-J8726)*0.5)</f>
        <v>0</v>
      </c>
      <c r="L8726" s="113"/>
      <c r="M8726" s="113"/>
    </row>
    <row r="8727" spans="2:13" s="181" customFormat="1" ht="12.75" hidden="1" customHeight="1">
      <c r="B8727" s="1186"/>
      <c r="C8727" s="1159"/>
      <c r="D8727" s="465">
        <v>707</v>
      </c>
      <c r="E8727" s="1156"/>
      <c r="F8727" s="1157"/>
      <c r="G8727" s="1158"/>
      <c r="H8727" s="468">
        <v>0.05</v>
      </c>
      <c r="I8727" s="564"/>
      <c r="J8727" s="377">
        <f t="shared" si="281"/>
        <v>0</v>
      </c>
      <c r="K8727" s="467">
        <f t="shared" si="282"/>
        <v>0</v>
      </c>
      <c r="L8727" s="113"/>
      <c r="M8727" s="113"/>
    </row>
    <row r="8728" spans="2:13" s="181" customFormat="1" ht="12.75" hidden="1" customHeight="1">
      <c r="B8728" s="1186"/>
      <c r="C8728" s="1159"/>
      <c r="D8728" s="465">
        <v>708</v>
      </c>
      <c r="E8728" s="1156"/>
      <c r="F8728" s="1157"/>
      <c r="G8728" s="1158"/>
      <c r="H8728" s="468">
        <v>0.05</v>
      </c>
      <c r="I8728" s="564"/>
      <c r="J8728" s="377">
        <f t="shared" si="281"/>
        <v>0</v>
      </c>
      <c r="K8728" s="467">
        <f t="shared" si="282"/>
        <v>0</v>
      </c>
      <c r="L8728" s="113"/>
      <c r="M8728" s="113"/>
    </row>
    <row r="8729" spans="2:13" s="181" customFormat="1" ht="12.75" hidden="1" customHeight="1">
      <c r="B8729" s="1186"/>
      <c r="C8729" s="1159"/>
      <c r="D8729" s="465">
        <v>709</v>
      </c>
      <c r="E8729" s="1156"/>
      <c r="F8729" s="1157"/>
      <c r="G8729" s="1158"/>
      <c r="H8729" s="468">
        <v>0.05</v>
      </c>
      <c r="I8729" s="564"/>
      <c r="J8729" s="377">
        <f t="shared" si="281"/>
        <v>0</v>
      </c>
      <c r="K8729" s="467">
        <f t="shared" si="282"/>
        <v>0</v>
      </c>
      <c r="L8729" s="113"/>
      <c r="M8729" s="113"/>
    </row>
    <row r="8730" spans="2:13" s="181" customFormat="1" ht="12.75" hidden="1" customHeight="1">
      <c r="B8730" s="1186"/>
      <c r="C8730" s="1159"/>
      <c r="D8730" s="465">
        <v>710</v>
      </c>
      <c r="E8730" s="1156"/>
      <c r="F8730" s="1157"/>
      <c r="G8730" s="1158"/>
      <c r="H8730" s="468">
        <v>0.05</v>
      </c>
      <c r="I8730" s="564"/>
      <c r="J8730" s="377">
        <f t="shared" si="281"/>
        <v>0</v>
      </c>
      <c r="K8730" s="467">
        <f t="shared" si="282"/>
        <v>0</v>
      </c>
      <c r="L8730" s="113"/>
      <c r="M8730" s="113"/>
    </row>
    <row r="8731" spans="2:13" s="181" customFormat="1" ht="12.75" hidden="1" customHeight="1">
      <c r="B8731" s="1186"/>
      <c r="C8731" s="1159"/>
      <c r="D8731" s="465">
        <v>711</v>
      </c>
      <c r="E8731" s="1156"/>
      <c r="F8731" s="1157"/>
      <c r="G8731" s="1158"/>
      <c r="H8731" s="468">
        <v>0.05</v>
      </c>
      <c r="I8731" s="564"/>
      <c r="J8731" s="377">
        <f t="shared" si="281"/>
        <v>0</v>
      </c>
      <c r="K8731" s="467">
        <f t="shared" si="282"/>
        <v>0</v>
      </c>
      <c r="L8731" s="113"/>
      <c r="M8731" s="113"/>
    </row>
    <row r="8732" spans="2:13" s="181" customFormat="1" ht="12.75" hidden="1" customHeight="1">
      <c r="B8732" s="1186"/>
      <c r="C8732" s="1159"/>
      <c r="D8732" s="465">
        <v>712</v>
      </c>
      <c r="E8732" s="1156"/>
      <c r="F8732" s="1157"/>
      <c r="G8732" s="1158"/>
      <c r="H8732" s="468">
        <v>0.05</v>
      </c>
      <c r="I8732" s="564"/>
      <c r="J8732" s="377">
        <f t="shared" si="281"/>
        <v>0</v>
      </c>
      <c r="K8732" s="467">
        <f t="shared" si="282"/>
        <v>0</v>
      </c>
      <c r="L8732" s="113"/>
      <c r="M8732" s="113"/>
    </row>
    <row r="8733" spans="2:13" s="181" customFormat="1" ht="12.75" hidden="1" customHeight="1">
      <c r="B8733" s="1186"/>
      <c r="C8733" s="1159"/>
      <c r="D8733" s="465">
        <v>713</v>
      </c>
      <c r="E8733" s="1156"/>
      <c r="F8733" s="1157"/>
      <c r="G8733" s="1158"/>
      <c r="H8733" s="468">
        <v>0.05</v>
      </c>
      <c r="I8733" s="564"/>
      <c r="J8733" s="377">
        <f t="shared" si="281"/>
        <v>0</v>
      </c>
      <c r="K8733" s="467">
        <f t="shared" si="282"/>
        <v>0</v>
      </c>
      <c r="L8733" s="113"/>
      <c r="M8733" s="113"/>
    </row>
    <row r="8734" spans="2:13" s="181" customFormat="1" ht="12.75" hidden="1" customHeight="1">
      <c r="B8734" s="1186"/>
      <c r="C8734" s="1159"/>
      <c r="D8734" s="465">
        <v>714</v>
      </c>
      <c r="E8734" s="1156"/>
      <c r="F8734" s="1157"/>
      <c r="G8734" s="1158"/>
      <c r="H8734" s="468">
        <v>0.05</v>
      </c>
      <c r="I8734" s="564"/>
      <c r="J8734" s="377">
        <f t="shared" si="281"/>
        <v>0</v>
      </c>
      <c r="K8734" s="467">
        <f t="shared" si="282"/>
        <v>0</v>
      </c>
      <c r="L8734" s="113"/>
      <c r="M8734" s="113"/>
    </row>
    <row r="8735" spans="2:13" s="181" customFormat="1" ht="12.75" hidden="1" customHeight="1">
      <c r="B8735" s="1186"/>
      <c r="C8735" s="1159"/>
      <c r="D8735" s="465">
        <v>715</v>
      </c>
      <c r="E8735" s="1156"/>
      <c r="F8735" s="1157"/>
      <c r="G8735" s="1158"/>
      <c r="H8735" s="468">
        <v>0.05</v>
      </c>
      <c r="I8735" s="564"/>
      <c r="J8735" s="377">
        <f t="shared" si="281"/>
        <v>0</v>
      </c>
      <c r="K8735" s="467">
        <f t="shared" si="282"/>
        <v>0</v>
      </c>
      <c r="L8735" s="113"/>
      <c r="M8735" s="113"/>
    </row>
    <row r="8736" spans="2:13" s="181" customFormat="1" ht="12.75" hidden="1" customHeight="1">
      <c r="B8736" s="1186"/>
      <c r="C8736" s="1159"/>
      <c r="D8736" s="465">
        <v>716</v>
      </c>
      <c r="E8736" s="1156"/>
      <c r="F8736" s="1157"/>
      <c r="G8736" s="1158"/>
      <c r="H8736" s="468">
        <v>0.05</v>
      </c>
      <c r="I8736" s="564"/>
      <c r="J8736" s="377">
        <f t="shared" si="281"/>
        <v>0</v>
      </c>
      <c r="K8736" s="467">
        <f t="shared" si="282"/>
        <v>0</v>
      </c>
      <c r="L8736" s="113"/>
      <c r="M8736" s="113"/>
    </row>
    <row r="8737" spans="2:13" s="181" customFormat="1" ht="12.75" hidden="1" customHeight="1">
      <c r="B8737" s="1186"/>
      <c r="C8737" s="1159"/>
      <c r="D8737" s="465">
        <v>717</v>
      </c>
      <c r="E8737" s="1156"/>
      <c r="F8737" s="1157"/>
      <c r="G8737" s="1158"/>
      <c r="H8737" s="468">
        <v>0.05</v>
      </c>
      <c r="I8737" s="564"/>
      <c r="J8737" s="377">
        <f t="shared" si="281"/>
        <v>0</v>
      </c>
      <c r="K8737" s="467">
        <f t="shared" si="282"/>
        <v>0</v>
      </c>
      <c r="L8737" s="113"/>
      <c r="M8737" s="113"/>
    </row>
    <row r="8738" spans="2:13" s="181" customFormat="1" ht="12.75" hidden="1" customHeight="1">
      <c r="B8738" s="1186"/>
      <c r="C8738" s="1159"/>
      <c r="D8738" s="465">
        <v>718</v>
      </c>
      <c r="E8738" s="1156"/>
      <c r="F8738" s="1157"/>
      <c r="G8738" s="1158"/>
      <c r="H8738" s="468">
        <v>0.05</v>
      </c>
      <c r="I8738" s="564"/>
      <c r="J8738" s="377">
        <f t="shared" si="281"/>
        <v>0</v>
      </c>
      <c r="K8738" s="467">
        <f t="shared" si="282"/>
        <v>0</v>
      </c>
      <c r="L8738" s="113"/>
      <c r="M8738" s="113"/>
    </row>
    <row r="8739" spans="2:13" s="181" customFormat="1" ht="12.75" hidden="1" customHeight="1">
      <c r="B8739" s="1186"/>
      <c r="C8739" s="1159"/>
      <c r="D8739" s="465">
        <v>719</v>
      </c>
      <c r="E8739" s="1156"/>
      <c r="F8739" s="1157"/>
      <c r="G8739" s="1158"/>
      <c r="H8739" s="468">
        <v>0.05</v>
      </c>
      <c r="I8739" s="564"/>
      <c r="J8739" s="377">
        <f t="shared" si="281"/>
        <v>0</v>
      </c>
      <c r="K8739" s="467">
        <f t="shared" si="282"/>
        <v>0</v>
      </c>
      <c r="L8739" s="113"/>
      <c r="M8739" s="113"/>
    </row>
    <row r="8740" spans="2:13" s="181" customFormat="1" ht="12.75" hidden="1" customHeight="1">
      <c r="B8740" s="1186"/>
      <c r="C8740" s="1159"/>
      <c r="D8740" s="465">
        <v>720</v>
      </c>
      <c r="E8740" s="1156"/>
      <c r="F8740" s="1157"/>
      <c r="G8740" s="1158"/>
      <c r="H8740" s="468">
        <v>0.05</v>
      </c>
      <c r="I8740" s="564"/>
      <c r="J8740" s="377">
        <f t="shared" si="281"/>
        <v>0</v>
      </c>
      <c r="K8740" s="467">
        <f t="shared" si="282"/>
        <v>0</v>
      </c>
      <c r="L8740" s="113"/>
      <c r="M8740" s="113"/>
    </row>
    <row r="8741" spans="2:13" s="181" customFormat="1" ht="12.75" hidden="1" customHeight="1">
      <c r="B8741" s="1186"/>
      <c r="C8741" s="1159"/>
      <c r="D8741" s="465">
        <v>721</v>
      </c>
      <c r="E8741" s="1156"/>
      <c r="F8741" s="1157"/>
      <c r="G8741" s="1158"/>
      <c r="H8741" s="468">
        <v>0.05</v>
      </c>
      <c r="I8741" s="564"/>
      <c r="J8741" s="377">
        <f t="shared" si="281"/>
        <v>0</v>
      </c>
      <c r="K8741" s="467">
        <f t="shared" si="282"/>
        <v>0</v>
      </c>
      <c r="L8741" s="113"/>
      <c r="M8741" s="113"/>
    </row>
    <row r="8742" spans="2:13" s="181" customFormat="1" ht="12.75" hidden="1" customHeight="1">
      <c r="B8742" s="1186"/>
      <c r="C8742" s="1159"/>
      <c r="D8742" s="465">
        <v>722</v>
      </c>
      <c r="E8742" s="1156"/>
      <c r="F8742" s="1157"/>
      <c r="G8742" s="1158"/>
      <c r="H8742" s="468">
        <v>0.05</v>
      </c>
      <c r="I8742" s="564"/>
      <c r="J8742" s="377">
        <f t="shared" si="281"/>
        <v>0</v>
      </c>
      <c r="K8742" s="467">
        <f t="shared" si="282"/>
        <v>0</v>
      </c>
      <c r="L8742" s="113"/>
      <c r="M8742" s="113"/>
    </row>
    <row r="8743" spans="2:13" s="181" customFormat="1" ht="12.75" hidden="1" customHeight="1">
      <c r="B8743" s="1186"/>
      <c r="C8743" s="1159"/>
      <c r="D8743" s="465">
        <v>723</v>
      </c>
      <c r="E8743" s="1156"/>
      <c r="F8743" s="1157"/>
      <c r="G8743" s="1158"/>
      <c r="H8743" s="468">
        <v>0.05</v>
      </c>
      <c r="I8743" s="564"/>
      <c r="J8743" s="377">
        <f t="shared" si="281"/>
        <v>0</v>
      </c>
      <c r="K8743" s="467">
        <f t="shared" si="282"/>
        <v>0</v>
      </c>
      <c r="L8743" s="113"/>
      <c r="M8743" s="113"/>
    </row>
    <row r="8744" spans="2:13" s="181" customFormat="1" ht="12.75" hidden="1" customHeight="1">
      <c r="B8744" s="1186"/>
      <c r="C8744" s="1159"/>
      <c r="D8744" s="465">
        <v>724</v>
      </c>
      <c r="E8744" s="1156"/>
      <c r="F8744" s="1157"/>
      <c r="G8744" s="1158"/>
      <c r="H8744" s="468">
        <v>0.05</v>
      </c>
      <c r="I8744" s="564"/>
      <c r="J8744" s="377">
        <f t="shared" si="281"/>
        <v>0</v>
      </c>
      <c r="K8744" s="467">
        <f t="shared" si="282"/>
        <v>0</v>
      </c>
      <c r="L8744" s="113"/>
      <c r="M8744" s="113"/>
    </row>
    <row r="8745" spans="2:13" s="181" customFormat="1" ht="12.75" hidden="1" customHeight="1">
      <c r="B8745" s="1186"/>
      <c r="C8745" s="1159"/>
      <c r="D8745" s="465">
        <v>725</v>
      </c>
      <c r="E8745" s="1156"/>
      <c r="F8745" s="1157"/>
      <c r="G8745" s="1158"/>
      <c r="H8745" s="468">
        <v>0.05</v>
      </c>
      <c r="I8745" s="564"/>
      <c r="J8745" s="377">
        <f t="shared" si="281"/>
        <v>0</v>
      </c>
      <c r="K8745" s="467">
        <f t="shared" si="282"/>
        <v>0</v>
      </c>
      <c r="L8745" s="113"/>
      <c r="M8745" s="113"/>
    </row>
    <row r="8746" spans="2:13" s="181" customFormat="1" ht="12.75" hidden="1" customHeight="1">
      <c r="B8746" s="1186"/>
      <c r="C8746" s="1159"/>
      <c r="D8746" s="465">
        <v>726</v>
      </c>
      <c r="E8746" s="1156"/>
      <c r="F8746" s="1157"/>
      <c r="G8746" s="1158"/>
      <c r="H8746" s="468">
        <v>0.05</v>
      </c>
      <c r="I8746" s="564"/>
      <c r="J8746" s="377">
        <f t="shared" si="281"/>
        <v>0</v>
      </c>
      <c r="K8746" s="467">
        <f t="shared" si="282"/>
        <v>0</v>
      </c>
      <c r="L8746" s="113"/>
      <c r="M8746" s="113"/>
    </row>
    <row r="8747" spans="2:13" s="181" customFormat="1" ht="12.75" hidden="1" customHeight="1">
      <c r="B8747" s="1186"/>
      <c r="C8747" s="1159"/>
      <c r="D8747" s="465">
        <v>727</v>
      </c>
      <c r="E8747" s="1156"/>
      <c r="F8747" s="1157"/>
      <c r="G8747" s="1158"/>
      <c r="H8747" s="468">
        <v>0.05</v>
      </c>
      <c r="I8747" s="564"/>
      <c r="J8747" s="377">
        <f t="shared" si="281"/>
        <v>0</v>
      </c>
      <c r="K8747" s="467">
        <f t="shared" si="282"/>
        <v>0</v>
      </c>
      <c r="L8747" s="113"/>
      <c r="M8747" s="113"/>
    </row>
    <row r="8748" spans="2:13" s="181" customFormat="1" ht="12.75" hidden="1" customHeight="1">
      <c r="B8748" s="1186"/>
      <c r="C8748" s="1159"/>
      <c r="D8748" s="465">
        <v>728</v>
      </c>
      <c r="E8748" s="1156"/>
      <c r="F8748" s="1157"/>
      <c r="G8748" s="1158"/>
      <c r="H8748" s="468">
        <v>0.05</v>
      </c>
      <c r="I8748" s="564"/>
      <c r="J8748" s="377">
        <f t="shared" si="281"/>
        <v>0</v>
      </c>
      <c r="K8748" s="467">
        <f t="shared" si="282"/>
        <v>0</v>
      </c>
      <c r="L8748" s="113"/>
      <c r="M8748" s="113"/>
    </row>
    <row r="8749" spans="2:13" s="181" customFormat="1" ht="12.75" hidden="1" customHeight="1">
      <c r="B8749" s="1186"/>
      <c r="C8749" s="1159"/>
      <c r="D8749" s="465">
        <v>729</v>
      </c>
      <c r="E8749" s="1156"/>
      <c r="F8749" s="1157"/>
      <c r="G8749" s="1158"/>
      <c r="H8749" s="468">
        <v>0.05</v>
      </c>
      <c r="I8749" s="564"/>
      <c r="J8749" s="377">
        <f t="shared" si="281"/>
        <v>0</v>
      </c>
      <c r="K8749" s="467">
        <f t="shared" si="282"/>
        <v>0</v>
      </c>
      <c r="L8749" s="113"/>
      <c r="M8749" s="113"/>
    </row>
    <row r="8750" spans="2:13" s="181" customFormat="1" ht="12.75" hidden="1" customHeight="1">
      <c r="B8750" s="1186"/>
      <c r="C8750" s="1159"/>
      <c r="D8750" s="465">
        <v>730</v>
      </c>
      <c r="E8750" s="1156"/>
      <c r="F8750" s="1157"/>
      <c r="G8750" s="1158"/>
      <c r="H8750" s="468">
        <v>0.05</v>
      </c>
      <c r="I8750" s="564"/>
      <c r="J8750" s="377">
        <f t="shared" si="281"/>
        <v>0</v>
      </c>
      <c r="K8750" s="467">
        <f t="shared" si="282"/>
        <v>0</v>
      </c>
      <c r="L8750" s="113"/>
      <c r="M8750" s="113"/>
    </row>
    <row r="8751" spans="2:13" s="181" customFormat="1" ht="12.75" hidden="1" customHeight="1">
      <c r="B8751" s="1186"/>
      <c r="C8751" s="1159"/>
      <c r="D8751" s="465">
        <v>731</v>
      </c>
      <c r="E8751" s="1156"/>
      <c r="F8751" s="1157"/>
      <c r="G8751" s="1158"/>
      <c r="H8751" s="468">
        <v>0.05</v>
      </c>
      <c r="I8751" s="564"/>
      <c r="J8751" s="377">
        <f t="shared" si="281"/>
        <v>0</v>
      </c>
      <c r="K8751" s="467">
        <f t="shared" si="282"/>
        <v>0</v>
      </c>
      <c r="L8751" s="113"/>
      <c r="M8751" s="113"/>
    </row>
    <row r="8752" spans="2:13" s="181" customFormat="1" ht="12.75" hidden="1" customHeight="1">
      <c r="B8752" s="1186"/>
      <c r="C8752" s="1159"/>
      <c r="D8752" s="465">
        <v>732</v>
      </c>
      <c r="E8752" s="1156"/>
      <c r="F8752" s="1157"/>
      <c r="G8752" s="1158"/>
      <c r="H8752" s="468">
        <v>0.05</v>
      </c>
      <c r="I8752" s="564"/>
      <c r="J8752" s="377">
        <f t="shared" si="281"/>
        <v>0</v>
      </c>
      <c r="K8752" s="467">
        <f t="shared" si="282"/>
        <v>0</v>
      </c>
      <c r="L8752" s="113"/>
      <c r="M8752" s="113"/>
    </row>
    <row r="8753" spans="2:13" s="181" customFormat="1" ht="12.75" hidden="1" customHeight="1">
      <c r="B8753" s="1186"/>
      <c r="C8753" s="1159"/>
      <c r="D8753" s="465">
        <v>733</v>
      </c>
      <c r="E8753" s="1156"/>
      <c r="F8753" s="1157"/>
      <c r="G8753" s="1158"/>
      <c r="H8753" s="468">
        <v>0.05</v>
      </c>
      <c r="I8753" s="564"/>
      <c r="J8753" s="377">
        <f t="shared" si="281"/>
        <v>0</v>
      </c>
      <c r="K8753" s="467">
        <f t="shared" si="282"/>
        <v>0</v>
      </c>
      <c r="L8753" s="113"/>
      <c r="M8753" s="113"/>
    </row>
    <row r="8754" spans="2:13" s="181" customFormat="1" ht="12.75" hidden="1" customHeight="1">
      <c r="B8754" s="1186"/>
      <c r="C8754" s="1159"/>
      <c r="D8754" s="465">
        <v>734</v>
      </c>
      <c r="E8754" s="1156"/>
      <c r="F8754" s="1157"/>
      <c r="G8754" s="1158"/>
      <c r="H8754" s="468">
        <v>0.05</v>
      </c>
      <c r="I8754" s="564"/>
      <c r="J8754" s="377">
        <f t="shared" si="281"/>
        <v>0</v>
      </c>
      <c r="K8754" s="467">
        <f t="shared" si="282"/>
        <v>0</v>
      </c>
      <c r="L8754" s="113"/>
      <c r="M8754" s="113"/>
    </row>
    <row r="8755" spans="2:13" s="181" customFormat="1" ht="12.75" hidden="1" customHeight="1">
      <c r="B8755" s="1186"/>
      <c r="C8755" s="1159"/>
      <c r="D8755" s="465">
        <v>735</v>
      </c>
      <c r="E8755" s="1156"/>
      <c r="F8755" s="1157"/>
      <c r="G8755" s="1158"/>
      <c r="H8755" s="468">
        <v>0.05</v>
      </c>
      <c r="I8755" s="564"/>
      <c r="J8755" s="377">
        <f t="shared" si="281"/>
        <v>0</v>
      </c>
      <c r="K8755" s="467">
        <f t="shared" si="282"/>
        <v>0</v>
      </c>
      <c r="L8755" s="113"/>
      <c r="M8755" s="113"/>
    </row>
    <row r="8756" spans="2:13" s="181" customFormat="1" ht="12.75" hidden="1" customHeight="1">
      <c r="B8756" s="1186"/>
      <c r="C8756" s="1159"/>
      <c r="D8756" s="465">
        <v>736</v>
      </c>
      <c r="E8756" s="1156"/>
      <c r="F8756" s="1157"/>
      <c r="G8756" s="1158"/>
      <c r="H8756" s="468">
        <v>0.05</v>
      </c>
      <c r="I8756" s="564"/>
      <c r="J8756" s="377">
        <f t="shared" si="281"/>
        <v>0</v>
      </c>
      <c r="K8756" s="467">
        <f t="shared" si="282"/>
        <v>0</v>
      </c>
      <c r="L8756" s="113"/>
      <c r="M8756" s="113"/>
    </row>
    <row r="8757" spans="2:13" s="181" customFormat="1" ht="12.75" hidden="1" customHeight="1">
      <c r="B8757" s="1186"/>
      <c r="C8757" s="1159"/>
      <c r="D8757" s="465">
        <v>737</v>
      </c>
      <c r="E8757" s="1156"/>
      <c r="F8757" s="1157"/>
      <c r="G8757" s="1158"/>
      <c r="H8757" s="468">
        <v>0.05</v>
      </c>
      <c r="I8757" s="564"/>
      <c r="J8757" s="377">
        <f t="shared" si="281"/>
        <v>0</v>
      </c>
      <c r="K8757" s="467">
        <f t="shared" si="282"/>
        <v>0</v>
      </c>
      <c r="L8757" s="113"/>
      <c r="M8757" s="113"/>
    </row>
    <row r="8758" spans="2:13" s="181" customFormat="1" ht="12.75" hidden="1" customHeight="1">
      <c r="B8758" s="1186"/>
      <c r="C8758" s="1159"/>
      <c r="D8758" s="465">
        <v>738</v>
      </c>
      <c r="E8758" s="1156"/>
      <c r="F8758" s="1157"/>
      <c r="G8758" s="1158"/>
      <c r="H8758" s="468">
        <v>0.05</v>
      </c>
      <c r="I8758" s="564"/>
      <c r="J8758" s="377">
        <f t="shared" si="281"/>
        <v>0</v>
      </c>
      <c r="K8758" s="467">
        <f t="shared" si="282"/>
        <v>0</v>
      </c>
      <c r="L8758" s="113"/>
      <c r="M8758" s="113"/>
    </row>
    <row r="8759" spans="2:13" s="181" customFormat="1" ht="12.75" hidden="1" customHeight="1">
      <c r="B8759" s="1186"/>
      <c r="C8759" s="1159"/>
      <c r="D8759" s="465">
        <v>739</v>
      </c>
      <c r="E8759" s="1156"/>
      <c r="F8759" s="1157"/>
      <c r="G8759" s="1158"/>
      <c r="H8759" s="468">
        <v>0.05</v>
      </c>
      <c r="I8759" s="564"/>
      <c r="J8759" s="377">
        <f t="shared" si="281"/>
        <v>0</v>
      </c>
      <c r="K8759" s="467">
        <f t="shared" si="282"/>
        <v>0</v>
      </c>
      <c r="L8759" s="113"/>
      <c r="M8759" s="113"/>
    </row>
    <row r="8760" spans="2:13" s="181" customFormat="1" ht="12.75" hidden="1" customHeight="1">
      <c r="B8760" s="1186"/>
      <c r="C8760" s="1159"/>
      <c r="D8760" s="465">
        <v>740</v>
      </c>
      <c r="E8760" s="1156"/>
      <c r="F8760" s="1157"/>
      <c r="G8760" s="1158"/>
      <c r="H8760" s="468">
        <v>0.05</v>
      </c>
      <c r="I8760" s="564"/>
      <c r="J8760" s="377">
        <f t="shared" si="281"/>
        <v>0</v>
      </c>
      <c r="K8760" s="467">
        <f t="shared" si="282"/>
        <v>0</v>
      </c>
      <c r="L8760" s="113"/>
      <c r="M8760" s="113"/>
    </row>
    <row r="8761" spans="2:13" s="181" customFormat="1" ht="12.75" hidden="1" customHeight="1">
      <c r="B8761" s="1186"/>
      <c r="C8761" s="1159"/>
      <c r="D8761" s="465">
        <v>741</v>
      </c>
      <c r="E8761" s="1156"/>
      <c r="F8761" s="1157"/>
      <c r="G8761" s="1158"/>
      <c r="H8761" s="468">
        <v>0.05</v>
      </c>
      <c r="I8761" s="564"/>
      <c r="J8761" s="377">
        <f t="shared" si="281"/>
        <v>0</v>
      </c>
      <c r="K8761" s="467">
        <f t="shared" si="282"/>
        <v>0</v>
      </c>
      <c r="L8761" s="113"/>
      <c r="M8761" s="113"/>
    </row>
    <row r="8762" spans="2:13" s="181" customFormat="1" ht="12.75" hidden="1" customHeight="1">
      <c r="B8762" s="1186"/>
      <c r="C8762" s="1159"/>
      <c r="D8762" s="465">
        <v>742</v>
      </c>
      <c r="E8762" s="1156"/>
      <c r="F8762" s="1157"/>
      <c r="G8762" s="1158"/>
      <c r="H8762" s="468">
        <v>0.05</v>
      </c>
      <c r="I8762" s="564"/>
      <c r="J8762" s="377">
        <f t="shared" si="281"/>
        <v>0</v>
      </c>
      <c r="K8762" s="467">
        <f t="shared" si="282"/>
        <v>0</v>
      </c>
      <c r="L8762" s="113"/>
      <c r="M8762" s="113"/>
    </row>
    <row r="8763" spans="2:13" s="181" customFormat="1" ht="12.75" hidden="1" customHeight="1">
      <c r="B8763" s="1186"/>
      <c r="C8763" s="1159"/>
      <c r="D8763" s="465">
        <v>743</v>
      </c>
      <c r="E8763" s="1156"/>
      <c r="F8763" s="1157"/>
      <c r="G8763" s="1158"/>
      <c r="H8763" s="468">
        <v>0.05</v>
      </c>
      <c r="I8763" s="564"/>
      <c r="J8763" s="377">
        <f t="shared" si="281"/>
        <v>0</v>
      </c>
      <c r="K8763" s="467">
        <f t="shared" si="282"/>
        <v>0</v>
      </c>
      <c r="L8763" s="113"/>
      <c r="M8763" s="113"/>
    </row>
    <row r="8764" spans="2:13" s="181" customFormat="1" ht="12.75" hidden="1" customHeight="1">
      <c r="B8764" s="1186"/>
      <c r="C8764" s="1159"/>
      <c r="D8764" s="465">
        <v>744</v>
      </c>
      <c r="E8764" s="1156"/>
      <c r="F8764" s="1157"/>
      <c r="G8764" s="1158"/>
      <c r="H8764" s="468">
        <v>0.05</v>
      </c>
      <c r="I8764" s="564"/>
      <c r="J8764" s="377">
        <f t="shared" si="281"/>
        <v>0</v>
      </c>
      <c r="K8764" s="467">
        <f t="shared" si="282"/>
        <v>0</v>
      </c>
      <c r="L8764" s="113"/>
      <c r="M8764" s="113"/>
    </row>
    <row r="8765" spans="2:13" s="181" customFormat="1" ht="12.75" hidden="1" customHeight="1">
      <c r="B8765" s="1186"/>
      <c r="C8765" s="1159"/>
      <c r="D8765" s="465">
        <v>745</v>
      </c>
      <c r="E8765" s="1156"/>
      <c r="F8765" s="1157"/>
      <c r="G8765" s="1158"/>
      <c r="H8765" s="468">
        <v>0.05</v>
      </c>
      <c r="I8765" s="564"/>
      <c r="J8765" s="377">
        <f t="shared" si="281"/>
        <v>0</v>
      </c>
      <c r="K8765" s="467">
        <f t="shared" si="282"/>
        <v>0</v>
      </c>
      <c r="L8765" s="113"/>
      <c r="M8765" s="113"/>
    </row>
    <row r="8766" spans="2:13" s="181" customFormat="1" ht="12.75" hidden="1" customHeight="1">
      <c r="B8766" s="1186"/>
      <c r="C8766" s="1159"/>
      <c r="D8766" s="465">
        <v>746</v>
      </c>
      <c r="E8766" s="1156"/>
      <c r="F8766" s="1157"/>
      <c r="G8766" s="1158"/>
      <c r="H8766" s="468">
        <v>0.05</v>
      </c>
      <c r="I8766" s="564"/>
      <c r="J8766" s="377">
        <f t="shared" si="281"/>
        <v>0</v>
      </c>
      <c r="K8766" s="467">
        <f t="shared" si="282"/>
        <v>0</v>
      </c>
      <c r="L8766" s="113"/>
      <c r="M8766" s="113"/>
    </row>
    <row r="8767" spans="2:13" s="181" customFormat="1" ht="12.75" hidden="1" customHeight="1">
      <c r="B8767" s="1186"/>
      <c r="C8767" s="1159"/>
      <c r="D8767" s="465">
        <v>747</v>
      </c>
      <c r="E8767" s="1156"/>
      <c r="F8767" s="1157"/>
      <c r="G8767" s="1158"/>
      <c r="H8767" s="468">
        <v>0.05</v>
      </c>
      <c r="I8767" s="564"/>
      <c r="J8767" s="377">
        <f t="shared" si="281"/>
        <v>0</v>
      </c>
      <c r="K8767" s="467">
        <f t="shared" si="282"/>
        <v>0</v>
      </c>
      <c r="L8767" s="113"/>
      <c r="M8767" s="113"/>
    </row>
    <row r="8768" spans="2:13" s="181" customFormat="1" ht="12.75" hidden="1" customHeight="1">
      <c r="B8768" s="1186"/>
      <c r="C8768" s="1159"/>
      <c r="D8768" s="465">
        <v>748</v>
      </c>
      <c r="E8768" s="1156"/>
      <c r="F8768" s="1157"/>
      <c r="G8768" s="1158"/>
      <c r="H8768" s="468">
        <v>0.05</v>
      </c>
      <c r="I8768" s="564"/>
      <c r="J8768" s="377">
        <f t="shared" si="281"/>
        <v>0</v>
      </c>
      <c r="K8768" s="467">
        <f t="shared" si="282"/>
        <v>0</v>
      </c>
      <c r="L8768" s="113"/>
      <c r="M8768" s="113"/>
    </row>
    <row r="8769" spans="2:13" s="181" customFormat="1" ht="12.75" hidden="1" customHeight="1">
      <c r="B8769" s="1186"/>
      <c r="C8769" s="1159"/>
      <c r="D8769" s="465">
        <v>749</v>
      </c>
      <c r="E8769" s="1156"/>
      <c r="F8769" s="1157"/>
      <c r="G8769" s="1158"/>
      <c r="H8769" s="468">
        <v>0.05</v>
      </c>
      <c r="I8769" s="564"/>
      <c r="J8769" s="377">
        <f t="shared" si="281"/>
        <v>0</v>
      </c>
      <c r="K8769" s="467">
        <f t="shared" si="282"/>
        <v>0</v>
      </c>
      <c r="L8769" s="113"/>
      <c r="M8769" s="113"/>
    </row>
    <row r="8770" spans="2:13" s="181" customFormat="1" ht="12.75" hidden="1" customHeight="1">
      <c r="B8770" s="1186"/>
      <c r="C8770" s="1159"/>
      <c r="D8770" s="465">
        <v>750</v>
      </c>
      <c r="E8770" s="1156"/>
      <c r="F8770" s="1157"/>
      <c r="G8770" s="1158"/>
      <c r="H8770" s="468">
        <v>0.05</v>
      </c>
      <c r="I8770" s="564"/>
      <c r="J8770" s="377">
        <f t="shared" si="281"/>
        <v>0</v>
      </c>
      <c r="K8770" s="467">
        <f t="shared" si="282"/>
        <v>0</v>
      </c>
      <c r="L8770" s="113"/>
      <c r="M8770" s="113"/>
    </row>
    <row r="8771" spans="2:13" s="181" customFormat="1" ht="12.75" hidden="1" customHeight="1">
      <c r="B8771" s="1186"/>
      <c r="C8771" s="1159"/>
      <c r="D8771" s="465">
        <v>751</v>
      </c>
      <c r="E8771" s="1156"/>
      <c r="F8771" s="1157"/>
      <c r="G8771" s="1158"/>
      <c r="H8771" s="468">
        <v>0.05</v>
      </c>
      <c r="I8771" s="564"/>
      <c r="J8771" s="377">
        <f t="shared" si="281"/>
        <v>0</v>
      </c>
      <c r="K8771" s="467">
        <f t="shared" si="282"/>
        <v>0</v>
      </c>
      <c r="L8771" s="113"/>
      <c r="M8771" s="113"/>
    </row>
    <row r="8772" spans="2:13" s="181" customFormat="1" ht="12.75" hidden="1" customHeight="1">
      <c r="B8772" s="1186"/>
      <c r="C8772" s="1159"/>
      <c r="D8772" s="465">
        <v>752</v>
      </c>
      <c r="E8772" s="1156"/>
      <c r="F8772" s="1157"/>
      <c r="G8772" s="1158"/>
      <c r="H8772" s="468">
        <v>0.05</v>
      </c>
      <c r="I8772" s="564"/>
      <c r="J8772" s="377">
        <f t="shared" si="281"/>
        <v>0</v>
      </c>
      <c r="K8772" s="467">
        <f t="shared" si="282"/>
        <v>0</v>
      </c>
      <c r="L8772" s="113"/>
      <c r="M8772" s="113"/>
    </row>
    <row r="8773" spans="2:13" s="181" customFormat="1" ht="12.75" hidden="1" customHeight="1">
      <c r="B8773" s="1186"/>
      <c r="C8773" s="1159"/>
      <c r="D8773" s="465">
        <v>753</v>
      </c>
      <c r="E8773" s="1156"/>
      <c r="F8773" s="1157"/>
      <c r="G8773" s="1158"/>
      <c r="H8773" s="468">
        <v>0.05</v>
      </c>
      <c r="I8773" s="564"/>
      <c r="J8773" s="377">
        <f t="shared" si="281"/>
        <v>0</v>
      </c>
      <c r="K8773" s="467">
        <f t="shared" si="282"/>
        <v>0</v>
      </c>
      <c r="L8773" s="113"/>
      <c r="M8773" s="113"/>
    </row>
    <row r="8774" spans="2:13" s="181" customFormat="1" ht="12.75" hidden="1" customHeight="1">
      <c r="B8774" s="1186"/>
      <c r="C8774" s="1159"/>
      <c r="D8774" s="465">
        <v>754</v>
      </c>
      <c r="E8774" s="1156"/>
      <c r="F8774" s="1157"/>
      <c r="G8774" s="1158"/>
      <c r="H8774" s="468">
        <v>0.05</v>
      </c>
      <c r="I8774" s="564"/>
      <c r="J8774" s="377">
        <f t="shared" si="281"/>
        <v>0</v>
      </c>
      <c r="K8774" s="467">
        <f t="shared" si="282"/>
        <v>0</v>
      </c>
      <c r="L8774" s="113"/>
      <c r="M8774" s="113"/>
    </row>
    <row r="8775" spans="2:13" s="181" customFormat="1" ht="12.75" hidden="1" customHeight="1">
      <c r="B8775" s="1186"/>
      <c r="C8775" s="1159"/>
      <c r="D8775" s="465">
        <v>755</v>
      </c>
      <c r="E8775" s="1156"/>
      <c r="F8775" s="1157"/>
      <c r="G8775" s="1158"/>
      <c r="H8775" s="468">
        <v>0.05</v>
      </c>
      <c r="I8775" s="564"/>
      <c r="J8775" s="377">
        <f t="shared" si="281"/>
        <v>0</v>
      </c>
      <c r="K8775" s="467">
        <f t="shared" si="282"/>
        <v>0</v>
      </c>
      <c r="L8775" s="113"/>
      <c r="M8775" s="113"/>
    </row>
    <row r="8776" spans="2:13" s="181" customFormat="1" ht="12.75" hidden="1" customHeight="1">
      <c r="B8776" s="1186"/>
      <c r="C8776" s="1159"/>
      <c r="D8776" s="465">
        <v>756</v>
      </c>
      <c r="E8776" s="1156"/>
      <c r="F8776" s="1157"/>
      <c r="G8776" s="1158"/>
      <c r="H8776" s="468">
        <v>0.05</v>
      </c>
      <c r="I8776" s="564"/>
      <c r="J8776" s="377">
        <f t="shared" si="281"/>
        <v>0</v>
      </c>
      <c r="K8776" s="467">
        <f t="shared" si="282"/>
        <v>0</v>
      </c>
      <c r="L8776" s="113"/>
      <c r="M8776" s="113"/>
    </row>
    <row r="8777" spans="2:13" s="181" customFormat="1" ht="12.75" hidden="1" customHeight="1">
      <c r="B8777" s="1186"/>
      <c r="C8777" s="1159"/>
      <c r="D8777" s="465">
        <v>757</v>
      </c>
      <c r="E8777" s="1156"/>
      <c r="F8777" s="1157"/>
      <c r="G8777" s="1158"/>
      <c r="H8777" s="468">
        <v>0.05</v>
      </c>
      <c r="I8777" s="564"/>
      <c r="J8777" s="377">
        <f t="shared" si="281"/>
        <v>0</v>
      </c>
      <c r="K8777" s="467">
        <f t="shared" si="282"/>
        <v>0</v>
      </c>
      <c r="L8777" s="113"/>
      <c r="M8777" s="113"/>
    </row>
    <row r="8778" spans="2:13" s="181" customFormat="1" ht="12.75" hidden="1" customHeight="1">
      <c r="B8778" s="1186"/>
      <c r="C8778" s="1159"/>
      <c r="D8778" s="465">
        <v>758</v>
      </c>
      <c r="E8778" s="1156"/>
      <c r="F8778" s="1157"/>
      <c r="G8778" s="1158"/>
      <c r="H8778" s="468">
        <v>0.05</v>
      </c>
      <c r="I8778" s="564"/>
      <c r="J8778" s="377">
        <f t="shared" si="281"/>
        <v>0</v>
      </c>
      <c r="K8778" s="467">
        <f t="shared" si="282"/>
        <v>0</v>
      </c>
      <c r="L8778" s="113"/>
      <c r="M8778" s="113"/>
    </row>
    <row r="8779" spans="2:13" s="181" customFormat="1" ht="12.75" hidden="1" customHeight="1">
      <c r="B8779" s="1186"/>
      <c r="C8779" s="1159"/>
      <c r="D8779" s="465">
        <v>759</v>
      </c>
      <c r="E8779" s="1156"/>
      <c r="F8779" s="1157"/>
      <c r="G8779" s="1158"/>
      <c r="H8779" s="468">
        <v>0.05</v>
      </c>
      <c r="I8779" s="564"/>
      <c r="J8779" s="377">
        <f t="shared" si="281"/>
        <v>0</v>
      </c>
      <c r="K8779" s="467">
        <f t="shared" si="282"/>
        <v>0</v>
      </c>
      <c r="L8779" s="113"/>
      <c r="M8779" s="113"/>
    </row>
    <row r="8780" spans="2:13" s="181" customFormat="1" ht="12.75" hidden="1" customHeight="1">
      <c r="B8780" s="1186"/>
      <c r="C8780" s="1159"/>
      <c r="D8780" s="465">
        <v>760</v>
      </c>
      <c r="E8780" s="1156"/>
      <c r="F8780" s="1157"/>
      <c r="G8780" s="1158"/>
      <c r="H8780" s="468">
        <v>0.05</v>
      </c>
      <c r="I8780" s="564"/>
      <c r="J8780" s="377">
        <f t="shared" si="281"/>
        <v>0</v>
      </c>
      <c r="K8780" s="467">
        <f t="shared" si="282"/>
        <v>0</v>
      </c>
      <c r="L8780" s="113"/>
      <c r="M8780" s="113"/>
    </row>
    <row r="8781" spans="2:13" s="181" customFormat="1" ht="12.75" hidden="1" customHeight="1">
      <c r="B8781" s="1186"/>
      <c r="C8781" s="1159"/>
      <c r="D8781" s="465">
        <v>761</v>
      </c>
      <c r="E8781" s="1156"/>
      <c r="F8781" s="1157"/>
      <c r="G8781" s="1158"/>
      <c r="H8781" s="468">
        <v>0.05</v>
      </c>
      <c r="I8781" s="564"/>
      <c r="J8781" s="377">
        <f t="shared" si="281"/>
        <v>0</v>
      </c>
      <c r="K8781" s="467">
        <f t="shared" si="282"/>
        <v>0</v>
      </c>
      <c r="L8781" s="113"/>
      <c r="M8781" s="113"/>
    </row>
    <row r="8782" spans="2:13" s="181" customFormat="1" ht="12.75" hidden="1" customHeight="1">
      <c r="B8782" s="1186"/>
      <c r="C8782" s="1159"/>
      <c r="D8782" s="465">
        <v>762</v>
      </c>
      <c r="E8782" s="1156"/>
      <c r="F8782" s="1157"/>
      <c r="G8782" s="1158"/>
      <c r="H8782" s="468">
        <v>0.05</v>
      </c>
      <c r="I8782" s="564"/>
      <c r="J8782" s="377">
        <f t="shared" si="281"/>
        <v>0</v>
      </c>
      <c r="K8782" s="467">
        <f t="shared" si="282"/>
        <v>0</v>
      </c>
      <c r="L8782" s="113"/>
      <c r="M8782" s="113"/>
    </row>
    <row r="8783" spans="2:13" s="181" customFormat="1" ht="12.75" hidden="1" customHeight="1">
      <c r="B8783" s="1186"/>
      <c r="C8783" s="1159"/>
      <c r="D8783" s="465">
        <v>763</v>
      </c>
      <c r="E8783" s="1156"/>
      <c r="F8783" s="1157"/>
      <c r="G8783" s="1158"/>
      <c r="H8783" s="468">
        <v>0.05</v>
      </c>
      <c r="I8783" s="564"/>
      <c r="J8783" s="377">
        <f t="shared" si="281"/>
        <v>0</v>
      </c>
      <c r="K8783" s="467">
        <f t="shared" si="282"/>
        <v>0</v>
      </c>
      <c r="L8783" s="113"/>
      <c r="M8783" s="113"/>
    </row>
    <row r="8784" spans="2:13" s="181" customFormat="1" ht="12.75" hidden="1" customHeight="1">
      <c r="B8784" s="1186"/>
      <c r="C8784" s="1159"/>
      <c r="D8784" s="465">
        <v>764</v>
      </c>
      <c r="E8784" s="1156"/>
      <c r="F8784" s="1157"/>
      <c r="G8784" s="1158"/>
      <c r="H8784" s="468">
        <v>0.05</v>
      </c>
      <c r="I8784" s="564"/>
      <c r="J8784" s="377">
        <f t="shared" si="281"/>
        <v>0</v>
      </c>
      <c r="K8784" s="467">
        <f t="shared" si="282"/>
        <v>0</v>
      </c>
      <c r="L8784" s="113"/>
      <c r="M8784" s="113"/>
    </row>
    <row r="8785" spans="2:13" s="181" customFormat="1" ht="12.75" hidden="1" customHeight="1">
      <c r="B8785" s="1186"/>
      <c r="C8785" s="1159"/>
      <c r="D8785" s="465">
        <v>765</v>
      </c>
      <c r="E8785" s="1156"/>
      <c r="F8785" s="1157"/>
      <c r="G8785" s="1158"/>
      <c r="H8785" s="468">
        <v>0.05</v>
      </c>
      <c r="I8785" s="564"/>
      <c r="J8785" s="377">
        <f t="shared" si="281"/>
        <v>0</v>
      </c>
      <c r="K8785" s="467">
        <f t="shared" si="282"/>
        <v>0</v>
      </c>
      <c r="L8785" s="113"/>
      <c r="M8785" s="113"/>
    </row>
    <row r="8786" spans="2:13" s="181" customFormat="1" ht="12.75" hidden="1" customHeight="1">
      <c r="B8786" s="1186"/>
      <c r="C8786" s="1159"/>
      <c r="D8786" s="465">
        <v>766</v>
      </c>
      <c r="E8786" s="1156"/>
      <c r="F8786" s="1157"/>
      <c r="G8786" s="1158"/>
      <c r="H8786" s="468">
        <v>0.05</v>
      </c>
      <c r="I8786" s="564"/>
      <c r="J8786" s="377">
        <f t="shared" si="281"/>
        <v>0</v>
      </c>
      <c r="K8786" s="467">
        <f t="shared" si="282"/>
        <v>0</v>
      </c>
      <c r="L8786" s="113"/>
      <c r="M8786" s="113"/>
    </row>
    <row r="8787" spans="2:13" s="181" customFormat="1" ht="12.75" hidden="1" customHeight="1">
      <c r="B8787" s="1186"/>
      <c r="C8787" s="1159"/>
      <c r="D8787" s="465">
        <v>767</v>
      </c>
      <c r="E8787" s="1156"/>
      <c r="F8787" s="1157"/>
      <c r="G8787" s="1158"/>
      <c r="H8787" s="468">
        <v>0.05</v>
      </c>
      <c r="I8787" s="564"/>
      <c r="J8787" s="377">
        <f t="shared" si="281"/>
        <v>0</v>
      </c>
      <c r="K8787" s="467">
        <f t="shared" si="282"/>
        <v>0</v>
      </c>
      <c r="L8787" s="113"/>
      <c r="M8787" s="113"/>
    </row>
    <row r="8788" spans="2:13" s="181" customFormat="1" ht="12.75" hidden="1" customHeight="1">
      <c r="B8788" s="1186"/>
      <c r="C8788" s="1159"/>
      <c r="D8788" s="465">
        <v>768</v>
      </c>
      <c r="E8788" s="1156"/>
      <c r="F8788" s="1157"/>
      <c r="G8788" s="1158"/>
      <c r="H8788" s="468">
        <v>0.05</v>
      </c>
      <c r="I8788" s="564"/>
      <c r="J8788" s="377">
        <f t="shared" si="281"/>
        <v>0</v>
      </c>
      <c r="K8788" s="467">
        <f t="shared" si="282"/>
        <v>0</v>
      </c>
      <c r="L8788" s="113"/>
      <c r="M8788" s="113"/>
    </row>
    <row r="8789" spans="2:13" s="181" customFormat="1" ht="12.75" hidden="1" customHeight="1">
      <c r="B8789" s="1186"/>
      <c r="C8789" s="1159"/>
      <c r="D8789" s="465">
        <v>769</v>
      </c>
      <c r="E8789" s="1156"/>
      <c r="F8789" s="1157"/>
      <c r="G8789" s="1158"/>
      <c r="H8789" s="468">
        <v>0.05</v>
      </c>
      <c r="I8789" s="564"/>
      <c r="J8789" s="377">
        <f t="shared" ref="J8789:J8852" si="283">$I$11027*H8789</f>
        <v>0</v>
      </c>
      <c r="K8789" s="467">
        <f t="shared" si="282"/>
        <v>0</v>
      </c>
      <c r="L8789" s="113"/>
      <c r="M8789" s="113"/>
    </row>
    <row r="8790" spans="2:13" s="181" customFormat="1" ht="12.75" hidden="1" customHeight="1">
      <c r="B8790" s="1186"/>
      <c r="C8790" s="1159"/>
      <c r="D8790" s="465">
        <v>770</v>
      </c>
      <c r="E8790" s="1156"/>
      <c r="F8790" s="1157"/>
      <c r="G8790" s="1158"/>
      <c r="H8790" s="468">
        <v>0.05</v>
      </c>
      <c r="I8790" s="564"/>
      <c r="J8790" s="377">
        <f t="shared" si="283"/>
        <v>0</v>
      </c>
      <c r="K8790" s="467">
        <f t="shared" ref="K8790:K8853" si="284">MAX(0,(I8790-J8790)*0.5)</f>
        <v>0</v>
      </c>
      <c r="L8790" s="113"/>
      <c r="M8790" s="113"/>
    </row>
    <row r="8791" spans="2:13" s="181" customFormat="1" ht="12.75" hidden="1" customHeight="1">
      <c r="B8791" s="1186"/>
      <c r="C8791" s="1159"/>
      <c r="D8791" s="465">
        <v>771</v>
      </c>
      <c r="E8791" s="1156"/>
      <c r="F8791" s="1157"/>
      <c r="G8791" s="1158"/>
      <c r="H8791" s="468">
        <v>0.05</v>
      </c>
      <c r="I8791" s="564"/>
      <c r="J8791" s="377">
        <f t="shared" si="283"/>
        <v>0</v>
      </c>
      <c r="K8791" s="467">
        <f t="shared" si="284"/>
        <v>0</v>
      </c>
      <c r="L8791" s="113"/>
      <c r="M8791" s="113"/>
    </row>
    <row r="8792" spans="2:13" s="181" customFormat="1" ht="12.75" hidden="1" customHeight="1">
      <c r="B8792" s="1186"/>
      <c r="C8792" s="1159"/>
      <c r="D8792" s="465">
        <v>772</v>
      </c>
      <c r="E8792" s="1156"/>
      <c r="F8792" s="1157"/>
      <c r="G8792" s="1158"/>
      <c r="H8792" s="468">
        <v>0.05</v>
      </c>
      <c r="I8792" s="564"/>
      <c r="J8792" s="377">
        <f t="shared" si="283"/>
        <v>0</v>
      </c>
      <c r="K8792" s="467">
        <f t="shared" si="284"/>
        <v>0</v>
      </c>
      <c r="L8792" s="113"/>
      <c r="M8792" s="113"/>
    </row>
    <row r="8793" spans="2:13" s="181" customFormat="1" ht="12.75" hidden="1" customHeight="1">
      <c r="B8793" s="1186"/>
      <c r="C8793" s="1159"/>
      <c r="D8793" s="465">
        <v>773</v>
      </c>
      <c r="E8793" s="1156"/>
      <c r="F8793" s="1157"/>
      <c r="G8793" s="1158"/>
      <c r="H8793" s="468">
        <v>0.05</v>
      </c>
      <c r="I8793" s="564"/>
      <c r="J8793" s="377">
        <f t="shared" si="283"/>
        <v>0</v>
      </c>
      <c r="K8793" s="467">
        <f t="shared" si="284"/>
        <v>0</v>
      </c>
      <c r="L8793" s="113"/>
      <c r="M8793" s="113"/>
    </row>
    <row r="8794" spans="2:13" s="181" customFormat="1" ht="12.75" hidden="1" customHeight="1">
      <c r="B8794" s="1186"/>
      <c r="C8794" s="1159"/>
      <c r="D8794" s="465">
        <v>774</v>
      </c>
      <c r="E8794" s="1156"/>
      <c r="F8794" s="1157"/>
      <c r="G8794" s="1158"/>
      <c r="H8794" s="468">
        <v>0.05</v>
      </c>
      <c r="I8794" s="564"/>
      <c r="J8794" s="377">
        <f t="shared" si="283"/>
        <v>0</v>
      </c>
      <c r="K8794" s="467">
        <f t="shared" si="284"/>
        <v>0</v>
      </c>
      <c r="L8794" s="113"/>
      <c r="M8794" s="113"/>
    </row>
    <row r="8795" spans="2:13" s="181" customFormat="1" ht="12.75" hidden="1" customHeight="1">
      <c r="B8795" s="1186"/>
      <c r="C8795" s="1159"/>
      <c r="D8795" s="465">
        <v>775</v>
      </c>
      <c r="E8795" s="1156"/>
      <c r="F8795" s="1157"/>
      <c r="G8795" s="1158"/>
      <c r="H8795" s="468">
        <v>0.05</v>
      </c>
      <c r="I8795" s="564"/>
      <c r="J8795" s="377">
        <f t="shared" si="283"/>
        <v>0</v>
      </c>
      <c r="K8795" s="467">
        <f t="shared" si="284"/>
        <v>0</v>
      </c>
      <c r="L8795" s="113"/>
      <c r="M8795" s="113"/>
    </row>
    <row r="8796" spans="2:13" s="181" customFormat="1" ht="12.75" hidden="1" customHeight="1">
      <c r="B8796" s="1186"/>
      <c r="C8796" s="1159"/>
      <c r="D8796" s="465">
        <v>776</v>
      </c>
      <c r="E8796" s="1156"/>
      <c r="F8796" s="1157"/>
      <c r="G8796" s="1158"/>
      <c r="H8796" s="468">
        <v>0.05</v>
      </c>
      <c r="I8796" s="564"/>
      <c r="J8796" s="377">
        <f t="shared" si="283"/>
        <v>0</v>
      </c>
      <c r="K8796" s="467">
        <f t="shared" si="284"/>
        <v>0</v>
      </c>
      <c r="L8796" s="113"/>
      <c r="M8796" s="113"/>
    </row>
    <row r="8797" spans="2:13" s="181" customFormat="1" ht="12.75" hidden="1" customHeight="1">
      <c r="B8797" s="1186"/>
      <c r="C8797" s="1159"/>
      <c r="D8797" s="465">
        <v>777</v>
      </c>
      <c r="E8797" s="1156"/>
      <c r="F8797" s="1157"/>
      <c r="G8797" s="1158"/>
      <c r="H8797" s="468">
        <v>0.05</v>
      </c>
      <c r="I8797" s="564"/>
      <c r="J8797" s="377">
        <f t="shared" si="283"/>
        <v>0</v>
      </c>
      <c r="K8797" s="467">
        <f t="shared" si="284"/>
        <v>0</v>
      </c>
      <c r="L8797" s="113"/>
      <c r="M8797" s="113"/>
    </row>
    <row r="8798" spans="2:13" s="181" customFormat="1" ht="12.75" hidden="1" customHeight="1">
      <c r="B8798" s="1186"/>
      <c r="C8798" s="1159"/>
      <c r="D8798" s="465">
        <v>778</v>
      </c>
      <c r="E8798" s="1156"/>
      <c r="F8798" s="1157"/>
      <c r="G8798" s="1158"/>
      <c r="H8798" s="468">
        <v>0.05</v>
      </c>
      <c r="I8798" s="564"/>
      <c r="J8798" s="377">
        <f t="shared" si="283"/>
        <v>0</v>
      </c>
      <c r="K8798" s="467">
        <f t="shared" si="284"/>
        <v>0</v>
      </c>
      <c r="L8798" s="113"/>
      <c r="M8798" s="113"/>
    </row>
    <row r="8799" spans="2:13" s="181" customFormat="1" ht="12.75" hidden="1" customHeight="1">
      <c r="B8799" s="1186"/>
      <c r="C8799" s="1159"/>
      <c r="D8799" s="465">
        <v>779</v>
      </c>
      <c r="E8799" s="1156"/>
      <c r="F8799" s="1157"/>
      <c r="G8799" s="1158"/>
      <c r="H8799" s="468">
        <v>0.05</v>
      </c>
      <c r="I8799" s="564"/>
      <c r="J8799" s="377">
        <f t="shared" si="283"/>
        <v>0</v>
      </c>
      <c r="K8799" s="467">
        <f t="shared" si="284"/>
        <v>0</v>
      </c>
      <c r="L8799" s="113"/>
      <c r="M8799" s="113"/>
    </row>
    <row r="8800" spans="2:13" s="181" customFormat="1" ht="12.75" hidden="1" customHeight="1">
      <c r="B8800" s="1186"/>
      <c r="C8800" s="1159"/>
      <c r="D8800" s="465">
        <v>780</v>
      </c>
      <c r="E8800" s="1156"/>
      <c r="F8800" s="1157"/>
      <c r="G8800" s="1158"/>
      <c r="H8800" s="468">
        <v>0.05</v>
      </c>
      <c r="I8800" s="564"/>
      <c r="J8800" s="377">
        <f t="shared" si="283"/>
        <v>0</v>
      </c>
      <c r="K8800" s="467">
        <f t="shared" si="284"/>
        <v>0</v>
      </c>
      <c r="L8800" s="113"/>
      <c r="M8800" s="113"/>
    </row>
    <row r="8801" spans="2:13" s="181" customFormat="1" ht="12.75" hidden="1" customHeight="1">
      <c r="B8801" s="1186"/>
      <c r="C8801" s="1159"/>
      <c r="D8801" s="465">
        <v>781</v>
      </c>
      <c r="E8801" s="1156"/>
      <c r="F8801" s="1157"/>
      <c r="G8801" s="1158"/>
      <c r="H8801" s="468">
        <v>0.05</v>
      </c>
      <c r="I8801" s="564"/>
      <c r="J8801" s="377">
        <f t="shared" si="283"/>
        <v>0</v>
      </c>
      <c r="K8801" s="467">
        <f t="shared" si="284"/>
        <v>0</v>
      </c>
      <c r="L8801" s="113"/>
      <c r="M8801" s="113"/>
    </row>
    <row r="8802" spans="2:13" s="181" customFormat="1" ht="12.75" hidden="1" customHeight="1">
      <c r="B8802" s="1186"/>
      <c r="C8802" s="1159"/>
      <c r="D8802" s="465">
        <v>782</v>
      </c>
      <c r="E8802" s="1156"/>
      <c r="F8802" s="1157"/>
      <c r="G8802" s="1158"/>
      <c r="H8802" s="468">
        <v>0.05</v>
      </c>
      <c r="I8802" s="564"/>
      <c r="J8802" s="377">
        <f t="shared" si="283"/>
        <v>0</v>
      </c>
      <c r="K8802" s="467">
        <f t="shared" si="284"/>
        <v>0</v>
      </c>
      <c r="L8802" s="113"/>
      <c r="M8802" s="113"/>
    </row>
    <row r="8803" spans="2:13" s="181" customFormat="1" ht="12.75" hidden="1" customHeight="1">
      <c r="B8803" s="1186"/>
      <c r="C8803" s="1159"/>
      <c r="D8803" s="465">
        <v>783</v>
      </c>
      <c r="E8803" s="1156"/>
      <c r="F8803" s="1157"/>
      <c r="G8803" s="1158"/>
      <c r="H8803" s="468">
        <v>0.05</v>
      </c>
      <c r="I8803" s="564"/>
      <c r="J8803" s="377">
        <f t="shared" si="283"/>
        <v>0</v>
      </c>
      <c r="K8803" s="467">
        <f t="shared" si="284"/>
        <v>0</v>
      </c>
      <c r="L8803" s="113"/>
      <c r="M8803" s="113"/>
    </row>
    <row r="8804" spans="2:13" s="181" customFormat="1" ht="12.75" hidden="1" customHeight="1">
      <c r="B8804" s="1186"/>
      <c r="C8804" s="1159"/>
      <c r="D8804" s="465">
        <v>784</v>
      </c>
      <c r="E8804" s="1156"/>
      <c r="F8804" s="1157"/>
      <c r="G8804" s="1158"/>
      <c r="H8804" s="468">
        <v>0.05</v>
      </c>
      <c r="I8804" s="564"/>
      <c r="J8804" s="377">
        <f t="shared" si="283"/>
        <v>0</v>
      </c>
      <c r="K8804" s="467">
        <f t="shared" si="284"/>
        <v>0</v>
      </c>
      <c r="L8804" s="113"/>
      <c r="M8804" s="113"/>
    </row>
    <row r="8805" spans="2:13" s="181" customFormat="1" ht="12.75" hidden="1" customHeight="1">
      <c r="B8805" s="1186"/>
      <c r="C8805" s="1159"/>
      <c r="D8805" s="465">
        <v>785</v>
      </c>
      <c r="E8805" s="1156"/>
      <c r="F8805" s="1157"/>
      <c r="G8805" s="1158"/>
      <c r="H8805" s="468">
        <v>0.05</v>
      </c>
      <c r="I8805" s="564"/>
      <c r="J8805" s="377">
        <f t="shared" si="283"/>
        <v>0</v>
      </c>
      <c r="K8805" s="467">
        <f t="shared" si="284"/>
        <v>0</v>
      </c>
      <c r="L8805" s="113"/>
      <c r="M8805" s="113"/>
    </row>
    <row r="8806" spans="2:13" s="181" customFormat="1" ht="12.75" hidden="1" customHeight="1">
      <c r="B8806" s="1186"/>
      <c r="C8806" s="1159"/>
      <c r="D8806" s="465">
        <v>786</v>
      </c>
      <c r="E8806" s="1156"/>
      <c r="F8806" s="1157"/>
      <c r="G8806" s="1158"/>
      <c r="H8806" s="468">
        <v>0.05</v>
      </c>
      <c r="I8806" s="564"/>
      <c r="J8806" s="377">
        <f t="shared" si="283"/>
        <v>0</v>
      </c>
      <c r="K8806" s="467">
        <f t="shared" si="284"/>
        <v>0</v>
      </c>
      <c r="L8806" s="113"/>
      <c r="M8806" s="113"/>
    </row>
    <row r="8807" spans="2:13" s="181" customFormat="1" ht="12.75" hidden="1" customHeight="1">
      <c r="B8807" s="1186"/>
      <c r="C8807" s="1159"/>
      <c r="D8807" s="465">
        <v>787</v>
      </c>
      <c r="E8807" s="1156"/>
      <c r="F8807" s="1157"/>
      <c r="G8807" s="1158"/>
      <c r="H8807" s="468">
        <v>0.05</v>
      </c>
      <c r="I8807" s="564"/>
      <c r="J8807" s="377">
        <f t="shared" si="283"/>
        <v>0</v>
      </c>
      <c r="K8807" s="467">
        <f t="shared" si="284"/>
        <v>0</v>
      </c>
      <c r="L8807" s="113"/>
      <c r="M8807" s="113"/>
    </row>
    <row r="8808" spans="2:13" s="181" customFormat="1" ht="12.75" hidden="1" customHeight="1">
      <c r="B8808" s="1186"/>
      <c r="C8808" s="1159"/>
      <c r="D8808" s="465">
        <v>788</v>
      </c>
      <c r="E8808" s="1156"/>
      <c r="F8808" s="1157"/>
      <c r="G8808" s="1158"/>
      <c r="H8808" s="468">
        <v>0.05</v>
      </c>
      <c r="I8808" s="564"/>
      <c r="J8808" s="377">
        <f t="shared" si="283"/>
        <v>0</v>
      </c>
      <c r="K8808" s="467">
        <f t="shared" si="284"/>
        <v>0</v>
      </c>
      <c r="L8808" s="113"/>
      <c r="M8808" s="113"/>
    </row>
    <row r="8809" spans="2:13" s="181" customFormat="1" ht="12.75" hidden="1" customHeight="1">
      <c r="B8809" s="1186"/>
      <c r="C8809" s="1159"/>
      <c r="D8809" s="465">
        <v>789</v>
      </c>
      <c r="E8809" s="1156"/>
      <c r="F8809" s="1157"/>
      <c r="G8809" s="1158"/>
      <c r="H8809" s="468">
        <v>0.05</v>
      </c>
      <c r="I8809" s="564"/>
      <c r="J8809" s="377">
        <f t="shared" si="283"/>
        <v>0</v>
      </c>
      <c r="K8809" s="467">
        <f t="shared" si="284"/>
        <v>0</v>
      </c>
      <c r="L8809" s="113"/>
      <c r="M8809" s="113"/>
    </row>
    <row r="8810" spans="2:13" s="181" customFormat="1" ht="12.75" hidden="1" customHeight="1">
      <c r="B8810" s="1186"/>
      <c r="C8810" s="1159"/>
      <c r="D8810" s="465">
        <v>790</v>
      </c>
      <c r="E8810" s="1156"/>
      <c r="F8810" s="1157"/>
      <c r="G8810" s="1158"/>
      <c r="H8810" s="468">
        <v>0.05</v>
      </c>
      <c r="I8810" s="564"/>
      <c r="J8810" s="377">
        <f t="shared" si="283"/>
        <v>0</v>
      </c>
      <c r="K8810" s="467">
        <f t="shared" si="284"/>
        <v>0</v>
      </c>
      <c r="L8810" s="113"/>
      <c r="M8810" s="113"/>
    </row>
    <row r="8811" spans="2:13" s="181" customFormat="1" ht="12.75" hidden="1" customHeight="1">
      <c r="B8811" s="1186"/>
      <c r="C8811" s="1159"/>
      <c r="D8811" s="465">
        <v>791</v>
      </c>
      <c r="E8811" s="1156"/>
      <c r="F8811" s="1157"/>
      <c r="G8811" s="1158"/>
      <c r="H8811" s="468">
        <v>0.05</v>
      </c>
      <c r="I8811" s="564"/>
      <c r="J8811" s="377">
        <f t="shared" si="283"/>
        <v>0</v>
      </c>
      <c r="K8811" s="467">
        <f t="shared" si="284"/>
        <v>0</v>
      </c>
      <c r="L8811" s="113"/>
      <c r="M8811" s="113"/>
    </row>
    <row r="8812" spans="2:13" s="181" customFormat="1" ht="12.75" hidden="1" customHeight="1">
      <c r="B8812" s="1186"/>
      <c r="C8812" s="1159"/>
      <c r="D8812" s="465">
        <v>792</v>
      </c>
      <c r="E8812" s="1156"/>
      <c r="F8812" s="1157"/>
      <c r="G8812" s="1158"/>
      <c r="H8812" s="468">
        <v>0.05</v>
      </c>
      <c r="I8812" s="564"/>
      <c r="J8812" s="377">
        <f t="shared" si="283"/>
        <v>0</v>
      </c>
      <c r="K8812" s="467">
        <f t="shared" si="284"/>
        <v>0</v>
      </c>
      <c r="L8812" s="113"/>
      <c r="M8812" s="113"/>
    </row>
    <row r="8813" spans="2:13" s="181" customFormat="1" ht="12.75" hidden="1" customHeight="1">
      <c r="B8813" s="1186"/>
      <c r="C8813" s="1159"/>
      <c r="D8813" s="465">
        <v>793</v>
      </c>
      <c r="E8813" s="1156"/>
      <c r="F8813" s="1157"/>
      <c r="G8813" s="1158"/>
      <c r="H8813" s="468">
        <v>0.05</v>
      </c>
      <c r="I8813" s="564"/>
      <c r="J8813" s="377">
        <f t="shared" si="283"/>
        <v>0</v>
      </c>
      <c r="K8813" s="467">
        <f t="shared" si="284"/>
        <v>0</v>
      </c>
      <c r="L8813" s="113"/>
      <c r="M8813" s="113"/>
    </row>
    <row r="8814" spans="2:13" s="181" customFormat="1" ht="12.75" hidden="1" customHeight="1">
      <c r="B8814" s="1186"/>
      <c r="C8814" s="1159"/>
      <c r="D8814" s="465">
        <v>794</v>
      </c>
      <c r="E8814" s="1156"/>
      <c r="F8814" s="1157"/>
      <c r="G8814" s="1158"/>
      <c r="H8814" s="468">
        <v>0.05</v>
      </c>
      <c r="I8814" s="564"/>
      <c r="J8814" s="377">
        <f t="shared" si="283"/>
        <v>0</v>
      </c>
      <c r="K8814" s="467">
        <f t="shared" si="284"/>
        <v>0</v>
      </c>
      <c r="L8814" s="113"/>
      <c r="M8814" s="113"/>
    </row>
    <row r="8815" spans="2:13" s="181" customFormat="1" ht="12.75" hidden="1" customHeight="1">
      <c r="B8815" s="1186"/>
      <c r="C8815" s="1159"/>
      <c r="D8815" s="465">
        <v>795</v>
      </c>
      <c r="E8815" s="1156"/>
      <c r="F8815" s="1157"/>
      <c r="G8815" s="1158"/>
      <c r="H8815" s="468">
        <v>0.05</v>
      </c>
      <c r="I8815" s="564"/>
      <c r="J8815" s="377">
        <f t="shared" si="283"/>
        <v>0</v>
      </c>
      <c r="K8815" s="467">
        <f t="shared" si="284"/>
        <v>0</v>
      </c>
      <c r="L8815" s="113"/>
      <c r="M8815" s="113"/>
    </row>
    <row r="8816" spans="2:13" s="181" customFormat="1" ht="12.75" hidden="1" customHeight="1">
      <c r="B8816" s="1186"/>
      <c r="C8816" s="1159"/>
      <c r="D8816" s="465">
        <v>796</v>
      </c>
      <c r="E8816" s="1156"/>
      <c r="F8816" s="1157"/>
      <c r="G8816" s="1158"/>
      <c r="H8816" s="468">
        <v>0.05</v>
      </c>
      <c r="I8816" s="564"/>
      <c r="J8816" s="377">
        <f t="shared" si="283"/>
        <v>0</v>
      </c>
      <c r="K8816" s="467">
        <f t="shared" si="284"/>
        <v>0</v>
      </c>
      <c r="L8816" s="113"/>
      <c r="M8816" s="113"/>
    </row>
    <row r="8817" spans="2:13" s="181" customFormat="1" ht="12.75" hidden="1" customHeight="1">
      <c r="B8817" s="1186"/>
      <c r="C8817" s="1159"/>
      <c r="D8817" s="465">
        <v>797</v>
      </c>
      <c r="E8817" s="1156"/>
      <c r="F8817" s="1157"/>
      <c r="G8817" s="1158"/>
      <c r="H8817" s="468">
        <v>0.05</v>
      </c>
      <c r="I8817" s="564"/>
      <c r="J8817" s="377">
        <f t="shared" si="283"/>
        <v>0</v>
      </c>
      <c r="K8817" s="467">
        <f t="shared" si="284"/>
        <v>0</v>
      </c>
      <c r="L8817" s="113"/>
      <c r="M8817" s="113"/>
    </row>
    <row r="8818" spans="2:13" s="181" customFormat="1" ht="12.75" hidden="1" customHeight="1">
      <c r="B8818" s="1186"/>
      <c r="C8818" s="1159"/>
      <c r="D8818" s="465">
        <v>798</v>
      </c>
      <c r="E8818" s="1156"/>
      <c r="F8818" s="1157"/>
      <c r="G8818" s="1158"/>
      <c r="H8818" s="468">
        <v>0.05</v>
      </c>
      <c r="I8818" s="564"/>
      <c r="J8818" s="377">
        <f t="shared" si="283"/>
        <v>0</v>
      </c>
      <c r="K8818" s="467">
        <f t="shared" si="284"/>
        <v>0</v>
      </c>
      <c r="L8818" s="113"/>
      <c r="M8818" s="113"/>
    </row>
    <row r="8819" spans="2:13" s="181" customFormat="1" ht="12.75" hidden="1" customHeight="1">
      <c r="B8819" s="1186"/>
      <c r="C8819" s="1159"/>
      <c r="D8819" s="465">
        <v>799</v>
      </c>
      <c r="E8819" s="1156"/>
      <c r="F8819" s="1157"/>
      <c r="G8819" s="1158"/>
      <c r="H8819" s="468">
        <v>0.05</v>
      </c>
      <c r="I8819" s="564"/>
      <c r="J8819" s="377">
        <f t="shared" si="283"/>
        <v>0</v>
      </c>
      <c r="K8819" s="467">
        <f t="shared" si="284"/>
        <v>0</v>
      </c>
      <c r="L8819" s="113"/>
      <c r="M8819" s="113"/>
    </row>
    <row r="8820" spans="2:13" s="181" customFormat="1" ht="12.75" hidden="1" customHeight="1">
      <c r="B8820" s="1186"/>
      <c r="C8820" s="1159"/>
      <c r="D8820" s="465">
        <v>800</v>
      </c>
      <c r="E8820" s="1156"/>
      <c r="F8820" s="1157"/>
      <c r="G8820" s="1158"/>
      <c r="H8820" s="468">
        <v>0.05</v>
      </c>
      <c r="I8820" s="564"/>
      <c r="J8820" s="377">
        <f t="shared" si="283"/>
        <v>0</v>
      </c>
      <c r="K8820" s="467">
        <f t="shared" si="284"/>
        <v>0</v>
      </c>
      <c r="L8820" s="113"/>
      <c r="M8820" s="113"/>
    </row>
    <row r="8821" spans="2:13" s="181" customFormat="1" ht="12.75" hidden="1" customHeight="1">
      <c r="B8821" s="1186"/>
      <c r="C8821" s="1159"/>
      <c r="D8821" s="465">
        <v>801</v>
      </c>
      <c r="E8821" s="1156"/>
      <c r="F8821" s="1157"/>
      <c r="G8821" s="1158"/>
      <c r="H8821" s="468">
        <v>0.05</v>
      </c>
      <c r="I8821" s="564"/>
      <c r="J8821" s="377">
        <f t="shared" si="283"/>
        <v>0</v>
      </c>
      <c r="K8821" s="467">
        <f t="shared" si="284"/>
        <v>0</v>
      </c>
      <c r="L8821" s="113"/>
      <c r="M8821" s="113"/>
    </row>
    <row r="8822" spans="2:13" s="181" customFormat="1" ht="12.75" hidden="1" customHeight="1">
      <c r="B8822" s="1186"/>
      <c r="C8822" s="1159"/>
      <c r="D8822" s="465">
        <v>802</v>
      </c>
      <c r="E8822" s="1156"/>
      <c r="F8822" s="1157"/>
      <c r="G8822" s="1158"/>
      <c r="H8822" s="468">
        <v>0.05</v>
      </c>
      <c r="I8822" s="564"/>
      <c r="J8822" s="377">
        <f t="shared" si="283"/>
        <v>0</v>
      </c>
      <c r="K8822" s="467">
        <f t="shared" si="284"/>
        <v>0</v>
      </c>
      <c r="L8822" s="113"/>
      <c r="M8822" s="113"/>
    </row>
    <row r="8823" spans="2:13" s="181" customFormat="1" ht="12.75" hidden="1" customHeight="1">
      <c r="B8823" s="1186"/>
      <c r="C8823" s="1159"/>
      <c r="D8823" s="465">
        <v>803</v>
      </c>
      <c r="E8823" s="1156"/>
      <c r="F8823" s="1157"/>
      <c r="G8823" s="1158"/>
      <c r="H8823" s="468">
        <v>0.05</v>
      </c>
      <c r="I8823" s="564"/>
      <c r="J8823" s="377">
        <f t="shared" si="283"/>
        <v>0</v>
      </c>
      <c r="K8823" s="467">
        <f t="shared" si="284"/>
        <v>0</v>
      </c>
      <c r="L8823" s="113"/>
      <c r="M8823" s="113"/>
    </row>
    <row r="8824" spans="2:13" s="181" customFormat="1" ht="12.75" hidden="1" customHeight="1">
      <c r="B8824" s="1186"/>
      <c r="C8824" s="1159"/>
      <c r="D8824" s="465">
        <v>804</v>
      </c>
      <c r="E8824" s="1156"/>
      <c r="F8824" s="1157"/>
      <c r="G8824" s="1158"/>
      <c r="H8824" s="468">
        <v>0.05</v>
      </c>
      <c r="I8824" s="564"/>
      <c r="J8824" s="377">
        <f t="shared" si="283"/>
        <v>0</v>
      </c>
      <c r="K8824" s="467">
        <f t="shared" si="284"/>
        <v>0</v>
      </c>
      <c r="L8824" s="113"/>
      <c r="M8824" s="113"/>
    </row>
    <row r="8825" spans="2:13" s="181" customFormat="1" ht="12.75" hidden="1" customHeight="1">
      <c r="B8825" s="1186"/>
      <c r="C8825" s="1159"/>
      <c r="D8825" s="465">
        <v>805</v>
      </c>
      <c r="E8825" s="1156"/>
      <c r="F8825" s="1157"/>
      <c r="G8825" s="1158"/>
      <c r="H8825" s="468">
        <v>0.05</v>
      </c>
      <c r="I8825" s="564"/>
      <c r="J8825" s="377">
        <f t="shared" si="283"/>
        <v>0</v>
      </c>
      <c r="K8825" s="467">
        <f t="shared" si="284"/>
        <v>0</v>
      </c>
      <c r="L8825" s="113"/>
      <c r="M8825" s="113"/>
    </row>
    <row r="8826" spans="2:13" s="181" customFormat="1" ht="12.75" hidden="1" customHeight="1">
      <c r="B8826" s="1186"/>
      <c r="C8826" s="1159"/>
      <c r="D8826" s="465">
        <v>806</v>
      </c>
      <c r="E8826" s="1156"/>
      <c r="F8826" s="1157"/>
      <c r="G8826" s="1158"/>
      <c r="H8826" s="468">
        <v>0.05</v>
      </c>
      <c r="I8826" s="564"/>
      <c r="J8826" s="377">
        <f t="shared" si="283"/>
        <v>0</v>
      </c>
      <c r="K8826" s="467">
        <f t="shared" si="284"/>
        <v>0</v>
      </c>
      <c r="L8826" s="113"/>
      <c r="M8826" s="113"/>
    </row>
    <row r="8827" spans="2:13" s="181" customFormat="1" ht="12.75" hidden="1" customHeight="1">
      <c r="B8827" s="1186"/>
      <c r="C8827" s="1159"/>
      <c r="D8827" s="465">
        <v>807</v>
      </c>
      <c r="E8827" s="1156"/>
      <c r="F8827" s="1157"/>
      <c r="G8827" s="1158"/>
      <c r="H8827" s="468">
        <v>0.05</v>
      </c>
      <c r="I8827" s="564"/>
      <c r="J8827" s="377">
        <f t="shared" si="283"/>
        <v>0</v>
      </c>
      <c r="K8827" s="467">
        <f t="shared" si="284"/>
        <v>0</v>
      </c>
      <c r="L8827" s="113"/>
      <c r="M8827" s="113"/>
    </row>
    <row r="8828" spans="2:13" s="181" customFormat="1" ht="12.75" hidden="1" customHeight="1">
      <c r="B8828" s="1186"/>
      <c r="C8828" s="1159"/>
      <c r="D8828" s="465">
        <v>808</v>
      </c>
      <c r="E8828" s="1156"/>
      <c r="F8828" s="1157"/>
      <c r="G8828" s="1158"/>
      <c r="H8828" s="468">
        <v>0.05</v>
      </c>
      <c r="I8828" s="564"/>
      <c r="J8828" s="377">
        <f t="shared" si="283"/>
        <v>0</v>
      </c>
      <c r="K8828" s="467">
        <f t="shared" si="284"/>
        <v>0</v>
      </c>
      <c r="L8828" s="113"/>
      <c r="M8828" s="113"/>
    </row>
    <row r="8829" spans="2:13" s="181" customFormat="1" ht="12.75" hidden="1" customHeight="1">
      <c r="B8829" s="1186"/>
      <c r="C8829" s="1159"/>
      <c r="D8829" s="465">
        <v>809</v>
      </c>
      <c r="E8829" s="1156"/>
      <c r="F8829" s="1157"/>
      <c r="G8829" s="1158"/>
      <c r="H8829" s="468">
        <v>0.05</v>
      </c>
      <c r="I8829" s="564"/>
      <c r="J8829" s="377">
        <f t="shared" si="283"/>
        <v>0</v>
      </c>
      <c r="K8829" s="467">
        <f t="shared" si="284"/>
        <v>0</v>
      </c>
      <c r="L8829" s="113"/>
      <c r="M8829" s="113"/>
    </row>
    <row r="8830" spans="2:13" s="181" customFormat="1" ht="12.75" hidden="1" customHeight="1">
      <c r="B8830" s="1186"/>
      <c r="C8830" s="1159"/>
      <c r="D8830" s="465">
        <v>810</v>
      </c>
      <c r="E8830" s="1156"/>
      <c r="F8830" s="1157"/>
      <c r="G8830" s="1158"/>
      <c r="H8830" s="468">
        <v>0.05</v>
      </c>
      <c r="I8830" s="564"/>
      <c r="J8830" s="377">
        <f t="shared" si="283"/>
        <v>0</v>
      </c>
      <c r="K8830" s="467">
        <f t="shared" si="284"/>
        <v>0</v>
      </c>
      <c r="L8830" s="113"/>
      <c r="M8830" s="113"/>
    </row>
    <row r="8831" spans="2:13" s="181" customFormat="1" ht="12.75" hidden="1" customHeight="1">
      <c r="B8831" s="1186"/>
      <c r="C8831" s="1159"/>
      <c r="D8831" s="465">
        <v>811</v>
      </c>
      <c r="E8831" s="1156"/>
      <c r="F8831" s="1157"/>
      <c r="G8831" s="1158"/>
      <c r="H8831" s="468">
        <v>0.05</v>
      </c>
      <c r="I8831" s="564"/>
      <c r="J8831" s="377">
        <f t="shared" si="283"/>
        <v>0</v>
      </c>
      <c r="K8831" s="467">
        <f t="shared" si="284"/>
        <v>0</v>
      </c>
      <c r="L8831" s="113"/>
      <c r="M8831" s="113"/>
    </row>
    <row r="8832" spans="2:13" s="181" customFormat="1" ht="12.75" hidden="1" customHeight="1">
      <c r="B8832" s="1186"/>
      <c r="C8832" s="1159"/>
      <c r="D8832" s="465">
        <v>812</v>
      </c>
      <c r="E8832" s="1156"/>
      <c r="F8832" s="1157"/>
      <c r="G8832" s="1158"/>
      <c r="H8832" s="468">
        <v>0.05</v>
      </c>
      <c r="I8832" s="564"/>
      <c r="J8832" s="377">
        <f t="shared" si="283"/>
        <v>0</v>
      </c>
      <c r="K8832" s="467">
        <f t="shared" si="284"/>
        <v>0</v>
      </c>
      <c r="L8832" s="113"/>
      <c r="M8832" s="113"/>
    </row>
    <row r="8833" spans="2:13" s="181" customFormat="1" ht="12.75" hidden="1" customHeight="1">
      <c r="B8833" s="1186"/>
      <c r="C8833" s="1159"/>
      <c r="D8833" s="465">
        <v>813</v>
      </c>
      <c r="E8833" s="1156"/>
      <c r="F8833" s="1157"/>
      <c r="G8833" s="1158"/>
      <c r="H8833" s="468">
        <v>0.05</v>
      </c>
      <c r="I8833" s="564"/>
      <c r="J8833" s="377">
        <f t="shared" si="283"/>
        <v>0</v>
      </c>
      <c r="K8833" s="467">
        <f t="shared" si="284"/>
        <v>0</v>
      </c>
      <c r="L8833" s="113"/>
      <c r="M8833" s="113"/>
    </row>
    <row r="8834" spans="2:13" s="181" customFormat="1" ht="12.75" hidden="1" customHeight="1">
      <c r="B8834" s="1186"/>
      <c r="C8834" s="1159"/>
      <c r="D8834" s="465">
        <v>814</v>
      </c>
      <c r="E8834" s="1156"/>
      <c r="F8834" s="1157"/>
      <c r="G8834" s="1158"/>
      <c r="H8834" s="468">
        <v>0.05</v>
      </c>
      <c r="I8834" s="564"/>
      <c r="J8834" s="377">
        <f t="shared" si="283"/>
        <v>0</v>
      </c>
      <c r="K8834" s="467">
        <f t="shared" si="284"/>
        <v>0</v>
      </c>
      <c r="L8834" s="113"/>
      <c r="M8834" s="113"/>
    </row>
    <row r="8835" spans="2:13" s="181" customFormat="1" ht="12.75" hidden="1" customHeight="1">
      <c r="B8835" s="1186"/>
      <c r="C8835" s="1159"/>
      <c r="D8835" s="465">
        <v>815</v>
      </c>
      <c r="E8835" s="1156"/>
      <c r="F8835" s="1157"/>
      <c r="G8835" s="1158"/>
      <c r="H8835" s="468">
        <v>0.05</v>
      </c>
      <c r="I8835" s="564"/>
      <c r="J8835" s="377">
        <f t="shared" si="283"/>
        <v>0</v>
      </c>
      <c r="K8835" s="467">
        <f t="shared" si="284"/>
        <v>0</v>
      </c>
      <c r="L8835" s="113"/>
      <c r="M8835" s="113"/>
    </row>
    <row r="8836" spans="2:13" s="181" customFormat="1" ht="12.75" hidden="1" customHeight="1">
      <c r="B8836" s="1186"/>
      <c r="C8836" s="1159"/>
      <c r="D8836" s="465">
        <v>816</v>
      </c>
      <c r="E8836" s="1156"/>
      <c r="F8836" s="1157"/>
      <c r="G8836" s="1158"/>
      <c r="H8836" s="468">
        <v>0.05</v>
      </c>
      <c r="I8836" s="564"/>
      <c r="J8836" s="377">
        <f t="shared" si="283"/>
        <v>0</v>
      </c>
      <c r="K8836" s="467">
        <f t="shared" si="284"/>
        <v>0</v>
      </c>
      <c r="L8836" s="113"/>
      <c r="M8836" s="113"/>
    </row>
    <row r="8837" spans="2:13" s="181" customFormat="1" ht="12.75" hidden="1" customHeight="1">
      <c r="B8837" s="1186"/>
      <c r="C8837" s="1159"/>
      <c r="D8837" s="465">
        <v>817</v>
      </c>
      <c r="E8837" s="1156"/>
      <c r="F8837" s="1157"/>
      <c r="G8837" s="1158"/>
      <c r="H8837" s="468">
        <v>0.05</v>
      </c>
      <c r="I8837" s="564"/>
      <c r="J8837" s="377">
        <f t="shared" si="283"/>
        <v>0</v>
      </c>
      <c r="K8837" s="467">
        <f t="shared" si="284"/>
        <v>0</v>
      </c>
      <c r="L8837" s="113"/>
      <c r="M8837" s="113"/>
    </row>
    <row r="8838" spans="2:13" s="181" customFormat="1" ht="12.75" hidden="1" customHeight="1">
      <c r="B8838" s="1186"/>
      <c r="C8838" s="1159"/>
      <c r="D8838" s="465">
        <v>818</v>
      </c>
      <c r="E8838" s="1156"/>
      <c r="F8838" s="1157"/>
      <c r="G8838" s="1158"/>
      <c r="H8838" s="468">
        <v>0.05</v>
      </c>
      <c r="I8838" s="564"/>
      <c r="J8838" s="377">
        <f t="shared" si="283"/>
        <v>0</v>
      </c>
      <c r="K8838" s="467">
        <f t="shared" si="284"/>
        <v>0</v>
      </c>
      <c r="L8838" s="113"/>
      <c r="M8838" s="113"/>
    </row>
    <row r="8839" spans="2:13" s="181" customFormat="1" ht="12.75" hidden="1" customHeight="1">
      <c r="B8839" s="1186"/>
      <c r="C8839" s="1159"/>
      <c r="D8839" s="465">
        <v>819</v>
      </c>
      <c r="E8839" s="1156"/>
      <c r="F8839" s="1157"/>
      <c r="G8839" s="1158"/>
      <c r="H8839" s="468">
        <v>0.05</v>
      </c>
      <c r="I8839" s="564"/>
      <c r="J8839" s="377">
        <f t="shared" si="283"/>
        <v>0</v>
      </c>
      <c r="K8839" s="467">
        <f t="shared" si="284"/>
        <v>0</v>
      </c>
      <c r="L8839" s="113"/>
      <c r="M8839" s="113"/>
    </row>
    <row r="8840" spans="2:13" s="181" customFormat="1" ht="12.75" hidden="1" customHeight="1">
      <c r="B8840" s="1186"/>
      <c r="C8840" s="1159"/>
      <c r="D8840" s="465">
        <v>820</v>
      </c>
      <c r="E8840" s="1156"/>
      <c r="F8840" s="1157"/>
      <c r="G8840" s="1158"/>
      <c r="H8840" s="468">
        <v>0.05</v>
      </c>
      <c r="I8840" s="564"/>
      <c r="J8840" s="377">
        <f t="shared" si="283"/>
        <v>0</v>
      </c>
      <c r="K8840" s="467">
        <f t="shared" si="284"/>
        <v>0</v>
      </c>
      <c r="L8840" s="113"/>
      <c r="M8840" s="113"/>
    </row>
    <row r="8841" spans="2:13" s="181" customFormat="1" ht="12.75" hidden="1" customHeight="1">
      <c r="B8841" s="1186"/>
      <c r="C8841" s="1159"/>
      <c r="D8841" s="465">
        <v>821</v>
      </c>
      <c r="E8841" s="1156"/>
      <c r="F8841" s="1157"/>
      <c r="G8841" s="1158"/>
      <c r="H8841" s="468">
        <v>0.05</v>
      </c>
      <c r="I8841" s="564"/>
      <c r="J8841" s="377">
        <f t="shared" si="283"/>
        <v>0</v>
      </c>
      <c r="K8841" s="467">
        <f t="shared" si="284"/>
        <v>0</v>
      </c>
      <c r="L8841" s="113"/>
      <c r="M8841" s="113"/>
    </row>
    <row r="8842" spans="2:13" s="181" customFormat="1" ht="12.75" hidden="1" customHeight="1">
      <c r="B8842" s="1186"/>
      <c r="C8842" s="1159"/>
      <c r="D8842" s="465">
        <v>822</v>
      </c>
      <c r="E8842" s="1156"/>
      <c r="F8842" s="1157"/>
      <c r="G8842" s="1158"/>
      <c r="H8842" s="468">
        <v>0.05</v>
      </c>
      <c r="I8842" s="564"/>
      <c r="J8842" s="377">
        <f t="shared" si="283"/>
        <v>0</v>
      </c>
      <c r="K8842" s="467">
        <f t="shared" si="284"/>
        <v>0</v>
      </c>
      <c r="L8842" s="113"/>
      <c r="M8842" s="113"/>
    </row>
    <row r="8843" spans="2:13" s="181" customFormat="1" ht="12.75" hidden="1" customHeight="1">
      <c r="B8843" s="1186"/>
      <c r="C8843" s="1159"/>
      <c r="D8843" s="465">
        <v>823</v>
      </c>
      <c r="E8843" s="1156"/>
      <c r="F8843" s="1157"/>
      <c r="G8843" s="1158"/>
      <c r="H8843" s="468">
        <v>0.05</v>
      </c>
      <c r="I8843" s="564"/>
      <c r="J8843" s="377">
        <f t="shared" si="283"/>
        <v>0</v>
      </c>
      <c r="K8843" s="467">
        <f t="shared" si="284"/>
        <v>0</v>
      </c>
      <c r="L8843" s="113"/>
      <c r="M8843" s="113"/>
    </row>
    <row r="8844" spans="2:13" s="181" customFormat="1" ht="12.75" hidden="1" customHeight="1">
      <c r="B8844" s="1186"/>
      <c r="C8844" s="1159"/>
      <c r="D8844" s="465">
        <v>824</v>
      </c>
      <c r="E8844" s="1156"/>
      <c r="F8844" s="1157"/>
      <c r="G8844" s="1158"/>
      <c r="H8844" s="468">
        <v>0.05</v>
      </c>
      <c r="I8844" s="564"/>
      <c r="J8844" s="377">
        <f t="shared" si="283"/>
        <v>0</v>
      </c>
      <c r="K8844" s="467">
        <f t="shared" si="284"/>
        <v>0</v>
      </c>
      <c r="L8844" s="113"/>
      <c r="M8844" s="113"/>
    </row>
    <row r="8845" spans="2:13" s="181" customFormat="1" ht="12.75" hidden="1" customHeight="1">
      <c r="B8845" s="1186"/>
      <c r="C8845" s="1159"/>
      <c r="D8845" s="465">
        <v>825</v>
      </c>
      <c r="E8845" s="1156"/>
      <c r="F8845" s="1157"/>
      <c r="G8845" s="1158"/>
      <c r="H8845" s="468">
        <v>0.05</v>
      </c>
      <c r="I8845" s="564"/>
      <c r="J8845" s="377">
        <f t="shared" si="283"/>
        <v>0</v>
      </c>
      <c r="K8845" s="467">
        <f t="shared" si="284"/>
        <v>0</v>
      </c>
      <c r="L8845" s="113"/>
      <c r="M8845" s="113"/>
    </row>
    <row r="8846" spans="2:13" s="181" customFormat="1" ht="12.75" hidden="1" customHeight="1">
      <c r="B8846" s="1186"/>
      <c r="C8846" s="1159"/>
      <c r="D8846" s="465">
        <v>826</v>
      </c>
      <c r="E8846" s="1156"/>
      <c r="F8846" s="1157"/>
      <c r="G8846" s="1158"/>
      <c r="H8846" s="468">
        <v>0.05</v>
      </c>
      <c r="I8846" s="564"/>
      <c r="J8846" s="377">
        <f t="shared" si="283"/>
        <v>0</v>
      </c>
      <c r="K8846" s="467">
        <f t="shared" si="284"/>
        <v>0</v>
      </c>
      <c r="L8846" s="113"/>
      <c r="M8846" s="113"/>
    </row>
    <row r="8847" spans="2:13" s="181" customFormat="1" ht="12.75" hidden="1" customHeight="1">
      <c r="B8847" s="1186"/>
      <c r="C8847" s="1159"/>
      <c r="D8847" s="465">
        <v>827</v>
      </c>
      <c r="E8847" s="1156"/>
      <c r="F8847" s="1157"/>
      <c r="G8847" s="1158"/>
      <c r="H8847" s="468">
        <v>0.05</v>
      </c>
      <c r="I8847" s="564"/>
      <c r="J8847" s="377">
        <f t="shared" si="283"/>
        <v>0</v>
      </c>
      <c r="K8847" s="467">
        <f t="shared" si="284"/>
        <v>0</v>
      </c>
      <c r="L8847" s="113"/>
      <c r="M8847" s="113"/>
    </row>
    <row r="8848" spans="2:13" s="181" customFormat="1" ht="12.75" hidden="1" customHeight="1">
      <c r="B8848" s="1186"/>
      <c r="C8848" s="1159"/>
      <c r="D8848" s="465">
        <v>828</v>
      </c>
      <c r="E8848" s="1156"/>
      <c r="F8848" s="1157"/>
      <c r="G8848" s="1158"/>
      <c r="H8848" s="468">
        <v>0.05</v>
      </c>
      <c r="I8848" s="564"/>
      <c r="J8848" s="377">
        <f t="shared" si="283"/>
        <v>0</v>
      </c>
      <c r="K8848" s="467">
        <f t="shared" si="284"/>
        <v>0</v>
      </c>
      <c r="L8848" s="113"/>
      <c r="M8848" s="113"/>
    </row>
    <row r="8849" spans="2:13" s="181" customFormat="1" ht="12.75" hidden="1" customHeight="1">
      <c r="B8849" s="1186"/>
      <c r="C8849" s="1159"/>
      <c r="D8849" s="465">
        <v>829</v>
      </c>
      <c r="E8849" s="1156"/>
      <c r="F8849" s="1157"/>
      <c r="G8849" s="1158"/>
      <c r="H8849" s="468">
        <v>0.05</v>
      </c>
      <c r="I8849" s="564"/>
      <c r="J8849" s="377">
        <f t="shared" si="283"/>
        <v>0</v>
      </c>
      <c r="K8849" s="467">
        <f t="shared" si="284"/>
        <v>0</v>
      </c>
      <c r="L8849" s="113"/>
      <c r="M8849" s="113"/>
    </row>
    <row r="8850" spans="2:13" s="181" customFormat="1" ht="12.75" hidden="1" customHeight="1">
      <c r="B8850" s="1186"/>
      <c r="C8850" s="1159"/>
      <c r="D8850" s="465">
        <v>830</v>
      </c>
      <c r="E8850" s="1156"/>
      <c r="F8850" s="1157"/>
      <c r="G8850" s="1158"/>
      <c r="H8850" s="468">
        <v>0.05</v>
      </c>
      <c r="I8850" s="564"/>
      <c r="J8850" s="377">
        <f t="shared" si="283"/>
        <v>0</v>
      </c>
      <c r="K8850" s="467">
        <f t="shared" si="284"/>
        <v>0</v>
      </c>
      <c r="L8850" s="113"/>
      <c r="M8850" s="113"/>
    </row>
    <row r="8851" spans="2:13" s="181" customFormat="1" ht="12.75" hidden="1" customHeight="1">
      <c r="B8851" s="1186"/>
      <c r="C8851" s="1159"/>
      <c r="D8851" s="465">
        <v>831</v>
      </c>
      <c r="E8851" s="1156"/>
      <c r="F8851" s="1157"/>
      <c r="G8851" s="1158"/>
      <c r="H8851" s="468">
        <v>0.05</v>
      </c>
      <c r="I8851" s="564"/>
      <c r="J8851" s="377">
        <f t="shared" si="283"/>
        <v>0</v>
      </c>
      <c r="K8851" s="467">
        <f t="shared" si="284"/>
        <v>0</v>
      </c>
      <c r="L8851" s="113"/>
      <c r="M8851" s="113"/>
    </row>
    <row r="8852" spans="2:13" s="181" customFormat="1" ht="12.75" hidden="1" customHeight="1">
      <c r="B8852" s="1186"/>
      <c r="C8852" s="1159"/>
      <c r="D8852" s="465">
        <v>832</v>
      </c>
      <c r="E8852" s="1156"/>
      <c r="F8852" s="1157"/>
      <c r="G8852" s="1158"/>
      <c r="H8852" s="468">
        <v>0.05</v>
      </c>
      <c r="I8852" s="564"/>
      <c r="J8852" s="377">
        <f t="shared" si="283"/>
        <v>0</v>
      </c>
      <c r="K8852" s="467">
        <f t="shared" si="284"/>
        <v>0</v>
      </c>
      <c r="L8852" s="113"/>
      <c r="M8852" s="113"/>
    </row>
    <row r="8853" spans="2:13" s="181" customFormat="1" ht="12.75" hidden="1" customHeight="1">
      <c r="B8853" s="1186"/>
      <c r="C8853" s="1159"/>
      <c r="D8853" s="465">
        <v>833</v>
      </c>
      <c r="E8853" s="1156"/>
      <c r="F8853" s="1157"/>
      <c r="G8853" s="1158"/>
      <c r="H8853" s="468">
        <v>0.05</v>
      </c>
      <c r="I8853" s="564"/>
      <c r="J8853" s="377">
        <f t="shared" ref="J8853:J8916" si="285">$I$11027*H8853</f>
        <v>0</v>
      </c>
      <c r="K8853" s="467">
        <f t="shared" si="284"/>
        <v>0</v>
      </c>
      <c r="L8853" s="113"/>
      <c r="M8853" s="113"/>
    </row>
    <row r="8854" spans="2:13" s="181" customFormat="1" ht="12.75" hidden="1" customHeight="1">
      <c r="B8854" s="1186"/>
      <c r="C8854" s="1159"/>
      <c r="D8854" s="465">
        <v>834</v>
      </c>
      <c r="E8854" s="1156"/>
      <c r="F8854" s="1157"/>
      <c r="G8854" s="1158"/>
      <c r="H8854" s="468">
        <v>0.05</v>
      </c>
      <c r="I8854" s="564"/>
      <c r="J8854" s="377">
        <f t="shared" si="285"/>
        <v>0</v>
      </c>
      <c r="K8854" s="467">
        <f t="shared" ref="K8854:K8917" si="286">MAX(0,(I8854-J8854)*0.5)</f>
        <v>0</v>
      </c>
      <c r="L8854" s="113"/>
      <c r="M8854" s="113"/>
    </row>
    <row r="8855" spans="2:13" s="181" customFormat="1" ht="12.75" hidden="1" customHeight="1">
      <c r="B8855" s="1186"/>
      <c r="C8855" s="1159"/>
      <c r="D8855" s="465">
        <v>835</v>
      </c>
      <c r="E8855" s="1156"/>
      <c r="F8855" s="1157"/>
      <c r="G8855" s="1158"/>
      <c r="H8855" s="468">
        <v>0.05</v>
      </c>
      <c r="I8855" s="564"/>
      <c r="J8855" s="377">
        <f t="shared" si="285"/>
        <v>0</v>
      </c>
      <c r="K8855" s="467">
        <f t="shared" si="286"/>
        <v>0</v>
      </c>
      <c r="L8855" s="113"/>
      <c r="M8855" s="113"/>
    </row>
    <row r="8856" spans="2:13" s="181" customFormat="1" ht="12.75" hidden="1" customHeight="1">
      <c r="B8856" s="1186"/>
      <c r="C8856" s="1159"/>
      <c r="D8856" s="465">
        <v>836</v>
      </c>
      <c r="E8856" s="1156"/>
      <c r="F8856" s="1157"/>
      <c r="G8856" s="1158"/>
      <c r="H8856" s="468">
        <v>0.05</v>
      </c>
      <c r="I8856" s="564"/>
      <c r="J8856" s="377">
        <f t="shared" si="285"/>
        <v>0</v>
      </c>
      <c r="K8856" s="467">
        <f t="shared" si="286"/>
        <v>0</v>
      </c>
      <c r="L8856" s="113"/>
      <c r="M8856" s="113"/>
    </row>
    <row r="8857" spans="2:13" s="181" customFormat="1" ht="12.75" hidden="1" customHeight="1">
      <c r="B8857" s="1186"/>
      <c r="C8857" s="1159"/>
      <c r="D8857" s="465">
        <v>837</v>
      </c>
      <c r="E8857" s="1156"/>
      <c r="F8857" s="1157"/>
      <c r="G8857" s="1158"/>
      <c r="H8857" s="468">
        <v>0.05</v>
      </c>
      <c r="I8857" s="564"/>
      <c r="J8857" s="377">
        <f t="shared" si="285"/>
        <v>0</v>
      </c>
      <c r="K8857" s="467">
        <f t="shared" si="286"/>
        <v>0</v>
      </c>
      <c r="L8857" s="113"/>
      <c r="M8857" s="113"/>
    </row>
    <row r="8858" spans="2:13" s="181" customFormat="1" ht="12.75" hidden="1" customHeight="1">
      <c r="B8858" s="1186"/>
      <c r="C8858" s="1159"/>
      <c r="D8858" s="465">
        <v>838</v>
      </c>
      <c r="E8858" s="1156"/>
      <c r="F8858" s="1157"/>
      <c r="G8858" s="1158"/>
      <c r="H8858" s="468">
        <v>0.05</v>
      </c>
      <c r="I8858" s="564"/>
      <c r="J8858" s="377">
        <f t="shared" si="285"/>
        <v>0</v>
      </c>
      <c r="K8858" s="467">
        <f t="shared" si="286"/>
        <v>0</v>
      </c>
      <c r="L8858" s="113"/>
      <c r="M8858" s="113"/>
    </row>
    <row r="8859" spans="2:13" s="181" customFormat="1" ht="12.75" hidden="1" customHeight="1">
      <c r="B8859" s="1186"/>
      <c r="C8859" s="1159"/>
      <c r="D8859" s="465">
        <v>839</v>
      </c>
      <c r="E8859" s="1156"/>
      <c r="F8859" s="1157"/>
      <c r="G8859" s="1158"/>
      <c r="H8859" s="468">
        <v>0.05</v>
      </c>
      <c r="I8859" s="564"/>
      <c r="J8859" s="377">
        <f t="shared" si="285"/>
        <v>0</v>
      </c>
      <c r="K8859" s="467">
        <f t="shared" si="286"/>
        <v>0</v>
      </c>
      <c r="L8859" s="113"/>
      <c r="M8859" s="113"/>
    </row>
    <row r="8860" spans="2:13" s="181" customFormat="1" ht="12.75" hidden="1" customHeight="1">
      <c r="B8860" s="1186"/>
      <c r="C8860" s="1159"/>
      <c r="D8860" s="465">
        <v>840</v>
      </c>
      <c r="E8860" s="1156"/>
      <c r="F8860" s="1157"/>
      <c r="G8860" s="1158"/>
      <c r="H8860" s="468">
        <v>0.05</v>
      </c>
      <c r="I8860" s="564"/>
      <c r="J8860" s="377">
        <f t="shared" si="285"/>
        <v>0</v>
      </c>
      <c r="K8860" s="467">
        <f t="shared" si="286"/>
        <v>0</v>
      </c>
      <c r="L8860" s="113"/>
      <c r="M8860" s="113"/>
    </row>
    <row r="8861" spans="2:13" s="181" customFormat="1" ht="12.75" hidden="1" customHeight="1">
      <c r="B8861" s="1186"/>
      <c r="C8861" s="1159"/>
      <c r="D8861" s="465">
        <v>841</v>
      </c>
      <c r="E8861" s="1156"/>
      <c r="F8861" s="1157"/>
      <c r="G8861" s="1158"/>
      <c r="H8861" s="468">
        <v>0.05</v>
      </c>
      <c r="I8861" s="564"/>
      <c r="J8861" s="377">
        <f t="shared" si="285"/>
        <v>0</v>
      </c>
      <c r="K8861" s="467">
        <f t="shared" si="286"/>
        <v>0</v>
      </c>
      <c r="L8861" s="113"/>
      <c r="M8861" s="113"/>
    </row>
    <row r="8862" spans="2:13" s="181" customFormat="1" ht="12.75" hidden="1" customHeight="1">
      <c r="B8862" s="1186"/>
      <c r="C8862" s="1159"/>
      <c r="D8862" s="465">
        <v>842</v>
      </c>
      <c r="E8862" s="1156"/>
      <c r="F8862" s="1157"/>
      <c r="G8862" s="1158"/>
      <c r="H8862" s="468">
        <v>0.05</v>
      </c>
      <c r="I8862" s="564"/>
      <c r="J8862" s="377">
        <f t="shared" si="285"/>
        <v>0</v>
      </c>
      <c r="K8862" s="467">
        <f t="shared" si="286"/>
        <v>0</v>
      </c>
      <c r="L8862" s="113"/>
      <c r="M8862" s="113"/>
    </row>
    <row r="8863" spans="2:13" s="181" customFormat="1" ht="12.75" hidden="1" customHeight="1">
      <c r="B8863" s="1186"/>
      <c r="C8863" s="1159"/>
      <c r="D8863" s="465">
        <v>843</v>
      </c>
      <c r="E8863" s="1156"/>
      <c r="F8863" s="1157"/>
      <c r="G8863" s="1158"/>
      <c r="H8863" s="468">
        <v>0.05</v>
      </c>
      <c r="I8863" s="564"/>
      <c r="J8863" s="377">
        <f t="shared" si="285"/>
        <v>0</v>
      </c>
      <c r="K8863" s="467">
        <f t="shared" si="286"/>
        <v>0</v>
      </c>
      <c r="L8863" s="113"/>
      <c r="M8863" s="113"/>
    </row>
    <row r="8864" spans="2:13" s="181" customFormat="1" ht="12.75" hidden="1" customHeight="1">
      <c r="B8864" s="1186"/>
      <c r="C8864" s="1159"/>
      <c r="D8864" s="465">
        <v>844</v>
      </c>
      <c r="E8864" s="1156"/>
      <c r="F8864" s="1157"/>
      <c r="G8864" s="1158"/>
      <c r="H8864" s="468">
        <v>0.05</v>
      </c>
      <c r="I8864" s="564"/>
      <c r="J8864" s="377">
        <f t="shared" si="285"/>
        <v>0</v>
      </c>
      <c r="K8864" s="467">
        <f t="shared" si="286"/>
        <v>0</v>
      </c>
      <c r="L8864" s="113"/>
      <c r="M8864" s="113"/>
    </row>
    <row r="8865" spans="2:13" s="181" customFormat="1" ht="12.75" hidden="1" customHeight="1">
      <c r="B8865" s="1186"/>
      <c r="C8865" s="1159"/>
      <c r="D8865" s="465">
        <v>845</v>
      </c>
      <c r="E8865" s="1156"/>
      <c r="F8865" s="1157"/>
      <c r="G8865" s="1158"/>
      <c r="H8865" s="468">
        <v>0.05</v>
      </c>
      <c r="I8865" s="564"/>
      <c r="J8865" s="377">
        <f t="shared" si="285"/>
        <v>0</v>
      </c>
      <c r="K8865" s="467">
        <f t="shared" si="286"/>
        <v>0</v>
      </c>
      <c r="L8865" s="113"/>
      <c r="M8865" s="113"/>
    </row>
    <row r="8866" spans="2:13" s="181" customFormat="1" ht="12.75" hidden="1" customHeight="1">
      <c r="B8866" s="1186"/>
      <c r="C8866" s="1159"/>
      <c r="D8866" s="465">
        <v>846</v>
      </c>
      <c r="E8866" s="1156"/>
      <c r="F8866" s="1157"/>
      <c r="G8866" s="1158"/>
      <c r="H8866" s="468">
        <v>0.05</v>
      </c>
      <c r="I8866" s="564"/>
      <c r="J8866" s="377">
        <f t="shared" si="285"/>
        <v>0</v>
      </c>
      <c r="K8866" s="467">
        <f t="shared" si="286"/>
        <v>0</v>
      </c>
      <c r="L8866" s="113"/>
      <c r="M8866" s="113"/>
    </row>
    <row r="8867" spans="2:13" s="181" customFormat="1" ht="12.75" hidden="1" customHeight="1">
      <c r="B8867" s="1186"/>
      <c r="C8867" s="1159"/>
      <c r="D8867" s="465">
        <v>847</v>
      </c>
      <c r="E8867" s="1156"/>
      <c r="F8867" s="1157"/>
      <c r="G8867" s="1158"/>
      <c r="H8867" s="468">
        <v>0.05</v>
      </c>
      <c r="I8867" s="564"/>
      <c r="J8867" s="377">
        <f t="shared" si="285"/>
        <v>0</v>
      </c>
      <c r="K8867" s="467">
        <f t="shared" si="286"/>
        <v>0</v>
      </c>
      <c r="L8867" s="113"/>
      <c r="M8867" s="113"/>
    </row>
    <row r="8868" spans="2:13" s="181" customFormat="1" ht="12.75" hidden="1" customHeight="1">
      <c r="B8868" s="1186"/>
      <c r="C8868" s="1159"/>
      <c r="D8868" s="465">
        <v>848</v>
      </c>
      <c r="E8868" s="1156"/>
      <c r="F8868" s="1157"/>
      <c r="G8868" s="1158"/>
      <c r="H8868" s="468">
        <v>0.05</v>
      </c>
      <c r="I8868" s="564"/>
      <c r="J8868" s="377">
        <f t="shared" si="285"/>
        <v>0</v>
      </c>
      <c r="K8868" s="467">
        <f t="shared" si="286"/>
        <v>0</v>
      </c>
      <c r="L8868" s="113"/>
      <c r="M8868" s="113"/>
    </row>
    <row r="8869" spans="2:13" s="181" customFormat="1" ht="12.75" hidden="1" customHeight="1">
      <c r="B8869" s="1186"/>
      <c r="C8869" s="1159"/>
      <c r="D8869" s="465">
        <v>849</v>
      </c>
      <c r="E8869" s="1156"/>
      <c r="F8869" s="1157"/>
      <c r="G8869" s="1158"/>
      <c r="H8869" s="468">
        <v>0.05</v>
      </c>
      <c r="I8869" s="564"/>
      <c r="J8869" s="377">
        <f t="shared" si="285"/>
        <v>0</v>
      </c>
      <c r="K8869" s="467">
        <f t="shared" si="286"/>
        <v>0</v>
      </c>
      <c r="L8869" s="113"/>
      <c r="M8869" s="113"/>
    </row>
    <row r="8870" spans="2:13" s="181" customFormat="1" ht="12.75" hidden="1" customHeight="1">
      <c r="B8870" s="1186"/>
      <c r="C8870" s="1159"/>
      <c r="D8870" s="465">
        <v>850</v>
      </c>
      <c r="E8870" s="1156"/>
      <c r="F8870" s="1157"/>
      <c r="G8870" s="1158"/>
      <c r="H8870" s="468">
        <v>0.05</v>
      </c>
      <c r="I8870" s="564"/>
      <c r="J8870" s="377">
        <f t="shared" si="285"/>
        <v>0</v>
      </c>
      <c r="K8870" s="467">
        <f t="shared" si="286"/>
        <v>0</v>
      </c>
      <c r="L8870" s="113"/>
      <c r="M8870" s="113"/>
    </row>
    <row r="8871" spans="2:13" s="181" customFormat="1" ht="12.75" hidden="1" customHeight="1">
      <c r="B8871" s="1186"/>
      <c r="C8871" s="1159"/>
      <c r="D8871" s="465">
        <v>851</v>
      </c>
      <c r="E8871" s="1156"/>
      <c r="F8871" s="1157"/>
      <c r="G8871" s="1158"/>
      <c r="H8871" s="468">
        <v>0.05</v>
      </c>
      <c r="I8871" s="564"/>
      <c r="J8871" s="377">
        <f t="shared" si="285"/>
        <v>0</v>
      </c>
      <c r="K8871" s="467">
        <f t="shared" si="286"/>
        <v>0</v>
      </c>
      <c r="L8871" s="113"/>
      <c r="M8871" s="113"/>
    </row>
    <row r="8872" spans="2:13" s="181" customFormat="1" ht="12.75" hidden="1" customHeight="1">
      <c r="B8872" s="1186"/>
      <c r="C8872" s="1159"/>
      <c r="D8872" s="465">
        <v>852</v>
      </c>
      <c r="E8872" s="1156"/>
      <c r="F8872" s="1157"/>
      <c r="G8872" s="1158"/>
      <c r="H8872" s="468">
        <v>0.05</v>
      </c>
      <c r="I8872" s="564"/>
      <c r="J8872" s="377">
        <f t="shared" si="285"/>
        <v>0</v>
      </c>
      <c r="K8872" s="467">
        <f t="shared" si="286"/>
        <v>0</v>
      </c>
      <c r="L8872" s="113"/>
      <c r="M8872" s="113"/>
    </row>
    <row r="8873" spans="2:13" s="181" customFormat="1" ht="12.75" hidden="1" customHeight="1">
      <c r="B8873" s="1186"/>
      <c r="C8873" s="1159"/>
      <c r="D8873" s="465">
        <v>853</v>
      </c>
      <c r="E8873" s="1156"/>
      <c r="F8873" s="1157"/>
      <c r="G8873" s="1158"/>
      <c r="H8873" s="468">
        <v>0.05</v>
      </c>
      <c r="I8873" s="564"/>
      <c r="J8873" s="377">
        <f t="shared" si="285"/>
        <v>0</v>
      </c>
      <c r="K8873" s="467">
        <f t="shared" si="286"/>
        <v>0</v>
      </c>
      <c r="L8873" s="113"/>
      <c r="M8873" s="113"/>
    </row>
    <row r="8874" spans="2:13" s="181" customFormat="1" ht="12.75" hidden="1" customHeight="1">
      <c r="B8874" s="1186"/>
      <c r="C8874" s="1159"/>
      <c r="D8874" s="465">
        <v>854</v>
      </c>
      <c r="E8874" s="1156"/>
      <c r="F8874" s="1157"/>
      <c r="G8874" s="1158"/>
      <c r="H8874" s="468">
        <v>0.05</v>
      </c>
      <c r="I8874" s="564"/>
      <c r="J8874" s="377">
        <f t="shared" si="285"/>
        <v>0</v>
      </c>
      <c r="K8874" s="467">
        <f t="shared" si="286"/>
        <v>0</v>
      </c>
      <c r="L8874" s="113"/>
      <c r="M8874" s="113"/>
    </row>
    <row r="8875" spans="2:13" s="181" customFormat="1" ht="12.75" hidden="1" customHeight="1">
      <c r="B8875" s="1186"/>
      <c r="C8875" s="1159"/>
      <c r="D8875" s="465">
        <v>855</v>
      </c>
      <c r="E8875" s="1156"/>
      <c r="F8875" s="1157"/>
      <c r="G8875" s="1158"/>
      <c r="H8875" s="468">
        <v>0.05</v>
      </c>
      <c r="I8875" s="564"/>
      <c r="J8875" s="377">
        <f t="shared" si="285"/>
        <v>0</v>
      </c>
      <c r="K8875" s="467">
        <f t="shared" si="286"/>
        <v>0</v>
      </c>
      <c r="L8875" s="113"/>
      <c r="M8875" s="113"/>
    </row>
    <row r="8876" spans="2:13" s="181" customFormat="1" ht="12.75" hidden="1" customHeight="1">
      <c r="B8876" s="1186"/>
      <c r="C8876" s="1159"/>
      <c r="D8876" s="465">
        <v>856</v>
      </c>
      <c r="E8876" s="1156"/>
      <c r="F8876" s="1157"/>
      <c r="G8876" s="1158"/>
      <c r="H8876" s="468">
        <v>0.05</v>
      </c>
      <c r="I8876" s="564"/>
      <c r="J8876" s="377">
        <f t="shared" si="285"/>
        <v>0</v>
      </c>
      <c r="K8876" s="467">
        <f t="shared" si="286"/>
        <v>0</v>
      </c>
      <c r="L8876" s="113"/>
      <c r="M8876" s="113"/>
    </row>
    <row r="8877" spans="2:13" s="181" customFormat="1" ht="12.75" hidden="1" customHeight="1">
      <c r="B8877" s="1186"/>
      <c r="C8877" s="1159"/>
      <c r="D8877" s="465">
        <v>857</v>
      </c>
      <c r="E8877" s="1156"/>
      <c r="F8877" s="1157"/>
      <c r="G8877" s="1158"/>
      <c r="H8877" s="468">
        <v>0.05</v>
      </c>
      <c r="I8877" s="564"/>
      <c r="J8877" s="377">
        <f t="shared" si="285"/>
        <v>0</v>
      </c>
      <c r="K8877" s="467">
        <f t="shared" si="286"/>
        <v>0</v>
      </c>
      <c r="L8877" s="113"/>
      <c r="M8877" s="113"/>
    </row>
    <row r="8878" spans="2:13" s="181" customFormat="1" ht="12.75" hidden="1" customHeight="1">
      <c r="B8878" s="1186"/>
      <c r="C8878" s="1159"/>
      <c r="D8878" s="465">
        <v>858</v>
      </c>
      <c r="E8878" s="1156"/>
      <c r="F8878" s="1157"/>
      <c r="G8878" s="1158"/>
      <c r="H8878" s="468">
        <v>0.05</v>
      </c>
      <c r="I8878" s="564"/>
      <c r="J8878" s="377">
        <f t="shared" si="285"/>
        <v>0</v>
      </c>
      <c r="K8878" s="467">
        <f t="shared" si="286"/>
        <v>0</v>
      </c>
      <c r="L8878" s="113"/>
      <c r="M8878" s="113"/>
    </row>
    <row r="8879" spans="2:13" s="181" customFormat="1" ht="12.75" hidden="1" customHeight="1">
      <c r="B8879" s="1186"/>
      <c r="C8879" s="1159"/>
      <c r="D8879" s="465">
        <v>859</v>
      </c>
      <c r="E8879" s="1156"/>
      <c r="F8879" s="1157"/>
      <c r="G8879" s="1158"/>
      <c r="H8879" s="468">
        <v>0.05</v>
      </c>
      <c r="I8879" s="564"/>
      <c r="J8879" s="377">
        <f t="shared" si="285"/>
        <v>0</v>
      </c>
      <c r="K8879" s="467">
        <f t="shared" si="286"/>
        <v>0</v>
      </c>
      <c r="L8879" s="113"/>
      <c r="M8879" s="113"/>
    </row>
    <row r="8880" spans="2:13" s="181" customFormat="1" ht="12.75" hidden="1" customHeight="1">
      <c r="B8880" s="1186"/>
      <c r="C8880" s="1159"/>
      <c r="D8880" s="465">
        <v>860</v>
      </c>
      <c r="E8880" s="1156"/>
      <c r="F8880" s="1157"/>
      <c r="G8880" s="1158"/>
      <c r="H8880" s="468">
        <v>0.05</v>
      </c>
      <c r="I8880" s="564"/>
      <c r="J8880" s="377">
        <f t="shared" si="285"/>
        <v>0</v>
      </c>
      <c r="K8880" s="467">
        <f t="shared" si="286"/>
        <v>0</v>
      </c>
      <c r="L8880" s="113"/>
      <c r="M8880" s="113"/>
    </row>
    <row r="8881" spans="2:13" s="181" customFormat="1" ht="12.75" hidden="1" customHeight="1">
      <c r="B8881" s="1186"/>
      <c r="C8881" s="1159"/>
      <c r="D8881" s="465">
        <v>861</v>
      </c>
      <c r="E8881" s="1156"/>
      <c r="F8881" s="1157"/>
      <c r="G8881" s="1158"/>
      <c r="H8881" s="468">
        <v>0.05</v>
      </c>
      <c r="I8881" s="564"/>
      <c r="J8881" s="377">
        <f t="shared" si="285"/>
        <v>0</v>
      </c>
      <c r="K8881" s="467">
        <f t="shared" si="286"/>
        <v>0</v>
      </c>
      <c r="L8881" s="113"/>
      <c r="M8881" s="113"/>
    </row>
    <row r="8882" spans="2:13" s="181" customFormat="1" ht="12.75" hidden="1" customHeight="1">
      <c r="B8882" s="1186"/>
      <c r="C8882" s="1159"/>
      <c r="D8882" s="465">
        <v>862</v>
      </c>
      <c r="E8882" s="1156"/>
      <c r="F8882" s="1157"/>
      <c r="G8882" s="1158"/>
      <c r="H8882" s="468">
        <v>0.05</v>
      </c>
      <c r="I8882" s="564"/>
      <c r="J8882" s="377">
        <f t="shared" si="285"/>
        <v>0</v>
      </c>
      <c r="K8882" s="467">
        <f t="shared" si="286"/>
        <v>0</v>
      </c>
      <c r="L8882" s="113"/>
      <c r="M8882" s="113"/>
    </row>
    <row r="8883" spans="2:13" s="181" customFormat="1" ht="12.75" hidden="1" customHeight="1">
      <c r="B8883" s="1186"/>
      <c r="C8883" s="1159"/>
      <c r="D8883" s="465">
        <v>863</v>
      </c>
      <c r="E8883" s="1156"/>
      <c r="F8883" s="1157"/>
      <c r="G8883" s="1158"/>
      <c r="H8883" s="468">
        <v>0.05</v>
      </c>
      <c r="I8883" s="564"/>
      <c r="J8883" s="377">
        <f t="shared" si="285"/>
        <v>0</v>
      </c>
      <c r="K8883" s="467">
        <f t="shared" si="286"/>
        <v>0</v>
      </c>
      <c r="L8883" s="113"/>
      <c r="M8883" s="113"/>
    </row>
    <row r="8884" spans="2:13" s="181" customFormat="1" ht="12.75" hidden="1" customHeight="1">
      <c r="B8884" s="1186"/>
      <c r="C8884" s="1159"/>
      <c r="D8884" s="465">
        <v>864</v>
      </c>
      <c r="E8884" s="1156"/>
      <c r="F8884" s="1157"/>
      <c r="G8884" s="1158"/>
      <c r="H8884" s="468">
        <v>0.05</v>
      </c>
      <c r="I8884" s="564"/>
      <c r="J8884" s="377">
        <f t="shared" si="285"/>
        <v>0</v>
      </c>
      <c r="K8884" s="467">
        <f t="shared" si="286"/>
        <v>0</v>
      </c>
      <c r="L8884" s="113"/>
      <c r="M8884" s="113"/>
    </row>
    <row r="8885" spans="2:13" s="181" customFormat="1" ht="12.75" hidden="1" customHeight="1">
      <c r="B8885" s="1186"/>
      <c r="C8885" s="1159"/>
      <c r="D8885" s="465">
        <v>865</v>
      </c>
      <c r="E8885" s="1156"/>
      <c r="F8885" s="1157"/>
      <c r="G8885" s="1158"/>
      <c r="H8885" s="468">
        <v>0.05</v>
      </c>
      <c r="I8885" s="564"/>
      <c r="J8885" s="377">
        <f t="shared" si="285"/>
        <v>0</v>
      </c>
      <c r="K8885" s="467">
        <f t="shared" si="286"/>
        <v>0</v>
      </c>
      <c r="L8885" s="113"/>
      <c r="M8885" s="113"/>
    </row>
    <row r="8886" spans="2:13" s="181" customFormat="1" ht="12.75" hidden="1" customHeight="1">
      <c r="B8886" s="1186"/>
      <c r="C8886" s="1159"/>
      <c r="D8886" s="465">
        <v>866</v>
      </c>
      <c r="E8886" s="1156"/>
      <c r="F8886" s="1157"/>
      <c r="G8886" s="1158"/>
      <c r="H8886" s="468">
        <v>0.05</v>
      </c>
      <c r="I8886" s="564"/>
      <c r="J8886" s="377">
        <f t="shared" si="285"/>
        <v>0</v>
      </c>
      <c r="K8886" s="467">
        <f t="shared" si="286"/>
        <v>0</v>
      </c>
      <c r="L8886" s="113"/>
      <c r="M8886" s="113"/>
    </row>
    <row r="8887" spans="2:13" s="181" customFormat="1" ht="12.75" hidden="1" customHeight="1">
      <c r="B8887" s="1186"/>
      <c r="C8887" s="1159"/>
      <c r="D8887" s="465">
        <v>867</v>
      </c>
      <c r="E8887" s="1156"/>
      <c r="F8887" s="1157"/>
      <c r="G8887" s="1158"/>
      <c r="H8887" s="468">
        <v>0.05</v>
      </c>
      <c r="I8887" s="564"/>
      <c r="J8887" s="377">
        <f t="shared" si="285"/>
        <v>0</v>
      </c>
      <c r="K8887" s="467">
        <f t="shared" si="286"/>
        <v>0</v>
      </c>
      <c r="L8887" s="113"/>
      <c r="M8887" s="113"/>
    </row>
    <row r="8888" spans="2:13" s="181" customFormat="1" ht="12.75" hidden="1" customHeight="1">
      <c r="B8888" s="1186"/>
      <c r="C8888" s="1159"/>
      <c r="D8888" s="465">
        <v>868</v>
      </c>
      <c r="E8888" s="1156"/>
      <c r="F8888" s="1157"/>
      <c r="G8888" s="1158"/>
      <c r="H8888" s="468">
        <v>0.05</v>
      </c>
      <c r="I8888" s="564"/>
      <c r="J8888" s="377">
        <f t="shared" si="285"/>
        <v>0</v>
      </c>
      <c r="K8888" s="467">
        <f t="shared" si="286"/>
        <v>0</v>
      </c>
      <c r="L8888" s="113"/>
      <c r="M8888" s="113"/>
    </row>
    <row r="8889" spans="2:13" s="181" customFormat="1" ht="12.75" hidden="1" customHeight="1">
      <c r="B8889" s="1186"/>
      <c r="C8889" s="1159"/>
      <c r="D8889" s="465">
        <v>869</v>
      </c>
      <c r="E8889" s="1156"/>
      <c r="F8889" s="1157"/>
      <c r="G8889" s="1158"/>
      <c r="H8889" s="468">
        <v>0.05</v>
      </c>
      <c r="I8889" s="564"/>
      <c r="J8889" s="377">
        <f t="shared" si="285"/>
        <v>0</v>
      </c>
      <c r="K8889" s="467">
        <f t="shared" si="286"/>
        <v>0</v>
      </c>
      <c r="L8889" s="113"/>
      <c r="M8889" s="113"/>
    </row>
    <row r="8890" spans="2:13" s="181" customFormat="1" ht="12.75" hidden="1" customHeight="1">
      <c r="B8890" s="1186"/>
      <c r="C8890" s="1159"/>
      <c r="D8890" s="465">
        <v>870</v>
      </c>
      <c r="E8890" s="1156"/>
      <c r="F8890" s="1157"/>
      <c r="G8890" s="1158"/>
      <c r="H8890" s="468">
        <v>0.05</v>
      </c>
      <c r="I8890" s="564"/>
      <c r="J8890" s="377">
        <f t="shared" si="285"/>
        <v>0</v>
      </c>
      <c r="K8890" s="467">
        <f t="shared" si="286"/>
        <v>0</v>
      </c>
      <c r="L8890" s="113"/>
      <c r="M8890" s="113"/>
    </row>
    <row r="8891" spans="2:13" s="181" customFormat="1" ht="12.75" hidden="1" customHeight="1">
      <c r="B8891" s="1186"/>
      <c r="C8891" s="1159"/>
      <c r="D8891" s="465">
        <v>871</v>
      </c>
      <c r="E8891" s="1156"/>
      <c r="F8891" s="1157"/>
      <c r="G8891" s="1158"/>
      <c r="H8891" s="468">
        <v>0.05</v>
      </c>
      <c r="I8891" s="564"/>
      <c r="J8891" s="377">
        <f t="shared" si="285"/>
        <v>0</v>
      </c>
      <c r="K8891" s="467">
        <f t="shared" si="286"/>
        <v>0</v>
      </c>
      <c r="L8891" s="113"/>
      <c r="M8891" s="113"/>
    </row>
    <row r="8892" spans="2:13" s="181" customFormat="1" ht="12.75" hidden="1" customHeight="1">
      <c r="B8892" s="1186"/>
      <c r="C8892" s="1159"/>
      <c r="D8892" s="465">
        <v>872</v>
      </c>
      <c r="E8892" s="1156"/>
      <c r="F8892" s="1157"/>
      <c r="G8892" s="1158"/>
      <c r="H8892" s="468">
        <v>0.05</v>
      </c>
      <c r="I8892" s="564"/>
      <c r="J8892" s="377">
        <f t="shared" si="285"/>
        <v>0</v>
      </c>
      <c r="K8892" s="467">
        <f t="shared" si="286"/>
        <v>0</v>
      </c>
      <c r="L8892" s="113"/>
      <c r="M8892" s="113"/>
    </row>
    <row r="8893" spans="2:13" s="181" customFormat="1" ht="12.75" hidden="1" customHeight="1">
      <c r="B8893" s="1186"/>
      <c r="C8893" s="1159"/>
      <c r="D8893" s="465">
        <v>873</v>
      </c>
      <c r="E8893" s="1156"/>
      <c r="F8893" s="1157"/>
      <c r="G8893" s="1158"/>
      <c r="H8893" s="468">
        <v>0.05</v>
      </c>
      <c r="I8893" s="564"/>
      <c r="J8893" s="377">
        <f t="shared" si="285"/>
        <v>0</v>
      </c>
      <c r="K8893" s="467">
        <f t="shared" si="286"/>
        <v>0</v>
      </c>
      <c r="L8893" s="113"/>
      <c r="M8893" s="113"/>
    </row>
    <row r="8894" spans="2:13" s="181" customFormat="1" ht="12.75" hidden="1" customHeight="1">
      <c r="B8894" s="1186"/>
      <c r="C8894" s="1159"/>
      <c r="D8894" s="465">
        <v>874</v>
      </c>
      <c r="E8894" s="1156"/>
      <c r="F8894" s="1157"/>
      <c r="G8894" s="1158"/>
      <c r="H8894" s="468">
        <v>0.05</v>
      </c>
      <c r="I8894" s="564"/>
      <c r="J8894" s="377">
        <f t="shared" si="285"/>
        <v>0</v>
      </c>
      <c r="K8894" s="467">
        <f t="shared" si="286"/>
        <v>0</v>
      </c>
      <c r="L8894" s="113"/>
      <c r="M8894" s="113"/>
    </row>
    <row r="8895" spans="2:13" s="181" customFormat="1" ht="12.75" hidden="1" customHeight="1">
      <c r="B8895" s="1186"/>
      <c r="C8895" s="1159"/>
      <c r="D8895" s="465">
        <v>875</v>
      </c>
      <c r="E8895" s="1156"/>
      <c r="F8895" s="1157"/>
      <c r="G8895" s="1158"/>
      <c r="H8895" s="468">
        <v>0.05</v>
      </c>
      <c r="I8895" s="564"/>
      <c r="J8895" s="377">
        <f t="shared" si="285"/>
        <v>0</v>
      </c>
      <c r="K8895" s="467">
        <f t="shared" si="286"/>
        <v>0</v>
      </c>
      <c r="L8895" s="113"/>
      <c r="M8895" s="113"/>
    </row>
    <row r="8896" spans="2:13" s="181" customFormat="1" ht="12.75" hidden="1" customHeight="1">
      <c r="B8896" s="1186"/>
      <c r="C8896" s="1159"/>
      <c r="D8896" s="465">
        <v>876</v>
      </c>
      <c r="E8896" s="1156"/>
      <c r="F8896" s="1157"/>
      <c r="G8896" s="1158"/>
      <c r="H8896" s="468">
        <v>0.05</v>
      </c>
      <c r="I8896" s="564"/>
      <c r="J8896" s="377">
        <f t="shared" si="285"/>
        <v>0</v>
      </c>
      <c r="K8896" s="467">
        <f t="shared" si="286"/>
        <v>0</v>
      </c>
      <c r="L8896" s="113"/>
      <c r="M8896" s="113"/>
    </row>
    <row r="8897" spans="2:13" s="181" customFormat="1" ht="12.75" hidden="1" customHeight="1">
      <c r="B8897" s="1186"/>
      <c r="C8897" s="1159"/>
      <c r="D8897" s="465">
        <v>877</v>
      </c>
      <c r="E8897" s="1156"/>
      <c r="F8897" s="1157"/>
      <c r="G8897" s="1158"/>
      <c r="H8897" s="468">
        <v>0.05</v>
      </c>
      <c r="I8897" s="564"/>
      <c r="J8897" s="377">
        <f t="shared" si="285"/>
        <v>0</v>
      </c>
      <c r="K8897" s="467">
        <f t="shared" si="286"/>
        <v>0</v>
      </c>
      <c r="L8897" s="113"/>
      <c r="M8897" s="113"/>
    </row>
    <row r="8898" spans="2:13" s="181" customFormat="1" ht="12.75" hidden="1" customHeight="1">
      <c r="B8898" s="1186"/>
      <c r="C8898" s="1159"/>
      <c r="D8898" s="465">
        <v>878</v>
      </c>
      <c r="E8898" s="1156"/>
      <c r="F8898" s="1157"/>
      <c r="G8898" s="1158"/>
      <c r="H8898" s="468">
        <v>0.05</v>
      </c>
      <c r="I8898" s="564"/>
      <c r="J8898" s="377">
        <f t="shared" si="285"/>
        <v>0</v>
      </c>
      <c r="K8898" s="467">
        <f t="shared" si="286"/>
        <v>0</v>
      </c>
      <c r="L8898" s="113"/>
      <c r="M8898" s="113"/>
    </row>
    <row r="8899" spans="2:13" s="181" customFormat="1" ht="12.75" hidden="1" customHeight="1">
      <c r="B8899" s="1186"/>
      <c r="C8899" s="1159"/>
      <c r="D8899" s="465">
        <v>879</v>
      </c>
      <c r="E8899" s="1156"/>
      <c r="F8899" s="1157"/>
      <c r="G8899" s="1158"/>
      <c r="H8899" s="468">
        <v>0.05</v>
      </c>
      <c r="I8899" s="564"/>
      <c r="J8899" s="377">
        <f t="shared" si="285"/>
        <v>0</v>
      </c>
      <c r="K8899" s="467">
        <f t="shared" si="286"/>
        <v>0</v>
      </c>
      <c r="L8899" s="113"/>
      <c r="M8899" s="113"/>
    </row>
    <row r="8900" spans="2:13" s="181" customFormat="1" ht="12.75" hidden="1" customHeight="1">
      <c r="B8900" s="1186"/>
      <c r="C8900" s="1159"/>
      <c r="D8900" s="465">
        <v>880</v>
      </c>
      <c r="E8900" s="1156"/>
      <c r="F8900" s="1157"/>
      <c r="G8900" s="1158"/>
      <c r="H8900" s="468">
        <v>0.05</v>
      </c>
      <c r="I8900" s="564"/>
      <c r="J8900" s="377">
        <f t="shared" si="285"/>
        <v>0</v>
      </c>
      <c r="K8900" s="467">
        <f t="shared" si="286"/>
        <v>0</v>
      </c>
      <c r="L8900" s="113"/>
      <c r="M8900" s="113"/>
    </row>
    <row r="8901" spans="2:13" s="181" customFormat="1" ht="12.75" hidden="1" customHeight="1">
      <c r="B8901" s="1186"/>
      <c r="C8901" s="1159"/>
      <c r="D8901" s="465">
        <v>881</v>
      </c>
      <c r="E8901" s="1156"/>
      <c r="F8901" s="1157"/>
      <c r="G8901" s="1158"/>
      <c r="H8901" s="468">
        <v>0.05</v>
      </c>
      <c r="I8901" s="564"/>
      <c r="J8901" s="377">
        <f t="shared" si="285"/>
        <v>0</v>
      </c>
      <c r="K8901" s="467">
        <f t="shared" si="286"/>
        <v>0</v>
      </c>
      <c r="L8901" s="113"/>
      <c r="M8901" s="113"/>
    </row>
    <row r="8902" spans="2:13" s="181" customFormat="1" ht="12.75" hidden="1" customHeight="1">
      <c r="B8902" s="1186"/>
      <c r="C8902" s="1159"/>
      <c r="D8902" s="465">
        <v>882</v>
      </c>
      <c r="E8902" s="1156"/>
      <c r="F8902" s="1157"/>
      <c r="G8902" s="1158"/>
      <c r="H8902" s="468">
        <v>0.05</v>
      </c>
      <c r="I8902" s="564"/>
      <c r="J8902" s="377">
        <f t="shared" si="285"/>
        <v>0</v>
      </c>
      <c r="K8902" s="467">
        <f t="shared" si="286"/>
        <v>0</v>
      </c>
      <c r="L8902" s="113"/>
      <c r="M8902" s="113"/>
    </row>
    <row r="8903" spans="2:13" s="181" customFormat="1" ht="12.75" hidden="1" customHeight="1">
      <c r="B8903" s="1186"/>
      <c r="C8903" s="1159"/>
      <c r="D8903" s="465">
        <v>883</v>
      </c>
      <c r="E8903" s="1156"/>
      <c r="F8903" s="1157"/>
      <c r="G8903" s="1158"/>
      <c r="H8903" s="468">
        <v>0.05</v>
      </c>
      <c r="I8903" s="564"/>
      <c r="J8903" s="377">
        <f t="shared" si="285"/>
        <v>0</v>
      </c>
      <c r="K8903" s="467">
        <f t="shared" si="286"/>
        <v>0</v>
      </c>
      <c r="L8903" s="113"/>
      <c r="M8903" s="113"/>
    </row>
    <row r="8904" spans="2:13" s="181" customFormat="1" ht="12.75" hidden="1" customHeight="1">
      <c r="B8904" s="1186"/>
      <c r="C8904" s="1159"/>
      <c r="D8904" s="465">
        <v>884</v>
      </c>
      <c r="E8904" s="1156"/>
      <c r="F8904" s="1157"/>
      <c r="G8904" s="1158"/>
      <c r="H8904" s="468">
        <v>0.05</v>
      </c>
      <c r="I8904" s="564"/>
      <c r="J8904" s="377">
        <f t="shared" si="285"/>
        <v>0</v>
      </c>
      <c r="K8904" s="467">
        <f t="shared" si="286"/>
        <v>0</v>
      </c>
      <c r="L8904" s="113"/>
      <c r="M8904" s="113"/>
    </row>
    <row r="8905" spans="2:13" s="181" customFormat="1" ht="12.75" hidden="1" customHeight="1">
      <c r="B8905" s="1186"/>
      <c r="C8905" s="1159"/>
      <c r="D8905" s="465">
        <v>885</v>
      </c>
      <c r="E8905" s="1156"/>
      <c r="F8905" s="1157"/>
      <c r="G8905" s="1158"/>
      <c r="H8905" s="468">
        <v>0.05</v>
      </c>
      <c r="I8905" s="564"/>
      <c r="J8905" s="377">
        <f t="shared" si="285"/>
        <v>0</v>
      </c>
      <c r="K8905" s="467">
        <f t="shared" si="286"/>
        <v>0</v>
      </c>
      <c r="L8905" s="113"/>
      <c r="M8905" s="113"/>
    </row>
    <row r="8906" spans="2:13" s="181" customFormat="1" ht="12.75" hidden="1" customHeight="1">
      <c r="B8906" s="1186"/>
      <c r="C8906" s="1159"/>
      <c r="D8906" s="465">
        <v>886</v>
      </c>
      <c r="E8906" s="1156"/>
      <c r="F8906" s="1157"/>
      <c r="G8906" s="1158"/>
      <c r="H8906" s="468">
        <v>0.05</v>
      </c>
      <c r="I8906" s="564"/>
      <c r="J8906" s="377">
        <f t="shared" si="285"/>
        <v>0</v>
      </c>
      <c r="K8906" s="467">
        <f t="shared" si="286"/>
        <v>0</v>
      </c>
      <c r="L8906" s="113"/>
      <c r="M8906" s="113"/>
    </row>
    <row r="8907" spans="2:13" s="181" customFormat="1" ht="12.75" hidden="1" customHeight="1">
      <c r="B8907" s="1186"/>
      <c r="C8907" s="1159"/>
      <c r="D8907" s="465">
        <v>887</v>
      </c>
      <c r="E8907" s="1156"/>
      <c r="F8907" s="1157"/>
      <c r="G8907" s="1158"/>
      <c r="H8907" s="468">
        <v>0.05</v>
      </c>
      <c r="I8907" s="564"/>
      <c r="J8907" s="377">
        <f t="shared" si="285"/>
        <v>0</v>
      </c>
      <c r="K8907" s="467">
        <f t="shared" si="286"/>
        <v>0</v>
      </c>
      <c r="L8907" s="113"/>
      <c r="M8907" s="113"/>
    </row>
    <row r="8908" spans="2:13" s="181" customFormat="1" ht="12.75" hidden="1" customHeight="1">
      <c r="B8908" s="1186"/>
      <c r="C8908" s="1159"/>
      <c r="D8908" s="465">
        <v>888</v>
      </c>
      <c r="E8908" s="1156"/>
      <c r="F8908" s="1157"/>
      <c r="G8908" s="1158"/>
      <c r="H8908" s="468">
        <v>0.05</v>
      </c>
      <c r="I8908" s="564"/>
      <c r="J8908" s="377">
        <f t="shared" si="285"/>
        <v>0</v>
      </c>
      <c r="K8908" s="467">
        <f t="shared" si="286"/>
        <v>0</v>
      </c>
      <c r="L8908" s="113"/>
      <c r="M8908" s="113"/>
    </row>
    <row r="8909" spans="2:13" s="181" customFormat="1" ht="12.75" hidden="1" customHeight="1">
      <c r="B8909" s="1186"/>
      <c r="C8909" s="1159"/>
      <c r="D8909" s="465">
        <v>889</v>
      </c>
      <c r="E8909" s="1156"/>
      <c r="F8909" s="1157"/>
      <c r="G8909" s="1158"/>
      <c r="H8909" s="468">
        <v>0.05</v>
      </c>
      <c r="I8909" s="564"/>
      <c r="J8909" s="377">
        <f t="shared" si="285"/>
        <v>0</v>
      </c>
      <c r="K8909" s="467">
        <f t="shared" si="286"/>
        <v>0</v>
      </c>
      <c r="L8909" s="113"/>
      <c r="M8909" s="113"/>
    </row>
    <row r="8910" spans="2:13" s="181" customFormat="1" ht="12.75" hidden="1" customHeight="1">
      <c r="B8910" s="1186"/>
      <c r="C8910" s="1159"/>
      <c r="D8910" s="465">
        <v>890</v>
      </c>
      <c r="E8910" s="1156"/>
      <c r="F8910" s="1157"/>
      <c r="G8910" s="1158"/>
      <c r="H8910" s="468">
        <v>0.05</v>
      </c>
      <c r="I8910" s="564"/>
      <c r="J8910" s="377">
        <f t="shared" si="285"/>
        <v>0</v>
      </c>
      <c r="K8910" s="467">
        <f t="shared" si="286"/>
        <v>0</v>
      </c>
      <c r="L8910" s="113"/>
      <c r="M8910" s="113"/>
    </row>
    <row r="8911" spans="2:13" s="181" customFormat="1" ht="12.75" hidden="1" customHeight="1">
      <c r="B8911" s="1186"/>
      <c r="C8911" s="1159"/>
      <c r="D8911" s="465">
        <v>891</v>
      </c>
      <c r="E8911" s="1156"/>
      <c r="F8911" s="1157"/>
      <c r="G8911" s="1158"/>
      <c r="H8911" s="468">
        <v>0.05</v>
      </c>
      <c r="I8911" s="564"/>
      <c r="J8911" s="377">
        <f t="shared" si="285"/>
        <v>0</v>
      </c>
      <c r="K8911" s="467">
        <f t="shared" si="286"/>
        <v>0</v>
      </c>
      <c r="L8911" s="113"/>
      <c r="M8911" s="113"/>
    </row>
    <row r="8912" spans="2:13" s="181" customFormat="1" ht="12.75" hidden="1" customHeight="1">
      <c r="B8912" s="1186"/>
      <c r="C8912" s="1159"/>
      <c r="D8912" s="465">
        <v>892</v>
      </c>
      <c r="E8912" s="1156"/>
      <c r="F8912" s="1157"/>
      <c r="G8912" s="1158"/>
      <c r="H8912" s="468">
        <v>0.05</v>
      </c>
      <c r="I8912" s="564"/>
      <c r="J8912" s="377">
        <f t="shared" si="285"/>
        <v>0</v>
      </c>
      <c r="K8912" s="467">
        <f t="shared" si="286"/>
        <v>0</v>
      </c>
      <c r="L8912" s="113"/>
      <c r="M8912" s="113"/>
    </row>
    <row r="8913" spans="2:13" s="181" customFormat="1" ht="12.75" hidden="1" customHeight="1">
      <c r="B8913" s="1186"/>
      <c r="C8913" s="1159"/>
      <c r="D8913" s="465">
        <v>893</v>
      </c>
      <c r="E8913" s="1156"/>
      <c r="F8913" s="1157"/>
      <c r="G8913" s="1158"/>
      <c r="H8913" s="468">
        <v>0.05</v>
      </c>
      <c r="I8913" s="564"/>
      <c r="J8913" s="377">
        <f t="shared" si="285"/>
        <v>0</v>
      </c>
      <c r="K8913" s="467">
        <f t="shared" si="286"/>
        <v>0</v>
      </c>
      <c r="L8913" s="113"/>
      <c r="M8913" s="113"/>
    </row>
    <row r="8914" spans="2:13" s="181" customFormat="1" ht="12.75" hidden="1" customHeight="1">
      <c r="B8914" s="1186"/>
      <c r="C8914" s="1159"/>
      <c r="D8914" s="465">
        <v>894</v>
      </c>
      <c r="E8914" s="1156"/>
      <c r="F8914" s="1157"/>
      <c r="G8914" s="1158"/>
      <c r="H8914" s="468">
        <v>0.05</v>
      </c>
      <c r="I8914" s="564"/>
      <c r="J8914" s="377">
        <f t="shared" si="285"/>
        <v>0</v>
      </c>
      <c r="K8914" s="467">
        <f t="shared" si="286"/>
        <v>0</v>
      </c>
      <c r="L8914" s="113"/>
      <c r="M8914" s="113"/>
    </row>
    <row r="8915" spans="2:13" s="181" customFormat="1" ht="12.75" hidden="1" customHeight="1">
      <c r="B8915" s="1186"/>
      <c r="C8915" s="1159"/>
      <c r="D8915" s="465">
        <v>895</v>
      </c>
      <c r="E8915" s="1156"/>
      <c r="F8915" s="1157"/>
      <c r="G8915" s="1158"/>
      <c r="H8915" s="468">
        <v>0.05</v>
      </c>
      <c r="I8915" s="564"/>
      <c r="J8915" s="377">
        <f t="shared" si="285"/>
        <v>0</v>
      </c>
      <c r="K8915" s="467">
        <f t="shared" si="286"/>
        <v>0</v>
      </c>
      <c r="L8915" s="113"/>
      <c r="M8915" s="113"/>
    </row>
    <row r="8916" spans="2:13" s="181" customFormat="1" ht="12.75" hidden="1" customHeight="1">
      <c r="B8916" s="1186"/>
      <c r="C8916" s="1159"/>
      <c r="D8916" s="465">
        <v>896</v>
      </c>
      <c r="E8916" s="1156"/>
      <c r="F8916" s="1157"/>
      <c r="G8916" s="1158"/>
      <c r="H8916" s="468">
        <v>0.05</v>
      </c>
      <c r="I8916" s="564"/>
      <c r="J8916" s="377">
        <f t="shared" si="285"/>
        <v>0</v>
      </c>
      <c r="K8916" s="467">
        <f t="shared" si="286"/>
        <v>0</v>
      </c>
      <c r="L8916" s="113"/>
      <c r="M8916" s="113"/>
    </row>
    <row r="8917" spans="2:13" s="181" customFormat="1" ht="12.75" hidden="1" customHeight="1">
      <c r="B8917" s="1186"/>
      <c r="C8917" s="1159"/>
      <c r="D8917" s="465">
        <v>897</v>
      </c>
      <c r="E8917" s="1156"/>
      <c r="F8917" s="1157"/>
      <c r="G8917" s="1158"/>
      <c r="H8917" s="468">
        <v>0.05</v>
      </c>
      <c r="I8917" s="564"/>
      <c r="J8917" s="377">
        <f t="shared" ref="J8917:J8980" si="287">$I$11027*H8917</f>
        <v>0</v>
      </c>
      <c r="K8917" s="467">
        <f t="shared" si="286"/>
        <v>0</v>
      </c>
      <c r="L8917" s="113"/>
      <c r="M8917" s="113"/>
    </row>
    <row r="8918" spans="2:13" s="181" customFormat="1" ht="12.75" hidden="1" customHeight="1">
      <c r="B8918" s="1186"/>
      <c r="C8918" s="1159"/>
      <c r="D8918" s="465">
        <v>898</v>
      </c>
      <c r="E8918" s="1156"/>
      <c r="F8918" s="1157"/>
      <c r="G8918" s="1158"/>
      <c r="H8918" s="468">
        <v>0.05</v>
      </c>
      <c r="I8918" s="564"/>
      <c r="J8918" s="377">
        <f t="shared" si="287"/>
        <v>0</v>
      </c>
      <c r="K8918" s="467">
        <f t="shared" ref="K8918:K8981" si="288">MAX(0,(I8918-J8918)*0.5)</f>
        <v>0</v>
      </c>
      <c r="L8918" s="113"/>
      <c r="M8918" s="113"/>
    </row>
    <row r="8919" spans="2:13" s="181" customFormat="1" ht="12.75" hidden="1" customHeight="1">
      <c r="B8919" s="1186"/>
      <c r="C8919" s="1159"/>
      <c r="D8919" s="465">
        <v>899</v>
      </c>
      <c r="E8919" s="1156"/>
      <c r="F8919" s="1157"/>
      <c r="G8919" s="1158"/>
      <c r="H8919" s="468">
        <v>0.05</v>
      </c>
      <c r="I8919" s="564"/>
      <c r="J8919" s="377">
        <f t="shared" si="287"/>
        <v>0</v>
      </c>
      <c r="K8919" s="467">
        <f t="shared" si="288"/>
        <v>0</v>
      </c>
      <c r="L8919" s="113"/>
      <c r="M8919" s="113"/>
    </row>
    <row r="8920" spans="2:13" s="181" customFormat="1" ht="12.75" hidden="1" customHeight="1">
      <c r="B8920" s="1186"/>
      <c r="C8920" s="1159"/>
      <c r="D8920" s="465">
        <v>900</v>
      </c>
      <c r="E8920" s="1156"/>
      <c r="F8920" s="1157"/>
      <c r="G8920" s="1158"/>
      <c r="H8920" s="468">
        <v>0.05</v>
      </c>
      <c r="I8920" s="564"/>
      <c r="J8920" s="377">
        <f t="shared" si="287"/>
        <v>0</v>
      </c>
      <c r="K8920" s="467">
        <f t="shared" si="288"/>
        <v>0</v>
      </c>
      <c r="L8920" s="113"/>
      <c r="M8920" s="113"/>
    </row>
    <row r="8921" spans="2:13" s="181" customFormat="1" ht="12.75" hidden="1" customHeight="1">
      <c r="B8921" s="1186"/>
      <c r="C8921" s="1159"/>
      <c r="D8921" s="465">
        <v>901</v>
      </c>
      <c r="E8921" s="1156"/>
      <c r="F8921" s="1157"/>
      <c r="G8921" s="1158"/>
      <c r="H8921" s="468">
        <v>0.05</v>
      </c>
      <c r="I8921" s="564"/>
      <c r="J8921" s="377">
        <f t="shared" si="287"/>
        <v>0</v>
      </c>
      <c r="K8921" s="467">
        <f t="shared" si="288"/>
        <v>0</v>
      </c>
      <c r="L8921" s="113"/>
      <c r="M8921" s="113"/>
    </row>
    <row r="8922" spans="2:13" s="181" customFormat="1" ht="12.75" hidden="1" customHeight="1">
      <c r="B8922" s="1186"/>
      <c r="C8922" s="1159"/>
      <c r="D8922" s="465">
        <v>902</v>
      </c>
      <c r="E8922" s="1156"/>
      <c r="F8922" s="1157"/>
      <c r="G8922" s="1158"/>
      <c r="H8922" s="468">
        <v>0.05</v>
      </c>
      <c r="I8922" s="564"/>
      <c r="J8922" s="377">
        <f t="shared" si="287"/>
        <v>0</v>
      </c>
      <c r="K8922" s="467">
        <f t="shared" si="288"/>
        <v>0</v>
      </c>
      <c r="L8922" s="113"/>
      <c r="M8922" s="113"/>
    </row>
    <row r="8923" spans="2:13" s="181" customFormat="1" ht="12.75" hidden="1" customHeight="1">
      <c r="B8923" s="1186"/>
      <c r="C8923" s="1159"/>
      <c r="D8923" s="465">
        <v>903</v>
      </c>
      <c r="E8923" s="1156"/>
      <c r="F8923" s="1157"/>
      <c r="G8923" s="1158"/>
      <c r="H8923" s="468">
        <v>0.05</v>
      </c>
      <c r="I8923" s="564"/>
      <c r="J8923" s="377">
        <f t="shared" si="287"/>
        <v>0</v>
      </c>
      <c r="K8923" s="467">
        <f t="shared" si="288"/>
        <v>0</v>
      </c>
      <c r="L8923" s="113"/>
      <c r="M8923" s="113"/>
    </row>
    <row r="8924" spans="2:13" s="181" customFormat="1" ht="12.75" hidden="1" customHeight="1">
      <c r="B8924" s="1186"/>
      <c r="C8924" s="1159"/>
      <c r="D8924" s="465">
        <v>904</v>
      </c>
      <c r="E8924" s="1156"/>
      <c r="F8924" s="1157"/>
      <c r="G8924" s="1158"/>
      <c r="H8924" s="468">
        <v>0.05</v>
      </c>
      <c r="I8924" s="564"/>
      <c r="J8924" s="377">
        <f t="shared" si="287"/>
        <v>0</v>
      </c>
      <c r="K8924" s="467">
        <f t="shared" si="288"/>
        <v>0</v>
      </c>
      <c r="L8924" s="113"/>
      <c r="M8924" s="113"/>
    </row>
    <row r="8925" spans="2:13" s="181" customFormat="1" ht="12.75" hidden="1" customHeight="1">
      <c r="B8925" s="1186"/>
      <c r="C8925" s="1159"/>
      <c r="D8925" s="465">
        <v>905</v>
      </c>
      <c r="E8925" s="1156"/>
      <c r="F8925" s="1157"/>
      <c r="G8925" s="1158"/>
      <c r="H8925" s="468">
        <v>0.05</v>
      </c>
      <c r="I8925" s="564"/>
      <c r="J8925" s="377">
        <f t="shared" si="287"/>
        <v>0</v>
      </c>
      <c r="K8925" s="467">
        <f t="shared" si="288"/>
        <v>0</v>
      </c>
      <c r="L8925" s="113"/>
      <c r="M8925" s="113"/>
    </row>
    <row r="8926" spans="2:13" s="181" customFormat="1" ht="12.75" hidden="1" customHeight="1">
      <c r="B8926" s="1186"/>
      <c r="C8926" s="1159"/>
      <c r="D8926" s="465">
        <v>906</v>
      </c>
      <c r="E8926" s="1156"/>
      <c r="F8926" s="1157"/>
      <c r="G8926" s="1158"/>
      <c r="H8926" s="468">
        <v>0.05</v>
      </c>
      <c r="I8926" s="564"/>
      <c r="J8926" s="377">
        <f t="shared" si="287"/>
        <v>0</v>
      </c>
      <c r="K8926" s="467">
        <f t="shared" si="288"/>
        <v>0</v>
      </c>
      <c r="L8926" s="113"/>
      <c r="M8926" s="113"/>
    </row>
    <row r="8927" spans="2:13" s="181" customFormat="1" ht="12.75" hidden="1" customHeight="1">
      <c r="B8927" s="1186"/>
      <c r="C8927" s="1159"/>
      <c r="D8927" s="465">
        <v>907</v>
      </c>
      <c r="E8927" s="1156"/>
      <c r="F8927" s="1157"/>
      <c r="G8927" s="1158"/>
      <c r="H8927" s="468">
        <v>0.05</v>
      </c>
      <c r="I8927" s="564"/>
      <c r="J8927" s="377">
        <f t="shared" si="287"/>
        <v>0</v>
      </c>
      <c r="K8927" s="467">
        <f t="shared" si="288"/>
        <v>0</v>
      </c>
      <c r="L8927" s="113"/>
      <c r="M8927" s="113"/>
    </row>
    <row r="8928" spans="2:13" s="181" customFormat="1" ht="12.75" hidden="1" customHeight="1">
      <c r="B8928" s="1186"/>
      <c r="C8928" s="1159"/>
      <c r="D8928" s="465">
        <v>908</v>
      </c>
      <c r="E8928" s="1156"/>
      <c r="F8928" s="1157"/>
      <c r="G8928" s="1158"/>
      <c r="H8928" s="468">
        <v>0.05</v>
      </c>
      <c r="I8928" s="564"/>
      <c r="J8928" s="377">
        <f t="shared" si="287"/>
        <v>0</v>
      </c>
      <c r="K8928" s="467">
        <f t="shared" si="288"/>
        <v>0</v>
      </c>
      <c r="L8928" s="113"/>
      <c r="M8928" s="113"/>
    </row>
    <row r="8929" spans="2:13" s="181" customFormat="1" ht="12.75" hidden="1" customHeight="1">
      <c r="B8929" s="1186"/>
      <c r="C8929" s="1159"/>
      <c r="D8929" s="465">
        <v>909</v>
      </c>
      <c r="E8929" s="1156"/>
      <c r="F8929" s="1157"/>
      <c r="G8929" s="1158"/>
      <c r="H8929" s="468">
        <v>0.05</v>
      </c>
      <c r="I8929" s="564"/>
      <c r="J8929" s="377">
        <f t="shared" si="287"/>
        <v>0</v>
      </c>
      <c r="K8929" s="467">
        <f t="shared" si="288"/>
        <v>0</v>
      </c>
      <c r="L8929" s="113"/>
      <c r="M8929" s="113"/>
    </row>
    <row r="8930" spans="2:13" s="181" customFormat="1" ht="12.75" hidden="1" customHeight="1">
      <c r="B8930" s="1186"/>
      <c r="C8930" s="1159"/>
      <c r="D8930" s="465">
        <v>910</v>
      </c>
      <c r="E8930" s="1156"/>
      <c r="F8930" s="1157"/>
      <c r="G8930" s="1158"/>
      <c r="H8930" s="468">
        <v>0.05</v>
      </c>
      <c r="I8930" s="564"/>
      <c r="J8930" s="377">
        <f t="shared" si="287"/>
        <v>0</v>
      </c>
      <c r="K8930" s="467">
        <f t="shared" si="288"/>
        <v>0</v>
      </c>
      <c r="L8930" s="113"/>
      <c r="M8930" s="113"/>
    </row>
    <row r="8931" spans="2:13" s="181" customFormat="1" ht="12.75" hidden="1" customHeight="1">
      <c r="B8931" s="1186"/>
      <c r="C8931" s="1159"/>
      <c r="D8931" s="465">
        <v>911</v>
      </c>
      <c r="E8931" s="1156"/>
      <c r="F8931" s="1157"/>
      <c r="G8931" s="1158"/>
      <c r="H8931" s="468">
        <v>0.05</v>
      </c>
      <c r="I8931" s="564"/>
      <c r="J8931" s="377">
        <f t="shared" si="287"/>
        <v>0</v>
      </c>
      <c r="K8931" s="467">
        <f t="shared" si="288"/>
        <v>0</v>
      </c>
      <c r="L8931" s="113"/>
      <c r="M8931" s="113"/>
    </row>
    <row r="8932" spans="2:13" s="181" customFormat="1" ht="12.75" hidden="1" customHeight="1">
      <c r="B8932" s="1186"/>
      <c r="C8932" s="1159"/>
      <c r="D8932" s="465">
        <v>912</v>
      </c>
      <c r="E8932" s="1156"/>
      <c r="F8932" s="1157"/>
      <c r="G8932" s="1158"/>
      <c r="H8932" s="468">
        <v>0.05</v>
      </c>
      <c r="I8932" s="564"/>
      <c r="J8932" s="377">
        <f t="shared" si="287"/>
        <v>0</v>
      </c>
      <c r="K8932" s="467">
        <f t="shared" si="288"/>
        <v>0</v>
      </c>
      <c r="L8932" s="113"/>
      <c r="M8932" s="113"/>
    </row>
    <row r="8933" spans="2:13" s="181" customFormat="1" ht="12.75" hidden="1" customHeight="1">
      <c r="B8933" s="1186"/>
      <c r="C8933" s="1159"/>
      <c r="D8933" s="465">
        <v>913</v>
      </c>
      <c r="E8933" s="1156"/>
      <c r="F8933" s="1157"/>
      <c r="G8933" s="1158"/>
      <c r="H8933" s="468">
        <v>0.05</v>
      </c>
      <c r="I8933" s="564"/>
      <c r="J8933" s="377">
        <f t="shared" si="287"/>
        <v>0</v>
      </c>
      <c r="K8933" s="467">
        <f t="shared" si="288"/>
        <v>0</v>
      </c>
      <c r="L8933" s="113"/>
      <c r="M8933" s="113"/>
    </row>
    <row r="8934" spans="2:13" s="181" customFormat="1" ht="12.75" hidden="1" customHeight="1">
      <c r="B8934" s="1186"/>
      <c r="C8934" s="1159"/>
      <c r="D8934" s="465">
        <v>914</v>
      </c>
      <c r="E8934" s="1156"/>
      <c r="F8934" s="1157"/>
      <c r="G8934" s="1158"/>
      <c r="H8934" s="468">
        <v>0.05</v>
      </c>
      <c r="I8934" s="564"/>
      <c r="J8934" s="377">
        <f t="shared" si="287"/>
        <v>0</v>
      </c>
      <c r="K8934" s="467">
        <f t="shared" si="288"/>
        <v>0</v>
      </c>
      <c r="L8934" s="113"/>
      <c r="M8934" s="113"/>
    </row>
    <row r="8935" spans="2:13" s="181" customFormat="1" ht="12.75" hidden="1" customHeight="1">
      <c r="B8935" s="1186"/>
      <c r="C8935" s="1159"/>
      <c r="D8935" s="465">
        <v>915</v>
      </c>
      <c r="E8935" s="1156"/>
      <c r="F8935" s="1157"/>
      <c r="G8935" s="1158"/>
      <c r="H8935" s="468">
        <v>0.05</v>
      </c>
      <c r="I8935" s="564"/>
      <c r="J8935" s="377">
        <f t="shared" si="287"/>
        <v>0</v>
      </c>
      <c r="K8935" s="467">
        <f t="shared" si="288"/>
        <v>0</v>
      </c>
      <c r="L8935" s="113"/>
      <c r="M8935" s="113"/>
    </row>
    <row r="8936" spans="2:13" s="181" customFormat="1" ht="12.75" hidden="1" customHeight="1">
      <c r="B8936" s="1186"/>
      <c r="C8936" s="1159"/>
      <c r="D8936" s="465">
        <v>916</v>
      </c>
      <c r="E8936" s="1156"/>
      <c r="F8936" s="1157"/>
      <c r="G8936" s="1158"/>
      <c r="H8936" s="468">
        <v>0.05</v>
      </c>
      <c r="I8936" s="564"/>
      <c r="J8936" s="377">
        <f t="shared" si="287"/>
        <v>0</v>
      </c>
      <c r="K8936" s="467">
        <f t="shared" si="288"/>
        <v>0</v>
      </c>
      <c r="L8936" s="113"/>
      <c r="M8936" s="113"/>
    </row>
    <row r="8937" spans="2:13" s="181" customFormat="1" ht="12.75" hidden="1" customHeight="1">
      <c r="B8937" s="1186"/>
      <c r="C8937" s="1159"/>
      <c r="D8937" s="465">
        <v>917</v>
      </c>
      <c r="E8937" s="1156"/>
      <c r="F8937" s="1157"/>
      <c r="G8937" s="1158"/>
      <c r="H8937" s="468">
        <v>0.05</v>
      </c>
      <c r="I8937" s="564"/>
      <c r="J8937" s="377">
        <f t="shared" si="287"/>
        <v>0</v>
      </c>
      <c r="K8937" s="467">
        <f t="shared" si="288"/>
        <v>0</v>
      </c>
      <c r="L8937" s="113"/>
      <c r="M8937" s="113"/>
    </row>
    <row r="8938" spans="2:13" s="181" customFormat="1" ht="12.75" hidden="1" customHeight="1">
      <c r="B8938" s="1186"/>
      <c r="C8938" s="1159"/>
      <c r="D8938" s="465">
        <v>918</v>
      </c>
      <c r="E8938" s="1156"/>
      <c r="F8938" s="1157"/>
      <c r="G8938" s="1158"/>
      <c r="H8938" s="468">
        <v>0.05</v>
      </c>
      <c r="I8938" s="564"/>
      <c r="J8938" s="377">
        <f t="shared" si="287"/>
        <v>0</v>
      </c>
      <c r="K8938" s="467">
        <f t="shared" si="288"/>
        <v>0</v>
      </c>
      <c r="L8938" s="113"/>
      <c r="M8938" s="113"/>
    </row>
    <row r="8939" spans="2:13" s="181" customFormat="1" ht="12.75" hidden="1" customHeight="1">
      <c r="B8939" s="1186"/>
      <c r="C8939" s="1159"/>
      <c r="D8939" s="465">
        <v>919</v>
      </c>
      <c r="E8939" s="1156"/>
      <c r="F8939" s="1157"/>
      <c r="G8939" s="1158"/>
      <c r="H8939" s="468">
        <v>0.05</v>
      </c>
      <c r="I8939" s="564"/>
      <c r="J8939" s="377">
        <f t="shared" si="287"/>
        <v>0</v>
      </c>
      <c r="K8939" s="467">
        <f t="shared" si="288"/>
        <v>0</v>
      </c>
      <c r="L8939" s="113"/>
      <c r="M8939" s="113"/>
    </row>
    <row r="8940" spans="2:13" s="181" customFormat="1" ht="12.75" hidden="1" customHeight="1">
      <c r="B8940" s="1186"/>
      <c r="C8940" s="1159"/>
      <c r="D8940" s="465">
        <v>920</v>
      </c>
      <c r="E8940" s="1156"/>
      <c r="F8940" s="1157"/>
      <c r="G8940" s="1158"/>
      <c r="H8940" s="468">
        <v>0.05</v>
      </c>
      <c r="I8940" s="564"/>
      <c r="J8940" s="377">
        <f t="shared" si="287"/>
        <v>0</v>
      </c>
      <c r="K8940" s="467">
        <f t="shared" si="288"/>
        <v>0</v>
      </c>
      <c r="L8940" s="113"/>
      <c r="M8940" s="113"/>
    </row>
    <row r="8941" spans="2:13" s="181" customFormat="1" ht="12.75" hidden="1" customHeight="1">
      <c r="B8941" s="1186"/>
      <c r="C8941" s="1159"/>
      <c r="D8941" s="465">
        <v>921</v>
      </c>
      <c r="E8941" s="1156"/>
      <c r="F8941" s="1157"/>
      <c r="G8941" s="1158"/>
      <c r="H8941" s="468">
        <v>0.05</v>
      </c>
      <c r="I8941" s="564"/>
      <c r="J8941" s="377">
        <f t="shared" si="287"/>
        <v>0</v>
      </c>
      <c r="K8941" s="467">
        <f t="shared" si="288"/>
        <v>0</v>
      </c>
      <c r="L8941" s="113"/>
      <c r="M8941" s="113"/>
    </row>
    <row r="8942" spans="2:13" s="181" customFormat="1" ht="12.75" hidden="1" customHeight="1">
      <c r="B8942" s="1186"/>
      <c r="C8942" s="1159"/>
      <c r="D8942" s="465">
        <v>922</v>
      </c>
      <c r="E8942" s="1156"/>
      <c r="F8942" s="1157"/>
      <c r="G8942" s="1158"/>
      <c r="H8942" s="468">
        <v>0.05</v>
      </c>
      <c r="I8942" s="564"/>
      <c r="J8942" s="377">
        <f t="shared" si="287"/>
        <v>0</v>
      </c>
      <c r="K8942" s="467">
        <f t="shared" si="288"/>
        <v>0</v>
      </c>
      <c r="L8942" s="113"/>
      <c r="M8942" s="113"/>
    </row>
    <row r="8943" spans="2:13" s="181" customFormat="1" ht="12.75" hidden="1" customHeight="1">
      <c r="B8943" s="1186"/>
      <c r="C8943" s="1159"/>
      <c r="D8943" s="465">
        <v>923</v>
      </c>
      <c r="E8943" s="1156"/>
      <c r="F8943" s="1157"/>
      <c r="G8943" s="1158"/>
      <c r="H8943" s="468">
        <v>0.05</v>
      </c>
      <c r="I8943" s="564"/>
      <c r="J8943" s="377">
        <f t="shared" si="287"/>
        <v>0</v>
      </c>
      <c r="K8943" s="467">
        <f t="shared" si="288"/>
        <v>0</v>
      </c>
      <c r="L8943" s="113"/>
      <c r="M8943" s="113"/>
    </row>
    <row r="8944" spans="2:13" s="181" customFormat="1" ht="12.75" hidden="1" customHeight="1">
      <c r="B8944" s="1186"/>
      <c r="C8944" s="1159"/>
      <c r="D8944" s="465">
        <v>924</v>
      </c>
      <c r="E8944" s="1156"/>
      <c r="F8944" s="1157"/>
      <c r="G8944" s="1158"/>
      <c r="H8944" s="468">
        <v>0.05</v>
      </c>
      <c r="I8944" s="564"/>
      <c r="J8944" s="377">
        <f t="shared" si="287"/>
        <v>0</v>
      </c>
      <c r="K8944" s="467">
        <f t="shared" si="288"/>
        <v>0</v>
      </c>
      <c r="L8944" s="113"/>
      <c r="M8944" s="113"/>
    </row>
    <row r="8945" spans="2:13" s="181" customFormat="1" ht="12.75" hidden="1" customHeight="1">
      <c r="B8945" s="1186"/>
      <c r="C8945" s="1159"/>
      <c r="D8945" s="465">
        <v>925</v>
      </c>
      <c r="E8945" s="1156"/>
      <c r="F8945" s="1157"/>
      <c r="G8945" s="1158"/>
      <c r="H8945" s="468">
        <v>0.05</v>
      </c>
      <c r="I8945" s="564"/>
      <c r="J8945" s="377">
        <f t="shared" si="287"/>
        <v>0</v>
      </c>
      <c r="K8945" s="467">
        <f t="shared" si="288"/>
        <v>0</v>
      </c>
      <c r="L8945" s="113"/>
      <c r="M8945" s="113"/>
    </row>
    <row r="8946" spans="2:13" s="181" customFormat="1" ht="12.75" hidden="1" customHeight="1">
      <c r="B8946" s="1186"/>
      <c r="C8946" s="1159"/>
      <c r="D8946" s="465">
        <v>926</v>
      </c>
      <c r="E8946" s="1156"/>
      <c r="F8946" s="1157"/>
      <c r="G8946" s="1158"/>
      <c r="H8946" s="468">
        <v>0.05</v>
      </c>
      <c r="I8946" s="564"/>
      <c r="J8946" s="377">
        <f t="shared" si="287"/>
        <v>0</v>
      </c>
      <c r="K8946" s="467">
        <f t="shared" si="288"/>
        <v>0</v>
      </c>
      <c r="L8946" s="113"/>
      <c r="M8946" s="113"/>
    </row>
    <row r="8947" spans="2:13" s="181" customFormat="1" ht="12.75" hidden="1" customHeight="1">
      <c r="B8947" s="1186"/>
      <c r="C8947" s="1159"/>
      <c r="D8947" s="465">
        <v>927</v>
      </c>
      <c r="E8947" s="1156"/>
      <c r="F8947" s="1157"/>
      <c r="G8947" s="1158"/>
      <c r="H8947" s="468">
        <v>0.05</v>
      </c>
      <c r="I8947" s="564"/>
      <c r="J8947" s="377">
        <f t="shared" si="287"/>
        <v>0</v>
      </c>
      <c r="K8947" s="467">
        <f t="shared" si="288"/>
        <v>0</v>
      </c>
      <c r="L8947" s="113"/>
      <c r="M8947" s="113"/>
    </row>
    <row r="8948" spans="2:13" s="181" customFormat="1" ht="12.75" hidden="1" customHeight="1">
      <c r="B8948" s="1186"/>
      <c r="C8948" s="1159"/>
      <c r="D8948" s="465">
        <v>928</v>
      </c>
      <c r="E8948" s="1156"/>
      <c r="F8948" s="1157"/>
      <c r="G8948" s="1158"/>
      <c r="H8948" s="468">
        <v>0.05</v>
      </c>
      <c r="I8948" s="564"/>
      <c r="J8948" s="377">
        <f t="shared" si="287"/>
        <v>0</v>
      </c>
      <c r="K8948" s="467">
        <f t="shared" si="288"/>
        <v>0</v>
      </c>
      <c r="L8948" s="113"/>
      <c r="M8948" s="113"/>
    </row>
    <row r="8949" spans="2:13" s="181" customFormat="1" ht="12.75" hidden="1" customHeight="1">
      <c r="B8949" s="1186"/>
      <c r="C8949" s="1159"/>
      <c r="D8949" s="465">
        <v>929</v>
      </c>
      <c r="E8949" s="1156"/>
      <c r="F8949" s="1157"/>
      <c r="G8949" s="1158"/>
      <c r="H8949" s="468">
        <v>0.05</v>
      </c>
      <c r="I8949" s="564"/>
      <c r="J8949" s="377">
        <f t="shared" si="287"/>
        <v>0</v>
      </c>
      <c r="K8949" s="467">
        <f t="shared" si="288"/>
        <v>0</v>
      </c>
      <c r="L8949" s="113"/>
      <c r="M8949" s="113"/>
    </row>
    <row r="8950" spans="2:13" s="181" customFormat="1" ht="12.75" hidden="1" customHeight="1">
      <c r="B8950" s="1186"/>
      <c r="C8950" s="1159"/>
      <c r="D8950" s="465">
        <v>930</v>
      </c>
      <c r="E8950" s="1156"/>
      <c r="F8950" s="1157"/>
      <c r="G8950" s="1158"/>
      <c r="H8950" s="468">
        <v>0.05</v>
      </c>
      <c r="I8950" s="564"/>
      <c r="J8950" s="377">
        <f t="shared" si="287"/>
        <v>0</v>
      </c>
      <c r="K8950" s="467">
        <f t="shared" si="288"/>
        <v>0</v>
      </c>
      <c r="L8950" s="113"/>
      <c r="M8950" s="113"/>
    </row>
    <row r="8951" spans="2:13" s="181" customFormat="1" ht="12.75" hidden="1" customHeight="1">
      <c r="B8951" s="1186"/>
      <c r="C8951" s="1159"/>
      <c r="D8951" s="465">
        <v>931</v>
      </c>
      <c r="E8951" s="1156"/>
      <c r="F8951" s="1157"/>
      <c r="G8951" s="1158"/>
      <c r="H8951" s="468">
        <v>0.05</v>
      </c>
      <c r="I8951" s="564"/>
      <c r="J8951" s="377">
        <f t="shared" si="287"/>
        <v>0</v>
      </c>
      <c r="K8951" s="467">
        <f t="shared" si="288"/>
        <v>0</v>
      </c>
      <c r="L8951" s="113"/>
      <c r="M8951" s="113"/>
    </row>
    <row r="8952" spans="2:13" s="181" customFormat="1" ht="12.75" hidden="1" customHeight="1">
      <c r="B8952" s="1186"/>
      <c r="C8952" s="1159"/>
      <c r="D8952" s="465">
        <v>932</v>
      </c>
      <c r="E8952" s="1156"/>
      <c r="F8952" s="1157"/>
      <c r="G8952" s="1158"/>
      <c r="H8952" s="468">
        <v>0.05</v>
      </c>
      <c r="I8952" s="564"/>
      <c r="J8952" s="377">
        <f t="shared" si="287"/>
        <v>0</v>
      </c>
      <c r="K8952" s="467">
        <f t="shared" si="288"/>
        <v>0</v>
      </c>
      <c r="L8952" s="113"/>
      <c r="M8952" s="113"/>
    </row>
    <row r="8953" spans="2:13" s="181" customFormat="1" ht="12.75" hidden="1" customHeight="1">
      <c r="B8953" s="1186"/>
      <c r="C8953" s="1159"/>
      <c r="D8953" s="465">
        <v>933</v>
      </c>
      <c r="E8953" s="1156"/>
      <c r="F8953" s="1157"/>
      <c r="G8953" s="1158"/>
      <c r="H8953" s="468">
        <v>0.05</v>
      </c>
      <c r="I8953" s="564"/>
      <c r="J8953" s="377">
        <f t="shared" si="287"/>
        <v>0</v>
      </c>
      <c r="K8953" s="467">
        <f t="shared" si="288"/>
        <v>0</v>
      </c>
      <c r="L8953" s="113"/>
      <c r="M8953" s="113"/>
    </row>
    <row r="8954" spans="2:13" s="181" customFormat="1" ht="12.75" hidden="1" customHeight="1">
      <c r="B8954" s="1186"/>
      <c r="C8954" s="1159"/>
      <c r="D8954" s="465">
        <v>934</v>
      </c>
      <c r="E8954" s="1156"/>
      <c r="F8954" s="1157"/>
      <c r="G8954" s="1158"/>
      <c r="H8954" s="468">
        <v>0.05</v>
      </c>
      <c r="I8954" s="564"/>
      <c r="J8954" s="377">
        <f t="shared" si="287"/>
        <v>0</v>
      </c>
      <c r="K8954" s="467">
        <f t="shared" si="288"/>
        <v>0</v>
      </c>
      <c r="L8954" s="113"/>
      <c r="M8954" s="113"/>
    </row>
    <row r="8955" spans="2:13" s="181" customFormat="1" ht="12.75" hidden="1" customHeight="1">
      <c r="B8955" s="1186"/>
      <c r="C8955" s="1159"/>
      <c r="D8955" s="465">
        <v>935</v>
      </c>
      <c r="E8955" s="1156"/>
      <c r="F8955" s="1157"/>
      <c r="G8955" s="1158"/>
      <c r="H8955" s="468">
        <v>0.05</v>
      </c>
      <c r="I8955" s="564"/>
      <c r="J8955" s="377">
        <f t="shared" si="287"/>
        <v>0</v>
      </c>
      <c r="K8955" s="467">
        <f t="shared" si="288"/>
        <v>0</v>
      </c>
      <c r="L8955" s="113"/>
      <c r="M8955" s="113"/>
    </row>
    <row r="8956" spans="2:13" s="181" customFormat="1" ht="12.75" hidden="1" customHeight="1">
      <c r="B8956" s="1186"/>
      <c r="C8956" s="1159"/>
      <c r="D8956" s="465">
        <v>936</v>
      </c>
      <c r="E8956" s="1156"/>
      <c r="F8956" s="1157"/>
      <c r="G8956" s="1158"/>
      <c r="H8956" s="468">
        <v>0.05</v>
      </c>
      <c r="I8956" s="564"/>
      <c r="J8956" s="377">
        <f t="shared" si="287"/>
        <v>0</v>
      </c>
      <c r="K8956" s="467">
        <f t="shared" si="288"/>
        <v>0</v>
      </c>
      <c r="L8956" s="113"/>
      <c r="M8956" s="113"/>
    </row>
    <row r="8957" spans="2:13" s="181" customFormat="1" ht="12.75" hidden="1" customHeight="1">
      <c r="B8957" s="1186"/>
      <c r="C8957" s="1159"/>
      <c r="D8957" s="465">
        <v>937</v>
      </c>
      <c r="E8957" s="1156"/>
      <c r="F8957" s="1157"/>
      <c r="G8957" s="1158"/>
      <c r="H8957" s="468">
        <v>0.05</v>
      </c>
      <c r="I8957" s="564"/>
      <c r="J8957" s="377">
        <f t="shared" si="287"/>
        <v>0</v>
      </c>
      <c r="K8957" s="467">
        <f t="shared" si="288"/>
        <v>0</v>
      </c>
      <c r="L8957" s="113"/>
      <c r="M8957" s="113"/>
    </row>
    <row r="8958" spans="2:13" s="181" customFormat="1" ht="12.75" hidden="1" customHeight="1">
      <c r="B8958" s="1186"/>
      <c r="C8958" s="1159"/>
      <c r="D8958" s="465">
        <v>938</v>
      </c>
      <c r="E8958" s="1156"/>
      <c r="F8958" s="1157"/>
      <c r="G8958" s="1158"/>
      <c r="H8958" s="468">
        <v>0.05</v>
      </c>
      <c r="I8958" s="564"/>
      <c r="J8958" s="377">
        <f t="shared" si="287"/>
        <v>0</v>
      </c>
      <c r="K8958" s="467">
        <f t="shared" si="288"/>
        <v>0</v>
      </c>
      <c r="L8958" s="113"/>
      <c r="M8958" s="113"/>
    </row>
    <row r="8959" spans="2:13" s="181" customFormat="1" ht="12.75" hidden="1" customHeight="1">
      <c r="B8959" s="1186"/>
      <c r="C8959" s="1159"/>
      <c r="D8959" s="465">
        <v>939</v>
      </c>
      <c r="E8959" s="1156"/>
      <c r="F8959" s="1157"/>
      <c r="G8959" s="1158"/>
      <c r="H8959" s="468">
        <v>0.05</v>
      </c>
      <c r="I8959" s="564"/>
      <c r="J8959" s="377">
        <f t="shared" si="287"/>
        <v>0</v>
      </c>
      <c r="K8959" s="467">
        <f t="shared" si="288"/>
        <v>0</v>
      </c>
      <c r="L8959" s="113"/>
      <c r="M8959" s="113"/>
    </row>
    <row r="8960" spans="2:13" s="181" customFormat="1" ht="12.75" hidden="1" customHeight="1">
      <c r="B8960" s="1186"/>
      <c r="C8960" s="1159"/>
      <c r="D8960" s="465">
        <v>940</v>
      </c>
      <c r="E8960" s="1156"/>
      <c r="F8960" s="1157"/>
      <c r="G8960" s="1158"/>
      <c r="H8960" s="468">
        <v>0.05</v>
      </c>
      <c r="I8960" s="564"/>
      <c r="J8960" s="377">
        <f t="shared" si="287"/>
        <v>0</v>
      </c>
      <c r="K8960" s="467">
        <f t="shared" si="288"/>
        <v>0</v>
      </c>
      <c r="L8960" s="113"/>
      <c r="M8960" s="113"/>
    </row>
    <row r="8961" spans="2:13" s="181" customFormat="1" ht="12.75" hidden="1" customHeight="1">
      <c r="B8961" s="1186"/>
      <c r="C8961" s="1159"/>
      <c r="D8961" s="465">
        <v>941</v>
      </c>
      <c r="E8961" s="1156"/>
      <c r="F8961" s="1157"/>
      <c r="G8961" s="1158"/>
      <c r="H8961" s="468">
        <v>0.05</v>
      </c>
      <c r="I8961" s="564"/>
      <c r="J8961" s="377">
        <f t="shared" si="287"/>
        <v>0</v>
      </c>
      <c r="K8961" s="467">
        <f t="shared" si="288"/>
        <v>0</v>
      </c>
      <c r="L8961" s="113"/>
      <c r="M8961" s="113"/>
    </row>
    <row r="8962" spans="2:13" s="181" customFormat="1" ht="12.75" hidden="1" customHeight="1">
      <c r="B8962" s="1186"/>
      <c r="C8962" s="1159"/>
      <c r="D8962" s="465">
        <v>942</v>
      </c>
      <c r="E8962" s="1156"/>
      <c r="F8962" s="1157"/>
      <c r="G8962" s="1158"/>
      <c r="H8962" s="468">
        <v>0.05</v>
      </c>
      <c r="I8962" s="564"/>
      <c r="J8962" s="377">
        <f t="shared" si="287"/>
        <v>0</v>
      </c>
      <c r="K8962" s="467">
        <f t="shared" si="288"/>
        <v>0</v>
      </c>
      <c r="L8962" s="113"/>
      <c r="M8962" s="113"/>
    </row>
    <row r="8963" spans="2:13" s="181" customFormat="1" ht="12.75" hidden="1" customHeight="1">
      <c r="B8963" s="1186"/>
      <c r="C8963" s="1159"/>
      <c r="D8963" s="465">
        <v>943</v>
      </c>
      <c r="E8963" s="1156"/>
      <c r="F8963" s="1157"/>
      <c r="G8963" s="1158"/>
      <c r="H8963" s="468">
        <v>0.05</v>
      </c>
      <c r="I8963" s="564"/>
      <c r="J8963" s="377">
        <f t="shared" si="287"/>
        <v>0</v>
      </c>
      <c r="K8963" s="467">
        <f t="shared" si="288"/>
        <v>0</v>
      </c>
      <c r="L8963" s="113"/>
      <c r="M8963" s="113"/>
    </row>
    <row r="8964" spans="2:13" s="181" customFormat="1" ht="12.75" hidden="1" customHeight="1">
      <c r="B8964" s="1186"/>
      <c r="C8964" s="1159"/>
      <c r="D8964" s="465">
        <v>944</v>
      </c>
      <c r="E8964" s="1156"/>
      <c r="F8964" s="1157"/>
      <c r="G8964" s="1158"/>
      <c r="H8964" s="468">
        <v>0.05</v>
      </c>
      <c r="I8964" s="564"/>
      <c r="J8964" s="377">
        <f t="shared" si="287"/>
        <v>0</v>
      </c>
      <c r="K8964" s="467">
        <f t="shared" si="288"/>
        <v>0</v>
      </c>
      <c r="L8964" s="113"/>
      <c r="M8964" s="113"/>
    </row>
    <row r="8965" spans="2:13" s="181" customFormat="1" ht="12.75" hidden="1" customHeight="1">
      <c r="B8965" s="1186"/>
      <c r="C8965" s="1159"/>
      <c r="D8965" s="465">
        <v>945</v>
      </c>
      <c r="E8965" s="1156"/>
      <c r="F8965" s="1157"/>
      <c r="G8965" s="1158"/>
      <c r="H8965" s="468">
        <v>0.05</v>
      </c>
      <c r="I8965" s="564"/>
      <c r="J8965" s="377">
        <f t="shared" si="287"/>
        <v>0</v>
      </c>
      <c r="K8965" s="467">
        <f t="shared" si="288"/>
        <v>0</v>
      </c>
      <c r="L8965" s="113"/>
      <c r="M8965" s="113"/>
    </row>
    <row r="8966" spans="2:13" s="181" customFormat="1" ht="12.75" hidden="1" customHeight="1">
      <c r="B8966" s="1186"/>
      <c r="C8966" s="1159"/>
      <c r="D8966" s="465">
        <v>946</v>
      </c>
      <c r="E8966" s="1156"/>
      <c r="F8966" s="1157"/>
      <c r="G8966" s="1158"/>
      <c r="H8966" s="468">
        <v>0.05</v>
      </c>
      <c r="I8966" s="564"/>
      <c r="J8966" s="377">
        <f t="shared" si="287"/>
        <v>0</v>
      </c>
      <c r="K8966" s="467">
        <f t="shared" si="288"/>
        <v>0</v>
      </c>
      <c r="L8966" s="113"/>
      <c r="M8966" s="113"/>
    </row>
    <row r="8967" spans="2:13" s="181" customFormat="1" ht="12.75" hidden="1" customHeight="1">
      <c r="B8967" s="1186"/>
      <c r="C8967" s="1159"/>
      <c r="D8967" s="465">
        <v>947</v>
      </c>
      <c r="E8967" s="1156"/>
      <c r="F8967" s="1157"/>
      <c r="G8967" s="1158"/>
      <c r="H8967" s="468">
        <v>0.05</v>
      </c>
      <c r="I8967" s="564"/>
      <c r="J8967" s="377">
        <f t="shared" si="287"/>
        <v>0</v>
      </c>
      <c r="K8967" s="467">
        <f t="shared" si="288"/>
        <v>0</v>
      </c>
      <c r="L8967" s="113"/>
      <c r="M8967" s="113"/>
    </row>
    <row r="8968" spans="2:13" s="181" customFormat="1" ht="12.75" hidden="1" customHeight="1">
      <c r="B8968" s="1186"/>
      <c r="C8968" s="1159"/>
      <c r="D8968" s="465">
        <v>948</v>
      </c>
      <c r="E8968" s="1156"/>
      <c r="F8968" s="1157"/>
      <c r="G8968" s="1158"/>
      <c r="H8968" s="468">
        <v>0.05</v>
      </c>
      <c r="I8968" s="564"/>
      <c r="J8968" s="377">
        <f t="shared" si="287"/>
        <v>0</v>
      </c>
      <c r="K8968" s="467">
        <f t="shared" si="288"/>
        <v>0</v>
      </c>
      <c r="L8968" s="113"/>
      <c r="M8968" s="113"/>
    </row>
    <row r="8969" spans="2:13" s="181" customFormat="1" ht="12.75" hidden="1" customHeight="1">
      <c r="B8969" s="1186"/>
      <c r="C8969" s="1159"/>
      <c r="D8969" s="465">
        <v>949</v>
      </c>
      <c r="E8969" s="1156"/>
      <c r="F8969" s="1157"/>
      <c r="G8969" s="1158"/>
      <c r="H8969" s="468">
        <v>0.05</v>
      </c>
      <c r="I8969" s="564"/>
      <c r="J8969" s="377">
        <f t="shared" si="287"/>
        <v>0</v>
      </c>
      <c r="K8969" s="467">
        <f t="shared" si="288"/>
        <v>0</v>
      </c>
      <c r="L8969" s="113"/>
      <c r="M8969" s="113"/>
    </row>
    <row r="8970" spans="2:13" s="181" customFormat="1" ht="12.75" hidden="1" customHeight="1">
      <c r="B8970" s="1186"/>
      <c r="C8970" s="1159"/>
      <c r="D8970" s="465">
        <v>950</v>
      </c>
      <c r="E8970" s="1156"/>
      <c r="F8970" s="1157"/>
      <c r="G8970" s="1158"/>
      <c r="H8970" s="468">
        <v>0.05</v>
      </c>
      <c r="I8970" s="564"/>
      <c r="J8970" s="377">
        <f t="shared" si="287"/>
        <v>0</v>
      </c>
      <c r="K8970" s="467">
        <f t="shared" si="288"/>
        <v>0</v>
      </c>
      <c r="L8970" s="113"/>
      <c r="M8970" s="113"/>
    </row>
    <row r="8971" spans="2:13" s="181" customFormat="1" ht="12.75" hidden="1" customHeight="1">
      <c r="B8971" s="1186"/>
      <c r="C8971" s="1159"/>
      <c r="D8971" s="465">
        <v>951</v>
      </c>
      <c r="E8971" s="1156"/>
      <c r="F8971" s="1157"/>
      <c r="G8971" s="1158"/>
      <c r="H8971" s="468">
        <v>0.05</v>
      </c>
      <c r="I8971" s="564"/>
      <c r="J8971" s="377">
        <f t="shared" si="287"/>
        <v>0</v>
      </c>
      <c r="K8971" s="467">
        <f t="shared" si="288"/>
        <v>0</v>
      </c>
      <c r="L8971" s="113"/>
      <c r="M8971" s="113"/>
    </row>
    <row r="8972" spans="2:13" s="181" customFormat="1" ht="12.75" hidden="1" customHeight="1">
      <c r="B8972" s="1186"/>
      <c r="C8972" s="1159"/>
      <c r="D8972" s="465">
        <v>952</v>
      </c>
      <c r="E8972" s="1156"/>
      <c r="F8972" s="1157"/>
      <c r="G8972" s="1158"/>
      <c r="H8972" s="468">
        <v>0.05</v>
      </c>
      <c r="I8972" s="564"/>
      <c r="J8972" s="377">
        <f t="shared" si="287"/>
        <v>0</v>
      </c>
      <c r="K8972" s="467">
        <f t="shared" si="288"/>
        <v>0</v>
      </c>
      <c r="L8972" s="113"/>
      <c r="M8972" s="113"/>
    </row>
    <row r="8973" spans="2:13" s="181" customFormat="1" ht="12.75" hidden="1" customHeight="1">
      <c r="B8973" s="1186"/>
      <c r="C8973" s="1159"/>
      <c r="D8973" s="465">
        <v>953</v>
      </c>
      <c r="E8973" s="1156"/>
      <c r="F8973" s="1157"/>
      <c r="G8973" s="1158"/>
      <c r="H8973" s="468">
        <v>0.05</v>
      </c>
      <c r="I8973" s="564"/>
      <c r="J8973" s="377">
        <f t="shared" si="287"/>
        <v>0</v>
      </c>
      <c r="K8973" s="467">
        <f t="shared" si="288"/>
        <v>0</v>
      </c>
      <c r="L8973" s="113"/>
      <c r="M8973" s="113"/>
    </row>
    <row r="8974" spans="2:13" s="181" customFormat="1" ht="12.75" hidden="1" customHeight="1">
      <c r="B8974" s="1186"/>
      <c r="C8974" s="1159"/>
      <c r="D8974" s="465">
        <v>954</v>
      </c>
      <c r="E8974" s="1156"/>
      <c r="F8974" s="1157"/>
      <c r="G8974" s="1158"/>
      <c r="H8974" s="468">
        <v>0.05</v>
      </c>
      <c r="I8974" s="564"/>
      <c r="J8974" s="377">
        <f t="shared" si="287"/>
        <v>0</v>
      </c>
      <c r="K8974" s="467">
        <f t="shared" si="288"/>
        <v>0</v>
      </c>
      <c r="L8974" s="113"/>
      <c r="M8974" s="113"/>
    </row>
    <row r="8975" spans="2:13" s="181" customFormat="1" ht="12.75" hidden="1" customHeight="1">
      <c r="B8975" s="1186"/>
      <c r="C8975" s="1159"/>
      <c r="D8975" s="465">
        <v>955</v>
      </c>
      <c r="E8975" s="1156"/>
      <c r="F8975" s="1157"/>
      <c r="G8975" s="1158"/>
      <c r="H8975" s="468">
        <v>0.05</v>
      </c>
      <c r="I8975" s="564"/>
      <c r="J8975" s="377">
        <f t="shared" si="287"/>
        <v>0</v>
      </c>
      <c r="K8975" s="467">
        <f t="shared" si="288"/>
        <v>0</v>
      </c>
      <c r="L8975" s="113"/>
      <c r="M8975" s="113"/>
    </row>
    <row r="8976" spans="2:13" s="181" customFormat="1" ht="12.75" hidden="1" customHeight="1">
      <c r="B8976" s="1186"/>
      <c r="C8976" s="1159"/>
      <c r="D8976" s="465">
        <v>956</v>
      </c>
      <c r="E8976" s="1156"/>
      <c r="F8976" s="1157"/>
      <c r="G8976" s="1158"/>
      <c r="H8976" s="468">
        <v>0.05</v>
      </c>
      <c r="I8976" s="564"/>
      <c r="J8976" s="377">
        <f t="shared" si="287"/>
        <v>0</v>
      </c>
      <c r="K8976" s="467">
        <f t="shared" si="288"/>
        <v>0</v>
      </c>
      <c r="L8976" s="113"/>
      <c r="M8976" s="113"/>
    </row>
    <row r="8977" spans="2:13" s="181" customFormat="1" ht="12.75" hidden="1" customHeight="1">
      <c r="B8977" s="1186"/>
      <c r="C8977" s="1159"/>
      <c r="D8977" s="465">
        <v>957</v>
      </c>
      <c r="E8977" s="1156"/>
      <c r="F8977" s="1157"/>
      <c r="G8977" s="1158"/>
      <c r="H8977" s="468">
        <v>0.05</v>
      </c>
      <c r="I8977" s="564"/>
      <c r="J8977" s="377">
        <f t="shared" si="287"/>
        <v>0</v>
      </c>
      <c r="K8977" s="467">
        <f t="shared" si="288"/>
        <v>0</v>
      </c>
      <c r="L8977" s="113"/>
      <c r="M8977" s="113"/>
    </row>
    <row r="8978" spans="2:13" s="181" customFormat="1" ht="12.75" hidden="1" customHeight="1">
      <c r="B8978" s="1186"/>
      <c r="C8978" s="1159"/>
      <c r="D8978" s="465">
        <v>958</v>
      </c>
      <c r="E8978" s="1156"/>
      <c r="F8978" s="1157"/>
      <c r="G8978" s="1158"/>
      <c r="H8978" s="468">
        <v>0.05</v>
      </c>
      <c r="I8978" s="564"/>
      <c r="J8978" s="377">
        <f t="shared" si="287"/>
        <v>0</v>
      </c>
      <c r="K8978" s="467">
        <f t="shared" si="288"/>
        <v>0</v>
      </c>
      <c r="L8978" s="113"/>
      <c r="M8978" s="113"/>
    </row>
    <row r="8979" spans="2:13" s="181" customFormat="1" ht="12.75" hidden="1" customHeight="1">
      <c r="B8979" s="1186"/>
      <c r="C8979" s="1159"/>
      <c r="D8979" s="465">
        <v>959</v>
      </c>
      <c r="E8979" s="1156"/>
      <c r="F8979" s="1157"/>
      <c r="G8979" s="1158"/>
      <c r="H8979" s="468">
        <v>0.05</v>
      </c>
      <c r="I8979" s="564"/>
      <c r="J8979" s="377">
        <f t="shared" si="287"/>
        <v>0</v>
      </c>
      <c r="K8979" s="467">
        <f t="shared" si="288"/>
        <v>0</v>
      </c>
      <c r="L8979" s="113"/>
      <c r="M8979" s="113"/>
    </row>
    <row r="8980" spans="2:13" s="181" customFormat="1" ht="12.75" hidden="1" customHeight="1">
      <c r="B8980" s="1186"/>
      <c r="C8980" s="1159"/>
      <c r="D8980" s="465">
        <v>960</v>
      </c>
      <c r="E8980" s="1156"/>
      <c r="F8980" s="1157"/>
      <c r="G8980" s="1158"/>
      <c r="H8980" s="468">
        <v>0.05</v>
      </c>
      <c r="I8980" s="564"/>
      <c r="J8980" s="377">
        <f t="shared" si="287"/>
        <v>0</v>
      </c>
      <c r="K8980" s="467">
        <f t="shared" si="288"/>
        <v>0</v>
      </c>
      <c r="L8980" s="113"/>
      <c r="M8980" s="113"/>
    </row>
    <row r="8981" spans="2:13" s="181" customFormat="1" ht="12.75" hidden="1" customHeight="1">
      <c r="B8981" s="1186"/>
      <c r="C8981" s="1159"/>
      <c r="D8981" s="465">
        <v>961</v>
      </c>
      <c r="E8981" s="1156"/>
      <c r="F8981" s="1157"/>
      <c r="G8981" s="1158"/>
      <c r="H8981" s="468">
        <v>0.05</v>
      </c>
      <c r="I8981" s="564"/>
      <c r="J8981" s="377">
        <f t="shared" ref="J8981:J9020" si="289">$I$11027*H8981</f>
        <v>0</v>
      </c>
      <c r="K8981" s="467">
        <f t="shared" si="288"/>
        <v>0</v>
      </c>
      <c r="L8981" s="113"/>
      <c r="M8981" s="113"/>
    </row>
    <row r="8982" spans="2:13" s="181" customFormat="1" ht="12.75" hidden="1" customHeight="1">
      <c r="B8982" s="1186"/>
      <c r="C8982" s="1159"/>
      <c r="D8982" s="465">
        <v>962</v>
      </c>
      <c r="E8982" s="1156"/>
      <c r="F8982" s="1157"/>
      <c r="G8982" s="1158"/>
      <c r="H8982" s="468">
        <v>0.05</v>
      </c>
      <c r="I8982" s="564"/>
      <c r="J8982" s="377">
        <f t="shared" si="289"/>
        <v>0</v>
      </c>
      <c r="K8982" s="467">
        <f t="shared" ref="K8982:K9020" si="290">MAX(0,(I8982-J8982)*0.5)</f>
        <v>0</v>
      </c>
      <c r="L8982" s="113"/>
      <c r="M8982" s="113"/>
    </row>
    <row r="8983" spans="2:13" s="181" customFormat="1" ht="12.75" hidden="1" customHeight="1">
      <c r="B8983" s="1186"/>
      <c r="C8983" s="1159"/>
      <c r="D8983" s="465">
        <v>963</v>
      </c>
      <c r="E8983" s="1156"/>
      <c r="F8983" s="1157"/>
      <c r="G8983" s="1158"/>
      <c r="H8983" s="468">
        <v>0.05</v>
      </c>
      <c r="I8983" s="564"/>
      <c r="J8983" s="377">
        <f t="shared" si="289"/>
        <v>0</v>
      </c>
      <c r="K8983" s="467">
        <f t="shared" si="290"/>
        <v>0</v>
      </c>
      <c r="L8983" s="113"/>
      <c r="M8983" s="113"/>
    </row>
    <row r="8984" spans="2:13" s="181" customFormat="1" ht="12.75" hidden="1" customHeight="1">
      <c r="B8984" s="1186"/>
      <c r="C8984" s="1159"/>
      <c r="D8984" s="465">
        <v>964</v>
      </c>
      <c r="E8984" s="1156"/>
      <c r="F8984" s="1157"/>
      <c r="G8984" s="1158"/>
      <c r="H8984" s="468">
        <v>0.05</v>
      </c>
      <c r="I8984" s="564"/>
      <c r="J8984" s="377">
        <f t="shared" si="289"/>
        <v>0</v>
      </c>
      <c r="K8984" s="467">
        <f t="shared" si="290"/>
        <v>0</v>
      </c>
      <c r="L8984" s="113"/>
      <c r="M8984" s="113"/>
    </row>
    <row r="8985" spans="2:13" s="181" customFormat="1" ht="12.75" hidden="1" customHeight="1">
      <c r="B8985" s="1186"/>
      <c r="C8985" s="1159"/>
      <c r="D8985" s="465">
        <v>965</v>
      </c>
      <c r="E8985" s="1156"/>
      <c r="F8985" s="1157"/>
      <c r="G8985" s="1158"/>
      <c r="H8985" s="468">
        <v>0.05</v>
      </c>
      <c r="I8985" s="564"/>
      <c r="J8985" s="377">
        <f t="shared" si="289"/>
        <v>0</v>
      </c>
      <c r="K8985" s="467">
        <f t="shared" si="290"/>
        <v>0</v>
      </c>
      <c r="L8985" s="113"/>
      <c r="M8985" s="113"/>
    </row>
    <row r="8986" spans="2:13" s="181" customFormat="1" ht="12.75" hidden="1" customHeight="1">
      <c r="B8986" s="1186"/>
      <c r="C8986" s="1159"/>
      <c r="D8986" s="465">
        <v>966</v>
      </c>
      <c r="E8986" s="1156"/>
      <c r="F8986" s="1157"/>
      <c r="G8986" s="1158"/>
      <c r="H8986" s="468">
        <v>0.05</v>
      </c>
      <c r="I8986" s="564"/>
      <c r="J8986" s="377">
        <f t="shared" si="289"/>
        <v>0</v>
      </c>
      <c r="K8986" s="467">
        <f t="shared" si="290"/>
        <v>0</v>
      </c>
      <c r="L8986" s="113"/>
      <c r="M8986" s="113"/>
    </row>
    <row r="8987" spans="2:13" s="181" customFormat="1" ht="12.75" hidden="1" customHeight="1">
      <c r="B8987" s="1186"/>
      <c r="C8987" s="1159"/>
      <c r="D8987" s="465">
        <v>967</v>
      </c>
      <c r="E8987" s="1156"/>
      <c r="F8987" s="1157"/>
      <c r="G8987" s="1158"/>
      <c r="H8987" s="468">
        <v>0.05</v>
      </c>
      <c r="I8987" s="564"/>
      <c r="J8987" s="377">
        <f t="shared" si="289"/>
        <v>0</v>
      </c>
      <c r="K8987" s="467">
        <f t="shared" si="290"/>
        <v>0</v>
      </c>
      <c r="L8987" s="113"/>
      <c r="M8987" s="113"/>
    </row>
    <row r="8988" spans="2:13" s="181" customFormat="1" ht="12.75" hidden="1" customHeight="1">
      <c r="B8988" s="1186"/>
      <c r="C8988" s="1159"/>
      <c r="D8988" s="465">
        <v>968</v>
      </c>
      <c r="E8988" s="1156"/>
      <c r="F8988" s="1157"/>
      <c r="G8988" s="1158"/>
      <c r="H8988" s="468">
        <v>0.05</v>
      </c>
      <c r="I8988" s="564"/>
      <c r="J8988" s="377">
        <f t="shared" si="289"/>
        <v>0</v>
      </c>
      <c r="K8988" s="467">
        <f t="shared" si="290"/>
        <v>0</v>
      </c>
      <c r="L8988" s="113"/>
      <c r="M8988" s="113"/>
    </row>
    <row r="8989" spans="2:13" s="181" customFormat="1" ht="12.75" hidden="1" customHeight="1">
      <c r="B8989" s="1186"/>
      <c r="C8989" s="1159"/>
      <c r="D8989" s="465">
        <v>969</v>
      </c>
      <c r="E8989" s="1156"/>
      <c r="F8989" s="1157"/>
      <c r="G8989" s="1158"/>
      <c r="H8989" s="468">
        <v>0.05</v>
      </c>
      <c r="I8989" s="564"/>
      <c r="J8989" s="377">
        <f t="shared" si="289"/>
        <v>0</v>
      </c>
      <c r="K8989" s="467">
        <f t="shared" si="290"/>
        <v>0</v>
      </c>
      <c r="L8989" s="113"/>
      <c r="M8989" s="113"/>
    </row>
    <row r="8990" spans="2:13" s="181" customFormat="1" ht="12.75" hidden="1" customHeight="1">
      <c r="B8990" s="1186"/>
      <c r="C8990" s="1159"/>
      <c r="D8990" s="465">
        <v>970</v>
      </c>
      <c r="E8990" s="1156"/>
      <c r="F8990" s="1157"/>
      <c r="G8990" s="1158"/>
      <c r="H8990" s="468">
        <v>0.05</v>
      </c>
      <c r="I8990" s="564"/>
      <c r="J8990" s="377">
        <f t="shared" si="289"/>
        <v>0</v>
      </c>
      <c r="K8990" s="467">
        <f t="shared" si="290"/>
        <v>0</v>
      </c>
      <c r="L8990" s="113"/>
      <c r="M8990" s="113"/>
    </row>
    <row r="8991" spans="2:13" s="181" customFormat="1" ht="12.75" hidden="1" customHeight="1">
      <c r="B8991" s="1186"/>
      <c r="C8991" s="1159"/>
      <c r="D8991" s="465">
        <v>971</v>
      </c>
      <c r="E8991" s="1156"/>
      <c r="F8991" s="1157"/>
      <c r="G8991" s="1158"/>
      <c r="H8991" s="468">
        <v>0.05</v>
      </c>
      <c r="I8991" s="564"/>
      <c r="J8991" s="377">
        <f t="shared" si="289"/>
        <v>0</v>
      </c>
      <c r="K8991" s="467">
        <f t="shared" si="290"/>
        <v>0</v>
      </c>
      <c r="L8991" s="113"/>
      <c r="M8991" s="113"/>
    </row>
    <row r="8992" spans="2:13" s="181" customFormat="1" ht="12.75" hidden="1" customHeight="1">
      <c r="B8992" s="1186"/>
      <c r="C8992" s="1159"/>
      <c r="D8992" s="465">
        <v>972</v>
      </c>
      <c r="E8992" s="1156"/>
      <c r="F8992" s="1157"/>
      <c r="G8992" s="1158"/>
      <c r="H8992" s="468">
        <v>0.05</v>
      </c>
      <c r="I8992" s="564"/>
      <c r="J8992" s="377">
        <f t="shared" si="289"/>
        <v>0</v>
      </c>
      <c r="K8992" s="467">
        <f t="shared" si="290"/>
        <v>0</v>
      </c>
      <c r="L8992" s="113"/>
      <c r="M8992" s="113"/>
    </row>
    <row r="8993" spans="2:13" s="181" customFormat="1" ht="12.75" hidden="1" customHeight="1">
      <c r="B8993" s="1186"/>
      <c r="C8993" s="1159"/>
      <c r="D8993" s="465">
        <v>973</v>
      </c>
      <c r="E8993" s="1156"/>
      <c r="F8993" s="1157"/>
      <c r="G8993" s="1158"/>
      <c r="H8993" s="468">
        <v>0.05</v>
      </c>
      <c r="I8993" s="564"/>
      <c r="J8993" s="377">
        <f t="shared" si="289"/>
        <v>0</v>
      </c>
      <c r="K8993" s="467">
        <f t="shared" si="290"/>
        <v>0</v>
      </c>
      <c r="L8993" s="113"/>
      <c r="M8993" s="113"/>
    </row>
    <row r="8994" spans="2:13" s="181" customFormat="1" ht="12.75" hidden="1" customHeight="1">
      <c r="B8994" s="1186"/>
      <c r="C8994" s="1159"/>
      <c r="D8994" s="465">
        <v>974</v>
      </c>
      <c r="E8994" s="1156"/>
      <c r="F8994" s="1157"/>
      <c r="G8994" s="1158"/>
      <c r="H8994" s="468">
        <v>0.05</v>
      </c>
      <c r="I8994" s="564"/>
      <c r="J8994" s="377">
        <f t="shared" si="289"/>
        <v>0</v>
      </c>
      <c r="K8994" s="467">
        <f t="shared" si="290"/>
        <v>0</v>
      </c>
      <c r="L8994" s="113"/>
      <c r="M8994" s="113"/>
    </row>
    <row r="8995" spans="2:13" s="181" customFormat="1" ht="12.75" hidden="1" customHeight="1">
      <c r="B8995" s="1186"/>
      <c r="C8995" s="1159"/>
      <c r="D8995" s="465">
        <v>975</v>
      </c>
      <c r="E8995" s="1156"/>
      <c r="F8995" s="1157"/>
      <c r="G8995" s="1158"/>
      <c r="H8995" s="468">
        <v>0.05</v>
      </c>
      <c r="I8995" s="564"/>
      <c r="J8995" s="377">
        <f t="shared" si="289"/>
        <v>0</v>
      </c>
      <c r="K8995" s="467">
        <f t="shared" si="290"/>
        <v>0</v>
      </c>
      <c r="L8995" s="113"/>
      <c r="M8995" s="113"/>
    </row>
    <row r="8996" spans="2:13" s="181" customFormat="1" ht="12.75" hidden="1" customHeight="1">
      <c r="B8996" s="1186"/>
      <c r="C8996" s="1159"/>
      <c r="D8996" s="465">
        <v>976</v>
      </c>
      <c r="E8996" s="1156"/>
      <c r="F8996" s="1157"/>
      <c r="G8996" s="1158"/>
      <c r="H8996" s="468">
        <v>0.05</v>
      </c>
      <c r="I8996" s="564"/>
      <c r="J8996" s="377">
        <f t="shared" si="289"/>
        <v>0</v>
      </c>
      <c r="K8996" s="467">
        <f t="shared" si="290"/>
        <v>0</v>
      </c>
      <c r="L8996" s="113"/>
      <c r="M8996" s="113"/>
    </row>
    <row r="8997" spans="2:13" s="181" customFormat="1" ht="12.75" hidden="1" customHeight="1">
      <c r="B8997" s="1186"/>
      <c r="C8997" s="1159"/>
      <c r="D8997" s="465">
        <v>977</v>
      </c>
      <c r="E8997" s="1156"/>
      <c r="F8997" s="1157"/>
      <c r="G8997" s="1158"/>
      <c r="H8997" s="468">
        <v>0.05</v>
      </c>
      <c r="I8997" s="564"/>
      <c r="J8997" s="377">
        <f t="shared" si="289"/>
        <v>0</v>
      </c>
      <c r="K8997" s="467">
        <f t="shared" si="290"/>
        <v>0</v>
      </c>
      <c r="L8997" s="113"/>
      <c r="M8997" s="113"/>
    </row>
    <row r="8998" spans="2:13" s="181" customFormat="1" ht="12.75" hidden="1" customHeight="1">
      <c r="B8998" s="1186"/>
      <c r="C8998" s="1159"/>
      <c r="D8998" s="465">
        <v>978</v>
      </c>
      <c r="E8998" s="1156"/>
      <c r="F8998" s="1157"/>
      <c r="G8998" s="1158"/>
      <c r="H8998" s="468">
        <v>0.05</v>
      </c>
      <c r="I8998" s="564"/>
      <c r="J8998" s="377">
        <f t="shared" si="289"/>
        <v>0</v>
      </c>
      <c r="K8998" s="467">
        <f t="shared" si="290"/>
        <v>0</v>
      </c>
      <c r="L8998" s="113"/>
      <c r="M8998" s="113"/>
    </row>
    <row r="8999" spans="2:13" s="181" customFormat="1" ht="12.75" hidden="1" customHeight="1">
      <c r="B8999" s="1186"/>
      <c r="C8999" s="1159"/>
      <c r="D8999" s="465">
        <v>979</v>
      </c>
      <c r="E8999" s="1156"/>
      <c r="F8999" s="1157"/>
      <c r="G8999" s="1158"/>
      <c r="H8999" s="468">
        <v>0.05</v>
      </c>
      <c r="I8999" s="564"/>
      <c r="J8999" s="377">
        <f t="shared" si="289"/>
        <v>0</v>
      </c>
      <c r="K8999" s="467">
        <f t="shared" si="290"/>
        <v>0</v>
      </c>
      <c r="L8999" s="113"/>
      <c r="M8999" s="113"/>
    </row>
    <row r="9000" spans="2:13" s="181" customFormat="1" ht="12.75" hidden="1" customHeight="1">
      <c r="B9000" s="1186"/>
      <c r="C9000" s="1159"/>
      <c r="D9000" s="465">
        <v>980</v>
      </c>
      <c r="E9000" s="1156"/>
      <c r="F9000" s="1157"/>
      <c r="G9000" s="1158"/>
      <c r="H9000" s="466">
        <v>0.05</v>
      </c>
      <c r="I9000" s="564"/>
      <c r="J9000" s="377">
        <f t="shared" si="289"/>
        <v>0</v>
      </c>
      <c r="K9000" s="467">
        <f t="shared" si="290"/>
        <v>0</v>
      </c>
      <c r="L9000" s="113"/>
      <c r="M9000" s="113"/>
    </row>
    <row r="9001" spans="2:13" s="181" customFormat="1" ht="12.75" hidden="1" customHeight="1">
      <c r="B9001" s="1186"/>
      <c r="C9001" s="1159"/>
      <c r="D9001" s="465">
        <v>981</v>
      </c>
      <c r="E9001" s="1156"/>
      <c r="F9001" s="1157"/>
      <c r="G9001" s="1158"/>
      <c r="H9001" s="466">
        <v>0.05</v>
      </c>
      <c r="I9001" s="564"/>
      <c r="J9001" s="377">
        <f t="shared" si="289"/>
        <v>0</v>
      </c>
      <c r="K9001" s="467">
        <f t="shared" si="290"/>
        <v>0</v>
      </c>
      <c r="L9001" s="113"/>
      <c r="M9001" s="113"/>
    </row>
    <row r="9002" spans="2:13" s="181" customFormat="1" ht="12.75" hidden="1" customHeight="1">
      <c r="B9002" s="1186"/>
      <c r="C9002" s="1159"/>
      <c r="D9002" s="465">
        <v>982</v>
      </c>
      <c r="E9002" s="1156"/>
      <c r="F9002" s="1157"/>
      <c r="G9002" s="1158"/>
      <c r="H9002" s="466">
        <v>0.05</v>
      </c>
      <c r="I9002" s="564"/>
      <c r="J9002" s="377">
        <f t="shared" si="289"/>
        <v>0</v>
      </c>
      <c r="K9002" s="467">
        <f t="shared" si="290"/>
        <v>0</v>
      </c>
      <c r="L9002" s="113"/>
      <c r="M9002" s="113"/>
    </row>
    <row r="9003" spans="2:13" s="181" customFormat="1" ht="12.75" hidden="1" customHeight="1">
      <c r="B9003" s="1186"/>
      <c r="C9003" s="1159"/>
      <c r="D9003" s="465">
        <v>983</v>
      </c>
      <c r="E9003" s="1156"/>
      <c r="F9003" s="1157"/>
      <c r="G9003" s="1158"/>
      <c r="H9003" s="466">
        <v>0.05</v>
      </c>
      <c r="I9003" s="564"/>
      <c r="J9003" s="377">
        <f t="shared" si="289"/>
        <v>0</v>
      </c>
      <c r="K9003" s="467">
        <f t="shared" si="290"/>
        <v>0</v>
      </c>
      <c r="L9003" s="113"/>
      <c r="M9003" s="113"/>
    </row>
    <row r="9004" spans="2:13" s="181" customFormat="1" ht="12.75" hidden="1" customHeight="1">
      <c r="B9004" s="1186"/>
      <c r="C9004" s="1159"/>
      <c r="D9004" s="465">
        <v>984</v>
      </c>
      <c r="E9004" s="1156"/>
      <c r="F9004" s="1157"/>
      <c r="G9004" s="1158"/>
      <c r="H9004" s="466">
        <v>0.05</v>
      </c>
      <c r="I9004" s="564"/>
      <c r="J9004" s="377">
        <f t="shared" si="289"/>
        <v>0</v>
      </c>
      <c r="K9004" s="467">
        <f t="shared" si="290"/>
        <v>0</v>
      </c>
      <c r="L9004" s="113"/>
      <c r="M9004" s="113"/>
    </row>
    <row r="9005" spans="2:13" s="181" customFormat="1" ht="12.75" hidden="1" customHeight="1">
      <c r="B9005" s="1186"/>
      <c r="C9005" s="1159"/>
      <c r="D9005" s="465">
        <v>985</v>
      </c>
      <c r="E9005" s="1156"/>
      <c r="F9005" s="1157"/>
      <c r="G9005" s="1158"/>
      <c r="H9005" s="466">
        <v>0.05</v>
      </c>
      <c r="I9005" s="564"/>
      <c r="J9005" s="377">
        <f t="shared" si="289"/>
        <v>0</v>
      </c>
      <c r="K9005" s="467">
        <f t="shared" si="290"/>
        <v>0</v>
      </c>
      <c r="L9005" s="113"/>
      <c r="M9005" s="113"/>
    </row>
    <row r="9006" spans="2:13" s="181" customFormat="1" ht="12.75" hidden="1" customHeight="1">
      <c r="B9006" s="1186"/>
      <c r="C9006" s="1159"/>
      <c r="D9006" s="465">
        <v>986</v>
      </c>
      <c r="E9006" s="1156"/>
      <c r="F9006" s="1157"/>
      <c r="G9006" s="1158"/>
      <c r="H9006" s="466">
        <v>0.05</v>
      </c>
      <c r="I9006" s="564"/>
      <c r="J9006" s="377">
        <f t="shared" si="289"/>
        <v>0</v>
      </c>
      <c r="K9006" s="467">
        <f t="shared" si="290"/>
        <v>0</v>
      </c>
      <c r="L9006" s="113"/>
      <c r="M9006" s="113"/>
    </row>
    <row r="9007" spans="2:13" s="181" customFormat="1" ht="12.75" hidden="1" customHeight="1">
      <c r="B9007" s="1186"/>
      <c r="C9007" s="1159"/>
      <c r="D9007" s="465">
        <v>987</v>
      </c>
      <c r="E9007" s="1156"/>
      <c r="F9007" s="1157"/>
      <c r="G9007" s="1158"/>
      <c r="H9007" s="466">
        <v>0.05</v>
      </c>
      <c r="I9007" s="564"/>
      <c r="J9007" s="377">
        <f t="shared" si="289"/>
        <v>0</v>
      </c>
      <c r="K9007" s="467">
        <f t="shared" si="290"/>
        <v>0</v>
      </c>
      <c r="L9007" s="113"/>
      <c r="M9007" s="113"/>
    </row>
    <row r="9008" spans="2:13" s="181" customFormat="1" ht="12.75" hidden="1" customHeight="1">
      <c r="B9008" s="1186"/>
      <c r="C9008" s="1159"/>
      <c r="D9008" s="465">
        <v>988</v>
      </c>
      <c r="E9008" s="1156"/>
      <c r="F9008" s="1157"/>
      <c r="G9008" s="1158"/>
      <c r="H9008" s="466">
        <v>0.05</v>
      </c>
      <c r="I9008" s="564"/>
      <c r="J9008" s="377">
        <f t="shared" si="289"/>
        <v>0</v>
      </c>
      <c r="K9008" s="467">
        <f t="shared" si="290"/>
        <v>0</v>
      </c>
      <c r="L9008" s="113"/>
      <c r="M9008" s="113"/>
    </row>
    <row r="9009" spans="2:13" s="181" customFormat="1" ht="12.75" hidden="1" customHeight="1">
      <c r="B9009" s="1186"/>
      <c r="C9009" s="1159"/>
      <c r="D9009" s="465">
        <v>989</v>
      </c>
      <c r="E9009" s="1156"/>
      <c r="F9009" s="1157"/>
      <c r="G9009" s="1158"/>
      <c r="H9009" s="466">
        <v>0.05</v>
      </c>
      <c r="I9009" s="564"/>
      <c r="J9009" s="377">
        <f t="shared" si="289"/>
        <v>0</v>
      </c>
      <c r="K9009" s="467">
        <f t="shared" si="290"/>
        <v>0</v>
      </c>
      <c r="L9009" s="113"/>
      <c r="M9009" s="113"/>
    </row>
    <row r="9010" spans="2:13" s="181" customFormat="1" ht="12.75" hidden="1" customHeight="1">
      <c r="B9010" s="1186"/>
      <c r="C9010" s="1159"/>
      <c r="D9010" s="465">
        <v>990</v>
      </c>
      <c r="E9010" s="1156"/>
      <c r="F9010" s="1157"/>
      <c r="G9010" s="1158"/>
      <c r="H9010" s="466">
        <v>0.05</v>
      </c>
      <c r="I9010" s="564"/>
      <c r="J9010" s="377">
        <f t="shared" si="289"/>
        <v>0</v>
      </c>
      <c r="K9010" s="467">
        <f t="shared" si="290"/>
        <v>0</v>
      </c>
      <c r="L9010" s="113"/>
      <c r="M9010" s="113"/>
    </row>
    <row r="9011" spans="2:13" s="181" customFormat="1" ht="12.75" hidden="1" customHeight="1">
      <c r="B9011" s="1186"/>
      <c r="C9011" s="1159"/>
      <c r="D9011" s="465">
        <v>991</v>
      </c>
      <c r="E9011" s="1156"/>
      <c r="F9011" s="1157"/>
      <c r="G9011" s="1158"/>
      <c r="H9011" s="466">
        <v>0.05</v>
      </c>
      <c r="I9011" s="564"/>
      <c r="J9011" s="377">
        <f t="shared" si="289"/>
        <v>0</v>
      </c>
      <c r="K9011" s="467">
        <f t="shared" si="290"/>
        <v>0</v>
      </c>
      <c r="L9011" s="113"/>
      <c r="M9011" s="113"/>
    </row>
    <row r="9012" spans="2:13" s="181" customFormat="1" ht="12.75" hidden="1" customHeight="1">
      <c r="B9012" s="1186"/>
      <c r="C9012" s="1159"/>
      <c r="D9012" s="465">
        <v>992</v>
      </c>
      <c r="E9012" s="1156"/>
      <c r="F9012" s="1157"/>
      <c r="G9012" s="1158"/>
      <c r="H9012" s="466">
        <v>0.05</v>
      </c>
      <c r="I9012" s="564"/>
      <c r="J9012" s="377">
        <f t="shared" si="289"/>
        <v>0</v>
      </c>
      <c r="K9012" s="467">
        <f t="shared" si="290"/>
        <v>0</v>
      </c>
      <c r="L9012" s="113"/>
      <c r="M9012" s="113"/>
    </row>
    <row r="9013" spans="2:13" s="181" customFormat="1" ht="12.75" hidden="1" customHeight="1">
      <c r="B9013" s="1186"/>
      <c r="C9013" s="1159"/>
      <c r="D9013" s="465">
        <v>993</v>
      </c>
      <c r="E9013" s="1156"/>
      <c r="F9013" s="1157"/>
      <c r="G9013" s="1158"/>
      <c r="H9013" s="466">
        <v>0.05</v>
      </c>
      <c r="I9013" s="564"/>
      <c r="J9013" s="377">
        <f t="shared" si="289"/>
        <v>0</v>
      </c>
      <c r="K9013" s="467">
        <f t="shared" si="290"/>
        <v>0</v>
      </c>
      <c r="L9013" s="113"/>
      <c r="M9013" s="113"/>
    </row>
    <row r="9014" spans="2:13" s="181" customFormat="1" ht="12.75" hidden="1" customHeight="1">
      <c r="B9014" s="1186"/>
      <c r="C9014" s="1159"/>
      <c r="D9014" s="465">
        <v>994</v>
      </c>
      <c r="E9014" s="1156"/>
      <c r="F9014" s="1157"/>
      <c r="G9014" s="1158"/>
      <c r="H9014" s="466">
        <v>0.05</v>
      </c>
      <c r="I9014" s="564"/>
      <c r="J9014" s="377">
        <f t="shared" si="289"/>
        <v>0</v>
      </c>
      <c r="K9014" s="467">
        <f t="shared" si="290"/>
        <v>0</v>
      </c>
      <c r="L9014" s="113"/>
      <c r="M9014" s="113"/>
    </row>
    <row r="9015" spans="2:13" s="181" customFormat="1" ht="12.75" hidden="1" customHeight="1">
      <c r="B9015" s="1186"/>
      <c r="C9015" s="1159"/>
      <c r="D9015" s="465">
        <v>995</v>
      </c>
      <c r="E9015" s="1156"/>
      <c r="F9015" s="1157"/>
      <c r="G9015" s="1158"/>
      <c r="H9015" s="466">
        <v>0.05</v>
      </c>
      <c r="I9015" s="564"/>
      <c r="J9015" s="377">
        <f t="shared" si="289"/>
        <v>0</v>
      </c>
      <c r="K9015" s="467">
        <f t="shared" si="290"/>
        <v>0</v>
      </c>
      <c r="L9015" s="113"/>
      <c r="M9015" s="113"/>
    </row>
    <row r="9016" spans="2:13" s="181" customFormat="1" ht="12.75" customHeight="1">
      <c r="B9016" s="1186"/>
      <c r="C9016" s="1159"/>
      <c r="D9016" s="465">
        <v>996</v>
      </c>
      <c r="E9016" s="1156"/>
      <c r="F9016" s="1157"/>
      <c r="G9016" s="1158"/>
      <c r="H9016" s="466">
        <v>0.05</v>
      </c>
      <c r="I9016" s="564"/>
      <c r="J9016" s="377">
        <f t="shared" si="289"/>
        <v>0</v>
      </c>
      <c r="K9016" s="467">
        <f t="shared" si="290"/>
        <v>0</v>
      </c>
      <c r="L9016" s="113"/>
      <c r="M9016" s="113"/>
    </row>
    <row r="9017" spans="2:13" s="181" customFormat="1" ht="12.75" customHeight="1">
      <c r="B9017" s="1186"/>
      <c r="C9017" s="1159"/>
      <c r="D9017" s="465">
        <v>997</v>
      </c>
      <c r="E9017" s="1156"/>
      <c r="F9017" s="1157"/>
      <c r="G9017" s="1158"/>
      <c r="H9017" s="466">
        <v>0.05</v>
      </c>
      <c r="I9017" s="564"/>
      <c r="J9017" s="377">
        <f t="shared" si="289"/>
        <v>0</v>
      </c>
      <c r="K9017" s="467">
        <f t="shared" si="290"/>
        <v>0</v>
      </c>
      <c r="L9017" s="113"/>
      <c r="M9017" s="113"/>
    </row>
    <row r="9018" spans="2:13" s="181" customFormat="1" ht="12.75" customHeight="1">
      <c r="B9018" s="1186"/>
      <c r="C9018" s="1159"/>
      <c r="D9018" s="465">
        <v>998</v>
      </c>
      <c r="E9018" s="1156"/>
      <c r="F9018" s="1157"/>
      <c r="G9018" s="1158"/>
      <c r="H9018" s="466">
        <v>0.05</v>
      </c>
      <c r="I9018" s="564"/>
      <c r="J9018" s="377">
        <f t="shared" si="289"/>
        <v>0</v>
      </c>
      <c r="K9018" s="467">
        <f t="shared" si="290"/>
        <v>0</v>
      </c>
      <c r="L9018" s="113"/>
      <c r="M9018" s="113"/>
    </row>
    <row r="9019" spans="2:13" s="181" customFormat="1" ht="12.75" customHeight="1">
      <c r="B9019" s="1186"/>
      <c r="C9019" s="1159"/>
      <c r="D9019" s="465">
        <v>999</v>
      </c>
      <c r="E9019" s="1156"/>
      <c r="F9019" s="1157"/>
      <c r="G9019" s="1158"/>
      <c r="H9019" s="466">
        <v>0.05</v>
      </c>
      <c r="I9019" s="564"/>
      <c r="J9019" s="377">
        <f t="shared" si="289"/>
        <v>0</v>
      </c>
      <c r="K9019" s="467">
        <f t="shared" si="290"/>
        <v>0</v>
      </c>
      <c r="L9019" s="113"/>
      <c r="M9019" s="113"/>
    </row>
    <row r="9020" spans="2:13">
      <c r="B9020" s="1187"/>
      <c r="C9020" s="1159"/>
      <c r="D9020" s="465">
        <v>1000</v>
      </c>
      <c r="E9020" s="1156"/>
      <c r="F9020" s="1157"/>
      <c r="G9020" s="1158"/>
      <c r="H9020" s="125">
        <v>0.05</v>
      </c>
      <c r="I9020" s="564"/>
      <c r="J9020" s="377">
        <f t="shared" si="289"/>
        <v>0</v>
      </c>
      <c r="K9020" s="469">
        <f t="shared" si="290"/>
        <v>0</v>
      </c>
      <c r="L9020" s="16"/>
    </row>
    <row r="9021" spans="2:13" ht="20.25" customHeight="1">
      <c r="B9021" s="1192">
        <v>3</v>
      </c>
      <c r="C9021" s="1165" t="s">
        <v>321</v>
      </c>
      <c r="D9021" s="1165"/>
      <c r="E9021" s="1165"/>
      <c r="F9021" s="1165"/>
      <c r="G9021" s="1166"/>
      <c r="H9021" s="158"/>
      <c r="I9021" s="359"/>
      <c r="J9021" s="361"/>
      <c r="K9021" s="560"/>
      <c r="L9021" s="16"/>
    </row>
    <row r="9022" spans="2:13">
      <c r="B9022" s="1186"/>
      <c r="C9022" s="465">
        <v>1</v>
      </c>
      <c r="D9022" s="1163"/>
      <c r="E9022" s="1164"/>
      <c r="F9022" s="1164"/>
      <c r="G9022" s="1164"/>
      <c r="H9022" s="125">
        <v>0.1</v>
      </c>
      <c r="I9022" s="564"/>
      <c r="J9022" s="377">
        <f t="shared" ref="J9022:J9085" si="291">$I$11027*H9022</f>
        <v>0</v>
      </c>
      <c r="K9022" s="555">
        <f>IF(I9022-J9022&lt;0,0,I9022-J9022)</f>
        <v>0</v>
      </c>
      <c r="L9022" s="16"/>
    </row>
    <row r="9023" spans="2:13" ht="12.75" customHeight="1">
      <c r="B9023" s="1186"/>
      <c r="C9023" s="465">
        <v>2</v>
      </c>
      <c r="D9023" s="1163"/>
      <c r="E9023" s="1164"/>
      <c r="F9023" s="1164"/>
      <c r="G9023" s="1164"/>
      <c r="H9023" s="125">
        <v>0.1</v>
      </c>
      <c r="I9023" s="564"/>
      <c r="J9023" s="377">
        <f t="shared" si="291"/>
        <v>0</v>
      </c>
      <c r="K9023" s="555">
        <f t="shared" ref="K9023:K9085" si="292">IF(I9023-J9023&lt;0,0,I9023-J9023)</f>
        <v>0</v>
      </c>
      <c r="L9023" s="16"/>
    </row>
    <row r="9024" spans="2:13" ht="12.75" customHeight="1">
      <c r="B9024" s="1186"/>
      <c r="C9024" s="465">
        <v>3</v>
      </c>
      <c r="D9024" s="1163"/>
      <c r="E9024" s="1164"/>
      <c r="F9024" s="1164"/>
      <c r="G9024" s="1164"/>
      <c r="H9024" s="125">
        <v>0.1</v>
      </c>
      <c r="I9024" s="564"/>
      <c r="J9024" s="377">
        <f t="shared" si="291"/>
        <v>0</v>
      </c>
      <c r="K9024" s="555">
        <f t="shared" si="292"/>
        <v>0</v>
      </c>
      <c r="L9024" s="16"/>
    </row>
    <row r="9025" spans="2:12" ht="12.75" customHeight="1">
      <c r="B9025" s="1186"/>
      <c r="C9025" s="465">
        <v>4</v>
      </c>
      <c r="D9025" s="1163"/>
      <c r="E9025" s="1164"/>
      <c r="F9025" s="1164"/>
      <c r="G9025" s="1164"/>
      <c r="H9025" s="125">
        <v>0.1</v>
      </c>
      <c r="I9025" s="564"/>
      <c r="J9025" s="377">
        <f t="shared" si="291"/>
        <v>0</v>
      </c>
      <c r="K9025" s="555">
        <f t="shared" si="292"/>
        <v>0</v>
      </c>
      <c r="L9025" s="16"/>
    </row>
    <row r="9026" spans="2:12" ht="12.75" customHeight="1">
      <c r="B9026" s="1186"/>
      <c r="C9026" s="465">
        <v>5</v>
      </c>
      <c r="D9026" s="1163"/>
      <c r="E9026" s="1164"/>
      <c r="F9026" s="1164"/>
      <c r="G9026" s="1164"/>
      <c r="H9026" s="125">
        <v>0.1</v>
      </c>
      <c r="I9026" s="564"/>
      <c r="J9026" s="377">
        <f t="shared" si="291"/>
        <v>0</v>
      </c>
      <c r="K9026" s="555">
        <f t="shared" si="292"/>
        <v>0</v>
      </c>
      <c r="L9026" s="16"/>
    </row>
    <row r="9027" spans="2:12" ht="12.75" hidden="1" customHeight="1">
      <c r="B9027" s="1186"/>
      <c r="C9027" s="465">
        <v>6</v>
      </c>
      <c r="D9027" s="1163"/>
      <c r="E9027" s="1164"/>
      <c r="F9027" s="1164"/>
      <c r="G9027" s="1164"/>
      <c r="H9027" s="125">
        <v>0.1</v>
      </c>
      <c r="I9027" s="564"/>
      <c r="J9027" s="377">
        <f t="shared" si="291"/>
        <v>0</v>
      </c>
      <c r="K9027" s="555">
        <f t="shared" si="292"/>
        <v>0</v>
      </c>
      <c r="L9027" s="16"/>
    </row>
    <row r="9028" spans="2:12" ht="12.75" hidden="1" customHeight="1">
      <c r="B9028" s="1186"/>
      <c r="C9028" s="465">
        <v>7</v>
      </c>
      <c r="D9028" s="1163"/>
      <c r="E9028" s="1164"/>
      <c r="F9028" s="1164"/>
      <c r="G9028" s="1164"/>
      <c r="H9028" s="125">
        <v>0.1</v>
      </c>
      <c r="I9028" s="564"/>
      <c r="J9028" s="377">
        <f t="shared" si="291"/>
        <v>0</v>
      </c>
      <c r="K9028" s="555">
        <f t="shared" si="292"/>
        <v>0</v>
      </c>
      <c r="L9028" s="16"/>
    </row>
    <row r="9029" spans="2:12" ht="12.75" hidden="1" customHeight="1">
      <c r="B9029" s="1186"/>
      <c r="C9029" s="465">
        <v>8</v>
      </c>
      <c r="D9029" s="1163"/>
      <c r="E9029" s="1164"/>
      <c r="F9029" s="1164"/>
      <c r="G9029" s="1164"/>
      <c r="H9029" s="125">
        <v>0.1</v>
      </c>
      <c r="I9029" s="564"/>
      <c r="J9029" s="377">
        <f t="shared" si="291"/>
        <v>0</v>
      </c>
      <c r="K9029" s="555">
        <f t="shared" si="292"/>
        <v>0</v>
      </c>
      <c r="L9029" s="16"/>
    </row>
    <row r="9030" spans="2:12" ht="12.75" hidden="1" customHeight="1">
      <c r="B9030" s="1186"/>
      <c r="C9030" s="465">
        <v>9</v>
      </c>
      <c r="D9030" s="1163"/>
      <c r="E9030" s="1164"/>
      <c r="F9030" s="1164"/>
      <c r="G9030" s="1164"/>
      <c r="H9030" s="125">
        <v>0.1</v>
      </c>
      <c r="I9030" s="564"/>
      <c r="J9030" s="377">
        <f t="shared" si="291"/>
        <v>0</v>
      </c>
      <c r="K9030" s="555">
        <f t="shared" si="292"/>
        <v>0</v>
      </c>
      <c r="L9030" s="16"/>
    </row>
    <row r="9031" spans="2:12" ht="12.75" hidden="1" customHeight="1">
      <c r="B9031" s="1186"/>
      <c r="C9031" s="465">
        <v>10</v>
      </c>
      <c r="D9031" s="1163"/>
      <c r="E9031" s="1164"/>
      <c r="F9031" s="1164"/>
      <c r="G9031" s="1164"/>
      <c r="H9031" s="125">
        <v>0.1</v>
      </c>
      <c r="I9031" s="564"/>
      <c r="J9031" s="377">
        <f t="shared" si="291"/>
        <v>0</v>
      </c>
      <c r="K9031" s="555">
        <f t="shared" si="292"/>
        <v>0</v>
      </c>
      <c r="L9031" s="16"/>
    </row>
    <row r="9032" spans="2:12" ht="12.75" hidden="1" customHeight="1">
      <c r="B9032" s="1186"/>
      <c r="C9032" s="465">
        <v>11</v>
      </c>
      <c r="D9032" s="1163"/>
      <c r="E9032" s="1164"/>
      <c r="F9032" s="1164"/>
      <c r="G9032" s="1164"/>
      <c r="H9032" s="125">
        <v>0.1</v>
      </c>
      <c r="I9032" s="564"/>
      <c r="J9032" s="377">
        <f t="shared" si="291"/>
        <v>0</v>
      </c>
      <c r="K9032" s="555">
        <f t="shared" si="292"/>
        <v>0</v>
      </c>
      <c r="L9032" s="16"/>
    </row>
    <row r="9033" spans="2:12" ht="12.75" hidden="1" customHeight="1">
      <c r="B9033" s="1186"/>
      <c r="C9033" s="465">
        <v>12</v>
      </c>
      <c r="D9033" s="1163"/>
      <c r="E9033" s="1164"/>
      <c r="F9033" s="1164"/>
      <c r="G9033" s="1164"/>
      <c r="H9033" s="125">
        <v>0.1</v>
      </c>
      <c r="I9033" s="564"/>
      <c r="J9033" s="377">
        <f t="shared" si="291"/>
        <v>0</v>
      </c>
      <c r="K9033" s="555">
        <f t="shared" si="292"/>
        <v>0</v>
      </c>
      <c r="L9033" s="16"/>
    </row>
    <row r="9034" spans="2:12" ht="12.75" hidden="1" customHeight="1">
      <c r="B9034" s="1186"/>
      <c r="C9034" s="465">
        <v>13</v>
      </c>
      <c r="D9034" s="1163"/>
      <c r="E9034" s="1164"/>
      <c r="F9034" s="1164"/>
      <c r="G9034" s="1164"/>
      <c r="H9034" s="125">
        <v>0.1</v>
      </c>
      <c r="I9034" s="564"/>
      <c r="J9034" s="377">
        <f t="shared" si="291"/>
        <v>0</v>
      </c>
      <c r="K9034" s="555">
        <f t="shared" si="292"/>
        <v>0</v>
      </c>
      <c r="L9034" s="16"/>
    </row>
    <row r="9035" spans="2:12" ht="12.75" hidden="1" customHeight="1">
      <c r="B9035" s="1186"/>
      <c r="C9035" s="465">
        <v>14</v>
      </c>
      <c r="D9035" s="1163"/>
      <c r="E9035" s="1164"/>
      <c r="F9035" s="1164"/>
      <c r="G9035" s="1164"/>
      <c r="H9035" s="125">
        <v>0.1</v>
      </c>
      <c r="I9035" s="564"/>
      <c r="J9035" s="377">
        <f t="shared" si="291"/>
        <v>0</v>
      </c>
      <c r="K9035" s="555">
        <f t="shared" si="292"/>
        <v>0</v>
      </c>
      <c r="L9035" s="16"/>
    </row>
    <row r="9036" spans="2:12" ht="12.75" hidden="1" customHeight="1">
      <c r="B9036" s="1186"/>
      <c r="C9036" s="465">
        <v>15</v>
      </c>
      <c r="D9036" s="1163"/>
      <c r="E9036" s="1164"/>
      <c r="F9036" s="1164"/>
      <c r="G9036" s="1164"/>
      <c r="H9036" s="125">
        <v>0.1</v>
      </c>
      <c r="I9036" s="564"/>
      <c r="J9036" s="377">
        <f t="shared" si="291"/>
        <v>0</v>
      </c>
      <c r="K9036" s="555">
        <f t="shared" si="292"/>
        <v>0</v>
      </c>
      <c r="L9036" s="16"/>
    </row>
    <row r="9037" spans="2:12" ht="12.75" hidden="1" customHeight="1">
      <c r="B9037" s="1186"/>
      <c r="C9037" s="465">
        <v>16</v>
      </c>
      <c r="D9037" s="1163"/>
      <c r="E9037" s="1164"/>
      <c r="F9037" s="1164"/>
      <c r="G9037" s="1164"/>
      <c r="H9037" s="125">
        <v>0.1</v>
      </c>
      <c r="I9037" s="564"/>
      <c r="J9037" s="377">
        <f t="shared" si="291"/>
        <v>0</v>
      </c>
      <c r="K9037" s="555">
        <f t="shared" si="292"/>
        <v>0</v>
      </c>
      <c r="L9037" s="16"/>
    </row>
    <row r="9038" spans="2:12" ht="12.75" hidden="1" customHeight="1">
      <c r="B9038" s="1186"/>
      <c r="C9038" s="465">
        <v>17</v>
      </c>
      <c r="D9038" s="1163"/>
      <c r="E9038" s="1164"/>
      <c r="F9038" s="1164"/>
      <c r="G9038" s="1164"/>
      <c r="H9038" s="125">
        <v>0.1</v>
      </c>
      <c r="I9038" s="564"/>
      <c r="J9038" s="377">
        <f t="shared" si="291"/>
        <v>0</v>
      </c>
      <c r="K9038" s="555">
        <f t="shared" si="292"/>
        <v>0</v>
      </c>
      <c r="L9038" s="16"/>
    </row>
    <row r="9039" spans="2:12" ht="12.75" hidden="1" customHeight="1">
      <c r="B9039" s="1186"/>
      <c r="C9039" s="465">
        <v>18</v>
      </c>
      <c r="D9039" s="1163"/>
      <c r="E9039" s="1164"/>
      <c r="F9039" s="1164"/>
      <c r="G9039" s="1164"/>
      <c r="H9039" s="125">
        <v>0.1</v>
      </c>
      <c r="I9039" s="564"/>
      <c r="J9039" s="377">
        <f t="shared" si="291"/>
        <v>0</v>
      </c>
      <c r="K9039" s="555">
        <f t="shared" si="292"/>
        <v>0</v>
      </c>
      <c r="L9039" s="16"/>
    </row>
    <row r="9040" spans="2:12" ht="12.75" hidden="1" customHeight="1">
      <c r="B9040" s="1186"/>
      <c r="C9040" s="465">
        <v>19</v>
      </c>
      <c r="D9040" s="1163"/>
      <c r="E9040" s="1164"/>
      <c r="F9040" s="1164"/>
      <c r="G9040" s="1164"/>
      <c r="H9040" s="125">
        <v>0.1</v>
      </c>
      <c r="I9040" s="564"/>
      <c r="J9040" s="377">
        <f t="shared" si="291"/>
        <v>0</v>
      </c>
      <c r="K9040" s="555">
        <f t="shared" si="292"/>
        <v>0</v>
      </c>
      <c r="L9040" s="16"/>
    </row>
    <row r="9041" spans="2:12" ht="12.75" hidden="1" customHeight="1">
      <c r="B9041" s="1186"/>
      <c r="C9041" s="465">
        <v>20</v>
      </c>
      <c r="D9041" s="1163"/>
      <c r="E9041" s="1164"/>
      <c r="F9041" s="1164"/>
      <c r="G9041" s="1164"/>
      <c r="H9041" s="125">
        <v>0.1</v>
      </c>
      <c r="I9041" s="564"/>
      <c r="J9041" s="377">
        <f t="shared" si="291"/>
        <v>0</v>
      </c>
      <c r="K9041" s="555">
        <f t="shared" si="292"/>
        <v>0</v>
      </c>
      <c r="L9041" s="16"/>
    </row>
    <row r="9042" spans="2:12" ht="12.75" hidden="1" customHeight="1">
      <c r="B9042" s="1186"/>
      <c r="C9042" s="465">
        <v>21</v>
      </c>
      <c r="D9042" s="1163"/>
      <c r="E9042" s="1164"/>
      <c r="F9042" s="1164"/>
      <c r="G9042" s="1164"/>
      <c r="H9042" s="125">
        <v>0.1</v>
      </c>
      <c r="I9042" s="564"/>
      <c r="J9042" s="377">
        <f t="shared" si="291"/>
        <v>0</v>
      </c>
      <c r="K9042" s="555">
        <f t="shared" si="292"/>
        <v>0</v>
      </c>
      <c r="L9042" s="16"/>
    </row>
    <row r="9043" spans="2:12" ht="12.75" hidden="1" customHeight="1">
      <c r="B9043" s="1186"/>
      <c r="C9043" s="465">
        <v>22</v>
      </c>
      <c r="D9043" s="1163"/>
      <c r="E9043" s="1164"/>
      <c r="F9043" s="1164"/>
      <c r="G9043" s="1164"/>
      <c r="H9043" s="125">
        <v>0.1</v>
      </c>
      <c r="I9043" s="564"/>
      <c r="J9043" s="377">
        <f t="shared" si="291"/>
        <v>0</v>
      </c>
      <c r="K9043" s="555">
        <f t="shared" si="292"/>
        <v>0</v>
      </c>
      <c r="L9043" s="16"/>
    </row>
    <row r="9044" spans="2:12" ht="12.75" hidden="1" customHeight="1">
      <c r="B9044" s="1186"/>
      <c r="C9044" s="465">
        <v>23</v>
      </c>
      <c r="D9044" s="1163"/>
      <c r="E9044" s="1164"/>
      <c r="F9044" s="1164"/>
      <c r="G9044" s="1164"/>
      <c r="H9044" s="125">
        <v>0.1</v>
      </c>
      <c r="I9044" s="564"/>
      <c r="J9044" s="377">
        <f t="shared" si="291"/>
        <v>0</v>
      </c>
      <c r="K9044" s="555">
        <f t="shared" si="292"/>
        <v>0</v>
      </c>
      <c r="L9044" s="16"/>
    </row>
    <row r="9045" spans="2:12" ht="12.75" hidden="1" customHeight="1">
      <c r="B9045" s="1186"/>
      <c r="C9045" s="465">
        <v>24</v>
      </c>
      <c r="D9045" s="1163"/>
      <c r="E9045" s="1164"/>
      <c r="F9045" s="1164"/>
      <c r="G9045" s="1164"/>
      <c r="H9045" s="125">
        <v>0.1</v>
      </c>
      <c r="I9045" s="564"/>
      <c r="J9045" s="377">
        <f t="shared" si="291"/>
        <v>0</v>
      </c>
      <c r="K9045" s="555">
        <f t="shared" si="292"/>
        <v>0</v>
      </c>
      <c r="L9045" s="16"/>
    </row>
    <row r="9046" spans="2:12" ht="12.75" hidden="1" customHeight="1">
      <c r="B9046" s="1186"/>
      <c r="C9046" s="465">
        <v>25</v>
      </c>
      <c r="D9046" s="1163"/>
      <c r="E9046" s="1164"/>
      <c r="F9046" s="1164"/>
      <c r="G9046" s="1164"/>
      <c r="H9046" s="125">
        <v>0.1</v>
      </c>
      <c r="I9046" s="564"/>
      <c r="J9046" s="377">
        <f t="shared" si="291"/>
        <v>0</v>
      </c>
      <c r="K9046" s="555">
        <f t="shared" si="292"/>
        <v>0</v>
      </c>
      <c r="L9046" s="16"/>
    </row>
    <row r="9047" spans="2:12" ht="12.75" hidden="1" customHeight="1">
      <c r="B9047" s="1186"/>
      <c r="C9047" s="465">
        <v>26</v>
      </c>
      <c r="D9047" s="1163"/>
      <c r="E9047" s="1164"/>
      <c r="F9047" s="1164"/>
      <c r="G9047" s="1164"/>
      <c r="H9047" s="125">
        <v>0.1</v>
      </c>
      <c r="I9047" s="564"/>
      <c r="J9047" s="377">
        <f t="shared" si="291"/>
        <v>0</v>
      </c>
      <c r="K9047" s="555">
        <f t="shared" si="292"/>
        <v>0</v>
      </c>
      <c r="L9047" s="16"/>
    </row>
    <row r="9048" spans="2:12" ht="12.75" hidden="1" customHeight="1">
      <c r="B9048" s="1186"/>
      <c r="C9048" s="465">
        <v>27</v>
      </c>
      <c r="D9048" s="1163"/>
      <c r="E9048" s="1164"/>
      <c r="F9048" s="1164"/>
      <c r="G9048" s="1164"/>
      <c r="H9048" s="125">
        <v>0.1</v>
      </c>
      <c r="I9048" s="564"/>
      <c r="J9048" s="377">
        <f t="shared" si="291"/>
        <v>0</v>
      </c>
      <c r="K9048" s="555">
        <f t="shared" si="292"/>
        <v>0</v>
      </c>
      <c r="L9048" s="16"/>
    </row>
    <row r="9049" spans="2:12" ht="12.75" hidden="1" customHeight="1">
      <c r="B9049" s="1186"/>
      <c r="C9049" s="465">
        <v>28</v>
      </c>
      <c r="D9049" s="1163"/>
      <c r="E9049" s="1164"/>
      <c r="F9049" s="1164"/>
      <c r="G9049" s="1164"/>
      <c r="H9049" s="125">
        <v>0.1</v>
      </c>
      <c r="I9049" s="564"/>
      <c r="J9049" s="377">
        <f t="shared" si="291"/>
        <v>0</v>
      </c>
      <c r="K9049" s="555">
        <f t="shared" si="292"/>
        <v>0</v>
      </c>
      <c r="L9049" s="16"/>
    </row>
    <row r="9050" spans="2:12" ht="12.75" hidden="1" customHeight="1">
      <c r="B9050" s="1186"/>
      <c r="C9050" s="465">
        <v>29</v>
      </c>
      <c r="D9050" s="1163"/>
      <c r="E9050" s="1164"/>
      <c r="F9050" s="1164"/>
      <c r="G9050" s="1164"/>
      <c r="H9050" s="125">
        <v>0.1</v>
      </c>
      <c r="I9050" s="564"/>
      <c r="J9050" s="377">
        <f t="shared" si="291"/>
        <v>0</v>
      </c>
      <c r="K9050" s="555">
        <f t="shared" si="292"/>
        <v>0</v>
      </c>
      <c r="L9050" s="16"/>
    </row>
    <row r="9051" spans="2:12" ht="12.75" hidden="1" customHeight="1">
      <c r="B9051" s="1186"/>
      <c r="C9051" s="465">
        <v>30</v>
      </c>
      <c r="D9051" s="1163"/>
      <c r="E9051" s="1164"/>
      <c r="F9051" s="1164"/>
      <c r="G9051" s="1164"/>
      <c r="H9051" s="125">
        <v>0.1</v>
      </c>
      <c r="I9051" s="564"/>
      <c r="J9051" s="377">
        <f t="shared" si="291"/>
        <v>0</v>
      </c>
      <c r="K9051" s="555">
        <f t="shared" si="292"/>
        <v>0</v>
      </c>
      <c r="L9051" s="16"/>
    </row>
    <row r="9052" spans="2:12" ht="12.75" hidden="1" customHeight="1">
      <c r="B9052" s="1186"/>
      <c r="C9052" s="465">
        <v>31</v>
      </c>
      <c r="D9052" s="1163"/>
      <c r="E9052" s="1164"/>
      <c r="F9052" s="1164"/>
      <c r="G9052" s="1164"/>
      <c r="H9052" s="125">
        <v>0.1</v>
      </c>
      <c r="I9052" s="564"/>
      <c r="J9052" s="377">
        <f t="shared" si="291"/>
        <v>0</v>
      </c>
      <c r="K9052" s="555">
        <f t="shared" si="292"/>
        <v>0</v>
      </c>
      <c r="L9052" s="16"/>
    </row>
    <row r="9053" spans="2:12" ht="12.75" hidden="1" customHeight="1">
      <c r="B9053" s="1186"/>
      <c r="C9053" s="465">
        <v>32</v>
      </c>
      <c r="D9053" s="1163"/>
      <c r="E9053" s="1164"/>
      <c r="F9053" s="1164"/>
      <c r="G9053" s="1164"/>
      <c r="H9053" s="125">
        <v>0.1</v>
      </c>
      <c r="I9053" s="564"/>
      <c r="J9053" s="377">
        <f t="shared" si="291"/>
        <v>0</v>
      </c>
      <c r="K9053" s="555">
        <f t="shared" si="292"/>
        <v>0</v>
      </c>
      <c r="L9053" s="16"/>
    </row>
    <row r="9054" spans="2:12" ht="12.75" hidden="1" customHeight="1">
      <c r="B9054" s="1186"/>
      <c r="C9054" s="465">
        <v>33</v>
      </c>
      <c r="D9054" s="1163"/>
      <c r="E9054" s="1164"/>
      <c r="F9054" s="1164"/>
      <c r="G9054" s="1164"/>
      <c r="H9054" s="125">
        <v>0.1</v>
      </c>
      <c r="I9054" s="564"/>
      <c r="J9054" s="377">
        <f t="shared" si="291"/>
        <v>0</v>
      </c>
      <c r="K9054" s="555">
        <f t="shared" si="292"/>
        <v>0</v>
      </c>
      <c r="L9054" s="16"/>
    </row>
    <row r="9055" spans="2:12" ht="12.75" hidden="1" customHeight="1">
      <c r="B9055" s="1186"/>
      <c r="C9055" s="465">
        <v>34</v>
      </c>
      <c r="D9055" s="1163"/>
      <c r="E9055" s="1164"/>
      <c r="F9055" s="1164"/>
      <c r="G9055" s="1164"/>
      <c r="H9055" s="125">
        <v>0.1</v>
      </c>
      <c r="I9055" s="564"/>
      <c r="J9055" s="377">
        <f t="shared" si="291"/>
        <v>0</v>
      </c>
      <c r="K9055" s="555">
        <f t="shared" si="292"/>
        <v>0</v>
      </c>
      <c r="L9055" s="16"/>
    </row>
    <row r="9056" spans="2:12" ht="12.75" hidden="1" customHeight="1">
      <c r="B9056" s="1186"/>
      <c r="C9056" s="465">
        <v>35</v>
      </c>
      <c r="D9056" s="1163"/>
      <c r="E9056" s="1164"/>
      <c r="F9056" s="1164"/>
      <c r="G9056" s="1164"/>
      <c r="H9056" s="125">
        <v>0.1</v>
      </c>
      <c r="I9056" s="564"/>
      <c r="J9056" s="377">
        <f t="shared" si="291"/>
        <v>0</v>
      </c>
      <c r="K9056" s="555">
        <f t="shared" si="292"/>
        <v>0</v>
      </c>
      <c r="L9056" s="16"/>
    </row>
    <row r="9057" spans="2:12" ht="12.75" hidden="1" customHeight="1">
      <c r="B9057" s="1186"/>
      <c r="C9057" s="465">
        <v>36</v>
      </c>
      <c r="D9057" s="1163"/>
      <c r="E9057" s="1164"/>
      <c r="F9057" s="1164"/>
      <c r="G9057" s="1164"/>
      <c r="H9057" s="125">
        <v>0.1</v>
      </c>
      <c r="I9057" s="564"/>
      <c r="J9057" s="377">
        <f t="shared" si="291"/>
        <v>0</v>
      </c>
      <c r="K9057" s="555">
        <f t="shared" si="292"/>
        <v>0</v>
      </c>
      <c r="L9057" s="16"/>
    </row>
    <row r="9058" spans="2:12" ht="12.75" hidden="1" customHeight="1">
      <c r="B9058" s="1186"/>
      <c r="C9058" s="465">
        <v>37</v>
      </c>
      <c r="D9058" s="1163"/>
      <c r="E9058" s="1164"/>
      <c r="F9058" s="1164"/>
      <c r="G9058" s="1164"/>
      <c r="H9058" s="125">
        <v>0.1</v>
      </c>
      <c r="I9058" s="564"/>
      <c r="J9058" s="377">
        <f t="shared" si="291"/>
        <v>0</v>
      </c>
      <c r="K9058" s="555">
        <f t="shared" si="292"/>
        <v>0</v>
      </c>
      <c r="L9058" s="16"/>
    </row>
    <row r="9059" spans="2:12" ht="12.75" hidden="1" customHeight="1">
      <c r="B9059" s="1186"/>
      <c r="C9059" s="465">
        <v>38</v>
      </c>
      <c r="D9059" s="1163"/>
      <c r="E9059" s="1164"/>
      <c r="F9059" s="1164"/>
      <c r="G9059" s="1164"/>
      <c r="H9059" s="125">
        <v>0.1</v>
      </c>
      <c r="I9059" s="564"/>
      <c r="J9059" s="377">
        <f t="shared" si="291"/>
        <v>0</v>
      </c>
      <c r="K9059" s="555">
        <f t="shared" si="292"/>
        <v>0</v>
      </c>
      <c r="L9059" s="16"/>
    </row>
    <row r="9060" spans="2:12" ht="12.75" hidden="1" customHeight="1">
      <c r="B9060" s="1186"/>
      <c r="C9060" s="465">
        <v>39</v>
      </c>
      <c r="D9060" s="1163"/>
      <c r="E9060" s="1164"/>
      <c r="F9060" s="1164"/>
      <c r="G9060" s="1164"/>
      <c r="H9060" s="125">
        <v>0.1</v>
      </c>
      <c r="I9060" s="564"/>
      <c r="J9060" s="377">
        <f t="shared" si="291"/>
        <v>0</v>
      </c>
      <c r="K9060" s="555">
        <f t="shared" si="292"/>
        <v>0</v>
      </c>
      <c r="L9060" s="16"/>
    </row>
    <row r="9061" spans="2:12" ht="12.75" hidden="1" customHeight="1">
      <c r="B9061" s="1186"/>
      <c r="C9061" s="465">
        <v>40</v>
      </c>
      <c r="D9061" s="1163"/>
      <c r="E9061" s="1164"/>
      <c r="F9061" s="1164"/>
      <c r="G9061" s="1164"/>
      <c r="H9061" s="125">
        <v>0.1</v>
      </c>
      <c r="I9061" s="564"/>
      <c r="J9061" s="377">
        <f t="shared" si="291"/>
        <v>0</v>
      </c>
      <c r="K9061" s="555">
        <f t="shared" si="292"/>
        <v>0</v>
      </c>
      <c r="L9061" s="16"/>
    </row>
    <row r="9062" spans="2:12" ht="12.75" hidden="1" customHeight="1">
      <c r="B9062" s="1186"/>
      <c r="C9062" s="465">
        <v>41</v>
      </c>
      <c r="D9062" s="1163"/>
      <c r="E9062" s="1164"/>
      <c r="F9062" s="1164"/>
      <c r="G9062" s="1164"/>
      <c r="H9062" s="125">
        <v>0.1</v>
      </c>
      <c r="I9062" s="564"/>
      <c r="J9062" s="377">
        <f t="shared" si="291"/>
        <v>0</v>
      </c>
      <c r="K9062" s="555">
        <f t="shared" si="292"/>
        <v>0</v>
      </c>
      <c r="L9062" s="16"/>
    </row>
    <row r="9063" spans="2:12" ht="12.75" hidden="1" customHeight="1">
      <c r="B9063" s="1186"/>
      <c r="C9063" s="465">
        <v>42</v>
      </c>
      <c r="D9063" s="1163"/>
      <c r="E9063" s="1164"/>
      <c r="F9063" s="1164"/>
      <c r="G9063" s="1164"/>
      <c r="H9063" s="125">
        <v>0.1</v>
      </c>
      <c r="I9063" s="564"/>
      <c r="J9063" s="377">
        <f t="shared" si="291"/>
        <v>0</v>
      </c>
      <c r="K9063" s="555">
        <f t="shared" si="292"/>
        <v>0</v>
      </c>
      <c r="L9063" s="16"/>
    </row>
    <row r="9064" spans="2:12" ht="12.75" hidden="1" customHeight="1">
      <c r="B9064" s="1186"/>
      <c r="C9064" s="465">
        <v>43</v>
      </c>
      <c r="D9064" s="1163"/>
      <c r="E9064" s="1164"/>
      <c r="F9064" s="1164"/>
      <c r="G9064" s="1164"/>
      <c r="H9064" s="125">
        <v>0.1</v>
      </c>
      <c r="I9064" s="564"/>
      <c r="J9064" s="377">
        <f t="shared" si="291"/>
        <v>0</v>
      </c>
      <c r="K9064" s="555">
        <f t="shared" si="292"/>
        <v>0</v>
      </c>
      <c r="L9064" s="16"/>
    </row>
    <row r="9065" spans="2:12" ht="12.75" hidden="1" customHeight="1">
      <c r="B9065" s="1186"/>
      <c r="C9065" s="465">
        <v>44</v>
      </c>
      <c r="D9065" s="1163"/>
      <c r="E9065" s="1164"/>
      <c r="F9065" s="1164"/>
      <c r="G9065" s="1164"/>
      <c r="H9065" s="125">
        <v>0.1</v>
      </c>
      <c r="I9065" s="564"/>
      <c r="J9065" s="377">
        <f t="shared" si="291"/>
        <v>0</v>
      </c>
      <c r="K9065" s="555">
        <f t="shared" si="292"/>
        <v>0</v>
      </c>
      <c r="L9065" s="16"/>
    </row>
    <row r="9066" spans="2:12" ht="12.75" hidden="1" customHeight="1">
      <c r="B9066" s="1186"/>
      <c r="C9066" s="465">
        <v>45</v>
      </c>
      <c r="D9066" s="1163"/>
      <c r="E9066" s="1164"/>
      <c r="F9066" s="1164"/>
      <c r="G9066" s="1164"/>
      <c r="H9066" s="125">
        <v>0.1</v>
      </c>
      <c r="I9066" s="564"/>
      <c r="J9066" s="377">
        <f t="shared" si="291"/>
        <v>0</v>
      </c>
      <c r="K9066" s="555">
        <f t="shared" si="292"/>
        <v>0</v>
      </c>
      <c r="L9066" s="16"/>
    </row>
    <row r="9067" spans="2:12" ht="12.75" hidden="1" customHeight="1">
      <c r="B9067" s="1186"/>
      <c r="C9067" s="465">
        <v>46</v>
      </c>
      <c r="D9067" s="1163"/>
      <c r="E9067" s="1164"/>
      <c r="F9067" s="1164"/>
      <c r="G9067" s="1164"/>
      <c r="H9067" s="125">
        <v>0.1</v>
      </c>
      <c r="I9067" s="564"/>
      <c r="J9067" s="377">
        <f t="shared" si="291"/>
        <v>0</v>
      </c>
      <c r="K9067" s="555">
        <f t="shared" si="292"/>
        <v>0</v>
      </c>
      <c r="L9067" s="16"/>
    </row>
    <row r="9068" spans="2:12" ht="12.75" hidden="1" customHeight="1">
      <c r="B9068" s="1186"/>
      <c r="C9068" s="465">
        <v>47</v>
      </c>
      <c r="D9068" s="1163"/>
      <c r="E9068" s="1164"/>
      <c r="F9068" s="1164"/>
      <c r="G9068" s="1164"/>
      <c r="H9068" s="125">
        <v>0.1</v>
      </c>
      <c r="I9068" s="564"/>
      <c r="J9068" s="377">
        <f t="shared" si="291"/>
        <v>0</v>
      </c>
      <c r="K9068" s="555">
        <f t="shared" si="292"/>
        <v>0</v>
      </c>
      <c r="L9068" s="16"/>
    </row>
    <row r="9069" spans="2:12" ht="12.75" hidden="1" customHeight="1">
      <c r="B9069" s="1186"/>
      <c r="C9069" s="465">
        <v>48</v>
      </c>
      <c r="D9069" s="1163"/>
      <c r="E9069" s="1164"/>
      <c r="F9069" s="1164"/>
      <c r="G9069" s="1164"/>
      <c r="H9069" s="125">
        <v>0.1</v>
      </c>
      <c r="I9069" s="564"/>
      <c r="J9069" s="377">
        <f t="shared" si="291"/>
        <v>0</v>
      </c>
      <c r="K9069" s="555">
        <f t="shared" si="292"/>
        <v>0</v>
      </c>
      <c r="L9069" s="16"/>
    </row>
    <row r="9070" spans="2:12" ht="12.75" hidden="1" customHeight="1">
      <c r="B9070" s="1186"/>
      <c r="C9070" s="465">
        <v>49</v>
      </c>
      <c r="D9070" s="1163"/>
      <c r="E9070" s="1164"/>
      <c r="F9070" s="1164"/>
      <c r="G9070" s="1164"/>
      <c r="H9070" s="125">
        <v>0.1</v>
      </c>
      <c r="I9070" s="564"/>
      <c r="J9070" s="377">
        <f t="shared" si="291"/>
        <v>0</v>
      </c>
      <c r="K9070" s="555">
        <f t="shared" si="292"/>
        <v>0</v>
      </c>
      <c r="L9070" s="16"/>
    </row>
    <row r="9071" spans="2:12" ht="12.75" hidden="1" customHeight="1">
      <c r="B9071" s="1186"/>
      <c r="C9071" s="465">
        <v>50</v>
      </c>
      <c r="D9071" s="1163"/>
      <c r="E9071" s="1164"/>
      <c r="F9071" s="1164"/>
      <c r="G9071" s="1164"/>
      <c r="H9071" s="125">
        <v>0.1</v>
      </c>
      <c r="I9071" s="564"/>
      <c r="J9071" s="377">
        <f t="shared" si="291"/>
        <v>0</v>
      </c>
      <c r="K9071" s="555">
        <f t="shared" si="292"/>
        <v>0</v>
      </c>
      <c r="L9071" s="16"/>
    </row>
    <row r="9072" spans="2:12" ht="12.75" hidden="1" customHeight="1">
      <c r="B9072" s="1186"/>
      <c r="C9072" s="465">
        <v>51</v>
      </c>
      <c r="D9072" s="1163"/>
      <c r="E9072" s="1164"/>
      <c r="F9072" s="1164"/>
      <c r="G9072" s="1164"/>
      <c r="H9072" s="125">
        <v>0.1</v>
      </c>
      <c r="I9072" s="564"/>
      <c r="J9072" s="377">
        <f t="shared" si="291"/>
        <v>0</v>
      </c>
      <c r="K9072" s="555">
        <f t="shared" si="292"/>
        <v>0</v>
      </c>
      <c r="L9072" s="16"/>
    </row>
    <row r="9073" spans="2:12" ht="12.75" hidden="1" customHeight="1">
      <c r="B9073" s="1186"/>
      <c r="C9073" s="465">
        <v>52</v>
      </c>
      <c r="D9073" s="1163"/>
      <c r="E9073" s="1164"/>
      <c r="F9073" s="1164"/>
      <c r="G9073" s="1164"/>
      <c r="H9073" s="125">
        <v>0.1</v>
      </c>
      <c r="I9073" s="564"/>
      <c r="J9073" s="377">
        <f t="shared" si="291"/>
        <v>0</v>
      </c>
      <c r="K9073" s="555">
        <f t="shared" si="292"/>
        <v>0</v>
      </c>
      <c r="L9073" s="16"/>
    </row>
    <row r="9074" spans="2:12" ht="12.75" hidden="1" customHeight="1">
      <c r="B9074" s="1186"/>
      <c r="C9074" s="465">
        <v>53</v>
      </c>
      <c r="D9074" s="1163"/>
      <c r="E9074" s="1164"/>
      <c r="F9074" s="1164"/>
      <c r="G9074" s="1164"/>
      <c r="H9074" s="125">
        <v>0.1</v>
      </c>
      <c r="I9074" s="564"/>
      <c r="J9074" s="377">
        <f t="shared" si="291"/>
        <v>0</v>
      </c>
      <c r="K9074" s="555">
        <f t="shared" si="292"/>
        <v>0</v>
      </c>
      <c r="L9074" s="16"/>
    </row>
    <row r="9075" spans="2:12" ht="12.75" hidden="1" customHeight="1">
      <c r="B9075" s="1186"/>
      <c r="C9075" s="465">
        <v>54</v>
      </c>
      <c r="D9075" s="1163"/>
      <c r="E9075" s="1164"/>
      <c r="F9075" s="1164"/>
      <c r="G9075" s="1164"/>
      <c r="H9075" s="125">
        <v>0.1</v>
      </c>
      <c r="I9075" s="564"/>
      <c r="J9075" s="377">
        <f t="shared" si="291"/>
        <v>0</v>
      </c>
      <c r="K9075" s="555">
        <f t="shared" si="292"/>
        <v>0</v>
      </c>
      <c r="L9075" s="16"/>
    </row>
    <row r="9076" spans="2:12" ht="12.75" hidden="1" customHeight="1">
      <c r="B9076" s="1186"/>
      <c r="C9076" s="465">
        <v>55</v>
      </c>
      <c r="D9076" s="1163"/>
      <c r="E9076" s="1164"/>
      <c r="F9076" s="1164"/>
      <c r="G9076" s="1164"/>
      <c r="H9076" s="125">
        <v>0.1</v>
      </c>
      <c r="I9076" s="564"/>
      <c r="J9076" s="377">
        <f t="shared" si="291"/>
        <v>0</v>
      </c>
      <c r="K9076" s="555">
        <f t="shared" si="292"/>
        <v>0</v>
      </c>
      <c r="L9076" s="16"/>
    </row>
    <row r="9077" spans="2:12" ht="12.75" hidden="1" customHeight="1">
      <c r="B9077" s="1186"/>
      <c r="C9077" s="465">
        <v>56</v>
      </c>
      <c r="D9077" s="1163"/>
      <c r="E9077" s="1164"/>
      <c r="F9077" s="1164"/>
      <c r="G9077" s="1164"/>
      <c r="H9077" s="125">
        <v>0.1</v>
      </c>
      <c r="I9077" s="564"/>
      <c r="J9077" s="377">
        <f t="shared" si="291"/>
        <v>0</v>
      </c>
      <c r="K9077" s="555">
        <f t="shared" si="292"/>
        <v>0</v>
      </c>
      <c r="L9077" s="16"/>
    </row>
    <row r="9078" spans="2:12" ht="12.75" hidden="1" customHeight="1">
      <c r="B9078" s="1186"/>
      <c r="C9078" s="465">
        <v>57</v>
      </c>
      <c r="D9078" s="1163"/>
      <c r="E9078" s="1164"/>
      <c r="F9078" s="1164"/>
      <c r="G9078" s="1164"/>
      <c r="H9078" s="125">
        <v>0.1</v>
      </c>
      <c r="I9078" s="564"/>
      <c r="J9078" s="377">
        <f t="shared" si="291"/>
        <v>0</v>
      </c>
      <c r="K9078" s="555">
        <f t="shared" si="292"/>
        <v>0</v>
      </c>
      <c r="L9078" s="16"/>
    </row>
    <row r="9079" spans="2:12" ht="12.75" hidden="1" customHeight="1">
      <c r="B9079" s="1186"/>
      <c r="C9079" s="465">
        <v>58</v>
      </c>
      <c r="D9079" s="1163"/>
      <c r="E9079" s="1164"/>
      <c r="F9079" s="1164"/>
      <c r="G9079" s="1164"/>
      <c r="H9079" s="125">
        <v>0.1</v>
      </c>
      <c r="I9079" s="564"/>
      <c r="J9079" s="377">
        <f t="shared" si="291"/>
        <v>0</v>
      </c>
      <c r="K9079" s="555">
        <f t="shared" si="292"/>
        <v>0</v>
      </c>
      <c r="L9079" s="16"/>
    </row>
    <row r="9080" spans="2:12" ht="12.75" hidden="1" customHeight="1">
      <c r="B9080" s="1186"/>
      <c r="C9080" s="465">
        <v>59</v>
      </c>
      <c r="D9080" s="1163"/>
      <c r="E9080" s="1164"/>
      <c r="F9080" s="1164"/>
      <c r="G9080" s="1164"/>
      <c r="H9080" s="125">
        <v>0.1</v>
      </c>
      <c r="I9080" s="564"/>
      <c r="J9080" s="377">
        <f t="shared" si="291"/>
        <v>0</v>
      </c>
      <c r="K9080" s="555">
        <f t="shared" si="292"/>
        <v>0</v>
      </c>
      <c r="L9080" s="16"/>
    </row>
    <row r="9081" spans="2:12" ht="12.75" hidden="1" customHeight="1">
      <c r="B9081" s="1186"/>
      <c r="C9081" s="465">
        <v>60</v>
      </c>
      <c r="D9081" s="1163"/>
      <c r="E9081" s="1164"/>
      <c r="F9081" s="1164"/>
      <c r="G9081" s="1164"/>
      <c r="H9081" s="125">
        <v>0.1</v>
      </c>
      <c r="I9081" s="564"/>
      <c r="J9081" s="377">
        <f t="shared" si="291"/>
        <v>0</v>
      </c>
      <c r="K9081" s="555">
        <f t="shared" si="292"/>
        <v>0</v>
      </c>
      <c r="L9081" s="16"/>
    </row>
    <row r="9082" spans="2:12" ht="12.75" hidden="1" customHeight="1">
      <c r="B9082" s="1186"/>
      <c r="C9082" s="465">
        <v>61</v>
      </c>
      <c r="D9082" s="1163"/>
      <c r="E9082" s="1164"/>
      <c r="F9082" s="1164"/>
      <c r="G9082" s="1164"/>
      <c r="H9082" s="125">
        <v>0.1</v>
      </c>
      <c r="I9082" s="564"/>
      <c r="J9082" s="377">
        <f t="shared" si="291"/>
        <v>0</v>
      </c>
      <c r="K9082" s="555">
        <f t="shared" si="292"/>
        <v>0</v>
      </c>
      <c r="L9082" s="16"/>
    </row>
    <row r="9083" spans="2:12" ht="12.75" hidden="1" customHeight="1">
      <c r="B9083" s="1186"/>
      <c r="C9083" s="465">
        <v>62</v>
      </c>
      <c r="D9083" s="1163"/>
      <c r="E9083" s="1164"/>
      <c r="F9083" s="1164"/>
      <c r="G9083" s="1164"/>
      <c r="H9083" s="125">
        <v>0.1</v>
      </c>
      <c r="I9083" s="564"/>
      <c r="J9083" s="377">
        <f t="shared" si="291"/>
        <v>0</v>
      </c>
      <c r="K9083" s="555">
        <f t="shared" si="292"/>
        <v>0</v>
      </c>
      <c r="L9083" s="16"/>
    </row>
    <row r="9084" spans="2:12" ht="12.75" hidden="1" customHeight="1">
      <c r="B9084" s="1186"/>
      <c r="C9084" s="465">
        <v>63</v>
      </c>
      <c r="D9084" s="1163"/>
      <c r="E9084" s="1164"/>
      <c r="F9084" s="1164"/>
      <c r="G9084" s="1164"/>
      <c r="H9084" s="125">
        <v>0.1</v>
      </c>
      <c r="I9084" s="564"/>
      <c r="J9084" s="377">
        <f t="shared" si="291"/>
        <v>0</v>
      </c>
      <c r="K9084" s="555">
        <f t="shared" si="292"/>
        <v>0</v>
      </c>
      <c r="L9084" s="16"/>
    </row>
    <row r="9085" spans="2:12" ht="12.75" hidden="1" customHeight="1">
      <c r="B9085" s="1186"/>
      <c r="C9085" s="465">
        <v>64</v>
      </c>
      <c r="D9085" s="1163"/>
      <c r="E9085" s="1164"/>
      <c r="F9085" s="1164"/>
      <c r="G9085" s="1164"/>
      <c r="H9085" s="125">
        <v>0.1</v>
      </c>
      <c r="I9085" s="564"/>
      <c r="J9085" s="377">
        <f t="shared" si="291"/>
        <v>0</v>
      </c>
      <c r="K9085" s="555">
        <f t="shared" si="292"/>
        <v>0</v>
      </c>
      <c r="L9085" s="16"/>
    </row>
    <row r="9086" spans="2:12" ht="12.75" hidden="1" customHeight="1">
      <c r="B9086" s="1186"/>
      <c r="C9086" s="465">
        <v>65</v>
      </c>
      <c r="D9086" s="1163"/>
      <c r="E9086" s="1164"/>
      <c r="F9086" s="1164"/>
      <c r="G9086" s="1164"/>
      <c r="H9086" s="125">
        <v>0.1</v>
      </c>
      <c r="I9086" s="564"/>
      <c r="J9086" s="377">
        <f t="shared" ref="J9086:J9149" si="293">$I$11027*H9086</f>
        <v>0</v>
      </c>
      <c r="K9086" s="555">
        <f t="shared" ref="K9086:K10021" si="294">IF(I9086-J9086&lt;0,0,I9086-J9086)</f>
        <v>0</v>
      </c>
      <c r="L9086" s="16"/>
    </row>
    <row r="9087" spans="2:12" ht="12.75" hidden="1" customHeight="1">
      <c r="B9087" s="1186"/>
      <c r="C9087" s="465">
        <v>66</v>
      </c>
      <c r="D9087" s="1163"/>
      <c r="E9087" s="1164"/>
      <c r="F9087" s="1164"/>
      <c r="G9087" s="1164"/>
      <c r="H9087" s="125">
        <v>0.1</v>
      </c>
      <c r="I9087" s="564"/>
      <c r="J9087" s="377">
        <f t="shared" si="293"/>
        <v>0</v>
      </c>
      <c r="K9087" s="555">
        <f t="shared" si="294"/>
        <v>0</v>
      </c>
      <c r="L9087" s="16"/>
    </row>
    <row r="9088" spans="2:12" ht="12.75" hidden="1" customHeight="1">
      <c r="B9088" s="1186"/>
      <c r="C9088" s="465">
        <v>67</v>
      </c>
      <c r="D9088" s="1163"/>
      <c r="E9088" s="1164"/>
      <c r="F9088" s="1164"/>
      <c r="G9088" s="1164"/>
      <c r="H9088" s="125">
        <v>0.1</v>
      </c>
      <c r="I9088" s="564"/>
      <c r="J9088" s="377">
        <f t="shared" si="293"/>
        <v>0</v>
      </c>
      <c r="K9088" s="555">
        <f t="shared" si="294"/>
        <v>0</v>
      </c>
      <c r="L9088" s="16"/>
    </row>
    <row r="9089" spans="2:12" ht="12.75" hidden="1" customHeight="1">
      <c r="B9089" s="1186"/>
      <c r="C9089" s="465">
        <v>68</v>
      </c>
      <c r="D9089" s="1163"/>
      <c r="E9089" s="1164"/>
      <c r="F9089" s="1164"/>
      <c r="G9089" s="1164"/>
      <c r="H9089" s="125">
        <v>0.1</v>
      </c>
      <c r="I9089" s="564"/>
      <c r="J9089" s="377">
        <f t="shared" si="293"/>
        <v>0</v>
      </c>
      <c r="K9089" s="555">
        <f t="shared" si="294"/>
        <v>0</v>
      </c>
      <c r="L9089" s="16"/>
    </row>
    <row r="9090" spans="2:12" ht="12.75" hidden="1" customHeight="1">
      <c r="B9090" s="1186"/>
      <c r="C9090" s="465">
        <v>69</v>
      </c>
      <c r="D9090" s="1163"/>
      <c r="E9090" s="1164"/>
      <c r="F9090" s="1164"/>
      <c r="G9090" s="1164"/>
      <c r="H9090" s="125">
        <v>0.1</v>
      </c>
      <c r="I9090" s="564"/>
      <c r="J9090" s="377">
        <f t="shared" si="293"/>
        <v>0</v>
      </c>
      <c r="K9090" s="555">
        <f t="shared" si="294"/>
        <v>0</v>
      </c>
      <c r="L9090" s="16"/>
    </row>
    <row r="9091" spans="2:12" ht="12.75" hidden="1" customHeight="1">
      <c r="B9091" s="1186"/>
      <c r="C9091" s="465">
        <v>70</v>
      </c>
      <c r="D9091" s="1163"/>
      <c r="E9091" s="1164"/>
      <c r="F9091" s="1164"/>
      <c r="G9091" s="1164"/>
      <c r="H9091" s="125">
        <v>0.1</v>
      </c>
      <c r="I9091" s="564"/>
      <c r="J9091" s="377">
        <f t="shared" si="293"/>
        <v>0</v>
      </c>
      <c r="K9091" s="555">
        <f t="shared" si="294"/>
        <v>0</v>
      </c>
      <c r="L9091" s="16"/>
    </row>
    <row r="9092" spans="2:12" ht="12.75" hidden="1" customHeight="1">
      <c r="B9092" s="1186"/>
      <c r="C9092" s="465">
        <v>71</v>
      </c>
      <c r="D9092" s="1163"/>
      <c r="E9092" s="1164"/>
      <c r="F9092" s="1164"/>
      <c r="G9092" s="1164"/>
      <c r="H9092" s="125">
        <v>0.1</v>
      </c>
      <c r="I9092" s="564"/>
      <c r="J9092" s="377">
        <f t="shared" si="293"/>
        <v>0</v>
      </c>
      <c r="K9092" s="555">
        <f t="shared" si="294"/>
        <v>0</v>
      </c>
      <c r="L9092" s="16"/>
    </row>
    <row r="9093" spans="2:12" ht="12.75" hidden="1" customHeight="1">
      <c r="B9093" s="1186"/>
      <c r="C9093" s="465">
        <v>72</v>
      </c>
      <c r="D9093" s="1163"/>
      <c r="E9093" s="1164"/>
      <c r="F9093" s="1164"/>
      <c r="G9093" s="1164"/>
      <c r="H9093" s="125">
        <v>0.1</v>
      </c>
      <c r="I9093" s="564"/>
      <c r="J9093" s="377">
        <f t="shared" si="293"/>
        <v>0</v>
      </c>
      <c r="K9093" s="555">
        <f t="shared" si="294"/>
        <v>0</v>
      </c>
      <c r="L9093" s="16"/>
    </row>
    <row r="9094" spans="2:12" ht="12.75" hidden="1" customHeight="1">
      <c r="B9094" s="1186"/>
      <c r="C9094" s="465">
        <v>73</v>
      </c>
      <c r="D9094" s="1163"/>
      <c r="E9094" s="1164"/>
      <c r="F9094" s="1164"/>
      <c r="G9094" s="1164"/>
      <c r="H9094" s="125">
        <v>0.1</v>
      </c>
      <c r="I9094" s="564"/>
      <c r="J9094" s="377">
        <f t="shared" si="293"/>
        <v>0</v>
      </c>
      <c r="K9094" s="555">
        <f t="shared" si="294"/>
        <v>0</v>
      </c>
      <c r="L9094" s="16"/>
    </row>
    <row r="9095" spans="2:12" ht="12.75" hidden="1" customHeight="1">
      <c r="B9095" s="1186"/>
      <c r="C9095" s="465">
        <v>74</v>
      </c>
      <c r="D9095" s="1163"/>
      <c r="E9095" s="1164"/>
      <c r="F9095" s="1164"/>
      <c r="G9095" s="1164"/>
      <c r="H9095" s="125">
        <v>0.1</v>
      </c>
      <c r="I9095" s="564"/>
      <c r="J9095" s="377">
        <f t="shared" si="293"/>
        <v>0</v>
      </c>
      <c r="K9095" s="555">
        <f t="shared" si="294"/>
        <v>0</v>
      </c>
      <c r="L9095" s="16"/>
    </row>
    <row r="9096" spans="2:12" ht="12.75" hidden="1" customHeight="1">
      <c r="B9096" s="1186"/>
      <c r="C9096" s="465">
        <v>75</v>
      </c>
      <c r="D9096" s="1163"/>
      <c r="E9096" s="1164"/>
      <c r="F9096" s="1164"/>
      <c r="G9096" s="1164"/>
      <c r="H9096" s="125">
        <v>0.1</v>
      </c>
      <c r="I9096" s="564"/>
      <c r="J9096" s="377">
        <f t="shared" si="293"/>
        <v>0</v>
      </c>
      <c r="K9096" s="555">
        <f t="shared" si="294"/>
        <v>0</v>
      </c>
      <c r="L9096" s="16"/>
    </row>
    <row r="9097" spans="2:12" ht="12.75" hidden="1" customHeight="1">
      <c r="B9097" s="1186"/>
      <c r="C9097" s="465">
        <v>76</v>
      </c>
      <c r="D9097" s="1163"/>
      <c r="E9097" s="1164"/>
      <c r="F9097" s="1164"/>
      <c r="G9097" s="1164"/>
      <c r="H9097" s="125">
        <v>0.1</v>
      </c>
      <c r="I9097" s="564"/>
      <c r="J9097" s="377">
        <f t="shared" si="293"/>
        <v>0</v>
      </c>
      <c r="K9097" s="555">
        <f t="shared" si="294"/>
        <v>0</v>
      </c>
      <c r="L9097" s="16"/>
    </row>
    <row r="9098" spans="2:12" ht="12.75" hidden="1" customHeight="1">
      <c r="B9098" s="1186"/>
      <c r="C9098" s="465">
        <v>77</v>
      </c>
      <c r="D9098" s="1163"/>
      <c r="E9098" s="1164"/>
      <c r="F9098" s="1164"/>
      <c r="G9098" s="1164"/>
      <c r="H9098" s="125">
        <v>0.1</v>
      </c>
      <c r="I9098" s="564"/>
      <c r="J9098" s="377">
        <f t="shared" si="293"/>
        <v>0</v>
      </c>
      <c r="K9098" s="555">
        <f t="shared" si="294"/>
        <v>0</v>
      </c>
      <c r="L9098" s="16"/>
    </row>
    <row r="9099" spans="2:12" ht="12.75" hidden="1" customHeight="1">
      <c r="B9099" s="1186"/>
      <c r="C9099" s="465">
        <v>78</v>
      </c>
      <c r="D9099" s="1163"/>
      <c r="E9099" s="1164"/>
      <c r="F9099" s="1164"/>
      <c r="G9099" s="1164"/>
      <c r="H9099" s="125">
        <v>0.1</v>
      </c>
      <c r="I9099" s="564"/>
      <c r="J9099" s="377">
        <f t="shared" si="293"/>
        <v>0</v>
      </c>
      <c r="K9099" s="555">
        <f t="shared" si="294"/>
        <v>0</v>
      </c>
      <c r="L9099" s="16"/>
    </row>
    <row r="9100" spans="2:12" ht="12.75" hidden="1" customHeight="1">
      <c r="B9100" s="1186"/>
      <c r="C9100" s="465">
        <v>79</v>
      </c>
      <c r="D9100" s="1163"/>
      <c r="E9100" s="1164"/>
      <c r="F9100" s="1164"/>
      <c r="G9100" s="1164"/>
      <c r="H9100" s="125">
        <v>0.1</v>
      </c>
      <c r="I9100" s="564"/>
      <c r="J9100" s="377">
        <f t="shared" si="293"/>
        <v>0</v>
      </c>
      <c r="K9100" s="555">
        <f t="shared" si="294"/>
        <v>0</v>
      </c>
      <c r="L9100" s="16"/>
    </row>
    <row r="9101" spans="2:12" ht="12.75" hidden="1" customHeight="1">
      <c r="B9101" s="1186"/>
      <c r="C9101" s="465">
        <v>80</v>
      </c>
      <c r="D9101" s="1163"/>
      <c r="E9101" s="1164"/>
      <c r="F9101" s="1164"/>
      <c r="G9101" s="1164"/>
      <c r="H9101" s="125">
        <v>0.1</v>
      </c>
      <c r="I9101" s="564"/>
      <c r="J9101" s="377">
        <f t="shared" si="293"/>
        <v>0</v>
      </c>
      <c r="K9101" s="555">
        <f t="shared" si="294"/>
        <v>0</v>
      </c>
      <c r="L9101" s="16"/>
    </row>
    <row r="9102" spans="2:12" ht="12.75" hidden="1" customHeight="1">
      <c r="B9102" s="1186"/>
      <c r="C9102" s="465">
        <v>81</v>
      </c>
      <c r="D9102" s="1163"/>
      <c r="E9102" s="1164"/>
      <c r="F9102" s="1164"/>
      <c r="G9102" s="1164"/>
      <c r="H9102" s="125">
        <v>0.1</v>
      </c>
      <c r="I9102" s="564"/>
      <c r="J9102" s="377">
        <f t="shared" si="293"/>
        <v>0</v>
      </c>
      <c r="K9102" s="555">
        <f t="shared" si="294"/>
        <v>0</v>
      </c>
      <c r="L9102" s="16"/>
    </row>
    <row r="9103" spans="2:12" ht="12.75" hidden="1" customHeight="1">
      <c r="B9103" s="1186"/>
      <c r="C9103" s="465">
        <v>82</v>
      </c>
      <c r="D9103" s="1163"/>
      <c r="E9103" s="1164"/>
      <c r="F9103" s="1164"/>
      <c r="G9103" s="1164"/>
      <c r="H9103" s="125">
        <v>0.1</v>
      </c>
      <c r="I9103" s="564"/>
      <c r="J9103" s="377">
        <f t="shared" si="293"/>
        <v>0</v>
      </c>
      <c r="K9103" s="555">
        <f t="shared" si="294"/>
        <v>0</v>
      </c>
      <c r="L9103" s="16"/>
    </row>
    <row r="9104" spans="2:12" ht="12.75" hidden="1" customHeight="1">
      <c r="B9104" s="1186"/>
      <c r="C9104" s="465">
        <v>83</v>
      </c>
      <c r="D9104" s="1163"/>
      <c r="E9104" s="1164"/>
      <c r="F9104" s="1164"/>
      <c r="G9104" s="1164"/>
      <c r="H9104" s="125">
        <v>0.1</v>
      </c>
      <c r="I9104" s="564"/>
      <c r="J9104" s="377">
        <f t="shared" si="293"/>
        <v>0</v>
      </c>
      <c r="K9104" s="555">
        <f t="shared" si="294"/>
        <v>0</v>
      </c>
      <c r="L9104" s="16"/>
    </row>
    <row r="9105" spans="2:13" ht="12.75" hidden="1" customHeight="1">
      <c r="B9105" s="1186"/>
      <c r="C9105" s="465">
        <v>84</v>
      </c>
      <c r="D9105" s="1163"/>
      <c r="E9105" s="1164"/>
      <c r="F9105" s="1164"/>
      <c r="G9105" s="1164"/>
      <c r="H9105" s="125">
        <v>0.1</v>
      </c>
      <c r="I9105" s="564"/>
      <c r="J9105" s="377">
        <f t="shared" si="293"/>
        <v>0</v>
      </c>
      <c r="K9105" s="555">
        <f t="shared" si="294"/>
        <v>0</v>
      </c>
      <c r="L9105" s="16"/>
    </row>
    <row r="9106" spans="2:13" ht="12.75" hidden="1" customHeight="1">
      <c r="B9106" s="1186"/>
      <c r="C9106" s="465">
        <v>85</v>
      </c>
      <c r="D9106" s="1163"/>
      <c r="E9106" s="1164"/>
      <c r="F9106" s="1164"/>
      <c r="G9106" s="1164"/>
      <c r="H9106" s="125">
        <v>0.1</v>
      </c>
      <c r="I9106" s="564"/>
      <c r="J9106" s="377">
        <f t="shared" si="293"/>
        <v>0</v>
      </c>
      <c r="K9106" s="555">
        <f t="shared" si="294"/>
        <v>0</v>
      </c>
      <c r="L9106" s="16"/>
    </row>
    <row r="9107" spans="2:13" ht="12.75" hidden="1" customHeight="1">
      <c r="B9107" s="1186"/>
      <c r="C9107" s="465">
        <v>86</v>
      </c>
      <c r="D9107" s="1163"/>
      <c r="E9107" s="1164"/>
      <c r="F9107" s="1164"/>
      <c r="G9107" s="1164"/>
      <c r="H9107" s="125">
        <v>0.1</v>
      </c>
      <c r="I9107" s="564"/>
      <c r="J9107" s="377">
        <f t="shared" si="293"/>
        <v>0</v>
      </c>
      <c r="K9107" s="555">
        <f t="shared" si="294"/>
        <v>0</v>
      </c>
      <c r="L9107" s="16"/>
    </row>
    <row r="9108" spans="2:13" ht="12.75" hidden="1" customHeight="1">
      <c r="B9108" s="1186"/>
      <c r="C9108" s="465">
        <v>87</v>
      </c>
      <c r="D9108" s="1163"/>
      <c r="E9108" s="1164"/>
      <c r="F9108" s="1164"/>
      <c r="G9108" s="1164"/>
      <c r="H9108" s="125">
        <v>0.1</v>
      </c>
      <c r="I9108" s="564"/>
      <c r="J9108" s="377">
        <f t="shared" si="293"/>
        <v>0</v>
      </c>
      <c r="K9108" s="555">
        <f t="shared" si="294"/>
        <v>0</v>
      </c>
      <c r="L9108" s="16"/>
    </row>
    <row r="9109" spans="2:13" ht="12.75" hidden="1" customHeight="1">
      <c r="B9109" s="1186"/>
      <c r="C9109" s="465">
        <v>88</v>
      </c>
      <c r="D9109" s="1163"/>
      <c r="E9109" s="1164"/>
      <c r="F9109" s="1164"/>
      <c r="G9109" s="1164"/>
      <c r="H9109" s="125">
        <v>0.1</v>
      </c>
      <c r="I9109" s="564"/>
      <c r="J9109" s="377">
        <f t="shared" si="293"/>
        <v>0</v>
      </c>
      <c r="K9109" s="555">
        <f t="shared" si="294"/>
        <v>0</v>
      </c>
      <c r="L9109" s="16"/>
    </row>
    <row r="9110" spans="2:13" ht="12.75" hidden="1" customHeight="1">
      <c r="B9110" s="1186"/>
      <c r="C9110" s="465">
        <v>89</v>
      </c>
      <c r="D9110" s="1163"/>
      <c r="E9110" s="1164"/>
      <c r="F9110" s="1164"/>
      <c r="G9110" s="1164"/>
      <c r="H9110" s="125">
        <v>0.1</v>
      </c>
      <c r="I9110" s="564"/>
      <c r="J9110" s="377">
        <f t="shared" si="293"/>
        <v>0</v>
      </c>
      <c r="K9110" s="555">
        <f t="shared" si="294"/>
        <v>0</v>
      </c>
      <c r="L9110" s="16"/>
    </row>
    <row r="9111" spans="2:13" ht="12.75" hidden="1" customHeight="1">
      <c r="B9111" s="1186"/>
      <c r="C9111" s="465">
        <v>90</v>
      </c>
      <c r="D9111" s="1163"/>
      <c r="E9111" s="1164"/>
      <c r="F9111" s="1164"/>
      <c r="G9111" s="1164"/>
      <c r="H9111" s="125">
        <v>0.1</v>
      </c>
      <c r="I9111" s="564"/>
      <c r="J9111" s="377">
        <f t="shared" si="293"/>
        <v>0</v>
      </c>
      <c r="K9111" s="555">
        <f t="shared" si="294"/>
        <v>0</v>
      </c>
      <c r="L9111" s="16"/>
    </row>
    <row r="9112" spans="2:13" ht="12.75" hidden="1" customHeight="1">
      <c r="B9112" s="1186"/>
      <c r="C9112" s="465">
        <v>91</v>
      </c>
      <c r="D9112" s="1163"/>
      <c r="E9112" s="1164"/>
      <c r="F9112" s="1164"/>
      <c r="G9112" s="1164"/>
      <c r="H9112" s="125">
        <v>0.1</v>
      </c>
      <c r="I9112" s="564"/>
      <c r="J9112" s="377">
        <f t="shared" si="293"/>
        <v>0</v>
      </c>
      <c r="K9112" s="555">
        <f t="shared" si="294"/>
        <v>0</v>
      </c>
      <c r="L9112" s="16"/>
    </row>
    <row r="9113" spans="2:13" ht="12.75" hidden="1" customHeight="1">
      <c r="B9113" s="1186"/>
      <c r="C9113" s="465">
        <v>92</v>
      </c>
      <c r="D9113" s="1163"/>
      <c r="E9113" s="1164"/>
      <c r="F9113" s="1164"/>
      <c r="G9113" s="1164"/>
      <c r="H9113" s="125">
        <v>0.1</v>
      </c>
      <c r="I9113" s="564"/>
      <c r="J9113" s="377">
        <f t="shared" si="293"/>
        <v>0</v>
      </c>
      <c r="K9113" s="555">
        <f t="shared" si="294"/>
        <v>0</v>
      </c>
      <c r="L9113" s="16"/>
    </row>
    <row r="9114" spans="2:13" ht="12.75" hidden="1" customHeight="1">
      <c r="B9114" s="1186"/>
      <c r="C9114" s="465">
        <v>93</v>
      </c>
      <c r="D9114" s="1163"/>
      <c r="E9114" s="1164"/>
      <c r="F9114" s="1164"/>
      <c r="G9114" s="1164"/>
      <c r="H9114" s="125">
        <v>0.1</v>
      </c>
      <c r="I9114" s="564"/>
      <c r="J9114" s="377">
        <f t="shared" si="293"/>
        <v>0</v>
      </c>
      <c r="K9114" s="555">
        <f t="shared" si="294"/>
        <v>0</v>
      </c>
      <c r="L9114" s="16"/>
    </row>
    <row r="9115" spans="2:13" ht="12.75" hidden="1" customHeight="1">
      <c r="B9115" s="1186"/>
      <c r="C9115" s="465">
        <v>94</v>
      </c>
      <c r="D9115" s="1163"/>
      <c r="E9115" s="1164"/>
      <c r="F9115" s="1164"/>
      <c r="G9115" s="1164"/>
      <c r="H9115" s="125">
        <v>0.1</v>
      </c>
      <c r="I9115" s="564"/>
      <c r="J9115" s="377">
        <f t="shared" si="293"/>
        <v>0</v>
      </c>
      <c r="K9115" s="555">
        <f t="shared" si="294"/>
        <v>0</v>
      </c>
      <c r="L9115" s="16"/>
    </row>
    <row r="9116" spans="2:13" ht="12.75" hidden="1" customHeight="1">
      <c r="B9116" s="1186"/>
      <c r="C9116" s="465">
        <v>95</v>
      </c>
      <c r="D9116" s="1163"/>
      <c r="E9116" s="1164"/>
      <c r="F9116" s="1164"/>
      <c r="G9116" s="1164"/>
      <c r="H9116" s="125">
        <v>0.1</v>
      </c>
      <c r="I9116" s="564"/>
      <c r="J9116" s="377">
        <f t="shared" si="293"/>
        <v>0</v>
      </c>
      <c r="K9116" s="555">
        <f t="shared" si="294"/>
        <v>0</v>
      </c>
      <c r="L9116" s="16"/>
    </row>
    <row r="9117" spans="2:13" s="181" customFormat="1" ht="12.75" hidden="1" customHeight="1">
      <c r="B9117" s="1186"/>
      <c r="C9117" s="465">
        <v>96</v>
      </c>
      <c r="D9117" s="1163"/>
      <c r="E9117" s="1164"/>
      <c r="F9117" s="1164"/>
      <c r="G9117" s="1164"/>
      <c r="H9117" s="468">
        <v>0.1</v>
      </c>
      <c r="I9117" s="564"/>
      <c r="J9117" s="377">
        <f t="shared" si="293"/>
        <v>0</v>
      </c>
      <c r="K9117" s="557">
        <f t="shared" si="294"/>
        <v>0</v>
      </c>
      <c r="L9117" s="113"/>
      <c r="M9117" s="113"/>
    </row>
    <row r="9118" spans="2:13" s="181" customFormat="1" ht="12.75" hidden="1" customHeight="1">
      <c r="B9118" s="1186"/>
      <c r="C9118" s="465">
        <v>97</v>
      </c>
      <c r="D9118" s="1163"/>
      <c r="E9118" s="1164"/>
      <c r="F9118" s="1164"/>
      <c r="G9118" s="1164"/>
      <c r="H9118" s="468">
        <v>0.1</v>
      </c>
      <c r="I9118" s="564"/>
      <c r="J9118" s="377">
        <f t="shared" si="293"/>
        <v>0</v>
      </c>
      <c r="K9118" s="557">
        <f t="shared" si="294"/>
        <v>0</v>
      </c>
      <c r="L9118" s="113"/>
      <c r="M9118" s="113"/>
    </row>
    <row r="9119" spans="2:13" s="181" customFormat="1" ht="12.75" hidden="1" customHeight="1">
      <c r="B9119" s="1186"/>
      <c r="C9119" s="465">
        <v>98</v>
      </c>
      <c r="D9119" s="1163"/>
      <c r="E9119" s="1164"/>
      <c r="F9119" s="1164"/>
      <c r="G9119" s="1164"/>
      <c r="H9119" s="468">
        <v>0.1</v>
      </c>
      <c r="I9119" s="564"/>
      <c r="J9119" s="377">
        <f t="shared" si="293"/>
        <v>0</v>
      </c>
      <c r="K9119" s="557">
        <f t="shared" si="294"/>
        <v>0</v>
      </c>
      <c r="L9119" s="113"/>
      <c r="M9119" s="113"/>
    </row>
    <row r="9120" spans="2:13" s="181" customFormat="1" ht="12.75" hidden="1" customHeight="1">
      <c r="B9120" s="1186"/>
      <c r="C9120" s="465">
        <v>99</v>
      </c>
      <c r="D9120" s="1163"/>
      <c r="E9120" s="1164"/>
      <c r="F9120" s="1164"/>
      <c r="G9120" s="1164"/>
      <c r="H9120" s="468">
        <v>0.1</v>
      </c>
      <c r="I9120" s="564"/>
      <c r="J9120" s="377">
        <f t="shared" si="293"/>
        <v>0</v>
      </c>
      <c r="K9120" s="557">
        <f t="shared" si="294"/>
        <v>0</v>
      </c>
      <c r="L9120" s="113"/>
      <c r="M9120" s="113"/>
    </row>
    <row r="9121" spans="2:13" s="181" customFormat="1" ht="12.75" hidden="1" customHeight="1">
      <c r="B9121" s="1186"/>
      <c r="C9121" s="465">
        <v>100</v>
      </c>
      <c r="D9121" s="1163"/>
      <c r="E9121" s="1164"/>
      <c r="F9121" s="1164"/>
      <c r="G9121" s="1164"/>
      <c r="H9121" s="468">
        <v>0.1</v>
      </c>
      <c r="I9121" s="564"/>
      <c r="J9121" s="377">
        <f t="shared" si="293"/>
        <v>0</v>
      </c>
      <c r="K9121" s="557">
        <f t="shared" si="294"/>
        <v>0</v>
      </c>
      <c r="L9121" s="113"/>
      <c r="M9121" s="113"/>
    </row>
    <row r="9122" spans="2:13" s="181" customFormat="1" ht="12.75" hidden="1" customHeight="1">
      <c r="B9122" s="1186"/>
      <c r="C9122" s="465">
        <v>101</v>
      </c>
      <c r="D9122" s="1163"/>
      <c r="E9122" s="1164"/>
      <c r="F9122" s="1164"/>
      <c r="G9122" s="1164"/>
      <c r="H9122" s="468">
        <v>0.1</v>
      </c>
      <c r="I9122" s="564"/>
      <c r="J9122" s="377">
        <f t="shared" si="293"/>
        <v>0</v>
      </c>
      <c r="K9122" s="557">
        <f t="shared" si="294"/>
        <v>0</v>
      </c>
      <c r="L9122" s="113"/>
      <c r="M9122" s="113"/>
    </row>
    <row r="9123" spans="2:13" s="181" customFormat="1" ht="12.75" hidden="1" customHeight="1">
      <c r="B9123" s="1186"/>
      <c r="C9123" s="465">
        <v>102</v>
      </c>
      <c r="D9123" s="1163"/>
      <c r="E9123" s="1164"/>
      <c r="F9123" s="1164"/>
      <c r="G9123" s="1164"/>
      <c r="H9123" s="468">
        <v>0.1</v>
      </c>
      <c r="I9123" s="564"/>
      <c r="J9123" s="377">
        <f t="shared" si="293"/>
        <v>0</v>
      </c>
      <c r="K9123" s="557">
        <f t="shared" si="294"/>
        <v>0</v>
      </c>
      <c r="L9123" s="113"/>
      <c r="M9123" s="113"/>
    </row>
    <row r="9124" spans="2:13" s="181" customFormat="1" ht="12.75" hidden="1" customHeight="1">
      <c r="B9124" s="1186"/>
      <c r="C9124" s="465">
        <v>103</v>
      </c>
      <c r="D9124" s="1163"/>
      <c r="E9124" s="1164"/>
      <c r="F9124" s="1164"/>
      <c r="G9124" s="1164"/>
      <c r="H9124" s="468">
        <v>0.1</v>
      </c>
      <c r="I9124" s="564"/>
      <c r="J9124" s="377">
        <f t="shared" si="293"/>
        <v>0</v>
      </c>
      <c r="K9124" s="557">
        <f t="shared" si="294"/>
        <v>0</v>
      </c>
      <c r="L9124" s="113"/>
      <c r="M9124" s="113"/>
    </row>
    <row r="9125" spans="2:13" s="181" customFormat="1" ht="12.75" hidden="1" customHeight="1">
      <c r="B9125" s="1186"/>
      <c r="C9125" s="465">
        <v>104</v>
      </c>
      <c r="D9125" s="1163"/>
      <c r="E9125" s="1164"/>
      <c r="F9125" s="1164"/>
      <c r="G9125" s="1164"/>
      <c r="H9125" s="468">
        <v>0.1</v>
      </c>
      <c r="I9125" s="564"/>
      <c r="J9125" s="377">
        <f t="shared" si="293"/>
        <v>0</v>
      </c>
      <c r="K9125" s="557">
        <f t="shared" si="294"/>
        <v>0</v>
      </c>
      <c r="L9125" s="113"/>
      <c r="M9125" s="113"/>
    </row>
    <row r="9126" spans="2:13" s="181" customFormat="1" ht="12.75" hidden="1" customHeight="1">
      <c r="B9126" s="1186"/>
      <c r="C9126" s="465">
        <v>105</v>
      </c>
      <c r="D9126" s="1163"/>
      <c r="E9126" s="1164"/>
      <c r="F9126" s="1164"/>
      <c r="G9126" s="1164"/>
      <c r="H9126" s="468">
        <v>0.1</v>
      </c>
      <c r="I9126" s="564"/>
      <c r="J9126" s="377">
        <f t="shared" si="293"/>
        <v>0</v>
      </c>
      <c r="K9126" s="557">
        <f t="shared" si="294"/>
        <v>0</v>
      </c>
      <c r="L9126" s="113"/>
      <c r="M9126" s="113"/>
    </row>
    <row r="9127" spans="2:13" s="181" customFormat="1" ht="12.75" hidden="1" customHeight="1">
      <c r="B9127" s="1186"/>
      <c r="C9127" s="465">
        <v>106</v>
      </c>
      <c r="D9127" s="1163"/>
      <c r="E9127" s="1164"/>
      <c r="F9127" s="1164"/>
      <c r="G9127" s="1164"/>
      <c r="H9127" s="468">
        <v>0.1</v>
      </c>
      <c r="I9127" s="564"/>
      <c r="J9127" s="377">
        <f t="shared" si="293"/>
        <v>0</v>
      </c>
      <c r="K9127" s="557">
        <f t="shared" si="294"/>
        <v>0</v>
      </c>
      <c r="L9127" s="113"/>
      <c r="M9127" s="113"/>
    </row>
    <row r="9128" spans="2:13" s="181" customFormat="1" ht="12.75" hidden="1" customHeight="1">
      <c r="B9128" s="1186"/>
      <c r="C9128" s="465">
        <v>107</v>
      </c>
      <c r="D9128" s="1163"/>
      <c r="E9128" s="1164"/>
      <c r="F9128" s="1164"/>
      <c r="G9128" s="1164"/>
      <c r="H9128" s="468">
        <v>0.1</v>
      </c>
      <c r="I9128" s="564"/>
      <c r="J9128" s="377">
        <f t="shared" si="293"/>
        <v>0</v>
      </c>
      <c r="K9128" s="557">
        <f t="shared" si="294"/>
        <v>0</v>
      </c>
      <c r="L9128" s="113"/>
      <c r="M9128" s="113"/>
    </row>
    <row r="9129" spans="2:13" s="181" customFormat="1" ht="12.75" hidden="1" customHeight="1">
      <c r="B9129" s="1186"/>
      <c r="C9129" s="465">
        <v>108</v>
      </c>
      <c r="D9129" s="1163"/>
      <c r="E9129" s="1164"/>
      <c r="F9129" s="1164"/>
      <c r="G9129" s="1164"/>
      <c r="H9129" s="468">
        <v>0.1</v>
      </c>
      <c r="I9129" s="564"/>
      <c r="J9129" s="377">
        <f t="shared" si="293"/>
        <v>0</v>
      </c>
      <c r="K9129" s="557">
        <f t="shared" si="294"/>
        <v>0</v>
      </c>
      <c r="L9129" s="113"/>
      <c r="M9129" s="113"/>
    </row>
    <row r="9130" spans="2:13" s="181" customFormat="1" ht="12.75" hidden="1" customHeight="1">
      <c r="B9130" s="1186"/>
      <c r="C9130" s="465">
        <v>109</v>
      </c>
      <c r="D9130" s="1163"/>
      <c r="E9130" s="1164"/>
      <c r="F9130" s="1164"/>
      <c r="G9130" s="1164"/>
      <c r="H9130" s="468">
        <v>0.1</v>
      </c>
      <c r="I9130" s="564"/>
      <c r="J9130" s="377">
        <f t="shared" si="293"/>
        <v>0</v>
      </c>
      <c r="K9130" s="557">
        <f t="shared" si="294"/>
        <v>0</v>
      </c>
      <c r="L9130" s="113"/>
      <c r="M9130" s="113"/>
    </row>
    <row r="9131" spans="2:13" s="181" customFormat="1" ht="12.75" hidden="1" customHeight="1">
      <c r="B9131" s="1186"/>
      <c r="C9131" s="465">
        <v>110</v>
      </c>
      <c r="D9131" s="1163"/>
      <c r="E9131" s="1164"/>
      <c r="F9131" s="1164"/>
      <c r="G9131" s="1164"/>
      <c r="H9131" s="468">
        <v>0.1</v>
      </c>
      <c r="I9131" s="564"/>
      <c r="J9131" s="377">
        <f t="shared" si="293"/>
        <v>0</v>
      </c>
      <c r="K9131" s="557">
        <f t="shared" si="294"/>
        <v>0</v>
      </c>
      <c r="L9131" s="113"/>
      <c r="M9131" s="113"/>
    </row>
    <row r="9132" spans="2:13" s="181" customFormat="1" ht="12.75" hidden="1" customHeight="1">
      <c r="B9132" s="1186"/>
      <c r="C9132" s="465">
        <v>111</v>
      </c>
      <c r="D9132" s="1163"/>
      <c r="E9132" s="1164"/>
      <c r="F9132" s="1164"/>
      <c r="G9132" s="1164"/>
      <c r="H9132" s="468">
        <v>0.1</v>
      </c>
      <c r="I9132" s="564"/>
      <c r="J9132" s="377">
        <f t="shared" si="293"/>
        <v>0</v>
      </c>
      <c r="K9132" s="557">
        <f t="shared" si="294"/>
        <v>0</v>
      </c>
      <c r="L9132" s="113"/>
      <c r="M9132" s="113"/>
    </row>
    <row r="9133" spans="2:13" s="181" customFormat="1" ht="12.75" hidden="1" customHeight="1">
      <c r="B9133" s="1186"/>
      <c r="C9133" s="465">
        <v>112</v>
      </c>
      <c r="D9133" s="1163"/>
      <c r="E9133" s="1164"/>
      <c r="F9133" s="1164"/>
      <c r="G9133" s="1164"/>
      <c r="H9133" s="468">
        <v>0.1</v>
      </c>
      <c r="I9133" s="564"/>
      <c r="J9133" s="377">
        <f t="shared" si="293"/>
        <v>0</v>
      </c>
      <c r="K9133" s="557">
        <f t="shared" si="294"/>
        <v>0</v>
      </c>
      <c r="L9133" s="113"/>
      <c r="M9133" s="113"/>
    </row>
    <row r="9134" spans="2:13" s="181" customFormat="1" ht="12.75" hidden="1" customHeight="1">
      <c r="B9134" s="1186"/>
      <c r="C9134" s="465">
        <v>113</v>
      </c>
      <c r="D9134" s="1163"/>
      <c r="E9134" s="1164"/>
      <c r="F9134" s="1164"/>
      <c r="G9134" s="1164"/>
      <c r="H9134" s="468">
        <v>0.1</v>
      </c>
      <c r="I9134" s="564"/>
      <c r="J9134" s="377">
        <f t="shared" si="293"/>
        <v>0</v>
      </c>
      <c r="K9134" s="557">
        <f t="shared" si="294"/>
        <v>0</v>
      </c>
      <c r="L9134" s="113"/>
      <c r="M9134" s="113"/>
    </row>
    <row r="9135" spans="2:13" s="181" customFormat="1" ht="12.75" hidden="1" customHeight="1">
      <c r="B9135" s="1186"/>
      <c r="C9135" s="465">
        <v>114</v>
      </c>
      <c r="D9135" s="1163"/>
      <c r="E9135" s="1164"/>
      <c r="F9135" s="1164"/>
      <c r="G9135" s="1164"/>
      <c r="H9135" s="468">
        <v>0.1</v>
      </c>
      <c r="I9135" s="564"/>
      <c r="J9135" s="377">
        <f t="shared" si="293"/>
        <v>0</v>
      </c>
      <c r="K9135" s="557">
        <f t="shared" si="294"/>
        <v>0</v>
      </c>
      <c r="L9135" s="113"/>
      <c r="M9135" s="113"/>
    </row>
    <row r="9136" spans="2:13" s="181" customFormat="1" ht="12.75" hidden="1" customHeight="1">
      <c r="B9136" s="1186"/>
      <c r="C9136" s="465">
        <v>115</v>
      </c>
      <c r="D9136" s="1163"/>
      <c r="E9136" s="1164"/>
      <c r="F9136" s="1164"/>
      <c r="G9136" s="1164"/>
      <c r="H9136" s="468">
        <v>0.1</v>
      </c>
      <c r="I9136" s="564"/>
      <c r="J9136" s="377">
        <f t="shared" si="293"/>
        <v>0</v>
      </c>
      <c r="K9136" s="557">
        <f t="shared" si="294"/>
        <v>0</v>
      </c>
      <c r="L9136" s="113"/>
      <c r="M9136" s="113"/>
    </row>
    <row r="9137" spans="2:13" s="181" customFormat="1" ht="12.75" hidden="1" customHeight="1">
      <c r="B9137" s="1186"/>
      <c r="C9137" s="465">
        <v>116</v>
      </c>
      <c r="D9137" s="1163"/>
      <c r="E9137" s="1164"/>
      <c r="F9137" s="1164"/>
      <c r="G9137" s="1164"/>
      <c r="H9137" s="468">
        <v>0.1</v>
      </c>
      <c r="I9137" s="564"/>
      <c r="J9137" s="377">
        <f t="shared" si="293"/>
        <v>0</v>
      </c>
      <c r="K9137" s="557">
        <f t="shared" si="294"/>
        <v>0</v>
      </c>
      <c r="L9137" s="113"/>
      <c r="M9137" s="113"/>
    </row>
    <row r="9138" spans="2:13" s="181" customFormat="1" ht="12.75" hidden="1" customHeight="1">
      <c r="B9138" s="1186"/>
      <c r="C9138" s="465">
        <v>117</v>
      </c>
      <c r="D9138" s="1163"/>
      <c r="E9138" s="1164"/>
      <c r="F9138" s="1164"/>
      <c r="G9138" s="1164"/>
      <c r="H9138" s="468">
        <v>0.1</v>
      </c>
      <c r="I9138" s="564"/>
      <c r="J9138" s="377">
        <f t="shared" si="293"/>
        <v>0</v>
      </c>
      <c r="K9138" s="557">
        <f t="shared" si="294"/>
        <v>0</v>
      </c>
      <c r="L9138" s="113"/>
      <c r="M9138" s="113"/>
    </row>
    <row r="9139" spans="2:13" s="181" customFormat="1" ht="12.75" hidden="1" customHeight="1">
      <c r="B9139" s="1186"/>
      <c r="C9139" s="465">
        <v>118</v>
      </c>
      <c r="D9139" s="1163"/>
      <c r="E9139" s="1164"/>
      <c r="F9139" s="1164"/>
      <c r="G9139" s="1164"/>
      <c r="H9139" s="468">
        <v>0.1</v>
      </c>
      <c r="I9139" s="564"/>
      <c r="J9139" s="377">
        <f t="shared" si="293"/>
        <v>0</v>
      </c>
      <c r="K9139" s="557">
        <f t="shared" si="294"/>
        <v>0</v>
      </c>
      <c r="L9139" s="113"/>
      <c r="M9139" s="113"/>
    </row>
    <row r="9140" spans="2:13" s="181" customFormat="1" ht="12.75" hidden="1" customHeight="1">
      <c r="B9140" s="1186"/>
      <c r="C9140" s="465">
        <v>119</v>
      </c>
      <c r="D9140" s="1163"/>
      <c r="E9140" s="1164"/>
      <c r="F9140" s="1164"/>
      <c r="G9140" s="1164"/>
      <c r="H9140" s="468">
        <v>0.1</v>
      </c>
      <c r="I9140" s="564"/>
      <c r="J9140" s="377">
        <f t="shared" si="293"/>
        <v>0</v>
      </c>
      <c r="K9140" s="557">
        <f t="shared" si="294"/>
        <v>0</v>
      </c>
      <c r="L9140" s="113"/>
      <c r="M9140" s="113"/>
    </row>
    <row r="9141" spans="2:13" s="181" customFormat="1" ht="12.75" hidden="1" customHeight="1">
      <c r="B9141" s="1186"/>
      <c r="C9141" s="465">
        <v>120</v>
      </c>
      <c r="D9141" s="1163"/>
      <c r="E9141" s="1164"/>
      <c r="F9141" s="1164"/>
      <c r="G9141" s="1164"/>
      <c r="H9141" s="468">
        <v>0.1</v>
      </c>
      <c r="I9141" s="564"/>
      <c r="J9141" s="377">
        <f t="shared" si="293"/>
        <v>0</v>
      </c>
      <c r="K9141" s="557">
        <f t="shared" si="294"/>
        <v>0</v>
      </c>
      <c r="L9141" s="113"/>
      <c r="M9141" s="113"/>
    </row>
    <row r="9142" spans="2:13" s="181" customFormat="1" ht="12.75" hidden="1" customHeight="1">
      <c r="B9142" s="1186"/>
      <c r="C9142" s="465">
        <v>121</v>
      </c>
      <c r="D9142" s="1163"/>
      <c r="E9142" s="1164"/>
      <c r="F9142" s="1164"/>
      <c r="G9142" s="1164"/>
      <c r="H9142" s="468">
        <v>0.1</v>
      </c>
      <c r="I9142" s="564"/>
      <c r="J9142" s="377">
        <f t="shared" si="293"/>
        <v>0</v>
      </c>
      <c r="K9142" s="557">
        <f t="shared" si="294"/>
        <v>0</v>
      </c>
      <c r="L9142" s="113"/>
      <c r="M9142" s="113"/>
    </row>
    <row r="9143" spans="2:13" s="181" customFormat="1" ht="12.75" hidden="1" customHeight="1">
      <c r="B9143" s="1186"/>
      <c r="C9143" s="465">
        <v>122</v>
      </c>
      <c r="D9143" s="1163"/>
      <c r="E9143" s="1164"/>
      <c r="F9143" s="1164"/>
      <c r="G9143" s="1164"/>
      <c r="H9143" s="468">
        <v>0.1</v>
      </c>
      <c r="I9143" s="564"/>
      <c r="J9143" s="377">
        <f t="shared" si="293"/>
        <v>0</v>
      </c>
      <c r="K9143" s="557">
        <f t="shared" si="294"/>
        <v>0</v>
      </c>
      <c r="L9143" s="113"/>
      <c r="M9143" s="113"/>
    </row>
    <row r="9144" spans="2:13" s="181" customFormat="1" ht="12.75" hidden="1" customHeight="1">
      <c r="B9144" s="1186"/>
      <c r="C9144" s="465">
        <v>123</v>
      </c>
      <c r="D9144" s="1163"/>
      <c r="E9144" s="1164"/>
      <c r="F9144" s="1164"/>
      <c r="G9144" s="1164"/>
      <c r="H9144" s="468">
        <v>0.1</v>
      </c>
      <c r="I9144" s="564"/>
      <c r="J9144" s="377">
        <f t="shared" si="293"/>
        <v>0</v>
      </c>
      <c r="K9144" s="557">
        <f t="shared" si="294"/>
        <v>0</v>
      </c>
      <c r="L9144" s="113"/>
      <c r="M9144" s="113"/>
    </row>
    <row r="9145" spans="2:13" s="181" customFormat="1" ht="12.75" hidden="1" customHeight="1">
      <c r="B9145" s="1186"/>
      <c r="C9145" s="465">
        <v>124</v>
      </c>
      <c r="D9145" s="1163"/>
      <c r="E9145" s="1164"/>
      <c r="F9145" s="1164"/>
      <c r="G9145" s="1164"/>
      <c r="H9145" s="468">
        <v>0.1</v>
      </c>
      <c r="I9145" s="564"/>
      <c r="J9145" s="377">
        <f t="shared" si="293"/>
        <v>0</v>
      </c>
      <c r="K9145" s="557">
        <f t="shared" si="294"/>
        <v>0</v>
      </c>
      <c r="L9145" s="113"/>
      <c r="M9145" s="113"/>
    </row>
    <row r="9146" spans="2:13" s="181" customFormat="1" ht="12.75" hidden="1" customHeight="1">
      <c r="B9146" s="1186"/>
      <c r="C9146" s="465">
        <v>125</v>
      </c>
      <c r="D9146" s="1163"/>
      <c r="E9146" s="1164"/>
      <c r="F9146" s="1164"/>
      <c r="G9146" s="1164"/>
      <c r="H9146" s="468">
        <v>0.1</v>
      </c>
      <c r="I9146" s="564"/>
      <c r="J9146" s="377">
        <f t="shared" si="293"/>
        <v>0</v>
      </c>
      <c r="K9146" s="557">
        <f t="shared" si="294"/>
        <v>0</v>
      </c>
      <c r="L9146" s="113"/>
      <c r="M9146" s="113"/>
    </row>
    <row r="9147" spans="2:13" s="181" customFormat="1" ht="12.75" hidden="1" customHeight="1">
      <c r="B9147" s="1186"/>
      <c r="C9147" s="465">
        <v>126</v>
      </c>
      <c r="D9147" s="1163"/>
      <c r="E9147" s="1164"/>
      <c r="F9147" s="1164"/>
      <c r="G9147" s="1164"/>
      <c r="H9147" s="468">
        <v>0.1</v>
      </c>
      <c r="I9147" s="564"/>
      <c r="J9147" s="377">
        <f t="shared" si="293"/>
        <v>0</v>
      </c>
      <c r="K9147" s="557">
        <f t="shared" si="294"/>
        <v>0</v>
      </c>
      <c r="L9147" s="113"/>
      <c r="M9147" s="113"/>
    </row>
    <row r="9148" spans="2:13" s="181" customFormat="1" ht="12.75" hidden="1" customHeight="1">
      <c r="B9148" s="1186"/>
      <c r="C9148" s="465">
        <v>127</v>
      </c>
      <c r="D9148" s="1163"/>
      <c r="E9148" s="1164"/>
      <c r="F9148" s="1164"/>
      <c r="G9148" s="1164"/>
      <c r="H9148" s="468">
        <v>0.1</v>
      </c>
      <c r="I9148" s="564"/>
      <c r="J9148" s="377">
        <f t="shared" si="293"/>
        <v>0</v>
      </c>
      <c r="K9148" s="557">
        <f t="shared" si="294"/>
        <v>0</v>
      </c>
      <c r="L9148" s="113"/>
      <c r="M9148" s="113"/>
    </row>
    <row r="9149" spans="2:13" s="181" customFormat="1" ht="12.75" hidden="1" customHeight="1">
      <c r="B9149" s="1186"/>
      <c r="C9149" s="465">
        <v>128</v>
      </c>
      <c r="D9149" s="1163"/>
      <c r="E9149" s="1164"/>
      <c r="F9149" s="1164"/>
      <c r="G9149" s="1164"/>
      <c r="H9149" s="468">
        <v>0.1</v>
      </c>
      <c r="I9149" s="564"/>
      <c r="J9149" s="377">
        <f t="shared" si="293"/>
        <v>0</v>
      </c>
      <c r="K9149" s="557">
        <f t="shared" si="294"/>
        <v>0</v>
      </c>
      <c r="L9149" s="113"/>
      <c r="M9149" s="113"/>
    </row>
    <row r="9150" spans="2:13" s="181" customFormat="1" ht="12.75" hidden="1" customHeight="1">
      <c r="B9150" s="1186"/>
      <c r="C9150" s="465">
        <v>129</v>
      </c>
      <c r="D9150" s="1163"/>
      <c r="E9150" s="1164"/>
      <c r="F9150" s="1164"/>
      <c r="G9150" s="1164"/>
      <c r="H9150" s="468">
        <v>0.1</v>
      </c>
      <c r="I9150" s="564"/>
      <c r="J9150" s="377">
        <f t="shared" ref="J9150:J9213" si="295">$I$11027*H9150</f>
        <v>0</v>
      </c>
      <c r="K9150" s="557">
        <f t="shared" si="294"/>
        <v>0</v>
      </c>
      <c r="L9150" s="113"/>
      <c r="M9150" s="113"/>
    </row>
    <row r="9151" spans="2:13" s="181" customFormat="1" ht="12.75" hidden="1" customHeight="1">
      <c r="B9151" s="1186"/>
      <c r="C9151" s="465">
        <v>130</v>
      </c>
      <c r="D9151" s="1163"/>
      <c r="E9151" s="1164"/>
      <c r="F9151" s="1164"/>
      <c r="G9151" s="1164"/>
      <c r="H9151" s="468">
        <v>0.1</v>
      </c>
      <c r="I9151" s="564"/>
      <c r="J9151" s="377">
        <f t="shared" si="295"/>
        <v>0</v>
      </c>
      <c r="K9151" s="557">
        <f t="shared" si="294"/>
        <v>0</v>
      </c>
      <c r="L9151" s="113"/>
      <c r="M9151" s="113"/>
    </row>
    <row r="9152" spans="2:13" s="181" customFormat="1" ht="12.75" hidden="1" customHeight="1">
      <c r="B9152" s="1186"/>
      <c r="C9152" s="465">
        <v>131</v>
      </c>
      <c r="D9152" s="1163"/>
      <c r="E9152" s="1164"/>
      <c r="F9152" s="1164"/>
      <c r="G9152" s="1164"/>
      <c r="H9152" s="468">
        <v>0.1</v>
      </c>
      <c r="I9152" s="564"/>
      <c r="J9152" s="377">
        <f t="shared" si="295"/>
        <v>0</v>
      </c>
      <c r="K9152" s="557">
        <f t="shared" si="294"/>
        <v>0</v>
      </c>
      <c r="L9152" s="113"/>
      <c r="M9152" s="113"/>
    </row>
    <row r="9153" spans="2:13" s="181" customFormat="1" ht="12.75" hidden="1" customHeight="1">
      <c r="B9153" s="1186"/>
      <c r="C9153" s="465">
        <v>132</v>
      </c>
      <c r="D9153" s="1163"/>
      <c r="E9153" s="1164"/>
      <c r="F9153" s="1164"/>
      <c r="G9153" s="1164"/>
      <c r="H9153" s="468">
        <v>0.1</v>
      </c>
      <c r="I9153" s="564"/>
      <c r="J9153" s="377">
        <f t="shared" si="295"/>
        <v>0</v>
      </c>
      <c r="K9153" s="557">
        <f t="shared" si="294"/>
        <v>0</v>
      </c>
      <c r="L9153" s="113"/>
      <c r="M9153" s="113"/>
    </row>
    <row r="9154" spans="2:13" s="181" customFormat="1" ht="12.75" hidden="1" customHeight="1">
      <c r="B9154" s="1186"/>
      <c r="C9154" s="465">
        <v>133</v>
      </c>
      <c r="D9154" s="1163"/>
      <c r="E9154" s="1164"/>
      <c r="F9154" s="1164"/>
      <c r="G9154" s="1164"/>
      <c r="H9154" s="468">
        <v>0.1</v>
      </c>
      <c r="I9154" s="564"/>
      <c r="J9154" s="377">
        <f t="shared" si="295"/>
        <v>0</v>
      </c>
      <c r="K9154" s="557">
        <f t="shared" si="294"/>
        <v>0</v>
      </c>
      <c r="L9154" s="113"/>
      <c r="M9154" s="113"/>
    </row>
    <row r="9155" spans="2:13" s="181" customFormat="1" ht="12.75" hidden="1" customHeight="1">
      <c r="B9155" s="1186"/>
      <c r="C9155" s="465">
        <v>134</v>
      </c>
      <c r="D9155" s="1163"/>
      <c r="E9155" s="1164"/>
      <c r="F9155" s="1164"/>
      <c r="G9155" s="1164"/>
      <c r="H9155" s="468">
        <v>0.1</v>
      </c>
      <c r="I9155" s="564"/>
      <c r="J9155" s="377">
        <f t="shared" si="295"/>
        <v>0</v>
      </c>
      <c r="K9155" s="557">
        <f t="shared" si="294"/>
        <v>0</v>
      </c>
      <c r="L9155" s="113"/>
      <c r="M9155" s="113"/>
    </row>
    <row r="9156" spans="2:13" s="181" customFormat="1" ht="12.75" hidden="1" customHeight="1">
      <c r="B9156" s="1186"/>
      <c r="C9156" s="465">
        <v>135</v>
      </c>
      <c r="D9156" s="1163"/>
      <c r="E9156" s="1164"/>
      <c r="F9156" s="1164"/>
      <c r="G9156" s="1164"/>
      <c r="H9156" s="468">
        <v>0.1</v>
      </c>
      <c r="I9156" s="564"/>
      <c r="J9156" s="377">
        <f t="shared" si="295"/>
        <v>0</v>
      </c>
      <c r="K9156" s="557">
        <f t="shared" si="294"/>
        <v>0</v>
      </c>
      <c r="L9156" s="113"/>
      <c r="M9156" s="113"/>
    </row>
    <row r="9157" spans="2:13" s="181" customFormat="1" ht="12.75" hidden="1" customHeight="1">
      <c r="B9157" s="1186"/>
      <c r="C9157" s="465">
        <v>136</v>
      </c>
      <c r="D9157" s="1163"/>
      <c r="E9157" s="1164"/>
      <c r="F9157" s="1164"/>
      <c r="G9157" s="1164"/>
      <c r="H9157" s="468">
        <v>0.1</v>
      </c>
      <c r="I9157" s="564"/>
      <c r="J9157" s="377">
        <f t="shared" si="295"/>
        <v>0</v>
      </c>
      <c r="K9157" s="557">
        <f t="shared" si="294"/>
        <v>0</v>
      </c>
      <c r="L9157" s="113"/>
      <c r="M9157" s="113"/>
    </row>
    <row r="9158" spans="2:13" s="181" customFormat="1" ht="12.75" hidden="1" customHeight="1">
      <c r="B9158" s="1186"/>
      <c r="C9158" s="465">
        <v>137</v>
      </c>
      <c r="D9158" s="1163"/>
      <c r="E9158" s="1164"/>
      <c r="F9158" s="1164"/>
      <c r="G9158" s="1164"/>
      <c r="H9158" s="468">
        <v>0.1</v>
      </c>
      <c r="I9158" s="564"/>
      <c r="J9158" s="377">
        <f t="shared" si="295"/>
        <v>0</v>
      </c>
      <c r="K9158" s="557">
        <f t="shared" si="294"/>
        <v>0</v>
      </c>
      <c r="L9158" s="113"/>
      <c r="M9158" s="113"/>
    </row>
    <row r="9159" spans="2:13" s="181" customFormat="1" ht="12.75" hidden="1" customHeight="1">
      <c r="B9159" s="1186"/>
      <c r="C9159" s="465">
        <v>138</v>
      </c>
      <c r="D9159" s="1163"/>
      <c r="E9159" s="1164"/>
      <c r="F9159" s="1164"/>
      <c r="G9159" s="1164"/>
      <c r="H9159" s="468">
        <v>0.1</v>
      </c>
      <c r="I9159" s="564"/>
      <c r="J9159" s="377">
        <f t="shared" si="295"/>
        <v>0</v>
      </c>
      <c r="K9159" s="557">
        <f t="shared" si="294"/>
        <v>0</v>
      </c>
      <c r="L9159" s="113"/>
      <c r="M9159" s="113"/>
    </row>
    <row r="9160" spans="2:13" s="181" customFormat="1" ht="12.75" hidden="1" customHeight="1">
      <c r="B9160" s="1186"/>
      <c r="C9160" s="465">
        <v>139</v>
      </c>
      <c r="D9160" s="1163"/>
      <c r="E9160" s="1164"/>
      <c r="F9160" s="1164"/>
      <c r="G9160" s="1164"/>
      <c r="H9160" s="468">
        <v>0.1</v>
      </c>
      <c r="I9160" s="564"/>
      <c r="J9160" s="377">
        <f t="shared" si="295"/>
        <v>0</v>
      </c>
      <c r="K9160" s="557">
        <f t="shared" si="294"/>
        <v>0</v>
      </c>
      <c r="L9160" s="113"/>
      <c r="M9160" s="113"/>
    </row>
    <row r="9161" spans="2:13" s="181" customFormat="1" ht="12.75" hidden="1" customHeight="1">
      <c r="B9161" s="1186"/>
      <c r="C9161" s="465">
        <v>140</v>
      </c>
      <c r="D9161" s="1163"/>
      <c r="E9161" s="1164"/>
      <c r="F9161" s="1164"/>
      <c r="G9161" s="1164"/>
      <c r="H9161" s="468">
        <v>0.1</v>
      </c>
      <c r="I9161" s="564"/>
      <c r="J9161" s="377">
        <f t="shared" si="295"/>
        <v>0</v>
      </c>
      <c r="K9161" s="557">
        <f t="shared" si="294"/>
        <v>0</v>
      </c>
      <c r="L9161" s="113"/>
      <c r="M9161" s="113"/>
    </row>
    <row r="9162" spans="2:13" s="181" customFormat="1" ht="12.75" hidden="1" customHeight="1">
      <c r="B9162" s="1186"/>
      <c r="C9162" s="465">
        <v>141</v>
      </c>
      <c r="D9162" s="1163"/>
      <c r="E9162" s="1164"/>
      <c r="F9162" s="1164"/>
      <c r="G9162" s="1164"/>
      <c r="H9162" s="468">
        <v>0.1</v>
      </c>
      <c r="I9162" s="564"/>
      <c r="J9162" s="377">
        <f t="shared" si="295"/>
        <v>0</v>
      </c>
      <c r="K9162" s="557">
        <f t="shared" si="294"/>
        <v>0</v>
      </c>
      <c r="L9162" s="113"/>
      <c r="M9162" s="113"/>
    </row>
    <row r="9163" spans="2:13" s="181" customFormat="1" ht="12.75" hidden="1" customHeight="1">
      <c r="B9163" s="1186"/>
      <c r="C9163" s="465">
        <v>142</v>
      </c>
      <c r="D9163" s="1163"/>
      <c r="E9163" s="1164"/>
      <c r="F9163" s="1164"/>
      <c r="G9163" s="1164"/>
      <c r="H9163" s="468">
        <v>0.1</v>
      </c>
      <c r="I9163" s="564"/>
      <c r="J9163" s="377">
        <f t="shared" si="295"/>
        <v>0</v>
      </c>
      <c r="K9163" s="557">
        <f t="shared" si="294"/>
        <v>0</v>
      </c>
      <c r="L9163" s="113"/>
      <c r="M9163" s="113"/>
    </row>
    <row r="9164" spans="2:13" s="181" customFormat="1" ht="12.75" hidden="1" customHeight="1">
      <c r="B9164" s="1186"/>
      <c r="C9164" s="465">
        <v>143</v>
      </c>
      <c r="D9164" s="1163"/>
      <c r="E9164" s="1164"/>
      <c r="F9164" s="1164"/>
      <c r="G9164" s="1164"/>
      <c r="H9164" s="468">
        <v>0.1</v>
      </c>
      <c r="I9164" s="564"/>
      <c r="J9164" s="377">
        <f t="shared" si="295"/>
        <v>0</v>
      </c>
      <c r="K9164" s="557">
        <f t="shared" si="294"/>
        <v>0</v>
      </c>
      <c r="L9164" s="113"/>
      <c r="M9164" s="113"/>
    </row>
    <row r="9165" spans="2:13" s="181" customFormat="1" ht="12.75" hidden="1" customHeight="1">
      <c r="B9165" s="1186"/>
      <c r="C9165" s="465">
        <v>144</v>
      </c>
      <c r="D9165" s="1163"/>
      <c r="E9165" s="1164"/>
      <c r="F9165" s="1164"/>
      <c r="G9165" s="1164"/>
      <c r="H9165" s="468">
        <v>0.1</v>
      </c>
      <c r="I9165" s="564"/>
      <c r="J9165" s="377">
        <f t="shared" si="295"/>
        <v>0</v>
      </c>
      <c r="K9165" s="557">
        <f t="shared" si="294"/>
        <v>0</v>
      </c>
      <c r="L9165" s="113"/>
      <c r="M9165" s="113"/>
    </row>
    <row r="9166" spans="2:13" s="181" customFormat="1" ht="12.75" hidden="1" customHeight="1">
      <c r="B9166" s="1186"/>
      <c r="C9166" s="465">
        <v>145</v>
      </c>
      <c r="D9166" s="1163"/>
      <c r="E9166" s="1164"/>
      <c r="F9166" s="1164"/>
      <c r="G9166" s="1164"/>
      <c r="H9166" s="468">
        <v>0.1</v>
      </c>
      <c r="I9166" s="564"/>
      <c r="J9166" s="377">
        <f t="shared" si="295"/>
        <v>0</v>
      </c>
      <c r="K9166" s="557">
        <f t="shared" si="294"/>
        <v>0</v>
      </c>
      <c r="L9166" s="113"/>
      <c r="M9166" s="113"/>
    </row>
    <row r="9167" spans="2:13" s="181" customFormat="1" ht="12.75" hidden="1" customHeight="1">
      <c r="B9167" s="1186"/>
      <c r="C9167" s="465">
        <v>146</v>
      </c>
      <c r="D9167" s="1163"/>
      <c r="E9167" s="1164"/>
      <c r="F9167" s="1164"/>
      <c r="G9167" s="1164"/>
      <c r="H9167" s="468">
        <v>0.1</v>
      </c>
      <c r="I9167" s="564"/>
      <c r="J9167" s="377">
        <f t="shared" si="295"/>
        <v>0</v>
      </c>
      <c r="K9167" s="557">
        <f t="shared" si="294"/>
        <v>0</v>
      </c>
      <c r="L9167" s="113"/>
      <c r="M9167" s="113"/>
    </row>
    <row r="9168" spans="2:13" s="181" customFormat="1" ht="12.75" hidden="1" customHeight="1">
      <c r="B9168" s="1186"/>
      <c r="C9168" s="465">
        <v>147</v>
      </c>
      <c r="D9168" s="1163"/>
      <c r="E9168" s="1164"/>
      <c r="F9168" s="1164"/>
      <c r="G9168" s="1164"/>
      <c r="H9168" s="468">
        <v>0.1</v>
      </c>
      <c r="I9168" s="564"/>
      <c r="J9168" s="377">
        <f t="shared" si="295"/>
        <v>0</v>
      </c>
      <c r="K9168" s="557">
        <f t="shared" si="294"/>
        <v>0</v>
      </c>
      <c r="L9168" s="113"/>
      <c r="M9168" s="113"/>
    </row>
    <row r="9169" spans="2:13" s="181" customFormat="1" ht="12.75" hidden="1" customHeight="1">
      <c r="B9169" s="1186"/>
      <c r="C9169" s="465">
        <v>148</v>
      </c>
      <c r="D9169" s="1163"/>
      <c r="E9169" s="1164"/>
      <c r="F9169" s="1164"/>
      <c r="G9169" s="1164"/>
      <c r="H9169" s="468">
        <v>0.1</v>
      </c>
      <c r="I9169" s="564"/>
      <c r="J9169" s="377">
        <f t="shared" si="295"/>
        <v>0</v>
      </c>
      <c r="K9169" s="557">
        <f t="shared" si="294"/>
        <v>0</v>
      </c>
      <c r="L9169" s="113"/>
      <c r="M9169" s="113"/>
    </row>
    <row r="9170" spans="2:13" s="181" customFormat="1" ht="12.75" hidden="1" customHeight="1">
      <c r="B9170" s="1186"/>
      <c r="C9170" s="465">
        <v>149</v>
      </c>
      <c r="D9170" s="1163"/>
      <c r="E9170" s="1164"/>
      <c r="F9170" s="1164"/>
      <c r="G9170" s="1164"/>
      <c r="H9170" s="468">
        <v>0.1</v>
      </c>
      <c r="I9170" s="564"/>
      <c r="J9170" s="377">
        <f t="shared" si="295"/>
        <v>0</v>
      </c>
      <c r="K9170" s="557">
        <f t="shared" si="294"/>
        <v>0</v>
      </c>
      <c r="L9170" s="113"/>
      <c r="M9170" s="113"/>
    </row>
    <row r="9171" spans="2:13" s="181" customFormat="1" ht="12.75" hidden="1" customHeight="1">
      <c r="B9171" s="1186"/>
      <c r="C9171" s="465">
        <v>150</v>
      </c>
      <c r="D9171" s="1163"/>
      <c r="E9171" s="1164"/>
      <c r="F9171" s="1164"/>
      <c r="G9171" s="1164"/>
      <c r="H9171" s="468">
        <v>0.1</v>
      </c>
      <c r="I9171" s="564"/>
      <c r="J9171" s="377">
        <f t="shared" si="295"/>
        <v>0</v>
      </c>
      <c r="K9171" s="557">
        <f t="shared" si="294"/>
        <v>0</v>
      </c>
      <c r="L9171" s="113"/>
      <c r="M9171" s="113"/>
    </row>
    <row r="9172" spans="2:13" s="181" customFormat="1" ht="12.75" hidden="1" customHeight="1">
      <c r="B9172" s="1186"/>
      <c r="C9172" s="465">
        <v>151</v>
      </c>
      <c r="D9172" s="1163"/>
      <c r="E9172" s="1164"/>
      <c r="F9172" s="1164"/>
      <c r="G9172" s="1164"/>
      <c r="H9172" s="468">
        <v>0.1</v>
      </c>
      <c r="I9172" s="564"/>
      <c r="J9172" s="377">
        <f t="shared" si="295"/>
        <v>0</v>
      </c>
      <c r="K9172" s="557">
        <f t="shared" si="294"/>
        <v>0</v>
      </c>
      <c r="L9172" s="113"/>
      <c r="M9172" s="113"/>
    </row>
    <row r="9173" spans="2:13" s="181" customFormat="1" ht="12.75" hidden="1" customHeight="1">
      <c r="B9173" s="1186"/>
      <c r="C9173" s="465">
        <v>152</v>
      </c>
      <c r="D9173" s="1163"/>
      <c r="E9173" s="1164"/>
      <c r="F9173" s="1164"/>
      <c r="G9173" s="1164"/>
      <c r="H9173" s="468">
        <v>0.1</v>
      </c>
      <c r="I9173" s="564"/>
      <c r="J9173" s="377">
        <f t="shared" si="295"/>
        <v>0</v>
      </c>
      <c r="K9173" s="557">
        <f t="shared" si="294"/>
        <v>0</v>
      </c>
      <c r="L9173" s="113"/>
      <c r="M9173" s="113"/>
    </row>
    <row r="9174" spans="2:13" s="181" customFormat="1" ht="12.75" hidden="1" customHeight="1">
      <c r="B9174" s="1186"/>
      <c r="C9174" s="465">
        <v>153</v>
      </c>
      <c r="D9174" s="1163"/>
      <c r="E9174" s="1164"/>
      <c r="F9174" s="1164"/>
      <c r="G9174" s="1164"/>
      <c r="H9174" s="468">
        <v>0.1</v>
      </c>
      <c r="I9174" s="564"/>
      <c r="J9174" s="377">
        <f t="shared" si="295"/>
        <v>0</v>
      </c>
      <c r="K9174" s="557">
        <f t="shared" si="294"/>
        <v>0</v>
      </c>
      <c r="L9174" s="113"/>
      <c r="M9174" s="113"/>
    </row>
    <row r="9175" spans="2:13" s="181" customFormat="1" ht="12.75" hidden="1" customHeight="1">
      <c r="B9175" s="1186"/>
      <c r="C9175" s="465">
        <v>154</v>
      </c>
      <c r="D9175" s="1163"/>
      <c r="E9175" s="1164"/>
      <c r="F9175" s="1164"/>
      <c r="G9175" s="1164"/>
      <c r="H9175" s="468">
        <v>0.1</v>
      </c>
      <c r="I9175" s="564"/>
      <c r="J9175" s="377">
        <f t="shared" si="295"/>
        <v>0</v>
      </c>
      <c r="K9175" s="557">
        <f t="shared" si="294"/>
        <v>0</v>
      </c>
      <c r="L9175" s="113"/>
      <c r="M9175" s="113"/>
    </row>
    <row r="9176" spans="2:13" s="181" customFormat="1" ht="12.75" hidden="1" customHeight="1">
      <c r="B9176" s="1186"/>
      <c r="C9176" s="465">
        <v>155</v>
      </c>
      <c r="D9176" s="1163"/>
      <c r="E9176" s="1164"/>
      <c r="F9176" s="1164"/>
      <c r="G9176" s="1164"/>
      <c r="H9176" s="468">
        <v>0.1</v>
      </c>
      <c r="I9176" s="564"/>
      <c r="J9176" s="377">
        <f t="shared" si="295"/>
        <v>0</v>
      </c>
      <c r="K9176" s="557">
        <f t="shared" si="294"/>
        <v>0</v>
      </c>
      <c r="L9176" s="113"/>
      <c r="M9176" s="113"/>
    </row>
    <row r="9177" spans="2:13" s="181" customFormat="1" ht="12.75" hidden="1" customHeight="1">
      <c r="B9177" s="1186"/>
      <c r="C9177" s="465">
        <v>156</v>
      </c>
      <c r="D9177" s="1163"/>
      <c r="E9177" s="1164"/>
      <c r="F9177" s="1164"/>
      <c r="G9177" s="1164"/>
      <c r="H9177" s="468">
        <v>0.1</v>
      </c>
      <c r="I9177" s="564"/>
      <c r="J9177" s="377">
        <f t="shared" si="295"/>
        <v>0</v>
      </c>
      <c r="K9177" s="557">
        <f t="shared" si="294"/>
        <v>0</v>
      </c>
      <c r="L9177" s="113"/>
      <c r="M9177" s="113"/>
    </row>
    <row r="9178" spans="2:13" s="181" customFormat="1" ht="12.75" hidden="1" customHeight="1">
      <c r="B9178" s="1186"/>
      <c r="C9178" s="465">
        <v>157</v>
      </c>
      <c r="D9178" s="1163"/>
      <c r="E9178" s="1164"/>
      <c r="F9178" s="1164"/>
      <c r="G9178" s="1164"/>
      <c r="H9178" s="468">
        <v>0.1</v>
      </c>
      <c r="I9178" s="564"/>
      <c r="J9178" s="377">
        <f t="shared" si="295"/>
        <v>0</v>
      </c>
      <c r="K9178" s="557">
        <f t="shared" si="294"/>
        <v>0</v>
      </c>
      <c r="L9178" s="113"/>
      <c r="M9178" s="113"/>
    </row>
    <row r="9179" spans="2:13" s="181" customFormat="1" ht="12.75" hidden="1" customHeight="1">
      <c r="B9179" s="1186"/>
      <c r="C9179" s="465">
        <v>158</v>
      </c>
      <c r="D9179" s="1163"/>
      <c r="E9179" s="1164"/>
      <c r="F9179" s="1164"/>
      <c r="G9179" s="1164"/>
      <c r="H9179" s="468">
        <v>0.1</v>
      </c>
      <c r="I9179" s="564"/>
      <c r="J9179" s="377">
        <f t="shared" si="295"/>
        <v>0</v>
      </c>
      <c r="K9179" s="557">
        <f t="shared" si="294"/>
        <v>0</v>
      </c>
      <c r="L9179" s="113"/>
      <c r="M9179" s="113"/>
    </row>
    <row r="9180" spans="2:13" s="181" customFormat="1" ht="12.75" hidden="1" customHeight="1">
      <c r="B9180" s="1186"/>
      <c r="C9180" s="465">
        <v>159</v>
      </c>
      <c r="D9180" s="1163"/>
      <c r="E9180" s="1164"/>
      <c r="F9180" s="1164"/>
      <c r="G9180" s="1164"/>
      <c r="H9180" s="468">
        <v>0.1</v>
      </c>
      <c r="I9180" s="564"/>
      <c r="J9180" s="377">
        <f t="shared" si="295"/>
        <v>0</v>
      </c>
      <c r="K9180" s="557">
        <f t="shared" si="294"/>
        <v>0</v>
      </c>
      <c r="L9180" s="113"/>
      <c r="M9180" s="113"/>
    </row>
    <row r="9181" spans="2:13" s="181" customFormat="1" ht="12.75" hidden="1" customHeight="1">
      <c r="B9181" s="1186"/>
      <c r="C9181" s="465">
        <v>160</v>
      </c>
      <c r="D9181" s="1163"/>
      <c r="E9181" s="1164"/>
      <c r="F9181" s="1164"/>
      <c r="G9181" s="1164"/>
      <c r="H9181" s="468">
        <v>0.1</v>
      </c>
      <c r="I9181" s="564"/>
      <c r="J9181" s="377">
        <f t="shared" si="295"/>
        <v>0</v>
      </c>
      <c r="K9181" s="557">
        <f t="shared" si="294"/>
        <v>0</v>
      </c>
      <c r="L9181" s="113"/>
      <c r="M9181" s="113"/>
    </row>
    <row r="9182" spans="2:13" s="181" customFormat="1" ht="12.75" hidden="1" customHeight="1">
      <c r="B9182" s="1186"/>
      <c r="C9182" s="465">
        <v>161</v>
      </c>
      <c r="D9182" s="1163"/>
      <c r="E9182" s="1164"/>
      <c r="F9182" s="1164"/>
      <c r="G9182" s="1164"/>
      <c r="H9182" s="468">
        <v>0.1</v>
      </c>
      <c r="I9182" s="564"/>
      <c r="J9182" s="377">
        <f t="shared" si="295"/>
        <v>0</v>
      </c>
      <c r="K9182" s="557">
        <f t="shared" si="294"/>
        <v>0</v>
      </c>
      <c r="L9182" s="113"/>
      <c r="M9182" s="113"/>
    </row>
    <row r="9183" spans="2:13" s="181" customFormat="1" ht="12.75" hidden="1" customHeight="1">
      <c r="B9183" s="1186"/>
      <c r="C9183" s="465">
        <v>162</v>
      </c>
      <c r="D9183" s="1163"/>
      <c r="E9183" s="1164"/>
      <c r="F9183" s="1164"/>
      <c r="G9183" s="1164"/>
      <c r="H9183" s="468">
        <v>0.1</v>
      </c>
      <c r="I9183" s="564"/>
      <c r="J9183" s="377">
        <f t="shared" si="295"/>
        <v>0</v>
      </c>
      <c r="K9183" s="557">
        <f t="shared" si="294"/>
        <v>0</v>
      </c>
      <c r="L9183" s="113"/>
      <c r="M9183" s="113"/>
    </row>
    <row r="9184" spans="2:13" s="181" customFormat="1" ht="12.75" hidden="1" customHeight="1">
      <c r="B9184" s="1186"/>
      <c r="C9184" s="465">
        <v>163</v>
      </c>
      <c r="D9184" s="1163"/>
      <c r="E9184" s="1164"/>
      <c r="F9184" s="1164"/>
      <c r="G9184" s="1164"/>
      <c r="H9184" s="468">
        <v>0.1</v>
      </c>
      <c r="I9184" s="564"/>
      <c r="J9184" s="377">
        <f t="shared" si="295"/>
        <v>0</v>
      </c>
      <c r="K9184" s="557">
        <f t="shared" si="294"/>
        <v>0</v>
      </c>
      <c r="L9184" s="113"/>
      <c r="M9184" s="113"/>
    </row>
    <row r="9185" spans="2:13" s="181" customFormat="1" ht="12.75" hidden="1" customHeight="1">
      <c r="B9185" s="1186"/>
      <c r="C9185" s="465">
        <v>164</v>
      </c>
      <c r="D9185" s="1163"/>
      <c r="E9185" s="1164"/>
      <c r="F9185" s="1164"/>
      <c r="G9185" s="1164"/>
      <c r="H9185" s="468">
        <v>0.1</v>
      </c>
      <c r="I9185" s="564"/>
      <c r="J9185" s="377">
        <f t="shared" si="295"/>
        <v>0</v>
      </c>
      <c r="K9185" s="557">
        <f t="shared" si="294"/>
        <v>0</v>
      </c>
      <c r="L9185" s="113"/>
      <c r="M9185" s="113"/>
    </row>
    <row r="9186" spans="2:13" s="181" customFormat="1" ht="12.75" hidden="1" customHeight="1">
      <c r="B9186" s="1186"/>
      <c r="C9186" s="465">
        <v>165</v>
      </c>
      <c r="D9186" s="1163"/>
      <c r="E9186" s="1164"/>
      <c r="F9186" s="1164"/>
      <c r="G9186" s="1164"/>
      <c r="H9186" s="468">
        <v>0.1</v>
      </c>
      <c r="I9186" s="564"/>
      <c r="J9186" s="377">
        <f t="shared" si="295"/>
        <v>0</v>
      </c>
      <c r="K9186" s="557">
        <f t="shared" si="294"/>
        <v>0</v>
      </c>
      <c r="L9186" s="113"/>
      <c r="M9186" s="113"/>
    </row>
    <row r="9187" spans="2:13" s="181" customFormat="1" ht="12.75" hidden="1" customHeight="1">
      <c r="B9187" s="1186"/>
      <c r="C9187" s="465">
        <v>166</v>
      </c>
      <c r="D9187" s="1163"/>
      <c r="E9187" s="1164"/>
      <c r="F9187" s="1164"/>
      <c r="G9187" s="1164"/>
      <c r="H9187" s="468">
        <v>0.1</v>
      </c>
      <c r="I9187" s="564"/>
      <c r="J9187" s="377">
        <f t="shared" si="295"/>
        <v>0</v>
      </c>
      <c r="K9187" s="557">
        <f t="shared" si="294"/>
        <v>0</v>
      </c>
      <c r="L9187" s="113"/>
      <c r="M9187" s="113"/>
    </row>
    <row r="9188" spans="2:13" s="181" customFormat="1" ht="12.75" hidden="1" customHeight="1">
      <c r="B9188" s="1186"/>
      <c r="C9188" s="465">
        <v>167</v>
      </c>
      <c r="D9188" s="1163"/>
      <c r="E9188" s="1164"/>
      <c r="F9188" s="1164"/>
      <c r="G9188" s="1164"/>
      <c r="H9188" s="468">
        <v>0.1</v>
      </c>
      <c r="I9188" s="564"/>
      <c r="J9188" s="377">
        <f t="shared" si="295"/>
        <v>0</v>
      </c>
      <c r="K9188" s="557">
        <f t="shared" si="294"/>
        <v>0</v>
      </c>
      <c r="L9188" s="113"/>
      <c r="M9188" s="113"/>
    </row>
    <row r="9189" spans="2:13" s="181" customFormat="1" ht="12.75" hidden="1" customHeight="1">
      <c r="B9189" s="1186"/>
      <c r="C9189" s="465">
        <v>168</v>
      </c>
      <c r="D9189" s="1163"/>
      <c r="E9189" s="1164"/>
      <c r="F9189" s="1164"/>
      <c r="G9189" s="1164"/>
      <c r="H9189" s="468">
        <v>0.1</v>
      </c>
      <c r="I9189" s="564"/>
      <c r="J9189" s="377">
        <f t="shared" si="295"/>
        <v>0</v>
      </c>
      <c r="K9189" s="557">
        <f t="shared" si="294"/>
        <v>0</v>
      </c>
      <c r="L9189" s="113"/>
      <c r="M9189" s="113"/>
    </row>
    <row r="9190" spans="2:13" s="181" customFormat="1" ht="12.75" hidden="1" customHeight="1">
      <c r="B9190" s="1186"/>
      <c r="C9190" s="465">
        <v>169</v>
      </c>
      <c r="D9190" s="1163"/>
      <c r="E9190" s="1164"/>
      <c r="F9190" s="1164"/>
      <c r="G9190" s="1164"/>
      <c r="H9190" s="468">
        <v>0.1</v>
      </c>
      <c r="I9190" s="564"/>
      <c r="J9190" s="377">
        <f t="shared" si="295"/>
        <v>0</v>
      </c>
      <c r="K9190" s="557">
        <f t="shared" si="294"/>
        <v>0</v>
      </c>
      <c r="L9190" s="113"/>
      <c r="M9190" s="113"/>
    </row>
    <row r="9191" spans="2:13" s="181" customFormat="1" ht="12.75" hidden="1" customHeight="1">
      <c r="B9191" s="1186"/>
      <c r="C9191" s="465">
        <v>170</v>
      </c>
      <c r="D9191" s="1163"/>
      <c r="E9191" s="1164"/>
      <c r="F9191" s="1164"/>
      <c r="G9191" s="1164"/>
      <c r="H9191" s="468">
        <v>0.1</v>
      </c>
      <c r="I9191" s="564"/>
      <c r="J9191" s="377">
        <f t="shared" si="295"/>
        <v>0</v>
      </c>
      <c r="K9191" s="557">
        <f t="shared" si="294"/>
        <v>0</v>
      </c>
      <c r="L9191" s="113"/>
      <c r="M9191" s="113"/>
    </row>
    <row r="9192" spans="2:13" s="181" customFormat="1" ht="12.75" hidden="1" customHeight="1">
      <c r="B9192" s="1186"/>
      <c r="C9192" s="465">
        <v>171</v>
      </c>
      <c r="D9192" s="1163"/>
      <c r="E9192" s="1164"/>
      <c r="F9192" s="1164"/>
      <c r="G9192" s="1164"/>
      <c r="H9192" s="468">
        <v>0.1</v>
      </c>
      <c r="I9192" s="564"/>
      <c r="J9192" s="377">
        <f t="shared" si="295"/>
        <v>0</v>
      </c>
      <c r="K9192" s="557">
        <f t="shared" si="294"/>
        <v>0</v>
      </c>
      <c r="L9192" s="113"/>
      <c r="M9192" s="113"/>
    </row>
    <row r="9193" spans="2:13" s="181" customFormat="1" ht="12.75" hidden="1" customHeight="1">
      <c r="B9193" s="1186"/>
      <c r="C9193" s="465">
        <v>172</v>
      </c>
      <c r="D9193" s="1163"/>
      <c r="E9193" s="1164"/>
      <c r="F9193" s="1164"/>
      <c r="G9193" s="1164"/>
      <c r="H9193" s="468">
        <v>0.1</v>
      </c>
      <c r="I9193" s="564"/>
      <c r="J9193" s="377">
        <f t="shared" si="295"/>
        <v>0</v>
      </c>
      <c r="K9193" s="557">
        <f t="shared" si="294"/>
        <v>0</v>
      </c>
      <c r="L9193" s="113"/>
      <c r="M9193" s="113"/>
    </row>
    <row r="9194" spans="2:13" s="181" customFormat="1" ht="12.75" hidden="1" customHeight="1">
      <c r="B9194" s="1186"/>
      <c r="C9194" s="465">
        <v>173</v>
      </c>
      <c r="D9194" s="1163"/>
      <c r="E9194" s="1164"/>
      <c r="F9194" s="1164"/>
      <c r="G9194" s="1164"/>
      <c r="H9194" s="468">
        <v>0.1</v>
      </c>
      <c r="I9194" s="564"/>
      <c r="J9194" s="377">
        <f t="shared" si="295"/>
        <v>0</v>
      </c>
      <c r="K9194" s="557">
        <f t="shared" si="294"/>
        <v>0</v>
      </c>
      <c r="L9194" s="113"/>
      <c r="M9194" s="113"/>
    </row>
    <row r="9195" spans="2:13" s="181" customFormat="1" ht="12.75" hidden="1" customHeight="1">
      <c r="B9195" s="1186"/>
      <c r="C9195" s="465">
        <v>174</v>
      </c>
      <c r="D9195" s="1163"/>
      <c r="E9195" s="1164"/>
      <c r="F9195" s="1164"/>
      <c r="G9195" s="1164"/>
      <c r="H9195" s="468">
        <v>0.1</v>
      </c>
      <c r="I9195" s="564"/>
      <c r="J9195" s="377">
        <f t="shared" si="295"/>
        <v>0</v>
      </c>
      <c r="K9195" s="557">
        <f t="shared" si="294"/>
        <v>0</v>
      </c>
      <c r="L9195" s="113"/>
      <c r="M9195" s="113"/>
    </row>
    <row r="9196" spans="2:13" s="181" customFormat="1" ht="12.75" hidden="1" customHeight="1">
      <c r="B9196" s="1186"/>
      <c r="C9196" s="465">
        <v>175</v>
      </c>
      <c r="D9196" s="1163"/>
      <c r="E9196" s="1164"/>
      <c r="F9196" s="1164"/>
      <c r="G9196" s="1164"/>
      <c r="H9196" s="468">
        <v>0.1</v>
      </c>
      <c r="I9196" s="564"/>
      <c r="J9196" s="377">
        <f t="shared" si="295"/>
        <v>0</v>
      </c>
      <c r="K9196" s="557">
        <f t="shared" si="294"/>
        <v>0</v>
      </c>
      <c r="L9196" s="113"/>
      <c r="M9196" s="113"/>
    </row>
    <row r="9197" spans="2:13" s="181" customFormat="1" ht="12.75" hidden="1" customHeight="1">
      <c r="B9197" s="1186"/>
      <c r="C9197" s="465">
        <v>176</v>
      </c>
      <c r="D9197" s="1163"/>
      <c r="E9197" s="1164"/>
      <c r="F9197" s="1164"/>
      <c r="G9197" s="1164"/>
      <c r="H9197" s="468">
        <v>0.1</v>
      </c>
      <c r="I9197" s="564"/>
      <c r="J9197" s="377">
        <f t="shared" si="295"/>
        <v>0</v>
      </c>
      <c r="K9197" s="557">
        <f t="shared" si="294"/>
        <v>0</v>
      </c>
      <c r="L9197" s="113"/>
      <c r="M9197" s="113"/>
    </row>
    <row r="9198" spans="2:13" s="181" customFormat="1" ht="12.75" hidden="1" customHeight="1">
      <c r="B9198" s="1186"/>
      <c r="C9198" s="465">
        <v>177</v>
      </c>
      <c r="D9198" s="1163"/>
      <c r="E9198" s="1164"/>
      <c r="F9198" s="1164"/>
      <c r="G9198" s="1164"/>
      <c r="H9198" s="468">
        <v>0.1</v>
      </c>
      <c r="I9198" s="564"/>
      <c r="J9198" s="377">
        <f t="shared" si="295"/>
        <v>0</v>
      </c>
      <c r="K9198" s="557">
        <f t="shared" si="294"/>
        <v>0</v>
      </c>
      <c r="L9198" s="113"/>
      <c r="M9198" s="113"/>
    </row>
    <row r="9199" spans="2:13" s="181" customFormat="1" ht="12.75" hidden="1" customHeight="1">
      <c r="B9199" s="1186"/>
      <c r="C9199" s="465">
        <v>178</v>
      </c>
      <c r="D9199" s="1163"/>
      <c r="E9199" s="1164"/>
      <c r="F9199" s="1164"/>
      <c r="G9199" s="1164"/>
      <c r="H9199" s="468">
        <v>0.1</v>
      </c>
      <c r="I9199" s="564"/>
      <c r="J9199" s="377">
        <f t="shared" si="295"/>
        <v>0</v>
      </c>
      <c r="K9199" s="557">
        <f t="shared" si="294"/>
        <v>0</v>
      </c>
      <c r="L9199" s="113"/>
      <c r="M9199" s="113"/>
    </row>
    <row r="9200" spans="2:13" s="181" customFormat="1" ht="12.75" hidden="1" customHeight="1">
      <c r="B9200" s="1186"/>
      <c r="C9200" s="465">
        <v>179</v>
      </c>
      <c r="D9200" s="1163"/>
      <c r="E9200" s="1164"/>
      <c r="F9200" s="1164"/>
      <c r="G9200" s="1164"/>
      <c r="H9200" s="468">
        <v>0.1</v>
      </c>
      <c r="I9200" s="564"/>
      <c r="J9200" s="377">
        <f t="shared" si="295"/>
        <v>0</v>
      </c>
      <c r="K9200" s="557">
        <f t="shared" si="294"/>
        <v>0</v>
      </c>
      <c r="L9200" s="113"/>
      <c r="M9200" s="113"/>
    </row>
    <row r="9201" spans="2:13" s="181" customFormat="1" ht="12.75" hidden="1" customHeight="1">
      <c r="B9201" s="1186"/>
      <c r="C9201" s="465">
        <v>180</v>
      </c>
      <c r="D9201" s="1163"/>
      <c r="E9201" s="1164"/>
      <c r="F9201" s="1164"/>
      <c r="G9201" s="1164"/>
      <c r="H9201" s="468">
        <v>0.1</v>
      </c>
      <c r="I9201" s="564"/>
      <c r="J9201" s="377">
        <f t="shared" si="295"/>
        <v>0</v>
      </c>
      <c r="K9201" s="557">
        <f t="shared" si="294"/>
        <v>0</v>
      </c>
      <c r="L9201" s="113"/>
      <c r="M9201" s="113"/>
    </row>
    <row r="9202" spans="2:13" s="181" customFormat="1" ht="12.75" hidden="1" customHeight="1">
      <c r="B9202" s="1186"/>
      <c r="C9202" s="465">
        <v>181</v>
      </c>
      <c r="D9202" s="1163"/>
      <c r="E9202" s="1164"/>
      <c r="F9202" s="1164"/>
      <c r="G9202" s="1164"/>
      <c r="H9202" s="468">
        <v>0.1</v>
      </c>
      <c r="I9202" s="564"/>
      <c r="J9202" s="377">
        <f t="shared" si="295"/>
        <v>0</v>
      </c>
      <c r="K9202" s="557">
        <f t="shared" si="294"/>
        <v>0</v>
      </c>
      <c r="L9202" s="113"/>
      <c r="M9202" s="113"/>
    </row>
    <row r="9203" spans="2:13" s="181" customFormat="1" ht="12.75" hidden="1" customHeight="1">
      <c r="B9203" s="1186"/>
      <c r="C9203" s="465">
        <v>182</v>
      </c>
      <c r="D9203" s="1163"/>
      <c r="E9203" s="1164"/>
      <c r="F9203" s="1164"/>
      <c r="G9203" s="1164"/>
      <c r="H9203" s="468">
        <v>0.1</v>
      </c>
      <c r="I9203" s="564"/>
      <c r="J9203" s="377">
        <f t="shared" si="295"/>
        <v>0</v>
      </c>
      <c r="K9203" s="557">
        <f t="shared" si="294"/>
        <v>0</v>
      </c>
      <c r="L9203" s="113"/>
      <c r="M9203" s="113"/>
    </row>
    <row r="9204" spans="2:13" s="181" customFormat="1" ht="12.75" hidden="1" customHeight="1">
      <c r="B9204" s="1186"/>
      <c r="C9204" s="465">
        <v>183</v>
      </c>
      <c r="D9204" s="1163"/>
      <c r="E9204" s="1164"/>
      <c r="F9204" s="1164"/>
      <c r="G9204" s="1164"/>
      <c r="H9204" s="468">
        <v>0.1</v>
      </c>
      <c r="I9204" s="564"/>
      <c r="J9204" s="377">
        <f t="shared" si="295"/>
        <v>0</v>
      </c>
      <c r="K9204" s="557">
        <f t="shared" si="294"/>
        <v>0</v>
      </c>
      <c r="L9204" s="113"/>
      <c r="M9204" s="113"/>
    </row>
    <row r="9205" spans="2:13" s="181" customFormat="1" ht="12.75" hidden="1" customHeight="1">
      <c r="B9205" s="1186"/>
      <c r="C9205" s="465">
        <v>184</v>
      </c>
      <c r="D9205" s="1163"/>
      <c r="E9205" s="1164"/>
      <c r="F9205" s="1164"/>
      <c r="G9205" s="1164"/>
      <c r="H9205" s="468">
        <v>0.1</v>
      </c>
      <c r="I9205" s="564"/>
      <c r="J9205" s="377">
        <f t="shared" si="295"/>
        <v>0</v>
      </c>
      <c r="K9205" s="557">
        <f t="shared" si="294"/>
        <v>0</v>
      </c>
      <c r="L9205" s="113"/>
      <c r="M9205" s="113"/>
    </row>
    <row r="9206" spans="2:13" s="181" customFormat="1" ht="12.75" hidden="1" customHeight="1">
      <c r="B9206" s="1186"/>
      <c r="C9206" s="465">
        <v>185</v>
      </c>
      <c r="D9206" s="1163"/>
      <c r="E9206" s="1164"/>
      <c r="F9206" s="1164"/>
      <c r="G9206" s="1164"/>
      <c r="H9206" s="468">
        <v>0.1</v>
      </c>
      <c r="I9206" s="564"/>
      <c r="J9206" s="377">
        <f t="shared" si="295"/>
        <v>0</v>
      </c>
      <c r="K9206" s="557">
        <f t="shared" si="294"/>
        <v>0</v>
      </c>
      <c r="L9206" s="113"/>
      <c r="M9206" s="113"/>
    </row>
    <row r="9207" spans="2:13" s="181" customFormat="1" ht="12.75" hidden="1" customHeight="1">
      <c r="B9207" s="1186"/>
      <c r="C9207" s="465">
        <v>186</v>
      </c>
      <c r="D9207" s="1163"/>
      <c r="E9207" s="1164"/>
      <c r="F9207" s="1164"/>
      <c r="G9207" s="1164"/>
      <c r="H9207" s="468">
        <v>0.1</v>
      </c>
      <c r="I9207" s="564"/>
      <c r="J9207" s="377">
        <f t="shared" si="295"/>
        <v>0</v>
      </c>
      <c r="K9207" s="557">
        <f t="shared" si="294"/>
        <v>0</v>
      </c>
      <c r="L9207" s="113"/>
      <c r="M9207" s="113"/>
    </row>
    <row r="9208" spans="2:13" s="181" customFormat="1" ht="12.75" hidden="1" customHeight="1">
      <c r="B9208" s="1186"/>
      <c r="C9208" s="465">
        <v>187</v>
      </c>
      <c r="D9208" s="1163"/>
      <c r="E9208" s="1164"/>
      <c r="F9208" s="1164"/>
      <c r="G9208" s="1164"/>
      <c r="H9208" s="468">
        <v>0.1</v>
      </c>
      <c r="I9208" s="564"/>
      <c r="J9208" s="377">
        <f t="shared" si="295"/>
        <v>0</v>
      </c>
      <c r="K9208" s="557">
        <f t="shared" si="294"/>
        <v>0</v>
      </c>
      <c r="L9208" s="113"/>
      <c r="M9208" s="113"/>
    </row>
    <row r="9209" spans="2:13" s="181" customFormat="1" ht="12.75" hidden="1" customHeight="1">
      <c r="B9209" s="1186"/>
      <c r="C9209" s="465">
        <v>188</v>
      </c>
      <c r="D9209" s="1163"/>
      <c r="E9209" s="1164"/>
      <c r="F9209" s="1164"/>
      <c r="G9209" s="1164"/>
      <c r="H9209" s="468">
        <v>0.1</v>
      </c>
      <c r="I9209" s="564"/>
      <c r="J9209" s="377">
        <f t="shared" si="295"/>
        <v>0</v>
      </c>
      <c r="K9209" s="557">
        <f t="shared" si="294"/>
        <v>0</v>
      </c>
      <c r="L9209" s="113"/>
      <c r="M9209" s="113"/>
    </row>
    <row r="9210" spans="2:13" s="181" customFormat="1" ht="12.75" hidden="1" customHeight="1">
      <c r="B9210" s="1186"/>
      <c r="C9210" s="465">
        <v>189</v>
      </c>
      <c r="D9210" s="1163"/>
      <c r="E9210" s="1164"/>
      <c r="F9210" s="1164"/>
      <c r="G9210" s="1164"/>
      <c r="H9210" s="468">
        <v>0.1</v>
      </c>
      <c r="I9210" s="564"/>
      <c r="J9210" s="377">
        <f t="shared" si="295"/>
        <v>0</v>
      </c>
      <c r="K9210" s="557">
        <f t="shared" si="294"/>
        <v>0</v>
      </c>
      <c r="L9210" s="113"/>
      <c r="M9210" s="113"/>
    </row>
    <row r="9211" spans="2:13" s="181" customFormat="1" ht="12.75" hidden="1" customHeight="1">
      <c r="B9211" s="1186"/>
      <c r="C9211" s="465">
        <v>190</v>
      </c>
      <c r="D9211" s="1163"/>
      <c r="E9211" s="1164"/>
      <c r="F9211" s="1164"/>
      <c r="G9211" s="1164"/>
      <c r="H9211" s="468">
        <v>0.1</v>
      </c>
      <c r="I9211" s="564"/>
      <c r="J9211" s="377">
        <f t="shared" si="295"/>
        <v>0</v>
      </c>
      <c r="K9211" s="557">
        <f t="shared" si="294"/>
        <v>0</v>
      </c>
      <c r="L9211" s="113"/>
      <c r="M9211" s="113"/>
    </row>
    <row r="9212" spans="2:13" s="181" customFormat="1" ht="12.75" hidden="1" customHeight="1">
      <c r="B9212" s="1186"/>
      <c r="C9212" s="465">
        <v>191</v>
      </c>
      <c r="D9212" s="1163"/>
      <c r="E9212" s="1164"/>
      <c r="F9212" s="1164"/>
      <c r="G9212" s="1164"/>
      <c r="H9212" s="468">
        <v>0.1</v>
      </c>
      <c r="I9212" s="564"/>
      <c r="J9212" s="377">
        <f t="shared" si="295"/>
        <v>0</v>
      </c>
      <c r="K9212" s="557">
        <f t="shared" si="294"/>
        <v>0</v>
      </c>
      <c r="L9212" s="113"/>
      <c r="M9212" s="113"/>
    </row>
    <row r="9213" spans="2:13" s="181" customFormat="1" ht="12.75" hidden="1" customHeight="1">
      <c r="B9213" s="1186"/>
      <c r="C9213" s="465">
        <v>192</v>
      </c>
      <c r="D9213" s="1163"/>
      <c r="E9213" s="1164"/>
      <c r="F9213" s="1164"/>
      <c r="G9213" s="1164"/>
      <c r="H9213" s="468">
        <v>0.1</v>
      </c>
      <c r="I9213" s="564"/>
      <c r="J9213" s="377">
        <f t="shared" si="295"/>
        <v>0</v>
      </c>
      <c r="K9213" s="557">
        <f>IF(I9213-J9213&lt;0,0,I9213-J9213)</f>
        <v>0</v>
      </c>
      <c r="L9213" s="113"/>
      <c r="M9213" s="113"/>
    </row>
    <row r="9214" spans="2:13" s="181" customFormat="1" ht="12.75" hidden="1" customHeight="1">
      <c r="B9214" s="1186"/>
      <c r="C9214" s="465">
        <v>193</v>
      </c>
      <c r="D9214" s="1163"/>
      <c r="E9214" s="1164"/>
      <c r="F9214" s="1164"/>
      <c r="G9214" s="1164"/>
      <c r="H9214" s="468">
        <v>0.1</v>
      </c>
      <c r="I9214" s="564"/>
      <c r="J9214" s="377">
        <f t="shared" ref="J9214:J9277" si="296">$I$11027*H9214</f>
        <v>0</v>
      </c>
      <c r="K9214" s="557">
        <f t="shared" ref="K9214:K9277" si="297">IF(I9214-J9214&lt;0,0,I9214-J9214)</f>
        <v>0</v>
      </c>
      <c r="L9214" s="113"/>
      <c r="M9214" s="113"/>
    </row>
    <row r="9215" spans="2:13" s="181" customFormat="1" ht="12.75" hidden="1" customHeight="1">
      <c r="B9215" s="1186"/>
      <c r="C9215" s="465">
        <v>194</v>
      </c>
      <c r="D9215" s="1163"/>
      <c r="E9215" s="1164"/>
      <c r="F9215" s="1164"/>
      <c r="G9215" s="1164"/>
      <c r="H9215" s="468">
        <v>0.1</v>
      </c>
      <c r="I9215" s="564"/>
      <c r="J9215" s="377">
        <f t="shared" si="296"/>
        <v>0</v>
      </c>
      <c r="K9215" s="557">
        <f t="shared" si="297"/>
        <v>0</v>
      </c>
      <c r="L9215" s="113"/>
      <c r="M9215" s="113"/>
    </row>
    <row r="9216" spans="2:13" s="181" customFormat="1" ht="12.75" hidden="1" customHeight="1">
      <c r="B9216" s="1186"/>
      <c r="C9216" s="465">
        <v>195</v>
      </c>
      <c r="D9216" s="1163"/>
      <c r="E9216" s="1164"/>
      <c r="F9216" s="1164"/>
      <c r="G9216" s="1164"/>
      <c r="H9216" s="468">
        <v>0.1</v>
      </c>
      <c r="I9216" s="564"/>
      <c r="J9216" s="377">
        <f t="shared" si="296"/>
        <v>0</v>
      </c>
      <c r="K9216" s="557">
        <f t="shared" si="297"/>
        <v>0</v>
      </c>
      <c r="L9216" s="113"/>
      <c r="M9216" s="113"/>
    </row>
    <row r="9217" spans="2:13" s="181" customFormat="1" ht="12.75" hidden="1" customHeight="1">
      <c r="B9217" s="1186"/>
      <c r="C9217" s="465">
        <v>196</v>
      </c>
      <c r="D9217" s="1163"/>
      <c r="E9217" s="1164"/>
      <c r="F9217" s="1164"/>
      <c r="G9217" s="1164"/>
      <c r="H9217" s="468">
        <v>0.1</v>
      </c>
      <c r="I9217" s="564"/>
      <c r="J9217" s="377">
        <f t="shared" si="296"/>
        <v>0</v>
      </c>
      <c r="K9217" s="557">
        <f t="shared" si="297"/>
        <v>0</v>
      </c>
      <c r="L9217" s="113"/>
      <c r="M9217" s="113"/>
    </row>
    <row r="9218" spans="2:13" s="181" customFormat="1" ht="12.75" hidden="1" customHeight="1">
      <c r="B9218" s="1186"/>
      <c r="C9218" s="465">
        <v>197</v>
      </c>
      <c r="D9218" s="1163"/>
      <c r="E9218" s="1164"/>
      <c r="F9218" s="1164"/>
      <c r="G9218" s="1164"/>
      <c r="H9218" s="468">
        <v>0.1</v>
      </c>
      <c r="I9218" s="564"/>
      <c r="J9218" s="377">
        <f t="shared" si="296"/>
        <v>0</v>
      </c>
      <c r="K9218" s="557">
        <f t="shared" si="297"/>
        <v>0</v>
      </c>
      <c r="L9218" s="113"/>
      <c r="M9218" s="113"/>
    </row>
    <row r="9219" spans="2:13" s="181" customFormat="1" ht="12.75" hidden="1" customHeight="1">
      <c r="B9219" s="1186"/>
      <c r="C9219" s="465">
        <v>198</v>
      </c>
      <c r="D9219" s="1163"/>
      <c r="E9219" s="1164"/>
      <c r="F9219" s="1164"/>
      <c r="G9219" s="1164"/>
      <c r="H9219" s="468">
        <v>0.1</v>
      </c>
      <c r="I9219" s="564"/>
      <c r="J9219" s="377">
        <f t="shared" si="296"/>
        <v>0</v>
      </c>
      <c r="K9219" s="557">
        <f t="shared" si="297"/>
        <v>0</v>
      </c>
      <c r="L9219" s="113"/>
      <c r="M9219" s="113"/>
    </row>
    <row r="9220" spans="2:13" s="181" customFormat="1" ht="12.75" hidden="1" customHeight="1">
      <c r="B9220" s="1186"/>
      <c r="C9220" s="465">
        <v>199</v>
      </c>
      <c r="D9220" s="1163"/>
      <c r="E9220" s="1164"/>
      <c r="F9220" s="1164"/>
      <c r="G9220" s="1164"/>
      <c r="H9220" s="468">
        <v>0.1</v>
      </c>
      <c r="I9220" s="564"/>
      <c r="J9220" s="377">
        <f t="shared" si="296"/>
        <v>0</v>
      </c>
      <c r="K9220" s="557">
        <f t="shared" si="297"/>
        <v>0</v>
      </c>
      <c r="L9220" s="113"/>
      <c r="M9220" s="113"/>
    </row>
    <row r="9221" spans="2:13" s="181" customFormat="1" ht="12.75" hidden="1" customHeight="1">
      <c r="B9221" s="1186"/>
      <c r="C9221" s="465">
        <v>200</v>
      </c>
      <c r="D9221" s="1163"/>
      <c r="E9221" s="1164"/>
      <c r="F9221" s="1164"/>
      <c r="G9221" s="1164"/>
      <c r="H9221" s="468">
        <v>0.1</v>
      </c>
      <c r="I9221" s="564"/>
      <c r="J9221" s="377">
        <f t="shared" si="296"/>
        <v>0</v>
      </c>
      <c r="K9221" s="557">
        <f t="shared" si="297"/>
        <v>0</v>
      </c>
      <c r="L9221" s="113"/>
      <c r="M9221" s="113"/>
    </row>
    <row r="9222" spans="2:13" s="181" customFormat="1" ht="12.75" hidden="1" customHeight="1">
      <c r="B9222" s="1186"/>
      <c r="C9222" s="465">
        <v>201</v>
      </c>
      <c r="D9222" s="1163"/>
      <c r="E9222" s="1164"/>
      <c r="F9222" s="1164"/>
      <c r="G9222" s="1164"/>
      <c r="H9222" s="468">
        <v>0.1</v>
      </c>
      <c r="I9222" s="564"/>
      <c r="J9222" s="377">
        <f t="shared" si="296"/>
        <v>0</v>
      </c>
      <c r="K9222" s="557">
        <f t="shared" si="297"/>
        <v>0</v>
      </c>
      <c r="L9222" s="113"/>
      <c r="M9222" s="113"/>
    </row>
    <row r="9223" spans="2:13" s="181" customFormat="1" ht="12.75" hidden="1" customHeight="1">
      <c r="B9223" s="1186"/>
      <c r="C9223" s="465">
        <v>202</v>
      </c>
      <c r="D9223" s="1163"/>
      <c r="E9223" s="1164"/>
      <c r="F9223" s="1164"/>
      <c r="G9223" s="1164"/>
      <c r="H9223" s="468">
        <v>0.1</v>
      </c>
      <c r="I9223" s="564"/>
      <c r="J9223" s="377">
        <f t="shared" si="296"/>
        <v>0</v>
      </c>
      <c r="K9223" s="557">
        <f t="shared" si="297"/>
        <v>0</v>
      </c>
      <c r="L9223" s="113"/>
      <c r="M9223" s="113"/>
    </row>
    <row r="9224" spans="2:13" s="181" customFormat="1" ht="12.75" hidden="1" customHeight="1">
      <c r="B9224" s="1186"/>
      <c r="C9224" s="465">
        <v>203</v>
      </c>
      <c r="D9224" s="1163"/>
      <c r="E9224" s="1164"/>
      <c r="F9224" s="1164"/>
      <c r="G9224" s="1164"/>
      <c r="H9224" s="468">
        <v>0.1</v>
      </c>
      <c r="I9224" s="564"/>
      <c r="J9224" s="377">
        <f t="shared" si="296"/>
        <v>0</v>
      </c>
      <c r="K9224" s="557">
        <f t="shared" si="297"/>
        <v>0</v>
      </c>
      <c r="L9224" s="113"/>
      <c r="M9224" s="113"/>
    </row>
    <row r="9225" spans="2:13" s="181" customFormat="1" ht="12.75" hidden="1" customHeight="1">
      <c r="B9225" s="1186"/>
      <c r="C9225" s="465">
        <v>204</v>
      </c>
      <c r="D9225" s="1163"/>
      <c r="E9225" s="1164"/>
      <c r="F9225" s="1164"/>
      <c r="G9225" s="1164"/>
      <c r="H9225" s="468">
        <v>0.1</v>
      </c>
      <c r="I9225" s="564"/>
      <c r="J9225" s="377">
        <f t="shared" si="296"/>
        <v>0</v>
      </c>
      <c r="K9225" s="557">
        <f t="shared" si="297"/>
        <v>0</v>
      </c>
      <c r="L9225" s="113"/>
      <c r="M9225" s="113"/>
    </row>
    <row r="9226" spans="2:13" s="181" customFormat="1" ht="12.75" hidden="1" customHeight="1">
      <c r="B9226" s="1186"/>
      <c r="C9226" s="465">
        <v>205</v>
      </c>
      <c r="D9226" s="1163"/>
      <c r="E9226" s="1164"/>
      <c r="F9226" s="1164"/>
      <c r="G9226" s="1164"/>
      <c r="H9226" s="468">
        <v>0.1</v>
      </c>
      <c r="I9226" s="564"/>
      <c r="J9226" s="377">
        <f t="shared" si="296"/>
        <v>0</v>
      </c>
      <c r="K9226" s="557">
        <f t="shared" si="297"/>
        <v>0</v>
      </c>
      <c r="L9226" s="113"/>
      <c r="M9226" s="113"/>
    </row>
    <row r="9227" spans="2:13" s="181" customFormat="1" ht="12.75" hidden="1" customHeight="1">
      <c r="B9227" s="1186"/>
      <c r="C9227" s="465">
        <v>206</v>
      </c>
      <c r="D9227" s="1163"/>
      <c r="E9227" s="1164"/>
      <c r="F9227" s="1164"/>
      <c r="G9227" s="1164"/>
      <c r="H9227" s="468">
        <v>0.1</v>
      </c>
      <c r="I9227" s="564"/>
      <c r="J9227" s="377">
        <f t="shared" si="296"/>
        <v>0</v>
      </c>
      <c r="K9227" s="557">
        <f t="shared" si="297"/>
        <v>0</v>
      </c>
      <c r="L9227" s="113"/>
      <c r="M9227" s="113"/>
    </row>
    <row r="9228" spans="2:13" s="181" customFormat="1" ht="12.75" hidden="1" customHeight="1">
      <c r="B9228" s="1186"/>
      <c r="C9228" s="465">
        <v>207</v>
      </c>
      <c r="D9228" s="1163"/>
      <c r="E9228" s="1164"/>
      <c r="F9228" s="1164"/>
      <c r="G9228" s="1164"/>
      <c r="H9228" s="468">
        <v>0.1</v>
      </c>
      <c r="I9228" s="564"/>
      <c r="J9228" s="377">
        <f t="shared" si="296"/>
        <v>0</v>
      </c>
      <c r="K9228" s="557">
        <f t="shared" si="297"/>
        <v>0</v>
      </c>
      <c r="L9228" s="113"/>
      <c r="M9228" s="113"/>
    </row>
    <row r="9229" spans="2:13" s="181" customFormat="1" ht="12.75" hidden="1" customHeight="1">
      <c r="B9229" s="1186"/>
      <c r="C9229" s="465">
        <v>208</v>
      </c>
      <c r="D9229" s="1163"/>
      <c r="E9229" s="1164"/>
      <c r="F9229" s="1164"/>
      <c r="G9229" s="1164"/>
      <c r="H9229" s="468">
        <v>0.1</v>
      </c>
      <c r="I9229" s="564"/>
      <c r="J9229" s="377">
        <f t="shared" si="296"/>
        <v>0</v>
      </c>
      <c r="K9229" s="557">
        <f t="shared" si="297"/>
        <v>0</v>
      </c>
      <c r="L9229" s="113"/>
      <c r="M9229" s="113"/>
    </row>
    <row r="9230" spans="2:13" s="181" customFormat="1" ht="12.75" hidden="1" customHeight="1">
      <c r="B9230" s="1186"/>
      <c r="C9230" s="465">
        <v>209</v>
      </c>
      <c r="D9230" s="1163"/>
      <c r="E9230" s="1164"/>
      <c r="F9230" s="1164"/>
      <c r="G9230" s="1164"/>
      <c r="H9230" s="468">
        <v>0.1</v>
      </c>
      <c r="I9230" s="564"/>
      <c r="J9230" s="377">
        <f t="shared" si="296"/>
        <v>0</v>
      </c>
      <c r="K9230" s="557">
        <f t="shared" si="297"/>
        <v>0</v>
      </c>
      <c r="L9230" s="113"/>
      <c r="M9230" s="113"/>
    </row>
    <row r="9231" spans="2:13" s="181" customFormat="1" ht="12.75" hidden="1" customHeight="1">
      <c r="B9231" s="1186"/>
      <c r="C9231" s="465">
        <v>210</v>
      </c>
      <c r="D9231" s="1163"/>
      <c r="E9231" s="1164"/>
      <c r="F9231" s="1164"/>
      <c r="G9231" s="1164"/>
      <c r="H9231" s="468">
        <v>0.1</v>
      </c>
      <c r="I9231" s="564"/>
      <c r="J9231" s="377">
        <f t="shared" si="296"/>
        <v>0</v>
      </c>
      <c r="K9231" s="557">
        <f t="shared" si="297"/>
        <v>0</v>
      </c>
      <c r="L9231" s="113"/>
      <c r="M9231" s="113"/>
    </row>
    <row r="9232" spans="2:13" s="181" customFormat="1" ht="12.75" hidden="1" customHeight="1">
      <c r="B9232" s="1186"/>
      <c r="C9232" s="465">
        <v>211</v>
      </c>
      <c r="D9232" s="1163"/>
      <c r="E9232" s="1164"/>
      <c r="F9232" s="1164"/>
      <c r="G9232" s="1164"/>
      <c r="H9232" s="468">
        <v>0.1</v>
      </c>
      <c r="I9232" s="564"/>
      <c r="J9232" s="377">
        <f t="shared" si="296"/>
        <v>0</v>
      </c>
      <c r="K9232" s="557">
        <f t="shared" si="297"/>
        <v>0</v>
      </c>
      <c r="L9232" s="113"/>
      <c r="M9232" s="113"/>
    </row>
    <row r="9233" spans="2:13" s="181" customFormat="1" ht="12.75" hidden="1" customHeight="1">
      <c r="B9233" s="1186"/>
      <c r="C9233" s="465">
        <v>212</v>
      </c>
      <c r="D9233" s="1163"/>
      <c r="E9233" s="1164"/>
      <c r="F9233" s="1164"/>
      <c r="G9233" s="1164"/>
      <c r="H9233" s="468">
        <v>0.1</v>
      </c>
      <c r="I9233" s="564"/>
      <c r="J9233" s="377">
        <f t="shared" si="296"/>
        <v>0</v>
      </c>
      <c r="K9233" s="557">
        <f t="shared" si="297"/>
        <v>0</v>
      </c>
      <c r="L9233" s="113"/>
      <c r="M9233" s="113"/>
    </row>
    <row r="9234" spans="2:13" s="181" customFormat="1" ht="12.75" hidden="1" customHeight="1">
      <c r="B9234" s="1186"/>
      <c r="C9234" s="465">
        <v>213</v>
      </c>
      <c r="D9234" s="1163"/>
      <c r="E9234" s="1164"/>
      <c r="F9234" s="1164"/>
      <c r="G9234" s="1164"/>
      <c r="H9234" s="468">
        <v>0.1</v>
      </c>
      <c r="I9234" s="564"/>
      <c r="J9234" s="377">
        <f t="shared" si="296"/>
        <v>0</v>
      </c>
      <c r="K9234" s="557">
        <f t="shared" si="297"/>
        <v>0</v>
      </c>
      <c r="L9234" s="113"/>
      <c r="M9234" s="113"/>
    </row>
    <row r="9235" spans="2:13" s="181" customFormat="1" ht="12.75" hidden="1" customHeight="1">
      <c r="B9235" s="1186"/>
      <c r="C9235" s="465">
        <v>214</v>
      </c>
      <c r="D9235" s="1163"/>
      <c r="E9235" s="1164"/>
      <c r="F9235" s="1164"/>
      <c r="G9235" s="1164"/>
      <c r="H9235" s="468">
        <v>0.1</v>
      </c>
      <c r="I9235" s="564"/>
      <c r="J9235" s="377">
        <f t="shared" si="296"/>
        <v>0</v>
      </c>
      <c r="K9235" s="557">
        <f t="shared" si="297"/>
        <v>0</v>
      </c>
      <c r="L9235" s="113"/>
      <c r="M9235" s="113"/>
    </row>
    <row r="9236" spans="2:13" s="181" customFormat="1" ht="12.75" hidden="1" customHeight="1">
      <c r="B9236" s="1186"/>
      <c r="C9236" s="465">
        <v>215</v>
      </c>
      <c r="D9236" s="1163"/>
      <c r="E9236" s="1164"/>
      <c r="F9236" s="1164"/>
      <c r="G9236" s="1164"/>
      <c r="H9236" s="468">
        <v>0.1</v>
      </c>
      <c r="I9236" s="564"/>
      <c r="J9236" s="377">
        <f t="shared" si="296"/>
        <v>0</v>
      </c>
      <c r="K9236" s="557">
        <f t="shared" si="297"/>
        <v>0</v>
      </c>
      <c r="L9236" s="113"/>
      <c r="M9236" s="113"/>
    </row>
    <row r="9237" spans="2:13" s="181" customFormat="1" ht="12.75" hidden="1" customHeight="1">
      <c r="B9237" s="1186"/>
      <c r="C9237" s="465">
        <v>216</v>
      </c>
      <c r="D9237" s="1163"/>
      <c r="E9237" s="1164"/>
      <c r="F9237" s="1164"/>
      <c r="G9237" s="1164"/>
      <c r="H9237" s="468">
        <v>0.1</v>
      </c>
      <c r="I9237" s="564"/>
      <c r="J9237" s="377">
        <f t="shared" si="296"/>
        <v>0</v>
      </c>
      <c r="K9237" s="557">
        <f t="shared" si="297"/>
        <v>0</v>
      </c>
      <c r="L9237" s="113"/>
      <c r="M9237" s="113"/>
    </row>
    <row r="9238" spans="2:13" s="181" customFormat="1" ht="12.75" hidden="1" customHeight="1">
      <c r="B9238" s="1186"/>
      <c r="C9238" s="465">
        <v>217</v>
      </c>
      <c r="D9238" s="1163"/>
      <c r="E9238" s="1164"/>
      <c r="F9238" s="1164"/>
      <c r="G9238" s="1164"/>
      <c r="H9238" s="468">
        <v>0.1</v>
      </c>
      <c r="I9238" s="564"/>
      <c r="J9238" s="377">
        <f t="shared" si="296"/>
        <v>0</v>
      </c>
      <c r="K9238" s="557">
        <f t="shared" si="297"/>
        <v>0</v>
      </c>
      <c r="L9238" s="113"/>
      <c r="M9238" s="113"/>
    </row>
    <row r="9239" spans="2:13" s="181" customFormat="1" ht="12.75" hidden="1" customHeight="1">
      <c r="B9239" s="1186"/>
      <c r="C9239" s="465">
        <v>218</v>
      </c>
      <c r="D9239" s="1163"/>
      <c r="E9239" s="1164"/>
      <c r="F9239" s="1164"/>
      <c r="G9239" s="1164"/>
      <c r="H9239" s="468">
        <v>0.1</v>
      </c>
      <c r="I9239" s="564"/>
      <c r="J9239" s="377">
        <f t="shared" si="296"/>
        <v>0</v>
      </c>
      <c r="K9239" s="557">
        <f t="shared" si="297"/>
        <v>0</v>
      </c>
      <c r="L9239" s="113"/>
      <c r="M9239" s="113"/>
    </row>
    <row r="9240" spans="2:13" s="181" customFormat="1" ht="12.75" hidden="1" customHeight="1">
      <c r="B9240" s="1186"/>
      <c r="C9240" s="465">
        <v>219</v>
      </c>
      <c r="D9240" s="1163"/>
      <c r="E9240" s="1164"/>
      <c r="F9240" s="1164"/>
      <c r="G9240" s="1164"/>
      <c r="H9240" s="468">
        <v>0.1</v>
      </c>
      <c r="I9240" s="564"/>
      <c r="J9240" s="377">
        <f t="shared" si="296"/>
        <v>0</v>
      </c>
      <c r="K9240" s="557">
        <f t="shared" si="297"/>
        <v>0</v>
      </c>
      <c r="L9240" s="113"/>
      <c r="M9240" s="113"/>
    </row>
    <row r="9241" spans="2:13" s="181" customFormat="1" ht="12.75" hidden="1" customHeight="1">
      <c r="B9241" s="1186"/>
      <c r="C9241" s="465">
        <v>220</v>
      </c>
      <c r="D9241" s="1163"/>
      <c r="E9241" s="1164"/>
      <c r="F9241" s="1164"/>
      <c r="G9241" s="1164"/>
      <c r="H9241" s="468">
        <v>0.1</v>
      </c>
      <c r="I9241" s="564"/>
      <c r="J9241" s="377">
        <f t="shared" si="296"/>
        <v>0</v>
      </c>
      <c r="K9241" s="557">
        <f t="shared" si="297"/>
        <v>0</v>
      </c>
      <c r="L9241" s="113"/>
      <c r="M9241" s="113"/>
    </row>
    <row r="9242" spans="2:13" s="181" customFormat="1" ht="12.75" hidden="1" customHeight="1">
      <c r="B9242" s="1186"/>
      <c r="C9242" s="465">
        <v>221</v>
      </c>
      <c r="D9242" s="1163"/>
      <c r="E9242" s="1164"/>
      <c r="F9242" s="1164"/>
      <c r="G9242" s="1164"/>
      <c r="H9242" s="468">
        <v>0.1</v>
      </c>
      <c r="I9242" s="564"/>
      <c r="J9242" s="377">
        <f t="shared" si="296"/>
        <v>0</v>
      </c>
      <c r="K9242" s="557">
        <f t="shared" si="297"/>
        <v>0</v>
      </c>
      <c r="L9242" s="113"/>
      <c r="M9242" s="113"/>
    </row>
    <row r="9243" spans="2:13" s="181" customFormat="1" ht="12.75" hidden="1" customHeight="1">
      <c r="B9243" s="1186"/>
      <c r="C9243" s="465">
        <v>222</v>
      </c>
      <c r="D9243" s="1163"/>
      <c r="E9243" s="1164"/>
      <c r="F9243" s="1164"/>
      <c r="G9243" s="1164"/>
      <c r="H9243" s="468">
        <v>0.1</v>
      </c>
      <c r="I9243" s="564"/>
      <c r="J9243" s="377">
        <f t="shared" si="296"/>
        <v>0</v>
      </c>
      <c r="K9243" s="557">
        <f t="shared" si="297"/>
        <v>0</v>
      </c>
      <c r="L9243" s="113"/>
      <c r="M9243" s="113"/>
    </row>
    <row r="9244" spans="2:13" s="181" customFormat="1" ht="12.75" hidden="1" customHeight="1">
      <c r="B9244" s="1186"/>
      <c r="C9244" s="465">
        <v>223</v>
      </c>
      <c r="D9244" s="1163"/>
      <c r="E9244" s="1164"/>
      <c r="F9244" s="1164"/>
      <c r="G9244" s="1164"/>
      <c r="H9244" s="468">
        <v>0.1</v>
      </c>
      <c r="I9244" s="564"/>
      <c r="J9244" s="377">
        <f t="shared" si="296"/>
        <v>0</v>
      </c>
      <c r="K9244" s="557">
        <f t="shared" si="297"/>
        <v>0</v>
      </c>
      <c r="L9244" s="113"/>
      <c r="M9244" s="113"/>
    </row>
    <row r="9245" spans="2:13" s="181" customFormat="1" ht="12.75" hidden="1" customHeight="1">
      <c r="B9245" s="1186"/>
      <c r="C9245" s="465">
        <v>224</v>
      </c>
      <c r="D9245" s="1163"/>
      <c r="E9245" s="1164"/>
      <c r="F9245" s="1164"/>
      <c r="G9245" s="1164"/>
      <c r="H9245" s="468">
        <v>0.1</v>
      </c>
      <c r="I9245" s="564"/>
      <c r="J9245" s="377">
        <f t="shared" si="296"/>
        <v>0</v>
      </c>
      <c r="K9245" s="557">
        <f t="shared" si="297"/>
        <v>0</v>
      </c>
      <c r="L9245" s="113"/>
      <c r="M9245" s="113"/>
    </row>
    <row r="9246" spans="2:13" s="181" customFormat="1" ht="12.75" hidden="1" customHeight="1">
      <c r="B9246" s="1186"/>
      <c r="C9246" s="465">
        <v>225</v>
      </c>
      <c r="D9246" s="1163"/>
      <c r="E9246" s="1164"/>
      <c r="F9246" s="1164"/>
      <c r="G9246" s="1164"/>
      <c r="H9246" s="468">
        <v>0.1</v>
      </c>
      <c r="I9246" s="564"/>
      <c r="J9246" s="377">
        <f t="shared" si="296"/>
        <v>0</v>
      </c>
      <c r="K9246" s="557">
        <f t="shared" si="297"/>
        <v>0</v>
      </c>
      <c r="L9246" s="113"/>
      <c r="M9246" s="113"/>
    </row>
    <row r="9247" spans="2:13" s="181" customFormat="1" ht="12.75" hidden="1" customHeight="1">
      <c r="B9247" s="1186"/>
      <c r="C9247" s="465">
        <v>226</v>
      </c>
      <c r="D9247" s="1163"/>
      <c r="E9247" s="1164"/>
      <c r="F9247" s="1164"/>
      <c r="G9247" s="1164"/>
      <c r="H9247" s="468">
        <v>0.1</v>
      </c>
      <c r="I9247" s="564"/>
      <c r="J9247" s="377">
        <f t="shared" si="296"/>
        <v>0</v>
      </c>
      <c r="K9247" s="557">
        <f t="shared" si="297"/>
        <v>0</v>
      </c>
      <c r="L9247" s="113"/>
      <c r="M9247" s="113"/>
    </row>
    <row r="9248" spans="2:13" s="181" customFormat="1" ht="12.75" hidden="1" customHeight="1">
      <c r="B9248" s="1186"/>
      <c r="C9248" s="465">
        <v>227</v>
      </c>
      <c r="D9248" s="1163"/>
      <c r="E9248" s="1164"/>
      <c r="F9248" s="1164"/>
      <c r="G9248" s="1164"/>
      <c r="H9248" s="468">
        <v>0.1</v>
      </c>
      <c r="I9248" s="564"/>
      <c r="J9248" s="377">
        <f t="shared" si="296"/>
        <v>0</v>
      </c>
      <c r="K9248" s="557">
        <f t="shared" si="297"/>
        <v>0</v>
      </c>
      <c r="L9248" s="113"/>
      <c r="M9248" s="113"/>
    </row>
    <row r="9249" spans="2:13" s="181" customFormat="1" ht="12.75" hidden="1" customHeight="1">
      <c r="B9249" s="1186"/>
      <c r="C9249" s="465">
        <v>228</v>
      </c>
      <c r="D9249" s="1163"/>
      <c r="E9249" s="1164"/>
      <c r="F9249" s="1164"/>
      <c r="G9249" s="1164"/>
      <c r="H9249" s="468">
        <v>0.1</v>
      </c>
      <c r="I9249" s="564"/>
      <c r="J9249" s="377">
        <f t="shared" si="296"/>
        <v>0</v>
      </c>
      <c r="K9249" s="557">
        <f t="shared" si="297"/>
        <v>0</v>
      </c>
      <c r="L9249" s="113"/>
      <c r="M9249" s="113"/>
    </row>
    <row r="9250" spans="2:13" s="181" customFormat="1" ht="12.75" hidden="1" customHeight="1">
      <c r="B9250" s="1186"/>
      <c r="C9250" s="465">
        <v>229</v>
      </c>
      <c r="D9250" s="1163"/>
      <c r="E9250" s="1164"/>
      <c r="F9250" s="1164"/>
      <c r="G9250" s="1164"/>
      <c r="H9250" s="468">
        <v>0.1</v>
      </c>
      <c r="I9250" s="564"/>
      <c r="J9250" s="377">
        <f t="shared" si="296"/>
        <v>0</v>
      </c>
      <c r="K9250" s="557">
        <f t="shared" si="297"/>
        <v>0</v>
      </c>
      <c r="L9250" s="113"/>
      <c r="M9250" s="113"/>
    </row>
    <row r="9251" spans="2:13" s="181" customFormat="1" ht="12.75" hidden="1" customHeight="1">
      <c r="B9251" s="1186"/>
      <c r="C9251" s="465">
        <v>230</v>
      </c>
      <c r="D9251" s="1163"/>
      <c r="E9251" s="1164"/>
      <c r="F9251" s="1164"/>
      <c r="G9251" s="1164"/>
      <c r="H9251" s="468">
        <v>0.1</v>
      </c>
      <c r="I9251" s="564"/>
      <c r="J9251" s="377">
        <f t="shared" si="296"/>
        <v>0</v>
      </c>
      <c r="K9251" s="557">
        <f t="shared" si="297"/>
        <v>0</v>
      </c>
      <c r="L9251" s="113"/>
      <c r="M9251" s="113"/>
    </row>
    <row r="9252" spans="2:13" s="181" customFormat="1" ht="12.75" hidden="1" customHeight="1">
      <c r="B9252" s="1186"/>
      <c r="C9252" s="465">
        <v>231</v>
      </c>
      <c r="D9252" s="1163"/>
      <c r="E9252" s="1164"/>
      <c r="F9252" s="1164"/>
      <c r="G9252" s="1164"/>
      <c r="H9252" s="468">
        <v>0.1</v>
      </c>
      <c r="I9252" s="564"/>
      <c r="J9252" s="377">
        <f t="shared" si="296"/>
        <v>0</v>
      </c>
      <c r="K9252" s="557">
        <f t="shared" si="297"/>
        <v>0</v>
      </c>
      <c r="L9252" s="113"/>
      <c r="M9252" s="113"/>
    </row>
    <row r="9253" spans="2:13" s="181" customFormat="1" ht="12.75" hidden="1" customHeight="1">
      <c r="B9253" s="1186"/>
      <c r="C9253" s="465">
        <v>232</v>
      </c>
      <c r="D9253" s="1163"/>
      <c r="E9253" s="1164"/>
      <c r="F9253" s="1164"/>
      <c r="G9253" s="1164"/>
      <c r="H9253" s="468">
        <v>0.1</v>
      </c>
      <c r="I9253" s="564"/>
      <c r="J9253" s="377">
        <f t="shared" si="296"/>
        <v>0</v>
      </c>
      <c r="K9253" s="557">
        <f t="shared" si="297"/>
        <v>0</v>
      </c>
      <c r="L9253" s="113"/>
      <c r="M9253" s="113"/>
    </row>
    <row r="9254" spans="2:13" s="181" customFormat="1" ht="12.75" hidden="1" customHeight="1">
      <c r="B9254" s="1186"/>
      <c r="C9254" s="465">
        <v>233</v>
      </c>
      <c r="D9254" s="1163"/>
      <c r="E9254" s="1164"/>
      <c r="F9254" s="1164"/>
      <c r="G9254" s="1164"/>
      <c r="H9254" s="468">
        <v>0.1</v>
      </c>
      <c r="I9254" s="564"/>
      <c r="J9254" s="377">
        <f t="shared" si="296"/>
        <v>0</v>
      </c>
      <c r="K9254" s="557">
        <f t="shared" si="297"/>
        <v>0</v>
      </c>
      <c r="L9254" s="113"/>
      <c r="M9254" s="113"/>
    </row>
    <row r="9255" spans="2:13" s="181" customFormat="1" ht="12.75" hidden="1" customHeight="1">
      <c r="B9255" s="1186"/>
      <c r="C9255" s="465">
        <v>234</v>
      </c>
      <c r="D9255" s="1163"/>
      <c r="E9255" s="1164"/>
      <c r="F9255" s="1164"/>
      <c r="G9255" s="1164"/>
      <c r="H9255" s="468">
        <v>0.1</v>
      </c>
      <c r="I9255" s="564"/>
      <c r="J9255" s="377">
        <f t="shared" si="296"/>
        <v>0</v>
      </c>
      <c r="K9255" s="557">
        <f t="shared" si="297"/>
        <v>0</v>
      </c>
      <c r="L9255" s="113"/>
      <c r="M9255" s="113"/>
    </row>
    <row r="9256" spans="2:13" s="181" customFormat="1" ht="12.75" hidden="1" customHeight="1">
      <c r="B9256" s="1186"/>
      <c r="C9256" s="465">
        <v>235</v>
      </c>
      <c r="D9256" s="1163"/>
      <c r="E9256" s="1164"/>
      <c r="F9256" s="1164"/>
      <c r="G9256" s="1164"/>
      <c r="H9256" s="468">
        <v>0.1</v>
      </c>
      <c r="I9256" s="564"/>
      <c r="J9256" s="377">
        <f t="shared" si="296"/>
        <v>0</v>
      </c>
      <c r="K9256" s="557">
        <f t="shared" si="297"/>
        <v>0</v>
      </c>
      <c r="L9256" s="113"/>
      <c r="M9256" s="113"/>
    </row>
    <row r="9257" spans="2:13" s="181" customFormat="1" ht="12.75" hidden="1" customHeight="1">
      <c r="B9257" s="1186"/>
      <c r="C9257" s="465">
        <v>236</v>
      </c>
      <c r="D9257" s="1163"/>
      <c r="E9257" s="1164"/>
      <c r="F9257" s="1164"/>
      <c r="G9257" s="1164"/>
      <c r="H9257" s="468">
        <v>0.1</v>
      </c>
      <c r="I9257" s="564"/>
      <c r="J9257" s="377">
        <f t="shared" si="296"/>
        <v>0</v>
      </c>
      <c r="K9257" s="557">
        <f t="shared" si="297"/>
        <v>0</v>
      </c>
      <c r="L9257" s="113"/>
      <c r="M9257" s="113"/>
    </row>
    <row r="9258" spans="2:13" s="181" customFormat="1" ht="12.75" hidden="1" customHeight="1">
      <c r="B9258" s="1186"/>
      <c r="C9258" s="465">
        <v>237</v>
      </c>
      <c r="D9258" s="1163"/>
      <c r="E9258" s="1164"/>
      <c r="F9258" s="1164"/>
      <c r="G9258" s="1164"/>
      <c r="H9258" s="468">
        <v>0.1</v>
      </c>
      <c r="I9258" s="564"/>
      <c r="J9258" s="377">
        <f t="shared" si="296"/>
        <v>0</v>
      </c>
      <c r="K9258" s="557">
        <f t="shared" si="297"/>
        <v>0</v>
      </c>
      <c r="L9258" s="113"/>
      <c r="M9258" s="113"/>
    </row>
    <row r="9259" spans="2:13" s="181" customFormat="1" ht="12.75" hidden="1" customHeight="1">
      <c r="B9259" s="1186"/>
      <c r="C9259" s="465">
        <v>238</v>
      </c>
      <c r="D9259" s="1163"/>
      <c r="E9259" s="1164"/>
      <c r="F9259" s="1164"/>
      <c r="G9259" s="1164"/>
      <c r="H9259" s="468">
        <v>0.1</v>
      </c>
      <c r="I9259" s="564"/>
      <c r="J9259" s="377">
        <f t="shared" si="296"/>
        <v>0</v>
      </c>
      <c r="K9259" s="557">
        <f t="shared" si="297"/>
        <v>0</v>
      </c>
      <c r="L9259" s="113"/>
      <c r="M9259" s="113"/>
    </row>
    <row r="9260" spans="2:13" s="181" customFormat="1" ht="12.75" hidden="1" customHeight="1">
      <c r="B9260" s="1186"/>
      <c r="C9260" s="465">
        <v>239</v>
      </c>
      <c r="D9260" s="1163"/>
      <c r="E9260" s="1164"/>
      <c r="F9260" s="1164"/>
      <c r="G9260" s="1164"/>
      <c r="H9260" s="468">
        <v>0.1</v>
      </c>
      <c r="I9260" s="564"/>
      <c r="J9260" s="377">
        <f t="shared" si="296"/>
        <v>0</v>
      </c>
      <c r="K9260" s="557">
        <f t="shared" si="297"/>
        <v>0</v>
      </c>
      <c r="L9260" s="113"/>
      <c r="M9260" s="113"/>
    </row>
    <row r="9261" spans="2:13" s="181" customFormat="1" ht="12.75" hidden="1" customHeight="1">
      <c r="B9261" s="1186"/>
      <c r="C9261" s="465">
        <v>240</v>
      </c>
      <c r="D9261" s="1163"/>
      <c r="E9261" s="1164"/>
      <c r="F9261" s="1164"/>
      <c r="G9261" s="1164"/>
      <c r="H9261" s="468">
        <v>0.1</v>
      </c>
      <c r="I9261" s="564"/>
      <c r="J9261" s="377">
        <f t="shared" si="296"/>
        <v>0</v>
      </c>
      <c r="K9261" s="557">
        <f t="shared" si="297"/>
        <v>0</v>
      </c>
      <c r="L9261" s="113"/>
      <c r="M9261" s="113"/>
    </row>
    <row r="9262" spans="2:13" s="181" customFormat="1" ht="12.75" hidden="1" customHeight="1">
      <c r="B9262" s="1186"/>
      <c r="C9262" s="465">
        <v>241</v>
      </c>
      <c r="D9262" s="1163"/>
      <c r="E9262" s="1164"/>
      <c r="F9262" s="1164"/>
      <c r="G9262" s="1164"/>
      <c r="H9262" s="468">
        <v>0.1</v>
      </c>
      <c r="I9262" s="564"/>
      <c r="J9262" s="377">
        <f t="shared" si="296"/>
        <v>0</v>
      </c>
      <c r="K9262" s="557">
        <f t="shared" si="297"/>
        <v>0</v>
      </c>
      <c r="L9262" s="113"/>
      <c r="M9262" s="113"/>
    </row>
    <row r="9263" spans="2:13" s="181" customFormat="1" ht="12.75" hidden="1" customHeight="1">
      <c r="B9263" s="1186"/>
      <c r="C9263" s="465">
        <v>242</v>
      </c>
      <c r="D9263" s="1163"/>
      <c r="E9263" s="1164"/>
      <c r="F9263" s="1164"/>
      <c r="G9263" s="1164"/>
      <c r="H9263" s="468">
        <v>0.1</v>
      </c>
      <c r="I9263" s="564"/>
      <c r="J9263" s="377">
        <f t="shared" si="296"/>
        <v>0</v>
      </c>
      <c r="K9263" s="557">
        <f t="shared" si="297"/>
        <v>0</v>
      </c>
      <c r="L9263" s="113"/>
      <c r="M9263" s="113"/>
    </row>
    <row r="9264" spans="2:13" s="181" customFormat="1" ht="12.75" hidden="1" customHeight="1">
      <c r="B9264" s="1186"/>
      <c r="C9264" s="465">
        <v>243</v>
      </c>
      <c r="D9264" s="1163"/>
      <c r="E9264" s="1164"/>
      <c r="F9264" s="1164"/>
      <c r="G9264" s="1164"/>
      <c r="H9264" s="468">
        <v>0.1</v>
      </c>
      <c r="I9264" s="564"/>
      <c r="J9264" s="377">
        <f t="shared" si="296"/>
        <v>0</v>
      </c>
      <c r="K9264" s="557">
        <f t="shared" si="297"/>
        <v>0</v>
      </c>
      <c r="L9264" s="113"/>
      <c r="M9264" s="113"/>
    </row>
    <row r="9265" spans="2:13" s="181" customFormat="1" ht="12.75" hidden="1" customHeight="1">
      <c r="B9265" s="1186"/>
      <c r="C9265" s="465">
        <v>244</v>
      </c>
      <c r="D9265" s="1163"/>
      <c r="E9265" s="1164"/>
      <c r="F9265" s="1164"/>
      <c r="G9265" s="1164"/>
      <c r="H9265" s="468">
        <v>0.1</v>
      </c>
      <c r="I9265" s="564"/>
      <c r="J9265" s="377">
        <f t="shared" si="296"/>
        <v>0</v>
      </c>
      <c r="K9265" s="557">
        <f t="shared" si="297"/>
        <v>0</v>
      </c>
      <c r="L9265" s="113"/>
      <c r="M9265" s="113"/>
    </row>
    <row r="9266" spans="2:13" s="181" customFormat="1" ht="12.75" hidden="1" customHeight="1">
      <c r="B9266" s="1186"/>
      <c r="C9266" s="465">
        <v>245</v>
      </c>
      <c r="D9266" s="1163"/>
      <c r="E9266" s="1164"/>
      <c r="F9266" s="1164"/>
      <c r="G9266" s="1164"/>
      <c r="H9266" s="468">
        <v>0.1</v>
      </c>
      <c r="I9266" s="564"/>
      <c r="J9266" s="377">
        <f t="shared" si="296"/>
        <v>0</v>
      </c>
      <c r="K9266" s="557">
        <f t="shared" si="297"/>
        <v>0</v>
      </c>
      <c r="L9266" s="113"/>
      <c r="M9266" s="113"/>
    </row>
    <row r="9267" spans="2:13" s="181" customFormat="1" ht="12.75" hidden="1" customHeight="1">
      <c r="B9267" s="1186"/>
      <c r="C9267" s="465">
        <v>246</v>
      </c>
      <c r="D9267" s="1163"/>
      <c r="E9267" s="1164"/>
      <c r="F9267" s="1164"/>
      <c r="G9267" s="1164"/>
      <c r="H9267" s="468">
        <v>0.1</v>
      </c>
      <c r="I9267" s="564"/>
      <c r="J9267" s="377">
        <f t="shared" si="296"/>
        <v>0</v>
      </c>
      <c r="K9267" s="557">
        <f t="shared" si="297"/>
        <v>0</v>
      </c>
      <c r="L9267" s="113"/>
      <c r="M9267" s="113"/>
    </row>
    <row r="9268" spans="2:13" s="181" customFormat="1" ht="12.75" hidden="1" customHeight="1">
      <c r="B9268" s="1186"/>
      <c r="C9268" s="465">
        <v>247</v>
      </c>
      <c r="D9268" s="1163"/>
      <c r="E9268" s="1164"/>
      <c r="F9268" s="1164"/>
      <c r="G9268" s="1164"/>
      <c r="H9268" s="468">
        <v>0.1</v>
      </c>
      <c r="I9268" s="564"/>
      <c r="J9268" s="377">
        <f t="shared" si="296"/>
        <v>0</v>
      </c>
      <c r="K9268" s="557">
        <f t="shared" si="297"/>
        <v>0</v>
      </c>
      <c r="L9268" s="113"/>
      <c r="M9268" s="113"/>
    </row>
    <row r="9269" spans="2:13" s="181" customFormat="1" ht="12.75" hidden="1" customHeight="1">
      <c r="B9269" s="1186"/>
      <c r="C9269" s="465">
        <v>248</v>
      </c>
      <c r="D9269" s="1163"/>
      <c r="E9269" s="1164"/>
      <c r="F9269" s="1164"/>
      <c r="G9269" s="1164"/>
      <c r="H9269" s="468">
        <v>0.1</v>
      </c>
      <c r="I9269" s="564"/>
      <c r="J9269" s="377">
        <f t="shared" si="296"/>
        <v>0</v>
      </c>
      <c r="K9269" s="557">
        <f t="shared" si="297"/>
        <v>0</v>
      </c>
      <c r="L9269" s="113"/>
      <c r="M9269" s="113"/>
    </row>
    <row r="9270" spans="2:13" s="181" customFormat="1" ht="12.75" hidden="1" customHeight="1">
      <c r="B9270" s="1186"/>
      <c r="C9270" s="465">
        <v>249</v>
      </c>
      <c r="D9270" s="1163"/>
      <c r="E9270" s="1164"/>
      <c r="F9270" s="1164"/>
      <c r="G9270" s="1164"/>
      <c r="H9270" s="468">
        <v>0.1</v>
      </c>
      <c r="I9270" s="564"/>
      <c r="J9270" s="377">
        <f t="shared" si="296"/>
        <v>0</v>
      </c>
      <c r="K9270" s="557">
        <f t="shared" si="297"/>
        <v>0</v>
      </c>
      <c r="L9270" s="113"/>
      <c r="M9270" s="113"/>
    </row>
    <row r="9271" spans="2:13" s="181" customFormat="1" ht="12.75" hidden="1" customHeight="1">
      <c r="B9271" s="1186"/>
      <c r="C9271" s="465">
        <v>250</v>
      </c>
      <c r="D9271" s="1163"/>
      <c r="E9271" s="1164"/>
      <c r="F9271" s="1164"/>
      <c r="G9271" s="1164"/>
      <c r="H9271" s="468">
        <v>0.1</v>
      </c>
      <c r="I9271" s="564"/>
      <c r="J9271" s="377">
        <f t="shared" si="296"/>
        <v>0</v>
      </c>
      <c r="K9271" s="557">
        <f t="shared" si="297"/>
        <v>0</v>
      </c>
      <c r="L9271" s="113"/>
      <c r="M9271" s="113"/>
    </row>
    <row r="9272" spans="2:13" s="181" customFormat="1" ht="12.75" hidden="1" customHeight="1">
      <c r="B9272" s="1186"/>
      <c r="C9272" s="465">
        <v>251</v>
      </c>
      <c r="D9272" s="1163"/>
      <c r="E9272" s="1164"/>
      <c r="F9272" s="1164"/>
      <c r="G9272" s="1164"/>
      <c r="H9272" s="468">
        <v>0.1</v>
      </c>
      <c r="I9272" s="564"/>
      <c r="J9272" s="377">
        <f t="shared" si="296"/>
        <v>0</v>
      </c>
      <c r="K9272" s="557">
        <f t="shared" si="297"/>
        <v>0</v>
      </c>
      <c r="L9272" s="113"/>
      <c r="M9272" s="113"/>
    </row>
    <row r="9273" spans="2:13" s="181" customFormat="1" ht="12.75" hidden="1" customHeight="1">
      <c r="B9273" s="1186"/>
      <c r="C9273" s="465">
        <v>252</v>
      </c>
      <c r="D9273" s="1163"/>
      <c r="E9273" s="1164"/>
      <c r="F9273" s="1164"/>
      <c r="G9273" s="1164"/>
      <c r="H9273" s="468">
        <v>0.1</v>
      </c>
      <c r="I9273" s="564"/>
      <c r="J9273" s="377">
        <f t="shared" si="296"/>
        <v>0</v>
      </c>
      <c r="K9273" s="557">
        <f t="shared" si="297"/>
        <v>0</v>
      </c>
      <c r="L9273" s="113"/>
      <c r="M9273" s="113"/>
    </row>
    <row r="9274" spans="2:13" s="181" customFormat="1" ht="12.75" hidden="1" customHeight="1">
      <c r="B9274" s="1186"/>
      <c r="C9274" s="465">
        <v>253</v>
      </c>
      <c r="D9274" s="1163"/>
      <c r="E9274" s="1164"/>
      <c r="F9274" s="1164"/>
      <c r="G9274" s="1164"/>
      <c r="H9274" s="468">
        <v>0.1</v>
      </c>
      <c r="I9274" s="564"/>
      <c r="J9274" s="377">
        <f t="shared" si="296"/>
        <v>0</v>
      </c>
      <c r="K9274" s="557">
        <f t="shared" si="297"/>
        <v>0</v>
      </c>
      <c r="L9274" s="113"/>
      <c r="M9274" s="113"/>
    </row>
    <row r="9275" spans="2:13" s="181" customFormat="1" ht="12.75" hidden="1" customHeight="1">
      <c r="B9275" s="1186"/>
      <c r="C9275" s="465">
        <v>254</v>
      </c>
      <c r="D9275" s="1163"/>
      <c r="E9275" s="1164"/>
      <c r="F9275" s="1164"/>
      <c r="G9275" s="1164"/>
      <c r="H9275" s="468">
        <v>0.1</v>
      </c>
      <c r="I9275" s="564"/>
      <c r="J9275" s="377">
        <f t="shared" si="296"/>
        <v>0</v>
      </c>
      <c r="K9275" s="557">
        <f t="shared" si="297"/>
        <v>0</v>
      </c>
      <c r="L9275" s="113"/>
      <c r="M9275" s="113"/>
    </row>
    <row r="9276" spans="2:13" s="181" customFormat="1" ht="12.75" hidden="1" customHeight="1">
      <c r="B9276" s="1186"/>
      <c r="C9276" s="465">
        <v>255</v>
      </c>
      <c r="D9276" s="1163"/>
      <c r="E9276" s="1164"/>
      <c r="F9276" s="1164"/>
      <c r="G9276" s="1164"/>
      <c r="H9276" s="468">
        <v>0.1</v>
      </c>
      <c r="I9276" s="564"/>
      <c r="J9276" s="377">
        <f t="shared" si="296"/>
        <v>0</v>
      </c>
      <c r="K9276" s="557">
        <f t="shared" si="297"/>
        <v>0</v>
      </c>
      <c r="L9276" s="113"/>
      <c r="M9276" s="113"/>
    </row>
    <row r="9277" spans="2:13" s="181" customFormat="1" ht="12.75" hidden="1" customHeight="1">
      <c r="B9277" s="1186"/>
      <c r="C9277" s="465">
        <v>256</v>
      </c>
      <c r="D9277" s="1163"/>
      <c r="E9277" s="1164"/>
      <c r="F9277" s="1164"/>
      <c r="G9277" s="1164"/>
      <c r="H9277" s="468">
        <v>0.1</v>
      </c>
      <c r="I9277" s="564"/>
      <c r="J9277" s="377">
        <f t="shared" si="296"/>
        <v>0</v>
      </c>
      <c r="K9277" s="557">
        <f t="shared" si="297"/>
        <v>0</v>
      </c>
      <c r="L9277" s="113"/>
      <c r="M9277" s="113"/>
    </row>
    <row r="9278" spans="2:13" s="181" customFormat="1" ht="12.75" hidden="1" customHeight="1">
      <c r="B9278" s="1186"/>
      <c r="C9278" s="465">
        <v>257</v>
      </c>
      <c r="D9278" s="1163"/>
      <c r="E9278" s="1164"/>
      <c r="F9278" s="1164"/>
      <c r="G9278" s="1164"/>
      <c r="H9278" s="468">
        <v>0.1</v>
      </c>
      <c r="I9278" s="564"/>
      <c r="J9278" s="377">
        <f t="shared" ref="J9278:J9341" si="298">$I$11027*H9278</f>
        <v>0</v>
      </c>
      <c r="K9278" s="557">
        <f t="shared" ref="K9278:K9312" si="299">IF(I9278-J9278&lt;0,0,I9278-J9278)</f>
        <v>0</v>
      </c>
      <c r="L9278" s="113"/>
      <c r="M9278" s="113"/>
    </row>
    <row r="9279" spans="2:13" s="181" customFormat="1" ht="12.75" hidden="1" customHeight="1">
      <c r="B9279" s="1186"/>
      <c r="C9279" s="465">
        <v>258</v>
      </c>
      <c r="D9279" s="1163"/>
      <c r="E9279" s="1164"/>
      <c r="F9279" s="1164"/>
      <c r="G9279" s="1164"/>
      <c r="H9279" s="468">
        <v>0.1</v>
      </c>
      <c r="I9279" s="564"/>
      <c r="J9279" s="377">
        <f t="shared" si="298"/>
        <v>0</v>
      </c>
      <c r="K9279" s="557">
        <f t="shared" si="299"/>
        <v>0</v>
      </c>
      <c r="L9279" s="113"/>
      <c r="M9279" s="113"/>
    </row>
    <row r="9280" spans="2:13" s="181" customFormat="1" ht="12.75" hidden="1" customHeight="1">
      <c r="B9280" s="1186"/>
      <c r="C9280" s="465">
        <v>259</v>
      </c>
      <c r="D9280" s="1163"/>
      <c r="E9280" s="1164"/>
      <c r="F9280" s="1164"/>
      <c r="G9280" s="1164"/>
      <c r="H9280" s="468">
        <v>0.1</v>
      </c>
      <c r="I9280" s="564"/>
      <c r="J9280" s="377">
        <f t="shared" si="298"/>
        <v>0</v>
      </c>
      <c r="K9280" s="557">
        <f t="shared" si="299"/>
        <v>0</v>
      </c>
      <c r="L9280" s="113"/>
      <c r="M9280" s="113"/>
    </row>
    <row r="9281" spans="2:13" s="181" customFormat="1" ht="12.75" hidden="1" customHeight="1">
      <c r="B9281" s="1186"/>
      <c r="C9281" s="465">
        <v>260</v>
      </c>
      <c r="D9281" s="1163"/>
      <c r="E9281" s="1164"/>
      <c r="F9281" s="1164"/>
      <c r="G9281" s="1164"/>
      <c r="H9281" s="468">
        <v>0.1</v>
      </c>
      <c r="I9281" s="564"/>
      <c r="J9281" s="377">
        <f t="shared" si="298"/>
        <v>0</v>
      </c>
      <c r="K9281" s="557">
        <f t="shared" si="299"/>
        <v>0</v>
      </c>
      <c r="L9281" s="113"/>
      <c r="M9281" s="113"/>
    </row>
    <row r="9282" spans="2:13" s="181" customFormat="1" ht="12.75" hidden="1" customHeight="1">
      <c r="B9282" s="1186"/>
      <c r="C9282" s="465">
        <v>261</v>
      </c>
      <c r="D9282" s="1163"/>
      <c r="E9282" s="1164"/>
      <c r="F9282" s="1164"/>
      <c r="G9282" s="1164"/>
      <c r="H9282" s="468">
        <v>0.1</v>
      </c>
      <c r="I9282" s="564"/>
      <c r="J9282" s="377">
        <f t="shared" si="298"/>
        <v>0</v>
      </c>
      <c r="K9282" s="557">
        <f t="shared" si="299"/>
        <v>0</v>
      </c>
      <c r="L9282" s="113"/>
      <c r="M9282" s="113"/>
    </row>
    <row r="9283" spans="2:13" s="181" customFormat="1" ht="12.75" hidden="1" customHeight="1">
      <c r="B9283" s="1186"/>
      <c r="C9283" s="465">
        <v>262</v>
      </c>
      <c r="D9283" s="1163"/>
      <c r="E9283" s="1164"/>
      <c r="F9283" s="1164"/>
      <c r="G9283" s="1164"/>
      <c r="H9283" s="468">
        <v>0.1</v>
      </c>
      <c r="I9283" s="564"/>
      <c r="J9283" s="377">
        <f t="shared" si="298"/>
        <v>0</v>
      </c>
      <c r="K9283" s="557">
        <f t="shared" si="299"/>
        <v>0</v>
      </c>
      <c r="L9283" s="113"/>
      <c r="M9283" s="113"/>
    </row>
    <row r="9284" spans="2:13" s="181" customFormat="1" ht="12.75" hidden="1" customHeight="1">
      <c r="B9284" s="1186"/>
      <c r="C9284" s="465">
        <v>263</v>
      </c>
      <c r="D9284" s="1163"/>
      <c r="E9284" s="1164"/>
      <c r="F9284" s="1164"/>
      <c r="G9284" s="1164"/>
      <c r="H9284" s="468">
        <v>0.1</v>
      </c>
      <c r="I9284" s="564"/>
      <c r="J9284" s="377">
        <f t="shared" si="298"/>
        <v>0</v>
      </c>
      <c r="K9284" s="557">
        <f t="shared" si="299"/>
        <v>0</v>
      </c>
      <c r="L9284" s="113"/>
      <c r="M9284" s="113"/>
    </row>
    <row r="9285" spans="2:13" s="181" customFormat="1" ht="12.75" hidden="1" customHeight="1">
      <c r="B9285" s="1186"/>
      <c r="C9285" s="465">
        <v>264</v>
      </c>
      <c r="D9285" s="1163"/>
      <c r="E9285" s="1164"/>
      <c r="F9285" s="1164"/>
      <c r="G9285" s="1164"/>
      <c r="H9285" s="468">
        <v>0.1</v>
      </c>
      <c r="I9285" s="564"/>
      <c r="J9285" s="377">
        <f t="shared" si="298"/>
        <v>0</v>
      </c>
      <c r="K9285" s="557">
        <f t="shared" si="299"/>
        <v>0</v>
      </c>
      <c r="L9285" s="113"/>
      <c r="M9285" s="113"/>
    </row>
    <row r="9286" spans="2:13" s="181" customFormat="1" ht="12.75" hidden="1" customHeight="1">
      <c r="B9286" s="1186"/>
      <c r="C9286" s="465">
        <v>265</v>
      </c>
      <c r="D9286" s="1163"/>
      <c r="E9286" s="1164"/>
      <c r="F9286" s="1164"/>
      <c r="G9286" s="1164"/>
      <c r="H9286" s="468">
        <v>0.1</v>
      </c>
      <c r="I9286" s="564"/>
      <c r="J9286" s="377">
        <f t="shared" si="298"/>
        <v>0</v>
      </c>
      <c r="K9286" s="557">
        <f t="shared" si="299"/>
        <v>0</v>
      </c>
      <c r="L9286" s="113"/>
      <c r="M9286" s="113"/>
    </row>
    <row r="9287" spans="2:13" s="181" customFormat="1" ht="12.75" hidden="1" customHeight="1">
      <c r="B9287" s="1186"/>
      <c r="C9287" s="465">
        <v>266</v>
      </c>
      <c r="D9287" s="1163"/>
      <c r="E9287" s="1164"/>
      <c r="F9287" s="1164"/>
      <c r="G9287" s="1164"/>
      <c r="H9287" s="468">
        <v>0.1</v>
      </c>
      <c r="I9287" s="564"/>
      <c r="J9287" s="377">
        <f t="shared" si="298"/>
        <v>0</v>
      </c>
      <c r="K9287" s="557">
        <f t="shared" si="299"/>
        <v>0</v>
      </c>
      <c r="L9287" s="113"/>
      <c r="M9287" s="113"/>
    </row>
    <row r="9288" spans="2:13" s="181" customFormat="1" ht="12.75" hidden="1" customHeight="1">
      <c r="B9288" s="1186"/>
      <c r="C9288" s="465">
        <v>267</v>
      </c>
      <c r="D9288" s="1163"/>
      <c r="E9288" s="1164"/>
      <c r="F9288" s="1164"/>
      <c r="G9288" s="1164"/>
      <c r="H9288" s="468">
        <v>0.1</v>
      </c>
      <c r="I9288" s="564"/>
      <c r="J9288" s="377">
        <f t="shared" si="298"/>
        <v>0</v>
      </c>
      <c r="K9288" s="557">
        <f t="shared" si="299"/>
        <v>0</v>
      </c>
      <c r="L9288" s="113"/>
      <c r="M9288" s="113"/>
    </row>
    <row r="9289" spans="2:13" s="181" customFormat="1" ht="12.75" hidden="1" customHeight="1">
      <c r="B9289" s="1186"/>
      <c r="C9289" s="465">
        <v>268</v>
      </c>
      <c r="D9289" s="1163"/>
      <c r="E9289" s="1164"/>
      <c r="F9289" s="1164"/>
      <c r="G9289" s="1164"/>
      <c r="H9289" s="468">
        <v>0.1</v>
      </c>
      <c r="I9289" s="564"/>
      <c r="J9289" s="377">
        <f t="shared" si="298"/>
        <v>0</v>
      </c>
      <c r="K9289" s="557">
        <f t="shared" si="299"/>
        <v>0</v>
      </c>
      <c r="L9289" s="113"/>
      <c r="M9289" s="113"/>
    </row>
    <row r="9290" spans="2:13" s="181" customFormat="1" ht="12.75" hidden="1" customHeight="1">
      <c r="B9290" s="1186"/>
      <c r="C9290" s="465">
        <v>269</v>
      </c>
      <c r="D9290" s="1163"/>
      <c r="E9290" s="1164"/>
      <c r="F9290" s="1164"/>
      <c r="G9290" s="1164"/>
      <c r="H9290" s="468">
        <v>0.1</v>
      </c>
      <c r="I9290" s="564"/>
      <c r="J9290" s="377">
        <f t="shared" si="298"/>
        <v>0</v>
      </c>
      <c r="K9290" s="557">
        <f t="shared" si="299"/>
        <v>0</v>
      </c>
      <c r="L9290" s="113"/>
      <c r="M9290" s="113"/>
    </row>
    <row r="9291" spans="2:13" s="181" customFormat="1" ht="12.75" hidden="1" customHeight="1">
      <c r="B9291" s="1186"/>
      <c r="C9291" s="465">
        <v>270</v>
      </c>
      <c r="D9291" s="1163"/>
      <c r="E9291" s="1164"/>
      <c r="F9291" s="1164"/>
      <c r="G9291" s="1164"/>
      <c r="H9291" s="468">
        <v>0.1</v>
      </c>
      <c r="I9291" s="564"/>
      <c r="J9291" s="377">
        <f t="shared" si="298"/>
        <v>0</v>
      </c>
      <c r="K9291" s="557">
        <f t="shared" si="299"/>
        <v>0</v>
      </c>
      <c r="L9291" s="113"/>
      <c r="M9291" s="113"/>
    </row>
    <row r="9292" spans="2:13" s="181" customFormat="1" ht="12.75" hidden="1" customHeight="1">
      <c r="B9292" s="1186"/>
      <c r="C9292" s="465">
        <v>271</v>
      </c>
      <c r="D9292" s="1163"/>
      <c r="E9292" s="1164"/>
      <c r="F9292" s="1164"/>
      <c r="G9292" s="1164"/>
      <c r="H9292" s="468">
        <v>0.1</v>
      </c>
      <c r="I9292" s="564"/>
      <c r="J9292" s="377">
        <f t="shared" si="298"/>
        <v>0</v>
      </c>
      <c r="K9292" s="557">
        <f t="shared" si="299"/>
        <v>0</v>
      </c>
      <c r="L9292" s="113"/>
      <c r="M9292" s="113"/>
    </row>
    <row r="9293" spans="2:13" s="181" customFormat="1" ht="12.75" hidden="1" customHeight="1">
      <c r="B9293" s="1186"/>
      <c r="C9293" s="465">
        <v>272</v>
      </c>
      <c r="D9293" s="1163"/>
      <c r="E9293" s="1164"/>
      <c r="F9293" s="1164"/>
      <c r="G9293" s="1164"/>
      <c r="H9293" s="468">
        <v>0.1</v>
      </c>
      <c r="I9293" s="564"/>
      <c r="J9293" s="377">
        <f t="shared" si="298"/>
        <v>0</v>
      </c>
      <c r="K9293" s="557">
        <f t="shared" si="299"/>
        <v>0</v>
      </c>
      <c r="L9293" s="113"/>
      <c r="M9293" s="113"/>
    </row>
    <row r="9294" spans="2:13" s="181" customFormat="1" ht="12.75" hidden="1" customHeight="1">
      <c r="B9294" s="1186"/>
      <c r="C9294" s="465">
        <v>273</v>
      </c>
      <c r="D9294" s="1163"/>
      <c r="E9294" s="1164"/>
      <c r="F9294" s="1164"/>
      <c r="G9294" s="1164"/>
      <c r="H9294" s="468">
        <v>0.1</v>
      </c>
      <c r="I9294" s="564"/>
      <c r="J9294" s="377">
        <f t="shared" si="298"/>
        <v>0</v>
      </c>
      <c r="K9294" s="557">
        <f t="shared" si="299"/>
        <v>0</v>
      </c>
      <c r="L9294" s="113"/>
      <c r="M9294" s="113"/>
    </row>
    <row r="9295" spans="2:13" s="181" customFormat="1" ht="12.75" hidden="1" customHeight="1">
      <c r="B9295" s="1186"/>
      <c r="C9295" s="465">
        <v>274</v>
      </c>
      <c r="D9295" s="1163"/>
      <c r="E9295" s="1164"/>
      <c r="F9295" s="1164"/>
      <c r="G9295" s="1164"/>
      <c r="H9295" s="468">
        <v>0.1</v>
      </c>
      <c r="I9295" s="564"/>
      <c r="J9295" s="377">
        <f t="shared" si="298"/>
        <v>0</v>
      </c>
      <c r="K9295" s="557">
        <f t="shared" si="299"/>
        <v>0</v>
      </c>
      <c r="L9295" s="113"/>
      <c r="M9295" s="113"/>
    </row>
    <row r="9296" spans="2:13" s="181" customFormat="1" ht="12.75" hidden="1" customHeight="1">
      <c r="B9296" s="1186"/>
      <c r="C9296" s="465">
        <v>275</v>
      </c>
      <c r="D9296" s="1163"/>
      <c r="E9296" s="1164"/>
      <c r="F9296" s="1164"/>
      <c r="G9296" s="1164"/>
      <c r="H9296" s="468">
        <v>0.1</v>
      </c>
      <c r="I9296" s="564"/>
      <c r="J9296" s="377">
        <f t="shared" si="298"/>
        <v>0</v>
      </c>
      <c r="K9296" s="557">
        <f t="shared" si="299"/>
        <v>0</v>
      </c>
      <c r="L9296" s="113"/>
      <c r="M9296" s="113"/>
    </row>
    <row r="9297" spans="2:13" s="181" customFormat="1" ht="12.75" hidden="1" customHeight="1">
      <c r="B9297" s="1186"/>
      <c r="C9297" s="465">
        <v>276</v>
      </c>
      <c r="D9297" s="1163"/>
      <c r="E9297" s="1164"/>
      <c r="F9297" s="1164"/>
      <c r="G9297" s="1164"/>
      <c r="H9297" s="468">
        <v>0.1</v>
      </c>
      <c r="I9297" s="564"/>
      <c r="J9297" s="377">
        <f t="shared" si="298"/>
        <v>0</v>
      </c>
      <c r="K9297" s="557">
        <f t="shared" si="299"/>
        <v>0</v>
      </c>
      <c r="L9297" s="113"/>
      <c r="M9297" s="113"/>
    </row>
    <row r="9298" spans="2:13" s="181" customFormat="1" ht="12.75" hidden="1" customHeight="1">
      <c r="B9298" s="1186"/>
      <c r="C9298" s="465">
        <v>277</v>
      </c>
      <c r="D9298" s="1163"/>
      <c r="E9298" s="1164"/>
      <c r="F9298" s="1164"/>
      <c r="G9298" s="1164"/>
      <c r="H9298" s="468">
        <v>0.1</v>
      </c>
      <c r="I9298" s="564"/>
      <c r="J9298" s="377">
        <f t="shared" si="298"/>
        <v>0</v>
      </c>
      <c r="K9298" s="557">
        <f t="shared" si="299"/>
        <v>0</v>
      </c>
      <c r="L9298" s="113"/>
      <c r="M9298" s="113"/>
    </row>
    <row r="9299" spans="2:13" s="181" customFormat="1" ht="12.75" hidden="1" customHeight="1">
      <c r="B9299" s="1186"/>
      <c r="C9299" s="465">
        <v>278</v>
      </c>
      <c r="D9299" s="1163"/>
      <c r="E9299" s="1164"/>
      <c r="F9299" s="1164"/>
      <c r="G9299" s="1164"/>
      <c r="H9299" s="468">
        <v>0.1</v>
      </c>
      <c r="I9299" s="564"/>
      <c r="J9299" s="377">
        <f t="shared" si="298"/>
        <v>0</v>
      </c>
      <c r="K9299" s="557">
        <f t="shared" si="299"/>
        <v>0</v>
      </c>
      <c r="L9299" s="113"/>
      <c r="M9299" s="113"/>
    </row>
    <row r="9300" spans="2:13" s="181" customFormat="1" ht="12.75" hidden="1" customHeight="1">
      <c r="B9300" s="1186"/>
      <c r="C9300" s="465">
        <v>279</v>
      </c>
      <c r="D9300" s="1163"/>
      <c r="E9300" s="1164"/>
      <c r="F9300" s="1164"/>
      <c r="G9300" s="1164"/>
      <c r="H9300" s="468">
        <v>0.1</v>
      </c>
      <c r="I9300" s="564"/>
      <c r="J9300" s="377">
        <f t="shared" si="298"/>
        <v>0</v>
      </c>
      <c r="K9300" s="557">
        <f t="shared" si="299"/>
        <v>0</v>
      </c>
      <c r="L9300" s="113"/>
      <c r="M9300" s="113"/>
    </row>
    <row r="9301" spans="2:13" s="181" customFormat="1" ht="12.75" hidden="1" customHeight="1">
      <c r="B9301" s="1186"/>
      <c r="C9301" s="465">
        <v>280</v>
      </c>
      <c r="D9301" s="1163"/>
      <c r="E9301" s="1164"/>
      <c r="F9301" s="1164"/>
      <c r="G9301" s="1164"/>
      <c r="H9301" s="468">
        <v>0.1</v>
      </c>
      <c r="I9301" s="564"/>
      <c r="J9301" s="377">
        <f t="shared" si="298"/>
        <v>0</v>
      </c>
      <c r="K9301" s="557">
        <f t="shared" si="299"/>
        <v>0</v>
      </c>
      <c r="L9301" s="113"/>
      <c r="M9301" s="113"/>
    </row>
    <row r="9302" spans="2:13" s="181" customFormat="1" ht="12.75" hidden="1" customHeight="1">
      <c r="B9302" s="1186"/>
      <c r="C9302" s="465">
        <v>281</v>
      </c>
      <c r="D9302" s="1163"/>
      <c r="E9302" s="1164"/>
      <c r="F9302" s="1164"/>
      <c r="G9302" s="1164"/>
      <c r="H9302" s="468">
        <v>0.1</v>
      </c>
      <c r="I9302" s="564"/>
      <c r="J9302" s="377">
        <f t="shared" si="298"/>
        <v>0</v>
      </c>
      <c r="K9302" s="557">
        <f t="shared" si="299"/>
        <v>0</v>
      </c>
      <c r="L9302" s="113"/>
      <c r="M9302" s="113"/>
    </row>
    <row r="9303" spans="2:13" s="181" customFormat="1" ht="12.75" hidden="1" customHeight="1">
      <c r="B9303" s="1186"/>
      <c r="C9303" s="465">
        <v>282</v>
      </c>
      <c r="D9303" s="1163"/>
      <c r="E9303" s="1164"/>
      <c r="F9303" s="1164"/>
      <c r="G9303" s="1164"/>
      <c r="H9303" s="468">
        <v>0.1</v>
      </c>
      <c r="I9303" s="564"/>
      <c r="J9303" s="377">
        <f t="shared" si="298"/>
        <v>0</v>
      </c>
      <c r="K9303" s="557">
        <f t="shared" si="299"/>
        <v>0</v>
      </c>
      <c r="L9303" s="113"/>
      <c r="M9303" s="113"/>
    </row>
    <row r="9304" spans="2:13" s="181" customFormat="1" ht="12.75" hidden="1" customHeight="1">
      <c r="B9304" s="1186"/>
      <c r="C9304" s="465">
        <v>283</v>
      </c>
      <c r="D9304" s="1163"/>
      <c r="E9304" s="1164"/>
      <c r="F9304" s="1164"/>
      <c r="G9304" s="1164"/>
      <c r="H9304" s="468">
        <v>0.1</v>
      </c>
      <c r="I9304" s="564"/>
      <c r="J9304" s="377">
        <f t="shared" si="298"/>
        <v>0</v>
      </c>
      <c r="K9304" s="557">
        <f t="shared" si="299"/>
        <v>0</v>
      </c>
      <c r="L9304" s="113"/>
      <c r="M9304" s="113"/>
    </row>
    <row r="9305" spans="2:13" s="181" customFormat="1" ht="12.75" hidden="1" customHeight="1">
      <c r="B9305" s="1186"/>
      <c r="C9305" s="465">
        <v>284</v>
      </c>
      <c r="D9305" s="1163"/>
      <c r="E9305" s="1164"/>
      <c r="F9305" s="1164"/>
      <c r="G9305" s="1164"/>
      <c r="H9305" s="468">
        <v>0.1</v>
      </c>
      <c r="I9305" s="564"/>
      <c r="J9305" s="377">
        <f t="shared" si="298"/>
        <v>0</v>
      </c>
      <c r="K9305" s="557">
        <f t="shared" si="299"/>
        <v>0</v>
      </c>
      <c r="L9305" s="113"/>
      <c r="M9305" s="113"/>
    </row>
    <row r="9306" spans="2:13" s="181" customFormat="1" ht="12.75" hidden="1" customHeight="1">
      <c r="B9306" s="1186"/>
      <c r="C9306" s="465">
        <v>285</v>
      </c>
      <c r="D9306" s="1163"/>
      <c r="E9306" s="1164"/>
      <c r="F9306" s="1164"/>
      <c r="G9306" s="1164"/>
      <c r="H9306" s="468">
        <v>0.1</v>
      </c>
      <c r="I9306" s="564"/>
      <c r="J9306" s="377">
        <f t="shared" si="298"/>
        <v>0</v>
      </c>
      <c r="K9306" s="557">
        <f t="shared" si="299"/>
        <v>0</v>
      </c>
      <c r="L9306" s="113"/>
      <c r="M9306" s="113"/>
    </row>
    <row r="9307" spans="2:13" s="181" customFormat="1" ht="12.75" hidden="1" customHeight="1">
      <c r="B9307" s="1186"/>
      <c r="C9307" s="465">
        <v>286</v>
      </c>
      <c r="D9307" s="1163"/>
      <c r="E9307" s="1164"/>
      <c r="F9307" s="1164"/>
      <c r="G9307" s="1164"/>
      <c r="H9307" s="468">
        <v>0.1</v>
      </c>
      <c r="I9307" s="564"/>
      <c r="J9307" s="377">
        <f t="shared" si="298"/>
        <v>0</v>
      </c>
      <c r="K9307" s="557">
        <f t="shared" si="299"/>
        <v>0</v>
      </c>
      <c r="L9307" s="113"/>
      <c r="M9307" s="113"/>
    </row>
    <row r="9308" spans="2:13" s="181" customFormat="1" ht="12.75" hidden="1" customHeight="1">
      <c r="B9308" s="1186"/>
      <c r="C9308" s="465">
        <v>287</v>
      </c>
      <c r="D9308" s="1163"/>
      <c r="E9308" s="1164"/>
      <c r="F9308" s="1164"/>
      <c r="G9308" s="1164"/>
      <c r="H9308" s="468">
        <v>0.1</v>
      </c>
      <c r="I9308" s="564"/>
      <c r="J9308" s="377">
        <f t="shared" si="298"/>
        <v>0</v>
      </c>
      <c r="K9308" s="557">
        <f t="shared" si="299"/>
        <v>0</v>
      </c>
      <c r="L9308" s="113"/>
      <c r="M9308" s="113"/>
    </row>
    <row r="9309" spans="2:13" s="181" customFormat="1" ht="12.75" hidden="1" customHeight="1">
      <c r="B9309" s="1186"/>
      <c r="C9309" s="465">
        <v>288</v>
      </c>
      <c r="D9309" s="1163"/>
      <c r="E9309" s="1164"/>
      <c r="F9309" s="1164"/>
      <c r="G9309" s="1164"/>
      <c r="H9309" s="468">
        <v>0.1</v>
      </c>
      <c r="I9309" s="564"/>
      <c r="J9309" s="377">
        <f t="shared" si="298"/>
        <v>0</v>
      </c>
      <c r="K9309" s="557">
        <f t="shared" si="299"/>
        <v>0</v>
      </c>
      <c r="L9309" s="113"/>
      <c r="M9309" s="113"/>
    </row>
    <row r="9310" spans="2:13" s="181" customFormat="1" ht="12.75" hidden="1" customHeight="1">
      <c r="B9310" s="1186"/>
      <c r="C9310" s="465">
        <v>289</v>
      </c>
      <c r="D9310" s="1163"/>
      <c r="E9310" s="1164"/>
      <c r="F9310" s="1164"/>
      <c r="G9310" s="1164"/>
      <c r="H9310" s="468">
        <v>0.1</v>
      </c>
      <c r="I9310" s="564"/>
      <c r="J9310" s="377">
        <f t="shared" si="298"/>
        <v>0</v>
      </c>
      <c r="K9310" s="557">
        <f t="shared" si="299"/>
        <v>0</v>
      </c>
      <c r="L9310" s="113"/>
      <c r="M9310" s="113"/>
    </row>
    <row r="9311" spans="2:13" s="181" customFormat="1" ht="12.75" hidden="1" customHeight="1">
      <c r="B9311" s="1186"/>
      <c r="C9311" s="465">
        <v>290</v>
      </c>
      <c r="D9311" s="1163"/>
      <c r="E9311" s="1164"/>
      <c r="F9311" s="1164"/>
      <c r="G9311" s="1164"/>
      <c r="H9311" s="468">
        <v>0.1</v>
      </c>
      <c r="I9311" s="564"/>
      <c r="J9311" s="377">
        <f t="shared" si="298"/>
        <v>0</v>
      </c>
      <c r="K9311" s="557">
        <f t="shared" si="299"/>
        <v>0</v>
      </c>
      <c r="L9311" s="113"/>
      <c r="M9311" s="113"/>
    </row>
    <row r="9312" spans="2:13" s="181" customFormat="1" ht="12.75" hidden="1" customHeight="1">
      <c r="B9312" s="1186"/>
      <c r="C9312" s="465">
        <v>291</v>
      </c>
      <c r="D9312" s="1163"/>
      <c r="E9312" s="1164"/>
      <c r="F9312" s="1164"/>
      <c r="G9312" s="1164"/>
      <c r="H9312" s="468">
        <v>0.1</v>
      </c>
      <c r="I9312" s="564"/>
      <c r="J9312" s="377">
        <f t="shared" si="298"/>
        <v>0</v>
      </c>
      <c r="K9312" s="557">
        <f t="shared" si="299"/>
        <v>0</v>
      </c>
      <c r="L9312" s="113"/>
      <c r="M9312" s="113"/>
    </row>
    <row r="9313" spans="2:13" s="181" customFormat="1" ht="12.75" hidden="1" customHeight="1">
      <c r="B9313" s="1186"/>
      <c r="C9313" s="465">
        <v>292</v>
      </c>
      <c r="D9313" s="1163"/>
      <c r="E9313" s="1164"/>
      <c r="F9313" s="1164"/>
      <c r="G9313" s="1164"/>
      <c r="H9313" s="468">
        <v>0.1</v>
      </c>
      <c r="I9313" s="564"/>
      <c r="J9313" s="377">
        <f t="shared" si="298"/>
        <v>0</v>
      </c>
      <c r="K9313" s="557">
        <f>IF(I9313-J9313&lt;0,0,I9313-J9313)</f>
        <v>0</v>
      </c>
      <c r="L9313" s="113"/>
      <c r="M9313" s="113"/>
    </row>
    <row r="9314" spans="2:13" s="181" customFormat="1" ht="12.75" hidden="1" customHeight="1">
      <c r="B9314" s="1186"/>
      <c r="C9314" s="465">
        <v>293</v>
      </c>
      <c r="D9314" s="1163"/>
      <c r="E9314" s="1164"/>
      <c r="F9314" s="1164"/>
      <c r="G9314" s="1164"/>
      <c r="H9314" s="468">
        <v>0.1</v>
      </c>
      <c r="I9314" s="564"/>
      <c r="J9314" s="377">
        <f t="shared" si="298"/>
        <v>0</v>
      </c>
      <c r="K9314" s="557">
        <f t="shared" ref="K9314:K9377" si="300">IF(I9314-J9314&lt;0,0,I9314-J9314)</f>
        <v>0</v>
      </c>
      <c r="L9314" s="113"/>
      <c r="M9314" s="113"/>
    </row>
    <row r="9315" spans="2:13" s="181" customFormat="1" ht="12.75" hidden="1" customHeight="1">
      <c r="B9315" s="1186"/>
      <c r="C9315" s="465">
        <v>294</v>
      </c>
      <c r="D9315" s="1163"/>
      <c r="E9315" s="1164"/>
      <c r="F9315" s="1164"/>
      <c r="G9315" s="1164"/>
      <c r="H9315" s="468">
        <v>0.1</v>
      </c>
      <c r="I9315" s="564"/>
      <c r="J9315" s="377">
        <f t="shared" si="298"/>
        <v>0</v>
      </c>
      <c r="K9315" s="557">
        <f t="shared" si="300"/>
        <v>0</v>
      </c>
      <c r="L9315" s="113"/>
      <c r="M9315" s="113"/>
    </row>
    <row r="9316" spans="2:13" s="181" customFormat="1" ht="12.75" hidden="1" customHeight="1">
      <c r="B9316" s="1186"/>
      <c r="C9316" s="465">
        <v>295</v>
      </c>
      <c r="D9316" s="1163"/>
      <c r="E9316" s="1164"/>
      <c r="F9316" s="1164"/>
      <c r="G9316" s="1164"/>
      <c r="H9316" s="468">
        <v>0.1</v>
      </c>
      <c r="I9316" s="564"/>
      <c r="J9316" s="377">
        <f t="shared" si="298"/>
        <v>0</v>
      </c>
      <c r="K9316" s="557">
        <f t="shared" si="300"/>
        <v>0</v>
      </c>
      <c r="L9316" s="113"/>
      <c r="M9316" s="113"/>
    </row>
    <row r="9317" spans="2:13" s="181" customFormat="1" ht="12.75" hidden="1" customHeight="1">
      <c r="B9317" s="1186"/>
      <c r="C9317" s="465">
        <v>296</v>
      </c>
      <c r="D9317" s="1163"/>
      <c r="E9317" s="1164"/>
      <c r="F9317" s="1164"/>
      <c r="G9317" s="1164"/>
      <c r="H9317" s="468">
        <v>0.1</v>
      </c>
      <c r="I9317" s="564"/>
      <c r="J9317" s="377">
        <f t="shared" si="298"/>
        <v>0</v>
      </c>
      <c r="K9317" s="557">
        <f t="shared" si="300"/>
        <v>0</v>
      </c>
      <c r="L9317" s="113"/>
      <c r="M9317" s="113"/>
    </row>
    <row r="9318" spans="2:13" s="181" customFormat="1" ht="12.75" hidden="1" customHeight="1">
      <c r="B9318" s="1186"/>
      <c r="C9318" s="465">
        <v>297</v>
      </c>
      <c r="D9318" s="1163"/>
      <c r="E9318" s="1164"/>
      <c r="F9318" s="1164"/>
      <c r="G9318" s="1164"/>
      <c r="H9318" s="468">
        <v>0.1</v>
      </c>
      <c r="I9318" s="564"/>
      <c r="J9318" s="377">
        <f t="shared" si="298"/>
        <v>0</v>
      </c>
      <c r="K9318" s="557">
        <f t="shared" si="300"/>
        <v>0</v>
      </c>
      <c r="L9318" s="113"/>
      <c r="M9318" s="113"/>
    </row>
    <row r="9319" spans="2:13" s="181" customFormat="1" ht="12.75" hidden="1" customHeight="1">
      <c r="B9319" s="1186"/>
      <c r="C9319" s="465">
        <v>298</v>
      </c>
      <c r="D9319" s="1163"/>
      <c r="E9319" s="1164"/>
      <c r="F9319" s="1164"/>
      <c r="G9319" s="1164"/>
      <c r="H9319" s="468">
        <v>0.1</v>
      </c>
      <c r="I9319" s="564"/>
      <c r="J9319" s="377">
        <f t="shared" si="298"/>
        <v>0</v>
      </c>
      <c r="K9319" s="557">
        <f t="shared" si="300"/>
        <v>0</v>
      </c>
      <c r="L9319" s="113"/>
      <c r="M9319" s="113"/>
    </row>
    <row r="9320" spans="2:13" s="181" customFormat="1" ht="12.75" hidden="1" customHeight="1">
      <c r="B9320" s="1186"/>
      <c r="C9320" s="465">
        <v>299</v>
      </c>
      <c r="D9320" s="1163"/>
      <c r="E9320" s="1164"/>
      <c r="F9320" s="1164"/>
      <c r="G9320" s="1164"/>
      <c r="H9320" s="468">
        <v>0.1</v>
      </c>
      <c r="I9320" s="564"/>
      <c r="J9320" s="377">
        <f t="shared" si="298"/>
        <v>0</v>
      </c>
      <c r="K9320" s="557">
        <f t="shared" si="300"/>
        <v>0</v>
      </c>
      <c r="L9320" s="113"/>
      <c r="M9320" s="113"/>
    </row>
    <row r="9321" spans="2:13" s="181" customFormat="1" ht="12.75" hidden="1" customHeight="1">
      <c r="B9321" s="1186"/>
      <c r="C9321" s="465">
        <v>300</v>
      </c>
      <c r="D9321" s="1163"/>
      <c r="E9321" s="1164"/>
      <c r="F9321" s="1164"/>
      <c r="G9321" s="1164"/>
      <c r="H9321" s="468">
        <v>0.1</v>
      </c>
      <c r="I9321" s="564"/>
      <c r="J9321" s="377">
        <f t="shared" si="298"/>
        <v>0</v>
      </c>
      <c r="K9321" s="557">
        <f t="shared" si="300"/>
        <v>0</v>
      </c>
      <c r="L9321" s="113"/>
      <c r="M9321" s="113"/>
    </row>
    <row r="9322" spans="2:13" s="181" customFormat="1" ht="12.75" hidden="1" customHeight="1">
      <c r="B9322" s="1186"/>
      <c r="C9322" s="465">
        <v>301</v>
      </c>
      <c r="D9322" s="1163"/>
      <c r="E9322" s="1164"/>
      <c r="F9322" s="1164"/>
      <c r="G9322" s="1164"/>
      <c r="H9322" s="468">
        <v>0.1</v>
      </c>
      <c r="I9322" s="564"/>
      <c r="J9322" s="377">
        <f t="shared" si="298"/>
        <v>0</v>
      </c>
      <c r="K9322" s="557">
        <f t="shared" si="300"/>
        <v>0</v>
      </c>
      <c r="L9322" s="113"/>
      <c r="M9322" s="113"/>
    </row>
    <row r="9323" spans="2:13" s="181" customFormat="1" ht="12.75" hidden="1" customHeight="1">
      <c r="B9323" s="1186"/>
      <c r="C9323" s="465">
        <v>302</v>
      </c>
      <c r="D9323" s="1163"/>
      <c r="E9323" s="1164"/>
      <c r="F9323" s="1164"/>
      <c r="G9323" s="1164"/>
      <c r="H9323" s="468">
        <v>0.1</v>
      </c>
      <c r="I9323" s="564"/>
      <c r="J9323" s="377">
        <f t="shared" si="298"/>
        <v>0</v>
      </c>
      <c r="K9323" s="557">
        <f t="shared" si="300"/>
        <v>0</v>
      </c>
      <c r="L9323" s="113"/>
      <c r="M9323" s="113"/>
    </row>
    <row r="9324" spans="2:13" s="181" customFormat="1" ht="12.75" hidden="1" customHeight="1">
      <c r="B9324" s="1186"/>
      <c r="C9324" s="465">
        <v>303</v>
      </c>
      <c r="D9324" s="1163"/>
      <c r="E9324" s="1164"/>
      <c r="F9324" s="1164"/>
      <c r="G9324" s="1164"/>
      <c r="H9324" s="468">
        <v>0.1</v>
      </c>
      <c r="I9324" s="564"/>
      <c r="J9324" s="377">
        <f t="shared" si="298"/>
        <v>0</v>
      </c>
      <c r="K9324" s="557">
        <f t="shared" si="300"/>
        <v>0</v>
      </c>
      <c r="L9324" s="113"/>
      <c r="M9324" s="113"/>
    </row>
    <row r="9325" spans="2:13" s="181" customFormat="1" ht="12.75" hidden="1" customHeight="1">
      <c r="B9325" s="1186"/>
      <c r="C9325" s="465">
        <v>304</v>
      </c>
      <c r="D9325" s="1163"/>
      <c r="E9325" s="1164"/>
      <c r="F9325" s="1164"/>
      <c r="G9325" s="1164"/>
      <c r="H9325" s="468">
        <v>0.1</v>
      </c>
      <c r="I9325" s="564"/>
      <c r="J9325" s="377">
        <f t="shared" si="298"/>
        <v>0</v>
      </c>
      <c r="K9325" s="557">
        <f t="shared" si="300"/>
        <v>0</v>
      </c>
      <c r="L9325" s="113"/>
      <c r="M9325" s="113"/>
    </row>
    <row r="9326" spans="2:13" s="181" customFormat="1" ht="12.75" hidden="1" customHeight="1">
      <c r="B9326" s="1186"/>
      <c r="C9326" s="465">
        <v>305</v>
      </c>
      <c r="D9326" s="1163"/>
      <c r="E9326" s="1164"/>
      <c r="F9326" s="1164"/>
      <c r="G9326" s="1164"/>
      <c r="H9326" s="468">
        <v>0.1</v>
      </c>
      <c r="I9326" s="564"/>
      <c r="J9326" s="377">
        <f t="shared" si="298"/>
        <v>0</v>
      </c>
      <c r="K9326" s="557">
        <f t="shared" si="300"/>
        <v>0</v>
      </c>
      <c r="L9326" s="113"/>
      <c r="M9326" s="113"/>
    </row>
    <row r="9327" spans="2:13" s="181" customFormat="1" ht="12.75" hidden="1" customHeight="1">
      <c r="B9327" s="1186"/>
      <c r="C9327" s="465">
        <v>306</v>
      </c>
      <c r="D9327" s="1163"/>
      <c r="E9327" s="1164"/>
      <c r="F9327" s="1164"/>
      <c r="G9327" s="1164"/>
      <c r="H9327" s="468">
        <v>0.1</v>
      </c>
      <c r="I9327" s="564"/>
      <c r="J9327" s="377">
        <f t="shared" si="298"/>
        <v>0</v>
      </c>
      <c r="K9327" s="557">
        <f t="shared" si="300"/>
        <v>0</v>
      </c>
      <c r="L9327" s="113"/>
      <c r="M9327" s="113"/>
    </row>
    <row r="9328" spans="2:13" s="181" customFormat="1" ht="12.75" hidden="1" customHeight="1">
      <c r="B9328" s="1186"/>
      <c r="C9328" s="465">
        <v>307</v>
      </c>
      <c r="D9328" s="1163"/>
      <c r="E9328" s="1164"/>
      <c r="F9328" s="1164"/>
      <c r="G9328" s="1164"/>
      <c r="H9328" s="468">
        <v>0.1</v>
      </c>
      <c r="I9328" s="564"/>
      <c r="J9328" s="377">
        <f t="shared" si="298"/>
        <v>0</v>
      </c>
      <c r="K9328" s="557">
        <f t="shared" si="300"/>
        <v>0</v>
      </c>
      <c r="L9328" s="113"/>
      <c r="M9328" s="113"/>
    </row>
    <row r="9329" spans="2:13" s="181" customFormat="1" ht="12.75" hidden="1" customHeight="1">
      <c r="B9329" s="1186"/>
      <c r="C9329" s="465">
        <v>308</v>
      </c>
      <c r="D9329" s="1163"/>
      <c r="E9329" s="1164"/>
      <c r="F9329" s="1164"/>
      <c r="G9329" s="1164"/>
      <c r="H9329" s="468">
        <v>0.1</v>
      </c>
      <c r="I9329" s="564"/>
      <c r="J9329" s="377">
        <f t="shared" si="298"/>
        <v>0</v>
      </c>
      <c r="K9329" s="557">
        <f t="shared" si="300"/>
        <v>0</v>
      </c>
      <c r="L9329" s="113"/>
      <c r="M9329" s="113"/>
    </row>
    <row r="9330" spans="2:13" s="181" customFormat="1" ht="12.75" hidden="1" customHeight="1">
      <c r="B9330" s="1186"/>
      <c r="C9330" s="465">
        <v>309</v>
      </c>
      <c r="D9330" s="1163"/>
      <c r="E9330" s="1164"/>
      <c r="F9330" s="1164"/>
      <c r="G9330" s="1164"/>
      <c r="H9330" s="468">
        <v>0.1</v>
      </c>
      <c r="I9330" s="564"/>
      <c r="J9330" s="377">
        <f t="shared" si="298"/>
        <v>0</v>
      </c>
      <c r="K9330" s="557">
        <f t="shared" si="300"/>
        <v>0</v>
      </c>
      <c r="L9330" s="113"/>
      <c r="M9330" s="113"/>
    </row>
    <row r="9331" spans="2:13" s="181" customFormat="1" ht="12.75" hidden="1" customHeight="1">
      <c r="B9331" s="1186"/>
      <c r="C9331" s="465">
        <v>310</v>
      </c>
      <c r="D9331" s="1163"/>
      <c r="E9331" s="1164"/>
      <c r="F9331" s="1164"/>
      <c r="G9331" s="1164"/>
      <c r="H9331" s="468">
        <v>0.1</v>
      </c>
      <c r="I9331" s="564"/>
      <c r="J9331" s="377">
        <f t="shared" si="298"/>
        <v>0</v>
      </c>
      <c r="K9331" s="557">
        <f t="shared" si="300"/>
        <v>0</v>
      </c>
      <c r="L9331" s="113"/>
      <c r="M9331" s="113"/>
    </row>
    <row r="9332" spans="2:13" s="181" customFormat="1" ht="12.75" hidden="1" customHeight="1">
      <c r="B9332" s="1186"/>
      <c r="C9332" s="465">
        <v>311</v>
      </c>
      <c r="D9332" s="1163"/>
      <c r="E9332" s="1164"/>
      <c r="F9332" s="1164"/>
      <c r="G9332" s="1164"/>
      <c r="H9332" s="468">
        <v>0.1</v>
      </c>
      <c r="I9332" s="564"/>
      <c r="J9332" s="377">
        <f t="shared" si="298"/>
        <v>0</v>
      </c>
      <c r="K9332" s="557">
        <f t="shared" si="300"/>
        <v>0</v>
      </c>
      <c r="L9332" s="113"/>
      <c r="M9332" s="113"/>
    </row>
    <row r="9333" spans="2:13" s="181" customFormat="1" ht="12.75" hidden="1" customHeight="1">
      <c r="B9333" s="1186"/>
      <c r="C9333" s="465">
        <v>312</v>
      </c>
      <c r="D9333" s="1163"/>
      <c r="E9333" s="1164"/>
      <c r="F9333" s="1164"/>
      <c r="G9333" s="1164"/>
      <c r="H9333" s="468">
        <v>0.1</v>
      </c>
      <c r="I9333" s="564"/>
      <c r="J9333" s="377">
        <f t="shared" si="298"/>
        <v>0</v>
      </c>
      <c r="K9333" s="557">
        <f t="shared" si="300"/>
        <v>0</v>
      </c>
      <c r="L9333" s="113"/>
      <c r="M9333" s="113"/>
    </row>
    <row r="9334" spans="2:13" s="181" customFormat="1" ht="12.75" hidden="1" customHeight="1">
      <c r="B9334" s="1186"/>
      <c r="C9334" s="465">
        <v>313</v>
      </c>
      <c r="D9334" s="1163"/>
      <c r="E9334" s="1164"/>
      <c r="F9334" s="1164"/>
      <c r="G9334" s="1164"/>
      <c r="H9334" s="468">
        <v>0.1</v>
      </c>
      <c r="I9334" s="564"/>
      <c r="J9334" s="377">
        <f t="shared" si="298"/>
        <v>0</v>
      </c>
      <c r="K9334" s="557">
        <f t="shared" si="300"/>
        <v>0</v>
      </c>
      <c r="L9334" s="113"/>
      <c r="M9334" s="113"/>
    </row>
    <row r="9335" spans="2:13" s="181" customFormat="1" ht="12.75" hidden="1" customHeight="1">
      <c r="B9335" s="1186"/>
      <c r="C9335" s="465">
        <v>314</v>
      </c>
      <c r="D9335" s="1163"/>
      <c r="E9335" s="1164"/>
      <c r="F9335" s="1164"/>
      <c r="G9335" s="1164"/>
      <c r="H9335" s="468">
        <v>0.1</v>
      </c>
      <c r="I9335" s="564"/>
      <c r="J9335" s="377">
        <f t="shared" si="298"/>
        <v>0</v>
      </c>
      <c r="K9335" s="557">
        <f t="shared" si="300"/>
        <v>0</v>
      </c>
      <c r="L9335" s="113"/>
      <c r="M9335" s="113"/>
    </row>
    <row r="9336" spans="2:13" s="181" customFormat="1" ht="12.75" hidden="1" customHeight="1">
      <c r="B9336" s="1186"/>
      <c r="C9336" s="465">
        <v>315</v>
      </c>
      <c r="D9336" s="1163"/>
      <c r="E9336" s="1164"/>
      <c r="F9336" s="1164"/>
      <c r="G9336" s="1164"/>
      <c r="H9336" s="468">
        <v>0.1</v>
      </c>
      <c r="I9336" s="564"/>
      <c r="J9336" s="377">
        <f t="shared" si="298"/>
        <v>0</v>
      </c>
      <c r="K9336" s="557">
        <f t="shared" si="300"/>
        <v>0</v>
      </c>
      <c r="L9336" s="113"/>
      <c r="M9336" s="113"/>
    </row>
    <row r="9337" spans="2:13" s="181" customFormat="1" ht="12.75" hidden="1" customHeight="1">
      <c r="B9337" s="1186"/>
      <c r="C9337" s="465">
        <v>316</v>
      </c>
      <c r="D9337" s="1163"/>
      <c r="E9337" s="1164"/>
      <c r="F9337" s="1164"/>
      <c r="G9337" s="1164"/>
      <c r="H9337" s="468">
        <v>0.1</v>
      </c>
      <c r="I9337" s="564"/>
      <c r="J9337" s="377">
        <f t="shared" si="298"/>
        <v>0</v>
      </c>
      <c r="K9337" s="557">
        <f t="shared" si="300"/>
        <v>0</v>
      </c>
      <c r="L9337" s="113"/>
      <c r="M9337" s="113"/>
    </row>
    <row r="9338" spans="2:13" s="181" customFormat="1" ht="12.75" hidden="1" customHeight="1">
      <c r="B9338" s="1186"/>
      <c r="C9338" s="465">
        <v>317</v>
      </c>
      <c r="D9338" s="1163"/>
      <c r="E9338" s="1164"/>
      <c r="F9338" s="1164"/>
      <c r="G9338" s="1164"/>
      <c r="H9338" s="468">
        <v>0.1</v>
      </c>
      <c r="I9338" s="564"/>
      <c r="J9338" s="377">
        <f t="shared" si="298"/>
        <v>0</v>
      </c>
      <c r="K9338" s="557">
        <f t="shared" si="300"/>
        <v>0</v>
      </c>
      <c r="L9338" s="113"/>
      <c r="M9338" s="113"/>
    </row>
    <row r="9339" spans="2:13" s="181" customFormat="1" ht="12.75" hidden="1" customHeight="1">
      <c r="B9339" s="1186"/>
      <c r="C9339" s="465">
        <v>318</v>
      </c>
      <c r="D9339" s="1163"/>
      <c r="E9339" s="1164"/>
      <c r="F9339" s="1164"/>
      <c r="G9339" s="1164"/>
      <c r="H9339" s="468">
        <v>0.1</v>
      </c>
      <c r="I9339" s="564"/>
      <c r="J9339" s="377">
        <f t="shared" si="298"/>
        <v>0</v>
      </c>
      <c r="K9339" s="557">
        <f t="shared" si="300"/>
        <v>0</v>
      </c>
      <c r="L9339" s="113"/>
      <c r="M9339" s="113"/>
    </row>
    <row r="9340" spans="2:13" s="181" customFormat="1" ht="12.75" hidden="1" customHeight="1">
      <c r="B9340" s="1186"/>
      <c r="C9340" s="465">
        <v>319</v>
      </c>
      <c r="D9340" s="1163"/>
      <c r="E9340" s="1164"/>
      <c r="F9340" s="1164"/>
      <c r="G9340" s="1164"/>
      <c r="H9340" s="468">
        <v>0.1</v>
      </c>
      <c r="I9340" s="564"/>
      <c r="J9340" s="377">
        <f t="shared" si="298"/>
        <v>0</v>
      </c>
      <c r="K9340" s="557">
        <f t="shared" si="300"/>
        <v>0</v>
      </c>
      <c r="L9340" s="113"/>
      <c r="M9340" s="113"/>
    </row>
    <row r="9341" spans="2:13" s="181" customFormat="1" ht="12.75" hidden="1" customHeight="1">
      <c r="B9341" s="1186"/>
      <c r="C9341" s="465">
        <v>320</v>
      </c>
      <c r="D9341" s="1163"/>
      <c r="E9341" s="1164"/>
      <c r="F9341" s="1164"/>
      <c r="G9341" s="1164"/>
      <c r="H9341" s="468">
        <v>0.1</v>
      </c>
      <c r="I9341" s="564"/>
      <c r="J9341" s="377">
        <f t="shared" si="298"/>
        <v>0</v>
      </c>
      <c r="K9341" s="557">
        <f t="shared" si="300"/>
        <v>0</v>
      </c>
      <c r="L9341" s="113"/>
      <c r="M9341" s="113"/>
    </row>
    <row r="9342" spans="2:13" s="181" customFormat="1" ht="12.75" hidden="1" customHeight="1">
      <c r="B9342" s="1186"/>
      <c r="C9342" s="465">
        <v>321</v>
      </c>
      <c r="D9342" s="1163"/>
      <c r="E9342" s="1164"/>
      <c r="F9342" s="1164"/>
      <c r="G9342" s="1164"/>
      <c r="H9342" s="468">
        <v>0.1</v>
      </c>
      <c r="I9342" s="564"/>
      <c r="J9342" s="377">
        <f t="shared" ref="J9342:J9405" si="301">$I$11027*H9342</f>
        <v>0</v>
      </c>
      <c r="K9342" s="557">
        <f t="shared" si="300"/>
        <v>0</v>
      </c>
      <c r="L9342" s="113"/>
      <c r="M9342" s="113"/>
    </row>
    <row r="9343" spans="2:13" s="181" customFormat="1" ht="12.75" hidden="1" customHeight="1">
      <c r="B9343" s="1186"/>
      <c r="C9343" s="465">
        <v>322</v>
      </c>
      <c r="D9343" s="1163"/>
      <c r="E9343" s="1164"/>
      <c r="F9343" s="1164"/>
      <c r="G9343" s="1164"/>
      <c r="H9343" s="468">
        <v>0.1</v>
      </c>
      <c r="I9343" s="564"/>
      <c r="J9343" s="377">
        <f t="shared" si="301"/>
        <v>0</v>
      </c>
      <c r="K9343" s="557">
        <f t="shared" si="300"/>
        <v>0</v>
      </c>
      <c r="L9343" s="113"/>
      <c r="M9343" s="113"/>
    </row>
    <row r="9344" spans="2:13" s="181" customFormat="1" ht="12.75" hidden="1" customHeight="1">
      <c r="B9344" s="1186"/>
      <c r="C9344" s="465">
        <v>323</v>
      </c>
      <c r="D9344" s="1163"/>
      <c r="E9344" s="1164"/>
      <c r="F9344" s="1164"/>
      <c r="G9344" s="1164"/>
      <c r="H9344" s="468">
        <v>0.1</v>
      </c>
      <c r="I9344" s="564"/>
      <c r="J9344" s="377">
        <f t="shared" si="301"/>
        <v>0</v>
      </c>
      <c r="K9344" s="557">
        <f t="shared" si="300"/>
        <v>0</v>
      </c>
      <c r="L9344" s="113"/>
      <c r="M9344" s="113"/>
    </row>
    <row r="9345" spans="2:13" s="181" customFormat="1" ht="12.75" hidden="1" customHeight="1">
      <c r="B9345" s="1186"/>
      <c r="C9345" s="465">
        <v>324</v>
      </c>
      <c r="D9345" s="1163"/>
      <c r="E9345" s="1164"/>
      <c r="F9345" s="1164"/>
      <c r="G9345" s="1164"/>
      <c r="H9345" s="468">
        <v>0.1</v>
      </c>
      <c r="I9345" s="564"/>
      <c r="J9345" s="377">
        <f t="shared" si="301"/>
        <v>0</v>
      </c>
      <c r="K9345" s="557">
        <f t="shared" si="300"/>
        <v>0</v>
      </c>
      <c r="L9345" s="113"/>
      <c r="M9345" s="113"/>
    </row>
    <row r="9346" spans="2:13" s="181" customFormat="1" ht="12.75" hidden="1" customHeight="1">
      <c r="B9346" s="1186"/>
      <c r="C9346" s="465">
        <v>325</v>
      </c>
      <c r="D9346" s="1163"/>
      <c r="E9346" s="1164"/>
      <c r="F9346" s="1164"/>
      <c r="G9346" s="1164"/>
      <c r="H9346" s="468">
        <v>0.1</v>
      </c>
      <c r="I9346" s="564"/>
      <c r="J9346" s="377">
        <f t="shared" si="301"/>
        <v>0</v>
      </c>
      <c r="K9346" s="557">
        <f t="shared" si="300"/>
        <v>0</v>
      </c>
      <c r="L9346" s="113"/>
      <c r="M9346" s="113"/>
    </row>
    <row r="9347" spans="2:13" s="181" customFormat="1" ht="12.75" hidden="1" customHeight="1">
      <c r="B9347" s="1186"/>
      <c r="C9347" s="465">
        <v>326</v>
      </c>
      <c r="D9347" s="1163"/>
      <c r="E9347" s="1164"/>
      <c r="F9347" s="1164"/>
      <c r="G9347" s="1164"/>
      <c r="H9347" s="468">
        <v>0.1</v>
      </c>
      <c r="I9347" s="564"/>
      <c r="J9347" s="377">
        <f t="shared" si="301"/>
        <v>0</v>
      </c>
      <c r="K9347" s="557">
        <f t="shared" si="300"/>
        <v>0</v>
      </c>
      <c r="L9347" s="113"/>
      <c r="M9347" s="113"/>
    </row>
    <row r="9348" spans="2:13" s="181" customFormat="1" ht="12.75" hidden="1" customHeight="1">
      <c r="B9348" s="1186"/>
      <c r="C9348" s="465">
        <v>327</v>
      </c>
      <c r="D9348" s="1163"/>
      <c r="E9348" s="1164"/>
      <c r="F9348" s="1164"/>
      <c r="G9348" s="1164"/>
      <c r="H9348" s="468">
        <v>0.1</v>
      </c>
      <c r="I9348" s="564"/>
      <c r="J9348" s="377">
        <f t="shared" si="301"/>
        <v>0</v>
      </c>
      <c r="K9348" s="557">
        <f t="shared" si="300"/>
        <v>0</v>
      </c>
      <c r="L9348" s="113"/>
      <c r="M9348" s="113"/>
    </row>
    <row r="9349" spans="2:13" s="181" customFormat="1" ht="12.75" hidden="1" customHeight="1">
      <c r="B9349" s="1186"/>
      <c r="C9349" s="465">
        <v>328</v>
      </c>
      <c r="D9349" s="1163"/>
      <c r="E9349" s="1164"/>
      <c r="F9349" s="1164"/>
      <c r="G9349" s="1164"/>
      <c r="H9349" s="468">
        <v>0.1</v>
      </c>
      <c r="I9349" s="564"/>
      <c r="J9349" s="377">
        <f t="shared" si="301"/>
        <v>0</v>
      </c>
      <c r="K9349" s="557">
        <f t="shared" si="300"/>
        <v>0</v>
      </c>
      <c r="L9349" s="113"/>
      <c r="M9349" s="113"/>
    </row>
    <row r="9350" spans="2:13" s="181" customFormat="1" ht="12.75" hidden="1" customHeight="1">
      <c r="B9350" s="1186"/>
      <c r="C9350" s="465">
        <v>329</v>
      </c>
      <c r="D9350" s="1163"/>
      <c r="E9350" s="1164"/>
      <c r="F9350" s="1164"/>
      <c r="G9350" s="1164"/>
      <c r="H9350" s="468">
        <v>0.1</v>
      </c>
      <c r="I9350" s="564"/>
      <c r="J9350" s="377">
        <f t="shared" si="301"/>
        <v>0</v>
      </c>
      <c r="K9350" s="557">
        <f t="shared" si="300"/>
        <v>0</v>
      </c>
      <c r="L9350" s="113"/>
      <c r="M9350" s="113"/>
    </row>
    <row r="9351" spans="2:13" s="181" customFormat="1" ht="12.75" hidden="1" customHeight="1">
      <c r="B9351" s="1186"/>
      <c r="C9351" s="465">
        <v>330</v>
      </c>
      <c r="D9351" s="1163"/>
      <c r="E9351" s="1164"/>
      <c r="F9351" s="1164"/>
      <c r="G9351" s="1164"/>
      <c r="H9351" s="468">
        <v>0.1</v>
      </c>
      <c r="I9351" s="564"/>
      <c r="J9351" s="377">
        <f t="shared" si="301"/>
        <v>0</v>
      </c>
      <c r="K9351" s="557">
        <f t="shared" si="300"/>
        <v>0</v>
      </c>
      <c r="L9351" s="113"/>
      <c r="M9351" s="113"/>
    </row>
    <row r="9352" spans="2:13" s="181" customFormat="1" ht="12.75" hidden="1" customHeight="1">
      <c r="B9352" s="1186"/>
      <c r="C9352" s="465">
        <v>331</v>
      </c>
      <c r="D9352" s="1163"/>
      <c r="E9352" s="1164"/>
      <c r="F9352" s="1164"/>
      <c r="G9352" s="1164"/>
      <c r="H9352" s="468">
        <v>0.1</v>
      </c>
      <c r="I9352" s="564"/>
      <c r="J9352" s="377">
        <f t="shared" si="301"/>
        <v>0</v>
      </c>
      <c r="K9352" s="557">
        <f t="shared" si="300"/>
        <v>0</v>
      </c>
      <c r="L9352" s="113"/>
      <c r="M9352" s="113"/>
    </row>
    <row r="9353" spans="2:13" s="181" customFormat="1" ht="12.75" hidden="1" customHeight="1">
      <c r="B9353" s="1186"/>
      <c r="C9353" s="465">
        <v>332</v>
      </c>
      <c r="D9353" s="1163"/>
      <c r="E9353" s="1164"/>
      <c r="F9353" s="1164"/>
      <c r="G9353" s="1164"/>
      <c r="H9353" s="468">
        <v>0.1</v>
      </c>
      <c r="I9353" s="564"/>
      <c r="J9353" s="377">
        <f t="shared" si="301"/>
        <v>0</v>
      </c>
      <c r="K9353" s="557">
        <f t="shared" si="300"/>
        <v>0</v>
      </c>
      <c r="L9353" s="113"/>
      <c r="M9353" s="113"/>
    </row>
    <row r="9354" spans="2:13" s="181" customFormat="1" ht="12.75" hidden="1" customHeight="1">
      <c r="B9354" s="1186"/>
      <c r="C9354" s="465">
        <v>333</v>
      </c>
      <c r="D9354" s="1163"/>
      <c r="E9354" s="1164"/>
      <c r="F9354" s="1164"/>
      <c r="G9354" s="1164"/>
      <c r="H9354" s="468">
        <v>0.1</v>
      </c>
      <c r="I9354" s="564"/>
      <c r="J9354" s="377">
        <f t="shared" si="301"/>
        <v>0</v>
      </c>
      <c r="K9354" s="557">
        <f t="shared" si="300"/>
        <v>0</v>
      </c>
      <c r="L9354" s="113"/>
      <c r="M9354" s="113"/>
    </row>
    <row r="9355" spans="2:13" s="181" customFormat="1" ht="12.75" hidden="1" customHeight="1">
      <c r="B9355" s="1186"/>
      <c r="C9355" s="465">
        <v>334</v>
      </c>
      <c r="D9355" s="1163"/>
      <c r="E9355" s="1164"/>
      <c r="F9355" s="1164"/>
      <c r="G9355" s="1164"/>
      <c r="H9355" s="468">
        <v>0.1</v>
      </c>
      <c r="I9355" s="564"/>
      <c r="J9355" s="377">
        <f t="shared" si="301"/>
        <v>0</v>
      </c>
      <c r="K9355" s="557">
        <f t="shared" si="300"/>
        <v>0</v>
      </c>
      <c r="L9355" s="113"/>
      <c r="M9355" s="113"/>
    </row>
    <row r="9356" spans="2:13" s="181" customFormat="1" ht="12.75" hidden="1" customHeight="1">
      <c r="B9356" s="1186"/>
      <c r="C9356" s="465">
        <v>335</v>
      </c>
      <c r="D9356" s="1163"/>
      <c r="E9356" s="1164"/>
      <c r="F9356" s="1164"/>
      <c r="G9356" s="1164"/>
      <c r="H9356" s="468">
        <v>0.1</v>
      </c>
      <c r="I9356" s="564"/>
      <c r="J9356" s="377">
        <f t="shared" si="301"/>
        <v>0</v>
      </c>
      <c r="K9356" s="557">
        <f t="shared" si="300"/>
        <v>0</v>
      </c>
      <c r="L9356" s="113"/>
      <c r="M9356" s="113"/>
    </row>
    <row r="9357" spans="2:13" s="181" customFormat="1" ht="12.75" hidden="1" customHeight="1">
      <c r="B9357" s="1186"/>
      <c r="C9357" s="465">
        <v>336</v>
      </c>
      <c r="D9357" s="1163"/>
      <c r="E9357" s="1164"/>
      <c r="F9357" s="1164"/>
      <c r="G9357" s="1164"/>
      <c r="H9357" s="468">
        <v>0.1</v>
      </c>
      <c r="I9357" s="564"/>
      <c r="J9357" s="377">
        <f t="shared" si="301"/>
        <v>0</v>
      </c>
      <c r="K9357" s="557">
        <f t="shared" si="300"/>
        <v>0</v>
      </c>
      <c r="L9357" s="113"/>
      <c r="M9357" s="113"/>
    </row>
    <row r="9358" spans="2:13" s="181" customFormat="1" ht="12.75" hidden="1" customHeight="1">
      <c r="B9358" s="1186"/>
      <c r="C9358" s="465">
        <v>337</v>
      </c>
      <c r="D9358" s="1163"/>
      <c r="E9358" s="1164"/>
      <c r="F9358" s="1164"/>
      <c r="G9358" s="1164"/>
      <c r="H9358" s="468">
        <v>0.1</v>
      </c>
      <c r="I9358" s="564"/>
      <c r="J9358" s="377">
        <f t="shared" si="301"/>
        <v>0</v>
      </c>
      <c r="K9358" s="557">
        <f t="shared" si="300"/>
        <v>0</v>
      </c>
      <c r="L9358" s="113"/>
      <c r="M9358" s="113"/>
    </row>
    <row r="9359" spans="2:13" s="181" customFormat="1" ht="12.75" hidden="1" customHeight="1">
      <c r="B9359" s="1186"/>
      <c r="C9359" s="465">
        <v>338</v>
      </c>
      <c r="D9359" s="1163"/>
      <c r="E9359" s="1164"/>
      <c r="F9359" s="1164"/>
      <c r="G9359" s="1164"/>
      <c r="H9359" s="468">
        <v>0.1</v>
      </c>
      <c r="I9359" s="564"/>
      <c r="J9359" s="377">
        <f t="shared" si="301"/>
        <v>0</v>
      </c>
      <c r="K9359" s="557">
        <f t="shared" si="300"/>
        <v>0</v>
      </c>
      <c r="L9359" s="113"/>
      <c r="M9359" s="113"/>
    </row>
    <row r="9360" spans="2:13" s="181" customFormat="1" ht="12.75" hidden="1" customHeight="1">
      <c r="B9360" s="1186"/>
      <c r="C9360" s="465">
        <v>339</v>
      </c>
      <c r="D9360" s="1163"/>
      <c r="E9360" s="1164"/>
      <c r="F9360" s="1164"/>
      <c r="G9360" s="1164"/>
      <c r="H9360" s="468">
        <v>0.1</v>
      </c>
      <c r="I9360" s="564"/>
      <c r="J9360" s="377">
        <f t="shared" si="301"/>
        <v>0</v>
      </c>
      <c r="K9360" s="557">
        <f t="shared" si="300"/>
        <v>0</v>
      </c>
      <c r="L9360" s="113"/>
      <c r="M9360" s="113"/>
    </row>
    <row r="9361" spans="2:13" s="181" customFormat="1" ht="12.75" hidden="1" customHeight="1">
      <c r="B9361" s="1186"/>
      <c r="C9361" s="465">
        <v>340</v>
      </c>
      <c r="D9361" s="1163"/>
      <c r="E9361" s="1164"/>
      <c r="F9361" s="1164"/>
      <c r="G9361" s="1164"/>
      <c r="H9361" s="468">
        <v>0.1</v>
      </c>
      <c r="I9361" s="564"/>
      <c r="J9361" s="377">
        <f t="shared" si="301"/>
        <v>0</v>
      </c>
      <c r="K9361" s="557">
        <f t="shared" si="300"/>
        <v>0</v>
      </c>
      <c r="L9361" s="113"/>
      <c r="M9361" s="113"/>
    </row>
    <row r="9362" spans="2:13" s="181" customFormat="1" ht="12.75" hidden="1" customHeight="1">
      <c r="B9362" s="1186"/>
      <c r="C9362" s="465">
        <v>341</v>
      </c>
      <c r="D9362" s="1163"/>
      <c r="E9362" s="1164"/>
      <c r="F9362" s="1164"/>
      <c r="G9362" s="1164"/>
      <c r="H9362" s="468">
        <v>0.1</v>
      </c>
      <c r="I9362" s="564"/>
      <c r="J9362" s="377">
        <f t="shared" si="301"/>
        <v>0</v>
      </c>
      <c r="K9362" s="557">
        <f t="shared" si="300"/>
        <v>0</v>
      </c>
      <c r="L9362" s="113"/>
      <c r="M9362" s="113"/>
    </row>
    <row r="9363" spans="2:13" s="181" customFormat="1" ht="12.75" hidden="1" customHeight="1">
      <c r="B9363" s="1186"/>
      <c r="C9363" s="465">
        <v>342</v>
      </c>
      <c r="D9363" s="1163"/>
      <c r="E9363" s="1164"/>
      <c r="F9363" s="1164"/>
      <c r="G9363" s="1164"/>
      <c r="H9363" s="468">
        <v>0.1</v>
      </c>
      <c r="I9363" s="564"/>
      <c r="J9363" s="377">
        <f t="shared" si="301"/>
        <v>0</v>
      </c>
      <c r="K9363" s="557">
        <f t="shared" si="300"/>
        <v>0</v>
      </c>
      <c r="L9363" s="113"/>
      <c r="M9363" s="113"/>
    </row>
    <row r="9364" spans="2:13" s="181" customFormat="1" ht="12.75" hidden="1" customHeight="1">
      <c r="B9364" s="1186"/>
      <c r="C9364" s="465">
        <v>343</v>
      </c>
      <c r="D9364" s="1163"/>
      <c r="E9364" s="1164"/>
      <c r="F9364" s="1164"/>
      <c r="G9364" s="1164"/>
      <c r="H9364" s="468">
        <v>0.1</v>
      </c>
      <c r="I9364" s="564"/>
      <c r="J9364" s="377">
        <f t="shared" si="301"/>
        <v>0</v>
      </c>
      <c r="K9364" s="557">
        <f t="shared" si="300"/>
        <v>0</v>
      </c>
      <c r="L9364" s="113"/>
      <c r="M9364" s="113"/>
    </row>
    <row r="9365" spans="2:13" s="181" customFormat="1" ht="12.75" hidden="1" customHeight="1">
      <c r="B9365" s="1186"/>
      <c r="C9365" s="465">
        <v>344</v>
      </c>
      <c r="D9365" s="1163"/>
      <c r="E9365" s="1164"/>
      <c r="F9365" s="1164"/>
      <c r="G9365" s="1164"/>
      <c r="H9365" s="468">
        <v>0.1</v>
      </c>
      <c r="I9365" s="564"/>
      <c r="J9365" s="377">
        <f t="shared" si="301"/>
        <v>0</v>
      </c>
      <c r="K9365" s="557">
        <f t="shared" si="300"/>
        <v>0</v>
      </c>
      <c r="L9365" s="113"/>
      <c r="M9365" s="113"/>
    </row>
    <row r="9366" spans="2:13" s="181" customFormat="1" ht="12.75" hidden="1" customHeight="1">
      <c r="B9366" s="1186"/>
      <c r="C9366" s="465">
        <v>345</v>
      </c>
      <c r="D9366" s="1163"/>
      <c r="E9366" s="1164"/>
      <c r="F9366" s="1164"/>
      <c r="G9366" s="1164"/>
      <c r="H9366" s="468">
        <v>0.1</v>
      </c>
      <c r="I9366" s="564"/>
      <c r="J9366" s="377">
        <f t="shared" si="301"/>
        <v>0</v>
      </c>
      <c r="K9366" s="557">
        <f t="shared" si="300"/>
        <v>0</v>
      </c>
      <c r="L9366" s="113"/>
      <c r="M9366" s="113"/>
    </row>
    <row r="9367" spans="2:13" s="181" customFormat="1" ht="12.75" hidden="1" customHeight="1">
      <c r="B9367" s="1186"/>
      <c r="C9367" s="465">
        <v>346</v>
      </c>
      <c r="D9367" s="1163"/>
      <c r="E9367" s="1164"/>
      <c r="F9367" s="1164"/>
      <c r="G9367" s="1164"/>
      <c r="H9367" s="468">
        <v>0.1</v>
      </c>
      <c r="I9367" s="564"/>
      <c r="J9367" s="377">
        <f t="shared" si="301"/>
        <v>0</v>
      </c>
      <c r="K9367" s="557">
        <f t="shared" si="300"/>
        <v>0</v>
      </c>
      <c r="L9367" s="113"/>
      <c r="M9367" s="113"/>
    </row>
    <row r="9368" spans="2:13" s="181" customFormat="1" ht="12.75" hidden="1" customHeight="1">
      <c r="B9368" s="1186"/>
      <c r="C9368" s="465">
        <v>347</v>
      </c>
      <c r="D9368" s="1163"/>
      <c r="E9368" s="1164"/>
      <c r="F9368" s="1164"/>
      <c r="G9368" s="1164"/>
      <c r="H9368" s="468">
        <v>0.1</v>
      </c>
      <c r="I9368" s="564"/>
      <c r="J9368" s="377">
        <f t="shared" si="301"/>
        <v>0</v>
      </c>
      <c r="K9368" s="557">
        <f t="shared" si="300"/>
        <v>0</v>
      </c>
      <c r="L9368" s="113"/>
      <c r="M9368" s="113"/>
    </row>
    <row r="9369" spans="2:13" s="181" customFormat="1" ht="12.75" hidden="1" customHeight="1">
      <c r="B9369" s="1186"/>
      <c r="C9369" s="465">
        <v>348</v>
      </c>
      <c r="D9369" s="1163"/>
      <c r="E9369" s="1164"/>
      <c r="F9369" s="1164"/>
      <c r="G9369" s="1164"/>
      <c r="H9369" s="468">
        <v>0.1</v>
      </c>
      <c r="I9369" s="564"/>
      <c r="J9369" s="377">
        <f t="shared" si="301"/>
        <v>0</v>
      </c>
      <c r="K9369" s="557">
        <f t="shared" si="300"/>
        <v>0</v>
      </c>
      <c r="L9369" s="113"/>
      <c r="M9369" s="113"/>
    </row>
    <row r="9370" spans="2:13" s="181" customFormat="1" ht="12.75" hidden="1" customHeight="1">
      <c r="B9370" s="1186"/>
      <c r="C9370" s="465">
        <v>349</v>
      </c>
      <c r="D9370" s="1163"/>
      <c r="E9370" s="1164"/>
      <c r="F9370" s="1164"/>
      <c r="G9370" s="1164"/>
      <c r="H9370" s="468">
        <v>0.1</v>
      </c>
      <c r="I9370" s="564"/>
      <c r="J9370" s="377">
        <f t="shared" si="301"/>
        <v>0</v>
      </c>
      <c r="K9370" s="557">
        <f t="shared" si="300"/>
        <v>0</v>
      </c>
      <c r="L9370" s="113"/>
      <c r="M9370" s="113"/>
    </row>
    <row r="9371" spans="2:13" s="181" customFormat="1" ht="12.75" hidden="1" customHeight="1">
      <c r="B9371" s="1186"/>
      <c r="C9371" s="465">
        <v>350</v>
      </c>
      <c r="D9371" s="1163"/>
      <c r="E9371" s="1164"/>
      <c r="F9371" s="1164"/>
      <c r="G9371" s="1164"/>
      <c r="H9371" s="468">
        <v>0.1</v>
      </c>
      <c r="I9371" s="564"/>
      <c r="J9371" s="377">
        <f t="shared" si="301"/>
        <v>0</v>
      </c>
      <c r="K9371" s="557">
        <f t="shared" si="300"/>
        <v>0</v>
      </c>
      <c r="L9371" s="113"/>
      <c r="M9371" s="113"/>
    </row>
    <row r="9372" spans="2:13" s="181" customFormat="1" ht="12.75" hidden="1" customHeight="1">
      <c r="B9372" s="1186"/>
      <c r="C9372" s="465">
        <v>351</v>
      </c>
      <c r="D9372" s="1163"/>
      <c r="E9372" s="1164"/>
      <c r="F9372" s="1164"/>
      <c r="G9372" s="1164"/>
      <c r="H9372" s="468">
        <v>0.1</v>
      </c>
      <c r="I9372" s="564"/>
      <c r="J9372" s="377">
        <f t="shared" si="301"/>
        <v>0</v>
      </c>
      <c r="K9372" s="557">
        <f t="shared" si="300"/>
        <v>0</v>
      </c>
      <c r="L9372" s="113"/>
      <c r="M9372" s="113"/>
    </row>
    <row r="9373" spans="2:13" s="181" customFormat="1" ht="12.75" hidden="1" customHeight="1">
      <c r="B9373" s="1186"/>
      <c r="C9373" s="465">
        <v>352</v>
      </c>
      <c r="D9373" s="1163"/>
      <c r="E9373" s="1164"/>
      <c r="F9373" s="1164"/>
      <c r="G9373" s="1164"/>
      <c r="H9373" s="468">
        <v>0.1</v>
      </c>
      <c r="I9373" s="564"/>
      <c r="J9373" s="377">
        <f t="shared" si="301"/>
        <v>0</v>
      </c>
      <c r="K9373" s="557">
        <f t="shared" si="300"/>
        <v>0</v>
      </c>
      <c r="L9373" s="113"/>
      <c r="M9373" s="113"/>
    </row>
    <row r="9374" spans="2:13" s="181" customFormat="1" ht="12.75" hidden="1" customHeight="1">
      <c r="B9374" s="1186"/>
      <c r="C9374" s="465">
        <v>353</v>
      </c>
      <c r="D9374" s="1163"/>
      <c r="E9374" s="1164"/>
      <c r="F9374" s="1164"/>
      <c r="G9374" s="1164"/>
      <c r="H9374" s="468">
        <v>0.1</v>
      </c>
      <c r="I9374" s="564"/>
      <c r="J9374" s="377">
        <f t="shared" si="301"/>
        <v>0</v>
      </c>
      <c r="K9374" s="557">
        <f t="shared" si="300"/>
        <v>0</v>
      </c>
      <c r="L9374" s="113"/>
      <c r="M9374" s="113"/>
    </row>
    <row r="9375" spans="2:13" s="181" customFormat="1" ht="12.75" hidden="1" customHeight="1">
      <c r="B9375" s="1186"/>
      <c r="C9375" s="465">
        <v>354</v>
      </c>
      <c r="D9375" s="1163"/>
      <c r="E9375" s="1164"/>
      <c r="F9375" s="1164"/>
      <c r="G9375" s="1164"/>
      <c r="H9375" s="468">
        <v>0.1</v>
      </c>
      <c r="I9375" s="564"/>
      <c r="J9375" s="377">
        <f t="shared" si="301"/>
        <v>0</v>
      </c>
      <c r="K9375" s="557">
        <f t="shared" si="300"/>
        <v>0</v>
      </c>
      <c r="L9375" s="113"/>
      <c r="M9375" s="113"/>
    </row>
    <row r="9376" spans="2:13" s="181" customFormat="1" ht="12.75" hidden="1" customHeight="1">
      <c r="B9376" s="1186"/>
      <c r="C9376" s="465">
        <v>355</v>
      </c>
      <c r="D9376" s="1163"/>
      <c r="E9376" s="1164"/>
      <c r="F9376" s="1164"/>
      <c r="G9376" s="1164"/>
      <c r="H9376" s="468">
        <v>0.1</v>
      </c>
      <c r="I9376" s="564"/>
      <c r="J9376" s="377">
        <f t="shared" si="301"/>
        <v>0</v>
      </c>
      <c r="K9376" s="557">
        <f t="shared" si="300"/>
        <v>0</v>
      </c>
      <c r="L9376" s="113"/>
      <c r="M9376" s="113"/>
    </row>
    <row r="9377" spans="2:13" s="181" customFormat="1" ht="12.75" hidden="1" customHeight="1">
      <c r="B9377" s="1186"/>
      <c r="C9377" s="465">
        <v>356</v>
      </c>
      <c r="D9377" s="1163"/>
      <c r="E9377" s="1164"/>
      <c r="F9377" s="1164"/>
      <c r="G9377" s="1164"/>
      <c r="H9377" s="468">
        <v>0.1</v>
      </c>
      <c r="I9377" s="564"/>
      <c r="J9377" s="377">
        <f t="shared" si="301"/>
        <v>0</v>
      </c>
      <c r="K9377" s="557">
        <f t="shared" si="300"/>
        <v>0</v>
      </c>
      <c r="L9377" s="113"/>
      <c r="M9377" s="113"/>
    </row>
    <row r="9378" spans="2:13" s="181" customFormat="1" ht="12.75" hidden="1" customHeight="1">
      <c r="B9378" s="1186"/>
      <c r="C9378" s="465">
        <v>357</v>
      </c>
      <c r="D9378" s="1163"/>
      <c r="E9378" s="1164"/>
      <c r="F9378" s="1164"/>
      <c r="G9378" s="1164"/>
      <c r="H9378" s="468">
        <v>0.1</v>
      </c>
      <c r="I9378" s="564"/>
      <c r="J9378" s="377">
        <f t="shared" si="301"/>
        <v>0</v>
      </c>
      <c r="K9378" s="557">
        <f t="shared" ref="K9378:K9412" si="302">IF(I9378-J9378&lt;0,0,I9378-J9378)</f>
        <v>0</v>
      </c>
      <c r="L9378" s="113"/>
      <c r="M9378" s="113"/>
    </row>
    <row r="9379" spans="2:13" s="181" customFormat="1" ht="12.75" hidden="1" customHeight="1">
      <c r="B9379" s="1186"/>
      <c r="C9379" s="465">
        <v>358</v>
      </c>
      <c r="D9379" s="1163"/>
      <c r="E9379" s="1164"/>
      <c r="F9379" s="1164"/>
      <c r="G9379" s="1164"/>
      <c r="H9379" s="468">
        <v>0.1</v>
      </c>
      <c r="I9379" s="564"/>
      <c r="J9379" s="377">
        <f t="shared" si="301"/>
        <v>0</v>
      </c>
      <c r="K9379" s="557">
        <f t="shared" si="302"/>
        <v>0</v>
      </c>
      <c r="L9379" s="113"/>
      <c r="M9379" s="113"/>
    </row>
    <row r="9380" spans="2:13" s="181" customFormat="1" ht="12.75" hidden="1" customHeight="1">
      <c r="B9380" s="1186"/>
      <c r="C9380" s="465">
        <v>359</v>
      </c>
      <c r="D9380" s="1163"/>
      <c r="E9380" s="1164"/>
      <c r="F9380" s="1164"/>
      <c r="G9380" s="1164"/>
      <c r="H9380" s="468">
        <v>0.1</v>
      </c>
      <c r="I9380" s="564"/>
      <c r="J9380" s="377">
        <f t="shared" si="301"/>
        <v>0</v>
      </c>
      <c r="K9380" s="557">
        <f t="shared" si="302"/>
        <v>0</v>
      </c>
      <c r="L9380" s="113"/>
      <c r="M9380" s="113"/>
    </row>
    <row r="9381" spans="2:13" s="181" customFormat="1" ht="12.75" hidden="1" customHeight="1">
      <c r="B9381" s="1186"/>
      <c r="C9381" s="465">
        <v>360</v>
      </c>
      <c r="D9381" s="1163"/>
      <c r="E9381" s="1164"/>
      <c r="F9381" s="1164"/>
      <c r="G9381" s="1164"/>
      <c r="H9381" s="468">
        <v>0.1</v>
      </c>
      <c r="I9381" s="564"/>
      <c r="J9381" s="377">
        <f t="shared" si="301"/>
        <v>0</v>
      </c>
      <c r="K9381" s="557">
        <f t="shared" si="302"/>
        <v>0</v>
      </c>
      <c r="L9381" s="113"/>
      <c r="M9381" s="113"/>
    </row>
    <row r="9382" spans="2:13" s="181" customFormat="1" ht="12.75" hidden="1" customHeight="1">
      <c r="B9382" s="1186"/>
      <c r="C9382" s="465">
        <v>361</v>
      </c>
      <c r="D9382" s="1163"/>
      <c r="E9382" s="1164"/>
      <c r="F9382" s="1164"/>
      <c r="G9382" s="1164"/>
      <c r="H9382" s="468">
        <v>0.1</v>
      </c>
      <c r="I9382" s="564"/>
      <c r="J9382" s="377">
        <f t="shared" si="301"/>
        <v>0</v>
      </c>
      <c r="K9382" s="557">
        <f t="shared" si="302"/>
        <v>0</v>
      </c>
      <c r="L9382" s="113"/>
      <c r="M9382" s="113"/>
    </row>
    <row r="9383" spans="2:13" s="181" customFormat="1" ht="12.75" hidden="1" customHeight="1">
      <c r="B9383" s="1186"/>
      <c r="C9383" s="465">
        <v>362</v>
      </c>
      <c r="D9383" s="1163"/>
      <c r="E9383" s="1164"/>
      <c r="F9383" s="1164"/>
      <c r="G9383" s="1164"/>
      <c r="H9383" s="468">
        <v>0.1</v>
      </c>
      <c r="I9383" s="564"/>
      <c r="J9383" s="377">
        <f t="shared" si="301"/>
        <v>0</v>
      </c>
      <c r="K9383" s="557">
        <f t="shared" si="302"/>
        <v>0</v>
      </c>
      <c r="L9383" s="113"/>
      <c r="M9383" s="113"/>
    </row>
    <row r="9384" spans="2:13" s="181" customFormat="1" ht="12.75" hidden="1" customHeight="1">
      <c r="B9384" s="1186"/>
      <c r="C9384" s="465">
        <v>363</v>
      </c>
      <c r="D9384" s="1163"/>
      <c r="E9384" s="1164"/>
      <c r="F9384" s="1164"/>
      <c r="G9384" s="1164"/>
      <c r="H9384" s="468">
        <v>0.1</v>
      </c>
      <c r="I9384" s="564"/>
      <c r="J9384" s="377">
        <f t="shared" si="301"/>
        <v>0</v>
      </c>
      <c r="K9384" s="557">
        <f t="shared" si="302"/>
        <v>0</v>
      </c>
      <c r="L9384" s="113"/>
      <c r="M9384" s="113"/>
    </row>
    <row r="9385" spans="2:13" s="181" customFormat="1" ht="12.75" hidden="1" customHeight="1">
      <c r="B9385" s="1186"/>
      <c r="C9385" s="465">
        <v>364</v>
      </c>
      <c r="D9385" s="1163"/>
      <c r="E9385" s="1164"/>
      <c r="F9385" s="1164"/>
      <c r="G9385" s="1164"/>
      <c r="H9385" s="468">
        <v>0.1</v>
      </c>
      <c r="I9385" s="564"/>
      <c r="J9385" s="377">
        <f t="shared" si="301"/>
        <v>0</v>
      </c>
      <c r="K9385" s="557">
        <f t="shared" si="302"/>
        <v>0</v>
      </c>
      <c r="L9385" s="113"/>
      <c r="M9385" s="113"/>
    </row>
    <row r="9386" spans="2:13" s="181" customFormat="1" ht="12.75" hidden="1" customHeight="1">
      <c r="B9386" s="1186"/>
      <c r="C9386" s="465">
        <v>365</v>
      </c>
      <c r="D9386" s="1163"/>
      <c r="E9386" s="1164"/>
      <c r="F9386" s="1164"/>
      <c r="G9386" s="1164"/>
      <c r="H9386" s="468">
        <v>0.1</v>
      </c>
      <c r="I9386" s="564"/>
      <c r="J9386" s="377">
        <f t="shared" si="301"/>
        <v>0</v>
      </c>
      <c r="K9386" s="557">
        <f t="shared" si="302"/>
        <v>0</v>
      </c>
      <c r="L9386" s="113"/>
      <c r="M9386" s="113"/>
    </row>
    <row r="9387" spans="2:13" s="181" customFormat="1" ht="12.75" hidden="1" customHeight="1">
      <c r="B9387" s="1186"/>
      <c r="C9387" s="465">
        <v>366</v>
      </c>
      <c r="D9387" s="1163"/>
      <c r="E9387" s="1164"/>
      <c r="F9387" s="1164"/>
      <c r="G9387" s="1164"/>
      <c r="H9387" s="468">
        <v>0.1</v>
      </c>
      <c r="I9387" s="564"/>
      <c r="J9387" s="377">
        <f t="shared" si="301"/>
        <v>0</v>
      </c>
      <c r="K9387" s="557">
        <f t="shared" si="302"/>
        <v>0</v>
      </c>
      <c r="L9387" s="113"/>
      <c r="M9387" s="113"/>
    </row>
    <row r="9388" spans="2:13" s="181" customFormat="1" ht="12.75" hidden="1" customHeight="1">
      <c r="B9388" s="1186"/>
      <c r="C9388" s="465">
        <v>367</v>
      </c>
      <c r="D9388" s="1163"/>
      <c r="E9388" s="1164"/>
      <c r="F9388" s="1164"/>
      <c r="G9388" s="1164"/>
      <c r="H9388" s="468">
        <v>0.1</v>
      </c>
      <c r="I9388" s="564"/>
      <c r="J9388" s="377">
        <f t="shared" si="301"/>
        <v>0</v>
      </c>
      <c r="K9388" s="557">
        <f t="shared" si="302"/>
        <v>0</v>
      </c>
      <c r="L9388" s="113"/>
      <c r="M9388" s="113"/>
    </row>
    <row r="9389" spans="2:13" s="181" customFormat="1" ht="12.75" hidden="1" customHeight="1">
      <c r="B9389" s="1186"/>
      <c r="C9389" s="465">
        <v>368</v>
      </c>
      <c r="D9389" s="1163"/>
      <c r="E9389" s="1164"/>
      <c r="F9389" s="1164"/>
      <c r="G9389" s="1164"/>
      <c r="H9389" s="468">
        <v>0.1</v>
      </c>
      <c r="I9389" s="564"/>
      <c r="J9389" s="377">
        <f t="shared" si="301"/>
        <v>0</v>
      </c>
      <c r="K9389" s="557">
        <f t="shared" si="302"/>
        <v>0</v>
      </c>
      <c r="L9389" s="113"/>
      <c r="M9389" s="113"/>
    </row>
    <row r="9390" spans="2:13" s="181" customFormat="1" ht="12.75" hidden="1" customHeight="1">
      <c r="B9390" s="1186"/>
      <c r="C9390" s="465">
        <v>369</v>
      </c>
      <c r="D9390" s="1163"/>
      <c r="E9390" s="1164"/>
      <c r="F9390" s="1164"/>
      <c r="G9390" s="1164"/>
      <c r="H9390" s="468">
        <v>0.1</v>
      </c>
      <c r="I9390" s="564"/>
      <c r="J9390" s="377">
        <f t="shared" si="301"/>
        <v>0</v>
      </c>
      <c r="K9390" s="557">
        <f t="shared" si="302"/>
        <v>0</v>
      </c>
      <c r="L9390" s="113"/>
      <c r="M9390" s="113"/>
    </row>
    <row r="9391" spans="2:13" s="181" customFormat="1" ht="12.75" hidden="1" customHeight="1">
      <c r="B9391" s="1186"/>
      <c r="C9391" s="465">
        <v>370</v>
      </c>
      <c r="D9391" s="1163"/>
      <c r="E9391" s="1164"/>
      <c r="F9391" s="1164"/>
      <c r="G9391" s="1164"/>
      <c r="H9391" s="468">
        <v>0.1</v>
      </c>
      <c r="I9391" s="564"/>
      <c r="J9391" s="377">
        <f t="shared" si="301"/>
        <v>0</v>
      </c>
      <c r="K9391" s="557">
        <f t="shared" si="302"/>
        <v>0</v>
      </c>
      <c r="L9391" s="113"/>
      <c r="M9391" s="113"/>
    </row>
    <row r="9392" spans="2:13" s="181" customFormat="1" ht="12.75" hidden="1" customHeight="1">
      <c r="B9392" s="1186"/>
      <c r="C9392" s="465">
        <v>371</v>
      </c>
      <c r="D9392" s="1163"/>
      <c r="E9392" s="1164"/>
      <c r="F9392" s="1164"/>
      <c r="G9392" s="1164"/>
      <c r="H9392" s="468">
        <v>0.1</v>
      </c>
      <c r="I9392" s="564"/>
      <c r="J9392" s="377">
        <f t="shared" si="301"/>
        <v>0</v>
      </c>
      <c r="K9392" s="557">
        <f t="shared" si="302"/>
        <v>0</v>
      </c>
      <c r="L9392" s="113"/>
      <c r="M9392" s="113"/>
    </row>
    <row r="9393" spans="2:13" s="181" customFormat="1" ht="12.75" hidden="1" customHeight="1">
      <c r="B9393" s="1186"/>
      <c r="C9393" s="465">
        <v>372</v>
      </c>
      <c r="D9393" s="1163"/>
      <c r="E9393" s="1164"/>
      <c r="F9393" s="1164"/>
      <c r="G9393" s="1164"/>
      <c r="H9393" s="468">
        <v>0.1</v>
      </c>
      <c r="I9393" s="564"/>
      <c r="J9393" s="377">
        <f t="shared" si="301"/>
        <v>0</v>
      </c>
      <c r="K9393" s="557">
        <f t="shared" si="302"/>
        <v>0</v>
      </c>
      <c r="L9393" s="113"/>
      <c r="M9393" s="113"/>
    </row>
    <row r="9394" spans="2:13" s="181" customFormat="1" ht="12.75" hidden="1" customHeight="1">
      <c r="B9394" s="1186"/>
      <c r="C9394" s="465">
        <v>373</v>
      </c>
      <c r="D9394" s="1163"/>
      <c r="E9394" s="1164"/>
      <c r="F9394" s="1164"/>
      <c r="G9394" s="1164"/>
      <c r="H9394" s="468">
        <v>0.1</v>
      </c>
      <c r="I9394" s="564"/>
      <c r="J9394" s="377">
        <f t="shared" si="301"/>
        <v>0</v>
      </c>
      <c r="K9394" s="557">
        <f t="shared" si="302"/>
        <v>0</v>
      </c>
      <c r="L9394" s="113"/>
      <c r="M9394" s="113"/>
    </row>
    <row r="9395" spans="2:13" s="181" customFormat="1" ht="12.75" hidden="1" customHeight="1">
      <c r="B9395" s="1186"/>
      <c r="C9395" s="465">
        <v>374</v>
      </c>
      <c r="D9395" s="1163"/>
      <c r="E9395" s="1164"/>
      <c r="F9395" s="1164"/>
      <c r="G9395" s="1164"/>
      <c r="H9395" s="468">
        <v>0.1</v>
      </c>
      <c r="I9395" s="564"/>
      <c r="J9395" s="377">
        <f t="shared" si="301"/>
        <v>0</v>
      </c>
      <c r="K9395" s="557">
        <f t="shared" si="302"/>
        <v>0</v>
      </c>
      <c r="L9395" s="113"/>
      <c r="M9395" s="113"/>
    </row>
    <row r="9396" spans="2:13" s="181" customFormat="1" ht="12.75" hidden="1" customHeight="1">
      <c r="B9396" s="1186"/>
      <c r="C9396" s="465">
        <v>375</v>
      </c>
      <c r="D9396" s="1163"/>
      <c r="E9396" s="1164"/>
      <c r="F9396" s="1164"/>
      <c r="G9396" s="1164"/>
      <c r="H9396" s="468">
        <v>0.1</v>
      </c>
      <c r="I9396" s="564"/>
      <c r="J9396" s="377">
        <f t="shared" si="301"/>
        <v>0</v>
      </c>
      <c r="K9396" s="557">
        <f t="shared" si="302"/>
        <v>0</v>
      </c>
      <c r="L9396" s="113"/>
      <c r="M9396" s="113"/>
    </row>
    <row r="9397" spans="2:13" s="181" customFormat="1" ht="12.75" hidden="1" customHeight="1">
      <c r="B9397" s="1186"/>
      <c r="C9397" s="465">
        <v>376</v>
      </c>
      <c r="D9397" s="1163"/>
      <c r="E9397" s="1164"/>
      <c r="F9397" s="1164"/>
      <c r="G9397" s="1164"/>
      <c r="H9397" s="468">
        <v>0.1</v>
      </c>
      <c r="I9397" s="564"/>
      <c r="J9397" s="377">
        <f t="shared" si="301"/>
        <v>0</v>
      </c>
      <c r="K9397" s="557">
        <f t="shared" si="302"/>
        <v>0</v>
      </c>
      <c r="L9397" s="113"/>
      <c r="M9397" s="113"/>
    </row>
    <row r="9398" spans="2:13" s="181" customFormat="1" ht="12.75" hidden="1" customHeight="1">
      <c r="B9398" s="1186"/>
      <c r="C9398" s="465">
        <v>377</v>
      </c>
      <c r="D9398" s="1163"/>
      <c r="E9398" s="1164"/>
      <c r="F9398" s="1164"/>
      <c r="G9398" s="1164"/>
      <c r="H9398" s="468">
        <v>0.1</v>
      </c>
      <c r="I9398" s="564"/>
      <c r="J9398" s="377">
        <f t="shared" si="301"/>
        <v>0</v>
      </c>
      <c r="K9398" s="557">
        <f t="shared" si="302"/>
        <v>0</v>
      </c>
      <c r="L9398" s="113"/>
      <c r="M9398" s="113"/>
    </row>
    <row r="9399" spans="2:13" s="181" customFormat="1" ht="12.75" hidden="1" customHeight="1">
      <c r="B9399" s="1186"/>
      <c r="C9399" s="465">
        <v>378</v>
      </c>
      <c r="D9399" s="1163"/>
      <c r="E9399" s="1164"/>
      <c r="F9399" s="1164"/>
      <c r="G9399" s="1164"/>
      <c r="H9399" s="468">
        <v>0.1</v>
      </c>
      <c r="I9399" s="564"/>
      <c r="J9399" s="377">
        <f t="shared" si="301"/>
        <v>0</v>
      </c>
      <c r="K9399" s="557">
        <f t="shared" si="302"/>
        <v>0</v>
      </c>
      <c r="L9399" s="113"/>
      <c r="M9399" s="113"/>
    </row>
    <row r="9400" spans="2:13" s="181" customFormat="1" ht="12.75" hidden="1" customHeight="1">
      <c r="B9400" s="1186"/>
      <c r="C9400" s="465">
        <v>379</v>
      </c>
      <c r="D9400" s="1163"/>
      <c r="E9400" s="1164"/>
      <c r="F9400" s="1164"/>
      <c r="G9400" s="1164"/>
      <c r="H9400" s="468">
        <v>0.1</v>
      </c>
      <c r="I9400" s="564"/>
      <c r="J9400" s="377">
        <f t="shared" si="301"/>
        <v>0</v>
      </c>
      <c r="K9400" s="557">
        <f t="shared" si="302"/>
        <v>0</v>
      </c>
      <c r="L9400" s="113"/>
      <c r="M9400" s="113"/>
    </row>
    <row r="9401" spans="2:13" s="181" customFormat="1" ht="12.75" hidden="1" customHeight="1">
      <c r="B9401" s="1186"/>
      <c r="C9401" s="465">
        <v>380</v>
      </c>
      <c r="D9401" s="1163"/>
      <c r="E9401" s="1164"/>
      <c r="F9401" s="1164"/>
      <c r="G9401" s="1164"/>
      <c r="H9401" s="468">
        <v>0.1</v>
      </c>
      <c r="I9401" s="564"/>
      <c r="J9401" s="377">
        <f t="shared" si="301"/>
        <v>0</v>
      </c>
      <c r="K9401" s="557">
        <f t="shared" si="302"/>
        <v>0</v>
      </c>
      <c r="L9401" s="113"/>
      <c r="M9401" s="113"/>
    </row>
    <row r="9402" spans="2:13" s="181" customFormat="1" ht="12.75" hidden="1" customHeight="1">
      <c r="B9402" s="1186"/>
      <c r="C9402" s="465">
        <v>381</v>
      </c>
      <c r="D9402" s="1163"/>
      <c r="E9402" s="1164"/>
      <c r="F9402" s="1164"/>
      <c r="G9402" s="1164"/>
      <c r="H9402" s="468">
        <v>0.1</v>
      </c>
      <c r="I9402" s="564"/>
      <c r="J9402" s="377">
        <f t="shared" si="301"/>
        <v>0</v>
      </c>
      <c r="K9402" s="557">
        <f t="shared" si="302"/>
        <v>0</v>
      </c>
      <c r="L9402" s="113"/>
      <c r="M9402" s="113"/>
    </row>
    <row r="9403" spans="2:13" s="181" customFormat="1" ht="12.75" hidden="1" customHeight="1">
      <c r="B9403" s="1186"/>
      <c r="C9403" s="465">
        <v>382</v>
      </c>
      <c r="D9403" s="1163"/>
      <c r="E9403" s="1164"/>
      <c r="F9403" s="1164"/>
      <c r="G9403" s="1164"/>
      <c r="H9403" s="468">
        <v>0.1</v>
      </c>
      <c r="I9403" s="564"/>
      <c r="J9403" s="377">
        <f t="shared" si="301"/>
        <v>0</v>
      </c>
      <c r="K9403" s="557">
        <f t="shared" si="302"/>
        <v>0</v>
      </c>
      <c r="L9403" s="113"/>
      <c r="M9403" s="113"/>
    </row>
    <row r="9404" spans="2:13" s="181" customFormat="1" ht="12.75" hidden="1" customHeight="1">
      <c r="B9404" s="1186"/>
      <c r="C9404" s="465">
        <v>383</v>
      </c>
      <c r="D9404" s="1163"/>
      <c r="E9404" s="1164"/>
      <c r="F9404" s="1164"/>
      <c r="G9404" s="1164"/>
      <c r="H9404" s="468">
        <v>0.1</v>
      </c>
      <c r="I9404" s="564"/>
      <c r="J9404" s="377">
        <f t="shared" si="301"/>
        <v>0</v>
      </c>
      <c r="K9404" s="557">
        <f t="shared" si="302"/>
        <v>0</v>
      </c>
      <c r="L9404" s="113"/>
      <c r="M9404" s="113"/>
    </row>
    <row r="9405" spans="2:13" s="181" customFormat="1" ht="12.75" hidden="1" customHeight="1">
      <c r="B9405" s="1186"/>
      <c r="C9405" s="465">
        <v>384</v>
      </c>
      <c r="D9405" s="1163"/>
      <c r="E9405" s="1164"/>
      <c r="F9405" s="1164"/>
      <c r="G9405" s="1164"/>
      <c r="H9405" s="468">
        <v>0.1</v>
      </c>
      <c r="I9405" s="564"/>
      <c r="J9405" s="377">
        <f t="shared" si="301"/>
        <v>0</v>
      </c>
      <c r="K9405" s="557">
        <f t="shared" si="302"/>
        <v>0</v>
      </c>
      <c r="L9405" s="113"/>
      <c r="M9405" s="113"/>
    </row>
    <row r="9406" spans="2:13" s="181" customFormat="1" ht="12.75" hidden="1" customHeight="1">
      <c r="B9406" s="1186"/>
      <c r="C9406" s="465">
        <v>385</v>
      </c>
      <c r="D9406" s="1163"/>
      <c r="E9406" s="1164"/>
      <c r="F9406" s="1164"/>
      <c r="G9406" s="1164"/>
      <c r="H9406" s="468">
        <v>0.1</v>
      </c>
      <c r="I9406" s="564"/>
      <c r="J9406" s="377">
        <f t="shared" ref="J9406:J9469" si="303">$I$11027*H9406</f>
        <v>0</v>
      </c>
      <c r="K9406" s="557">
        <f t="shared" si="302"/>
        <v>0</v>
      </c>
      <c r="L9406" s="113"/>
      <c r="M9406" s="113"/>
    </row>
    <row r="9407" spans="2:13" s="181" customFormat="1" ht="12.75" hidden="1" customHeight="1">
      <c r="B9407" s="1186"/>
      <c r="C9407" s="465">
        <v>386</v>
      </c>
      <c r="D9407" s="1163"/>
      <c r="E9407" s="1164"/>
      <c r="F9407" s="1164"/>
      <c r="G9407" s="1164"/>
      <c r="H9407" s="468">
        <v>0.1</v>
      </c>
      <c r="I9407" s="564"/>
      <c r="J9407" s="377">
        <f t="shared" si="303"/>
        <v>0</v>
      </c>
      <c r="K9407" s="557">
        <f t="shared" si="302"/>
        <v>0</v>
      </c>
      <c r="L9407" s="113"/>
      <c r="M9407" s="113"/>
    </row>
    <row r="9408" spans="2:13" s="181" customFormat="1" ht="12.75" hidden="1" customHeight="1">
      <c r="B9408" s="1186"/>
      <c r="C9408" s="465">
        <v>387</v>
      </c>
      <c r="D9408" s="1163"/>
      <c r="E9408" s="1164"/>
      <c r="F9408" s="1164"/>
      <c r="G9408" s="1164"/>
      <c r="H9408" s="468">
        <v>0.1</v>
      </c>
      <c r="I9408" s="564"/>
      <c r="J9408" s="377">
        <f t="shared" si="303"/>
        <v>0</v>
      </c>
      <c r="K9408" s="557">
        <f t="shared" si="302"/>
        <v>0</v>
      </c>
      <c r="L9408" s="113"/>
      <c r="M9408" s="113"/>
    </row>
    <row r="9409" spans="2:13" s="181" customFormat="1" ht="12.75" hidden="1" customHeight="1">
      <c r="B9409" s="1186"/>
      <c r="C9409" s="465">
        <v>388</v>
      </c>
      <c r="D9409" s="1163"/>
      <c r="E9409" s="1164"/>
      <c r="F9409" s="1164"/>
      <c r="G9409" s="1164"/>
      <c r="H9409" s="468">
        <v>0.1</v>
      </c>
      <c r="I9409" s="564"/>
      <c r="J9409" s="377">
        <f t="shared" si="303"/>
        <v>0</v>
      </c>
      <c r="K9409" s="557">
        <f t="shared" si="302"/>
        <v>0</v>
      </c>
      <c r="L9409" s="113"/>
      <c r="M9409" s="113"/>
    </row>
    <row r="9410" spans="2:13" s="181" customFormat="1" ht="12.75" hidden="1" customHeight="1">
      <c r="B9410" s="1186"/>
      <c r="C9410" s="465">
        <v>389</v>
      </c>
      <c r="D9410" s="1163"/>
      <c r="E9410" s="1164"/>
      <c r="F9410" s="1164"/>
      <c r="G9410" s="1164"/>
      <c r="H9410" s="468">
        <v>0.1</v>
      </c>
      <c r="I9410" s="564"/>
      <c r="J9410" s="377">
        <f t="shared" si="303"/>
        <v>0</v>
      </c>
      <c r="K9410" s="557">
        <f t="shared" si="302"/>
        <v>0</v>
      </c>
      <c r="L9410" s="113"/>
      <c r="M9410" s="113"/>
    </row>
    <row r="9411" spans="2:13" s="181" customFormat="1" ht="12.75" hidden="1" customHeight="1">
      <c r="B9411" s="1186"/>
      <c r="C9411" s="465">
        <v>390</v>
      </c>
      <c r="D9411" s="1163"/>
      <c r="E9411" s="1164"/>
      <c r="F9411" s="1164"/>
      <c r="G9411" s="1164"/>
      <c r="H9411" s="468">
        <v>0.1</v>
      </c>
      <c r="I9411" s="564"/>
      <c r="J9411" s="377">
        <f t="shared" si="303"/>
        <v>0</v>
      </c>
      <c r="K9411" s="557">
        <f t="shared" si="302"/>
        <v>0</v>
      </c>
      <c r="L9411" s="113"/>
      <c r="M9411" s="113"/>
    </row>
    <row r="9412" spans="2:13" s="181" customFormat="1" ht="12.75" hidden="1" customHeight="1">
      <c r="B9412" s="1186"/>
      <c r="C9412" s="465">
        <v>391</v>
      </c>
      <c r="D9412" s="1163"/>
      <c r="E9412" s="1164"/>
      <c r="F9412" s="1164"/>
      <c r="G9412" s="1164"/>
      <c r="H9412" s="468">
        <v>0.1</v>
      </c>
      <c r="I9412" s="564"/>
      <c r="J9412" s="377">
        <f t="shared" si="303"/>
        <v>0</v>
      </c>
      <c r="K9412" s="557">
        <f t="shared" si="302"/>
        <v>0</v>
      </c>
      <c r="L9412" s="113"/>
      <c r="M9412" s="113"/>
    </row>
    <row r="9413" spans="2:13" s="181" customFormat="1" ht="12.75" hidden="1" customHeight="1">
      <c r="B9413" s="1186"/>
      <c r="C9413" s="465">
        <v>392</v>
      </c>
      <c r="D9413" s="1163"/>
      <c r="E9413" s="1164"/>
      <c r="F9413" s="1164"/>
      <c r="G9413" s="1164"/>
      <c r="H9413" s="468">
        <v>0.1</v>
      </c>
      <c r="I9413" s="564"/>
      <c r="J9413" s="377">
        <f t="shared" si="303"/>
        <v>0</v>
      </c>
      <c r="K9413" s="557">
        <f>IF(I9413-J9413&lt;0,0,I9413-J9413)</f>
        <v>0</v>
      </c>
      <c r="L9413" s="113"/>
      <c r="M9413" s="113"/>
    </row>
    <row r="9414" spans="2:13" s="181" customFormat="1" ht="12.75" hidden="1" customHeight="1">
      <c r="B9414" s="1186"/>
      <c r="C9414" s="465">
        <v>393</v>
      </c>
      <c r="D9414" s="1163"/>
      <c r="E9414" s="1164"/>
      <c r="F9414" s="1164"/>
      <c r="G9414" s="1164"/>
      <c r="H9414" s="468">
        <v>0.1</v>
      </c>
      <c r="I9414" s="564"/>
      <c r="J9414" s="377">
        <f t="shared" si="303"/>
        <v>0</v>
      </c>
      <c r="K9414" s="557">
        <f t="shared" ref="K9414:K9477" si="304">IF(I9414-J9414&lt;0,0,I9414-J9414)</f>
        <v>0</v>
      </c>
      <c r="L9414" s="113"/>
      <c r="M9414" s="113"/>
    </row>
    <row r="9415" spans="2:13" s="181" customFormat="1" ht="12.75" hidden="1" customHeight="1">
      <c r="B9415" s="1186"/>
      <c r="C9415" s="465">
        <v>394</v>
      </c>
      <c r="D9415" s="1163"/>
      <c r="E9415" s="1164"/>
      <c r="F9415" s="1164"/>
      <c r="G9415" s="1164"/>
      <c r="H9415" s="468">
        <v>0.1</v>
      </c>
      <c r="I9415" s="564"/>
      <c r="J9415" s="377">
        <f t="shared" si="303"/>
        <v>0</v>
      </c>
      <c r="K9415" s="557">
        <f t="shared" si="304"/>
        <v>0</v>
      </c>
      <c r="L9415" s="113"/>
      <c r="M9415" s="113"/>
    </row>
    <row r="9416" spans="2:13" s="181" customFormat="1" ht="12.75" hidden="1" customHeight="1">
      <c r="B9416" s="1186"/>
      <c r="C9416" s="465">
        <v>395</v>
      </c>
      <c r="D9416" s="1163"/>
      <c r="E9416" s="1164"/>
      <c r="F9416" s="1164"/>
      <c r="G9416" s="1164"/>
      <c r="H9416" s="468">
        <v>0.1</v>
      </c>
      <c r="I9416" s="564"/>
      <c r="J9416" s="377">
        <f t="shared" si="303"/>
        <v>0</v>
      </c>
      <c r="K9416" s="557">
        <f t="shared" si="304"/>
        <v>0</v>
      </c>
      <c r="L9416" s="113"/>
      <c r="M9416" s="113"/>
    </row>
    <row r="9417" spans="2:13" s="181" customFormat="1" ht="12.75" hidden="1" customHeight="1">
      <c r="B9417" s="1186"/>
      <c r="C9417" s="465">
        <v>396</v>
      </c>
      <c r="D9417" s="1163"/>
      <c r="E9417" s="1164"/>
      <c r="F9417" s="1164"/>
      <c r="G9417" s="1164"/>
      <c r="H9417" s="468">
        <v>0.1</v>
      </c>
      <c r="I9417" s="564"/>
      <c r="J9417" s="377">
        <f t="shared" si="303"/>
        <v>0</v>
      </c>
      <c r="K9417" s="557">
        <f t="shared" si="304"/>
        <v>0</v>
      </c>
      <c r="L9417" s="113"/>
      <c r="M9417" s="113"/>
    </row>
    <row r="9418" spans="2:13" s="181" customFormat="1" ht="12.75" hidden="1" customHeight="1">
      <c r="B9418" s="1186"/>
      <c r="C9418" s="465">
        <v>397</v>
      </c>
      <c r="D9418" s="1163"/>
      <c r="E9418" s="1164"/>
      <c r="F9418" s="1164"/>
      <c r="G9418" s="1164"/>
      <c r="H9418" s="468">
        <v>0.1</v>
      </c>
      <c r="I9418" s="564"/>
      <c r="J9418" s="377">
        <f t="shared" si="303"/>
        <v>0</v>
      </c>
      <c r="K9418" s="557">
        <f t="shared" si="304"/>
        <v>0</v>
      </c>
      <c r="L9418" s="113"/>
      <c r="M9418" s="113"/>
    </row>
    <row r="9419" spans="2:13" s="181" customFormat="1" ht="12.75" hidden="1" customHeight="1">
      <c r="B9419" s="1186"/>
      <c r="C9419" s="465">
        <v>398</v>
      </c>
      <c r="D9419" s="1163"/>
      <c r="E9419" s="1164"/>
      <c r="F9419" s="1164"/>
      <c r="G9419" s="1164"/>
      <c r="H9419" s="468">
        <v>0.1</v>
      </c>
      <c r="I9419" s="564"/>
      <c r="J9419" s="377">
        <f t="shared" si="303"/>
        <v>0</v>
      </c>
      <c r="K9419" s="557">
        <f t="shared" si="304"/>
        <v>0</v>
      </c>
      <c r="L9419" s="113"/>
      <c r="M9419" s="113"/>
    </row>
    <row r="9420" spans="2:13" s="181" customFormat="1" ht="12.75" hidden="1" customHeight="1">
      <c r="B9420" s="1186"/>
      <c r="C9420" s="465">
        <v>399</v>
      </c>
      <c r="D9420" s="1163"/>
      <c r="E9420" s="1164"/>
      <c r="F9420" s="1164"/>
      <c r="G9420" s="1164"/>
      <c r="H9420" s="468">
        <v>0.1</v>
      </c>
      <c r="I9420" s="564"/>
      <c r="J9420" s="377">
        <f t="shared" si="303"/>
        <v>0</v>
      </c>
      <c r="K9420" s="557">
        <f t="shared" si="304"/>
        <v>0</v>
      </c>
      <c r="L9420" s="113"/>
      <c r="M9420" s="113"/>
    </row>
    <row r="9421" spans="2:13" s="181" customFormat="1" ht="12.75" hidden="1" customHeight="1">
      <c r="B9421" s="1186"/>
      <c r="C9421" s="465">
        <v>400</v>
      </c>
      <c r="D9421" s="1163"/>
      <c r="E9421" s="1164"/>
      <c r="F9421" s="1164"/>
      <c r="G9421" s="1164"/>
      <c r="H9421" s="468">
        <v>0.1</v>
      </c>
      <c r="I9421" s="564"/>
      <c r="J9421" s="377">
        <f t="shared" si="303"/>
        <v>0</v>
      </c>
      <c r="K9421" s="557">
        <f t="shared" si="304"/>
        <v>0</v>
      </c>
      <c r="L9421" s="113"/>
      <c r="M9421" s="113"/>
    </row>
    <row r="9422" spans="2:13" s="181" customFormat="1" ht="12.75" hidden="1" customHeight="1">
      <c r="B9422" s="1186"/>
      <c r="C9422" s="465">
        <v>401</v>
      </c>
      <c r="D9422" s="1163"/>
      <c r="E9422" s="1164"/>
      <c r="F9422" s="1164"/>
      <c r="G9422" s="1164"/>
      <c r="H9422" s="468">
        <v>0.1</v>
      </c>
      <c r="I9422" s="564"/>
      <c r="J9422" s="377">
        <f t="shared" si="303"/>
        <v>0</v>
      </c>
      <c r="K9422" s="557">
        <f t="shared" si="304"/>
        <v>0</v>
      </c>
      <c r="L9422" s="113"/>
      <c r="M9422" s="113"/>
    </row>
    <row r="9423" spans="2:13" s="181" customFormat="1" ht="12.75" hidden="1" customHeight="1">
      <c r="B9423" s="1186"/>
      <c r="C9423" s="465">
        <v>402</v>
      </c>
      <c r="D9423" s="1163"/>
      <c r="E9423" s="1164"/>
      <c r="F9423" s="1164"/>
      <c r="G9423" s="1164"/>
      <c r="H9423" s="468">
        <v>0.1</v>
      </c>
      <c r="I9423" s="564"/>
      <c r="J9423" s="377">
        <f t="shared" si="303"/>
        <v>0</v>
      </c>
      <c r="K9423" s="557">
        <f t="shared" si="304"/>
        <v>0</v>
      </c>
      <c r="L9423" s="113"/>
      <c r="M9423" s="113"/>
    </row>
    <row r="9424" spans="2:13" s="181" customFormat="1" ht="12.75" hidden="1" customHeight="1">
      <c r="B9424" s="1186"/>
      <c r="C9424" s="465">
        <v>403</v>
      </c>
      <c r="D9424" s="1163"/>
      <c r="E9424" s="1164"/>
      <c r="F9424" s="1164"/>
      <c r="G9424" s="1164"/>
      <c r="H9424" s="468">
        <v>0.1</v>
      </c>
      <c r="I9424" s="564"/>
      <c r="J9424" s="377">
        <f t="shared" si="303"/>
        <v>0</v>
      </c>
      <c r="K9424" s="557">
        <f t="shared" si="304"/>
        <v>0</v>
      </c>
      <c r="L9424" s="113"/>
      <c r="M9424" s="113"/>
    </row>
    <row r="9425" spans="2:13" s="181" customFormat="1" ht="12.75" hidden="1" customHeight="1">
      <c r="B9425" s="1186"/>
      <c r="C9425" s="465">
        <v>404</v>
      </c>
      <c r="D9425" s="1163"/>
      <c r="E9425" s="1164"/>
      <c r="F9425" s="1164"/>
      <c r="G9425" s="1164"/>
      <c r="H9425" s="468">
        <v>0.1</v>
      </c>
      <c r="I9425" s="564"/>
      <c r="J9425" s="377">
        <f t="shared" si="303"/>
        <v>0</v>
      </c>
      <c r="K9425" s="557">
        <f t="shared" si="304"/>
        <v>0</v>
      </c>
      <c r="L9425" s="113"/>
      <c r="M9425" s="113"/>
    </row>
    <row r="9426" spans="2:13" s="181" customFormat="1" ht="12.75" hidden="1" customHeight="1">
      <c r="B9426" s="1186"/>
      <c r="C9426" s="465">
        <v>405</v>
      </c>
      <c r="D9426" s="1163"/>
      <c r="E9426" s="1164"/>
      <c r="F9426" s="1164"/>
      <c r="G9426" s="1164"/>
      <c r="H9426" s="468">
        <v>0.1</v>
      </c>
      <c r="I9426" s="564"/>
      <c r="J9426" s="377">
        <f t="shared" si="303"/>
        <v>0</v>
      </c>
      <c r="K9426" s="557">
        <f t="shared" si="304"/>
        <v>0</v>
      </c>
      <c r="L9426" s="113"/>
      <c r="M9426" s="113"/>
    </row>
    <row r="9427" spans="2:13" s="181" customFormat="1" ht="12.75" hidden="1" customHeight="1">
      <c r="B9427" s="1186"/>
      <c r="C9427" s="465">
        <v>406</v>
      </c>
      <c r="D9427" s="1163"/>
      <c r="E9427" s="1164"/>
      <c r="F9427" s="1164"/>
      <c r="G9427" s="1164"/>
      <c r="H9427" s="468">
        <v>0.1</v>
      </c>
      <c r="I9427" s="564"/>
      <c r="J9427" s="377">
        <f t="shared" si="303"/>
        <v>0</v>
      </c>
      <c r="K9427" s="557">
        <f t="shared" si="304"/>
        <v>0</v>
      </c>
      <c r="L9427" s="113"/>
      <c r="M9427" s="113"/>
    </row>
    <row r="9428" spans="2:13" s="181" customFormat="1" ht="12.75" hidden="1" customHeight="1">
      <c r="B9428" s="1186"/>
      <c r="C9428" s="465">
        <v>407</v>
      </c>
      <c r="D9428" s="1163"/>
      <c r="E9428" s="1164"/>
      <c r="F9428" s="1164"/>
      <c r="G9428" s="1164"/>
      <c r="H9428" s="468">
        <v>0.1</v>
      </c>
      <c r="I9428" s="564"/>
      <c r="J9428" s="377">
        <f t="shared" si="303"/>
        <v>0</v>
      </c>
      <c r="K9428" s="557">
        <f t="shared" si="304"/>
        <v>0</v>
      </c>
      <c r="L9428" s="113"/>
      <c r="M9428" s="113"/>
    </row>
    <row r="9429" spans="2:13" s="181" customFormat="1" ht="12.75" hidden="1" customHeight="1">
      <c r="B9429" s="1186"/>
      <c r="C9429" s="465">
        <v>408</v>
      </c>
      <c r="D9429" s="1163"/>
      <c r="E9429" s="1164"/>
      <c r="F9429" s="1164"/>
      <c r="G9429" s="1164"/>
      <c r="H9429" s="468">
        <v>0.1</v>
      </c>
      <c r="I9429" s="564"/>
      <c r="J9429" s="377">
        <f t="shared" si="303"/>
        <v>0</v>
      </c>
      <c r="K9429" s="557">
        <f t="shared" si="304"/>
        <v>0</v>
      </c>
      <c r="L9429" s="113"/>
      <c r="M9429" s="113"/>
    </row>
    <row r="9430" spans="2:13" s="181" customFormat="1" ht="12.75" hidden="1" customHeight="1">
      <c r="B9430" s="1186"/>
      <c r="C9430" s="465">
        <v>409</v>
      </c>
      <c r="D9430" s="1163"/>
      <c r="E9430" s="1164"/>
      <c r="F9430" s="1164"/>
      <c r="G9430" s="1164"/>
      <c r="H9430" s="468">
        <v>0.1</v>
      </c>
      <c r="I9430" s="564"/>
      <c r="J9430" s="377">
        <f t="shared" si="303"/>
        <v>0</v>
      </c>
      <c r="K9430" s="557">
        <f t="shared" si="304"/>
        <v>0</v>
      </c>
      <c r="L9430" s="113"/>
      <c r="M9430" s="113"/>
    </row>
    <row r="9431" spans="2:13" s="181" customFormat="1" ht="12.75" hidden="1" customHeight="1">
      <c r="B9431" s="1186"/>
      <c r="C9431" s="465">
        <v>410</v>
      </c>
      <c r="D9431" s="1163"/>
      <c r="E9431" s="1164"/>
      <c r="F9431" s="1164"/>
      <c r="G9431" s="1164"/>
      <c r="H9431" s="468">
        <v>0.1</v>
      </c>
      <c r="I9431" s="564"/>
      <c r="J9431" s="377">
        <f t="shared" si="303"/>
        <v>0</v>
      </c>
      <c r="K9431" s="557">
        <f t="shared" si="304"/>
        <v>0</v>
      </c>
      <c r="L9431" s="113"/>
      <c r="M9431" s="113"/>
    </row>
    <row r="9432" spans="2:13" s="181" customFormat="1" ht="12.75" hidden="1" customHeight="1">
      <c r="B9432" s="1186"/>
      <c r="C9432" s="465">
        <v>411</v>
      </c>
      <c r="D9432" s="1163"/>
      <c r="E9432" s="1164"/>
      <c r="F9432" s="1164"/>
      <c r="G9432" s="1164"/>
      <c r="H9432" s="468">
        <v>0.1</v>
      </c>
      <c r="I9432" s="564"/>
      <c r="J9432" s="377">
        <f t="shared" si="303"/>
        <v>0</v>
      </c>
      <c r="K9432" s="557">
        <f t="shared" si="304"/>
        <v>0</v>
      </c>
      <c r="L9432" s="113"/>
      <c r="M9432" s="113"/>
    </row>
    <row r="9433" spans="2:13" s="181" customFormat="1" ht="12.75" hidden="1" customHeight="1">
      <c r="B9433" s="1186"/>
      <c r="C9433" s="465">
        <v>412</v>
      </c>
      <c r="D9433" s="1163"/>
      <c r="E9433" s="1164"/>
      <c r="F9433" s="1164"/>
      <c r="G9433" s="1164"/>
      <c r="H9433" s="468">
        <v>0.1</v>
      </c>
      <c r="I9433" s="564"/>
      <c r="J9433" s="377">
        <f t="shared" si="303"/>
        <v>0</v>
      </c>
      <c r="K9433" s="557">
        <f t="shared" si="304"/>
        <v>0</v>
      </c>
      <c r="L9433" s="113"/>
      <c r="M9433" s="113"/>
    </row>
    <row r="9434" spans="2:13" s="181" customFormat="1" ht="12.75" hidden="1" customHeight="1">
      <c r="B9434" s="1186"/>
      <c r="C9434" s="465">
        <v>413</v>
      </c>
      <c r="D9434" s="1163"/>
      <c r="E9434" s="1164"/>
      <c r="F9434" s="1164"/>
      <c r="G9434" s="1164"/>
      <c r="H9434" s="468">
        <v>0.1</v>
      </c>
      <c r="I9434" s="564"/>
      <c r="J9434" s="377">
        <f t="shared" si="303"/>
        <v>0</v>
      </c>
      <c r="K9434" s="557">
        <f t="shared" si="304"/>
        <v>0</v>
      </c>
      <c r="L9434" s="113"/>
      <c r="M9434" s="113"/>
    </row>
    <row r="9435" spans="2:13" s="181" customFormat="1" ht="12.75" hidden="1" customHeight="1">
      <c r="B9435" s="1186"/>
      <c r="C9435" s="465">
        <v>414</v>
      </c>
      <c r="D9435" s="1163"/>
      <c r="E9435" s="1164"/>
      <c r="F9435" s="1164"/>
      <c r="G9435" s="1164"/>
      <c r="H9435" s="468">
        <v>0.1</v>
      </c>
      <c r="I9435" s="564"/>
      <c r="J9435" s="377">
        <f t="shared" si="303"/>
        <v>0</v>
      </c>
      <c r="K9435" s="557">
        <f t="shared" si="304"/>
        <v>0</v>
      </c>
      <c r="L9435" s="113"/>
      <c r="M9435" s="113"/>
    </row>
    <row r="9436" spans="2:13" s="181" customFormat="1" ht="12.75" hidden="1" customHeight="1">
      <c r="B9436" s="1186"/>
      <c r="C9436" s="465">
        <v>415</v>
      </c>
      <c r="D9436" s="1163"/>
      <c r="E9436" s="1164"/>
      <c r="F9436" s="1164"/>
      <c r="G9436" s="1164"/>
      <c r="H9436" s="468">
        <v>0.1</v>
      </c>
      <c r="I9436" s="564"/>
      <c r="J9436" s="377">
        <f t="shared" si="303"/>
        <v>0</v>
      </c>
      <c r="K9436" s="557">
        <f t="shared" si="304"/>
        <v>0</v>
      </c>
      <c r="L9436" s="113"/>
      <c r="M9436" s="113"/>
    </row>
    <row r="9437" spans="2:13" s="181" customFormat="1" ht="12.75" hidden="1" customHeight="1">
      <c r="B9437" s="1186"/>
      <c r="C9437" s="465">
        <v>416</v>
      </c>
      <c r="D9437" s="1163"/>
      <c r="E9437" s="1164"/>
      <c r="F9437" s="1164"/>
      <c r="G9437" s="1164"/>
      <c r="H9437" s="468">
        <v>0.1</v>
      </c>
      <c r="I9437" s="564"/>
      <c r="J9437" s="377">
        <f t="shared" si="303"/>
        <v>0</v>
      </c>
      <c r="K9437" s="557">
        <f t="shared" si="304"/>
        <v>0</v>
      </c>
      <c r="L9437" s="113"/>
      <c r="M9437" s="113"/>
    </row>
    <row r="9438" spans="2:13" s="181" customFormat="1" ht="12.75" hidden="1" customHeight="1">
      <c r="B9438" s="1186"/>
      <c r="C9438" s="465">
        <v>417</v>
      </c>
      <c r="D9438" s="1163"/>
      <c r="E9438" s="1164"/>
      <c r="F9438" s="1164"/>
      <c r="G9438" s="1164"/>
      <c r="H9438" s="468">
        <v>0.1</v>
      </c>
      <c r="I9438" s="564"/>
      <c r="J9438" s="377">
        <f t="shared" si="303"/>
        <v>0</v>
      </c>
      <c r="K9438" s="557">
        <f t="shared" si="304"/>
        <v>0</v>
      </c>
      <c r="L9438" s="113"/>
      <c r="M9438" s="113"/>
    </row>
    <row r="9439" spans="2:13" s="181" customFormat="1" ht="12.75" hidden="1" customHeight="1">
      <c r="B9439" s="1186"/>
      <c r="C9439" s="465">
        <v>418</v>
      </c>
      <c r="D9439" s="1163"/>
      <c r="E9439" s="1164"/>
      <c r="F9439" s="1164"/>
      <c r="G9439" s="1164"/>
      <c r="H9439" s="468">
        <v>0.1</v>
      </c>
      <c r="I9439" s="564"/>
      <c r="J9439" s="377">
        <f t="shared" si="303"/>
        <v>0</v>
      </c>
      <c r="K9439" s="557">
        <f t="shared" si="304"/>
        <v>0</v>
      </c>
      <c r="L9439" s="113"/>
      <c r="M9439" s="113"/>
    </row>
    <row r="9440" spans="2:13" s="181" customFormat="1" ht="12.75" hidden="1" customHeight="1">
      <c r="B9440" s="1186"/>
      <c r="C9440" s="465">
        <v>419</v>
      </c>
      <c r="D9440" s="1163"/>
      <c r="E9440" s="1164"/>
      <c r="F9440" s="1164"/>
      <c r="G9440" s="1164"/>
      <c r="H9440" s="468">
        <v>0.1</v>
      </c>
      <c r="I9440" s="564"/>
      <c r="J9440" s="377">
        <f t="shared" si="303"/>
        <v>0</v>
      </c>
      <c r="K9440" s="557">
        <f t="shared" si="304"/>
        <v>0</v>
      </c>
      <c r="L9440" s="113"/>
      <c r="M9440" s="113"/>
    </row>
    <row r="9441" spans="2:13" s="181" customFormat="1" ht="12.75" hidden="1" customHeight="1">
      <c r="B9441" s="1186"/>
      <c r="C9441" s="465">
        <v>420</v>
      </c>
      <c r="D9441" s="1163"/>
      <c r="E9441" s="1164"/>
      <c r="F9441" s="1164"/>
      <c r="G9441" s="1164"/>
      <c r="H9441" s="468">
        <v>0.1</v>
      </c>
      <c r="I9441" s="564"/>
      <c r="J9441" s="377">
        <f t="shared" si="303"/>
        <v>0</v>
      </c>
      <c r="K9441" s="557">
        <f t="shared" si="304"/>
        <v>0</v>
      </c>
      <c r="L9441" s="113"/>
      <c r="M9441" s="113"/>
    </row>
    <row r="9442" spans="2:13" s="181" customFormat="1" ht="12.75" hidden="1" customHeight="1">
      <c r="B9442" s="1186"/>
      <c r="C9442" s="465">
        <v>421</v>
      </c>
      <c r="D9442" s="1163"/>
      <c r="E9442" s="1164"/>
      <c r="F9442" s="1164"/>
      <c r="G9442" s="1164"/>
      <c r="H9442" s="468">
        <v>0.1</v>
      </c>
      <c r="I9442" s="564"/>
      <c r="J9442" s="377">
        <f t="shared" si="303"/>
        <v>0</v>
      </c>
      <c r="K9442" s="557">
        <f t="shared" si="304"/>
        <v>0</v>
      </c>
      <c r="L9442" s="113"/>
      <c r="M9442" s="113"/>
    </row>
    <row r="9443" spans="2:13" s="181" customFormat="1" ht="12.75" hidden="1" customHeight="1">
      <c r="B9443" s="1186"/>
      <c r="C9443" s="465">
        <v>422</v>
      </c>
      <c r="D9443" s="1163"/>
      <c r="E9443" s="1164"/>
      <c r="F9443" s="1164"/>
      <c r="G9443" s="1164"/>
      <c r="H9443" s="468">
        <v>0.1</v>
      </c>
      <c r="I9443" s="564"/>
      <c r="J9443" s="377">
        <f t="shared" si="303"/>
        <v>0</v>
      </c>
      <c r="K9443" s="557">
        <f t="shared" si="304"/>
        <v>0</v>
      </c>
      <c r="L9443" s="113"/>
      <c r="M9443" s="113"/>
    </row>
    <row r="9444" spans="2:13" s="181" customFormat="1" ht="12.75" hidden="1" customHeight="1">
      <c r="B9444" s="1186"/>
      <c r="C9444" s="465">
        <v>423</v>
      </c>
      <c r="D9444" s="1163"/>
      <c r="E9444" s="1164"/>
      <c r="F9444" s="1164"/>
      <c r="G9444" s="1164"/>
      <c r="H9444" s="468">
        <v>0.1</v>
      </c>
      <c r="I9444" s="564"/>
      <c r="J9444" s="377">
        <f t="shared" si="303"/>
        <v>0</v>
      </c>
      <c r="K9444" s="557">
        <f t="shared" si="304"/>
        <v>0</v>
      </c>
      <c r="L9444" s="113"/>
      <c r="M9444" s="113"/>
    </row>
    <row r="9445" spans="2:13" s="181" customFormat="1" ht="12.75" hidden="1" customHeight="1">
      <c r="B9445" s="1186"/>
      <c r="C9445" s="465">
        <v>424</v>
      </c>
      <c r="D9445" s="1163"/>
      <c r="E9445" s="1164"/>
      <c r="F9445" s="1164"/>
      <c r="G9445" s="1164"/>
      <c r="H9445" s="468">
        <v>0.1</v>
      </c>
      <c r="I9445" s="564"/>
      <c r="J9445" s="377">
        <f t="shared" si="303"/>
        <v>0</v>
      </c>
      <c r="K9445" s="557">
        <f t="shared" si="304"/>
        <v>0</v>
      </c>
      <c r="L9445" s="113"/>
      <c r="M9445" s="113"/>
    </row>
    <row r="9446" spans="2:13" s="181" customFormat="1" ht="12.75" hidden="1" customHeight="1">
      <c r="B9446" s="1186"/>
      <c r="C9446" s="465">
        <v>425</v>
      </c>
      <c r="D9446" s="1163"/>
      <c r="E9446" s="1164"/>
      <c r="F9446" s="1164"/>
      <c r="G9446" s="1164"/>
      <c r="H9446" s="468">
        <v>0.1</v>
      </c>
      <c r="I9446" s="564"/>
      <c r="J9446" s="377">
        <f t="shared" si="303"/>
        <v>0</v>
      </c>
      <c r="K9446" s="557">
        <f t="shared" si="304"/>
        <v>0</v>
      </c>
      <c r="L9446" s="113"/>
      <c r="M9446" s="113"/>
    </row>
    <row r="9447" spans="2:13" s="181" customFormat="1" ht="12.75" hidden="1" customHeight="1">
      <c r="B9447" s="1186"/>
      <c r="C9447" s="465">
        <v>426</v>
      </c>
      <c r="D9447" s="1163"/>
      <c r="E9447" s="1164"/>
      <c r="F9447" s="1164"/>
      <c r="G9447" s="1164"/>
      <c r="H9447" s="468">
        <v>0.1</v>
      </c>
      <c r="I9447" s="564"/>
      <c r="J9447" s="377">
        <f t="shared" si="303"/>
        <v>0</v>
      </c>
      <c r="K9447" s="557">
        <f t="shared" si="304"/>
        <v>0</v>
      </c>
      <c r="L9447" s="113"/>
      <c r="M9447" s="113"/>
    </row>
    <row r="9448" spans="2:13" s="181" customFormat="1" ht="12.75" hidden="1" customHeight="1">
      <c r="B9448" s="1186"/>
      <c r="C9448" s="465">
        <v>427</v>
      </c>
      <c r="D9448" s="1163"/>
      <c r="E9448" s="1164"/>
      <c r="F9448" s="1164"/>
      <c r="G9448" s="1164"/>
      <c r="H9448" s="468">
        <v>0.1</v>
      </c>
      <c r="I9448" s="564"/>
      <c r="J9448" s="377">
        <f t="shared" si="303"/>
        <v>0</v>
      </c>
      <c r="K9448" s="557">
        <f t="shared" si="304"/>
        <v>0</v>
      </c>
      <c r="L9448" s="113"/>
      <c r="M9448" s="113"/>
    </row>
    <row r="9449" spans="2:13" s="181" customFormat="1" ht="12.75" hidden="1" customHeight="1">
      <c r="B9449" s="1186"/>
      <c r="C9449" s="465">
        <v>428</v>
      </c>
      <c r="D9449" s="1163"/>
      <c r="E9449" s="1164"/>
      <c r="F9449" s="1164"/>
      <c r="G9449" s="1164"/>
      <c r="H9449" s="468">
        <v>0.1</v>
      </c>
      <c r="I9449" s="564"/>
      <c r="J9449" s="377">
        <f t="shared" si="303"/>
        <v>0</v>
      </c>
      <c r="K9449" s="557">
        <f t="shared" si="304"/>
        <v>0</v>
      </c>
      <c r="L9449" s="113"/>
      <c r="M9449" s="113"/>
    </row>
    <row r="9450" spans="2:13" s="181" customFormat="1" ht="12.75" hidden="1" customHeight="1">
      <c r="B9450" s="1186"/>
      <c r="C9450" s="465">
        <v>429</v>
      </c>
      <c r="D9450" s="1163"/>
      <c r="E9450" s="1164"/>
      <c r="F9450" s="1164"/>
      <c r="G9450" s="1164"/>
      <c r="H9450" s="468">
        <v>0.1</v>
      </c>
      <c r="I9450" s="564"/>
      <c r="J9450" s="377">
        <f t="shared" si="303"/>
        <v>0</v>
      </c>
      <c r="K9450" s="557">
        <f t="shared" si="304"/>
        <v>0</v>
      </c>
      <c r="L9450" s="113"/>
      <c r="M9450" s="113"/>
    </row>
    <row r="9451" spans="2:13" s="181" customFormat="1" ht="12.75" hidden="1" customHeight="1">
      <c r="B9451" s="1186"/>
      <c r="C9451" s="465">
        <v>430</v>
      </c>
      <c r="D9451" s="1163"/>
      <c r="E9451" s="1164"/>
      <c r="F9451" s="1164"/>
      <c r="G9451" s="1164"/>
      <c r="H9451" s="468">
        <v>0.1</v>
      </c>
      <c r="I9451" s="564"/>
      <c r="J9451" s="377">
        <f t="shared" si="303"/>
        <v>0</v>
      </c>
      <c r="K9451" s="557">
        <f t="shared" si="304"/>
        <v>0</v>
      </c>
      <c r="L9451" s="113"/>
      <c r="M9451" s="113"/>
    </row>
    <row r="9452" spans="2:13" s="181" customFormat="1" ht="12.75" hidden="1" customHeight="1">
      <c r="B9452" s="1186"/>
      <c r="C9452" s="465">
        <v>431</v>
      </c>
      <c r="D9452" s="1163"/>
      <c r="E9452" s="1164"/>
      <c r="F9452" s="1164"/>
      <c r="G9452" s="1164"/>
      <c r="H9452" s="468">
        <v>0.1</v>
      </c>
      <c r="I9452" s="564"/>
      <c r="J9452" s="377">
        <f t="shared" si="303"/>
        <v>0</v>
      </c>
      <c r="K9452" s="557">
        <f t="shared" si="304"/>
        <v>0</v>
      </c>
      <c r="L9452" s="113"/>
      <c r="M9452" s="113"/>
    </row>
    <row r="9453" spans="2:13" s="181" customFormat="1" ht="12.75" hidden="1" customHeight="1">
      <c r="B9453" s="1186"/>
      <c r="C9453" s="465">
        <v>432</v>
      </c>
      <c r="D9453" s="1163"/>
      <c r="E9453" s="1164"/>
      <c r="F9453" s="1164"/>
      <c r="G9453" s="1164"/>
      <c r="H9453" s="468">
        <v>0.1</v>
      </c>
      <c r="I9453" s="564"/>
      <c r="J9453" s="377">
        <f t="shared" si="303"/>
        <v>0</v>
      </c>
      <c r="K9453" s="557">
        <f t="shared" si="304"/>
        <v>0</v>
      </c>
      <c r="L9453" s="113"/>
      <c r="M9453" s="113"/>
    </row>
    <row r="9454" spans="2:13" s="181" customFormat="1" ht="12.75" hidden="1" customHeight="1">
      <c r="B9454" s="1186"/>
      <c r="C9454" s="465">
        <v>433</v>
      </c>
      <c r="D9454" s="1163"/>
      <c r="E9454" s="1164"/>
      <c r="F9454" s="1164"/>
      <c r="G9454" s="1164"/>
      <c r="H9454" s="468">
        <v>0.1</v>
      </c>
      <c r="I9454" s="564"/>
      <c r="J9454" s="377">
        <f t="shared" si="303"/>
        <v>0</v>
      </c>
      <c r="K9454" s="557">
        <f t="shared" si="304"/>
        <v>0</v>
      </c>
      <c r="L9454" s="113"/>
      <c r="M9454" s="113"/>
    </row>
    <row r="9455" spans="2:13" s="181" customFormat="1" ht="12.75" hidden="1" customHeight="1">
      <c r="B9455" s="1186"/>
      <c r="C9455" s="465">
        <v>434</v>
      </c>
      <c r="D9455" s="1163"/>
      <c r="E9455" s="1164"/>
      <c r="F9455" s="1164"/>
      <c r="G9455" s="1164"/>
      <c r="H9455" s="468">
        <v>0.1</v>
      </c>
      <c r="I9455" s="564"/>
      <c r="J9455" s="377">
        <f t="shared" si="303"/>
        <v>0</v>
      </c>
      <c r="K9455" s="557">
        <f t="shared" si="304"/>
        <v>0</v>
      </c>
      <c r="L9455" s="113"/>
      <c r="M9455" s="113"/>
    </row>
    <row r="9456" spans="2:13" s="181" customFormat="1" ht="12.75" hidden="1" customHeight="1">
      <c r="B9456" s="1186"/>
      <c r="C9456" s="465">
        <v>435</v>
      </c>
      <c r="D9456" s="1163"/>
      <c r="E9456" s="1164"/>
      <c r="F9456" s="1164"/>
      <c r="G9456" s="1164"/>
      <c r="H9456" s="468">
        <v>0.1</v>
      </c>
      <c r="I9456" s="564"/>
      <c r="J9456" s="377">
        <f t="shared" si="303"/>
        <v>0</v>
      </c>
      <c r="K9456" s="557">
        <f t="shared" si="304"/>
        <v>0</v>
      </c>
      <c r="L9456" s="113"/>
      <c r="M9456" s="113"/>
    </row>
    <row r="9457" spans="2:13" s="181" customFormat="1" ht="12.75" hidden="1" customHeight="1">
      <c r="B9457" s="1186"/>
      <c r="C9457" s="465">
        <v>436</v>
      </c>
      <c r="D9457" s="1163"/>
      <c r="E9457" s="1164"/>
      <c r="F9457" s="1164"/>
      <c r="G9457" s="1164"/>
      <c r="H9457" s="468">
        <v>0.1</v>
      </c>
      <c r="I9457" s="564"/>
      <c r="J9457" s="377">
        <f t="shared" si="303"/>
        <v>0</v>
      </c>
      <c r="K9457" s="557">
        <f t="shared" si="304"/>
        <v>0</v>
      </c>
      <c r="L9457" s="113"/>
      <c r="M9457" s="113"/>
    </row>
    <row r="9458" spans="2:13" s="181" customFormat="1" ht="12.75" hidden="1" customHeight="1">
      <c r="B9458" s="1186"/>
      <c r="C9458" s="465">
        <v>437</v>
      </c>
      <c r="D9458" s="1163"/>
      <c r="E9458" s="1164"/>
      <c r="F9458" s="1164"/>
      <c r="G9458" s="1164"/>
      <c r="H9458" s="468">
        <v>0.1</v>
      </c>
      <c r="I9458" s="564"/>
      <c r="J9458" s="377">
        <f t="shared" si="303"/>
        <v>0</v>
      </c>
      <c r="K9458" s="557">
        <f t="shared" si="304"/>
        <v>0</v>
      </c>
      <c r="L9458" s="113"/>
      <c r="M9458" s="113"/>
    </row>
    <row r="9459" spans="2:13" s="181" customFormat="1" ht="12.75" hidden="1" customHeight="1">
      <c r="B9459" s="1186"/>
      <c r="C9459" s="465">
        <v>438</v>
      </c>
      <c r="D9459" s="1163"/>
      <c r="E9459" s="1164"/>
      <c r="F9459" s="1164"/>
      <c r="G9459" s="1164"/>
      <c r="H9459" s="468">
        <v>0.1</v>
      </c>
      <c r="I9459" s="564"/>
      <c r="J9459" s="377">
        <f t="shared" si="303"/>
        <v>0</v>
      </c>
      <c r="K9459" s="557">
        <f t="shared" si="304"/>
        <v>0</v>
      </c>
      <c r="L9459" s="113"/>
      <c r="M9459" s="113"/>
    </row>
    <row r="9460" spans="2:13" s="181" customFormat="1" ht="12.75" hidden="1" customHeight="1">
      <c r="B9460" s="1186"/>
      <c r="C9460" s="465">
        <v>439</v>
      </c>
      <c r="D9460" s="1163"/>
      <c r="E9460" s="1164"/>
      <c r="F9460" s="1164"/>
      <c r="G9460" s="1164"/>
      <c r="H9460" s="468">
        <v>0.1</v>
      </c>
      <c r="I9460" s="564"/>
      <c r="J9460" s="377">
        <f t="shared" si="303"/>
        <v>0</v>
      </c>
      <c r="K9460" s="557">
        <f t="shared" si="304"/>
        <v>0</v>
      </c>
      <c r="L9460" s="113"/>
      <c r="M9460" s="113"/>
    </row>
    <row r="9461" spans="2:13" s="181" customFormat="1" ht="12.75" hidden="1" customHeight="1">
      <c r="B9461" s="1186"/>
      <c r="C9461" s="465">
        <v>440</v>
      </c>
      <c r="D9461" s="1163"/>
      <c r="E9461" s="1164"/>
      <c r="F9461" s="1164"/>
      <c r="G9461" s="1164"/>
      <c r="H9461" s="468">
        <v>0.1</v>
      </c>
      <c r="I9461" s="564"/>
      <c r="J9461" s="377">
        <f t="shared" si="303"/>
        <v>0</v>
      </c>
      <c r="K9461" s="557">
        <f t="shared" si="304"/>
        <v>0</v>
      </c>
      <c r="L9461" s="113"/>
      <c r="M9461" s="113"/>
    </row>
    <row r="9462" spans="2:13" s="181" customFormat="1" ht="12.75" hidden="1" customHeight="1">
      <c r="B9462" s="1186"/>
      <c r="C9462" s="465">
        <v>441</v>
      </c>
      <c r="D9462" s="1163"/>
      <c r="E9462" s="1164"/>
      <c r="F9462" s="1164"/>
      <c r="G9462" s="1164"/>
      <c r="H9462" s="468">
        <v>0.1</v>
      </c>
      <c r="I9462" s="564"/>
      <c r="J9462" s="377">
        <f t="shared" si="303"/>
        <v>0</v>
      </c>
      <c r="K9462" s="557">
        <f t="shared" si="304"/>
        <v>0</v>
      </c>
      <c r="L9462" s="113"/>
      <c r="M9462" s="113"/>
    </row>
    <row r="9463" spans="2:13" s="181" customFormat="1" ht="12.75" hidden="1" customHeight="1">
      <c r="B9463" s="1186"/>
      <c r="C9463" s="465">
        <v>442</v>
      </c>
      <c r="D9463" s="1163"/>
      <c r="E9463" s="1164"/>
      <c r="F9463" s="1164"/>
      <c r="G9463" s="1164"/>
      <c r="H9463" s="468">
        <v>0.1</v>
      </c>
      <c r="I9463" s="564"/>
      <c r="J9463" s="377">
        <f t="shared" si="303"/>
        <v>0</v>
      </c>
      <c r="K9463" s="557">
        <f t="shared" si="304"/>
        <v>0</v>
      </c>
      <c r="L9463" s="113"/>
      <c r="M9463" s="113"/>
    </row>
    <row r="9464" spans="2:13" s="181" customFormat="1" ht="12.75" hidden="1" customHeight="1">
      <c r="B9464" s="1186"/>
      <c r="C9464" s="465">
        <v>443</v>
      </c>
      <c r="D9464" s="1163"/>
      <c r="E9464" s="1164"/>
      <c r="F9464" s="1164"/>
      <c r="G9464" s="1164"/>
      <c r="H9464" s="468">
        <v>0.1</v>
      </c>
      <c r="I9464" s="564"/>
      <c r="J9464" s="377">
        <f t="shared" si="303"/>
        <v>0</v>
      </c>
      <c r="K9464" s="557">
        <f t="shared" si="304"/>
        <v>0</v>
      </c>
      <c r="L9464" s="113"/>
      <c r="M9464" s="113"/>
    </row>
    <row r="9465" spans="2:13" s="181" customFormat="1" ht="12.75" hidden="1" customHeight="1">
      <c r="B9465" s="1186"/>
      <c r="C9465" s="465">
        <v>444</v>
      </c>
      <c r="D9465" s="1163"/>
      <c r="E9465" s="1164"/>
      <c r="F9465" s="1164"/>
      <c r="G9465" s="1164"/>
      <c r="H9465" s="468">
        <v>0.1</v>
      </c>
      <c r="I9465" s="564"/>
      <c r="J9465" s="377">
        <f t="shared" si="303"/>
        <v>0</v>
      </c>
      <c r="K9465" s="557">
        <f t="shared" si="304"/>
        <v>0</v>
      </c>
      <c r="L9465" s="113"/>
      <c r="M9465" s="113"/>
    </row>
    <row r="9466" spans="2:13" s="181" customFormat="1" ht="12.75" hidden="1" customHeight="1">
      <c r="B9466" s="1186"/>
      <c r="C9466" s="465">
        <v>445</v>
      </c>
      <c r="D9466" s="1163"/>
      <c r="E9466" s="1164"/>
      <c r="F9466" s="1164"/>
      <c r="G9466" s="1164"/>
      <c r="H9466" s="468">
        <v>0.1</v>
      </c>
      <c r="I9466" s="564"/>
      <c r="J9466" s="377">
        <f t="shared" si="303"/>
        <v>0</v>
      </c>
      <c r="K9466" s="557">
        <f t="shared" si="304"/>
        <v>0</v>
      </c>
      <c r="L9466" s="113"/>
      <c r="M9466" s="113"/>
    </row>
    <row r="9467" spans="2:13" s="181" customFormat="1" ht="12.75" hidden="1" customHeight="1">
      <c r="B9467" s="1186"/>
      <c r="C9467" s="465">
        <v>446</v>
      </c>
      <c r="D9467" s="1163"/>
      <c r="E9467" s="1164"/>
      <c r="F9467" s="1164"/>
      <c r="G9467" s="1164"/>
      <c r="H9467" s="468">
        <v>0.1</v>
      </c>
      <c r="I9467" s="564"/>
      <c r="J9467" s="377">
        <f t="shared" si="303"/>
        <v>0</v>
      </c>
      <c r="K9467" s="557">
        <f t="shared" si="304"/>
        <v>0</v>
      </c>
      <c r="L9467" s="113"/>
      <c r="M9467" s="113"/>
    </row>
    <row r="9468" spans="2:13" s="181" customFormat="1" ht="12.75" hidden="1" customHeight="1">
      <c r="B9468" s="1186"/>
      <c r="C9468" s="465">
        <v>447</v>
      </c>
      <c r="D9468" s="1163"/>
      <c r="E9468" s="1164"/>
      <c r="F9468" s="1164"/>
      <c r="G9468" s="1164"/>
      <c r="H9468" s="468">
        <v>0.1</v>
      </c>
      <c r="I9468" s="564"/>
      <c r="J9468" s="377">
        <f t="shared" si="303"/>
        <v>0</v>
      </c>
      <c r="K9468" s="557">
        <f t="shared" si="304"/>
        <v>0</v>
      </c>
      <c r="L9468" s="113"/>
      <c r="M9468" s="113"/>
    </row>
    <row r="9469" spans="2:13" s="181" customFormat="1" ht="12.75" hidden="1" customHeight="1">
      <c r="B9469" s="1186"/>
      <c r="C9469" s="465">
        <v>448</v>
      </c>
      <c r="D9469" s="1163"/>
      <c r="E9469" s="1164"/>
      <c r="F9469" s="1164"/>
      <c r="G9469" s="1164"/>
      <c r="H9469" s="468">
        <v>0.1</v>
      </c>
      <c r="I9469" s="564"/>
      <c r="J9469" s="377">
        <f t="shared" si="303"/>
        <v>0</v>
      </c>
      <c r="K9469" s="557">
        <f t="shared" si="304"/>
        <v>0</v>
      </c>
      <c r="L9469" s="113"/>
      <c r="M9469" s="113"/>
    </row>
    <row r="9470" spans="2:13" s="181" customFormat="1" ht="12.75" hidden="1" customHeight="1">
      <c r="B9470" s="1186"/>
      <c r="C9470" s="465">
        <v>449</v>
      </c>
      <c r="D9470" s="1163"/>
      <c r="E9470" s="1164"/>
      <c r="F9470" s="1164"/>
      <c r="G9470" s="1164"/>
      <c r="H9470" s="468">
        <v>0.1</v>
      </c>
      <c r="I9470" s="564"/>
      <c r="J9470" s="377">
        <f t="shared" ref="J9470:J9533" si="305">$I$11027*H9470</f>
        <v>0</v>
      </c>
      <c r="K9470" s="557">
        <f t="shared" si="304"/>
        <v>0</v>
      </c>
      <c r="L9470" s="113"/>
      <c r="M9470" s="113"/>
    </row>
    <row r="9471" spans="2:13" s="181" customFormat="1" ht="12.75" hidden="1" customHeight="1">
      <c r="B9471" s="1186"/>
      <c r="C9471" s="465">
        <v>450</v>
      </c>
      <c r="D9471" s="1163"/>
      <c r="E9471" s="1164"/>
      <c r="F9471" s="1164"/>
      <c r="G9471" s="1164"/>
      <c r="H9471" s="468">
        <v>0.1</v>
      </c>
      <c r="I9471" s="564"/>
      <c r="J9471" s="377">
        <f t="shared" si="305"/>
        <v>0</v>
      </c>
      <c r="K9471" s="557">
        <f t="shared" si="304"/>
        <v>0</v>
      </c>
      <c r="L9471" s="113"/>
      <c r="M9471" s="113"/>
    </row>
    <row r="9472" spans="2:13" s="181" customFormat="1" ht="12.75" hidden="1" customHeight="1">
      <c r="B9472" s="1186"/>
      <c r="C9472" s="465">
        <v>451</v>
      </c>
      <c r="D9472" s="1163"/>
      <c r="E9472" s="1164"/>
      <c r="F9472" s="1164"/>
      <c r="G9472" s="1164"/>
      <c r="H9472" s="468">
        <v>0.1</v>
      </c>
      <c r="I9472" s="564"/>
      <c r="J9472" s="377">
        <f t="shared" si="305"/>
        <v>0</v>
      </c>
      <c r="K9472" s="557">
        <f t="shared" si="304"/>
        <v>0</v>
      </c>
      <c r="L9472" s="113"/>
      <c r="M9472" s="113"/>
    </row>
    <row r="9473" spans="2:13" s="181" customFormat="1" ht="12.75" hidden="1" customHeight="1">
      <c r="B9473" s="1186"/>
      <c r="C9473" s="465">
        <v>452</v>
      </c>
      <c r="D9473" s="1163"/>
      <c r="E9473" s="1164"/>
      <c r="F9473" s="1164"/>
      <c r="G9473" s="1164"/>
      <c r="H9473" s="468">
        <v>0.1</v>
      </c>
      <c r="I9473" s="564"/>
      <c r="J9473" s="377">
        <f t="shared" si="305"/>
        <v>0</v>
      </c>
      <c r="K9473" s="557">
        <f t="shared" si="304"/>
        <v>0</v>
      </c>
      <c r="L9473" s="113"/>
      <c r="M9473" s="113"/>
    </row>
    <row r="9474" spans="2:13" s="181" customFormat="1" ht="12.75" hidden="1" customHeight="1">
      <c r="B9474" s="1186"/>
      <c r="C9474" s="465">
        <v>453</v>
      </c>
      <c r="D9474" s="1163"/>
      <c r="E9474" s="1164"/>
      <c r="F9474" s="1164"/>
      <c r="G9474" s="1164"/>
      <c r="H9474" s="468">
        <v>0.1</v>
      </c>
      <c r="I9474" s="564"/>
      <c r="J9474" s="377">
        <f t="shared" si="305"/>
        <v>0</v>
      </c>
      <c r="K9474" s="557">
        <f t="shared" si="304"/>
        <v>0</v>
      </c>
      <c r="L9474" s="113"/>
      <c r="M9474" s="113"/>
    </row>
    <row r="9475" spans="2:13" s="181" customFormat="1" ht="12.75" hidden="1" customHeight="1">
      <c r="B9475" s="1186"/>
      <c r="C9475" s="465">
        <v>454</v>
      </c>
      <c r="D9475" s="1163"/>
      <c r="E9475" s="1164"/>
      <c r="F9475" s="1164"/>
      <c r="G9475" s="1164"/>
      <c r="H9475" s="468">
        <v>0.1</v>
      </c>
      <c r="I9475" s="564"/>
      <c r="J9475" s="377">
        <f t="shared" si="305"/>
        <v>0</v>
      </c>
      <c r="K9475" s="557">
        <f t="shared" si="304"/>
        <v>0</v>
      </c>
      <c r="L9475" s="113"/>
      <c r="M9475" s="113"/>
    </row>
    <row r="9476" spans="2:13" s="181" customFormat="1" ht="12.75" hidden="1" customHeight="1">
      <c r="B9476" s="1186"/>
      <c r="C9476" s="465">
        <v>455</v>
      </c>
      <c r="D9476" s="1163"/>
      <c r="E9476" s="1164"/>
      <c r="F9476" s="1164"/>
      <c r="G9476" s="1164"/>
      <c r="H9476" s="468">
        <v>0.1</v>
      </c>
      <c r="I9476" s="564"/>
      <c r="J9476" s="377">
        <f t="shared" si="305"/>
        <v>0</v>
      </c>
      <c r="K9476" s="557">
        <f t="shared" si="304"/>
        <v>0</v>
      </c>
      <c r="L9476" s="113"/>
      <c r="M9476" s="113"/>
    </row>
    <row r="9477" spans="2:13" s="181" customFormat="1" ht="12.75" hidden="1" customHeight="1">
      <c r="B9477" s="1186"/>
      <c r="C9477" s="465">
        <v>456</v>
      </c>
      <c r="D9477" s="1163"/>
      <c r="E9477" s="1164"/>
      <c r="F9477" s="1164"/>
      <c r="G9477" s="1164"/>
      <c r="H9477" s="468">
        <v>0.1</v>
      </c>
      <c r="I9477" s="564"/>
      <c r="J9477" s="377">
        <f t="shared" si="305"/>
        <v>0</v>
      </c>
      <c r="K9477" s="557">
        <f t="shared" si="304"/>
        <v>0</v>
      </c>
      <c r="L9477" s="113"/>
      <c r="M9477" s="113"/>
    </row>
    <row r="9478" spans="2:13" s="181" customFormat="1" ht="12.75" hidden="1" customHeight="1">
      <c r="B9478" s="1186"/>
      <c r="C9478" s="465">
        <v>457</v>
      </c>
      <c r="D9478" s="1163"/>
      <c r="E9478" s="1164"/>
      <c r="F9478" s="1164"/>
      <c r="G9478" s="1164"/>
      <c r="H9478" s="468">
        <v>0.1</v>
      </c>
      <c r="I9478" s="564"/>
      <c r="J9478" s="377">
        <f t="shared" si="305"/>
        <v>0</v>
      </c>
      <c r="K9478" s="557">
        <f t="shared" ref="K9478:K9512" si="306">IF(I9478-J9478&lt;0,0,I9478-J9478)</f>
        <v>0</v>
      </c>
      <c r="L9478" s="113"/>
      <c r="M9478" s="113"/>
    </row>
    <row r="9479" spans="2:13" s="181" customFormat="1" ht="12.75" hidden="1" customHeight="1">
      <c r="B9479" s="1186"/>
      <c r="C9479" s="465">
        <v>458</v>
      </c>
      <c r="D9479" s="1163"/>
      <c r="E9479" s="1164"/>
      <c r="F9479" s="1164"/>
      <c r="G9479" s="1164"/>
      <c r="H9479" s="468">
        <v>0.1</v>
      </c>
      <c r="I9479" s="564"/>
      <c r="J9479" s="377">
        <f t="shared" si="305"/>
        <v>0</v>
      </c>
      <c r="K9479" s="557">
        <f t="shared" si="306"/>
        <v>0</v>
      </c>
      <c r="L9479" s="113"/>
      <c r="M9479" s="113"/>
    </row>
    <row r="9480" spans="2:13" s="181" customFormat="1" ht="12.75" hidden="1" customHeight="1">
      <c r="B9480" s="1186"/>
      <c r="C9480" s="465">
        <v>459</v>
      </c>
      <c r="D9480" s="1163"/>
      <c r="E9480" s="1164"/>
      <c r="F9480" s="1164"/>
      <c r="G9480" s="1164"/>
      <c r="H9480" s="468">
        <v>0.1</v>
      </c>
      <c r="I9480" s="564"/>
      <c r="J9480" s="377">
        <f t="shared" si="305"/>
        <v>0</v>
      </c>
      <c r="K9480" s="557">
        <f t="shared" si="306"/>
        <v>0</v>
      </c>
      <c r="L9480" s="113"/>
      <c r="M9480" s="113"/>
    </row>
    <row r="9481" spans="2:13" s="181" customFormat="1" ht="12.75" hidden="1" customHeight="1">
      <c r="B9481" s="1186"/>
      <c r="C9481" s="465">
        <v>460</v>
      </c>
      <c r="D9481" s="1163"/>
      <c r="E9481" s="1164"/>
      <c r="F9481" s="1164"/>
      <c r="G9481" s="1164"/>
      <c r="H9481" s="468">
        <v>0.1</v>
      </c>
      <c r="I9481" s="564"/>
      <c r="J9481" s="377">
        <f t="shared" si="305"/>
        <v>0</v>
      </c>
      <c r="K9481" s="557">
        <f t="shared" si="306"/>
        <v>0</v>
      </c>
      <c r="L9481" s="113"/>
      <c r="M9481" s="113"/>
    </row>
    <row r="9482" spans="2:13" s="181" customFormat="1" ht="12.75" hidden="1" customHeight="1">
      <c r="B9482" s="1186"/>
      <c r="C9482" s="465">
        <v>461</v>
      </c>
      <c r="D9482" s="1163"/>
      <c r="E9482" s="1164"/>
      <c r="F9482" s="1164"/>
      <c r="G9482" s="1164"/>
      <c r="H9482" s="468">
        <v>0.1</v>
      </c>
      <c r="I9482" s="564"/>
      <c r="J9482" s="377">
        <f t="shared" si="305"/>
        <v>0</v>
      </c>
      <c r="K9482" s="557">
        <f t="shared" si="306"/>
        <v>0</v>
      </c>
      <c r="L9482" s="113"/>
      <c r="M9482" s="113"/>
    </row>
    <row r="9483" spans="2:13" s="181" customFormat="1" ht="12.75" hidden="1" customHeight="1">
      <c r="B9483" s="1186"/>
      <c r="C9483" s="465">
        <v>462</v>
      </c>
      <c r="D9483" s="1163"/>
      <c r="E9483" s="1164"/>
      <c r="F9483" s="1164"/>
      <c r="G9483" s="1164"/>
      <c r="H9483" s="468">
        <v>0.1</v>
      </c>
      <c r="I9483" s="564"/>
      <c r="J9483" s="377">
        <f t="shared" si="305"/>
        <v>0</v>
      </c>
      <c r="K9483" s="557">
        <f t="shared" si="306"/>
        <v>0</v>
      </c>
      <c r="L9483" s="113"/>
      <c r="M9483" s="113"/>
    </row>
    <row r="9484" spans="2:13" s="181" customFormat="1" ht="12.75" hidden="1" customHeight="1">
      <c r="B9484" s="1186"/>
      <c r="C9484" s="465">
        <v>463</v>
      </c>
      <c r="D9484" s="1163"/>
      <c r="E9484" s="1164"/>
      <c r="F9484" s="1164"/>
      <c r="G9484" s="1164"/>
      <c r="H9484" s="468">
        <v>0.1</v>
      </c>
      <c r="I9484" s="564"/>
      <c r="J9484" s="377">
        <f t="shared" si="305"/>
        <v>0</v>
      </c>
      <c r="K9484" s="557">
        <f t="shared" si="306"/>
        <v>0</v>
      </c>
      <c r="L9484" s="113"/>
      <c r="M9484" s="113"/>
    </row>
    <row r="9485" spans="2:13" s="181" customFormat="1" ht="12.75" hidden="1" customHeight="1">
      <c r="B9485" s="1186"/>
      <c r="C9485" s="465">
        <v>464</v>
      </c>
      <c r="D9485" s="1163"/>
      <c r="E9485" s="1164"/>
      <c r="F9485" s="1164"/>
      <c r="G9485" s="1164"/>
      <c r="H9485" s="468">
        <v>0.1</v>
      </c>
      <c r="I9485" s="564"/>
      <c r="J9485" s="377">
        <f t="shared" si="305"/>
        <v>0</v>
      </c>
      <c r="K9485" s="557">
        <f t="shared" si="306"/>
        <v>0</v>
      </c>
      <c r="L9485" s="113"/>
      <c r="M9485" s="113"/>
    </row>
    <row r="9486" spans="2:13" s="181" customFormat="1" ht="12.75" hidden="1" customHeight="1">
      <c r="B9486" s="1186"/>
      <c r="C9486" s="465">
        <v>465</v>
      </c>
      <c r="D9486" s="1163"/>
      <c r="E9486" s="1164"/>
      <c r="F9486" s="1164"/>
      <c r="G9486" s="1164"/>
      <c r="H9486" s="468">
        <v>0.1</v>
      </c>
      <c r="I9486" s="564"/>
      <c r="J9486" s="377">
        <f t="shared" si="305"/>
        <v>0</v>
      </c>
      <c r="K9486" s="557">
        <f t="shared" si="306"/>
        <v>0</v>
      </c>
      <c r="L9486" s="113"/>
      <c r="M9486" s="113"/>
    </row>
    <row r="9487" spans="2:13" s="181" customFormat="1" ht="12.75" hidden="1" customHeight="1">
      <c r="B9487" s="1186"/>
      <c r="C9487" s="465">
        <v>466</v>
      </c>
      <c r="D9487" s="1163"/>
      <c r="E9487" s="1164"/>
      <c r="F9487" s="1164"/>
      <c r="G9487" s="1164"/>
      <c r="H9487" s="468">
        <v>0.1</v>
      </c>
      <c r="I9487" s="564"/>
      <c r="J9487" s="377">
        <f t="shared" si="305"/>
        <v>0</v>
      </c>
      <c r="K9487" s="557">
        <f t="shared" si="306"/>
        <v>0</v>
      </c>
      <c r="L9487" s="113"/>
      <c r="M9487" s="113"/>
    </row>
    <row r="9488" spans="2:13" s="181" customFormat="1" ht="12.75" hidden="1" customHeight="1">
      <c r="B9488" s="1186"/>
      <c r="C9488" s="465">
        <v>467</v>
      </c>
      <c r="D9488" s="1163"/>
      <c r="E9488" s="1164"/>
      <c r="F9488" s="1164"/>
      <c r="G9488" s="1164"/>
      <c r="H9488" s="468">
        <v>0.1</v>
      </c>
      <c r="I9488" s="564"/>
      <c r="J9488" s="377">
        <f t="shared" si="305"/>
        <v>0</v>
      </c>
      <c r="K9488" s="557">
        <f t="shared" si="306"/>
        <v>0</v>
      </c>
      <c r="L9488" s="113"/>
      <c r="M9488" s="113"/>
    </row>
    <row r="9489" spans="2:13" s="181" customFormat="1" ht="12.75" hidden="1" customHeight="1">
      <c r="B9489" s="1186"/>
      <c r="C9489" s="465">
        <v>468</v>
      </c>
      <c r="D9489" s="1163"/>
      <c r="E9489" s="1164"/>
      <c r="F9489" s="1164"/>
      <c r="G9489" s="1164"/>
      <c r="H9489" s="468">
        <v>0.1</v>
      </c>
      <c r="I9489" s="564"/>
      <c r="J9489" s="377">
        <f t="shared" si="305"/>
        <v>0</v>
      </c>
      <c r="K9489" s="557">
        <f t="shared" si="306"/>
        <v>0</v>
      </c>
      <c r="L9489" s="113"/>
      <c r="M9489" s="113"/>
    </row>
    <row r="9490" spans="2:13" s="181" customFormat="1" ht="12.75" hidden="1" customHeight="1">
      <c r="B9490" s="1186"/>
      <c r="C9490" s="465">
        <v>469</v>
      </c>
      <c r="D9490" s="1163"/>
      <c r="E9490" s="1164"/>
      <c r="F9490" s="1164"/>
      <c r="G9490" s="1164"/>
      <c r="H9490" s="468">
        <v>0.1</v>
      </c>
      <c r="I9490" s="564"/>
      <c r="J9490" s="377">
        <f t="shared" si="305"/>
        <v>0</v>
      </c>
      <c r="K9490" s="557">
        <f t="shared" si="306"/>
        <v>0</v>
      </c>
      <c r="L9490" s="113"/>
      <c r="M9490" s="113"/>
    </row>
    <row r="9491" spans="2:13" s="181" customFormat="1" ht="12.75" hidden="1" customHeight="1">
      <c r="B9491" s="1186"/>
      <c r="C9491" s="465">
        <v>470</v>
      </c>
      <c r="D9491" s="1163"/>
      <c r="E9491" s="1164"/>
      <c r="F9491" s="1164"/>
      <c r="G9491" s="1164"/>
      <c r="H9491" s="468">
        <v>0.1</v>
      </c>
      <c r="I9491" s="564"/>
      <c r="J9491" s="377">
        <f t="shared" si="305"/>
        <v>0</v>
      </c>
      <c r="K9491" s="557">
        <f t="shared" si="306"/>
        <v>0</v>
      </c>
      <c r="L9491" s="113"/>
      <c r="M9491" s="113"/>
    </row>
    <row r="9492" spans="2:13" s="181" customFormat="1" ht="12.75" hidden="1" customHeight="1">
      <c r="B9492" s="1186"/>
      <c r="C9492" s="465">
        <v>471</v>
      </c>
      <c r="D9492" s="1163"/>
      <c r="E9492" s="1164"/>
      <c r="F9492" s="1164"/>
      <c r="G9492" s="1164"/>
      <c r="H9492" s="468">
        <v>0.1</v>
      </c>
      <c r="I9492" s="564"/>
      <c r="J9492" s="377">
        <f t="shared" si="305"/>
        <v>0</v>
      </c>
      <c r="K9492" s="557">
        <f t="shared" si="306"/>
        <v>0</v>
      </c>
      <c r="L9492" s="113"/>
      <c r="M9492" s="113"/>
    </row>
    <row r="9493" spans="2:13" s="181" customFormat="1" ht="12.75" hidden="1" customHeight="1">
      <c r="B9493" s="1186"/>
      <c r="C9493" s="465">
        <v>472</v>
      </c>
      <c r="D9493" s="1163"/>
      <c r="E9493" s="1164"/>
      <c r="F9493" s="1164"/>
      <c r="G9493" s="1164"/>
      <c r="H9493" s="468">
        <v>0.1</v>
      </c>
      <c r="I9493" s="564"/>
      <c r="J9493" s="377">
        <f t="shared" si="305"/>
        <v>0</v>
      </c>
      <c r="K9493" s="557">
        <f t="shared" si="306"/>
        <v>0</v>
      </c>
      <c r="L9493" s="113"/>
      <c r="M9493" s="113"/>
    </row>
    <row r="9494" spans="2:13" s="181" customFormat="1" ht="12.75" hidden="1" customHeight="1">
      <c r="B9494" s="1186"/>
      <c r="C9494" s="465">
        <v>473</v>
      </c>
      <c r="D9494" s="1163"/>
      <c r="E9494" s="1164"/>
      <c r="F9494" s="1164"/>
      <c r="G9494" s="1164"/>
      <c r="H9494" s="468">
        <v>0.1</v>
      </c>
      <c r="I9494" s="564"/>
      <c r="J9494" s="377">
        <f t="shared" si="305"/>
        <v>0</v>
      </c>
      <c r="K9494" s="557">
        <f t="shared" si="306"/>
        <v>0</v>
      </c>
      <c r="L9494" s="113"/>
      <c r="M9494" s="113"/>
    </row>
    <row r="9495" spans="2:13" s="181" customFormat="1" ht="12.75" hidden="1" customHeight="1">
      <c r="B9495" s="1186"/>
      <c r="C9495" s="465">
        <v>474</v>
      </c>
      <c r="D9495" s="1163"/>
      <c r="E9495" s="1164"/>
      <c r="F9495" s="1164"/>
      <c r="G9495" s="1164"/>
      <c r="H9495" s="468">
        <v>0.1</v>
      </c>
      <c r="I9495" s="564"/>
      <c r="J9495" s="377">
        <f t="shared" si="305"/>
        <v>0</v>
      </c>
      <c r="K9495" s="557">
        <f t="shared" si="306"/>
        <v>0</v>
      </c>
      <c r="L9495" s="113"/>
      <c r="M9495" s="113"/>
    </row>
    <row r="9496" spans="2:13" s="181" customFormat="1" ht="12.75" hidden="1" customHeight="1">
      <c r="B9496" s="1186"/>
      <c r="C9496" s="465">
        <v>475</v>
      </c>
      <c r="D9496" s="1163"/>
      <c r="E9496" s="1164"/>
      <c r="F9496" s="1164"/>
      <c r="G9496" s="1164"/>
      <c r="H9496" s="468">
        <v>0.1</v>
      </c>
      <c r="I9496" s="564"/>
      <c r="J9496" s="377">
        <f t="shared" si="305"/>
        <v>0</v>
      </c>
      <c r="K9496" s="557">
        <f t="shared" si="306"/>
        <v>0</v>
      </c>
      <c r="L9496" s="113"/>
      <c r="M9496" s="113"/>
    </row>
    <row r="9497" spans="2:13" s="181" customFormat="1" ht="12.75" hidden="1" customHeight="1">
      <c r="B9497" s="1186"/>
      <c r="C9497" s="465">
        <v>476</v>
      </c>
      <c r="D9497" s="1163"/>
      <c r="E9497" s="1164"/>
      <c r="F9497" s="1164"/>
      <c r="G9497" s="1164"/>
      <c r="H9497" s="468">
        <v>0.1</v>
      </c>
      <c r="I9497" s="564"/>
      <c r="J9497" s="377">
        <f t="shared" si="305"/>
        <v>0</v>
      </c>
      <c r="K9497" s="557">
        <f t="shared" si="306"/>
        <v>0</v>
      </c>
      <c r="L9497" s="113"/>
      <c r="M9497" s="113"/>
    </row>
    <row r="9498" spans="2:13" s="181" customFormat="1" ht="12.75" hidden="1" customHeight="1">
      <c r="B9498" s="1186"/>
      <c r="C9498" s="465">
        <v>477</v>
      </c>
      <c r="D9498" s="1163"/>
      <c r="E9498" s="1164"/>
      <c r="F9498" s="1164"/>
      <c r="G9498" s="1164"/>
      <c r="H9498" s="468">
        <v>0.1</v>
      </c>
      <c r="I9498" s="564"/>
      <c r="J9498" s="377">
        <f t="shared" si="305"/>
        <v>0</v>
      </c>
      <c r="K9498" s="557">
        <f t="shared" si="306"/>
        <v>0</v>
      </c>
      <c r="L9498" s="113"/>
      <c r="M9498" s="113"/>
    </row>
    <row r="9499" spans="2:13" s="181" customFormat="1" ht="12.75" hidden="1" customHeight="1">
      <c r="B9499" s="1186"/>
      <c r="C9499" s="465">
        <v>478</v>
      </c>
      <c r="D9499" s="1163"/>
      <c r="E9499" s="1164"/>
      <c r="F9499" s="1164"/>
      <c r="G9499" s="1164"/>
      <c r="H9499" s="468">
        <v>0.1</v>
      </c>
      <c r="I9499" s="564"/>
      <c r="J9499" s="377">
        <f t="shared" si="305"/>
        <v>0</v>
      </c>
      <c r="K9499" s="557">
        <f t="shared" si="306"/>
        <v>0</v>
      </c>
      <c r="L9499" s="113"/>
      <c r="M9499" s="113"/>
    </row>
    <row r="9500" spans="2:13" s="181" customFormat="1" ht="12.75" hidden="1" customHeight="1">
      <c r="B9500" s="1186"/>
      <c r="C9500" s="465">
        <v>479</v>
      </c>
      <c r="D9500" s="1163"/>
      <c r="E9500" s="1164"/>
      <c r="F9500" s="1164"/>
      <c r="G9500" s="1164"/>
      <c r="H9500" s="468">
        <v>0.1</v>
      </c>
      <c r="I9500" s="564"/>
      <c r="J9500" s="377">
        <f t="shared" si="305"/>
        <v>0</v>
      </c>
      <c r="K9500" s="557">
        <f t="shared" si="306"/>
        <v>0</v>
      </c>
      <c r="L9500" s="113"/>
      <c r="M9500" s="113"/>
    </row>
    <row r="9501" spans="2:13" s="181" customFormat="1" ht="12.75" hidden="1" customHeight="1">
      <c r="B9501" s="1186"/>
      <c r="C9501" s="465">
        <v>480</v>
      </c>
      <c r="D9501" s="1163"/>
      <c r="E9501" s="1164"/>
      <c r="F9501" s="1164"/>
      <c r="G9501" s="1164"/>
      <c r="H9501" s="468">
        <v>0.1</v>
      </c>
      <c r="I9501" s="564"/>
      <c r="J9501" s="377">
        <f t="shared" si="305"/>
        <v>0</v>
      </c>
      <c r="K9501" s="557">
        <f t="shared" si="306"/>
        <v>0</v>
      </c>
      <c r="L9501" s="113"/>
      <c r="M9501" s="113"/>
    </row>
    <row r="9502" spans="2:13" s="181" customFormat="1" ht="12.75" hidden="1" customHeight="1">
      <c r="B9502" s="1186"/>
      <c r="C9502" s="465">
        <v>481</v>
      </c>
      <c r="D9502" s="1163"/>
      <c r="E9502" s="1164"/>
      <c r="F9502" s="1164"/>
      <c r="G9502" s="1164"/>
      <c r="H9502" s="468">
        <v>0.1</v>
      </c>
      <c r="I9502" s="564"/>
      <c r="J9502" s="377">
        <f t="shared" si="305"/>
        <v>0</v>
      </c>
      <c r="K9502" s="557">
        <f t="shared" si="306"/>
        <v>0</v>
      </c>
      <c r="L9502" s="113"/>
      <c r="M9502" s="113"/>
    </row>
    <row r="9503" spans="2:13" s="181" customFormat="1" ht="12.75" hidden="1" customHeight="1">
      <c r="B9503" s="1186"/>
      <c r="C9503" s="465">
        <v>482</v>
      </c>
      <c r="D9503" s="1163"/>
      <c r="E9503" s="1164"/>
      <c r="F9503" s="1164"/>
      <c r="G9503" s="1164"/>
      <c r="H9503" s="468">
        <v>0.1</v>
      </c>
      <c r="I9503" s="564"/>
      <c r="J9503" s="377">
        <f t="shared" si="305"/>
        <v>0</v>
      </c>
      <c r="K9503" s="557">
        <f t="shared" si="306"/>
        <v>0</v>
      </c>
      <c r="L9503" s="113"/>
      <c r="M9503" s="113"/>
    </row>
    <row r="9504" spans="2:13" s="181" customFormat="1" ht="12.75" hidden="1" customHeight="1">
      <c r="B9504" s="1186"/>
      <c r="C9504" s="465">
        <v>483</v>
      </c>
      <c r="D9504" s="1163"/>
      <c r="E9504" s="1164"/>
      <c r="F9504" s="1164"/>
      <c r="G9504" s="1164"/>
      <c r="H9504" s="468">
        <v>0.1</v>
      </c>
      <c r="I9504" s="564"/>
      <c r="J9504" s="377">
        <f t="shared" si="305"/>
        <v>0</v>
      </c>
      <c r="K9504" s="557">
        <f t="shared" si="306"/>
        <v>0</v>
      </c>
      <c r="L9504" s="113"/>
      <c r="M9504" s="113"/>
    </row>
    <row r="9505" spans="2:13" s="181" customFormat="1" ht="12.75" hidden="1" customHeight="1">
      <c r="B9505" s="1186"/>
      <c r="C9505" s="465">
        <v>484</v>
      </c>
      <c r="D9505" s="1163"/>
      <c r="E9505" s="1164"/>
      <c r="F9505" s="1164"/>
      <c r="G9505" s="1164"/>
      <c r="H9505" s="468">
        <v>0.1</v>
      </c>
      <c r="I9505" s="564"/>
      <c r="J9505" s="377">
        <f t="shared" si="305"/>
        <v>0</v>
      </c>
      <c r="K9505" s="557">
        <f t="shared" si="306"/>
        <v>0</v>
      </c>
      <c r="L9505" s="113"/>
      <c r="M9505" s="113"/>
    </row>
    <row r="9506" spans="2:13" s="181" customFormat="1" ht="12.75" hidden="1" customHeight="1">
      <c r="B9506" s="1186"/>
      <c r="C9506" s="465">
        <v>485</v>
      </c>
      <c r="D9506" s="1163"/>
      <c r="E9506" s="1164"/>
      <c r="F9506" s="1164"/>
      <c r="G9506" s="1164"/>
      <c r="H9506" s="468">
        <v>0.1</v>
      </c>
      <c r="I9506" s="564"/>
      <c r="J9506" s="377">
        <f t="shared" si="305"/>
        <v>0</v>
      </c>
      <c r="K9506" s="557">
        <f t="shared" si="306"/>
        <v>0</v>
      </c>
      <c r="L9506" s="113"/>
      <c r="M9506" s="113"/>
    </row>
    <row r="9507" spans="2:13" s="181" customFormat="1" ht="12.75" hidden="1" customHeight="1">
      <c r="B9507" s="1186"/>
      <c r="C9507" s="465">
        <v>486</v>
      </c>
      <c r="D9507" s="1163"/>
      <c r="E9507" s="1164"/>
      <c r="F9507" s="1164"/>
      <c r="G9507" s="1164"/>
      <c r="H9507" s="468">
        <v>0.1</v>
      </c>
      <c r="I9507" s="564"/>
      <c r="J9507" s="377">
        <f t="shared" si="305"/>
        <v>0</v>
      </c>
      <c r="K9507" s="557">
        <f t="shared" si="306"/>
        <v>0</v>
      </c>
      <c r="L9507" s="113"/>
      <c r="M9507" s="113"/>
    </row>
    <row r="9508" spans="2:13" s="181" customFormat="1" ht="12.75" hidden="1" customHeight="1">
      <c r="B9508" s="1186"/>
      <c r="C9508" s="465">
        <v>487</v>
      </c>
      <c r="D9508" s="1163"/>
      <c r="E9508" s="1164"/>
      <c r="F9508" s="1164"/>
      <c r="G9508" s="1164"/>
      <c r="H9508" s="468">
        <v>0.1</v>
      </c>
      <c r="I9508" s="564"/>
      <c r="J9508" s="377">
        <f t="shared" si="305"/>
        <v>0</v>
      </c>
      <c r="K9508" s="557">
        <f t="shared" si="306"/>
        <v>0</v>
      </c>
      <c r="L9508" s="113"/>
      <c r="M9508" s="113"/>
    </row>
    <row r="9509" spans="2:13" s="181" customFormat="1" ht="12.75" hidden="1" customHeight="1">
      <c r="B9509" s="1186"/>
      <c r="C9509" s="465">
        <v>488</v>
      </c>
      <c r="D9509" s="1163"/>
      <c r="E9509" s="1164"/>
      <c r="F9509" s="1164"/>
      <c r="G9509" s="1164"/>
      <c r="H9509" s="468">
        <v>0.1</v>
      </c>
      <c r="I9509" s="564"/>
      <c r="J9509" s="377">
        <f t="shared" si="305"/>
        <v>0</v>
      </c>
      <c r="K9509" s="557">
        <f t="shared" si="306"/>
        <v>0</v>
      </c>
      <c r="L9509" s="113"/>
      <c r="M9509" s="113"/>
    </row>
    <row r="9510" spans="2:13" s="181" customFormat="1" ht="12.75" hidden="1" customHeight="1">
      <c r="B9510" s="1186"/>
      <c r="C9510" s="465">
        <v>489</v>
      </c>
      <c r="D9510" s="1163"/>
      <c r="E9510" s="1164"/>
      <c r="F9510" s="1164"/>
      <c r="G9510" s="1164"/>
      <c r="H9510" s="468">
        <v>0.1</v>
      </c>
      <c r="I9510" s="564"/>
      <c r="J9510" s="377">
        <f t="shared" si="305"/>
        <v>0</v>
      </c>
      <c r="K9510" s="557">
        <f t="shared" si="306"/>
        <v>0</v>
      </c>
      <c r="L9510" s="113"/>
      <c r="M9510" s="113"/>
    </row>
    <row r="9511" spans="2:13" s="181" customFormat="1" ht="12.75" hidden="1" customHeight="1">
      <c r="B9511" s="1186"/>
      <c r="C9511" s="465">
        <v>490</v>
      </c>
      <c r="D9511" s="1163"/>
      <c r="E9511" s="1164"/>
      <c r="F9511" s="1164"/>
      <c r="G9511" s="1164"/>
      <c r="H9511" s="468">
        <v>0.1</v>
      </c>
      <c r="I9511" s="564"/>
      <c r="J9511" s="377">
        <f t="shared" si="305"/>
        <v>0</v>
      </c>
      <c r="K9511" s="557">
        <f t="shared" si="306"/>
        <v>0</v>
      </c>
      <c r="L9511" s="113"/>
      <c r="M9511" s="113"/>
    </row>
    <row r="9512" spans="2:13" s="181" customFormat="1" ht="12.75" hidden="1" customHeight="1">
      <c r="B9512" s="1186"/>
      <c r="C9512" s="465">
        <v>491</v>
      </c>
      <c r="D9512" s="1163"/>
      <c r="E9512" s="1164"/>
      <c r="F9512" s="1164"/>
      <c r="G9512" s="1164"/>
      <c r="H9512" s="468">
        <v>0.1</v>
      </c>
      <c r="I9512" s="564"/>
      <c r="J9512" s="377">
        <f t="shared" si="305"/>
        <v>0</v>
      </c>
      <c r="K9512" s="557">
        <f t="shared" si="306"/>
        <v>0</v>
      </c>
      <c r="L9512" s="113"/>
      <c r="M9512" s="113"/>
    </row>
    <row r="9513" spans="2:13" s="181" customFormat="1" ht="12.75" hidden="1" customHeight="1">
      <c r="B9513" s="1186"/>
      <c r="C9513" s="465">
        <v>492</v>
      </c>
      <c r="D9513" s="1163"/>
      <c r="E9513" s="1164"/>
      <c r="F9513" s="1164"/>
      <c r="G9513" s="1164"/>
      <c r="H9513" s="468">
        <v>0.1</v>
      </c>
      <c r="I9513" s="564"/>
      <c r="J9513" s="377">
        <f t="shared" si="305"/>
        <v>0</v>
      </c>
      <c r="K9513" s="557">
        <f>IF(I9513-J9513&lt;0,0,I9513-J9513)</f>
        <v>0</v>
      </c>
      <c r="L9513" s="113"/>
      <c r="M9513" s="113"/>
    </row>
    <row r="9514" spans="2:13" s="181" customFormat="1" ht="12.75" hidden="1" customHeight="1">
      <c r="B9514" s="1186"/>
      <c r="C9514" s="465">
        <v>493</v>
      </c>
      <c r="D9514" s="1163"/>
      <c r="E9514" s="1164"/>
      <c r="F9514" s="1164"/>
      <c r="G9514" s="1164"/>
      <c r="H9514" s="468">
        <v>0.1</v>
      </c>
      <c r="I9514" s="564"/>
      <c r="J9514" s="377">
        <f t="shared" si="305"/>
        <v>0</v>
      </c>
      <c r="K9514" s="557">
        <f t="shared" ref="K9514:K9577" si="307">IF(I9514-J9514&lt;0,0,I9514-J9514)</f>
        <v>0</v>
      </c>
      <c r="L9514" s="113"/>
      <c r="M9514" s="113"/>
    </row>
    <row r="9515" spans="2:13" s="181" customFormat="1" ht="12.75" hidden="1" customHeight="1">
      <c r="B9515" s="1186"/>
      <c r="C9515" s="465">
        <v>494</v>
      </c>
      <c r="D9515" s="1163"/>
      <c r="E9515" s="1164"/>
      <c r="F9515" s="1164"/>
      <c r="G9515" s="1164"/>
      <c r="H9515" s="468">
        <v>0.1</v>
      </c>
      <c r="I9515" s="564"/>
      <c r="J9515" s="377">
        <f t="shared" si="305"/>
        <v>0</v>
      </c>
      <c r="K9515" s="557">
        <f t="shared" si="307"/>
        <v>0</v>
      </c>
      <c r="L9515" s="113"/>
      <c r="M9515" s="113"/>
    </row>
    <row r="9516" spans="2:13" s="181" customFormat="1" ht="12.75" hidden="1" customHeight="1">
      <c r="B9516" s="1186"/>
      <c r="C9516" s="465">
        <v>495</v>
      </c>
      <c r="D9516" s="1163"/>
      <c r="E9516" s="1164"/>
      <c r="F9516" s="1164"/>
      <c r="G9516" s="1164"/>
      <c r="H9516" s="468">
        <v>0.1</v>
      </c>
      <c r="I9516" s="564"/>
      <c r="J9516" s="377">
        <f t="shared" si="305"/>
        <v>0</v>
      </c>
      <c r="K9516" s="557">
        <f t="shared" si="307"/>
        <v>0</v>
      </c>
      <c r="L9516" s="113"/>
      <c r="M9516" s="113"/>
    </row>
    <row r="9517" spans="2:13" s="181" customFormat="1" ht="12.75" hidden="1" customHeight="1">
      <c r="B9517" s="1186"/>
      <c r="C9517" s="465">
        <v>496</v>
      </c>
      <c r="D9517" s="1163"/>
      <c r="E9517" s="1164"/>
      <c r="F9517" s="1164"/>
      <c r="G9517" s="1164"/>
      <c r="H9517" s="468">
        <v>0.1</v>
      </c>
      <c r="I9517" s="564"/>
      <c r="J9517" s="377">
        <f t="shared" si="305"/>
        <v>0</v>
      </c>
      <c r="K9517" s="557">
        <f t="shared" si="307"/>
        <v>0</v>
      </c>
      <c r="L9517" s="113"/>
      <c r="M9517" s="113"/>
    </row>
    <row r="9518" spans="2:13" s="181" customFormat="1" ht="12.75" hidden="1" customHeight="1">
      <c r="B9518" s="1186"/>
      <c r="C9518" s="465">
        <v>497</v>
      </c>
      <c r="D9518" s="1163"/>
      <c r="E9518" s="1164"/>
      <c r="F9518" s="1164"/>
      <c r="G9518" s="1164"/>
      <c r="H9518" s="468">
        <v>0.1</v>
      </c>
      <c r="I9518" s="564"/>
      <c r="J9518" s="377">
        <f t="shared" si="305"/>
        <v>0</v>
      </c>
      <c r="K9518" s="557">
        <f t="shared" si="307"/>
        <v>0</v>
      </c>
      <c r="L9518" s="113"/>
      <c r="M9518" s="113"/>
    </row>
    <row r="9519" spans="2:13" s="181" customFormat="1" ht="12.75" hidden="1" customHeight="1">
      <c r="B9519" s="1186"/>
      <c r="C9519" s="465">
        <v>498</v>
      </c>
      <c r="D9519" s="1163"/>
      <c r="E9519" s="1164"/>
      <c r="F9519" s="1164"/>
      <c r="G9519" s="1164"/>
      <c r="H9519" s="468">
        <v>0.1</v>
      </c>
      <c r="I9519" s="564"/>
      <c r="J9519" s="377">
        <f t="shared" si="305"/>
        <v>0</v>
      </c>
      <c r="K9519" s="557">
        <f t="shared" si="307"/>
        <v>0</v>
      </c>
      <c r="L9519" s="113"/>
      <c r="M9519" s="113"/>
    </row>
    <row r="9520" spans="2:13" s="181" customFormat="1" ht="12.75" hidden="1" customHeight="1">
      <c r="B9520" s="1186"/>
      <c r="C9520" s="465">
        <v>499</v>
      </c>
      <c r="D9520" s="1163"/>
      <c r="E9520" s="1164"/>
      <c r="F9520" s="1164"/>
      <c r="G9520" s="1164"/>
      <c r="H9520" s="468">
        <v>0.1</v>
      </c>
      <c r="I9520" s="564"/>
      <c r="J9520" s="377">
        <f t="shared" si="305"/>
        <v>0</v>
      </c>
      <c r="K9520" s="557">
        <f t="shared" si="307"/>
        <v>0</v>
      </c>
      <c r="L9520" s="113"/>
      <c r="M9520" s="113"/>
    </row>
    <row r="9521" spans="2:13" s="181" customFormat="1" ht="12.75" hidden="1" customHeight="1">
      <c r="B9521" s="1186"/>
      <c r="C9521" s="465">
        <v>500</v>
      </c>
      <c r="D9521" s="1163"/>
      <c r="E9521" s="1164"/>
      <c r="F9521" s="1164"/>
      <c r="G9521" s="1164"/>
      <c r="H9521" s="468">
        <v>0.1</v>
      </c>
      <c r="I9521" s="564"/>
      <c r="J9521" s="377">
        <f t="shared" si="305"/>
        <v>0</v>
      </c>
      <c r="K9521" s="557">
        <f t="shared" si="307"/>
        <v>0</v>
      </c>
      <c r="L9521" s="113"/>
      <c r="M9521" s="113"/>
    </row>
    <row r="9522" spans="2:13" s="181" customFormat="1" ht="12.75" hidden="1" customHeight="1">
      <c r="B9522" s="1186"/>
      <c r="C9522" s="465">
        <v>501</v>
      </c>
      <c r="D9522" s="1163"/>
      <c r="E9522" s="1164"/>
      <c r="F9522" s="1164"/>
      <c r="G9522" s="1164"/>
      <c r="H9522" s="468">
        <v>0.1</v>
      </c>
      <c r="I9522" s="564"/>
      <c r="J9522" s="377">
        <f t="shared" si="305"/>
        <v>0</v>
      </c>
      <c r="K9522" s="557">
        <f t="shared" si="307"/>
        <v>0</v>
      </c>
      <c r="L9522" s="113"/>
      <c r="M9522" s="113"/>
    </row>
    <row r="9523" spans="2:13" s="181" customFormat="1" ht="12.75" hidden="1" customHeight="1">
      <c r="B9523" s="1186"/>
      <c r="C9523" s="465">
        <v>502</v>
      </c>
      <c r="D9523" s="1163"/>
      <c r="E9523" s="1164"/>
      <c r="F9523" s="1164"/>
      <c r="G9523" s="1164"/>
      <c r="H9523" s="468">
        <v>0.1</v>
      </c>
      <c r="I9523" s="564"/>
      <c r="J9523" s="377">
        <f t="shared" si="305"/>
        <v>0</v>
      </c>
      <c r="K9523" s="557">
        <f t="shared" si="307"/>
        <v>0</v>
      </c>
      <c r="L9523" s="113"/>
      <c r="M9523" s="113"/>
    </row>
    <row r="9524" spans="2:13" s="181" customFormat="1" ht="12.75" hidden="1" customHeight="1">
      <c r="B9524" s="1186"/>
      <c r="C9524" s="465">
        <v>503</v>
      </c>
      <c r="D9524" s="1163"/>
      <c r="E9524" s="1164"/>
      <c r="F9524" s="1164"/>
      <c r="G9524" s="1164"/>
      <c r="H9524" s="468">
        <v>0.1</v>
      </c>
      <c r="I9524" s="564"/>
      <c r="J9524" s="377">
        <f t="shared" si="305"/>
        <v>0</v>
      </c>
      <c r="K9524" s="557">
        <f t="shared" si="307"/>
        <v>0</v>
      </c>
      <c r="L9524" s="113"/>
      <c r="M9524" s="113"/>
    </row>
    <row r="9525" spans="2:13" s="181" customFormat="1" ht="12.75" hidden="1" customHeight="1">
      <c r="B9525" s="1186"/>
      <c r="C9525" s="465">
        <v>504</v>
      </c>
      <c r="D9525" s="1163"/>
      <c r="E9525" s="1164"/>
      <c r="F9525" s="1164"/>
      <c r="G9525" s="1164"/>
      <c r="H9525" s="468">
        <v>0.1</v>
      </c>
      <c r="I9525" s="564"/>
      <c r="J9525" s="377">
        <f t="shared" si="305"/>
        <v>0</v>
      </c>
      <c r="K9525" s="557">
        <f t="shared" si="307"/>
        <v>0</v>
      </c>
      <c r="L9525" s="113"/>
      <c r="M9525" s="113"/>
    </row>
    <row r="9526" spans="2:13" s="181" customFormat="1" ht="12.75" hidden="1" customHeight="1">
      <c r="B9526" s="1186"/>
      <c r="C9526" s="465">
        <v>505</v>
      </c>
      <c r="D9526" s="1163"/>
      <c r="E9526" s="1164"/>
      <c r="F9526" s="1164"/>
      <c r="G9526" s="1164"/>
      <c r="H9526" s="468">
        <v>0.1</v>
      </c>
      <c r="I9526" s="564"/>
      <c r="J9526" s="377">
        <f t="shared" si="305"/>
        <v>0</v>
      </c>
      <c r="K9526" s="557">
        <f t="shared" si="307"/>
        <v>0</v>
      </c>
      <c r="L9526" s="113"/>
      <c r="M9526" s="113"/>
    </row>
    <row r="9527" spans="2:13" s="181" customFormat="1" ht="12.75" hidden="1" customHeight="1">
      <c r="B9527" s="1186"/>
      <c r="C9527" s="465">
        <v>506</v>
      </c>
      <c r="D9527" s="1163"/>
      <c r="E9527" s="1164"/>
      <c r="F9527" s="1164"/>
      <c r="G9527" s="1164"/>
      <c r="H9527" s="468">
        <v>0.1</v>
      </c>
      <c r="I9527" s="564"/>
      <c r="J9527" s="377">
        <f t="shared" si="305"/>
        <v>0</v>
      </c>
      <c r="K9527" s="557">
        <f t="shared" si="307"/>
        <v>0</v>
      </c>
      <c r="L9527" s="113"/>
      <c r="M9527" s="113"/>
    </row>
    <row r="9528" spans="2:13" s="181" customFormat="1" ht="12.75" hidden="1" customHeight="1">
      <c r="B9528" s="1186"/>
      <c r="C9528" s="465">
        <v>507</v>
      </c>
      <c r="D9528" s="1163"/>
      <c r="E9528" s="1164"/>
      <c r="F9528" s="1164"/>
      <c r="G9528" s="1164"/>
      <c r="H9528" s="468">
        <v>0.1</v>
      </c>
      <c r="I9528" s="564"/>
      <c r="J9528" s="377">
        <f t="shared" si="305"/>
        <v>0</v>
      </c>
      <c r="K9528" s="557">
        <f t="shared" si="307"/>
        <v>0</v>
      </c>
      <c r="L9528" s="113"/>
      <c r="M9528" s="113"/>
    </row>
    <row r="9529" spans="2:13" s="181" customFormat="1" ht="12.75" hidden="1" customHeight="1">
      <c r="B9529" s="1186"/>
      <c r="C9529" s="465">
        <v>508</v>
      </c>
      <c r="D9529" s="1163"/>
      <c r="E9529" s="1164"/>
      <c r="F9529" s="1164"/>
      <c r="G9529" s="1164"/>
      <c r="H9529" s="468">
        <v>0.1</v>
      </c>
      <c r="I9529" s="564"/>
      <c r="J9529" s="377">
        <f t="shared" si="305"/>
        <v>0</v>
      </c>
      <c r="K9529" s="557">
        <f t="shared" si="307"/>
        <v>0</v>
      </c>
      <c r="L9529" s="113"/>
      <c r="M9529" s="113"/>
    </row>
    <row r="9530" spans="2:13" s="181" customFormat="1" ht="12.75" hidden="1" customHeight="1">
      <c r="B9530" s="1186"/>
      <c r="C9530" s="465">
        <v>509</v>
      </c>
      <c r="D9530" s="1163"/>
      <c r="E9530" s="1164"/>
      <c r="F9530" s="1164"/>
      <c r="G9530" s="1164"/>
      <c r="H9530" s="468">
        <v>0.1</v>
      </c>
      <c r="I9530" s="564"/>
      <c r="J9530" s="377">
        <f t="shared" si="305"/>
        <v>0</v>
      </c>
      <c r="K9530" s="557">
        <f t="shared" si="307"/>
        <v>0</v>
      </c>
      <c r="L9530" s="113"/>
      <c r="M9530" s="113"/>
    </row>
    <row r="9531" spans="2:13" s="181" customFormat="1" ht="12.75" hidden="1" customHeight="1">
      <c r="B9531" s="1186"/>
      <c r="C9531" s="465">
        <v>510</v>
      </c>
      <c r="D9531" s="1163"/>
      <c r="E9531" s="1164"/>
      <c r="F9531" s="1164"/>
      <c r="G9531" s="1164"/>
      <c r="H9531" s="468">
        <v>0.1</v>
      </c>
      <c r="I9531" s="564"/>
      <c r="J9531" s="377">
        <f t="shared" si="305"/>
        <v>0</v>
      </c>
      <c r="K9531" s="557">
        <f t="shared" si="307"/>
        <v>0</v>
      </c>
      <c r="L9531" s="113"/>
      <c r="M9531" s="113"/>
    </row>
    <row r="9532" spans="2:13" s="181" customFormat="1" ht="12.75" hidden="1" customHeight="1">
      <c r="B9532" s="1186"/>
      <c r="C9532" s="465">
        <v>511</v>
      </c>
      <c r="D9532" s="1163"/>
      <c r="E9532" s="1164"/>
      <c r="F9532" s="1164"/>
      <c r="G9532" s="1164"/>
      <c r="H9532" s="468">
        <v>0.1</v>
      </c>
      <c r="I9532" s="564"/>
      <c r="J9532" s="377">
        <f t="shared" si="305"/>
        <v>0</v>
      </c>
      <c r="K9532" s="557">
        <f t="shared" si="307"/>
        <v>0</v>
      </c>
      <c r="L9532" s="113"/>
      <c r="M9532" s="113"/>
    </row>
    <row r="9533" spans="2:13" s="181" customFormat="1" ht="12.75" hidden="1" customHeight="1">
      <c r="B9533" s="1186"/>
      <c r="C9533" s="465">
        <v>512</v>
      </c>
      <c r="D9533" s="1163"/>
      <c r="E9533" s="1164"/>
      <c r="F9533" s="1164"/>
      <c r="G9533" s="1164"/>
      <c r="H9533" s="468">
        <v>0.1</v>
      </c>
      <c r="I9533" s="564"/>
      <c r="J9533" s="377">
        <f t="shared" si="305"/>
        <v>0</v>
      </c>
      <c r="K9533" s="557">
        <f t="shared" si="307"/>
        <v>0</v>
      </c>
      <c r="L9533" s="113"/>
      <c r="M9533" s="113"/>
    </row>
    <row r="9534" spans="2:13" s="181" customFormat="1" ht="12.75" hidden="1" customHeight="1">
      <c r="B9534" s="1186"/>
      <c r="C9534" s="465">
        <v>513</v>
      </c>
      <c r="D9534" s="1163"/>
      <c r="E9534" s="1164"/>
      <c r="F9534" s="1164"/>
      <c r="G9534" s="1164"/>
      <c r="H9534" s="468">
        <v>0.1</v>
      </c>
      <c r="I9534" s="564"/>
      <c r="J9534" s="377">
        <f t="shared" ref="J9534:J9597" si="308">$I$11027*H9534</f>
        <v>0</v>
      </c>
      <c r="K9534" s="557">
        <f t="shared" si="307"/>
        <v>0</v>
      </c>
      <c r="L9534" s="113"/>
      <c r="M9534" s="113"/>
    </row>
    <row r="9535" spans="2:13" s="181" customFormat="1" ht="12.75" hidden="1" customHeight="1">
      <c r="B9535" s="1186"/>
      <c r="C9535" s="465">
        <v>514</v>
      </c>
      <c r="D9535" s="1163"/>
      <c r="E9535" s="1164"/>
      <c r="F9535" s="1164"/>
      <c r="G9535" s="1164"/>
      <c r="H9535" s="468">
        <v>0.1</v>
      </c>
      <c r="I9535" s="564"/>
      <c r="J9535" s="377">
        <f t="shared" si="308"/>
        <v>0</v>
      </c>
      <c r="K9535" s="557">
        <f t="shared" si="307"/>
        <v>0</v>
      </c>
      <c r="L9535" s="113"/>
      <c r="M9535" s="113"/>
    </row>
    <row r="9536" spans="2:13" s="181" customFormat="1" ht="12.75" hidden="1" customHeight="1">
      <c r="B9536" s="1186"/>
      <c r="C9536" s="465">
        <v>515</v>
      </c>
      <c r="D9536" s="1163"/>
      <c r="E9536" s="1164"/>
      <c r="F9536" s="1164"/>
      <c r="G9536" s="1164"/>
      <c r="H9536" s="468">
        <v>0.1</v>
      </c>
      <c r="I9536" s="564"/>
      <c r="J9536" s="377">
        <f t="shared" si="308"/>
        <v>0</v>
      </c>
      <c r="K9536" s="557">
        <f t="shared" si="307"/>
        <v>0</v>
      </c>
      <c r="L9536" s="113"/>
      <c r="M9536" s="113"/>
    </row>
    <row r="9537" spans="2:13" s="181" customFormat="1" ht="12.75" hidden="1" customHeight="1">
      <c r="B9537" s="1186"/>
      <c r="C9537" s="465">
        <v>516</v>
      </c>
      <c r="D9537" s="1163"/>
      <c r="E9537" s="1164"/>
      <c r="F9537" s="1164"/>
      <c r="G9537" s="1164"/>
      <c r="H9537" s="468">
        <v>0.1</v>
      </c>
      <c r="I9537" s="564"/>
      <c r="J9537" s="377">
        <f t="shared" si="308"/>
        <v>0</v>
      </c>
      <c r="K9537" s="557">
        <f t="shared" si="307"/>
        <v>0</v>
      </c>
      <c r="L9537" s="113"/>
      <c r="M9537" s="113"/>
    </row>
    <row r="9538" spans="2:13" s="181" customFormat="1" ht="12.75" hidden="1" customHeight="1">
      <c r="B9538" s="1186"/>
      <c r="C9538" s="465">
        <v>517</v>
      </c>
      <c r="D9538" s="1163"/>
      <c r="E9538" s="1164"/>
      <c r="F9538" s="1164"/>
      <c r="G9538" s="1164"/>
      <c r="H9538" s="468">
        <v>0.1</v>
      </c>
      <c r="I9538" s="564"/>
      <c r="J9538" s="377">
        <f t="shared" si="308"/>
        <v>0</v>
      </c>
      <c r="K9538" s="557">
        <f t="shared" si="307"/>
        <v>0</v>
      </c>
      <c r="L9538" s="113"/>
      <c r="M9538" s="113"/>
    </row>
    <row r="9539" spans="2:13" s="181" customFormat="1" ht="12.75" hidden="1" customHeight="1">
      <c r="B9539" s="1186"/>
      <c r="C9539" s="465">
        <v>518</v>
      </c>
      <c r="D9539" s="1163"/>
      <c r="E9539" s="1164"/>
      <c r="F9539" s="1164"/>
      <c r="G9539" s="1164"/>
      <c r="H9539" s="468">
        <v>0.1</v>
      </c>
      <c r="I9539" s="564"/>
      <c r="J9539" s="377">
        <f t="shared" si="308"/>
        <v>0</v>
      </c>
      <c r="K9539" s="557">
        <f t="shared" si="307"/>
        <v>0</v>
      </c>
      <c r="L9539" s="113"/>
      <c r="M9539" s="113"/>
    </row>
    <row r="9540" spans="2:13" s="181" customFormat="1" ht="12.75" hidden="1" customHeight="1">
      <c r="B9540" s="1186"/>
      <c r="C9540" s="465">
        <v>519</v>
      </c>
      <c r="D9540" s="1163"/>
      <c r="E9540" s="1164"/>
      <c r="F9540" s="1164"/>
      <c r="G9540" s="1164"/>
      <c r="H9540" s="468">
        <v>0.1</v>
      </c>
      <c r="I9540" s="564"/>
      <c r="J9540" s="377">
        <f t="shared" si="308"/>
        <v>0</v>
      </c>
      <c r="K9540" s="557">
        <f t="shared" si="307"/>
        <v>0</v>
      </c>
      <c r="L9540" s="113"/>
      <c r="M9540" s="113"/>
    </row>
    <row r="9541" spans="2:13" s="181" customFormat="1" ht="12.75" hidden="1" customHeight="1">
      <c r="B9541" s="1186"/>
      <c r="C9541" s="465">
        <v>520</v>
      </c>
      <c r="D9541" s="1163"/>
      <c r="E9541" s="1164"/>
      <c r="F9541" s="1164"/>
      <c r="G9541" s="1164"/>
      <c r="H9541" s="468">
        <v>0.1</v>
      </c>
      <c r="I9541" s="564"/>
      <c r="J9541" s="377">
        <f t="shared" si="308"/>
        <v>0</v>
      </c>
      <c r="K9541" s="557">
        <f t="shared" si="307"/>
        <v>0</v>
      </c>
      <c r="L9541" s="113"/>
      <c r="M9541" s="113"/>
    </row>
    <row r="9542" spans="2:13" s="181" customFormat="1" ht="12.75" hidden="1" customHeight="1">
      <c r="B9542" s="1186"/>
      <c r="C9542" s="465">
        <v>521</v>
      </c>
      <c r="D9542" s="1163"/>
      <c r="E9542" s="1164"/>
      <c r="F9542" s="1164"/>
      <c r="G9542" s="1164"/>
      <c r="H9542" s="468">
        <v>0.1</v>
      </c>
      <c r="I9542" s="564"/>
      <c r="J9542" s="377">
        <f t="shared" si="308"/>
        <v>0</v>
      </c>
      <c r="K9542" s="557">
        <f t="shared" si="307"/>
        <v>0</v>
      </c>
      <c r="L9542" s="113"/>
      <c r="M9542" s="113"/>
    </row>
    <row r="9543" spans="2:13" s="181" customFormat="1" ht="12.75" hidden="1" customHeight="1">
      <c r="B9543" s="1186"/>
      <c r="C9543" s="465">
        <v>522</v>
      </c>
      <c r="D9543" s="1163"/>
      <c r="E9543" s="1164"/>
      <c r="F9543" s="1164"/>
      <c r="G9543" s="1164"/>
      <c r="H9543" s="468">
        <v>0.1</v>
      </c>
      <c r="I9543" s="564"/>
      <c r="J9543" s="377">
        <f t="shared" si="308"/>
        <v>0</v>
      </c>
      <c r="K9543" s="557">
        <f t="shared" si="307"/>
        <v>0</v>
      </c>
      <c r="L9543" s="113"/>
      <c r="M9543" s="113"/>
    </row>
    <row r="9544" spans="2:13" s="181" customFormat="1" ht="12.75" hidden="1" customHeight="1">
      <c r="B9544" s="1186"/>
      <c r="C9544" s="465">
        <v>523</v>
      </c>
      <c r="D9544" s="1163"/>
      <c r="E9544" s="1164"/>
      <c r="F9544" s="1164"/>
      <c r="G9544" s="1164"/>
      <c r="H9544" s="468">
        <v>0.1</v>
      </c>
      <c r="I9544" s="564"/>
      <c r="J9544" s="377">
        <f t="shared" si="308"/>
        <v>0</v>
      </c>
      <c r="K9544" s="557">
        <f t="shared" si="307"/>
        <v>0</v>
      </c>
      <c r="L9544" s="113"/>
      <c r="M9544" s="113"/>
    </row>
    <row r="9545" spans="2:13" s="181" customFormat="1" ht="12.75" hidden="1" customHeight="1">
      <c r="B9545" s="1186"/>
      <c r="C9545" s="465">
        <v>524</v>
      </c>
      <c r="D9545" s="1163"/>
      <c r="E9545" s="1164"/>
      <c r="F9545" s="1164"/>
      <c r="G9545" s="1164"/>
      <c r="H9545" s="468">
        <v>0.1</v>
      </c>
      <c r="I9545" s="564"/>
      <c r="J9545" s="377">
        <f t="shared" si="308"/>
        <v>0</v>
      </c>
      <c r="K9545" s="557">
        <f t="shared" si="307"/>
        <v>0</v>
      </c>
      <c r="L9545" s="113"/>
      <c r="M9545" s="113"/>
    </row>
    <row r="9546" spans="2:13" s="181" customFormat="1" ht="12.75" hidden="1" customHeight="1">
      <c r="B9546" s="1186"/>
      <c r="C9546" s="465">
        <v>525</v>
      </c>
      <c r="D9546" s="1163"/>
      <c r="E9546" s="1164"/>
      <c r="F9546" s="1164"/>
      <c r="G9546" s="1164"/>
      <c r="H9546" s="468">
        <v>0.1</v>
      </c>
      <c r="I9546" s="564"/>
      <c r="J9546" s="377">
        <f t="shared" si="308"/>
        <v>0</v>
      </c>
      <c r="K9546" s="557">
        <f t="shared" si="307"/>
        <v>0</v>
      </c>
      <c r="L9546" s="113"/>
      <c r="M9546" s="113"/>
    </row>
    <row r="9547" spans="2:13" s="181" customFormat="1" ht="12.75" hidden="1" customHeight="1">
      <c r="B9547" s="1186"/>
      <c r="C9547" s="465">
        <v>526</v>
      </c>
      <c r="D9547" s="1163"/>
      <c r="E9547" s="1164"/>
      <c r="F9547" s="1164"/>
      <c r="G9547" s="1164"/>
      <c r="H9547" s="468">
        <v>0.1</v>
      </c>
      <c r="I9547" s="564"/>
      <c r="J9547" s="377">
        <f t="shared" si="308"/>
        <v>0</v>
      </c>
      <c r="K9547" s="557">
        <f t="shared" si="307"/>
        <v>0</v>
      </c>
      <c r="L9547" s="113"/>
      <c r="M9547" s="113"/>
    </row>
    <row r="9548" spans="2:13" s="181" customFormat="1" ht="12.75" hidden="1" customHeight="1">
      <c r="B9548" s="1186"/>
      <c r="C9548" s="465">
        <v>527</v>
      </c>
      <c r="D9548" s="1163"/>
      <c r="E9548" s="1164"/>
      <c r="F9548" s="1164"/>
      <c r="G9548" s="1164"/>
      <c r="H9548" s="468">
        <v>0.1</v>
      </c>
      <c r="I9548" s="564"/>
      <c r="J9548" s="377">
        <f t="shared" si="308"/>
        <v>0</v>
      </c>
      <c r="K9548" s="557">
        <f t="shared" si="307"/>
        <v>0</v>
      </c>
      <c r="L9548" s="113"/>
      <c r="M9548" s="113"/>
    </row>
    <row r="9549" spans="2:13" s="181" customFormat="1" ht="12.75" hidden="1" customHeight="1">
      <c r="B9549" s="1186"/>
      <c r="C9549" s="465">
        <v>528</v>
      </c>
      <c r="D9549" s="1163"/>
      <c r="E9549" s="1164"/>
      <c r="F9549" s="1164"/>
      <c r="G9549" s="1164"/>
      <c r="H9549" s="468">
        <v>0.1</v>
      </c>
      <c r="I9549" s="564"/>
      <c r="J9549" s="377">
        <f t="shared" si="308"/>
        <v>0</v>
      </c>
      <c r="K9549" s="557">
        <f t="shared" si="307"/>
        <v>0</v>
      </c>
      <c r="L9549" s="113"/>
      <c r="M9549" s="113"/>
    </row>
    <row r="9550" spans="2:13" s="181" customFormat="1" ht="12.75" hidden="1" customHeight="1">
      <c r="B9550" s="1186"/>
      <c r="C9550" s="465">
        <v>529</v>
      </c>
      <c r="D9550" s="1163"/>
      <c r="E9550" s="1164"/>
      <c r="F9550" s="1164"/>
      <c r="G9550" s="1164"/>
      <c r="H9550" s="468">
        <v>0.1</v>
      </c>
      <c r="I9550" s="564"/>
      <c r="J9550" s="377">
        <f t="shared" si="308"/>
        <v>0</v>
      </c>
      <c r="K9550" s="557">
        <f t="shared" si="307"/>
        <v>0</v>
      </c>
      <c r="L9550" s="113"/>
      <c r="M9550" s="113"/>
    </row>
    <row r="9551" spans="2:13" s="181" customFormat="1" ht="12.75" hidden="1" customHeight="1">
      <c r="B9551" s="1186"/>
      <c r="C9551" s="465">
        <v>530</v>
      </c>
      <c r="D9551" s="1163"/>
      <c r="E9551" s="1164"/>
      <c r="F9551" s="1164"/>
      <c r="G9551" s="1164"/>
      <c r="H9551" s="468">
        <v>0.1</v>
      </c>
      <c r="I9551" s="564"/>
      <c r="J9551" s="377">
        <f t="shared" si="308"/>
        <v>0</v>
      </c>
      <c r="K9551" s="557">
        <f t="shared" si="307"/>
        <v>0</v>
      </c>
      <c r="L9551" s="113"/>
      <c r="M9551" s="113"/>
    </row>
    <row r="9552" spans="2:13" s="181" customFormat="1" ht="12.75" hidden="1" customHeight="1">
      <c r="B9552" s="1186"/>
      <c r="C9552" s="465">
        <v>531</v>
      </c>
      <c r="D9552" s="1163"/>
      <c r="E9552" s="1164"/>
      <c r="F9552" s="1164"/>
      <c r="G9552" s="1164"/>
      <c r="H9552" s="468">
        <v>0.1</v>
      </c>
      <c r="I9552" s="564"/>
      <c r="J9552" s="377">
        <f t="shared" si="308"/>
        <v>0</v>
      </c>
      <c r="K9552" s="557">
        <f t="shared" si="307"/>
        <v>0</v>
      </c>
      <c r="L9552" s="113"/>
      <c r="M9552" s="113"/>
    </row>
    <row r="9553" spans="2:13" s="181" customFormat="1" ht="12.75" hidden="1" customHeight="1">
      <c r="B9553" s="1186"/>
      <c r="C9553" s="465">
        <v>532</v>
      </c>
      <c r="D9553" s="1163"/>
      <c r="E9553" s="1164"/>
      <c r="F9553" s="1164"/>
      <c r="G9553" s="1164"/>
      <c r="H9553" s="468">
        <v>0.1</v>
      </c>
      <c r="I9553" s="564"/>
      <c r="J9553" s="377">
        <f t="shared" si="308"/>
        <v>0</v>
      </c>
      <c r="K9553" s="557">
        <f t="shared" si="307"/>
        <v>0</v>
      </c>
      <c r="L9553" s="113"/>
      <c r="M9553" s="113"/>
    </row>
    <row r="9554" spans="2:13" s="181" customFormat="1" ht="12.75" hidden="1" customHeight="1">
      <c r="B9554" s="1186"/>
      <c r="C9554" s="465">
        <v>533</v>
      </c>
      <c r="D9554" s="1163"/>
      <c r="E9554" s="1164"/>
      <c r="F9554" s="1164"/>
      <c r="G9554" s="1164"/>
      <c r="H9554" s="468">
        <v>0.1</v>
      </c>
      <c r="I9554" s="564"/>
      <c r="J9554" s="377">
        <f t="shared" si="308"/>
        <v>0</v>
      </c>
      <c r="K9554" s="557">
        <f t="shared" si="307"/>
        <v>0</v>
      </c>
      <c r="L9554" s="113"/>
      <c r="M9554" s="113"/>
    </row>
    <row r="9555" spans="2:13" s="181" customFormat="1" ht="12.75" hidden="1" customHeight="1">
      <c r="B9555" s="1186"/>
      <c r="C9555" s="465">
        <v>534</v>
      </c>
      <c r="D9555" s="1163"/>
      <c r="E9555" s="1164"/>
      <c r="F9555" s="1164"/>
      <c r="G9555" s="1164"/>
      <c r="H9555" s="468">
        <v>0.1</v>
      </c>
      <c r="I9555" s="564"/>
      <c r="J9555" s="377">
        <f t="shared" si="308"/>
        <v>0</v>
      </c>
      <c r="K9555" s="557">
        <f t="shared" si="307"/>
        <v>0</v>
      </c>
      <c r="L9555" s="113"/>
      <c r="M9555" s="113"/>
    </row>
    <row r="9556" spans="2:13" s="181" customFormat="1" ht="12.75" hidden="1" customHeight="1">
      <c r="B9556" s="1186"/>
      <c r="C9556" s="465">
        <v>535</v>
      </c>
      <c r="D9556" s="1163"/>
      <c r="E9556" s="1164"/>
      <c r="F9556" s="1164"/>
      <c r="G9556" s="1164"/>
      <c r="H9556" s="468">
        <v>0.1</v>
      </c>
      <c r="I9556" s="564"/>
      <c r="J9556" s="377">
        <f t="shared" si="308"/>
        <v>0</v>
      </c>
      <c r="K9556" s="557">
        <f t="shared" si="307"/>
        <v>0</v>
      </c>
      <c r="L9556" s="113"/>
      <c r="M9556" s="113"/>
    </row>
    <row r="9557" spans="2:13" s="181" customFormat="1" ht="12.75" hidden="1" customHeight="1">
      <c r="B9557" s="1186"/>
      <c r="C9557" s="465">
        <v>536</v>
      </c>
      <c r="D9557" s="1163"/>
      <c r="E9557" s="1164"/>
      <c r="F9557" s="1164"/>
      <c r="G9557" s="1164"/>
      <c r="H9557" s="468">
        <v>0.1</v>
      </c>
      <c r="I9557" s="564"/>
      <c r="J9557" s="377">
        <f t="shared" si="308"/>
        <v>0</v>
      </c>
      <c r="K9557" s="557">
        <f t="shared" si="307"/>
        <v>0</v>
      </c>
      <c r="L9557" s="113"/>
      <c r="M9557" s="113"/>
    </row>
    <row r="9558" spans="2:13" s="181" customFormat="1" ht="12.75" hidden="1" customHeight="1">
      <c r="B9558" s="1186"/>
      <c r="C9558" s="465">
        <v>537</v>
      </c>
      <c r="D9558" s="1163"/>
      <c r="E9558" s="1164"/>
      <c r="F9558" s="1164"/>
      <c r="G9558" s="1164"/>
      <c r="H9558" s="468">
        <v>0.1</v>
      </c>
      <c r="I9558" s="564"/>
      <c r="J9558" s="377">
        <f t="shared" si="308"/>
        <v>0</v>
      </c>
      <c r="K9558" s="557">
        <f t="shared" si="307"/>
        <v>0</v>
      </c>
      <c r="L9558" s="113"/>
      <c r="M9558" s="113"/>
    </row>
    <row r="9559" spans="2:13" s="181" customFormat="1" ht="12.75" hidden="1" customHeight="1">
      <c r="B9559" s="1186"/>
      <c r="C9559" s="465">
        <v>538</v>
      </c>
      <c r="D9559" s="1163"/>
      <c r="E9559" s="1164"/>
      <c r="F9559" s="1164"/>
      <c r="G9559" s="1164"/>
      <c r="H9559" s="468">
        <v>0.1</v>
      </c>
      <c r="I9559" s="564"/>
      <c r="J9559" s="377">
        <f t="shared" si="308"/>
        <v>0</v>
      </c>
      <c r="K9559" s="557">
        <f t="shared" si="307"/>
        <v>0</v>
      </c>
      <c r="L9559" s="113"/>
      <c r="M9559" s="113"/>
    </row>
    <row r="9560" spans="2:13" s="181" customFormat="1" ht="12.75" hidden="1" customHeight="1">
      <c r="B9560" s="1186"/>
      <c r="C9560" s="465">
        <v>539</v>
      </c>
      <c r="D9560" s="1163"/>
      <c r="E9560" s="1164"/>
      <c r="F9560" s="1164"/>
      <c r="G9560" s="1164"/>
      <c r="H9560" s="468">
        <v>0.1</v>
      </c>
      <c r="I9560" s="564"/>
      <c r="J9560" s="377">
        <f t="shared" si="308"/>
        <v>0</v>
      </c>
      <c r="K9560" s="557">
        <f t="shared" si="307"/>
        <v>0</v>
      </c>
      <c r="L9560" s="113"/>
      <c r="M9560" s="113"/>
    </row>
    <row r="9561" spans="2:13" s="181" customFormat="1" ht="12.75" hidden="1" customHeight="1">
      <c r="B9561" s="1186"/>
      <c r="C9561" s="465">
        <v>540</v>
      </c>
      <c r="D9561" s="1163"/>
      <c r="E9561" s="1164"/>
      <c r="F9561" s="1164"/>
      <c r="G9561" s="1164"/>
      <c r="H9561" s="468">
        <v>0.1</v>
      </c>
      <c r="I9561" s="564"/>
      <c r="J9561" s="377">
        <f t="shared" si="308"/>
        <v>0</v>
      </c>
      <c r="K9561" s="557">
        <f t="shared" si="307"/>
        <v>0</v>
      </c>
      <c r="L9561" s="113"/>
      <c r="M9561" s="113"/>
    </row>
    <row r="9562" spans="2:13" s="181" customFormat="1" ht="12.75" hidden="1" customHeight="1">
      <c r="B9562" s="1186"/>
      <c r="C9562" s="465">
        <v>541</v>
      </c>
      <c r="D9562" s="1163"/>
      <c r="E9562" s="1164"/>
      <c r="F9562" s="1164"/>
      <c r="G9562" s="1164"/>
      <c r="H9562" s="468">
        <v>0.1</v>
      </c>
      <c r="I9562" s="564"/>
      <c r="J9562" s="377">
        <f t="shared" si="308"/>
        <v>0</v>
      </c>
      <c r="K9562" s="557">
        <f t="shared" si="307"/>
        <v>0</v>
      </c>
      <c r="L9562" s="113"/>
      <c r="M9562" s="113"/>
    </row>
    <row r="9563" spans="2:13" s="181" customFormat="1" ht="12.75" hidden="1" customHeight="1">
      <c r="B9563" s="1186"/>
      <c r="C9563" s="465">
        <v>542</v>
      </c>
      <c r="D9563" s="1163"/>
      <c r="E9563" s="1164"/>
      <c r="F9563" s="1164"/>
      <c r="G9563" s="1164"/>
      <c r="H9563" s="468">
        <v>0.1</v>
      </c>
      <c r="I9563" s="564"/>
      <c r="J9563" s="377">
        <f t="shared" si="308"/>
        <v>0</v>
      </c>
      <c r="K9563" s="557">
        <f t="shared" si="307"/>
        <v>0</v>
      </c>
      <c r="L9563" s="113"/>
      <c r="M9563" s="113"/>
    </row>
    <row r="9564" spans="2:13" s="181" customFormat="1" ht="12.75" hidden="1" customHeight="1">
      <c r="B9564" s="1186"/>
      <c r="C9564" s="465">
        <v>543</v>
      </c>
      <c r="D9564" s="1163"/>
      <c r="E9564" s="1164"/>
      <c r="F9564" s="1164"/>
      <c r="G9564" s="1164"/>
      <c r="H9564" s="468">
        <v>0.1</v>
      </c>
      <c r="I9564" s="564"/>
      <c r="J9564" s="377">
        <f t="shared" si="308"/>
        <v>0</v>
      </c>
      <c r="K9564" s="557">
        <f t="shared" si="307"/>
        <v>0</v>
      </c>
      <c r="L9564" s="113"/>
      <c r="M9564" s="113"/>
    </row>
    <row r="9565" spans="2:13" s="181" customFormat="1" ht="12.75" hidden="1" customHeight="1">
      <c r="B9565" s="1186"/>
      <c r="C9565" s="465">
        <v>544</v>
      </c>
      <c r="D9565" s="1163"/>
      <c r="E9565" s="1164"/>
      <c r="F9565" s="1164"/>
      <c r="G9565" s="1164"/>
      <c r="H9565" s="468">
        <v>0.1</v>
      </c>
      <c r="I9565" s="564"/>
      <c r="J9565" s="377">
        <f t="shared" si="308"/>
        <v>0</v>
      </c>
      <c r="K9565" s="557">
        <f t="shared" si="307"/>
        <v>0</v>
      </c>
      <c r="L9565" s="113"/>
      <c r="M9565" s="113"/>
    </row>
    <row r="9566" spans="2:13" s="181" customFormat="1" ht="12.75" hidden="1" customHeight="1">
      <c r="B9566" s="1186"/>
      <c r="C9566" s="465">
        <v>545</v>
      </c>
      <c r="D9566" s="1163"/>
      <c r="E9566" s="1164"/>
      <c r="F9566" s="1164"/>
      <c r="G9566" s="1164"/>
      <c r="H9566" s="468">
        <v>0.1</v>
      </c>
      <c r="I9566" s="564"/>
      <c r="J9566" s="377">
        <f t="shared" si="308"/>
        <v>0</v>
      </c>
      <c r="K9566" s="557">
        <f t="shared" si="307"/>
        <v>0</v>
      </c>
      <c r="L9566" s="113"/>
      <c r="M9566" s="113"/>
    </row>
    <row r="9567" spans="2:13" s="181" customFormat="1" ht="12.75" hidden="1" customHeight="1">
      <c r="B9567" s="1186"/>
      <c r="C9567" s="465">
        <v>546</v>
      </c>
      <c r="D9567" s="1163"/>
      <c r="E9567" s="1164"/>
      <c r="F9567" s="1164"/>
      <c r="G9567" s="1164"/>
      <c r="H9567" s="468">
        <v>0.1</v>
      </c>
      <c r="I9567" s="564"/>
      <c r="J9567" s="377">
        <f t="shared" si="308"/>
        <v>0</v>
      </c>
      <c r="K9567" s="557">
        <f t="shared" si="307"/>
        <v>0</v>
      </c>
      <c r="L9567" s="113"/>
      <c r="M9567" s="113"/>
    </row>
    <row r="9568" spans="2:13" s="181" customFormat="1" ht="12.75" hidden="1" customHeight="1">
      <c r="B9568" s="1186"/>
      <c r="C9568" s="465">
        <v>547</v>
      </c>
      <c r="D9568" s="1163"/>
      <c r="E9568" s="1164"/>
      <c r="F9568" s="1164"/>
      <c r="G9568" s="1164"/>
      <c r="H9568" s="468">
        <v>0.1</v>
      </c>
      <c r="I9568" s="564"/>
      <c r="J9568" s="377">
        <f t="shared" si="308"/>
        <v>0</v>
      </c>
      <c r="K9568" s="557">
        <f t="shared" si="307"/>
        <v>0</v>
      </c>
      <c r="L9568" s="113"/>
      <c r="M9568" s="113"/>
    </row>
    <row r="9569" spans="2:13" s="181" customFormat="1" ht="12.75" hidden="1" customHeight="1">
      <c r="B9569" s="1186"/>
      <c r="C9569" s="465">
        <v>548</v>
      </c>
      <c r="D9569" s="1163"/>
      <c r="E9569" s="1164"/>
      <c r="F9569" s="1164"/>
      <c r="G9569" s="1164"/>
      <c r="H9569" s="468">
        <v>0.1</v>
      </c>
      <c r="I9569" s="564"/>
      <c r="J9569" s="377">
        <f t="shared" si="308"/>
        <v>0</v>
      </c>
      <c r="K9569" s="557">
        <f t="shared" si="307"/>
        <v>0</v>
      </c>
      <c r="L9569" s="113"/>
      <c r="M9569" s="113"/>
    </row>
    <row r="9570" spans="2:13" s="181" customFormat="1" ht="12.75" hidden="1" customHeight="1">
      <c r="B9570" s="1186"/>
      <c r="C9570" s="465">
        <v>549</v>
      </c>
      <c r="D9570" s="1163"/>
      <c r="E9570" s="1164"/>
      <c r="F9570" s="1164"/>
      <c r="G9570" s="1164"/>
      <c r="H9570" s="468">
        <v>0.1</v>
      </c>
      <c r="I9570" s="564"/>
      <c r="J9570" s="377">
        <f t="shared" si="308"/>
        <v>0</v>
      </c>
      <c r="K9570" s="557">
        <f t="shared" si="307"/>
        <v>0</v>
      </c>
      <c r="L9570" s="113"/>
      <c r="M9570" s="113"/>
    </row>
    <row r="9571" spans="2:13" s="181" customFormat="1" ht="12.75" hidden="1" customHeight="1">
      <c r="B9571" s="1186"/>
      <c r="C9571" s="465">
        <v>550</v>
      </c>
      <c r="D9571" s="1163"/>
      <c r="E9571" s="1164"/>
      <c r="F9571" s="1164"/>
      <c r="G9571" s="1164"/>
      <c r="H9571" s="468">
        <v>0.1</v>
      </c>
      <c r="I9571" s="564"/>
      <c r="J9571" s="377">
        <f t="shared" si="308"/>
        <v>0</v>
      </c>
      <c r="K9571" s="557">
        <f t="shared" si="307"/>
        <v>0</v>
      </c>
      <c r="L9571" s="113"/>
      <c r="M9571" s="113"/>
    </row>
    <row r="9572" spans="2:13" s="181" customFormat="1" ht="12.75" hidden="1" customHeight="1">
      <c r="B9572" s="1186"/>
      <c r="C9572" s="465">
        <v>551</v>
      </c>
      <c r="D9572" s="1163"/>
      <c r="E9572" s="1164"/>
      <c r="F9572" s="1164"/>
      <c r="G9572" s="1164"/>
      <c r="H9572" s="468">
        <v>0.1</v>
      </c>
      <c r="I9572" s="564"/>
      <c r="J9572" s="377">
        <f t="shared" si="308"/>
        <v>0</v>
      </c>
      <c r="K9572" s="557">
        <f t="shared" si="307"/>
        <v>0</v>
      </c>
      <c r="L9572" s="113"/>
      <c r="M9572" s="113"/>
    </row>
    <row r="9573" spans="2:13" s="181" customFormat="1" ht="12.75" hidden="1" customHeight="1">
      <c r="B9573" s="1186"/>
      <c r="C9573" s="465">
        <v>552</v>
      </c>
      <c r="D9573" s="1163"/>
      <c r="E9573" s="1164"/>
      <c r="F9573" s="1164"/>
      <c r="G9573" s="1164"/>
      <c r="H9573" s="468">
        <v>0.1</v>
      </c>
      <c r="I9573" s="564"/>
      <c r="J9573" s="377">
        <f t="shared" si="308"/>
        <v>0</v>
      </c>
      <c r="K9573" s="557">
        <f t="shared" si="307"/>
        <v>0</v>
      </c>
      <c r="L9573" s="113"/>
      <c r="M9573" s="113"/>
    </row>
    <row r="9574" spans="2:13" s="181" customFormat="1" ht="12.75" hidden="1" customHeight="1">
      <c r="B9574" s="1186"/>
      <c r="C9574" s="465">
        <v>553</v>
      </c>
      <c r="D9574" s="1163"/>
      <c r="E9574" s="1164"/>
      <c r="F9574" s="1164"/>
      <c r="G9574" s="1164"/>
      <c r="H9574" s="468">
        <v>0.1</v>
      </c>
      <c r="I9574" s="564"/>
      <c r="J9574" s="377">
        <f t="shared" si="308"/>
        <v>0</v>
      </c>
      <c r="K9574" s="557">
        <f t="shared" si="307"/>
        <v>0</v>
      </c>
      <c r="L9574" s="113"/>
      <c r="M9574" s="113"/>
    </row>
    <row r="9575" spans="2:13" s="181" customFormat="1" ht="12.75" hidden="1" customHeight="1">
      <c r="B9575" s="1186"/>
      <c r="C9575" s="465">
        <v>554</v>
      </c>
      <c r="D9575" s="1163"/>
      <c r="E9575" s="1164"/>
      <c r="F9575" s="1164"/>
      <c r="G9575" s="1164"/>
      <c r="H9575" s="468">
        <v>0.1</v>
      </c>
      <c r="I9575" s="564"/>
      <c r="J9575" s="377">
        <f t="shared" si="308"/>
        <v>0</v>
      </c>
      <c r="K9575" s="557">
        <f t="shared" si="307"/>
        <v>0</v>
      </c>
      <c r="L9575" s="113"/>
      <c r="M9575" s="113"/>
    </row>
    <row r="9576" spans="2:13" s="181" customFormat="1" ht="12.75" hidden="1" customHeight="1">
      <c r="B9576" s="1186"/>
      <c r="C9576" s="465">
        <v>555</v>
      </c>
      <c r="D9576" s="1163"/>
      <c r="E9576" s="1164"/>
      <c r="F9576" s="1164"/>
      <c r="G9576" s="1164"/>
      <c r="H9576" s="468">
        <v>0.1</v>
      </c>
      <c r="I9576" s="564"/>
      <c r="J9576" s="377">
        <f t="shared" si="308"/>
        <v>0</v>
      </c>
      <c r="K9576" s="557">
        <f t="shared" si="307"/>
        <v>0</v>
      </c>
      <c r="L9576" s="113"/>
      <c r="M9576" s="113"/>
    </row>
    <row r="9577" spans="2:13" s="181" customFormat="1" ht="12.75" hidden="1" customHeight="1">
      <c r="B9577" s="1186"/>
      <c r="C9577" s="465">
        <v>556</v>
      </c>
      <c r="D9577" s="1163"/>
      <c r="E9577" s="1164"/>
      <c r="F9577" s="1164"/>
      <c r="G9577" s="1164"/>
      <c r="H9577" s="468">
        <v>0.1</v>
      </c>
      <c r="I9577" s="564"/>
      <c r="J9577" s="377">
        <f t="shared" si="308"/>
        <v>0</v>
      </c>
      <c r="K9577" s="557">
        <f t="shared" si="307"/>
        <v>0</v>
      </c>
      <c r="L9577" s="113"/>
      <c r="M9577" s="113"/>
    </row>
    <row r="9578" spans="2:13" s="181" customFormat="1" ht="12.75" hidden="1" customHeight="1">
      <c r="B9578" s="1186"/>
      <c r="C9578" s="465">
        <v>557</v>
      </c>
      <c r="D9578" s="1163"/>
      <c r="E9578" s="1164"/>
      <c r="F9578" s="1164"/>
      <c r="G9578" s="1164"/>
      <c r="H9578" s="468">
        <v>0.1</v>
      </c>
      <c r="I9578" s="564"/>
      <c r="J9578" s="377">
        <f t="shared" si="308"/>
        <v>0</v>
      </c>
      <c r="K9578" s="557">
        <f t="shared" ref="K9578:K9612" si="309">IF(I9578-J9578&lt;0,0,I9578-J9578)</f>
        <v>0</v>
      </c>
      <c r="L9578" s="113"/>
      <c r="M9578" s="113"/>
    </row>
    <row r="9579" spans="2:13" s="181" customFormat="1" ht="12.75" hidden="1" customHeight="1">
      <c r="B9579" s="1186"/>
      <c r="C9579" s="465">
        <v>558</v>
      </c>
      <c r="D9579" s="1163"/>
      <c r="E9579" s="1164"/>
      <c r="F9579" s="1164"/>
      <c r="G9579" s="1164"/>
      <c r="H9579" s="468">
        <v>0.1</v>
      </c>
      <c r="I9579" s="564"/>
      <c r="J9579" s="377">
        <f t="shared" si="308"/>
        <v>0</v>
      </c>
      <c r="K9579" s="557">
        <f t="shared" si="309"/>
        <v>0</v>
      </c>
      <c r="L9579" s="113"/>
      <c r="M9579" s="113"/>
    </row>
    <row r="9580" spans="2:13" s="181" customFormat="1" ht="12.75" hidden="1" customHeight="1">
      <c r="B9580" s="1186"/>
      <c r="C9580" s="465">
        <v>559</v>
      </c>
      <c r="D9580" s="1163"/>
      <c r="E9580" s="1164"/>
      <c r="F9580" s="1164"/>
      <c r="G9580" s="1164"/>
      <c r="H9580" s="468">
        <v>0.1</v>
      </c>
      <c r="I9580" s="564"/>
      <c r="J9580" s="377">
        <f t="shared" si="308"/>
        <v>0</v>
      </c>
      <c r="K9580" s="557">
        <f t="shared" si="309"/>
        <v>0</v>
      </c>
      <c r="L9580" s="113"/>
      <c r="M9580" s="113"/>
    </row>
    <row r="9581" spans="2:13" s="181" customFormat="1" ht="12.75" hidden="1" customHeight="1">
      <c r="B9581" s="1186"/>
      <c r="C9581" s="465">
        <v>560</v>
      </c>
      <c r="D9581" s="1163"/>
      <c r="E9581" s="1164"/>
      <c r="F9581" s="1164"/>
      <c r="G9581" s="1164"/>
      <c r="H9581" s="468">
        <v>0.1</v>
      </c>
      <c r="I9581" s="564"/>
      <c r="J9581" s="377">
        <f t="shared" si="308"/>
        <v>0</v>
      </c>
      <c r="K9581" s="557">
        <f t="shared" si="309"/>
        <v>0</v>
      </c>
      <c r="L9581" s="113"/>
      <c r="M9581" s="113"/>
    </row>
    <row r="9582" spans="2:13" s="181" customFormat="1" ht="12.75" hidden="1" customHeight="1">
      <c r="B9582" s="1186"/>
      <c r="C9582" s="465">
        <v>561</v>
      </c>
      <c r="D9582" s="1163"/>
      <c r="E9582" s="1164"/>
      <c r="F9582" s="1164"/>
      <c r="G9582" s="1164"/>
      <c r="H9582" s="468">
        <v>0.1</v>
      </c>
      <c r="I9582" s="564"/>
      <c r="J9582" s="377">
        <f t="shared" si="308"/>
        <v>0</v>
      </c>
      <c r="K9582" s="557">
        <f t="shared" si="309"/>
        <v>0</v>
      </c>
      <c r="L9582" s="113"/>
      <c r="M9582" s="113"/>
    </row>
    <row r="9583" spans="2:13" s="181" customFormat="1" ht="12.75" hidden="1" customHeight="1">
      <c r="B9583" s="1186"/>
      <c r="C9583" s="465">
        <v>562</v>
      </c>
      <c r="D9583" s="1163"/>
      <c r="E9583" s="1164"/>
      <c r="F9583" s="1164"/>
      <c r="G9583" s="1164"/>
      <c r="H9583" s="468">
        <v>0.1</v>
      </c>
      <c r="I9583" s="564"/>
      <c r="J9583" s="377">
        <f t="shared" si="308"/>
        <v>0</v>
      </c>
      <c r="K9583" s="557">
        <f t="shared" si="309"/>
        <v>0</v>
      </c>
      <c r="L9583" s="113"/>
      <c r="M9583" s="113"/>
    </row>
    <row r="9584" spans="2:13" s="181" customFormat="1" ht="12.75" hidden="1" customHeight="1">
      <c r="B9584" s="1186"/>
      <c r="C9584" s="465">
        <v>563</v>
      </c>
      <c r="D9584" s="1163"/>
      <c r="E9584" s="1164"/>
      <c r="F9584" s="1164"/>
      <c r="G9584" s="1164"/>
      <c r="H9584" s="468">
        <v>0.1</v>
      </c>
      <c r="I9584" s="564"/>
      <c r="J9584" s="377">
        <f t="shared" si="308"/>
        <v>0</v>
      </c>
      <c r="K9584" s="557">
        <f t="shared" si="309"/>
        <v>0</v>
      </c>
      <c r="L9584" s="113"/>
      <c r="M9584" s="113"/>
    </row>
    <row r="9585" spans="2:13" s="181" customFormat="1" ht="12.75" hidden="1" customHeight="1">
      <c r="B9585" s="1186"/>
      <c r="C9585" s="465">
        <v>564</v>
      </c>
      <c r="D9585" s="1163"/>
      <c r="E9585" s="1164"/>
      <c r="F9585" s="1164"/>
      <c r="G9585" s="1164"/>
      <c r="H9585" s="468">
        <v>0.1</v>
      </c>
      <c r="I9585" s="564"/>
      <c r="J9585" s="377">
        <f t="shared" si="308"/>
        <v>0</v>
      </c>
      <c r="K9585" s="557">
        <f t="shared" si="309"/>
        <v>0</v>
      </c>
      <c r="L9585" s="113"/>
      <c r="M9585" s="113"/>
    </row>
    <row r="9586" spans="2:13" s="181" customFormat="1" ht="12.75" hidden="1" customHeight="1">
      <c r="B9586" s="1186"/>
      <c r="C9586" s="465">
        <v>565</v>
      </c>
      <c r="D9586" s="1163"/>
      <c r="E9586" s="1164"/>
      <c r="F9586" s="1164"/>
      <c r="G9586" s="1164"/>
      <c r="H9586" s="468">
        <v>0.1</v>
      </c>
      <c r="I9586" s="564"/>
      <c r="J9586" s="377">
        <f t="shared" si="308"/>
        <v>0</v>
      </c>
      <c r="K9586" s="557">
        <f t="shared" si="309"/>
        <v>0</v>
      </c>
      <c r="L9586" s="113"/>
      <c r="M9586" s="113"/>
    </row>
    <row r="9587" spans="2:13" s="181" customFormat="1" ht="12.75" hidden="1" customHeight="1">
      <c r="B9587" s="1186"/>
      <c r="C9587" s="465">
        <v>566</v>
      </c>
      <c r="D9587" s="1163"/>
      <c r="E9587" s="1164"/>
      <c r="F9587" s="1164"/>
      <c r="G9587" s="1164"/>
      <c r="H9587" s="468">
        <v>0.1</v>
      </c>
      <c r="I9587" s="564"/>
      <c r="J9587" s="377">
        <f t="shared" si="308"/>
        <v>0</v>
      </c>
      <c r="K9587" s="557">
        <f t="shared" si="309"/>
        <v>0</v>
      </c>
      <c r="L9587" s="113"/>
      <c r="M9587" s="113"/>
    </row>
    <row r="9588" spans="2:13" s="181" customFormat="1" ht="12.75" hidden="1" customHeight="1">
      <c r="B9588" s="1186"/>
      <c r="C9588" s="465">
        <v>567</v>
      </c>
      <c r="D9588" s="1163"/>
      <c r="E9588" s="1164"/>
      <c r="F9588" s="1164"/>
      <c r="G9588" s="1164"/>
      <c r="H9588" s="468">
        <v>0.1</v>
      </c>
      <c r="I9588" s="564"/>
      <c r="J9588" s="377">
        <f t="shared" si="308"/>
        <v>0</v>
      </c>
      <c r="K9588" s="557">
        <f t="shared" si="309"/>
        <v>0</v>
      </c>
      <c r="L9588" s="113"/>
      <c r="M9588" s="113"/>
    </row>
    <row r="9589" spans="2:13" s="181" customFormat="1" ht="12.75" hidden="1" customHeight="1">
      <c r="B9589" s="1186"/>
      <c r="C9589" s="465">
        <v>568</v>
      </c>
      <c r="D9589" s="1163"/>
      <c r="E9589" s="1164"/>
      <c r="F9589" s="1164"/>
      <c r="G9589" s="1164"/>
      <c r="H9589" s="468">
        <v>0.1</v>
      </c>
      <c r="I9589" s="564"/>
      <c r="J9589" s="377">
        <f t="shared" si="308"/>
        <v>0</v>
      </c>
      <c r="K9589" s="557">
        <f t="shared" si="309"/>
        <v>0</v>
      </c>
      <c r="L9589" s="113"/>
      <c r="M9589" s="113"/>
    </row>
    <row r="9590" spans="2:13" s="181" customFormat="1" ht="12.75" hidden="1" customHeight="1">
      <c r="B9590" s="1186"/>
      <c r="C9590" s="465">
        <v>569</v>
      </c>
      <c r="D9590" s="1163"/>
      <c r="E9590" s="1164"/>
      <c r="F9590" s="1164"/>
      <c r="G9590" s="1164"/>
      <c r="H9590" s="468">
        <v>0.1</v>
      </c>
      <c r="I9590" s="564"/>
      <c r="J9590" s="377">
        <f t="shared" si="308"/>
        <v>0</v>
      </c>
      <c r="K9590" s="557">
        <f t="shared" si="309"/>
        <v>0</v>
      </c>
      <c r="L9590" s="113"/>
      <c r="M9590" s="113"/>
    </row>
    <row r="9591" spans="2:13" s="181" customFormat="1" ht="12.75" hidden="1" customHeight="1">
      <c r="B9591" s="1186"/>
      <c r="C9591" s="465">
        <v>570</v>
      </c>
      <c r="D9591" s="1163"/>
      <c r="E9591" s="1164"/>
      <c r="F9591" s="1164"/>
      <c r="G9591" s="1164"/>
      <c r="H9591" s="468">
        <v>0.1</v>
      </c>
      <c r="I9591" s="564"/>
      <c r="J9591" s="377">
        <f t="shared" si="308"/>
        <v>0</v>
      </c>
      <c r="K9591" s="557">
        <f t="shared" si="309"/>
        <v>0</v>
      </c>
      <c r="L9591" s="113"/>
      <c r="M9591" s="113"/>
    </row>
    <row r="9592" spans="2:13" s="181" customFormat="1" ht="12.75" hidden="1" customHeight="1">
      <c r="B9592" s="1186"/>
      <c r="C9592" s="465">
        <v>571</v>
      </c>
      <c r="D9592" s="1163"/>
      <c r="E9592" s="1164"/>
      <c r="F9592" s="1164"/>
      <c r="G9592" s="1164"/>
      <c r="H9592" s="468">
        <v>0.1</v>
      </c>
      <c r="I9592" s="564"/>
      <c r="J9592" s="377">
        <f t="shared" si="308"/>
        <v>0</v>
      </c>
      <c r="K9592" s="557">
        <f t="shared" si="309"/>
        <v>0</v>
      </c>
      <c r="L9592" s="113"/>
      <c r="M9592" s="113"/>
    </row>
    <row r="9593" spans="2:13" s="181" customFormat="1" ht="12.75" hidden="1" customHeight="1">
      <c r="B9593" s="1186"/>
      <c r="C9593" s="465">
        <v>572</v>
      </c>
      <c r="D9593" s="1163"/>
      <c r="E9593" s="1164"/>
      <c r="F9593" s="1164"/>
      <c r="G9593" s="1164"/>
      <c r="H9593" s="468">
        <v>0.1</v>
      </c>
      <c r="I9593" s="564"/>
      <c r="J9593" s="377">
        <f t="shared" si="308"/>
        <v>0</v>
      </c>
      <c r="K9593" s="557">
        <f t="shared" si="309"/>
        <v>0</v>
      </c>
      <c r="L9593" s="113"/>
      <c r="M9593" s="113"/>
    </row>
    <row r="9594" spans="2:13" s="181" customFormat="1" ht="12.75" hidden="1" customHeight="1">
      <c r="B9594" s="1186"/>
      <c r="C9594" s="465">
        <v>573</v>
      </c>
      <c r="D9594" s="1163"/>
      <c r="E9594" s="1164"/>
      <c r="F9594" s="1164"/>
      <c r="G9594" s="1164"/>
      <c r="H9594" s="468">
        <v>0.1</v>
      </c>
      <c r="I9594" s="564"/>
      <c r="J9594" s="377">
        <f t="shared" si="308"/>
        <v>0</v>
      </c>
      <c r="K9594" s="557">
        <f t="shared" si="309"/>
        <v>0</v>
      </c>
      <c r="L9594" s="113"/>
      <c r="M9594" s="113"/>
    </row>
    <row r="9595" spans="2:13" s="181" customFormat="1" ht="12.75" hidden="1" customHeight="1">
      <c r="B9595" s="1186"/>
      <c r="C9595" s="465">
        <v>574</v>
      </c>
      <c r="D9595" s="1163"/>
      <c r="E9595" s="1164"/>
      <c r="F9595" s="1164"/>
      <c r="G9595" s="1164"/>
      <c r="H9595" s="468">
        <v>0.1</v>
      </c>
      <c r="I9595" s="564"/>
      <c r="J9595" s="377">
        <f t="shared" si="308"/>
        <v>0</v>
      </c>
      <c r="K9595" s="557">
        <f t="shared" si="309"/>
        <v>0</v>
      </c>
      <c r="L9595" s="113"/>
      <c r="M9595" s="113"/>
    </row>
    <row r="9596" spans="2:13" s="181" customFormat="1" ht="12.75" hidden="1" customHeight="1">
      <c r="B9596" s="1186"/>
      <c r="C9596" s="465">
        <v>575</v>
      </c>
      <c r="D9596" s="1163"/>
      <c r="E9596" s="1164"/>
      <c r="F9596" s="1164"/>
      <c r="G9596" s="1164"/>
      <c r="H9596" s="468">
        <v>0.1</v>
      </c>
      <c r="I9596" s="564"/>
      <c r="J9596" s="377">
        <f t="shared" si="308"/>
        <v>0</v>
      </c>
      <c r="K9596" s="557">
        <f t="shared" si="309"/>
        <v>0</v>
      </c>
      <c r="L9596" s="113"/>
      <c r="M9596" s="113"/>
    </row>
    <row r="9597" spans="2:13" s="181" customFormat="1" ht="12.75" hidden="1" customHeight="1">
      <c r="B9597" s="1186"/>
      <c r="C9597" s="465">
        <v>576</v>
      </c>
      <c r="D9597" s="1163"/>
      <c r="E9597" s="1164"/>
      <c r="F9597" s="1164"/>
      <c r="G9597" s="1164"/>
      <c r="H9597" s="468">
        <v>0.1</v>
      </c>
      <c r="I9597" s="564"/>
      <c r="J9597" s="377">
        <f t="shared" si="308"/>
        <v>0</v>
      </c>
      <c r="K9597" s="557">
        <f t="shared" si="309"/>
        <v>0</v>
      </c>
      <c r="L9597" s="113"/>
      <c r="M9597" s="113"/>
    </row>
    <row r="9598" spans="2:13" s="181" customFormat="1" ht="12.75" hidden="1" customHeight="1">
      <c r="B9598" s="1186"/>
      <c r="C9598" s="465">
        <v>577</v>
      </c>
      <c r="D9598" s="1163"/>
      <c r="E9598" s="1164"/>
      <c r="F9598" s="1164"/>
      <c r="G9598" s="1164"/>
      <c r="H9598" s="468">
        <v>0.1</v>
      </c>
      <c r="I9598" s="564"/>
      <c r="J9598" s="377">
        <f t="shared" ref="J9598:J9661" si="310">$I$11027*H9598</f>
        <v>0</v>
      </c>
      <c r="K9598" s="557">
        <f t="shared" si="309"/>
        <v>0</v>
      </c>
      <c r="L9598" s="113"/>
      <c r="M9598" s="113"/>
    </row>
    <row r="9599" spans="2:13" s="181" customFormat="1" ht="12.75" hidden="1" customHeight="1">
      <c r="B9599" s="1186"/>
      <c r="C9599" s="465">
        <v>578</v>
      </c>
      <c r="D9599" s="1163"/>
      <c r="E9599" s="1164"/>
      <c r="F9599" s="1164"/>
      <c r="G9599" s="1164"/>
      <c r="H9599" s="468">
        <v>0.1</v>
      </c>
      <c r="I9599" s="564"/>
      <c r="J9599" s="377">
        <f t="shared" si="310"/>
        <v>0</v>
      </c>
      <c r="K9599" s="557">
        <f t="shared" si="309"/>
        <v>0</v>
      </c>
      <c r="L9599" s="113"/>
      <c r="M9599" s="113"/>
    </row>
    <row r="9600" spans="2:13" s="181" customFormat="1" ht="12.75" hidden="1" customHeight="1">
      <c r="B9600" s="1186"/>
      <c r="C9600" s="465">
        <v>579</v>
      </c>
      <c r="D9600" s="1163"/>
      <c r="E9600" s="1164"/>
      <c r="F9600" s="1164"/>
      <c r="G9600" s="1164"/>
      <c r="H9600" s="468">
        <v>0.1</v>
      </c>
      <c r="I9600" s="564"/>
      <c r="J9600" s="377">
        <f t="shared" si="310"/>
        <v>0</v>
      </c>
      <c r="K9600" s="557">
        <f t="shared" si="309"/>
        <v>0</v>
      </c>
      <c r="L9600" s="113"/>
      <c r="M9600" s="113"/>
    </row>
    <row r="9601" spans="2:13" s="181" customFormat="1" ht="12.75" hidden="1" customHeight="1">
      <c r="B9601" s="1186"/>
      <c r="C9601" s="465">
        <v>580</v>
      </c>
      <c r="D9601" s="1163"/>
      <c r="E9601" s="1164"/>
      <c r="F9601" s="1164"/>
      <c r="G9601" s="1164"/>
      <c r="H9601" s="468">
        <v>0.1</v>
      </c>
      <c r="I9601" s="564"/>
      <c r="J9601" s="377">
        <f t="shared" si="310"/>
        <v>0</v>
      </c>
      <c r="K9601" s="557">
        <f t="shared" si="309"/>
        <v>0</v>
      </c>
      <c r="L9601" s="113"/>
      <c r="M9601" s="113"/>
    </row>
    <row r="9602" spans="2:13" s="181" customFormat="1" ht="12.75" hidden="1" customHeight="1">
      <c r="B9602" s="1186"/>
      <c r="C9602" s="465">
        <v>581</v>
      </c>
      <c r="D9602" s="1163"/>
      <c r="E9602" s="1164"/>
      <c r="F9602" s="1164"/>
      <c r="G9602" s="1164"/>
      <c r="H9602" s="468">
        <v>0.1</v>
      </c>
      <c r="I9602" s="564"/>
      <c r="J9602" s="377">
        <f t="shared" si="310"/>
        <v>0</v>
      </c>
      <c r="K9602" s="557">
        <f t="shared" si="309"/>
        <v>0</v>
      </c>
      <c r="L9602" s="113"/>
      <c r="M9602" s="113"/>
    </row>
    <row r="9603" spans="2:13" s="181" customFormat="1" ht="12.75" hidden="1" customHeight="1">
      <c r="B9603" s="1186"/>
      <c r="C9603" s="465">
        <v>582</v>
      </c>
      <c r="D9603" s="1163"/>
      <c r="E9603" s="1164"/>
      <c r="F9603" s="1164"/>
      <c r="G9603" s="1164"/>
      <c r="H9603" s="468">
        <v>0.1</v>
      </c>
      <c r="I9603" s="564"/>
      <c r="J9603" s="377">
        <f t="shared" si="310"/>
        <v>0</v>
      </c>
      <c r="K9603" s="557">
        <f t="shared" si="309"/>
        <v>0</v>
      </c>
      <c r="L9603" s="113"/>
      <c r="M9603" s="113"/>
    </row>
    <row r="9604" spans="2:13" s="181" customFormat="1" ht="12.75" hidden="1" customHeight="1">
      <c r="B9604" s="1186"/>
      <c r="C9604" s="465">
        <v>583</v>
      </c>
      <c r="D9604" s="1163"/>
      <c r="E9604" s="1164"/>
      <c r="F9604" s="1164"/>
      <c r="G9604" s="1164"/>
      <c r="H9604" s="468">
        <v>0.1</v>
      </c>
      <c r="I9604" s="564"/>
      <c r="J9604" s="377">
        <f t="shared" si="310"/>
        <v>0</v>
      </c>
      <c r="K9604" s="557">
        <f t="shared" si="309"/>
        <v>0</v>
      </c>
      <c r="L9604" s="113"/>
      <c r="M9604" s="113"/>
    </row>
    <row r="9605" spans="2:13" s="181" customFormat="1" ht="12.75" hidden="1" customHeight="1">
      <c r="B9605" s="1186"/>
      <c r="C9605" s="465">
        <v>584</v>
      </c>
      <c r="D9605" s="1163"/>
      <c r="E9605" s="1164"/>
      <c r="F9605" s="1164"/>
      <c r="G9605" s="1164"/>
      <c r="H9605" s="468">
        <v>0.1</v>
      </c>
      <c r="I9605" s="564"/>
      <c r="J9605" s="377">
        <f t="shared" si="310"/>
        <v>0</v>
      </c>
      <c r="K9605" s="557">
        <f t="shared" si="309"/>
        <v>0</v>
      </c>
      <c r="L9605" s="113"/>
      <c r="M9605" s="113"/>
    </row>
    <row r="9606" spans="2:13" s="181" customFormat="1" ht="12.75" hidden="1" customHeight="1">
      <c r="B9606" s="1186"/>
      <c r="C9606" s="465">
        <v>585</v>
      </c>
      <c r="D9606" s="1163"/>
      <c r="E9606" s="1164"/>
      <c r="F9606" s="1164"/>
      <c r="G9606" s="1164"/>
      <c r="H9606" s="468">
        <v>0.1</v>
      </c>
      <c r="I9606" s="564"/>
      <c r="J9606" s="377">
        <f t="shared" si="310"/>
        <v>0</v>
      </c>
      <c r="K9606" s="557">
        <f t="shared" si="309"/>
        <v>0</v>
      </c>
      <c r="L9606" s="113"/>
      <c r="M9606" s="113"/>
    </row>
    <row r="9607" spans="2:13" s="181" customFormat="1" ht="12.75" hidden="1" customHeight="1">
      <c r="B9607" s="1186"/>
      <c r="C9607" s="465">
        <v>586</v>
      </c>
      <c r="D9607" s="1163"/>
      <c r="E9607" s="1164"/>
      <c r="F9607" s="1164"/>
      <c r="G9607" s="1164"/>
      <c r="H9607" s="468">
        <v>0.1</v>
      </c>
      <c r="I9607" s="564"/>
      <c r="J9607" s="377">
        <f t="shared" si="310"/>
        <v>0</v>
      </c>
      <c r="K9607" s="557">
        <f t="shared" si="309"/>
        <v>0</v>
      </c>
      <c r="L9607" s="113"/>
      <c r="M9607" s="113"/>
    </row>
    <row r="9608" spans="2:13" s="181" customFormat="1" ht="12.75" hidden="1" customHeight="1">
      <c r="B9608" s="1186"/>
      <c r="C9608" s="465">
        <v>587</v>
      </c>
      <c r="D9608" s="1163"/>
      <c r="E9608" s="1164"/>
      <c r="F9608" s="1164"/>
      <c r="G9608" s="1164"/>
      <c r="H9608" s="468">
        <v>0.1</v>
      </c>
      <c r="I9608" s="564"/>
      <c r="J9608" s="377">
        <f t="shared" si="310"/>
        <v>0</v>
      </c>
      <c r="K9608" s="557">
        <f t="shared" si="309"/>
        <v>0</v>
      </c>
      <c r="L9608" s="113"/>
      <c r="M9608" s="113"/>
    </row>
    <row r="9609" spans="2:13" s="181" customFormat="1" ht="12.75" hidden="1" customHeight="1">
      <c r="B9609" s="1186"/>
      <c r="C9609" s="465">
        <v>588</v>
      </c>
      <c r="D9609" s="1163"/>
      <c r="E9609" s="1164"/>
      <c r="F9609" s="1164"/>
      <c r="G9609" s="1164"/>
      <c r="H9609" s="468">
        <v>0.1</v>
      </c>
      <c r="I9609" s="564"/>
      <c r="J9609" s="377">
        <f t="shared" si="310"/>
        <v>0</v>
      </c>
      <c r="K9609" s="557">
        <f t="shared" si="309"/>
        <v>0</v>
      </c>
      <c r="L9609" s="113"/>
      <c r="M9609" s="113"/>
    </row>
    <row r="9610" spans="2:13" s="181" customFormat="1" ht="12.75" hidden="1" customHeight="1">
      <c r="B9610" s="1186"/>
      <c r="C9610" s="465">
        <v>589</v>
      </c>
      <c r="D9610" s="1163"/>
      <c r="E9610" s="1164"/>
      <c r="F9610" s="1164"/>
      <c r="G9610" s="1164"/>
      <c r="H9610" s="468">
        <v>0.1</v>
      </c>
      <c r="I9610" s="564"/>
      <c r="J9610" s="377">
        <f t="shared" si="310"/>
        <v>0</v>
      </c>
      <c r="K9610" s="557">
        <f t="shared" si="309"/>
        <v>0</v>
      </c>
      <c r="L9610" s="113"/>
      <c r="M9610" s="113"/>
    </row>
    <row r="9611" spans="2:13" s="181" customFormat="1" ht="12.75" hidden="1" customHeight="1">
      <c r="B9611" s="1186"/>
      <c r="C9611" s="465">
        <v>590</v>
      </c>
      <c r="D9611" s="1163"/>
      <c r="E9611" s="1164"/>
      <c r="F9611" s="1164"/>
      <c r="G9611" s="1164"/>
      <c r="H9611" s="468">
        <v>0.1</v>
      </c>
      <c r="I9611" s="564"/>
      <c r="J9611" s="377">
        <f t="shared" si="310"/>
        <v>0</v>
      </c>
      <c r="K9611" s="557">
        <f t="shared" si="309"/>
        <v>0</v>
      </c>
      <c r="L9611" s="113"/>
      <c r="M9611" s="113"/>
    </row>
    <row r="9612" spans="2:13" s="181" customFormat="1" ht="12.75" hidden="1" customHeight="1">
      <c r="B9612" s="1186"/>
      <c r="C9612" s="465">
        <v>591</v>
      </c>
      <c r="D9612" s="1163"/>
      <c r="E9612" s="1164"/>
      <c r="F9612" s="1164"/>
      <c r="G9612" s="1164"/>
      <c r="H9612" s="468">
        <v>0.1</v>
      </c>
      <c r="I9612" s="564"/>
      <c r="J9612" s="377">
        <f t="shared" si="310"/>
        <v>0</v>
      </c>
      <c r="K9612" s="557">
        <f t="shared" si="309"/>
        <v>0</v>
      </c>
      <c r="L9612" s="113"/>
      <c r="M9612" s="113"/>
    </row>
    <row r="9613" spans="2:13" s="181" customFormat="1" ht="12.75" hidden="1" customHeight="1">
      <c r="B9613" s="1186"/>
      <c r="C9613" s="465">
        <v>592</v>
      </c>
      <c r="D9613" s="1163"/>
      <c r="E9613" s="1164"/>
      <c r="F9613" s="1164"/>
      <c r="G9613" s="1164"/>
      <c r="H9613" s="468">
        <v>0.1</v>
      </c>
      <c r="I9613" s="564"/>
      <c r="J9613" s="377">
        <f t="shared" si="310"/>
        <v>0</v>
      </c>
      <c r="K9613" s="557">
        <f>IF(I9613-J9613&lt;0,0,I9613-J9613)</f>
        <v>0</v>
      </c>
      <c r="L9613" s="113"/>
      <c r="M9613" s="113"/>
    </row>
    <row r="9614" spans="2:13" s="181" customFormat="1" ht="12.75" hidden="1" customHeight="1">
      <c r="B9614" s="1186"/>
      <c r="C9614" s="465">
        <v>593</v>
      </c>
      <c r="D9614" s="1163"/>
      <c r="E9614" s="1164"/>
      <c r="F9614" s="1164"/>
      <c r="G9614" s="1164"/>
      <c r="H9614" s="468">
        <v>0.1</v>
      </c>
      <c r="I9614" s="564"/>
      <c r="J9614" s="377">
        <f t="shared" si="310"/>
        <v>0</v>
      </c>
      <c r="K9614" s="557">
        <f t="shared" ref="K9614:K9677" si="311">IF(I9614-J9614&lt;0,0,I9614-J9614)</f>
        <v>0</v>
      </c>
      <c r="L9614" s="113"/>
      <c r="M9614" s="113"/>
    </row>
    <row r="9615" spans="2:13" s="181" customFormat="1" ht="12.75" hidden="1" customHeight="1">
      <c r="B9615" s="1186"/>
      <c r="C9615" s="465">
        <v>594</v>
      </c>
      <c r="D9615" s="1163"/>
      <c r="E9615" s="1164"/>
      <c r="F9615" s="1164"/>
      <c r="G9615" s="1164"/>
      <c r="H9615" s="468">
        <v>0.1</v>
      </c>
      <c r="I9615" s="564"/>
      <c r="J9615" s="377">
        <f t="shared" si="310"/>
        <v>0</v>
      </c>
      <c r="K9615" s="557">
        <f t="shared" si="311"/>
        <v>0</v>
      </c>
      <c r="L9615" s="113"/>
      <c r="M9615" s="113"/>
    </row>
    <row r="9616" spans="2:13" s="181" customFormat="1" ht="12.75" hidden="1" customHeight="1">
      <c r="B9616" s="1186"/>
      <c r="C9616" s="465">
        <v>595</v>
      </c>
      <c r="D9616" s="1163"/>
      <c r="E9616" s="1164"/>
      <c r="F9616" s="1164"/>
      <c r="G9616" s="1164"/>
      <c r="H9616" s="468">
        <v>0.1</v>
      </c>
      <c r="I9616" s="564"/>
      <c r="J9616" s="377">
        <f t="shared" si="310"/>
        <v>0</v>
      </c>
      <c r="K9616" s="557">
        <f t="shared" si="311"/>
        <v>0</v>
      </c>
      <c r="L9616" s="113"/>
      <c r="M9616" s="113"/>
    </row>
    <row r="9617" spans="2:13" s="181" customFormat="1" ht="12.75" hidden="1" customHeight="1">
      <c r="B9617" s="1186"/>
      <c r="C9617" s="465">
        <v>596</v>
      </c>
      <c r="D9617" s="1163"/>
      <c r="E9617" s="1164"/>
      <c r="F9617" s="1164"/>
      <c r="G9617" s="1164"/>
      <c r="H9617" s="468">
        <v>0.1</v>
      </c>
      <c r="I9617" s="564"/>
      <c r="J9617" s="377">
        <f t="shared" si="310"/>
        <v>0</v>
      </c>
      <c r="K9617" s="557">
        <f t="shared" si="311"/>
        <v>0</v>
      </c>
      <c r="L9617" s="113"/>
      <c r="M9617" s="113"/>
    </row>
    <row r="9618" spans="2:13" s="181" customFormat="1" ht="12.75" hidden="1" customHeight="1">
      <c r="B9618" s="1186"/>
      <c r="C9618" s="465">
        <v>597</v>
      </c>
      <c r="D9618" s="1163"/>
      <c r="E9618" s="1164"/>
      <c r="F9618" s="1164"/>
      <c r="G9618" s="1164"/>
      <c r="H9618" s="468">
        <v>0.1</v>
      </c>
      <c r="I9618" s="564"/>
      <c r="J9618" s="377">
        <f t="shared" si="310"/>
        <v>0</v>
      </c>
      <c r="K9618" s="557">
        <f t="shared" si="311"/>
        <v>0</v>
      </c>
      <c r="L9618" s="113"/>
      <c r="M9618" s="113"/>
    </row>
    <row r="9619" spans="2:13" s="181" customFormat="1" ht="12.75" hidden="1" customHeight="1">
      <c r="B9619" s="1186"/>
      <c r="C9619" s="465">
        <v>598</v>
      </c>
      <c r="D9619" s="1163"/>
      <c r="E9619" s="1164"/>
      <c r="F9619" s="1164"/>
      <c r="G9619" s="1164"/>
      <c r="H9619" s="468">
        <v>0.1</v>
      </c>
      <c r="I9619" s="564"/>
      <c r="J9619" s="377">
        <f t="shared" si="310"/>
        <v>0</v>
      </c>
      <c r="K9619" s="557">
        <f t="shared" si="311"/>
        <v>0</v>
      </c>
      <c r="L9619" s="113"/>
      <c r="M9619" s="113"/>
    </row>
    <row r="9620" spans="2:13" s="181" customFormat="1" ht="12.75" hidden="1" customHeight="1">
      <c r="B9620" s="1186"/>
      <c r="C9620" s="465">
        <v>599</v>
      </c>
      <c r="D9620" s="1163"/>
      <c r="E9620" s="1164"/>
      <c r="F9620" s="1164"/>
      <c r="G9620" s="1164"/>
      <c r="H9620" s="468">
        <v>0.1</v>
      </c>
      <c r="I9620" s="564"/>
      <c r="J9620" s="377">
        <f t="shared" si="310"/>
        <v>0</v>
      </c>
      <c r="K9620" s="557">
        <f t="shared" si="311"/>
        <v>0</v>
      </c>
      <c r="L9620" s="113"/>
      <c r="M9620" s="113"/>
    </row>
    <row r="9621" spans="2:13" s="181" customFormat="1" ht="12.75" hidden="1" customHeight="1">
      <c r="B9621" s="1186"/>
      <c r="C9621" s="465">
        <v>600</v>
      </c>
      <c r="D9621" s="1163"/>
      <c r="E9621" s="1164"/>
      <c r="F9621" s="1164"/>
      <c r="G9621" s="1164"/>
      <c r="H9621" s="468">
        <v>0.1</v>
      </c>
      <c r="I9621" s="564"/>
      <c r="J9621" s="377">
        <f t="shared" si="310"/>
        <v>0</v>
      </c>
      <c r="K9621" s="557">
        <f t="shared" si="311"/>
        <v>0</v>
      </c>
      <c r="L9621" s="113"/>
      <c r="M9621" s="113"/>
    </row>
    <row r="9622" spans="2:13" s="181" customFormat="1" ht="12.75" hidden="1" customHeight="1">
      <c r="B9622" s="1186"/>
      <c r="C9622" s="465">
        <v>601</v>
      </c>
      <c r="D9622" s="1163"/>
      <c r="E9622" s="1164"/>
      <c r="F9622" s="1164"/>
      <c r="G9622" s="1164"/>
      <c r="H9622" s="468">
        <v>0.1</v>
      </c>
      <c r="I9622" s="564"/>
      <c r="J9622" s="377">
        <f t="shared" si="310"/>
        <v>0</v>
      </c>
      <c r="K9622" s="557">
        <f t="shared" si="311"/>
        <v>0</v>
      </c>
      <c r="L9622" s="113"/>
      <c r="M9622" s="113"/>
    </row>
    <row r="9623" spans="2:13" s="181" customFormat="1" ht="12.75" hidden="1" customHeight="1">
      <c r="B9623" s="1186"/>
      <c r="C9623" s="465">
        <v>602</v>
      </c>
      <c r="D9623" s="1163"/>
      <c r="E9623" s="1164"/>
      <c r="F9623" s="1164"/>
      <c r="G9623" s="1164"/>
      <c r="H9623" s="468">
        <v>0.1</v>
      </c>
      <c r="I9623" s="564"/>
      <c r="J9623" s="377">
        <f t="shared" si="310"/>
        <v>0</v>
      </c>
      <c r="K9623" s="557">
        <f t="shared" si="311"/>
        <v>0</v>
      </c>
      <c r="L9623" s="113"/>
      <c r="M9623" s="113"/>
    </row>
    <row r="9624" spans="2:13" s="181" customFormat="1" ht="12.75" hidden="1" customHeight="1">
      <c r="B9624" s="1186"/>
      <c r="C9624" s="465">
        <v>603</v>
      </c>
      <c r="D9624" s="1163"/>
      <c r="E9624" s="1164"/>
      <c r="F9624" s="1164"/>
      <c r="G9624" s="1164"/>
      <c r="H9624" s="468">
        <v>0.1</v>
      </c>
      <c r="I9624" s="564"/>
      <c r="J9624" s="377">
        <f t="shared" si="310"/>
        <v>0</v>
      </c>
      <c r="K9624" s="557">
        <f t="shared" si="311"/>
        <v>0</v>
      </c>
      <c r="L9624" s="113"/>
      <c r="M9624" s="113"/>
    </row>
    <row r="9625" spans="2:13" s="181" customFormat="1" ht="12.75" hidden="1" customHeight="1">
      <c r="B9625" s="1186"/>
      <c r="C9625" s="465">
        <v>604</v>
      </c>
      <c r="D9625" s="1163"/>
      <c r="E9625" s="1164"/>
      <c r="F9625" s="1164"/>
      <c r="G9625" s="1164"/>
      <c r="H9625" s="468">
        <v>0.1</v>
      </c>
      <c r="I9625" s="564"/>
      <c r="J9625" s="377">
        <f t="shared" si="310"/>
        <v>0</v>
      </c>
      <c r="K9625" s="557">
        <f t="shared" si="311"/>
        <v>0</v>
      </c>
      <c r="L9625" s="113"/>
      <c r="M9625" s="113"/>
    </row>
    <row r="9626" spans="2:13" s="181" customFormat="1" ht="12.75" hidden="1" customHeight="1">
      <c r="B9626" s="1186"/>
      <c r="C9626" s="465">
        <v>605</v>
      </c>
      <c r="D9626" s="1163"/>
      <c r="E9626" s="1164"/>
      <c r="F9626" s="1164"/>
      <c r="G9626" s="1164"/>
      <c r="H9626" s="468">
        <v>0.1</v>
      </c>
      <c r="I9626" s="564"/>
      <c r="J9626" s="377">
        <f t="shared" si="310"/>
        <v>0</v>
      </c>
      <c r="K9626" s="557">
        <f t="shared" si="311"/>
        <v>0</v>
      </c>
      <c r="L9626" s="113"/>
      <c r="M9626" s="113"/>
    </row>
    <row r="9627" spans="2:13" s="181" customFormat="1" ht="12.75" hidden="1" customHeight="1">
      <c r="B9627" s="1186"/>
      <c r="C9627" s="465">
        <v>606</v>
      </c>
      <c r="D9627" s="1163"/>
      <c r="E9627" s="1164"/>
      <c r="F9627" s="1164"/>
      <c r="G9627" s="1164"/>
      <c r="H9627" s="468">
        <v>0.1</v>
      </c>
      <c r="I9627" s="564"/>
      <c r="J9627" s="377">
        <f t="shared" si="310"/>
        <v>0</v>
      </c>
      <c r="K9627" s="557">
        <f t="shared" si="311"/>
        <v>0</v>
      </c>
      <c r="L9627" s="113"/>
      <c r="M9627" s="113"/>
    </row>
    <row r="9628" spans="2:13" s="181" customFormat="1" ht="12.75" hidden="1" customHeight="1">
      <c r="B9628" s="1186"/>
      <c r="C9628" s="465">
        <v>607</v>
      </c>
      <c r="D9628" s="1163"/>
      <c r="E9628" s="1164"/>
      <c r="F9628" s="1164"/>
      <c r="G9628" s="1164"/>
      <c r="H9628" s="468">
        <v>0.1</v>
      </c>
      <c r="I9628" s="564"/>
      <c r="J9628" s="377">
        <f t="shared" si="310"/>
        <v>0</v>
      </c>
      <c r="K9628" s="557">
        <f t="shared" si="311"/>
        <v>0</v>
      </c>
      <c r="L9628" s="113"/>
      <c r="M9628" s="113"/>
    </row>
    <row r="9629" spans="2:13" s="181" customFormat="1" ht="12.75" hidden="1" customHeight="1">
      <c r="B9629" s="1186"/>
      <c r="C9629" s="465">
        <v>608</v>
      </c>
      <c r="D9629" s="1163"/>
      <c r="E9629" s="1164"/>
      <c r="F9629" s="1164"/>
      <c r="G9629" s="1164"/>
      <c r="H9629" s="468">
        <v>0.1</v>
      </c>
      <c r="I9629" s="564"/>
      <c r="J9629" s="377">
        <f t="shared" si="310"/>
        <v>0</v>
      </c>
      <c r="K9629" s="557">
        <f t="shared" si="311"/>
        <v>0</v>
      </c>
      <c r="L9629" s="113"/>
      <c r="M9629" s="113"/>
    </row>
    <row r="9630" spans="2:13" s="181" customFormat="1" ht="12.75" hidden="1" customHeight="1">
      <c r="B9630" s="1186"/>
      <c r="C9630" s="465">
        <v>609</v>
      </c>
      <c r="D9630" s="1163"/>
      <c r="E9630" s="1164"/>
      <c r="F9630" s="1164"/>
      <c r="G9630" s="1164"/>
      <c r="H9630" s="468">
        <v>0.1</v>
      </c>
      <c r="I9630" s="564"/>
      <c r="J9630" s="377">
        <f t="shared" si="310"/>
        <v>0</v>
      </c>
      <c r="K9630" s="557">
        <f t="shared" si="311"/>
        <v>0</v>
      </c>
      <c r="L9630" s="113"/>
      <c r="M9630" s="113"/>
    </row>
    <row r="9631" spans="2:13" s="181" customFormat="1" ht="12.75" hidden="1" customHeight="1">
      <c r="B9631" s="1186"/>
      <c r="C9631" s="465">
        <v>610</v>
      </c>
      <c r="D9631" s="1163"/>
      <c r="E9631" s="1164"/>
      <c r="F9631" s="1164"/>
      <c r="G9631" s="1164"/>
      <c r="H9631" s="468">
        <v>0.1</v>
      </c>
      <c r="I9631" s="564"/>
      <c r="J9631" s="377">
        <f t="shared" si="310"/>
        <v>0</v>
      </c>
      <c r="K9631" s="557">
        <f t="shared" si="311"/>
        <v>0</v>
      </c>
      <c r="L9631" s="113"/>
      <c r="M9631" s="113"/>
    </row>
    <row r="9632" spans="2:13" s="181" customFormat="1" ht="12.75" hidden="1" customHeight="1">
      <c r="B9632" s="1186"/>
      <c r="C9632" s="465">
        <v>611</v>
      </c>
      <c r="D9632" s="1163"/>
      <c r="E9632" s="1164"/>
      <c r="F9632" s="1164"/>
      <c r="G9632" s="1164"/>
      <c r="H9632" s="468">
        <v>0.1</v>
      </c>
      <c r="I9632" s="564"/>
      <c r="J9632" s="377">
        <f t="shared" si="310"/>
        <v>0</v>
      </c>
      <c r="K9632" s="557">
        <f t="shared" si="311"/>
        <v>0</v>
      </c>
      <c r="L9632" s="113"/>
      <c r="M9632" s="113"/>
    </row>
    <row r="9633" spans="2:13" s="181" customFormat="1" ht="12.75" hidden="1" customHeight="1">
      <c r="B9633" s="1186"/>
      <c r="C9633" s="465">
        <v>612</v>
      </c>
      <c r="D9633" s="1163"/>
      <c r="E9633" s="1164"/>
      <c r="F9633" s="1164"/>
      <c r="G9633" s="1164"/>
      <c r="H9633" s="468">
        <v>0.1</v>
      </c>
      <c r="I9633" s="564"/>
      <c r="J9633" s="377">
        <f t="shared" si="310"/>
        <v>0</v>
      </c>
      <c r="K9633" s="557">
        <f t="shared" si="311"/>
        <v>0</v>
      </c>
      <c r="L9633" s="113"/>
      <c r="M9633" s="113"/>
    </row>
    <row r="9634" spans="2:13" s="181" customFormat="1" ht="12.75" hidden="1" customHeight="1">
      <c r="B9634" s="1186"/>
      <c r="C9634" s="465">
        <v>613</v>
      </c>
      <c r="D9634" s="1163"/>
      <c r="E9634" s="1164"/>
      <c r="F9634" s="1164"/>
      <c r="G9634" s="1164"/>
      <c r="H9634" s="468">
        <v>0.1</v>
      </c>
      <c r="I9634" s="564"/>
      <c r="J9634" s="377">
        <f t="shared" si="310"/>
        <v>0</v>
      </c>
      <c r="K9634" s="557">
        <f t="shared" si="311"/>
        <v>0</v>
      </c>
      <c r="L9634" s="113"/>
      <c r="M9634" s="113"/>
    </row>
    <row r="9635" spans="2:13" s="181" customFormat="1" ht="12.75" hidden="1" customHeight="1">
      <c r="B9635" s="1186"/>
      <c r="C9635" s="465">
        <v>614</v>
      </c>
      <c r="D9635" s="1163"/>
      <c r="E9635" s="1164"/>
      <c r="F9635" s="1164"/>
      <c r="G9635" s="1164"/>
      <c r="H9635" s="468">
        <v>0.1</v>
      </c>
      <c r="I9635" s="564"/>
      <c r="J9635" s="377">
        <f t="shared" si="310"/>
        <v>0</v>
      </c>
      <c r="K9635" s="557">
        <f t="shared" si="311"/>
        <v>0</v>
      </c>
      <c r="L9635" s="113"/>
      <c r="M9635" s="113"/>
    </row>
    <row r="9636" spans="2:13" s="181" customFormat="1" ht="12.75" hidden="1" customHeight="1">
      <c r="B9636" s="1186"/>
      <c r="C9636" s="465">
        <v>615</v>
      </c>
      <c r="D9636" s="1163"/>
      <c r="E9636" s="1164"/>
      <c r="F9636" s="1164"/>
      <c r="G9636" s="1164"/>
      <c r="H9636" s="468">
        <v>0.1</v>
      </c>
      <c r="I9636" s="564"/>
      <c r="J9636" s="377">
        <f t="shared" si="310"/>
        <v>0</v>
      </c>
      <c r="K9636" s="557">
        <f t="shared" si="311"/>
        <v>0</v>
      </c>
      <c r="L9636" s="113"/>
      <c r="M9636" s="113"/>
    </row>
    <row r="9637" spans="2:13" s="181" customFormat="1" ht="12.75" hidden="1" customHeight="1">
      <c r="B9637" s="1186"/>
      <c r="C9637" s="465">
        <v>616</v>
      </c>
      <c r="D9637" s="1163"/>
      <c r="E9637" s="1164"/>
      <c r="F9637" s="1164"/>
      <c r="G9637" s="1164"/>
      <c r="H9637" s="468">
        <v>0.1</v>
      </c>
      <c r="I9637" s="564"/>
      <c r="J9637" s="377">
        <f t="shared" si="310"/>
        <v>0</v>
      </c>
      <c r="K9637" s="557">
        <f t="shared" si="311"/>
        <v>0</v>
      </c>
      <c r="L9637" s="113"/>
      <c r="M9637" s="113"/>
    </row>
    <row r="9638" spans="2:13" s="181" customFormat="1" ht="12.75" hidden="1" customHeight="1">
      <c r="B9638" s="1186"/>
      <c r="C9638" s="465">
        <v>617</v>
      </c>
      <c r="D9638" s="1163"/>
      <c r="E9638" s="1164"/>
      <c r="F9638" s="1164"/>
      <c r="G9638" s="1164"/>
      <c r="H9638" s="468">
        <v>0.1</v>
      </c>
      <c r="I9638" s="564"/>
      <c r="J9638" s="377">
        <f t="shared" si="310"/>
        <v>0</v>
      </c>
      <c r="K9638" s="557">
        <f t="shared" si="311"/>
        <v>0</v>
      </c>
      <c r="L9638" s="113"/>
      <c r="M9638" s="113"/>
    </row>
    <row r="9639" spans="2:13" s="181" customFormat="1" ht="12.75" hidden="1" customHeight="1">
      <c r="B9639" s="1186"/>
      <c r="C9639" s="465">
        <v>618</v>
      </c>
      <c r="D9639" s="1163"/>
      <c r="E9639" s="1164"/>
      <c r="F9639" s="1164"/>
      <c r="G9639" s="1164"/>
      <c r="H9639" s="468">
        <v>0.1</v>
      </c>
      <c r="I9639" s="564"/>
      <c r="J9639" s="377">
        <f t="shared" si="310"/>
        <v>0</v>
      </c>
      <c r="K9639" s="557">
        <f t="shared" si="311"/>
        <v>0</v>
      </c>
      <c r="L9639" s="113"/>
      <c r="M9639" s="113"/>
    </row>
    <row r="9640" spans="2:13" s="181" customFormat="1" ht="12.75" hidden="1" customHeight="1">
      <c r="B9640" s="1186"/>
      <c r="C9640" s="465">
        <v>619</v>
      </c>
      <c r="D9640" s="1163"/>
      <c r="E9640" s="1164"/>
      <c r="F9640" s="1164"/>
      <c r="G9640" s="1164"/>
      <c r="H9640" s="468">
        <v>0.1</v>
      </c>
      <c r="I9640" s="564"/>
      <c r="J9640" s="377">
        <f t="shared" si="310"/>
        <v>0</v>
      </c>
      <c r="K9640" s="557">
        <f t="shared" si="311"/>
        <v>0</v>
      </c>
      <c r="L9640" s="113"/>
      <c r="M9640" s="113"/>
    </row>
    <row r="9641" spans="2:13" s="181" customFormat="1" ht="12.75" hidden="1" customHeight="1">
      <c r="B9641" s="1186"/>
      <c r="C9641" s="465">
        <v>620</v>
      </c>
      <c r="D9641" s="1163"/>
      <c r="E9641" s="1164"/>
      <c r="F9641" s="1164"/>
      <c r="G9641" s="1164"/>
      <c r="H9641" s="468">
        <v>0.1</v>
      </c>
      <c r="I9641" s="564"/>
      <c r="J9641" s="377">
        <f t="shared" si="310"/>
        <v>0</v>
      </c>
      <c r="K9641" s="557">
        <f t="shared" si="311"/>
        <v>0</v>
      </c>
      <c r="L9641" s="113"/>
      <c r="M9641" s="113"/>
    </row>
    <row r="9642" spans="2:13" s="181" customFormat="1" ht="12.75" hidden="1" customHeight="1">
      <c r="B9642" s="1186"/>
      <c r="C9642" s="465">
        <v>621</v>
      </c>
      <c r="D9642" s="1163"/>
      <c r="E9642" s="1164"/>
      <c r="F9642" s="1164"/>
      <c r="G9642" s="1164"/>
      <c r="H9642" s="468">
        <v>0.1</v>
      </c>
      <c r="I9642" s="564"/>
      <c r="J9642" s="377">
        <f t="shared" si="310"/>
        <v>0</v>
      </c>
      <c r="K9642" s="557">
        <f t="shared" si="311"/>
        <v>0</v>
      </c>
      <c r="L9642" s="113"/>
      <c r="M9642" s="113"/>
    </row>
    <row r="9643" spans="2:13" s="181" customFormat="1" ht="12.75" hidden="1" customHeight="1">
      <c r="B9643" s="1186"/>
      <c r="C9643" s="465">
        <v>622</v>
      </c>
      <c r="D9643" s="1163"/>
      <c r="E9643" s="1164"/>
      <c r="F9643" s="1164"/>
      <c r="G9643" s="1164"/>
      <c r="H9643" s="468">
        <v>0.1</v>
      </c>
      <c r="I9643" s="564"/>
      <c r="J9643" s="377">
        <f t="shared" si="310"/>
        <v>0</v>
      </c>
      <c r="K9643" s="557">
        <f t="shared" si="311"/>
        <v>0</v>
      </c>
      <c r="L9643" s="113"/>
      <c r="M9643" s="113"/>
    </row>
    <row r="9644" spans="2:13" s="181" customFormat="1" ht="12.75" hidden="1" customHeight="1">
      <c r="B9644" s="1186"/>
      <c r="C9644" s="465">
        <v>623</v>
      </c>
      <c r="D9644" s="1163"/>
      <c r="E9644" s="1164"/>
      <c r="F9644" s="1164"/>
      <c r="G9644" s="1164"/>
      <c r="H9644" s="468">
        <v>0.1</v>
      </c>
      <c r="I9644" s="564"/>
      <c r="J9644" s="377">
        <f t="shared" si="310"/>
        <v>0</v>
      </c>
      <c r="K9644" s="557">
        <f t="shared" si="311"/>
        <v>0</v>
      </c>
      <c r="L9644" s="113"/>
      <c r="M9644" s="113"/>
    </row>
    <row r="9645" spans="2:13" s="181" customFormat="1" ht="12.75" hidden="1" customHeight="1">
      <c r="B9645" s="1186"/>
      <c r="C9645" s="465">
        <v>624</v>
      </c>
      <c r="D9645" s="1163"/>
      <c r="E9645" s="1164"/>
      <c r="F9645" s="1164"/>
      <c r="G9645" s="1164"/>
      <c r="H9645" s="468">
        <v>0.1</v>
      </c>
      <c r="I9645" s="564"/>
      <c r="J9645" s="377">
        <f t="shared" si="310"/>
        <v>0</v>
      </c>
      <c r="K9645" s="557">
        <f t="shared" si="311"/>
        <v>0</v>
      </c>
      <c r="L9645" s="113"/>
      <c r="M9645" s="113"/>
    </row>
    <row r="9646" spans="2:13" s="181" customFormat="1" ht="12.75" hidden="1" customHeight="1">
      <c r="B9646" s="1186"/>
      <c r="C9646" s="465">
        <v>625</v>
      </c>
      <c r="D9646" s="1163"/>
      <c r="E9646" s="1164"/>
      <c r="F9646" s="1164"/>
      <c r="G9646" s="1164"/>
      <c r="H9646" s="468">
        <v>0.1</v>
      </c>
      <c r="I9646" s="564"/>
      <c r="J9646" s="377">
        <f t="shared" si="310"/>
        <v>0</v>
      </c>
      <c r="K9646" s="557">
        <f t="shared" si="311"/>
        <v>0</v>
      </c>
      <c r="L9646" s="113"/>
      <c r="M9646" s="113"/>
    </row>
    <row r="9647" spans="2:13" s="181" customFormat="1" ht="12.75" hidden="1" customHeight="1">
      <c r="B9647" s="1186"/>
      <c r="C9647" s="465">
        <v>626</v>
      </c>
      <c r="D9647" s="1163"/>
      <c r="E9647" s="1164"/>
      <c r="F9647" s="1164"/>
      <c r="G9647" s="1164"/>
      <c r="H9647" s="468">
        <v>0.1</v>
      </c>
      <c r="I9647" s="564"/>
      <c r="J9647" s="377">
        <f t="shared" si="310"/>
        <v>0</v>
      </c>
      <c r="K9647" s="557">
        <f t="shared" si="311"/>
        <v>0</v>
      </c>
      <c r="L9647" s="113"/>
      <c r="M9647" s="113"/>
    </row>
    <row r="9648" spans="2:13" s="181" customFormat="1" ht="12.75" hidden="1" customHeight="1">
      <c r="B9648" s="1186"/>
      <c r="C9648" s="465">
        <v>627</v>
      </c>
      <c r="D9648" s="1163"/>
      <c r="E9648" s="1164"/>
      <c r="F9648" s="1164"/>
      <c r="G9648" s="1164"/>
      <c r="H9648" s="468">
        <v>0.1</v>
      </c>
      <c r="I9648" s="564"/>
      <c r="J9648" s="377">
        <f t="shared" si="310"/>
        <v>0</v>
      </c>
      <c r="K9648" s="557">
        <f t="shared" si="311"/>
        <v>0</v>
      </c>
      <c r="L9648" s="113"/>
      <c r="M9648" s="113"/>
    </row>
    <row r="9649" spans="2:13" s="181" customFormat="1" ht="12.75" hidden="1" customHeight="1">
      <c r="B9649" s="1186"/>
      <c r="C9649" s="465">
        <v>628</v>
      </c>
      <c r="D9649" s="1163"/>
      <c r="E9649" s="1164"/>
      <c r="F9649" s="1164"/>
      <c r="G9649" s="1164"/>
      <c r="H9649" s="468">
        <v>0.1</v>
      </c>
      <c r="I9649" s="564"/>
      <c r="J9649" s="377">
        <f t="shared" si="310"/>
        <v>0</v>
      </c>
      <c r="K9649" s="557">
        <f t="shared" si="311"/>
        <v>0</v>
      </c>
      <c r="L9649" s="113"/>
      <c r="M9649" s="113"/>
    </row>
    <row r="9650" spans="2:13" s="181" customFormat="1" ht="12.75" hidden="1" customHeight="1">
      <c r="B9650" s="1186"/>
      <c r="C9650" s="465">
        <v>629</v>
      </c>
      <c r="D9650" s="1163"/>
      <c r="E9650" s="1164"/>
      <c r="F9650" s="1164"/>
      <c r="G9650" s="1164"/>
      <c r="H9650" s="468">
        <v>0.1</v>
      </c>
      <c r="I9650" s="564"/>
      <c r="J9650" s="377">
        <f t="shared" si="310"/>
        <v>0</v>
      </c>
      <c r="K9650" s="557">
        <f t="shared" si="311"/>
        <v>0</v>
      </c>
      <c r="L9650" s="113"/>
      <c r="M9650" s="113"/>
    </row>
    <row r="9651" spans="2:13" s="181" customFormat="1" ht="12.75" hidden="1" customHeight="1">
      <c r="B9651" s="1186"/>
      <c r="C9651" s="465">
        <v>630</v>
      </c>
      <c r="D9651" s="1163"/>
      <c r="E9651" s="1164"/>
      <c r="F9651" s="1164"/>
      <c r="G9651" s="1164"/>
      <c r="H9651" s="468">
        <v>0.1</v>
      </c>
      <c r="I9651" s="564"/>
      <c r="J9651" s="377">
        <f t="shared" si="310"/>
        <v>0</v>
      </c>
      <c r="K9651" s="557">
        <f t="shared" si="311"/>
        <v>0</v>
      </c>
      <c r="L9651" s="113"/>
      <c r="M9651" s="113"/>
    </row>
    <row r="9652" spans="2:13" s="181" customFormat="1" ht="12.75" hidden="1" customHeight="1">
      <c r="B9652" s="1186"/>
      <c r="C9652" s="465">
        <v>631</v>
      </c>
      <c r="D9652" s="1163"/>
      <c r="E9652" s="1164"/>
      <c r="F9652" s="1164"/>
      <c r="G9652" s="1164"/>
      <c r="H9652" s="468">
        <v>0.1</v>
      </c>
      <c r="I9652" s="564"/>
      <c r="J9652" s="377">
        <f t="shared" si="310"/>
        <v>0</v>
      </c>
      <c r="K9652" s="557">
        <f t="shared" si="311"/>
        <v>0</v>
      </c>
      <c r="L9652" s="113"/>
      <c r="M9652" s="113"/>
    </row>
    <row r="9653" spans="2:13" s="181" customFormat="1" ht="12.75" hidden="1" customHeight="1">
      <c r="B9653" s="1186"/>
      <c r="C9653" s="465">
        <v>632</v>
      </c>
      <c r="D9653" s="1163"/>
      <c r="E9653" s="1164"/>
      <c r="F9653" s="1164"/>
      <c r="G9653" s="1164"/>
      <c r="H9653" s="468">
        <v>0.1</v>
      </c>
      <c r="I9653" s="564"/>
      <c r="J9653" s="377">
        <f t="shared" si="310"/>
        <v>0</v>
      </c>
      <c r="K9653" s="557">
        <f t="shared" si="311"/>
        <v>0</v>
      </c>
      <c r="L9653" s="113"/>
      <c r="M9653" s="113"/>
    </row>
    <row r="9654" spans="2:13" s="181" customFormat="1" ht="12.75" hidden="1" customHeight="1">
      <c r="B9654" s="1186"/>
      <c r="C9654" s="465">
        <v>633</v>
      </c>
      <c r="D9654" s="1163"/>
      <c r="E9654" s="1164"/>
      <c r="F9654" s="1164"/>
      <c r="G9654" s="1164"/>
      <c r="H9654" s="468">
        <v>0.1</v>
      </c>
      <c r="I9654" s="564"/>
      <c r="J9654" s="377">
        <f t="shared" si="310"/>
        <v>0</v>
      </c>
      <c r="K9654" s="557">
        <f t="shared" si="311"/>
        <v>0</v>
      </c>
      <c r="L9654" s="113"/>
      <c r="M9654" s="113"/>
    </row>
    <row r="9655" spans="2:13" s="181" customFormat="1" ht="12.75" hidden="1" customHeight="1">
      <c r="B9655" s="1186"/>
      <c r="C9655" s="465">
        <v>634</v>
      </c>
      <c r="D9655" s="1163"/>
      <c r="E9655" s="1164"/>
      <c r="F9655" s="1164"/>
      <c r="G9655" s="1164"/>
      <c r="H9655" s="468">
        <v>0.1</v>
      </c>
      <c r="I9655" s="564"/>
      <c r="J9655" s="377">
        <f t="shared" si="310"/>
        <v>0</v>
      </c>
      <c r="K9655" s="557">
        <f t="shared" si="311"/>
        <v>0</v>
      </c>
      <c r="L9655" s="113"/>
      <c r="M9655" s="113"/>
    </row>
    <row r="9656" spans="2:13" s="181" customFormat="1" ht="12.75" hidden="1" customHeight="1">
      <c r="B9656" s="1186"/>
      <c r="C9656" s="465">
        <v>635</v>
      </c>
      <c r="D9656" s="1163"/>
      <c r="E9656" s="1164"/>
      <c r="F9656" s="1164"/>
      <c r="G9656" s="1164"/>
      <c r="H9656" s="468">
        <v>0.1</v>
      </c>
      <c r="I9656" s="564"/>
      <c r="J9656" s="377">
        <f t="shared" si="310"/>
        <v>0</v>
      </c>
      <c r="K9656" s="557">
        <f t="shared" si="311"/>
        <v>0</v>
      </c>
      <c r="L9656" s="113"/>
      <c r="M9656" s="113"/>
    </row>
    <row r="9657" spans="2:13" s="181" customFormat="1" ht="12.75" hidden="1" customHeight="1">
      <c r="B9657" s="1186"/>
      <c r="C9657" s="465">
        <v>636</v>
      </c>
      <c r="D9657" s="1163"/>
      <c r="E9657" s="1164"/>
      <c r="F9657" s="1164"/>
      <c r="G9657" s="1164"/>
      <c r="H9657" s="468">
        <v>0.1</v>
      </c>
      <c r="I9657" s="564"/>
      <c r="J9657" s="377">
        <f t="shared" si="310"/>
        <v>0</v>
      </c>
      <c r="K9657" s="557">
        <f t="shared" si="311"/>
        <v>0</v>
      </c>
      <c r="L9657" s="113"/>
      <c r="M9657" s="113"/>
    </row>
    <row r="9658" spans="2:13" s="181" customFormat="1" ht="12.75" hidden="1" customHeight="1">
      <c r="B9658" s="1186"/>
      <c r="C9658" s="465">
        <v>637</v>
      </c>
      <c r="D9658" s="1163"/>
      <c r="E9658" s="1164"/>
      <c r="F9658" s="1164"/>
      <c r="G9658" s="1164"/>
      <c r="H9658" s="468">
        <v>0.1</v>
      </c>
      <c r="I9658" s="564"/>
      <c r="J9658" s="377">
        <f t="shared" si="310"/>
        <v>0</v>
      </c>
      <c r="K9658" s="557">
        <f t="shared" si="311"/>
        <v>0</v>
      </c>
      <c r="L9658" s="113"/>
      <c r="M9658" s="113"/>
    </row>
    <row r="9659" spans="2:13" s="181" customFormat="1" ht="12.75" hidden="1" customHeight="1">
      <c r="B9659" s="1186"/>
      <c r="C9659" s="465">
        <v>638</v>
      </c>
      <c r="D9659" s="1163"/>
      <c r="E9659" s="1164"/>
      <c r="F9659" s="1164"/>
      <c r="G9659" s="1164"/>
      <c r="H9659" s="468">
        <v>0.1</v>
      </c>
      <c r="I9659" s="564"/>
      <c r="J9659" s="377">
        <f t="shared" si="310"/>
        <v>0</v>
      </c>
      <c r="K9659" s="557">
        <f t="shared" si="311"/>
        <v>0</v>
      </c>
      <c r="L9659" s="113"/>
      <c r="M9659" s="113"/>
    </row>
    <row r="9660" spans="2:13" s="181" customFormat="1" ht="12.75" hidden="1" customHeight="1">
      <c r="B9660" s="1186"/>
      <c r="C9660" s="465">
        <v>639</v>
      </c>
      <c r="D9660" s="1163"/>
      <c r="E9660" s="1164"/>
      <c r="F9660" s="1164"/>
      <c r="G9660" s="1164"/>
      <c r="H9660" s="468">
        <v>0.1</v>
      </c>
      <c r="I9660" s="564"/>
      <c r="J9660" s="377">
        <f t="shared" si="310"/>
        <v>0</v>
      </c>
      <c r="K9660" s="557">
        <f t="shared" si="311"/>
        <v>0</v>
      </c>
      <c r="L9660" s="113"/>
      <c r="M9660" s="113"/>
    </row>
    <row r="9661" spans="2:13" s="181" customFormat="1" ht="12.75" hidden="1" customHeight="1">
      <c r="B9661" s="1186"/>
      <c r="C9661" s="465">
        <v>640</v>
      </c>
      <c r="D9661" s="1163"/>
      <c r="E9661" s="1164"/>
      <c r="F9661" s="1164"/>
      <c r="G9661" s="1164"/>
      <c r="H9661" s="468">
        <v>0.1</v>
      </c>
      <c r="I9661" s="564"/>
      <c r="J9661" s="377">
        <f t="shared" si="310"/>
        <v>0</v>
      </c>
      <c r="K9661" s="557">
        <f t="shared" si="311"/>
        <v>0</v>
      </c>
      <c r="L9661" s="113"/>
      <c r="M9661" s="113"/>
    </row>
    <row r="9662" spans="2:13" s="181" customFormat="1" ht="12.75" hidden="1" customHeight="1">
      <c r="B9662" s="1186"/>
      <c r="C9662" s="465">
        <v>641</v>
      </c>
      <c r="D9662" s="1163"/>
      <c r="E9662" s="1164"/>
      <c r="F9662" s="1164"/>
      <c r="G9662" s="1164"/>
      <c r="H9662" s="468">
        <v>0.1</v>
      </c>
      <c r="I9662" s="564"/>
      <c r="J9662" s="377">
        <f t="shared" ref="J9662:J9725" si="312">$I$11027*H9662</f>
        <v>0</v>
      </c>
      <c r="K9662" s="557">
        <f t="shared" si="311"/>
        <v>0</v>
      </c>
      <c r="L9662" s="113"/>
      <c r="M9662" s="113"/>
    </row>
    <row r="9663" spans="2:13" s="181" customFormat="1" ht="12.75" hidden="1" customHeight="1">
      <c r="B9663" s="1186"/>
      <c r="C9663" s="465">
        <v>642</v>
      </c>
      <c r="D9663" s="1163"/>
      <c r="E9663" s="1164"/>
      <c r="F9663" s="1164"/>
      <c r="G9663" s="1164"/>
      <c r="H9663" s="468">
        <v>0.1</v>
      </c>
      <c r="I9663" s="564"/>
      <c r="J9663" s="377">
        <f t="shared" si="312"/>
        <v>0</v>
      </c>
      <c r="K9663" s="557">
        <f t="shared" si="311"/>
        <v>0</v>
      </c>
      <c r="L9663" s="113"/>
      <c r="M9663" s="113"/>
    </row>
    <row r="9664" spans="2:13" s="181" customFormat="1" ht="12.75" hidden="1" customHeight="1">
      <c r="B9664" s="1186"/>
      <c r="C9664" s="465">
        <v>643</v>
      </c>
      <c r="D9664" s="1163"/>
      <c r="E9664" s="1164"/>
      <c r="F9664" s="1164"/>
      <c r="G9664" s="1164"/>
      <c r="H9664" s="468">
        <v>0.1</v>
      </c>
      <c r="I9664" s="564"/>
      <c r="J9664" s="377">
        <f t="shared" si="312"/>
        <v>0</v>
      </c>
      <c r="K9664" s="557">
        <f t="shared" si="311"/>
        <v>0</v>
      </c>
      <c r="L9664" s="113"/>
      <c r="M9664" s="113"/>
    </row>
    <row r="9665" spans="2:13" s="181" customFormat="1" ht="12.75" hidden="1" customHeight="1">
      <c r="B9665" s="1186"/>
      <c r="C9665" s="465">
        <v>644</v>
      </c>
      <c r="D9665" s="1163"/>
      <c r="E9665" s="1164"/>
      <c r="F9665" s="1164"/>
      <c r="G9665" s="1164"/>
      <c r="H9665" s="468">
        <v>0.1</v>
      </c>
      <c r="I9665" s="564"/>
      <c r="J9665" s="377">
        <f t="shared" si="312"/>
        <v>0</v>
      </c>
      <c r="K9665" s="557">
        <f t="shared" si="311"/>
        <v>0</v>
      </c>
      <c r="L9665" s="113"/>
      <c r="M9665" s="113"/>
    </row>
    <row r="9666" spans="2:13" s="181" customFormat="1" ht="12.75" hidden="1" customHeight="1">
      <c r="B9666" s="1186"/>
      <c r="C9666" s="465">
        <v>645</v>
      </c>
      <c r="D9666" s="1163"/>
      <c r="E9666" s="1164"/>
      <c r="F9666" s="1164"/>
      <c r="G9666" s="1164"/>
      <c r="H9666" s="468">
        <v>0.1</v>
      </c>
      <c r="I9666" s="564"/>
      <c r="J9666" s="377">
        <f t="shared" si="312"/>
        <v>0</v>
      </c>
      <c r="K9666" s="557">
        <f t="shared" si="311"/>
        <v>0</v>
      </c>
      <c r="L9666" s="113"/>
      <c r="M9666" s="113"/>
    </row>
    <row r="9667" spans="2:13" s="181" customFormat="1" ht="12.75" hidden="1" customHeight="1">
      <c r="B9667" s="1186"/>
      <c r="C9667" s="465">
        <v>646</v>
      </c>
      <c r="D9667" s="1163"/>
      <c r="E9667" s="1164"/>
      <c r="F9667" s="1164"/>
      <c r="G9667" s="1164"/>
      <c r="H9667" s="468">
        <v>0.1</v>
      </c>
      <c r="I9667" s="564"/>
      <c r="J9667" s="377">
        <f t="shared" si="312"/>
        <v>0</v>
      </c>
      <c r="K9667" s="557">
        <f t="shared" si="311"/>
        <v>0</v>
      </c>
      <c r="L9667" s="113"/>
      <c r="M9667" s="113"/>
    </row>
    <row r="9668" spans="2:13" s="181" customFormat="1" ht="12.75" hidden="1" customHeight="1">
      <c r="B9668" s="1186"/>
      <c r="C9668" s="465">
        <v>647</v>
      </c>
      <c r="D9668" s="1163"/>
      <c r="E9668" s="1164"/>
      <c r="F9668" s="1164"/>
      <c r="G9668" s="1164"/>
      <c r="H9668" s="468">
        <v>0.1</v>
      </c>
      <c r="I9668" s="564"/>
      <c r="J9668" s="377">
        <f t="shared" si="312"/>
        <v>0</v>
      </c>
      <c r="K9668" s="557">
        <f t="shared" si="311"/>
        <v>0</v>
      </c>
      <c r="L9668" s="113"/>
      <c r="M9668" s="113"/>
    </row>
    <row r="9669" spans="2:13" s="181" customFormat="1" ht="12.75" hidden="1" customHeight="1">
      <c r="B9669" s="1186"/>
      <c r="C9669" s="465">
        <v>648</v>
      </c>
      <c r="D9669" s="1163"/>
      <c r="E9669" s="1164"/>
      <c r="F9669" s="1164"/>
      <c r="G9669" s="1164"/>
      <c r="H9669" s="468">
        <v>0.1</v>
      </c>
      <c r="I9669" s="564"/>
      <c r="J9669" s="377">
        <f t="shared" si="312"/>
        <v>0</v>
      </c>
      <c r="K9669" s="557">
        <f t="shared" si="311"/>
        <v>0</v>
      </c>
      <c r="L9669" s="113"/>
      <c r="M9669" s="113"/>
    </row>
    <row r="9670" spans="2:13" s="181" customFormat="1" ht="12.75" hidden="1" customHeight="1">
      <c r="B9670" s="1186"/>
      <c r="C9670" s="465">
        <v>649</v>
      </c>
      <c r="D9670" s="1163"/>
      <c r="E9670" s="1164"/>
      <c r="F9670" s="1164"/>
      <c r="G9670" s="1164"/>
      <c r="H9670" s="468">
        <v>0.1</v>
      </c>
      <c r="I9670" s="564"/>
      <c r="J9670" s="377">
        <f t="shared" si="312"/>
        <v>0</v>
      </c>
      <c r="K9670" s="557">
        <f t="shared" si="311"/>
        <v>0</v>
      </c>
      <c r="L9670" s="113"/>
      <c r="M9670" s="113"/>
    </row>
    <row r="9671" spans="2:13" s="181" customFormat="1" ht="12.75" hidden="1" customHeight="1">
      <c r="B9671" s="1186"/>
      <c r="C9671" s="465">
        <v>650</v>
      </c>
      <c r="D9671" s="1163"/>
      <c r="E9671" s="1164"/>
      <c r="F9671" s="1164"/>
      <c r="G9671" s="1164"/>
      <c r="H9671" s="468">
        <v>0.1</v>
      </c>
      <c r="I9671" s="564"/>
      <c r="J9671" s="377">
        <f t="shared" si="312"/>
        <v>0</v>
      </c>
      <c r="K9671" s="557">
        <f t="shared" si="311"/>
        <v>0</v>
      </c>
      <c r="L9671" s="113"/>
      <c r="M9671" s="113"/>
    </row>
    <row r="9672" spans="2:13" s="181" customFormat="1" ht="12.75" hidden="1" customHeight="1">
      <c r="B9672" s="1186"/>
      <c r="C9672" s="465">
        <v>651</v>
      </c>
      <c r="D9672" s="1163"/>
      <c r="E9672" s="1164"/>
      <c r="F9672" s="1164"/>
      <c r="G9672" s="1164"/>
      <c r="H9672" s="468">
        <v>0.1</v>
      </c>
      <c r="I9672" s="564"/>
      <c r="J9672" s="377">
        <f t="shared" si="312"/>
        <v>0</v>
      </c>
      <c r="K9672" s="557">
        <f t="shared" si="311"/>
        <v>0</v>
      </c>
      <c r="L9672" s="113"/>
      <c r="M9672" s="113"/>
    </row>
    <row r="9673" spans="2:13" s="181" customFormat="1" ht="12.75" hidden="1" customHeight="1">
      <c r="B9673" s="1186"/>
      <c r="C9673" s="465">
        <v>652</v>
      </c>
      <c r="D9673" s="1163"/>
      <c r="E9673" s="1164"/>
      <c r="F9673" s="1164"/>
      <c r="G9673" s="1164"/>
      <c r="H9673" s="468">
        <v>0.1</v>
      </c>
      <c r="I9673" s="564"/>
      <c r="J9673" s="377">
        <f t="shared" si="312"/>
        <v>0</v>
      </c>
      <c r="K9673" s="557">
        <f t="shared" si="311"/>
        <v>0</v>
      </c>
      <c r="L9673" s="113"/>
      <c r="M9673" s="113"/>
    </row>
    <row r="9674" spans="2:13" s="181" customFormat="1" ht="12.75" hidden="1" customHeight="1">
      <c r="B9674" s="1186"/>
      <c r="C9674" s="465">
        <v>653</v>
      </c>
      <c r="D9674" s="1163"/>
      <c r="E9674" s="1164"/>
      <c r="F9674" s="1164"/>
      <c r="G9674" s="1164"/>
      <c r="H9674" s="468">
        <v>0.1</v>
      </c>
      <c r="I9674" s="564"/>
      <c r="J9674" s="377">
        <f t="shared" si="312"/>
        <v>0</v>
      </c>
      <c r="K9674" s="557">
        <f t="shared" si="311"/>
        <v>0</v>
      </c>
      <c r="L9674" s="113"/>
      <c r="M9674" s="113"/>
    </row>
    <row r="9675" spans="2:13" s="181" customFormat="1" ht="12.75" hidden="1" customHeight="1">
      <c r="B9675" s="1186"/>
      <c r="C9675" s="465">
        <v>654</v>
      </c>
      <c r="D9675" s="1163"/>
      <c r="E9675" s="1164"/>
      <c r="F9675" s="1164"/>
      <c r="G9675" s="1164"/>
      <c r="H9675" s="468">
        <v>0.1</v>
      </c>
      <c r="I9675" s="564"/>
      <c r="J9675" s="377">
        <f t="shared" si="312"/>
        <v>0</v>
      </c>
      <c r="K9675" s="557">
        <f t="shared" si="311"/>
        <v>0</v>
      </c>
      <c r="L9675" s="113"/>
      <c r="M9675" s="113"/>
    </row>
    <row r="9676" spans="2:13" s="181" customFormat="1" ht="12.75" hidden="1" customHeight="1">
      <c r="B9676" s="1186"/>
      <c r="C9676" s="465">
        <v>655</v>
      </c>
      <c r="D9676" s="1163"/>
      <c r="E9676" s="1164"/>
      <c r="F9676" s="1164"/>
      <c r="G9676" s="1164"/>
      <c r="H9676" s="468">
        <v>0.1</v>
      </c>
      <c r="I9676" s="564"/>
      <c r="J9676" s="377">
        <f t="shared" si="312"/>
        <v>0</v>
      </c>
      <c r="K9676" s="557">
        <f t="shared" si="311"/>
        <v>0</v>
      </c>
      <c r="L9676" s="113"/>
      <c r="M9676" s="113"/>
    </row>
    <row r="9677" spans="2:13" s="181" customFormat="1" ht="12.75" hidden="1" customHeight="1">
      <c r="B9677" s="1186"/>
      <c r="C9677" s="465">
        <v>656</v>
      </c>
      <c r="D9677" s="1163"/>
      <c r="E9677" s="1164"/>
      <c r="F9677" s="1164"/>
      <c r="G9677" s="1164"/>
      <c r="H9677" s="468">
        <v>0.1</v>
      </c>
      <c r="I9677" s="564"/>
      <c r="J9677" s="377">
        <f t="shared" si="312"/>
        <v>0</v>
      </c>
      <c r="K9677" s="557">
        <f t="shared" si="311"/>
        <v>0</v>
      </c>
      <c r="L9677" s="113"/>
      <c r="M9677" s="113"/>
    </row>
    <row r="9678" spans="2:13" s="181" customFormat="1" ht="12.75" hidden="1" customHeight="1">
      <c r="B9678" s="1186"/>
      <c r="C9678" s="465">
        <v>657</v>
      </c>
      <c r="D9678" s="1163"/>
      <c r="E9678" s="1164"/>
      <c r="F9678" s="1164"/>
      <c r="G9678" s="1164"/>
      <c r="H9678" s="468">
        <v>0.1</v>
      </c>
      <c r="I9678" s="564"/>
      <c r="J9678" s="377">
        <f t="shared" si="312"/>
        <v>0</v>
      </c>
      <c r="K9678" s="557">
        <f t="shared" ref="K9678:K9712" si="313">IF(I9678-J9678&lt;0,0,I9678-J9678)</f>
        <v>0</v>
      </c>
      <c r="L9678" s="113"/>
      <c r="M9678" s="113"/>
    </row>
    <row r="9679" spans="2:13" s="181" customFormat="1" ht="12.75" hidden="1" customHeight="1">
      <c r="B9679" s="1186"/>
      <c r="C9679" s="465">
        <v>658</v>
      </c>
      <c r="D9679" s="1163"/>
      <c r="E9679" s="1164"/>
      <c r="F9679" s="1164"/>
      <c r="G9679" s="1164"/>
      <c r="H9679" s="468">
        <v>0.1</v>
      </c>
      <c r="I9679" s="564"/>
      <c r="J9679" s="377">
        <f t="shared" si="312"/>
        <v>0</v>
      </c>
      <c r="K9679" s="557">
        <f t="shared" si="313"/>
        <v>0</v>
      </c>
      <c r="L9679" s="113"/>
      <c r="M9679" s="113"/>
    </row>
    <row r="9680" spans="2:13" s="181" customFormat="1" ht="12.75" hidden="1" customHeight="1">
      <c r="B9680" s="1186"/>
      <c r="C9680" s="465">
        <v>659</v>
      </c>
      <c r="D9680" s="1163"/>
      <c r="E9680" s="1164"/>
      <c r="F9680" s="1164"/>
      <c r="G9680" s="1164"/>
      <c r="H9680" s="468">
        <v>0.1</v>
      </c>
      <c r="I9680" s="564"/>
      <c r="J9680" s="377">
        <f t="shared" si="312"/>
        <v>0</v>
      </c>
      <c r="K9680" s="557">
        <f t="shared" si="313"/>
        <v>0</v>
      </c>
      <c r="L9680" s="113"/>
      <c r="M9680" s="113"/>
    </row>
    <row r="9681" spans="2:13" s="181" customFormat="1" ht="12.75" hidden="1" customHeight="1">
      <c r="B9681" s="1186"/>
      <c r="C9681" s="465">
        <v>660</v>
      </c>
      <c r="D9681" s="1163"/>
      <c r="E9681" s="1164"/>
      <c r="F9681" s="1164"/>
      <c r="G9681" s="1164"/>
      <c r="H9681" s="468">
        <v>0.1</v>
      </c>
      <c r="I9681" s="564"/>
      <c r="J9681" s="377">
        <f t="shared" si="312"/>
        <v>0</v>
      </c>
      <c r="K9681" s="557">
        <f t="shared" si="313"/>
        <v>0</v>
      </c>
      <c r="L9681" s="113"/>
      <c r="M9681" s="113"/>
    </row>
    <row r="9682" spans="2:13" s="181" customFormat="1" ht="12.75" hidden="1" customHeight="1">
      <c r="B9682" s="1186"/>
      <c r="C9682" s="465">
        <v>661</v>
      </c>
      <c r="D9682" s="1163"/>
      <c r="E9682" s="1164"/>
      <c r="F9682" s="1164"/>
      <c r="G9682" s="1164"/>
      <c r="H9682" s="468">
        <v>0.1</v>
      </c>
      <c r="I9682" s="564"/>
      <c r="J9682" s="377">
        <f t="shared" si="312"/>
        <v>0</v>
      </c>
      <c r="K9682" s="557">
        <f t="shared" si="313"/>
        <v>0</v>
      </c>
      <c r="L9682" s="113"/>
      <c r="M9682" s="113"/>
    </row>
    <row r="9683" spans="2:13" s="181" customFormat="1" ht="12.75" hidden="1" customHeight="1">
      <c r="B9683" s="1186"/>
      <c r="C9683" s="465">
        <v>662</v>
      </c>
      <c r="D9683" s="1163"/>
      <c r="E9683" s="1164"/>
      <c r="F9683" s="1164"/>
      <c r="G9683" s="1164"/>
      <c r="H9683" s="468">
        <v>0.1</v>
      </c>
      <c r="I9683" s="564"/>
      <c r="J9683" s="377">
        <f t="shared" si="312"/>
        <v>0</v>
      </c>
      <c r="K9683" s="557">
        <f t="shared" si="313"/>
        <v>0</v>
      </c>
      <c r="L9683" s="113"/>
      <c r="M9683" s="113"/>
    </row>
    <row r="9684" spans="2:13" s="181" customFormat="1" ht="12.75" hidden="1" customHeight="1">
      <c r="B9684" s="1186"/>
      <c r="C9684" s="465">
        <v>663</v>
      </c>
      <c r="D9684" s="1163"/>
      <c r="E9684" s="1164"/>
      <c r="F9684" s="1164"/>
      <c r="G9684" s="1164"/>
      <c r="H9684" s="468">
        <v>0.1</v>
      </c>
      <c r="I9684" s="564"/>
      <c r="J9684" s="377">
        <f t="shared" si="312"/>
        <v>0</v>
      </c>
      <c r="K9684" s="557">
        <f t="shared" si="313"/>
        <v>0</v>
      </c>
      <c r="L9684" s="113"/>
      <c r="M9684" s="113"/>
    </row>
    <row r="9685" spans="2:13" s="181" customFormat="1" ht="12.75" hidden="1" customHeight="1">
      <c r="B9685" s="1186"/>
      <c r="C9685" s="465">
        <v>664</v>
      </c>
      <c r="D9685" s="1163"/>
      <c r="E9685" s="1164"/>
      <c r="F9685" s="1164"/>
      <c r="G9685" s="1164"/>
      <c r="H9685" s="468">
        <v>0.1</v>
      </c>
      <c r="I9685" s="564"/>
      <c r="J9685" s="377">
        <f t="shared" si="312"/>
        <v>0</v>
      </c>
      <c r="K9685" s="557">
        <f t="shared" si="313"/>
        <v>0</v>
      </c>
      <c r="L9685" s="113"/>
      <c r="M9685" s="113"/>
    </row>
    <row r="9686" spans="2:13" s="181" customFormat="1" ht="12.75" hidden="1" customHeight="1">
      <c r="B9686" s="1186"/>
      <c r="C9686" s="465">
        <v>665</v>
      </c>
      <c r="D9686" s="1163"/>
      <c r="E9686" s="1164"/>
      <c r="F9686" s="1164"/>
      <c r="G9686" s="1164"/>
      <c r="H9686" s="468">
        <v>0.1</v>
      </c>
      <c r="I9686" s="564"/>
      <c r="J9686" s="377">
        <f t="shared" si="312"/>
        <v>0</v>
      </c>
      <c r="K9686" s="557">
        <f t="shared" si="313"/>
        <v>0</v>
      </c>
      <c r="L9686" s="113"/>
      <c r="M9686" s="113"/>
    </row>
    <row r="9687" spans="2:13" s="181" customFormat="1" ht="12.75" hidden="1" customHeight="1">
      <c r="B9687" s="1186"/>
      <c r="C9687" s="465">
        <v>666</v>
      </c>
      <c r="D9687" s="1163"/>
      <c r="E9687" s="1164"/>
      <c r="F9687" s="1164"/>
      <c r="G9687" s="1164"/>
      <c r="H9687" s="468">
        <v>0.1</v>
      </c>
      <c r="I9687" s="564"/>
      <c r="J9687" s="377">
        <f t="shared" si="312"/>
        <v>0</v>
      </c>
      <c r="K9687" s="557">
        <f t="shared" si="313"/>
        <v>0</v>
      </c>
      <c r="L9687" s="113"/>
      <c r="M9687" s="113"/>
    </row>
    <row r="9688" spans="2:13" s="181" customFormat="1" ht="12.75" hidden="1" customHeight="1">
      <c r="B9688" s="1186"/>
      <c r="C9688" s="465">
        <v>667</v>
      </c>
      <c r="D9688" s="1163"/>
      <c r="E9688" s="1164"/>
      <c r="F9688" s="1164"/>
      <c r="G9688" s="1164"/>
      <c r="H9688" s="468">
        <v>0.1</v>
      </c>
      <c r="I9688" s="564"/>
      <c r="J9688" s="377">
        <f t="shared" si="312"/>
        <v>0</v>
      </c>
      <c r="K9688" s="557">
        <f t="shared" si="313"/>
        <v>0</v>
      </c>
      <c r="L9688" s="113"/>
      <c r="M9688" s="113"/>
    </row>
    <row r="9689" spans="2:13" s="181" customFormat="1" ht="12.75" hidden="1" customHeight="1">
      <c r="B9689" s="1186"/>
      <c r="C9689" s="465">
        <v>668</v>
      </c>
      <c r="D9689" s="1163"/>
      <c r="E9689" s="1164"/>
      <c r="F9689" s="1164"/>
      <c r="G9689" s="1164"/>
      <c r="H9689" s="468">
        <v>0.1</v>
      </c>
      <c r="I9689" s="564"/>
      <c r="J9689" s="377">
        <f t="shared" si="312"/>
        <v>0</v>
      </c>
      <c r="K9689" s="557">
        <f t="shared" si="313"/>
        <v>0</v>
      </c>
      <c r="L9689" s="113"/>
      <c r="M9689" s="113"/>
    </row>
    <row r="9690" spans="2:13" s="181" customFormat="1" ht="12.75" hidden="1" customHeight="1">
      <c r="B9690" s="1186"/>
      <c r="C9690" s="465">
        <v>669</v>
      </c>
      <c r="D9690" s="1163"/>
      <c r="E9690" s="1164"/>
      <c r="F9690" s="1164"/>
      <c r="G9690" s="1164"/>
      <c r="H9690" s="468">
        <v>0.1</v>
      </c>
      <c r="I9690" s="564"/>
      <c r="J9690" s="377">
        <f t="shared" si="312"/>
        <v>0</v>
      </c>
      <c r="K9690" s="557">
        <f t="shared" si="313"/>
        <v>0</v>
      </c>
      <c r="L9690" s="113"/>
      <c r="M9690" s="113"/>
    </row>
    <row r="9691" spans="2:13" s="181" customFormat="1" ht="12.75" hidden="1" customHeight="1">
      <c r="B9691" s="1186"/>
      <c r="C9691" s="465">
        <v>670</v>
      </c>
      <c r="D9691" s="1163"/>
      <c r="E9691" s="1164"/>
      <c r="F9691" s="1164"/>
      <c r="G9691" s="1164"/>
      <c r="H9691" s="468">
        <v>0.1</v>
      </c>
      <c r="I9691" s="564"/>
      <c r="J9691" s="377">
        <f t="shared" si="312"/>
        <v>0</v>
      </c>
      <c r="K9691" s="557">
        <f t="shared" si="313"/>
        <v>0</v>
      </c>
      <c r="L9691" s="113"/>
      <c r="M9691" s="113"/>
    </row>
    <row r="9692" spans="2:13" s="181" customFormat="1" ht="12.75" hidden="1" customHeight="1">
      <c r="B9692" s="1186"/>
      <c r="C9692" s="465">
        <v>671</v>
      </c>
      <c r="D9692" s="1163"/>
      <c r="E9692" s="1164"/>
      <c r="F9692" s="1164"/>
      <c r="G9692" s="1164"/>
      <c r="H9692" s="468">
        <v>0.1</v>
      </c>
      <c r="I9692" s="564"/>
      <c r="J9692" s="377">
        <f t="shared" si="312"/>
        <v>0</v>
      </c>
      <c r="K9692" s="557">
        <f t="shared" si="313"/>
        <v>0</v>
      </c>
      <c r="L9692" s="113"/>
      <c r="M9692" s="113"/>
    </row>
    <row r="9693" spans="2:13" s="181" customFormat="1" ht="12.75" hidden="1" customHeight="1">
      <c r="B9693" s="1186"/>
      <c r="C9693" s="465">
        <v>672</v>
      </c>
      <c r="D9693" s="1163"/>
      <c r="E9693" s="1164"/>
      <c r="F9693" s="1164"/>
      <c r="G9693" s="1164"/>
      <c r="H9693" s="468">
        <v>0.1</v>
      </c>
      <c r="I9693" s="564"/>
      <c r="J9693" s="377">
        <f t="shared" si="312"/>
        <v>0</v>
      </c>
      <c r="K9693" s="557">
        <f t="shared" si="313"/>
        <v>0</v>
      </c>
      <c r="L9693" s="113"/>
      <c r="M9693" s="113"/>
    </row>
    <row r="9694" spans="2:13" s="181" customFormat="1" ht="12.75" hidden="1" customHeight="1">
      <c r="B9694" s="1186"/>
      <c r="C9694" s="465">
        <v>673</v>
      </c>
      <c r="D9694" s="1163"/>
      <c r="E9694" s="1164"/>
      <c r="F9694" s="1164"/>
      <c r="G9694" s="1164"/>
      <c r="H9694" s="468">
        <v>0.1</v>
      </c>
      <c r="I9694" s="564"/>
      <c r="J9694" s="377">
        <f t="shared" si="312"/>
        <v>0</v>
      </c>
      <c r="K9694" s="557">
        <f t="shared" si="313"/>
        <v>0</v>
      </c>
      <c r="L9694" s="113"/>
      <c r="M9694" s="113"/>
    </row>
    <row r="9695" spans="2:13" s="181" customFormat="1" ht="12.75" hidden="1" customHeight="1">
      <c r="B9695" s="1186"/>
      <c r="C9695" s="465">
        <v>674</v>
      </c>
      <c r="D9695" s="1163"/>
      <c r="E9695" s="1164"/>
      <c r="F9695" s="1164"/>
      <c r="G9695" s="1164"/>
      <c r="H9695" s="468">
        <v>0.1</v>
      </c>
      <c r="I9695" s="564"/>
      <c r="J9695" s="377">
        <f t="shared" si="312"/>
        <v>0</v>
      </c>
      <c r="K9695" s="557">
        <f t="shared" si="313"/>
        <v>0</v>
      </c>
      <c r="L9695" s="113"/>
      <c r="M9695" s="113"/>
    </row>
    <row r="9696" spans="2:13" s="181" customFormat="1" ht="12.75" hidden="1" customHeight="1">
      <c r="B9696" s="1186"/>
      <c r="C9696" s="465">
        <v>675</v>
      </c>
      <c r="D9696" s="1163"/>
      <c r="E9696" s="1164"/>
      <c r="F9696" s="1164"/>
      <c r="G9696" s="1164"/>
      <c r="H9696" s="468">
        <v>0.1</v>
      </c>
      <c r="I9696" s="564"/>
      <c r="J9696" s="377">
        <f t="shared" si="312"/>
        <v>0</v>
      </c>
      <c r="K9696" s="557">
        <f t="shared" si="313"/>
        <v>0</v>
      </c>
      <c r="L9696" s="113"/>
      <c r="M9696" s="113"/>
    </row>
    <row r="9697" spans="2:13" s="181" customFormat="1" ht="12.75" hidden="1" customHeight="1">
      <c r="B9697" s="1186"/>
      <c r="C9697" s="465">
        <v>676</v>
      </c>
      <c r="D9697" s="1163"/>
      <c r="E9697" s="1164"/>
      <c r="F9697" s="1164"/>
      <c r="G9697" s="1164"/>
      <c r="H9697" s="468">
        <v>0.1</v>
      </c>
      <c r="I9697" s="564"/>
      <c r="J9697" s="377">
        <f t="shared" si="312"/>
        <v>0</v>
      </c>
      <c r="K9697" s="557">
        <f t="shared" si="313"/>
        <v>0</v>
      </c>
      <c r="L9697" s="113"/>
      <c r="M9697" s="113"/>
    </row>
    <row r="9698" spans="2:13" s="181" customFormat="1" ht="12.75" hidden="1" customHeight="1">
      <c r="B9698" s="1186"/>
      <c r="C9698" s="465">
        <v>677</v>
      </c>
      <c r="D9698" s="1163"/>
      <c r="E9698" s="1164"/>
      <c r="F9698" s="1164"/>
      <c r="G9698" s="1164"/>
      <c r="H9698" s="468">
        <v>0.1</v>
      </c>
      <c r="I9698" s="564"/>
      <c r="J9698" s="377">
        <f t="shared" si="312"/>
        <v>0</v>
      </c>
      <c r="K9698" s="557">
        <f t="shared" si="313"/>
        <v>0</v>
      </c>
      <c r="L9698" s="113"/>
      <c r="M9698" s="113"/>
    </row>
    <row r="9699" spans="2:13" s="181" customFormat="1" ht="12.75" hidden="1" customHeight="1">
      <c r="B9699" s="1186"/>
      <c r="C9699" s="465">
        <v>678</v>
      </c>
      <c r="D9699" s="1163"/>
      <c r="E9699" s="1164"/>
      <c r="F9699" s="1164"/>
      <c r="G9699" s="1164"/>
      <c r="H9699" s="468">
        <v>0.1</v>
      </c>
      <c r="I9699" s="564"/>
      <c r="J9699" s="377">
        <f t="shared" si="312"/>
        <v>0</v>
      </c>
      <c r="K9699" s="557">
        <f t="shared" si="313"/>
        <v>0</v>
      </c>
      <c r="L9699" s="113"/>
      <c r="M9699" s="113"/>
    </row>
    <row r="9700" spans="2:13" s="181" customFormat="1" ht="12.75" hidden="1" customHeight="1">
      <c r="B9700" s="1186"/>
      <c r="C9700" s="465">
        <v>679</v>
      </c>
      <c r="D9700" s="1163"/>
      <c r="E9700" s="1164"/>
      <c r="F9700" s="1164"/>
      <c r="G9700" s="1164"/>
      <c r="H9700" s="468">
        <v>0.1</v>
      </c>
      <c r="I9700" s="564"/>
      <c r="J9700" s="377">
        <f t="shared" si="312"/>
        <v>0</v>
      </c>
      <c r="K9700" s="557">
        <f t="shared" si="313"/>
        <v>0</v>
      </c>
      <c r="L9700" s="113"/>
      <c r="M9700" s="113"/>
    </row>
    <row r="9701" spans="2:13" s="181" customFormat="1" ht="12.75" hidden="1" customHeight="1">
      <c r="B9701" s="1186"/>
      <c r="C9701" s="465">
        <v>680</v>
      </c>
      <c r="D9701" s="1163"/>
      <c r="E9701" s="1164"/>
      <c r="F9701" s="1164"/>
      <c r="G9701" s="1164"/>
      <c r="H9701" s="468">
        <v>0.1</v>
      </c>
      <c r="I9701" s="564"/>
      <c r="J9701" s="377">
        <f t="shared" si="312"/>
        <v>0</v>
      </c>
      <c r="K9701" s="557">
        <f t="shared" si="313"/>
        <v>0</v>
      </c>
      <c r="L9701" s="113"/>
      <c r="M9701" s="113"/>
    </row>
    <row r="9702" spans="2:13" s="181" customFormat="1" ht="12.75" hidden="1" customHeight="1">
      <c r="B9702" s="1186"/>
      <c r="C9702" s="465">
        <v>681</v>
      </c>
      <c r="D9702" s="1163"/>
      <c r="E9702" s="1164"/>
      <c r="F9702" s="1164"/>
      <c r="G9702" s="1164"/>
      <c r="H9702" s="468">
        <v>0.1</v>
      </c>
      <c r="I9702" s="564"/>
      <c r="J9702" s="377">
        <f t="shared" si="312"/>
        <v>0</v>
      </c>
      <c r="K9702" s="557">
        <f t="shared" si="313"/>
        <v>0</v>
      </c>
      <c r="L9702" s="113"/>
      <c r="M9702" s="113"/>
    </row>
    <row r="9703" spans="2:13" s="181" customFormat="1" ht="12.75" hidden="1" customHeight="1">
      <c r="B9703" s="1186"/>
      <c r="C9703" s="465">
        <v>682</v>
      </c>
      <c r="D9703" s="1163"/>
      <c r="E9703" s="1164"/>
      <c r="F9703" s="1164"/>
      <c r="G9703" s="1164"/>
      <c r="H9703" s="468">
        <v>0.1</v>
      </c>
      <c r="I9703" s="564"/>
      <c r="J9703" s="377">
        <f t="shared" si="312"/>
        <v>0</v>
      </c>
      <c r="K9703" s="557">
        <f t="shared" si="313"/>
        <v>0</v>
      </c>
      <c r="L9703" s="113"/>
      <c r="M9703" s="113"/>
    </row>
    <row r="9704" spans="2:13" s="181" customFormat="1" ht="12.75" hidden="1" customHeight="1">
      <c r="B9704" s="1186"/>
      <c r="C9704" s="465">
        <v>683</v>
      </c>
      <c r="D9704" s="1163"/>
      <c r="E9704" s="1164"/>
      <c r="F9704" s="1164"/>
      <c r="G9704" s="1164"/>
      <c r="H9704" s="468">
        <v>0.1</v>
      </c>
      <c r="I9704" s="564"/>
      <c r="J9704" s="377">
        <f t="shared" si="312"/>
        <v>0</v>
      </c>
      <c r="K9704" s="557">
        <f t="shared" si="313"/>
        <v>0</v>
      </c>
      <c r="L9704" s="113"/>
      <c r="M9704" s="113"/>
    </row>
    <row r="9705" spans="2:13" s="181" customFormat="1" ht="12.75" hidden="1" customHeight="1">
      <c r="B9705" s="1186"/>
      <c r="C9705" s="465">
        <v>684</v>
      </c>
      <c r="D9705" s="1163"/>
      <c r="E9705" s="1164"/>
      <c r="F9705" s="1164"/>
      <c r="G9705" s="1164"/>
      <c r="H9705" s="468">
        <v>0.1</v>
      </c>
      <c r="I9705" s="564"/>
      <c r="J9705" s="377">
        <f t="shared" si="312"/>
        <v>0</v>
      </c>
      <c r="K9705" s="557">
        <f t="shared" si="313"/>
        <v>0</v>
      </c>
      <c r="L9705" s="113"/>
      <c r="M9705" s="113"/>
    </row>
    <row r="9706" spans="2:13" s="181" customFormat="1" ht="12.75" hidden="1" customHeight="1">
      <c r="B9706" s="1186"/>
      <c r="C9706" s="465">
        <v>685</v>
      </c>
      <c r="D9706" s="1163"/>
      <c r="E9706" s="1164"/>
      <c r="F9706" s="1164"/>
      <c r="G9706" s="1164"/>
      <c r="H9706" s="468">
        <v>0.1</v>
      </c>
      <c r="I9706" s="564"/>
      <c r="J9706" s="377">
        <f t="shared" si="312"/>
        <v>0</v>
      </c>
      <c r="K9706" s="557">
        <f t="shared" si="313"/>
        <v>0</v>
      </c>
      <c r="L9706" s="113"/>
      <c r="M9706" s="113"/>
    </row>
    <row r="9707" spans="2:13" s="181" customFormat="1" ht="12.75" hidden="1" customHeight="1">
      <c r="B9707" s="1186"/>
      <c r="C9707" s="465">
        <v>686</v>
      </c>
      <c r="D9707" s="1163"/>
      <c r="E9707" s="1164"/>
      <c r="F9707" s="1164"/>
      <c r="G9707" s="1164"/>
      <c r="H9707" s="468">
        <v>0.1</v>
      </c>
      <c r="I9707" s="564"/>
      <c r="J9707" s="377">
        <f t="shared" si="312"/>
        <v>0</v>
      </c>
      <c r="K9707" s="557">
        <f t="shared" si="313"/>
        <v>0</v>
      </c>
      <c r="L9707" s="113"/>
      <c r="M9707" s="113"/>
    </row>
    <row r="9708" spans="2:13" s="181" customFormat="1" ht="12.75" hidden="1" customHeight="1">
      <c r="B9708" s="1186"/>
      <c r="C9708" s="465">
        <v>687</v>
      </c>
      <c r="D9708" s="1163"/>
      <c r="E9708" s="1164"/>
      <c r="F9708" s="1164"/>
      <c r="G9708" s="1164"/>
      <c r="H9708" s="468">
        <v>0.1</v>
      </c>
      <c r="I9708" s="564"/>
      <c r="J9708" s="377">
        <f t="shared" si="312"/>
        <v>0</v>
      </c>
      <c r="K9708" s="557">
        <f t="shared" si="313"/>
        <v>0</v>
      </c>
      <c r="L9708" s="113"/>
      <c r="M9708" s="113"/>
    </row>
    <row r="9709" spans="2:13" s="181" customFormat="1" ht="12.75" hidden="1" customHeight="1">
      <c r="B9709" s="1186"/>
      <c r="C9709" s="465">
        <v>688</v>
      </c>
      <c r="D9709" s="1163"/>
      <c r="E9709" s="1164"/>
      <c r="F9709" s="1164"/>
      <c r="G9709" s="1164"/>
      <c r="H9709" s="468">
        <v>0.1</v>
      </c>
      <c r="I9709" s="564"/>
      <c r="J9709" s="377">
        <f t="shared" si="312"/>
        <v>0</v>
      </c>
      <c r="K9709" s="557">
        <f t="shared" si="313"/>
        <v>0</v>
      </c>
      <c r="L9709" s="113"/>
      <c r="M9709" s="113"/>
    </row>
    <row r="9710" spans="2:13" s="181" customFormat="1" ht="12.75" hidden="1" customHeight="1">
      <c r="B9710" s="1186"/>
      <c r="C9710" s="465">
        <v>689</v>
      </c>
      <c r="D9710" s="1163"/>
      <c r="E9710" s="1164"/>
      <c r="F9710" s="1164"/>
      <c r="G9710" s="1164"/>
      <c r="H9710" s="468">
        <v>0.1</v>
      </c>
      <c r="I9710" s="564"/>
      <c r="J9710" s="377">
        <f t="shared" si="312"/>
        <v>0</v>
      </c>
      <c r="K9710" s="557">
        <f t="shared" si="313"/>
        <v>0</v>
      </c>
      <c r="L9710" s="113"/>
      <c r="M9710" s="113"/>
    </row>
    <row r="9711" spans="2:13" s="181" customFormat="1" ht="12.75" hidden="1" customHeight="1">
      <c r="B9711" s="1186"/>
      <c r="C9711" s="465">
        <v>690</v>
      </c>
      <c r="D9711" s="1163"/>
      <c r="E9711" s="1164"/>
      <c r="F9711" s="1164"/>
      <c r="G9711" s="1164"/>
      <c r="H9711" s="468">
        <v>0.1</v>
      </c>
      <c r="I9711" s="564"/>
      <c r="J9711" s="377">
        <f t="shared" si="312"/>
        <v>0</v>
      </c>
      <c r="K9711" s="557">
        <f t="shared" si="313"/>
        <v>0</v>
      </c>
      <c r="L9711" s="113"/>
      <c r="M9711" s="113"/>
    </row>
    <row r="9712" spans="2:13" s="181" customFormat="1" ht="12.75" hidden="1" customHeight="1">
      <c r="B9712" s="1186"/>
      <c r="C9712" s="465">
        <v>691</v>
      </c>
      <c r="D9712" s="1163"/>
      <c r="E9712" s="1164"/>
      <c r="F9712" s="1164"/>
      <c r="G9712" s="1164"/>
      <c r="H9712" s="468">
        <v>0.1</v>
      </c>
      <c r="I9712" s="564"/>
      <c r="J9712" s="377">
        <f t="shared" si="312"/>
        <v>0</v>
      </c>
      <c r="K9712" s="557">
        <f t="shared" si="313"/>
        <v>0</v>
      </c>
      <c r="L9712" s="113"/>
      <c r="M9712" s="113"/>
    </row>
    <row r="9713" spans="2:13" s="181" customFormat="1" ht="12.75" hidden="1" customHeight="1">
      <c r="B9713" s="1186"/>
      <c r="C9713" s="465">
        <v>692</v>
      </c>
      <c r="D9713" s="1163"/>
      <c r="E9713" s="1164"/>
      <c r="F9713" s="1164"/>
      <c r="G9713" s="1164"/>
      <c r="H9713" s="468">
        <v>0.1</v>
      </c>
      <c r="I9713" s="564"/>
      <c r="J9713" s="377">
        <f t="shared" si="312"/>
        <v>0</v>
      </c>
      <c r="K9713" s="557">
        <f>IF(I9713-J9713&lt;0,0,I9713-J9713)</f>
        <v>0</v>
      </c>
      <c r="L9713" s="113"/>
      <c r="M9713" s="113"/>
    </row>
    <row r="9714" spans="2:13" s="181" customFormat="1" ht="12.75" hidden="1" customHeight="1">
      <c r="B9714" s="1186"/>
      <c r="C9714" s="465">
        <v>693</v>
      </c>
      <c r="D9714" s="1163"/>
      <c r="E9714" s="1164"/>
      <c r="F9714" s="1164"/>
      <c r="G9714" s="1164"/>
      <c r="H9714" s="468">
        <v>0.1</v>
      </c>
      <c r="I9714" s="564"/>
      <c r="J9714" s="377">
        <f t="shared" si="312"/>
        <v>0</v>
      </c>
      <c r="K9714" s="557">
        <f t="shared" ref="K9714:K9777" si="314">IF(I9714-J9714&lt;0,0,I9714-J9714)</f>
        <v>0</v>
      </c>
      <c r="L9714" s="113"/>
      <c r="M9714" s="113"/>
    </row>
    <row r="9715" spans="2:13" s="181" customFormat="1" ht="12.75" hidden="1" customHeight="1">
      <c r="B9715" s="1186"/>
      <c r="C9715" s="465">
        <v>694</v>
      </c>
      <c r="D9715" s="1163"/>
      <c r="E9715" s="1164"/>
      <c r="F9715" s="1164"/>
      <c r="G9715" s="1164"/>
      <c r="H9715" s="468">
        <v>0.1</v>
      </c>
      <c r="I9715" s="564"/>
      <c r="J9715" s="377">
        <f t="shared" si="312"/>
        <v>0</v>
      </c>
      <c r="K9715" s="557">
        <f t="shared" si="314"/>
        <v>0</v>
      </c>
      <c r="L9715" s="113"/>
      <c r="M9715" s="113"/>
    </row>
    <row r="9716" spans="2:13" s="181" customFormat="1" ht="12.75" hidden="1" customHeight="1">
      <c r="B9716" s="1186"/>
      <c r="C9716" s="465">
        <v>695</v>
      </c>
      <c r="D9716" s="1163"/>
      <c r="E9716" s="1164"/>
      <c r="F9716" s="1164"/>
      <c r="G9716" s="1164"/>
      <c r="H9716" s="468">
        <v>0.1</v>
      </c>
      <c r="I9716" s="564"/>
      <c r="J9716" s="377">
        <f t="shared" si="312"/>
        <v>0</v>
      </c>
      <c r="K9716" s="557">
        <f t="shared" si="314"/>
        <v>0</v>
      </c>
      <c r="L9716" s="113"/>
      <c r="M9716" s="113"/>
    </row>
    <row r="9717" spans="2:13" s="181" customFormat="1" ht="12.75" hidden="1" customHeight="1">
      <c r="B9717" s="1186"/>
      <c r="C9717" s="465">
        <v>696</v>
      </c>
      <c r="D9717" s="1163"/>
      <c r="E9717" s="1164"/>
      <c r="F9717" s="1164"/>
      <c r="G9717" s="1164"/>
      <c r="H9717" s="468">
        <v>0.1</v>
      </c>
      <c r="I9717" s="564"/>
      <c r="J9717" s="377">
        <f t="shared" si="312"/>
        <v>0</v>
      </c>
      <c r="K9717" s="557">
        <f t="shared" si="314"/>
        <v>0</v>
      </c>
      <c r="L9717" s="113"/>
      <c r="M9717" s="113"/>
    </row>
    <row r="9718" spans="2:13" s="181" customFormat="1" ht="12.75" hidden="1" customHeight="1">
      <c r="B9718" s="1186"/>
      <c r="C9718" s="465">
        <v>697</v>
      </c>
      <c r="D9718" s="1163"/>
      <c r="E9718" s="1164"/>
      <c r="F9718" s="1164"/>
      <c r="G9718" s="1164"/>
      <c r="H9718" s="468">
        <v>0.1</v>
      </c>
      <c r="I9718" s="564"/>
      <c r="J9718" s="377">
        <f t="shared" si="312"/>
        <v>0</v>
      </c>
      <c r="K9718" s="557">
        <f t="shared" si="314"/>
        <v>0</v>
      </c>
      <c r="L9718" s="113"/>
      <c r="M9718" s="113"/>
    </row>
    <row r="9719" spans="2:13" s="181" customFormat="1" ht="12.75" hidden="1" customHeight="1">
      <c r="B9719" s="1186"/>
      <c r="C9719" s="465">
        <v>698</v>
      </c>
      <c r="D9719" s="1163"/>
      <c r="E9719" s="1164"/>
      <c r="F9719" s="1164"/>
      <c r="G9719" s="1164"/>
      <c r="H9719" s="468">
        <v>0.1</v>
      </c>
      <c r="I9719" s="564"/>
      <c r="J9719" s="377">
        <f t="shared" si="312"/>
        <v>0</v>
      </c>
      <c r="K9719" s="557">
        <f t="shared" si="314"/>
        <v>0</v>
      </c>
      <c r="L9719" s="113"/>
      <c r="M9719" s="113"/>
    </row>
    <row r="9720" spans="2:13" s="181" customFormat="1" ht="12.75" hidden="1" customHeight="1">
      <c r="B9720" s="1186"/>
      <c r="C9720" s="465">
        <v>699</v>
      </c>
      <c r="D9720" s="1163"/>
      <c r="E9720" s="1164"/>
      <c r="F9720" s="1164"/>
      <c r="G9720" s="1164"/>
      <c r="H9720" s="468">
        <v>0.1</v>
      </c>
      <c r="I9720" s="564"/>
      <c r="J9720" s="377">
        <f t="shared" si="312"/>
        <v>0</v>
      </c>
      <c r="K9720" s="557">
        <f t="shared" si="314"/>
        <v>0</v>
      </c>
      <c r="L9720" s="113"/>
      <c r="M9720" s="113"/>
    </row>
    <row r="9721" spans="2:13" s="181" customFormat="1" ht="12.75" hidden="1" customHeight="1">
      <c r="B9721" s="1186"/>
      <c r="C9721" s="465">
        <v>700</v>
      </c>
      <c r="D9721" s="1163"/>
      <c r="E9721" s="1164"/>
      <c r="F9721" s="1164"/>
      <c r="G9721" s="1164"/>
      <c r="H9721" s="468">
        <v>0.1</v>
      </c>
      <c r="I9721" s="564"/>
      <c r="J9721" s="377">
        <f t="shared" si="312"/>
        <v>0</v>
      </c>
      <c r="K9721" s="557">
        <f t="shared" si="314"/>
        <v>0</v>
      </c>
      <c r="L9721" s="113"/>
      <c r="M9721" s="113"/>
    </row>
    <row r="9722" spans="2:13" s="181" customFormat="1" ht="12.75" hidden="1" customHeight="1">
      <c r="B9722" s="1186"/>
      <c r="C9722" s="465">
        <v>701</v>
      </c>
      <c r="D9722" s="1163"/>
      <c r="E9722" s="1164"/>
      <c r="F9722" s="1164"/>
      <c r="G9722" s="1164"/>
      <c r="H9722" s="468">
        <v>0.1</v>
      </c>
      <c r="I9722" s="564"/>
      <c r="J9722" s="377">
        <f t="shared" si="312"/>
        <v>0</v>
      </c>
      <c r="K9722" s="557">
        <f t="shared" si="314"/>
        <v>0</v>
      </c>
      <c r="L9722" s="113"/>
      <c r="M9722" s="113"/>
    </row>
    <row r="9723" spans="2:13" s="181" customFormat="1" ht="12.75" hidden="1" customHeight="1">
      <c r="B9723" s="1186"/>
      <c r="C9723" s="465">
        <v>702</v>
      </c>
      <c r="D9723" s="1163"/>
      <c r="E9723" s="1164"/>
      <c r="F9723" s="1164"/>
      <c r="G9723" s="1164"/>
      <c r="H9723" s="468">
        <v>0.1</v>
      </c>
      <c r="I9723" s="564"/>
      <c r="J9723" s="377">
        <f t="shared" si="312"/>
        <v>0</v>
      </c>
      <c r="K9723" s="557">
        <f t="shared" si="314"/>
        <v>0</v>
      </c>
      <c r="L9723" s="113"/>
      <c r="M9723" s="113"/>
    </row>
    <row r="9724" spans="2:13" s="181" customFormat="1" ht="12.75" hidden="1" customHeight="1">
      <c r="B9724" s="1186"/>
      <c r="C9724" s="465">
        <v>703</v>
      </c>
      <c r="D9724" s="1163"/>
      <c r="E9724" s="1164"/>
      <c r="F9724" s="1164"/>
      <c r="G9724" s="1164"/>
      <c r="H9724" s="468">
        <v>0.1</v>
      </c>
      <c r="I9724" s="564"/>
      <c r="J9724" s="377">
        <f t="shared" si="312"/>
        <v>0</v>
      </c>
      <c r="K9724" s="557">
        <f t="shared" si="314"/>
        <v>0</v>
      </c>
      <c r="L9724" s="113"/>
      <c r="M9724" s="113"/>
    </row>
    <row r="9725" spans="2:13" s="181" customFormat="1" ht="12.75" hidden="1" customHeight="1">
      <c r="B9725" s="1186"/>
      <c r="C9725" s="465">
        <v>704</v>
      </c>
      <c r="D9725" s="1163"/>
      <c r="E9725" s="1164"/>
      <c r="F9725" s="1164"/>
      <c r="G9725" s="1164"/>
      <c r="H9725" s="468">
        <v>0.1</v>
      </c>
      <c r="I9725" s="564"/>
      <c r="J9725" s="377">
        <f t="shared" si="312"/>
        <v>0</v>
      </c>
      <c r="K9725" s="557">
        <f t="shared" si="314"/>
        <v>0</v>
      </c>
      <c r="L9725" s="113"/>
      <c r="M9725" s="113"/>
    </row>
    <row r="9726" spans="2:13" s="181" customFormat="1" ht="12.75" hidden="1" customHeight="1">
      <c r="B9726" s="1186"/>
      <c r="C9726" s="465">
        <v>705</v>
      </c>
      <c r="D9726" s="1163"/>
      <c r="E9726" s="1164"/>
      <c r="F9726" s="1164"/>
      <c r="G9726" s="1164"/>
      <c r="H9726" s="468">
        <v>0.1</v>
      </c>
      <c r="I9726" s="564"/>
      <c r="J9726" s="377">
        <f t="shared" ref="J9726:J9789" si="315">$I$11027*H9726</f>
        <v>0</v>
      </c>
      <c r="K9726" s="557">
        <f t="shared" si="314"/>
        <v>0</v>
      </c>
      <c r="L9726" s="113"/>
      <c r="M9726" s="113"/>
    </row>
    <row r="9727" spans="2:13" s="181" customFormat="1" ht="12.75" hidden="1" customHeight="1">
      <c r="B9727" s="1186"/>
      <c r="C9727" s="465">
        <v>706</v>
      </c>
      <c r="D9727" s="1163"/>
      <c r="E9727" s="1164"/>
      <c r="F9727" s="1164"/>
      <c r="G9727" s="1164"/>
      <c r="H9727" s="468">
        <v>0.1</v>
      </c>
      <c r="I9727" s="564"/>
      <c r="J9727" s="377">
        <f t="shared" si="315"/>
        <v>0</v>
      </c>
      <c r="K9727" s="557">
        <f t="shared" si="314"/>
        <v>0</v>
      </c>
      <c r="L9727" s="113"/>
      <c r="M9727" s="113"/>
    </row>
    <row r="9728" spans="2:13" s="181" customFormat="1" ht="12.75" hidden="1" customHeight="1">
      <c r="B9728" s="1186"/>
      <c r="C9728" s="465">
        <v>707</v>
      </c>
      <c r="D9728" s="1163"/>
      <c r="E9728" s="1164"/>
      <c r="F9728" s="1164"/>
      <c r="G9728" s="1164"/>
      <c r="H9728" s="468">
        <v>0.1</v>
      </c>
      <c r="I9728" s="564"/>
      <c r="J9728" s="377">
        <f t="shared" si="315"/>
        <v>0</v>
      </c>
      <c r="K9728" s="557">
        <f t="shared" si="314"/>
        <v>0</v>
      </c>
      <c r="L9728" s="113"/>
      <c r="M9728" s="113"/>
    </row>
    <row r="9729" spans="2:13" s="181" customFormat="1" ht="12.75" hidden="1" customHeight="1">
      <c r="B9729" s="1186"/>
      <c r="C9729" s="465">
        <v>708</v>
      </c>
      <c r="D9729" s="1163"/>
      <c r="E9729" s="1164"/>
      <c r="F9729" s="1164"/>
      <c r="G9729" s="1164"/>
      <c r="H9729" s="468">
        <v>0.1</v>
      </c>
      <c r="I9729" s="564"/>
      <c r="J9729" s="377">
        <f t="shared" si="315"/>
        <v>0</v>
      </c>
      <c r="K9729" s="557">
        <f t="shared" si="314"/>
        <v>0</v>
      </c>
      <c r="L9729" s="113"/>
      <c r="M9729" s="113"/>
    </row>
    <row r="9730" spans="2:13" s="181" customFormat="1" ht="12.75" hidden="1" customHeight="1">
      <c r="B9730" s="1186"/>
      <c r="C9730" s="465">
        <v>709</v>
      </c>
      <c r="D9730" s="1163"/>
      <c r="E9730" s="1164"/>
      <c r="F9730" s="1164"/>
      <c r="G9730" s="1164"/>
      <c r="H9730" s="468">
        <v>0.1</v>
      </c>
      <c r="I9730" s="564"/>
      <c r="J9730" s="377">
        <f t="shared" si="315"/>
        <v>0</v>
      </c>
      <c r="K9730" s="557">
        <f t="shared" si="314"/>
        <v>0</v>
      </c>
      <c r="L9730" s="113"/>
      <c r="M9730" s="113"/>
    </row>
    <row r="9731" spans="2:13" s="181" customFormat="1" ht="12.75" hidden="1" customHeight="1">
      <c r="B9731" s="1186"/>
      <c r="C9731" s="465">
        <v>710</v>
      </c>
      <c r="D9731" s="1163"/>
      <c r="E9731" s="1164"/>
      <c r="F9731" s="1164"/>
      <c r="G9731" s="1164"/>
      <c r="H9731" s="468">
        <v>0.1</v>
      </c>
      <c r="I9731" s="564"/>
      <c r="J9731" s="377">
        <f t="shared" si="315"/>
        <v>0</v>
      </c>
      <c r="K9731" s="557">
        <f t="shared" si="314"/>
        <v>0</v>
      </c>
      <c r="L9731" s="113"/>
      <c r="M9731" s="113"/>
    </row>
    <row r="9732" spans="2:13" s="181" customFormat="1" ht="12.75" hidden="1" customHeight="1">
      <c r="B9732" s="1186"/>
      <c r="C9732" s="465">
        <v>711</v>
      </c>
      <c r="D9732" s="1163"/>
      <c r="E9732" s="1164"/>
      <c r="F9732" s="1164"/>
      <c r="G9732" s="1164"/>
      <c r="H9732" s="468">
        <v>0.1</v>
      </c>
      <c r="I9732" s="564"/>
      <c r="J9732" s="377">
        <f t="shared" si="315"/>
        <v>0</v>
      </c>
      <c r="K9732" s="557">
        <f t="shared" si="314"/>
        <v>0</v>
      </c>
      <c r="L9732" s="113"/>
      <c r="M9732" s="113"/>
    </row>
    <row r="9733" spans="2:13" s="181" customFormat="1" ht="12.75" hidden="1" customHeight="1">
      <c r="B9733" s="1186"/>
      <c r="C9733" s="465">
        <v>712</v>
      </c>
      <c r="D9733" s="1163"/>
      <c r="E9733" s="1164"/>
      <c r="F9733" s="1164"/>
      <c r="G9733" s="1164"/>
      <c r="H9733" s="468">
        <v>0.1</v>
      </c>
      <c r="I9733" s="564"/>
      <c r="J9733" s="377">
        <f t="shared" si="315"/>
        <v>0</v>
      </c>
      <c r="K9733" s="557">
        <f t="shared" si="314"/>
        <v>0</v>
      </c>
      <c r="L9733" s="113"/>
      <c r="M9733" s="113"/>
    </row>
    <row r="9734" spans="2:13" s="181" customFormat="1" ht="12.75" hidden="1" customHeight="1">
      <c r="B9734" s="1186"/>
      <c r="C9734" s="465">
        <v>713</v>
      </c>
      <c r="D9734" s="1163"/>
      <c r="E9734" s="1164"/>
      <c r="F9734" s="1164"/>
      <c r="G9734" s="1164"/>
      <c r="H9734" s="468">
        <v>0.1</v>
      </c>
      <c r="I9734" s="564"/>
      <c r="J9734" s="377">
        <f t="shared" si="315"/>
        <v>0</v>
      </c>
      <c r="K9734" s="557">
        <f t="shared" si="314"/>
        <v>0</v>
      </c>
      <c r="L9734" s="113"/>
      <c r="M9734" s="113"/>
    </row>
    <row r="9735" spans="2:13" s="181" customFormat="1" ht="12.75" hidden="1" customHeight="1">
      <c r="B9735" s="1186"/>
      <c r="C9735" s="465">
        <v>714</v>
      </c>
      <c r="D9735" s="1163"/>
      <c r="E9735" s="1164"/>
      <c r="F9735" s="1164"/>
      <c r="G9735" s="1164"/>
      <c r="H9735" s="468">
        <v>0.1</v>
      </c>
      <c r="I9735" s="564"/>
      <c r="J9735" s="377">
        <f t="shared" si="315"/>
        <v>0</v>
      </c>
      <c r="K9735" s="557">
        <f t="shared" si="314"/>
        <v>0</v>
      </c>
      <c r="L9735" s="113"/>
      <c r="M9735" s="113"/>
    </row>
    <row r="9736" spans="2:13" s="181" customFormat="1" ht="12.75" hidden="1" customHeight="1">
      <c r="B9736" s="1186"/>
      <c r="C9736" s="465">
        <v>715</v>
      </c>
      <c r="D9736" s="1163"/>
      <c r="E9736" s="1164"/>
      <c r="F9736" s="1164"/>
      <c r="G9736" s="1164"/>
      <c r="H9736" s="468">
        <v>0.1</v>
      </c>
      <c r="I9736" s="564"/>
      <c r="J9736" s="377">
        <f t="shared" si="315"/>
        <v>0</v>
      </c>
      <c r="K9736" s="557">
        <f t="shared" si="314"/>
        <v>0</v>
      </c>
      <c r="L9736" s="113"/>
      <c r="M9736" s="113"/>
    </row>
    <row r="9737" spans="2:13" s="181" customFormat="1" ht="12.75" hidden="1" customHeight="1">
      <c r="B9737" s="1186"/>
      <c r="C9737" s="465">
        <v>716</v>
      </c>
      <c r="D9737" s="1163"/>
      <c r="E9737" s="1164"/>
      <c r="F9737" s="1164"/>
      <c r="G9737" s="1164"/>
      <c r="H9737" s="468">
        <v>0.1</v>
      </c>
      <c r="I9737" s="564"/>
      <c r="J9737" s="377">
        <f t="shared" si="315"/>
        <v>0</v>
      </c>
      <c r="K9737" s="557">
        <f t="shared" si="314"/>
        <v>0</v>
      </c>
      <c r="L9737" s="113"/>
      <c r="M9737" s="113"/>
    </row>
    <row r="9738" spans="2:13" s="181" customFormat="1" ht="12.75" hidden="1" customHeight="1">
      <c r="B9738" s="1186"/>
      <c r="C9738" s="465">
        <v>717</v>
      </c>
      <c r="D9738" s="1163"/>
      <c r="E9738" s="1164"/>
      <c r="F9738" s="1164"/>
      <c r="G9738" s="1164"/>
      <c r="H9738" s="468">
        <v>0.1</v>
      </c>
      <c r="I9738" s="564"/>
      <c r="J9738" s="377">
        <f t="shared" si="315"/>
        <v>0</v>
      </c>
      <c r="K9738" s="557">
        <f t="shared" si="314"/>
        <v>0</v>
      </c>
      <c r="L9738" s="113"/>
      <c r="M9738" s="113"/>
    </row>
    <row r="9739" spans="2:13" s="181" customFormat="1" ht="12.75" hidden="1" customHeight="1">
      <c r="B9739" s="1186"/>
      <c r="C9739" s="465">
        <v>718</v>
      </c>
      <c r="D9739" s="1163"/>
      <c r="E9739" s="1164"/>
      <c r="F9739" s="1164"/>
      <c r="G9739" s="1164"/>
      <c r="H9739" s="468">
        <v>0.1</v>
      </c>
      <c r="I9739" s="564"/>
      <c r="J9739" s="377">
        <f t="shared" si="315"/>
        <v>0</v>
      </c>
      <c r="K9739" s="557">
        <f t="shared" si="314"/>
        <v>0</v>
      </c>
      <c r="L9739" s="113"/>
      <c r="M9739" s="113"/>
    </row>
    <row r="9740" spans="2:13" s="181" customFormat="1" ht="12.75" hidden="1" customHeight="1">
      <c r="B9740" s="1186"/>
      <c r="C9740" s="465">
        <v>719</v>
      </c>
      <c r="D9740" s="1163"/>
      <c r="E9740" s="1164"/>
      <c r="F9740" s="1164"/>
      <c r="G9740" s="1164"/>
      <c r="H9740" s="468">
        <v>0.1</v>
      </c>
      <c r="I9740" s="564"/>
      <c r="J9740" s="377">
        <f t="shared" si="315"/>
        <v>0</v>
      </c>
      <c r="K9740" s="557">
        <f t="shared" si="314"/>
        <v>0</v>
      </c>
      <c r="L9740" s="113"/>
      <c r="M9740" s="113"/>
    </row>
    <row r="9741" spans="2:13" s="181" customFormat="1" ht="12.75" hidden="1" customHeight="1">
      <c r="B9741" s="1186"/>
      <c r="C9741" s="465">
        <v>720</v>
      </c>
      <c r="D9741" s="1163"/>
      <c r="E9741" s="1164"/>
      <c r="F9741" s="1164"/>
      <c r="G9741" s="1164"/>
      <c r="H9741" s="468">
        <v>0.1</v>
      </c>
      <c r="I9741" s="564"/>
      <c r="J9741" s="377">
        <f t="shared" si="315"/>
        <v>0</v>
      </c>
      <c r="K9741" s="557">
        <f t="shared" si="314"/>
        <v>0</v>
      </c>
      <c r="L9741" s="113"/>
      <c r="M9741" s="113"/>
    </row>
    <row r="9742" spans="2:13" s="181" customFormat="1" ht="12.75" hidden="1" customHeight="1">
      <c r="B9742" s="1186"/>
      <c r="C9742" s="465">
        <v>721</v>
      </c>
      <c r="D9742" s="1163"/>
      <c r="E9742" s="1164"/>
      <c r="F9742" s="1164"/>
      <c r="G9742" s="1164"/>
      <c r="H9742" s="468">
        <v>0.1</v>
      </c>
      <c r="I9742" s="564"/>
      <c r="J9742" s="377">
        <f t="shared" si="315"/>
        <v>0</v>
      </c>
      <c r="K9742" s="557">
        <f t="shared" si="314"/>
        <v>0</v>
      </c>
      <c r="L9742" s="113"/>
      <c r="M9742" s="113"/>
    </row>
    <row r="9743" spans="2:13" s="181" customFormat="1" ht="12.75" hidden="1" customHeight="1">
      <c r="B9743" s="1186"/>
      <c r="C9743" s="465">
        <v>722</v>
      </c>
      <c r="D9743" s="1163"/>
      <c r="E9743" s="1164"/>
      <c r="F9743" s="1164"/>
      <c r="G9743" s="1164"/>
      <c r="H9743" s="468">
        <v>0.1</v>
      </c>
      <c r="I9743" s="564"/>
      <c r="J9743" s="377">
        <f t="shared" si="315"/>
        <v>0</v>
      </c>
      <c r="K9743" s="557">
        <f t="shared" si="314"/>
        <v>0</v>
      </c>
      <c r="L9743" s="113"/>
      <c r="M9743" s="113"/>
    </row>
    <row r="9744" spans="2:13" s="181" customFormat="1" ht="12.75" hidden="1" customHeight="1">
      <c r="B9744" s="1186"/>
      <c r="C9744" s="465">
        <v>723</v>
      </c>
      <c r="D9744" s="1163"/>
      <c r="E9744" s="1164"/>
      <c r="F9744" s="1164"/>
      <c r="G9744" s="1164"/>
      <c r="H9744" s="468">
        <v>0.1</v>
      </c>
      <c r="I9744" s="564"/>
      <c r="J9744" s="377">
        <f t="shared" si="315"/>
        <v>0</v>
      </c>
      <c r="K9744" s="557">
        <f t="shared" si="314"/>
        <v>0</v>
      </c>
      <c r="L9744" s="113"/>
      <c r="M9744" s="113"/>
    </row>
    <row r="9745" spans="2:13" s="181" customFormat="1" ht="12.75" hidden="1" customHeight="1">
      <c r="B9745" s="1186"/>
      <c r="C9745" s="465">
        <v>724</v>
      </c>
      <c r="D9745" s="1163"/>
      <c r="E9745" s="1164"/>
      <c r="F9745" s="1164"/>
      <c r="G9745" s="1164"/>
      <c r="H9745" s="468">
        <v>0.1</v>
      </c>
      <c r="I9745" s="564"/>
      <c r="J9745" s="377">
        <f t="shared" si="315"/>
        <v>0</v>
      </c>
      <c r="K9745" s="557">
        <f t="shared" si="314"/>
        <v>0</v>
      </c>
      <c r="L9745" s="113"/>
      <c r="M9745" s="113"/>
    </row>
    <row r="9746" spans="2:13" s="181" customFormat="1" ht="12.75" hidden="1" customHeight="1">
      <c r="B9746" s="1186"/>
      <c r="C9746" s="465">
        <v>725</v>
      </c>
      <c r="D9746" s="1163"/>
      <c r="E9746" s="1164"/>
      <c r="F9746" s="1164"/>
      <c r="G9746" s="1164"/>
      <c r="H9746" s="468">
        <v>0.1</v>
      </c>
      <c r="I9746" s="564"/>
      <c r="J9746" s="377">
        <f t="shared" si="315"/>
        <v>0</v>
      </c>
      <c r="K9746" s="557">
        <f t="shared" si="314"/>
        <v>0</v>
      </c>
      <c r="L9746" s="113"/>
      <c r="M9746" s="113"/>
    </row>
    <row r="9747" spans="2:13" s="181" customFormat="1" ht="12.75" hidden="1" customHeight="1">
      <c r="B9747" s="1186"/>
      <c r="C9747" s="465">
        <v>726</v>
      </c>
      <c r="D9747" s="1163"/>
      <c r="E9747" s="1164"/>
      <c r="F9747" s="1164"/>
      <c r="G9747" s="1164"/>
      <c r="H9747" s="468">
        <v>0.1</v>
      </c>
      <c r="I9747" s="564"/>
      <c r="J9747" s="377">
        <f t="shared" si="315"/>
        <v>0</v>
      </c>
      <c r="K9747" s="557">
        <f t="shared" si="314"/>
        <v>0</v>
      </c>
      <c r="L9747" s="113"/>
      <c r="M9747" s="113"/>
    </row>
    <row r="9748" spans="2:13" s="181" customFormat="1" ht="12.75" hidden="1" customHeight="1">
      <c r="B9748" s="1186"/>
      <c r="C9748" s="465">
        <v>727</v>
      </c>
      <c r="D9748" s="1163"/>
      <c r="E9748" s="1164"/>
      <c r="F9748" s="1164"/>
      <c r="G9748" s="1164"/>
      <c r="H9748" s="468">
        <v>0.1</v>
      </c>
      <c r="I9748" s="564"/>
      <c r="J9748" s="377">
        <f t="shared" si="315"/>
        <v>0</v>
      </c>
      <c r="K9748" s="557">
        <f t="shared" si="314"/>
        <v>0</v>
      </c>
      <c r="L9748" s="113"/>
      <c r="M9748" s="113"/>
    </row>
    <row r="9749" spans="2:13" s="181" customFormat="1" ht="12.75" hidden="1" customHeight="1">
      <c r="B9749" s="1186"/>
      <c r="C9749" s="465">
        <v>728</v>
      </c>
      <c r="D9749" s="1163"/>
      <c r="E9749" s="1164"/>
      <c r="F9749" s="1164"/>
      <c r="G9749" s="1164"/>
      <c r="H9749" s="468">
        <v>0.1</v>
      </c>
      <c r="I9749" s="564"/>
      <c r="J9749" s="377">
        <f t="shared" si="315"/>
        <v>0</v>
      </c>
      <c r="K9749" s="557">
        <f t="shared" si="314"/>
        <v>0</v>
      </c>
      <c r="L9749" s="113"/>
      <c r="M9749" s="113"/>
    </row>
    <row r="9750" spans="2:13" s="181" customFormat="1" ht="12.75" hidden="1" customHeight="1">
      <c r="B9750" s="1186"/>
      <c r="C9750" s="465">
        <v>729</v>
      </c>
      <c r="D9750" s="1163"/>
      <c r="E9750" s="1164"/>
      <c r="F9750" s="1164"/>
      <c r="G9750" s="1164"/>
      <c r="H9750" s="468">
        <v>0.1</v>
      </c>
      <c r="I9750" s="564"/>
      <c r="J9750" s="377">
        <f t="shared" si="315"/>
        <v>0</v>
      </c>
      <c r="K9750" s="557">
        <f t="shared" si="314"/>
        <v>0</v>
      </c>
      <c r="L9750" s="113"/>
      <c r="M9750" s="113"/>
    </row>
    <row r="9751" spans="2:13" s="181" customFormat="1" ht="12.75" hidden="1" customHeight="1">
      <c r="B9751" s="1186"/>
      <c r="C9751" s="465">
        <v>730</v>
      </c>
      <c r="D9751" s="1163"/>
      <c r="E9751" s="1164"/>
      <c r="F9751" s="1164"/>
      <c r="G9751" s="1164"/>
      <c r="H9751" s="468">
        <v>0.1</v>
      </c>
      <c r="I9751" s="564"/>
      <c r="J9751" s="377">
        <f t="shared" si="315"/>
        <v>0</v>
      </c>
      <c r="K9751" s="557">
        <f t="shared" si="314"/>
        <v>0</v>
      </c>
      <c r="L9751" s="113"/>
      <c r="M9751" s="113"/>
    </row>
    <row r="9752" spans="2:13" s="181" customFormat="1" ht="12.75" hidden="1" customHeight="1">
      <c r="B9752" s="1186"/>
      <c r="C9752" s="465">
        <v>731</v>
      </c>
      <c r="D9752" s="1163"/>
      <c r="E9752" s="1164"/>
      <c r="F9752" s="1164"/>
      <c r="G9752" s="1164"/>
      <c r="H9752" s="468">
        <v>0.1</v>
      </c>
      <c r="I9752" s="564"/>
      <c r="J9752" s="377">
        <f t="shared" si="315"/>
        <v>0</v>
      </c>
      <c r="K9752" s="557">
        <f t="shared" si="314"/>
        <v>0</v>
      </c>
      <c r="L9752" s="113"/>
      <c r="M9752" s="113"/>
    </row>
    <row r="9753" spans="2:13" s="181" customFormat="1" ht="12.75" hidden="1" customHeight="1">
      <c r="B9753" s="1186"/>
      <c r="C9753" s="465">
        <v>732</v>
      </c>
      <c r="D9753" s="1163"/>
      <c r="E9753" s="1164"/>
      <c r="F9753" s="1164"/>
      <c r="G9753" s="1164"/>
      <c r="H9753" s="468">
        <v>0.1</v>
      </c>
      <c r="I9753" s="564"/>
      <c r="J9753" s="377">
        <f t="shared" si="315"/>
        <v>0</v>
      </c>
      <c r="K9753" s="557">
        <f t="shared" si="314"/>
        <v>0</v>
      </c>
      <c r="L9753" s="113"/>
      <c r="M9753" s="113"/>
    </row>
    <row r="9754" spans="2:13" s="181" customFormat="1" ht="12.75" hidden="1" customHeight="1">
      <c r="B9754" s="1186"/>
      <c r="C9754" s="465">
        <v>733</v>
      </c>
      <c r="D9754" s="1163"/>
      <c r="E9754" s="1164"/>
      <c r="F9754" s="1164"/>
      <c r="G9754" s="1164"/>
      <c r="H9754" s="468">
        <v>0.1</v>
      </c>
      <c r="I9754" s="564"/>
      <c r="J9754" s="377">
        <f t="shared" si="315"/>
        <v>0</v>
      </c>
      <c r="K9754" s="557">
        <f t="shared" si="314"/>
        <v>0</v>
      </c>
      <c r="L9754" s="113"/>
      <c r="M9754" s="113"/>
    </row>
    <row r="9755" spans="2:13" s="181" customFormat="1" ht="12.75" hidden="1" customHeight="1">
      <c r="B9755" s="1186"/>
      <c r="C9755" s="465">
        <v>734</v>
      </c>
      <c r="D9755" s="1163"/>
      <c r="E9755" s="1164"/>
      <c r="F9755" s="1164"/>
      <c r="G9755" s="1164"/>
      <c r="H9755" s="468">
        <v>0.1</v>
      </c>
      <c r="I9755" s="564"/>
      <c r="J9755" s="377">
        <f t="shared" si="315"/>
        <v>0</v>
      </c>
      <c r="K9755" s="557">
        <f t="shared" si="314"/>
        <v>0</v>
      </c>
      <c r="L9755" s="113"/>
      <c r="M9755" s="113"/>
    </row>
    <row r="9756" spans="2:13" s="181" customFormat="1" ht="12.75" hidden="1" customHeight="1">
      <c r="B9756" s="1186"/>
      <c r="C9756" s="465">
        <v>735</v>
      </c>
      <c r="D9756" s="1163"/>
      <c r="E9756" s="1164"/>
      <c r="F9756" s="1164"/>
      <c r="G9756" s="1164"/>
      <c r="H9756" s="468">
        <v>0.1</v>
      </c>
      <c r="I9756" s="564"/>
      <c r="J9756" s="377">
        <f t="shared" si="315"/>
        <v>0</v>
      </c>
      <c r="K9756" s="557">
        <f t="shared" si="314"/>
        <v>0</v>
      </c>
      <c r="L9756" s="113"/>
      <c r="M9756" s="113"/>
    </row>
    <row r="9757" spans="2:13" s="181" customFormat="1" ht="12.75" hidden="1" customHeight="1">
      <c r="B9757" s="1186"/>
      <c r="C9757" s="465">
        <v>736</v>
      </c>
      <c r="D9757" s="1163"/>
      <c r="E9757" s="1164"/>
      <c r="F9757" s="1164"/>
      <c r="G9757" s="1164"/>
      <c r="H9757" s="468">
        <v>0.1</v>
      </c>
      <c r="I9757" s="564"/>
      <c r="J9757" s="377">
        <f t="shared" si="315"/>
        <v>0</v>
      </c>
      <c r="K9757" s="557">
        <f t="shared" si="314"/>
        <v>0</v>
      </c>
      <c r="L9757" s="113"/>
      <c r="M9757" s="113"/>
    </row>
    <row r="9758" spans="2:13" s="181" customFormat="1" ht="12.75" hidden="1" customHeight="1">
      <c r="B9758" s="1186"/>
      <c r="C9758" s="465">
        <v>737</v>
      </c>
      <c r="D9758" s="1163"/>
      <c r="E9758" s="1164"/>
      <c r="F9758" s="1164"/>
      <c r="G9758" s="1164"/>
      <c r="H9758" s="468">
        <v>0.1</v>
      </c>
      <c r="I9758" s="564"/>
      <c r="J9758" s="377">
        <f t="shared" si="315"/>
        <v>0</v>
      </c>
      <c r="K9758" s="557">
        <f t="shared" si="314"/>
        <v>0</v>
      </c>
      <c r="L9758" s="113"/>
      <c r="M9758" s="113"/>
    </row>
    <row r="9759" spans="2:13" s="181" customFormat="1" ht="12.75" hidden="1" customHeight="1">
      <c r="B9759" s="1186"/>
      <c r="C9759" s="465">
        <v>738</v>
      </c>
      <c r="D9759" s="1163"/>
      <c r="E9759" s="1164"/>
      <c r="F9759" s="1164"/>
      <c r="G9759" s="1164"/>
      <c r="H9759" s="468">
        <v>0.1</v>
      </c>
      <c r="I9759" s="564"/>
      <c r="J9759" s="377">
        <f t="shared" si="315"/>
        <v>0</v>
      </c>
      <c r="K9759" s="557">
        <f t="shared" si="314"/>
        <v>0</v>
      </c>
      <c r="L9759" s="113"/>
      <c r="M9759" s="113"/>
    </row>
    <row r="9760" spans="2:13" s="181" customFormat="1" ht="12.75" hidden="1" customHeight="1">
      <c r="B9760" s="1186"/>
      <c r="C9760" s="465">
        <v>739</v>
      </c>
      <c r="D9760" s="1163"/>
      <c r="E9760" s="1164"/>
      <c r="F9760" s="1164"/>
      <c r="G9760" s="1164"/>
      <c r="H9760" s="468">
        <v>0.1</v>
      </c>
      <c r="I9760" s="564"/>
      <c r="J9760" s="377">
        <f t="shared" si="315"/>
        <v>0</v>
      </c>
      <c r="K9760" s="557">
        <f t="shared" si="314"/>
        <v>0</v>
      </c>
      <c r="L9760" s="113"/>
      <c r="M9760" s="113"/>
    </row>
    <row r="9761" spans="2:13" s="181" customFormat="1" ht="12.75" hidden="1" customHeight="1">
      <c r="B9761" s="1186"/>
      <c r="C9761" s="465">
        <v>740</v>
      </c>
      <c r="D9761" s="1163"/>
      <c r="E9761" s="1164"/>
      <c r="F9761" s="1164"/>
      <c r="G9761" s="1164"/>
      <c r="H9761" s="468">
        <v>0.1</v>
      </c>
      <c r="I9761" s="564"/>
      <c r="J9761" s="377">
        <f t="shared" si="315"/>
        <v>0</v>
      </c>
      <c r="K9761" s="557">
        <f t="shared" si="314"/>
        <v>0</v>
      </c>
      <c r="L9761" s="113"/>
      <c r="M9761" s="113"/>
    </row>
    <row r="9762" spans="2:13" s="181" customFormat="1" ht="12.75" hidden="1" customHeight="1">
      <c r="B9762" s="1186"/>
      <c r="C9762" s="465">
        <v>741</v>
      </c>
      <c r="D9762" s="1163"/>
      <c r="E9762" s="1164"/>
      <c r="F9762" s="1164"/>
      <c r="G9762" s="1164"/>
      <c r="H9762" s="468">
        <v>0.1</v>
      </c>
      <c r="I9762" s="564"/>
      <c r="J9762" s="377">
        <f t="shared" si="315"/>
        <v>0</v>
      </c>
      <c r="K9762" s="557">
        <f t="shared" si="314"/>
        <v>0</v>
      </c>
      <c r="L9762" s="113"/>
      <c r="M9762" s="113"/>
    </row>
    <row r="9763" spans="2:13" s="181" customFormat="1" ht="12.75" hidden="1" customHeight="1">
      <c r="B9763" s="1186"/>
      <c r="C9763" s="465">
        <v>742</v>
      </c>
      <c r="D9763" s="1163"/>
      <c r="E9763" s="1164"/>
      <c r="F9763" s="1164"/>
      <c r="G9763" s="1164"/>
      <c r="H9763" s="468">
        <v>0.1</v>
      </c>
      <c r="I9763" s="564"/>
      <c r="J9763" s="377">
        <f t="shared" si="315"/>
        <v>0</v>
      </c>
      <c r="K9763" s="557">
        <f t="shared" si="314"/>
        <v>0</v>
      </c>
      <c r="L9763" s="113"/>
      <c r="M9763" s="113"/>
    </row>
    <row r="9764" spans="2:13" s="181" customFormat="1" ht="12.75" hidden="1" customHeight="1">
      <c r="B9764" s="1186"/>
      <c r="C9764" s="465">
        <v>743</v>
      </c>
      <c r="D9764" s="1163"/>
      <c r="E9764" s="1164"/>
      <c r="F9764" s="1164"/>
      <c r="G9764" s="1164"/>
      <c r="H9764" s="468">
        <v>0.1</v>
      </c>
      <c r="I9764" s="564"/>
      <c r="J9764" s="377">
        <f t="shared" si="315"/>
        <v>0</v>
      </c>
      <c r="K9764" s="557">
        <f t="shared" si="314"/>
        <v>0</v>
      </c>
      <c r="L9764" s="113"/>
      <c r="M9764" s="113"/>
    </row>
    <row r="9765" spans="2:13" s="181" customFormat="1" ht="12.75" hidden="1" customHeight="1">
      <c r="B9765" s="1186"/>
      <c r="C9765" s="465">
        <v>744</v>
      </c>
      <c r="D9765" s="1163"/>
      <c r="E9765" s="1164"/>
      <c r="F9765" s="1164"/>
      <c r="G9765" s="1164"/>
      <c r="H9765" s="468">
        <v>0.1</v>
      </c>
      <c r="I9765" s="564"/>
      <c r="J9765" s="377">
        <f t="shared" si="315"/>
        <v>0</v>
      </c>
      <c r="K9765" s="557">
        <f t="shared" si="314"/>
        <v>0</v>
      </c>
      <c r="L9765" s="113"/>
      <c r="M9765" s="113"/>
    </row>
    <row r="9766" spans="2:13" s="181" customFormat="1" ht="12.75" hidden="1" customHeight="1">
      <c r="B9766" s="1186"/>
      <c r="C9766" s="465">
        <v>745</v>
      </c>
      <c r="D9766" s="1163"/>
      <c r="E9766" s="1164"/>
      <c r="F9766" s="1164"/>
      <c r="G9766" s="1164"/>
      <c r="H9766" s="468">
        <v>0.1</v>
      </c>
      <c r="I9766" s="564"/>
      <c r="J9766" s="377">
        <f t="shared" si="315"/>
        <v>0</v>
      </c>
      <c r="K9766" s="557">
        <f t="shared" si="314"/>
        <v>0</v>
      </c>
      <c r="L9766" s="113"/>
      <c r="M9766" s="113"/>
    </row>
    <row r="9767" spans="2:13" s="181" customFormat="1" ht="12.75" hidden="1" customHeight="1">
      <c r="B9767" s="1186"/>
      <c r="C9767" s="465">
        <v>746</v>
      </c>
      <c r="D9767" s="1163"/>
      <c r="E9767" s="1164"/>
      <c r="F9767" s="1164"/>
      <c r="G9767" s="1164"/>
      <c r="H9767" s="468">
        <v>0.1</v>
      </c>
      <c r="I9767" s="564"/>
      <c r="J9767" s="377">
        <f t="shared" si="315"/>
        <v>0</v>
      </c>
      <c r="K9767" s="557">
        <f t="shared" si="314"/>
        <v>0</v>
      </c>
      <c r="L9767" s="113"/>
      <c r="M9767" s="113"/>
    </row>
    <row r="9768" spans="2:13" s="181" customFormat="1" ht="12.75" hidden="1" customHeight="1">
      <c r="B9768" s="1186"/>
      <c r="C9768" s="465">
        <v>747</v>
      </c>
      <c r="D9768" s="1163"/>
      <c r="E9768" s="1164"/>
      <c r="F9768" s="1164"/>
      <c r="G9768" s="1164"/>
      <c r="H9768" s="468">
        <v>0.1</v>
      </c>
      <c r="I9768" s="564"/>
      <c r="J9768" s="377">
        <f t="shared" si="315"/>
        <v>0</v>
      </c>
      <c r="K9768" s="557">
        <f t="shared" si="314"/>
        <v>0</v>
      </c>
      <c r="L9768" s="113"/>
      <c r="M9768" s="113"/>
    </row>
    <row r="9769" spans="2:13" s="181" customFormat="1" ht="12.75" hidden="1" customHeight="1">
      <c r="B9769" s="1186"/>
      <c r="C9769" s="465">
        <v>748</v>
      </c>
      <c r="D9769" s="1163"/>
      <c r="E9769" s="1164"/>
      <c r="F9769" s="1164"/>
      <c r="G9769" s="1164"/>
      <c r="H9769" s="468">
        <v>0.1</v>
      </c>
      <c r="I9769" s="564"/>
      <c r="J9769" s="377">
        <f t="shared" si="315"/>
        <v>0</v>
      </c>
      <c r="K9769" s="557">
        <f t="shared" si="314"/>
        <v>0</v>
      </c>
      <c r="L9769" s="113"/>
      <c r="M9769" s="113"/>
    </row>
    <row r="9770" spans="2:13" s="181" customFormat="1" ht="12.75" hidden="1" customHeight="1">
      <c r="B9770" s="1186"/>
      <c r="C9770" s="465">
        <v>749</v>
      </c>
      <c r="D9770" s="1163"/>
      <c r="E9770" s="1164"/>
      <c r="F9770" s="1164"/>
      <c r="G9770" s="1164"/>
      <c r="H9770" s="468">
        <v>0.1</v>
      </c>
      <c r="I9770" s="564"/>
      <c r="J9770" s="377">
        <f t="shared" si="315"/>
        <v>0</v>
      </c>
      <c r="K9770" s="557">
        <f t="shared" si="314"/>
        <v>0</v>
      </c>
      <c r="L9770" s="113"/>
      <c r="M9770" s="113"/>
    </row>
    <row r="9771" spans="2:13" s="181" customFormat="1" ht="12.75" hidden="1" customHeight="1">
      <c r="B9771" s="1186"/>
      <c r="C9771" s="465">
        <v>750</v>
      </c>
      <c r="D9771" s="1163"/>
      <c r="E9771" s="1164"/>
      <c r="F9771" s="1164"/>
      <c r="G9771" s="1164"/>
      <c r="H9771" s="468">
        <v>0.1</v>
      </c>
      <c r="I9771" s="564"/>
      <c r="J9771" s="377">
        <f t="shared" si="315"/>
        <v>0</v>
      </c>
      <c r="K9771" s="557">
        <f t="shared" si="314"/>
        <v>0</v>
      </c>
      <c r="L9771" s="113"/>
      <c r="M9771" s="113"/>
    </row>
    <row r="9772" spans="2:13" s="181" customFormat="1" ht="12.75" hidden="1" customHeight="1">
      <c r="B9772" s="1186"/>
      <c r="C9772" s="465">
        <v>751</v>
      </c>
      <c r="D9772" s="1163"/>
      <c r="E9772" s="1164"/>
      <c r="F9772" s="1164"/>
      <c r="G9772" s="1164"/>
      <c r="H9772" s="468">
        <v>0.1</v>
      </c>
      <c r="I9772" s="564"/>
      <c r="J9772" s="377">
        <f t="shared" si="315"/>
        <v>0</v>
      </c>
      <c r="K9772" s="557">
        <f t="shared" si="314"/>
        <v>0</v>
      </c>
      <c r="L9772" s="113"/>
      <c r="M9772" s="113"/>
    </row>
    <row r="9773" spans="2:13" s="181" customFormat="1" ht="12.75" hidden="1" customHeight="1">
      <c r="B9773" s="1186"/>
      <c r="C9773" s="465">
        <v>752</v>
      </c>
      <c r="D9773" s="1163"/>
      <c r="E9773" s="1164"/>
      <c r="F9773" s="1164"/>
      <c r="G9773" s="1164"/>
      <c r="H9773" s="468">
        <v>0.1</v>
      </c>
      <c r="I9773" s="564"/>
      <c r="J9773" s="377">
        <f t="shared" si="315"/>
        <v>0</v>
      </c>
      <c r="K9773" s="557">
        <f t="shared" si="314"/>
        <v>0</v>
      </c>
      <c r="L9773" s="113"/>
      <c r="M9773" s="113"/>
    </row>
    <row r="9774" spans="2:13" s="181" customFormat="1" ht="12.75" hidden="1" customHeight="1">
      <c r="B9774" s="1186"/>
      <c r="C9774" s="465">
        <v>753</v>
      </c>
      <c r="D9774" s="1163"/>
      <c r="E9774" s="1164"/>
      <c r="F9774" s="1164"/>
      <c r="G9774" s="1164"/>
      <c r="H9774" s="468">
        <v>0.1</v>
      </c>
      <c r="I9774" s="564"/>
      <c r="J9774" s="377">
        <f t="shared" si="315"/>
        <v>0</v>
      </c>
      <c r="K9774" s="557">
        <f t="shared" si="314"/>
        <v>0</v>
      </c>
      <c r="L9774" s="113"/>
      <c r="M9774" s="113"/>
    </row>
    <row r="9775" spans="2:13" s="181" customFormat="1" ht="12.75" hidden="1" customHeight="1">
      <c r="B9775" s="1186"/>
      <c r="C9775" s="465">
        <v>754</v>
      </c>
      <c r="D9775" s="1163"/>
      <c r="E9775" s="1164"/>
      <c r="F9775" s="1164"/>
      <c r="G9775" s="1164"/>
      <c r="H9775" s="468">
        <v>0.1</v>
      </c>
      <c r="I9775" s="564"/>
      <c r="J9775" s="377">
        <f t="shared" si="315"/>
        <v>0</v>
      </c>
      <c r="K9775" s="557">
        <f t="shared" si="314"/>
        <v>0</v>
      </c>
      <c r="L9775" s="113"/>
      <c r="M9775" s="113"/>
    </row>
    <row r="9776" spans="2:13" s="181" customFormat="1" ht="12.75" hidden="1" customHeight="1">
      <c r="B9776" s="1186"/>
      <c r="C9776" s="465">
        <v>755</v>
      </c>
      <c r="D9776" s="1163"/>
      <c r="E9776" s="1164"/>
      <c r="F9776" s="1164"/>
      <c r="G9776" s="1164"/>
      <c r="H9776" s="468">
        <v>0.1</v>
      </c>
      <c r="I9776" s="564"/>
      <c r="J9776" s="377">
        <f t="shared" si="315"/>
        <v>0</v>
      </c>
      <c r="K9776" s="557">
        <f t="shared" si="314"/>
        <v>0</v>
      </c>
      <c r="L9776" s="113"/>
      <c r="M9776" s="113"/>
    </row>
    <row r="9777" spans="2:13" s="181" customFormat="1" ht="12.75" hidden="1" customHeight="1">
      <c r="B9777" s="1186"/>
      <c r="C9777" s="465">
        <v>756</v>
      </c>
      <c r="D9777" s="1163"/>
      <c r="E9777" s="1164"/>
      <c r="F9777" s="1164"/>
      <c r="G9777" s="1164"/>
      <c r="H9777" s="468">
        <v>0.1</v>
      </c>
      <c r="I9777" s="564"/>
      <c r="J9777" s="377">
        <f t="shared" si="315"/>
        <v>0</v>
      </c>
      <c r="K9777" s="557">
        <f t="shared" si="314"/>
        <v>0</v>
      </c>
      <c r="L9777" s="113"/>
      <c r="M9777" s="113"/>
    </row>
    <row r="9778" spans="2:13" s="181" customFormat="1" ht="12.75" hidden="1" customHeight="1">
      <c r="B9778" s="1186"/>
      <c r="C9778" s="465">
        <v>757</v>
      </c>
      <c r="D9778" s="1163"/>
      <c r="E9778" s="1164"/>
      <c r="F9778" s="1164"/>
      <c r="G9778" s="1164"/>
      <c r="H9778" s="468">
        <v>0.1</v>
      </c>
      <c r="I9778" s="564"/>
      <c r="J9778" s="377">
        <f t="shared" si="315"/>
        <v>0</v>
      </c>
      <c r="K9778" s="557">
        <f t="shared" ref="K9778:K9812" si="316">IF(I9778-J9778&lt;0,0,I9778-J9778)</f>
        <v>0</v>
      </c>
      <c r="L9778" s="113"/>
      <c r="M9778" s="113"/>
    </row>
    <row r="9779" spans="2:13" s="181" customFormat="1" ht="12.75" hidden="1" customHeight="1">
      <c r="B9779" s="1186"/>
      <c r="C9779" s="465">
        <v>758</v>
      </c>
      <c r="D9779" s="1163"/>
      <c r="E9779" s="1164"/>
      <c r="F9779" s="1164"/>
      <c r="G9779" s="1164"/>
      <c r="H9779" s="468">
        <v>0.1</v>
      </c>
      <c r="I9779" s="564"/>
      <c r="J9779" s="377">
        <f t="shared" si="315"/>
        <v>0</v>
      </c>
      <c r="K9779" s="557">
        <f t="shared" si="316"/>
        <v>0</v>
      </c>
      <c r="L9779" s="113"/>
      <c r="M9779" s="113"/>
    </row>
    <row r="9780" spans="2:13" s="181" customFormat="1" ht="12.75" hidden="1" customHeight="1">
      <c r="B9780" s="1186"/>
      <c r="C9780" s="465">
        <v>759</v>
      </c>
      <c r="D9780" s="1163"/>
      <c r="E9780" s="1164"/>
      <c r="F9780" s="1164"/>
      <c r="G9780" s="1164"/>
      <c r="H9780" s="468">
        <v>0.1</v>
      </c>
      <c r="I9780" s="564"/>
      <c r="J9780" s="377">
        <f t="shared" si="315"/>
        <v>0</v>
      </c>
      <c r="K9780" s="557">
        <f t="shared" si="316"/>
        <v>0</v>
      </c>
      <c r="L9780" s="113"/>
      <c r="M9780" s="113"/>
    </row>
    <row r="9781" spans="2:13" s="181" customFormat="1" ht="12.75" hidden="1" customHeight="1">
      <c r="B9781" s="1186"/>
      <c r="C9781" s="465">
        <v>760</v>
      </c>
      <c r="D9781" s="1163"/>
      <c r="E9781" s="1164"/>
      <c r="F9781" s="1164"/>
      <c r="G9781" s="1164"/>
      <c r="H9781" s="468">
        <v>0.1</v>
      </c>
      <c r="I9781" s="564"/>
      <c r="J9781" s="377">
        <f t="shared" si="315"/>
        <v>0</v>
      </c>
      <c r="K9781" s="557">
        <f t="shared" si="316"/>
        <v>0</v>
      </c>
      <c r="L9781" s="113"/>
      <c r="M9781" s="113"/>
    </row>
    <row r="9782" spans="2:13" s="181" customFormat="1" ht="12.75" hidden="1" customHeight="1">
      <c r="B9782" s="1186"/>
      <c r="C9782" s="465">
        <v>761</v>
      </c>
      <c r="D9782" s="1163"/>
      <c r="E9782" s="1164"/>
      <c r="F9782" s="1164"/>
      <c r="G9782" s="1164"/>
      <c r="H9782" s="468">
        <v>0.1</v>
      </c>
      <c r="I9782" s="564"/>
      <c r="J9782" s="377">
        <f t="shared" si="315"/>
        <v>0</v>
      </c>
      <c r="K9782" s="557">
        <f t="shared" si="316"/>
        <v>0</v>
      </c>
      <c r="L9782" s="113"/>
      <c r="M9782" s="113"/>
    </row>
    <row r="9783" spans="2:13" s="181" customFormat="1" ht="12.75" hidden="1" customHeight="1">
      <c r="B9783" s="1186"/>
      <c r="C9783" s="465">
        <v>762</v>
      </c>
      <c r="D9783" s="1163"/>
      <c r="E9783" s="1164"/>
      <c r="F9783" s="1164"/>
      <c r="G9783" s="1164"/>
      <c r="H9783" s="468">
        <v>0.1</v>
      </c>
      <c r="I9783" s="564"/>
      <c r="J9783" s="377">
        <f t="shared" si="315"/>
        <v>0</v>
      </c>
      <c r="K9783" s="557">
        <f t="shared" si="316"/>
        <v>0</v>
      </c>
      <c r="L9783" s="113"/>
      <c r="M9783" s="113"/>
    </row>
    <row r="9784" spans="2:13" s="181" customFormat="1" ht="12.75" hidden="1" customHeight="1">
      <c r="B9784" s="1186"/>
      <c r="C9784" s="465">
        <v>763</v>
      </c>
      <c r="D9784" s="1163"/>
      <c r="E9784" s="1164"/>
      <c r="F9784" s="1164"/>
      <c r="G9784" s="1164"/>
      <c r="H9784" s="468">
        <v>0.1</v>
      </c>
      <c r="I9784" s="564"/>
      <c r="J9784" s="377">
        <f t="shared" si="315"/>
        <v>0</v>
      </c>
      <c r="K9784" s="557">
        <f t="shared" si="316"/>
        <v>0</v>
      </c>
      <c r="L9784" s="113"/>
      <c r="M9784" s="113"/>
    </row>
    <row r="9785" spans="2:13" s="181" customFormat="1" ht="12.75" hidden="1" customHeight="1">
      <c r="B9785" s="1186"/>
      <c r="C9785" s="465">
        <v>764</v>
      </c>
      <c r="D9785" s="1163"/>
      <c r="E9785" s="1164"/>
      <c r="F9785" s="1164"/>
      <c r="G9785" s="1164"/>
      <c r="H9785" s="468">
        <v>0.1</v>
      </c>
      <c r="I9785" s="564"/>
      <c r="J9785" s="377">
        <f t="shared" si="315"/>
        <v>0</v>
      </c>
      <c r="K9785" s="557">
        <f t="shared" si="316"/>
        <v>0</v>
      </c>
      <c r="L9785" s="113"/>
      <c r="M9785" s="113"/>
    </row>
    <row r="9786" spans="2:13" s="181" customFormat="1" ht="12.75" hidden="1" customHeight="1">
      <c r="B9786" s="1186"/>
      <c r="C9786" s="465">
        <v>765</v>
      </c>
      <c r="D9786" s="1163"/>
      <c r="E9786" s="1164"/>
      <c r="F9786" s="1164"/>
      <c r="G9786" s="1164"/>
      <c r="H9786" s="468">
        <v>0.1</v>
      </c>
      <c r="I9786" s="564"/>
      <c r="J9786" s="377">
        <f t="shared" si="315"/>
        <v>0</v>
      </c>
      <c r="K9786" s="557">
        <f t="shared" si="316"/>
        <v>0</v>
      </c>
      <c r="L9786" s="113"/>
      <c r="M9786" s="113"/>
    </row>
    <row r="9787" spans="2:13" s="181" customFormat="1" ht="12.75" hidden="1" customHeight="1">
      <c r="B9787" s="1186"/>
      <c r="C9787" s="465">
        <v>766</v>
      </c>
      <c r="D9787" s="1163"/>
      <c r="E9787" s="1164"/>
      <c r="F9787" s="1164"/>
      <c r="G9787" s="1164"/>
      <c r="H9787" s="468">
        <v>0.1</v>
      </c>
      <c r="I9787" s="564"/>
      <c r="J9787" s="377">
        <f t="shared" si="315"/>
        <v>0</v>
      </c>
      <c r="K9787" s="557">
        <f t="shared" si="316"/>
        <v>0</v>
      </c>
      <c r="L9787" s="113"/>
      <c r="M9787" s="113"/>
    </row>
    <row r="9788" spans="2:13" s="181" customFormat="1" ht="12.75" hidden="1" customHeight="1">
      <c r="B9788" s="1186"/>
      <c r="C9788" s="465">
        <v>767</v>
      </c>
      <c r="D9788" s="1163"/>
      <c r="E9788" s="1164"/>
      <c r="F9788" s="1164"/>
      <c r="G9788" s="1164"/>
      <c r="H9788" s="468">
        <v>0.1</v>
      </c>
      <c r="I9788" s="564"/>
      <c r="J9788" s="377">
        <f t="shared" si="315"/>
        <v>0</v>
      </c>
      <c r="K9788" s="557">
        <f t="shared" si="316"/>
        <v>0</v>
      </c>
      <c r="L9788" s="113"/>
      <c r="M9788" s="113"/>
    </row>
    <row r="9789" spans="2:13" s="181" customFormat="1" ht="12.75" hidden="1" customHeight="1">
      <c r="B9789" s="1186"/>
      <c r="C9789" s="465">
        <v>768</v>
      </c>
      <c r="D9789" s="1163"/>
      <c r="E9789" s="1164"/>
      <c r="F9789" s="1164"/>
      <c r="G9789" s="1164"/>
      <c r="H9789" s="468">
        <v>0.1</v>
      </c>
      <c r="I9789" s="564"/>
      <c r="J9789" s="377">
        <f t="shared" si="315"/>
        <v>0</v>
      </c>
      <c r="K9789" s="557">
        <f t="shared" si="316"/>
        <v>0</v>
      </c>
      <c r="L9789" s="113"/>
      <c r="M9789" s="113"/>
    </row>
    <row r="9790" spans="2:13" s="181" customFormat="1" ht="12.75" hidden="1" customHeight="1">
      <c r="B9790" s="1186"/>
      <c r="C9790" s="465">
        <v>769</v>
      </c>
      <c r="D9790" s="1163"/>
      <c r="E9790" s="1164"/>
      <c r="F9790" s="1164"/>
      <c r="G9790" s="1164"/>
      <c r="H9790" s="468">
        <v>0.1</v>
      </c>
      <c r="I9790" s="564"/>
      <c r="J9790" s="377">
        <f t="shared" ref="J9790:J9853" si="317">$I$11027*H9790</f>
        <v>0</v>
      </c>
      <c r="K9790" s="557">
        <f t="shared" si="316"/>
        <v>0</v>
      </c>
      <c r="L9790" s="113"/>
      <c r="M9790" s="113"/>
    </row>
    <row r="9791" spans="2:13" s="181" customFormat="1" ht="12.75" hidden="1" customHeight="1">
      <c r="B9791" s="1186"/>
      <c r="C9791" s="465">
        <v>770</v>
      </c>
      <c r="D9791" s="1163"/>
      <c r="E9791" s="1164"/>
      <c r="F9791" s="1164"/>
      <c r="G9791" s="1164"/>
      <c r="H9791" s="468">
        <v>0.1</v>
      </c>
      <c r="I9791" s="564"/>
      <c r="J9791" s="377">
        <f t="shared" si="317"/>
        <v>0</v>
      </c>
      <c r="K9791" s="557">
        <f t="shared" si="316"/>
        <v>0</v>
      </c>
      <c r="L9791" s="113"/>
      <c r="M9791" s="113"/>
    </row>
    <row r="9792" spans="2:13" s="181" customFormat="1" ht="12.75" hidden="1" customHeight="1">
      <c r="B9792" s="1186"/>
      <c r="C9792" s="465">
        <v>771</v>
      </c>
      <c r="D9792" s="1163"/>
      <c r="E9792" s="1164"/>
      <c r="F9792" s="1164"/>
      <c r="G9792" s="1164"/>
      <c r="H9792" s="468">
        <v>0.1</v>
      </c>
      <c r="I9792" s="564"/>
      <c r="J9792" s="377">
        <f t="shared" si="317"/>
        <v>0</v>
      </c>
      <c r="K9792" s="557">
        <f t="shared" si="316"/>
        <v>0</v>
      </c>
      <c r="L9792" s="113"/>
      <c r="M9792" s="113"/>
    </row>
    <row r="9793" spans="2:13" s="181" customFormat="1" ht="12.75" hidden="1" customHeight="1">
      <c r="B9793" s="1186"/>
      <c r="C9793" s="465">
        <v>772</v>
      </c>
      <c r="D9793" s="1163"/>
      <c r="E9793" s="1164"/>
      <c r="F9793" s="1164"/>
      <c r="G9793" s="1164"/>
      <c r="H9793" s="468">
        <v>0.1</v>
      </c>
      <c r="I9793" s="564"/>
      <c r="J9793" s="377">
        <f t="shared" si="317"/>
        <v>0</v>
      </c>
      <c r="K9793" s="557">
        <f t="shared" si="316"/>
        <v>0</v>
      </c>
      <c r="L9793" s="113"/>
      <c r="M9793" s="113"/>
    </row>
    <row r="9794" spans="2:13" s="181" customFormat="1" ht="12.75" hidden="1" customHeight="1">
      <c r="B9794" s="1186"/>
      <c r="C9794" s="465">
        <v>773</v>
      </c>
      <c r="D9794" s="1163"/>
      <c r="E9794" s="1164"/>
      <c r="F9794" s="1164"/>
      <c r="G9794" s="1164"/>
      <c r="H9794" s="468">
        <v>0.1</v>
      </c>
      <c r="I9794" s="564"/>
      <c r="J9794" s="377">
        <f t="shared" si="317"/>
        <v>0</v>
      </c>
      <c r="K9794" s="557">
        <f t="shared" si="316"/>
        <v>0</v>
      </c>
      <c r="L9794" s="113"/>
      <c r="M9794" s="113"/>
    </row>
    <row r="9795" spans="2:13" s="181" customFormat="1" ht="12.75" hidden="1" customHeight="1">
      <c r="B9795" s="1186"/>
      <c r="C9795" s="465">
        <v>774</v>
      </c>
      <c r="D9795" s="1163"/>
      <c r="E9795" s="1164"/>
      <c r="F9795" s="1164"/>
      <c r="G9795" s="1164"/>
      <c r="H9795" s="468">
        <v>0.1</v>
      </c>
      <c r="I9795" s="564"/>
      <c r="J9795" s="377">
        <f t="shared" si="317"/>
        <v>0</v>
      </c>
      <c r="K9795" s="557">
        <f t="shared" si="316"/>
        <v>0</v>
      </c>
      <c r="L9795" s="113"/>
      <c r="M9795" s="113"/>
    </row>
    <row r="9796" spans="2:13" s="181" customFormat="1" ht="12.75" hidden="1" customHeight="1">
      <c r="B9796" s="1186"/>
      <c r="C9796" s="465">
        <v>775</v>
      </c>
      <c r="D9796" s="1163"/>
      <c r="E9796" s="1164"/>
      <c r="F9796" s="1164"/>
      <c r="G9796" s="1164"/>
      <c r="H9796" s="468">
        <v>0.1</v>
      </c>
      <c r="I9796" s="564"/>
      <c r="J9796" s="377">
        <f t="shared" si="317"/>
        <v>0</v>
      </c>
      <c r="K9796" s="557">
        <f t="shared" si="316"/>
        <v>0</v>
      </c>
      <c r="L9796" s="113"/>
      <c r="M9796" s="113"/>
    </row>
    <row r="9797" spans="2:13" s="181" customFormat="1" ht="12.75" hidden="1" customHeight="1">
      <c r="B9797" s="1186"/>
      <c r="C9797" s="465">
        <v>776</v>
      </c>
      <c r="D9797" s="1163"/>
      <c r="E9797" s="1164"/>
      <c r="F9797" s="1164"/>
      <c r="G9797" s="1164"/>
      <c r="H9797" s="468">
        <v>0.1</v>
      </c>
      <c r="I9797" s="564"/>
      <c r="J9797" s="377">
        <f t="shared" si="317"/>
        <v>0</v>
      </c>
      <c r="K9797" s="557">
        <f t="shared" si="316"/>
        <v>0</v>
      </c>
      <c r="L9797" s="113"/>
      <c r="M9797" s="113"/>
    </row>
    <row r="9798" spans="2:13" s="181" customFormat="1" ht="12.75" hidden="1" customHeight="1">
      <c r="B9798" s="1186"/>
      <c r="C9798" s="465">
        <v>777</v>
      </c>
      <c r="D9798" s="1163"/>
      <c r="E9798" s="1164"/>
      <c r="F9798" s="1164"/>
      <c r="G9798" s="1164"/>
      <c r="H9798" s="468">
        <v>0.1</v>
      </c>
      <c r="I9798" s="564"/>
      <c r="J9798" s="377">
        <f t="shared" si="317"/>
        <v>0</v>
      </c>
      <c r="K9798" s="557">
        <f t="shared" si="316"/>
        <v>0</v>
      </c>
      <c r="L9798" s="113"/>
      <c r="M9798" s="113"/>
    </row>
    <row r="9799" spans="2:13" s="181" customFormat="1" ht="12.75" hidden="1" customHeight="1">
      <c r="B9799" s="1186"/>
      <c r="C9799" s="465">
        <v>778</v>
      </c>
      <c r="D9799" s="1163"/>
      <c r="E9799" s="1164"/>
      <c r="F9799" s="1164"/>
      <c r="G9799" s="1164"/>
      <c r="H9799" s="468">
        <v>0.1</v>
      </c>
      <c r="I9799" s="564"/>
      <c r="J9799" s="377">
        <f t="shared" si="317"/>
        <v>0</v>
      </c>
      <c r="K9799" s="557">
        <f t="shared" si="316"/>
        <v>0</v>
      </c>
      <c r="L9799" s="113"/>
      <c r="M9799" s="113"/>
    </row>
    <row r="9800" spans="2:13" s="181" customFormat="1" ht="12.75" hidden="1" customHeight="1">
      <c r="B9800" s="1186"/>
      <c r="C9800" s="465">
        <v>779</v>
      </c>
      <c r="D9800" s="1163"/>
      <c r="E9800" s="1164"/>
      <c r="F9800" s="1164"/>
      <c r="G9800" s="1164"/>
      <c r="H9800" s="468">
        <v>0.1</v>
      </c>
      <c r="I9800" s="564"/>
      <c r="J9800" s="377">
        <f t="shared" si="317"/>
        <v>0</v>
      </c>
      <c r="K9800" s="557">
        <f t="shared" si="316"/>
        <v>0</v>
      </c>
      <c r="L9800" s="113"/>
      <c r="M9800" s="113"/>
    </row>
    <row r="9801" spans="2:13" s="181" customFormat="1" ht="12.75" hidden="1" customHeight="1">
      <c r="B9801" s="1186"/>
      <c r="C9801" s="465">
        <v>780</v>
      </c>
      <c r="D9801" s="1163"/>
      <c r="E9801" s="1164"/>
      <c r="F9801" s="1164"/>
      <c r="G9801" s="1164"/>
      <c r="H9801" s="468">
        <v>0.1</v>
      </c>
      <c r="I9801" s="564"/>
      <c r="J9801" s="377">
        <f t="shared" si="317"/>
        <v>0</v>
      </c>
      <c r="K9801" s="557">
        <f t="shared" si="316"/>
        <v>0</v>
      </c>
      <c r="L9801" s="113"/>
      <c r="M9801" s="113"/>
    </row>
    <row r="9802" spans="2:13" s="181" customFormat="1" ht="12.75" hidden="1" customHeight="1">
      <c r="B9802" s="1186"/>
      <c r="C9802" s="465">
        <v>781</v>
      </c>
      <c r="D9802" s="1163"/>
      <c r="E9802" s="1164"/>
      <c r="F9802" s="1164"/>
      <c r="G9802" s="1164"/>
      <c r="H9802" s="468">
        <v>0.1</v>
      </c>
      <c r="I9802" s="564"/>
      <c r="J9802" s="377">
        <f t="shared" si="317"/>
        <v>0</v>
      </c>
      <c r="K9802" s="557">
        <f t="shared" si="316"/>
        <v>0</v>
      </c>
      <c r="L9802" s="113"/>
      <c r="M9802" s="113"/>
    </row>
    <row r="9803" spans="2:13" s="181" customFormat="1" ht="12.75" hidden="1" customHeight="1">
      <c r="B9803" s="1186"/>
      <c r="C9803" s="465">
        <v>782</v>
      </c>
      <c r="D9803" s="1163"/>
      <c r="E9803" s="1164"/>
      <c r="F9803" s="1164"/>
      <c r="G9803" s="1164"/>
      <c r="H9803" s="468">
        <v>0.1</v>
      </c>
      <c r="I9803" s="564"/>
      <c r="J9803" s="377">
        <f t="shared" si="317"/>
        <v>0</v>
      </c>
      <c r="K9803" s="557">
        <f t="shared" si="316"/>
        <v>0</v>
      </c>
      <c r="L9803" s="113"/>
      <c r="M9803" s="113"/>
    </row>
    <row r="9804" spans="2:13" s="181" customFormat="1" ht="12.75" hidden="1" customHeight="1">
      <c r="B9804" s="1186"/>
      <c r="C9804" s="465">
        <v>783</v>
      </c>
      <c r="D9804" s="1163"/>
      <c r="E9804" s="1164"/>
      <c r="F9804" s="1164"/>
      <c r="G9804" s="1164"/>
      <c r="H9804" s="468">
        <v>0.1</v>
      </c>
      <c r="I9804" s="564"/>
      <c r="J9804" s="377">
        <f t="shared" si="317"/>
        <v>0</v>
      </c>
      <c r="K9804" s="557">
        <f t="shared" si="316"/>
        <v>0</v>
      </c>
      <c r="L9804" s="113"/>
      <c r="M9804" s="113"/>
    </row>
    <row r="9805" spans="2:13" s="181" customFormat="1" ht="12.75" hidden="1" customHeight="1">
      <c r="B9805" s="1186"/>
      <c r="C9805" s="465">
        <v>784</v>
      </c>
      <c r="D9805" s="1163"/>
      <c r="E9805" s="1164"/>
      <c r="F9805" s="1164"/>
      <c r="G9805" s="1164"/>
      <c r="H9805" s="468">
        <v>0.1</v>
      </c>
      <c r="I9805" s="564"/>
      <c r="J9805" s="377">
        <f t="shared" si="317"/>
        <v>0</v>
      </c>
      <c r="K9805" s="557">
        <f t="shared" si="316"/>
        <v>0</v>
      </c>
      <c r="L9805" s="113"/>
      <c r="M9805" s="113"/>
    </row>
    <row r="9806" spans="2:13" s="181" customFormat="1" ht="12.75" hidden="1" customHeight="1">
      <c r="B9806" s="1186"/>
      <c r="C9806" s="465">
        <v>785</v>
      </c>
      <c r="D9806" s="1163"/>
      <c r="E9806" s="1164"/>
      <c r="F9806" s="1164"/>
      <c r="G9806" s="1164"/>
      <c r="H9806" s="468">
        <v>0.1</v>
      </c>
      <c r="I9806" s="564"/>
      <c r="J9806" s="377">
        <f t="shared" si="317"/>
        <v>0</v>
      </c>
      <c r="K9806" s="557">
        <f t="shared" si="316"/>
        <v>0</v>
      </c>
      <c r="L9806" s="113"/>
      <c r="M9806" s="113"/>
    </row>
    <row r="9807" spans="2:13" s="181" customFormat="1" ht="12.75" hidden="1" customHeight="1">
      <c r="B9807" s="1186"/>
      <c r="C9807" s="465">
        <v>786</v>
      </c>
      <c r="D9807" s="1163"/>
      <c r="E9807" s="1164"/>
      <c r="F9807" s="1164"/>
      <c r="G9807" s="1164"/>
      <c r="H9807" s="468">
        <v>0.1</v>
      </c>
      <c r="I9807" s="564"/>
      <c r="J9807" s="377">
        <f t="shared" si="317"/>
        <v>0</v>
      </c>
      <c r="K9807" s="557">
        <f t="shared" si="316"/>
        <v>0</v>
      </c>
      <c r="L9807" s="113"/>
      <c r="M9807" s="113"/>
    </row>
    <row r="9808" spans="2:13" s="181" customFormat="1" ht="12.75" hidden="1" customHeight="1">
      <c r="B9808" s="1186"/>
      <c r="C9808" s="465">
        <v>787</v>
      </c>
      <c r="D9808" s="1163"/>
      <c r="E9808" s="1164"/>
      <c r="F9808" s="1164"/>
      <c r="G9808" s="1164"/>
      <c r="H9808" s="468">
        <v>0.1</v>
      </c>
      <c r="I9808" s="564"/>
      <c r="J9808" s="377">
        <f t="shared" si="317"/>
        <v>0</v>
      </c>
      <c r="K9808" s="557">
        <f t="shared" si="316"/>
        <v>0</v>
      </c>
      <c r="L9808" s="113"/>
      <c r="M9808" s="113"/>
    </row>
    <row r="9809" spans="2:13" s="181" customFormat="1" ht="12.75" hidden="1" customHeight="1">
      <c r="B9809" s="1186"/>
      <c r="C9809" s="465">
        <v>788</v>
      </c>
      <c r="D9809" s="1163"/>
      <c r="E9809" s="1164"/>
      <c r="F9809" s="1164"/>
      <c r="G9809" s="1164"/>
      <c r="H9809" s="468">
        <v>0.1</v>
      </c>
      <c r="I9809" s="564"/>
      <c r="J9809" s="377">
        <f t="shared" si="317"/>
        <v>0</v>
      </c>
      <c r="K9809" s="557">
        <f t="shared" si="316"/>
        <v>0</v>
      </c>
      <c r="L9809" s="113"/>
      <c r="M9809" s="113"/>
    </row>
    <row r="9810" spans="2:13" s="181" customFormat="1" ht="12.75" hidden="1" customHeight="1">
      <c r="B9810" s="1186"/>
      <c r="C9810" s="465">
        <v>789</v>
      </c>
      <c r="D9810" s="1163"/>
      <c r="E9810" s="1164"/>
      <c r="F9810" s="1164"/>
      <c r="G9810" s="1164"/>
      <c r="H9810" s="468">
        <v>0.1</v>
      </c>
      <c r="I9810" s="564"/>
      <c r="J9810" s="377">
        <f t="shared" si="317"/>
        <v>0</v>
      </c>
      <c r="K9810" s="557">
        <f t="shared" si="316"/>
        <v>0</v>
      </c>
      <c r="L9810" s="113"/>
      <c r="M9810" s="113"/>
    </row>
    <row r="9811" spans="2:13" s="181" customFormat="1" ht="12.75" hidden="1" customHeight="1">
      <c r="B9811" s="1186"/>
      <c r="C9811" s="465">
        <v>790</v>
      </c>
      <c r="D9811" s="1163"/>
      <c r="E9811" s="1164"/>
      <c r="F9811" s="1164"/>
      <c r="G9811" s="1164"/>
      <c r="H9811" s="468">
        <v>0.1</v>
      </c>
      <c r="I9811" s="564"/>
      <c r="J9811" s="377">
        <f t="shared" si="317"/>
        <v>0</v>
      </c>
      <c r="K9811" s="557">
        <f t="shared" si="316"/>
        <v>0</v>
      </c>
      <c r="L9811" s="113"/>
      <c r="M9811" s="113"/>
    </row>
    <row r="9812" spans="2:13" s="181" customFormat="1" ht="12.75" hidden="1" customHeight="1">
      <c r="B9812" s="1186"/>
      <c r="C9812" s="465">
        <v>791</v>
      </c>
      <c r="D9812" s="1163"/>
      <c r="E9812" s="1164"/>
      <c r="F9812" s="1164"/>
      <c r="G9812" s="1164"/>
      <c r="H9812" s="468">
        <v>0.1</v>
      </c>
      <c r="I9812" s="564"/>
      <c r="J9812" s="377">
        <f t="shared" si="317"/>
        <v>0</v>
      </c>
      <c r="K9812" s="557">
        <f t="shared" si="316"/>
        <v>0</v>
      </c>
      <c r="L9812" s="113"/>
      <c r="M9812" s="113"/>
    </row>
    <row r="9813" spans="2:13" s="181" customFormat="1" ht="12.75" hidden="1" customHeight="1">
      <c r="B9813" s="1186"/>
      <c r="C9813" s="465">
        <v>792</v>
      </c>
      <c r="D9813" s="1163"/>
      <c r="E9813" s="1164"/>
      <c r="F9813" s="1164"/>
      <c r="G9813" s="1164"/>
      <c r="H9813" s="468">
        <v>0.1</v>
      </c>
      <c r="I9813" s="564"/>
      <c r="J9813" s="377">
        <f t="shared" si="317"/>
        <v>0</v>
      </c>
      <c r="K9813" s="557">
        <f>IF(I9813-J9813&lt;0,0,I9813-J9813)</f>
        <v>0</v>
      </c>
      <c r="L9813" s="113"/>
      <c r="M9813" s="113"/>
    </row>
    <row r="9814" spans="2:13" s="181" customFormat="1" ht="12.75" hidden="1" customHeight="1">
      <c r="B9814" s="1186"/>
      <c r="C9814" s="465">
        <v>793</v>
      </c>
      <c r="D9814" s="1163"/>
      <c r="E9814" s="1164"/>
      <c r="F9814" s="1164"/>
      <c r="G9814" s="1164"/>
      <c r="H9814" s="468">
        <v>0.1</v>
      </c>
      <c r="I9814" s="564"/>
      <c r="J9814" s="377">
        <f t="shared" si="317"/>
        <v>0</v>
      </c>
      <c r="K9814" s="557">
        <f t="shared" ref="K9814:K9877" si="318">IF(I9814-J9814&lt;0,0,I9814-J9814)</f>
        <v>0</v>
      </c>
      <c r="L9814" s="113"/>
      <c r="M9814" s="113"/>
    </row>
    <row r="9815" spans="2:13" s="181" customFormat="1" ht="12.75" hidden="1" customHeight="1">
      <c r="B9815" s="1186"/>
      <c r="C9815" s="465">
        <v>794</v>
      </c>
      <c r="D9815" s="1163"/>
      <c r="E9815" s="1164"/>
      <c r="F9815" s="1164"/>
      <c r="G9815" s="1164"/>
      <c r="H9815" s="468">
        <v>0.1</v>
      </c>
      <c r="I9815" s="564"/>
      <c r="J9815" s="377">
        <f t="shared" si="317"/>
        <v>0</v>
      </c>
      <c r="K9815" s="557">
        <f t="shared" si="318"/>
        <v>0</v>
      </c>
      <c r="L9815" s="113"/>
      <c r="M9815" s="113"/>
    </row>
    <row r="9816" spans="2:13" s="181" customFormat="1" ht="12.75" hidden="1" customHeight="1">
      <c r="B9816" s="1186"/>
      <c r="C9816" s="465">
        <v>795</v>
      </c>
      <c r="D9816" s="1163"/>
      <c r="E9816" s="1164"/>
      <c r="F9816" s="1164"/>
      <c r="G9816" s="1164"/>
      <c r="H9816" s="468">
        <v>0.1</v>
      </c>
      <c r="I9816" s="564"/>
      <c r="J9816" s="377">
        <f t="shared" si="317"/>
        <v>0</v>
      </c>
      <c r="K9816" s="557">
        <f t="shared" si="318"/>
        <v>0</v>
      </c>
      <c r="L9816" s="113"/>
      <c r="M9816" s="113"/>
    </row>
    <row r="9817" spans="2:13" s="181" customFormat="1" ht="12.75" hidden="1" customHeight="1">
      <c r="B9817" s="1186"/>
      <c r="C9817" s="465">
        <v>796</v>
      </c>
      <c r="D9817" s="1163"/>
      <c r="E9817" s="1164"/>
      <c r="F9817" s="1164"/>
      <c r="G9817" s="1164"/>
      <c r="H9817" s="468">
        <v>0.1</v>
      </c>
      <c r="I9817" s="564"/>
      <c r="J9817" s="377">
        <f t="shared" si="317"/>
        <v>0</v>
      </c>
      <c r="K9817" s="557">
        <f t="shared" si="318"/>
        <v>0</v>
      </c>
      <c r="L9817" s="113"/>
      <c r="M9817" s="113"/>
    </row>
    <row r="9818" spans="2:13" s="181" customFormat="1" ht="12.75" hidden="1" customHeight="1">
      <c r="B9818" s="1186"/>
      <c r="C9818" s="465">
        <v>797</v>
      </c>
      <c r="D9818" s="1163"/>
      <c r="E9818" s="1164"/>
      <c r="F9818" s="1164"/>
      <c r="G9818" s="1164"/>
      <c r="H9818" s="468">
        <v>0.1</v>
      </c>
      <c r="I9818" s="564"/>
      <c r="J9818" s="377">
        <f t="shared" si="317"/>
        <v>0</v>
      </c>
      <c r="K9818" s="557">
        <f t="shared" si="318"/>
        <v>0</v>
      </c>
      <c r="L9818" s="113"/>
      <c r="M9818" s="113"/>
    </row>
    <row r="9819" spans="2:13" s="181" customFormat="1" ht="12.75" hidden="1" customHeight="1">
      <c r="B9819" s="1186"/>
      <c r="C9819" s="465">
        <v>798</v>
      </c>
      <c r="D9819" s="1163"/>
      <c r="E9819" s="1164"/>
      <c r="F9819" s="1164"/>
      <c r="G9819" s="1164"/>
      <c r="H9819" s="468">
        <v>0.1</v>
      </c>
      <c r="I9819" s="564"/>
      <c r="J9819" s="377">
        <f t="shared" si="317"/>
        <v>0</v>
      </c>
      <c r="K9819" s="557">
        <f t="shared" si="318"/>
        <v>0</v>
      </c>
      <c r="L9819" s="113"/>
      <c r="M9819" s="113"/>
    </row>
    <row r="9820" spans="2:13" s="181" customFormat="1" ht="12.75" hidden="1" customHeight="1">
      <c r="B9820" s="1186"/>
      <c r="C9820" s="465">
        <v>799</v>
      </c>
      <c r="D9820" s="1163"/>
      <c r="E9820" s="1164"/>
      <c r="F9820" s="1164"/>
      <c r="G9820" s="1164"/>
      <c r="H9820" s="468">
        <v>0.1</v>
      </c>
      <c r="I9820" s="564"/>
      <c r="J9820" s="377">
        <f t="shared" si="317"/>
        <v>0</v>
      </c>
      <c r="K9820" s="557">
        <f t="shared" si="318"/>
        <v>0</v>
      </c>
      <c r="L9820" s="113"/>
      <c r="M9820" s="113"/>
    </row>
    <row r="9821" spans="2:13" s="181" customFormat="1" ht="12.75" hidden="1" customHeight="1">
      <c r="B9821" s="1186"/>
      <c r="C9821" s="465">
        <v>800</v>
      </c>
      <c r="D9821" s="1163"/>
      <c r="E9821" s="1164"/>
      <c r="F9821" s="1164"/>
      <c r="G9821" s="1164"/>
      <c r="H9821" s="468">
        <v>0.1</v>
      </c>
      <c r="I9821" s="564"/>
      <c r="J9821" s="377">
        <f t="shared" si="317"/>
        <v>0</v>
      </c>
      <c r="K9821" s="557">
        <f t="shared" si="318"/>
        <v>0</v>
      </c>
      <c r="L9821" s="113"/>
      <c r="M9821" s="113"/>
    </row>
    <row r="9822" spans="2:13" s="181" customFormat="1" ht="12.75" hidden="1" customHeight="1">
      <c r="B9822" s="1186"/>
      <c r="C9822" s="465">
        <v>801</v>
      </c>
      <c r="D9822" s="1163"/>
      <c r="E9822" s="1164"/>
      <c r="F9822" s="1164"/>
      <c r="G9822" s="1164"/>
      <c r="H9822" s="468">
        <v>0.1</v>
      </c>
      <c r="I9822" s="564"/>
      <c r="J9822" s="377">
        <f t="shared" si="317"/>
        <v>0</v>
      </c>
      <c r="K9822" s="557">
        <f t="shared" si="318"/>
        <v>0</v>
      </c>
      <c r="L9822" s="113"/>
      <c r="M9822" s="113"/>
    </row>
    <row r="9823" spans="2:13" s="181" customFormat="1" ht="12.75" hidden="1" customHeight="1">
      <c r="B9823" s="1186"/>
      <c r="C9823" s="465">
        <v>802</v>
      </c>
      <c r="D9823" s="1163"/>
      <c r="E9823" s="1164"/>
      <c r="F9823" s="1164"/>
      <c r="G9823" s="1164"/>
      <c r="H9823" s="468">
        <v>0.1</v>
      </c>
      <c r="I9823" s="564"/>
      <c r="J9823" s="377">
        <f t="shared" si="317"/>
        <v>0</v>
      </c>
      <c r="K9823" s="557">
        <f t="shared" si="318"/>
        <v>0</v>
      </c>
      <c r="L9823" s="113"/>
      <c r="M9823" s="113"/>
    </row>
    <row r="9824" spans="2:13" s="181" customFormat="1" ht="12.75" hidden="1" customHeight="1">
      <c r="B9824" s="1186"/>
      <c r="C9824" s="465">
        <v>803</v>
      </c>
      <c r="D9824" s="1163"/>
      <c r="E9824" s="1164"/>
      <c r="F9824" s="1164"/>
      <c r="G9824" s="1164"/>
      <c r="H9824" s="468">
        <v>0.1</v>
      </c>
      <c r="I9824" s="564"/>
      <c r="J9824" s="377">
        <f t="shared" si="317"/>
        <v>0</v>
      </c>
      <c r="K9824" s="557">
        <f t="shared" si="318"/>
        <v>0</v>
      </c>
      <c r="L9824" s="113"/>
      <c r="M9824" s="113"/>
    </row>
    <row r="9825" spans="2:13" s="181" customFormat="1" ht="12.75" hidden="1" customHeight="1">
      <c r="B9825" s="1186"/>
      <c r="C9825" s="465">
        <v>804</v>
      </c>
      <c r="D9825" s="1163"/>
      <c r="E9825" s="1164"/>
      <c r="F9825" s="1164"/>
      <c r="G9825" s="1164"/>
      <c r="H9825" s="468">
        <v>0.1</v>
      </c>
      <c r="I9825" s="564"/>
      <c r="J9825" s="377">
        <f t="shared" si="317"/>
        <v>0</v>
      </c>
      <c r="K9825" s="557">
        <f t="shared" si="318"/>
        <v>0</v>
      </c>
      <c r="L9825" s="113"/>
      <c r="M9825" s="113"/>
    </row>
    <row r="9826" spans="2:13" s="181" customFormat="1" ht="12.75" hidden="1" customHeight="1">
      <c r="B9826" s="1186"/>
      <c r="C9826" s="465">
        <v>805</v>
      </c>
      <c r="D9826" s="1163"/>
      <c r="E9826" s="1164"/>
      <c r="F9826" s="1164"/>
      <c r="G9826" s="1164"/>
      <c r="H9826" s="468">
        <v>0.1</v>
      </c>
      <c r="I9826" s="564"/>
      <c r="J9826" s="377">
        <f t="shared" si="317"/>
        <v>0</v>
      </c>
      <c r="K9826" s="557">
        <f t="shared" si="318"/>
        <v>0</v>
      </c>
      <c r="L9826" s="113"/>
      <c r="M9826" s="113"/>
    </row>
    <row r="9827" spans="2:13" s="181" customFormat="1" ht="12.75" hidden="1" customHeight="1">
      <c r="B9827" s="1186"/>
      <c r="C9827" s="465">
        <v>806</v>
      </c>
      <c r="D9827" s="1163"/>
      <c r="E9827" s="1164"/>
      <c r="F9827" s="1164"/>
      <c r="G9827" s="1164"/>
      <c r="H9827" s="468">
        <v>0.1</v>
      </c>
      <c r="I9827" s="564"/>
      <c r="J9827" s="377">
        <f t="shared" si="317"/>
        <v>0</v>
      </c>
      <c r="K9827" s="557">
        <f t="shared" si="318"/>
        <v>0</v>
      </c>
      <c r="L9827" s="113"/>
      <c r="M9827" s="113"/>
    </row>
    <row r="9828" spans="2:13" s="181" customFormat="1" ht="12.75" hidden="1" customHeight="1">
      <c r="B9828" s="1186"/>
      <c r="C9828" s="465">
        <v>807</v>
      </c>
      <c r="D9828" s="1163"/>
      <c r="E9828" s="1164"/>
      <c r="F9828" s="1164"/>
      <c r="G9828" s="1164"/>
      <c r="H9828" s="468">
        <v>0.1</v>
      </c>
      <c r="I9828" s="564"/>
      <c r="J9828" s="377">
        <f t="shared" si="317"/>
        <v>0</v>
      </c>
      <c r="K9828" s="557">
        <f t="shared" si="318"/>
        <v>0</v>
      </c>
      <c r="L9828" s="113"/>
      <c r="M9828" s="113"/>
    </row>
    <row r="9829" spans="2:13" s="181" customFormat="1" ht="12.75" hidden="1" customHeight="1">
      <c r="B9829" s="1186"/>
      <c r="C9829" s="465">
        <v>808</v>
      </c>
      <c r="D9829" s="1163"/>
      <c r="E9829" s="1164"/>
      <c r="F9829" s="1164"/>
      <c r="G9829" s="1164"/>
      <c r="H9829" s="468">
        <v>0.1</v>
      </c>
      <c r="I9829" s="564"/>
      <c r="J9829" s="377">
        <f t="shared" si="317"/>
        <v>0</v>
      </c>
      <c r="K9829" s="557">
        <f t="shared" si="318"/>
        <v>0</v>
      </c>
      <c r="L9829" s="113"/>
      <c r="M9829" s="113"/>
    </row>
    <row r="9830" spans="2:13" s="181" customFormat="1" ht="12.75" hidden="1" customHeight="1">
      <c r="B9830" s="1186"/>
      <c r="C9830" s="465">
        <v>809</v>
      </c>
      <c r="D9830" s="1163"/>
      <c r="E9830" s="1164"/>
      <c r="F9830" s="1164"/>
      <c r="G9830" s="1164"/>
      <c r="H9830" s="468">
        <v>0.1</v>
      </c>
      <c r="I9830" s="564"/>
      <c r="J9830" s="377">
        <f t="shared" si="317"/>
        <v>0</v>
      </c>
      <c r="K9830" s="557">
        <f t="shared" si="318"/>
        <v>0</v>
      </c>
      <c r="L9830" s="113"/>
      <c r="M9830" s="113"/>
    </row>
    <row r="9831" spans="2:13" s="181" customFormat="1" ht="12.75" hidden="1" customHeight="1">
      <c r="B9831" s="1186"/>
      <c r="C9831" s="465">
        <v>810</v>
      </c>
      <c r="D9831" s="1163"/>
      <c r="E9831" s="1164"/>
      <c r="F9831" s="1164"/>
      <c r="G9831" s="1164"/>
      <c r="H9831" s="468">
        <v>0.1</v>
      </c>
      <c r="I9831" s="564"/>
      <c r="J9831" s="377">
        <f t="shared" si="317"/>
        <v>0</v>
      </c>
      <c r="K9831" s="557">
        <f t="shared" si="318"/>
        <v>0</v>
      </c>
      <c r="L9831" s="113"/>
      <c r="M9831" s="113"/>
    </row>
    <row r="9832" spans="2:13" s="181" customFormat="1" ht="12.75" hidden="1" customHeight="1">
      <c r="B9832" s="1186"/>
      <c r="C9832" s="465">
        <v>811</v>
      </c>
      <c r="D9832" s="1163"/>
      <c r="E9832" s="1164"/>
      <c r="F9832" s="1164"/>
      <c r="G9832" s="1164"/>
      <c r="H9832" s="468">
        <v>0.1</v>
      </c>
      <c r="I9832" s="564"/>
      <c r="J9832" s="377">
        <f t="shared" si="317"/>
        <v>0</v>
      </c>
      <c r="K9832" s="557">
        <f t="shared" si="318"/>
        <v>0</v>
      </c>
      <c r="L9832" s="113"/>
      <c r="M9832" s="113"/>
    </row>
    <row r="9833" spans="2:13" s="181" customFormat="1" ht="12.75" hidden="1" customHeight="1">
      <c r="B9833" s="1186"/>
      <c r="C9833" s="465">
        <v>812</v>
      </c>
      <c r="D9833" s="1163"/>
      <c r="E9833" s="1164"/>
      <c r="F9833" s="1164"/>
      <c r="G9833" s="1164"/>
      <c r="H9833" s="468">
        <v>0.1</v>
      </c>
      <c r="I9833" s="564"/>
      <c r="J9833" s="377">
        <f t="shared" si="317"/>
        <v>0</v>
      </c>
      <c r="K9833" s="557">
        <f t="shared" si="318"/>
        <v>0</v>
      </c>
      <c r="L9833" s="113"/>
      <c r="M9833" s="113"/>
    </row>
    <row r="9834" spans="2:13" s="181" customFormat="1" ht="12.75" hidden="1" customHeight="1">
      <c r="B9834" s="1186"/>
      <c r="C9834" s="465">
        <v>813</v>
      </c>
      <c r="D9834" s="1163"/>
      <c r="E9834" s="1164"/>
      <c r="F9834" s="1164"/>
      <c r="G9834" s="1164"/>
      <c r="H9834" s="468">
        <v>0.1</v>
      </c>
      <c r="I9834" s="564"/>
      <c r="J9834" s="377">
        <f t="shared" si="317"/>
        <v>0</v>
      </c>
      <c r="K9834" s="557">
        <f t="shared" si="318"/>
        <v>0</v>
      </c>
      <c r="L9834" s="113"/>
      <c r="M9834" s="113"/>
    </row>
    <row r="9835" spans="2:13" s="181" customFormat="1" ht="12.75" hidden="1" customHeight="1">
      <c r="B9835" s="1186"/>
      <c r="C9835" s="465">
        <v>814</v>
      </c>
      <c r="D9835" s="1163"/>
      <c r="E9835" s="1164"/>
      <c r="F9835" s="1164"/>
      <c r="G9835" s="1164"/>
      <c r="H9835" s="468">
        <v>0.1</v>
      </c>
      <c r="I9835" s="564"/>
      <c r="J9835" s="377">
        <f t="shared" si="317"/>
        <v>0</v>
      </c>
      <c r="K9835" s="557">
        <f t="shared" si="318"/>
        <v>0</v>
      </c>
      <c r="L9835" s="113"/>
      <c r="M9835" s="113"/>
    </row>
    <row r="9836" spans="2:13" s="181" customFormat="1" ht="12.75" hidden="1" customHeight="1">
      <c r="B9836" s="1186"/>
      <c r="C9836" s="465">
        <v>815</v>
      </c>
      <c r="D9836" s="1163"/>
      <c r="E9836" s="1164"/>
      <c r="F9836" s="1164"/>
      <c r="G9836" s="1164"/>
      <c r="H9836" s="468">
        <v>0.1</v>
      </c>
      <c r="I9836" s="564"/>
      <c r="J9836" s="377">
        <f t="shared" si="317"/>
        <v>0</v>
      </c>
      <c r="K9836" s="557">
        <f t="shared" si="318"/>
        <v>0</v>
      </c>
      <c r="L9836" s="113"/>
      <c r="M9836" s="113"/>
    </row>
    <row r="9837" spans="2:13" s="181" customFormat="1" ht="12.75" hidden="1" customHeight="1">
      <c r="B9837" s="1186"/>
      <c r="C9837" s="465">
        <v>816</v>
      </c>
      <c r="D9837" s="1163"/>
      <c r="E9837" s="1164"/>
      <c r="F9837" s="1164"/>
      <c r="G9837" s="1164"/>
      <c r="H9837" s="468">
        <v>0.1</v>
      </c>
      <c r="I9837" s="564"/>
      <c r="J9837" s="377">
        <f t="shared" si="317"/>
        <v>0</v>
      </c>
      <c r="K9837" s="557">
        <f t="shared" si="318"/>
        <v>0</v>
      </c>
      <c r="L9837" s="113"/>
      <c r="M9837" s="113"/>
    </row>
    <row r="9838" spans="2:13" s="181" customFormat="1" ht="12.75" hidden="1" customHeight="1">
      <c r="B9838" s="1186"/>
      <c r="C9838" s="465">
        <v>817</v>
      </c>
      <c r="D9838" s="1163"/>
      <c r="E9838" s="1164"/>
      <c r="F9838" s="1164"/>
      <c r="G9838" s="1164"/>
      <c r="H9838" s="468">
        <v>0.1</v>
      </c>
      <c r="I9838" s="564"/>
      <c r="J9838" s="377">
        <f t="shared" si="317"/>
        <v>0</v>
      </c>
      <c r="K9838" s="557">
        <f t="shared" si="318"/>
        <v>0</v>
      </c>
      <c r="L9838" s="113"/>
      <c r="M9838" s="113"/>
    </row>
    <row r="9839" spans="2:13" s="181" customFormat="1" ht="12.75" hidden="1" customHeight="1">
      <c r="B9839" s="1186"/>
      <c r="C9839" s="465">
        <v>818</v>
      </c>
      <c r="D9839" s="1163"/>
      <c r="E9839" s="1164"/>
      <c r="F9839" s="1164"/>
      <c r="G9839" s="1164"/>
      <c r="H9839" s="468">
        <v>0.1</v>
      </c>
      <c r="I9839" s="564"/>
      <c r="J9839" s="377">
        <f t="shared" si="317"/>
        <v>0</v>
      </c>
      <c r="K9839" s="557">
        <f t="shared" si="318"/>
        <v>0</v>
      </c>
      <c r="L9839" s="113"/>
      <c r="M9839" s="113"/>
    </row>
    <row r="9840" spans="2:13" s="181" customFormat="1" ht="12.75" hidden="1" customHeight="1">
      <c r="B9840" s="1186"/>
      <c r="C9840" s="465">
        <v>819</v>
      </c>
      <c r="D9840" s="1163"/>
      <c r="E9840" s="1164"/>
      <c r="F9840" s="1164"/>
      <c r="G9840" s="1164"/>
      <c r="H9840" s="468">
        <v>0.1</v>
      </c>
      <c r="I9840" s="564"/>
      <c r="J9840" s="377">
        <f t="shared" si="317"/>
        <v>0</v>
      </c>
      <c r="K9840" s="557">
        <f t="shared" si="318"/>
        <v>0</v>
      </c>
      <c r="L9840" s="113"/>
      <c r="M9840" s="113"/>
    </row>
    <row r="9841" spans="2:13" s="181" customFormat="1" ht="12.75" hidden="1" customHeight="1">
      <c r="B9841" s="1186"/>
      <c r="C9841" s="465">
        <v>820</v>
      </c>
      <c r="D9841" s="1163"/>
      <c r="E9841" s="1164"/>
      <c r="F9841" s="1164"/>
      <c r="G9841" s="1164"/>
      <c r="H9841" s="468">
        <v>0.1</v>
      </c>
      <c r="I9841" s="564"/>
      <c r="J9841" s="377">
        <f t="shared" si="317"/>
        <v>0</v>
      </c>
      <c r="K9841" s="557">
        <f t="shared" si="318"/>
        <v>0</v>
      </c>
      <c r="L9841" s="113"/>
      <c r="M9841" s="113"/>
    </row>
    <row r="9842" spans="2:13" s="181" customFormat="1" ht="12.75" hidden="1" customHeight="1">
      <c r="B9842" s="1186"/>
      <c r="C9842" s="465">
        <v>821</v>
      </c>
      <c r="D9842" s="1163"/>
      <c r="E9842" s="1164"/>
      <c r="F9842" s="1164"/>
      <c r="G9842" s="1164"/>
      <c r="H9842" s="468">
        <v>0.1</v>
      </c>
      <c r="I9842" s="564"/>
      <c r="J9842" s="377">
        <f t="shared" si="317"/>
        <v>0</v>
      </c>
      <c r="K9842" s="557">
        <f t="shared" si="318"/>
        <v>0</v>
      </c>
      <c r="L9842" s="113"/>
      <c r="M9842" s="113"/>
    </row>
    <row r="9843" spans="2:13" s="181" customFormat="1" ht="12.75" hidden="1" customHeight="1">
      <c r="B9843" s="1186"/>
      <c r="C9843" s="465">
        <v>822</v>
      </c>
      <c r="D9843" s="1163"/>
      <c r="E9843" s="1164"/>
      <c r="F9843" s="1164"/>
      <c r="G9843" s="1164"/>
      <c r="H9843" s="468">
        <v>0.1</v>
      </c>
      <c r="I9843" s="564"/>
      <c r="J9843" s="377">
        <f t="shared" si="317"/>
        <v>0</v>
      </c>
      <c r="K9843" s="557">
        <f t="shared" si="318"/>
        <v>0</v>
      </c>
      <c r="L9843" s="113"/>
      <c r="M9843" s="113"/>
    </row>
    <row r="9844" spans="2:13" s="181" customFormat="1" ht="12.75" hidden="1" customHeight="1">
      <c r="B9844" s="1186"/>
      <c r="C9844" s="465">
        <v>823</v>
      </c>
      <c r="D9844" s="1163"/>
      <c r="E9844" s="1164"/>
      <c r="F9844" s="1164"/>
      <c r="G9844" s="1164"/>
      <c r="H9844" s="468">
        <v>0.1</v>
      </c>
      <c r="I9844" s="564"/>
      <c r="J9844" s="377">
        <f t="shared" si="317"/>
        <v>0</v>
      </c>
      <c r="K9844" s="557">
        <f t="shared" si="318"/>
        <v>0</v>
      </c>
      <c r="L9844" s="113"/>
      <c r="M9844" s="113"/>
    </row>
    <row r="9845" spans="2:13" s="181" customFormat="1" ht="12.75" hidden="1" customHeight="1">
      <c r="B9845" s="1186"/>
      <c r="C9845" s="465">
        <v>824</v>
      </c>
      <c r="D9845" s="1163"/>
      <c r="E9845" s="1164"/>
      <c r="F9845" s="1164"/>
      <c r="G9845" s="1164"/>
      <c r="H9845" s="468">
        <v>0.1</v>
      </c>
      <c r="I9845" s="564"/>
      <c r="J9845" s="377">
        <f t="shared" si="317"/>
        <v>0</v>
      </c>
      <c r="K9845" s="557">
        <f t="shared" si="318"/>
        <v>0</v>
      </c>
      <c r="L9845" s="113"/>
      <c r="M9845" s="113"/>
    </row>
    <row r="9846" spans="2:13" s="181" customFormat="1" ht="12.75" hidden="1" customHeight="1">
      <c r="B9846" s="1186"/>
      <c r="C9846" s="465">
        <v>825</v>
      </c>
      <c r="D9846" s="1163"/>
      <c r="E9846" s="1164"/>
      <c r="F9846" s="1164"/>
      <c r="G9846" s="1164"/>
      <c r="H9846" s="468">
        <v>0.1</v>
      </c>
      <c r="I9846" s="564"/>
      <c r="J9846" s="377">
        <f t="shared" si="317"/>
        <v>0</v>
      </c>
      <c r="K9846" s="557">
        <f t="shared" si="318"/>
        <v>0</v>
      </c>
      <c r="L9846" s="113"/>
      <c r="M9846" s="113"/>
    </row>
    <row r="9847" spans="2:13" s="181" customFormat="1" ht="12.75" hidden="1" customHeight="1">
      <c r="B9847" s="1186"/>
      <c r="C9847" s="465">
        <v>826</v>
      </c>
      <c r="D9847" s="1163"/>
      <c r="E9847" s="1164"/>
      <c r="F9847" s="1164"/>
      <c r="G9847" s="1164"/>
      <c r="H9847" s="468">
        <v>0.1</v>
      </c>
      <c r="I9847" s="564"/>
      <c r="J9847" s="377">
        <f t="shared" si="317"/>
        <v>0</v>
      </c>
      <c r="K9847" s="557">
        <f t="shared" si="318"/>
        <v>0</v>
      </c>
      <c r="L9847" s="113"/>
      <c r="M9847" s="113"/>
    </row>
    <row r="9848" spans="2:13" s="181" customFormat="1" ht="12.75" hidden="1" customHeight="1">
      <c r="B9848" s="1186"/>
      <c r="C9848" s="465">
        <v>827</v>
      </c>
      <c r="D9848" s="1163"/>
      <c r="E9848" s="1164"/>
      <c r="F9848" s="1164"/>
      <c r="G9848" s="1164"/>
      <c r="H9848" s="468">
        <v>0.1</v>
      </c>
      <c r="I9848" s="564"/>
      <c r="J9848" s="377">
        <f t="shared" si="317"/>
        <v>0</v>
      </c>
      <c r="K9848" s="557">
        <f t="shared" si="318"/>
        <v>0</v>
      </c>
      <c r="L9848" s="113"/>
      <c r="M9848" s="113"/>
    </row>
    <row r="9849" spans="2:13" s="181" customFormat="1" ht="12.75" hidden="1" customHeight="1">
      <c r="B9849" s="1186"/>
      <c r="C9849" s="465">
        <v>828</v>
      </c>
      <c r="D9849" s="1163"/>
      <c r="E9849" s="1164"/>
      <c r="F9849" s="1164"/>
      <c r="G9849" s="1164"/>
      <c r="H9849" s="468">
        <v>0.1</v>
      </c>
      <c r="I9849" s="564"/>
      <c r="J9849" s="377">
        <f t="shared" si="317"/>
        <v>0</v>
      </c>
      <c r="K9849" s="557">
        <f t="shared" si="318"/>
        <v>0</v>
      </c>
      <c r="L9849" s="113"/>
      <c r="M9849" s="113"/>
    </row>
    <row r="9850" spans="2:13" s="181" customFormat="1" ht="12.75" hidden="1" customHeight="1">
      <c r="B9850" s="1186"/>
      <c r="C9850" s="465">
        <v>829</v>
      </c>
      <c r="D9850" s="1163"/>
      <c r="E9850" s="1164"/>
      <c r="F9850" s="1164"/>
      <c r="G9850" s="1164"/>
      <c r="H9850" s="468">
        <v>0.1</v>
      </c>
      <c r="I9850" s="564"/>
      <c r="J9850" s="377">
        <f t="shared" si="317"/>
        <v>0</v>
      </c>
      <c r="K9850" s="557">
        <f t="shared" si="318"/>
        <v>0</v>
      </c>
      <c r="L9850" s="113"/>
      <c r="M9850" s="113"/>
    </row>
    <row r="9851" spans="2:13" s="181" customFormat="1" ht="12.75" hidden="1" customHeight="1">
      <c r="B9851" s="1186"/>
      <c r="C9851" s="465">
        <v>830</v>
      </c>
      <c r="D9851" s="1163"/>
      <c r="E9851" s="1164"/>
      <c r="F9851" s="1164"/>
      <c r="G9851" s="1164"/>
      <c r="H9851" s="468">
        <v>0.1</v>
      </c>
      <c r="I9851" s="564"/>
      <c r="J9851" s="377">
        <f t="shared" si="317"/>
        <v>0</v>
      </c>
      <c r="K9851" s="557">
        <f t="shared" si="318"/>
        <v>0</v>
      </c>
      <c r="L9851" s="113"/>
      <c r="M9851" s="113"/>
    </row>
    <row r="9852" spans="2:13" s="181" customFormat="1" ht="12.75" hidden="1" customHeight="1">
      <c r="B9852" s="1186"/>
      <c r="C9852" s="465">
        <v>831</v>
      </c>
      <c r="D9852" s="1163"/>
      <c r="E9852" s="1164"/>
      <c r="F9852" s="1164"/>
      <c r="G9852" s="1164"/>
      <c r="H9852" s="468">
        <v>0.1</v>
      </c>
      <c r="I9852" s="564"/>
      <c r="J9852" s="377">
        <f t="shared" si="317"/>
        <v>0</v>
      </c>
      <c r="K9852" s="557">
        <f t="shared" si="318"/>
        <v>0</v>
      </c>
      <c r="L9852" s="113"/>
      <c r="M9852" s="113"/>
    </row>
    <row r="9853" spans="2:13" s="181" customFormat="1" ht="12.75" hidden="1" customHeight="1">
      <c r="B9853" s="1186"/>
      <c r="C9853" s="465">
        <v>832</v>
      </c>
      <c r="D9853" s="1163"/>
      <c r="E9853" s="1164"/>
      <c r="F9853" s="1164"/>
      <c r="G9853" s="1164"/>
      <c r="H9853" s="468">
        <v>0.1</v>
      </c>
      <c r="I9853" s="564"/>
      <c r="J9853" s="377">
        <f t="shared" si="317"/>
        <v>0</v>
      </c>
      <c r="K9853" s="557">
        <f t="shared" si="318"/>
        <v>0</v>
      </c>
      <c r="L9853" s="113"/>
      <c r="M9853" s="113"/>
    </row>
    <row r="9854" spans="2:13" s="181" customFormat="1" ht="12.75" hidden="1" customHeight="1">
      <c r="B9854" s="1186"/>
      <c r="C9854" s="465">
        <v>833</v>
      </c>
      <c r="D9854" s="1163"/>
      <c r="E9854" s="1164"/>
      <c r="F9854" s="1164"/>
      <c r="G9854" s="1164"/>
      <c r="H9854" s="468">
        <v>0.1</v>
      </c>
      <c r="I9854" s="564"/>
      <c r="J9854" s="377">
        <f t="shared" ref="J9854:J9917" si="319">$I$11027*H9854</f>
        <v>0</v>
      </c>
      <c r="K9854" s="557">
        <f t="shared" si="318"/>
        <v>0</v>
      </c>
      <c r="L9854" s="113"/>
      <c r="M9854" s="113"/>
    </row>
    <row r="9855" spans="2:13" s="181" customFormat="1" ht="12.75" hidden="1" customHeight="1">
      <c r="B9855" s="1186"/>
      <c r="C9855" s="465">
        <v>834</v>
      </c>
      <c r="D9855" s="1163"/>
      <c r="E9855" s="1164"/>
      <c r="F9855" s="1164"/>
      <c r="G9855" s="1164"/>
      <c r="H9855" s="468">
        <v>0.1</v>
      </c>
      <c r="I9855" s="564"/>
      <c r="J9855" s="377">
        <f t="shared" si="319"/>
        <v>0</v>
      </c>
      <c r="K9855" s="557">
        <f t="shared" si="318"/>
        <v>0</v>
      </c>
      <c r="L9855" s="113"/>
      <c r="M9855" s="113"/>
    </row>
    <row r="9856" spans="2:13" s="181" customFormat="1" ht="12.75" hidden="1" customHeight="1">
      <c r="B9856" s="1186"/>
      <c r="C9856" s="465">
        <v>835</v>
      </c>
      <c r="D9856" s="1163"/>
      <c r="E9856" s="1164"/>
      <c r="F9856" s="1164"/>
      <c r="G9856" s="1164"/>
      <c r="H9856" s="468">
        <v>0.1</v>
      </c>
      <c r="I9856" s="564"/>
      <c r="J9856" s="377">
        <f t="shared" si="319"/>
        <v>0</v>
      </c>
      <c r="K9856" s="557">
        <f t="shared" si="318"/>
        <v>0</v>
      </c>
      <c r="L9856" s="113"/>
      <c r="M9856" s="113"/>
    </row>
    <row r="9857" spans="2:13" s="181" customFormat="1" ht="12.75" hidden="1" customHeight="1">
      <c r="B9857" s="1186"/>
      <c r="C9857" s="465">
        <v>836</v>
      </c>
      <c r="D9857" s="1163"/>
      <c r="E9857" s="1164"/>
      <c r="F9857" s="1164"/>
      <c r="G9857" s="1164"/>
      <c r="H9857" s="468">
        <v>0.1</v>
      </c>
      <c r="I9857" s="564"/>
      <c r="J9857" s="377">
        <f t="shared" si="319"/>
        <v>0</v>
      </c>
      <c r="K9857" s="557">
        <f t="shared" si="318"/>
        <v>0</v>
      </c>
      <c r="L9857" s="113"/>
      <c r="M9857" s="113"/>
    </row>
    <row r="9858" spans="2:13" s="181" customFormat="1" ht="12.75" hidden="1" customHeight="1">
      <c r="B9858" s="1186"/>
      <c r="C9858" s="465">
        <v>837</v>
      </c>
      <c r="D9858" s="1163"/>
      <c r="E9858" s="1164"/>
      <c r="F9858" s="1164"/>
      <c r="G9858" s="1164"/>
      <c r="H9858" s="468">
        <v>0.1</v>
      </c>
      <c r="I9858" s="564"/>
      <c r="J9858" s="377">
        <f t="shared" si="319"/>
        <v>0</v>
      </c>
      <c r="K9858" s="557">
        <f t="shared" si="318"/>
        <v>0</v>
      </c>
      <c r="L9858" s="113"/>
      <c r="M9858" s="113"/>
    </row>
    <row r="9859" spans="2:13" s="181" customFormat="1" ht="12.75" hidden="1" customHeight="1">
      <c r="B9859" s="1186"/>
      <c r="C9859" s="465">
        <v>838</v>
      </c>
      <c r="D9859" s="1163"/>
      <c r="E9859" s="1164"/>
      <c r="F9859" s="1164"/>
      <c r="G9859" s="1164"/>
      <c r="H9859" s="468">
        <v>0.1</v>
      </c>
      <c r="I9859" s="564"/>
      <c r="J9859" s="377">
        <f t="shared" si="319"/>
        <v>0</v>
      </c>
      <c r="K9859" s="557">
        <f t="shared" si="318"/>
        <v>0</v>
      </c>
      <c r="L9859" s="113"/>
      <c r="M9859" s="113"/>
    </row>
    <row r="9860" spans="2:13" s="181" customFormat="1" ht="12.75" hidden="1" customHeight="1">
      <c r="B9860" s="1186"/>
      <c r="C9860" s="465">
        <v>839</v>
      </c>
      <c r="D9860" s="1163"/>
      <c r="E9860" s="1164"/>
      <c r="F9860" s="1164"/>
      <c r="G9860" s="1164"/>
      <c r="H9860" s="468">
        <v>0.1</v>
      </c>
      <c r="I9860" s="564"/>
      <c r="J9860" s="377">
        <f t="shared" si="319"/>
        <v>0</v>
      </c>
      <c r="K9860" s="557">
        <f t="shared" si="318"/>
        <v>0</v>
      </c>
      <c r="L9860" s="113"/>
      <c r="M9860" s="113"/>
    </row>
    <row r="9861" spans="2:13" s="181" customFormat="1" ht="12.75" hidden="1" customHeight="1">
      <c r="B9861" s="1186"/>
      <c r="C9861" s="465">
        <v>840</v>
      </c>
      <c r="D9861" s="1163"/>
      <c r="E9861" s="1164"/>
      <c r="F9861" s="1164"/>
      <c r="G9861" s="1164"/>
      <c r="H9861" s="468">
        <v>0.1</v>
      </c>
      <c r="I9861" s="564"/>
      <c r="J9861" s="377">
        <f t="shared" si="319"/>
        <v>0</v>
      </c>
      <c r="K9861" s="557">
        <f t="shared" si="318"/>
        <v>0</v>
      </c>
      <c r="L9861" s="113"/>
      <c r="M9861" s="113"/>
    </row>
    <row r="9862" spans="2:13" s="181" customFormat="1" ht="12.75" hidden="1" customHeight="1">
      <c r="B9862" s="1186"/>
      <c r="C9862" s="465">
        <v>841</v>
      </c>
      <c r="D9862" s="1163"/>
      <c r="E9862" s="1164"/>
      <c r="F9862" s="1164"/>
      <c r="G9862" s="1164"/>
      <c r="H9862" s="468">
        <v>0.1</v>
      </c>
      <c r="I9862" s="564"/>
      <c r="J9862" s="377">
        <f t="shared" si="319"/>
        <v>0</v>
      </c>
      <c r="K9862" s="557">
        <f t="shared" si="318"/>
        <v>0</v>
      </c>
      <c r="L9862" s="113"/>
      <c r="M9862" s="113"/>
    </row>
    <row r="9863" spans="2:13" s="181" customFormat="1" ht="12.75" hidden="1" customHeight="1">
      <c r="B9863" s="1186"/>
      <c r="C9863" s="465">
        <v>842</v>
      </c>
      <c r="D9863" s="1163"/>
      <c r="E9863" s="1164"/>
      <c r="F9863" s="1164"/>
      <c r="G9863" s="1164"/>
      <c r="H9863" s="468">
        <v>0.1</v>
      </c>
      <c r="I9863" s="564"/>
      <c r="J9863" s="377">
        <f t="shared" si="319"/>
        <v>0</v>
      </c>
      <c r="K9863" s="557">
        <f t="shared" si="318"/>
        <v>0</v>
      </c>
      <c r="L9863" s="113"/>
      <c r="M9863" s="113"/>
    </row>
    <row r="9864" spans="2:13" s="181" customFormat="1" ht="12.75" hidden="1" customHeight="1">
      <c r="B9864" s="1186"/>
      <c r="C9864" s="465">
        <v>843</v>
      </c>
      <c r="D9864" s="1163"/>
      <c r="E9864" s="1164"/>
      <c r="F9864" s="1164"/>
      <c r="G9864" s="1164"/>
      <c r="H9864" s="468">
        <v>0.1</v>
      </c>
      <c r="I9864" s="564"/>
      <c r="J9864" s="377">
        <f t="shared" si="319"/>
        <v>0</v>
      </c>
      <c r="K9864" s="557">
        <f t="shared" si="318"/>
        <v>0</v>
      </c>
      <c r="L9864" s="113"/>
      <c r="M9864" s="113"/>
    </row>
    <row r="9865" spans="2:13" s="181" customFormat="1" ht="12.75" hidden="1" customHeight="1">
      <c r="B9865" s="1186"/>
      <c r="C9865" s="465">
        <v>844</v>
      </c>
      <c r="D9865" s="1163"/>
      <c r="E9865" s="1164"/>
      <c r="F9865" s="1164"/>
      <c r="G9865" s="1164"/>
      <c r="H9865" s="468">
        <v>0.1</v>
      </c>
      <c r="I9865" s="564"/>
      <c r="J9865" s="377">
        <f t="shared" si="319"/>
        <v>0</v>
      </c>
      <c r="K9865" s="557">
        <f t="shared" si="318"/>
        <v>0</v>
      </c>
      <c r="L9865" s="113"/>
      <c r="M9865" s="113"/>
    </row>
    <row r="9866" spans="2:13" s="181" customFormat="1" ht="12.75" hidden="1" customHeight="1">
      <c r="B9866" s="1186"/>
      <c r="C9866" s="465">
        <v>845</v>
      </c>
      <c r="D9866" s="1163"/>
      <c r="E9866" s="1164"/>
      <c r="F9866" s="1164"/>
      <c r="G9866" s="1164"/>
      <c r="H9866" s="468">
        <v>0.1</v>
      </c>
      <c r="I9866" s="564"/>
      <c r="J9866" s="377">
        <f t="shared" si="319"/>
        <v>0</v>
      </c>
      <c r="K9866" s="557">
        <f t="shared" si="318"/>
        <v>0</v>
      </c>
      <c r="L9866" s="113"/>
      <c r="M9866" s="113"/>
    </row>
    <row r="9867" spans="2:13" s="181" customFormat="1" ht="12.75" hidden="1" customHeight="1">
      <c r="B9867" s="1186"/>
      <c r="C9867" s="465">
        <v>846</v>
      </c>
      <c r="D9867" s="1163"/>
      <c r="E9867" s="1164"/>
      <c r="F9867" s="1164"/>
      <c r="G9867" s="1164"/>
      <c r="H9867" s="468">
        <v>0.1</v>
      </c>
      <c r="I9867" s="564"/>
      <c r="J9867" s="377">
        <f t="shared" si="319"/>
        <v>0</v>
      </c>
      <c r="K9867" s="557">
        <f t="shared" si="318"/>
        <v>0</v>
      </c>
      <c r="L9867" s="113"/>
      <c r="M9867" s="113"/>
    </row>
    <row r="9868" spans="2:13" s="181" customFormat="1" ht="12.75" hidden="1" customHeight="1">
      <c r="B9868" s="1186"/>
      <c r="C9868" s="465">
        <v>847</v>
      </c>
      <c r="D9868" s="1163"/>
      <c r="E9868" s="1164"/>
      <c r="F9868" s="1164"/>
      <c r="G9868" s="1164"/>
      <c r="H9868" s="468">
        <v>0.1</v>
      </c>
      <c r="I9868" s="564"/>
      <c r="J9868" s="377">
        <f t="shared" si="319"/>
        <v>0</v>
      </c>
      <c r="K9868" s="557">
        <f t="shared" si="318"/>
        <v>0</v>
      </c>
      <c r="L9868" s="113"/>
      <c r="M9868" s="113"/>
    </row>
    <row r="9869" spans="2:13" s="181" customFormat="1" ht="12.75" hidden="1" customHeight="1">
      <c r="B9869" s="1186"/>
      <c r="C9869" s="465">
        <v>848</v>
      </c>
      <c r="D9869" s="1163"/>
      <c r="E9869" s="1164"/>
      <c r="F9869" s="1164"/>
      <c r="G9869" s="1164"/>
      <c r="H9869" s="468">
        <v>0.1</v>
      </c>
      <c r="I9869" s="564"/>
      <c r="J9869" s="377">
        <f t="shared" si="319"/>
        <v>0</v>
      </c>
      <c r="K9869" s="557">
        <f t="shared" si="318"/>
        <v>0</v>
      </c>
      <c r="L9869" s="113"/>
      <c r="M9869" s="113"/>
    </row>
    <row r="9870" spans="2:13" s="181" customFormat="1" ht="12.75" hidden="1" customHeight="1">
      <c r="B9870" s="1186"/>
      <c r="C9870" s="465">
        <v>849</v>
      </c>
      <c r="D9870" s="1163"/>
      <c r="E9870" s="1164"/>
      <c r="F9870" s="1164"/>
      <c r="G9870" s="1164"/>
      <c r="H9870" s="468">
        <v>0.1</v>
      </c>
      <c r="I9870" s="564"/>
      <c r="J9870" s="377">
        <f t="shared" si="319"/>
        <v>0</v>
      </c>
      <c r="K9870" s="557">
        <f t="shared" si="318"/>
        <v>0</v>
      </c>
      <c r="L9870" s="113"/>
      <c r="M9870" s="113"/>
    </row>
    <row r="9871" spans="2:13" s="181" customFormat="1" ht="12.75" hidden="1" customHeight="1">
      <c r="B9871" s="1186"/>
      <c r="C9871" s="465">
        <v>850</v>
      </c>
      <c r="D9871" s="1163"/>
      <c r="E9871" s="1164"/>
      <c r="F9871" s="1164"/>
      <c r="G9871" s="1164"/>
      <c r="H9871" s="468">
        <v>0.1</v>
      </c>
      <c r="I9871" s="564"/>
      <c r="J9871" s="377">
        <f t="shared" si="319"/>
        <v>0</v>
      </c>
      <c r="K9871" s="557">
        <f t="shared" si="318"/>
        <v>0</v>
      </c>
      <c r="L9871" s="113"/>
      <c r="M9871" s="113"/>
    </row>
    <row r="9872" spans="2:13" s="181" customFormat="1" ht="12.75" hidden="1" customHeight="1">
      <c r="B9872" s="1186"/>
      <c r="C9872" s="465">
        <v>851</v>
      </c>
      <c r="D9872" s="1163"/>
      <c r="E9872" s="1164"/>
      <c r="F9872" s="1164"/>
      <c r="G9872" s="1164"/>
      <c r="H9872" s="468">
        <v>0.1</v>
      </c>
      <c r="I9872" s="564"/>
      <c r="J9872" s="377">
        <f t="shared" si="319"/>
        <v>0</v>
      </c>
      <c r="K9872" s="557">
        <f t="shared" si="318"/>
        <v>0</v>
      </c>
      <c r="L9872" s="113"/>
      <c r="M9872" s="113"/>
    </row>
    <row r="9873" spans="2:13" s="181" customFormat="1" ht="12.75" hidden="1" customHeight="1">
      <c r="B9873" s="1186"/>
      <c r="C9873" s="465">
        <v>852</v>
      </c>
      <c r="D9873" s="1163"/>
      <c r="E9873" s="1164"/>
      <c r="F9873" s="1164"/>
      <c r="G9873" s="1164"/>
      <c r="H9873" s="468">
        <v>0.1</v>
      </c>
      <c r="I9873" s="564"/>
      <c r="J9873" s="377">
        <f t="shared" si="319"/>
        <v>0</v>
      </c>
      <c r="K9873" s="557">
        <f t="shared" si="318"/>
        <v>0</v>
      </c>
      <c r="L9873" s="113"/>
      <c r="M9873" s="113"/>
    </row>
    <row r="9874" spans="2:13" s="181" customFormat="1" ht="12.75" hidden="1" customHeight="1">
      <c r="B9874" s="1186"/>
      <c r="C9874" s="465">
        <v>853</v>
      </c>
      <c r="D9874" s="1163"/>
      <c r="E9874" s="1164"/>
      <c r="F9874" s="1164"/>
      <c r="G9874" s="1164"/>
      <c r="H9874" s="468">
        <v>0.1</v>
      </c>
      <c r="I9874" s="564"/>
      <c r="J9874" s="377">
        <f t="shared" si="319"/>
        <v>0</v>
      </c>
      <c r="K9874" s="557">
        <f t="shared" si="318"/>
        <v>0</v>
      </c>
      <c r="L9874" s="113"/>
      <c r="M9874" s="113"/>
    </row>
    <row r="9875" spans="2:13" s="181" customFormat="1" ht="12.75" hidden="1" customHeight="1">
      <c r="B9875" s="1186"/>
      <c r="C9875" s="465">
        <v>854</v>
      </c>
      <c r="D9875" s="1163"/>
      <c r="E9875" s="1164"/>
      <c r="F9875" s="1164"/>
      <c r="G9875" s="1164"/>
      <c r="H9875" s="468">
        <v>0.1</v>
      </c>
      <c r="I9875" s="564"/>
      <c r="J9875" s="377">
        <f t="shared" si="319"/>
        <v>0</v>
      </c>
      <c r="K9875" s="557">
        <f t="shared" si="318"/>
        <v>0</v>
      </c>
      <c r="L9875" s="113"/>
      <c r="M9875" s="113"/>
    </row>
    <row r="9876" spans="2:13" s="181" customFormat="1" ht="12.75" hidden="1" customHeight="1">
      <c r="B9876" s="1186"/>
      <c r="C9876" s="465">
        <v>855</v>
      </c>
      <c r="D9876" s="1163"/>
      <c r="E9876" s="1164"/>
      <c r="F9876" s="1164"/>
      <c r="G9876" s="1164"/>
      <c r="H9876" s="468">
        <v>0.1</v>
      </c>
      <c r="I9876" s="564"/>
      <c r="J9876" s="377">
        <f t="shared" si="319"/>
        <v>0</v>
      </c>
      <c r="K9876" s="557">
        <f t="shared" si="318"/>
        <v>0</v>
      </c>
      <c r="L9876" s="113"/>
      <c r="M9876" s="113"/>
    </row>
    <row r="9877" spans="2:13" s="181" customFormat="1" ht="12.75" hidden="1" customHeight="1">
      <c r="B9877" s="1186"/>
      <c r="C9877" s="465">
        <v>856</v>
      </c>
      <c r="D9877" s="1163"/>
      <c r="E9877" s="1164"/>
      <c r="F9877" s="1164"/>
      <c r="G9877" s="1164"/>
      <c r="H9877" s="468">
        <v>0.1</v>
      </c>
      <c r="I9877" s="564"/>
      <c r="J9877" s="377">
        <f t="shared" si="319"/>
        <v>0</v>
      </c>
      <c r="K9877" s="557">
        <f t="shared" si="318"/>
        <v>0</v>
      </c>
      <c r="L9877" s="113"/>
      <c r="M9877" s="113"/>
    </row>
    <row r="9878" spans="2:13" s="181" customFormat="1" ht="12.75" hidden="1" customHeight="1">
      <c r="B9878" s="1186"/>
      <c r="C9878" s="465">
        <v>857</v>
      </c>
      <c r="D9878" s="1163"/>
      <c r="E9878" s="1164"/>
      <c r="F9878" s="1164"/>
      <c r="G9878" s="1164"/>
      <c r="H9878" s="468">
        <v>0.1</v>
      </c>
      <c r="I9878" s="564"/>
      <c r="J9878" s="377">
        <f t="shared" si="319"/>
        <v>0</v>
      </c>
      <c r="K9878" s="557">
        <f t="shared" ref="K9878:K9912" si="320">IF(I9878-J9878&lt;0,0,I9878-J9878)</f>
        <v>0</v>
      </c>
      <c r="L9878" s="113"/>
      <c r="M9878" s="113"/>
    </row>
    <row r="9879" spans="2:13" s="181" customFormat="1" ht="12.75" hidden="1" customHeight="1">
      <c r="B9879" s="1186"/>
      <c r="C9879" s="465">
        <v>858</v>
      </c>
      <c r="D9879" s="1163"/>
      <c r="E9879" s="1164"/>
      <c r="F9879" s="1164"/>
      <c r="G9879" s="1164"/>
      <c r="H9879" s="468">
        <v>0.1</v>
      </c>
      <c r="I9879" s="564"/>
      <c r="J9879" s="377">
        <f t="shared" si="319"/>
        <v>0</v>
      </c>
      <c r="K9879" s="557">
        <f t="shared" si="320"/>
        <v>0</v>
      </c>
      <c r="L9879" s="113"/>
      <c r="M9879" s="113"/>
    </row>
    <row r="9880" spans="2:13" s="181" customFormat="1" ht="12.75" hidden="1" customHeight="1">
      <c r="B9880" s="1186"/>
      <c r="C9880" s="465">
        <v>859</v>
      </c>
      <c r="D9880" s="1163"/>
      <c r="E9880" s="1164"/>
      <c r="F9880" s="1164"/>
      <c r="G9880" s="1164"/>
      <c r="H9880" s="468">
        <v>0.1</v>
      </c>
      <c r="I9880" s="564"/>
      <c r="J9880" s="377">
        <f t="shared" si="319"/>
        <v>0</v>
      </c>
      <c r="K9880" s="557">
        <f t="shared" si="320"/>
        <v>0</v>
      </c>
      <c r="L9880" s="113"/>
      <c r="M9880" s="113"/>
    </row>
    <row r="9881" spans="2:13" s="181" customFormat="1" ht="12.75" hidden="1" customHeight="1">
      <c r="B9881" s="1186"/>
      <c r="C9881" s="465">
        <v>860</v>
      </c>
      <c r="D9881" s="1163"/>
      <c r="E9881" s="1164"/>
      <c r="F9881" s="1164"/>
      <c r="G9881" s="1164"/>
      <c r="H9881" s="468">
        <v>0.1</v>
      </c>
      <c r="I9881" s="564"/>
      <c r="J9881" s="377">
        <f t="shared" si="319"/>
        <v>0</v>
      </c>
      <c r="K9881" s="557">
        <f t="shared" si="320"/>
        <v>0</v>
      </c>
      <c r="L9881" s="113"/>
      <c r="M9881" s="113"/>
    </row>
    <row r="9882" spans="2:13" s="181" customFormat="1" ht="12.75" hidden="1" customHeight="1">
      <c r="B9882" s="1186"/>
      <c r="C9882" s="465">
        <v>861</v>
      </c>
      <c r="D9882" s="1163"/>
      <c r="E9882" s="1164"/>
      <c r="F9882" s="1164"/>
      <c r="G9882" s="1164"/>
      <c r="H9882" s="468">
        <v>0.1</v>
      </c>
      <c r="I9882" s="564"/>
      <c r="J9882" s="377">
        <f t="shared" si="319"/>
        <v>0</v>
      </c>
      <c r="K9882" s="557">
        <f t="shared" si="320"/>
        <v>0</v>
      </c>
      <c r="L9882" s="113"/>
      <c r="M9882" s="113"/>
    </row>
    <row r="9883" spans="2:13" s="181" customFormat="1" ht="12.75" hidden="1" customHeight="1">
      <c r="B9883" s="1186"/>
      <c r="C9883" s="465">
        <v>862</v>
      </c>
      <c r="D9883" s="1163"/>
      <c r="E9883" s="1164"/>
      <c r="F9883" s="1164"/>
      <c r="G9883" s="1164"/>
      <c r="H9883" s="468">
        <v>0.1</v>
      </c>
      <c r="I9883" s="564"/>
      <c r="J9883" s="377">
        <f t="shared" si="319"/>
        <v>0</v>
      </c>
      <c r="K9883" s="557">
        <f t="shared" si="320"/>
        <v>0</v>
      </c>
      <c r="L9883" s="113"/>
      <c r="M9883" s="113"/>
    </row>
    <row r="9884" spans="2:13" s="181" customFormat="1" ht="12.75" hidden="1" customHeight="1">
      <c r="B9884" s="1186"/>
      <c r="C9884" s="465">
        <v>863</v>
      </c>
      <c r="D9884" s="1163"/>
      <c r="E9884" s="1164"/>
      <c r="F9884" s="1164"/>
      <c r="G9884" s="1164"/>
      <c r="H9884" s="468">
        <v>0.1</v>
      </c>
      <c r="I9884" s="564"/>
      <c r="J9884" s="377">
        <f t="shared" si="319"/>
        <v>0</v>
      </c>
      <c r="K9884" s="557">
        <f t="shared" si="320"/>
        <v>0</v>
      </c>
      <c r="L9884" s="113"/>
      <c r="M9884" s="113"/>
    </row>
    <row r="9885" spans="2:13" s="181" customFormat="1" ht="12.75" hidden="1" customHeight="1">
      <c r="B9885" s="1186"/>
      <c r="C9885" s="465">
        <v>864</v>
      </c>
      <c r="D9885" s="1163"/>
      <c r="E9885" s="1164"/>
      <c r="F9885" s="1164"/>
      <c r="G9885" s="1164"/>
      <c r="H9885" s="468">
        <v>0.1</v>
      </c>
      <c r="I9885" s="564"/>
      <c r="J9885" s="377">
        <f t="shared" si="319"/>
        <v>0</v>
      </c>
      <c r="K9885" s="557">
        <f t="shared" si="320"/>
        <v>0</v>
      </c>
      <c r="L9885" s="113"/>
      <c r="M9885" s="113"/>
    </row>
    <row r="9886" spans="2:13" s="181" customFormat="1" ht="12.75" hidden="1" customHeight="1">
      <c r="B9886" s="1186"/>
      <c r="C9886" s="465">
        <v>865</v>
      </c>
      <c r="D9886" s="1163"/>
      <c r="E9886" s="1164"/>
      <c r="F9886" s="1164"/>
      <c r="G9886" s="1164"/>
      <c r="H9886" s="468">
        <v>0.1</v>
      </c>
      <c r="I9886" s="564"/>
      <c r="J9886" s="377">
        <f t="shared" si="319"/>
        <v>0</v>
      </c>
      <c r="K9886" s="557">
        <f t="shared" si="320"/>
        <v>0</v>
      </c>
      <c r="L9886" s="113"/>
      <c r="M9886" s="113"/>
    </row>
    <row r="9887" spans="2:13" s="181" customFormat="1" ht="12.75" hidden="1" customHeight="1">
      <c r="B9887" s="1186"/>
      <c r="C9887" s="465">
        <v>866</v>
      </c>
      <c r="D9887" s="1163"/>
      <c r="E9887" s="1164"/>
      <c r="F9887" s="1164"/>
      <c r="G9887" s="1164"/>
      <c r="H9887" s="468">
        <v>0.1</v>
      </c>
      <c r="I9887" s="564"/>
      <c r="J9887" s="377">
        <f t="shared" si="319"/>
        <v>0</v>
      </c>
      <c r="K9887" s="557">
        <f t="shared" si="320"/>
        <v>0</v>
      </c>
      <c r="L9887" s="113"/>
      <c r="M9887" s="113"/>
    </row>
    <row r="9888" spans="2:13" s="181" customFormat="1" ht="12.75" hidden="1" customHeight="1">
      <c r="B9888" s="1186"/>
      <c r="C9888" s="465">
        <v>867</v>
      </c>
      <c r="D9888" s="1163"/>
      <c r="E9888" s="1164"/>
      <c r="F9888" s="1164"/>
      <c r="G9888" s="1164"/>
      <c r="H9888" s="468">
        <v>0.1</v>
      </c>
      <c r="I9888" s="564"/>
      <c r="J9888" s="377">
        <f t="shared" si="319"/>
        <v>0</v>
      </c>
      <c r="K9888" s="557">
        <f t="shared" si="320"/>
        <v>0</v>
      </c>
      <c r="L9888" s="113"/>
      <c r="M9888" s="113"/>
    </row>
    <row r="9889" spans="2:13" s="181" customFormat="1" ht="12.75" hidden="1" customHeight="1">
      <c r="B9889" s="1186"/>
      <c r="C9889" s="465">
        <v>868</v>
      </c>
      <c r="D9889" s="1163"/>
      <c r="E9889" s="1164"/>
      <c r="F9889" s="1164"/>
      <c r="G9889" s="1164"/>
      <c r="H9889" s="468">
        <v>0.1</v>
      </c>
      <c r="I9889" s="564"/>
      <c r="J9889" s="377">
        <f t="shared" si="319"/>
        <v>0</v>
      </c>
      <c r="K9889" s="557">
        <f t="shared" si="320"/>
        <v>0</v>
      </c>
      <c r="L9889" s="113"/>
      <c r="M9889" s="113"/>
    </row>
    <row r="9890" spans="2:13" s="181" customFormat="1" ht="12.75" hidden="1" customHeight="1">
      <c r="B9890" s="1186"/>
      <c r="C9890" s="465">
        <v>869</v>
      </c>
      <c r="D9890" s="1163"/>
      <c r="E9890" s="1164"/>
      <c r="F9890" s="1164"/>
      <c r="G9890" s="1164"/>
      <c r="H9890" s="468">
        <v>0.1</v>
      </c>
      <c r="I9890" s="564"/>
      <c r="J9890" s="377">
        <f t="shared" si="319"/>
        <v>0</v>
      </c>
      <c r="K9890" s="557">
        <f t="shared" si="320"/>
        <v>0</v>
      </c>
      <c r="L9890" s="113"/>
      <c r="M9890" s="113"/>
    </row>
    <row r="9891" spans="2:13" s="181" customFormat="1" ht="12.75" hidden="1" customHeight="1">
      <c r="B9891" s="1186"/>
      <c r="C9891" s="465">
        <v>870</v>
      </c>
      <c r="D9891" s="1163"/>
      <c r="E9891" s="1164"/>
      <c r="F9891" s="1164"/>
      <c r="G9891" s="1164"/>
      <c r="H9891" s="468">
        <v>0.1</v>
      </c>
      <c r="I9891" s="564"/>
      <c r="J9891" s="377">
        <f t="shared" si="319"/>
        <v>0</v>
      </c>
      <c r="K9891" s="557">
        <f t="shared" si="320"/>
        <v>0</v>
      </c>
      <c r="L9891" s="113"/>
      <c r="M9891" s="113"/>
    </row>
    <row r="9892" spans="2:13" s="181" customFormat="1" ht="12.75" hidden="1" customHeight="1">
      <c r="B9892" s="1186"/>
      <c r="C9892" s="465">
        <v>871</v>
      </c>
      <c r="D9892" s="1163"/>
      <c r="E9892" s="1164"/>
      <c r="F9892" s="1164"/>
      <c r="G9892" s="1164"/>
      <c r="H9892" s="468">
        <v>0.1</v>
      </c>
      <c r="I9892" s="564"/>
      <c r="J9892" s="377">
        <f t="shared" si="319"/>
        <v>0</v>
      </c>
      <c r="K9892" s="557">
        <f t="shared" si="320"/>
        <v>0</v>
      </c>
      <c r="L9892" s="113"/>
      <c r="M9892" s="113"/>
    </row>
    <row r="9893" spans="2:13" s="181" customFormat="1" ht="12.75" hidden="1" customHeight="1">
      <c r="B9893" s="1186"/>
      <c r="C9893" s="465">
        <v>872</v>
      </c>
      <c r="D9893" s="1163"/>
      <c r="E9893" s="1164"/>
      <c r="F9893" s="1164"/>
      <c r="G9893" s="1164"/>
      <c r="H9893" s="468">
        <v>0.1</v>
      </c>
      <c r="I9893" s="564"/>
      <c r="J9893" s="377">
        <f t="shared" si="319"/>
        <v>0</v>
      </c>
      <c r="K9893" s="557">
        <f t="shared" si="320"/>
        <v>0</v>
      </c>
      <c r="L9893" s="113"/>
      <c r="M9893" s="113"/>
    </row>
    <row r="9894" spans="2:13" s="181" customFormat="1" ht="12.75" hidden="1" customHeight="1">
      <c r="B9894" s="1186"/>
      <c r="C9894" s="465">
        <v>873</v>
      </c>
      <c r="D9894" s="1163"/>
      <c r="E9894" s="1164"/>
      <c r="F9894" s="1164"/>
      <c r="G9894" s="1164"/>
      <c r="H9894" s="468">
        <v>0.1</v>
      </c>
      <c r="I9894" s="564"/>
      <c r="J9894" s="377">
        <f t="shared" si="319"/>
        <v>0</v>
      </c>
      <c r="K9894" s="557">
        <f t="shared" si="320"/>
        <v>0</v>
      </c>
      <c r="L9894" s="113"/>
      <c r="M9894" s="113"/>
    </row>
    <row r="9895" spans="2:13" s="181" customFormat="1" ht="12.75" hidden="1" customHeight="1">
      <c r="B9895" s="1186"/>
      <c r="C9895" s="465">
        <v>874</v>
      </c>
      <c r="D9895" s="1163"/>
      <c r="E9895" s="1164"/>
      <c r="F9895" s="1164"/>
      <c r="G9895" s="1164"/>
      <c r="H9895" s="468">
        <v>0.1</v>
      </c>
      <c r="I9895" s="564"/>
      <c r="J9895" s="377">
        <f t="shared" si="319"/>
        <v>0</v>
      </c>
      <c r="K9895" s="557">
        <f t="shared" si="320"/>
        <v>0</v>
      </c>
      <c r="L9895" s="113"/>
      <c r="M9895" s="113"/>
    </row>
    <row r="9896" spans="2:13" s="181" customFormat="1" ht="12.75" hidden="1" customHeight="1">
      <c r="B9896" s="1186"/>
      <c r="C9896" s="465">
        <v>875</v>
      </c>
      <c r="D9896" s="1163"/>
      <c r="E9896" s="1164"/>
      <c r="F9896" s="1164"/>
      <c r="G9896" s="1164"/>
      <c r="H9896" s="468">
        <v>0.1</v>
      </c>
      <c r="I9896" s="564"/>
      <c r="J9896" s="377">
        <f t="shared" si="319"/>
        <v>0</v>
      </c>
      <c r="K9896" s="557">
        <f t="shared" si="320"/>
        <v>0</v>
      </c>
      <c r="L9896" s="113"/>
      <c r="M9896" s="113"/>
    </row>
    <row r="9897" spans="2:13" s="181" customFormat="1" ht="12.75" hidden="1" customHeight="1">
      <c r="B9897" s="1186"/>
      <c r="C9897" s="465">
        <v>876</v>
      </c>
      <c r="D9897" s="1163"/>
      <c r="E9897" s="1164"/>
      <c r="F9897" s="1164"/>
      <c r="G9897" s="1164"/>
      <c r="H9897" s="468">
        <v>0.1</v>
      </c>
      <c r="I9897" s="564"/>
      <c r="J9897" s="377">
        <f t="shared" si="319"/>
        <v>0</v>
      </c>
      <c r="K9897" s="557">
        <f t="shared" si="320"/>
        <v>0</v>
      </c>
      <c r="L9897" s="113"/>
      <c r="M9897" s="113"/>
    </row>
    <row r="9898" spans="2:13" s="181" customFormat="1" ht="12.75" hidden="1" customHeight="1">
      <c r="B9898" s="1186"/>
      <c r="C9898" s="465">
        <v>877</v>
      </c>
      <c r="D9898" s="1163"/>
      <c r="E9898" s="1164"/>
      <c r="F9898" s="1164"/>
      <c r="G9898" s="1164"/>
      <c r="H9898" s="468">
        <v>0.1</v>
      </c>
      <c r="I9898" s="564"/>
      <c r="J9898" s="377">
        <f t="shared" si="319"/>
        <v>0</v>
      </c>
      <c r="K9898" s="557">
        <f t="shared" si="320"/>
        <v>0</v>
      </c>
      <c r="L9898" s="113"/>
      <c r="M9898" s="113"/>
    </row>
    <row r="9899" spans="2:13" s="181" customFormat="1" ht="12.75" hidden="1" customHeight="1">
      <c r="B9899" s="1186"/>
      <c r="C9899" s="465">
        <v>878</v>
      </c>
      <c r="D9899" s="1163"/>
      <c r="E9899" s="1164"/>
      <c r="F9899" s="1164"/>
      <c r="G9899" s="1164"/>
      <c r="H9899" s="468">
        <v>0.1</v>
      </c>
      <c r="I9899" s="564"/>
      <c r="J9899" s="377">
        <f t="shared" si="319"/>
        <v>0</v>
      </c>
      <c r="K9899" s="557">
        <f t="shared" si="320"/>
        <v>0</v>
      </c>
      <c r="L9899" s="113"/>
      <c r="M9899" s="113"/>
    </row>
    <row r="9900" spans="2:13" s="181" customFormat="1" ht="12.75" hidden="1" customHeight="1">
      <c r="B9900" s="1186"/>
      <c r="C9900" s="465">
        <v>879</v>
      </c>
      <c r="D9900" s="1163"/>
      <c r="E9900" s="1164"/>
      <c r="F9900" s="1164"/>
      <c r="G9900" s="1164"/>
      <c r="H9900" s="468">
        <v>0.1</v>
      </c>
      <c r="I9900" s="564"/>
      <c r="J9900" s="377">
        <f t="shared" si="319"/>
        <v>0</v>
      </c>
      <c r="K9900" s="557">
        <f t="shared" si="320"/>
        <v>0</v>
      </c>
      <c r="L9900" s="113"/>
      <c r="M9900" s="113"/>
    </row>
    <row r="9901" spans="2:13" s="181" customFormat="1" ht="12.75" hidden="1" customHeight="1">
      <c r="B9901" s="1186"/>
      <c r="C9901" s="465">
        <v>880</v>
      </c>
      <c r="D9901" s="1163"/>
      <c r="E9901" s="1164"/>
      <c r="F9901" s="1164"/>
      <c r="G9901" s="1164"/>
      <c r="H9901" s="468">
        <v>0.1</v>
      </c>
      <c r="I9901" s="564"/>
      <c r="J9901" s="377">
        <f t="shared" si="319"/>
        <v>0</v>
      </c>
      <c r="K9901" s="557">
        <f t="shared" si="320"/>
        <v>0</v>
      </c>
      <c r="L9901" s="113"/>
      <c r="M9901" s="113"/>
    </row>
    <row r="9902" spans="2:13" s="181" customFormat="1" ht="12.75" hidden="1" customHeight="1">
      <c r="B9902" s="1186"/>
      <c r="C9902" s="465">
        <v>881</v>
      </c>
      <c r="D9902" s="1163"/>
      <c r="E9902" s="1164"/>
      <c r="F9902" s="1164"/>
      <c r="G9902" s="1164"/>
      <c r="H9902" s="468">
        <v>0.1</v>
      </c>
      <c r="I9902" s="564"/>
      <c r="J9902" s="377">
        <f t="shared" si="319"/>
        <v>0</v>
      </c>
      <c r="K9902" s="557">
        <f t="shared" si="320"/>
        <v>0</v>
      </c>
      <c r="L9902" s="113"/>
      <c r="M9902" s="113"/>
    </row>
    <row r="9903" spans="2:13" s="181" customFormat="1" ht="12.75" hidden="1" customHeight="1">
      <c r="B9903" s="1186"/>
      <c r="C9903" s="465">
        <v>882</v>
      </c>
      <c r="D9903" s="1163"/>
      <c r="E9903" s="1164"/>
      <c r="F9903" s="1164"/>
      <c r="G9903" s="1164"/>
      <c r="H9903" s="468">
        <v>0.1</v>
      </c>
      <c r="I9903" s="564"/>
      <c r="J9903" s="377">
        <f t="shared" si="319"/>
        <v>0</v>
      </c>
      <c r="K9903" s="557">
        <f t="shared" si="320"/>
        <v>0</v>
      </c>
      <c r="L9903" s="113"/>
      <c r="M9903" s="113"/>
    </row>
    <row r="9904" spans="2:13" s="181" customFormat="1" ht="12.75" hidden="1" customHeight="1">
      <c r="B9904" s="1186"/>
      <c r="C9904" s="465">
        <v>883</v>
      </c>
      <c r="D9904" s="1163"/>
      <c r="E9904" s="1164"/>
      <c r="F9904" s="1164"/>
      <c r="G9904" s="1164"/>
      <c r="H9904" s="468">
        <v>0.1</v>
      </c>
      <c r="I9904" s="564"/>
      <c r="J9904" s="377">
        <f t="shared" si="319"/>
        <v>0</v>
      </c>
      <c r="K9904" s="557">
        <f t="shared" si="320"/>
        <v>0</v>
      </c>
      <c r="L9904" s="113"/>
      <c r="M9904" s="113"/>
    </row>
    <row r="9905" spans="2:13" s="181" customFormat="1" ht="12.75" hidden="1" customHeight="1">
      <c r="B9905" s="1186"/>
      <c r="C9905" s="465">
        <v>884</v>
      </c>
      <c r="D9905" s="1163"/>
      <c r="E9905" s="1164"/>
      <c r="F9905" s="1164"/>
      <c r="G9905" s="1164"/>
      <c r="H9905" s="468">
        <v>0.1</v>
      </c>
      <c r="I9905" s="564"/>
      <c r="J9905" s="377">
        <f t="shared" si="319"/>
        <v>0</v>
      </c>
      <c r="K9905" s="557">
        <f t="shared" si="320"/>
        <v>0</v>
      </c>
      <c r="L9905" s="113"/>
      <c r="M9905" s="113"/>
    </row>
    <row r="9906" spans="2:13" s="181" customFormat="1" ht="12.75" hidden="1" customHeight="1">
      <c r="B9906" s="1186"/>
      <c r="C9906" s="465">
        <v>885</v>
      </c>
      <c r="D9906" s="1163"/>
      <c r="E9906" s="1164"/>
      <c r="F9906" s="1164"/>
      <c r="G9906" s="1164"/>
      <c r="H9906" s="468">
        <v>0.1</v>
      </c>
      <c r="I9906" s="564"/>
      <c r="J9906" s="377">
        <f t="shared" si="319"/>
        <v>0</v>
      </c>
      <c r="K9906" s="557">
        <f t="shared" si="320"/>
        <v>0</v>
      </c>
      <c r="L9906" s="113"/>
      <c r="M9906" s="113"/>
    </row>
    <row r="9907" spans="2:13" s="181" customFormat="1" ht="12.75" hidden="1" customHeight="1">
      <c r="B9907" s="1186"/>
      <c r="C9907" s="465">
        <v>886</v>
      </c>
      <c r="D9907" s="1163"/>
      <c r="E9907" s="1164"/>
      <c r="F9907" s="1164"/>
      <c r="G9907" s="1164"/>
      <c r="H9907" s="468">
        <v>0.1</v>
      </c>
      <c r="I9907" s="564"/>
      <c r="J9907" s="377">
        <f t="shared" si="319"/>
        <v>0</v>
      </c>
      <c r="K9907" s="557">
        <f t="shared" si="320"/>
        <v>0</v>
      </c>
      <c r="L9907" s="113"/>
      <c r="M9907" s="113"/>
    </row>
    <row r="9908" spans="2:13" s="181" customFormat="1" ht="12.75" hidden="1" customHeight="1">
      <c r="B9908" s="1186"/>
      <c r="C9908" s="465">
        <v>887</v>
      </c>
      <c r="D9908" s="1163"/>
      <c r="E9908" s="1164"/>
      <c r="F9908" s="1164"/>
      <c r="G9908" s="1164"/>
      <c r="H9908" s="468">
        <v>0.1</v>
      </c>
      <c r="I9908" s="564"/>
      <c r="J9908" s="377">
        <f t="shared" si="319"/>
        <v>0</v>
      </c>
      <c r="K9908" s="557">
        <f t="shared" si="320"/>
        <v>0</v>
      </c>
      <c r="L9908" s="113"/>
      <c r="M9908" s="113"/>
    </row>
    <row r="9909" spans="2:13" s="181" customFormat="1" ht="12.75" hidden="1" customHeight="1">
      <c r="B9909" s="1186"/>
      <c r="C9909" s="465">
        <v>888</v>
      </c>
      <c r="D9909" s="1163"/>
      <c r="E9909" s="1164"/>
      <c r="F9909" s="1164"/>
      <c r="G9909" s="1164"/>
      <c r="H9909" s="468">
        <v>0.1</v>
      </c>
      <c r="I9909" s="564"/>
      <c r="J9909" s="377">
        <f t="shared" si="319"/>
        <v>0</v>
      </c>
      <c r="K9909" s="557">
        <f t="shared" si="320"/>
        <v>0</v>
      </c>
      <c r="L9909" s="113"/>
      <c r="M9909" s="113"/>
    </row>
    <row r="9910" spans="2:13" s="181" customFormat="1" ht="12.75" hidden="1" customHeight="1">
      <c r="B9910" s="1186"/>
      <c r="C9910" s="465">
        <v>889</v>
      </c>
      <c r="D9910" s="1163"/>
      <c r="E9910" s="1164"/>
      <c r="F9910" s="1164"/>
      <c r="G9910" s="1164"/>
      <c r="H9910" s="468">
        <v>0.1</v>
      </c>
      <c r="I9910" s="564"/>
      <c r="J9910" s="377">
        <f t="shared" si="319"/>
        <v>0</v>
      </c>
      <c r="K9910" s="557">
        <f t="shared" si="320"/>
        <v>0</v>
      </c>
      <c r="L9910" s="113"/>
      <c r="M9910" s="113"/>
    </row>
    <row r="9911" spans="2:13" s="181" customFormat="1" ht="12.75" hidden="1" customHeight="1">
      <c r="B9911" s="1186"/>
      <c r="C9911" s="465">
        <v>890</v>
      </c>
      <c r="D9911" s="1163"/>
      <c r="E9911" s="1164"/>
      <c r="F9911" s="1164"/>
      <c r="G9911" s="1164"/>
      <c r="H9911" s="468">
        <v>0.1</v>
      </c>
      <c r="I9911" s="564"/>
      <c r="J9911" s="377">
        <f t="shared" si="319"/>
        <v>0</v>
      </c>
      <c r="K9911" s="557">
        <f t="shared" si="320"/>
        <v>0</v>
      </c>
      <c r="L9911" s="113"/>
      <c r="M9911" s="113"/>
    </row>
    <row r="9912" spans="2:13" s="181" customFormat="1" ht="12.75" hidden="1" customHeight="1">
      <c r="B9912" s="1186"/>
      <c r="C9912" s="465">
        <v>891</v>
      </c>
      <c r="D9912" s="1163"/>
      <c r="E9912" s="1164"/>
      <c r="F9912" s="1164"/>
      <c r="G9912" s="1164"/>
      <c r="H9912" s="468">
        <v>0.1</v>
      </c>
      <c r="I9912" s="564"/>
      <c r="J9912" s="377">
        <f t="shared" si="319"/>
        <v>0</v>
      </c>
      <c r="K9912" s="557">
        <f t="shared" si="320"/>
        <v>0</v>
      </c>
      <c r="L9912" s="113"/>
      <c r="M9912" s="113"/>
    </row>
    <row r="9913" spans="2:13" s="181" customFormat="1" ht="12.75" hidden="1" customHeight="1">
      <c r="B9913" s="1186"/>
      <c r="C9913" s="465">
        <v>892</v>
      </c>
      <c r="D9913" s="1163"/>
      <c r="E9913" s="1164"/>
      <c r="F9913" s="1164"/>
      <c r="G9913" s="1164"/>
      <c r="H9913" s="468">
        <v>0.1</v>
      </c>
      <c r="I9913" s="564"/>
      <c r="J9913" s="377">
        <f t="shared" si="319"/>
        <v>0</v>
      </c>
      <c r="K9913" s="557">
        <f>IF(I9913-J9913&lt;0,0,I9913-J9913)</f>
        <v>0</v>
      </c>
      <c r="L9913" s="113"/>
      <c r="M9913" s="113"/>
    </row>
    <row r="9914" spans="2:13" s="181" customFormat="1" ht="12.75" hidden="1" customHeight="1">
      <c r="B9914" s="1186"/>
      <c r="C9914" s="465">
        <v>893</v>
      </c>
      <c r="D9914" s="1163"/>
      <c r="E9914" s="1164"/>
      <c r="F9914" s="1164"/>
      <c r="G9914" s="1164"/>
      <c r="H9914" s="468">
        <v>0.1</v>
      </c>
      <c r="I9914" s="564"/>
      <c r="J9914" s="377">
        <f t="shared" si="319"/>
        <v>0</v>
      </c>
      <c r="K9914" s="557">
        <f t="shared" ref="K9914:K9977" si="321">IF(I9914-J9914&lt;0,0,I9914-J9914)</f>
        <v>0</v>
      </c>
      <c r="L9914" s="113"/>
      <c r="M9914" s="113"/>
    </row>
    <row r="9915" spans="2:13" s="181" customFormat="1" ht="12.75" hidden="1" customHeight="1">
      <c r="B9915" s="1186"/>
      <c r="C9915" s="465">
        <v>894</v>
      </c>
      <c r="D9915" s="1163"/>
      <c r="E9915" s="1164"/>
      <c r="F9915" s="1164"/>
      <c r="G9915" s="1164"/>
      <c r="H9915" s="468">
        <v>0.1</v>
      </c>
      <c r="I9915" s="564"/>
      <c r="J9915" s="377">
        <f t="shared" si="319"/>
        <v>0</v>
      </c>
      <c r="K9915" s="557">
        <f t="shared" si="321"/>
        <v>0</v>
      </c>
      <c r="L9915" s="113"/>
      <c r="M9915" s="113"/>
    </row>
    <row r="9916" spans="2:13" s="181" customFormat="1" ht="12.75" hidden="1" customHeight="1">
      <c r="B9916" s="1186"/>
      <c r="C9916" s="465">
        <v>895</v>
      </c>
      <c r="D9916" s="1163"/>
      <c r="E9916" s="1164"/>
      <c r="F9916" s="1164"/>
      <c r="G9916" s="1164"/>
      <c r="H9916" s="468">
        <v>0.1</v>
      </c>
      <c r="I9916" s="564"/>
      <c r="J9916" s="377">
        <f t="shared" si="319"/>
        <v>0</v>
      </c>
      <c r="K9916" s="557">
        <f t="shared" si="321"/>
        <v>0</v>
      </c>
      <c r="L9916" s="113"/>
      <c r="M9916" s="113"/>
    </row>
    <row r="9917" spans="2:13" s="181" customFormat="1" ht="12.75" hidden="1" customHeight="1">
      <c r="B9917" s="1186"/>
      <c r="C9917" s="465">
        <v>896</v>
      </c>
      <c r="D9917" s="1163"/>
      <c r="E9917" s="1164"/>
      <c r="F9917" s="1164"/>
      <c r="G9917" s="1164"/>
      <c r="H9917" s="468">
        <v>0.1</v>
      </c>
      <c r="I9917" s="564"/>
      <c r="J9917" s="377">
        <f t="shared" si="319"/>
        <v>0</v>
      </c>
      <c r="K9917" s="557">
        <f t="shared" si="321"/>
        <v>0</v>
      </c>
      <c r="L9917" s="113"/>
      <c r="M9917" s="113"/>
    </row>
    <row r="9918" spans="2:13" s="181" customFormat="1" ht="12.75" hidden="1" customHeight="1">
      <c r="B9918" s="1186"/>
      <c r="C9918" s="465">
        <v>897</v>
      </c>
      <c r="D9918" s="1163"/>
      <c r="E9918" s="1164"/>
      <c r="F9918" s="1164"/>
      <c r="G9918" s="1164"/>
      <c r="H9918" s="468">
        <v>0.1</v>
      </c>
      <c r="I9918" s="564"/>
      <c r="J9918" s="377">
        <f t="shared" ref="J9918:J9981" si="322">$I$11027*H9918</f>
        <v>0</v>
      </c>
      <c r="K9918" s="557">
        <f t="shared" si="321"/>
        <v>0</v>
      </c>
      <c r="L9918" s="113"/>
      <c r="M9918" s="113"/>
    </row>
    <row r="9919" spans="2:13" s="181" customFormat="1" ht="12.75" hidden="1" customHeight="1">
      <c r="B9919" s="1186"/>
      <c r="C9919" s="465">
        <v>898</v>
      </c>
      <c r="D9919" s="1163"/>
      <c r="E9919" s="1164"/>
      <c r="F9919" s="1164"/>
      <c r="G9919" s="1164"/>
      <c r="H9919" s="468">
        <v>0.1</v>
      </c>
      <c r="I9919" s="564"/>
      <c r="J9919" s="377">
        <f t="shared" si="322"/>
        <v>0</v>
      </c>
      <c r="K9919" s="557">
        <f t="shared" si="321"/>
        <v>0</v>
      </c>
      <c r="L9919" s="113"/>
      <c r="M9919" s="113"/>
    </row>
    <row r="9920" spans="2:13" s="181" customFormat="1" ht="12.75" hidden="1" customHeight="1">
      <c r="B9920" s="1186"/>
      <c r="C9920" s="465">
        <v>899</v>
      </c>
      <c r="D9920" s="1163"/>
      <c r="E9920" s="1164"/>
      <c r="F9920" s="1164"/>
      <c r="G9920" s="1164"/>
      <c r="H9920" s="468">
        <v>0.1</v>
      </c>
      <c r="I9920" s="564"/>
      <c r="J9920" s="377">
        <f t="shared" si="322"/>
        <v>0</v>
      </c>
      <c r="K9920" s="557">
        <f t="shared" si="321"/>
        <v>0</v>
      </c>
      <c r="L9920" s="113"/>
      <c r="M9920" s="113"/>
    </row>
    <row r="9921" spans="2:13" s="181" customFormat="1" ht="12.75" hidden="1" customHeight="1">
      <c r="B9921" s="1186"/>
      <c r="C9921" s="465">
        <v>900</v>
      </c>
      <c r="D9921" s="1163"/>
      <c r="E9921" s="1164"/>
      <c r="F9921" s="1164"/>
      <c r="G9921" s="1164"/>
      <c r="H9921" s="468">
        <v>0.1</v>
      </c>
      <c r="I9921" s="564"/>
      <c r="J9921" s="377">
        <f t="shared" si="322"/>
        <v>0</v>
      </c>
      <c r="K9921" s="557">
        <f t="shared" si="321"/>
        <v>0</v>
      </c>
      <c r="L9921" s="113"/>
      <c r="M9921" s="113"/>
    </row>
    <row r="9922" spans="2:13" s="181" customFormat="1" ht="12.75" hidden="1" customHeight="1">
      <c r="B9922" s="1186"/>
      <c r="C9922" s="465">
        <v>901</v>
      </c>
      <c r="D9922" s="1163"/>
      <c r="E9922" s="1164"/>
      <c r="F9922" s="1164"/>
      <c r="G9922" s="1164"/>
      <c r="H9922" s="468">
        <v>0.1</v>
      </c>
      <c r="I9922" s="564"/>
      <c r="J9922" s="377">
        <f t="shared" si="322"/>
        <v>0</v>
      </c>
      <c r="K9922" s="557">
        <f t="shared" si="321"/>
        <v>0</v>
      </c>
      <c r="L9922" s="113"/>
      <c r="M9922" s="113"/>
    </row>
    <row r="9923" spans="2:13" s="181" customFormat="1" ht="12.75" hidden="1" customHeight="1">
      <c r="B9923" s="1186"/>
      <c r="C9923" s="465">
        <v>902</v>
      </c>
      <c r="D9923" s="1163"/>
      <c r="E9923" s="1164"/>
      <c r="F9923" s="1164"/>
      <c r="G9923" s="1164"/>
      <c r="H9923" s="468">
        <v>0.1</v>
      </c>
      <c r="I9923" s="564"/>
      <c r="J9923" s="377">
        <f t="shared" si="322"/>
        <v>0</v>
      </c>
      <c r="K9923" s="557">
        <f t="shared" si="321"/>
        <v>0</v>
      </c>
      <c r="L9923" s="113"/>
      <c r="M9923" s="113"/>
    </row>
    <row r="9924" spans="2:13" s="181" customFormat="1" ht="12.75" hidden="1" customHeight="1">
      <c r="B9924" s="1186"/>
      <c r="C9924" s="465">
        <v>903</v>
      </c>
      <c r="D9924" s="1163"/>
      <c r="E9924" s="1164"/>
      <c r="F9924" s="1164"/>
      <c r="G9924" s="1164"/>
      <c r="H9924" s="468">
        <v>0.1</v>
      </c>
      <c r="I9924" s="564"/>
      <c r="J9924" s="377">
        <f t="shared" si="322"/>
        <v>0</v>
      </c>
      <c r="K9924" s="557">
        <f t="shared" si="321"/>
        <v>0</v>
      </c>
      <c r="L9924" s="113"/>
      <c r="M9924" s="113"/>
    </row>
    <row r="9925" spans="2:13" s="181" customFormat="1" ht="12.75" hidden="1" customHeight="1">
      <c r="B9925" s="1186"/>
      <c r="C9925" s="465">
        <v>904</v>
      </c>
      <c r="D9925" s="1163"/>
      <c r="E9925" s="1164"/>
      <c r="F9925" s="1164"/>
      <c r="G9925" s="1164"/>
      <c r="H9925" s="468">
        <v>0.1</v>
      </c>
      <c r="I9925" s="564"/>
      <c r="J9925" s="377">
        <f t="shared" si="322"/>
        <v>0</v>
      </c>
      <c r="K9925" s="557">
        <f t="shared" si="321"/>
        <v>0</v>
      </c>
      <c r="L9925" s="113"/>
      <c r="M9925" s="113"/>
    </row>
    <row r="9926" spans="2:13" s="181" customFormat="1" ht="12.75" hidden="1" customHeight="1">
      <c r="B9926" s="1186"/>
      <c r="C9926" s="465">
        <v>905</v>
      </c>
      <c r="D9926" s="1163"/>
      <c r="E9926" s="1164"/>
      <c r="F9926" s="1164"/>
      <c r="G9926" s="1164"/>
      <c r="H9926" s="468">
        <v>0.1</v>
      </c>
      <c r="I9926" s="564"/>
      <c r="J9926" s="377">
        <f t="shared" si="322"/>
        <v>0</v>
      </c>
      <c r="K9926" s="557">
        <f t="shared" si="321"/>
        <v>0</v>
      </c>
      <c r="L9926" s="113"/>
      <c r="M9926" s="113"/>
    </row>
    <row r="9927" spans="2:13" s="181" customFormat="1" ht="12.75" hidden="1" customHeight="1">
      <c r="B9927" s="1186"/>
      <c r="C9927" s="465">
        <v>906</v>
      </c>
      <c r="D9927" s="1163"/>
      <c r="E9927" s="1164"/>
      <c r="F9927" s="1164"/>
      <c r="G9927" s="1164"/>
      <c r="H9927" s="468">
        <v>0.1</v>
      </c>
      <c r="I9927" s="564"/>
      <c r="J9927" s="377">
        <f t="shared" si="322"/>
        <v>0</v>
      </c>
      <c r="K9927" s="557">
        <f t="shared" si="321"/>
        <v>0</v>
      </c>
      <c r="L9927" s="113"/>
      <c r="M9927" s="113"/>
    </row>
    <row r="9928" spans="2:13" s="181" customFormat="1" ht="12.75" hidden="1" customHeight="1">
      <c r="B9928" s="1186"/>
      <c r="C9928" s="465">
        <v>907</v>
      </c>
      <c r="D9928" s="1163"/>
      <c r="E9928" s="1164"/>
      <c r="F9928" s="1164"/>
      <c r="G9928" s="1164"/>
      <c r="H9928" s="468">
        <v>0.1</v>
      </c>
      <c r="I9928" s="564"/>
      <c r="J9928" s="377">
        <f t="shared" si="322"/>
        <v>0</v>
      </c>
      <c r="K9928" s="557">
        <f t="shared" si="321"/>
        <v>0</v>
      </c>
      <c r="L9928" s="113"/>
      <c r="M9928" s="113"/>
    </row>
    <row r="9929" spans="2:13" s="181" customFormat="1" ht="12.75" hidden="1" customHeight="1">
      <c r="B9929" s="1186"/>
      <c r="C9929" s="465">
        <v>908</v>
      </c>
      <c r="D9929" s="1163"/>
      <c r="E9929" s="1164"/>
      <c r="F9929" s="1164"/>
      <c r="G9929" s="1164"/>
      <c r="H9929" s="468">
        <v>0.1</v>
      </c>
      <c r="I9929" s="564"/>
      <c r="J9929" s="377">
        <f t="shared" si="322"/>
        <v>0</v>
      </c>
      <c r="K9929" s="557">
        <f t="shared" si="321"/>
        <v>0</v>
      </c>
      <c r="L9929" s="113"/>
      <c r="M9929" s="113"/>
    </row>
    <row r="9930" spans="2:13" s="181" customFormat="1" ht="12.75" hidden="1" customHeight="1">
      <c r="B9930" s="1186"/>
      <c r="C9930" s="465">
        <v>909</v>
      </c>
      <c r="D9930" s="1163"/>
      <c r="E9930" s="1164"/>
      <c r="F9930" s="1164"/>
      <c r="G9930" s="1164"/>
      <c r="H9930" s="468">
        <v>0.1</v>
      </c>
      <c r="I9930" s="564"/>
      <c r="J9930" s="377">
        <f t="shared" si="322"/>
        <v>0</v>
      </c>
      <c r="K9930" s="557">
        <f t="shared" si="321"/>
        <v>0</v>
      </c>
      <c r="L9930" s="113"/>
      <c r="M9930" s="113"/>
    </row>
    <row r="9931" spans="2:13" s="181" customFormat="1" ht="12.75" hidden="1" customHeight="1">
      <c r="B9931" s="1186"/>
      <c r="C9931" s="465">
        <v>910</v>
      </c>
      <c r="D9931" s="1163"/>
      <c r="E9931" s="1164"/>
      <c r="F9931" s="1164"/>
      <c r="G9931" s="1164"/>
      <c r="H9931" s="468">
        <v>0.1</v>
      </c>
      <c r="I9931" s="564"/>
      <c r="J9931" s="377">
        <f t="shared" si="322"/>
        <v>0</v>
      </c>
      <c r="K9931" s="557">
        <f t="shared" si="321"/>
        <v>0</v>
      </c>
      <c r="L9931" s="113"/>
      <c r="M9931" s="113"/>
    </row>
    <row r="9932" spans="2:13" s="181" customFormat="1" ht="12.75" hidden="1" customHeight="1">
      <c r="B9932" s="1186"/>
      <c r="C9932" s="465">
        <v>911</v>
      </c>
      <c r="D9932" s="1163"/>
      <c r="E9932" s="1164"/>
      <c r="F9932" s="1164"/>
      <c r="G9932" s="1164"/>
      <c r="H9932" s="468">
        <v>0.1</v>
      </c>
      <c r="I9932" s="564"/>
      <c r="J9932" s="377">
        <f t="shared" si="322"/>
        <v>0</v>
      </c>
      <c r="K9932" s="557">
        <f t="shared" si="321"/>
        <v>0</v>
      </c>
      <c r="L9932" s="113"/>
      <c r="M9932" s="113"/>
    </row>
    <row r="9933" spans="2:13" s="181" customFormat="1" ht="12.75" hidden="1" customHeight="1">
      <c r="B9933" s="1186"/>
      <c r="C9933" s="465">
        <v>912</v>
      </c>
      <c r="D9933" s="1163"/>
      <c r="E9933" s="1164"/>
      <c r="F9933" s="1164"/>
      <c r="G9933" s="1164"/>
      <c r="H9933" s="468">
        <v>0.1</v>
      </c>
      <c r="I9933" s="564"/>
      <c r="J9933" s="377">
        <f t="shared" si="322"/>
        <v>0</v>
      </c>
      <c r="K9933" s="557">
        <f t="shared" si="321"/>
        <v>0</v>
      </c>
      <c r="L9933" s="113"/>
      <c r="M9933" s="113"/>
    </row>
    <row r="9934" spans="2:13" s="181" customFormat="1" ht="12.75" hidden="1" customHeight="1">
      <c r="B9934" s="1186"/>
      <c r="C9934" s="465">
        <v>913</v>
      </c>
      <c r="D9934" s="1163"/>
      <c r="E9934" s="1164"/>
      <c r="F9934" s="1164"/>
      <c r="G9934" s="1164"/>
      <c r="H9934" s="468">
        <v>0.1</v>
      </c>
      <c r="I9934" s="564"/>
      <c r="J9934" s="377">
        <f t="shared" si="322"/>
        <v>0</v>
      </c>
      <c r="K9934" s="557">
        <f t="shared" si="321"/>
        <v>0</v>
      </c>
      <c r="L9934" s="113"/>
      <c r="M9934" s="113"/>
    </row>
    <row r="9935" spans="2:13" s="181" customFormat="1" ht="12.75" hidden="1" customHeight="1">
      <c r="B9935" s="1186"/>
      <c r="C9935" s="465">
        <v>914</v>
      </c>
      <c r="D9935" s="1163"/>
      <c r="E9935" s="1164"/>
      <c r="F9935" s="1164"/>
      <c r="G9935" s="1164"/>
      <c r="H9935" s="468">
        <v>0.1</v>
      </c>
      <c r="I9935" s="564"/>
      <c r="J9935" s="377">
        <f t="shared" si="322"/>
        <v>0</v>
      </c>
      <c r="K9935" s="557">
        <f t="shared" si="321"/>
        <v>0</v>
      </c>
      <c r="L9935" s="113"/>
      <c r="M9935" s="113"/>
    </row>
    <row r="9936" spans="2:13" s="181" customFormat="1" ht="12.75" hidden="1" customHeight="1">
      <c r="B9936" s="1186"/>
      <c r="C9936" s="465">
        <v>915</v>
      </c>
      <c r="D9936" s="1163"/>
      <c r="E9936" s="1164"/>
      <c r="F9936" s="1164"/>
      <c r="G9936" s="1164"/>
      <c r="H9936" s="468">
        <v>0.1</v>
      </c>
      <c r="I9936" s="564"/>
      <c r="J9936" s="377">
        <f t="shared" si="322"/>
        <v>0</v>
      </c>
      <c r="K9936" s="557">
        <f t="shared" si="321"/>
        <v>0</v>
      </c>
      <c r="L9936" s="113"/>
      <c r="M9936" s="113"/>
    </row>
    <row r="9937" spans="2:13" s="181" customFormat="1" ht="12.75" hidden="1" customHeight="1">
      <c r="B9937" s="1186"/>
      <c r="C9937" s="465">
        <v>916</v>
      </c>
      <c r="D9937" s="1163"/>
      <c r="E9937" s="1164"/>
      <c r="F9937" s="1164"/>
      <c r="G9937" s="1164"/>
      <c r="H9937" s="468">
        <v>0.1</v>
      </c>
      <c r="I9937" s="564"/>
      <c r="J9937" s="377">
        <f t="shared" si="322"/>
        <v>0</v>
      </c>
      <c r="K9937" s="557">
        <f t="shared" si="321"/>
        <v>0</v>
      </c>
      <c r="L9937" s="113"/>
      <c r="M9937" s="113"/>
    </row>
    <row r="9938" spans="2:13" s="181" customFormat="1" ht="12.75" hidden="1" customHeight="1">
      <c r="B9938" s="1186"/>
      <c r="C9938" s="465">
        <v>917</v>
      </c>
      <c r="D9938" s="1163"/>
      <c r="E9938" s="1164"/>
      <c r="F9938" s="1164"/>
      <c r="G9938" s="1164"/>
      <c r="H9938" s="468">
        <v>0.1</v>
      </c>
      <c r="I9938" s="564"/>
      <c r="J9938" s="377">
        <f t="shared" si="322"/>
        <v>0</v>
      </c>
      <c r="K9938" s="557">
        <f t="shared" si="321"/>
        <v>0</v>
      </c>
      <c r="L9938" s="113"/>
      <c r="M9938" s="113"/>
    </row>
    <row r="9939" spans="2:13" s="181" customFormat="1" ht="12.75" hidden="1" customHeight="1">
      <c r="B9939" s="1186"/>
      <c r="C9939" s="465">
        <v>918</v>
      </c>
      <c r="D9939" s="1163"/>
      <c r="E9939" s="1164"/>
      <c r="F9939" s="1164"/>
      <c r="G9939" s="1164"/>
      <c r="H9939" s="468">
        <v>0.1</v>
      </c>
      <c r="I9939" s="564"/>
      <c r="J9939" s="377">
        <f t="shared" si="322"/>
        <v>0</v>
      </c>
      <c r="K9939" s="557">
        <f t="shared" si="321"/>
        <v>0</v>
      </c>
      <c r="L9939" s="113"/>
      <c r="M9939" s="113"/>
    </row>
    <row r="9940" spans="2:13" s="181" customFormat="1" ht="12.75" hidden="1" customHeight="1">
      <c r="B9940" s="1186"/>
      <c r="C9940" s="465">
        <v>919</v>
      </c>
      <c r="D9940" s="1163"/>
      <c r="E9940" s="1164"/>
      <c r="F9940" s="1164"/>
      <c r="G9940" s="1164"/>
      <c r="H9940" s="468">
        <v>0.1</v>
      </c>
      <c r="I9940" s="564"/>
      <c r="J9940" s="377">
        <f t="shared" si="322"/>
        <v>0</v>
      </c>
      <c r="K9940" s="557">
        <f t="shared" si="321"/>
        <v>0</v>
      </c>
      <c r="L9940" s="113"/>
      <c r="M9940" s="113"/>
    </row>
    <row r="9941" spans="2:13" s="181" customFormat="1" ht="12.75" hidden="1" customHeight="1">
      <c r="B9941" s="1186"/>
      <c r="C9941" s="465">
        <v>920</v>
      </c>
      <c r="D9941" s="1163"/>
      <c r="E9941" s="1164"/>
      <c r="F9941" s="1164"/>
      <c r="G9941" s="1164"/>
      <c r="H9941" s="468">
        <v>0.1</v>
      </c>
      <c r="I9941" s="564"/>
      <c r="J9941" s="377">
        <f t="shared" si="322"/>
        <v>0</v>
      </c>
      <c r="K9941" s="557">
        <f t="shared" si="321"/>
        <v>0</v>
      </c>
      <c r="L9941" s="113"/>
      <c r="M9941" s="113"/>
    </row>
    <row r="9942" spans="2:13" s="181" customFormat="1" ht="12.75" hidden="1" customHeight="1">
      <c r="B9942" s="1186"/>
      <c r="C9942" s="465">
        <v>921</v>
      </c>
      <c r="D9942" s="1163"/>
      <c r="E9942" s="1164"/>
      <c r="F9942" s="1164"/>
      <c r="G9942" s="1164"/>
      <c r="H9942" s="468">
        <v>0.1</v>
      </c>
      <c r="I9942" s="564"/>
      <c r="J9942" s="377">
        <f t="shared" si="322"/>
        <v>0</v>
      </c>
      <c r="K9942" s="557">
        <f t="shared" si="321"/>
        <v>0</v>
      </c>
      <c r="L9942" s="113"/>
      <c r="M9942" s="113"/>
    </row>
    <row r="9943" spans="2:13" s="181" customFormat="1" ht="12.75" hidden="1" customHeight="1">
      <c r="B9943" s="1186"/>
      <c r="C9943" s="465">
        <v>922</v>
      </c>
      <c r="D9943" s="1163"/>
      <c r="E9943" s="1164"/>
      <c r="F9943" s="1164"/>
      <c r="G9943" s="1164"/>
      <c r="H9943" s="468">
        <v>0.1</v>
      </c>
      <c r="I9943" s="564"/>
      <c r="J9943" s="377">
        <f t="shared" si="322"/>
        <v>0</v>
      </c>
      <c r="K9943" s="557">
        <f t="shared" si="321"/>
        <v>0</v>
      </c>
      <c r="L9943" s="113"/>
      <c r="M9943" s="113"/>
    </row>
    <row r="9944" spans="2:13" s="181" customFormat="1" ht="12.75" hidden="1" customHeight="1">
      <c r="B9944" s="1186"/>
      <c r="C9944" s="465">
        <v>923</v>
      </c>
      <c r="D9944" s="1163"/>
      <c r="E9944" s="1164"/>
      <c r="F9944" s="1164"/>
      <c r="G9944" s="1164"/>
      <c r="H9944" s="468">
        <v>0.1</v>
      </c>
      <c r="I9944" s="564"/>
      <c r="J9944" s="377">
        <f t="shared" si="322"/>
        <v>0</v>
      </c>
      <c r="K9944" s="557">
        <f t="shared" si="321"/>
        <v>0</v>
      </c>
      <c r="L9944" s="113"/>
      <c r="M9944" s="113"/>
    </row>
    <row r="9945" spans="2:13" s="181" customFormat="1" ht="12.75" hidden="1" customHeight="1">
      <c r="B9945" s="1186"/>
      <c r="C9945" s="465">
        <v>924</v>
      </c>
      <c r="D9945" s="1163"/>
      <c r="E9945" s="1164"/>
      <c r="F9945" s="1164"/>
      <c r="G9945" s="1164"/>
      <c r="H9945" s="468">
        <v>0.1</v>
      </c>
      <c r="I9945" s="564"/>
      <c r="J9945" s="377">
        <f t="shared" si="322"/>
        <v>0</v>
      </c>
      <c r="K9945" s="557">
        <f t="shared" si="321"/>
        <v>0</v>
      </c>
      <c r="L9945" s="113"/>
      <c r="M9945" s="113"/>
    </row>
    <row r="9946" spans="2:13" s="181" customFormat="1" ht="12.75" hidden="1" customHeight="1">
      <c r="B9946" s="1186"/>
      <c r="C9946" s="465">
        <v>925</v>
      </c>
      <c r="D9946" s="1163"/>
      <c r="E9946" s="1164"/>
      <c r="F9946" s="1164"/>
      <c r="G9946" s="1164"/>
      <c r="H9946" s="468">
        <v>0.1</v>
      </c>
      <c r="I9946" s="564"/>
      <c r="J9946" s="377">
        <f t="shared" si="322"/>
        <v>0</v>
      </c>
      <c r="K9946" s="557">
        <f t="shared" si="321"/>
        <v>0</v>
      </c>
      <c r="L9946" s="113"/>
      <c r="M9946" s="113"/>
    </row>
    <row r="9947" spans="2:13" s="181" customFormat="1" ht="12.75" hidden="1" customHeight="1">
      <c r="B9947" s="1186"/>
      <c r="C9947" s="465">
        <v>926</v>
      </c>
      <c r="D9947" s="1163"/>
      <c r="E9947" s="1164"/>
      <c r="F9947" s="1164"/>
      <c r="G9947" s="1164"/>
      <c r="H9947" s="468">
        <v>0.1</v>
      </c>
      <c r="I9947" s="564"/>
      <c r="J9947" s="377">
        <f t="shared" si="322"/>
        <v>0</v>
      </c>
      <c r="K9947" s="557">
        <f t="shared" si="321"/>
        <v>0</v>
      </c>
      <c r="L9947" s="113"/>
      <c r="M9947" s="113"/>
    </row>
    <row r="9948" spans="2:13" s="181" customFormat="1" ht="12.75" hidden="1" customHeight="1">
      <c r="B9948" s="1186"/>
      <c r="C9948" s="465">
        <v>927</v>
      </c>
      <c r="D9948" s="1163"/>
      <c r="E9948" s="1164"/>
      <c r="F9948" s="1164"/>
      <c r="G9948" s="1164"/>
      <c r="H9948" s="468">
        <v>0.1</v>
      </c>
      <c r="I9948" s="564"/>
      <c r="J9948" s="377">
        <f t="shared" si="322"/>
        <v>0</v>
      </c>
      <c r="K9948" s="557">
        <f t="shared" si="321"/>
        <v>0</v>
      </c>
      <c r="L9948" s="113"/>
      <c r="M9948" s="113"/>
    </row>
    <row r="9949" spans="2:13" s="181" customFormat="1" ht="12.75" hidden="1" customHeight="1">
      <c r="B9949" s="1186"/>
      <c r="C9949" s="465">
        <v>928</v>
      </c>
      <c r="D9949" s="1163"/>
      <c r="E9949" s="1164"/>
      <c r="F9949" s="1164"/>
      <c r="G9949" s="1164"/>
      <c r="H9949" s="468">
        <v>0.1</v>
      </c>
      <c r="I9949" s="564"/>
      <c r="J9949" s="377">
        <f t="shared" si="322"/>
        <v>0</v>
      </c>
      <c r="K9949" s="557">
        <f t="shared" si="321"/>
        <v>0</v>
      </c>
      <c r="L9949" s="113"/>
      <c r="M9949" s="113"/>
    </row>
    <row r="9950" spans="2:13" s="181" customFormat="1" ht="12.75" hidden="1" customHeight="1">
      <c r="B9950" s="1186"/>
      <c r="C9950" s="465">
        <v>929</v>
      </c>
      <c r="D9950" s="1163"/>
      <c r="E9950" s="1164"/>
      <c r="F9950" s="1164"/>
      <c r="G9950" s="1164"/>
      <c r="H9950" s="468">
        <v>0.1</v>
      </c>
      <c r="I9950" s="564"/>
      <c r="J9950" s="377">
        <f t="shared" si="322"/>
        <v>0</v>
      </c>
      <c r="K9950" s="557">
        <f t="shared" si="321"/>
        <v>0</v>
      </c>
      <c r="L9950" s="113"/>
      <c r="M9950" s="113"/>
    </row>
    <row r="9951" spans="2:13" s="181" customFormat="1" ht="12.75" hidden="1" customHeight="1">
      <c r="B9951" s="1186"/>
      <c r="C9951" s="465">
        <v>930</v>
      </c>
      <c r="D9951" s="1163"/>
      <c r="E9951" s="1164"/>
      <c r="F9951" s="1164"/>
      <c r="G9951" s="1164"/>
      <c r="H9951" s="468">
        <v>0.1</v>
      </c>
      <c r="I9951" s="564"/>
      <c r="J9951" s="377">
        <f t="shared" si="322"/>
        <v>0</v>
      </c>
      <c r="K9951" s="557">
        <f t="shared" si="321"/>
        <v>0</v>
      </c>
      <c r="L9951" s="113"/>
      <c r="M9951" s="113"/>
    </row>
    <row r="9952" spans="2:13" s="181" customFormat="1" ht="12.75" hidden="1" customHeight="1">
      <c r="B9952" s="1186"/>
      <c r="C9952" s="465">
        <v>931</v>
      </c>
      <c r="D9952" s="1163"/>
      <c r="E9952" s="1164"/>
      <c r="F9952" s="1164"/>
      <c r="G9952" s="1164"/>
      <c r="H9952" s="468">
        <v>0.1</v>
      </c>
      <c r="I9952" s="564"/>
      <c r="J9952" s="377">
        <f t="shared" si="322"/>
        <v>0</v>
      </c>
      <c r="K9952" s="557">
        <f t="shared" si="321"/>
        <v>0</v>
      </c>
      <c r="L9952" s="113"/>
      <c r="M9952" s="113"/>
    </row>
    <row r="9953" spans="2:13" s="181" customFormat="1" ht="12.75" hidden="1" customHeight="1">
      <c r="B9953" s="1186"/>
      <c r="C9953" s="465">
        <v>932</v>
      </c>
      <c r="D9953" s="1163"/>
      <c r="E9953" s="1164"/>
      <c r="F9953" s="1164"/>
      <c r="G9953" s="1164"/>
      <c r="H9953" s="468">
        <v>0.1</v>
      </c>
      <c r="I9953" s="564"/>
      <c r="J9953" s="377">
        <f t="shared" si="322"/>
        <v>0</v>
      </c>
      <c r="K9953" s="557">
        <f t="shared" si="321"/>
        <v>0</v>
      </c>
      <c r="L9953" s="113"/>
      <c r="M9953" s="113"/>
    </row>
    <row r="9954" spans="2:13" s="181" customFormat="1" ht="12.75" hidden="1" customHeight="1">
      <c r="B9954" s="1186"/>
      <c r="C9954" s="465">
        <v>933</v>
      </c>
      <c r="D9954" s="1163"/>
      <c r="E9954" s="1164"/>
      <c r="F9954" s="1164"/>
      <c r="G9954" s="1164"/>
      <c r="H9954" s="468">
        <v>0.1</v>
      </c>
      <c r="I9954" s="564"/>
      <c r="J9954" s="377">
        <f t="shared" si="322"/>
        <v>0</v>
      </c>
      <c r="K9954" s="557">
        <f t="shared" si="321"/>
        <v>0</v>
      </c>
      <c r="L9954" s="113"/>
      <c r="M9954" s="113"/>
    </row>
    <row r="9955" spans="2:13" s="181" customFormat="1" ht="12.75" hidden="1" customHeight="1">
      <c r="B9955" s="1186"/>
      <c r="C9955" s="465">
        <v>934</v>
      </c>
      <c r="D9955" s="1163"/>
      <c r="E9955" s="1164"/>
      <c r="F9955" s="1164"/>
      <c r="G9955" s="1164"/>
      <c r="H9955" s="468">
        <v>0.1</v>
      </c>
      <c r="I9955" s="564"/>
      <c r="J9955" s="377">
        <f t="shared" si="322"/>
        <v>0</v>
      </c>
      <c r="K9955" s="557">
        <f t="shared" si="321"/>
        <v>0</v>
      </c>
      <c r="L9955" s="113"/>
      <c r="M9955" s="113"/>
    </row>
    <row r="9956" spans="2:13" s="181" customFormat="1" ht="12.75" hidden="1" customHeight="1">
      <c r="B9956" s="1186"/>
      <c r="C9956" s="465">
        <v>935</v>
      </c>
      <c r="D9956" s="1163"/>
      <c r="E9956" s="1164"/>
      <c r="F9956" s="1164"/>
      <c r="G9956" s="1164"/>
      <c r="H9956" s="468">
        <v>0.1</v>
      </c>
      <c r="I9956" s="564"/>
      <c r="J9956" s="377">
        <f t="shared" si="322"/>
        <v>0</v>
      </c>
      <c r="K9956" s="557">
        <f t="shared" si="321"/>
        <v>0</v>
      </c>
      <c r="L9956" s="113"/>
      <c r="M9956" s="113"/>
    </row>
    <row r="9957" spans="2:13" s="181" customFormat="1" ht="12.75" hidden="1" customHeight="1">
      <c r="B9957" s="1186"/>
      <c r="C9957" s="465">
        <v>936</v>
      </c>
      <c r="D9957" s="1163"/>
      <c r="E9957" s="1164"/>
      <c r="F9957" s="1164"/>
      <c r="G9957" s="1164"/>
      <c r="H9957" s="468">
        <v>0.1</v>
      </c>
      <c r="I9957" s="564"/>
      <c r="J9957" s="377">
        <f t="shared" si="322"/>
        <v>0</v>
      </c>
      <c r="K9957" s="557">
        <f t="shared" si="321"/>
        <v>0</v>
      </c>
      <c r="L9957" s="113"/>
      <c r="M9957" s="113"/>
    </row>
    <row r="9958" spans="2:13" s="181" customFormat="1" ht="12.75" hidden="1" customHeight="1">
      <c r="B9958" s="1186"/>
      <c r="C9958" s="465">
        <v>937</v>
      </c>
      <c r="D9958" s="1163"/>
      <c r="E9958" s="1164"/>
      <c r="F9958" s="1164"/>
      <c r="G9958" s="1164"/>
      <c r="H9958" s="468">
        <v>0.1</v>
      </c>
      <c r="I9958" s="564"/>
      <c r="J9958" s="377">
        <f t="shared" si="322"/>
        <v>0</v>
      </c>
      <c r="K9958" s="557">
        <f t="shared" si="321"/>
        <v>0</v>
      </c>
      <c r="L9958" s="113"/>
      <c r="M9958" s="113"/>
    </row>
    <row r="9959" spans="2:13" s="181" customFormat="1" ht="12.75" hidden="1" customHeight="1">
      <c r="B9959" s="1186"/>
      <c r="C9959" s="465">
        <v>938</v>
      </c>
      <c r="D9959" s="1163"/>
      <c r="E9959" s="1164"/>
      <c r="F9959" s="1164"/>
      <c r="G9959" s="1164"/>
      <c r="H9959" s="468">
        <v>0.1</v>
      </c>
      <c r="I9959" s="564"/>
      <c r="J9959" s="377">
        <f t="shared" si="322"/>
        <v>0</v>
      </c>
      <c r="K9959" s="557">
        <f t="shared" si="321"/>
        <v>0</v>
      </c>
      <c r="L9959" s="113"/>
      <c r="M9959" s="113"/>
    </row>
    <row r="9960" spans="2:13" s="181" customFormat="1" ht="12.75" hidden="1" customHeight="1">
      <c r="B9960" s="1186"/>
      <c r="C9960" s="465">
        <v>939</v>
      </c>
      <c r="D9960" s="1163"/>
      <c r="E9960" s="1164"/>
      <c r="F9960" s="1164"/>
      <c r="G9960" s="1164"/>
      <c r="H9960" s="468">
        <v>0.1</v>
      </c>
      <c r="I9960" s="564"/>
      <c r="J9960" s="377">
        <f t="shared" si="322"/>
        <v>0</v>
      </c>
      <c r="K9960" s="557">
        <f t="shared" si="321"/>
        <v>0</v>
      </c>
      <c r="L9960" s="113"/>
      <c r="M9960" s="113"/>
    </row>
    <row r="9961" spans="2:13" s="181" customFormat="1" ht="12.75" hidden="1" customHeight="1">
      <c r="B9961" s="1186"/>
      <c r="C9961" s="465">
        <v>940</v>
      </c>
      <c r="D9961" s="1163"/>
      <c r="E9961" s="1164"/>
      <c r="F9961" s="1164"/>
      <c r="G9961" s="1164"/>
      <c r="H9961" s="468">
        <v>0.1</v>
      </c>
      <c r="I9961" s="564"/>
      <c r="J9961" s="377">
        <f t="shared" si="322"/>
        <v>0</v>
      </c>
      <c r="K9961" s="557">
        <f t="shared" si="321"/>
        <v>0</v>
      </c>
      <c r="L9961" s="113"/>
      <c r="M9961" s="113"/>
    </row>
    <row r="9962" spans="2:13" s="181" customFormat="1" ht="12.75" hidden="1" customHeight="1">
      <c r="B9962" s="1186"/>
      <c r="C9962" s="465">
        <v>941</v>
      </c>
      <c r="D9962" s="1163"/>
      <c r="E9962" s="1164"/>
      <c r="F9962" s="1164"/>
      <c r="G9962" s="1164"/>
      <c r="H9962" s="468">
        <v>0.1</v>
      </c>
      <c r="I9962" s="564"/>
      <c r="J9962" s="377">
        <f t="shared" si="322"/>
        <v>0</v>
      </c>
      <c r="K9962" s="557">
        <f t="shared" si="321"/>
        <v>0</v>
      </c>
      <c r="L9962" s="113"/>
      <c r="M9962" s="113"/>
    </row>
    <row r="9963" spans="2:13" s="181" customFormat="1" ht="12.75" hidden="1" customHeight="1">
      <c r="B9963" s="1186"/>
      <c r="C9963" s="465">
        <v>942</v>
      </c>
      <c r="D9963" s="1163"/>
      <c r="E9963" s="1164"/>
      <c r="F9963" s="1164"/>
      <c r="G9963" s="1164"/>
      <c r="H9963" s="468">
        <v>0.1</v>
      </c>
      <c r="I9963" s="564"/>
      <c r="J9963" s="377">
        <f t="shared" si="322"/>
        <v>0</v>
      </c>
      <c r="K9963" s="557">
        <f t="shared" si="321"/>
        <v>0</v>
      </c>
      <c r="L9963" s="113"/>
      <c r="M9963" s="113"/>
    </row>
    <row r="9964" spans="2:13" s="181" customFormat="1" ht="12.75" hidden="1" customHeight="1">
      <c r="B9964" s="1186"/>
      <c r="C9964" s="465">
        <v>943</v>
      </c>
      <c r="D9964" s="1163"/>
      <c r="E9964" s="1164"/>
      <c r="F9964" s="1164"/>
      <c r="G9964" s="1164"/>
      <c r="H9964" s="468">
        <v>0.1</v>
      </c>
      <c r="I9964" s="564"/>
      <c r="J9964" s="377">
        <f t="shared" si="322"/>
        <v>0</v>
      </c>
      <c r="K9964" s="557">
        <f t="shared" si="321"/>
        <v>0</v>
      </c>
      <c r="L9964" s="113"/>
      <c r="M9964" s="113"/>
    </row>
    <row r="9965" spans="2:13" s="181" customFormat="1" ht="12.75" hidden="1" customHeight="1">
      <c r="B9965" s="1186"/>
      <c r="C9965" s="465">
        <v>944</v>
      </c>
      <c r="D9965" s="1163"/>
      <c r="E9965" s="1164"/>
      <c r="F9965" s="1164"/>
      <c r="G9965" s="1164"/>
      <c r="H9965" s="468">
        <v>0.1</v>
      </c>
      <c r="I9965" s="564"/>
      <c r="J9965" s="377">
        <f t="shared" si="322"/>
        <v>0</v>
      </c>
      <c r="K9965" s="557">
        <f t="shared" si="321"/>
        <v>0</v>
      </c>
      <c r="L9965" s="113"/>
      <c r="M9965" s="113"/>
    </row>
    <row r="9966" spans="2:13" s="181" customFormat="1" ht="12.75" hidden="1" customHeight="1">
      <c r="B9966" s="1186"/>
      <c r="C9966" s="465">
        <v>945</v>
      </c>
      <c r="D9966" s="1163"/>
      <c r="E9966" s="1164"/>
      <c r="F9966" s="1164"/>
      <c r="G9966" s="1164"/>
      <c r="H9966" s="468">
        <v>0.1</v>
      </c>
      <c r="I9966" s="564"/>
      <c r="J9966" s="377">
        <f t="shared" si="322"/>
        <v>0</v>
      </c>
      <c r="K9966" s="557">
        <f t="shared" si="321"/>
        <v>0</v>
      </c>
      <c r="L9966" s="113"/>
      <c r="M9966" s="113"/>
    </row>
    <row r="9967" spans="2:13" s="181" customFormat="1" ht="12.75" hidden="1" customHeight="1">
      <c r="B9967" s="1186"/>
      <c r="C9967" s="465">
        <v>946</v>
      </c>
      <c r="D9967" s="1163"/>
      <c r="E9967" s="1164"/>
      <c r="F9967" s="1164"/>
      <c r="G9967" s="1164"/>
      <c r="H9967" s="468">
        <v>0.1</v>
      </c>
      <c r="I9967" s="564"/>
      <c r="J9967" s="377">
        <f t="shared" si="322"/>
        <v>0</v>
      </c>
      <c r="K9967" s="557">
        <f t="shared" si="321"/>
        <v>0</v>
      </c>
      <c r="L9967" s="113"/>
      <c r="M9967" s="113"/>
    </row>
    <row r="9968" spans="2:13" s="181" customFormat="1" ht="12.75" hidden="1" customHeight="1">
      <c r="B9968" s="1186"/>
      <c r="C9968" s="465">
        <v>947</v>
      </c>
      <c r="D9968" s="1163"/>
      <c r="E9968" s="1164"/>
      <c r="F9968" s="1164"/>
      <c r="G9968" s="1164"/>
      <c r="H9968" s="468">
        <v>0.1</v>
      </c>
      <c r="I9968" s="564"/>
      <c r="J9968" s="377">
        <f t="shared" si="322"/>
        <v>0</v>
      </c>
      <c r="K9968" s="557">
        <f t="shared" si="321"/>
        <v>0</v>
      </c>
      <c r="L9968" s="113"/>
      <c r="M9968" s="113"/>
    </row>
    <row r="9969" spans="2:13" s="181" customFormat="1" ht="12.75" hidden="1" customHeight="1">
      <c r="B9969" s="1186"/>
      <c r="C9969" s="465">
        <v>948</v>
      </c>
      <c r="D9969" s="1163"/>
      <c r="E9969" s="1164"/>
      <c r="F9969" s="1164"/>
      <c r="G9969" s="1164"/>
      <c r="H9969" s="468">
        <v>0.1</v>
      </c>
      <c r="I9969" s="564"/>
      <c r="J9969" s="377">
        <f t="shared" si="322"/>
        <v>0</v>
      </c>
      <c r="K9969" s="557">
        <f t="shared" si="321"/>
        <v>0</v>
      </c>
      <c r="L9969" s="113"/>
      <c r="M9969" s="113"/>
    </row>
    <row r="9970" spans="2:13" s="181" customFormat="1" ht="12.75" hidden="1" customHeight="1">
      <c r="B9970" s="1186"/>
      <c r="C9970" s="465">
        <v>949</v>
      </c>
      <c r="D9970" s="1163"/>
      <c r="E9970" s="1164"/>
      <c r="F9970" s="1164"/>
      <c r="G9970" s="1164"/>
      <c r="H9970" s="468">
        <v>0.1</v>
      </c>
      <c r="I9970" s="564"/>
      <c r="J9970" s="377">
        <f t="shared" si="322"/>
        <v>0</v>
      </c>
      <c r="K9970" s="557">
        <f t="shared" si="321"/>
        <v>0</v>
      </c>
      <c r="L9970" s="113"/>
      <c r="M9970" s="113"/>
    </row>
    <row r="9971" spans="2:13" s="181" customFormat="1" ht="12.75" hidden="1" customHeight="1">
      <c r="B9971" s="1186"/>
      <c r="C9971" s="465">
        <v>950</v>
      </c>
      <c r="D9971" s="1163"/>
      <c r="E9971" s="1164"/>
      <c r="F9971" s="1164"/>
      <c r="G9971" s="1164"/>
      <c r="H9971" s="468">
        <v>0.1</v>
      </c>
      <c r="I9971" s="564"/>
      <c r="J9971" s="377">
        <f t="shared" si="322"/>
        <v>0</v>
      </c>
      <c r="K9971" s="557">
        <f t="shared" si="321"/>
        <v>0</v>
      </c>
      <c r="L9971" s="113"/>
      <c r="M9971" s="113"/>
    </row>
    <row r="9972" spans="2:13" s="181" customFormat="1" ht="12.75" hidden="1" customHeight="1">
      <c r="B9972" s="1186"/>
      <c r="C9972" s="465">
        <v>951</v>
      </c>
      <c r="D9972" s="1163"/>
      <c r="E9972" s="1164"/>
      <c r="F9972" s="1164"/>
      <c r="G9972" s="1164"/>
      <c r="H9972" s="468">
        <v>0.1</v>
      </c>
      <c r="I9972" s="564"/>
      <c r="J9972" s="377">
        <f t="shared" si="322"/>
        <v>0</v>
      </c>
      <c r="K9972" s="557">
        <f t="shared" si="321"/>
        <v>0</v>
      </c>
      <c r="L9972" s="113"/>
      <c r="M9972" s="113"/>
    </row>
    <row r="9973" spans="2:13" s="181" customFormat="1" ht="12.75" hidden="1" customHeight="1">
      <c r="B9973" s="1186"/>
      <c r="C9973" s="465">
        <v>952</v>
      </c>
      <c r="D9973" s="1163"/>
      <c r="E9973" s="1164"/>
      <c r="F9973" s="1164"/>
      <c r="G9973" s="1164"/>
      <c r="H9973" s="468">
        <v>0.1</v>
      </c>
      <c r="I9973" s="564"/>
      <c r="J9973" s="377">
        <f t="shared" si="322"/>
        <v>0</v>
      </c>
      <c r="K9973" s="557">
        <f t="shared" si="321"/>
        <v>0</v>
      </c>
      <c r="L9973" s="113"/>
      <c r="M9973" s="113"/>
    </row>
    <row r="9974" spans="2:13" s="181" customFormat="1" ht="12.75" hidden="1" customHeight="1">
      <c r="B9974" s="1186"/>
      <c r="C9974" s="465">
        <v>953</v>
      </c>
      <c r="D9974" s="1163"/>
      <c r="E9974" s="1164"/>
      <c r="F9974" s="1164"/>
      <c r="G9974" s="1164"/>
      <c r="H9974" s="468">
        <v>0.1</v>
      </c>
      <c r="I9974" s="564"/>
      <c r="J9974" s="377">
        <f t="shared" si="322"/>
        <v>0</v>
      </c>
      <c r="K9974" s="557">
        <f t="shared" si="321"/>
        <v>0</v>
      </c>
      <c r="L9974" s="113"/>
      <c r="M9974" s="113"/>
    </row>
    <row r="9975" spans="2:13" s="181" customFormat="1" ht="12.75" hidden="1" customHeight="1">
      <c r="B9975" s="1186"/>
      <c r="C9975" s="465">
        <v>954</v>
      </c>
      <c r="D9975" s="1163"/>
      <c r="E9975" s="1164"/>
      <c r="F9975" s="1164"/>
      <c r="G9975" s="1164"/>
      <c r="H9975" s="468">
        <v>0.1</v>
      </c>
      <c r="I9975" s="564"/>
      <c r="J9975" s="377">
        <f t="shared" si="322"/>
        <v>0</v>
      </c>
      <c r="K9975" s="557">
        <f t="shared" si="321"/>
        <v>0</v>
      </c>
      <c r="L9975" s="113"/>
      <c r="M9975" s="113"/>
    </row>
    <row r="9976" spans="2:13" s="181" customFormat="1" ht="12.75" hidden="1" customHeight="1">
      <c r="B9976" s="1186"/>
      <c r="C9976" s="465">
        <v>955</v>
      </c>
      <c r="D9976" s="1163"/>
      <c r="E9976" s="1164"/>
      <c r="F9976" s="1164"/>
      <c r="G9976" s="1164"/>
      <c r="H9976" s="468">
        <v>0.1</v>
      </c>
      <c r="I9976" s="564"/>
      <c r="J9976" s="377">
        <f t="shared" si="322"/>
        <v>0</v>
      </c>
      <c r="K9976" s="557">
        <f t="shared" si="321"/>
        <v>0</v>
      </c>
      <c r="L9976" s="113"/>
      <c r="M9976" s="113"/>
    </row>
    <row r="9977" spans="2:13" s="181" customFormat="1" ht="12.75" hidden="1" customHeight="1">
      <c r="B9977" s="1186"/>
      <c r="C9977" s="465">
        <v>956</v>
      </c>
      <c r="D9977" s="1163"/>
      <c r="E9977" s="1164"/>
      <c r="F9977" s="1164"/>
      <c r="G9977" s="1164"/>
      <c r="H9977" s="468">
        <v>0.1</v>
      </c>
      <c r="I9977" s="564"/>
      <c r="J9977" s="377">
        <f t="shared" si="322"/>
        <v>0</v>
      </c>
      <c r="K9977" s="557">
        <f t="shared" si="321"/>
        <v>0</v>
      </c>
      <c r="L9977" s="113"/>
      <c r="M9977" s="113"/>
    </row>
    <row r="9978" spans="2:13" s="181" customFormat="1" ht="12.75" hidden="1" customHeight="1">
      <c r="B9978" s="1186"/>
      <c r="C9978" s="465">
        <v>957</v>
      </c>
      <c r="D9978" s="1163"/>
      <c r="E9978" s="1164"/>
      <c r="F9978" s="1164"/>
      <c r="G9978" s="1164"/>
      <c r="H9978" s="468">
        <v>0.1</v>
      </c>
      <c r="I9978" s="564"/>
      <c r="J9978" s="377">
        <f t="shared" si="322"/>
        <v>0</v>
      </c>
      <c r="K9978" s="557">
        <f t="shared" ref="K9978:K10012" si="323">IF(I9978-J9978&lt;0,0,I9978-J9978)</f>
        <v>0</v>
      </c>
      <c r="L9978" s="113"/>
      <c r="M9978" s="113"/>
    </row>
    <row r="9979" spans="2:13" s="181" customFormat="1" ht="12.75" hidden="1" customHeight="1">
      <c r="B9979" s="1186"/>
      <c r="C9979" s="465">
        <v>958</v>
      </c>
      <c r="D9979" s="1163"/>
      <c r="E9979" s="1164"/>
      <c r="F9979" s="1164"/>
      <c r="G9979" s="1164"/>
      <c r="H9979" s="468">
        <v>0.1</v>
      </c>
      <c r="I9979" s="564"/>
      <c r="J9979" s="377">
        <f t="shared" si="322"/>
        <v>0</v>
      </c>
      <c r="K9979" s="557">
        <f t="shared" si="323"/>
        <v>0</v>
      </c>
      <c r="L9979" s="113"/>
      <c r="M9979" s="113"/>
    </row>
    <row r="9980" spans="2:13" s="181" customFormat="1" ht="12.75" hidden="1" customHeight="1">
      <c r="B9980" s="1186"/>
      <c r="C9980" s="465">
        <v>959</v>
      </c>
      <c r="D9980" s="1163"/>
      <c r="E9980" s="1164"/>
      <c r="F9980" s="1164"/>
      <c r="G9980" s="1164"/>
      <c r="H9980" s="468">
        <v>0.1</v>
      </c>
      <c r="I9980" s="564"/>
      <c r="J9980" s="377">
        <f t="shared" si="322"/>
        <v>0</v>
      </c>
      <c r="K9980" s="557">
        <f t="shared" si="323"/>
        <v>0</v>
      </c>
      <c r="L9980" s="113"/>
      <c r="M9980" s="113"/>
    </row>
    <row r="9981" spans="2:13" s="181" customFormat="1" ht="12.75" hidden="1" customHeight="1">
      <c r="B9981" s="1186"/>
      <c r="C9981" s="465">
        <v>960</v>
      </c>
      <c r="D9981" s="1163"/>
      <c r="E9981" s="1164"/>
      <c r="F9981" s="1164"/>
      <c r="G9981" s="1164"/>
      <c r="H9981" s="468">
        <v>0.1</v>
      </c>
      <c r="I9981" s="564"/>
      <c r="J9981" s="377">
        <f t="shared" si="322"/>
        <v>0</v>
      </c>
      <c r="K9981" s="557">
        <f t="shared" si="323"/>
        <v>0</v>
      </c>
      <c r="L9981" s="113"/>
      <c r="M9981" s="113"/>
    </row>
    <row r="9982" spans="2:13" s="181" customFormat="1" ht="12.75" hidden="1" customHeight="1">
      <c r="B9982" s="1186"/>
      <c r="C9982" s="465">
        <v>961</v>
      </c>
      <c r="D9982" s="1163"/>
      <c r="E9982" s="1164"/>
      <c r="F9982" s="1164"/>
      <c r="G9982" s="1164"/>
      <c r="H9982" s="468">
        <v>0.1</v>
      </c>
      <c r="I9982" s="564"/>
      <c r="J9982" s="377">
        <f t="shared" ref="J9982:J10021" si="324">$I$11027*H9982</f>
        <v>0</v>
      </c>
      <c r="K9982" s="557">
        <f t="shared" si="323"/>
        <v>0</v>
      </c>
      <c r="L9982" s="113"/>
      <c r="M9982" s="113"/>
    </row>
    <row r="9983" spans="2:13" s="181" customFormat="1" ht="12.75" hidden="1" customHeight="1">
      <c r="B9983" s="1186"/>
      <c r="C9983" s="465">
        <v>962</v>
      </c>
      <c r="D9983" s="1163"/>
      <c r="E9983" s="1164"/>
      <c r="F9983" s="1164"/>
      <c r="G9983" s="1164"/>
      <c r="H9983" s="468">
        <v>0.1</v>
      </c>
      <c r="I9983" s="564"/>
      <c r="J9983" s="377">
        <f t="shared" si="324"/>
        <v>0</v>
      </c>
      <c r="K9983" s="557">
        <f t="shared" si="323"/>
        <v>0</v>
      </c>
      <c r="L9983" s="113"/>
      <c r="M9983" s="113"/>
    </row>
    <row r="9984" spans="2:13" s="181" customFormat="1" ht="12.75" hidden="1" customHeight="1">
      <c r="B9984" s="1186"/>
      <c r="C9984" s="465">
        <v>963</v>
      </c>
      <c r="D9984" s="1163"/>
      <c r="E9984" s="1164"/>
      <c r="F9984" s="1164"/>
      <c r="G9984" s="1164"/>
      <c r="H9984" s="468">
        <v>0.1</v>
      </c>
      <c r="I9984" s="564"/>
      <c r="J9984" s="377">
        <f t="shared" si="324"/>
        <v>0</v>
      </c>
      <c r="K9984" s="557">
        <f t="shared" si="323"/>
        <v>0</v>
      </c>
      <c r="L9984" s="113"/>
      <c r="M9984" s="113"/>
    </row>
    <row r="9985" spans="2:13" s="181" customFormat="1" ht="12.75" hidden="1" customHeight="1">
      <c r="B9985" s="1186"/>
      <c r="C9985" s="465">
        <v>964</v>
      </c>
      <c r="D9985" s="1163"/>
      <c r="E9985" s="1164"/>
      <c r="F9985" s="1164"/>
      <c r="G9985" s="1164"/>
      <c r="H9985" s="468">
        <v>0.1</v>
      </c>
      <c r="I9985" s="564"/>
      <c r="J9985" s="377">
        <f t="shared" si="324"/>
        <v>0</v>
      </c>
      <c r="K9985" s="557">
        <f t="shared" si="323"/>
        <v>0</v>
      </c>
      <c r="L9985" s="113"/>
      <c r="M9985" s="113"/>
    </row>
    <row r="9986" spans="2:13" s="181" customFormat="1" ht="12.75" hidden="1" customHeight="1">
      <c r="B9986" s="1186"/>
      <c r="C9986" s="465">
        <v>965</v>
      </c>
      <c r="D9986" s="1163"/>
      <c r="E9986" s="1164"/>
      <c r="F9986" s="1164"/>
      <c r="G9986" s="1164"/>
      <c r="H9986" s="468">
        <v>0.1</v>
      </c>
      <c r="I9986" s="564"/>
      <c r="J9986" s="377">
        <f t="shared" si="324"/>
        <v>0</v>
      </c>
      <c r="K9986" s="557">
        <f t="shared" si="323"/>
        <v>0</v>
      </c>
      <c r="L9986" s="113"/>
      <c r="M9986" s="113"/>
    </row>
    <row r="9987" spans="2:13" s="181" customFormat="1" ht="12.75" hidden="1" customHeight="1">
      <c r="B9987" s="1186"/>
      <c r="C9987" s="465">
        <v>966</v>
      </c>
      <c r="D9987" s="1163"/>
      <c r="E9987" s="1164"/>
      <c r="F9987" s="1164"/>
      <c r="G9987" s="1164"/>
      <c r="H9987" s="468">
        <v>0.1</v>
      </c>
      <c r="I9987" s="564"/>
      <c r="J9987" s="377">
        <f t="shared" si="324"/>
        <v>0</v>
      </c>
      <c r="K9987" s="557">
        <f t="shared" si="323"/>
        <v>0</v>
      </c>
      <c r="L9987" s="113"/>
      <c r="M9987" s="113"/>
    </row>
    <row r="9988" spans="2:13" s="181" customFormat="1" ht="12.75" hidden="1" customHeight="1">
      <c r="B9988" s="1186"/>
      <c r="C9988" s="465">
        <v>967</v>
      </c>
      <c r="D9988" s="1163"/>
      <c r="E9988" s="1164"/>
      <c r="F9988" s="1164"/>
      <c r="G9988" s="1164"/>
      <c r="H9988" s="468">
        <v>0.1</v>
      </c>
      <c r="I9988" s="564"/>
      <c r="J9988" s="377">
        <f t="shared" si="324"/>
        <v>0</v>
      </c>
      <c r="K9988" s="557">
        <f t="shared" si="323"/>
        <v>0</v>
      </c>
      <c r="L9988" s="113"/>
      <c r="M9988" s="113"/>
    </row>
    <row r="9989" spans="2:13" s="181" customFormat="1" ht="12.75" hidden="1" customHeight="1">
      <c r="B9989" s="1186"/>
      <c r="C9989" s="465">
        <v>968</v>
      </c>
      <c r="D9989" s="1163"/>
      <c r="E9989" s="1164"/>
      <c r="F9989" s="1164"/>
      <c r="G9989" s="1164"/>
      <c r="H9989" s="468">
        <v>0.1</v>
      </c>
      <c r="I9989" s="564"/>
      <c r="J9989" s="377">
        <f t="shared" si="324"/>
        <v>0</v>
      </c>
      <c r="K9989" s="557">
        <f t="shared" si="323"/>
        <v>0</v>
      </c>
      <c r="L9989" s="113"/>
      <c r="M9989" s="113"/>
    </row>
    <row r="9990" spans="2:13" s="181" customFormat="1" ht="12.75" hidden="1" customHeight="1">
      <c r="B9990" s="1186"/>
      <c r="C9990" s="465">
        <v>969</v>
      </c>
      <c r="D9990" s="1163"/>
      <c r="E9990" s="1164"/>
      <c r="F9990" s="1164"/>
      <c r="G9990" s="1164"/>
      <c r="H9990" s="468">
        <v>0.1</v>
      </c>
      <c r="I9990" s="564"/>
      <c r="J9990" s="377">
        <f t="shared" si="324"/>
        <v>0</v>
      </c>
      <c r="K9990" s="557">
        <f t="shared" si="323"/>
        <v>0</v>
      </c>
      <c r="L9990" s="113"/>
      <c r="M9990" s="113"/>
    </row>
    <row r="9991" spans="2:13" s="181" customFormat="1" ht="12.75" hidden="1" customHeight="1">
      <c r="B9991" s="1186"/>
      <c r="C9991" s="465">
        <v>970</v>
      </c>
      <c r="D9991" s="1163"/>
      <c r="E9991" s="1164"/>
      <c r="F9991" s="1164"/>
      <c r="G9991" s="1164"/>
      <c r="H9991" s="468">
        <v>0.1</v>
      </c>
      <c r="I9991" s="564"/>
      <c r="J9991" s="377">
        <f t="shared" si="324"/>
        <v>0</v>
      </c>
      <c r="K9991" s="557">
        <f t="shared" si="323"/>
        <v>0</v>
      </c>
      <c r="L9991" s="113"/>
      <c r="M9991" s="113"/>
    </row>
    <row r="9992" spans="2:13" s="181" customFormat="1" ht="12.75" hidden="1" customHeight="1">
      <c r="B9992" s="1186"/>
      <c r="C9992" s="465">
        <v>971</v>
      </c>
      <c r="D9992" s="1163"/>
      <c r="E9992" s="1164"/>
      <c r="F9992" s="1164"/>
      <c r="G9992" s="1164"/>
      <c r="H9992" s="468">
        <v>0.1</v>
      </c>
      <c r="I9992" s="564"/>
      <c r="J9992" s="377">
        <f t="shared" si="324"/>
        <v>0</v>
      </c>
      <c r="K9992" s="557">
        <f t="shared" si="323"/>
        <v>0</v>
      </c>
      <c r="L9992" s="113"/>
      <c r="M9992" s="113"/>
    </row>
    <row r="9993" spans="2:13" s="181" customFormat="1" ht="12.75" hidden="1" customHeight="1">
      <c r="B9993" s="1186"/>
      <c r="C9993" s="465">
        <v>972</v>
      </c>
      <c r="D9993" s="1163"/>
      <c r="E9993" s="1164"/>
      <c r="F9993" s="1164"/>
      <c r="G9993" s="1164"/>
      <c r="H9993" s="468">
        <v>0.1</v>
      </c>
      <c r="I9993" s="564"/>
      <c r="J9993" s="377">
        <f t="shared" si="324"/>
        <v>0</v>
      </c>
      <c r="K9993" s="557">
        <f t="shared" si="323"/>
        <v>0</v>
      </c>
      <c r="L9993" s="113"/>
      <c r="M9993" s="113"/>
    </row>
    <row r="9994" spans="2:13" s="181" customFormat="1" ht="12.75" hidden="1" customHeight="1">
      <c r="B9994" s="1186"/>
      <c r="C9994" s="465">
        <v>973</v>
      </c>
      <c r="D9994" s="1163"/>
      <c r="E9994" s="1164"/>
      <c r="F9994" s="1164"/>
      <c r="G9994" s="1164"/>
      <c r="H9994" s="468">
        <v>0.1</v>
      </c>
      <c r="I9994" s="564"/>
      <c r="J9994" s="377">
        <f t="shared" si="324"/>
        <v>0</v>
      </c>
      <c r="K9994" s="557">
        <f t="shared" si="323"/>
        <v>0</v>
      </c>
      <c r="L9994" s="113"/>
      <c r="M9994" s="113"/>
    </row>
    <row r="9995" spans="2:13" s="181" customFormat="1" ht="12.75" hidden="1" customHeight="1">
      <c r="B9995" s="1186"/>
      <c r="C9995" s="465">
        <v>974</v>
      </c>
      <c r="D9995" s="1163"/>
      <c r="E9995" s="1164"/>
      <c r="F9995" s="1164"/>
      <c r="G9995" s="1164"/>
      <c r="H9995" s="468">
        <v>0.1</v>
      </c>
      <c r="I9995" s="564"/>
      <c r="J9995" s="377">
        <f t="shared" si="324"/>
        <v>0</v>
      </c>
      <c r="K9995" s="557">
        <f t="shared" si="323"/>
        <v>0</v>
      </c>
      <c r="L9995" s="113"/>
      <c r="M9995" s="113"/>
    </row>
    <row r="9996" spans="2:13" s="181" customFormat="1" ht="12.75" hidden="1" customHeight="1">
      <c r="B9996" s="1186"/>
      <c r="C9996" s="465">
        <v>975</v>
      </c>
      <c r="D9996" s="1163"/>
      <c r="E9996" s="1164"/>
      <c r="F9996" s="1164"/>
      <c r="G9996" s="1164"/>
      <c r="H9996" s="468">
        <v>0.1</v>
      </c>
      <c r="I9996" s="564"/>
      <c r="J9996" s="377">
        <f t="shared" si="324"/>
        <v>0</v>
      </c>
      <c r="K9996" s="557">
        <f t="shared" si="323"/>
        <v>0</v>
      </c>
      <c r="L9996" s="113"/>
      <c r="M9996" s="113"/>
    </row>
    <row r="9997" spans="2:13" s="181" customFormat="1" ht="12.75" hidden="1" customHeight="1">
      <c r="B9997" s="1186"/>
      <c r="C9997" s="465">
        <v>976</v>
      </c>
      <c r="D9997" s="1163"/>
      <c r="E9997" s="1164"/>
      <c r="F9997" s="1164"/>
      <c r="G9997" s="1164"/>
      <c r="H9997" s="468">
        <v>0.1</v>
      </c>
      <c r="I9997" s="564"/>
      <c r="J9997" s="377">
        <f t="shared" si="324"/>
        <v>0</v>
      </c>
      <c r="K9997" s="557">
        <f t="shared" si="323"/>
        <v>0</v>
      </c>
      <c r="L9997" s="113"/>
      <c r="M9997" s="113"/>
    </row>
    <row r="9998" spans="2:13" s="181" customFormat="1" ht="12.75" hidden="1" customHeight="1">
      <c r="B9998" s="1186"/>
      <c r="C9998" s="465">
        <v>977</v>
      </c>
      <c r="D9998" s="1163"/>
      <c r="E9998" s="1164"/>
      <c r="F9998" s="1164"/>
      <c r="G9998" s="1164"/>
      <c r="H9998" s="468">
        <v>0.1</v>
      </c>
      <c r="I9998" s="564"/>
      <c r="J9998" s="377">
        <f t="shared" si="324"/>
        <v>0</v>
      </c>
      <c r="K9998" s="557">
        <f t="shared" si="323"/>
        <v>0</v>
      </c>
      <c r="L9998" s="113"/>
      <c r="M9998" s="113"/>
    </row>
    <row r="9999" spans="2:13" s="181" customFormat="1" ht="12.75" hidden="1" customHeight="1">
      <c r="B9999" s="1186"/>
      <c r="C9999" s="465">
        <v>978</v>
      </c>
      <c r="D9999" s="1163"/>
      <c r="E9999" s="1164"/>
      <c r="F9999" s="1164"/>
      <c r="G9999" s="1164"/>
      <c r="H9999" s="468">
        <v>0.1</v>
      </c>
      <c r="I9999" s="564"/>
      <c r="J9999" s="377">
        <f t="shared" si="324"/>
        <v>0</v>
      </c>
      <c r="K9999" s="557">
        <f t="shared" si="323"/>
        <v>0</v>
      </c>
      <c r="L9999" s="113"/>
      <c r="M9999" s="113"/>
    </row>
    <row r="10000" spans="2:13" s="181" customFormat="1" ht="12.75" hidden="1" customHeight="1">
      <c r="B10000" s="1186"/>
      <c r="C10000" s="465">
        <v>979</v>
      </c>
      <c r="D10000" s="1163"/>
      <c r="E10000" s="1164"/>
      <c r="F10000" s="1164"/>
      <c r="G10000" s="1164"/>
      <c r="H10000" s="468">
        <v>0.1</v>
      </c>
      <c r="I10000" s="564"/>
      <c r="J10000" s="377">
        <f t="shared" si="324"/>
        <v>0</v>
      </c>
      <c r="K10000" s="557">
        <f t="shared" si="323"/>
        <v>0</v>
      </c>
      <c r="L10000" s="113"/>
      <c r="M10000" s="113"/>
    </row>
    <row r="10001" spans="2:13" s="181" customFormat="1" ht="12.75" hidden="1" customHeight="1">
      <c r="B10001" s="1186"/>
      <c r="C10001" s="465">
        <v>980</v>
      </c>
      <c r="D10001" s="1163"/>
      <c r="E10001" s="1164"/>
      <c r="F10001" s="1164"/>
      <c r="G10001" s="1164"/>
      <c r="H10001" s="468">
        <v>0.1</v>
      </c>
      <c r="I10001" s="564"/>
      <c r="J10001" s="377">
        <f t="shared" si="324"/>
        <v>0</v>
      </c>
      <c r="K10001" s="557">
        <f t="shared" si="323"/>
        <v>0</v>
      </c>
      <c r="L10001" s="113"/>
      <c r="M10001" s="113"/>
    </row>
    <row r="10002" spans="2:13" s="181" customFormat="1" ht="12.75" hidden="1" customHeight="1">
      <c r="B10002" s="1186"/>
      <c r="C10002" s="465">
        <v>981</v>
      </c>
      <c r="D10002" s="1163"/>
      <c r="E10002" s="1164"/>
      <c r="F10002" s="1164"/>
      <c r="G10002" s="1164"/>
      <c r="H10002" s="468">
        <v>0.1</v>
      </c>
      <c r="I10002" s="564"/>
      <c r="J10002" s="377">
        <f t="shared" si="324"/>
        <v>0</v>
      </c>
      <c r="K10002" s="557">
        <f t="shared" si="323"/>
        <v>0</v>
      </c>
      <c r="L10002" s="113"/>
      <c r="M10002" s="113"/>
    </row>
    <row r="10003" spans="2:13" s="181" customFormat="1" ht="12.75" hidden="1" customHeight="1">
      <c r="B10003" s="1186"/>
      <c r="C10003" s="465">
        <v>982</v>
      </c>
      <c r="D10003" s="1163"/>
      <c r="E10003" s="1164"/>
      <c r="F10003" s="1164"/>
      <c r="G10003" s="1164"/>
      <c r="H10003" s="468">
        <v>0.1</v>
      </c>
      <c r="I10003" s="564"/>
      <c r="J10003" s="377">
        <f t="shared" si="324"/>
        <v>0</v>
      </c>
      <c r="K10003" s="557">
        <f t="shared" si="323"/>
        <v>0</v>
      </c>
      <c r="L10003" s="113"/>
      <c r="M10003" s="113"/>
    </row>
    <row r="10004" spans="2:13" s="181" customFormat="1" ht="12.75" hidden="1" customHeight="1">
      <c r="B10004" s="1186"/>
      <c r="C10004" s="465">
        <v>983</v>
      </c>
      <c r="D10004" s="1163"/>
      <c r="E10004" s="1164"/>
      <c r="F10004" s="1164"/>
      <c r="G10004" s="1164"/>
      <c r="H10004" s="468">
        <v>0.1</v>
      </c>
      <c r="I10004" s="564"/>
      <c r="J10004" s="377">
        <f t="shared" si="324"/>
        <v>0</v>
      </c>
      <c r="K10004" s="557">
        <f t="shared" si="323"/>
        <v>0</v>
      </c>
      <c r="L10004" s="113"/>
      <c r="M10004" s="113"/>
    </row>
    <row r="10005" spans="2:13" s="181" customFormat="1" ht="12.75" hidden="1" customHeight="1">
      <c r="B10005" s="1186"/>
      <c r="C10005" s="465">
        <v>984</v>
      </c>
      <c r="D10005" s="1163"/>
      <c r="E10005" s="1164"/>
      <c r="F10005" s="1164"/>
      <c r="G10005" s="1164"/>
      <c r="H10005" s="468">
        <v>0.1</v>
      </c>
      <c r="I10005" s="564"/>
      <c r="J10005" s="377">
        <f t="shared" si="324"/>
        <v>0</v>
      </c>
      <c r="K10005" s="557">
        <f t="shared" si="323"/>
        <v>0</v>
      </c>
      <c r="L10005" s="113"/>
      <c r="M10005" s="113"/>
    </row>
    <row r="10006" spans="2:13" s="181" customFormat="1" ht="12.75" hidden="1" customHeight="1">
      <c r="B10006" s="1186"/>
      <c r="C10006" s="465">
        <v>985</v>
      </c>
      <c r="D10006" s="1163"/>
      <c r="E10006" s="1164"/>
      <c r="F10006" s="1164"/>
      <c r="G10006" s="1164"/>
      <c r="H10006" s="468">
        <v>0.1</v>
      </c>
      <c r="I10006" s="564"/>
      <c r="J10006" s="377">
        <f t="shared" si="324"/>
        <v>0</v>
      </c>
      <c r="K10006" s="557">
        <f t="shared" si="323"/>
        <v>0</v>
      </c>
      <c r="L10006" s="113"/>
      <c r="M10006" s="113"/>
    </row>
    <row r="10007" spans="2:13" s="181" customFormat="1" ht="12.75" hidden="1" customHeight="1">
      <c r="B10007" s="1186"/>
      <c r="C10007" s="465">
        <v>986</v>
      </c>
      <c r="D10007" s="1163"/>
      <c r="E10007" s="1164"/>
      <c r="F10007" s="1164"/>
      <c r="G10007" s="1164"/>
      <c r="H10007" s="468">
        <v>0.1</v>
      </c>
      <c r="I10007" s="564"/>
      <c r="J10007" s="377">
        <f t="shared" si="324"/>
        <v>0</v>
      </c>
      <c r="K10007" s="557">
        <f t="shared" si="323"/>
        <v>0</v>
      </c>
      <c r="L10007" s="113"/>
      <c r="M10007" s="113"/>
    </row>
    <row r="10008" spans="2:13" s="181" customFormat="1" ht="12.75" hidden="1" customHeight="1">
      <c r="B10008" s="1186"/>
      <c r="C10008" s="465">
        <v>987</v>
      </c>
      <c r="D10008" s="1163"/>
      <c r="E10008" s="1164"/>
      <c r="F10008" s="1164"/>
      <c r="G10008" s="1164"/>
      <c r="H10008" s="468">
        <v>0.1</v>
      </c>
      <c r="I10008" s="564"/>
      <c r="J10008" s="377">
        <f t="shared" si="324"/>
        <v>0</v>
      </c>
      <c r="K10008" s="557">
        <f t="shared" si="323"/>
        <v>0</v>
      </c>
      <c r="L10008" s="113"/>
      <c r="M10008" s="113"/>
    </row>
    <row r="10009" spans="2:13" s="181" customFormat="1" ht="12.75" hidden="1" customHeight="1">
      <c r="B10009" s="1186"/>
      <c r="C10009" s="465">
        <v>988</v>
      </c>
      <c r="D10009" s="1163"/>
      <c r="E10009" s="1164"/>
      <c r="F10009" s="1164"/>
      <c r="G10009" s="1164"/>
      <c r="H10009" s="468">
        <v>0.1</v>
      </c>
      <c r="I10009" s="564"/>
      <c r="J10009" s="377">
        <f t="shared" si="324"/>
        <v>0</v>
      </c>
      <c r="K10009" s="557">
        <f t="shared" si="323"/>
        <v>0</v>
      </c>
      <c r="L10009" s="113"/>
      <c r="M10009" s="113"/>
    </row>
    <row r="10010" spans="2:13" s="181" customFormat="1" ht="12.75" hidden="1" customHeight="1">
      <c r="B10010" s="1186"/>
      <c r="C10010" s="465">
        <v>989</v>
      </c>
      <c r="D10010" s="1163"/>
      <c r="E10010" s="1164"/>
      <c r="F10010" s="1164"/>
      <c r="G10010" s="1164"/>
      <c r="H10010" s="468">
        <v>0.1</v>
      </c>
      <c r="I10010" s="564"/>
      <c r="J10010" s="377">
        <f t="shared" si="324"/>
        <v>0</v>
      </c>
      <c r="K10010" s="557">
        <f t="shared" si="323"/>
        <v>0</v>
      </c>
      <c r="L10010" s="113"/>
      <c r="M10010" s="113"/>
    </row>
    <row r="10011" spans="2:13" s="181" customFormat="1" ht="12.75" hidden="1" customHeight="1">
      <c r="B10011" s="1186"/>
      <c r="C10011" s="465">
        <v>990</v>
      </c>
      <c r="D10011" s="1163"/>
      <c r="E10011" s="1164"/>
      <c r="F10011" s="1164"/>
      <c r="G10011" s="1164"/>
      <c r="H10011" s="468">
        <v>0.1</v>
      </c>
      <c r="I10011" s="564"/>
      <c r="J10011" s="377">
        <f t="shared" si="324"/>
        <v>0</v>
      </c>
      <c r="K10011" s="557">
        <f t="shared" si="323"/>
        <v>0</v>
      </c>
      <c r="L10011" s="113"/>
      <c r="M10011" s="113"/>
    </row>
    <row r="10012" spans="2:13" s="181" customFormat="1" ht="12.75" hidden="1" customHeight="1">
      <c r="B10012" s="1186"/>
      <c r="C10012" s="465">
        <v>991</v>
      </c>
      <c r="D10012" s="1163"/>
      <c r="E10012" s="1164"/>
      <c r="F10012" s="1164"/>
      <c r="G10012" s="1164"/>
      <c r="H10012" s="468">
        <v>0.1</v>
      </c>
      <c r="I10012" s="564"/>
      <c r="J10012" s="377">
        <f t="shared" si="324"/>
        <v>0</v>
      </c>
      <c r="K10012" s="557">
        <f t="shared" si="323"/>
        <v>0</v>
      </c>
      <c r="L10012" s="113"/>
      <c r="M10012" s="113"/>
    </row>
    <row r="10013" spans="2:13" s="181" customFormat="1" ht="12.75" hidden="1" customHeight="1">
      <c r="B10013" s="1186"/>
      <c r="C10013" s="465">
        <v>992</v>
      </c>
      <c r="D10013" s="1163"/>
      <c r="E10013" s="1164"/>
      <c r="F10013" s="1164"/>
      <c r="G10013" s="1164"/>
      <c r="H10013" s="468">
        <v>0.1</v>
      </c>
      <c r="I10013" s="564"/>
      <c r="J10013" s="377">
        <f t="shared" si="324"/>
        <v>0</v>
      </c>
      <c r="K10013" s="557">
        <f>IF(I10013-J10013&lt;0,0,I10013-J10013)</f>
        <v>0</v>
      </c>
      <c r="L10013" s="113"/>
      <c r="M10013" s="113"/>
    </row>
    <row r="10014" spans="2:13" s="181" customFormat="1" ht="12.75" hidden="1" customHeight="1">
      <c r="B10014" s="1186"/>
      <c r="C10014" s="465">
        <v>993</v>
      </c>
      <c r="D10014" s="1163"/>
      <c r="E10014" s="1164"/>
      <c r="F10014" s="1164"/>
      <c r="G10014" s="1164"/>
      <c r="H10014" s="468">
        <v>0.1</v>
      </c>
      <c r="I10014" s="564"/>
      <c r="J10014" s="377">
        <f t="shared" si="324"/>
        <v>0</v>
      </c>
      <c r="K10014" s="557">
        <f t="shared" ref="K10014:K10020" si="325">IF(I10014-J10014&lt;0,0,I10014-J10014)</f>
        <v>0</v>
      </c>
      <c r="L10014" s="113"/>
      <c r="M10014" s="113"/>
    </row>
    <row r="10015" spans="2:13" s="181" customFormat="1" ht="12.75" hidden="1" customHeight="1">
      <c r="B10015" s="1186"/>
      <c r="C10015" s="465">
        <v>994</v>
      </c>
      <c r="D10015" s="1163"/>
      <c r="E10015" s="1164"/>
      <c r="F10015" s="1164"/>
      <c r="G10015" s="1164"/>
      <c r="H10015" s="468">
        <v>0.1</v>
      </c>
      <c r="I10015" s="564"/>
      <c r="J10015" s="377">
        <f t="shared" si="324"/>
        <v>0</v>
      </c>
      <c r="K10015" s="557">
        <f t="shared" si="325"/>
        <v>0</v>
      </c>
      <c r="L10015" s="113"/>
      <c r="M10015" s="113"/>
    </row>
    <row r="10016" spans="2:13" s="181" customFormat="1" ht="12.75" hidden="1" customHeight="1">
      <c r="B10016" s="1186"/>
      <c r="C10016" s="465">
        <v>995</v>
      </c>
      <c r="D10016" s="1163"/>
      <c r="E10016" s="1164"/>
      <c r="F10016" s="1164"/>
      <c r="G10016" s="1164"/>
      <c r="H10016" s="468">
        <v>0.1</v>
      </c>
      <c r="I10016" s="564"/>
      <c r="J10016" s="377">
        <f t="shared" si="324"/>
        <v>0</v>
      </c>
      <c r="K10016" s="557">
        <f t="shared" si="325"/>
        <v>0</v>
      </c>
      <c r="L10016" s="113"/>
      <c r="M10016" s="113"/>
    </row>
    <row r="10017" spans="2:13" s="181" customFormat="1" ht="12.75" customHeight="1">
      <c r="B10017" s="1186"/>
      <c r="C10017" s="465">
        <v>996</v>
      </c>
      <c r="D10017" s="1163"/>
      <c r="E10017" s="1164"/>
      <c r="F10017" s="1164"/>
      <c r="G10017" s="1164"/>
      <c r="H10017" s="468">
        <v>0.1</v>
      </c>
      <c r="I10017" s="564"/>
      <c r="J10017" s="377">
        <f t="shared" si="324"/>
        <v>0</v>
      </c>
      <c r="K10017" s="557">
        <f t="shared" si="325"/>
        <v>0</v>
      </c>
      <c r="L10017" s="113"/>
      <c r="M10017" s="113"/>
    </row>
    <row r="10018" spans="2:13" s="181" customFormat="1" ht="12.75" customHeight="1">
      <c r="B10018" s="1186"/>
      <c r="C10018" s="465">
        <v>997</v>
      </c>
      <c r="D10018" s="1163"/>
      <c r="E10018" s="1164"/>
      <c r="F10018" s="1164"/>
      <c r="G10018" s="1164"/>
      <c r="H10018" s="468">
        <v>0.1</v>
      </c>
      <c r="I10018" s="564"/>
      <c r="J10018" s="377">
        <f t="shared" si="324"/>
        <v>0</v>
      </c>
      <c r="K10018" s="557">
        <f t="shared" si="325"/>
        <v>0</v>
      </c>
      <c r="L10018" s="113"/>
      <c r="M10018" s="113"/>
    </row>
    <row r="10019" spans="2:13" s="181" customFormat="1" ht="12.75" customHeight="1">
      <c r="B10019" s="1186"/>
      <c r="C10019" s="465">
        <v>998</v>
      </c>
      <c r="D10019" s="1163"/>
      <c r="E10019" s="1164"/>
      <c r="F10019" s="1164"/>
      <c r="G10019" s="1164"/>
      <c r="H10019" s="468">
        <v>0.1</v>
      </c>
      <c r="I10019" s="564"/>
      <c r="J10019" s="377">
        <f t="shared" si="324"/>
        <v>0</v>
      </c>
      <c r="K10019" s="557">
        <f t="shared" si="325"/>
        <v>0</v>
      </c>
      <c r="L10019" s="113"/>
      <c r="M10019" s="113"/>
    </row>
    <row r="10020" spans="2:13" s="181" customFormat="1" ht="12.75" customHeight="1">
      <c r="B10020" s="1186"/>
      <c r="C10020" s="465">
        <v>999</v>
      </c>
      <c r="D10020" s="1163"/>
      <c r="E10020" s="1164"/>
      <c r="F10020" s="1164"/>
      <c r="G10020" s="1164"/>
      <c r="H10020" s="468">
        <v>0.1</v>
      </c>
      <c r="I10020" s="564"/>
      <c r="J10020" s="377">
        <f t="shared" si="324"/>
        <v>0</v>
      </c>
      <c r="K10020" s="557">
        <f t="shared" si="325"/>
        <v>0</v>
      </c>
      <c r="L10020" s="113"/>
      <c r="M10020" s="113"/>
    </row>
    <row r="10021" spans="2:13">
      <c r="B10021" s="1187"/>
      <c r="C10021" s="465">
        <v>1000</v>
      </c>
      <c r="D10021" s="1163"/>
      <c r="E10021" s="1164"/>
      <c r="F10021" s="1164"/>
      <c r="G10021" s="1164"/>
      <c r="H10021" s="125">
        <v>0.1</v>
      </c>
      <c r="I10021" s="564"/>
      <c r="J10021" s="377">
        <f t="shared" si="324"/>
        <v>0</v>
      </c>
      <c r="K10021" s="555">
        <f t="shared" si="294"/>
        <v>0</v>
      </c>
      <c r="L10021" s="16"/>
    </row>
    <row r="10022" spans="2:13" ht="21" customHeight="1">
      <c r="B10022" s="1192">
        <v>4</v>
      </c>
      <c r="C10022" s="1189" t="s">
        <v>322</v>
      </c>
      <c r="D10022" s="1189"/>
      <c r="E10022" s="1189"/>
      <c r="F10022" s="1189"/>
      <c r="G10022" s="1190"/>
      <c r="H10022" s="158"/>
      <c r="I10022" s="344"/>
      <c r="J10022" s="361"/>
      <c r="K10022" s="556"/>
      <c r="L10022" s="16"/>
    </row>
    <row r="10023" spans="2:13" ht="18" customHeight="1">
      <c r="B10023" s="1186"/>
      <c r="C10023" s="1194" t="s">
        <v>30</v>
      </c>
      <c r="D10023" s="1189" t="s">
        <v>323</v>
      </c>
      <c r="E10023" s="1189"/>
      <c r="F10023" s="1189"/>
      <c r="G10023" s="1190"/>
      <c r="H10023" s="158"/>
      <c r="I10023" s="359"/>
      <c r="J10023" s="379"/>
      <c r="K10023" s="561"/>
      <c r="L10023" s="16"/>
    </row>
    <row r="10024" spans="2:13">
      <c r="B10024" s="1186"/>
      <c r="C10024" s="1195"/>
      <c r="D10024" s="465">
        <v>1</v>
      </c>
      <c r="E10024" s="1156"/>
      <c r="F10024" s="1157"/>
      <c r="G10024" s="1158"/>
      <c r="H10024" s="125">
        <v>0.01</v>
      </c>
      <c r="I10024" s="564"/>
      <c r="J10024" s="377">
        <f>$I$11027*H10024</f>
        <v>0</v>
      </c>
      <c r="K10024" s="555">
        <f>IF(I10024-J10024&lt;0,0,I10024-J10024)</f>
        <v>0</v>
      </c>
      <c r="L10024" s="16"/>
    </row>
    <row r="10025" spans="2:13" ht="12.75" customHeight="1">
      <c r="B10025" s="1186"/>
      <c r="C10025" s="1195"/>
      <c r="D10025" s="465">
        <v>2</v>
      </c>
      <c r="E10025" s="1156"/>
      <c r="F10025" s="1157"/>
      <c r="G10025" s="1158"/>
      <c r="H10025" s="125">
        <v>0.01</v>
      </c>
      <c r="I10025" s="564"/>
      <c r="J10025" s="377">
        <f>$I$11027*H10025</f>
        <v>0</v>
      </c>
      <c r="K10025" s="555">
        <f t="shared" ref="K10025:K10032" si="326">IF(I10025-J10025&lt;0,0,I10025-J10025)</f>
        <v>0</v>
      </c>
      <c r="L10025" s="16"/>
    </row>
    <row r="10026" spans="2:13" ht="12.75" customHeight="1">
      <c r="B10026" s="1186"/>
      <c r="C10026" s="1195"/>
      <c r="D10026" s="465">
        <v>3</v>
      </c>
      <c r="E10026" s="1156"/>
      <c r="F10026" s="1157"/>
      <c r="G10026" s="1158"/>
      <c r="H10026" s="125">
        <v>0.01</v>
      </c>
      <c r="I10026" s="564"/>
      <c r="J10026" s="377">
        <f>$I$11027*H10026</f>
        <v>0</v>
      </c>
      <c r="K10026" s="555">
        <f t="shared" si="326"/>
        <v>0</v>
      </c>
      <c r="L10026" s="16"/>
    </row>
    <row r="10027" spans="2:13" ht="12.75" customHeight="1">
      <c r="B10027" s="1186"/>
      <c r="C10027" s="1195"/>
      <c r="D10027" s="465">
        <v>4</v>
      </c>
      <c r="E10027" s="1156"/>
      <c r="F10027" s="1157"/>
      <c r="G10027" s="1158"/>
      <c r="H10027" s="125">
        <v>0.01</v>
      </c>
      <c r="I10027" s="564"/>
      <c r="J10027" s="377">
        <f>$I$11027*H10027</f>
        <v>0</v>
      </c>
      <c r="K10027" s="555">
        <f t="shared" si="326"/>
        <v>0</v>
      </c>
      <c r="L10027" s="16"/>
    </row>
    <row r="10028" spans="2:13" ht="12.75" customHeight="1">
      <c r="B10028" s="1186"/>
      <c r="C10028" s="1195"/>
      <c r="D10028" s="465">
        <v>5</v>
      </c>
      <c r="E10028" s="1156"/>
      <c r="F10028" s="1157"/>
      <c r="G10028" s="1158"/>
      <c r="H10028" s="125">
        <v>0.01</v>
      </c>
      <c r="I10028" s="564"/>
      <c r="J10028" s="377">
        <f>$I$11027*H10028</f>
        <v>0</v>
      </c>
      <c r="K10028" s="555">
        <f t="shared" si="326"/>
        <v>0</v>
      </c>
      <c r="L10028" s="16"/>
    </row>
    <row r="10029" spans="2:13" ht="12.75" hidden="1" customHeight="1">
      <c r="B10029" s="1186"/>
      <c r="C10029" s="1195"/>
      <c r="D10029" s="465">
        <v>6</v>
      </c>
      <c r="E10029" s="1156"/>
      <c r="F10029" s="1157"/>
      <c r="G10029" s="1158"/>
      <c r="H10029" s="125">
        <v>0.01</v>
      </c>
      <c r="I10029" s="564"/>
      <c r="J10029" s="377">
        <f t="shared" ref="J10029:J10092" si="327">$I$11027*H10029</f>
        <v>0</v>
      </c>
      <c r="K10029" s="555">
        <f t="shared" si="326"/>
        <v>0</v>
      </c>
      <c r="L10029" s="16"/>
    </row>
    <row r="10030" spans="2:13" ht="12.75" hidden="1" customHeight="1">
      <c r="B10030" s="1186"/>
      <c r="C10030" s="1195"/>
      <c r="D10030" s="465">
        <v>7</v>
      </c>
      <c r="E10030" s="1156"/>
      <c r="F10030" s="1157"/>
      <c r="G10030" s="1158"/>
      <c r="H10030" s="125">
        <v>0.01</v>
      </c>
      <c r="I10030" s="564"/>
      <c r="J10030" s="377">
        <f t="shared" si="327"/>
        <v>0</v>
      </c>
      <c r="K10030" s="555">
        <f t="shared" si="326"/>
        <v>0</v>
      </c>
      <c r="L10030" s="16"/>
    </row>
    <row r="10031" spans="2:13" ht="12.75" hidden="1" customHeight="1">
      <c r="B10031" s="1186"/>
      <c r="C10031" s="1195"/>
      <c r="D10031" s="465">
        <v>8</v>
      </c>
      <c r="E10031" s="1156"/>
      <c r="F10031" s="1157"/>
      <c r="G10031" s="1158"/>
      <c r="H10031" s="125">
        <v>0.01</v>
      </c>
      <c r="I10031" s="564"/>
      <c r="J10031" s="377">
        <f t="shared" si="327"/>
        <v>0</v>
      </c>
      <c r="K10031" s="555">
        <f t="shared" si="326"/>
        <v>0</v>
      </c>
      <c r="L10031" s="16"/>
    </row>
    <row r="10032" spans="2:13" ht="12.75" hidden="1" customHeight="1">
      <c r="B10032" s="1186"/>
      <c r="C10032" s="1195"/>
      <c r="D10032" s="465">
        <v>9</v>
      </c>
      <c r="E10032" s="1156"/>
      <c r="F10032" s="1157"/>
      <c r="G10032" s="1158"/>
      <c r="H10032" s="125">
        <v>0.01</v>
      </c>
      <c r="I10032" s="564"/>
      <c r="J10032" s="377">
        <f t="shared" si="327"/>
        <v>0</v>
      </c>
      <c r="K10032" s="555">
        <f t="shared" si="326"/>
        <v>0</v>
      </c>
      <c r="L10032" s="16"/>
    </row>
    <row r="10033" spans="2:12" ht="12.75" hidden="1" customHeight="1">
      <c r="B10033" s="1186"/>
      <c r="C10033" s="1195"/>
      <c r="D10033" s="465">
        <v>10</v>
      </c>
      <c r="E10033" s="1156"/>
      <c r="F10033" s="1157"/>
      <c r="G10033" s="1158"/>
      <c r="H10033" s="125">
        <v>0.01</v>
      </c>
      <c r="I10033" s="564"/>
      <c r="J10033" s="377">
        <f t="shared" si="327"/>
        <v>0</v>
      </c>
      <c r="K10033" s="555">
        <f t="shared" ref="K10033:K10040" si="328">IF(I10033-J10033&lt;0,0,I10033-J10033)</f>
        <v>0</v>
      </c>
      <c r="L10033" s="16"/>
    </row>
    <row r="10034" spans="2:12" ht="12.75" hidden="1" customHeight="1">
      <c r="B10034" s="1186"/>
      <c r="C10034" s="1195"/>
      <c r="D10034" s="465">
        <v>11</v>
      </c>
      <c r="E10034" s="1156"/>
      <c r="F10034" s="1157"/>
      <c r="G10034" s="1158"/>
      <c r="H10034" s="125">
        <v>0.01</v>
      </c>
      <c r="I10034" s="564"/>
      <c r="J10034" s="377">
        <f t="shared" si="327"/>
        <v>0</v>
      </c>
      <c r="K10034" s="555">
        <f t="shared" si="328"/>
        <v>0</v>
      </c>
      <c r="L10034" s="16"/>
    </row>
    <row r="10035" spans="2:12" ht="12.75" hidden="1" customHeight="1">
      <c r="B10035" s="1186"/>
      <c r="C10035" s="1195"/>
      <c r="D10035" s="465">
        <v>12</v>
      </c>
      <c r="E10035" s="1156"/>
      <c r="F10035" s="1157"/>
      <c r="G10035" s="1158"/>
      <c r="H10035" s="125">
        <v>0.01</v>
      </c>
      <c r="I10035" s="564"/>
      <c r="J10035" s="377">
        <f t="shared" si="327"/>
        <v>0</v>
      </c>
      <c r="K10035" s="555">
        <f t="shared" si="328"/>
        <v>0</v>
      </c>
      <c r="L10035" s="16"/>
    </row>
    <row r="10036" spans="2:12" ht="12.75" hidden="1" customHeight="1">
      <c r="B10036" s="1186"/>
      <c r="C10036" s="1195"/>
      <c r="D10036" s="465">
        <v>13</v>
      </c>
      <c r="E10036" s="1156"/>
      <c r="F10036" s="1157"/>
      <c r="G10036" s="1158"/>
      <c r="H10036" s="125">
        <v>0.01</v>
      </c>
      <c r="I10036" s="564"/>
      <c r="J10036" s="377">
        <f t="shared" si="327"/>
        <v>0</v>
      </c>
      <c r="K10036" s="555">
        <f t="shared" si="328"/>
        <v>0</v>
      </c>
      <c r="L10036" s="16"/>
    </row>
    <row r="10037" spans="2:12" ht="12.75" hidden="1" customHeight="1">
      <c r="B10037" s="1186"/>
      <c r="C10037" s="1195"/>
      <c r="D10037" s="465">
        <v>14</v>
      </c>
      <c r="E10037" s="1156"/>
      <c r="F10037" s="1157"/>
      <c r="G10037" s="1158"/>
      <c r="H10037" s="125">
        <v>0.01</v>
      </c>
      <c r="I10037" s="564"/>
      <c r="J10037" s="377">
        <f t="shared" si="327"/>
        <v>0</v>
      </c>
      <c r="K10037" s="555">
        <f t="shared" si="328"/>
        <v>0</v>
      </c>
      <c r="L10037" s="16"/>
    </row>
    <row r="10038" spans="2:12" ht="12.75" hidden="1" customHeight="1">
      <c r="B10038" s="1186"/>
      <c r="C10038" s="1195"/>
      <c r="D10038" s="465">
        <v>15</v>
      </c>
      <c r="E10038" s="1156"/>
      <c r="F10038" s="1157"/>
      <c r="G10038" s="1158"/>
      <c r="H10038" s="125">
        <v>0.01</v>
      </c>
      <c r="I10038" s="564"/>
      <c r="J10038" s="377">
        <f t="shared" si="327"/>
        <v>0</v>
      </c>
      <c r="K10038" s="555">
        <f t="shared" si="328"/>
        <v>0</v>
      </c>
      <c r="L10038" s="16"/>
    </row>
    <row r="10039" spans="2:12" ht="12.75" hidden="1" customHeight="1">
      <c r="B10039" s="1186"/>
      <c r="C10039" s="1195"/>
      <c r="D10039" s="465">
        <v>16</v>
      </c>
      <c r="E10039" s="1156"/>
      <c r="F10039" s="1157"/>
      <c r="G10039" s="1158"/>
      <c r="H10039" s="125">
        <v>0.01</v>
      </c>
      <c r="I10039" s="564"/>
      <c r="J10039" s="377">
        <f t="shared" si="327"/>
        <v>0</v>
      </c>
      <c r="K10039" s="555">
        <f t="shared" si="328"/>
        <v>0</v>
      </c>
      <c r="L10039" s="16"/>
    </row>
    <row r="10040" spans="2:12" ht="12.75" hidden="1" customHeight="1">
      <c r="B10040" s="1186"/>
      <c r="C10040" s="1195"/>
      <c r="D10040" s="465">
        <v>17</v>
      </c>
      <c r="E10040" s="1156"/>
      <c r="F10040" s="1157"/>
      <c r="G10040" s="1158"/>
      <c r="H10040" s="125">
        <v>0.01</v>
      </c>
      <c r="I10040" s="564"/>
      <c r="J10040" s="377">
        <f t="shared" si="327"/>
        <v>0</v>
      </c>
      <c r="K10040" s="555">
        <f t="shared" si="328"/>
        <v>0</v>
      </c>
      <c r="L10040" s="16"/>
    </row>
    <row r="10041" spans="2:12" ht="12.75" hidden="1" customHeight="1">
      <c r="B10041" s="1186"/>
      <c r="C10041" s="1195"/>
      <c r="D10041" s="465">
        <v>18</v>
      </c>
      <c r="E10041" s="1156"/>
      <c r="F10041" s="1157"/>
      <c r="G10041" s="1158"/>
      <c r="H10041" s="125">
        <v>0.01</v>
      </c>
      <c r="I10041" s="564"/>
      <c r="J10041" s="377">
        <f t="shared" si="327"/>
        <v>0</v>
      </c>
      <c r="K10041" s="555">
        <f t="shared" ref="K10041:K10048" si="329">IF(I10041-J10041&lt;0,0,I10041-J10041)</f>
        <v>0</v>
      </c>
      <c r="L10041" s="16"/>
    </row>
    <row r="10042" spans="2:12" ht="12.75" hidden="1" customHeight="1">
      <c r="B10042" s="1186"/>
      <c r="C10042" s="1195"/>
      <c r="D10042" s="465">
        <v>19</v>
      </c>
      <c r="E10042" s="1156"/>
      <c r="F10042" s="1157"/>
      <c r="G10042" s="1158"/>
      <c r="H10042" s="125">
        <v>0.01</v>
      </c>
      <c r="I10042" s="564"/>
      <c r="J10042" s="377">
        <f t="shared" si="327"/>
        <v>0</v>
      </c>
      <c r="K10042" s="555">
        <f t="shared" si="329"/>
        <v>0</v>
      </c>
      <c r="L10042" s="16"/>
    </row>
    <row r="10043" spans="2:12" ht="12.75" hidden="1" customHeight="1">
      <c r="B10043" s="1186"/>
      <c r="C10043" s="1195"/>
      <c r="D10043" s="465">
        <v>20</v>
      </c>
      <c r="E10043" s="1156"/>
      <c r="F10043" s="1157"/>
      <c r="G10043" s="1158"/>
      <c r="H10043" s="125">
        <v>0.01</v>
      </c>
      <c r="I10043" s="564"/>
      <c r="J10043" s="377">
        <f t="shared" si="327"/>
        <v>0</v>
      </c>
      <c r="K10043" s="555">
        <f t="shared" si="329"/>
        <v>0</v>
      </c>
      <c r="L10043" s="16"/>
    </row>
    <row r="10044" spans="2:12" ht="12.75" hidden="1" customHeight="1">
      <c r="B10044" s="1186"/>
      <c r="C10044" s="1195"/>
      <c r="D10044" s="465">
        <v>21</v>
      </c>
      <c r="E10044" s="1156"/>
      <c r="F10044" s="1157"/>
      <c r="G10044" s="1158"/>
      <c r="H10044" s="125">
        <v>0.01</v>
      </c>
      <c r="I10044" s="564"/>
      <c r="J10044" s="377">
        <f t="shared" si="327"/>
        <v>0</v>
      </c>
      <c r="K10044" s="555">
        <f t="shared" si="329"/>
        <v>0</v>
      </c>
      <c r="L10044" s="16"/>
    </row>
    <row r="10045" spans="2:12" ht="12.75" hidden="1" customHeight="1">
      <c r="B10045" s="1186"/>
      <c r="C10045" s="1195"/>
      <c r="D10045" s="465">
        <v>22</v>
      </c>
      <c r="E10045" s="1156"/>
      <c r="F10045" s="1157"/>
      <c r="G10045" s="1158"/>
      <c r="H10045" s="125">
        <v>0.01</v>
      </c>
      <c r="I10045" s="564"/>
      <c r="J10045" s="377">
        <f t="shared" si="327"/>
        <v>0</v>
      </c>
      <c r="K10045" s="555">
        <f t="shared" si="329"/>
        <v>0</v>
      </c>
      <c r="L10045" s="16"/>
    </row>
    <row r="10046" spans="2:12" ht="12.75" hidden="1" customHeight="1">
      <c r="B10046" s="1186"/>
      <c r="C10046" s="1195"/>
      <c r="D10046" s="465">
        <v>23</v>
      </c>
      <c r="E10046" s="1156"/>
      <c r="F10046" s="1157"/>
      <c r="G10046" s="1158"/>
      <c r="H10046" s="125">
        <v>0.01</v>
      </c>
      <c r="I10046" s="564"/>
      <c r="J10046" s="377">
        <f t="shared" si="327"/>
        <v>0</v>
      </c>
      <c r="K10046" s="555">
        <f t="shared" si="329"/>
        <v>0</v>
      </c>
      <c r="L10046" s="16"/>
    </row>
    <row r="10047" spans="2:12" ht="12.75" hidden="1" customHeight="1">
      <c r="B10047" s="1186"/>
      <c r="C10047" s="1195"/>
      <c r="D10047" s="465">
        <v>24</v>
      </c>
      <c r="E10047" s="1156"/>
      <c r="F10047" s="1157"/>
      <c r="G10047" s="1158"/>
      <c r="H10047" s="125">
        <v>0.01</v>
      </c>
      <c r="I10047" s="564"/>
      <c r="J10047" s="377">
        <f t="shared" si="327"/>
        <v>0</v>
      </c>
      <c r="K10047" s="555">
        <f t="shared" si="329"/>
        <v>0</v>
      </c>
      <c r="L10047" s="16"/>
    </row>
    <row r="10048" spans="2:12" ht="12.75" hidden="1" customHeight="1">
      <c r="B10048" s="1186"/>
      <c r="C10048" s="1195"/>
      <c r="D10048" s="465">
        <v>25</v>
      </c>
      <c r="E10048" s="1156"/>
      <c r="F10048" s="1157"/>
      <c r="G10048" s="1158"/>
      <c r="H10048" s="125">
        <v>0.01</v>
      </c>
      <c r="I10048" s="564"/>
      <c r="J10048" s="377">
        <f t="shared" si="327"/>
        <v>0</v>
      </c>
      <c r="K10048" s="555">
        <f t="shared" si="329"/>
        <v>0</v>
      </c>
      <c r="L10048" s="16"/>
    </row>
    <row r="10049" spans="2:12" ht="12.75" hidden="1" customHeight="1">
      <c r="B10049" s="1186"/>
      <c r="C10049" s="1195"/>
      <c r="D10049" s="465">
        <v>26</v>
      </c>
      <c r="E10049" s="1156"/>
      <c r="F10049" s="1157"/>
      <c r="G10049" s="1158"/>
      <c r="H10049" s="125">
        <v>0.01</v>
      </c>
      <c r="I10049" s="564"/>
      <c r="J10049" s="377">
        <f t="shared" si="327"/>
        <v>0</v>
      </c>
      <c r="K10049" s="555">
        <f t="shared" ref="K10049:K10056" si="330">IF(I10049-J10049&lt;0,0,I10049-J10049)</f>
        <v>0</v>
      </c>
      <c r="L10049" s="16"/>
    </row>
    <row r="10050" spans="2:12" ht="12.75" hidden="1" customHeight="1">
      <c r="B10050" s="1186"/>
      <c r="C10050" s="1195"/>
      <c r="D10050" s="465">
        <v>27</v>
      </c>
      <c r="E10050" s="1156"/>
      <c r="F10050" s="1157"/>
      <c r="G10050" s="1158"/>
      <c r="H10050" s="125">
        <v>0.01</v>
      </c>
      <c r="I10050" s="564"/>
      <c r="J10050" s="377">
        <f t="shared" si="327"/>
        <v>0</v>
      </c>
      <c r="K10050" s="555">
        <f t="shared" si="330"/>
        <v>0</v>
      </c>
      <c r="L10050" s="16"/>
    </row>
    <row r="10051" spans="2:12" ht="12.75" hidden="1" customHeight="1">
      <c r="B10051" s="1186"/>
      <c r="C10051" s="1195"/>
      <c r="D10051" s="465">
        <v>28</v>
      </c>
      <c r="E10051" s="1156"/>
      <c r="F10051" s="1157"/>
      <c r="G10051" s="1158"/>
      <c r="H10051" s="125">
        <v>0.01</v>
      </c>
      <c r="I10051" s="564"/>
      <c r="J10051" s="377">
        <f t="shared" si="327"/>
        <v>0</v>
      </c>
      <c r="K10051" s="555">
        <f t="shared" si="330"/>
        <v>0</v>
      </c>
      <c r="L10051" s="16"/>
    </row>
    <row r="10052" spans="2:12" ht="12.75" hidden="1" customHeight="1">
      <c r="B10052" s="1186"/>
      <c r="C10052" s="1195"/>
      <c r="D10052" s="465">
        <v>29</v>
      </c>
      <c r="E10052" s="1156"/>
      <c r="F10052" s="1157"/>
      <c r="G10052" s="1158"/>
      <c r="H10052" s="125">
        <v>0.01</v>
      </c>
      <c r="I10052" s="564"/>
      <c r="J10052" s="377">
        <f t="shared" si="327"/>
        <v>0</v>
      </c>
      <c r="K10052" s="555">
        <f t="shared" si="330"/>
        <v>0</v>
      </c>
      <c r="L10052" s="16"/>
    </row>
    <row r="10053" spans="2:12" ht="12.75" hidden="1" customHeight="1">
      <c r="B10053" s="1186"/>
      <c r="C10053" s="1195"/>
      <c r="D10053" s="465">
        <v>30</v>
      </c>
      <c r="E10053" s="1156"/>
      <c r="F10053" s="1157"/>
      <c r="G10053" s="1158"/>
      <c r="H10053" s="125">
        <v>0.01</v>
      </c>
      <c r="I10053" s="564"/>
      <c r="J10053" s="377">
        <f t="shared" si="327"/>
        <v>0</v>
      </c>
      <c r="K10053" s="555">
        <f t="shared" si="330"/>
        <v>0</v>
      </c>
      <c r="L10053" s="16"/>
    </row>
    <row r="10054" spans="2:12" ht="12.75" hidden="1" customHeight="1">
      <c r="B10054" s="1186"/>
      <c r="C10054" s="1195"/>
      <c r="D10054" s="465">
        <v>31</v>
      </c>
      <c r="E10054" s="1156"/>
      <c r="F10054" s="1157"/>
      <c r="G10054" s="1158"/>
      <c r="H10054" s="125">
        <v>0.01</v>
      </c>
      <c r="I10054" s="564"/>
      <c r="J10054" s="377">
        <f t="shared" si="327"/>
        <v>0</v>
      </c>
      <c r="K10054" s="555">
        <f t="shared" si="330"/>
        <v>0</v>
      </c>
      <c r="L10054" s="16"/>
    </row>
    <row r="10055" spans="2:12" ht="12.75" hidden="1" customHeight="1">
      <c r="B10055" s="1186"/>
      <c r="C10055" s="1195"/>
      <c r="D10055" s="465">
        <v>32</v>
      </c>
      <c r="E10055" s="1156"/>
      <c r="F10055" s="1157"/>
      <c r="G10055" s="1158"/>
      <c r="H10055" s="125">
        <v>0.01</v>
      </c>
      <c r="I10055" s="564"/>
      <c r="J10055" s="377">
        <f t="shared" si="327"/>
        <v>0</v>
      </c>
      <c r="K10055" s="555">
        <f t="shared" si="330"/>
        <v>0</v>
      </c>
      <c r="L10055" s="16"/>
    </row>
    <row r="10056" spans="2:12" ht="12.75" hidden="1" customHeight="1">
      <c r="B10056" s="1186"/>
      <c r="C10056" s="1195"/>
      <c r="D10056" s="465">
        <v>33</v>
      </c>
      <c r="E10056" s="1156"/>
      <c r="F10056" s="1157"/>
      <c r="G10056" s="1158"/>
      <c r="H10056" s="125">
        <v>0.01</v>
      </c>
      <c r="I10056" s="564"/>
      <c r="J10056" s="377">
        <f t="shared" si="327"/>
        <v>0</v>
      </c>
      <c r="K10056" s="555">
        <f t="shared" si="330"/>
        <v>0</v>
      </c>
      <c r="L10056" s="16"/>
    </row>
    <row r="10057" spans="2:12" ht="12.75" hidden="1" customHeight="1">
      <c r="B10057" s="1186"/>
      <c r="C10057" s="1195"/>
      <c r="D10057" s="465">
        <v>34</v>
      </c>
      <c r="E10057" s="1156"/>
      <c r="F10057" s="1157"/>
      <c r="G10057" s="1158"/>
      <c r="H10057" s="125">
        <v>0.01</v>
      </c>
      <c r="I10057" s="564"/>
      <c r="J10057" s="377">
        <f t="shared" si="327"/>
        <v>0</v>
      </c>
      <c r="K10057" s="555">
        <f t="shared" ref="K10057:K10213" si="331">IF(I10057-J10057&lt;0,0,I10057-J10057)</f>
        <v>0</v>
      </c>
      <c r="L10057" s="16"/>
    </row>
    <row r="10058" spans="2:12" ht="12.75" hidden="1" customHeight="1">
      <c r="B10058" s="1186"/>
      <c r="C10058" s="1195"/>
      <c r="D10058" s="465">
        <v>35</v>
      </c>
      <c r="E10058" s="1156"/>
      <c r="F10058" s="1157"/>
      <c r="G10058" s="1158"/>
      <c r="H10058" s="125">
        <v>0.01</v>
      </c>
      <c r="I10058" s="564"/>
      <c r="J10058" s="377">
        <f t="shared" si="327"/>
        <v>0</v>
      </c>
      <c r="K10058" s="555">
        <f t="shared" si="331"/>
        <v>0</v>
      </c>
      <c r="L10058" s="16"/>
    </row>
    <row r="10059" spans="2:12" ht="12.75" hidden="1" customHeight="1">
      <c r="B10059" s="1186"/>
      <c r="C10059" s="1195"/>
      <c r="D10059" s="465">
        <v>36</v>
      </c>
      <c r="E10059" s="1156"/>
      <c r="F10059" s="1157"/>
      <c r="G10059" s="1158"/>
      <c r="H10059" s="125">
        <v>0.01</v>
      </c>
      <c r="I10059" s="564"/>
      <c r="J10059" s="377">
        <f t="shared" si="327"/>
        <v>0</v>
      </c>
      <c r="K10059" s="555">
        <f t="shared" si="331"/>
        <v>0</v>
      </c>
      <c r="L10059" s="16"/>
    </row>
    <row r="10060" spans="2:12" ht="12.75" hidden="1" customHeight="1">
      <c r="B10060" s="1186"/>
      <c r="C10060" s="1195"/>
      <c r="D10060" s="465">
        <v>37</v>
      </c>
      <c r="E10060" s="1156"/>
      <c r="F10060" s="1157"/>
      <c r="G10060" s="1158"/>
      <c r="H10060" s="125">
        <v>0.01</v>
      </c>
      <c r="I10060" s="564"/>
      <c r="J10060" s="377">
        <f t="shared" si="327"/>
        <v>0</v>
      </c>
      <c r="K10060" s="555">
        <f t="shared" si="331"/>
        <v>0</v>
      </c>
      <c r="L10060" s="16"/>
    </row>
    <row r="10061" spans="2:12" ht="12.75" hidden="1" customHeight="1">
      <c r="B10061" s="1186"/>
      <c r="C10061" s="1195"/>
      <c r="D10061" s="465">
        <v>38</v>
      </c>
      <c r="E10061" s="1156"/>
      <c r="F10061" s="1157"/>
      <c r="G10061" s="1158"/>
      <c r="H10061" s="125">
        <v>0.01</v>
      </c>
      <c r="I10061" s="564"/>
      <c r="J10061" s="377">
        <f t="shared" si="327"/>
        <v>0</v>
      </c>
      <c r="K10061" s="555">
        <f t="shared" si="331"/>
        <v>0</v>
      </c>
      <c r="L10061" s="16"/>
    </row>
    <row r="10062" spans="2:12" ht="12.75" hidden="1" customHeight="1">
      <c r="B10062" s="1186"/>
      <c r="C10062" s="1195"/>
      <c r="D10062" s="465">
        <v>39</v>
      </c>
      <c r="E10062" s="1156"/>
      <c r="F10062" s="1157"/>
      <c r="G10062" s="1158"/>
      <c r="H10062" s="125">
        <v>0.01</v>
      </c>
      <c r="I10062" s="564"/>
      <c r="J10062" s="377">
        <f t="shared" si="327"/>
        <v>0</v>
      </c>
      <c r="K10062" s="555">
        <f t="shared" si="331"/>
        <v>0</v>
      </c>
      <c r="L10062" s="16"/>
    </row>
    <row r="10063" spans="2:12" ht="12.75" hidden="1" customHeight="1">
      <c r="B10063" s="1186"/>
      <c r="C10063" s="1195"/>
      <c r="D10063" s="465">
        <v>40</v>
      </c>
      <c r="E10063" s="1156"/>
      <c r="F10063" s="1157"/>
      <c r="G10063" s="1158"/>
      <c r="H10063" s="125">
        <v>0.01</v>
      </c>
      <c r="I10063" s="564"/>
      <c r="J10063" s="377">
        <f t="shared" si="327"/>
        <v>0</v>
      </c>
      <c r="K10063" s="555">
        <f t="shared" si="331"/>
        <v>0</v>
      </c>
      <c r="L10063" s="16"/>
    </row>
    <row r="10064" spans="2:12" ht="12.75" hidden="1" customHeight="1">
      <c r="B10064" s="1186"/>
      <c r="C10064" s="1195"/>
      <c r="D10064" s="465">
        <v>41</v>
      </c>
      <c r="E10064" s="1156"/>
      <c r="F10064" s="1157"/>
      <c r="G10064" s="1158"/>
      <c r="H10064" s="125">
        <v>0.01</v>
      </c>
      <c r="I10064" s="564"/>
      <c r="J10064" s="377">
        <f t="shared" si="327"/>
        <v>0</v>
      </c>
      <c r="K10064" s="555">
        <f t="shared" si="331"/>
        <v>0</v>
      </c>
      <c r="L10064" s="16"/>
    </row>
    <row r="10065" spans="2:12" ht="12.75" hidden="1" customHeight="1">
      <c r="B10065" s="1186"/>
      <c r="C10065" s="1195"/>
      <c r="D10065" s="465">
        <v>42</v>
      </c>
      <c r="E10065" s="1156"/>
      <c r="F10065" s="1157"/>
      <c r="G10065" s="1158"/>
      <c r="H10065" s="125">
        <v>0.01</v>
      </c>
      <c r="I10065" s="564"/>
      <c r="J10065" s="377">
        <f t="shared" si="327"/>
        <v>0</v>
      </c>
      <c r="K10065" s="555">
        <f t="shared" si="331"/>
        <v>0</v>
      </c>
      <c r="L10065" s="16"/>
    </row>
    <row r="10066" spans="2:12" ht="12.75" hidden="1" customHeight="1">
      <c r="B10066" s="1186"/>
      <c r="C10066" s="1195"/>
      <c r="D10066" s="465">
        <v>43</v>
      </c>
      <c r="E10066" s="1156"/>
      <c r="F10066" s="1157"/>
      <c r="G10066" s="1158"/>
      <c r="H10066" s="125">
        <v>0.01</v>
      </c>
      <c r="I10066" s="564"/>
      <c r="J10066" s="377">
        <f t="shared" si="327"/>
        <v>0</v>
      </c>
      <c r="K10066" s="555">
        <f t="shared" si="331"/>
        <v>0</v>
      </c>
      <c r="L10066" s="16"/>
    </row>
    <row r="10067" spans="2:12" ht="12.75" hidden="1" customHeight="1">
      <c r="B10067" s="1186"/>
      <c r="C10067" s="1195"/>
      <c r="D10067" s="465">
        <v>44</v>
      </c>
      <c r="E10067" s="1156"/>
      <c r="F10067" s="1157"/>
      <c r="G10067" s="1158"/>
      <c r="H10067" s="125">
        <v>0.01</v>
      </c>
      <c r="I10067" s="564"/>
      <c r="J10067" s="377">
        <f t="shared" si="327"/>
        <v>0</v>
      </c>
      <c r="K10067" s="555">
        <f t="shared" si="331"/>
        <v>0</v>
      </c>
      <c r="L10067" s="16"/>
    </row>
    <row r="10068" spans="2:12" ht="12.75" hidden="1" customHeight="1">
      <c r="B10068" s="1186"/>
      <c r="C10068" s="1195"/>
      <c r="D10068" s="465">
        <v>45</v>
      </c>
      <c r="E10068" s="1156"/>
      <c r="F10068" s="1157"/>
      <c r="G10068" s="1158"/>
      <c r="H10068" s="125">
        <v>0.01</v>
      </c>
      <c r="I10068" s="564"/>
      <c r="J10068" s="377">
        <f t="shared" si="327"/>
        <v>0</v>
      </c>
      <c r="K10068" s="555">
        <f t="shared" si="331"/>
        <v>0</v>
      </c>
      <c r="L10068" s="16"/>
    </row>
    <row r="10069" spans="2:12" ht="12.75" hidden="1" customHeight="1">
      <c r="B10069" s="1186"/>
      <c r="C10069" s="1195"/>
      <c r="D10069" s="465">
        <v>46</v>
      </c>
      <c r="E10069" s="1156"/>
      <c r="F10069" s="1157"/>
      <c r="G10069" s="1158"/>
      <c r="H10069" s="125">
        <v>0.01</v>
      </c>
      <c r="I10069" s="564"/>
      <c r="J10069" s="377">
        <f t="shared" si="327"/>
        <v>0</v>
      </c>
      <c r="K10069" s="555">
        <f t="shared" si="331"/>
        <v>0</v>
      </c>
      <c r="L10069" s="16"/>
    </row>
    <row r="10070" spans="2:12" ht="12.75" hidden="1" customHeight="1">
      <c r="B10070" s="1186"/>
      <c r="C10070" s="1195"/>
      <c r="D10070" s="465">
        <v>47</v>
      </c>
      <c r="E10070" s="1156"/>
      <c r="F10070" s="1157"/>
      <c r="G10070" s="1158"/>
      <c r="H10070" s="125">
        <v>0.01</v>
      </c>
      <c r="I10070" s="564"/>
      <c r="J10070" s="377">
        <f t="shared" si="327"/>
        <v>0</v>
      </c>
      <c r="K10070" s="555">
        <f t="shared" si="331"/>
        <v>0</v>
      </c>
      <c r="L10070" s="16"/>
    </row>
    <row r="10071" spans="2:12" ht="12.75" hidden="1" customHeight="1">
      <c r="B10071" s="1186"/>
      <c r="C10071" s="1195"/>
      <c r="D10071" s="465">
        <v>48</v>
      </c>
      <c r="E10071" s="1156"/>
      <c r="F10071" s="1157"/>
      <c r="G10071" s="1158"/>
      <c r="H10071" s="125">
        <v>0.01</v>
      </c>
      <c r="I10071" s="564"/>
      <c r="J10071" s="377">
        <f t="shared" si="327"/>
        <v>0</v>
      </c>
      <c r="K10071" s="555">
        <f t="shared" si="331"/>
        <v>0</v>
      </c>
      <c r="L10071" s="16"/>
    </row>
    <row r="10072" spans="2:12" ht="12.75" hidden="1" customHeight="1">
      <c r="B10072" s="1186"/>
      <c r="C10072" s="1195"/>
      <c r="D10072" s="465">
        <v>49</v>
      </c>
      <c r="E10072" s="1156"/>
      <c r="F10072" s="1157"/>
      <c r="G10072" s="1158"/>
      <c r="H10072" s="125">
        <v>0.01</v>
      </c>
      <c r="I10072" s="564"/>
      <c r="J10072" s="377">
        <f t="shared" si="327"/>
        <v>0</v>
      </c>
      <c r="K10072" s="555">
        <f t="shared" si="331"/>
        <v>0</v>
      </c>
      <c r="L10072" s="16"/>
    </row>
    <row r="10073" spans="2:12" ht="12.75" hidden="1" customHeight="1">
      <c r="B10073" s="1186"/>
      <c r="C10073" s="1195"/>
      <c r="D10073" s="465">
        <v>50</v>
      </c>
      <c r="E10073" s="1156"/>
      <c r="F10073" s="1157"/>
      <c r="G10073" s="1158"/>
      <c r="H10073" s="125">
        <v>0.01</v>
      </c>
      <c r="I10073" s="564"/>
      <c r="J10073" s="377">
        <f t="shared" si="327"/>
        <v>0</v>
      </c>
      <c r="K10073" s="555">
        <f t="shared" si="331"/>
        <v>0</v>
      </c>
      <c r="L10073" s="16"/>
    </row>
    <row r="10074" spans="2:12" ht="12.75" hidden="1" customHeight="1">
      <c r="B10074" s="1186"/>
      <c r="C10074" s="1195"/>
      <c r="D10074" s="465">
        <v>51</v>
      </c>
      <c r="E10074" s="1156"/>
      <c r="F10074" s="1157"/>
      <c r="G10074" s="1158"/>
      <c r="H10074" s="125">
        <v>0.01</v>
      </c>
      <c r="I10074" s="564"/>
      <c r="J10074" s="377">
        <f t="shared" si="327"/>
        <v>0</v>
      </c>
      <c r="K10074" s="555">
        <f t="shared" si="331"/>
        <v>0</v>
      </c>
      <c r="L10074" s="16"/>
    </row>
    <row r="10075" spans="2:12" ht="12.75" hidden="1" customHeight="1">
      <c r="B10075" s="1186"/>
      <c r="C10075" s="1195"/>
      <c r="D10075" s="465">
        <v>52</v>
      </c>
      <c r="E10075" s="1156"/>
      <c r="F10075" s="1157"/>
      <c r="G10075" s="1158"/>
      <c r="H10075" s="125">
        <v>0.01</v>
      </c>
      <c r="I10075" s="564"/>
      <c r="J10075" s="377">
        <f t="shared" si="327"/>
        <v>0</v>
      </c>
      <c r="K10075" s="555">
        <f t="shared" si="331"/>
        <v>0</v>
      </c>
      <c r="L10075" s="16"/>
    </row>
    <row r="10076" spans="2:12" ht="12.75" hidden="1" customHeight="1">
      <c r="B10076" s="1186"/>
      <c r="C10076" s="1195"/>
      <c r="D10076" s="465">
        <v>53</v>
      </c>
      <c r="E10076" s="1156"/>
      <c r="F10076" s="1157"/>
      <c r="G10076" s="1158"/>
      <c r="H10076" s="125">
        <v>0.01</v>
      </c>
      <c r="I10076" s="564"/>
      <c r="J10076" s="377">
        <f t="shared" si="327"/>
        <v>0</v>
      </c>
      <c r="K10076" s="555">
        <f t="shared" si="331"/>
        <v>0</v>
      </c>
      <c r="L10076" s="16"/>
    </row>
    <row r="10077" spans="2:12" ht="12.75" hidden="1" customHeight="1">
      <c r="B10077" s="1186"/>
      <c r="C10077" s="1195"/>
      <c r="D10077" s="465">
        <v>54</v>
      </c>
      <c r="E10077" s="1156"/>
      <c r="F10077" s="1157"/>
      <c r="G10077" s="1158"/>
      <c r="H10077" s="125">
        <v>0.01</v>
      </c>
      <c r="I10077" s="564"/>
      <c r="J10077" s="377">
        <f t="shared" si="327"/>
        <v>0</v>
      </c>
      <c r="K10077" s="555">
        <f t="shared" si="331"/>
        <v>0</v>
      </c>
      <c r="L10077" s="16"/>
    </row>
    <row r="10078" spans="2:12" ht="12.75" hidden="1" customHeight="1">
      <c r="B10078" s="1186"/>
      <c r="C10078" s="1195"/>
      <c r="D10078" s="465">
        <v>55</v>
      </c>
      <c r="E10078" s="1156"/>
      <c r="F10078" s="1157"/>
      <c r="G10078" s="1158"/>
      <c r="H10078" s="125">
        <v>0.01</v>
      </c>
      <c r="I10078" s="564"/>
      <c r="J10078" s="377">
        <f t="shared" si="327"/>
        <v>0</v>
      </c>
      <c r="K10078" s="555">
        <f t="shared" si="331"/>
        <v>0</v>
      </c>
      <c r="L10078" s="16"/>
    </row>
    <row r="10079" spans="2:12" ht="12.75" hidden="1" customHeight="1">
      <c r="B10079" s="1186"/>
      <c r="C10079" s="1195"/>
      <c r="D10079" s="465">
        <v>56</v>
      </c>
      <c r="E10079" s="1156"/>
      <c r="F10079" s="1157"/>
      <c r="G10079" s="1158"/>
      <c r="H10079" s="125">
        <v>0.01</v>
      </c>
      <c r="I10079" s="564"/>
      <c r="J10079" s="377">
        <f t="shared" si="327"/>
        <v>0</v>
      </c>
      <c r="K10079" s="555">
        <f t="shared" si="331"/>
        <v>0</v>
      </c>
      <c r="L10079" s="16"/>
    </row>
    <row r="10080" spans="2:12" ht="12.75" hidden="1" customHeight="1">
      <c r="B10080" s="1186"/>
      <c r="C10080" s="1195"/>
      <c r="D10080" s="465">
        <v>57</v>
      </c>
      <c r="E10080" s="1156"/>
      <c r="F10080" s="1157"/>
      <c r="G10080" s="1158"/>
      <c r="H10080" s="125">
        <v>0.01</v>
      </c>
      <c r="I10080" s="564"/>
      <c r="J10080" s="377">
        <f t="shared" si="327"/>
        <v>0</v>
      </c>
      <c r="K10080" s="555">
        <f t="shared" si="331"/>
        <v>0</v>
      </c>
      <c r="L10080" s="16"/>
    </row>
    <row r="10081" spans="2:12" ht="12.75" hidden="1" customHeight="1">
      <c r="B10081" s="1186"/>
      <c r="C10081" s="1195"/>
      <c r="D10081" s="465">
        <v>58</v>
      </c>
      <c r="E10081" s="1156"/>
      <c r="F10081" s="1157"/>
      <c r="G10081" s="1158"/>
      <c r="H10081" s="125">
        <v>0.01</v>
      </c>
      <c r="I10081" s="564"/>
      <c r="J10081" s="377">
        <f t="shared" si="327"/>
        <v>0</v>
      </c>
      <c r="K10081" s="555">
        <f t="shared" si="331"/>
        <v>0</v>
      </c>
      <c r="L10081" s="16"/>
    </row>
    <row r="10082" spans="2:12" ht="12.75" hidden="1" customHeight="1">
      <c r="B10082" s="1186"/>
      <c r="C10082" s="1195"/>
      <c r="D10082" s="465">
        <v>59</v>
      </c>
      <c r="E10082" s="1156"/>
      <c r="F10082" s="1157"/>
      <c r="G10082" s="1158"/>
      <c r="H10082" s="125">
        <v>0.01</v>
      </c>
      <c r="I10082" s="564"/>
      <c r="J10082" s="377">
        <f t="shared" si="327"/>
        <v>0</v>
      </c>
      <c r="K10082" s="555">
        <f t="shared" si="331"/>
        <v>0</v>
      </c>
      <c r="L10082" s="16"/>
    </row>
    <row r="10083" spans="2:12" ht="12.75" hidden="1" customHeight="1">
      <c r="B10083" s="1186"/>
      <c r="C10083" s="1195"/>
      <c r="D10083" s="465">
        <v>60</v>
      </c>
      <c r="E10083" s="1156"/>
      <c r="F10083" s="1157"/>
      <c r="G10083" s="1158"/>
      <c r="H10083" s="125">
        <v>0.01</v>
      </c>
      <c r="I10083" s="564"/>
      <c r="J10083" s="377">
        <f t="shared" si="327"/>
        <v>0</v>
      </c>
      <c r="K10083" s="555">
        <f t="shared" si="331"/>
        <v>0</v>
      </c>
      <c r="L10083" s="16"/>
    </row>
    <row r="10084" spans="2:12" ht="12.75" hidden="1" customHeight="1">
      <c r="B10084" s="1186"/>
      <c r="C10084" s="1195"/>
      <c r="D10084" s="465">
        <v>61</v>
      </c>
      <c r="E10084" s="1156"/>
      <c r="F10084" s="1157"/>
      <c r="G10084" s="1158"/>
      <c r="H10084" s="125">
        <v>0.01</v>
      </c>
      <c r="I10084" s="564"/>
      <c r="J10084" s="377">
        <f t="shared" si="327"/>
        <v>0</v>
      </c>
      <c r="K10084" s="555">
        <f t="shared" si="331"/>
        <v>0</v>
      </c>
      <c r="L10084" s="16"/>
    </row>
    <row r="10085" spans="2:12" ht="12.75" hidden="1" customHeight="1">
      <c r="B10085" s="1186"/>
      <c r="C10085" s="1195"/>
      <c r="D10085" s="465">
        <v>62</v>
      </c>
      <c r="E10085" s="1156"/>
      <c r="F10085" s="1157"/>
      <c r="G10085" s="1158"/>
      <c r="H10085" s="125">
        <v>0.01</v>
      </c>
      <c r="I10085" s="564"/>
      <c r="J10085" s="377">
        <f t="shared" si="327"/>
        <v>0</v>
      </c>
      <c r="K10085" s="555">
        <f t="shared" si="331"/>
        <v>0</v>
      </c>
      <c r="L10085" s="16"/>
    </row>
    <row r="10086" spans="2:12" ht="12.75" hidden="1" customHeight="1">
      <c r="B10086" s="1186"/>
      <c r="C10086" s="1195"/>
      <c r="D10086" s="465">
        <v>63</v>
      </c>
      <c r="E10086" s="1156"/>
      <c r="F10086" s="1157"/>
      <c r="G10086" s="1158"/>
      <c r="H10086" s="125">
        <v>0.01</v>
      </c>
      <c r="I10086" s="564"/>
      <c r="J10086" s="377">
        <f t="shared" si="327"/>
        <v>0</v>
      </c>
      <c r="K10086" s="555">
        <f t="shared" si="331"/>
        <v>0</v>
      </c>
      <c r="L10086" s="16"/>
    </row>
    <row r="10087" spans="2:12" ht="12.75" hidden="1" customHeight="1">
      <c r="B10087" s="1186"/>
      <c r="C10087" s="1195"/>
      <c r="D10087" s="465">
        <v>64</v>
      </c>
      <c r="E10087" s="1156"/>
      <c r="F10087" s="1157"/>
      <c r="G10087" s="1158"/>
      <c r="H10087" s="125">
        <v>0.01</v>
      </c>
      <c r="I10087" s="564"/>
      <c r="J10087" s="377">
        <f t="shared" si="327"/>
        <v>0</v>
      </c>
      <c r="K10087" s="555">
        <f t="shared" si="331"/>
        <v>0</v>
      </c>
      <c r="L10087" s="16"/>
    </row>
    <row r="10088" spans="2:12" ht="12.75" hidden="1" customHeight="1">
      <c r="B10088" s="1186"/>
      <c r="C10088" s="1195"/>
      <c r="D10088" s="465">
        <v>65</v>
      </c>
      <c r="E10088" s="1156"/>
      <c r="F10088" s="1157"/>
      <c r="G10088" s="1158"/>
      <c r="H10088" s="125">
        <v>0.01</v>
      </c>
      <c r="I10088" s="564"/>
      <c r="J10088" s="377">
        <f t="shared" si="327"/>
        <v>0</v>
      </c>
      <c r="K10088" s="555">
        <f t="shared" si="331"/>
        <v>0</v>
      </c>
      <c r="L10088" s="16"/>
    </row>
    <row r="10089" spans="2:12" ht="12.75" hidden="1" customHeight="1">
      <c r="B10089" s="1186"/>
      <c r="C10089" s="1195"/>
      <c r="D10089" s="465">
        <v>66</v>
      </c>
      <c r="E10089" s="1156"/>
      <c r="F10089" s="1157"/>
      <c r="G10089" s="1158"/>
      <c r="H10089" s="125">
        <v>0.01</v>
      </c>
      <c r="I10089" s="564"/>
      <c r="J10089" s="377">
        <f t="shared" si="327"/>
        <v>0</v>
      </c>
      <c r="K10089" s="555">
        <f t="shared" si="331"/>
        <v>0</v>
      </c>
      <c r="L10089" s="16"/>
    </row>
    <row r="10090" spans="2:12" ht="12.75" hidden="1" customHeight="1">
      <c r="B10090" s="1186"/>
      <c r="C10090" s="1195"/>
      <c r="D10090" s="465">
        <v>67</v>
      </c>
      <c r="E10090" s="1156"/>
      <c r="F10090" s="1157"/>
      <c r="G10090" s="1158"/>
      <c r="H10090" s="125">
        <v>0.01</v>
      </c>
      <c r="I10090" s="564"/>
      <c r="J10090" s="377">
        <f t="shared" si="327"/>
        <v>0</v>
      </c>
      <c r="K10090" s="555">
        <f t="shared" si="331"/>
        <v>0</v>
      </c>
      <c r="L10090" s="16"/>
    </row>
    <row r="10091" spans="2:12" ht="12.75" hidden="1" customHeight="1">
      <c r="B10091" s="1186"/>
      <c r="C10091" s="1195"/>
      <c r="D10091" s="465">
        <v>68</v>
      </c>
      <c r="E10091" s="1156"/>
      <c r="F10091" s="1157"/>
      <c r="G10091" s="1158"/>
      <c r="H10091" s="125">
        <v>0.01</v>
      </c>
      <c r="I10091" s="564"/>
      <c r="J10091" s="377">
        <f t="shared" si="327"/>
        <v>0</v>
      </c>
      <c r="K10091" s="555">
        <f t="shared" si="331"/>
        <v>0</v>
      </c>
      <c r="L10091" s="16"/>
    </row>
    <row r="10092" spans="2:12" ht="12.75" hidden="1" customHeight="1">
      <c r="B10092" s="1186"/>
      <c r="C10092" s="1195"/>
      <c r="D10092" s="465">
        <v>69</v>
      </c>
      <c r="E10092" s="1156"/>
      <c r="F10092" s="1157"/>
      <c r="G10092" s="1158"/>
      <c r="H10092" s="125">
        <v>0.01</v>
      </c>
      <c r="I10092" s="564"/>
      <c r="J10092" s="377">
        <f t="shared" si="327"/>
        <v>0</v>
      </c>
      <c r="K10092" s="555">
        <f t="shared" si="331"/>
        <v>0</v>
      </c>
      <c r="L10092" s="16"/>
    </row>
    <row r="10093" spans="2:12" ht="12.75" hidden="1" customHeight="1">
      <c r="B10093" s="1186"/>
      <c r="C10093" s="1195"/>
      <c r="D10093" s="465">
        <v>70</v>
      </c>
      <c r="E10093" s="1156"/>
      <c r="F10093" s="1157"/>
      <c r="G10093" s="1158"/>
      <c r="H10093" s="125">
        <v>0.01</v>
      </c>
      <c r="I10093" s="564"/>
      <c r="J10093" s="377">
        <f t="shared" ref="J10093:J10156" si="332">$I$11027*H10093</f>
        <v>0</v>
      </c>
      <c r="K10093" s="555">
        <f t="shared" si="331"/>
        <v>0</v>
      </c>
      <c r="L10093" s="16"/>
    </row>
    <row r="10094" spans="2:12" ht="12.75" hidden="1" customHeight="1">
      <c r="B10094" s="1186"/>
      <c r="C10094" s="1195"/>
      <c r="D10094" s="465">
        <v>71</v>
      </c>
      <c r="E10094" s="1156"/>
      <c r="F10094" s="1157"/>
      <c r="G10094" s="1158"/>
      <c r="H10094" s="125">
        <v>0.01</v>
      </c>
      <c r="I10094" s="564"/>
      <c r="J10094" s="377">
        <f t="shared" si="332"/>
        <v>0</v>
      </c>
      <c r="K10094" s="555">
        <f t="shared" si="331"/>
        <v>0</v>
      </c>
      <c r="L10094" s="16"/>
    </row>
    <row r="10095" spans="2:12" ht="12.75" hidden="1" customHeight="1">
      <c r="B10095" s="1186"/>
      <c r="C10095" s="1195"/>
      <c r="D10095" s="465">
        <v>72</v>
      </c>
      <c r="E10095" s="1156"/>
      <c r="F10095" s="1157"/>
      <c r="G10095" s="1158"/>
      <c r="H10095" s="125">
        <v>0.01</v>
      </c>
      <c r="I10095" s="564"/>
      <c r="J10095" s="377">
        <f t="shared" si="332"/>
        <v>0</v>
      </c>
      <c r="K10095" s="555">
        <f t="shared" si="331"/>
        <v>0</v>
      </c>
      <c r="L10095" s="16"/>
    </row>
    <row r="10096" spans="2:12" ht="12.75" hidden="1" customHeight="1">
      <c r="B10096" s="1186"/>
      <c r="C10096" s="1195"/>
      <c r="D10096" s="465">
        <v>73</v>
      </c>
      <c r="E10096" s="1156"/>
      <c r="F10096" s="1157"/>
      <c r="G10096" s="1158"/>
      <c r="H10096" s="125">
        <v>0.01</v>
      </c>
      <c r="I10096" s="564"/>
      <c r="J10096" s="377">
        <f t="shared" si="332"/>
        <v>0</v>
      </c>
      <c r="K10096" s="555">
        <f t="shared" si="331"/>
        <v>0</v>
      </c>
      <c r="L10096" s="16"/>
    </row>
    <row r="10097" spans="2:12" ht="12.75" hidden="1" customHeight="1">
      <c r="B10097" s="1186"/>
      <c r="C10097" s="1195"/>
      <c r="D10097" s="465">
        <v>74</v>
      </c>
      <c r="E10097" s="1156"/>
      <c r="F10097" s="1157"/>
      <c r="G10097" s="1158"/>
      <c r="H10097" s="125">
        <v>0.01</v>
      </c>
      <c r="I10097" s="564"/>
      <c r="J10097" s="377">
        <f t="shared" si="332"/>
        <v>0</v>
      </c>
      <c r="K10097" s="555">
        <f t="shared" si="331"/>
        <v>0</v>
      </c>
      <c r="L10097" s="16"/>
    </row>
    <row r="10098" spans="2:12" ht="12.75" hidden="1" customHeight="1">
      <c r="B10098" s="1186"/>
      <c r="C10098" s="1195"/>
      <c r="D10098" s="465">
        <v>75</v>
      </c>
      <c r="E10098" s="1156"/>
      <c r="F10098" s="1157"/>
      <c r="G10098" s="1158"/>
      <c r="H10098" s="125">
        <v>0.01</v>
      </c>
      <c r="I10098" s="564"/>
      <c r="J10098" s="377">
        <f t="shared" si="332"/>
        <v>0</v>
      </c>
      <c r="K10098" s="555">
        <f t="shared" si="331"/>
        <v>0</v>
      </c>
      <c r="L10098" s="16"/>
    </row>
    <row r="10099" spans="2:12" ht="12.75" hidden="1" customHeight="1">
      <c r="B10099" s="1186"/>
      <c r="C10099" s="1195"/>
      <c r="D10099" s="465">
        <v>76</v>
      </c>
      <c r="E10099" s="1156"/>
      <c r="F10099" s="1157"/>
      <c r="G10099" s="1158"/>
      <c r="H10099" s="125">
        <v>0.01</v>
      </c>
      <c r="I10099" s="564"/>
      <c r="J10099" s="377">
        <f t="shared" si="332"/>
        <v>0</v>
      </c>
      <c r="K10099" s="555">
        <f t="shared" si="331"/>
        <v>0</v>
      </c>
      <c r="L10099" s="16"/>
    </row>
    <row r="10100" spans="2:12" ht="12.75" hidden="1" customHeight="1">
      <c r="B10100" s="1186"/>
      <c r="C10100" s="1195"/>
      <c r="D10100" s="465">
        <v>77</v>
      </c>
      <c r="E10100" s="1156"/>
      <c r="F10100" s="1157"/>
      <c r="G10100" s="1158"/>
      <c r="H10100" s="125">
        <v>0.01</v>
      </c>
      <c r="I10100" s="564"/>
      <c r="J10100" s="377">
        <f t="shared" si="332"/>
        <v>0</v>
      </c>
      <c r="K10100" s="555">
        <f t="shared" si="331"/>
        <v>0</v>
      </c>
      <c r="L10100" s="16"/>
    </row>
    <row r="10101" spans="2:12" ht="12.75" hidden="1" customHeight="1">
      <c r="B10101" s="1186"/>
      <c r="C10101" s="1195"/>
      <c r="D10101" s="465">
        <v>78</v>
      </c>
      <c r="E10101" s="1156"/>
      <c r="F10101" s="1157"/>
      <c r="G10101" s="1158"/>
      <c r="H10101" s="125">
        <v>0.01</v>
      </c>
      <c r="I10101" s="564"/>
      <c r="J10101" s="377">
        <f t="shared" si="332"/>
        <v>0</v>
      </c>
      <c r="K10101" s="555">
        <f t="shared" si="331"/>
        <v>0</v>
      </c>
      <c r="L10101" s="16"/>
    </row>
    <row r="10102" spans="2:12" ht="12.75" hidden="1" customHeight="1">
      <c r="B10102" s="1186"/>
      <c r="C10102" s="1195"/>
      <c r="D10102" s="465">
        <v>79</v>
      </c>
      <c r="E10102" s="1156"/>
      <c r="F10102" s="1157"/>
      <c r="G10102" s="1158"/>
      <c r="H10102" s="125">
        <v>0.01</v>
      </c>
      <c r="I10102" s="564"/>
      <c r="J10102" s="377">
        <f t="shared" si="332"/>
        <v>0</v>
      </c>
      <c r="K10102" s="555">
        <f t="shared" si="331"/>
        <v>0</v>
      </c>
      <c r="L10102" s="16"/>
    </row>
    <row r="10103" spans="2:12" ht="12.75" hidden="1" customHeight="1">
      <c r="B10103" s="1186"/>
      <c r="C10103" s="1195"/>
      <c r="D10103" s="465">
        <v>80</v>
      </c>
      <c r="E10103" s="1156"/>
      <c r="F10103" s="1157"/>
      <c r="G10103" s="1158"/>
      <c r="H10103" s="125">
        <v>0.01</v>
      </c>
      <c r="I10103" s="564"/>
      <c r="J10103" s="377">
        <f t="shared" si="332"/>
        <v>0</v>
      </c>
      <c r="K10103" s="555">
        <f t="shared" si="331"/>
        <v>0</v>
      </c>
      <c r="L10103" s="16"/>
    </row>
    <row r="10104" spans="2:12" ht="12.75" hidden="1" customHeight="1">
      <c r="B10104" s="1186"/>
      <c r="C10104" s="1195"/>
      <c r="D10104" s="465">
        <v>81</v>
      </c>
      <c r="E10104" s="1156"/>
      <c r="F10104" s="1157"/>
      <c r="G10104" s="1158"/>
      <c r="H10104" s="125">
        <v>0.01</v>
      </c>
      <c r="I10104" s="564"/>
      <c r="J10104" s="377">
        <f t="shared" si="332"/>
        <v>0</v>
      </c>
      <c r="K10104" s="555">
        <f t="shared" si="331"/>
        <v>0</v>
      </c>
      <c r="L10104" s="16"/>
    </row>
    <row r="10105" spans="2:12" ht="12.75" hidden="1" customHeight="1">
      <c r="B10105" s="1186"/>
      <c r="C10105" s="1195"/>
      <c r="D10105" s="465">
        <v>82</v>
      </c>
      <c r="E10105" s="1156"/>
      <c r="F10105" s="1157"/>
      <c r="G10105" s="1158"/>
      <c r="H10105" s="125">
        <v>0.01</v>
      </c>
      <c r="I10105" s="564"/>
      <c r="J10105" s="377">
        <f t="shared" si="332"/>
        <v>0</v>
      </c>
      <c r="K10105" s="555">
        <f t="shared" si="331"/>
        <v>0</v>
      </c>
      <c r="L10105" s="16"/>
    </row>
    <row r="10106" spans="2:12" ht="12.75" hidden="1" customHeight="1">
      <c r="B10106" s="1186"/>
      <c r="C10106" s="1195"/>
      <c r="D10106" s="465">
        <v>83</v>
      </c>
      <c r="E10106" s="1156"/>
      <c r="F10106" s="1157"/>
      <c r="G10106" s="1158"/>
      <c r="H10106" s="125">
        <v>0.01</v>
      </c>
      <c r="I10106" s="564"/>
      <c r="J10106" s="377">
        <f t="shared" si="332"/>
        <v>0</v>
      </c>
      <c r="K10106" s="555">
        <f t="shared" si="331"/>
        <v>0</v>
      </c>
      <c r="L10106" s="16"/>
    </row>
    <row r="10107" spans="2:12" ht="12.75" hidden="1" customHeight="1">
      <c r="B10107" s="1186"/>
      <c r="C10107" s="1195"/>
      <c r="D10107" s="465">
        <v>84</v>
      </c>
      <c r="E10107" s="1156"/>
      <c r="F10107" s="1157"/>
      <c r="G10107" s="1158"/>
      <c r="H10107" s="125">
        <v>0.01</v>
      </c>
      <c r="I10107" s="564"/>
      <c r="J10107" s="377">
        <f t="shared" si="332"/>
        <v>0</v>
      </c>
      <c r="K10107" s="555">
        <f t="shared" si="331"/>
        <v>0</v>
      </c>
      <c r="L10107" s="16"/>
    </row>
    <row r="10108" spans="2:12" ht="12.75" hidden="1" customHeight="1">
      <c r="B10108" s="1186"/>
      <c r="C10108" s="1195"/>
      <c r="D10108" s="465">
        <v>85</v>
      </c>
      <c r="E10108" s="1156"/>
      <c r="F10108" s="1157"/>
      <c r="G10108" s="1158"/>
      <c r="H10108" s="125">
        <v>0.01</v>
      </c>
      <c r="I10108" s="564"/>
      <c r="J10108" s="377">
        <f t="shared" si="332"/>
        <v>0</v>
      </c>
      <c r="K10108" s="555">
        <f t="shared" si="331"/>
        <v>0</v>
      </c>
      <c r="L10108" s="16"/>
    </row>
    <row r="10109" spans="2:12" ht="12.75" hidden="1" customHeight="1">
      <c r="B10109" s="1186"/>
      <c r="C10109" s="1195"/>
      <c r="D10109" s="465">
        <v>86</v>
      </c>
      <c r="E10109" s="1156"/>
      <c r="F10109" s="1157"/>
      <c r="G10109" s="1158"/>
      <c r="H10109" s="125">
        <v>0.01</v>
      </c>
      <c r="I10109" s="564"/>
      <c r="J10109" s="377">
        <f t="shared" si="332"/>
        <v>0</v>
      </c>
      <c r="K10109" s="555">
        <f t="shared" si="331"/>
        <v>0</v>
      </c>
      <c r="L10109" s="16"/>
    </row>
    <row r="10110" spans="2:12" ht="12.75" hidden="1" customHeight="1">
      <c r="B10110" s="1186"/>
      <c r="C10110" s="1195"/>
      <c r="D10110" s="465">
        <v>87</v>
      </c>
      <c r="E10110" s="1156"/>
      <c r="F10110" s="1157"/>
      <c r="G10110" s="1158"/>
      <c r="H10110" s="125">
        <v>0.01</v>
      </c>
      <c r="I10110" s="564"/>
      <c r="J10110" s="377">
        <f t="shared" si="332"/>
        <v>0</v>
      </c>
      <c r="K10110" s="555">
        <f t="shared" si="331"/>
        <v>0</v>
      </c>
      <c r="L10110" s="16"/>
    </row>
    <row r="10111" spans="2:12" ht="12.75" hidden="1" customHeight="1">
      <c r="B10111" s="1186"/>
      <c r="C10111" s="1195"/>
      <c r="D10111" s="465">
        <v>88</v>
      </c>
      <c r="E10111" s="1156"/>
      <c r="F10111" s="1157"/>
      <c r="G10111" s="1158"/>
      <c r="H10111" s="125">
        <v>0.01</v>
      </c>
      <c r="I10111" s="564"/>
      <c r="J10111" s="377">
        <f t="shared" si="332"/>
        <v>0</v>
      </c>
      <c r="K10111" s="555">
        <f t="shared" si="331"/>
        <v>0</v>
      </c>
      <c r="L10111" s="16"/>
    </row>
    <row r="10112" spans="2:12" ht="12.75" hidden="1" customHeight="1">
      <c r="B10112" s="1186"/>
      <c r="C10112" s="1195"/>
      <c r="D10112" s="465">
        <v>89</v>
      </c>
      <c r="E10112" s="1156"/>
      <c r="F10112" s="1157"/>
      <c r="G10112" s="1158"/>
      <c r="H10112" s="125">
        <v>0.01</v>
      </c>
      <c r="I10112" s="564"/>
      <c r="J10112" s="377">
        <f t="shared" si="332"/>
        <v>0</v>
      </c>
      <c r="K10112" s="555">
        <f t="shared" si="331"/>
        <v>0</v>
      </c>
      <c r="L10112" s="16"/>
    </row>
    <row r="10113" spans="2:13" ht="12.75" hidden="1" customHeight="1">
      <c r="B10113" s="1186"/>
      <c r="C10113" s="1195"/>
      <c r="D10113" s="465">
        <v>90</v>
      </c>
      <c r="E10113" s="1156"/>
      <c r="F10113" s="1157"/>
      <c r="G10113" s="1158"/>
      <c r="H10113" s="125">
        <v>0.01</v>
      </c>
      <c r="I10113" s="564"/>
      <c r="J10113" s="377">
        <f t="shared" si="332"/>
        <v>0</v>
      </c>
      <c r="K10113" s="555">
        <f t="shared" si="331"/>
        <v>0</v>
      </c>
      <c r="L10113" s="16"/>
    </row>
    <row r="10114" spans="2:13" ht="12.75" hidden="1" customHeight="1">
      <c r="B10114" s="1186"/>
      <c r="C10114" s="1195"/>
      <c r="D10114" s="465">
        <v>91</v>
      </c>
      <c r="E10114" s="1156"/>
      <c r="F10114" s="1157"/>
      <c r="G10114" s="1158"/>
      <c r="H10114" s="125">
        <v>0.01</v>
      </c>
      <c r="I10114" s="564"/>
      <c r="J10114" s="377">
        <f t="shared" si="332"/>
        <v>0</v>
      </c>
      <c r="K10114" s="555">
        <f t="shared" si="331"/>
        <v>0</v>
      </c>
      <c r="L10114" s="16"/>
    </row>
    <row r="10115" spans="2:13" ht="12.75" hidden="1" customHeight="1">
      <c r="B10115" s="1186"/>
      <c r="C10115" s="1195"/>
      <c r="D10115" s="465">
        <v>92</v>
      </c>
      <c r="E10115" s="1156"/>
      <c r="F10115" s="1157"/>
      <c r="G10115" s="1158"/>
      <c r="H10115" s="125">
        <v>0.01</v>
      </c>
      <c r="I10115" s="564"/>
      <c r="J10115" s="377">
        <f t="shared" si="332"/>
        <v>0</v>
      </c>
      <c r="K10115" s="555">
        <f t="shared" si="331"/>
        <v>0</v>
      </c>
      <c r="L10115" s="16"/>
    </row>
    <row r="10116" spans="2:13" ht="12.75" hidden="1" customHeight="1">
      <c r="B10116" s="1186"/>
      <c r="C10116" s="1195"/>
      <c r="D10116" s="465">
        <v>93</v>
      </c>
      <c r="E10116" s="1156"/>
      <c r="F10116" s="1157"/>
      <c r="G10116" s="1158"/>
      <c r="H10116" s="125">
        <v>0.01</v>
      </c>
      <c r="I10116" s="564"/>
      <c r="J10116" s="377">
        <f t="shared" si="332"/>
        <v>0</v>
      </c>
      <c r="K10116" s="555">
        <f t="shared" si="331"/>
        <v>0</v>
      </c>
      <c r="L10116" s="16"/>
    </row>
    <row r="10117" spans="2:13" ht="12.75" hidden="1" customHeight="1">
      <c r="B10117" s="1186"/>
      <c r="C10117" s="1195"/>
      <c r="D10117" s="465">
        <v>94</v>
      </c>
      <c r="E10117" s="1156"/>
      <c r="F10117" s="1157"/>
      <c r="G10117" s="1158"/>
      <c r="H10117" s="125">
        <v>0.01</v>
      </c>
      <c r="I10117" s="564"/>
      <c r="J10117" s="377">
        <f t="shared" si="332"/>
        <v>0</v>
      </c>
      <c r="K10117" s="555">
        <f t="shared" si="331"/>
        <v>0</v>
      </c>
      <c r="L10117" s="16"/>
    </row>
    <row r="10118" spans="2:13" ht="12.75" hidden="1" customHeight="1">
      <c r="B10118" s="1186"/>
      <c r="C10118" s="1195"/>
      <c r="D10118" s="465">
        <v>95</v>
      </c>
      <c r="E10118" s="1156"/>
      <c r="F10118" s="1157"/>
      <c r="G10118" s="1158"/>
      <c r="H10118" s="125">
        <v>0.01</v>
      </c>
      <c r="I10118" s="564"/>
      <c r="J10118" s="377">
        <f t="shared" si="332"/>
        <v>0</v>
      </c>
      <c r="K10118" s="555">
        <f t="shared" si="331"/>
        <v>0</v>
      </c>
      <c r="L10118" s="16"/>
    </row>
    <row r="10119" spans="2:13" s="181" customFormat="1" ht="12.75" hidden="1" customHeight="1">
      <c r="B10119" s="1186"/>
      <c r="C10119" s="1195"/>
      <c r="D10119" s="465">
        <v>96</v>
      </c>
      <c r="E10119" s="1156"/>
      <c r="F10119" s="1157"/>
      <c r="G10119" s="1158"/>
      <c r="H10119" s="468">
        <v>0.01</v>
      </c>
      <c r="I10119" s="564"/>
      <c r="J10119" s="377">
        <f t="shared" si="332"/>
        <v>0</v>
      </c>
      <c r="K10119" s="557">
        <f t="shared" si="331"/>
        <v>0</v>
      </c>
      <c r="L10119" s="113"/>
      <c r="M10119" s="113"/>
    </row>
    <row r="10120" spans="2:13" s="181" customFormat="1" ht="12.75" hidden="1" customHeight="1">
      <c r="B10120" s="1186"/>
      <c r="C10120" s="1195"/>
      <c r="D10120" s="465">
        <v>97</v>
      </c>
      <c r="E10120" s="1156"/>
      <c r="F10120" s="1157"/>
      <c r="G10120" s="1158"/>
      <c r="H10120" s="468">
        <v>0.01</v>
      </c>
      <c r="I10120" s="564"/>
      <c r="J10120" s="377">
        <f t="shared" si="332"/>
        <v>0</v>
      </c>
      <c r="K10120" s="557">
        <f t="shared" si="331"/>
        <v>0</v>
      </c>
      <c r="L10120" s="113"/>
      <c r="M10120" s="113"/>
    </row>
    <row r="10121" spans="2:13" s="181" customFormat="1" ht="12.75" hidden="1" customHeight="1">
      <c r="B10121" s="1186"/>
      <c r="C10121" s="1195"/>
      <c r="D10121" s="465">
        <v>98</v>
      </c>
      <c r="E10121" s="1156"/>
      <c r="F10121" s="1157"/>
      <c r="G10121" s="1158"/>
      <c r="H10121" s="468">
        <v>0.01</v>
      </c>
      <c r="I10121" s="564"/>
      <c r="J10121" s="377">
        <f t="shared" si="332"/>
        <v>0</v>
      </c>
      <c r="K10121" s="557">
        <f t="shared" si="331"/>
        <v>0</v>
      </c>
      <c r="L10121" s="113"/>
      <c r="M10121" s="113"/>
    </row>
    <row r="10122" spans="2:13" s="181" customFormat="1" ht="12.75" hidden="1" customHeight="1">
      <c r="B10122" s="1186"/>
      <c r="C10122" s="1195"/>
      <c r="D10122" s="465">
        <v>99</v>
      </c>
      <c r="E10122" s="1156"/>
      <c r="F10122" s="1157"/>
      <c r="G10122" s="1158"/>
      <c r="H10122" s="468">
        <v>0.01</v>
      </c>
      <c r="I10122" s="564"/>
      <c r="J10122" s="377">
        <f t="shared" si="332"/>
        <v>0</v>
      </c>
      <c r="K10122" s="557">
        <f t="shared" si="331"/>
        <v>0</v>
      </c>
      <c r="L10122" s="113"/>
      <c r="M10122" s="113"/>
    </row>
    <row r="10123" spans="2:13" s="181" customFormat="1" ht="12.75" hidden="1" customHeight="1">
      <c r="B10123" s="1186"/>
      <c r="C10123" s="1195"/>
      <c r="D10123" s="465">
        <v>100</v>
      </c>
      <c r="E10123" s="1156"/>
      <c r="F10123" s="1157"/>
      <c r="G10123" s="1158"/>
      <c r="H10123" s="468">
        <v>0.01</v>
      </c>
      <c r="I10123" s="564"/>
      <c r="J10123" s="377">
        <f t="shared" si="332"/>
        <v>0</v>
      </c>
      <c r="K10123" s="557">
        <f t="shared" si="331"/>
        <v>0</v>
      </c>
      <c r="L10123" s="113"/>
      <c r="M10123" s="113"/>
    </row>
    <row r="10124" spans="2:13" s="181" customFormat="1" ht="12.75" hidden="1" customHeight="1">
      <c r="B10124" s="1186"/>
      <c r="C10124" s="1195"/>
      <c r="D10124" s="465">
        <v>101</v>
      </c>
      <c r="E10124" s="1156"/>
      <c r="F10124" s="1157"/>
      <c r="G10124" s="1158"/>
      <c r="H10124" s="468">
        <v>0.01</v>
      </c>
      <c r="I10124" s="564"/>
      <c r="J10124" s="377">
        <f t="shared" si="332"/>
        <v>0</v>
      </c>
      <c r="K10124" s="557">
        <f t="shared" si="331"/>
        <v>0</v>
      </c>
      <c r="L10124" s="113"/>
      <c r="M10124" s="113"/>
    </row>
    <row r="10125" spans="2:13" s="181" customFormat="1" ht="12.75" hidden="1" customHeight="1">
      <c r="B10125" s="1186"/>
      <c r="C10125" s="1195"/>
      <c r="D10125" s="465">
        <v>102</v>
      </c>
      <c r="E10125" s="1156"/>
      <c r="F10125" s="1157"/>
      <c r="G10125" s="1158"/>
      <c r="H10125" s="468">
        <v>0.01</v>
      </c>
      <c r="I10125" s="564"/>
      <c r="J10125" s="377">
        <f t="shared" si="332"/>
        <v>0</v>
      </c>
      <c r="K10125" s="557">
        <f t="shared" si="331"/>
        <v>0</v>
      </c>
      <c r="L10125" s="113"/>
      <c r="M10125" s="113"/>
    </row>
    <row r="10126" spans="2:13" s="181" customFormat="1" ht="12.75" hidden="1" customHeight="1">
      <c r="B10126" s="1186"/>
      <c r="C10126" s="1195"/>
      <c r="D10126" s="465">
        <v>103</v>
      </c>
      <c r="E10126" s="1156"/>
      <c r="F10126" s="1157"/>
      <c r="G10126" s="1158"/>
      <c r="H10126" s="468">
        <v>0.01</v>
      </c>
      <c r="I10126" s="564"/>
      <c r="J10126" s="377">
        <f t="shared" si="332"/>
        <v>0</v>
      </c>
      <c r="K10126" s="557">
        <f t="shared" si="331"/>
        <v>0</v>
      </c>
      <c r="L10126" s="113"/>
      <c r="M10126" s="113"/>
    </row>
    <row r="10127" spans="2:13" s="181" customFormat="1" ht="12.75" hidden="1" customHeight="1">
      <c r="B10127" s="1186"/>
      <c r="C10127" s="1195"/>
      <c r="D10127" s="465">
        <v>104</v>
      </c>
      <c r="E10127" s="1156"/>
      <c r="F10127" s="1157"/>
      <c r="G10127" s="1158"/>
      <c r="H10127" s="468">
        <v>0.01</v>
      </c>
      <c r="I10127" s="564"/>
      <c r="J10127" s="377">
        <f t="shared" si="332"/>
        <v>0</v>
      </c>
      <c r="K10127" s="557">
        <f t="shared" si="331"/>
        <v>0</v>
      </c>
      <c r="L10127" s="113"/>
      <c r="M10127" s="113"/>
    </row>
    <row r="10128" spans="2:13" s="181" customFormat="1" ht="12.75" hidden="1" customHeight="1">
      <c r="B10128" s="1186"/>
      <c r="C10128" s="1195"/>
      <c r="D10128" s="465">
        <v>105</v>
      </c>
      <c r="E10128" s="1156"/>
      <c r="F10128" s="1157"/>
      <c r="G10128" s="1158"/>
      <c r="H10128" s="468">
        <v>0.01</v>
      </c>
      <c r="I10128" s="564"/>
      <c r="J10128" s="377">
        <f t="shared" si="332"/>
        <v>0</v>
      </c>
      <c r="K10128" s="557">
        <f t="shared" si="331"/>
        <v>0</v>
      </c>
      <c r="L10128" s="113"/>
      <c r="M10128" s="113"/>
    </row>
    <row r="10129" spans="2:13" s="181" customFormat="1" ht="12.75" hidden="1" customHeight="1">
      <c r="B10129" s="1186"/>
      <c r="C10129" s="1195"/>
      <c r="D10129" s="465">
        <v>106</v>
      </c>
      <c r="E10129" s="1156"/>
      <c r="F10129" s="1157"/>
      <c r="G10129" s="1158"/>
      <c r="H10129" s="468">
        <v>0.01</v>
      </c>
      <c r="I10129" s="564"/>
      <c r="J10129" s="377">
        <f t="shared" si="332"/>
        <v>0</v>
      </c>
      <c r="K10129" s="557">
        <f t="shared" si="331"/>
        <v>0</v>
      </c>
      <c r="L10129" s="113"/>
      <c r="M10129" s="113"/>
    </row>
    <row r="10130" spans="2:13" s="181" customFormat="1" ht="12.75" hidden="1" customHeight="1">
      <c r="B10130" s="1186"/>
      <c r="C10130" s="1195"/>
      <c r="D10130" s="465">
        <v>107</v>
      </c>
      <c r="E10130" s="1156"/>
      <c r="F10130" s="1157"/>
      <c r="G10130" s="1158"/>
      <c r="H10130" s="468">
        <v>0.01</v>
      </c>
      <c r="I10130" s="564"/>
      <c r="J10130" s="377">
        <f t="shared" si="332"/>
        <v>0</v>
      </c>
      <c r="K10130" s="557">
        <f t="shared" si="331"/>
        <v>0</v>
      </c>
      <c r="L10130" s="113"/>
      <c r="M10130" s="113"/>
    </row>
    <row r="10131" spans="2:13" s="181" customFormat="1" ht="12.75" hidden="1" customHeight="1">
      <c r="B10131" s="1186"/>
      <c r="C10131" s="1195"/>
      <c r="D10131" s="465">
        <v>108</v>
      </c>
      <c r="E10131" s="1156"/>
      <c r="F10131" s="1157"/>
      <c r="G10131" s="1158"/>
      <c r="H10131" s="468">
        <v>0.01</v>
      </c>
      <c r="I10131" s="564"/>
      <c r="J10131" s="377">
        <f t="shared" si="332"/>
        <v>0</v>
      </c>
      <c r="K10131" s="557">
        <f t="shared" si="331"/>
        <v>0</v>
      </c>
      <c r="L10131" s="113"/>
      <c r="M10131" s="113"/>
    </row>
    <row r="10132" spans="2:13" s="181" customFormat="1" ht="12.75" hidden="1" customHeight="1">
      <c r="B10132" s="1186"/>
      <c r="C10132" s="1195"/>
      <c r="D10132" s="465">
        <v>109</v>
      </c>
      <c r="E10132" s="1156"/>
      <c r="F10132" s="1157"/>
      <c r="G10132" s="1158"/>
      <c r="H10132" s="468">
        <v>0.01</v>
      </c>
      <c r="I10132" s="564"/>
      <c r="J10132" s="377">
        <f t="shared" si="332"/>
        <v>0</v>
      </c>
      <c r="K10132" s="557">
        <f t="shared" si="331"/>
        <v>0</v>
      </c>
      <c r="L10132" s="113"/>
      <c r="M10132" s="113"/>
    </row>
    <row r="10133" spans="2:13" s="181" customFormat="1" ht="12.75" hidden="1" customHeight="1">
      <c r="B10133" s="1186"/>
      <c r="C10133" s="1195"/>
      <c r="D10133" s="465">
        <v>110</v>
      </c>
      <c r="E10133" s="1156"/>
      <c r="F10133" s="1157"/>
      <c r="G10133" s="1158"/>
      <c r="H10133" s="468">
        <v>0.01</v>
      </c>
      <c r="I10133" s="564"/>
      <c r="J10133" s="377">
        <f t="shared" si="332"/>
        <v>0</v>
      </c>
      <c r="K10133" s="557">
        <f t="shared" si="331"/>
        <v>0</v>
      </c>
      <c r="L10133" s="113"/>
      <c r="M10133" s="113"/>
    </row>
    <row r="10134" spans="2:13" s="181" customFormat="1" ht="12.75" hidden="1" customHeight="1">
      <c r="B10134" s="1186"/>
      <c r="C10134" s="1195"/>
      <c r="D10134" s="465">
        <v>111</v>
      </c>
      <c r="E10134" s="1156"/>
      <c r="F10134" s="1157"/>
      <c r="G10134" s="1158"/>
      <c r="H10134" s="468">
        <v>0.01</v>
      </c>
      <c r="I10134" s="564"/>
      <c r="J10134" s="377">
        <f t="shared" si="332"/>
        <v>0</v>
      </c>
      <c r="K10134" s="557">
        <f t="shared" si="331"/>
        <v>0</v>
      </c>
      <c r="L10134" s="113"/>
      <c r="M10134" s="113"/>
    </row>
    <row r="10135" spans="2:13" s="181" customFormat="1" ht="12.75" hidden="1" customHeight="1">
      <c r="B10135" s="1186"/>
      <c r="C10135" s="1195"/>
      <c r="D10135" s="465">
        <v>112</v>
      </c>
      <c r="E10135" s="1156"/>
      <c r="F10135" s="1157"/>
      <c r="G10135" s="1158"/>
      <c r="H10135" s="468">
        <v>0.01</v>
      </c>
      <c r="I10135" s="564"/>
      <c r="J10135" s="377">
        <f t="shared" si="332"/>
        <v>0</v>
      </c>
      <c r="K10135" s="557">
        <f t="shared" si="331"/>
        <v>0</v>
      </c>
      <c r="L10135" s="113"/>
      <c r="M10135" s="113"/>
    </row>
    <row r="10136" spans="2:13" s="181" customFormat="1" ht="12.75" hidden="1" customHeight="1">
      <c r="B10136" s="1186"/>
      <c r="C10136" s="1195"/>
      <c r="D10136" s="465">
        <v>113</v>
      </c>
      <c r="E10136" s="1156"/>
      <c r="F10136" s="1157"/>
      <c r="G10136" s="1158"/>
      <c r="H10136" s="468">
        <v>0.01</v>
      </c>
      <c r="I10136" s="564"/>
      <c r="J10136" s="377">
        <f t="shared" si="332"/>
        <v>0</v>
      </c>
      <c r="K10136" s="557">
        <f t="shared" si="331"/>
        <v>0</v>
      </c>
      <c r="L10136" s="113"/>
      <c r="M10136" s="113"/>
    </row>
    <row r="10137" spans="2:13" s="181" customFormat="1" ht="12.75" hidden="1" customHeight="1">
      <c r="B10137" s="1186"/>
      <c r="C10137" s="1195"/>
      <c r="D10137" s="465">
        <v>114</v>
      </c>
      <c r="E10137" s="1156"/>
      <c r="F10137" s="1157"/>
      <c r="G10137" s="1158"/>
      <c r="H10137" s="468">
        <v>0.01</v>
      </c>
      <c r="I10137" s="564"/>
      <c r="J10137" s="377">
        <f t="shared" si="332"/>
        <v>0</v>
      </c>
      <c r="K10137" s="557">
        <f t="shared" si="331"/>
        <v>0</v>
      </c>
      <c r="L10137" s="113"/>
      <c r="M10137" s="113"/>
    </row>
    <row r="10138" spans="2:13" s="181" customFormat="1" ht="12.75" hidden="1" customHeight="1">
      <c r="B10138" s="1186"/>
      <c r="C10138" s="1195"/>
      <c r="D10138" s="465">
        <v>115</v>
      </c>
      <c r="E10138" s="1156"/>
      <c r="F10138" s="1157"/>
      <c r="G10138" s="1158"/>
      <c r="H10138" s="468">
        <v>0.01</v>
      </c>
      <c r="I10138" s="564"/>
      <c r="J10138" s="377">
        <f t="shared" si="332"/>
        <v>0</v>
      </c>
      <c r="K10138" s="557">
        <f t="shared" si="331"/>
        <v>0</v>
      </c>
      <c r="L10138" s="113"/>
      <c r="M10138" s="113"/>
    </row>
    <row r="10139" spans="2:13" s="181" customFormat="1" ht="12.75" hidden="1" customHeight="1">
      <c r="B10139" s="1186"/>
      <c r="C10139" s="1195"/>
      <c r="D10139" s="465">
        <v>116</v>
      </c>
      <c r="E10139" s="1156"/>
      <c r="F10139" s="1157"/>
      <c r="G10139" s="1158"/>
      <c r="H10139" s="468">
        <v>0.01</v>
      </c>
      <c r="I10139" s="564"/>
      <c r="J10139" s="377">
        <f t="shared" si="332"/>
        <v>0</v>
      </c>
      <c r="K10139" s="557">
        <f t="shared" si="331"/>
        <v>0</v>
      </c>
      <c r="L10139" s="113"/>
      <c r="M10139" s="113"/>
    </row>
    <row r="10140" spans="2:13" s="181" customFormat="1" ht="12.75" hidden="1" customHeight="1">
      <c r="B10140" s="1186"/>
      <c r="C10140" s="1195"/>
      <c r="D10140" s="465">
        <v>117</v>
      </c>
      <c r="E10140" s="1156"/>
      <c r="F10140" s="1157"/>
      <c r="G10140" s="1158"/>
      <c r="H10140" s="468">
        <v>0.01</v>
      </c>
      <c r="I10140" s="564"/>
      <c r="J10140" s="377">
        <f t="shared" si="332"/>
        <v>0</v>
      </c>
      <c r="K10140" s="557">
        <f t="shared" si="331"/>
        <v>0</v>
      </c>
      <c r="L10140" s="113"/>
      <c r="M10140" s="113"/>
    </row>
    <row r="10141" spans="2:13" s="181" customFormat="1" ht="12.75" hidden="1" customHeight="1">
      <c r="B10141" s="1186"/>
      <c r="C10141" s="1195"/>
      <c r="D10141" s="465">
        <v>118</v>
      </c>
      <c r="E10141" s="1156"/>
      <c r="F10141" s="1157"/>
      <c r="G10141" s="1158"/>
      <c r="H10141" s="468">
        <v>0.01</v>
      </c>
      <c r="I10141" s="564"/>
      <c r="J10141" s="377">
        <f t="shared" si="332"/>
        <v>0</v>
      </c>
      <c r="K10141" s="557">
        <f t="shared" si="331"/>
        <v>0</v>
      </c>
      <c r="L10141" s="113"/>
      <c r="M10141" s="113"/>
    </row>
    <row r="10142" spans="2:13" s="181" customFormat="1" ht="12.75" hidden="1" customHeight="1">
      <c r="B10142" s="1186"/>
      <c r="C10142" s="1195"/>
      <c r="D10142" s="465">
        <v>119</v>
      </c>
      <c r="E10142" s="1156"/>
      <c r="F10142" s="1157"/>
      <c r="G10142" s="1158"/>
      <c r="H10142" s="468">
        <v>0.01</v>
      </c>
      <c r="I10142" s="564"/>
      <c r="J10142" s="377">
        <f t="shared" si="332"/>
        <v>0</v>
      </c>
      <c r="K10142" s="557">
        <f t="shared" si="331"/>
        <v>0</v>
      </c>
      <c r="L10142" s="113"/>
      <c r="M10142" s="113"/>
    </row>
    <row r="10143" spans="2:13" s="181" customFormat="1" ht="12.75" hidden="1" customHeight="1">
      <c r="B10143" s="1186"/>
      <c r="C10143" s="1195"/>
      <c r="D10143" s="465">
        <v>120</v>
      </c>
      <c r="E10143" s="1156"/>
      <c r="F10143" s="1157"/>
      <c r="G10143" s="1158"/>
      <c r="H10143" s="468">
        <v>0.01</v>
      </c>
      <c r="I10143" s="564"/>
      <c r="J10143" s="377">
        <f t="shared" si="332"/>
        <v>0</v>
      </c>
      <c r="K10143" s="557">
        <f t="shared" si="331"/>
        <v>0</v>
      </c>
      <c r="L10143" s="113"/>
      <c r="M10143" s="113"/>
    </row>
    <row r="10144" spans="2:13" s="181" customFormat="1" ht="12.75" hidden="1" customHeight="1">
      <c r="B10144" s="1186"/>
      <c r="C10144" s="1195"/>
      <c r="D10144" s="465">
        <v>121</v>
      </c>
      <c r="E10144" s="1156"/>
      <c r="F10144" s="1157"/>
      <c r="G10144" s="1158"/>
      <c r="H10144" s="468">
        <v>0.01</v>
      </c>
      <c r="I10144" s="564"/>
      <c r="J10144" s="377">
        <f t="shared" si="332"/>
        <v>0</v>
      </c>
      <c r="K10144" s="557">
        <f t="shared" si="331"/>
        <v>0</v>
      </c>
      <c r="L10144" s="113"/>
      <c r="M10144" s="113"/>
    </row>
    <row r="10145" spans="2:13" s="181" customFormat="1" ht="12.75" hidden="1" customHeight="1">
      <c r="B10145" s="1186"/>
      <c r="C10145" s="1195"/>
      <c r="D10145" s="465">
        <v>122</v>
      </c>
      <c r="E10145" s="1156"/>
      <c r="F10145" s="1157"/>
      <c r="G10145" s="1158"/>
      <c r="H10145" s="468">
        <v>0.01</v>
      </c>
      <c r="I10145" s="564"/>
      <c r="J10145" s="377">
        <f t="shared" si="332"/>
        <v>0</v>
      </c>
      <c r="K10145" s="557">
        <f t="shared" si="331"/>
        <v>0</v>
      </c>
      <c r="L10145" s="113"/>
      <c r="M10145" s="113"/>
    </row>
    <row r="10146" spans="2:13" s="181" customFormat="1" ht="12.75" hidden="1" customHeight="1">
      <c r="B10146" s="1186"/>
      <c r="C10146" s="1195"/>
      <c r="D10146" s="465">
        <v>123</v>
      </c>
      <c r="E10146" s="1156"/>
      <c r="F10146" s="1157"/>
      <c r="G10146" s="1158"/>
      <c r="H10146" s="468">
        <v>0.01</v>
      </c>
      <c r="I10146" s="564"/>
      <c r="J10146" s="377">
        <f t="shared" si="332"/>
        <v>0</v>
      </c>
      <c r="K10146" s="557">
        <f t="shared" si="331"/>
        <v>0</v>
      </c>
      <c r="L10146" s="113"/>
      <c r="M10146" s="113"/>
    </row>
    <row r="10147" spans="2:13" s="181" customFormat="1" ht="12.75" hidden="1" customHeight="1">
      <c r="B10147" s="1186"/>
      <c r="C10147" s="1195"/>
      <c r="D10147" s="465">
        <v>124</v>
      </c>
      <c r="E10147" s="1156"/>
      <c r="F10147" s="1157"/>
      <c r="G10147" s="1158"/>
      <c r="H10147" s="468">
        <v>0.01</v>
      </c>
      <c r="I10147" s="564"/>
      <c r="J10147" s="377">
        <f t="shared" si="332"/>
        <v>0</v>
      </c>
      <c r="K10147" s="557">
        <f t="shared" si="331"/>
        <v>0</v>
      </c>
      <c r="L10147" s="113"/>
      <c r="M10147" s="113"/>
    </row>
    <row r="10148" spans="2:13" s="181" customFormat="1" ht="12.75" hidden="1" customHeight="1">
      <c r="B10148" s="1186"/>
      <c r="C10148" s="1195"/>
      <c r="D10148" s="465">
        <v>125</v>
      </c>
      <c r="E10148" s="1156"/>
      <c r="F10148" s="1157"/>
      <c r="G10148" s="1158"/>
      <c r="H10148" s="468">
        <v>0.01</v>
      </c>
      <c r="I10148" s="564"/>
      <c r="J10148" s="377">
        <f t="shared" si="332"/>
        <v>0</v>
      </c>
      <c r="K10148" s="557">
        <f t="shared" si="331"/>
        <v>0</v>
      </c>
      <c r="L10148" s="113"/>
      <c r="M10148" s="113"/>
    </row>
    <row r="10149" spans="2:13" s="181" customFormat="1" ht="12.75" hidden="1" customHeight="1">
      <c r="B10149" s="1186"/>
      <c r="C10149" s="1195"/>
      <c r="D10149" s="465">
        <v>126</v>
      </c>
      <c r="E10149" s="1156"/>
      <c r="F10149" s="1157"/>
      <c r="G10149" s="1158"/>
      <c r="H10149" s="468">
        <v>0.01</v>
      </c>
      <c r="I10149" s="564"/>
      <c r="J10149" s="377">
        <f t="shared" si="332"/>
        <v>0</v>
      </c>
      <c r="K10149" s="557">
        <f t="shared" si="331"/>
        <v>0</v>
      </c>
      <c r="L10149" s="113"/>
      <c r="M10149" s="113"/>
    </row>
    <row r="10150" spans="2:13" s="181" customFormat="1" ht="12.75" hidden="1" customHeight="1">
      <c r="B10150" s="1186"/>
      <c r="C10150" s="1195"/>
      <c r="D10150" s="465">
        <v>127</v>
      </c>
      <c r="E10150" s="1156"/>
      <c r="F10150" s="1157"/>
      <c r="G10150" s="1158"/>
      <c r="H10150" s="468">
        <v>0.01</v>
      </c>
      <c r="I10150" s="564"/>
      <c r="J10150" s="377">
        <f t="shared" si="332"/>
        <v>0</v>
      </c>
      <c r="K10150" s="557">
        <f t="shared" si="331"/>
        <v>0</v>
      </c>
      <c r="L10150" s="113"/>
      <c r="M10150" s="113"/>
    </row>
    <row r="10151" spans="2:13" s="181" customFormat="1" ht="12.75" hidden="1" customHeight="1">
      <c r="B10151" s="1186"/>
      <c r="C10151" s="1195"/>
      <c r="D10151" s="465">
        <v>128</v>
      </c>
      <c r="E10151" s="1156"/>
      <c r="F10151" s="1157"/>
      <c r="G10151" s="1158"/>
      <c r="H10151" s="468">
        <v>0.01</v>
      </c>
      <c r="I10151" s="564"/>
      <c r="J10151" s="377">
        <f t="shared" si="332"/>
        <v>0</v>
      </c>
      <c r="K10151" s="557">
        <f t="shared" si="331"/>
        <v>0</v>
      </c>
      <c r="L10151" s="113"/>
      <c r="M10151" s="113"/>
    </row>
    <row r="10152" spans="2:13" s="181" customFormat="1" ht="12.75" hidden="1" customHeight="1">
      <c r="B10152" s="1186"/>
      <c r="C10152" s="1195"/>
      <c r="D10152" s="465">
        <v>129</v>
      </c>
      <c r="E10152" s="1156"/>
      <c r="F10152" s="1157"/>
      <c r="G10152" s="1158"/>
      <c r="H10152" s="468">
        <v>0.01</v>
      </c>
      <c r="I10152" s="564"/>
      <c r="J10152" s="377">
        <f t="shared" si="332"/>
        <v>0</v>
      </c>
      <c r="K10152" s="557">
        <f t="shared" si="331"/>
        <v>0</v>
      </c>
      <c r="L10152" s="113"/>
      <c r="M10152" s="113"/>
    </row>
    <row r="10153" spans="2:13" s="181" customFormat="1" ht="12.75" hidden="1" customHeight="1">
      <c r="B10153" s="1186"/>
      <c r="C10153" s="1195"/>
      <c r="D10153" s="465">
        <v>130</v>
      </c>
      <c r="E10153" s="1156"/>
      <c r="F10153" s="1157"/>
      <c r="G10153" s="1158"/>
      <c r="H10153" s="468">
        <v>0.01</v>
      </c>
      <c r="I10153" s="564"/>
      <c r="J10153" s="377">
        <f t="shared" si="332"/>
        <v>0</v>
      </c>
      <c r="K10153" s="557">
        <f t="shared" si="331"/>
        <v>0</v>
      </c>
      <c r="L10153" s="113"/>
      <c r="M10153" s="113"/>
    </row>
    <row r="10154" spans="2:13" s="181" customFormat="1" ht="12.75" hidden="1" customHeight="1">
      <c r="B10154" s="1186"/>
      <c r="C10154" s="1195"/>
      <c r="D10154" s="465">
        <v>131</v>
      </c>
      <c r="E10154" s="1156"/>
      <c r="F10154" s="1157"/>
      <c r="G10154" s="1158"/>
      <c r="H10154" s="468">
        <v>0.01</v>
      </c>
      <c r="I10154" s="564"/>
      <c r="J10154" s="377">
        <f t="shared" si="332"/>
        <v>0</v>
      </c>
      <c r="K10154" s="557">
        <f t="shared" si="331"/>
        <v>0</v>
      </c>
      <c r="L10154" s="113"/>
      <c r="M10154" s="113"/>
    </row>
    <row r="10155" spans="2:13" s="181" customFormat="1" ht="12.75" hidden="1" customHeight="1">
      <c r="B10155" s="1186"/>
      <c r="C10155" s="1195"/>
      <c r="D10155" s="465">
        <v>132</v>
      </c>
      <c r="E10155" s="1156"/>
      <c r="F10155" s="1157"/>
      <c r="G10155" s="1158"/>
      <c r="H10155" s="468">
        <v>0.01</v>
      </c>
      <c r="I10155" s="564"/>
      <c r="J10155" s="377">
        <f t="shared" si="332"/>
        <v>0</v>
      </c>
      <c r="K10155" s="557">
        <f t="shared" si="331"/>
        <v>0</v>
      </c>
      <c r="L10155" s="113"/>
      <c r="M10155" s="113"/>
    </row>
    <row r="10156" spans="2:13" s="181" customFormat="1" ht="12.75" hidden="1" customHeight="1">
      <c r="B10156" s="1186"/>
      <c r="C10156" s="1195"/>
      <c r="D10156" s="465">
        <v>133</v>
      </c>
      <c r="E10156" s="1156"/>
      <c r="F10156" s="1157"/>
      <c r="G10156" s="1158"/>
      <c r="H10156" s="468">
        <v>0.01</v>
      </c>
      <c r="I10156" s="564"/>
      <c r="J10156" s="377">
        <f t="shared" si="332"/>
        <v>0</v>
      </c>
      <c r="K10156" s="557">
        <f t="shared" si="331"/>
        <v>0</v>
      </c>
      <c r="L10156" s="113"/>
      <c r="M10156" s="113"/>
    </row>
    <row r="10157" spans="2:13" s="181" customFormat="1" ht="12.75" hidden="1" customHeight="1">
      <c r="B10157" s="1186"/>
      <c r="C10157" s="1195"/>
      <c r="D10157" s="465">
        <v>134</v>
      </c>
      <c r="E10157" s="1156"/>
      <c r="F10157" s="1157"/>
      <c r="G10157" s="1158"/>
      <c r="H10157" s="468">
        <v>0.01</v>
      </c>
      <c r="I10157" s="564"/>
      <c r="J10157" s="377">
        <f t="shared" ref="J10157:J10220" si="333">$I$11027*H10157</f>
        <v>0</v>
      </c>
      <c r="K10157" s="557">
        <f t="shared" si="331"/>
        <v>0</v>
      </c>
      <c r="L10157" s="113"/>
      <c r="M10157" s="113"/>
    </row>
    <row r="10158" spans="2:13" s="181" customFormat="1" ht="12.75" hidden="1" customHeight="1">
      <c r="B10158" s="1186"/>
      <c r="C10158" s="1195"/>
      <c r="D10158" s="465">
        <v>135</v>
      </c>
      <c r="E10158" s="1156"/>
      <c r="F10158" s="1157"/>
      <c r="G10158" s="1158"/>
      <c r="H10158" s="468">
        <v>0.01</v>
      </c>
      <c r="I10158" s="564"/>
      <c r="J10158" s="377">
        <f t="shared" si="333"/>
        <v>0</v>
      </c>
      <c r="K10158" s="557">
        <f t="shared" si="331"/>
        <v>0</v>
      </c>
      <c r="L10158" s="113"/>
      <c r="M10158" s="113"/>
    </row>
    <row r="10159" spans="2:13" s="181" customFormat="1" ht="12.75" hidden="1" customHeight="1">
      <c r="B10159" s="1186"/>
      <c r="C10159" s="1195"/>
      <c r="D10159" s="465">
        <v>136</v>
      </c>
      <c r="E10159" s="1156"/>
      <c r="F10159" s="1157"/>
      <c r="G10159" s="1158"/>
      <c r="H10159" s="468">
        <v>0.01</v>
      </c>
      <c r="I10159" s="564"/>
      <c r="J10159" s="377">
        <f t="shared" si="333"/>
        <v>0</v>
      </c>
      <c r="K10159" s="557">
        <f t="shared" si="331"/>
        <v>0</v>
      </c>
      <c r="L10159" s="113"/>
      <c r="M10159" s="113"/>
    </row>
    <row r="10160" spans="2:13" s="181" customFormat="1" ht="12.75" hidden="1" customHeight="1">
      <c r="B10160" s="1186"/>
      <c r="C10160" s="1195"/>
      <c r="D10160" s="465">
        <v>137</v>
      </c>
      <c r="E10160" s="1156"/>
      <c r="F10160" s="1157"/>
      <c r="G10160" s="1158"/>
      <c r="H10160" s="468">
        <v>0.01</v>
      </c>
      <c r="I10160" s="564"/>
      <c r="J10160" s="377">
        <f t="shared" si="333"/>
        <v>0</v>
      </c>
      <c r="K10160" s="557">
        <f t="shared" si="331"/>
        <v>0</v>
      </c>
      <c r="L10160" s="113"/>
      <c r="M10160" s="113"/>
    </row>
    <row r="10161" spans="2:13" s="181" customFormat="1" ht="12.75" hidden="1" customHeight="1">
      <c r="B10161" s="1186"/>
      <c r="C10161" s="1195"/>
      <c r="D10161" s="465">
        <v>138</v>
      </c>
      <c r="E10161" s="1156"/>
      <c r="F10161" s="1157"/>
      <c r="G10161" s="1158"/>
      <c r="H10161" s="468">
        <v>0.01</v>
      </c>
      <c r="I10161" s="564"/>
      <c r="J10161" s="377">
        <f t="shared" si="333"/>
        <v>0</v>
      </c>
      <c r="K10161" s="557">
        <f t="shared" si="331"/>
        <v>0</v>
      </c>
      <c r="L10161" s="113"/>
      <c r="M10161" s="113"/>
    </row>
    <row r="10162" spans="2:13" s="181" customFormat="1" ht="12.75" hidden="1" customHeight="1">
      <c r="B10162" s="1186"/>
      <c r="C10162" s="1195"/>
      <c r="D10162" s="465">
        <v>139</v>
      </c>
      <c r="E10162" s="1156"/>
      <c r="F10162" s="1157"/>
      <c r="G10162" s="1158"/>
      <c r="H10162" s="468">
        <v>0.01</v>
      </c>
      <c r="I10162" s="564"/>
      <c r="J10162" s="377">
        <f t="shared" si="333"/>
        <v>0</v>
      </c>
      <c r="K10162" s="557">
        <f t="shared" si="331"/>
        <v>0</v>
      </c>
      <c r="L10162" s="113"/>
      <c r="M10162" s="113"/>
    </row>
    <row r="10163" spans="2:13" s="181" customFormat="1" ht="12.75" hidden="1" customHeight="1">
      <c r="B10163" s="1186"/>
      <c r="C10163" s="1195"/>
      <c r="D10163" s="465">
        <v>140</v>
      </c>
      <c r="E10163" s="1156"/>
      <c r="F10163" s="1157"/>
      <c r="G10163" s="1158"/>
      <c r="H10163" s="468">
        <v>0.01</v>
      </c>
      <c r="I10163" s="564"/>
      <c r="J10163" s="377">
        <f t="shared" si="333"/>
        <v>0</v>
      </c>
      <c r="K10163" s="557">
        <f t="shared" si="331"/>
        <v>0</v>
      </c>
      <c r="L10163" s="113"/>
      <c r="M10163" s="113"/>
    </row>
    <row r="10164" spans="2:13" s="181" customFormat="1" ht="12.75" hidden="1" customHeight="1">
      <c r="B10164" s="1186"/>
      <c r="C10164" s="1195"/>
      <c r="D10164" s="465">
        <v>141</v>
      </c>
      <c r="E10164" s="1156"/>
      <c r="F10164" s="1157"/>
      <c r="G10164" s="1158"/>
      <c r="H10164" s="468">
        <v>0.01</v>
      </c>
      <c r="I10164" s="564"/>
      <c r="J10164" s="377">
        <f t="shared" si="333"/>
        <v>0</v>
      </c>
      <c r="K10164" s="557">
        <f t="shared" si="331"/>
        <v>0</v>
      </c>
      <c r="L10164" s="113"/>
      <c r="M10164" s="113"/>
    </row>
    <row r="10165" spans="2:13" s="181" customFormat="1" ht="12.75" hidden="1" customHeight="1">
      <c r="B10165" s="1186"/>
      <c r="C10165" s="1195"/>
      <c r="D10165" s="465">
        <v>142</v>
      </c>
      <c r="E10165" s="1156"/>
      <c r="F10165" s="1157"/>
      <c r="G10165" s="1158"/>
      <c r="H10165" s="468">
        <v>0.01</v>
      </c>
      <c r="I10165" s="564"/>
      <c r="J10165" s="377">
        <f t="shared" si="333"/>
        <v>0</v>
      </c>
      <c r="K10165" s="557">
        <f t="shared" si="331"/>
        <v>0</v>
      </c>
      <c r="L10165" s="113"/>
      <c r="M10165" s="113"/>
    </row>
    <row r="10166" spans="2:13" s="181" customFormat="1" ht="12.75" hidden="1" customHeight="1">
      <c r="B10166" s="1186"/>
      <c r="C10166" s="1195"/>
      <c r="D10166" s="465">
        <v>143</v>
      </c>
      <c r="E10166" s="1156"/>
      <c r="F10166" s="1157"/>
      <c r="G10166" s="1158"/>
      <c r="H10166" s="468">
        <v>0.01</v>
      </c>
      <c r="I10166" s="564"/>
      <c r="J10166" s="377">
        <f t="shared" si="333"/>
        <v>0</v>
      </c>
      <c r="K10166" s="557">
        <f t="shared" si="331"/>
        <v>0</v>
      </c>
      <c r="L10166" s="113"/>
      <c r="M10166" s="113"/>
    </row>
    <row r="10167" spans="2:13" s="181" customFormat="1" ht="12.75" hidden="1" customHeight="1">
      <c r="B10167" s="1186"/>
      <c r="C10167" s="1195"/>
      <c r="D10167" s="465">
        <v>144</v>
      </c>
      <c r="E10167" s="1156"/>
      <c r="F10167" s="1157"/>
      <c r="G10167" s="1158"/>
      <c r="H10167" s="468">
        <v>0.01</v>
      </c>
      <c r="I10167" s="564"/>
      <c r="J10167" s="377">
        <f t="shared" si="333"/>
        <v>0</v>
      </c>
      <c r="K10167" s="557">
        <f t="shared" si="331"/>
        <v>0</v>
      </c>
      <c r="L10167" s="113"/>
      <c r="M10167" s="113"/>
    </row>
    <row r="10168" spans="2:13" s="181" customFormat="1" ht="12.75" hidden="1" customHeight="1">
      <c r="B10168" s="1186"/>
      <c r="C10168" s="1195"/>
      <c r="D10168" s="465">
        <v>145</v>
      </c>
      <c r="E10168" s="1156"/>
      <c r="F10168" s="1157"/>
      <c r="G10168" s="1158"/>
      <c r="H10168" s="468">
        <v>0.01</v>
      </c>
      <c r="I10168" s="564"/>
      <c r="J10168" s="377">
        <f t="shared" si="333"/>
        <v>0</v>
      </c>
      <c r="K10168" s="557">
        <f t="shared" si="331"/>
        <v>0</v>
      </c>
      <c r="L10168" s="113"/>
      <c r="M10168" s="113"/>
    </row>
    <row r="10169" spans="2:13" s="181" customFormat="1" ht="12.75" hidden="1" customHeight="1">
      <c r="B10169" s="1186"/>
      <c r="C10169" s="1195"/>
      <c r="D10169" s="465">
        <v>146</v>
      </c>
      <c r="E10169" s="1156"/>
      <c r="F10169" s="1157"/>
      <c r="G10169" s="1158"/>
      <c r="H10169" s="468">
        <v>0.01</v>
      </c>
      <c r="I10169" s="564"/>
      <c r="J10169" s="377">
        <f t="shared" si="333"/>
        <v>0</v>
      </c>
      <c r="K10169" s="557">
        <f t="shared" si="331"/>
        <v>0</v>
      </c>
      <c r="L10169" s="113"/>
      <c r="M10169" s="113"/>
    </row>
    <row r="10170" spans="2:13" s="181" customFormat="1" ht="12.75" hidden="1" customHeight="1">
      <c r="B10170" s="1186"/>
      <c r="C10170" s="1195"/>
      <c r="D10170" s="465">
        <v>147</v>
      </c>
      <c r="E10170" s="1156"/>
      <c r="F10170" s="1157"/>
      <c r="G10170" s="1158"/>
      <c r="H10170" s="468">
        <v>0.01</v>
      </c>
      <c r="I10170" s="564"/>
      <c r="J10170" s="377">
        <f t="shared" si="333"/>
        <v>0</v>
      </c>
      <c r="K10170" s="557">
        <f t="shared" si="331"/>
        <v>0</v>
      </c>
      <c r="L10170" s="113"/>
      <c r="M10170" s="113"/>
    </row>
    <row r="10171" spans="2:13" s="181" customFormat="1" ht="12.75" hidden="1" customHeight="1">
      <c r="B10171" s="1186"/>
      <c r="C10171" s="1195"/>
      <c r="D10171" s="465">
        <v>148</v>
      </c>
      <c r="E10171" s="1156"/>
      <c r="F10171" s="1157"/>
      <c r="G10171" s="1158"/>
      <c r="H10171" s="468">
        <v>0.01</v>
      </c>
      <c r="I10171" s="564"/>
      <c r="J10171" s="377">
        <f t="shared" si="333"/>
        <v>0</v>
      </c>
      <c r="K10171" s="557">
        <f t="shared" si="331"/>
        <v>0</v>
      </c>
      <c r="L10171" s="113"/>
      <c r="M10171" s="113"/>
    </row>
    <row r="10172" spans="2:13" s="181" customFormat="1" ht="12.75" hidden="1" customHeight="1">
      <c r="B10172" s="1186"/>
      <c r="C10172" s="1195"/>
      <c r="D10172" s="465">
        <v>149</v>
      </c>
      <c r="E10172" s="1156"/>
      <c r="F10172" s="1157"/>
      <c r="G10172" s="1158"/>
      <c r="H10172" s="468">
        <v>0.01</v>
      </c>
      <c r="I10172" s="564"/>
      <c r="J10172" s="377">
        <f t="shared" si="333"/>
        <v>0</v>
      </c>
      <c r="K10172" s="557">
        <f t="shared" si="331"/>
        <v>0</v>
      </c>
      <c r="L10172" s="113"/>
      <c r="M10172" s="113"/>
    </row>
    <row r="10173" spans="2:13" s="181" customFormat="1" ht="12.75" hidden="1" customHeight="1">
      <c r="B10173" s="1186"/>
      <c r="C10173" s="1195"/>
      <c r="D10173" s="465">
        <v>150</v>
      </c>
      <c r="E10173" s="1156"/>
      <c r="F10173" s="1157"/>
      <c r="G10173" s="1158"/>
      <c r="H10173" s="468">
        <v>0.01</v>
      </c>
      <c r="I10173" s="564"/>
      <c r="J10173" s="377">
        <f t="shared" si="333"/>
        <v>0</v>
      </c>
      <c r="K10173" s="557">
        <f t="shared" si="331"/>
        <v>0</v>
      </c>
      <c r="L10173" s="113"/>
      <c r="M10173" s="113"/>
    </row>
    <row r="10174" spans="2:13" s="181" customFormat="1" ht="12.75" hidden="1" customHeight="1">
      <c r="B10174" s="1186"/>
      <c r="C10174" s="1195"/>
      <c r="D10174" s="465">
        <v>151</v>
      </c>
      <c r="E10174" s="1156"/>
      <c r="F10174" s="1157"/>
      <c r="G10174" s="1158"/>
      <c r="H10174" s="468">
        <v>0.01</v>
      </c>
      <c r="I10174" s="564"/>
      <c r="J10174" s="377">
        <f t="shared" si="333"/>
        <v>0</v>
      </c>
      <c r="K10174" s="557">
        <f t="shared" si="331"/>
        <v>0</v>
      </c>
      <c r="L10174" s="113"/>
      <c r="M10174" s="113"/>
    </row>
    <row r="10175" spans="2:13" s="181" customFormat="1" ht="12.75" hidden="1" customHeight="1">
      <c r="B10175" s="1186"/>
      <c r="C10175" s="1195"/>
      <c r="D10175" s="465">
        <v>152</v>
      </c>
      <c r="E10175" s="1156"/>
      <c r="F10175" s="1157"/>
      <c r="G10175" s="1158"/>
      <c r="H10175" s="468">
        <v>0.01</v>
      </c>
      <c r="I10175" s="564"/>
      <c r="J10175" s="377">
        <f t="shared" si="333"/>
        <v>0</v>
      </c>
      <c r="K10175" s="557">
        <f t="shared" si="331"/>
        <v>0</v>
      </c>
      <c r="L10175" s="113"/>
      <c r="M10175" s="113"/>
    </row>
    <row r="10176" spans="2:13" s="181" customFormat="1" ht="12.75" hidden="1" customHeight="1">
      <c r="B10176" s="1186"/>
      <c r="C10176" s="1195"/>
      <c r="D10176" s="465">
        <v>153</v>
      </c>
      <c r="E10176" s="1156"/>
      <c r="F10176" s="1157"/>
      <c r="G10176" s="1158"/>
      <c r="H10176" s="468">
        <v>0.01</v>
      </c>
      <c r="I10176" s="564"/>
      <c r="J10176" s="377">
        <f t="shared" si="333"/>
        <v>0</v>
      </c>
      <c r="K10176" s="557">
        <f t="shared" si="331"/>
        <v>0</v>
      </c>
      <c r="L10176" s="113"/>
      <c r="M10176" s="113"/>
    </row>
    <row r="10177" spans="2:13" s="181" customFormat="1" ht="12.75" hidden="1" customHeight="1">
      <c r="B10177" s="1186"/>
      <c r="C10177" s="1195"/>
      <c r="D10177" s="465">
        <v>154</v>
      </c>
      <c r="E10177" s="1156"/>
      <c r="F10177" s="1157"/>
      <c r="G10177" s="1158"/>
      <c r="H10177" s="468">
        <v>0.01</v>
      </c>
      <c r="I10177" s="564"/>
      <c r="J10177" s="377">
        <f t="shared" si="333"/>
        <v>0</v>
      </c>
      <c r="K10177" s="557">
        <f t="shared" si="331"/>
        <v>0</v>
      </c>
      <c r="L10177" s="113"/>
      <c r="M10177" s="113"/>
    </row>
    <row r="10178" spans="2:13" s="181" customFormat="1" ht="12.75" hidden="1" customHeight="1">
      <c r="B10178" s="1186"/>
      <c r="C10178" s="1195"/>
      <c r="D10178" s="465">
        <v>155</v>
      </c>
      <c r="E10178" s="1156"/>
      <c r="F10178" s="1157"/>
      <c r="G10178" s="1158"/>
      <c r="H10178" s="468">
        <v>0.01</v>
      </c>
      <c r="I10178" s="564"/>
      <c r="J10178" s="377">
        <f t="shared" si="333"/>
        <v>0</v>
      </c>
      <c r="K10178" s="557">
        <f t="shared" si="331"/>
        <v>0</v>
      </c>
      <c r="L10178" s="113"/>
      <c r="M10178" s="113"/>
    </row>
    <row r="10179" spans="2:13" s="181" customFormat="1" ht="12.75" hidden="1" customHeight="1">
      <c r="B10179" s="1186"/>
      <c r="C10179" s="1195"/>
      <c r="D10179" s="465">
        <v>156</v>
      </c>
      <c r="E10179" s="1156"/>
      <c r="F10179" s="1157"/>
      <c r="G10179" s="1158"/>
      <c r="H10179" s="468">
        <v>0.01</v>
      </c>
      <c r="I10179" s="564"/>
      <c r="J10179" s="377">
        <f t="shared" si="333"/>
        <v>0</v>
      </c>
      <c r="K10179" s="557">
        <f t="shared" si="331"/>
        <v>0</v>
      </c>
      <c r="L10179" s="113"/>
      <c r="M10179" s="113"/>
    </row>
    <row r="10180" spans="2:13" s="181" customFormat="1" ht="12.75" hidden="1" customHeight="1">
      <c r="B10180" s="1186"/>
      <c r="C10180" s="1195"/>
      <c r="D10180" s="465">
        <v>157</v>
      </c>
      <c r="E10180" s="1156"/>
      <c r="F10180" s="1157"/>
      <c r="G10180" s="1158"/>
      <c r="H10180" s="468">
        <v>0.01</v>
      </c>
      <c r="I10180" s="564"/>
      <c r="J10180" s="377">
        <f t="shared" si="333"/>
        <v>0</v>
      </c>
      <c r="K10180" s="557">
        <f t="shared" si="331"/>
        <v>0</v>
      </c>
      <c r="L10180" s="113"/>
      <c r="M10180" s="113"/>
    </row>
    <row r="10181" spans="2:13" s="181" customFormat="1" ht="12.75" hidden="1" customHeight="1">
      <c r="B10181" s="1186"/>
      <c r="C10181" s="1195"/>
      <c r="D10181" s="465">
        <v>158</v>
      </c>
      <c r="E10181" s="1156"/>
      <c r="F10181" s="1157"/>
      <c r="G10181" s="1158"/>
      <c r="H10181" s="468">
        <v>0.01</v>
      </c>
      <c r="I10181" s="564"/>
      <c r="J10181" s="377">
        <f t="shared" si="333"/>
        <v>0</v>
      </c>
      <c r="K10181" s="557">
        <f t="shared" si="331"/>
        <v>0</v>
      </c>
      <c r="L10181" s="113"/>
      <c r="M10181" s="113"/>
    </row>
    <row r="10182" spans="2:13" s="181" customFormat="1" ht="12.75" hidden="1" customHeight="1">
      <c r="B10182" s="1186"/>
      <c r="C10182" s="1195"/>
      <c r="D10182" s="465">
        <v>159</v>
      </c>
      <c r="E10182" s="1156"/>
      <c r="F10182" s="1157"/>
      <c r="G10182" s="1158"/>
      <c r="H10182" s="468">
        <v>0.01</v>
      </c>
      <c r="I10182" s="564"/>
      <c r="J10182" s="377">
        <f t="shared" si="333"/>
        <v>0</v>
      </c>
      <c r="K10182" s="557">
        <f t="shared" si="331"/>
        <v>0</v>
      </c>
      <c r="L10182" s="113"/>
      <c r="M10182" s="113"/>
    </row>
    <row r="10183" spans="2:13" s="181" customFormat="1" ht="12.75" hidden="1" customHeight="1">
      <c r="B10183" s="1186"/>
      <c r="C10183" s="1195"/>
      <c r="D10183" s="465">
        <v>160</v>
      </c>
      <c r="E10183" s="1156"/>
      <c r="F10183" s="1157"/>
      <c r="G10183" s="1158"/>
      <c r="H10183" s="468">
        <v>0.01</v>
      </c>
      <c r="I10183" s="564"/>
      <c r="J10183" s="377">
        <f t="shared" si="333"/>
        <v>0</v>
      </c>
      <c r="K10183" s="557">
        <f t="shared" si="331"/>
        <v>0</v>
      </c>
      <c r="L10183" s="113"/>
      <c r="M10183" s="113"/>
    </row>
    <row r="10184" spans="2:13" s="181" customFormat="1" ht="12.75" hidden="1" customHeight="1">
      <c r="B10184" s="1186"/>
      <c r="C10184" s="1195"/>
      <c r="D10184" s="465">
        <v>161</v>
      </c>
      <c r="E10184" s="1156"/>
      <c r="F10184" s="1157"/>
      <c r="G10184" s="1158"/>
      <c r="H10184" s="468">
        <v>0.01</v>
      </c>
      <c r="I10184" s="564"/>
      <c r="J10184" s="377">
        <f t="shared" si="333"/>
        <v>0</v>
      </c>
      <c r="K10184" s="557">
        <f t="shared" si="331"/>
        <v>0</v>
      </c>
      <c r="L10184" s="113"/>
      <c r="M10184" s="113"/>
    </row>
    <row r="10185" spans="2:13" s="181" customFormat="1" ht="12.75" hidden="1" customHeight="1">
      <c r="B10185" s="1186"/>
      <c r="C10185" s="1195"/>
      <c r="D10185" s="465">
        <v>162</v>
      </c>
      <c r="E10185" s="1156"/>
      <c r="F10185" s="1157"/>
      <c r="G10185" s="1158"/>
      <c r="H10185" s="468">
        <v>0.01</v>
      </c>
      <c r="I10185" s="564"/>
      <c r="J10185" s="377">
        <f t="shared" si="333"/>
        <v>0</v>
      </c>
      <c r="K10185" s="557">
        <f t="shared" si="331"/>
        <v>0</v>
      </c>
      <c r="L10185" s="113"/>
      <c r="M10185" s="113"/>
    </row>
    <row r="10186" spans="2:13" s="181" customFormat="1" ht="12.75" hidden="1" customHeight="1">
      <c r="B10186" s="1186"/>
      <c r="C10186" s="1195"/>
      <c r="D10186" s="465">
        <v>163</v>
      </c>
      <c r="E10186" s="1156"/>
      <c r="F10186" s="1157"/>
      <c r="G10186" s="1158"/>
      <c r="H10186" s="468">
        <v>0.01</v>
      </c>
      <c r="I10186" s="564"/>
      <c r="J10186" s="377">
        <f t="shared" si="333"/>
        <v>0</v>
      </c>
      <c r="K10186" s="557">
        <f t="shared" si="331"/>
        <v>0</v>
      </c>
      <c r="L10186" s="113"/>
      <c r="M10186" s="113"/>
    </row>
    <row r="10187" spans="2:13" s="181" customFormat="1" ht="12.75" hidden="1" customHeight="1">
      <c r="B10187" s="1186"/>
      <c r="C10187" s="1195"/>
      <c r="D10187" s="465">
        <v>164</v>
      </c>
      <c r="E10187" s="1156"/>
      <c r="F10187" s="1157"/>
      <c r="G10187" s="1158"/>
      <c r="H10187" s="468">
        <v>0.01</v>
      </c>
      <c r="I10187" s="564"/>
      <c r="J10187" s="377">
        <f t="shared" si="333"/>
        <v>0</v>
      </c>
      <c r="K10187" s="557">
        <f t="shared" si="331"/>
        <v>0</v>
      </c>
      <c r="L10187" s="113"/>
      <c r="M10187" s="113"/>
    </row>
    <row r="10188" spans="2:13" s="181" customFormat="1" ht="12.75" hidden="1" customHeight="1">
      <c r="B10188" s="1186"/>
      <c r="C10188" s="1195"/>
      <c r="D10188" s="465">
        <v>165</v>
      </c>
      <c r="E10188" s="1156"/>
      <c r="F10188" s="1157"/>
      <c r="G10188" s="1158"/>
      <c r="H10188" s="468">
        <v>0.01</v>
      </c>
      <c r="I10188" s="564"/>
      <c r="J10188" s="377">
        <f t="shared" si="333"/>
        <v>0</v>
      </c>
      <c r="K10188" s="557">
        <f t="shared" si="331"/>
        <v>0</v>
      </c>
      <c r="L10188" s="113"/>
      <c r="M10188" s="113"/>
    </row>
    <row r="10189" spans="2:13" s="181" customFormat="1" ht="12.75" hidden="1" customHeight="1">
      <c r="B10189" s="1186"/>
      <c r="C10189" s="1195"/>
      <c r="D10189" s="465">
        <v>166</v>
      </c>
      <c r="E10189" s="1156"/>
      <c r="F10189" s="1157"/>
      <c r="G10189" s="1158"/>
      <c r="H10189" s="468">
        <v>0.01</v>
      </c>
      <c r="I10189" s="564"/>
      <c r="J10189" s="377">
        <f t="shared" si="333"/>
        <v>0</v>
      </c>
      <c r="K10189" s="557">
        <f t="shared" si="331"/>
        <v>0</v>
      </c>
      <c r="L10189" s="113"/>
      <c r="M10189" s="113"/>
    </row>
    <row r="10190" spans="2:13" s="181" customFormat="1" ht="12.75" hidden="1" customHeight="1">
      <c r="B10190" s="1186"/>
      <c r="C10190" s="1195"/>
      <c r="D10190" s="465">
        <v>167</v>
      </c>
      <c r="E10190" s="1156"/>
      <c r="F10190" s="1157"/>
      <c r="G10190" s="1158"/>
      <c r="H10190" s="468">
        <v>0.01</v>
      </c>
      <c r="I10190" s="564"/>
      <c r="J10190" s="377">
        <f t="shared" si="333"/>
        <v>0</v>
      </c>
      <c r="K10190" s="557">
        <f t="shared" si="331"/>
        <v>0</v>
      </c>
      <c r="L10190" s="113"/>
      <c r="M10190" s="113"/>
    </row>
    <row r="10191" spans="2:13" s="181" customFormat="1" ht="12.75" hidden="1" customHeight="1">
      <c r="B10191" s="1186"/>
      <c r="C10191" s="1195"/>
      <c r="D10191" s="465">
        <v>168</v>
      </c>
      <c r="E10191" s="1156"/>
      <c r="F10191" s="1157"/>
      <c r="G10191" s="1158"/>
      <c r="H10191" s="468">
        <v>0.01</v>
      </c>
      <c r="I10191" s="564"/>
      <c r="J10191" s="377">
        <f t="shared" si="333"/>
        <v>0</v>
      </c>
      <c r="K10191" s="557">
        <f t="shared" si="331"/>
        <v>0</v>
      </c>
      <c r="L10191" s="113"/>
      <c r="M10191" s="113"/>
    </row>
    <row r="10192" spans="2:13" s="181" customFormat="1" ht="12.75" hidden="1" customHeight="1">
      <c r="B10192" s="1186"/>
      <c r="C10192" s="1195"/>
      <c r="D10192" s="465">
        <v>169</v>
      </c>
      <c r="E10192" s="1156"/>
      <c r="F10192" s="1157"/>
      <c r="G10192" s="1158"/>
      <c r="H10192" s="468">
        <v>0.01</v>
      </c>
      <c r="I10192" s="564"/>
      <c r="J10192" s="377">
        <f t="shared" si="333"/>
        <v>0</v>
      </c>
      <c r="K10192" s="557">
        <f t="shared" si="331"/>
        <v>0</v>
      </c>
      <c r="L10192" s="113"/>
      <c r="M10192" s="113"/>
    </row>
    <row r="10193" spans="2:13" s="181" customFormat="1" ht="12.75" hidden="1" customHeight="1">
      <c r="B10193" s="1186"/>
      <c r="C10193" s="1195"/>
      <c r="D10193" s="465">
        <v>170</v>
      </c>
      <c r="E10193" s="1156"/>
      <c r="F10193" s="1157"/>
      <c r="G10193" s="1158"/>
      <c r="H10193" s="468">
        <v>0.01</v>
      </c>
      <c r="I10193" s="564"/>
      <c r="J10193" s="377">
        <f t="shared" si="333"/>
        <v>0</v>
      </c>
      <c r="K10193" s="557">
        <f t="shared" si="331"/>
        <v>0</v>
      </c>
      <c r="L10193" s="113"/>
      <c r="M10193" s="113"/>
    </row>
    <row r="10194" spans="2:13" s="181" customFormat="1" ht="12.75" hidden="1" customHeight="1">
      <c r="B10194" s="1186"/>
      <c r="C10194" s="1195"/>
      <c r="D10194" s="465">
        <v>171</v>
      </c>
      <c r="E10194" s="1156"/>
      <c r="F10194" s="1157"/>
      <c r="G10194" s="1158"/>
      <c r="H10194" s="468">
        <v>0.01</v>
      </c>
      <c r="I10194" s="564"/>
      <c r="J10194" s="377">
        <f t="shared" si="333"/>
        <v>0</v>
      </c>
      <c r="K10194" s="557">
        <f t="shared" si="331"/>
        <v>0</v>
      </c>
      <c r="L10194" s="113"/>
      <c r="M10194" s="113"/>
    </row>
    <row r="10195" spans="2:13" s="181" customFormat="1" ht="12.75" hidden="1" customHeight="1">
      <c r="B10195" s="1186"/>
      <c r="C10195" s="1195"/>
      <c r="D10195" s="465">
        <v>172</v>
      </c>
      <c r="E10195" s="1156"/>
      <c r="F10195" s="1157"/>
      <c r="G10195" s="1158"/>
      <c r="H10195" s="468">
        <v>0.01</v>
      </c>
      <c r="I10195" s="564"/>
      <c r="J10195" s="377">
        <f t="shared" si="333"/>
        <v>0</v>
      </c>
      <c r="K10195" s="557">
        <f t="shared" si="331"/>
        <v>0</v>
      </c>
      <c r="L10195" s="113"/>
      <c r="M10195" s="113"/>
    </row>
    <row r="10196" spans="2:13" s="181" customFormat="1" ht="12.75" hidden="1" customHeight="1">
      <c r="B10196" s="1186"/>
      <c r="C10196" s="1195"/>
      <c r="D10196" s="465">
        <v>173</v>
      </c>
      <c r="E10196" s="1156"/>
      <c r="F10196" s="1157"/>
      <c r="G10196" s="1158"/>
      <c r="H10196" s="468">
        <v>0.01</v>
      </c>
      <c r="I10196" s="564"/>
      <c r="J10196" s="377">
        <f t="shared" si="333"/>
        <v>0</v>
      </c>
      <c r="K10196" s="557">
        <f t="shared" si="331"/>
        <v>0</v>
      </c>
      <c r="L10196" s="113"/>
      <c r="M10196" s="113"/>
    </row>
    <row r="10197" spans="2:13" s="181" customFormat="1" ht="12.75" hidden="1" customHeight="1">
      <c r="B10197" s="1186"/>
      <c r="C10197" s="1195"/>
      <c r="D10197" s="465">
        <v>174</v>
      </c>
      <c r="E10197" s="1156"/>
      <c r="F10197" s="1157"/>
      <c r="G10197" s="1158"/>
      <c r="H10197" s="468">
        <v>0.01</v>
      </c>
      <c r="I10197" s="564"/>
      <c r="J10197" s="377">
        <f t="shared" si="333"/>
        <v>0</v>
      </c>
      <c r="K10197" s="557">
        <f t="shared" si="331"/>
        <v>0</v>
      </c>
      <c r="L10197" s="113"/>
      <c r="M10197" s="113"/>
    </row>
    <row r="10198" spans="2:13" s="181" customFormat="1" ht="12.75" hidden="1" customHeight="1">
      <c r="B10198" s="1186"/>
      <c r="C10198" s="1195"/>
      <c r="D10198" s="465">
        <v>175</v>
      </c>
      <c r="E10198" s="1156"/>
      <c r="F10198" s="1157"/>
      <c r="G10198" s="1158"/>
      <c r="H10198" s="468">
        <v>0.01</v>
      </c>
      <c r="I10198" s="564"/>
      <c r="J10198" s="377">
        <f t="shared" si="333"/>
        <v>0</v>
      </c>
      <c r="K10198" s="557">
        <f t="shared" si="331"/>
        <v>0</v>
      </c>
      <c r="L10198" s="113"/>
      <c r="M10198" s="113"/>
    </row>
    <row r="10199" spans="2:13" s="181" customFormat="1" ht="12.75" hidden="1" customHeight="1">
      <c r="B10199" s="1186"/>
      <c r="C10199" s="1195"/>
      <c r="D10199" s="465">
        <v>176</v>
      </c>
      <c r="E10199" s="1156"/>
      <c r="F10199" s="1157"/>
      <c r="G10199" s="1158"/>
      <c r="H10199" s="468">
        <v>0.01</v>
      </c>
      <c r="I10199" s="564"/>
      <c r="J10199" s="377">
        <f t="shared" si="333"/>
        <v>0</v>
      </c>
      <c r="K10199" s="557">
        <f t="shared" si="331"/>
        <v>0</v>
      </c>
      <c r="L10199" s="113"/>
      <c r="M10199" s="113"/>
    </row>
    <row r="10200" spans="2:13" s="181" customFormat="1" ht="12.75" hidden="1" customHeight="1">
      <c r="B10200" s="1186"/>
      <c r="C10200" s="1195"/>
      <c r="D10200" s="465">
        <v>177</v>
      </c>
      <c r="E10200" s="1156"/>
      <c r="F10200" s="1157"/>
      <c r="G10200" s="1158"/>
      <c r="H10200" s="468">
        <v>0.01</v>
      </c>
      <c r="I10200" s="564"/>
      <c r="J10200" s="377">
        <f t="shared" si="333"/>
        <v>0</v>
      </c>
      <c r="K10200" s="557">
        <f t="shared" si="331"/>
        <v>0</v>
      </c>
      <c r="L10200" s="113"/>
      <c r="M10200" s="113"/>
    </row>
    <row r="10201" spans="2:13" s="181" customFormat="1" ht="12.75" hidden="1" customHeight="1">
      <c r="B10201" s="1186"/>
      <c r="C10201" s="1195"/>
      <c r="D10201" s="465">
        <v>178</v>
      </c>
      <c r="E10201" s="1156"/>
      <c r="F10201" s="1157"/>
      <c r="G10201" s="1158"/>
      <c r="H10201" s="468">
        <v>0.01</v>
      </c>
      <c r="I10201" s="564"/>
      <c r="J10201" s="377">
        <f t="shared" si="333"/>
        <v>0</v>
      </c>
      <c r="K10201" s="557">
        <f t="shared" si="331"/>
        <v>0</v>
      </c>
      <c r="L10201" s="113"/>
      <c r="M10201" s="113"/>
    </row>
    <row r="10202" spans="2:13" s="181" customFormat="1" ht="12.75" hidden="1" customHeight="1">
      <c r="B10202" s="1186"/>
      <c r="C10202" s="1195"/>
      <c r="D10202" s="465">
        <v>179</v>
      </c>
      <c r="E10202" s="1156"/>
      <c r="F10202" s="1157"/>
      <c r="G10202" s="1158"/>
      <c r="H10202" s="468">
        <v>0.01</v>
      </c>
      <c r="I10202" s="564"/>
      <c r="J10202" s="377">
        <f t="shared" si="333"/>
        <v>0</v>
      </c>
      <c r="K10202" s="557">
        <f t="shared" si="331"/>
        <v>0</v>
      </c>
      <c r="L10202" s="113"/>
      <c r="M10202" s="113"/>
    </row>
    <row r="10203" spans="2:13" s="181" customFormat="1" ht="12.75" hidden="1" customHeight="1">
      <c r="B10203" s="1186"/>
      <c r="C10203" s="1195"/>
      <c r="D10203" s="465">
        <v>180</v>
      </c>
      <c r="E10203" s="1156"/>
      <c r="F10203" s="1157"/>
      <c r="G10203" s="1158"/>
      <c r="H10203" s="468">
        <v>0.01</v>
      </c>
      <c r="I10203" s="564"/>
      <c r="J10203" s="377">
        <f t="shared" si="333"/>
        <v>0</v>
      </c>
      <c r="K10203" s="557">
        <f t="shared" si="331"/>
        <v>0</v>
      </c>
      <c r="L10203" s="113"/>
      <c r="M10203" s="113"/>
    </row>
    <row r="10204" spans="2:13" s="181" customFormat="1" ht="12.75" hidden="1" customHeight="1">
      <c r="B10204" s="1186"/>
      <c r="C10204" s="1195"/>
      <c r="D10204" s="465">
        <v>181</v>
      </c>
      <c r="E10204" s="1156"/>
      <c r="F10204" s="1157"/>
      <c r="G10204" s="1158"/>
      <c r="H10204" s="468">
        <v>0.01</v>
      </c>
      <c r="I10204" s="564"/>
      <c r="J10204" s="377">
        <f t="shared" si="333"/>
        <v>0</v>
      </c>
      <c r="K10204" s="557">
        <f t="shared" si="331"/>
        <v>0</v>
      </c>
      <c r="L10204" s="113"/>
      <c r="M10204" s="113"/>
    </row>
    <row r="10205" spans="2:13" s="181" customFormat="1" ht="12.75" hidden="1" customHeight="1">
      <c r="B10205" s="1186"/>
      <c r="C10205" s="1195"/>
      <c r="D10205" s="465">
        <v>182</v>
      </c>
      <c r="E10205" s="1156"/>
      <c r="F10205" s="1157"/>
      <c r="G10205" s="1158"/>
      <c r="H10205" s="468">
        <v>0.01</v>
      </c>
      <c r="I10205" s="564"/>
      <c r="J10205" s="377">
        <f t="shared" si="333"/>
        <v>0</v>
      </c>
      <c r="K10205" s="557">
        <f t="shared" si="331"/>
        <v>0</v>
      </c>
      <c r="L10205" s="113"/>
      <c r="M10205" s="113"/>
    </row>
    <row r="10206" spans="2:13" s="181" customFormat="1" ht="12.75" hidden="1" customHeight="1">
      <c r="B10206" s="1186"/>
      <c r="C10206" s="1195"/>
      <c r="D10206" s="465">
        <v>183</v>
      </c>
      <c r="E10206" s="1156"/>
      <c r="F10206" s="1157"/>
      <c r="G10206" s="1158"/>
      <c r="H10206" s="468">
        <v>0.01</v>
      </c>
      <c r="I10206" s="564"/>
      <c r="J10206" s="377">
        <f t="shared" si="333"/>
        <v>0</v>
      </c>
      <c r="K10206" s="557">
        <f t="shared" si="331"/>
        <v>0</v>
      </c>
      <c r="L10206" s="113"/>
      <c r="M10206" s="113"/>
    </row>
    <row r="10207" spans="2:13" s="181" customFormat="1" ht="12.75" hidden="1" customHeight="1">
      <c r="B10207" s="1186"/>
      <c r="C10207" s="1195"/>
      <c r="D10207" s="465">
        <v>184</v>
      </c>
      <c r="E10207" s="1156"/>
      <c r="F10207" s="1157"/>
      <c r="G10207" s="1158"/>
      <c r="H10207" s="468">
        <v>0.01</v>
      </c>
      <c r="I10207" s="564"/>
      <c r="J10207" s="377">
        <f t="shared" si="333"/>
        <v>0</v>
      </c>
      <c r="K10207" s="557">
        <f t="shared" si="331"/>
        <v>0</v>
      </c>
      <c r="L10207" s="113"/>
      <c r="M10207" s="113"/>
    </row>
    <row r="10208" spans="2:13" s="181" customFormat="1" ht="12.75" hidden="1" customHeight="1">
      <c r="B10208" s="1186"/>
      <c r="C10208" s="1195"/>
      <c r="D10208" s="465">
        <v>185</v>
      </c>
      <c r="E10208" s="1156"/>
      <c r="F10208" s="1157"/>
      <c r="G10208" s="1158"/>
      <c r="H10208" s="468">
        <v>0.01</v>
      </c>
      <c r="I10208" s="564"/>
      <c r="J10208" s="377">
        <f t="shared" si="333"/>
        <v>0</v>
      </c>
      <c r="K10208" s="557">
        <f t="shared" si="331"/>
        <v>0</v>
      </c>
      <c r="L10208" s="113"/>
      <c r="M10208" s="113"/>
    </row>
    <row r="10209" spans="2:13" s="181" customFormat="1" ht="12.75" hidden="1" customHeight="1">
      <c r="B10209" s="1186"/>
      <c r="C10209" s="1195"/>
      <c r="D10209" s="465">
        <v>186</v>
      </c>
      <c r="E10209" s="1156"/>
      <c r="F10209" s="1157"/>
      <c r="G10209" s="1158"/>
      <c r="H10209" s="468">
        <v>0.01</v>
      </c>
      <c r="I10209" s="564"/>
      <c r="J10209" s="377">
        <f t="shared" si="333"/>
        <v>0</v>
      </c>
      <c r="K10209" s="557">
        <f t="shared" si="331"/>
        <v>0</v>
      </c>
      <c r="L10209" s="113"/>
      <c r="M10209" s="113"/>
    </row>
    <row r="10210" spans="2:13" s="181" customFormat="1" ht="12.75" hidden="1" customHeight="1">
      <c r="B10210" s="1186"/>
      <c r="C10210" s="1195"/>
      <c r="D10210" s="465">
        <v>187</v>
      </c>
      <c r="E10210" s="1156"/>
      <c r="F10210" s="1157"/>
      <c r="G10210" s="1158"/>
      <c r="H10210" s="468">
        <v>0.01</v>
      </c>
      <c r="I10210" s="564"/>
      <c r="J10210" s="377">
        <f t="shared" si="333"/>
        <v>0</v>
      </c>
      <c r="K10210" s="557">
        <f t="shared" si="331"/>
        <v>0</v>
      </c>
      <c r="L10210" s="113"/>
      <c r="M10210" s="113"/>
    </row>
    <row r="10211" spans="2:13" s="181" customFormat="1" ht="12.75" hidden="1" customHeight="1">
      <c r="B10211" s="1186"/>
      <c r="C10211" s="1195"/>
      <c r="D10211" s="465">
        <v>188</v>
      </c>
      <c r="E10211" s="1156"/>
      <c r="F10211" s="1157"/>
      <c r="G10211" s="1158"/>
      <c r="H10211" s="468">
        <v>0.01</v>
      </c>
      <c r="I10211" s="564"/>
      <c r="J10211" s="377">
        <f t="shared" si="333"/>
        <v>0</v>
      </c>
      <c r="K10211" s="557">
        <f t="shared" si="331"/>
        <v>0</v>
      </c>
      <c r="L10211" s="113"/>
      <c r="M10211" s="113"/>
    </row>
    <row r="10212" spans="2:13" s="181" customFormat="1" ht="12.75" hidden="1" customHeight="1">
      <c r="B10212" s="1186"/>
      <c r="C10212" s="1195"/>
      <c r="D10212" s="465">
        <v>189</v>
      </c>
      <c r="E10212" s="1156"/>
      <c r="F10212" s="1157"/>
      <c r="G10212" s="1158"/>
      <c r="H10212" s="468">
        <v>0.01</v>
      </c>
      <c r="I10212" s="564"/>
      <c r="J10212" s="377">
        <f t="shared" si="333"/>
        <v>0</v>
      </c>
      <c r="K10212" s="557">
        <f t="shared" si="331"/>
        <v>0</v>
      </c>
      <c r="L10212" s="113"/>
      <c r="M10212" s="113"/>
    </row>
    <row r="10213" spans="2:13" s="181" customFormat="1" ht="12.75" hidden="1" customHeight="1">
      <c r="B10213" s="1186"/>
      <c r="C10213" s="1195"/>
      <c r="D10213" s="465">
        <v>190</v>
      </c>
      <c r="E10213" s="1156"/>
      <c r="F10213" s="1157"/>
      <c r="G10213" s="1158"/>
      <c r="H10213" s="468">
        <v>0.01</v>
      </c>
      <c r="I10213" s="564"/>
      <c r="J10213" s="377">
        <f t="shared" si="333"/>
        <v>0</v>
      </c>
      <c r="K10213" s="557">
        <f t="shared" si="331"/>
        <v>0</v>
      </c>
      <c r="L10213" s="113"/>
      <c r="M10213" s="113"/>
    </row>
    <row r="10214" spans="2:13" s="181" customFormat="1" ht="12.75" hidden="1" customHeight="1">
      <c r="B10214" s="1186"/>
      <c r="C10214" s="1195"/>
      <c r="D10214" s="465">
        <v>191</v>
      </c>
      <c r="E10214" s="1156"/>
      <c r="F10214" s="1157"/>
      <c r="G10214" s="1158"/>
      <c r="H10214" s="468">
        <v>0.01</v>
      </c>
      <c r="I10214" s="564"/>
      <c r="J10214" s="377">
        <f t="shared" si="333"/>
        <v>0</v>
      </c>
      <c r="K10214" s="467">
        <f t="shared" ref="K10214:K10277" si="334">MAX(0,(I10214-J10214)*0.8)</f>
        <v>0</v>
      </c>
      <c r="L10214" s="113"/>
      <c r="M10214" s="113"/>
    </row>
    <row r="10215" spans="2:13" s="181" customFormat="1" ht="12.75" hidden="1" customHeight="1">
      <c r="B10215" s="1186"/>
      <c r="C10215" s="1195"/>
      <c r="D10215" s="465">
        <v>192</v>
      </c>
      <c r="E10215" s="1156"/>
      <c r="F10215" s="1157"/>
      <c r="G10215" s="1158"/>
      <c r="H10215" s="468">
        <v>0.01</v>
      </c>
      <c r="I10215" s="564"/>
      <c r="J10215" s="377">
        <f t="shared" si="333"/>
        <v>0</v>
      </c>
      <c r="K10215" s="467">
        <f t="shared" si="334"/>
        <v>0</v>
      </c>
      <c r="L10215" s="113"/>
      <c r="M10215" s="113"/>
    </row>
    <row r="10216" spans="2:13" s="181" customFormat="1" ht="12.75" hidden="1" customHeight="1">
      <c r="B10216" s="1186"/>
      <c r="C10216" s="1195"/>
      <c r="D10216" s="465">
        <v>193</v>
      </c>
      <c r="E10216" s="1156"/>
      <c r="F10216" s="1157"/>
      <c r="G10216" s="1158"/>
      <c r="H10216" s="468">
        <v>0.01</v>
      </c>
      <c r="I10216" s="564"/>
      <c r="J10216" s="377">
        <f t="shared" si="333"/>
        <v>0</v>
      </c>
      <c r="K10216" s="467">
        <f t="shared" si="334"/>
        <v>0</v>
      </c>
      <c r="L10216" s="113"/>
      <c r="M10216" s="113"/>
    </row>
    <row r="10217" spans="2:13" s="181" customFormat="1" ht="12.75" hidden="1" customHeight="1">
      <c r="B10217" s="1186"/>
      <c r="C10217" s="1195"/>
      <c r="D10217" s="465">
        <v>194</v>
      </c>
      <c r="E10217" s="1156"/>
      <c r="F10217" s="1157"/>
      <c r="G10217" s="1158"/>
      <c r="H10217" s="468">
        <v>0.01</v>
      </c>
      <c r="I10217" s="564"/>
      <c r="J10217" s="377">
        <f t="shared" si="333"/>
        <v>0</v>
      </c>
      <c r="K10217" s="467">
        <f t="shared" si="334"/>
        <v>0</v>
      </c>
      <c r="L10217" s="113"/>
      <c r="M10217" s="113"/>
    </row>
    <row r="10218" spans="2:13" s="181" customFormat="1" ht="12.75" hidden="1" customHeight="1">
      <c r="B10218" s="1186"/>
      <c r="C10218" s="1195"/>
      <c r="D10218" s="465">
        <v>195</v>
      </c>
      <c r="E10218" s="1156"/>
      <c r="F10218" s="1157"/>
      <c r="G10218" s="1158"/>
      <c r="H10218" s="468">
        <v>0.01</v>
      </c>
      <c r="I10218" s="564"/>
      <c r="J10218" s="377">
        <f t="shared" si="333"/>
        <v>0</v>
      </c>
      <c r="K10218" s="467">
        <f t="shared" si="334"/>
        <v>0</v>
      </c>
      <c r="L10218" s="113"/>
      <c r="M10218" s="113"/>
    </row>
    <row r="10219" spans="2:13" s="181" customFormat="1" ht="12.75" hidden="1" customHeight="1">
      <c r="B10219" s="1186"/>
      <c r="C10219" s="1195"/>
      <c r="D10219" s="465">
        <v>196</v>
      </c>
      <c r="E10219" s="1156"/>
      <c r="F10219" s="1157"/>
      <c r="G10219" s="1158"/>
      <c r="H10219" s="468">
        <v>0.01</v>
      </c>
      <c r="I10219" s="564"/>
      <c r="J10219" s="377">
        <f t="shared" si="333"/>
        <v>0</v>
      </c>
      <c r="K10219" s="467">
        <f t="shared" si="334"/>
        <v>0</v>
      </c>
      <c r="L10219" s="113"/>
      <c r="M10219" s="113"/>
    </row>
    <row r="10220" spans="2:13" s="181" customFormat="1" ht="12.75" hidden="1" customHeight="1">
      <c r="B10220" s="1186"/>
      <c r="C10220" s="1195"/>
      <c r="D10220" s="465">
        <v>197</v>
      </c>
      <c r="E10220" s="1156"/>
      <c r="F10220" s="1157"/>
      <c r="G10220" s="1158"/>
      <c r="H10220" s="468">
        <v>0.01</v>
      </c>
      <c r="I10220" s="564"/>
      <c r="J10220" s="377">
        <f t="shared" si="333"/>
        <v>0</v>
      </c>
      <c r="K10220" s="467">
        <f t="shared" si="334"/>
        <v>0</v>
      </c>
      <c r="L10220" s="113"/>
      <c r="M10220" s="113"/>
    </row>
    <row r="10221" spans="2:13" s="181" customFormat="1" ht="12.75" hidden="1" customHeight="1">
      <c r="B10221" s="1186"/>
      <c r="C10221" s="1195"/>
      <c r="D10221" s="465">
        <v>198</v>
      </c>
      <c r="E10221" s="1156"/>
      <c r="F10221" s="1157"/>
      <c r="G10221" s="1158"/>
      <c r="H10221" s="468">
        <v>0.01</v>
      </c>
      <c r="I10221" s="564"/>
      <c r="J10221" s="377">
        <f t="shared" ref="J10221:J10284" si="335">$I$11027*H10221</f>
        <v>0</v>
      </c>
      <c r="K10221" s="467">
        <f t="shared" si="334"/>
        <v>0</v>
      </c>
      <c r="L10221" s="113"/>
      <c r="M10221" s="113"/>
    </row>
    <row r="10222" spans="2:13" s="181" customFormat="1" ht="12.75" hidden="1" customHeight="1">
      <c r="B10222" s="1186"/>
      <c r="C10222" s="1195"/>
      <c r="D10222" s="465">
        <v>199</v>
      </c>
      <c r="E10222" s="1156"/>
      <c r="F10222" s="1157"/>
      <c r="G10222" s="1158"/>
      <c r="H10222" s="468">
        <v>0.01</v>
      </c>
      <c r="I10222" s="564"/>
      <c r="J10222" s="377">
        <f t="shared" si="335"/>
        <v>0</v>
      </c>
      <c r="K10222" s="467">
        <f t="shared" si="334"/>
        <v>0</v>
      </c>
      <c r="L10222" s="113"/>
      <c r="M10222" s="113"/>
    </row>
    <row r="10223" spans="2:13" s="181" customFormat="1" ht="12.75" hidden="1" customHeight="1">
      <c r="B10223" s="1186"/>
      <c r="C10223" s="1195"/>
      <c r="D10223" s="465">
        <v>200</v>
      </c>
      <c r="E10223" s="1156"/>
      <c r="F10223" s="1157"/>
      <c r="G10223" s="1158"/>
      <c r="H10223" s="468">
        <v>0.01</v>
      </c>
      <c r="I10223" s="564"/>
      <c r="J10223" s="377">
        <f t="shared" si="335"/>
        <v>0</v>
      </c>
      <c r="K10223" s="467">
        <f t="shared" si="334"/>
        <v>0</v>
      </c>
      <c r="L10223" s="113"/>
      <c r="M10223" s="113"/>
    </row>
    <row r="10224" spans="2:13" s="181" customFormat="1" ht="12.75" hidden="1" customHeight="1">
      <c r="B10224" s="1186"/>
      <c r="C10224" s="1195"/>
      <c r="D10224" s="465">
        <v>201</v>
      </c>
      <c r="E10224" s="1156"/>
      <c r="F10224" s="1157"/>
      <c r="G10224" s="1158"/>
      <c r="H10224" s="468">
        <v>0.01</v>
      </c>
      <c r="I10224" s="564"/>
      <c r="J10224" s="377">
        <f t="shared" si="335"/>
        <v>0</v>
      </c>
      <c r="K10224" s="467">
        <f t="shared" si="334"/>
        <v>0</v>
      </c>
      <c r="L10224" s="113"/>
      <c r="M10224" s="113"/>
    </row>
    <row r="10225" spans="2:13" s="181" customFormat="1" ht="12.75" hidden="1" customHeight="1">
      <c r="B10225" s="1186"/>
      <c r="C10225" s="1195"/>
      <c r="D10225" s="465">
        <v>202</v>
      </c>
      <c r="E10225" s="1156"/>
      <c r="F10225" s="1157"/>
      <c r="G10225" s="1158"/>
      <c r="H10225" s="468">
        <v>0.01</v>
      </c>
      <c r="I10225" s="564"/>
      <c r="J10225" s="377">
        <f t="shared" si="335"/>
        <v>0</v>
      </c>
      <c r="K10225" s="467">
        <f t="shared" si="334"/>
        <v>0</v>
      </c>
      <c r="L10225" s="113"/>
      <c r="M10225" s="113"/>
    </row>
    <row r="10226" spans="2:13" s="181" customFormat="1" ht="12.75" hidden="1" customHeight="1">
      <c r="B10226" s="1186"/>
      <c r="C10226" s="1195"/>
      <c r="D10226" s="465">
        <v>203</v>
      </c>
      <c r="E10226" s="1156"/>
      <c r="F10226" s="1157"/>
      <c r="G10226" s="1158"/>
      <c r="H10226" s="468">
        <v>0.01</v>
      </c>
      <c r="I10226" s="564"/>
      <c r="J10226" s="377">
        <f t="shared" si="335"/>
        <v>0</v>
      </c>
      <c r="K10226" s="467">
        <f t="shared" si="334"/>
        <v>0</v>
      </c>
      <c r="L10226" s="113"/>
      <c r="M10226" s="113"/>
    </row>
    <row r="10227" spans="2:13" s="181" customFormat="1" ht="12.75" hidden="1" customHeight="1">
      <c r="B10227" s="1186"/>
      <c r="C10227" s="1195"/>
      <c r="D10227" s="465">
        <v>204</v>
      </c>
      <c r="E10227" s="1156"/>
      <c r="F10227" s="1157"/>
      <c r="G10227" s="1158"/>
      <c r="H10227" s="468">
        <v>0.01</v>
      </c>
      <c r="I10227" s="564"/>
      <c r="J10227" s="377">
        <f t="shared" si="335"/>
        <v>0</v>
      </c>
      <c r="K10227" s="467">
        <f t="shared" si="334"/>
        <v>0</v>
      </c>
      <c r="L10227" s="113"/>
      <c r="M10227" s="113"/>
    </row>
    <row r="10228" spans="2:13" s="181" customFormat="1" ht="12.75" hidden="1" customHeight="1">
      <c r="B10228" s="1186"/>
      <c r="C10228" s="1195"/>
      <c r="D10228" s="465">
        <v>205</v>
      </c>
      <c r="E10228" s="1156"/>
      <c r="F10228" s="1157"/>
      <c r="G10228" s="1158"/>
      <c r="H10228" s="468">
        <v>0.01</v>
      </c>
      <c r="I10228" s="564"/>
      <c r="J10228" s="377">
        <f t="shared" si="335"/>
        <v>0</v>
      </c>
      <c r="K10228" s="467">
        <f t="shared" si="334"/>
        <v>0</v>
      </c>
      <c r="L10228" s="113"/>
      <c r="M10228" s="113"/>
    </row>
    <row r="10229" spans="2:13" s="181" customFormat="1" ht="12.75" hidden="1" customHeight="1">
      <c r="B10229" s="1186"/>
      <c r="C10229" s="1195"/>
      <c r="D10229" s="465">
        <v>206</v>
      </c>
      <c r="E10229" s="1156"/>
      <c r="F10229" s="1157"/>
      <c r="G10229" s="1158"/>
      <c r="H10229" s="468">
        <v>0.01</v>
      </c>
      <c r="I10229" s="564"/>
      <c r="J10229" s="377">
        <f t="shared" si="335"/>
        <v>0</v>
      </c>
      <c r="K10229" s="467">
        <f t="shared" si="334"/>
        <v>0</v>
      </c>
      <c r="L10229" s="113"/>
      <c r="M10229" s="113"/>
    </row>
    <row r="10230" spans="2:13" s="181" customFormat="1" ht="12.75" hidden="1" customHeight="1">
      <c r="B10230" s="1186"/>
      <c r="C10230" s="1195"/>
      <c r="D10230" s="465">
        <v>207</v>
      </c>
      <c r="E10230" s="1156"/>
      <c r="F10230" s="1157"/>
      <c r="G10230" s="1158"/>
      <c r="H10230" s="468">
        <v>0.01</v>
      </c>
      <c r="I10230" s="564"/>
      <c r="J10230" s="377">
        <f t="shared" si="335"/>
        <v>0</v>
      </c>
      <c r="K10230" s="467">
        <f t="shared" si="334"/>
        <v>0</v>
      </c>
      <c r="L10230" s="113"/>
      <c r="M10230" s="113"/>
    </row>
    <row r="10231" spans="2:13" s="181" customFormat="1" ht="12.75" hidden="1" customHeight="1">
      <c r="B10231" s="1186"/>
      <c r="C10231" s="1195"/>
      <c r="D10231" s="465">
        <v>208</v>
      </c>
      <c r="E10231" s="1156"/>
      <c r="F10231" s="1157"/>
      <c r="G10231" s="1158"/>
      <c r="H10231" s="468">
        <v>0.01</v>
      </c>
      <c r="I10231" s="564"/>
      <c r="J10231" s="377">
        <f t="shared" si="335"/>
        <v>0</v>
      </c>
      <c r="K10231" s="467">
        <f t="shared" si="334"/>
        <v>0</v>
      </c>
      <c r="L10231" s="113"/>
      <c r="M10231" s="113"/>
    </row>
    <row r="10232" spans="2:13" s="181" customFormat="1" ht="12.75" hidden="1" customHeight="1">
      <c r="B10232" s="1186"/>
      <c r="C10232" s="1195"/>
      <c r="D10232" s="465">
        <v>209</v>
      </c>
      <c r="E10232" s="1156"/>
      <c r="F10232" s="1157"/>
      <c r="G10232" s="1158"/>
      <c r="H10232" s="468">
        <v>0.01</v>
      </c>
      <c r="I10232" s="564"/>
      <c r="J10232" s="377">
        <f t="shared" si="335"/>
        <v>0</v>
      </c>
      <c r="K10232" s="467">
        <f t="shared" si="334"/>
        <v>0</v>
      </c>
      <c r="L10232" s="113"/>
      <c r="M10232" s="113"/>
    </row>
    <row r="10233" spans="2:13" s="181" customFormat="1" ht="12.75" hidden="1" customHeight="1">
      <c r="B10233" s="1186"/>
      <c r="C10233" s="1195"/>
      <c r="D10233" s="465">
        <v>210</v>
      </c>
      <c r="E10233" s="1156"/>
      <c r="F10233" s="1157"/>
      <c r="G10233" s="1158"/>
      <c r="H10233" s="468">
        <v>0.01</v>
      </c>
      <c r="I10233" s="564"/>
      <c r="J10233" s="377">
        <f t="shared" si="335"/>
        <v>0</v>
      </c>
      <c r="K10233" s="467">
        <f t="shared" si="334"/>
        <v>0</v>
      </c>
      <c r="L10233" s="113"/>
      <c r="M10233" s="113"/>
    </row>
    <row r="10234" spans="2:13" s="181" customFormat="1" ht="12.75" hidden="1" customHeight="1">
      <c r="B10234" s="1186"/>
      <c r="C10234" s="1195"/>
      <c r="D10234" s="465">
        <v>211</v>
      </c>
      <c r="E10234" s="1156"/>
      <c r="F10234" s="1157"/>
      <c r="G10234" s="1158"/>
      <c r="H10234" s="468">
        <v>0.01</v>
      </c>
      <c r="I10234" s="564"/>
      <c r="J10234" s="377">
        <f t="shared" si="335"/>
        <v>0</v>
      </c>
      <c r="K10234" s="467">
        <f t="shared" si="334"/>
        <v>0</v>
      </c>
      <c r="L10234" s="113"/>
      <c r="M10234" s="113"/>
    </row>
    <row r="10235" spans="2:13" s="181" customFormat="1" ht="12.75" hidden="1" customHeight="1">
      <c r="B10235" s="1186"/>
      <c r="C10235" s="1195"/>
      <c r="D10235" s="465">
        <v>212</v>
      </c>
      <c r="E10235" s="1156"/>
      <c r="F10235" s="1157"/>
      <c r="G10235" s="1158"/>
      <c r="H10235" s="468">
        <v>0.01</v>
      </c>
      <c r="I10235" s="564"/>
      <c r="J10235" s="377">
        <f t="shared" si="335"/>
        <v>0</v>
      </c>
      <c r="K10235" s="467">
        <f t="shared" si="334"/>
        <v>0</v>
      </c>
      <c r="L10235" s="113"/>
      <c r="M10235" s="113"/>
    </row>
    <row r="10236" spans="2:13" s="181" customFormat="1" ht="12.75" hidden="1" customHeight="1">
      <c r="B10236" s="1186"/>
      <c r="C10236" s="1195"/>
      <c r="D10236" s="465">
        <v>213</v>
      </c>
      <c r="E10236" s="1156"/>
      <c r="F10236" s="1157"/>
      <c r="G10236" s="1158"/>
      <c r="H10236" s="468">
        <v>0.01</v>
      </c>
      <c r="I10236" s="564"/>
      <c r="J10236" s="377">
        <f t="shared" si="335"/>
        <v>0</v>
      </c>
      <c r="K10236" s="467">
        <f t="shared" si="334"/>
        <v>0</v>
      </c>
      <c r="L10236" s="113"/>
      <c r="M10236" s="113"/>
    </row>
    <row r="10237" spans="2:13" s="181" customFormat="1" ht="12.75" hidden="1" customHeight="1">
      <c r="B10237" s="1186"/>
      <c r="C10237" s="1195"/>
      <c r="D10237" s="465">
        <v>214</v>
      </c>
      <c r="E10237" s="1156"/>
      <c r="F10237" s="1157"/>
      <c r="G10237" s="1158"/>
      <c r="H10237" s="468">
        <v>0.01</v>
      </c>
      <c r="I10237" s="564"/>
      <c r="J10237" s="377">
        <f t="shared" si="335"/>
        <v>0</v>
      </c>
      <c r="K10237" s="467">
        <f t="shared" si="334"/>
        <v>0</v>
      </c>
      <c r="L10237" s="113"/>
      <c r="M10237" s="113"/>
    </row>
    <row r="10238" spans="2:13" s="181" customFormat="1" ht="12.75" hidden="1" customHeight="1">
      <c r="B10238" s="1186"/>
      <c r="C10238" s="1195"/>
      <c r="D10238" s="465">
        <v>215</v>
      </c>
      <c r="E10238" s="1156"/>
      <c r="F10238" s="1157"/>
      <c r="G10238" s="1158"/>
      <c r="H10238" s="468">
        <v>0.01</v>
      </c>
      <c r="I10238" s="564"/>
      <c r="J10238" s="377">
        <f t="shared" si="335"/>
        <v>0</v>
      </c>
      <c r="K10238" s="467">
        <f t="shared" si="334"/>
        <v>0</v>
      </c>
      <c r="L10238" s="113"/>
      <c r="M10238" s="113"/>
    </row>
    <row r="10239" spans="2:13" s="181" customFormat="1" ht="12.75" hidden="1" customHeight="1">
      <c r="B10239" s="1186"/>
      <c r="C10239" s="1195"/>
      <c r="D10239" s="465">
        <v>216</v>
      </c>
      <c r="E10239" s="1156"/>
      <c r="F10239" s="1157"/>
      <c r="G10239" s="1158"/>
      <c r="H10239" s="468">
        <v>0.01</v>
      </c>
      <c r="I10239" s="564"/>
      <c r="J10239" s="377">
        <f t="shared" si="335"/>
        <v>0</v>
      </c>
      <c r="K10239" s="467">
        <f t="shared" si="334"/>
        <v>0</v>
      </c>
      <c r="L10239" s="113"/>
      <c r="M10239" s="113"/>
    </row>
    <row r="10240" spans="2:13" s="181" customFormat="1" ht="12.75" hidden="1" customHeight="1">
      <c r="B10240" s="1186"/>
      <c r="C10240" s="1195"/>
      <c r="D10240" s="465">
        <v>217</v>
      </c>
      <c r="E10240" s="1156"/>
      <c r="F10240" s="1157"/>
      <c r="G10240" s="1158"/>
      <c r="H10240" s="468">
        <v>0.01</v>
      </c>
      <c r="I10240" s="564"/>
      <c r="J10240" s="377">
        <f t="shared" si="335"/>
        <v>0</v>
      </c>
      <c r="K10240" s="467">
        <f t="shared" si="334"/>
        <v>0</v>
      </c>
      <c r="L10240" s="113"/>
      <c r="M10240" s="113"/>
    </row>
    <row r="10241" spans="2:13" s="181" customFormat="1" ht="12.75" hidden="1" customHeight="1">
      <c r="B10241" s="1186"/>
      <c r="C10241" s="1195"/>
      <c r="D10241" s="465">
        <v>218</v>
      </c>
      <c r="E10241" s="1156"/>
      <c r="F10241" s="1157"/>
      <c r="G10241" s="1158"/>
      <c r="H10241" s="468">
        <v>0.01</v>
      </c>
      <c r="I10241" s="564"/>
      <c r="J10241" s="377">
        <f t="shared" si="335"/>
        <v>0</v>
      </c>
      <c r="K10241" s="467">
        <f t="shared" si="334"/>
        <v>0</v>
      </c>
      <c r="L10241" s="113"/>
      <c r="M10241" s="113"/>
    </row>
    <row r="10242" spans="2:13" s="181" customFormat="1" ht="12.75" hidden="1" customHeight="1">
      <c r="B10242" s="1186"/>
      <c r="C10242" s="1195"/>
      <c r="D10242" s="465">
        <v>219</v>
      </c>
      <c r="E10242" s="1156"/>
      <c r="F10242" s="1157"/>
      <c r="G10242" s="1158"/>
      <c r="H10242" s="468">
        <v>0.01</v>
      </c>
      <c r="I10242" s="564"/>
      <c r="J10242" s="377">
        <f t="shared" si="335"/>
        <v>0</v>
      </c>
      <c r="K10242" s="467">
        <f t="shared" si="334"/>
        <v>0</v>
      </c>
      <c r="L10242" s="113"/>
      <c r="M10242" s="113"/>
    </row>
    <row r="10243" spans="2:13" s="181" customFormat="1" ht="12.75" hidden="1" customHeight="1">
      <c r="B10243" s="1186"/>
      <c r="C10243" s="1195"/>
      <c r="D10243" s="465">
        <v>220</v>
      </c>
      <c r="E10243" s="1156"/>
      <c r="F10243" s="1157"/>
      <c r="G10243" s="1158"/>
      <c r="H10243" s="468">
        <v>0.01</v>
      </c>
      <c r="I10243" s="564"/>
      <c r="J10243" s="377">
        <f t="shared" si="335"/>
        <v>0</v>
      </c>
      <c r="K10243" s="467">
        <f t="shared" si="334"/>
        <v>0</v>
      </c>
      <c r="L10243" s="113"/>
      <c r="M10243" s="113"/>
    </row>
    <row r="10244" spans="2:13" s="181" customFormat="1" ht="12.75" hidden="1" customHeight="1">
      <c r="B10244" s="1186"/>
      <c r="C10244" s="1195"/>
      <c r="D10244" s="465">
        <v>221</v>
      </c>
      <c r="E10244" s="1156"/>
      <c r="F10244" s="1157"/>
      <c r="G10244" s="1158"/>
      <c r="H10244" s="468">
        <v>0.01</v>
      </c>
      <c r="I10244" s="564"/>
      <c r="J10244" s="377">
        <f t="shared" si="335"/>
        <v>0</v>
      </c>
      <c r="K10244" s="467">
        <f t="shared" si="334"/>
        <v>0</v>
      </c>
      <c r="L10244" s="113"/>
      <c r="M10244" s="113"/>
    </row>
    <row r="10245" spans="2:13" s="181" customFormat="1" ht="12.75" hidden="1" customHeight="1">
      <c r="B10245" s="1186"/>
      <c r="C10245" s="1195"/>
      <c r="D10245" s="465">
        <v>222</v>
      </c>
      <c r="E10245" s="1156"/>
      <c r="F10245" s="1157"/>
      <c r="G10245" s="1158"/>
      <c r="H10245" s="468">
        <v>0.01</v>
      </c>
      <c r="I10245" s="564"/>
      <c r="J10245" s="377">
        <f t="shared" si="335"/>
        <v>0</v>
      </c>
      <c r="K10245" s="467">
        <f t="shared" si="334"/>
        <v>0</v>
      </c>
      <c r="L10245" s="113"/>
      <c r="M10245" s="113"/>
    </row>
    <row r="10246" spans="2:13" s="181" customFormat="1" ht="12.75" hidden="1" customHeight="1">
      <c r="B10246" s="1186"/>
      <c r="C10246" s="1195"/>
      <c r="D10246" s="465">
        <v>223</v>
      </c>
      <c r="E10246" s="1156"/>
      <c r="F10246" s="1157"/>
      <c r="G10246" s="1158"/>
      <c r="H10246" s="468">
        <v>0.01</v>
      </c>
      <c r="I10246" s="564"/>
      <c r="J10246" s="377">
        <f t="shared" si="335"/>
        <v>0</v>
      </c>
      <c r="K10246" s="467">
        <f t="shared" si="334"/>
        <v>0</v>
      </c>
      <c r="L10246" s="113"/>
      <c r="M10246" s="113"/>
    </row>
    <row r="10247" spans="2:13" s="181" customFormat="1" ht="12.75" hidden="1" customHeight="1">
      <c r="B10247" s="1186"/>
      <c r="C10247" s="1195"/>
      <c r="D10247" s="465">
        <v>224</v>
      </c>
      <c r="E10247" s="1156"/>
      <c r="F10247" s="1157"/>
      <c r="G10247" s="1158"/>
      <c r="H10247" s="468">
        <v>0.01</v>
      </c>
      <c r="I10247" s="564"/>
      <c r="J10247" s="377">
        <f t="shared" si="335"/>
        <v>0</v>
      </c>
      <c r="K10247" s="467">
        <f t="shared" si="334"/>
        <v>0</v>
      </c>
      <c r="L10247" s="113"/>
      <c r="M10247" s="113"/>
    </row>
    <row r="10248" spans="2:13" s="181" customFormat="1" ht="12.75" hidden="1" customHeight="1">
      <c r="B10248" s="1186"/>
      <c r="C10248" s="1195"/>
      <c r="D10248" s="465">
        <v>225</v>
      </c>
      <c r="E10248" s="1156"/>
      <c r="F10248" s="1157"/>
      <c r="G10248" s="1158"/>
      <c r="H10248" s="468">
        <v>0.01</v>
      </c>
      <c r="I10248" s="564"/>
      <c r="J10248" s="377">
        <f t="shared" si="335"/>
        <v>0</v>
      </c>
      <c r="K10248" s="467">
        <f t="shared" si="334"/>
        <v>0</v>
      </c>
      <c r="L10248" s="113"/>
      <c r="M10248" s="113"/>
    </row>
    <row r="10249" spans="2:13" s="181" customFormat="1" ht="12.75" hidden="1" customHeight="1">
      <c r="B10249" s="1186"/>
      <c r="C10249" s="1195"/>
      <c r="D10249" s="465">
        <v>226</v>
      </c>
      <c r="E10249" s="1156"/>
      <c r="F10249" s="1157"/>
      <c r="G10249" s="1158"/>
      <c r="H10249" s="468">
        <v>0.01</v>
      </c>
      <c r="I10249" s="564"/>
      <c r="J10249" s="377">
        <f t="shared" si="335"/>
        <v>0</v>
      </c>
      <c r="K10249" s="467">
        <f t="shared" si="334"/>
        <v>0</v>
      </c>
      <c r="L10249" s="113"/>
      <c r="M10249" s="113"/>
    </row>
    <row r="10250" spans="2:13" s="181" customFormat="1" ht="12.75" hidden="1" customHeight="1">
      <c r="B10250" s="1186"/>
      <c r="C10250" s="1195"/>
      <c r="D10250" s="465">
        <v>227</v>
      </c>
      <c r="E10250" s="1156"/>
      <c r="F10250" s="1157"/>
      <c r="G10250" s="1158"/>
      <c r="H10250" s="468">
        <v>0.01</v>
      </c>
      <c r="I10250" s="564"/>
      <c r="J10250" s="377">
        <f t="shared" si="335"/>
        <v>0</v>
      </c>
      <c r="K10250" s="467">
        <f t="shared" si="334"/>
        <v>0</v>
      </c>
      <c r="L10250" s="113"/>
      <c r="M10250" s="113"/>
    </row>
    <row r="10251" spans="2:13" s="181" customFormat="1" ht="12.75" hidden="1" customHeight="1">
      <c r="B10251" s="1186"/>
      <c r="C10251" s="1195"/>
      <c r="D10251" s="465">
        <v>228</v>
      </c>
      <c r="E10251" s="1156"/>
      <c r="F10251" s="1157"/>
      <c r="G10251" s="1158"/>
      <c r="H10251" s="468">
        <v>0.01</v>
      </c>
      <c r="I10251" s="564"/>
      <c r="J10251" s="377">
        <f t="shared" si="335"/>
        <v>0</v>
      </c>
      <c r="K10251" s="467">
        <f t="shared" si="334"/>
        <v>0</v>
      </c>
      <c r="L10251" s="113"/>
      <c r="M10251" s="113"/>
    </row>
    <row r="10252" spans="2:13" s="181" customFormat="1" ht="12.75" hidden="1" customHeight="1">
      <c r="B10252" s="1186"/>
      <c r="C10252" s="1195"/>
      <c r="D10252" s="465">
        <v>229</v>
      </c>
      <c r="E10252" s="1156"/>
      <c r="F10252" s="1157"/>
      <c r="G10252" s="1158"/>
      <c r="H10252" s="468">
        <v>0.01</v>
      </c>
      <c r="I10252" s="564"/>
      <c r="J10252" s="377">
        <f t="shared" si="335"/>
        <v>0</v>
      </c>
      <c r="K10252" s="467">
        <f t="shared" si="334"/>
        <v>0</v>
      </c>
      <c r="L10252" s="113"/>
      <c r="M10252" s="113"/>
    </row>
    <row r="10253" spans="2:13" s="181" customFormat="1" ht="12.75" hidden="1" customHeight="1">
      <c r="B10253" s="1186"/>
      <c r="C10253" s="1195"/>
      <c r="D10253" s="465">
        <v>230</v>
      </c>
      <c r="E10253" s="1156"/>
      <c r="F10253" s="1157"/>
      <c r="G10253" s="1158"/>
      <c r="H10253" s="468">
        <v>0.01</v>
      </c>
      <c r="I10253" s="564"/>
      <c r="J10253" s="377">
        <f t="shared" si="335"/>
        <v>0</v>
      </c>
      <c r="K10253" s="467">
        <f t="shared" si="334"/>
        <v>0</v>
      </c>
      <c r="L10253" s="113"/>
      <c r="M10253" s="113"/>
    </row>
    <row r="10254" spans="2:13" s="181" customFormat="1" ht="12.75" hidden="1" customHeight="1">
      <c r="B10254" s="1186"/>
      <c r="C10254" s="1195"/>
      <c r="D10254" s="465">
        <v>231</v>
      </c>
      <c r="E10254" s="1156"/>
      <c r="F10254" s="1157"/>
      <c r="G10254" s="1158"/>
      <c r="H10254" s="468">
        <v>0.01</v>
      </c>
      <c r="I10254" s="564"/>
      <c r="J10254" s="377">
        <f t="shared" si="335"/>
        <v>0</v>
      </c>
      <c r="K10254" s="467">
        <f t="shared" si="334"/>
        <v>0</v>
      </c>
      <c r="L10254" s="113"/>
      <c r="M10254" s="113"/>
    </row>
    <row r="10255" spans="2:13" s="181" customFormat="1" ht="12.75" hidden="1" customHeight="1">
      <c r="B10255" s="1186"/>
      <c r="C10255" s="1195"/>
      <c r="D10255" s="465">
        <v>232</v>
      </c>
      <c r="E10255" s="1156"/>
      <c r="F10255" s="1157"/>
      <c r="G10255" s="1158"/>
      <c r="H10255" s="468">
        <v>0.01</v>
      </c>
      <c r="I10255" s="564"/>
      <c r="J10255" s="377">
        <f t="shared" si="335"/>
        <v>0</v>
      </c>
      <c r="K10255" s="467">
        <f t="shared" si="334"/>
        <v>0</v>
      </c>
      <c r="L10255" s="113"/>
      <c r="M10255" s="113"/>
    </row>
    <row r="10256" spans="2:13" s="181" customFormat="1" ht="12.75" hidden="1" customHeight="1">
      <c r="B10256" s="1186"/>
      <c r="C10256" s="1195"/>
      <c r="D10256" s="465">
        <v>233</v>
      </c>
      <c r="E10256" s="1156"/>
      <c r="F10256" s="1157"/>
      <c r="G10256" s="1158"/>
      <c r="H10256" s="468">
        <v>0.01</v>
      </c>
      <c r="I10256" s="564"/>
      <c r="J10256" s="377">
        <f t="shared" si="335"/>
        <v>0</v>
      </c>
      <c r="K10256" s="467">
        <f t="shared" si="334"/>
        <v>0</v>
      </c>
      <c r="L10256" s="113"/>
      <c r="M10256" s="113"/>
    </row>
    <row r="10257" spans="2:13" s="181" customFormat="1" ht="12.75" hidden="1" customHeight="1">
      <c r="B10257" s="1186"/>
      <c r="C10257" s="1195"/>
      <c r="D10257" s="465">
        <v>234</v>
      </c>
      <c r="E10257" s="1156"/>
      <c r="F10257" s="1157"/>
      <c r="G10257" s="1158"/>
      <c r="H10257" s="468">
        <v>0.01</v>
      </c>
      <c r="I10257" s="564"/>
      <c r="J10257" s="377">
        <f t="shared" si="335"/>
        <v>0</v>
      </c>
      <c r="K10257" s="467">
        <f t="shared" si="334"/>
        <v>0</v>
      </c>
      <c r="L10257" s="113"/>
      <c r="M10257" s="113"/>
    </row>
    <row r="10258" spans="2:13" s="181" customFormat="1" ht="12.75" hidden="1" customHeight="1">
      <c r="B10258" s="1186"/>
      <c r="C10258" s="1195"/>
      <c r="D10258" s="465">
        <v>235</v>
      </c>
      <c r="E10258" s="1156"/>
      <c r="F10258" s="1157"/>
      <c r="G10258" s="1158"/>
      <c r="H10258" s="468">
        <v>0.01</v>
      </c>
      <c r="I10258" s="564"/>
      <c r="J10258" s="377">
        <f t="shared" si="335"/>
        <v>0</v>
      </c>
      <c r="K10258" s="467">
        <f t="shared" si="334"/>
        <v>0</v>
      </c>
      <c r="L10258" s="113"/>
      <c r="M10258" s="113"/>
    </row>
    <row r="10259" spans="2:13" s="181" customFormat="1" ht="12.75" hidden="1" customHeight="1">
      <c r="B10259" s="1186"/>
      <c r="C10259" s="1195"/>
      <c r="D10259" s="465">
        <v>236</v>
      </c>
      <c r="E10259" s="1156"/>
      <c r="F10259" s="1157"/>
      <c r="G10259" s="1158"/>
      <c r="H10259" s="468">
        <v>0.01</v>
      </c>
      <c r="I10259" s="564"/>
      <c r="J10259" s="377">
        <f t="shared" si="335"/>
        <v>0</v>
      </c>
      <c r="K10259" s="467">
        <f t="shared" si="334"/>
        <v>0</v>
      </c>
      <c r="L10259" s="113"/>
      <c r="M10259" s="113"/>
    </row>
    <row r="10260" spans="2:13" s="181" customFormat="1" ht="12.75" hidden="1" customHeight="1">
      <c r="B10260" s="1186"/>
      <c r="C10260" s="1195"/>
      <c r="D10260" s="465">
        <v>237</v>
      </c>
      <c r="E10260" s="1156"/>
      <c r="F10260" s="1157"/>
      <c r="G10260" s="1158"/>
      <c r="H10260" s="468">
        <v>0.01</v>
      </c>
      <c r="I10260" s="564"/>
      <c r="J10260" s="377">
        <f t="shared" si="335"/>
        <v>0</v>
      </c>
      <c r="K10260" s="467">
        <f t="shared" si="334"/>
        <v>0</v>
      </c>
      <c r="L10260" s="113"/>
      <c r="M10260" s="113"/>
    </row>
    <row r="10261" spans="2:13" s="181" customFormat="1" ht="12.75" hidden="1" customHeight="1">
      <c r="B10261" s="1186"/>
      <c r="C10261" s="1195"/>
      <c r="D10261" s="465">
        <v>238</v>
      </c>
      <c r="E10261" s="1156"/>
      <c r="F10261" s="1157"/>
      <c r="G10261" s="1158"/>
      <c r="H10261" s="468">
        <v>0.01</v>
      </c>
      <c r="I10261" s="564"/>
      <c r="J10261" s="377">
        <f t="shared" si="335"/>
        <v>0</v>
      </c>
      <c r="K10261" s="467">
        <f t="shared" si="334"/>
        <v>0</v>
      </c>
      <c r="L10261" s="113"/>
      <c r="M10261" s="113"/>
    </row>
    <row r="10262" spans="2:13" s="181" customFormat="1" ht="12.75" hidden="1" customHeight="1">
      <c r="B10262" s="1186"/>
      <c r="C10262" s="1195"/>
      <c r="D10262" s="465">
        <v>239</v>
      </c>
      <c r="E10262" s="1156"/>
      <c r="F10262" s="1157"/>
      <c r="G10262" s="1158"/>
      <c r="H10262" s="468">
        <v>0.01</v>
      </c>
      <c r="I10262" s="564"/>
      <c r="J10262" s="377">
        <f t="shared" si="335"/>
        <v>0</v>
      </c>
      <c r="K10262" s="467">
        <f t="shared" si="334"/>
        <v>0</v>
      </c>
      <c r="L10262" s="113"/>
      <c r="M10262" s="113"/>
    </row>
    <row r="10263" spans="2:13" s="181" customFormat="1" ht="12.75" hidden="1" customHeight="1">
      <c r="B10263" s="1186"/>
      <c r="C10263" s="1195"/>
      <c r="D10263" s="465">
        <v>240</v>
      </c>
      <c r="E10263" s="1156"/>
      <c r="F10263" s="1157"/>
      <c r="G10263" s="1158"/>
      <c r="H10263" s="468">
        <v>0.01</v>
      </c>
      <c r="I10263" s="564"/>
      <c r="J10263" s="377">
        <f t="shared" si="335"/>
        <v>0</v>
      </c>
      <c r="K10263" s="467">
        <f t="shared" si="334"/>
        <v>0</v>
      </c>
      <c r="L10263" s="113"/>
      <c r="M10263" s="113"/>
    </row>
    <row r="10264" spans="2:13" s="181" customFormat="1" ht="12.75" hidden="1" customHeight="1">
      <c r="B10264" s="1186"/>
      <c r="C10264" s="1195"/>
      <c r="D10264" s="465">
        <v>241</v>
      </c>
      <c r="E10264" s="1156"/>
      <c r="F10264" s="1157"/>
      <c r="G10264" s="1158"/>
      <c r="H10264" s="468">
        <v>0.01</v>
      </c>
      <c r="I10264" s="564"/>
      <c r="J10264" s="377">
        <f t="shared" si="335"/>
        <v>0</v>
      </c>
      <c r="K10264" s="467">
        <f t="shared" si="334"/>
        <v>0</v>
      </c>
      <c r="L10264" s="113"/>
      <c r="M10264" s="113"/>
    </row>
    <row r="10265" spans="2:13" s="181" customFormat="1" ht="12.75" hidden="1" customHeight="1">
      <c r="B10265" s="1186"/>
      <c r="C10265" s="1195"/>
      <c r="D10265" s="465">
        <v>242</v>
      </c>
      <c r="E10265" s="1156"/>
      <c r="F10265" s="1157"/>
      <c r="G10265" s="1158"/>
      <c r="H10265" s="468">
        <v>0.01</v>
      </c>
      <c r="I10265" s="564"/>
      <c r="J10265" s="377">
        <f t="shared" si="335"/>
        <v>0</v>
      </c>
      <c r="K10265" s="467">
        <f t="shared" si="334"/>
        <v>0</v>
      </c>
      <c r="L10265" s="113"/>
      <c r="M10265" s="113"/>
    </row>
    <row r="10266" spans="2:13" s="181" customFormat="1" ht="12.75" hidden="1" customHeight="1">
      <c r="B10266" s="1186"/>
      <c r="C10266" s="1195"/>
      <c r="D10266" s="465">
        <v>243</v>
      </c>
      <c r="E10266" s="1156"/>
      <c r="F10266" s="1157"/>
      <c r="G10266" s="1158"/>
      <c r="H10266" s="468">
        <v>0.01</v>
      </c>
      <c r="I10266" s="564"/>
      <c r="J10266" s="377">
        <f t="shared" si="335"/>
        <v>0</v>
      </c>
      <c r="K10266" s="467">
        <f t="shared" si="334"/>
        <v>0</v>
      </c>
      <c r="L10266" s="113"/>
      <c r="M10266" s="113"/>
    </row>
    <row r="10267" spans="2:13" s="181" customFormat="1" ht="12.75" hidden="1" customHeight="1">
      <c r="B10267" s="1186"/>
      <c r="C10267" s="1195"/>
      <c r="D10267" s="465">
        <v>244</v>
      </c>
      <c r="E10267" s="1156"/>
      <c r="F10267" s="1157"/>
      <c r="G10267" s="1158"/>
      <c r="H10267" s="468">
        <v>0.01</v>
      </c>
      <c r="I10267" s="564"/>
      <c r="J10267" s="377">
        <f t="shared" si="335"/>
        <v>0</v>
      </c>
      <c r="K10267" s="467">
        <f t="shared" si="334"/>
        <v>0</v>
      </c>
      <c r="L10267" s="113"/>
      <c r="M10267" s="113"/>
    </row>
    <row r="10268" spans="2:13" s="181" customFormat="1" ht="12.75" hidden="1" customHeight="1">
      <c r="B10268" s="1186"/>
      <c r="C10268" s="1195"/>
      <c r="D10268" s="465">
        <v>245</v>
      </c>
      <c r="E10268" s="1156"/>
      <c r="F10268" s="1157"/>
      <c r="G10268" s="1158"/>
      <c r="H10268" s="468">
        <v>0.01</v>
      </c>
      <c r="I10268" s="564"/>
      <c r="J10268" s="377">
        <f t="shared" si="335"/>
        <v>0</v>
      </c>
      <c r="K10268" s="467">
        <f t="shared" si="334"/>
        <v>0</v>
      </c>
      <c r="L10268" s="113"/>
      <c r="M10268" s="113"/>
    </row>
    <row r="10269" spans="2:13" s="181" customFormat="1" ht="12.75" hidden="1" customHeight="1">
      <c r="B10269" s="1186"/>
      <c r="C10269" s="1195"/>
      <c r="D10269" s="465">
        <v>246</v>
      </c>
      <c r="E10269" s="1156"/>
      <c r="F10269" s="1157"/>
      <c r="G10269" s="1158"/>
      <c r="H10269" s="468">
        <v>0.01</v>
      </c>
      <c r="I10269" s="564"/>
      <c r="J10269" s="377">
        <f t="shared" si="335"/>
        <v>0</v>
      </c>
      <c r="K10269" s="467">
        <f t="shared" si="334"/>
        <v>0</v>
      </c>
      <c r="L10269" s="113"/>
      <c r="M10269" s="113"/>
    </row>
    <row r="10270" spans="2:13" s="181" customFormat="1" ht="12.75" hidden="1" customHeight="1">
      <c r="B10270" s="1186"/>
      <c r="C10270" s="1195"/>
      <c r="D10270" s="465">
        <v>247</v>
      </c>
      <c r="E10270" s="1156"/>
      <c r="F10270" s="1157"/>
      <c r="G10270" s="1158"/>
      <c r="H10270" s="468">
        <v>0.01</v>
      </c>
      <c r="I10270" s="564"/>
      <c r="J10270" s="377">
        <f t="shared" si="335"/>
        <v>0</v>
      </c>
      <c r="K10270" s="467">
        <f t="shared" si="334"/>
        <v>0</v>
      </c>
      <c r="L10270" s="113"/>
      <c r="M10270" s="113"/>
    </row>
    <row r="10271" spans="2:13" s="181" customFormat="1" ht="12.75" hidden="1" customHeight="1">
      <c r="B10271" s="1186"/>
      <c r="C10271" s="1195"/>
      <c r="D10271" s="465">
        <v>248</v>
      </c>
      <c r="E10271" s="1156"/>
      <c r="F10271" s="1157"/>
      <c r="G10271" s="1158"/>
      <c r="H10271" s="468">
        <v>0.01</v>
      </c>
      <c r="I10271" s="564"/>
      <c r="J10271" s="377">
        <f t="shared" si="335"/>
        <v>0</v>
      </c>
      <c r="K10271" s="467">
        <f t="shared" si="334"/>
        <v>0</v>
      </c>
      <c r="L10271" s="113"/>
      <c r="M10271" s="113"/>
    </row>
    <row r="10272" spans="2:13" s="181" customFormat="1" ht="12.75" hidden="1" customHeight="1">
      <c r="B10272" s="1186"/>
      <c r="C10272" s="1195"/>
      <c r="D10272" s="465">
        <v>249</v>
      </c>
      <c r="E10272" s="1156"/>
      <c r="F10272" s="1157"/>
      <c r="G10272" s="1158"/>
      <c r="H10272" s="468">
        <v>0.01</v>
      </c>
      <c r="I10272" s="564"/>
      <c r="J10272" s="377">
        <f t="shared" si="335"/>
        <v>0</v>
      </c>
      <c r="K10272" s="467">
        <f t="shared" si="334"/>
        <v>0</v>
      </c>
      <c r="L10272" s="113"/>
      <c r="M10272" s="113"/>
    </row>
    <row r="10273" spans="2:13" s="181" customFormat="1" ht="12.75" hidden="1" customHeight="1">
      <c r="B10273" s="1186"/>
      <c r="C10273" s="1195"/>
      <c r="D10273" s="465">
        <v>250</v>
      </c>
      <c r="E10273" s="1156"/>
      <c r="F10273" s="1157"/>
      <c r="G10273" s="1158"/>
      <c r="H10273" s="468">
        <v>0.01</v>
      </c>
      <c r="I10273" s="564"/>
      <c r="J10273" s="377">
        <f t="shared" si="335"/>
        <v>0</v>
      </c>
      <c r="K10273" s="467">
        <f t="shared" si="334"/>
        <v>0</v>
      </c>
      <c r="L10273" s="113"/>
      <c r="M10273" s="113"/>
    </row>
    <row r="10274" spans="2:13" s="181" customFormat="1" ht="12.75" hidden="1" customHeight="1">
      <c r="B10274" s="1186"/>
      <c r="C10274" s="1195"/>
      <c r="D10274" s="465">
        <v>251</v>
      </c>
      <c r="E10274" s="1156"/>
      <c r="F10274" s="1157"/>
      <c r="G10274" s="1158"/>
      <c r="H10274" s="468">
        <v>0.01</v>
      </c>
      <c r="I10274" s="564"/>
      <c r="J10274" s="377">
        <f t="shared" si="335"/>
        <v>0</v>
      </c>
      <c r="K10274" s="467">
        <f t="shared" si="334"/>
        <v>0</v>
      </c>
      <c r="L10274" s="113"/>
      <c r="M10274" s="113"/>
    </row>
    <row r="10275" spans="2:13" s="181" customFormat="1" ht="12.75" hidden="1" customHeight="1">
      <c r="B10275" s="1186"/>
      <c r="C10275" s="1195"/>
      <c r="D10275" s="465">
        <v>252</v>
      </c>
      <c r="E10275" s="1156"/>
      <c r="F10275" s="1157"/>
      <c r="G10275" s="1158"/>
      <c r="H10275" s="468">
        <v>0.01</v>
      </c>
      <c r="I10275" s="564"/>
      <c r="J10275" s="377">
        <f t="shared" si="335"/>
        <v>0</v>
      </c>
      <c r="K10275" s="467">
        <f t="shared" si="334"/>
        <v>0</v>
      </c>
      <c r="L10275" s="113"/>
      <c r="M10275" s="113"/>
    </row>
    <row r="10276" spans="2:13" s="181" customFormat="1" ht="12.75" hidden="1" customHeight="1">
      <c r="B10276" s="1186"/>
      <c r="C10276" s="1195"/>
      <c r="D10276" s="465">
        <v>253</v>
      </c>
      <c r="E10276" s="1156"/>
      <c r="F10276" s="1157"/>
      <c r="G10276" s="1158"/>
      <c r="H10276" s="468">
        <v>0.01</v>
      </c>
      <c r="I10276" s="564"/>
      <c r="J10276" s="377">
        <f t="shared" si="335"/>
        <v>0</v>
      </c>
      <c r="K10276" s="467">
        <f t="shared" si="334"/>
        <v>0</v>
      </c>
      <c r="L10276" s="113"/>
      <c r="M10276" s="113"/>
    </row>
    <row r="10277" spans="2:13" s="181" customFormat="1" ht="12.75" hidden="1" customHeight="1">
      <c r="B10277" s="1186"/>
      <c r="C10277" s="1195"/>
      <c r="D10277" s="465">
        <v>254</v>
      </c>
      <c r="E10277" s="1156"/>
      <c r="F10277" s="1157"/>
      <c r="G10277" s="1158"/>
      <c r="H10277" s="468">
        <v>0.01</v>
      </c>
      <c r="I10277" s="564"/>
      <c r="J10277" s="377">
        <f t="shared" si="335"/>
        <v>0</v>
      </c>
      <c r="K10277" s="467">
        <f t="shared" si="334"/>
        <v>0</v>
      </c>
      <c r="L10277" s="113"/>
      <c r="M10277" s="113"/>
    </row>
    <row r="10278" spans="2:13" s="181" customFormat="1" ht="12.75" hidden="1" customHeight="1">
      <c r="B10278" s="1186"/>
      <c r="C10278" s="1195"/>
      <c r="D10278" s="465">
        <v>255</v>
      </c>
      <c r="E10278" s="1156"/>
      <c r="F10278" s="1157"/>
      <c r="G10278" s="1158"/>
      <c r="H10278" s="468">
        <v>0.01</v>
      </c>
      <c r="I10278" s="564"/>
      <c r="J10278" s="377">
        <f t="shared" si="335"/>
        <v>0</v>
      </c>
      <c r="K10278" s="467">
        <f t="shared" ref="K10278:K10308" si="336">MAX(0,(I10278-J10278)*0.8)</f>
        <v>0</v>
      </c>
      <c r="L10278" s="113"/>
      <c r="M10278" s="113"/>
    </row>
    <row r="10279" spans="2:13" s="181" customFormat="1" ht="12.75" hidden="1" customHeight="1">
      <c r="B10279" s="1186"/>
      <c r="C10279" s="1195"/>
      <c r="D10279" s="465">
        <v>256</v>
      </c>
      <c r="E10279" s="1156"/>
      <c r="F10279" s="1157"/>
      <c r="G10279" s="1158"/>
      <c r="H10279" s="468">
        <v>0.01</v>
      </c>
      <c r="I10279" s="564"/>
      <c r="J10279" s="377">
        <f t="shared" si="335"/>
        <v>0</v>
      </c>
      <c r="K10279" s="467">
        <f t="shared" si="336"/>
        <v>0</v>
      </c>
      <c r="L10279" s="113"/>
      <c r="M10279" s="113"/>
    </row>
    <row r="10280" spans="2:13" s="181" customFormat="1" ht="12.75" hidden="1" customHeight="1">
      <c r="B10280" s="1186"/>
      <c r="C10280" s="1195"/>
      <c r="D10280" s="465">
        <v>257</v>
      </c>
      <c r="E10280" s="1156"/>
      <c r="F10280" s="1157"/>
      <c r="G10280" s="1158"/>
      <c r="H10280" s="468">
        <v>0.01</v>
      </c>
      <c r="I10280" s="564"/>
      <c r="J10280" s="377">
        <f t="shared" si="335"/>
        <v>0</v>
      </c>
      <c r="K10280" s="467">
        <f t="shared" si="336"/>
        <v>0</v>
      </c>
      <c r="L10280" s="113"/>
      <c r="M10280" s="113"/>
    </row>
    <row r="10281" spans="2:13" s="181" customFormat="1" ht="12.75" hidden="1" customHeight="1">
      <c r="B10281" s="1186"/>
      <c r="C10281" s="1195"/>
      <c r="D10281" s="465">
        <v>258</v>
      </c>
      <c r="E10281" s="1156"/>
      <c r="F10281" s="1157"/>
      <c r="G10281" s="1158"/>
      <c r="H10281" s="468">
        <v>0.01</v>
      </c>
      <c r="I10281" s="564"/>
      <c r="J10281" s="377">
        <f t="shared" si="335"/>
        <v>0</v>
      </c>
      <c r="K10281" s="467">
        <f t="shared" si="336"/>
        <v>0</v>
      </c>
      <c r="L10281" s="113"/>
      <c r="M10281" s="113"/>
    </row>
    <row r="10282" spans="2:13" s="181" customFormat="1" ht="12.75" hidden="1" customHeight="1">
      <c r="B10282" s="1186"/>
      <c r="C10282" s="1195"/>
      <c r="D10282" s="465">
        <v>259</v>
      </c>
      <c r="E10282" s="1156"/>
      <c r="F10282" s="1157"/>
      <c r="G10282" s="1158"/>
      <c r="H10282" s="468">
        <v>0.01</v>
      </c>
      <c r="I10282" s="564"/>
      <c r="J10282" s="377">
        <f t="shared" si="335"/>
        <v>0</v>
      </c>
      <c r="K10282" s="467">
        <f t="shared" si="336"/>
        <v>0</v>
      </c>
      <c r="L10282" s="113"/>
      <c r="M10282" s="113"/>
    </row>
    <row r="10283" spans="2:13" s="181" customFormat="1" ht="12.75" hidden="1" customHeight="1">
      <c r="B10283" s="1186"/>
      <c r="C10283" s="1195"/>
      <c r="D10283" s="465">
        <v>260</v>
      </c>
      <c r="E10283" s="1156"/>
      <c r="F10283" s="1157"/>
      <c r="G10283" s="1158"/>
      <c r="H10283" s="468">
        <v>0.01</v>
      </c>
      <c r="I10283" s="564"/>
      <c r="J10283" s="377">
        <f t="shared" si="335"/>
        <v>0</v>
      </c>
      <c r="K10283" s="467">
        <f t="shared" si="336"/>
        <v>0</v>
      </c>
      <c r="L10283" s="113"/>
      <c r="M10283" s="113"/>
    </row>
    <row r="10284" spans="2:13" s="181" customFormat="1" ht="12.75" hidden="1" customHeight="1">
      <c r="B10284" s="1186"/>
      <c r="C10284" s="1195"/>
      <c r="D10284" s="465">
        <v>261</v>
      </c>
      <c r="E10284" s="1156"/>
      <c r="F10284" s="1157"/>
      <c r="G10284" s="1158"/>
      <c r="H10284" s="468">
        <v>0.01</v>
      </c>
      <c r="I10284" s="564"/>
      <c r="J10284" s="377">
        <f t="shared" si="335"/>
        <v>0</v>
      </c>
      <c r="K10284" s="467">
        <f t="shared" si="336"/>
        <v>0</v>
      </c>
      <c r="L10284" s="113"/>
      <c r="M10284" s="113"/>
    </row>
    <row r="10285" spans="2:13" s="181" customFormat="1" ht="12.75" hidden="1" customHeight="1">
      <c r="B10285" s="1186"/>
      <c r="C10285" s="1195"/>
      <c r="D10285" s="465">
        <v>262</v>
      </c>
      <c r="E10285" s="1156"/>
      <c r="F10285" s="1157"/>
      <c r="G10285" s="1158"/>
      <c r="H10285" s="468">
        <v>0.01</v>
      </c>
      <c r="I10285" s="564"/>
      <c r="J10285" s="377">
        <f t="shared" ref="J10285:J10348" si="337">$I$11027*H10285</f>
        <v>0</v>
      </c>
      <c r="K10285" s="467">
        <f t="shared" si="336"/>
        <v>0</v>
      </c>
      <c r="L10285" s="113"/>
      <c r="M10285" s="113"/>
    </row>
    <row r="10286" spans="2:13" s="181" customFormat="1" ht="12.75" hidden="1" customHeight="1">
      <c r="B10286" s="1186"/>
      <c r="C10286" s="1195"/>
      <c r="D10286" s="465">
        <v>263</v>
      </c>
      <c r="E10286" s="1156"/>
      <c r="F10286" s="1157"/>
      <c r="G10286" s="1158"/>
      <c r="H10286" s="468">
        <v>0.01</v>
      </c>
      <c r="I10286" s="564"/>
      <c r="J10286" s="377">
        <f t="shared" si="337"/>
        <v>0</v>
      </c>
      <c r="K10286" s="467">
        <f t="shared" si="336"/>
        <v>0</v>
      </c>
      <c r="L10286" s="113"/>
      <c r="M10286" s="113"/>
    </row>
    <row r="10287" spans="2:13" s="181" customFormat="1" ht="12.75" hidden="1" customHeight="1">
      <c r="B10287" s="1186"/>
      <c r="C10287" s="1195"/>
      <c r="D10287" s="465">
        <v>264</v>
      </c>
      <c r="E10287" s="1156"/>
      <c r="F10287" s="1157"/>
      <c r="G10287" s="1158"/>
      <c r="H10287" s="468">
        <v>0.01</v>
      </c>
      <c r="I10287" s="564"/>
      <c r="J10287" s="377">
        <f t="shared" si="337"/>
        <v>0</v>
      </c>
      <c r="K10287" s="467">
        <f t="shared" si="336"/>
        <v>0</v>
      </c>
      <c r="L10287" s="113"/>
      <c r="M10287" s="113"/>
    </row>
    <row r="10288" spans="2:13" s="181" customFormat="1" ht="12.75" hidden="1" customHeight="1">
      <c r="B10288" s="1186"/>
      <c r="C10288" s="1195"/>
      <c r="D10288" s="465">
        <v>265</v>
      </c>
      <c r="E10288" s="1156"/>
      <c r="F10288" s="1157"/>
      <c r="G10288" s="1158"/>
      <c r="H10288" s="468">
        <v>0.01</v>
      </c>
      <c r="I10288" s="564"/>
      <c r="J10288" s="377">
        <f t="shared" si="337"/>
        <v>0</v>
      </c>
      <c r="K10288" s="467">
        <f t="shared" si="336"/>
        <v>0</v>
      </c>
      <c r="L10288" s="113"/>
      <c r="M10288" s="113"/>
    </row>
    <row r="10289" spans="2:13" s="181" customFormat="1" ht="12.75" hidden="1" customHeight="1">
      <c r="B10289" s="1186"/>
      <c r="C10289" s="1195"/>
      <c r="D10289" s="465">
        <v>266</v>
      </c>
      <c r="E10289" s="1156"/>
      <c r="F10289" s="1157"/>
      <c r="G10289" s="1158"/>
      <c r="H10289" s="468">
        <v>0.01</v>
      </c>
      <c r="I10289" s="564"/>
      <c r="J10289" s="377">
        <f t="shared" si="337"/>
        <v>0</v>
      </c>
      <c r="K10289" s="467">
        <f t="shared" si="336"/>
        <v>0</v>
      </c>
      <c r="L10289" s="113"/>
      <c r="M10289" s="113"/>
    </row>
    <row r="10290" spans="2:13" s="181" customFormat="1" ht="12.75" hidden="1" customHeight="1">
      <c r="B10290" s="1186"/>
      <c r="C10290" s="1195"/>
      <c r="D10290" s="465">
        <v>267</v>
      </c>
      <c r="E10290" s="1156"/>
      <c r="F10290" s="1157"/>
      <c r="G10290" s="1158"/>
      <c r="H10290" s="468">
        <v>0.01</v>
      </c>
      <c r="I10290" s="564"/>
      <c r="J10290" s="377">
        <f t="shared" si="337"/>
        <v>0</v>
      </c>
      <c r="K10290" s="467">
        <f t="shared" si="336"/>
        <v>0</v>
      </c>
      <c r="L10290" s="113"/>
      <c r="M10290" s="113"/>
    </row>
    <row r="10291" spans="2:13" s="181" customFormat="1" ht="12.75" hidden="1" customHeight="1">
      <c r="B10291" s="1186"/>
      <c r="C10291" s="1195"/>
      <c r="D10291" s="465">
        <v>268</v>
      </c>
      <c r="E10291" s="1156"/>
      <c r="F10291" s="1157"/>
      <c r="G10291" s="1158"/>
      <c r="H10291" s="468">
        <v>0.01</v>
      </c>
      <c r="I10291" s="564"/>
      <c r="J10291" s="377">
        <f t="shared" si="337"/>
        <v>0</v>
      </c>
      <c r="K10291" s="467">
        <f t="shared" si="336"/>
        <v>0</v>
      </c>
      <c r="L10291" s="113"/>
      <c r="M10291" s="113"/>
    </row>
    <row r="10292" spans="2:13" s="181" customFormat="1" ht="12.75" hidden="1" customHeight="1">
      <c r="B10292" s="1186"/>
      <c r="C10292" s="1195"/>
      <c r="D10292" s="465">
        <v>269</v>
      </c>
      <c r="E10292" s="1156"/>
      <c r="F10292" s="1157"/>
      <c r="G10292" s="1158"/>
      <c r="H10292" s="468">
        <v>0.01</v>
      </c>
      <c r="I10292" s="564"/>
      <c r="J10292" s="377">
        <f t="shared" si="337"/>
        <v>0</v>
      </c>
      <c r="K10292" s="467">
        <f t="shared" si="336"/>
        <v>0</v>
      </c>
      <c r="L10292" s="113"/>
      <c r="M10292" s="113"/>
    </row>
    <row r="10293" spans="2:13" s="181" customFormat="1" ht="12.75" hidden="1" customHeight="1">
      <c r="B10293" s="1186"/>
      <c r="C10293" s="1195"/>
      <c r="D10293" s="465">
        <v>270</v>
      </c>
      <c r="E10293" s="1156"/>
      <c r="F10293" s="1157"/>
      <c r="G10293" s="1158"/>
      <c r="H10293" s="468">
        <v>0.01</v>
      </c>
      <c r="I10293" s="564"/>
      <c r="J10293" s="377">
        <f t="shared" si="337"/>
        <v>0</v>
      </c>
      <c r="K10293" s="467">
        <f t="shared" si="336"/>
        <v>0</v>
      </c>
      <c r="L10293" s="113"/>
      <c r="M10293" s="113"/>
    </row>
    <row r="10294" spans="2:13" s="181" customFormat="1" ht="12.75" hidden="1" customHeight="1">
      <c r="B10294" s="1186"/>
      <c r="C10294" s="1195"/>
      <c r="D10294" s="465">
        <v>271</v>
      </c>
      <c r="E10294" s="1156"/>
      <c r="F10294" s="1157"/>
      <c r="G10294" s="1158"/>
      <c r="H10294" s="468">
        <v>0.01</v>
      </c>
      <c r="I10294" s="564"/>
      <c r="J10294" s="377">
        <f t="shared" si="337"/>
        <v>0</v>
      </c>
      <c r="K10294" s="467">
        <f t="shared" si="336"/>
        <v>0</v>
      </c>
      <c r="L10294" s="113"/>
      <c r="M10294" s="113"/>
    </row>
    <row r="10295" spans="2:13" s="181" customFormat="1" ht="12.75" hidden="1" customHeight="1">
      <c r="B10295" s="1186"/>
      <c r="C10295" s="1195"/>
      <c r="D10295" s="465">
        <v>272</v>
      </c>
      <c r="E10295" s="1156"/>
      <c r="F10295" s="1157"/>
      <c r="G10295" s="1158"/>
      <c r="H10295" s="468">
        <v>0.01</v>
      </c>
      <c r="I10295" s="564"/>
      <c r="J10295" s="377">
        <f t="shared" si="337"/>
        <v>0</v>
      </c>
      <c r="K10295" s="467">
        <f t="shared" si="336"/>
        <v>0</v>
      </c>
      <c r="L10295" s="113"/>
      <c r="M10295" s="113"/>
    </row>
    <row r="10296" spans="2:13" s="181" customFormat="1" ht="12.75" hidden="1" customHeight="1">
      <c r="B10296" s="1186"/>
      <c r="C10296" s="1195"/>
      <c r="D10296" s="465">
        <v>273</v>
      </c>
      <c r="E10296" s="1156"/>
      <c r="F10296" s="1157"/>
      <c r="G10296" s="1158"/>
      <c r="H10296" s="468">
        <v>0.01</v>
      </c>
      <c r="I10296" s="564"/>
      <c r="J10296" s="377">
        <f t="shared" si="337"/>
        <v>0</v>
      </c>
      <c r="K10296" s="467">
        <f t="shared" si="336"/>
        <v>0</v>
      </c>
      <c r="L10296" s="113"/>
      <c r="M10296" s="113"/>
    </row>
    <row r="10297" spans="2:13" s="181" customFormat="1" ht="12.75" hidden="1" customHeight="1">
      <c r="B10297" s="1186"/>
      <c r="C10297" s="1195"/>
      <c r="D10297" s="465">
        <v>274</v>
      </c>
      <c r="E10297" s="1156"/>
      <c r="F10297" s="1157"/>
      <c r="G10297" s="1158"/>
      <c r="H10297" s="468">
        <v>0.01</v>
      </c>
      <c r="I10297" s="564"/>
      <c r="J10297" s="377">
        <f t="shared" si="337"/>
        <v>0</v>
      </c>
      <c r="K10297" s="467">
        <f t="shared" si="336"/>
        <v>0</v>
      </c>
      <c r="L10297" s="113"/>
      <c r="M10297" s="113"/>
    </row>
    <row r="10298" spans="2:13" s="181" customFormat="1" ht="12.75" hidden="1" customHeight="1">
      <c r="B10298" s="1186"/>
      <c r="C10298" s="1195"/>
      <c r="D10298" s="465">
        <v>275</v>
      </c>
      <c r="E10298" s="1156"/>
      <c r="F10298" s="1157"/>
      <c r="G10298" s="1158"/>
      <c r="H10298" s="468">
        <v>0.01</v>
      </c>
      <c r="I10298" s="564"/>
      <c r="J10298" s="377">
        <f t="shared" si="337"/>
        <v>0</v>
      </c>
      <c r="K10298" s="467">
        <f t="shared" si="336"/>
        <v>0</v>
      </c>
      <c r="L10298" s="113"/>
      <c r="M10298" s="113"/>
    </row>
    <row r="10299" spans="2:13" s="181" customFormat="1" ht="12.75" hidden="1" customHeight="1">
      <c r="B10299" s="1186"/>
      <c r="C10299" s="1195"/>
      <c r="D10299" s="465">
        <v>276</v>
      </c>
      <c r="E10299" s="1156"/>
      <c r="F10299" s="1157"/>
      <c r="G10299" s="1158"/>
      <c r="H10299" s="468">
        <v>0.01</v>
      </c>
      <c r="I10299" s="564"/>
      <c r="J10299" s="377">
        <f t="shared" si="337"/>
        <v>0</v>
      </c>
      <c r="K10299" s="467">
        <f t="shared" si="336"/>
        <v>0</v>
      </c>
      <c r="L10299" s="113"/>
      <c r="M10299" s="113"/>
    </row>
    <row r="10300" spans="2:13" s="181" customFormat="1" ht="12.75" hidden="1" customHeight="1">
      <c r="B10300" s="1186"/>
      <c r="C10300" s="1195"/>
      <c r="D10300" s="465">
        <v>277</v>
      </c>
      <c r="E10300" s="1156"/>
      <c r="F10300" s="1157"/>
      <c r="G10300" s="1158"/>
      <c r="H10300" s="468">
        <v>0.01</v>
      </c>
      <c r="I10300" s="564"/>
      <c r="J10300" s="377">
        <f t="shared" si="337"/>
        <v>0</v>
      </c>
      <c r="K10300" s="467">
        <f t="shared" si="336"/>
        <v>0</v>
      </c>
      <c r="L10300" s="113"/>
      <c r="M10300" s="113"/>
    </row>
    <row r="10301" spans="2:13" s="181" customFormat="1" ht="12.75" hidden="1" customHeight="1">
      <c r="B10301" s="1186"/>
      <c r="C10301" s="1195"/>
      <c r="D10301" s="465">
        <v>278</v>
      </c>
      <c r="E10301" s="1156"/>
      <c r="F10301" s="1157"/>
      <c r="G10301" s="1158"/>
      <c r="H10301" s="468">
        <v>0.01</v>
      </c>
      <c r="I10301" s="564"/>
      <c r="J10301" s="377">
        <f t="shared" si="337"/>
        <v>0</v>
      </c>
      <c r="K10301" s="467">
        <f t="shared" si="336"/>
        <v>0</v>
      </c>
      <c r="L10301" s="113"/>
      <c r="M10301" s="113"/>
    </row>
    <row r="10302" spans="2:13" s="181" customFormat="1" ht="12.75" hidden="1" customHeight="1">
      <c r="B10302" s="1186"/>
      <c r="C10302" s="1195"/>
      <c r="D10302" s="465">
        <v>279</v>
      </c>
      <c r="E10302" s="1156"/>
      <c r="F10302" s="1157"/>
      <c r="G10302" s="1158"/>
      <c r="H10302" s="468">
        <v>0.01</v>
      </c>
      <c r="I10302" s="564"/>
      <c r="J10302" s="377">
        <f t="shared" si="337"/>
        <v>0</v>
      </c>
      <c r="K10302" s="467">
        <f t="shared" si="336"/>
        <v>0</v>
      </c>
      <c r="L10302" s="113"/>
      <c r="M10302" s="113"/>
    </row>
    <row r="10303" spans="2:13" s="181" customFormat="1" ht="12.75" hidden="1" customHeight="1">
      <c r="B10303" s="1186"/>
      <c r="C10303" s="1195"/>
      <c r="D10303" s="465">
        <v>280</v>
      </c>
      <c r="E10303" s="1156"/>
      <c r="F10303" s="1157"/>
      <c r="G10303" s="1158"/>
      <c r="H10303" s="468">
        <v>0.01</v>
      </c>
      <c r="I10303" s="564"/>
      <c r="J10303" s="377">
        <f t="shared" si="337"/>
        <v>0</v>
      </c>
      <c r="K10303" s="467">
        <f t="shared" si="336"/>
        <v>0</v>
      </c>
      <c r="L10303" s="113"/>
      <c r="M10303" s="113"/>
    </row>
    <row r="10304" spans="2:13" s="181" customFormat="1" ht="12.75" hidden="1" customHeight="1">
      <c r="B10304" s="1186"/>
      <c r="C10304" s="1195"/>
      <c r="D10304" s="465">
        <v>281</v>
      </c>
      <c r="E10304" s="1156"/>
      <c r="F10304" s="1157"/>
      <c r="G10304" s="1158"/>
      <c r="H10304" s="468">
        <v>0.01</v>
      </c>
      <c r="I10304" s="564"/>
      <c r="J10304" s="377">
        <f t="shared" si="337"/>
        <v>0</v>
      </c>
      <c r="K10304" s="467">
        <f t="shared" si="336"/>
        <v>0</v>
      </c>
      <c r="L10304" s="113"/>
      <c r="M10304" s="113"/>
    </row>
    <row r="10305" spans="2:13" s="181" customFormat="1" ht="12.75" hidden="1" customHeight="1">
      <c r="B10305" s="1186"/>
      <c r="C10305" s="1195"/>
      <c r="D10305" s="465">
        <v>282</v>
      </c>
      <c r="E10305" s="1156"/>
      <c r="F10305" s="1157"/>
      <c r="G10305" s="1158"/>
      <c r="H10305" s="468">
        <v>0.01</v>
      </c>
      <c r="I10305" s="564"/>
      <c r="J10305" s="377">
        <f t="shared" si="337"/>
        <v>0</v>
      </c>
      <c r="K10305" s="467">
        <f t="shared" si="336"/>
        <v>0</v>
      </c>
      <c r="L10305" s="113"/>
      <c r="M10305" s="113"/>
    </row>
    <row r="10306" spans="2:13" s="181" customFormat="1" ht="12.75" hidden="1" customHeight="1">
      <c r="B10306" s="1186"/>
      <c r="C10306" s="1195"/>
      <c r="D10306" s="465">
        <v>283</v>
      </c>
      <c r="E10306" s="1156"/>
      <c r="F10306" s="1157"/>
      <c r="G10306" s="1158"/>
      <c r="H10306" s="468">
        <v>0.01</v>
      </c>
      <c r="I10306" s="564"/>
      <c r="J10306" s="377">
        <f t="shared" si="337"/>
        <v>0</v>
      </c>
      <c r="K10306" s="467">
        <f t="shared" si="336"/>
        <v>0</v>
      </c>
      <c r="L10306" s="113"/>
      <c r="M10306" s="113"/>
    </row>
    <row r="10307" spans="2:13" s="181" customFormat="1" ht="12.75" hidden="1" customHeight="1">
      <c r="B10307" s="1186"/>
      <c r="C10307" s="1195"/>
      <c r="D10307" s="465">
        <v>284</v>
      </c>
      <c r="E10307" s="1156"/>
      <c r="F10307" s="1157"/>
      <c r="G10307" s="1158"/>
      <c r="H10307" s="468">
        <v>0.01</v>
      </c>
      <c r="I10307" s="564"/>
      <c r="J10307" s="377">
        <f t="shared" si="337"/>
        <v>0</v>
      </c>
      <c r="K10307" s="467">
        <f t="shared" si="336"/>
        <v>0</v>
      </c>
      <c r="L10307" s="113"/>
      <c r="M10307" s="113"/>
    </row>
    <row r="10308" spans="2:13" s="181" customFormat="1" ht="12.75" hidden="1" customHeight="1">
      <c r="B10308" s="1186"/>
      <c r="C10308" s="1195"/>
      <c r="D10308" s="465">
        <v>285</v>
      </c>
      <c r="E10308" s="1156"/>
      <c r="F10308" s="1157"/>
      <c r="G10308" s="1158"/>
      <c r="H10308" s="468">
        <v>0.01</v>
      </c>
      <c r="I10308" s="564"/>
      <c r="J10308" s="377">
        <f t="shared" si="337"/>
        <v>0</v>
      </c>
      <c r="K10308" s="467">
        <f t="shared" si="336"/>
        <v>0</v>
      </c>
      <c r="L10308" s="113"/>
      <c r="M10308" s="113"/>
    </row>
    <row r="10309" spans="2:13" s="181" customFormat="1" ht="12.75" hidden="1" customHeight="1">
      <c r="B10309" s="1186"/>
      <c r="C10309" s="1195"/>
      <c r="D10309" s="465">
        <v>286</v>
      </c>
      <c r="E10309" s="1156"/>
      <c r="F10309" s="1157"/>
      <c r="G10309" s="1158"/>
      <c r="H10309" s="468">
        <v>0.01</v>
      </c>
      <c r="I10309" s="564"/>
      <c r="J10309" s="377">
        <f t="shared" si="337"/>
        <v>0</v>
      </c>
      <c r="K10309" s="467">
        <f t="shared" ref="K10309:K10372" si="338">MAX(0,(I10309-J10309)*0.84)</f>
        <v>0</v>
      </c>
      <c r="L10309" s="113"/>
      <c r="M10309" s="113"/>
    </row>
    <row r="10310" spans="2:13" s="181" customFormat="1" ht="12.75" hidden="1" customHeight="1">
      <c r="B10310" s="1186"/>
      <c r="C10310" s="1195"/>
      <c r="D10310" s="465">
        <v>287</v>
      </c>
      <c r="E10310" s="1156"/>
      <c r="F10310" s="1157"/>
      <c r="G10310" s="1158"/>
      <c r="H10310" s="468">
        <v>0.01</v>
      </c>
      <c r="I10310" s="564"/>
      <c r="J10310" s="377">
        <f t="shared" si="337"/>
        <v>0</v>
      </c>
      <c r="K10310" s="467">
        <f t="shared" si="338"/>
        <v>0</v>
      </c>
      <c r="L10310" s="113"/>
      <c r="M10310" s="113"/>
    </row>
    <row r="10311" spans="2:13" s="181" customFormat="1" ht="12.75" hidden="1" customHeight="1">
      <c r="B10311" s="1186"/>
      <c r="C10311" s="1195"/>
      <c r="D10311" s="465">
        <v>288</v>
      </c>
      <c r="E10311" s="1156"/>
      <c r="F10311" s="1157"/>
      <c r="G10311" s="1158"/>
      <c r="H10311" s="468">
        <v>0.01</v>
      </c>
      <c r="I10311" s="564"/>
      <c r="J10311" s="377">
        <f t="shared" si="337"/>
        <v>0</v>
      </c>
      <c r="K10311" s="467">
        <f t="shared" si="338"/>
        <v>0</v>
      </c>
      <c r="L10311" s="113"/>
      <c r="M10311" s="113"/>
    </row>
    <row r="10312" spans="2:13" s="181" customFormat="1" ht="12.75" hidden="1" customHeight="1">
      <c r="B10312" s="1186"/>
      <c r="C10312" s="1195"/>
      <c r="D10312" s="465">
        <v>289</v>
      </c>
      <c r="E10312" s="1156"/>
      <c r="F10312" s="1157"/>
      <c r="G10312" s="1158"/>
      <c r="H10312" s="468">
        <v>0.01</v>
      </c>
      <c r="I10312" s="564"/>
      <c r="J10312" s="377">
        <f t="shared" si="337"/>
        <v>0</v>
      </c>
      <c r="K10312" s="467">
        <f t="shared" si="338"/>
        <v>0</v>
      </c>
      <c r="L10312" s="113"/>
      <c r="M10312" s="113"/>
    </row>
    <row r="10313" spans="2:13" s="181" customFormat="1" ht="12.75" hidden="1" customHeight="1">
      <c r="B10313" s="1186"/>
      <c r="C10313" s="1195"/>
      <c r="D10313" s="465">
        <v>290</v>
      </c>
      <c r="E10313" s="1156"/>
      <c r="F10313" s="1157"/>
      <c r="G10313" s="1158"/>
      <c r="H10313" s="468">
        <v>0.01</v>
      </c>
      <c r="I10313" s="564"/>
      <c r="J10313" s="377">
        <f t="shared" si="337"/>
        <v>0</v>
      </c>
      <c r="K10313" s="467">
        <f t="shared" si="338"/>
        <v>0</v>
      </c>
      <c r="L10313" s="113"/>
      <c r="M10313" s="113"/>
    </row>
    <row r="10314" spans="2:13" s="181" customFormat="1" ht="12.75" hidden="1" customHeight="1">
      <c r="B10314" s="1186"/>
      <c r="C10314" s="1195"/>
      <c r="D10314" s="465">
        <v>291</v>
      </c>
      <c r="E10314" s="1156"/>
      <c r="F10314" s="1157"/>
      <c r="G10314" s="1158"/>
      <c r="H10314" s="468">
        <v>0.01</v>
      </c>
      <c r="I10314" s="564"/>
      <c r="J10314" s="377">
        <f t="shared" si="337"/>
        <v>0</v>
      </c>
      <c r="K10314" s="467">
        <f t="shared" si="338"/>
        <v>0</v>
      </c>
      <c r="L10314" s="113"/>
      <c r="M10314" s="113"/>
    </row>
    <row r="10315" spans="2:13" s="181" customFormat="1" ht="12.75" hidden="1" customHeight="1">
      <c r="B10315" s="1186"/>
      <c r="C10315" s="1195"/>
      <c r="D10315" s="465">
        <v>292</v>
      </c>
      <c r="E10315" s="1156"/>
      <c r="F10315" s="1157"/>
      <c r="G10315" s="1158"/>
      <c r="H10315" s="468">
        <v>0.01</v>
      </c>
      <c r="I10315" s="564"/>
      <c r="J10315" s="377">
        <f t="shared" si="337"/>
        <v>0</v>
      </c>
      <c r="K10315" s="467">
        <f t="shared" si="338"/>
        <v>0</v>
      </c>
      <c r="L10315" s="113"/>
      <c r="M10315" s="113"/>
    </row>
    <row r="10316" spans="2:13" s="181" customFormat="1" ht="12.75" hidden="1" customHeight="1">
      <c r="B10316" s="1186"/>
      <c r="C10316" s="1195"/>
      <c r="D10316" s="465">
        <v>293</v>
      </c>
      <c r="E10316" s="1156"/>
      <c r="F10316" s="1157"/>
      <c r="G10316" s="1158"/>
      <c r="H10316" s="468">
        <v>0.01</v>
      </c>
      <c r="I10316" s="564"/>
      <c r="J10316" s="377">
        <f t="shared" si="337"/>
        <v>0</v>
      </c>
      <c r="K10316" s="467">
        <f t="shared" si="338"/>
        <v>0</v>
      </c>
      <c r="L10316" s="113"/>
      <c r="M10316" s="113"/>
    </row>
    <row r="10317" spans="2:13" s="181" customFormat="1" ht="12.75" hidden="1" customHeight="1">
      <c r="B10317" s="1186"/>
      <c r="C10317" s="1195"/>
      <c r="D10317" s="465">
        <v>294</v>
      </c>
      <c r="E10317" s="1156"/>
      <c r="F10317" s="1157"/>
      <c r="G10317" s="1158"/>
      <c r="H10317" s="468">
        <v>0.01</v>
      </c>
      <c r="I10317" s="564"/>
      <c r="J10317" s="377">
        <f t="shared" si="337"/>
        <v>0</v>
      </c>
      <c r="K10317" s="467">
        <f t="shared" si="338"/>
        <v>0</v>
      </c>
      <c r="L10317" s="113"/>
      <c r="M10317" s="113"/>
    </row>
    <row r="10318" spans="2:13" s="181" customFormat="1" ht="12.75" hidden="1" customHeight="1">
      <c r="B10318" s="1186"/>
      <c r="C10318" s="1195"/>
      <c r="D10318" s="465">
        <v>295</v>
      </c>
      <c r="E10318" s="1156"/>
      <c r="F10318" s="1157"/>
      <c r="G10318" s="1158"/>
      <c r="H10318" s="468">
        <v>0.01</v>
      </c>
      <c r="I10318" s="564"/>
      <c r="J10318" s="377">
        <f t="shared" si="337"/>
        <v>0</v>
      </c>
      <c r="K10318" s="467">
        <f t="shared" si="338"/>
        <v>0</v>
      </c>
      <c r="L10318" s="113"/>
      <c r="M10318" s="113"/>
    </row>
    <row r="10319" spans="2:13" s="181" customFormat="1" ht="12.75" hidden="1" customHeight="1">
      <c r="B10319" s="1186"/>
      <c r="C10319" s="1195"/>
      <c r="D10319" s="465">
        <v>296</v>
      </c>
      <c r="E10319" s="1156"/>
      <c r="F10319" s="1157"/>
      <c r="G10319" s="1158"/>
      <c r="H10319" s="468">
        <v>0.01</v>
      </c>
      <c r="I10319" s="564"/>
      <c r="J10319" s="377">
        <f t="shared" si="337"/>
        <v>0</v>
      </c>
      <c r="K10319" s="467">
        <f t="shared" si="338"/>
        <v>0</v>
      </c>
      <c r="L10319" s="113"/>
      <c r="M10319" s="113"/>
    </row>
    <row r="10320" spans="2:13" s="181" customFormat="1" ht="12.75" hidden="1" customHeight="1">
      <c r="B10320" s="1186"/>
      <c r="C10320" s="1195"/>
      <c r="D10320" s="465">
        <v>297</v>
      </c>
      <c r="E10320" s="1156"/>
      <c r="F10320" s="1157"/>
      <c r="G10320" s="1158"/>
      <c r="H10320" s="468">
        <v>0.01</v>
      </c>
      <c r="I10320" s="564"/>
      <c r="J10320" s="377">
        <f t="shared" si="337"/>
        <v>0</v>
      </c>
      <c r="K10320" s="467">
        <f t="shared" si="338"/>
        <v>0</v>
      </c>
      <c r="L10320" s="113"/>
      <c r="M10320" s="113"/>
    </row>
    <row r="10321" spans="2:13" s="181" customFormat="1" ht="12.75" hidden="1" customHeight="1">
      <c r="B10321" s="1186"/>
      <c r="C10321" s="1195"/>
      <c r="D10321" s="465">
        <v>298</v>
      </c>
      <c r="E10321" s="1156"/>
      <c r="F10321" s="1157"/>
      <c r="G10321" s="1158"/>
      <c r="H10321" s="468">
        <v>0.01</v>
      </c>
      <c r="I10321" s="564"/>
      <c r="J10321" s="377">
        <f t="shared" si="337"/>
        <v>0</v>
      </c>
      <c r="K10321" s="467">
        <f t="shared" si="338"/>
        <v>0</v>
      </c>
      <c r="L10321" s="113"/>
      <c r="M10321" s="113"/>
    </row>
    <row r="10322" spans="2:13" s="181" customFormat="1" ht="12.75" hidden="1" customHeight="1">
      <c r="B10322" s="1186"/>
      <c r="C10322" s="1195"/>
      <c r="D10322" s="465">
        <v>299</v>
      </c>
      <c r="E10322" s="1156"/>
      <c r="F10322" s="1157"/>
      <c r="G10322" s="1158"/>
      <c r="H10322" s="468">
        <v>0.01</v>
      </c>
      <c r="I10322" s="564"/>
      <c r="J10322" s="377">
        <f t="shared" si="337"/>
        <v>0</v>
      </c>
      <c r="K10322" s="467">
        <f t="shared" si="338"/>
        <v>0</v>
      </c>
      <c r="L10322" s="113"/>
      <c r="M10322" s="113"/>
    </row>
    <row r="10323" spans="2:13" s="181" customFormat="1" ht="12.75" hidden="1" customHeight="1">
      <c r="B10323" s="1186"/>
      <c r="C10323" s="1195"/>
      <c r="D10323" s="465">
        <v>300</v>
      </c>
      <c r="E10323" s="1156"/>
      <c r="F10323" s="1157"/>
      <c r="G10323" s="1158"/>
      <c r="H10323" s="468">
        <v>0.01</v>
      </c>
      <c r="I10323" s="564"/>
      <c r="J10323" s="377">
        <f t="shared" si="337"/>
        <v>0</v>
      </c>
      <c r="K10323" s="467">
        <f t="shared" si="338"/>
        <v>0</v>
      </c>
      <c r="L10323" s="113"/>
      <c r="M10323" s="113"/>
    </row>
    <row r="10324" spans="2:13" s="181" customFormat="1" ht="12.75" hidden="1" customHeight="1">
      <c r="B10324" s="1186"/>
      <c r="C10324" s="1195"/>
      <c r="D10324" s="465">
        <v>301</v>
      </c>
      <c r="E10324" s="1156"/>
      <c r="F10324" s="1157"/>
      <c r="G10324" s="1158"/>
      <c r="H10324" s="468">
        <v>0.01</v>
      </c>
      <c r="I10324" s="564"/>
      <c r="J10324" s="377">
        <f t="shared" si="337"/>
        <v>0</v>
      </c>
      <c r="K10324" s="467">
        <f t="shared" si="338"/>
        <v>0</v>
      </c>
      <c r="L10324" s="113"/>
      <c r="M10324" s="113"/>
    </row>
    <row r="10325" spans="2:13" s="181" customFormat="1" ht="12.75" hidden="1" customHeight="1">
      <c r="B10325" s="1186"/>
      <c r="C10325" s="1195"/>
      <c r="D10325" s="465">
        <v>302</v>
      </c>
      <c r="E10325" s="1156"/>
      <c r="F10325" s="1157"/>
      <c r="G10325" s="1158"/>
      <c r="H10325" s="468">
        <v>0.01</v>
      </c>
      <c r="I10325" s="564"/>
      <c r="J10325" s="377">
        <f t="shared" si="337"/>
        <v>0</v>
      </c>
      <c r="K10325" s="467">
        <f t="shared" si="338"/>
        <v>0</v>
      </c>
      <c r="L10325" s="113"/>
      <c r="M10325" s="113"/>
    </row>
    <row r="10326" spans="2:13" s="181" customFormat="1" ht="12.75" hidden="1" customHeight="1">
      <c r="B10326" s="1186"/>
      <c r="C10326" s="1195"/>
      <c r="D10326" s="465">
        <v>303</v>
      </c>
      <c r="E10326" s="1156"/>
      <c r="F10326" s="1157"/>
      <c r="G10326" s="1158"/>
      <c r="H10326" s="468">
        <v>0.01</v>
      </c>
      <c r="I10326" s="564"/>
      <c r="J10326" s="377">
        <f t="shared" si="337"/>
        <v>0</v>
      </c>
      <c r="K10326" s="467">
        <f t="shared" si="338"/>
        <v>0</v>
      </c>
      <c r="L10326" s="113"/>
      <c r="M10326" s="113"/>
    </row>
    <row r="10327" spans="2:13" s="181" customFormat="1" ht="12.75" hidden="1" customHeight="1">
      <c r="B10327" s="1186"/>
      <c r="C10327" s="1195"/>
      <c r="D10327" s="465">
        <v>304</v>
      </c>
      <c r="E10327" s="1156"/>
      <c r="F10327" s="1157"/>
      <c r="G10327" s="1158"/>
      <c r="H10327" s="468">
        <v>0.01</v>
      </c>
      <c r="I10327" s="564"/>
      <c r="J10327" s="377">
        <f t="shared" si="337"/>
        <v>0</v>
      </c>
      <c r="K10327" s="467">
        <f t="shared" si="338"/>
        <v>0</v>
      </c>
      <c r="L10327" s="113"/>
      <c r="M10327" s="113"/>
    </row>
    <row r="10328" spans="2:13" s="181" customFormat="1" ht="12.75" hidden="1" customHeight="1">
      <c r="B10328" s="1186"/>
      <c r="C10328" s="1195"/>
      <c r="D10328" s="465">
        <v>305</v>
      </c>
      <c r="E10328" s="1156"/>
      <c r="F10328" s="1157"/>
      <c r="G10328" s="1158"/>
      <c r="H10328" s="468">
        <v>0.01</v>
      </c>
      <c r="I10328" s="564"/>
      <c r="J10328" s="377">
        <f t="shared" si="337"/>
        <v>0</v>
      </c>
      <c r="K10328" s="467">
        <f t="shared" si="338"/>
        <v>0</v>
      </c>
      <c r="L10328" s="113"/>
      <c r="M10328" s="113"/>
    </row>
    <row r="10329" spans="2:13" s="181" customFormat="1" ht="12.75" hidden="1" customHeight="1">
      <c r="B10329" s="1186"/>
      <c r="C10329" s="1195"/>
      <c r="D10329" s="465">
        <v>306</v>
      </c>
      <c r="E10329" s="1156"/>
      <c r="F10329" s="1157"/>
      <c r="G10329" s="1158"/>
      <c r="H10329" s="468">
        <v>0.01</v>
      </c>
      <c r="I10329" s="564"/>
      <c r="J10329" s="377">
        <f t="shared" si="337"/>
        <v>0</v>
      </c>
      <c r="K10329" s="467">
        <f t="shared" si="338"/>
        <v>0</v>
      </c>
      <c r="L10329" s="113"/>
      <c r="M10329" s="113"/>
    </row>
    <row r="10330" spans="2:13" s="181" customFormat="1" ht="12.75" hidden="1" customHeight="1">
      <c r="B10330" s="1186"/>
      <c r="C10330" s="1195"/>
      <c r="D10330" s="465">
        <v>307</v>
      </c>
      <c r="E10330" s="1156"/>
      <c r="F10330" s="1157"/>
      <c r="G10330" s="1158"/>
      <c r="H10330" s="468">
        <v>0.01</v>
      </c>
      <c r="I10330" s="564"/>
      <c r="J10330" s="377">
        <f t="shared" si="337"/>
        <v>0</v>
      </c>
      <c r="K10330" s="467">
        <f t="shared" si="338"/>
        <v>0</v>
      </c>
      <c r="L10330" s="113"/>
      <c r="M10330" s="113"/>
    </row>
    <row r="10331" spans="2:13" s="181" customFormat="1" ht="12.75" hidden="1" customHeight="1">
      <c r="B10331" s="1186"/>
      <c r="C10331" s="1195"/>
      <c r="D10331" s="465">
        <v>308</v>
      </c>
      <c r="E10331" s="1156"/>
      <c r="F10331" s="1157"/>
      <c r="G10331" s="1158"/>
      <c r="H10331" s="468">
        <v>0.01</v>
      </c>
      <c r="I10331" s="564"/>
      <c r="J10331" s="377">
        <f t="shared" si="337"/>
        <v>0</v>
      </c>
      <c r="K10331" s="467">
        <f t="shared" si="338"/>
        <v>0</v>
      </c>
      <c r="L10331" s="113"/>
      <c r="M10331" s="113"/>
    </row>
    <row r="10332" spans="2:13" s="181" customFormat="1" ht="12.75" hidden="1" customHeight="1">
      <c r="B10332" s="1186"/>
      <c r="C10332" s="1195"/>
      <c r="D10332" s="465">
        <v>309</v>
      </c>
      <c r="E10332" s="1156"/>
      <c r="F10332" s="1157"/>
      <c r="G10332" s="1158"/>
      <c r="H10332" s="468">
        <v>0.01</v>
      </c>
      <c r="I10332" s="564"/>
      <c r="J10332" s="377">
        <f t="shared" si="337"/>
        <v>0</v>
      </c>
      <c r="K10332" s="467">
        <f t="shared" si="338"/>
        <v>0</v>
      </c>
      <c r="L10332" s="113"/>
      <c r="M10332" s="113"/>
    </row>
    <row r="10333" spans="2:13" s="181" customFormat="1" ht="12.75" hidden="1" customHeight="1">
      <c r="B10333" s="1186"/>
      <c r="C10333" s="1195"/>
      <c r="D10333" s="465">
        <v>310</v>
      </c>
      <c r="E10333" s="1156"/>
      <c r="F10333" s="1157"/>
      <c r="G10333" s="1158"/>
      <c r="H10333" s="468">
        <v>0.01</v>
      </c>
      <c r="I10333" s="564"/>
      <c r="J10333" s="377">
        <f t="shared" si="337"/>
        <v>0</v>
      </c>
      <c r="K10333" s="467">
        <f t="shared" si="338"/>
        <v>0</v>
      </c>
      <c r="L10333" s="113"/>
      <c r="M10333" s="113"/>
    </row>
    <row r="10334" spans="2:13" s="181" customFormat="1" ht="12.75" hidden="1" customHeight="1">
      <c r="B10334" s="1186"/>
      <c r="C10334" s="1195"/>
      <c r="D10334" s="465">
        <v>311</v>
      </c>
      <c r="E10334" s="1156"/>
      <c r="F10334" s="1157"/>
      <c r="G10334" s="1158"/>
      <c r="H10334" s="468">
        <v>0.01</v>
      </c>
      <c r="I10334" s="564"/>
      <c r="J10334" s="377">
        <f t="shared" si="337"/>
        <v>0</v>
      </c>
      <c r="K10334" s="467">
        <f t="shared" si="338"/>
        <v>0</v>
      </c>
      <c r="L10334" s="113"/>
      <c r="M10334" s="113"/>
    </row>
    <row r="10335" spans="2:13" s="181" customFormat="1" ht="12.75" hidden="1" customHeight="1">
      <c r="B10335" s="1186"/>
      <c r="C10335" s="1195"/>
      <c r="D10335" s="465">
        <v>312</v>
      </c>
      <c r="E10335" s="1156"/>
      <c r="F10335" s="1157"/>
      <c r="G10335" s="1158"/>
      <c r="H10335" s="468">
        <v>0.01</v>
      </c>
      <c r="I10335" s="564"/>
      <c r="J10335" s="377">
        <f t="shared" si="337"/>
        <v>0</v>
      </c>
      <c r="K10335" s="467">
        <f t="shared" si="338"/>
        <v>0</v>
      </c>
      <c r="L10335" s="113"/>
      <c r="M10335" s="113"/>
    </row>
    <row r="10336" spans="2:13" s="181" customFormat="1" ht="12.75" hidden="1" customHeight="1">
      <c r="B10336" s="1186"/>
      <c r="C10336" s="1195"/>
      <c r="D10336" s="465">
        <v>313</v>
      </c>
      <c r="E10336" s="1156"/>
      <c r="F10336" s="1157"/>
      <c r="G10336" s="1158"/>
      <c r="H10336" s="468">
        <v>0.01</v>
      </c>
      <c r="I10336" s="564"/>
      <c r="J10336" s="377">
        <f t="shared" si="337"/>
        <v>0</v>
      </c>
      <c r="K10336" s="467">
        <f t="shared" si="338"/>
        <v>0</v>
      </c>
      <c r="L10336" s="113"/>
      <c r="M10336" s="113"/>
    </row>
    <row r="10337" spans="2:13" s="181" customFormat="1" ht="12.75" hidden="1" customHeight="1">
      <c r="B10337" s="1186"/>
      <c r="C10337" s="1195"/>
      <c r="D10337" s="465">
        <v>314</v>
      </c>
      <c r="E10337" s="1156"/>
      <c r="F10337" s="1157"/>
      <c r="G10337" s="1158"/>
      <c r="H10337" s="468">
        <v>0.01</v>
      </c>
      <c r="I10337" s="564"/>
      <c r="J10337" s="377">
        <f t="shared" si="337"/>
        <v>0</v>
      </c>
      <c r="K10337" s="467">
        <f t="shared" si="338"/>
        <v>0</v>
      </c>
      <c r="L10337" s="113"/>
      <c r="M10337" s="113"/>
    </row>
    <row r="10338" spans="2:13" s="181" customFormat="1" ht="12.75" hidden="1" customHeight="1">
      <c r="B10338" s="1186"/>
      <c r="C10338" s="1195"/>
      <c r="D10338" s="465">
        <v>315</v>
      </c>
      <c r="E10338" s="1156"/>
      <c r="F10338" s="1157"/>
      <c r="G10338" s="1158"/>
      <c r="H10338" s="468">
        <v>0.01</v>
      </c>
      <c r="I10338" s="564"/>
      <c r="J10338" s="377">
        <f t="shared" si="337"/>
        <v>0</v>
      </c>
      <c r="K10338" s="467">
        <f t="shared" si="338"/>
        <v>0</v>
      </c>
      <c r="L10338" s="113"/>
      <c r="M10338" s="113"/>
    </row>
    <row r="10339" spans="2:13" s="181" customFormat="1" ht="12.75" hidden="1" customHeight="1">
      <c r="B10339" s="1186"/>
      <c r="C10339" s="1195"/>
      <c r="D10339" s="465">
        <v>316</v>
      </c>
      <c r="E10339" s="1156"/>
      <c r="F10339" s="1157"/>
      <c r="G10339" s="1158"/>
      <c r="H10339" s="468">
        <v>0.01</v>
      </c>
      <c r="I10339" s="564"/>
      <c r="J10339" s="377">
        <f t="shared" si="337"/>
        <v>0</v>
      </c>
      <c r="K10339" s="467">
        <f t="shared" si="338"/>
        <v>0</v>
      </c>
      <c r="L10339" s="113"/>
      <c r="M10339" s="113"/>
    </row>
    <row r="10340" spans="2:13" s="181" customFormat="1" ht="12.75" hidden="1" customHeight="1">
      <c r="B10340" s="1186"/>
      <c r="C10340" s="1195"/>
      <c r="D10340" s="465">
        <v>317</v>
      </c>
      <c r="E10340" s="1156"/>
      <c r="F10340" s="1157"/>
      <c r="G10340" s="1158"/>
      <c r="H10340" s="468">
        <v>0.01</v>
      </c>
      <c r="I10340" s="564"/>
      <c r="J10340" s="377">
        <f t="shared" si="337"/>
        <v>0</v>
      </c>
      <c r="K10340" s="467">
        <f t="shared" si="338"/>
        <v>0</v>
      </c>
      <c r="L10340" s="113"/>
      <c r="M10340" s="113"/>
    </row>
    <row r="10341" spans="2:13" s="181" customFormat="1" ht="12.75" hidden="1" customHeight="1">
      <c r="B10341" s="1186"/>
      <c r="C10341" s="1195"/>
      <c r="D10341" s="465">
        <v>318</v>
      </c>
      <c r="E10341" s="1156"/>
      <c r="F10341" s="1157"/>
      <c r="G10341" s="1158"/>
      <c r="H10341" s="468">
        <v>0.01</v>
      </c>
      <c r="I10341" s="564"/>
      <c r="J10341" s="377">
        <f t="shared" si="337"/>
        <v>0</v>
      </c>
      <c r="K10341" s="467">
        <f t="shared" si="338"/>
        <v>0</v>
      </c>
      <c r="L10341" s="113"/>
      <c r="M10341" s="113"/>
    </row>
    <row r="10342" spans="2:13" s="181" customFormat="1" ht="12.75" hidden="1" customHeight="1">
      <c r="B10342" s="1186"/>
      <c r="C10342" s="1195"/>
      <c r="D10342" s="465">
        <v>319</v>
      </c>
      <c r="E10342" s="1156"/>
      <c r="F10342" s="1157"/>
      <c r="G10342" s="1158"/>
      <c r="H10342" s="468">
        <v>0.01</v>
      </c>
      <c r="I10342" s="564"/>
      <c r="J10342" s="377">
        <f t="shared" si="337"/>
        <v>0</v>
      </c>
      <c r="K10342" s="467">
        <f t="shared" si="338"/>
        <v>0</v>
      </c>
      <c r="L10342" s="113"/>
      <c r="M10342" s="113"/>
    </row>
    <row r="10343" spans="2:13" s="181" customFormat="1" ht="12.75" hidden="1" customHeight="1">
      <c r="B10343" s="1186"/>
      <c r="C10343" s="1195"/>
      <c r="D10343" s="465">
        <v>320</v>
      </c>
      <c r="E10343" s="1156"/>
      <c r="F10343" s="1157"/>
      <c r="G10343" s="1158"/>
      <c r="H10343" s="468">
        <v>0.01</v>
      </c>
      <c r="I10343" s="564"/>
      <c r="J10343" s="377">
        <f t="shared" si="337"/>
        <v>0</v>
      </c>
      <c r="K10343" s="467">
        <f t="shared" si="338"/>
        <v>0</v>
      </c>
      <c r="L10343" s="113"/>
      <c r="M10343" s="113"/>
    </row>
    <row r="10344" spans="2:13" s="181" customFormat="1" ht="12.75" hidden="1" customHeight="1">
      <c r="B10344" s="1186"/>
      <c r="C10344" s="1195"/>
      <c r="D10344" s="465">
        <v>321</v>
      </c>
      <c r="E10344" s="1156"/>
      <c r="F10344" s="1157"/>
      <c r="G10344" s="1158"/>
      <c r="H10344" s="468">
        <v>0.01</v>
      </c>
      <c r="I10344" s="564"/>
      <c r="J10344" s="377">
        <f t="shared" si="337"/>
        <v>0</v>
      </c>
      <c r="K10344" s="467">
        <f t="shared" si="338"/>
        <v>0</v>
      </c>
      <c r="L10344" s="113"/>
      <c r="M10344" s="113"/>
    </row>
    <row r="10345" spans="2:13" s="181" customFormat="1" ht="12.75" hidden="1" customHeight="1">
      <c r="B10345" s="1186"/>
      <c r="C10345" s="1195"/>
      <c r="D10345" s="465">
        <v>322</v>
      </c>
      <c r="E10345" s="1156"/>
      <c r="F10345" s="1157"/>
      <c r="G10345" s="1158"/>
      <c r="H10345" s="468">
        <v>0.01</v>
      </c>
      <c r="I10345" s="564"/>
      <c r="J10345" s="377">
        <f t="shared" si="337"/>
        <v>0</v>
      </c>
      <c r="K10345" s="467">
        <f t="shared" si="338"/>
        <v>0</v>
      </c>
      <c r="L10345" s="113"/>
      <c r="M10345" s="113"/>
    </row>
    <row r="10346" spans="2:13" s="181" customFormat="1" ht="12.75" hidden="1" customHeight="1">
      <c r="B10346" s="1186"/>
      <c r="C10346" s="1195"/>
      <c r="D10346" s="465">
        <v>323</v>
      </c>
      <c r="E10346" s="1156"/>
      <c r="F10346" s="1157"/>
      <c r="G10346" s="1158"/>
      <c r="H10346" s="468">
        <v>0.01</v>
      </c>
      <c r="I10346" s="564"/>
      <c r="J10346" s="377">
        <f t="shared" si="337"/>
        <v>0</v>
      </c>
      <c r="K10346" s="467">
        <f t="shared" si="338"/>
        <v>0</v>
      </c>
      <c r="L10346" s="113"/>
      <c r="M10346" s="113"/>
    </row>
    <row r="10347" spans="2:13" s="181" customFormat="1" ht="12.75" hidden="1" customHeight="1">
      <c r="B10347" s="1186"/>
      <c r="C10347" s="1195"/>
      <c r="D10347" s="465">
        <v>324</v>
      </c>
      <c r="E10347" s="1156"/>
      <c r="F10347" s="1157"/>
      <c r="G10347" s="1158"/>
      <c r="H10347" s="468">
        <v>0.01</v>
      </c>
      <c r="I10347" s="564"/>
      <c r="J10347" s="377">
        <f t="shared" si="337"/>
        <v>0</v>
      </c>
      <c r="K10347" s="467">
        <f t="shared" si="338"/>
        <v>0</v>
      </c>
      <c r="L10347" s="113"/>
      <c r="M10347" s="113"/>
    </row>
    <row r="10348" spans="2:13" s="181" customFormat="1" ht="12.75" hidden="1" customHeight="1">
      <c r="B10348" s="1186"/>
      <c r="C10348" s="1195"/>
      <c r="D10348" s="465">
        <v>325</v>
      </c>
      <c r="E10348" s="1156"/>
      <c r="F10348" s="1157"/>
      <c r="G10348" s="1158"/>
      <c r="H10348" s="468">
        <v>0.01</v>
      </c>
      <c r="I10348" s="564"/>
      <c r="J10348" s="377">
        <f t="shared" si="337"/>
        <v>0</v>
      </c>
      <c r="K10348" s="467">
        <f t="shared" si="338"/>
        <v>0</v>
      </c>
      <c r="L10348" s="113"/>
      <c r="M10348" s="113"/>
    </row>
    <row r="10349" spans="2:13" s="181" customFormat="1" ht="12.75" hidden="1" customHeight="1">
      <c r="B10349" s="1186"/>
      <c r="C10349" s="1195"/>
      <c r="D10349" s="465">
        <v>326</v>
      </c>
      <c r="E10349" s="1156"/>
      <c r="F10349" s="1157"/>
      <c r="G10349" s="1158"/>
      <c r="H10349" s="468">
        <v>0.01</v>
      </c>
      <c r="I10349" s="564"/>
      <c r="J10349" s="377">
        <f t="shared" ref="J10349:J10412" si="339">$I$11027*H10349</f>
        <v>0</v>
      </c>
      <c r="K10349" s="467">
        <f t="shared" si="338"/>
        <v>0</v>
      </c>
      <c r="L10349" s="113"/>
      <c r="M10349" s="113"/>
    </row>
    <row r="10350" spans="2:13" s="181" customFormat="1" ht="12.75" hidden="1" customHeight="1">
      <c r="B10350" s="1186"/>
      <c r="C10350" s="1195"/>
      <c r="D10350" s="465">
        <v>327</v>
      </c>
      <c r="E10350" s="1156"/>
      <c r="F10350" s="1157"/>
      <c r="G10350" s="1158"/>
      <c r="H10350" s="468">
        <v>0.01</v>
      </c>
      <c r="I10350" s="564"/>
      <c r="J10350" s="377">
        <f t="shared" si="339"/>
        <v>0</v>
      </c>
      <c r="K10350" s="467">
        <f t="shared" si="338"/>
        <v>0</v>
      </c>
      <c r="L10350" s="113"/>
      <c r="M10350" s="113"/>
    </row>
    <row r="10351" spans="2:13" s="181" customFormat="1" ht="12.75" hidden="1" customHeight="1">
      <c r="B10351" s="1186"/>
      <c r="C10351" s="1195"/>
      <c r="D10351" s="465">
        <v>328</v>
      </c>
      <c r="E10351" s="1156"/>
      <c r="F10351" s="1157"/>
      <c r="G10351" s="1158"/>
      <c r="H10351" s="468">
        <v>0.01</v>
      </c>
      <c r="I10351" s="564"/>
      <c r="J10351" s="377">
        <f t="shared" si="339"/>
        <v>0</v>
      </c>
      <c r="K10351" s="467">
        <f t="shared" si="338"/>
        <v>0</v>
      </c>
      <c r="L10351" s="113"/>
      <c r="M10351" s="113"/>
    </row>
    <row r="10352" spans="2:13" s="181" customFormat="1" ht="12.75" hidden="1" customHeight="1">
      <c r="B10352" s="1186"/>
      <c r="C10352" s="1195"/>
      <c r="D10352" s="465">
        <v>329</v>
      </c>
      <c r="E10352" s="1156"/>
      <c r="F10352" s="1157"/>
      <c r="G10352" s="1158"/>
      <c r="H10352" s="468">
        <v>0.01</v>
      </c>
      <c r="I10352" s="564"/>
      <c r="J10352" s="377">
        <f t="shared" si="339"/>
        <v>0</v>
      </c>
      <c r="K10352" s="467">
        <f t="shared" si="338"/>
        <v>0</v>
      </c>
      <c r="L10352" s="113"/>
      <c r="M10352" s="113"/>
    </row>
    <row r="10353" spans="2:13" s="181" customFormat="1" ht="12.75" hidden="1" customHeight="1">
      <c r="B10353" s="1186"/>
      <c r="C10353" s="1195"/>
      <c r="D10353" s="465">
        <v>330</v>
      </c>
      <c r="E10353" s="1156"/>
      <c r="F10353" s="1157"/>
      <c r="G10353" s="1158"/>
      <c r="H10353" s="468">
        <v>0.01</v>
      </c>
      <c r="I10353" s="564"/>
      <c r="J10353" s="377">
        <f t="shared" si="339"/>
        <v>0</v>
      </c>
      <c r="K10353" s="467">
        <f t="shared" si="338"/>
        <v>0</v>
      </c>
      <c r="L10353" s="113"/>
      <c r="M10353" s="113"/>
    </row>
    <row r="10354" spans="2:13" s="181" customFormat="1" ht="12.75" hidden="1" customHeight="1">
      <c r="B10354" s="1186"/>
      <c r="C10354" s="1195"/>
      <c r="D10354" s="465">
        <v>331</v>
      </c>
      <c r="E10354" s="1156"/>
      <c r="F10354" s="1157"/>
      <c r="G10354" s="1158"/>
      <c r="H10354" s="468">
        <v>0.01</v>
      </c>
      <c r="I10354" s="564"/>
      <c r="J10354" s="377">
        <f t="shared" si="339"/>
        <v>0</v>
      </c>
      <c r="K10354" s="467">
        <f t="shared" si="338"/>
        <v>0</v>
      </c>
      <c r="L10354" s="113"/>
      <c r="M10354" s="113"/>
    </row>
    <row r="10355" spans="2:13" s="181" customFormat="1" ht="12.75" hidden="1" customHeight="1">
      <c r="B10355" s="1186"/>
      <c r="C10355" s="1195"/>
      <c r="D10355" s="465">
        <v>332</v>
      </c>
      <c r="E10355" s="1156"/>
      <c r="F10355" s="1157"/>
      <c r="G10355" s="1158"/>
      <c r="H10355" s="468">
        <v>0.01</v>
      </c>
      <c r="I10355" s="564"/>
      <c r="J10355" s="377">
        <f t="shared" si="339"/>
        <v>0</v>
      </c>
      <c r="K10355" s="467">
        <f t="shared" si="338"/>
        <v>0</v>
      </c>
      <c r="L10355" s="113"/>
      <c r="M10355" s="113"/>
    </row>
    <row r="10356" spans="2:13" s="181" customFormat="1" ht="12.75" hidden="1" customHeight="1">
      <c r="B10356" s="1186"/>
      <c r="C10356" s="1195"/>
      <c r="D10356" s="465">
        <v>333</v>
      </c>
      <c r="E10356" s="1156"/>
      <c r="F10356" s="1157"/>
      <c r="G10356" s="1158"/>
      <c r="H10356" s="468">
        <v>0.01</v>
      </c>
      <c r="I10356" s="564"/>
      <c r="J10356" s="377">
        <f t="shared" si="339"/>
        <v>0</v>
      </c>
      <c r="K10356" s="467">
        <f t="shared" si="338"/>
        <v>0</v>
      </c>
      <c r="L10356" s="113"/>
      <c r="M10356" s="113"/>
    </row>
    <row r="10357" spans="2:13" s="181" customFormat="1" ht="12.75" hidden="1" customHeight="1">
      <c r="B10357" s="1186"/>
      <c r="C10357" s="1195"/>
      <c r="D10357" s="465">
        <v>334</v>
      </c>
      <c r="E10357" s="1156"/>
      <c r="F10357" s="1157"/>
      <c r="G10357" s="1158"/>
      <c r="H10357" s="468">
        <v>0.01</v>
      </c>
      <c r="I10357" s="564"/>
      <c r="J10357" s="377">
        <f t="shared" si="339"/>
        <v>0</v>
      </c>
      <c r="K10357" s="467">
        <f t="shared" si="338"/>
        <v>0</v>
      </c>
      <c r="L10357" s="113"/>
      <c r="M10357" s="113"/>
    </row>
    <row r="10358" spans="2:13" s="181" customFormat="1" ht="12.75" hidden="1" customHeight="1">
      <c r="B10358" s="1186"/>
      <c r="C10358" s="1195"/>
      <c r="D10358" s="465">
        <v>335</v>
      </c>
      <c r="E10358" s="1156"/>
      <c r="F10358" s="1157"/>
      <c r="G10358" s="1158"/>
      <c r="H10358" s="468">
        <v>0.01</v>
      </c>
      <c r="I10358" s="564"/>
      <c r="J10358" s="377">
        <f t="shared" si="339"/>
        <v>0</v>
      </c>
      <c r="K10358" s="467">
        <f t="shared" si="338"/>
        <v>0</v>
      </c>
      <c r="L10358" s="113"/>
      <c r="M10358" s="113"/>
    </row>
    <row r="10359" spans="2:13" s="181" customFormat="1" ht="12.75" hidden="1" customHeight="1">
      <c r="B10359" s="1186"/>
      <c r="C10359" s="1195"/>
      <c r="D10359" s="465">
        <v>336</v>
      </c>
      <c r="E10359" s="1156"/>
      <c r="F10359" s="1157"/>
      <c r="G10359" s="1158"/>
      <c r="H10359" s="468">
        <v>0.01</v>
      </c>
      <c r="I10359" s="564"/>
      <c r="J10359" s="377">
        <f t="shared" si="339"/>
        <v>0</v>
      </c>
      <c r="K10359" s="467">
        <f t="shared" si="338"/>
        <v>0</v>
      </c>
      <c r="L10359" s="113"/>
      <c r="M10359" s="113"/>
    </row>
    <row r="10360" spans="2:13" s="181" customFormat="1" ht="12.75" hidden="1" customHeight="1">
      <c r="B10360" s="1186"/>
      <c r="C10360" s="1195"/>
      <c r="D10360" s="465">
        <v>337</v>
      </c>
      <c r="E10360" s="1156"/>
      <c r="F10360" s="1157"/>
      <c r="G10360" s="1158"/>
      <c r="H10360" s="468">
        <v>0.01</v>
      </c>
      <c r="I10360" s="564"/>
      <c r="J10360" s="377">
        <f t="shared" si="339"/>
        <v>0</v>
      </c>
      <c r="K10360" s="467">
        <f t="shared" si="338"/>
        <v>0</v>
      </c>
      <c r="L10360" s="113"/>
      <c r="M10360" s="113"/>
    </row>
    <row r="10361" spans="2:13" s="181" customFormat="1" ht="12.75" hidden="1" customHeight="1">
      <c r="B10361" s="1186"/>
      <c r="C10361" s="1195"/>
      <c r="D10361" s="465">
        <v>338</v>
      </c>
      <c r="E10361" s="1156"/>
      <c r="F10361" s="1157"/>
      <c r="G10361" s="1158"/>
      <c r="H10361" s="468">
        <v>0.01</v>
      </c>
      <c r="I10361" s="564"/>
      <c r="J10361" s="377">
        <f t="shared" si="339"/>
        <v>0</v>
      </c>
      <c r="K10361" s="467">
        <f t="shared" si="338"/>
        <v>0</v>
      </c>
      <c r="L10361" s="113"/>
      <c r="M10361" s="113"/>
    </row>
    <row r="10362" spans="2:13" s="181" customFormat="1" ht="12.75" hidden="1" customHeight="1">
      <c r="B10362" s="1186"/>
      <c r="C10362" s="1195"/>
      <c r="D10362" s="465">
        <v>339</v>
      </c>
      <c r="E10362" s="1156"/>
      <c r="F10362" s="1157"/>
      <c r="G10362" s="1158"/>
      <c r="H10362" s="468">
        <v>0.01</v>
      </c>
      <c r="I10362" s="564"/>
      <c r="J10362" s="377">
        <f t="shared" si="339"/>
        <v>0</v>
      </c>
      <c r="K10362" s="467">
        <f t="shared" si="338"/>
        <v>0</v>
      </c>
      <c r="L10362" s="113"/>
      <c r="M10362" s="113"/>
    </row>
    <row r="10363" spans="2:13" s="181" customFormat="1" ht="12.75" hidden="1" customHeight="1">
      <c r="B10363" s="1186"/>
      <c r="C10363" s="1195"/>
      <c r="D10363" s="465">
        <v>340</v>
      </c>
      <c r="E10363" s="1156"/>
      <c r="F10363" s="1157"/>
      <c r="G10363" s="1158"/>
      <c r="H10363" s="468">
        <v>0.01</v>
      </c>
      <c r="I10363" s="564"/>
      <c r="J10363" s="377">
        <f t="shared" si="339"/>
        <v>0</v>
      </c>
      <c r="K10363" s="467">
        <f t="shared" si="338"/>
        <v>0</v>
      </c>
      <c r="L10363" s="113"/>
      <c r="M10363" s="113"/>
    </row>
    <row r="10364" spans="2:13" s="181" customFormat="1" ht="12.75" hidden="1" customHeight="1">
      <c r="B10364" s="1186"/>
      <c r="C10364" s="1195"/>
      <c r="D10364" s="465">
        <v>341</v>
      </c>
      <c r="E10364" s="1156"/>
      <c r="F10364" s="1157"/>
      <c r="G10364" s="1158"/>
      <c r="H10364" s="468">
        <v>0.01</v>
      </c>
      <c r="I10364" s="564"/>
      <c r="J10364" s="377">
        <f t="shared" si="339"/>
        <v>0</v>
      </c>
      <c r="K10364" s="467">
        <f t="shared" si="338"/>
        <v>0</v>
      </c>
      <c r="L10364" s="113"/>
      <c r="M10364" s="113"/>
    </row>
    <row r="10365" spans="2:13" s="181" customFormat="1" ht="12.75" hidden="1" customHeight="1">
      <c r="B10365" s="1186"/>
      <c r="C10365" s="1195"/>
      <c r="D10365" s="465">
        <v>342</v>
      </c>
      <c r="E10365" s="1156"/>
      <c r="F10365" s="1157"/>
      <c r="G10365" s="1158"/>
      <c r="H10365" s="468">
        <v>0.01</v>
      </c>
      <c r="I10365" s="564"/>
      <c r="J10365" s="377">
        <f t="shared" si="339"/>
        <v>0</v>
      </c>
      <c r="K10365" s="467">
        <f t="shared" si="338"/>
        <v>0</v>
      </c>
      <c r="L10365" s="113"/>
      <c r="M10365" s="113"/>
    </row>
    <row r="10366" spans="2:13" s="181" customFormat="1" ht="12.75" hidden="1" customHeight="1">
      <c r="B10366" s="1186"/>
      <c r="C10366" s="1195"/>
      <c r="D10366" s="465">
        <v>343</v>
      </c>
      <c r="E10366" s="1156"/>
      <c r="F10366" s="1157"/>
      <c r="G10366" s="1158"/>
      <c r="H10366" s="468">
        <v>0.01</v>
      </c>
      <c r="I10366" s="564"/>
      <c r="J10366" s="377">
        <f t="shared" si="339"/>
        <v>0</v>
      </c>
      <c r="K10366" s="467">
        <f t="shared" si="338"/>
        <v>0</v>
      </c>
      <c r="L10366" s="113"/>
      <c r="M10366" s="113"/>
    </row>
    <row r="10367" spans="2:13" s="181" customFormat="1" ht="12.75" hidden="1" customHeight="1">
      <c r="B10367" s="1186"/>
      <c r="C10367" s="1195"/>
      <c r="D10367" s="465">
        <v>344</v>
      </c>
      <c r="E10367" s="1156"/>
      <c r="F10367" s="1157"/>
      <c r="G10367" s="1158"/>
      <c r="H10367" s="468">
        <v>0.01</v>
      </c>
      <c r="I10367" s="564"/>
      <c r="J10367" s="377">
        <f t="shared" si="339"/>
        <v>0</v>
      </c>
      <c r="K10367" s="467">
        <f t="shared" si="338"/>
        <v>0</v>
      </c>
      <c r="L10367" s="113"/>
      <c r="M10367" s="113"/>
    </row>
    <row r="10368" spans="2:13" s="181" customFormat="1" ht="12.75" hidden="1" customHeight="1">
      <c r="B10368" s="1186"/>
      <c r="C10368" s="1195"/>
      <c r="D10368" s="465">
        <v>345</v>
      </c>
      <c r="E10368" s="1156"/>
      <c r="F10368" s="1157"/>
      <c r="G10368" s="1158"/>
      <c r="H10368" s="468">
        <v>0.01</v>
      </c>
      <c r="I10368" s="564"/>
      <c r="J10368" s="377">
        <f t="shared" si="339"/>
        <v>0</v>
      </c>
      <c r="K10368" s="467">
        <f t="shared" si="338"/>
        <v>0</v>
      </c>
      <c r="L10368" s="113"/>
      <c r="M10368" s="113"/>
    </row>
    <row r="10369" spans="2:13" s="181" customFormat="1" ht="12.75" hidden="1" customHeight="1">
      <c r="B10369" s="1186"/>
      <c r="C10369" s="1195"/>
      <c r="D10369" s="465">
        <v>346</v>
      </c>
      <c r="E10369" s="1156"/>
      <c r="F10369" s="1157"/>
      <c r="G10369" s="1158"/>
      <c r="H10369" s="468">
        <v>0.01</v>
      </c>
      <c r="I10369" s="564"/>
      <c r="J10369" s="377">
        <f t="shared" si="339"/>
        <v>0</v>
      </c>
      <c r="K10369" s="467">
        <f t="shared" si="338"/>
        <v>0</v>
      </c>
      <c r="L10369" s="113"/>
      <c r="M10369" s="113"/>
    </row>
    <row r="10370" spans="2:13" s="181" customFormat="1" ht="12.75" hidden="1" customHeight="1">
      <c r="B10370" s="1186"/>
      <c r="C10370" s="1195"/>
      <c r="D10370" s="465">
        <v>347</v>
      </c>
      <c r="E10370" s="1156"/>
      <c r="F10370" s="1157"/>
      <c r="G10370" s="1158"/>
      <c r="H10370" s="468">
        <v>0.01</v>
      </c>
      <c r="I10370" s="564"/>
      <c r="J10370" s="377">
        <f t="shared" si="339"/>
        <v>0</v>
      </c>
      <c r="K10370" s="467">
        <f t="shared" si="338"/>
        <v>0</v>
      </c>
      <c r="L10370" s="113"/>
      <c r="M10370" s="113"/>
    </row>
    <row r="10371" spans="2:13" s="181" customFormat="1" ht="12.75" hidden="1" customHeight="1">
      <c r="B10371" s="1186"/>
      <c r="C10371" s="1195"/>
      <c r="D10371" s="465">
        <v>348</v>
      </c>
      <c r="E10371" s="1156"/>
      <c r="F10371" s="1157"/>
      <c r="G10371" s="1158"/>
      <c r="H10371" s="468">
        <v>0.01</v>
      </c>
      <c r="I10371" s="564"/>
      <c r="J10371" s="377">
        <f t="shared" si="339"/>
        <v>0</v>
      </c>
      <c r="K10371" s="467">
        <f t="shared" si="338"/>
        <v>0</v>
      </c>
      <c r="L10371" s="113"/>
      <c r="M10371" s="113"/>
    </row>
    <row r="10372" spans="2:13" s="181" customFormat="1" ht="12.75" hidden="1" customHeight="1">
      <c r="B10372" s="1186"/>
      <c r="C10372" s="1195"/>
      <c r="D10372" s="465">
        <v>349</v>
      </c>
      <c r="E10372" s="1156"/>
      <c r="F10372" s="1157"/>
      <c r="G10372" s="1158"/>
      <c r="H10372" s="468">
        <v>0.01</v>
      </c>
      <c r="I10372" s="564"/>
      <c r="J10372" s="377">
        <f t="shared" si="339"/>
        <v>0</v>
      </c>
      <c r="K10372" s="467">
        <f t="shared" si="338"/>
        <v>0</v>
      </c>
      <c r="L10372" s="113"/>
      <c r="M10372" s="113"/>
    </row>
    <row r="10373" spans="2:13" s="181" customFormat="1" ht="12.75" hidden="1" customHeight="1">
      <c r="B10373" s="1186"/>
      <c r="C10373" s="1195"/>
      <c r="D10373" s="465">
        <v>350</v>
      </c>
      <c r="E10373" s="1156"/>
      <c r="F10373" s="1157"/>
      <c r="G10373" s="1158"/>
      <c r="H10373" s="468">
        <v>0.01</v>
      </c>
      <c r="I10373" s="564"/>
      <c r="J10373" s="377">
        <f t="shared" si="339"/>
        <v>0</v>
      </c>
      <c r="K10373" s="467">
        <f t="shared" ref="K10373:K10403" si="340">MAX(0,(I10373-J10373)*0.84)</f>
        <v>0</v>
      </c>
      <c r="L10373" s="113"/>
      <c r="M10373" s="113"/>
    </row>
    <row r="10374" spans="2:13" s="181" customFormat="1" ht="12.75" hidden="1" customHeight="1">
      <c r="B10374" s="1186"/>
      <c r="C10374" s="1195"/>
      <c r="D10374" s="465">
        <v>351</v>
      </c>
      <c r="E10374" s="1156"/>
      <c r="F10374" s="1157"/>
      <c r="G10374" s="1158"/>
      <c r="H10374" s="468">
        <v>0.01</v>
      </c>
      <c r="I10374" s="564"/>
      <c r="J10374" s="377">
        <f t="shared" si="339"/>
        <v>0</v>
      </c>
      <c r="K10374" s="467">
        <f t="shared" si="340"/>
        <v>0</v>
      </c>
      <c r="L10374" s="113"/>
      <c r="M10374" s="113"/>
    </row>
    <row r="10375" spans="2:13" s="181" customFormat="1" ht="12.75" hidden="1" customHeight="1">
      <c r="B10375" s="1186"/>
      <c r="C10375" s="1195"/>
      <c r="D10375" s="465">
        <v>352</v>
      </c>
      <c r="E10375" s="1156"/>
      <c r="F10375" s="1157"/>
      <c r="G10375" s="1158"/>
      <c r="H10375" s="468">
        <v>0.01</v>
      </c>
      <c r="I10375" s="564"/>
      <c r="J10375" s="377">
        <f t="shared" si="339"/>
        <v>0</v>
      </c>
      <c r="K10375" s="467">
        <f t="shared" si="340"/>
        <v>0</v>
      </c>
      <c r="L10375" s="113"/>
      <c r="M10375" s="113"/>
    </row>
    <row r="10376" spans="2:13" s="181" customFormat="1" ht="12.75" hidden="1" customHeight="1">
      <c r="B10376" s="1186"/>
      <c r="C10376" s="1195"/>
      <c r="D10376" s="465">
        <v>353</v>
      </c>
      <c r="E10376" s="1156"/>
      <c r="F10376" s="1157"/>
      <c r="G10376" s="1158"/>
      <c r="H10376" s="468">
        <v>0.01</v>
      </c>
      <c r="I10376" s="564"/>
      <c r="J10376" s="377">
        <f t="shared" si="339"/>
        <v>0</v>
      </c>
      <c r="K10376" s="467">
        <f t="shared" si="340"/>
        <v>0</v>
      </c>
      <c r="L10376" s="113"/>
      <c r="M10376" s="113"/>
    </row>
    <row r="10377" spans="2:13" s="181" customFormat="1" ht="12.75" hidden="1" customHeight="1">
      <c r="B10377" s="1186"/>
      <c r="C10377" s="1195"/>
      <c r="D10377" s="465">
        <v>354</v>
      </c>
      <c r="E10377" s="1156"/>
      <c r="F10377" s="1157"/>
      <c r="G10377" s="1158"/>
      <c r="H10377" s="468">
        <v>0.01</v>
      </c>
      <c r="I10377" s="564"/>
      <c r="J10377" s="377">
        <f t="shared" si="339"/>
        <v>0</v>
      </c>
      <c r="K10377" s="467">
        <f t="shared" si="340"/>
        <v>0</v>
      </c>
      <c r="L10377" s="113"/>
      <c r="M10377" s="113"/>
    </row>
    <row r="10378" spans="2:13" s="181" customFormat="1" ht="12.75" hidden="1" customHeight="1">
      <c r="B10378" s="1186"/>
      <c r="C10378" s="1195"/>
      <c r="D10378" s="465">
        <v>355</v>
      </c>
      <c r="E10378" s="1156"/>
      <c r="F10378" s="1157"/>
      <c r="G10378" s="1158"/>
      <c r="H10378" s="468">
        <v>0.01</v>
      </c>
      <c r="I10378" s="564"/>
      <c r="J10378" s="377">
        <f t="shared" si="339"/>
        <v>0</v>
      </c>
      <c r="K10378" s="467">
        <f t="shared" si="340"/>
        <v>0</v>
      </c>
      <c r="L10378" s="113"/>
      <c r="M10378" s="113"/>
    </row>
    <row r="10379" spans="2:13" s="181" customFormat="1" ht="12.75" hidden="1" customHeight="1">
      <c r="B10379" s="1186"/>
      <c r="C10379" s="1195"/>
      <c r="D10379" s="465">
        <v>356</v>
      </c>
      <c r="E10379" s="1156"/>
      <c r="F10379" s="1157"/>
      <c r="G10379" s="1158"/>
      <c r="H10379" s="468">
        <v>0.01</v>
      </c>
      <c r="I10379" s="564"/>
      <c r="J10379" s="377">
        <f t="shared" si="339"/>
        <v>0</v>
      </c>
      <c r="K10379" s="467">
        <f t="shared" si="340"/>
        <v>0</v>
      </c>
      <c r="L10379" s="113"/>
      <c r="M10379" s="113"/>
    </row>
    <row r="10380" spans="2:13" s="181" customFormat="1" ht="12.75" hidden="1" customHeight="1">
      <c r="B10380" s="1186"/>
      <c r="C10380" s="1195"/>
      <c r="D10380" s="465">
        <v>357</v>
      </c>
      <c r="E10380" s="1156"/>
      <c r="F10380" s="1157"/>
      <c r="G10380" s="1158"/>
      <c r="H10380" s="468">
        <v>0.01</v>
      </c>
      <c r="I10380" s="564"/>
      <c r="J10380" s="377">
        <f t="shared" si="339"/>
        <v>0</v>
      </c>
      <c r="K10380" s="467">
        <f t="shared" si="340"/>
        <v>0</v>
      </c>
      <c r="L10380" s="113"/>
      <c r="M10380" s="113"/>
    </row>
    <row r="10381" spans="2:13" s="181" customFormat="1" ht="12.75" hidden="1" customHeight="1">
      <c r="B10381" s="1186"/>
      <c r="C10381" s="1195"/>
      <c r="D10381" s="465">
        <v>358</v>
      </c>
      <c r="E10381" s="1156"/>
      <c r="F10381" s="1157"/>
      <c r="G10381" s="1158"/>
      <c r="H10381" s="468">
        <v>0.01</v>
      </c>
      <c r="I10381" s="564"/>
      <c r="J10381" s="377">
        <f t="shared" si="339"/>
        <v>0</v>
      </c>
      <c r="K10381" s="467">
        <f t="shared" si="340"/>
        <v>0</v>
      </c>
      <c r="L10381" s="113"/>
      <c r="M10381" s="113"/>
    </row>
    <row r="10382" spans="2:13" s="181" customFormat="1" ht="12.75" hidden="1" customHeight="1">
      <c r="B10382" s="1186"/>
      <c r="C10382" s="1195"/>
      <c r="D10382" s="465">
        <v>359</v>
      </c>
      <c r="E10382" s="1156"/>
      <c r="F10382" s="1157"/>
      <c r="G10382" s="1158"/>
      <c r="H10382" s="468">
        <v>0.01</v>
      </c>
      <c r="I10382" s="564"/>
      <c r="J10382" s="377">
        <f t="shared" si="339"/>
        <v>0</v>
      </c>
      <c r="K10382" s="467">
        <f t="shared" si="340"/>
        <v>0</v>
      </c>
      <c r="L10382" s="113"/>
      <c r="M10382" s="113"/>
    </row>
    <row r="10383" spans="2:13" s="181" customFormat="1" ht="12.75" hidden="1" customHeight="1">
      <c r="B10383" s="1186"/>
      <c r="C10383" s="1195"/>
      <c r="D10383" s="465">
        <v>360</v>
      </c>
      <c r="E10383" s="1156"/>
      <c r="F10383" s="1157"/>
      <c r="G10383" s="1158"/>
      <c r="H10383" s="468">
        <v>0.01</v>
      </c>
      <c r="I10383" s="564"/>
      <c r="J10383" s="377">
        <f t="shared" si="339"/>
        <v>0</v>
      </c>
      <c r="K10383" s="467">
        <f t="shared" si="340"/>
        <v>0</v>
      </c>
      <c r="L10383" s="113"/>
      <c r="M10383" s="113"/>
    </row>
    <row r="10384" spans="2:13" s="181" customFormat="1" ht="12.75" hidden="1" customHeight="1">
      <c r="B10384" s="1186"/>
      <c r="C10384" s="1195"/>
      <c r="D10384" s="465">
        <v>361</v>
      </c>
      <c r="E10384" s="1156"/>
      <c r="F10384" s="1157"/>
      <c r="G10384" s="1158"/>
      <c r="H10384" s="468">
        <v>0.01</v>
      </c>
      <c r="I10384" s="564"/>
      <c r="J10384" s="377">
        <f t="shared" si="339"/>
        <v>0</v>
      </c>
      <c r="K10384" s="467">
        <f t="shared" si="340"/>
        <v>0</v>
      </c>
      <c r="L10384" s="113"/>
      <c r="M10384" s="113"/>
    </row>
    <row r="10385" spans="2:13" s="181" customFormat="1" ht="12.75" hidden="1" customHeight="1">
      <c r="B10385" s="1186"/>
      <c r="C10385" s="1195"/>
      <c r="D10385" s="465">
        <v>362</v>
      </c>
      <c r="E10385" s="1156"/>
      <c r="F10385" s="1157"/>
      <c r="G10385" s="1158"/>
      <c r="H10385" s="468">
        <v>0.01</v>
      </c>
      <c r="I10385" s="564"/>
      <c r="J10385" s="377">
        <f t="shared" si="339"/>
        <v>0</v>
      </c>
      <c r="K10385" s="467">
        <f t="shared" si="340"/>
        <v>0</v>
      </c>
      <c r="L10385" s="113"/>
      <c r="M10385" s="113"/>
    </row>
    <row r="10386" spans="2:13" s="181" customFormat="1" ht="12.75" hidden="1" customHeight="1">
      <c r="B10386" s="1186"/>
      <c r="C10386" s="1195"/>
      <c r="D10386" s="465">
        <v>363</v>
      </c>
      <c r="E10386" s="1156"/>
      <c r="F10386" s="1157"/>
      <c r="G10386" s="1158"/>
      <c r="H10386" s="468">
        <v>0.01</v>
      </c>
      <c r="I10386" s="564"/>
      <c r="J10386" s="377">
        <f t="shared" si="339"/>
        <v>0</v>
      </c>
      <c r="K10386" s="467">
        <f t="shared" si="340"/>
        <v>0</v>
      </c>
      <c r="L10386" s="113"/>
      <c r="M10386" s="113"/>
    </row>
    <row r="10387" spans="2:13" s="181" customFormat="1" ht="12.75" hidden="1" customHeight="1">
      <c r="B10387" s="1186"/>
      <c r="C10387" s="1195"/>
      <c r="D10387" s="465">
        <v>364</v>
      </c>
      <c r="E10387" s="1156"/>
      <c r="F10387" s="1157"/>
      <c r="G10387" s="1158"/>
      <c r="H10387" s="468">
        <v>0.01</v>
      </c>
      <c r="I10387" s="564"/>
      <c r="J10387" s="377">
        <f t="shared" si="339"/>
        <v>0</v>
      </c>
      <c r="K10387" s="467">
        <f t="shared" si="340"/>
        <v>0</v>
      </c>
      <c r="L10387" s="113"/>
      <c r="M10387" s="113"/>
    </row>
    <row r="10388" spans="2:13" s="181" customFormat="1" ht="12.75" hidden="1" customHeight="1">
      <c r="B10388" s="1186"/>
      <c r="C10388" s="1195"/>
      <c r="D10388" s="465">
        <v>365</v>
      </c>
      <c r="E10388" s="1156"/>
      <c r="F10388" s="1157"/>
      <c r="G10388" s="1158"/>
      <c r="H10388" s="468">
        <v>0.01</v>
      </c>
      <c r="I10388" s="564"/>
      <c r="J10388" s="377">
        <f t="shared" si="339"/>
        <v>0</v>
      </c>
      <c r="K10388" s="467">
        <f t="shared" si="340"/>
        <v>0</v>
      </c>
      <c r="L10388" s="113"/>
      <c r="M10388" s="113"/>
    </row>
    <row r="10389" spans="2:13" s="181" customFormat="1" ht="12.75" hidden="1" customHeight="1">
      <c r="B10389" s="1186"/>
      <c r="C10389" s="1195"/>
      <c r="D10389" s="465">
        <v>366</v>
      </c>
      <c r="E10389" s="1156"/>
      <c r="F10389" s="1157"/>
      <c r="G10389" s="1158"/>
      <c r="H10389" s="468">
        <v>0.01</v>
      </c>
      <c r="I10389" s="564"/>
      <c r="J10389" s="377">
        <f t="shared" si="339"/>
        <v>0</v>
      </c>
      <c r="K10389" s="467">
        <f t="shared" si="340"/>
        <v>0</v>
      </c>
      <c r="L10389" s="113"/>
      <c r="M10389" s="113"/>
    </row>
    <row r="10390" spans="2:13" s="181" customFormat="1" ht="12.75" hidden="1" customHeight="1">
      <c r="B10390" s="1186"/>
      <c r="C10390" s="1195"/>
      <c r="D10390" s="465">
        <v>367</v>
      </c>
      <c r="E10390" s="1156"/>
      <c r="F10390" s="1157"/>
      <c r="G10390" s="1158"/>
      <c r="H10390" s="468">
        <v>0.01</v>
      </c>
      <c r="I10390" s="564"/>
      <c r="J10390" s="377">
        <f t="shared" si="339"/>
        <v>0</v>
      </c>
      <c r="K10390" s="467">
        <f t="shared" si="340"/>
        <v>0</v>
      </c>
      <c r="L10390" s="113"/>
      <c r="M10390" s="113"/>
    </row>
    <row r="10391" spans="2:13" s="181" customFormat="1" ht="12.75" hidden="1" customHeight="1">
      <c r="B10391" s="1186"/>
      <c r="C10391" s="1195"/>
      <c r="D10391" s="465">
        <v>368</v>
      </c>
      <c r="E10391" s="1156"/>
      <c r="F10391" s="1157"/>
      <c r="G10391" s="1158"/>
      <c r="H10391" s="468">
        <v>0.01</v>
      </c>
      <c r="I10391" s="564"/>
      <c r="J10391" s="377">
        <f t="shared" si="339"/>
        <v>0</v>
      </c>
      <c r="K10391" s="467">
        <f t="shared" si="340"/>
        <v>0</v>
      </c>
      <c r="L10391" s="113"/>
      <c r="M10391" s="113"/>
    </row>
    <row r="10392" spans="2:13" s="181" customFormat="1" ht="12.75" hidden="1" customHeight="1">
      <c r="B10392" s="1186"/>
      <c r="C10392" s="1195"/>
      <c r="D10392" s="465">
        <v>369</v>
      </c>
      <c r="E10392" s="1156"/>
      <c r="F10392" s="1157"/>
      <c r="G10392" s="1158"/>
      <c r="H10392" s="468">
        <v>0.01</v>
      </c>
      <c r="I10392" s="564"/>
      <c r="J10392" s="377">
        <f t="shared" si="339"/>
        <v>0</v>
      </c>
      <c r="K10392" s="467">
        <f t="shared" si="340"/>
        <v>0</v>
      </c>
      <c r="L10392" s="113"/>
      <c r="M10392" s="113"/>
    </row>
    <row r="10393" spans="2:13" s="181" customFormat="1" ht="12.75" hidden="1" customHeight="1">
      <c r="B10393" s="1186"/>
      <c r="C10393" s="1195"/>
      <c r="D10393" s="465">
        <v>370</v>
      </c>
      <c r="E10393" s="1156"/>
      <c r="F10393" s="1157"/>
      <c r="G10393" s="1158"/>
      <c r="H10393" s="468">
        <v>0.01</v>
      </c>
      <c r="I10393" s="564"/>
      <c r="J10393" s="377">
        <f t="shared" si="339"/>
        <v>0</v>
      </c>
      <c r="K10393" s="467">
        <f t="shared" si="340"/>
        <v>0</v>
      </c>
      <c r="L10393" s="113"/>
      <c r="M10393" s="113"/>
    </row>
    <row r="10394" spans="2:13" s="181" customFormat="1" ht="12.75" hidden="1" customHeight="1">
      <c r="B10394" s="1186"/>
      <c r="C10394" s="1195"/>
      <c r="D10394" s="465">
        <v>371</v>
      </c>
      <c r="E10394" s="1156"/>
      <c r="F10394" s="1157"/>
      <c r="G10394" s="1158"/>
      <c r="H10394" s="468">
        <v>0.01</v>
      </c>
      <c r="I10394" s="564"/>
      <c r="J10394" s="377">
        <f t="shared" si="339"/>
        <v>0</v>
      </c>
      <c r="K10394" s="467">
        <f t="shared" si="340"/>
        <v>0</v>
      </c>
      <c r="L10394" s="113"/>
      <c r="M10394" s="113"/>
    </row>
    <row r="10395" spans="2:13" s="181" customFormat="1" ht="12.75" hidden="1" customHeight="1">
      <c r="B10395" s="1186"/>
      <c r="C10395" s="1195"/>
      <c r="D10395" s="465">
        <v>372</v>
      </c>
      <c r="E10395" s="1156"/>
      <c r="F10395" s="1157"/>
      <c r="G10395" s="1158"/>
      <c r="H10395" s="468">
        <v>0.01</v>
      </c>
      <c r="I10395" s="564"/>
      <c r="J10395" s="377">
        <f t="shared" si="339"/>
        <v>0</v>
      </c>
      <c r="K10395" s="467">
        <f t="shared" si="340"/>
        <v>0</v>
      </c>
      <c r="L10395" s="113"/>
      <c r="M10395" s="113"/>
    </row>
    <row r="10396" spans="2:13" s="181" customFormat="1" ht="12.75" hidden="1" customHeight="1">
      <c r="B10396" s="1186"/>
      <c r="C10396" s="1195"/>
      <c r="D10396" s="465">
        <v>373</v>
      </c>
      <c r="E10396" s="1156"/>
      <c r="F10396" s="1157"/>
      <c r="G10396" s="1158"/>
      <c r="H10396" s="468">
        <v>0.01</v>
      </c>
      <c r="I10396" s="564"/>
      <c r="J10396" s="377">
        <f t="shared" si="339"/>
        <v>0</v>
      </c>
      <c r="K10396" s="467">
        <f t="shared" si="340"/>
        <v>0</v>
      </c>
      <c r="L10396" s="113"/>
      <c r="M10396" s="113"/>
    </row>
    <row r="10397" spans="2:13" s="181" customFormat="1" ht="12.75" hidden="1" customHeight="1">
      <c r="B10397" s="1186"/>
      <c r="C10397" s="1195"/>
      <c r="D10397" s="465">
        <v>374</v>
      </c>
      <c r="E10397" s="1156"/>
      <c r="F10397" s="1157"/>
      <c r="G10397" s="1158"/>
      <c r="H10397" s="468">
        <v>0.01</v>
      </c>
      <c r="I10397" s="564"/>
      <c r="J10397" s="377">
        <f t="shared" si="339"/>
        <v>0</v>
      </c>
      <c r="K10397" s="467">
        <f t="shared" si="340"/>
        <v>0</v>
      </c>
      <c r="L10397" s="113"/>
      <c r="M10397" s="113"/>
    </row>
    <row r="10398" spans="2:13" s="181" customFormat="1" ht="12.75" hidden="1" customHeight="1">
      <c r="B10398" s="1186"/>
      <c r="C10398" s="1195"/>
      <c r="D10398" s="465">
        <v>375</v>
      </c>
      <c r="E10398" s="1156"/>
      <c r="F10398" s="1157"/>
      <c r="G10398" s="1158"/>
      <c r="H10398" s="468">
        <v>0.01</v>
      </c>
      <c r="I10398" s="564"/>
      <c r="J10398" s="377">
        <f t="shared" si="339"/>
        <v>0</v>
      </c>
      <c r="K10398" s="467">
        <f t="shared" si="340"/>
        <v>0</v>
      </c>
      <c r="L10398" s="113"/>
      <c r="M10398" s="113"/>
    </row>
    <row r="10399" spans="2:13" s="181" customFormat="1" ht="12.75" hidden="1" customHeight="1">
      <c r="B10399" s="1186"/>
      <c r="C10399" s="1195"/>
      <c r="D10399" s="465">
        <v>376</v>
      </c>
      <c r="E10399" s="1156"/>
      <c r="F10399" s="1157"/>
      <c r="G10399" s="1158"/>
      <c r="H10399" s="468">
        <v>0.01</v>
      </c>
      <c r="I10399" s="564"/>
      <c r="J10399" s="377">
        <f t="shared" si="339"/>
        <v>0</v>
      </c>
      <c r="K10399" s="467">
        <f t="shared" si="340"/>
        <v>0</v>
      </c>
      <c r="L10399" s="113"/>
      <c r="M10399" s="113"/>
    </row>
    <row r="10400" spans="2:13" s="181" customFormat="1" ht="12.75" hidden="1" customHeight="1">
      <c r="B10400" s="1186"/>
      <c r="C10400" s="1195"/>
      <c r="D10400" s="465">
        <v>377</v>
      </c>
      <c r="E10400" s="1156"/>
      <c r="F10400" s="1157"/>
      <c r="G10400" s="1158"/>
      <c r="H10400" s="468">
        <v>0.01</v>
      </c>
      <c r="I10400" s="564"/>
      <c r="J10400" s="377">
        <f t="shared" si="339"/>
        <v>0</v>
      </c>
      <c r="K10400" s="467">
        <f t="shared" si="340"/>
        <v>0</v>
      </c>
      <c r="L10400" s="113"/>
      <c r="M10400" s="113"/>
    </row>
    <row r="10401" spans="2:13" s="181" customFormat="1" ht="12.75" hidden="1" customHeight="1">
      <c r="B10401" s="1186"/>
      <c r="C10401" s="1195"/>
      <c r="D10401" s="465">
        <v>378</v>
      </c>
      <c r="E10401" s="1156"/>
      <c r="F10401" s="1157"/>
      <c r="G10401" s="1158"/>
      <c r="H10401" s="468">
        <v>0.01</v>
      </c>
      <c r="I10401" s="564"/>
      <c r="J10401" s="377">
        <f t="shared" si="339"/>
        <v>0</v>
      </c>
      <c r="K10401" s="467">
        <f t="shared" si="340"/>
        <v>0</v>
      </c>
      <c r="L10401" s="113"/>
      <c r="M10401" s="113"/>
    </row>
    <row r="10402" spans="2:13" s="181" customFormat="1" ht="12.75" hidden="1" customHeight="1">
      <c r="B10402" s="1186"/>
      <c r="C10402" s="1195"/>
      <c r="D10402" s="465">
        <v>379</v>
      </c>
      <c r="E10402" s="1156"/>
      <c r="F10402" s="1157"/>
      <c r="G10402" s="1158"/>
      <c r="H10402" s="468">
        <v>0.01</v>
      </c>
      <c r="I10402" s="564"/>
      <c r="J10402" s="377">
        <f t="shared" si="339"/>
        <v>0</v>
      </c>
      <c r="K10402" s="467">
        <f t="shared" si="340"/>
        <v>0</v>
      </c>
      <c r="L10402" s="113"/>
      <c r="M10402" s="113"/>
    </row>
    <row r="10403" spans="2:13" s="181" customFormat="1" ht="12.75" hidden="1" customHeight="1">
      <c r="B10403" s="1186"/>
      <c r="C10403" s="1195"/>
      <c r="D10403" s="465">
        <v>380</v>
      </c>
      <c r="E10403" s="1156"/>
      <c r="F10403" s="1157"/>
      <c r="G10403" s="1158"/>
      <c r="H10403" s="468">
        <v>0.01</v>
      </c>
      <c r="I10403" s="564"/>
      <c r="J10403" s="377">
        <f t="shared" si="339"/>
        <v>0</v>
      </c>
      <c r="K10403" s="467">
        <f t="shared" si="340"/>
        <v>0</v>
      </c>
      <c r="L10403" s="113"/>
      <c r="M10403" s="113"/>
    </row>
    <row r="10404" spans="2:13" s="181" customFormat="1" ht="12.75" hidden="1" customHeight="1">
      <c r="B10404" s="1186"/>
      <c r="C10404" s="1195"/>
      <c r="D10404" s="465">
        <v>381</v>
      </c>
      <c r="E10404" s="1156"/>
      <c r="F10404" s="1157"/>
      <c r="G10404" s="1158"/>
      <c r="H10404" s="468">
        <v>0.01</v>
      </c>
      <c r="I10404" s="564"/>
      <c r="J10404" s="377">
        <f t="shared" si="339"/>
        <v>0</v>
      </c>
      <c r="K10404" s="557">
        <f t="shared" ref="K10404:K10467" si="341">IF(I10404-J10404&lt;0,0,I10404-J10404)</f>
        <v>0</v>
      </c>
      <c r="L10404" s="113"/>
      <c r="M10404" s="113"/>
    </row>
    <row r="10405" spans="2:13" s="181" customFormat="1" ht="12.75" hidden="1" customHeight="1">
      <c r="B10405" s="1186"/>
      <c r="C10405" s="1195"/>
      <c r="D10405" s="465">
        <v>382</v>
      </c>
      <c r="E10405" s="1156"/>
      <c r="F10405" s="1157"/>
      <c r="G10405" s="1158"/>
      <c r="H10405" s="468">
        <v>0.01</v>
      </c>
      <c r="I10405" s="564"/>
      <c r="J10405" s="377">
        <f t="shared" si="339"/>
        <v>0</v>
      </c>
      <c r="K10405" s="557">
        <f t="shared" si="341"/>
        <v>0</v>
      </c>
      <c r="L10405" s="113"/>
      <c r="M10405" s="113"/>
    </row>
    <row r="10406" spans="2:13" s="181" customFormat="1" ht="12.75" hidden="1" customHeight="1">
      <c r="B10406" s="1186"/>
      <c r="C10406" s="1195"/>
      <c r="D10406" s="465">
        <v>383</v>
      </c>
      <c r="E10406" s="1156"/>
      <c r="F10406" s="1157"/>
      <c r="G10406" s="1158"/>
      <c r="H10406" s="468">
        <v>0.01</v>
      </c>
      <c r="I10406" s="564"/>
      <c r="J10406" s="377">
        <f t="shared" si="339"/>
        <v>0</v>
      </c>
      <c r="K10406" s="557">
        <f t="shared" si="341"/>
        <v>0</v>
      </c>
      <c r="L10406" s="113"/>
      <c r="M10406" s="113"/>
    </row>
    <row r="10407" spans="2:13" s="181" customFormat="1" ht="12.75" hidden="1" customHeight="1">
      <c r="B10407" s="1186"/>
      <c r="C10407" s="1195"/>
      <c r="D10407" s="465">
        <v>384</v>
      </c>
      <c r="E10407" s="1156"/>
      <c r="F10407" s="1157"/>
      <c r="G10407" s="1158"/>
      <c r="H10407" s="468">
        <v>0.01</v>
      </c>
      <c r="I10407" s="564"/>
      <c r="J10407" s="377">
        <f t="shared" si="339"/>
        <v>0</v>
      </c>
      <c r="K10407" s="557">
        <f t="shared" si="341"/>
        <v>0</v>
      </c>
      <c r="L10407" s="113"/>
      <c r="M10407" s="113"/>
    </row>
    <row r="10408" spans="2:13" s="181" customFormat="1" ht="12.75" hidden="1" customHeight="1">
      <c r="B10408" s="1186"/>
      <c r="C10408" s="1195"/>
      <c r="D10408" s="465">
        <v>385</v>
      </c>
      <c r="E10408" s="1156"/>
      <c r="F10408" s="1157"/>
      <c r="G10408" s="1158"/>
      <c r="H10408" s="468">
        <v>0.01</v>
      </c>
      <c r="I10408" s="564"/>
      <c r="J10408" s="377">
        <f t="shared" si="339"/>
        <v>0</v>
      </c>
      <c r="K10408" s="557">
        <f t="shared" si="341"/>
        <v>0</v>
      </c>
      <c r="L10408" s="113"/>
      <c r="M10408" s="113"/>
    </row>
    <row r="10409" spans="2:13" s="181" customFormat="1" ht="12.75" hidden="1" customHeight="1">
      <c r="B10409" s="1186"/>
      <c r="C10409" s="1195"/>
      <c r="D10409" s="465">
        <v>386</v>
      </c>
      <c r="E10409" s="1156"/>
      <c r="F10409" s="1157"/>
      <c r="G10409" s="1158"/>
      <c r="H10409" s="468">
        <v>0.01</v>
      </c>
      <c r="I10409" s="564"/>
      <c r="J10409" s="377">
        <f t="shared" si="339"/>
        <v>0</v>
      </c>
      <c r="K10409" s="557">
        <f t="shared" si="341"/>
        <v>0</v>
      </c>
      <c r="L10409" s="113"/>
      <c r="M10409" s="113"/>
    </row>
    <row r="10410" spans="2:13" s="181" customFormat="1" ht="12.75" hidden="1" customHeight="1">
      <c r="B10410" s="1186"/>
      <c r="C10410" s="1195"/>
      <c r="D10410" s="465">
        <v>387</v>
      </c>
      <c r="E10410" s="1156"/>
      <c r="F10410" s="1157"/>
      <c r="G10410" s="1158"/>
      <c r="H10410" s="468">
        <v>0.01</v>
      </c>
      <c r="I10410" s="564"/>
      <c r="J10410" s="377">
        <f t="shared" si="339"/>
        <v>0</v>
      </c>
      <c r="K10410" s="557">
        <f t="shared" si="341"/>
        <v>0</v>
      </c>
      <c r="L10410" s="113"/>
      <c r="M10410" s="113"/>
    </row>
    <row r="10411" spans="2:13" s="181" customFormat="1" ht="12.75" hidden="1" customHeight="1">
      <c r="B10411" s="1186"/>
      <c r="C10411" s="1195"/>
      <c r="D10411" s="465">
        <v>388</v>
      </c>
      <c r="E10411" s="1156"/>
      <c r="F10411" s="1157"/>
      <c r="G10411" s="1158"/>
      <c r="H10411" s="468">
        <v>0.01</v>
      </c>
      <c r="I10411" s="564"/>
      <c r="J10411" s="377">
        <f t="shared" si="339"/>
        <v>0</v>
      </c>
      <c r="K10411" s="557">
        <f t="shared" si="341"/>
        <v>0</v>
      </c>
      <c r="L10411" s="113"/>
      <c r="M10411" s="113"/>
    </row>
    <row r="10412" spans="2:13" s="181" customFormat="1" ht="12.75" hidden="1" customHeight="1">
      <c r="B10412" s="1186"/>
      <c r="C10412" s="1195"/>
      <c r="D10412" s="465">
        <v>389</v>
      </c>
      <c r="E10412" s="1156"/>
      <c r="F10412" s="1157"/>
      <c r="G10412" s="1158"/>
      <c r="H10412" s="468">
        <v>0.01</v>
      </c>
      <c r="I10412" s="564"/>
      <c r="J10412" s="377">
        <f t="shared" si="339"/>
        <v>0</v>
      </c>
      <c r="K10412" s="557">
        <f t="shared" si="341"/>
        <v>0</v>
      </c>
      <c r="L10412" s="113"/>
      <c r="M10412" s="113"/>
    </row>
    <row r="10413" spans="2:13" s="181" customFormat="1" ht="12.75" hidden="1" customHeight="1">
      <c r="B10413" s="1186"/>
      <c r="C10413" s="1195"/>
      <c r="D10413" s="465">
        <v>390</v>
      </c>
      <c r="E10413" s="1156"/>
      <c r="F10413" s="1157"/>
      <c r="G10413" s="1158"/>
      <c r="H10413" s="468">
        <v>0.01</v>
      </c>
      <c r="I10413" s="564"/>
      <c r="J10413" s="377">
        <f t="shared" ref="J10413:J10476" si="342">$I$11027*H10413</f>
        <v>0</v>
      </c>
      <c r="K10413" s="557">
        <f t="shared" si="341"/>
        <v>0</v>
      </c>
      <c r="L10413" s="113"/>
      <c r="M10413" s="113"/>
    </row>
    <row r="10414" spans="2:13" s="181" customFormat="1" ht="12.75" hidden="1" customHeight="1">
      <c r="B10414" s="1186"/>
      <c r="C10414" s="1195"/>
      <c r="D10414" s="465">
        <v>391</v>
      </c>
      <c r="E10414" s="1156"/>
      <c r="F10414" s="1157"/>
      <c r="G10414" s="1158"/>
      <c r="H10414" s="468">
        <v>0.01</v>
      </c>
      <c r="I10414" s="564"/>
      <c r="J10414" s="377">
        <f t="shared" si="342"/>
        <v>0</v>
      </c>
      <c r="K10414" s="557">
        <f t="shared" si="341"/>
        <v>0</v>
      </c>
      <c r="L10414" s="113"/>
      <c r="M10414" s="113"/>
    </row>
    <row r="10415" spans="2:13" s="181" customFormat="1" ht="12.75" hidden="1" customHeight="1">
      <c r="B10415" s="1186"/>
      <c r="C10415" s="1195"/>
      <c r="D10415" s="465">
        <v>392</v>
      </c>
      <c r="E10415" s="1156"/>
      <c r="F10415" s="1157"/>
      <c r="G10415" s="1158"/>
      <c r="H10415" s="468">
        <v>0.01</v>
      </c>
      <c r="I10415" s="564"/>
      <c r="J10415" s="377">
        <f t="shared" si="342"/>
        <v>0</v>
      </c>
      <c r="K10415" s="557">
        <f t="shared" si="341"/>
        <v>0</v>
      </c>
      <c r="L10415" s="113"/>
      <c r="M10415" s="113"/>
    </row>
    <row r="10416" spans="2:13" s="181" customFormat="1" ht="12.75" hidden="1" customHeight="1">
      <c r="B10416" s="1186"/>
      <c r="C10416" s="1195"/>
      <c r="D10416" s="465">
        <v>393</v>
      </c>
      <c r="E10416" s="1156"/>
      <c r="F10416" s="1157"/>
      <c r="G10416" s="1158"/>
      <c r="H10416" s="468">
        <v>0.01</v>
      </c>
      <c r="I10416" s="564"/>
      <c r="J10416" s="377">
        <f t="shared" si="342"/>
        <v>0</v>
      </c>
      <c r="K10416" s="557">
        <f t="shared" si="341"/>
        <v>0</v>
      </c>
      <c r="L10416" s="113"/>
      <c r="M10416" s="113"/>
    </row>
    <row r="10417" spans="2:13" s="181" customFormat="1" ht="12.75" hidden="1" customHeight="1">
      <c r="B10417" s="1186"/>
      <c r="C10417" s="1195"/>
      <c r="D10417" s="465">
        <v>394</v>
      </c>
      <c r="E10417" s="1156"/>
      <c r="F10417" s="1157"/>
      <c r="G10417" s="1158"/>
      <c r="H10417" s="468">
        <v>0.01</v>
      </c>
      <c r="I10417" s="564"/>
      <c r="J10417" s="377">
        <f t="shared" si="342"/>
        <v>0</v>
      </c>
      <c r="K10417" s="557">
        <f t="shared" si="341"/>
        <v>0</v>
      </c>
      <c r="L10417" s="113"/>
      <c r="M10417" s="113"/>
    </row>
    <row r="10418" spans="2:13" s="181" customFormat="1" ht="12.75" hidden="1" customHeight="1">
      <c r="B10418" s="1186"/>
      <c r="C10418" s="1195"/>
      <c r="D10418" s="465">
        <v>395</v>
      </c>
      <c r="E10418" s="1156"/>
      <c r="F10418" s="1157"/>
      <c r="G10418" s="1158"/>
      <c r="H10418" s="468">
        <v>0.01</v>
      </c>
      <c r="I10418" s="564"/>
      <c r="J10418" s="377">
        <f t="shared" si="342"/>
        <v>0</v>
      </c>
      <c r="K10418" s="557">
        <f t="shared" si="341"/>
        <v>0</v>
      </c>
      <c r="L10418" s="113"/>
      <c r="M10418" s="113"/>
    </row>
    <row r="10419" spans="2:13" s="181" customFormat="1" ht="12.75" hidden="1" customHeight="1">
      <c r="B10419" s="1186"/>
      <c r="C10419" s="1195"/>
      <c r="D10419" s="465">
        <v>396</v>
      </c>
      <c r="E10419" s="1156"/>
      <c r="F10419" s="1157"/>
      <c r="G10419" s="1158"/>
      <c r="H10419" s="468">
        <v>0.01</v>
      </c>
      <c r="I10419" s="564"/>
      <c r="J10419" s="377">
        <f t="shared" si="342"/>
        <v>0</v>
      </c>
      <c r="K10419" s="557">
        <f t="shared" si="341"/>
        <v>0</v>
      </c>
      <c r="L10419" s="113"/>
      <c r="M10419" s="113"/>
    </row>
    <row r="10420" spans="2:13" s="181" customFormat="1" ht="12.75" hidden="1" customHeight="1">
      <c r="B10420" s="1186"/>
      <c r="C10420" s="1195"/>
      <c r="D10420" s="465">
        <v>397</v>
      </c>
      <c r="E10420" s="1156"/>
      <c r="F10420" s="1157"/>
      <c r="G10420" s="1158"/>
      <c r="H10420" s="468">
        <v>0.01</v>
      </c>
      <c r="I10420" s="564"/>
      <c r="J10420" s="377">
        <f t="shared" si="342"/>
        <v>0</v>
      </c>
      <c r="K10420" s="557">
        <f t="shared" si="341"/>
        <v>0</v>
      </c>
      <c r="L10420" s="113"/>
      <c r="M10420" s="113"/>
    </row>
    <row r="10421" spans="2:13" s="181" customFormat="1" ht="12.75" hidden="1" customHeight="1">
      <c r="B10421" s="1186"/>
      <c r="C10421" s="1195"/>
      <c r="D10421" s="465">
        <v>398</v>
      </c>
      <c r="E10421" s="1156"/>
      <c r="F10421" s="1157"/>
      <c r="G10421" s="1158"/>
      <c r="H10421" s="468">
        <v>0.01</v>
      </c>
      <c r="I10421" s="564"/>
      <c r="J10421" s="377">
        <f t="shared" si="342"/>
        <v>0</v>
      </c>
      <c r="K10421" s="557">
        <f t="shared" si="341"/>
        <v>0</v>
      </c>
      <c r="L10421" s="113"/>
      <c r="M10421" s="113"/>
    </row>
    <row r="10422" spans="2:13" s="181" customFormat="1" ht="12.75" hidden="1" customHeight="1">
      <c r="B10422" s="1186"/>
      <c r="C10422" s="1195"/>
      <c r="D10422" s="465">
        <v>399</v>
      </c>
      <c r="E10422" s="1156"/>
      <c r="F10422" s="1157"/>
      <c r="G10422" s="1158"/>
      <c r="H10422" s="468">
        <v>0.01</v>
      </c>
      <c r="I10422" s="564"/>
      <c r="J10422" s="377">
        <f t="shared" si="342"/>
        <v>0</v>
      </c>
      <c r="K10422" s="557">
        <f t="shared" si="341"/>
        <v>0</v>
      </c>
      <c r="L10422" s="113"/>
      <c r="M10422" s="113"/>
    </row>
    <row r="10423" spans="2:13" s="181" customFormat="1" ht="12.75" hidden="1" customHeight="1">
      <c r="B10423" s="1186"/>
      <c r="C10423" s="1195"/>
      <c r="D10423" s="465">
        <v>400</v>
      </c>
      <c r="E10423" s="1156"/>
      <c r="F10423" s="1157"/>
      <c r="G10423" s="1158"/>
      <c r="H10423" s="468">
        <v>0.01</v>
      </c>
      <c r="I10423" s="564"/>
      <c r="J10423" s="377">
        <f t="shared" si="342"/>
        <v>0</v>
      </c>
      <c r="K10423" s="557">
        <f t="shared" si="341"/>
        <v>0</v>
      </c>
      <c r="L10423" s="113"/>
      <c r="M10423" s="113"/>
    </row>
    <row r="10424" spans="2:13" s="181" customFormat="1" ht="12.75" hidden="1" customHeight="1">
      <c r="B10424" s="1186"/>
      <c r="C10424" s="1195"/>
      <c r="D10424" s="465">
        <v>401</v>
      </c>
      <c r="E10424" s="1156"/>
      <c r="F10424" s="1157"/>
      <c r="G10424" s="1158"/>
      <c r="H10424" s="468">
        <v>0.01</v>
      </c>
      <c r="I10424" s="564"/>
      <c r="J10424" s="377">
        <f t="shared" si="342"/>
        <v>0</v>
      </c>
      <c r="K10424" s="557">
        <f t="shared" si="341"/>
        <v>0</v>
      </c>
      <c r="L10424" s="113"/>
      <c r="M10424" s="113"/>
    </row>
    <row r="10425" spans="2:13" s="181" customFormat="1" ht="12.75" hidden="1" customHeight="1">
      <c r="B10425" s="1186"/>
      <c r="C10425" s="1195"/>
      <c r="D10425" s="465">
        <v>402</v>
      </c>
      <c r="E10425" s="1156"/>
      <c r="F10425" s="1157"/>
      <c r="G10425" s="1158"/>
      <c r="H10425" s="468">
        <v>0.01</v>
      </c>
      <c r="I10425" s="564"/>
      <c r="J10425" s="377">
        <f t="shared" si="342"/>
        <v>0</v>
      </c>
      <c r="K10425" s="557">
        <f t="shared" si="341"/>
        <v>0</v>
      </c>
      <c r="L10425" s="113"/>
      <c r="M10425" s="113"/>
    </row>
    <row r="10426" spans="2:13" s="181" customFormat="1" ht="12.75" hidden="1" customHeight="1">
      <c r="B10426" s="1186"/>
      <c r="C10426" s="1195"/>
      <c r="D10426" s="465">
        <v>403</v>
      </c>
      <c r="E10426" s="1156"/>
      <c r="F10426" s="1157"/>
      <c r="G10426" s="1158"/>
      <c r="H10426" s="468">
        <v>0.01</v>
      </c>
      <c r="I10426" s="564"/>
      <c r="J10426" s="377">
        <f t="shared" si="342"/>
        <v>0</v>
      </c>
      <c r="K10426" s="557">
        <f t="shared" si="341"/>
        <v>0</v>
      </c>
      <c r="L10426" s="113"/>
      <c r="M10426" s="113"/>
    </row>
    <row r="10427" spans="2:13" s="181" customFormat="1" ht="12.75" hidden="1" customHeight="1">
      <c r="B10427" s="1186"/>
      <c r="C10427" s="1195"/>
      <c r="D10427" s="465">
        <v>404</v>
      </c>
      <c r="E10427" s="1156"/>
      <c r="F10427" s="1157"/>
      <c r="G10427" s="1158"/>
      <c r="H10427" s="468">
        <v>0.01</v>
      </c>
      <c r="I10427" s="564"/>
      <c r="J10427" s="377">
        <f t="shared" si="342"/>
        <v>0</v>
      </c>
      <c r="K10427" s="557">
        <f t="shared" si="341"/>
        <v>0</v>
      </c>
      <c r="L10427" s="113"/>
      <c r="M10427" s="113"/>
    </row>
    <row r="10428" spans="2:13" s="181" customFormat="1" ht="12.75" hidden="1" customHeight="1">
      <c r="B10428" s="1186"/>
      <c r="C10428" s="1195"/>
      <c r="D10428" s="465">
        <v>405</v>
      </c>
      <c r="E10428" s="1156"/>
      <c r="F10428" s="1157"/>
      <c r="G10428" s="1158"/>
      <c r="H10428" s="468">
        <v>0.01</v>
      </c>
      <c r="I10428" s="564"/>
      <c r="J10428" s="377">
        <f t="shared" si="342"/>
        <v>0</v>
      </c>
      <c r="K10428" s="557">
        <f t="shared" si="341"/>
        <v>0</v>
      </c>
      <c r="L10428" s="113"/>
      <c r="M10428" s="113"/>
    </row>
    <row r="10429" spans="2:13" s="181" customFormat="1" ht="12.75" hidden="1" customHeight="1">
      <c r="B10429" s="1186"/>
      <c r="C10429" s="1195"/>
      <c r="D10429" s="465">
        <v>406</v>
      </c>
      <c r="E10429" s="1156"/>
      <c r="F10429" s="1157"/>
      <c r="G10429" s="1158"/>
      <c r="H10429" s="468">
        <v>0.01</v>
      </c>
      <c r="I10429" s="564"/>
      <c r="J10429" s="377">
        <f t="shared" si="342"/>
        <v>0</v>
      </c>
      <c r="K10429" s="557">
        <f t="shared" si="341"/>
        <v>0</v>
      </c>
      <c r="L10429" s="113"/>
      <c r="M10429" s="113"/>
    </row>
    <row r="10430" spans="2:13" s="181" customFormat="1" ht="12.75" hidden="1" customHeight="1">
      <c r="B10430" s="1186"/>
      <c r="C10430" s="1195"/>
      <c r="D10430" s="465">
        <v>407</v>
      </c>
      <c r="E10430" s="1156"/>
      <c r="F10430" s="1157"/>
      <c r="G10430" s="1158"/>
      <c r="H10430" s="468">
        <v>0.01</v>
      </c>
      <c r="I10430" s="564"/>
      <c r="J10430" s="377">
        <f t="shared" si="342"/>
        <v>0</v>
      </c>
      <c r="K10430" s="557">
        <f t="shared" si="341"/>
        <v>0</v>
      </c>
      <c r="L10430" s="113"/>
      <c r="M10430" s="113"/>
    </row>
    <row r="10431" spans="2:13" s="181" customFormat="1" ht="12.75" hidden="1" customHeight="1">
      <c r="B10431" s="1186"/>
      <c r="C10431" s="1195"/>
      <c r="D10431" s="465">
        <v>408</v>
      </c>
      <c r="E10431" s="1156"/>
      <c r="F10431" s="1157"/>
      <c r="G10431" s="1158"/>
      <c r="H10431" s="468">
        <v>0.01</v>
      </c>
      <c r="I10431" s="564"/>
      <c r="J10431" s="377">
        <f t="shared" si="342"/>
        <v>0</v>
      </c>
      <c r="K10431" s="557">
        <f t="shared" si="341"/>
        <v>0</v>
      </c>
      <c r="L10431" s="113"/>
      <c r="M10431" s="113"/>
    </row>
    <row r="10432" spans="2:13" s="181" customFormat="1" ht="12.75" hidden="1" customHeight="1">
      <c r="B10432" s="1186"/>
      <c r="C10432" s="1195"/>
      <c r="D10432" s="465">
        <v>409</v>
      </c>
      <c r="E10432" s="1156"/>
      <c r="F10432" s="1157"/>
      <c r="G10432" s="1158"/>
      <c r="H10432" s="468">
        <v>0.01</v>
      </c>
      <c r="I10432" s="564"/>
      <c r="J10432" s="377">
        <f t="shared" si="342"/>
        <v>0</v>
      </c>
      <c r="K10432" s="557">
        <f t="shared" si="341"/>
        <v>0</v>
      </c>
      <c r="L10432" s="113"/>
      <c r="M10432" s="113"/>
    </row>
    <row r="10433" spans="2:13" s="181" customFormat="1" ht="12.75" hidden="1" customHeight="1">
      <c r="B10433" s="1186"/>
      <c r="C10433" s="1195"/>
      <c r="D10433" s="465">
        <v>410</v>
      </c>
      <c r="E10433" s="1156"/>
      <c r="F10433" s="1157"/>
      <c r="G10433" s="1158"/>
      <c r="H10433" s="468">
        <v>0.01</v>
      </c>
      <c r="I10433" s="564"/>
      <c r="J10433" s="377">
        <f t="shared" si="342"/>
        <v>0</v>
      </c>
      <c r="K10433" s="557">
        <f t="shared" si="341"/>
        <v>0</v>
      </c>
      <c r="L10433" s="113"/>
      <c r="M10433" s="113"/>
    </row>
    <row r="10434" spans="2:13" s="181" customFormat="1" ht="12.75" hidden="1" customHeight="1">
      <c r="B10434" s="1186"/>
      <c r="C10434" s="1195"/>
      <c r="D10434" s="465">
        <v>411</v>
      </c>
      <c r="E10434" s="1156"/>
      <c r="F10434" s="1157"/>
      <c r="G10434" s="1158"/>
      <c r="H10434" s="468">
        <v>0.01</v>
      </c>
      <c r="I10434" s="564"/>
      <c r="J10434" s="377">
        <f t="shared" si="342"/>
        <v>0</v>
      </c>
      <c r="K10434" s="557">
        <f t="shared" si="341"/>
        <v>0</v>
      </c>
      <c r="L10434" s="113"/>
      <c r="M10434" s="113"/>
    </row>
    <row r="10435" spans="2:13" s="181" customFormat="1" ht="12.75" hidden="1" customHeight="1">
      <c r="B10435" s="1186"/>
      <c r="C10435" s="1195"/>
      <c r="D10435" s="465">
        <v>412</v>
      </c>
      <c r="E10435" s="1156"/>
      <c r="F10435" s="1157"/>
      <c r="G10435" s="1158"/>
      <c r="H10435" s="468">
        <v>0.01</v>
      </c>
      <c r="I10435" s="564"/>
      <c r="J10435" s="377">
        <f t="shared" si="342"/>
        <v>0</v>
      </c>
      <c r="K10435" s="557">
        <f t="shared" si="341"/>
        <v>0</v>
      </c>
      <c r="L10435" s="113"/>
      <c r="M10435" s="113"/>
    </row>
    <row r="10436" spans="2:13" s="181" customFormat="1" ht="12.75" hidden="1" customHeight="1">
      <c r="B10436" s="1186"/>
      <c r="C10436" s="1195"/>
      <c r="D10436" s="465">
        <v>413</v>
      </c>
      <c r="E10436" s="1156"/>
      <c r="F10436" s="1157"/>
      <c r="G10436" s="1158"/>
      <c r="H10436" s="468">
        <v>0.01</v>
      </c>
      <c r="I10436" s="564"/>
      <c r="J10436" s="377">
        <f t="shared" si="342"/>
        <v>0</v>
      </c>
      <c r="K10436" s="557">
        <f t="shared" si="341"/>
        <v>0</v>
      </c>
      <c r="L10436" s="113"/>
      <c r="M10436" s="113"/>
    </row>
    <row r="10437" spans="2:13" s="181" customFormat="1" ht="12.75" hidden="1" customHeight="1">
      <c r="B10437" s="1186"/>
      <c r="C10437" s="1195"/>
      <c r="D10437" s="465">
        <v>414</v>
      </c>
      <c r="E10437" s="1156"/>
      <c r="F10437" s="1157"/>
      <c r="G10437" s="1158"/>
      <c r="H10437" s="468">
        <v>0.01</v>
      </c>
      <c r="I10437" s="564"/>
      <c r="J10437" s="377">
        <f t="shared" si="342"/>
        <v>0</v>
      </c>
      <c r="K10437" s="557">
        <f t="shared" si="341"/>
        <v>0</v>
      </c>
      <c r="L10437" s="113"/>
      <c r="M10437" s="113"/>
    </row>
    <row r="10438" spans="2:13" s="181" customFormat="1" ht="12.75" hidden="1" customHeight="1">
      <c r="B10438" s="1186"/>
      <c r="C10438" s="1195"/>
      <c r="D10438" s="465">
        <v>415</v>
      </c>
      <c r="E10438" s="1156"/>
      <c r="F10438" s="1157"/>
      <c r="G10438" s="1158"/>
      <c r="H10438" s="468">
        <v>0.01</v>
      </c>
      <c r="I10438" s="564"/>
      <c r="J10438" s="377">
        <f t="shared" si="342"/>
        <v>0</v>
      </c>
      <c r="K10438" s="557">
        <f t="shared" si="341"/>
        <v>0</v>
      </c>
      <c r="L10438" s="113"/>
      <c r="M10438" s="113"/>
    </row>
    <row r="10439" spans="2:13" s="181" customFormat="1" ht="12.75" hidden="1" customHeight="1">
      <c r="B10439" s="1186"/>
      <c r="C10439" s="1195"/>
      <c r="D10439" s="465">
        <v>416</v>
      </c>
      <c r="E10439" s="1156"/>
      <c r="F10439" s="1157"/>
      <c r="G10439" s="1158"/>
      <c r="H10439" s="468">
        <v>0.01</v>
      </c>
      <c r="I10439" s="564"/>
      <c r="J10439" s="377">
        <f t="shared" si="342"/>
        <v>0</v>
      </c>
      <c r="K10439" s="557">
        <f t="shared" si="341"/>
        <v>0</v>
      </c>
      <c r="L10439" s="113"/>
      <c r="M10439" s="113"/>
    </row>
    <row r="10440" spans="2:13" s="181" customFormat="1" ht="12.75" hidden="1" customHeight="1">
      <c r="B10440" s="1186"/>
      <c r="C10440" s="1195"/>
      <c r="D10440" s="465">
        <v>417</v>
      </c>
      <c r="E10440" s="1156"/>
      <c r="F10440" s="1157"/>
      <c r="G10440" s="1158"/>
      <c r="H10440" s="468">
        <v>0.01</v>
      </c>
      <c r="I10440" s="564"/>
      <c r="J10440" s="377">
        <f t="shared" si="342"/>
        <v>0</v>
      </c>
      <c r="K10440" s="557">
        <f t="shared" si="341"/>
        <v>0</v>
      </c>
      <c r="L10440" s="113"/>
      <c r="M10440" s="113"/>
    </row>
    <row r="10441" spans="2:13" s="181" customFormat="1" ht="12.75" hidden="1" customHeight="1">
      <c r="B10441" s="1186"/>
      <c r="C10441" s="1195"/>
      <c r="D10441" s="465">
        <v>418</v>
      </c>
      <c r="E10441" s="1156"/>
      <c r="F10441" s="1157"/>
      <c r="G10441" s="1158"/>
      <c r="H10441" s="468">
        <v>0.01</v>
      </c>
      <c r="I10441" s="564"/>
      <c r="J10441" s="377">
        <f t="shared" si="342"/>
        <v>0</v>
      </c>
      <c r="K10441" s="557">
        <f t="shared" si="341"/>
        <v>0</v>
      </c>
      <c r="L10441" s="113"/>
      <c r="M10441" s="113"/>
    </row>
    <row r="10442" spans="2:13" s="181" customFormat="1" ht="12.75" hidden="1" customHeight="1">
      <c r="B10442" s="1186"/>
      <c r="C10442" s="1195"/>
      <c r="D10442" s="465">
        <v>419</v>
      </c>
      <c r="E10442" s="1156"/>
      <c r="F10442" s="1157"/>
      <c r="G10442" s="1158"/>
      <c r="H10442" s="468">
        <v>0.01</v>
      </c>
      <c r="I10442" s="564"/>
      <c r="J10442" s="377">
        <f t="shared" si="342"/>
        <v>0</v>
      </c>
      <c r="K10442" s="557">
        <f t="shared" si="341"/>
        <v>0</v>
      </c>
      <c r="L10442" s="113"/>
      <c r="M10442" s="113"/>
    </row>
    <row r="10443" spans="2:13" s="181" customFormat="1" ht="12.75" hidden="1" customHeight="1">
      <c r="B10443" s="1186"/>
      <c r="C10443" s="1195"/>
      <c r="D10443" s="465">
        <v>420</v>
      </c>
      <c r="E10443" s="1156"/>
      <c r="F10443" s="1157"/>
      <c r="G10443" s="1158"/>
      <c r="H10443" s="468">
        <v>0.01</v>
      </c>
      <c r="I10443" s="564"/>
      <c r="J10443" s="377">
        <f t="shared" si="342"/>
        <v>0</v>
      </c>
      <c r="K10443" s="557">
        <f t="shared" si="341"/>
        <v>0</v>
      </c>
      <c r="L10443" s="113"/>
      <c r="M10443" s="113"/>
    </row>
    <row r="10444" spans="2:13" s="181" customFormat="1" ht="12.75" hidden="1" customHeight="1">
      <c r="B10444" s="1186"/>
      <c r="C10444" s="1195"/>
      <c r="D10444" s="465">
        <v>421</v>
      </c>
      <c r="E10444" s="1156"/>
      <c r="F10444" s="1157"/>
      <c r="G10444" s="1158"/>
      <c r="H10444" s="468">
        <v>0.01</v>
      </c>
      <c r="I10444" s="564"/>
      <c r="J10444" s="377">
        <f t="shared" si="342"/>
        <v>0</v>
      </c>
      <c r="K10444" s="557">
        <f t="shared" si="341"/>
        <v>0</v>
      </c>
      <c r="L10444" s="113"/>
      <c r="M10444" s="113"/>
    </row>
    <row r="10445" spans="2:13" s="181" customFormat="1" ht="12.75" hidden="1" customHeight="1">
      <c r="B10445" s="1186"/>
      <c r="C10445" s="1195"/>
      <c r="D10445" s="465">
        <v>422</v>
      </c>
      <c r="E10445" s="1156"/>
      <c r="F10445" s="1157"/>
      <c r="G10445" s="1158"/>
      <c r="H10445" s="468">
        <v>0.01</v>
      </c>
      <c r="I10445" s="564"/>
      <c r="J10445" s="377">
        <f t="shared" si="342"/>
        <v>0</v>
      </c>
      <c r="K10445" s="557">
        <f t="shared" si="341"/>
        <v>0</v>
      </c>
      <c r="L10445" s="113"/>
      <c r="M10445" s="113"/>
    </row>
    <row r="10446" spans="2:13" s="181" customFormat="1" ht="12.75" hidden="1" customHeight="1">
      <c r="B10446" s="1186"/>
      <c r="C10446" s="1195"/>
      <c r="D10446" s="465">
        <v>423</v>
      </c>
      <c r="E10446" s="1156"/>
      <c r="F10446" s="1157"/>
      <c r="G10446" s="1158"/>
      <c r="H10446" s="468">
        <v>0.01</v>
      </c>
      <c r="I10446" s="564"/>
      <c r="J10446" s="377">
        <f t="shared" si="342"/>
        <v>0</v>
      </c>
      <c r="K10446" s="557">
        <f t="shared" si="341"/>
        <v>0</v>
      </c>
      <c r="L10446" s="113"/>
      <c r="M10446" s="113"/>
    </row>
    <row r="10447" spans="2:13" s="181" customFormat="1" ht="12.75" hidden="1" customHeight="1">
      <c r="B10447" s="1186"/>
      <c r="C10447" s="1195"/>
      <c r="D10447" s="465">
        <v>424</v>
      </c>
      <c r="E10447" s="1156"/>
      <c r="F10447" s="1157"/>
      <c r="G10447" s="1158"/>
      <c r="H10447" s="468">
        <v>0.01</v>
      </c>
      <c r="I10447" s="564"/>
      <c r="J10447" s="377">
        <f t="shared" si="342"/>
        <v>0</v>
      </c>
      <c r="K10447" s="557">
        <f t="shared" si="341"/>
        <v>0</v>
      </c>
      <c r="L10447" s="113"/>
      <c r="M10447" s="113"/>
    </row>
    <row r="10448" spans="2:13" s="181" customFormat="1" ht="12.75" hidden="1" customHeight="1">
      <c r="B10448" s="1186"/>
      <c r="C10448" s="1195"/>
      <c r="D10448" s="465">
        <v>425</v>
      </c>
      <c r="E10448" s="1156"/>
      <c r="F10448" s="1157"/>
      <c r="G10448" s="1158"/>
      <c r="H10448" s="468">
        <v>0.01</v>
      </c>
      <c r="I10448" s="564"/>
      <c r="J10448" s="377">
        <f t="shared" si="342"/>
        <v>0</v>
      </c>
      <c r="K10448" s="557">
        <f t="shared" si="341"/>
        <v>0</v>
      </c>
      <c r="L10448" s="113"/>
      <c r="M10448" s="113"/>
    </row>
    <row r="10449" spans="2:13" s="181" customFormat="1" ht="12.75" hidden="1" customHeight="1">
      <c r="B10449" s="1186"/>
      <c r="C10449" s="1195"/>
      <c r="D10449" s="465">
        <v>426</v>
      </c>
      <c r="E10449" s="1156"/>
      <c r="F10449" s="1157"/>
      <c r="G10449" s="1158"/>
      <c r="H10449" s="468">
        <v>0.01</v>
      </c>
      <c r="I10449" s="564"/>
      <c r="J10449" s="377">
        <f t="shared" si="342"/>
        <v>0</v>
      </c>
      <c r="K10449" s="557">
        <f t="shared" si="341"/>
        <v>0</v>
      </c>
      <c r="L10449" s="113"/>
      <c r="M10449" s="113"/>
    </row>
    <row r="10450" spans="2:13" s="181" customFormat="1" ht="12.75" hidden="1" customHeight="1">
      <c r="B10450" s="1186"/>
      <c r="C10450" s="1195"/>
      <c r="D10450" s="465">
        <v>427</v>
      </c>
      <c r="E10450" s="1156"/>
      <c r="F10450" s="1157"/>
      <c r="G10450" s="1158"/>
      <c r="H10450" s="468">
        <v>0.01</v>
      </c>
      <c r="I10450" s="564"/>
      <c r="J10450" s="377">
        <f t="shared" si="342"/>
        <v>0</v>
      </c>
      <c r="K10450" s="557">
        <f t="shared" si="341"/>
        <v>0</v>
      </c>
      <c r="L10450" s="113"/>
      <c r="M10450" s="113"/>
    </row>
    <row r="10451" spans="2:13" s="181" customFormat="1" ht="12.75" hidden="1" customHeight="1">
      <c r="B10451" s="1186"/>
      <c r="C10451" s="1195"/>
      <c r="D10451" s="465">
        <v>428</v>
      </c>
      <c r="E10451" s="1156"/>
      <c r="F10451" s="1157"/>
      <c r="G10451" s="1158"/>
      <c r="H10451" s="468">
        <v>0.01</v>
      </c>
      <c r="I10451" s="564"/>
      <c r="J10451" s="377">
        <f t="shared" si="342"/>
        <v>0</v>
      </c>
      <c r="K10451" s="557">
        <f t="shared" si="341"/>
        <v>0</v>
      </c>
      <c r="L10451" s="113"/>
      <c r="M10451" s="113"/>
    </row>
    <row r="10452" spans="2:13" s="181" customFormat="1" ht="12.75" hidden="1" customHeight="1">
      <c r="B10452" s="1186"/>
      <c r="C10452" s="1195"/>
      <c r="D10452" s="465">
        <v>429</v>
      </c>
      <c r="E10452" s="1156"/>
      <c r="F10452" s="1157"/>
      <c r="G10452" s="1158"/>
      <c r="H10452" s="468">
        <v>0.01</v>
      </c>
      <c r="I10452" s="564"/>
      <c r="J10452" s="377">
        <f t="shared" si="342"/>
        <v>0</v>
      </c>
      <c r="K10452" s="557">
        <f t="shared" si="341"/>
        <v>0</v>
      </c>
      <c r="L10452" s="113"/>
      <c r="M10452" s="113"/>
    </row>
    <row r="10453" spans="2:13" s="181" customFormat="1" ht="12.75" hidden="1" customHeight="1">
      <c r="B10453" s="1186"/>
      <c r="C10453" s="1195"/>
      <c r="D10453" s="465">
        <v>430</v>
      </c>
      <c r="E10453" s="1156"/>
      <c r="F10453" s="1157"/>
      <c r="G10453" s="1158"/>
      <c r="H10453" s="468">
        <v>0.01</v>
      </c>
      <c r="I10453" s="564"/>
      <c r="J10453" s="377">
        <f t="shared" si="342"/>
        <v>0</v>
      </c>
      <c r="K10453" s="557">
        <f t="shared" si="341"/>
        <v>0</v>
      </c>
      <c r="L10453" s="113"/>
      <c r="M10453" s="113"/>
    </row>
    <row r="10454" spans="2:13" s="181" customFormat="1" ht="12.75" hidden="1" customHeight="1">
      <c r="B10454" s="1186"/>
      <c r="C10454" s="1195"/>
      <c r="D10454" s="465">
        <v>431</v>
      </c>
      <c r="E10454" s="1156"/>
      <c r="F10454" s="1157"/>
      <c r="G10454" s="1158"/>
      <c r="H10454" s="468">
        <v>0.01</v>
      </c>
      <c r="I10454" s="564"/>
      <c r="J10454" s="377">
        <f t="shared" si="342"/>
        <v>0</v>
      </c>
      <c r="K10454" s="557">
        <f t="shared" si="341"/>
        <v>0</v>
      </c>
      <c r="L10454" s="113"/>
      <c r="M10454" s="113"/>
    </row>
    <row r="10455" spans="2:13" s="181" customFormat="1" ht="12.75" hidden="1" customHeight="1">
      <c r="B10455" s="1186"/>
      <c r="C10455" s="1195"/>
      <c r="D10455" s="465">
        <v>432</v>
      </c>
      <c r="E10455" s="1156"/>
      <c r="F10455" s="1157"/>
      <c r="G10455" s="1158"/>
      <c r="H10455" s="468">
        <v>0.01</v>
      </c>
      <c r="I10455" s="564"/>
      <c r="J10455" s="377">
        <f t="shared" si="342"/>
        <v>0</v>
      </c>
      <c r="K10455" s="557">
        <f t="shared" si="341"/>
        <v>0</v>
      </c>
      <c r="L10455" s="113"/>
      <c r="M10455" s="113"/>
    </row>
    <row r="10456" spans="2:13" s="181" customFormat="1" ht="12.75" hidden="1" customHeight="1">
      <c r="B10456" s="1186"/>
      <c r="C10456" s="1195"/>
      <c r="D10456" s="465">
        <v>433</v>
      </c>
      <c r="E10456" s="1156"/>
      <c r="F10456" s="1157"/>
      <c r="G10456" s="1158"/>
      <c r="H10456" s="468">
        <v>0.01</v>
      </c>
      <c r="I10456" s="564"/>
      <c r="J10456" s="377">
        <f t="shared" si="342"/>
        <v>0</v>
      </c>
      <c r="K10456" s="557">
        <f t="shared" si="341"/>
        <v>0</v>
      </c>
      <c r="L10456" s="113"/>
      <c r="M10456" s="113"/>
    </row>
    <row r="10457" spans="2:13" s="181" customFormat="1" ht="12.75" hidden="1" customHeight="1">
      <c r="B10457" s="1186"/>
      <c r="C10457" s="1195"/>
      <c r="D10457" s="465">
        <v>434</v>
      </c>
      <c r="E10457" s="1156"/>
      <c r="F10457" s="1157"/>
      <c r="G10457" s="1158"/>
      <c r="H10457" s="468">
        <v>0.01</v>
      </c>
      <c r="I10457" s="564"/>
      <c r="J10457" s="377">
        <f t="shared" si="342"/>
        <v>0</v>
      </c>
      <c r="K10457" s="557">
        <f t="shared" si="341"/>
        <v>0</v>
      </c>
      <c r="L10457" s="113"/>
      <c r="M10457" s="113"/>
    </row>
    <row r="10458" spans="2:13" s="181" customFormat="1" ht="12.75" hidden="1" customHeight="1">
      <c r="B10458" s="1186"/>
      <c r="C10458" s="1195"/>
      <c r="D10458" s="465">
        <v>435</v>
      </c>
      <c r="E10458" s="1156"/>
      <c r="F10458" s="1157"/>
      <c r="G10458" s="1158"/>
      <c r="H10458" s="468">
        <v>0.01</v>
      </c>
      <c r="I10458" s="564"/>
      <c r="J10458" s="377">
        <f t="shared" si="342"/>
        <v>0</v>
      </c>
      <c r="K10458" s="557">
        <f t="shared" si="341"/>
        <v>0</v>
      </c>
      <c r="L10458" s="113"/>
      <c r="M10458" s="113"/>
    </row>
    <row r="10459" spans="2:13" s="181" customFormat="1" ht="12.75" hidden="1" customHeight="1">
      <c r="B10459" s="1186"/>
      <c r="C10459" s="1195"/>
      <c r="D10459" s="465">
        <v>436</v>
      </c>
      <c r="E10459" s="1156"/>
      <c r="F10459" s="1157"/>
      <c r="G10459" s="1158"/>
      <c r="H10459" s="468">
        <v>0.01</v>
      </c>
      <c r="I10459" s="564"/>
      <c r="J10459" s="377">
        <f t="shared" si="342"/>
        <v>0</v>
      </c>
      <c r="K10459" s="557">
        <f t="shared" si="341"/>
        <v>0</v>
      </c>
      <c r="L10459" s="113"/>
      <c r="M10459" s="113"/>
    </row>
    <row r="10460" spans="2:13" s="181" customFormat="1" ht="12.75" hidden="1" customHeight="1">
      <c r="B10460" s="1186"/>
      <c r="C10460" s="1195"/>
      <c r="D10460" s="465">
        <v>437</v>
      </c>
      <c r="E10460" s="1156"/>
      <c r="F10460" s="1157"/>
      <c r="G10460" s="1158"/>
      <c r="H10460" s="468">
        <v>0.01</v>
      </c>
      <c r="I10460" s="564"/>
      <c r="J10460" s="377">
        <f t="shared" si="342"/>
        <v>0</v>
      </c>
      <c r="K10460" s="557">
        <f t="shared" si="341"/>
        <v>0</v>
      </c>
      <c r="L10460" s="113"/>
      <c r="M10460" s="113"/>
    </row>
    <row r="10461" spans="2:13" s="181" customFormat="1" ht="12.75" hidden="1" customHeight="1">
      <c r="B10461" s="1186"/>
      <c r="C10461" s="1195"/>
      <c r="D10461" s="465">
        <v>438</v>
      </c>
      <c r="E10461" s="1156"/>
      <c r="F10461" s="1157"/>
      <c r="G10461" s="1158"/>
      <c r="H10461" s="468">
        <v>0.01</v>
      </c>
      <c r="I10461" s="564"/>
      <c r="J10461" s="377">
        <f t="shared" si="342"/>
        <v>0</v>
      </c>
      <c r="K10461" s="557">
        <f t="shared" si="341"/>
        <v>0</v>
      </c>
      <c r="L10461" s="113"/>
      <c r="M10461" s="113"/>
    </row>
    <row r="10462" spans="2:13" s="181" customFormat="1" ht="12.75" hidden="1" customHeight="1">
      <c r="B10462" s="1186"/>
      <c r="C10462" s="1195"/>
      <c r="D10462" s="465">
        <v>439</v>
      </c>
      <c r="E10462" s="1156"/>
      <c r="F10462" s="1157"/>
      <c r="G10462" s="1158"/>
      <c r="H10462" s="468">
        <v>0.01</v>
      </c>
      <c r="I10462" s="564"/>
      <c r="J10462" s="377">
        <f t="shared" si="342"/>
        <v>0</v>
      </c>
      <c r="K10462" s="557">
        <f t="shared" si="341"/>
        <v>0</v>
      </c>
      <c r="L10462" s="113"/>
      <c r="M10462" s="113"/>
    </row>
    <row r="10463" spans="2:13" s="181" customFormat="1" ht="12.75" hidden="1" customHeight="1">
      <c r="B10463" s="1186"/>
      <c r="C10463" s="1195"/>
      <c r="D10463" s="465">
        <v>440</v>
      </c>
      <c r="E10463" s="1156"/>
      <c r="F10463" s="1157"/>
      <c r="G10463" s="1158"/>
      <c r="H10463" s="468">
        <v>0.01</v>
      </c>
      <c r="I10463" s="564"/>
      <c r="J10463" s="377">
        <f t="shared" si="342"/>
        <v>0</v>
      </c>
      <c r="K10463" s="557">
        <f t="shared" si="341"/>
        <v>0</v>
      </c>
      <c r="L10463" s="113"/>
      <c r="M10463" s="113"/>
    </row>
    <row r="10464" spans="2:13" s="181" customFormat="1" ht="12.75" hidden="1" customHeight="1">
      <c r="B10464" s="1186"/>
      <c r="C10464" s="1195"/>
      <c r="D10464" s="465">
        <v>441</v>
      </c>
      <c r="E10464" s="1156"/>
      <c r="F10464" s="1157"/>
      <c r="G10464" s="1158"/>
      <c r="H10464" s="468">
        <v>0.01</v>
      </c>
      <c r="I10464" s="564"/>
      <c r="J10464" s="377">
        <f t="shared" si="342"/>
        <v>0</v>
      </c>
      <c r="K10464" s="557">
        <f t="shared" si="341"/>
        <v>0</v>
      </c>
      <c r="L10464" s="113"/>
      <c r="M10464" s="113"/>
    </row>
    <row r="10465" spans="2:13" s="181" customFormat="1" ht="12.75" hidden="1" customHeight="1">
      <c r="B10465" s="1186"/>
      <c r="C10465" s="1195"/>
      <c r="D10465" s="465">
        <v>442</v>
      </c>
      <c r="E10465" s="1156"/>
      <c r="F10465" s="1157"/>
      <c r="G10465" s="1158"/>
      <c r="H10465" s="468">
        <v>0.01</v>
      </c>
      <c r="I10465" s="564"/>
      <c r="J10465" s="377">
        <f t="shared" si="342"/>
        <v>0</v>
      </c>
      <c r="K10465" s="557">
        <f t="shared" si="341"/>
        <v>0</v>
      </c>
      <c r="L10465" s="113"/>
      <c r="M10465" s="113"/>
    </row>
    <row r="10466" spans="2:13" s="181" customFormat="1" ht="12.75" hidden="1" customHeight="1">
      <c r="B10466" s="1186"/>
      <c r="C10466" s="1195"/>
      <c r="D10466" s="465">
        <v>443</v>
      </c>
      <c r="E10466" s="1156"/>
      <c r="F10466" s="1157"/>
      <c r="G10466" s="1158"/>
      <c r="H10466" s="468">
        <v>0.01</v>
      </c>
      <c r="I10466" s="564"/>
      <c r="J10466" s="377">
        <f t="shared" si="342"/>
        <v>0</v>
      </c>
      <c r="K10466" s="557">
        <f t="shared" si="341"/>
        <v>0</v>
      </c>
      <c r="L10466" s="113"/>
      <c r="M10466" s="113"/>
    </row>
    <row r="10467" spans="2:13" s="181" customFormat="1" ht="12.75" hidden="1" customHeight="1">
      <c r="B10467" s="1186"/>
      <c r="C10467" s="1195"/>
      <c r="D10467" s="465">
        <v>444</v>
      </c>
      <c r="E10467" s="1156"/>
      <c r="F10467" s="1157"/>
      <c r="G10467" s="1158"/>
      <c r="H10467" s="468">
        <v>0.01</v>
      </c>
      <c r="I10467" s="564"/>
      <c r="J10467" s="377">
        <f t="shared" si="342"/>
        <v>0</v>
      </c>
      <c r="K10467" s="557">
        <f t="shared" si="341"/>
        <v>0</v>
      </c>
      <c r="L10467" s="113"/>
      <c r="M10467" s="113"/>
    </row>
    <row r="10468" spans="2:13" s="181" customFormat="1" ht="12.75" hidden="1" customHeight="1">
      <c r="B10468" s="1186"/>
      <c r="C10468" s="1195"/>
      <c r="D10468" s="465">
        <v>445</v>
      </c>
      <c r="E10468" s="1156"/>
      <c r="F10468" s="1157"/>
      <c r="G10468" s="1158"/>
      <c r="H10468" s="468">
        <v>0.01</v>
      </c>
      <c r="I10468" s="564"/>
      <c r="J10468" s="377">
        <f t="shared" si="342"/>
        <v>0</v>
      </c>
      <c r="K10468" s="557">
        <f t="shared" ref="K10468:K10533" si="343">IF(I10468-J10468&lt;0,0,I10468-J10468)</f>
        <v>0</v>
      </c>
      <c r="L10468" s="113"/>
      <c r="M10468" s="113"/>
    </row>
    <row r="10469" spans="2:13" s="181" customFormat="1" ht="12.75" hidden="1" customHeight="1">
      <c r="B10469" s="1186"/>
      <c r="C10469" s="1195"/>
      <c r="D10469" s="465">
        <v>446</v>
      </c>
      <c r="E10469" s="1156"/>
      <c r="F10469" s="1157"/>
      <c r="G10469" s="1158"/>
      <c r="H10469" s="468">
        <v>0.01</v>
      </c>
      <c r="I10469" s="564"/>
      <c r="J10469" s="377">
        <f t="shared" si="342"/>
        <v>0</v>
      </c>
      <c r="K10469" s="557">
        <f t="shared" si="343"/>
        <v>0</v>
      </c>
      <c r="L10469" s="113"/>
      <c r="M10469" s="113"/>
    </row>
    <row r="10470" spans="2:13" s="181" customFormat="1" ht="12.75" hidden="1" customHeight="1">
      <c r="B10470" s="1186"/>
      <c r="C10470" s="1195"/>
      <c r="D10470" s="465">
        <v>447</v>
      </c>
      <c r="E10470" s="1156"/>
      <c r="F10470" s="1157"/>
      <c r="G10470" s="1158"/>
      <c r="H10470" s="468">
        <v>0.01</v>
      </c>
      <c r="I10470" s="564"/>
      <c r="J10470" s="377">
        <f t="shared" si="342"/>
        <v>0</v>
      </c>
      <c r="K10470" s="557">
        <f t="shared" si="343"/>
        <v>0</v>
      </c>
      <c r="L10470" s="113"/>
      <c r="M10470" s="113"/>
    </row>
    <row r="10471" spans="2:13" s="181" customFormat="1" ht="12.75" hidden="1" customHeight="1">
      <c r="B10471" s="1186"/>
      <c r="C10471" s="1195"/>
      <c r="D10471" s="465">
        <v>448</v>
      </c>
      <c r="E10471" s="1156"/>
      <c r="F10471" s="1157"/>
      <c r="G10471" s="1158"/>
      <c r="H10471" s="468">
        <v>0.01</v>
      </c>
      <c r="I10471" s="564"/>
      <c r="J10471" s="377">
        <f t="shared" si="342"/>
        <v>0</v>
      </c>
      <c r="K10471" s="557">
        <f t="shared" si="343"/>
        <v>0</v>
      </c>
      <c r="L10471" s="113"/>
      <c r="M10471" s="113"/>
    </row>
    <row r="10472" spans="2:13" s="181" customFormat="1" ht="12.75" hidden="1" customHeight="1">
      <c r="B10472" s="1186"/>
      <c r="C10472" s="1195"/>
      <c r="D10472" s="465">
        <v>449</v>
      </c>
      <c r="E10472" s="1156"/>
      <c r="F10472" s="1157"/>
      <c r="G10472" s="1158"/>
      <c r="H10472" s="468">
        <v>0.01</v>
      </c>
      <c r="I10472" s="564"/>
      <c r="J10472" s="377">
        <f t="shared" si="342"/>
        <v>0</v>
      </c>
      <c r="K10472" s="557">
        <f t="shared" si="343"/>
        <v>0</v>
      </c>
      <c r="L10472" s="113"/>
      <c r="M10472" s="113"/>
    </row>
    <row r="10473" spans="2:13" s="181" customFormat="1" ht="12.75" hidden="1" customHeight="1">
      <c r="B10473" s="1186"/>
      <c r="C10473" s="1195"/>
      <c r="D10473" s="465">
        <v>450</v>
      </c>
      <c r="E10473" s="1156"/>
      <c r="F10473" s="1157"/>
      <c r="G10473" s="1158"/>
      <c r="H10473" s="468">
        <v>0.01</v>
      </c>
      <c r="I10473" s="564"/>
      <c r="J10473" s="377">
        <f t="shared" si="342"/>
        <v>0</v>
      </c>
      <c r="K10473" s="557">
        <f t="shared" si="343"/>
        <v>0</v>
      </c>
      <c r="L10473" s="113"/>
      <c r="M10473" s="113"/>
    </row>
    <row r="10474" spans="2:13" s="181" customFormat="1" ht="12.75" hidden="1" customHeight="1">
      <c r="B10474" s="1186"/>
      <c r="C10474" s="1195"/>
      <c r="D10474" s="465">
        <v>451</v>
      </c>
      <c r="E10474" s="1156"/>
      <c r="F10474" s="1157"/>
      <c r="G10474" s="1158"/>
      <c r="H10474" s="468">
        <v>0.01</v>
      </c>
      <c r="I10474" s="564"/>
      <c r="J10474" s="377">
        <f t="shared" si="342"/>
        <v>0</v>
      </c>
      <c r="K10474" s="557">
        <f t="shared" si="343"/>
        <v>0</v>
      </c>
      <c r="L10474" s="113"/>
      <c r="M10474" s="113"/>
    </row>
    <row r="10475" spans="2:13" s="181" customFormat="1" ht="12.75" hidden="1" customHeight="1">
      <c r="B10475" s="1186"/>
      <c r="C10475" s="1195"/>
      <c r="D10475" s="465">
        <v>452</v>
      </c>
      <c r="E10475" s="1156"/>
      <c r="F10475" s="1157"/>
      <c r="G10475" s="1158"/>
      <c r="H10475" s="468">
        <v>0.01</v>
      </c>
      <c r="I10475" s="564"/>
      <c r="J10475" s="377">
        <f t="shared" si="342"/>
        <v>0</v>
      </c>
      <c r="K10475" s="557">
        <f t="shared" si="343"/>
        <v>0</v>
      </c>
      <c r="L10475" s="113"/>
      <c r="M10475" s="113"/>
    </row>
    <row r="10476" spans="2:13" s="181" customFormat="1" ht="12.75" hidden="1" customHeight="1">
      <c r="B10476" s="1186"/>
      <c r="C10476" s="1195"/>
      <c r="D10476" s="465">
        <v>453</v>
      </c>
      <c r="E10476" s="1156"/>
      <c r="F10476" s="1157"/>
      <c r="G10476" s="1158"/>
      <c r="H10476" s="468">
        <v>0.01</v>
      </c>
      <c r="I10476" s="564"/>
      <c r="J10476" s="377">
        <f t="shared" si="342"/>
        <v>0</v>
      </c>
      <c r="K10476" s="557">
        <f t="shared" si="343"/>
        <v>0</v>
      </c>
      <c r="L10476" s="113"/>
      <c r="M10476" s="113"/>
    </row>
    <row r="10477" spans="2:13" s="181" customFormat="1" ht="12.75" hidden="1" customHeight="1">
      <c r="B10477" s="1186"/>
      <c r="C10477" s="1195"/>
      <c r="D10477" s="465">
        <v>454</v>
      </c>
      <c r="E10477" s="1156"/>
      <c r="F10477" s="1157"/>
      <c r="G10477" s="1158"/>
      <c r="H10477" s="468">
        <v>0.01</v>
      </c>
      <c r="I10477" s="564"/>
      <c r="J10477" s="377">
        <f t="shared" ref="J10477:J10540" si="344">$I$11027*H10477</f>
        <v>0</v>
      </c>
      <c r="K10477" s="557">
        <f t="shared" si="343"/>
        <v>0</v>
      </c>
      <c r="L10477" s="113"/>
      <c r="M10477" s="113"/>
    </row>
    <row r="10478" spans="2:13" s="181" customFormat="1" ht="12.75" hidden="1" customHeight="1">
      <c r="B10478" s="1186"/>
      <c r="C10478" s="1195"/>
      <c r="D10478" s="465">
        <v>455</v>
      </c>
      <c r="E10478" s="1156"/>
      <c r="F10478" s="1157"/>
      <c r="G10478" s="1158"/>
      <c r="H10478" s="468">
        <v>0.01</v>
      </c>
      <c r="I10478" s="564"/>
      <c r="J10478" s="377">
        <f t="shared" si="344"/>
        <v>0</v>
      </c>
      <c r="K10478" s="557">
        <f t="shared" si="343"/>
        <v>0</v>
      </c>
      <c r="L10478" s="113"/>
      <c r="M10478" s="113"/>
    </row>
    <row r="10479" spans="2:13" s="181" customFormat="1" ht="12.75" hidden="1" customHeight="1">
      <c r="B10479" s="1186"/>
      <c r="C10479" s="1195"/>
      <c r="D10479" s="465">
        <v>456</v>
      </c>
      <c r="E10479" s="1156"/>
      <c r="F10479" s="1157"/>
      <c r="G10479" s="1158"/>
      <c r="H10479" s="468">
        <v>0.01</v>
      </c>
      <c r="I10479" s="564"/>
      <c r="J10479" s="377">
        <f t="shared" si="344"/>
        <v>0</v>
      </c>
      <c r="K10479" s="557">
        <f t="shared" si="343"/>
        <v>0</v>
      </c>
      <c r="L10479" s="113"/>
      <c r="M10479" s="113"/>
    </row>
    <row r="10480" spans="2:13" s="181" customFormat="1" ht="12.75" hidden="1" customHeight="1">
      <c r="B10480" s="1186"/>
      <c r="C10480" s="1195"/>
      <c r="D10480" s="465">
        <v>457</v>
      </c>
      <c r="E10480" s="1156"/>
      <c r="F10480" s="1157"/>
      <c r="G10480" s="1158"/>
      <c r="H10480" s="468">
        <v>0.01</v>
      </c>
      <c r="I10480" s="564"/>
      <c r="J10480" s="377">
        <f t="shared" si="344"/>
        <v>0</v>
      </c>
      <c r="K10480" s="557">
        <f t="shared" si="343"/>
        <v>0</v>
      </c>
      <c r="L10480" s="113"/>
      <c r="M10480" s="113"/>
    </row>
    <row r="10481" spans="2:13" s="181" customFormat="1" ht="12.75" hidden="1" customHeight="1">
      <c r="B10481" s="1186"/>
      <c r="C10481" s="1195"/>
      <c r="D10481" s="465">
        <v>458</v>
      </c>
      <c r="E10481" s="1156"/>
      <c r="F10481" s="1157"/>
      <c r="G10481" s="1158"/>
      <c r="H10481" s="468">
        <v>0.01</v>
      </c>
      <c r="I10481" s="564"/>
      <c r="J10481" s="377">
        <f t="shared" si="344"/>
        <v>0</v>
      </c>
      <c r="K10481" s="557">
        <f t="shared" si="343"/>
        <v>0</v>
      </c>
      <c r="L10481" s="113"/>
      <c r="M10481" s="113"/>
    </row>
    <row r="10482" spans="2:13" s="181" customFormat="1" ht="12.75" hidden="1" customHeight="1">
      <c r="B10482" s="1186"/>
      <c r="C10482" s="1195"/>
      <c r="D10482" s="465">
        <v>459</v>
      </c>
      <c r="E10482" s="1156"/>
      <c r="F10482" s="1157"/>
      <c r="G10482" s="1158"/>
      <c r="H10482" s="468">
        <v>0.01</v>
      </c>
      <c r="I10482" s="564"/>
      <c r="J10482" s="377">
        <f t="shared" si="344"/>
        <v>0</v>
      </c>
      <c r="K10482" s="557">
        <f t="shared" si="343"/>
        <v>0</v>
      </c>
      <c r="L10482" s="113"/>
      <c r="M10482" s="113"/>
    </row>
    <row r="10483" spans="2:13" s="181" customFormat="1" ht="12.75" hidden="1" customHeight="1">
      <c r="B10483" s="1186"/>
      <c r="C10483" s="1195"/>
      <c r="D10483" s="465">
        <v>460</v>
      </c>
      <c r="E10483" s="1156"/>
      <c r="F10483" s="1157"/>
      <c r="G10483" s="1158"/>
      <c r="H10483" s="468">
        <v>0.01</v>
      </c>
      <c r="I10483" s="564"/>
      <c r="J10483" s="377">
        <f t="shared" si="344"/>
        <v>0</v>
      </c>
      <c r="K10483" s="557">
        <f t="shared" si="343"/>
        <v>0</v>
      </c>
      <c r="L10483" s="113"/>
      <c r="M10483" s="113"/>
    </row>
    <row r="10484" spans="2:13" s="181" customFormat="1" ht="12.75" hidden="1" customHeight="1">
      <c r="B10484" s="1186"/>
      <c r="C10484" s="1195"/>
      <c r="D10484" s="465">
        <v>461</v>
      </c>
      <c r="E10484" s="1156"/>
      <c r="F10484" s="1157"/>
      <c r="G10484" s="1158"/>
      <c r="H10484" s="468">
        <v>0.01</v>
      </c>
      <c r="I10484" s="564"/>
      <c r="J10484" s="377">
        <f t="shared" si="344"/>
        <v>0</v>
      </c>
      <c r="K10484" s="557">
        <f t="shared" si="343"/>
        <v>0</v>
      </c>
      <c r="L10484" s="113"/>
      <c r="M10484" s="113"/>
    </row>
    <row r="10485" spans="2:13" s="181" customFormat="1" ht="12.75" hidden="1" customHeight="1">
      <c r="B10485" s="1186"/>
      <c r="C10485" s="1195"/>
      <c r="D10485" s="465">
        <v>462</v>
      </c>
      <c r="E10485" s="1156"/>
      <c r="F10485" s="1157"/>
      <c r="G10485" s="1158"/>
      <c r="H10485" s="468">
        <v>0.01</v>
      </c>
      <c r="I10485" s="564"/>
      <c r="J10485" s="377">
        <f t="shared" si="344"/>
        <v>0</v>
      </c>
      <c r="K10485" s="557">
        <f t="shared" si="343"/>
        <v>0</v>
      </c>
      <c r="L10485" s="113"/>
      <c r="M10485" s="113"/>
    </row>
    <row r="10486" spans="2:13" s="181" customFormat="1" ht="12.75" hidden="1" customHeight="1">
      <c r="B10486" s="1186"/>
      <c r="C10486" s="1195"/>
      <c r="D10486" s="465">
        <v>463</v>
      </c>
      <c r="E10486" s="1156"/>
      <c r="F10486" s="1157"/>
      <c r="G10486" s="1158"/>
      <c r="H10486" s="468">
        <v>0.01</v>
      </c>
      <c r="I10486" s="564"/>
      <c r="J10486" s="377">
        <f t="shared" si="344"/>
        <v>0</v>
      </c>
      <c r="K10486" s="557">
        <f t="shared" si="343"/>
        <v>0</v>
      </c>
      <c r="L10486" s="113"/>
      <c r="M10486" s="113"/>
    </row>
    <row r="10487" spans="2:13" s="181" customFormat="1" ht="12.75" hidden="1" customHeight="1">
      <c r="B10487" s="1186"/>
      <c r="C10487" s="1195"/>
      <c r="D10487" s="465">
        <v>464</v>
      </c>
      <c r="E10487" s="1156"/>
      <c r="F10487" s="1157"/>
      <c r="G10487" s="1158"/>
      <c r="H10487" s="468">
        <v>0.01</v>
      </c>
      <c r="I10487" s="564"/>
      <c r="J10487" s="377">
        <f t="shared" si="344"/>
        <v>0</v>
      </c>
      <c r="K10487" s="557">
        <f t="shared" si="343"/>
        <v>0</v>
      </c>
      <c r="L10487" s="113"/>
      <c r="M10487" s="113"/>
    </row>
    <row r="10488" spans="2:13" s="181" customFormat="1" ht="12.75" hidden="1" customHeight="1">
      <c r="B10488" s="1186"/>
      <c r="C10488" s="1195"/>
      <c r="D10488" s="465">
        <v>465</v>
      </c>
      <c r="E10488" s="1156"/>
      <c r="F10488" s="1157"/>
      <c r="G10488" s="1158"/>
      <c r="H10488" s="468">
        <v>0.01</v>
      </c>
      <c r="I10488" s="564"/>
      <c r="J10488" s="377">
        <f t="shared" si="344"/>
        <v>0</v>
      </c>
      <c r="K10488" s="557">
        <f t="shared" si="343"/>
        <v>0</v>
      </c>
      <c r="L10488" s="113"/>
      <c r="M10488" s="113"/>
    </row>
    <row r="10489" spans="2:13" s="181" customFormat="1" ht="12.75" hidden="1" customHeight="1">
      <c r="B10489" s="1186"/>
      <c r="C10489" s="1195"/>
      <c r="D10489" s="465">
        <v>466</v>
      </c>
      <c r="E10489" s="1156"/>
      <c r="F10489" s="1157"/>
      <c r="G10489" s="1158"/>
      <c r="H10489" s="468">
        <v>0.01</v>
      </c>
      <c r="I10489" s="564"/>
      <c r="J10489" s="377">
        <f t="shared" si="344"/>
        <v>0</v>
      </c>
      <c r="K10489" s="557">
        <f t="shared" si="343"/>
        <v>0</v>
      </c>
      <c r="L10489" s="113"/>
      <c r="M10489" s="113"/>
    </row>
    <row r="10490" spans="2:13" s="181" customFormat="1" ht="12.75" hidden="1" customHeight="1">
      <c r="B10490" s="1186"/>
      <c r="C10490" s="1195"/>
      <c r="D10490" s="465">
        <v>467</v>
      </c>
      <c r="E10490" s="1156"/>
      <c r="F10490" s="1157"/>
      <c r="G10490" s="1158"/>
      <c r="H10490" s="468">
        <v>0.01</v>
      </c>
      <c r="I10490" s="564"/>
      <c r="J10490" s="377">
        <f t="shared" si="344"/>
        <v>0</v>
      </c>
      <c r="K10490" s="557">
        <f t="shared" si="343"/>
        <v>0</v>
      </c>
      <c r="L10490" s="113"/>
      <c r="M10490" s="113"/>
    </row>
    <row r="10491" spans="2:13" s="181" customFormat="1" ht="12.75" hidden="1" customHeight="1">
      <c r="B10491" s="1186"/>
      <c r="C10491" s="1195"/>
      <c r="D10491" s="465">
        <v>468</v>
      </c>
      <c r="E10491" s="1156"/>
      <c r="F10491" s="1157"/>
      <c r="G10491" s="1158"/>
      <c r="H10491" s="468">
        <v>0.01</v>
      </c>
      <c r="I10491" s="564"/>
      <c r="J10491" s="377">
        <f t="shared" si="344"/>
        <v>0</v>
      </c>
      <c r="K10491" s="557">
        <f t="shared" si="343"/>
        <v>0</v>
      </c>
      <c r="L10491" s="113"/>
      <c r="M10491" s="113"/>
    </row>
    <row r="10492" spans="2:13" s="181" customFormat="1" ht="12.75" hidden="1" customHeight="1">
      <c r="B10492" s="1186"/>
      <c r="C10492" s="1195"/>
      <c r="D10492" s="465">
        <v>469</v>
      </c>
      <c r="E10492" s="1156"/>
      <c r="F10492" s="1157"/>
      <c r="G10492" s="1158"/>
      <c r="H10492" s="468">
        <v>0.01</v>
      </c>
      <c r="I10492" s="564"/>
      <c r="J10492" s="377">
        <f t="shared" si="344"/>
        <v>0</v>
      </c>
      <c r="K10492" s="557">
        <f t="shared" si="343"/>
        <v>0</v>
      </c>
      <c r="L10492" s="113"/>
      <c r="M10492" s="113"/>
    </row>
    <row r="10493" spans="2:13" s="181" customFormat="1" ht="12.75" hidden="1" customHeight="1">
      <c r="B10493" s="1186"/>
      <c r="C10493" s="1195"/>
      <c r="D10493" s="465">
        <v>470</v>
      </c>
      <c r="E10493" s="1156"/>
      <c r="F10493" s="1157"/>
      <c r="G10493" s="1158"/>
      <c r="H10493" s="468">
        <v>0.01</v>
      </c>
      <c r="I10493" s="564"/>
      <c r="J10493" s="377">
        <f t="shared" si="344"/>
        <v>0</v>
      </c>
      <c r="K10493" s="557">
        <f t="shared" si="343"/>
        <v>0</v>
      </c>
      <c r="L10493" s="113"/>
      <c r="M10493" s="113"/>
    </row>
    <row r="10494" spans="2:13" s="181" customFormat="1" ht="12.75" hidden="1" customHeight="1">
      <c r="B10494" s="1186"/>
      <c r="C10494" s="1195"/>
      <c r="D10494" s="465">
        <v>471</v>
      </c>
      <c r="E10494" s="1156"/>
      <c r="F10494" s="1157"/>
      <c r="G10494" s="1158"/>
      <c r="H10494" s="468">
        <v>0.01</v>
      </c>
      <c r="I10494" s="564"/>
      <c r="J10494" s="377">
        <f t="shared" si="344"/>
        <v>0</v>
      </c>
      <c r="K10494" s="557">
        <f t="shared" si="343"/>
        <v>0</v>
      </c>
      <c r="L10494" s="113"/>
      <c r="M10494" s="113"/>
    </row>
    <row r="10495" spans="2:13" s="181" customFormat="1" ht="12.75" hidden="1" customHeight="1">
      <c r="B10495" s="1186"/>
      <c r="C10495" s="1195"/>
      <c r="D10495" s="465">
        <v>472</v>
      </c>
      <c r="E10495" s="1156"/>
      <c r="F10495" s="1157"/>
      <c r="G10495" s="1158"/>
      <c r="H10495" s="468">
        <v>0.01</v>
      </c>
      <c r="I10495" s="564"/>
      <c r="J10495" s="377">
        <f t="shared" si="344"/>
        <v>0</v>
      </c>
      <c r="K10495" s="557">
        <f t="shared" si="343"/>
        <v>0</v>
      </c>
      <c r="L10495" s="113"/>
      <c r="M10495" s="113"/>
    </row>
    <row r="10496" spans="2:13" s="181" customFormat="1" ht="12.75" hidden="1" customHeight="1">
      <c r="B10496" s="1186"/>
      <c r="C10496" s="1195"/>
      <c r="D10496" s="465">
        <v>473</v>
      </c>
      <c r="E10496" s="1156"/>
      <c r="F10496" s="1157"/>
      <c r="G10496" s="1158"/>
      <c r="H10496" s="468">
        <v>0.01</v>
      </c>
      <c r="I10496" s="564"/>
      <c r="J10496" s="377">
        <f t="shared" si="344"/>
        <v>0</v>
      </c>
      <c r="K10496" s="557">
        <f t="shared" si="343"/>
        <v>0</v>
      </c>
      <c r="L10496" s="113"/>
      <c r="M10496" s="113"/>
    </row>
    <row r="10497" spans="2:13" s="181" customFormat="1" ht="12.75" hidden="1" customHeight="1">
      <c r="B10497" s="1186"/>
      <c r="C10497" s="1195"/>
      <c r="D10497" s="465">
        <v>474</v>
      </c>
      <c r="E10497" s="1156"/>
      <c r="F10497" s="1157"/>
      <c r="G10497" s="1158"/>
      <c r="H10497" s="468">
        <v>0.01</v>
      </c>
      <c r="I10497" s="564"/>
      <c r="J10497" s="377">
        <f t="shared" si="344"/>
        <v>0</v>
      </c>
      <c r="K10497" s="557">
        <f t="shared" si="343"/>
        <v>0</v>
      </c>
      <c r="L10497" s="113"/>
      <c r="M10497" s="113"/>
    </row>
    <row r="10498" spans="2:13" s="181" customFormat="1" ht="12.75" hidden="1" customHeight="1">
      <c r="B10498" s="1186"/>
      <c r="C10498" s="1195"/>
      <c r="D10498" s="465">
        <v>475</v>
      </c>
      <c r="E10498" s="1156"/>
      <c r="F10498" s="1157"/>
      <c r="G10498" s="1158"/>
      <c r="H10498" s="468">
        <v>0.01</v>
      </c>
      <c r="I10498" s="564"/>
      <c r="J10498" s="377">
        <f t="shared" si="344"/>
        <v>0</v>
      </c>
      <c r="K10498" s="557">
        <f t="shared" si="343"/>
        <v>0</v>
      </c>
      <c r="L10498" s="113"/>
      <c r="M10498" s="113"/>
    </row>
    <row r="10499" spans="2:13" s="181" customFormat="1" ht="12.75" hidden="1" customHeight="1">
      <c r="B10499" s="1186"/>
      <c r="C10499" s="1195"/>
      <c r="D10499" s="465">
        <v>476</v>
      </c>
      <c r="E10499" s="1156"/>
      <c r="F10499" s="1157"/>
      <c r="G10499" s="1158"/>
      <c r="H10499" s="468">
        <v>0.01</v>
      </c>
      <c r="I10499" s="564"/>
      <c r="J10499" s="377">
        <f t="shared" si="344"/>
        <v>0</v>
      </c>
      <c r="K10499" s="557">
        <f t="shared" si="343"/>
        <v>0</v>
      </c>
      <c r="L10499" s="113"/>
      <c r="M10499" s="113"/>
    </row>
    <row r="10500" spans="2:13" s="181" customFormat="1" ht="12" hidden="1" customHeight="1">
      <c r="B10500" s="1186"/>
      <c r="C10500" s="1195"/>
      <c r="D10500" s="465">
        <v>477</v>
      </c>
      <c r="E10500" s="1156"/>
      <c r="F10500" s="1157"/>
      <c r="G10500" s="1158"/>
      <c r="H10500" s="468">
        <v>0.01</v>
      </c>
      <c r="I10500" s="564"/>
      <c r="J10500" s="377">
        <f t="shared" si="344"/>
        <v>0</v>
      </c>
      <c r="K10500" s="557">
        <f t="shared" si="343"/>
        <v>0</v>
      </c>
      <c r="L10500" s="113"/>
      <c r="M10500" s="113"/>
    </row>
    <row r="10501" spans="2:13" s="181" customFormat="1" ht="12" hidden="1" customHeight="1">
      <c r="B10501" s="1186"/>
      <c r="C10501" s="1195"/>
      <c r="D10501" s="465">
        <v>478</v>
      </c>
      <c r="E10501" s="1156"/>
      <c r="F10501" s="1157"/>
      <c r="G10501" s="1158"/>
      <c r="H10501" s="468">
        <v>0.01</v>
      </c>
      <c r="I10501" s="564"/>
      <c r="J10501" s="377">
        <f t="shared" si="344"/>
        <v>0</v>
      </c>
      <c r="K10501" s="557">
        <f t="shared" si="343"/>
        <v>0</v>
      </c>
      <c r="L10501" s="113"/>
      <c r="M10501" s="113"/>
    </row>
    <row r="10502" spans="2:13" s="181" customFormat="1" ht="12.75" hidden="1" customHeight="1">
      <c r="B10502" s="1186"/>
      <c r="C10502" s="1195"/>
      <c r="D10502" s="465">
        <v>479</v>
      </c>
      <c r="E10502" s="1156"/>
      <c r="F10502" s="1157"/>
      <c r="G10502" s="1158"/>
      <c r="H10502" s="468">
        <v>0.01</v>
      </c>
      <c r="I10502" s="564"/>
      <c r="J10502" s="377">
        <f t="shared" si="344"/>
        <v>0</v>
      </c>
      <c r="K10502" s="557">
        <f t="shared" si="343"/>
        <v>0</v>
      </c>
      <c r="L10502" s="113"/>
      <c r="M10502" s="113"/>
    </row>
    <row r="10503" spans="2:13" s="181" customFormat="1" ht="12.75" hidden="1" customHeight="1">
      <c r="B10503" s="1186"/>
      <c r="C10503" s="1195"/>
      <c r="D10503" s="465">
        <v>480</v>
      </c>
      <c r="E10503" s="1156"/>
      <c r="F10503" s="1157"/>
      <c r="G10503" s="1158"/>
      <c r="H10503" s="468">
        <v>0.01</v>
      </c>
      <c r="I10503" s="564"/>
      <c r="J10503" s="377">
        <f t="shared" si="344"/>
        <v>0</v>
      </c>
      <c r="K10503" s="557">
        <f t="shared" si="343"/>
        <v>0</v>
      </c>
      <c r="L10503" s="113"/>
      <c r="M10503" s="113"/>
    </row>
    <row r="10504" spans="2:13" s="181" customFormat="1" ht="12.75" hidden="1" customHeight="1">
      <c r="B10504" s="1186"/>
      <c r="C10504" s="1195"/>
      <c r="D10504" s="465">
        <v>481</v>
      </c>
      <c r="E10504" s="1156"/>
      <c r="F10504" s="1157"/>
      <c r="G10504" s="1158"/>
      <c r="H10504" s="468">
        <v>0.01</v>
      </c>
      <c r="I10504" s="564"/>
      <c r="J10504" s="377">
        <f t="shared" si="344"/>
        <v>0</v>
      </c>
      <c r="K10504" s="557">
        <f t="shared" si="343"/>
        <v>0</v>
      </c>
      <c r="L10504" s="113"/>
      <c r="M10504" s="113"/>
    </row>
    <row r="10505" spans="2:13" s="181" customFormat="1" ht="12.75" hidden="1" customHeight="1">
      <c r="B10505" s="1186"/>
      <c r="C10505" s="1195"/>
      <c r="D10505" s="465">
        <v>482</v>
      </c>
      <c r="E10505" s="1156"/>
      <c r="F10505" s="1157"/>
      <c r="G10505" s="1158"/>
      <c r="H10505" s="468">
        <v>0.01</v>
      </c>
      <c r="I10505" s="564"/>
      <c r="J10505" s="377">
        <f t="shared" si="344"/>
        <v>0</v>
      </c>
      <c r="K10505" s="557">
        <f t="shared" si="343"/>
        <v>0</v>
      </c>
      <c r="L10505" s="113"/>
      <c r="M10505" s="113"/>
    </row>
    <row r="10506" spans="2:13" s="181" customFormat="1" ht="12.75" hidden="1" customHeight="1">
      <c r="B10506" s="1186"/>
      <c r="C10506" s="1195"/>
      <c r="D10506" s="465">
        <v>483</v>
      </c>
      <c r="E10506" s="1156"/>
      <c r="F10506" s="1157"/>
      <c r="G10506" s="1158"/>
      <c r="H10506" s="468">
        <v>0.01</v>
      </c>
      <c r="I10506" s="564"/>
      <c r="J10506" s="377">
        <f t="shared" si="344"/>
        <v>0</v>
      </c>
      <c r="K10506" s="557">
        <f t="shared" si="343"/>
        <v>0</v>
      </c>
      <c r="L10506" s="113"/>
      <c r="M10506" s="113"/>
    </row>
    <row r="10507" spans="2:13" s="181" customFormat="1" ht="12.75" hidden="1" customHeight="1">
      <c r="B10507" s="1186"/>
      <c r="C10507" s="1195"/>
      <c r="D10507" s="465">
        <v>484</v>
      </c>
      <c r="E10507" s="1156"/>
      <c r="F10507" s="1157"/>
      <c r="G10507" s="1158"/>
      <c r="H10507" s="468">
        <v>0.01</v>
      </c>
      <c r="I10507" s="564"/>
      <c r="J10507" s="377">
        <f t="shared" si="344"/>
        <v>0</v>
      </c>
      <c r="K10507" s="557">
        <f t="shared" si="343"/>
        <v>0</v>
      </c>
      <c r="L10507" s="113"/>
      <c r="M10507" s="113"/>
    </row>
    <row r="10508" spans="2:13" s="181" customFormat="1" ht="12.75" hidden="1" customHeight="1">
      <c r="B10508" s="1186"/>
      <c r="C10508" s="1195"/>
      <c r="D10508" s="465">
        <v>485</v>
      </c>
      <c r="E10508" s="1156"/>
      <c r="F10508" s="1157"/>
      <c r="G10508" s="1158"/>
      <c r="H10508" s="468">
        <v>0.01</v>
      </c>
      <c r="I10508" s="564"/>
      <c r="J10508" s="377">
        <f t="shared" si="344"/>
        <v>0</v>
      </c>
      <c r="K10508" s="557">
        <f t="shared" si="343"/>
        <v>0</v>
      </c>
      <c r="L10508" s="113"/>
      <c r="M10508" s="113"/>
    </row>
    <row r="10509" spans="2:13" s="181" customFormat="1" ht="12.75" hidden="1" customHeight="1">
      <c r="B10509" s="1186"/>
      <c r="C10509" s="1195"/>
      <c r="D10509" s="465">
        <v>486</v>
      </c>
      <c r="E10509" s="1156"/>
      <c r="F10509" s="1157"/>
      <c r="G10509" s="1158"/>
      <c r="H10509" s="468">
        <v>0.01</v>
      </c>
      <c r="I10509" s="564"/>
      <c r="J10509" s="377">
        <f t="shared" si="344"/>
        <v>0</v>
      </c>
      <c r="K10509" s="557">
        <f t="shared" si="343"/>
        <v>0</v>
      </c>
      <c r="L10509" s="113"/>
      <c r="M10509" s="113"/>
    </row>
    <row r="10510" spans="2:13" s="181" customFormat="1" ht="12.75" hidden="1" customHeight="1">
      <c r="B10510" s="1186"/>
      <c r="C10510" s="1195"/>
      <c r="D10510" s="465">
        <v>487</v>
      </c>
      <c r="E10510" s="1156"/>
      <c r="F10510" s="1157"/>
      <c r="G10510" s="1158"/>
      <c r="H10510" s="468">
        <v>0.01</v>
      </c>
      <c r="I10510" s="564"/>
      <c r="J10510" s="377">
        <f t="shared" si="344"/>
        <v>0</v>
      </c>
      <c r="K10510" s="557">
        <f t="shared" si="343"/>
        <v>0</v>
      </c>
      <c r="L10510" s="113"/>
      <c r="M10510" s="113"/>
    </row>
    <row r="10511" spans="2:13" s="181" customFormat="1" ht="12.75" hidden="1" customHeight="1">
      <c r="B10511" s="1186"/>
      <c r="C10511" s="1195"/>
      <c r="D10511" s="465">
        <v>488</v>
      </c>
      <c r="E10511" s="1156"/>
      <c r="F10511" s="1157"/>
      <c r="G10511" s="1158"/>
      <c r="H10511" s="468">
        <v>0.01</v>
      </c>
      <c r="I10511" s="564"/>
      <c r="J10511" s="377">
        <f t="shared" si="344"/>
        <v>0</v>
      </c>
      <c r="K10511" s="557">
        <f t="shared" si="343"/>
        <v>0</v>
      </c>
      <c r="L10511" s="113"/>
      <c r="M10511" s="113"/>
    </row>
    <row r="10512" spans="2:13" s="181" customFormat="1" ht="12.75" hidden="1" customHeight="1">
      <c r="B10512" s="1186"/>
      <c r="C10512" s="1195"/>
      <c r="D10512" s="465">
        <v>489</v>
      </c>
      <c r="E10512" s="1156"/>
      <c r="F10512" s="1157"/>
      <c r="G10512" s="1158"/>
      <c r="H10512" s="468">
        <v>0.01</v>
      </c>
      <c r="I10512" s="564"/>
      <c r="J10512" s="377">
        <f t="shared" si="344"/>
        <v>0</v>
      </c>
      <c r="K10512" s="557">
        <f t="shared" si="343"/>
        <v>0</v>
      </c>
      <c r="L10512" s="113"/>
      <c r="M10512" s="113"/>
    </row>
    <row r="10513" spans="2:13" s="181" customFormat="1" ht="12.75" hidden="1" customHeight="1">
      <c r="B10513" s="1186"/>
      <c r="C10513" s="1195"/>
      <c r="D10513" s="465">
        <v>490</v>
      </c>
      <c r="E10513" s="1156"/>
      <c r="F10513" s="1157"/>
      <c r="G10513" s="1158"/>
      <c r="H10513" s="468">
        <v>0.01</v>
      </c>
      <c r="I10513" s="564"/>
      <c r="J10513" s="377">
        <f t="shared" si="344"/>
        <v>0</v>
      </c>
      <c r="K10513" s="557">
        <f t="shared" si="343"/>
        <v>0</v>
      </c>
      <c r="L10513" s="113"/>
      <c r="M10513" s="113"/>
    </row>
    <row r="10514" spans="2:13" s="181" customFormat="1" ht="12.75" hidden="1" customHeight="1">
      <c r="B10514" s="1186"/>
      <c r="C10514" s="1195"/>
      <c r="D10514" s="465">
        <v>491</v>
      </c>
      <c r="E10514" s="1156"/>
      <c r="F10514" s="1157"/>
      <c r="G10514" s="1158"/>
      <c r="H10514" s="468">
        <v>0.01</v>
      </c>
      <c r="I10514" s="564"/>
      <c r="J10514" s="377">
        <f t="shared" si="344"/>
        <v>0</v>
      </c>
      <c r="K10514" s="557">
        <f t="shared" si="343"/>
        <v>0</v>
      </c>
      <c r="L10514" s="113"/>
      <c r="M10514" s="113"/>
    </row>
    <row r="10515" spans="2:13" s="181" customFormat="1" ht="12.75" hidden="1" customHeight="1">
      <c r="B10515" s="1186"/>
      <c r="C10515" s="1195"/>
      <c r="D10515" s="465">
        <v>492</v>
      </c>
      <c r="E10515" s="1156"/>
      <c r="F10515" s="1157"/>
      <c r="G10515" s="1158"/>
      <c r="H10515" s="468">
        <v>0.01</v>
      </c>
      <c r="I10515" s="564"/>
      <c r="J10515" s="377">
        <f t="shared" si="344"/>
        <v>0</v>
      </c>
      <c r="K10515" s="557">
        <f t="shared" si="343"/>
        <v>0</v>
      </c>
      <c r="L10515" s="113"/>
      <c r="M10515" s="113"/>
    </row>
    <row r="10516" spans="2:13" s="181" customFormat="1" ht="12.75" hidden="1" customHeight="1">
      <c r="B10516" s="1186"/>
      <c r="C10516" s="1195"/>
      <c r="D10516" s="465">
        <v>493</v>
      </c>
      <c r="E10516" s="1156"/>
      <c r="F10516" s="1157"/>
      <c r="G10516" s="1158"/>
      <c r="H10516" s="468">
        <v>0.01</v>
      </c>
      <c r="I10516" s="564"/>
      <c r="J10516" s="377">
        <f t="shared" si="344"/>
        <v>0</v>
      </c>
      <c r="K10516" s="557">
        <f t="shared" si="343"/>
        <v>0</v>
      </c>
      <c r="L10516" s="113"/>
      <c r="M10516" s="113"/>
    </row>
    <row r="10517" spans="2:13" s="181" customFormat="1" ht="12.75" hidden="1" customHeight="1">
      <c r="B10517" s="1186"/>
      <c r="C10517" s="1195"/>
      <c r="D10517" s="465">
        <v>494</v>
      </c>
      <c r="E10517" s="1156"/>
      <c r="F10517" s="1157"/>
      <c r="G10517" s="1158"/>
      <c r="H10517" s="468">
        <v>0.01</v>
      </c>
      <c r="I10517" s="564"/>
      <c r="J10517" s="377">
        <f t="shared" si="344"/>
        <v>0</v>
      </c>
      <c r="K10517" s="557">
        <f t="shared" si="343"/>
        <v>0</v>
      </c>
      <c r="L10517" s="113"/>
      <c r="M10517" s="113"/>
    </row>
    <row r="10518" spans="2:13" s="181" customFormat="1" ht="12.75" hidden="1" customHeight="1">
      <c r="B10518" s="1186"/>
      <c r="C10518" s="1195"/>
      <c r="D10518" s="465">
        <v>495</v>
      </c>
      <c r="E10518" s="1156"/>
      <c r="F10518" s="1157"/>
      <c r="G10518" s="1158"/>
      <c r="H10518" s="468">
        <v>0.01</v>
      </c>
      <c r="I10518" s="564"/>
      <c r="J10518" s="377">
        <f t="shared" si="344"/>
        <v>0</v>
      </c>
      <c r="K10518" s="557">
        <f t="shared" si="343"/>
        <v>0</v>
      </c>
      <c r="L10518" s="113"/>
      <c r="M10518" s="113"/>
    </row>
    <row r="10519" spans="2:13" s="181" customFormat="1" ht="12.75" hidden="1" customHeight="1">
      <c r="B10519" s="1186"/>
      <c r="C10519" s="1195"/>
      <c r="D10519" s="465">
        <v>496</v>
      </c>
      <c r="E10519" s="1156"/>
      <c r="F10519" s="1157"/>
      <c r="G10519" s="1158"/>
      <c r="H10519" s="468">
        <v>0.01</v>
      </c>
      <c r="I10519" s="564"/>
      <c r="J10519" s="377">
        <f t="shared" si="344"/>
        <v>0</v>
      </c>
      <c r="K10519" s="557">
        <f t="shared" si="343"/>
        <v>0</v>
      </c>
      <c r="L10519" s="113"/>
      <c r="M10519" s="113"/>
    </row>
    <row r="10520" spans="2:13" s="181" customFormat="1" ht="12.75" hidden="1" customHeight="1">
      <c r="B10520" s="1186"/>
      <c r="C10520" s="1195"/>
      <c r="D10520" s="465">
        <v>497</v>
      </c>
      <c r="E10520" s="1156"/>
      <c r="F10520" s="1157"/>
      <c r="G10520" s="1158"/>
      <c r="H10520" s="468">
        <v>0.01</v>
      </c>
      <c r="I10520" s="564"/>
      <c r="J10520" s="377">
        <f t="shared" si="344"/>
        <v>0</v>
      </c>
      <c r="K10520" s="557">
        <f t="shared" si="343"/>
        <v>0</v>
      </c>
      <c r="L10520" s="113"/>
      <c r="M10520" s="113"/>
    </row>
    <row r="10521" spans="2:13" s="181" customFormat="1" ht="12.75" hidden="1" customHeight="1">
      <c r="B10521" s="1186"/>
      <c r="C10521" s="1195"/>
      <c r="D10521" s="465">
        <v>498</v>
      </c>
      <c r="E10521" s="1156"/>
      <c r="F10521" s="1157"/>
      <c r="G10521" s="1158"/>
      <c r="H10521" s="468">
        <v>0.01</v>
      </c>
      <c r="I10521" s="564"/>
      <c r="J10521" s="377">
        <f t="shared" si="344"/>
        <v>0</v>
      </c>
      <c r="K10521" s="557">
        <f t="shared" si="343"/>
        <v>0</v>
      </c>
      <c r="L10521" s="113"/>
      <c r="M10521" s="113"/>
    </row>
    <row r="10522" spans="2:13" s="181" customFormat="1" ht="12.75" hidden="1" customHeight="1">
      <c r="B10522" s="1186"/>
      <c r="C10522" s="1195"/>
      <c r="D10522" s="465">
        <v>499</v>
      </c>
      <c r="E10522" s="1156"/>
      <c r="F10522" s="1157"/>
      <c r="G10522" s="1158"/>
      <c r="H10522" s="468">
        <v>0.01</v>
      </c>
      <c r="I10522" s="564"/>
      <c r="J10522" s="377">
        <f t="shared" si="344"/>
        <v>0</v>
      </c>
      <c r="K10522" s="557">
        <f t="shared" si="343"/>
        <v>0</v>
      </c>
      <c r="L10522" s="113"/>
      <c r="M10522" s="113"/>
    </row>
    <row r="10523" spans="2:13" s="181" customFormat="1" ht="12.75" hidden="1" customHeight="1">
      <c r="B10523" s="1186"/>
      <c r="C10523" s="1195"/>
      <c r="D10523" s="465">
        <v>500</v>
      </c>
      <c r="E10523" s="1156"/>
      <c r="F10523" s="1157"/>
      <c r="G10523" s="1158"/>
      <c r="H10523" s="468">
        <v>0.01</v>
      </c>
      <c r="I10523" s="564"/>
      <c r="J10523" s="377">
        <f t="shared" si="344"/>
        <v>0</v>
      </c>
      <c r="K10523" s="557">
        <f t="shared" si="343"/>
        <v>0</v>
      </c>
      <c r="L10523" s="113"/>
      <c r="M10523" s="113"/>
    </row>
    <row r="10524" spans="2:13" s="181" customFormat="1" ht="12.75" hidden="1" customHeight="1">
      <c r="B10524" s="1186"/>
      <c r="C10524" s="1195"/>
      <c r="D10524" s="465">
        <v>501</v>
      </c>
      <c r="E10524" s="1156"/>
      <c r="F10524" s="1157"/>
      <c r="G10524" s="1158"/>
      <c r="H10524" s="468">
        <v>0.01</v>
      </c>
      <c r="I10524" s="564"/>
      <c r="J10524" s="377">
        <f t="shared" si="344"/>
        <v>0</v>
      </c>
      <c r="K10524" s="557">
        <f t="shared" si="343"/>
        <v>0</v>
      </c>
      <c r="L10524" s="113"/>
      <c r="M10524" s="113"/>
    </row>
    <row r="10525" spans="2:13" s="181" customFormat="1" ht="12.75" hidden="1" customHeight="1">
      <c r="B10525" s="1186"/>
      <c r="C10525" s="1195"/>
      <c r="D10525" s="465">
        <v>502</v>
      </c>
      <c r="E10525" s="1156"/>
      <c r="F10525" s="1157"/>
      <c r="G10525" s="1158"/>
      <c r="H10525" s="468">
        <v>0.01</v>
      </c>
      <c r="I10525" s="564"/>
      <c r="J10525" s="377">
        <f t="shared" si="344"/>
        <v>0</v>
      </c>
      <c r="K10525" s="557">
        <f t="shared" si="343"/>
        <v>0</v>
      </c>
      <c r="L10525" s="113"/>
      <c r="M10525" s="113"/>
    </row>
    <row r="10526" spans="2:13" s="181" customFormat="1" ht="12.75" hidden="1" customHeight="1">
      <c r="B10526" s="1186"/>
      <c r="C10526" s="1195"/>
      <c r="D10526" s="465">
        <v>503</v>
      </c>
      <c r="E10526" s="1156"/>
      <c r="F10526" s="1157"/>
      <c r="G10526" s="1158"/>
      <c r="H10526" s="468">
        <v>0.01</v>
      </c>
      <c r="I10526" s="564"/>
      <c r="J10526" s="377">
        <f t="shared" si="344"/>
        <v>0</v>
      </c>
      <c r="K10526" s="557">
        <f t="shared" si="343"/>
        <v>0</v>
      </c>
      <c r="L10526" s="113"/>
      <c r="M10526" s="113"/>
    </row>
    <row r="10527" spans="2:13" s="181" customFormat="1" ht="12.75" hidden="1" customHeight="1">
      <c r="B10527" s="1186"/>
      <c r="C10527" s="1195"/>
      <c r="D10527" s="465">
        <v>504</v>
      </c>
      <c r="E10527" s="1156"/>
      <c r="F10527" s="1157"/>
      <c r="G10527" s="1158"/>
      <c r="H10527" s="468">
        <v>0.01</v>
      </c>
      <c r="I10527" s="564"/>
      <c r="J10527" s="377">
        <f t="shared" si="344"/>
        <v>0</v>
      </c>
      <c r="K10527" s="557">
        <f t="shared" si="343"/>
        <v>0</v>
      </c>
      <c r="L10527" s="113"/>
      <c r="M10527" s="113"/>
    </row>
    <row r="10528" spans="2:13" s="181" customFormat="1" ht="12.75" hidden="1" customHeight="1">
      <c r="B10528" s="1186"/>
      <c r="C10528" s="1195"/>
      <c r="D10528" s="465">
        <v>505</v>
      </c>
      <c r="E10528" s="1156"/>
      <c r="F10528" s="1157"/>
      <c r="G10528" s="1158"/>
      <c r="H10528" s="468">
        <v>0.01</v>
      </c>
      <c r="I10528" s="564"/>
      <c r="J10528" s="377">
        <f t="shared" si="344"/>
        <v>0</v>
      </c>
      <c r="K10528" s="557">
        <f t="shared" si="343"/>
        <v>0</v>
      </c>
      <c r="L10528" s="113"/>
      <c r="M10528" s="113"/>
    </row>
    <row r="10529" spans="2:13" s="181" customFormat="1" ht="12.75" hidden="1" customHeight="1">
      <c r="B10529" s="1186"/>
      <c r="C10529" s="1195"/>
      <c r="D10529" s="465">
        <v>506</v>
      </c>
      <c r="E10529" s="1156"/>
      <c r="F10529" s="1157"/>
      <c r="G10529" s="1158"/>
      <c r="H10529" s="468">
        <v>0.01</v>
      </c>
      <c r="I10529" s="564"/>
      <c r="J10529" s="377">
        <f t="shared" si="344"/>
        <v>0</v>
      </c>
      <c r="K10529" s="557">
        <f t="shared" si="343"/>
        <v>0</v>
      </c>
      <c r="L10529" s="113"/>
      <c r="M10529" s="113"/>
    </row>
    <row r="10530" spans="2:13" s="181" customFormat="1" ht="12.75" hidden="1" customHeight="1">
      <c r="B10530" s="1186"/>
      <c r="C10530" s="1195"/>
      <c r="D10530" s="465">
        <v>507</v>
      </c>
      <c r="E10530" s="1156"/>
      <c r="F10530" s="1157"/>
      <c r="G10530" s="1158"/>
      <c r="H10530" s="468">
        <v>0.01</v>
      </c>
      <c r="I10530" s="564"/>
      <c r="J10530" s="377">
        <f t="shared" si="344"/>
        <v>0</v>
      </c>
      <c r="K10530" s="557">
        <f t="shared" si="343"/>
        <v>0</v>
      </c>
      <c r="L10530" s="113"/>
      <c r="M10530" s="113"/>
    </row>
    <row r="10531" spans="2:13" s="181" customFormat="1" ht="12.75" hidden="1" customHeight="1">
      <c r="B10531" s="1186"/>
      <c r="C10531" s="1195"/>
      <c r="D10531" s="465">
        <v>508</v>
      </c>
      <c r="E10531" s="1156"/>
      <c r="F10531" s="1157"/>
      <c r="G10531" s="1158"/>
      <c r="H10531" s="468">
        <v>0.01</v>
      </c>
      <c r="I10531" s="564"/>
      <c r="J10531" s="377">
        <f t="shared" si="344"/>
        <v>0</v>
      </c>
      <c r="K10531" s="557">
        <f t="shared" si="343"/>
        <v>0</v>
      </c>
      <c r="L10531" s="113"/>
      <c r="M10531" s="113"/>
    </row>
    <row r="10532" spans="2:13" s="181" customFormat="1" ht="12.75" hidden="1" customHeight="1">
      <c r="B10532" s="1186"/>
      <c r="C10532" s="1195"/>
      <c r="D10532" s="465">
        <v>509</v>
      </c>
      <c r="E10532" s="1156"/>
      <c r="F10532" s="1157"/>
      <c r="G10532" s="1158"/>
      <c r="H10532" s="468">
        <v>0.01</v>
      </c>
      <c r="I10532" s="564"/>
      <c r="J10532" s="377">
        <f t="shared" si="344"/>
        <v>0</v>
      </c>
      <c r="K10532" s="557">
        <f t="shared" si="343"/>
        <v>0</v>
      </c>
      <c r="L10532" s="113"/>
      <c r="M10532" s="113"/>
    </row>
    <row r="10533" spans="2:13" s="181" customFormat="1" ht="12.75" hidden="1" customHeight="1">
      <c r="B10533" s="1186"/>
      <c r="C10533" s="1195"/>
      <c r="D10533" s="465">
        <v>510</v>
      </c>
      <c r="E10533" s="1156"/>
      <c r="F10533" s="1157"/>
      <c r="G10533" s="1158"/>
      <c r="H10533" s="468">
        <v>0.01</v>
      </c>
      <c r="I10533" s="564"/>
      <c r="J10533" s="377">
        <f t="shared" si="344"/>
        <v>0</v>
      </c>
      <c r="K10533" s="557">
        <f t="shared" si="343"/>
        <v>0</v>
      </c>
      <c r="L10533" s="113"/>
      <c r="M10533" s="113"/>
    </row>
    <row r="10534" spans="2:13" s="181" customFormat="1" ht="12.75" hidden="1" customHeight="1">
      <c r="B10534" s="1186"/>
      <c r="C10534" s="1195"/>
      <c r="D10534" s="465">
        <v>511</v>
      </c>
      <c r="E10534" s="1156"/>
      <c r="F10534" s="1157"/>
      <c r="G10534" s="1158"/>
      <c r="H10534" s="468">
        <v>0.01</v>
      </c>
      <c r="I10534" s="564"/>
      <c r="J10534" s="377">
        <f t="shared" si="344"/>
        <v>0</v>
      </c>
      <c r="K10534" s="557">
        <f t="shared" ref="K10534:K10597" si="345">IF(I10534-J10534&lt;0,0,I10534-J10534)</f>
        <v>0</v>
      </c>
      <c r="L10534" s="113"/>
      <c r="M10534" s="113"/>
    </row>
    <row r="10535" spans="2:13" s="181" customFormat="1" ht="12.75" hidden="1" customHeight="1">
      <c r="B10535" s="1186"/>
      <c r="C10535" s="1195"/>
      <c r="D10535" s="465">
        <v>512</v>
      </c>
      <c r="E10535" s="1156"/>
      <c r="F10535" s="1157"/>
      <c r="G10535" s="1158"/>
      <c r="H10535" s="468">
        <v>0.01</v>
      </c>
      <c r="I10535" s="564"/>
      <c r="J10535" s="377">
        <f t="shared" si="344"/>
        <v>0</v>
      </c>
      <c r="K10535" s="557">
        <f t="shared" si="345"/>
        <v>0</v>
      </c>
      <c r="L10535" s="113"/>
      <c r="M10535" s="113"/>
    </row>
    <row r="10536" spans="2:13" s="181" customFormat="1" ht="12.75" hidden="1" customHeight="1">
      <c r="B10536" s="1186"/>
      <c r="C10536" s="1195"/>
      <c r="D10536" s="465">
        <v>513</v>
      </c>
      <c r="E10536" s="1156"/>
      <c r="F10536" s="1157"/>
      <c r="G10536" s="1158"/>
      <c r="H10536" s="468">
        <v>0.01</v>
      </c>
      <c r="I10536" s="564"/>
      <c r="J10536" s="377">
        <f t="shared" si="344"/>
        <v>0</v>
      </c>
      <c r="K10536" s="557">
        <f t="shared" si="345"/>
        <v>0</v>
      </c>
      <c r="L10536" s="113"/>
      <c r="M10536" s="113"/>
    </row>
    <row r="10537" spans="2:13" s="181" customFormat="1" ht="12.75" hidden="1" customHeight="1">
      <c r="B10537" s="1186"/>
      <c r="C10537" s="1195"/>
      <c r="D10537" s="465">
        <v>514</v>
      </c>
      <c r="E10537" s="1156"/>
      <c r="F10537" s="1157"/>
      <c r="G10537" s="1158"/>
      <c r="H10537" s="468">
        <v>0.01</v>
      </c>
      <c r="I10537" s="564"/>
      <c r="J10537" s="377">
        <f t="shared" si="344"/>
        <v>0</v>
      </c>
      <c r="K10537" s="557">
        <f t="shared" si="345"/>
        <v>0</v>
      </c>
      <c r="L10537" s="113"/>
      <c r="M10537" s="113"/>
    </row>
    <row r="10538" spans="2:13" s="181" customFormat="1" ht="12.75" hidden="1" customHeight="1">
      <c r="B10538" s="1186"/>
      <c r="C10538" s="1195"/>
      <c r="D10538" s="465">
        <v>515</v>
      </c>
      <c r="E10538" s="1156"/>
      <c r="F10538" s="1157"/>
      <c r="G10538" s="1158"/>
      <c r="H10538" s="468">
        <v>0.01</v>
      </c>
      <c r="I10538" s="564"/>
      <c r="J10538" s="377">
        <f t="shared" si="344"/>
        <v>0</v>
      </c>
      <c r="K10538" s="557">
        <f t="shared" si="345"/>
        <v>0</v>
      </c>
      <c r="L10538" s="113"/>
      <c r="M10538" s="113"/>
    </row>
    <row r="10539" spans="2:13" s="181" customFormat="1" ht="12.75" hidden="1" customHeight="1">
      <c r="B10539" s="1186"/>
      <c r="C10539" s="1195"/>
      <c r="D10539" s="465">
        <v>516</v>
      </c>
      <c r="E10539" s="1156"/>
      <c r="F10539" s="1157"/>
      <c r="G10539" s="1158"/>
      <c r="H10539" s="468">
        <v>0.01</v>
      </c>
      <c r="I10539" s="564"/>
      <c r="J10539" s="377">
        <f t="shared" si="344"/>
        <v>0</v>
      </c>
      <c r="K10539" s="557">
        <f t="shared" si="345"/>
        <v>0</v>
      </c>
      <c r="L10539" s="113"/>
      <c r="M10539" s="113"/>
    </row>
    <row r="10540" spans="2:13" s="181" customFormat="1" ht="12.75" hidden="1" customHeight="1">
      <c r="B10540" s="1186"/>
      <c r="C10540" s="1195"/>
      <c r="D10540" s="465">
        <v>517</v>
      </c>
      <c r="E10540" s="1156"/>
      <c r="F10540" s="1157"/>
      <c r="G10540" s="1158"/>
      <c r="H10540" s="468">
        <v>0.01</v>
      </c>
      <c r="I10540" s="564"/>
      <c r="J10540" s="377">
        <f t="shared" si="344"/>
        <v>0</v>
      </c>
      <c r="K10540" s="557">
        <f t="shared" si="345"/>
        <v>0</v>
      </c>
      <c r="L10540" s="113"/>
      <c r="M10540" s="113"/>
    </row>
    <row r="10541" spans="2:13" s="181" customFormat="1" ht="12.75" hidden="1" customHeight="1">
      <c r="B10541" s="1186"/>
      <c r="C10541" s="1195"/>
      <c r="D10541" s="465">
        <v>518</v>
      </c>
      <c r="E10541" s="1156"/>
      <c r="F10541" s="1157"/>
      <c r="G10541" s="1158"/>
      <c r="H10541" s="468">
        <v>0.01</v>
      </c>
      <c r="I10541" s="564"/>
      <c r="J10541" s="377">
        <f t="shared" ref="J10541:J10604" si="346">$I$11027*H10541</f>
        <v>0</v>
      </c>
      <c r="K10541" s="557">
        <f t="shared" si="345"/>
        <v>0</v>
      </c>
      <c r="L10541" s="113"/>
      <c r="M10541" s="113"/>
    </row>
    <row r="10542" spans="2:13" s="181" customFormat="1" ht="12.75" hidden="1" customHeight="1">
      <c r="B10542" s="1186"/>
      <c r="C10542" s="1195"/>
      <c r="D10542" s="465">
        <v>519</v>
      </c>
      <c r="E10542" s="1156"/>
      <c r="F10542" s="1157"/>
      <c r="G10542" s="1158"/>
      <c r="H10542" s="468">
        <v>0.01</v>
      </c>
      <c r="I10542" s="564"/>
      <c r="J10542" s="377">
        <f t="shared" si="346"/>
        <v>0</v>
      </c>
      <c r="K10542" s="557">
        <f t="shared" si="345"/>
        <v>0</v>
      </c>
      <c r="L10542" s="113"/>
      <c r="M10542" s="113"/>
    </row>
    <row r="10543" spans="2:13" s="181" customFormat="1" ht="12.75" hidden="1" customHeight="1">
      <c r="B10543" s="1186"/>
      <c r="C10543" s="1195"/>
      <c r="D10543" s="465">
        <v>520</v>
      </c>
      <c r="E10543" s="1156"/>
      <c r="F10543" s="1157"/>
      <c r="G10543" s="1158"/>
      <c r="H10543" s="468">
        <v>0.01</v>
      </c>
      <c r="I10543" s="564"/>
      <c r="J10543" s="377">
        <f t="shared" si="346"/>
        <v>0</v>
      </c>
      <c r="K10543" s="557">
        <f t="shared" si="345"/>
        <v>0</v>
      </c>
      <c r="L10543" s="113"/>
      <c r="M10543" s="113"/>
    </row>
    <row r="10544" spans="2:13" s="181" customFormat="1" ht="12.75" hidden="1" customHeight="1">
      <c r="B10544" s="1186"/>
      <c r="C10544" s="1195"/>
      <c r="D10544" s="465">
        <v>521</v>
      </c>
      <c r="E10544" s="1156"/>
      <c r="F10544" s="1157"/>
      <c r="G10544" s="1158"/>
      <c r="H10544" s="468">
        <v>0.01</v>
      </c>
      <c r="I10544" s="564"/>
      <c r="J10544" s="377">
        <f t="shared" si="346"/>
        <v>0</v>
      </c>
      <c r="K10544" s="557">
        <f t="shared" si="345"/>
        <v>0</v>
      </c>
      <c r="L10544" s="113"/>
      <c r="M10544" s="113"/>
    </row>
    <row r="10545" spans="2:13" s="181" customFormat="1" ht="12.75" hidden="1" customHeight="1">
      <c r="B10545" s="1186"/>
      <c r="C10545" s="1195"/>
      <c r="D10545" s="465">
        <v>522</v>
      </c>
      <c r="E10545" s="1156"/>
      <c r="F10545" s="1157"/>
      <c r="G10545" s="1158"/>
      <c r="H10545" s="468">
        <v>0.01</v>
      </c>
      <c r="I10545" s="564"/>
      <c r="J10545" s="377">
        <f t="shared" si="346"/>
        <v>0</v>
      </c>
      <c r="K10545" s="557">
        <f t="shared" si="345"/>
        <v>0</v>
      </c>
      <c r="L10545" s="113"/>
      <c r="M10545" s="113"/>
    </row>
    <row r="10546" spans="2:13" s="181" customFormat="1" ht="12.75" hidden="1" customHeight="1">
      <c r="B10546" s="1186"/>
      <c r="C10546" s="1195"/>
      <c r="D10546" s="465">
        <v>523</v>
      </c>
      <c r="E10546" s="1156"/>
      <c r="F10546" s="1157"/>
      <c r="G10546" s="1158"/>
      <c r="H10546" s="468">
        <v>0.01</v>
      </c>
      <c r="I10546" s="564"/>
      <c r="J10546" s="377">
        <f t="shared" si="346"/>
        <v>0</v>
      </c>
      <c r="K10546" s="557">
        <f t="shared" si="345"/>
        <v>0</v>
      </c>
      <c r="L10546" s="113"/>
      <c r="M10546" s="113"/>
    </row>
    <row r="10547" spans="2:13" s="181" customFormat="1" ht="12.75" hidden="1" customHeight="1">
      <c r="B10547" s="1186"/>
      <c r="C10547" s="1195"/>
      <c r="D10547" s="465">
        <v>524</v>
      </c>
      <c r="E10547" s="1156"/>
      <c r="F10547" s="1157"/>
      <c r="G10547" s="1158"/>
      <c r="H10547" s="468">
        <v>0.01</v>
      </c>
      <c r="I10547" s="564"/>
      <c r="J10547" s="377">
        <f t="shared" si="346"/>
        <v>0</v>
      </c>
      <c r="K10547" s="557">
        <f t="shared" si="345"/>
        <v>0</v>
      </c>
      <c r="L10547" s="113"/>
      <c r="M10547" s="113"/>
    </row>
    <row r="10548" spans="2:13" s="181" customFormat="1" ht="12.75" hidden="1" customHeight="1">
      <c r="B10548" s="1186"/>
      <c r="C10548" s="1195"/>
      <c r="D10548" s="465">
        <v>525</v>
      </c>
      <c r="E10548" s="1156"/>
      <c r="F10548" s="1157"/>
      <c r="G10548" s="1158"/>
      <c r="H10548" s="468">
        <v>0.01</v>
      </c>
      <c r="I10548" s="564"/>
      <c r="J10548" s="377">
        <f t="shared" si="346"/>
        <v>0</v>
      </c>
      <c r="K10548" s="557">
        <f t="shared" si="345"/>
        <v>0</v>
      </c>
      <c r="L10548" s="113"/>
      <c r="M10548" s="113"/>
    </row>
    <row r="10549" spans="2:13" s="181" customFormat="1" ht="12.75" hidden="1" customHeight="1">
      <c r="B10549" s="1186"/>
      <c r="C10549" s="1195"/>
      <c r="D10549" s="465">
        <v>526</v>
      </c>
      <c r="E10549" s="1156"/>
      <c r="F10549" s="1157"/>
      <c r="G10549" s="1158"/>
      <c r="H10549" s="468">
        <v>0.01</v>
      </c>
      <c r="I10549" s="564"/>
      <c r="J10549" s="377">
        <f t="shared" si="346"/>
        <v>0</v>
      </c>
      <c r="K10549" s="557">
        <f t="shared" si="345"/>
        <v>0</v>
      </c>
      <c r="L10549" s="113"/>
      <c r="M10549" s="113"/>
    </row>
    <row r="10550" spans="2:13" s="181" customFormat="1" ht="12.75" hidden="1" customHeight="1">
      <c r="B10550" s="1186"/>
      <c r="C10550" s="1195"/>
      <c r="D10550" s="465">
        <v>527</v>
      </c>
      <c r="E10550" s="1156"/>
      <c r="F10550" s="1157"/>
      <c r="G10550" s="1158"/>
      <c r="H10550" s="468">
        <v>0.01</v>
      </c>
      <c r="I10550" s="564"/>
      <c r="J10550" s="377">
        <f t="shared" si="346"/>
        <v>0</v>
      </c>
      <c r="K10550" s="557">
        <f t="shared" si="345"/>
        <v>0</v>
      </c>
      <c r="L10550" s="113"/>
      <c r="M10550" s="113"/>
    </row>
    <row r="10551" spans="2:13" s="181" customFormat="1" ht="12.75" hidden="1" customHeight="1">
      <c r="B10551" s="1186"/>
      <c r="C10551" s="1195"/>
      <c r="D10551" s="465">
        <v>528</v>
      </c>
      <c r="E10551" s="1156"/>
      <c r="F10551" s="1157"/>
      <c r="G10551" s="1158"/>
      <c r="H10551" s="468">
        <v>0.01</v>
      </c>
      <c r="I10551" s="564"/>
      <c r="J10551" s="377">
        <f t="shared" si="346"/>
        <v>0</v>
      </c>
      <c r="K10551" s="557">
        <f t="shared" si="345"/>
        <v>0</v>
      </c>
      <c r="L10551" s="113"/>
      <c r="M10551" s="113"/>
    </row>
    <row r="10552" spans="2:13" s="181" customFormat="1" ht="12.75" hidden="1" customHeight="1">
      <c r="B10552" s="1186"/>
      <c r="C10552" s="1195"/>
      <c r="D10552" s="465">
        <v>529</v>
      </c>
      <c r="E10552" s="1156"/>
      <c r="F10552" s="1157"/>
      <c r="G10552" s="1158"/>
      <c r="H10552" s="468">
        <v>0.01</v>
      </c>
      <c r="I10552" s="564"/>
      <c r="J10552" s="377">
        <f t="shared" si="346"/>
        <v>0</v>
      </c>
      <c r="K10552" s="557">
        <f t="shared" si="345"/>
        <v>0</v>
      </c>
      <c r="L10552" s="113"/>
      <c r="M10552" s="113"/>
    </row>
    <row r="10553" spans="2:13" s="181" customFormat="1" ht="12.75" hidden="1" customHeight="1">
      <c r="B10553" s="1186"/>
      <c r="C10553" s="1195"/>
      <c r="D10553" s="465">
        <v>530</v>
      </c>
      <c r="E10553" s="1156"/>
      <c r="F10553" s="1157"/>
      <c r="G10553" s="1158"/>
      <c r="H10553" s="468">
        <v>0.01</v>
      </c>
      <c r="I10553" s="564"/>
      <c r="J10553" s="377">
        <f t="shared" si="346"/>
        <v>0</v>
      </c>
      <c r="K10553" s="557">
        <f t="shared" si="345"/>
        <v>0</v>
      </c>
      <c r="L10553" s="113"/>
      <c r="M10553" s="113"/>
    </row>
    <row r="10554" spans="2:13" s="181" customFormat="1" ht="12.75" hidden="1" customHeight="1">
      <c r="B10554" s="1186"/>
      <c r="C10554" s="1195"/>
      <c r="D10554" s="465">
        <v>531</v>
      </c>
      <c r="E10554" s="1156"/>
      <c r="F10554" s="1157"/>
      <c r="G10554" s="1158"/>
      <c r="H10554" s="468">
        <v>0.01</v>
      </c>
      <c r="I10554" s="564"/>
      <c r="J10554" s="377">
        <f t="shared" si="346"/>
        <v>0</v>
      </c>
      <c r="K10554" s="557">
        <f t="shared" si="345"/>
        <v>0</v>
      </c>
      <c r="L10554" s="113"/>
      <c r="M10554" s="113"/>
    </row>
    <row r="10555" spans="2:13" s="181" customFormat="1" ht="12.75" hidden="1" customHeight="1">
      <c r="B10555" s="1186"/>
      <c r="C10555" s="1195"/>
      <c r="D10555" s="465">
        <v>532</v>
      </c>
      <c r="E10555" s="1156"/>
      <c r="F10555" s="1157"/>
      <c r="G10555" s="1158"/>
      <c r="H10555" s="468">
        <v>0.01</v>
      </c>
      <c r="I10555" s="564"/>
      <c r="J10555" s="377">
        <f t="shared" si="346"/>
        <v>0</v>
      </c>
      <c r="K10555" s="557">
        <f t="shared" si="345"/>
        <v>0</v>
      </c>
      <c r="L10555" s="113"/>
      <c r="M10555" s="113"/>
    </row>
    <row r="10556" spans="2:13" s="181" customFormat="1" ht="12.75" hidden="1" customHeight="1">
      <c r="B10556" s="1186"/>
      <c r="C10556" s="1195"/>
      <c r="D10556" s="465">
        <v>533</v>
      </c>
      <c r="E10556" s="1156"/>
      <c r="F10556" s="1157"/>
      <c r="G10556" s="1158"/>
      <c r="H10556" s="468">
        <v>0.01</v>
      </c>
      <c r="I10556" s="564"/>
      <c r="J10556" s="377">
        <f t="shared" si="346"/>
        <v>0</v>
      </c>
      <c r="K10556" s="557">
        <f t="shared" si="345"/>
        <v>0</v>
      </c>
      <c r="L10556" s="113"/>
      <c r="M10556" s="113"/>
    </row>
    <row r="10557" spans="2:13" s="181" customFormat="1" ht="12.75" hidden="1" customHeight="1">
      <c r="B10557" s="1186"/>
      <c r="C10557" s="1195"/>
      <c r="D10557" s="465">
        <v>534</v>
      </c>
      <c r="E10557" s="1156"/>
      <c r="F10557" s="1157"/>
      <c r="G10557" s="1158"/>
      <c r="H10557" s="468">
        <v>0.01</v>
      </c>
      <c r="I10557" s="564"/>
      <c r="J10557" s="377">
        <f t="shared" si="346"/>
        <v>0</v>
      </c>
      <c r="K10557" s="557">
        <f t="shared" si="345"/>
        <v>0</v>
      </c>
      <c r="L10557" s="113"/>
      <c r="M10557" s="113"/>
    </row>
    <row r="10558" spans="2:13" s="181" customFormat="1" ht="12.75" hidden="1" customHeight="1">
      <c r="B10558" s="1186"/>
      <c r="C10558" s="1195"/>
      <c r="D10558" s="465">
        <v>535</v>
      </c>
      <c r="E10558" s="1156"/>
      <c r="F10558" s="1157"/>
      <c r="G10558" s="1158"/>
      <c r="H10558" s="468">
        <v>0.01</v>
      </c>
      <c r="I10558" s="564"/>
      <c r="J10558" s="377">
        <f t="shared" si="346"/>
        <v>0</v>
      </c>
      <c r="K10558" s="557">
        <f t="shared" si="345"/>
        <v>0</v>
      </c>
      <c r="L10558" s="113"/>
      <c r="M10558" s="113"/>
    </row>
    <row r="10559" spans="2:13" s="181" customFormat="1" ht="12.75" hidden="1" customHeight="1">
      <c r="B10559" s="1186"/>
      <c r="C10559" s="1195"/>
      <c r="D10559" s="465">
        <v>536</v>
      </c>
      <c r="E10559" s="1156"/>
      <c r="F10559" s="1157"/>
      <c r="G10559" s="1158"/>
      <c r="H10559" s="468">
        <v>0.01</v>
      </c>
      <c r="I10559" s="564"/>
      <c r="J10559" s="377">
        <f t="shared" si="346"/>
        <v>0</v>
      </c>
      <c r="K10559" s="557">
        <f t="shared" si="345"/>
        <v>0</v>
      </c>
      <c r="L10559" s="113"/>
      <c r="M10559" s="113"/>
    </row>
    <row r="10560" spans="2:13" s="181" customFormat="1" ht="12.75" hidden="1" customHeight="1">
      <c r="B10560" s="1186"/>
      <c r="C10560" s="1195"/>
      <c r="D10560" s="465">
        <v>537</v>
      </c>
      <c r="E10560" s="1156"/>
      <c r="F10560" s="1157"/>
      <c r="G10560" s="1158"/>
      <c r="H10560" s="468">
        <v>0.01</v>
      </c>
      <c r="I10560" s="564"/>
      <c r="J10560" s="377">
        <f t="shared" si="346"/>
        <v>0</v>
      </c>
      <c r="K10560" s="557">
        <f t="shared" si="345"/>
        <v>0</v>
      </c>
      <c r="L10560" s="113"/>
      <c r="M10560" s="113"/>
    </row>
    <row r="10561" spans="2:13" s="181" customFormat="1" ht="12.75" hidden="1" customHeight="1">
      <c r="B10561" s="1186"/>
      <c r="C10561" s="1195"/>
      <c r="D10561" s="465">
        <v>538</v>
      </c>
      <c r="E10561" s="1156"/>
      <c r="F10561" s="1157"/>
      <c r="G10561" s="1158"/>
      <c r="H10561" s="468">
        <v>0.01</v>
      </c>
      <c r="I10561" s="564"/>
      <c r="J10561" s="377">
        <f t="shared" si="346"/>
        <v>0</v>
      </c>
      <c r="K10561" s="557">
        <f t="shared" si="345"/>
        <v>0</v>
      </c>
      <c r="L10561" s="113"/>
      <c r="M10561" s="113"/>
    </row>
    <row r="10562" spans="2:13" s="181" customFormat="1" ht="12.75" hidden="1" customHeight="1">
      <c r="B10562" s="1186"/>
      <c r="C10562" s="1195"/>
      <c r="D10562" s="465">
        <v>539</v>
      </c>
      <c r="E10562" s="1156"/>
      <c r="F10562" s="1157"/>
      <c r="G10562" s="1158"/>
      <c r="H10562" s="468">
        <v>0.01</v>
      </c>
      <c r="I10562" s="564"/>
      <c r="J10562" s="377">
        <f t="shared" si="346"/>
        <v>0</v>
      </c>
      <c r="K10562" s="557">
        <f t="shared" si="345"/>
        <v>0</v>
      </c>
      <c r="L10562" s="113"/>
      <c r="M10562" s="113"/>
    </row>
    <row r="10563" spans="2:13" s="181" customFormat="1" ht="12.75" hidden="1" customHeight="1">
      <c r="B10563" s="1186"/>
      <c r="C10563" s="1195"/>
      <c r="D10563" s="465">
        <v>540</v>
      </c>
      <c r="E10563" s="1156"/>
      <c r="F10563" s="1157"/>
      <c r="G10563" s="1158"/>
      <c r="H10563" s="468">
        <v>0.01</v>
      </c>
      <c r="I10563" s="564"/>
      <c r="J10563" s="377">
        <f t="shared" si="346"/>
        <v>0</v>
      </c>
      <c r="K10563" s="557">
        <f t="shared" si="345"/>
        <v>0</v>
      </c>
      <c r="L10563" s="113"/>
      <c r="M10563" s="113"/>
    </row>
    <row r="10564" spans="2:13" s="181" customFormat="1" ht="12.75" hidden="1" customHeight="1">
      <c r="B10564" s="1186"/>
      <c r="C10564" s="1195"/>
      <c r="D10564" s="465">
        <v>541</v>
      </c>
      <c r="E10564" s="1156"/>
      <c r="F10564" s="1157"/>
      <c r="G10564" s="1158"/>
      <c r="H10564" s="468">
        <v>0.01</v>
      </c>
      <c r="I10564" s="564"/>
      <c r="J10564" s="377">
        <f t="shared" si="346"/>
        <v>0</v>
      </c>
      <c r="K10564" s="557">
        <f t="shared" si="345"/>
        <v>0</v>
      </c>
      <c r="L10564" s="113"/>
      <c r="M10564" s="113"/>
    </row>
    <row r="10565" spans="2:13" s="181" customFormat="1" ht="12.75" hidden="1" customHeight="1">
      <c r="B10565" s="1186"/>
      <c r="C10565" s="1195"/>
      <c r="D10565" s="465">
        <v>542</v>
      </c>
      <c r="E10565" s="1156"/>
      <c r="F10565" s="1157"/>
      <c r="G10565" s="1158"/>
      <c r="H10565" s="468">
        <v>0.01</v>
      </c>
      <c r="I10565" s="564"/>
      <c r="J10565" s="377">
        <f t="shared" si="346"/>
        <v>0</v>
      </c>
      <c r="K10565" s="557">
        <f t="shared" si="345"/>
        <v>0</v>
      </c>
      <c r="L10565" s="113"/>
      <c r="M10565" s="113"/>
    </row>
    <row r="10566" spans="2:13" s="181" customFormat="1" ht="12.75" hidden="1" customHeight="1">
      <c r="B10566" s="1186"/>
      <c r="C10566" s="1195"/>
      <c r="D10566" s="465">
        <v>543</v>
      </c>
      <c r="E10566" s="1156"/>
      <c r="F10566" s="1157"/>
      <c r="G10566" s="1158"/>
      <c r="H10566" s="468">
        <v>0.01</v>
      </c>
      <c r="I10566" s="564"/>
      <c r="J10566" s="377">
        <f t="shared" si="346"/>
        <v>0</v>
      </c>
      <c r="K10566" s="557">
        <f t="shared" si="345"/>
        <v>0</v>
      </c>
      <c r="L10566" s="113"/>
      <c r="M10566" s="113"/>
    </row>
    <row r="10567" spans="2:13" s="181" customFormat="1" ht="12.75" hidden="1" customHeight="1">
      <c r="B10567" s="1186"/>
      <c r="C10567" s="1195"/>
      <c r="D10567" s="465">
        <v>544</v>
      </c>
      <c r="E10567" s="1156"/>
      <c r="F10567" s="1157"/>
      <c r="G10567" s="1158"/>
      <c r="H10567" s="468">
        <v>0.01</v>
      </c>
      <c r="I10567" s="564"/>
      <c r="J10567" s="377">
        <f t="shared" si="346"/>
        <v>0</v>
      </c>
      <c r="K10567" s="557">
        <f t="shared" si="345"/>
        <v>0</v>
      </c>
      <c r="L10567" s="113"/>
      <c r="M10567" s="113"/>
    </row>
    <row r="10568" spans="2:13" s="181" customFormat="1" ht="12.75" hidden="1" customHeight="1">
      <c r="B10568" s="1186"/>
      <c r="C10568" s="1195"/>
      <c r="D10568" s="465">
        <v>545</v>
      </c>
      <c r="E10568" s="1156"/>
      <c r="F10568" s="1157"/>
      <c r="G10568" s="1158"/>
      <c r="H10568" s="468">
        <v>0.01</v>
      </c>
      <c r="I10568" s="564"/>
      <c r="J10568" s="377">
        <f t="shared" si="346"/>
        <v>0</v>
      </c>
      <c r="K10568" s="557">
        <f t="shared" si="345"/>
        <v>0</v>
      </c>
      <c r="L10568" s="113"/>
      <c r="M10568" s="113"/>
    </row>
    <row r="10569" spans="2:13" s="181" customFormat="1" ht="12.75" hidden="1" customHeight="1">
      <c r="B10569" s="1186"/>
      <c r="C10569" s="1195"/>
      <c r="D10569" s="465">
        <v>546</v>
      </c>
      <c r="E10569" s="1156"/>
      <c r="F10569" s="1157"/>
      <c r="G10569" s="1158"/>
      <c r="H10569" s="468">
        <v>0.01</v>
      </c>
      <c r="I10569" s="564"/>
      <c r="J10569" s="377">
        <f t="shared" si="346"/>
        <v>0</v>
      </c>
      <c r="K10569" s="557">
        <f t="shared" si="345"/>
        <v>0</v>
      </c>
      <c r="L10569" s="113"/>
      <c r="M10569" s="113"/>
    </row>
    <row r="10570" spans="2:13" s="181" customFormat="1" ht="12.75" hidden="1" customHeight="1">
      <c r="B10570" s="1186"/>
      <c r="C10570" s="1195"/>
      <c r="D10570" s="465">
        <v>547</v>
      </c>
      <c r="E10570" s="1156"/>
      <c r="F10570" s="1157"/>
      <c r="G10570" s="1158"/>
      <c r="H10570" s="468">
        <v>0.01</v>
      </c>
      <c r="I10570" s="564"/>
      <c r="J10570" s="377">
        <f t="shared" si="346"/>
        <v>0</v>
      </c>
      <c r="K10570" s="557">
        <f t="shared" si="345"/>
        <v>0</v>
      </c>
      <c r="L10570" s="113"/>
      <c r="M10570" s="113"/>
    </row>
    <row r="10571" spans="2:13" s="181" customFormat="1" ht="12.75" hidden="1" customHeight="1">
      <c r="B10571" s="1186"/>
      <c r="C10571" s="1195"/>
      <c r="D10571" s="465">
        <v>548</v>
      </c>
      <c r="E10571" s="1156"/>
      <c r="F10571" s="1157"/>
      <c r="G10571" s="1158"/>
      <c r="H10571" s="468">
        <v>0.01</v>
      </c>
      <c r="I10571" s="564"/>
      <c r="J10571" s="377">
        <f t="shared" si="346"/>
        <v>0</v>
      </c>
      <c r="K10571" s="557">
        <f t="shared" si="345"/>
        <v>0</v>
      </c>
      <c r="L10571" s="113"/>
      <c r="M10571" s="113"/>
    </row>
    <row r="10572" spans="2:13" s="181" customFormat="1" ht="12.75" hidden="1" customHeight="1">
      <c r="B10572" s="1186"/>
      <c r="C10572" s="1195"/>
      <c r="D10572" s="465">
        <v>549</v>
      </c>
      <c r="E10572" s="1156"/>
      <c r="F10572" s="1157"/>
      <c r="G10572" s="1158"/>
      <c r="H10572" s="468">
        <v>0.01</v>
      </c>
      <c r="I10572" s="564"/>
      <c r="J10572" s="377">
        <f t="shared" si="346"/>
        <v>0</v>
      </c>
      <c r="K10572" s="557">
        <f t="shared" si="345"/>
        <v>0</v>
      </c>
      <c r="L10572" s="113"/>
      <c r="M10572" s="113"/>
    </row>
    <row r="10573" spans="2:13" s="181" customFormat="1" ht="12.75" hidden="1" customHeight="1">
      <c r="B10573" s="1186"/>
      <c r="C10573" s="1195"/>
      <c r="D10573" s="465">
        <v>550</v>
      </c>
      <c r="E10573" s="1156"/>
      <c r="F10573" s="1157"/>
      <c r="G10573" s="1158"/>
      <c r="H10573" s="468">
        <v>0.01</v>
      </c>
      <c r="I10573" s="564"/>
      <c r="J10573" s="377">
        <f t="shared" si="346"/>
        <v>0</v>
      </c>
      <c r="K10573" s="557">
        <f t="shared" si="345"/>
        <v>0</v>
      </c>
      <c r="L10573" s="113"/>
      <c r="M10573" s="113"/>
    </row>
    <row r="10574" spans="2:13" s="181" customFormat="1" ht="12.75" hidden="1" customHeight="1">
      <c r="B10574" s="1186"/>
      <c r="C10574" s="1195"/>
      <c r="D10574" s="465">
        <v>551</v>
      </c>
      <c r="E10574" s="1156"/>
      <c r="F10574" s="1157"/>
      <c r="G10574" s="1158"/>
      <c r="H10574" s="468">
        <v>0.01</v>
      </c>
      <c r="I10574" s="564"/>
      <c r="J10574" s="377">
        <f t="shared" si="346"/>
        <v>0</v>
      </c>
      <c r="K10574" s="557">
        <f t="shared" si="345"/>
        <v>0</v>
      </c>
      <c r="L10574" s="113"/>
      <c r="M10574" s="113"/>
    </row>
    <row r="10575" spans="2:13" s="181" customFormat="1" ht="12.75" hidden="1" customHeight="1">
      <c r="B10575" s="1186"/>
      <c r="C10575" s="1195"/>
      <c r="D10575" s="465">
        <v>552</v>
      </c>
      <c r="E10575" s="1156"/>
      <c r="F10575" s="1157"/>
      <c r="G10575" s="1158"/>
      <c r="H10575" s="468">
        <v>0.01</v>
      </c>
      <c r="I10575" s="564"/>
      <c r="J10575" s="377">
        <f t="shared" si="346"/>
        <v>0</v>
      </c>
      <c r="K10575" s="557">
        <f t="shared" si="345"/>
        <v>0</v>
      </c>
      <c r="L10575" s="113"/>
      <c r="M10575" s="113"/>
    </row>
    <row r="10576" spans="2:13" s="181" customFormat="1" ht="12.75" hidden="1" customHeight="1">
      <c r="B10576" s="1186"/>
      <c r="C10576" s="1195"/>
      <c r="D10576" s="465">
        <v>553</v>
      </c>
      <c r="E10576" s="1156"/>
      <c r="F10576" s="1157"/>
      <c r="G10576" s="1158"/>
      <c r="H10576" s="468">
        <v>0.01</v>
      </c>
      <c r="I10576" s="564"/>
      <c r="J10576" s="377">
        <f t="shared" si="346"/>
        <v>0</v>
      </c>
      <c r="K10576" s="557">
        <f t="shared" si="345"/>
        <v>0</v>
      </c>
      <c r="L10576" s="113"/>
      <c r="M10576" s="113"/>
    </row>
    <row r="10577" spans="2:13" s="181" customFormat="1" ht="12.75" hidden="1" customHeight="1">
      <c r="B10577" s="1186"/>
      <c r="C10577" s="1195"/>
      <c r="D10577" s="465">
        <v>554</v>
      </c>
      <c r="E10577" s="1156"/>
      <c r="F10577" s="1157"/>
      <c r="G10577" s="1158"/>
      <c r="H10577" s="468">
        <v>0.01</v>
      </c>
      <c r="I10577" s="564"/>
      <c r="J10577" s="377">
        <f t="shared" si="346"/>
        <v>0</v>
      </c>
      <c r="K10577" s="557">
        <f t="shared" si="345"/>
        <v>0</v>
      </c>
      <c r="L10577" s="113"/>
      <c r="M10577" s="113"/>
    </row>
    <row r="10578" spans="2:13" s="181" customFormat="1" ht="12.75" hidden="1" customHeight="1">
      <c r="B10578" s="1186"/>
      <c r="C10578" s="1195"/>
      <c r="D10578" s="465">
        <v>555</v>
      </c>
      <c r="E10578" s="1156"/>
      <c r="F10578" s="1157"/>
      <c r="G10578" s="1158"/>
      <c r="H10578" s="468">
        <v>0.01</v>
      </c>
      <c r="I10578" s="564"/>
      <c r="J10578" s="377">
        <f t="shared" si="346"/>
        <v>0</v>
      </c>
      <c r="K10578" s="557">
        <f t="shared" si="345"/>
        <v>0</v>
      </c>
      <c r="L10578" s="113"/>
      <c r="M10578" s="113"/>
    </row>
    <row r="10579" spans="2:13" s="181" customFormat="1" ht="12.75" hidden="1" customHeight="1">
      <c r="B10579" s="1186"/>
      <c r="C10579" s="1195"/>
      <c r="D10579" s="465">
        <v>556</v>
      </c>
      <c r="E10579" s="1156"/>
      <c r="F10579" s="1157"/>
      <c r="G10579" s="1158"/>
      <c r="H10579" s="468">
        <v>0.01</v>
      </c>
      <c r="I10579" s="564"/>
      <c r="J10579" s="377">
        <f t="shared" si="346"/>
        <v>0</v>
      </c>
      <c r="K10579" s="557">
        <f t="shared" si="345"/>
        <v>0</v>
      </c>
      <c r="L10579" s="113"/>
      <c r="M10579" s="113"/>
    </row>
    <row r="10580" spans="2:13" s="181" customFormat="1" ht="12.75" hidden="1" customHeight="1">
      <c r="B10580" s="1186"/>
      <c r="C10580" s="1195"/>
      <c r="D10580" s="465">
        <v>557</v>
      </c>
      <c r="E10580" s="1156"/>
      <c r="F10580" s="1157"/>
      <c r="G10580" s="1158"/>
      <c r="H10580" s="468">
        <v>0.01</v>
      </c>
      <c r="I10580" s="564"/>
      <c r="J10580" s="377">
        <f t="shared" si="346"/>
        <v>0</v>
      </c>
      <c r="K10580" s="557">
        <f t="shared" si="345"/>
        <v>0</v>
      </c>
      <c r="L10580" s="113"/>
      <c r="M10580" s="113"/>
    </row>
    <row r="10581" spans="2:13" s="181" customFormat="1" ht="12.75" hidden="1" customHeight="1">
      <c r="B10581" s="1186"/>
      <c r="C10581" s="1195"/>
      <c r="D10581" s="465">
        <v>558</v>
      </c>
      <c r="E10581" s="1156"/>
      <c r="F10581" s="1157"/>
      <c r="G10581" s="1158"/>
      <c r="H10581" s="468">
        <v>0.01</v>
      </c>
      <c r="I10581" s="564"/>
      <c r="J10581" s="377">
        <f t="shared" si="346"/>
        <v>0</v>
      </c>
      <c r="K10581" s="557">
        <f t="shared" si="345"/>
        <v>0</v>
      </c>
      <c r="L10581" s="113"/>
      <c r="M10581" s="113"/>
    </row>
    <row r="10582" spans="2:13" s="181" customFormat="1" ht="12.75" hidden="1" customHeight="1">
      <c r="B10582" s="1186"/>
      <c r="C10582" s="1195"/>
      <c r="D10582" s="465">
        <v>559</v>
      </c>
      <c r="E10582" s="1156"/>
      <c r="F10582" s="1157"/>
      <c r="G10582" s="1158"/>
      <c r="H10582" s="468">
        <v>0.01</v>
      </c>
      <c r="I10582" s="564"/>
      <c r="J10582" s="377">
        <f t="shared" si="346"/>
        <v>0</v>
      </c>
      <c r="K10582" s="557">
        <f t="shared" si="345"/>
        <v>0</v>
      </c>
      <c r="L10582" s="113"/>
      <c r="M10582" s="113"/>
    </row>
    <row r="10583" spans="2:13" s="181" customFormat="1" ht="12.75" hidden="1" customHeight="1">
      <c r="B10583" s="1186"/>
      <c r="C10583" s="1195"/>
      <c r="D10583" s="465">
        <v>560</v>
      </c>
      <c r="E10583" s="1156"/>
      <c r="F10583" s="1157"/>
      <c r="G10583" s="1158"/>
      <c r="H10583" s="468">
        <v>0.01</v>
      </c>
      <c r="I10583" s="564"/>
      <c r="J10583" s="377">
        <f t="shared" si="346"/>
        <v>0</v>
      </c>
      <c r="K10583" s="557">
        <f t="shared" si="345"/>
        <v>0</v>
      </c>
      <c r="L10583" s="113"/>
      <c r="M10583" s="113"/>
    </row>
    <row r="10584" spans="2:13" s="181" customFormat="1" ht="12.75" hidden="1" customHeight="1">
      <c r="B10584" s="1186"/>
      <c r="C10584" s="1195"/>
      <c r="D10584" s="465">
        <v>561</v>
      </c>
      <c r="E10584" s="1156"/>
      <c r="F10584" s="1157"/>
      <c r="G10584" s="1158"/>
      <c r="H10584" s="468">
        <v>0.01</v>
      </c>
      <c r="I10584" s="564"/>
      <c r="J10584" s="377">
        <f t="shared" si="346"/>
        <v>0</v>
      </c>
      <c r="K10584" s="557">
        <f t="shared" si="345"/>
        <v>0</v>
      </c>
      <c r="L10584" s="113"/>
      <c r="M10584" s="113"/>
    </row>
    <row r="10585" spans="2:13" s="181" customFormat="1" ht="12.75" hidden="1" customHeight="1">
      <c r="B10585" s="1186"/>
      <c r="C10585" s="1195"/>
      <c r="D10585" s="465">
        <v>562</v>
      </c>
      <c r="E10585" s="1156"/>
      <c r="F10585" s="1157"/>
      <c r="G10585" s="1158"/>
      <c r="H10585" s="468">
        <v>0.01</v>
      </c>
      <c r="I10585" s="564"/>
      <c r="J10585" s="377">
        <f t="shared" si="346"/>
        <v>0</v>
      </c>
      <c r="K10585" s="557">
        <f t="shared" si="345"/>
        <v>0</v>
      </c>
      <c r="L10585" s="113"/>
      <c r="M10585" s="113"/>
    </row>
    <row r="10586" spans="2:13" s="181" customFormat="1" ht="12.75" hidden="1" customHeight="1">
      <c r="B10586" s="1186"/>
      <c r="C10586" s="1195"/>
      <c r="D10586" s="465">
        <v>563</v>
      </c>
      <c r="E10586" s="1156"/>
      <c r="F10586" s="1157"/>
      <c r="G10586" s="1158"/>
      <c r="H10586" s="468">
        <v>0.01</v>
      </c>
      <c r="I10586" s="564"/>
      <c r="J10586" s="377">
        <f t="shared" si="346"/>
        <v>0</v>
      </c>
      <c r="K10586" s="557">
        <f t="shared" si="345"/>
        <v>0</v>
      </c>
      <c r="L10586" s="113"/>
      <c r="M10586" s="113"/>
    </row>
    <row r="10587" spans="2:13" s="181" customFormat="1" ht="12.75" hidden="1" customHeight="1">
      <c r="B10587" s="1186"/>
      <c r="C10587" s="1195"/>
      <c r="D10587" s="465">
        <v>564</v>
      </c>
      <c r="E10587" s="1156"/>
      <c r="F10587" s="1157"/>
      <c r="G10587" s="1158"/>
      <c r="H10587" s="468">
        <v>0.01</v>
      </c>
      <c r="I10587" s="564"/>
      <c r="J10587" s="377">
        <f t="shared" si="346"/>
        <v>0</v>
      </c>
      <c r="K10587" s="557">
        <f t="shared" si="345"/>
        <v>0</v>
      </c>
      <c r="L10587" s="113"/>
      <c r="M10587" s="113"/>
    </row>
    <row r="10588" spans="2:13" s="181" customFormat="1" ht="12.75" hidden="1" customHeight="1">
      <c r="B10588" s="1186"/>
      <c r="C10588" s="1195"/>
      <c r="D10588" s="465">
        <v>565</v>
      </c>
      <c r="E10588" s="1156"/>
      <c r="F10588" s="1157"/>
      <c r="G10588" s="1158"/>
      <c r="H10588" s="468">
        <v>0.01</v>
      </c>
      <c r="I10588" s="564"/>
      <c r="J10588" s="377">
        <f t="shared" si="346"/>
        <v>0</v>
      </c>
      <c r="K10588" s="557">
        <f t="shared" si="345"/>
        <v>0</v>
      </c>
      <c r="L10588" s="113"/>
      <c r="M10588" s="113"/>
    </row>
    <row r="10589" spans="2:13" s="181" customFormat="1" ht="12.75" hidden="1" customHeight="1">
      <c r="B10589" s="1186"/>
      <c r="C10589" s="1195"/>
      <c r="D10589" s="465">
        <v>566</v>
      </c>
      <c r="E10589" s="1156"/>
      <c r="F10589" s="1157"/>
      <c r="G10589" s="1158"/>
      <c r="H10589" s="468">
        <v>0.01</v>
      </c>
      <c r="I10589" s="564"/>
      <c r="J10589" s="377">
        <f t="shared" si="346"/>
        <v>0</v>
      </c>
      <c r="K10589" s="557">
        <f t="shared" si="345"/>
        <v>0</v>
      </c>
      <c r="L10589" s="113"/>
      <c r="M10589" s="113"/>
    </row>
    <row r="10590" spans="2:13" s="181" customFormat="1" ht="12.75" hidden="1" customHeight="1">
      <c r="B10590" s="1186"/>
      <c r="C10590" s="1195"/>
      <c r="D10590" s="465">
        <v>567</v>
      </c>
      <c r="E10590" s="1156"/>
      <c r="F10590" s="1157"/>
      <c r="G10590" s="1158"/>
      <c r="H10590" s="468">
        <v>0.01</v>
      </c>
      <c r="I10590" s="564"/>
      <c r="J10590" s="377">
        <f t="shared" si="346"/>
        <v>0</v>
      </c>
      <c r="K10590" s="557">
        <f t="shared" si="345"/>
        <v>0</v>
      </c>
      <c r="L10590" s="113"/>
      <c r="M10590" s="113"/>
    </row>
    <row r="10591" spans="2:13" s="181" customFormat="1" ht="12.75" hidden="1" customHeight="1">
      <c r="B10591" s="1186"/>
      <c r="C10591" s="1195"/>
      <c r="D10591" s="465">
        <v>568</v>
      </c>
      <c r="E10591" s="1156"/>
      <c r="F10591" s="1157"/>
      <c r="G10591" s="1158"/>
      <c r="H10591" s="468">
        <v>0.01</v>
      </c>
      <c r="I10591" s="564"/>
      <c r="J10591" s="377">
        <f t="shared" si="346"/>
        <v>0</v>
      </c>
      <c r="K10591" s="557">
        <f t="shared" si="345"/>
        <v>0</v>
      </c>
      <c r="L10591" s="113"/>
      <c r="M10591" s="113"/>
    </row>
    <row r="10592" spans="2:13" s="181" customFormat="1" ht="12.75" hidden="1" customHeight="1">
      <c r="B10592" s="1186"/>
      <c r="C10592" s="1195"/>
      <c r="D10592" s="465">
        <v>569</v>
      </c>
      <c r="E10592" s="1156"/>
      <c r="F10592" s="1157"/>
      <c r="G10592" s="1158"/>
      <c r="H10592" s="468">
        <v>0.01</v>
      </c>
      <c r="I10592" s="564"/>
      <c r="J10592" s="377">
        <f t="shared" si="346"/>
        <v>0</v>
      </c>
      <c r="K10592" s="557">
        <f t="shared" si="345"/>
        <v>0</v>
      </c>
      <c r="L10592" s="113"/>
      <c r="M10592" s="113"/>
    </row>
    <row r="10593" spans="2:13" s="181" customFormat="1" ht="12.75" hidden="1" customHeight="1">
      <c r="B10593" s="1186"/>
      <c r="C10593" s="1195"/>
      <c r="D10593" s="465">
        <v>570</v>
      </c>
      <c r="E10593" s="1156"/>
      <c r="F10593" s="1157"/>
      <c r="G10593" s="1158"/>
      <c r="H10593" s="468">
        <v>0.01</v>
      </c>
      <c r="I10593" s="564"/>
      <c r="J10593" s="377">
        <f t="shared" si="346"/>
        <v>0</v>
      </c>
      <c r="K10593" s="557">
        <f t="shared" si="345"/>
        <v>0</v>
      </c>
      <c r="L10593" s="113"/>
      <c r="M10593" s="113"/>
    </row>
    <row r="10594" spans="2:13" s="181" customFormat="1" ht="12.75" hidden="1" customHeight="1">
      <c r="B10594" s="1186"/>
      <c r="C10594" s="1195"/>
      <c r="D10594" s="465">
        <v>571</v>
      </c>
      <c r="E10594" s="1156"/>
      <c r="F10594" s="1157"/>
      <c r="G10594" s="1158"/>
      <c r="H10594" s="468">
        <v>0.01</v>
      </c>
      <c r="I10594" s="564"/>
      <c r="J10594" s="377">
        <f t="shared" si="346"/>
        <v>0</v>
      </c>
      <c r="K10594" s="467">
        <f t="shared" si="345"/>
        <v>0</v>
      </c>
      <c r="L10594" s="113"/>
      <c r="M10594" s="113"/>
    </row>
    <row r="10595" spans="2:13" s="181" customFormat="1" ht="12.75" hidden="1" customHeight="1">
      <c r="B10595" s="1186"/>
      <c r="C10595" s="1195"/>
      <c r="D10595" s="465">
        <v>572</v>
      </c>
      <c r="E10595" s="1156"/>
      <c r="F10595" s="1157"/>
      <c r="G10595" s="1158"/>
      <c r="H10595" s="468">
        <v>0.01</v>
      </c>
      <c r="I10595" s="564"/>
      <c r="J10595" s="377">
        <f t="shared" si="346"/>
        <v>0</v>
      </c>
      <c r="K10595" s="467">
        <f t="shared" si="345"/>
        <v>0</v>
      </c>
      <c r="L10595" s="113"/>
      <c r="M10595" s="113"/>
    </row>
    <row r="10596" spans="2:13" s="181" customFormat="1" ht="12.75" hidden="1" customHeight="1">
      <c r="B10596" s="1186"/>
      <c r="C10596" s="1195"/>
      <c r="D10596" s="465">
        <v>573</v>
      </c>
      <c r="E10596" s="1156"/>
      <c r="F10596" s="1157"/>
      <c r="G10596" s="1158"/>
      <c r="H10596" s="468">
        <v>0.01</v>
      </c>
      <c r="I10596" s="564"/>
      <c r="J10596" s="377">
        <f t="shared" si="346"/>
        <v>0</v>
      </c>
      <c r="K10596" s="467">
        <f t="shared" si="345"/>
        <v>0</v>
      </c>
      <c r="L10596" s="113"/>
      <c r="M10596" s="113"/>
    </row>
    <row r="10597" spans="2:13" s="181" customFormat="1" ht="12.75" hidden="1" customHeight="1">
      <c r="B10597" s="1186"/>
      <c r="C10597" s="1195"/>
      <c r="D10597" s="465">
        <v>574</v>
      </c>
      <c r="E10597" s="1156"/>
      <c r="F10597" s="1157"/>
      <c r="G10597" s="1158"/>
      <c r="H10597" s="468">
        <v>0.01</v>
      </c>
      <c r="I10597" s="564"/>
      <c r="J10597" s="377">
        <f t="shared" si="346"/>
        <v>0</v>
      </c>
      <c r="K10597" s="467">
        <f t="shared" si="345"/>
        <v>0</v>
      </c>
      <c r="L10597" s="113"/>
      <c r="M10597" s="113"/>
    </row>
    <row r="10598" spans="2:13" s="181" customFormat="1" ht="12.75" hidden="1" customHeight="1">
      <c r="B10598" s="1186"/>
      <c r="C10598" s="1195"/>
      <c r="D10598" s="465">
        <v>575</v>
      </c>
      <c r="E10598" s="1156"/>
      <c r="F10598" s="1157"/>
      <c r="G10598" s="1158"/>
      <c r="H10598" s="468">
        <v>0.01</v>
      </c>
      <c r="I10598" s="564"/>
      <c r="J10598" s="377">
        <f t="shared" si="346"/>
        <v>0</v>
      </c>
      <c r="K10598" s="467">
        <f t="shared" ref="K10598:K10663" si="347">IF(I10598-J10598&lt;0,0,I10598-J10598)</f>
        <v>0</v>
      </c>
      <c r="L10598" s="113"/>
      <c r="M10598" s="113"/>
    </row>
    <row r="10599" spans="2:13" s="181" customFormat="1" ht="12.75" hidden="1" customHeight="1">
      <c r="B10599" s="1186"/>
      <c r="C10599" s="1195"/>
      <c r="D10599" s="465">
        <v>576</v>
      </c>
      <c r="E10599" s="1156"/>
      <c r="F10599" s="1157"/>
      <c r="G10599" s="1158"/>
      <c r="H10599" s="468">
        <v>0.01</v>
      </c>
      <c r="I10599" s="564"/>
      <c r="J10599" s="377">
        <f t="shared" si="346"/>
        <v>0</v>
      </c>
      <c r="K10599" s="467">
        <f t="shared" si="347"/>
        <v>0</v>
      </c>
      <c r="L10599" s="113"/>
      <c r="M10599" s="113"/>
    </row>
    <row r="10600" spans="2:13" s="181" customFormat="1" ht="12.75" hidden="1" customHeight="1">
      <c r="B10600" s="1186"/>
      <c r="C10600" s="1195"/>
      <c r="D10600" s="465">
        <v>577</v>
      </c>
      <c r="E10600" s="1156"/>
      <c r="F10600" s="1157"/>
      <c r="G10600" s="1158"/>
      <c r="H10600" s="468">
        <v>0.01</v>
      </c>
      <c r="I10600" s="564"/>
      <c r="J10600" s="377">
        <f t="shared" si="346"/>
        <v>0</v>
      </c>
      <c r="K10600" s="467">
        <f t="shared" si="347"/>
        <v>0</v>
      </c>
      <c r="L10600" s="113"/>
      <c r="M10600" s="113"/>
    </row>
    <row r="10601" spans="2:13" s="181" customFormat="1" ht="12.75" hidden="1" customHeight="1">
      <c r="B10601" s="1186"/>
      <c r="C10601" s="1195"/>
      <c r="D10601" s="465">
        <v>578</v>
      </c>
      <c r="E10601" s="1156"/>
      <c r="F10601" s="1157"/>
      <c r="G10601" s="1158"/>
      <c r="H10601" s="468">
        <v>0.01</v>
      </c>
      <c r="I10601" s="564"/>
      <c r="J10601" s="377">
        <f t="shared" si="346"/>
        <v>0</v>
      </c>
      <c r="K10601" s="467">
        <f t="shared" si="347"/>
        <v>0</v>
      </c>
      <c r="L10601" s="113"/>
      <c r="M10601" s="113"/>
    </row>
    <row r="10602" spans="2:13" s="181" customFormat="1" ht="12.75" hidden="1" customHeight="1">
      <c r="B10602" s="1186"/>
      <c r="C10602" s="1195"/>
      <c r="D10602" s="465">
        <v>579</v>
      </c>
      <c r="E10602" s="1156"/>
      <c r="F10602" s="1157"/>
      <c r="G10602" s="1158"/>
      <c r="H10602" s="468">
        <v>0.01</v>
      </c>
      <c r="I10602" s="564"/>
      <c r="J10602" s="377">
        <f t="shared" si="346"/>
        <v>0</v>
      </c>
      <c r="K10602" s="467">
        <f t="shared" si="347"/>
        <v>0</v>
      </c>
      <c r="L10602" s="113"/>
      <c r="M10602" s="113"/>
    </row>
    <row r="10603" spans="2:13" s="181" customFormat="1" ht="12.75" hidden="1" customHeight="1">
      <c r="B10603" s="1186"/>
      <c r="C10603" s="1195"/>
      <c r="D10603" s="465">
        <v>580</v>
      </c>
      <c r="E10603" s="1156"/>
      <c r="F10603" s="1157"/>
      <c r="G10603" s="1158"/>
      <c r="H10603" s="468">
        <v>0.01</v>
      </c>
      <c r="I10603" s="564"/>
      <c r="J10603" s="377">
        <f t="shared" si="346"/>
        <v>0</v>
      </c>
      <c r="K10603" s="467">
        <f t="shared" si="347"/>
        <v>0</v>
      </c>
      <c r="L10603" s="113"/>
      <c r="M10603" s="113"/>
    </row>
    <row r="10604" spans="2:13" s="181" customFormat="1" ht="12.75" hidden="1" customHeight="1">
      <c r="B10604" s="1186"/>
      <c r="C10604" s="1195"/>
      <c r="D10604" s="465">
        <v>581</v>
      </c>
      <c r="E10604" s="1156"/>
      <c r="F10604" s="1157"/>
      <c r="G10604" s="1158"/>
      <c r="H10604" s="468">
        <v>0.01</v>
      </c>
      <c r="I10604" s="564"/>
      <c r="J10604" s="377">
        <f t="shared" si="346"/>
        <v>0</v>
      </c>
      <c r="K10604" s="467">
        <f t="shared" si="347"/>
        <v>0</v>
      </c>
      <c r="L10604" s="113"/>
      <c r="M10604" s="113"/>
    </row>
    <row r="10605" spans="2:13" s="181" customFormat="1" ht="12.75" hidden="1" customHeight="1">
      <c r="B10605" s="1186"/>
      <c r="C10605" s="1195"/>
      <c r="D10605" s="465">
        <v>582</v>
      </c>
      <c r="E10605" s="1156"/>
      <c r="F10605" s="1157"/>
      <c r="G10605" s="1158"/>
      <c r="H10605" s="468">
        <v>0.01</v>
      </c>
      <c r="I10605" s="564"/>
      <c r="J10605" s="377">
        <f t="shared" ref="J10605:J10668" si="348">$I$11027*H10605</f>
        <v>0</v>
      </c>
      <c r="K10605" s="467">
        <f t="shared" si="347"/>
        <v>0</v>
      </c>
      <c r="L10605" s="113"/>
      <c r="M10605" s="113"/>
    </row>
    <row r="10606" spans="2:13" s="181" customFormat="1" ht="12.75" hidden="1" customHeight="1">
      <c r="B10606" s="1186"/>
      <c r="C10606" s="1195"/>
      <c r="D10606" s="465">
        <v>583</v>
      </c>
      <c r="E10606" s="1156"/>
      <c r="F10606" s="1157"/>
      <c r="G10606" s="1158"/>
      <c r="H10606" s="468">
        <v>0.01</v>
      </c>
      <c r="I10606" s="564"/>
      <c r="J10606" s="377">
        <f t="shared" si="348"/>
        <v>0</v>
      </c>
      <c r="K10606" s="467">
        <f t="shared" si="347"/>
        <v>0</v>
      </c>
      <c r="L10606" s="113"/>
      <c r="M10606" s="113"/>
    </row>
    <row r="10607" spans="2:13" s="181" customFormat="1" ht="12.75" hidden="1" customHeight="1">
      <c r="B10607" s="1186"/>
      <c r="C10607" s="1195"/>
      <c r="D10607" s="465">
        <v>584</v>
      </c>
      <c r="E10607" s="1156"/>
      <c r="F10607" s="1157"/>
      <c r="G10607" s="1158"/>
      <c r="H10607" s="468">
        <v>0.01</v>
      </c>
      <c r="I10607" s="564"/>
      <c r="J10607" s="377">
        <f t="shared" si="348"/>
        <v>0</v>
      </c>
      <c r="K10607" s="467">
        <f t="shared" si="347"/>
        <v>0</v>
      </c>
      <c r="L10607" s="113"/>
      <c r="M10607" s="113"/>
    </row>
    <row r="10608" spans="2:13" s="181" customFormat="1" ht="12.75" hidden="1" customHeight="1">
      <c r="B10608" s="1186"/>
      <c r="C10608" s="1195"/>
      <c r="D10608" s="465">
        <v>585</v>
      </c>
      <c r="E10608" s="1156"/>
      <c r="F10608" s="1157"/>
      <c r="G10608" s="1158"/>
      <c r="H10608" s="468">
        <v>0.01</v>
      </c>
      <c r="I10608" s="564"/>
      <c r="J10608" s="377">
        <f t="shared" si="348"/>
        <v>0</v>
      </c>
      <c r="K10608" s="467">
        <f t="shared" si="347"/>
        <v>0</v>
      </c>
      <c r="L10608" s="113"/>
      <c r="M10608" s="113"/>
    </row>
    <row r="10609" spans="2:13" s="181" customFormat="1" ht="12.75" hidden="1" customHeight="1">
      <c r="B10609" s="1186"/>
      <c r="C10609" s="1195"/>
      <c r="D10609" s="465">
        <v>586</v>
      </c>
      <c r="E10609" s="1156"/>
      <c r="F10609" s="1157"/>
      <c r="G10609" s="1158"/>
      <c r="H10609" s="468">
        <v>0.01</v>
      </c>
      <c r="I10609" s="564"/>
      <c r="J10609" s="377">
        <f t="shared" si="348"/>
        <v>0</v>
      </c>
      <c r="K10609" s="467">
        <f t="shared" si="347"/>
        <v>0</v>
      </c>
      <c r="L10609" s="113"/>
      <c r="M10609" s="113"/>
    </row>
    <row r="10610" spans="2:13" s="181" customFormat="1" ht="12.75" hidden="1" customHeight="1">
      <c r="B10610" s="1186"/>
      <c r="C10610" s="1195"/>
      <c r="D10610" s="465">
        <v>587</v>
      </c>
      <c r="E10610" s="1156"/>
      <c r="F10610" s="1157"/>
      <c r="G10610" s="1158"/>
      <c r="H10610" s="468">
        <v>0.01</v>
      </c>
      <c r="I10610" s="564"/>
      <c r="J10610" s="377">
        <f t="shared" si="348"/>
        <v>0</v>
      </c>
      <c r="K10610" s="467">
        <f t="shared" si="347"/>
        <v>0</v>
      </c>
      <c r="L10610" s="113"/>
      <c r="M10610" s="113"/>
    </row>
    <row r="10611" spans="2:13" s="181" customFormat="1" ht="12.75" hidden="1" customHeight="1">
      <c r="B10611" s="1186"/>
      <c r="C10611" s="1195"/>
      <c r="D10611" s="465">
        <v>588</v>
      </c>
      <c r="E10611" s="1156"/>
      <c r="F10611" s="1157"/>
      <c r="G10611" s="1158"/>
      <c r="H10611" s="468">
        <v>0.01</v>
      </c>
      <c r="I10611" s="564"/>
      <c r="J10611" s="377">
        <f t="shared" si="348"/>
        <v>0</v>
      </c>
      <c r="K10611" s="467">
        <f t="shared" si="347"/>
        <v>0</v>
      </c>
      <c r="L10611" s="113"/>
      <c r="M10611" s="113"/>
    </row>
    <row r="10612" spans="2:13" s="181" customFormat="1" ht="12.75" hidden="1" customHeight="1">
      <c r="B10612" s="1186"/>
      <c r="C10612" s="1195"/>
      <c r="D10612" s="465">
        <v>589</v>
      </c>
      <c r="E10612" s="1156"/>
      <c r="F10612" s="1157"/>
      <c r="G10612" s="1158"/>
      <c r="H10612" s="468">
        <v>0.01</v>
      </c>
      <c r="I10612" s="564"/>
      <c r="J10612" s="377">
        <f t="shared" si="348"/>
        <v>0</v>
      </c>
      <c r="K10612" s="467">
        <f t="shared" si="347"/>
        <v>0</v>
      </c>
      <c r="L10612" s="113"/>
      <c r="M10612" s="113"/>
    </row>
    <row r="10613" spans="2:13" s="181" customFormat="1" ht="12.75" hidden="1" customHeight="1">
      <c r="B10613" s="1186"/>
      <c r="C10613" s="1195"/>
      <c r="D10613" s="465">
        <v>590</v>
      </c>
      <c r="E10613" s="1156"/>
      <c r="F10613" s="1157"/>
      <c r="G10613" s="1158"/>
      <c r="H10613" s="468">
        <v>0.01</v>
      </c>
      <c r="I10613" s="564"/>
      <c r="J10613" s="377">
        <f t="shared" si="348"/>
        <v>0</v>
      </c>
      <c r="K10613" s="467">
        <f t="shared" si="347"/>
        <v>0</v>
      </c>
      <c r="L10613" s="113"/>
      <c r="M10613" s="113"/>
    </row>
    <row r="10614" spans="2:13" s="181" customFormat="1" ht="12.75" hidden="1" customHeight="1">
      <c r="B10614" s="1186"/>
      <c r="C10614" s="1195"/>
      <c r="D10614" s="465">
        <v>591</v>
      </c>
      <c r="E10614" s="1156"/>
      <c r="F10614" s="1157"/>
      <c r="G10614" s="1158"/>
      <c r="H10614" s="468">
        <v>0.01</v>
      </c>
      <c r="I10614" s="564"/>
      <c r="J10614" s="377">
        <f t="shared" si="348"/>
        <v>0</v>
      </c>
      <c r="K10614" s="467">
        <f t="shared" si="347"/>
        <v>0</v>
      </c>
      <c r="L10614" s="113"/>
      <c r="M10614" s="113"/>
    </row>
    <row r="10615" spans="2:13" s="181" customFormat="1" ht="12.75" hidden="1" customHeight="1">
      <c r="B10615" s="1186"/>
      <c r="C10615" s="1195"/>
      <c r="D10615" s="465">
        <v>592</v>
      </c>
      <c r="E10615" s="1156"/>
      <c r="F10615" s="1157"/>
      <c r="G10615" s="1158"/>
      <c r="H10615" s="468">
        <v>0.01</v>
      </c>
      <c r="I10615" s="564"/>
      <c r="J10615" s="377">
        <f t="shared" si="348"/>
        <v>0</v>
      </c>
      <c r="K10615" s="467">
        <f t="shared" si="347"/>
        <v>0</v>
      </c>
      <c r="L10615" s="113"/>
      <c r="M10615" s="113"/>
    </row>
    <row r="10616" spans="2:13" s="181" customFormat="1" ht="12.75" hidden="1" customHeight="1">
      <c r="B10616" s="1186"/>
      <c r="C10616" s="1195"/>
      <c r="D10616" s="465">
        <v>593</v>
      </c>
      <c r="E10616" s="1156"/>
      <c r="F10616" s="1157"/>
      <c r="G10616" s="1158"/>
      <c r="H10616" s="468">
        <v>0.01</v>
      </c>
      <c r="I10616" s="564"/>
      <c r="J10616" s="377">
        <f t="shared" si="348"/>
        <v>0</v>
      </c>
      <c r="K10616" s="467">
        <f t="shared" si="347"/>
        <v>0</v>
      </c>
      <c r="L10616" s="113"/>
      <c r="M10616" s="113"/>
    </row>
    <row r="10617" spans="2:13" s="181" customFormat="1" ht="12.75" hidden="1" customHeight="1">
      <c r="B10617" s="1186"/>
      <c r="C10617" s="1195"/>
      <c r="D10617" s="465">
        <v>594</v>
      </c>
      <c r="E10617" s="1156"/>
      <c r="F10617" s="1157"/>
      <c r="G10617" s="1158"/>
      <c r="H10617" s="468">
        <v>0.01</v>
      </c>
      <c r="I10617" s="564"/>
      <c r="J10617" s="377">
        <f t="shared" si="348"/>
        <v>0</v>
      </c>
      <c r="K10617" s="467">
        <f t="shared" si="347"/>
        <v>0</v>
      </c>
      <c r="L10617" s="113"/>
      <c r="M10617" s="113"/>
    </row>
    <row r="10618" spans="2:13" s="181" customFormat="1" ht="12.75" hidden="1" customHeight="1">
      <c r="B10618" s="1186"/>
      <c r="C10618" s="1195"/>
      <c r="D10618" s="465">
        <v>595</v>
      </c>
      <c r="E10618" s="1156"/>
      <c r="F10618" s="1157"/>
      <c r="G10618" s="1158"/>
      <c r="H10618" s="468">
        <v>0.01</v>
      </c>
      <c r="I10618" s="564"/>
      <c r="J10618" s="377">
        <f t="shared" si="348"/>
        <v>0</v>
      </c>
      <c r="K10618" s="467">
        <f t="shared" si="347"/>
        <v>0</v>
      </c>
      <c r="L10618" s="113"/>
      <c r="M10618" s="113"/>
    </row>
    <row r="10619" spans="2:13" s="181" customFormat="1" ht="12.75" hidden="1" customHeight="1">
      <c r="B10619" s="1186"/>
      <c r="C10619" s="1195"/>
      <c r="D10619" s="465">
        <v>596</v>
      </c>
      <c r="E10619" s="1156"/>
      <c r="F10619" s="1157"/>
      <c r="G10619" s="1158"/>
      <c r="H10619" s="468">
        <v>0.01</v>
      </c>
      <c r="I10619" s="564"/>
      <c r="J10619" s="377">
        <f t="shared" si="348"/>
        <v>0</v>
      </c>
      <c r="K10619" s="467">
        <f t="shared" si="347"/>
        <v>0</v>
      </c>
      <c r="L10619" s="113"/>
      <c r="M10619" s="113"/>
    </row>
    <row r="10620" spans="2:13" s="181" customFormat="1" ht="12.75" hidden="1" customHeight="1">
      <c r="B10620" s="1186"/>
      <c r="C10620" s="1195"/>
      <c r="D10620" s="465">
        <v>597</v>
      </c>
      <c r="E10620" s="1156"/>
      <c r="F10620" s="1157"/>
      <c r="G10620" s="1158"/>
      <c r="H10620" s="468">
        <v>0.01</v>
      </c>
      <c r="I10620" s="564"/>
      <c r="J10620" s="377">
        <f t="shared" si="348"/>
        <v>0</v>
      </c>
      <c r="K10620" s="467">
        <f t="shared" si="347"/>
        <v>0</v>
      </c>
      <c r="L10620" s="113"/>
      <c r="M10620" s="113"/>
    </row>
    <row r="10621" spans="2:13" s="181" customFormat="1" ht="12.75" hidden="1" customHeight="1">
      <c r="B10621" s="1186"/>
      <c r="C10621" s="1195"/>
      <c r="D10621" s="465">
        <v>598</v>
      </c>
      <c r="E10621" s="1156"/>
      <c r="F10621" s="1157"/>
      <c r="G10621" s="1158"/>
      <c r="H10621" s="468">
        <v>0.01</v>
      </c>
      <c r="I10621" s="564"/>
      <c r="J10621" s="377">
        <f t="shared" si="348"/>
        <v>0</v>
      </c>
      <c r="K10621" s="467">
        <f t="shared" si="347"/>
        <v>0</v>
      </c>
      <c r="L10621" s="113"/>
      <c r="M10621" s="113"/>
    </row>
    <row r="10622" spans="2:13" s="181" customFormat="1" ht="12.75" hidden="1" customHeight="1">
      <c r="B10622" s="1186"/>
      <c r="C10622" s="1195"/>
      <c r="D10622" s="465">
        <v>599</v>
      </c>
      <c r="E10622" s="1156"/>
      <c r="F10622" s="1157"/>
      <c r="G10622" s="1158"/>
      <c r="H10622" s="468">
        <v>0.01</v>
      </c>
      <c r="I10622" s="564"/>
      <c r="J10622" s="377">
        <f t="shared" si="348"/>
        <v>0</v>
      </c>
      <c r="K10622" s="467">
        <f t="shared" si="347"/>
        <v>0</v>
      </c>
      <c r="L10622" s="113"/>
      <c r="M10622" s="113"/>
    </row>
    <row r="10623" spans="2:13" s="181" customFormat="1" ht="12.75" hidden="1" customHeight="1">
      <c r="B10623" s="1186"/>
      <c r="C10623" s="1195"/>
      <c r="D10623" s="465">
        <v>600</v>
      </c>
      <c r="E10623" s="1156"/>
      <c r="F10623" s="1157"/>
      <c r="G10623" s="1158"/>
      <c r="H10623" s="468">
        <v>0.01</v>
      </c>
      <c r="I10623" s="564"/>
      <c r="J10623" s="377">
        <f t="shared" si="348"/>
        <v>0</v>
      </c>
      <c r="K10623" s="467">
        <f t="shared" si="347"/>
        <v>0</v>
      </c>
      <c r="L10623" s="113"/>
      <c r="M10623" s="113"/>
    </row>
    <row r="10624" spans="2:13" s="181" customFormat="1" ht="12.75" hidden="1" customHeight="1">
      <c r="B10624" s="1186"/>
      <c r="C10624" s="1195"/>
      <c r="D10624" s="465">
        <v>601</v>
      </c>
      <c r="E10624" s="1156"/>
      <c r="F10624" s="1157"/>
      <c r="G10624" s="1158"/>
      <c r="H10624" s="468">
        <v>0.01</v>
      </c>
      <c r="I10624" s="564"/>
      <c r="J10624" s="377">
        <f t="shared" si="348"/>
        <v>0</v>
      </c>
      <c r="K10624" s="467">
        <f t="shared" si="347"/>
        <v>0</v>
      </c>
      <c r="L10624" s="113"/>
      <c r="M10624" s="113"/>
    </row>
    <row r="10625" spans="2:13" s="181" customFormat="1" ht="12.75" hidden="1" customHeight="1">
      <c r="B10625" s="1186"/>
      <c r="C10625" s="1195"/>
      <c r="D10625" s="465">
        <v>602</v>
      </c>
      <c r="E10625" s="1156"/>
      <c r="F10625" s="1157"/>
      <c r="G10625" s="1158"/>
      <c r="H10625" s="468">
        <v>0.01</v>
      </c>
      <c r="I10625" s="564"/>
      <c r="J10625" s="377">
        <f t="shared" si="348"/>
        <v>0</v>
      </c>
      <c r="K10625" s="467">
        <f t="shared" si="347"/>
        <v>0</v>
      </c>
      <c r="L10625" s="113"/>
      <c r="M10625" s="113"/>
    </row>
    <row r="10626" spans="2:13" s="181" customFormat="1" ht="12.75" hidden="1" customHeight="1">
      <c r="B10626" s="1186"/>
      <c r="C10626" s="1195"/>
      <c r="D10626" s="465">
        <v>603</v>
      </c>
      <c r="E10626" s="1156"/>
      <c r="F10626" s="1157"/>
      <c r="G10626" s="1158"/>
      <c r="H10626" s="468">
        <v>0.01</v>
      </c>
      <c r="I10626" s="564"/>
      <c r="J10626" s="377">
        <f t="shared" si="348"/>
        <v>0</v>
      </c>
      <c r="K10626" s="467">
        <f t="shared" si="347"/>
        <v>0</v>
      </c>
      <c r="L10626" s="113"/>
      <c r="M10626" s="113"/>
    </row>
    <row r="10627" spans="2:13" s="181" customFormat="1" ht="12.75" hidden="1" customHeight="1">
      <c r="B10627" s="1186"/>
      <c r="C10627" s="1195"/>
      <c r="D10627" s="465">
        <v>604</v>
      </c>
      <c r="E10627" s="1156"/>
      <c r="F10627" s="1157"/>
      <c r="G10627" s="1158"/>
      <c r="H10627" s="468">
        <v>0.01</v>
      </c>
      <c r="I10627" s="564"/>
      <c r="J10627" s="377">
        <f t="shared" si="348"/>
        <v>0</v>
      </c>
      <c r="K10627" s="467">
        <f t="shared" si="347"/>
        <v>0</v>
      </c>
      <c r="L10627" s="113"/>
      <c r="M10627" s="113"/>
    </row>
    <row r="10628" spans="2:13" s="181" customFormat="1" ht="12.75" hidden="1" customHeight="1">
      <c r="B10628" s="1186"/>
      <c r="C10628" s="1195"/>
      <c r="D10628" s="465">
        <v>605</v>
      </c>
      <c r="E10628" s="1156"/>
      <c r="F10628" s="1157"/>
      <c r="G10628" s="1158"/>
      <c r="H10628" s="468">
        <v>0.01</v>
      </c>
      <c r="I10628" s="564"/>
      <c r="J10628" s="377">
        <f t="shared" si="348"/>
        <v>0</v>
      </c>
      <c r="K10628" s="467">
        <f t="shared" si="347"/>
        <v>0</v>
      </c>
      <c r="L10628" s="113"/>
      <c r="M10628" s="113"/>
    </row>
    <row r="10629" spans="2:13" s="181" customFormat="1" ht="12.75" hidden="1" customHeight="1">
      <c r="B10629" s="1186"/>
      <c r="C10629" s="1195"/>
      <c r="D10629" s="465">
        <v>606</v>
      </c>
      <c r="E10629" s="1156"/>
      <c r="F10629" s="1157"/>
      <c r="G10629" s="1158"/>
      <c r="H10629" s="468">
        <v>0.01</v>
      </c>
      <c r="I10629" s="564"/>
      <c r="J10629" s="377">
        <f t="shared" si="348"/>
        <v>0</v>
      </c>
      <c r="K10629" s="467">
        <f t="shared" si="347"/>
        <v>0</v>
      </c>
      <c r="L10629" s="113"/>
      <c r="M10629" s="113"/>
    </row>
    <row r="10630" spans="2:13" s="181" customFormat="1" ht="12.75" hidden="1" customHeight="1">
      <c r="B10630" s="1186"/>
      <c r="C10630" s="1195"/>
      <c r="D10630" s="465">
        <v>607</v>
      </c>
      <c r="E10630" s="1156"/>
      <c r="F10630" s="1157"/>
      <c r="G10630" s="1158"/>
      <c r="H10630" s="468">
        <v>0.01</v>
      </c>
      <c r="I10630" s="564"/>
      <c r="J10630" s="377">
        <f t="shared" si="348"/>
        <v>0</v>
      </c>
      <c r="K10630" s="467">
        <f t="shared" si="347"/>
        <v>0</v>
      </c>
      <c r="L10630" s="113"/>
      <c r="M10630" s="113"/>
    </row>
    <row r="10631" spans="2:13" s="181" customFormat="1" ht="12.75" hidden="1" customHeight="1">
      <c r="B10631" s="1186"/>
      <c r="C10631" s="1195"/>
      <c r="D10631" s="465">
        <v>608</v>
      </c>
      <c r="E10631" s="1156"/>
      <c r="F10631" s="1157"/>
      <c r="G10631" s="1158"/>
      <c r="H10631" s="468">
        <v>0.01</v>
      </c>
      <c r="I10631" s="564"/>
      <c r="J10631" s="377">
        <f t="shared" si="348"/>
        <v>0</v>
      </c>
      <c r="K10631" s="467">
        <f t="shared" si="347"/>
        <v>0</v>
      </c>
      <c r="L10631" s="113"/>
      <c r="M10631" s="113"/>
    </row>
    <row r="10632" spans="2:13" s="181" customFormat="1" ht="12.75" hidden="1" customHeight="1">
      <c r="B10632" s="1186"/>
      <c r="C10632" s="1195"/>
      <c r="D10632" s="465">
        <v>609</v>
      </c>
      <c r="E10632" s="1156"/>
      <c r="F10632" s="1157"/>
      <c r="G10632" s="1158"/>
      <c r="H10632" s="468">
        <v>0.01</v>
      </c>
      <c r="I10632" s="564"/>
      <c r="J10632" s="377">
        <f t="shared" si="348"/>
        <v>0</v>
      </c>
      <c r="K10632" s="467">
        <f t="shared" si="347"/>
        <v>0</v>
      </c>
      <c r="L10632" s="113"/>
      <c r="M10632" s="113"/>
    </row>
    <row r="10633" spans="2:13" s="181" customFormat="1" ht="12.75" hidden="1" customHeight="1">
      <c r="B10633" s="1186"/>
      <c r="C10633" s="1195"/>
      <c r="D10633" s="465">
        <v>610</v>
      </c>
      <c r="E10633" s="1156"/>
      <c r="F10633" s="1157"/>
      <c r="G10633" s="1158"/>
      <c r="H10633" s="468">
        <v>0.01</v>
      </c>
      <c r="I10633" s="564"/>
      <c r="J10633" s="377">
        <f t="shared" si="348"/>
        <v>0</v>
      </c>
      <c r="K10633" s="467">
        <f t="shared" si="347"/>
        <v>0</v>
      </c>
      <c r="L10633" s="113"/>
      <c r="M10633" s="113"/>
    </row>
    <row r="10634" spans="2:13" s="181" customFormat="1" ht="12.75" hidden="1" customHeight="1">
      <c r="B10634" s="1186"/>
      <c r="C10634" s="1195"/>
      <c r="D10634" s="465">
        <v>611</v>
      </c>
      <c r="E10634" s="1156"/>
      <c r="F10634" s="1157"/>
      <c r="G10634" s="1158"/>
      <c r="H10634" s="468">
        <v>0.01</v>
      </c>
      <c r="I10634" s="564"/>
      <c r="J10634" s="377">
        <f t="shared" si="348"/>
        <v>0</v>
      </c>
      <c r="K10634" s="467">
        <f t="shared" si="347"/>
        <v>0</v>
      </c>
      <c r="L10634" s="113"/>
      <c r="M10634" s="113"/>
    </row>
    <row r="10635" spans="2:13" s="181" customFormat="1" ht="12.75" hidden="1" customHeight="1">
      <c r="B10635" s="1186"/>
      <c r="C10635" s="1195"/>
      <c r="D10635" s="465">
        <v>612</v>
      </c>
      <c r="E10635" s="1156"/>
      <c r="F10635" s="1157"/>
      <c r="G10635" s="1158"/>
      <c r="H10635" s="468">
        <v>0.01</v>
      </c>
      <c r="I10635" s="564"/>
      <c r="J10635" s="377">
        <f t="shared" si="348"/>
        <v>0</v>
      </c>
      <c r="K10635" s="467">
        <f t="shared" si="347"/>
        <v>0</v>
      </c>
      <c r="L10635" s="113"/>
      <c r="M10635" s="113"/>
    </row>
    <row r="10636" spans="2:13" s="181" customFormat="1" ht="12.75" hidden="1" customHeight="1">
      <c r="B10636" s="1186"/>
      <c r="C10636" s="1195"/>
      <c r="D10636" s="465">
        <v>613</v>
      </c>
      <c r="E10636" s="1156"/>
      <c r="F10636" s="1157"/>
      <c r="G10636" s="1158"/>
      <c r="H10636" s="468">
        <v>0.01</v>
      </c>
      <c r="I10636" s="564"/>
      <c r="J10636" s="377">
        <f t="shared" si="348"/>
        <v>0</v>
      </c>
      <c r="K10636" s="467">
        <f t="shared" si="347"/>
        <v>0</v>
      </c>
      <c r="L10636" s="113"/>
      <c r="M10636" s="113"/>
    </row>
    <row r="10637" spans="2:13" s="181" customFormat="1" ht="12.75" hidden="1" customHeight="1">
      <c r="B10637" s="1186"/>
      <c r="C10637" s="1195"/>
      <c r="D10637" s="465">
        <v>614</v>
      </c>
      <c r="E10637" s="1156"/>
      <c r="F10637" s="1157"/>
      <c r="G10637" s="1158"/>
      <c r="H10637" s="468">
        <v>0.01</v>
      </c>
      <c r="I10637" s="564"/>
      <c r="J10637" s="377">
        <f t="shared" si="348"/>
        <v>0</v>
      </c>
      <c r="K10637" s="467">
        <f t="shared" si="347"/>
        <v>0</v>
      </c>
      <c r="L10637" s="113"/>
      <c r="M10637" s="113"/>
    </row>
    <row r="10638" spans="2:13" s="181" customFormat="1" ht="12.75" hidden="1" customHeight="1">
      <c r="B10638" s="1186"/>
      <c r="C10638" s="1195"/>
      <c r="D10638" s="465">
        <v>615</v>
      </c>
      <c r="E10638" s="1156"/>
      <c r="F10638" s="1157"/>
      <c r="G10638" s="1158"/>
      <c r="H10638" s="468">
        <v>0.01</v>
      </c>
      <c r="I10638" s="564"/>
      <c r="J10638" s="377">
        <f t="shared" si="348"/>
        <v>0</v>
      </c>
      <c r="K10638" s="467">
        <f t="shared" si="347"/>
        <v>0</v>
      </c>
      <c r="L10638" s="113"/>
      <c r="M10638" s="113"/>
    </row>
    <row r="10639" spans="2:13" s="181" customFormat="1" ht="12.75" hidden="1" customHeight="1">
      <c r="B10639" s="1186"/>
      <c r="C10639" s="1195"/>
      <c r="D10639" s="465">
        <v>616</v>
      </c>
      <c r="E10639" s="1156"/>
      <c r="F10639" s="1157"/>
      <c r="G10639" s="1158"/>
      <c r="H10639" s="468">
        <v>0.01</v>
      </c>
      <c r="I10639" s="564"/>
      <c r="J10639" s="377">
        <f t="shared" si="348"/>
        <v>0</v>
      </c>
      <c r="K10639" s="467">
        <f t="shared" si="347"/>
        <v>0</v>
      </c>
      <c r="L10639" s="113"/>
      <c r="M10639" s="113"/>
    </row>
    <row r="10640" spans="2:13" s="181" customFormat="1" ht="12.75" hidden="1" customHeight="1">
      <c r="B10640" s="1186"/>
      <c r="C10640" s="1195"/>
      <c r="D10640" s="465">
        <v>617</v>
      </c>
      <c r="E10640" s="1156"/>
      <c r="F10640" s="1157"/>
      <c r="G10640" s="1158"/>
      <c r="H10640" s="468">
        <v>0.01</v>
      </c>
      <c r="I10640" s="564"/>
      <c r="J10640" s="377">
        <f t="shared" si="348"/>
        <v>0</v>
      </c>
      <c r="K10640" s="467">
        <f t="shared" si="347"/>
        <v>0</v>
      </c>
      <c r="L10640" s="113"/>
      <c r="M10640" s="113"/>
    </row>
    <row r="10641" spans="2:13" s="181" customFormat="1" ht="12.75" hidden="1" customHeight="1">
      <c r="B10641" s="1186"/>
      <c r="C10641" s="1195"/>
      <c r="D10641" s="465">
        <v>618</v>
      </c>
      <c r="E10641" s="1156"/>
      <c r="F10641" s="1157"/>
      <c r="G10641" s="1158"/>
      <c r="H10641" s="468">
        <v>0.01</v>
      </c>
      <c r="I10641" s="564"/>
      <c r="J10641" s="377">
        <f t="shared" si="348"/>
        <v>0</v>
      </c>
      <c r="K10641" s="467">
        <f t="shared" si="347"/>
        <v>0</v>
      </c>
      <c r="L10641" s="113"/>
      <c r="M10641" s="113"/>
    </row>
    <row r="10642" spans="2:13" s="181" customFormat="1" ht="12.75" hidden="1" customHeight="1">
      <c r="B10642" s="1186"/>
      <c r="C10642" s="1195"/>
      <c r="D10642" s="465">
        <v>619</v>
      </c>
      <c r="E10642" s="1156"/>
      <c r="F10642" s="1157"/>
      <c r="G10642" s="1158"/>
      <c r="H10642" s="468">
        <v>0.01</v>
      </c>
      <c r="I10642" s="564"/>
      <c r="J10642" s="377">
        <f t="shared" si="348"/>
        <v>0</v>
      </c>
      <c r="K10642" s="467">
        <f t="shared" si="347"/>
        <v>0</v>
      </c>
      <c r="L10642" s="113"/>
      <c r="M10642" s="113"/>
    </row>
    <row r="10643" spans="2:13" s="181" customFormat="1" ht="12.75" hidden="1" customHeight="1">
      <c r="B10643" s="1186"/>
      <c r="C10643" s="1195"/>
      <c r="D10643" s="465">
        <v>620</v>
      </c>
      <c r="E10643" s="1156"/>
      <c r="F10643" s="1157"/>
      <c r="G10643" s="1158"/>
      <c r="H10643" s="468">
        <v>0.01</v>
      </c>
      <c r="I10643" s="564"/>
      <c r="J10643" s="377">
        <f t="shared" si="348"/>
        <v>0</v>
      </c>
      <c r="K10643" s="467">
        <f t="shared" si="347"/>
        <v>0</v>
      </c>
      <c r="L10643" s="113"/>
      <c r="M10643" s="113"/>
    </row>
    <row r="10644" spans="2:13" s="181" customFormat="1" ht="12.75" hidden="1" customHeight="1">
      <c r="B10644" s="1186"/>
      <c r="C10644" s="1195"/>
      <c r="D10644" s="465">
        <v>621</v>
      </c>
      <c r="E10644" s="1156"/>
      <c r="F10644" s="1157"/>
      <c r="G10644" s="1158"/>
      <c r="H10644" s="468">
        <v>0.01</v>
      </c>
      <c r="I10644" s="564"/>
      <c r="J10644" s="377">
        <f t="shared" si="348"/>
        <v>0</v>
      </c>
      <c r="K10644" s="467">
        <f t="shared" si="347"/>
        <v>0</v>
      </c>
      <c r="L10644" s="113"/>
      <c r="M10644" s="113"/>
    </row>
    <row r="10645" spans="2:13" s="181" customFormat="1" ht="12.75" hidden="1" customHeight="1">
      <c r="B10645" s="1186"/>
      <c r="C10645" s="1195"/>
      <c r="D10645" s="465">
        <v>622</v>
      </c>
      <c r="E10645" s="1156"/>
      <c r="F10645" s="1157"/>
      <c r="G10645" s="1158"/>
      <c r="H10645" s="468">
        <v>0.01</v>
      </c>
      <c r="I10645" s="564"/>
      <c r="J10645" s="377">
        <f t="shared" si="348"/>
        <v>0</v>
      </c>
      <c r="K10645" s="467">
        <f t="shared" si="347"/>
        <v>0</v>
      </c>
      <c r="L10645" s="113"/>
      <c r="M10645" s="113"/>
    </row>
    <row r="10646" spans="2:13" s="181" customFormat="1" ht="12.75" hidden="1" customHeight="1">
      <c r="B10646" s="1186"/>
      <c r="C10646" s="1195"/>
      <c r="D10646" s="465">
        <v>623</v>
      </c>
      <c r="E10646" s="1156"/>
      <c r="F10646" s="1157"/>
      <c r="G10646" s="1158"/>
      <c r="H10646" s="468">
        <v>0.01</v>
      </c>
      <c r="I10646" s="564"/>
      <c r="J10646" s="377">
        <f t="shared" si="348"/>
        <v>0</v>
      </c>
      <c r="K10646" s="467">
        <f t="shared" si="347"/>
        <v>0</v>
      </c>
      <c r="L10646" s="113"/>
      <c r="M10646" s="113"/>
    </row>
    <row r="10647" spans="2:13" s="181" customFormat="1" ht="12.75" hidden="1" customHeight="1">
      <c r="B10647" s="1186"/>
      <c r="C10647" s="1195"/>
      <c r="D10647" s="465">
        <v>624</v>
      </c>
      <c r="E10647" s="1156"/>
      <c r="F10647" s="1157"/>
      <c r="G10647" s="1158"/>
      <c r="H10647" s="468">
        <v>0.01</v>
      </c>
      <c r="I10647" s="564"/>
      <c r="J10647" s="377">
        <f t="shared" si="348"/>
        <v>0</v>
      </c>
      <c r="K10647" s="467">
        <f t="shared" si="347"/>
        <v>0</v>
      </c>
      <c r="L10647" s="113"/>
      <c r="M10647" s="113"/>
    </row>
    <row r="10648" spans="2:13" s="181" customFormat="1" ht="12.75" hidden="1" customHeight="1">
      <c r="B10648" s="1186"/>
      <c r="C10648" s="1195"/>
      <c r="D10648" s="465">
        <v>625</v>
      </c>
      <c r="E10648" s="1156"/>
      <c r="F10648" s="1157"/>
      <c r="G10648" s="1158"/>
      <c r="H10648" s="468">
        <v>0.01</v>
      </c>
      <c r="I10648" s="564"/>
      <c r="J10648" s="377">
        <f t="shared" si="348"/>
        <v>0</v>
      </c>
      <c r="K10648" s="467">
        <f t="shared" si="347"/>
        <v>0</v>
      </c>
      <c r="L10648" s="113"/>
      <c r="M10648" s="113"/>
    </row>
    <row r="10649" spans="2:13" s="181" customFormat="1" ht="12.75" hidden="1" customHeight="1">
      <c r="B10649" s="1186"/>
      <c r="C10649" s="1195"/>
      <c r="D10649" s="465">
        <v>626</v>
      </c>
      <c r="E10649" s="1156"/>
      <c r="F10649" s="1157"/>
      <c r="G10649" s="1158"/>
      <c r="H10649" s="468">
        <v>0.01</v>
      </c>
      <c r="I10649" s="564"/>
      <c r="J10649" s="377">
        <f t="shared" si="348"/>
        <v>0</v>
      </c>
      <c r="K10649" s="467">
        <f t="shared" si="347"/>
        <v>0</v>
      </c>
      <c r="L10649" s="113"/>
      <c r="M10649" s="113"/>
    </row>
    <row r="10650" spans="2:13" s="181" customFormat="1" ht="12.75" hidden="1" customHeight="1">
      <c r="B10650" s="1186"/>
      <c r="C10650" s="1195"/>
      <c r="D10650" s="465">
        <v>627</v>
      </c>
      <c r="E10650" s="1156"/>
      <c r="F10650" s="1157"/>
      <c r="G10650" s="1158"/>
      <c r="H10650" s="468">
        <v>0.01</v>
      </c>
      <c r="I10650" s="564"/>
      <c r="J10650" s="377">
        <f t="shared" si="348"/>
        <v>0</v>
      </c>
      <c r="K10650" s="467">
        <f t="shared" si="347"/>
        <v>0</v>
      </c>
      <c r="L10650" s="113"/>
      <c r="M10650" s="113"/>
    </row>
    <row r="10651" spans="2:13" s="181" customFormat="1" ht="12.75" hidden="1" customHeight="1">
      <c r="B10651" s="1186"/>
      <c r="C10651" s="1195"/>
      <c r="D10651" s="465">
        <v>628</v>
      </c>
      <c r="E10651" s="1156"/>
      <c r="F10651" s="1157"/>
      <c r="G10651" s="1158"/>
      <c r="H10651" s="468">
        <v>0.01</v>
      </c>
      <c r="I10651" s="564"/>
      <c r="J10651" s="377">
        <f t="shared" si="348"/>
        <v>0</v>
      </c>
      <c r="K10651" s="467">
        <f t="shared" si="347"/>
        <v>0</v>
      </c>
      <c r="L10651" s="113"/>
      <c r="M10651" s="113"/>
    </row>
    <row r="10652" spans="2:13" s="181" customFormat="1" ht="12.75" hidden="1" customHeight="1">
      <c r="B10652" s="1186"/>
      <c r="C10652" s="1195"/>
      <c r="D10652" s="465">
        <v>629</v>
      </c>
      <c r="E10652" s="1156"/>
      <c r="F10652" s="1157"/>
      <c r="G10652" s="1158"/>
      <c r="H10652" s="468">
        <v>0.01</v>
      </c>
      <c r="I10652" s="564"/>
      <c r="J10652" s="377">
        <f t="shared" si="348"/>
        <v>0</v>
      </c>
      <c r="K10652" s="467">
        <f t="shared" si="347"/>
        <v>0</v>
      </c>
      <c r="L10652" s="113"/>
      <c r="M10652" s="113"/>
    </row>
    <row r="10653" spans="2:13" s="181" customFormat="1" ht="12.75" hidden="1" customHeight="1">
      <c r="B10653" s="1186"/>
      <c r="C10653" s="1195"/>
      <c r="D10653" s="465">
        <v>630</v>
      </c>
      <c r="E10653" s="1156"/>
      <c r="F10653" s="1157"/>
      <c r="G10653" s="1158"/>
      <c r="H10653" s="468">
        <v>0.01</v>
      </c>
      <c r="I10653" s="564"/>
      <c r="J10653" s="377">
        <f t="shared" si="348"/>
        <v>0</v>
      </c>
      <c r="K10653" s="467">
        <f t="shared" si="347"/>
        <v>0</v>
      </c>
      <c r="L10653" s="113"/>
      <c r="M10653" s="113"/>
    </row>
    <row r="10654" spans="2:13" s="181" customFormat="1" ht="12.75" hidden="1" customHeight="1">
      <c r="B10654" s="1186"/>
      <c r="C10654" s="1195"/>
      <c r="D10654" s="465">
        <v>631</v>
      </c>
      <c r="E10654" s="1156"/>
      <c r="F10654" s="1157"/>
      <c r="G10654" s="1158"/>
      <c r="H10654" s="468">
        <v>0.01</v>
      </c>
      <c r="I10654" s="564"/>
      <c r="J10654" s="377">
        <f t="shared" si="348"/>
        <v>0</v>
      </c>
      <c r="K10654" s="467">
        <f t="shared" si="347"/>
        <v>0</v>
      </c>
      <c r="L10654" s="113"/>
      <c r="M10654" s="113"/>
    </row>
    <row r="10655" spans="2:13" s="181" customFormat="1" ht="12.75" hidden="1" customHeight="1">
      <c r="B10655" s="1186"/>
      <c r="C10655" s="1195"/>
      <c r="D10655" s="465">
        <v>632</v>
      </c>
      <c r="E10655" s="1156"/>
      <c r="F10655" s="1157"/>
      <c r="G10655" s="1158"/>
      <c r="H10655" s="468">
        <v>0.01</v>
      </c>
      <c r="I10655" s="564"/>
      <c r="J10655" s="377">
        <f t="shared" si="348"/>
        <v>0</v>
      </c>
      <c r="K10655" s="467">
        <f t="shared" si="347"/>
        <v>0</v>
      </c>
      <c r="L10655" s="113"/>
      <c r="M10655" s="113"/>
    </row>
    <row r="10656" spans="2:13" s="181" customFormat="1" ht="12.75" hidden="1" customHeight="1">
      <c r="B10656" s="1186"/>
      <c r="C10656" s="1195"/>
      <c r="D10656" s="465">
        <v>633</v>
      </c>
      <c r="E10656" s="1156"/>
      <c r="F10656" s="1157"/>
      <c r="G10656" s="1158"/>
      <c r="H10656" s="468">
        <v>0.01</v>
      </c>
      <c r="I10656" s="564"/>
      <c r="J10656" s="377">
        <f t="shared" si="348"/>
        <v>0</v>
      </c>
      <c r="K10656" s="467">
        <f t="shared" si="347"/>
        <v>0</v>
      </c>
      <c r="L10656" s="113"/>
      <c r="M10656" s="113"/>
    </row>
    <row r="10657" spans="2:13" s="181" customFormat="1" ht="12.75" hidden="1" customHeight="1">
      <c r="B10657" s="1186"/>
      <c r="C10657" s="1195"/>
      <c r="D10657" s="465">
        <v>634</v>
      </c>
      <c r="E10657" s="1156"/>
      <c r="F10657" s="1157"/>
      <c r="G10657" s="1158"/>
      <c r="H10657" s="468">
        <v>0.01</v>
      </c>
      <c r="I10657" s="564"/>
      <c r="J10657" s="377">
        <f t="shared" si="348"/>
        <v>0</v>
      </c>
      <c r="K10657" s="467">
        <f t="shared" si="347"/>
        <v>0</v>
      </c>
      <c r="L10657" s="113"/>
      <c r="M10657" s="113"/>
    </row>
    <row r="10658" spans="2:13" s="181" customFormat="1" ht="12.75" hidden="1" customHeight="1">
      <c r="B10658" s="1186"/>
      <c r="C10658" s="1195"/>
      <c r="D10658" s="465">
        <v>635</v>
      </c>
      <c r="E10658" s="1156"/>
      <c r="F10658" s="1157"/>
      <c r="G10658" s="1158"/>
      <c r="H10658" s="468">
        <v>0.01</v>
      </c>
      <c r="I10658" s="564"/>
      <c r="J10658" s="377">
        <f t="shared" si="348"/>
        <v>0</v>
      </c>
      <c r="K10658" s="467">
        <f t="shared" si="347"/>
        <v>0</v>
      </c>
      <c r="L10658" s="113"/>
      <c r="M10658" s="113"/>
    </row>
    <row r="10659" spans="2:13" s="181" customFormat="1" ht="12.75" hidden="1" customHeight="1">
      <c r="B10659" s="1186"/>
      <c r="C10659" s="1195"/>
      <c r="D10659" s="465">
        <v>636</v>
      </c>
      <c r="E10659" s="1156"/>
      <c r="F10659" s="1157"/>
      <c r="G10659" s="1158"/>
      <c r="H10659" s="468">
        <v>0.01</v>
      </c>
      <c r="I10659" s="564"/>
      <c r="J10659" s="377">
        <f t="shared" si="348"/>
        <v>0</v>
      </c>
      <c r="K10659" s="467">
        <f t="shared" si="347"/>
        <v>0</v>
      </c>
      <c r="L10659" s="113"/>
      <c r="M10659" s="113"/>
    </row>
    <row r="10660" spans="2:13" s="181" customFormat="1" ht="12.75" hidden="1" customHeight="1">
      <c r="B10660" s="1186"/>
      <c r="C10660" s="1195"/>
      <c r="D10660" s="465">
        <v>637</v>
      </c>
      <c r="E10660" s="1156"/>
      <c r="F10660" s="1157"/>
      <c r="G10660" s="1158"/>
      <c r="H10660" s="468">
        <v>0.01</v>
      </c>
      <c r="I10660" s="564"/>
      <c r="J10660" s="377">
        <f t="shared" si="348"/>
        <v>0</v>
      </c>
      <c r="K10660" s="467">
        <f t="shared" si="347"/>
        <v>0</v>
      </c>
      <c r="L10660" s="113"/>
      <c r="M10660" s="113"/>
    </row>
    <row r="10661" spans="2:13" s="181" customFormat="1" ht="12.75" hidden="1" customHeight="1">
      <c r="B10661" s="1186"/>
      <c r="C10661" s="1195"/>
      <c r="D10661" s="465">
        <v>638</v>
      </c>
      <c r="E10661" s="1156"/>
      <c r="F10661" s="1157"/>
      <c r="G10661" s="1158"/>
      <c r="H10661" s="468">
        <v>0.01</v>
      </c>
      <c r="I10661" s="564"/>
      <c r="J10661" s="377">
        <f t="shared" si="348"/>
        <v>0</v>
      </c>
      <c r="K10661" s="467">
        <f t="shared" si="347"/>
        <v>0</v>
      </c>
      <c r="L10661" s="113"/>
      <c r="M10661" s="113"/>
    </row>
    <row r="10662" spans="2:13" s="181" customFormat="1" ht="12.75" hidden="1" customHeight="1">
      <c r="B10662" s="1186"/>
      <c r="C10662" s="1195"/>
      <c r="D10662" s="465">
        <v>639</v>
      </c>
      <c r="E10662" s="1156"/>
      <c r="F10662" s="1157"/>
      <c r="G10662" s="1158"/>
      <c r="H10662" s="468">
        <v>0.01</v>
      </c>
      <c r="I10662" s="564"/>
      <c r="J10662" s="377">
        <f t="shared" si="348"/>
        <v>0</v>
      </c>
      <c r="K10662" s="467">
        <f t="shared" si="347"/>
        <v>0</v>
      </c>
      <c r="L10662" s="113"/>
      <c r="M10662" s="113"/>
    </row>
    <row r="10663" spans="2:13" s="181" customFormat="1" ht="12.75" hidden="1" customHeight="1">
      <c r="B10663" s="1186"/>
      <c r="C10663" s="1195"/>
      <c r="D10663" s="465">
        <v>640</v>
      </c>
      <c r="E10663" s="1156"/>
      <c r="F10663" s="1157"/>
      <c r="G10663" s="1158"/>
      <c r="H10663" s="468">
        <v>0.01</v>
      </c>
      <c r="I10663" s="564"/>
      <c r="J10663" s="377">
        <f t="shared" si="348"/>
        <v>0</v>
      </c>
      <c r="K10663" s="467">
        <f t="shared" si="347"/>
        <v>0</v>
      </c>
      <c r="L10663" s="113"/>
      <c r="M10663" s="113"/>
    </row>
    <row r="10664" spans="2:13" s="181" customFormat="1" ht="12.75" hidden="1" customHeight="1">
      <c r="B10664" s="1186"/>
      <c r="C10664" s="1195"/>
      <c r="D10664" s="465">
        <v>641</v>
      </c>
      <c r="E10664" s="1156"/>
      <c r="F10664" s="1157"/>
      <c r="G10664" s="1158"/>
      <c r="H10664" s="468">
        <v>0.01</v>
      </c>
      <c r="I10664" s="564"/>
      <c r="J10664" s="377">
        <f t="shared" si="348"/>
        <v>0</v>
      </c>
      <c r="K10664" s="467">
        <f t="shared" ref="K10664:K10727" si="349">IF(I10664-J10664&lt;0,0,I10664-J10664)</f>
        <v>0</v>
      </c>
      <c r="L10664" s="113"/>
      <c r="M10664" s="113"/>
    </row>
    <row r="10665" spans="2:13" s="181" customFormat="1" ht="12.75" hidden="1" customHeight="1">
      <c r="B10665" s="1186"/>
      <c r="C10665" s="1195"/>
      <c r="D10665" s="465">
        <v>642</v>
      </c>
      <c r="E10665" s="1156"/>
      <c r="F10665" s="1157"/>
      <c r="G10665" s="1158"/>
      <c r="H10665" s="468">
        <v>0.01</v>
      </c>
      <c r="I10665" s="564"/>
      <c r="J10665" s="377">
        <f t="shared" si="348"/>
        <v>0</v>
      </c>
      <c r="K10665" s="467">
        <f t="shared" si="349"/>
        <v>0</v>
      </c>
      <c r="L10665" s="113"/>
      <c r="M10665" s="113"/>
    </row>
    <row r="10666" spans="2:13" s="181" customFormat="1" ht="12.75" hidden="1" customHeight="1">
      <c r="B10666" s="1186"/>
      <c r="C10666" s="1195"/>
      <c r="D10666" s="465">
        <v>643</v>
      </c>
      <c r="E10666" s="1156"/>
      <c r="F10666" s="1157"/>
      <c r="G10666" s="1158"/>
      <c r="H10666" s="468">
        <v>0.01</v>
      </c>
      <c r="I10666" s="564"/>
      <c r="J10666" s="377">
        <f t="shared" si="348"/>
        <v>0</v>
      </c>
      <c r="K10666" s="467">
        <f t="shared" si="349"/>
        <v>0</v>
      </c>
      <c r="L10666" s="113"/>
      <c r="M10666" s="113"/>
    </row>
    <row r="10667" spans="2:13" s="181" customFormat="1" ht="12.75" hidden="1" customHeight="1">
      <c r="B10667" s="1186"/>
      <c r="C10667" s="1195"/>
      <c r="D10667" s="465">
        <v>644</v>
      </c>
      <c r="E10667" s="1156"/>
      <c r="F10667" s="1157"/>
      <c r="G10667" s="1158"/>
      <c r="H10667" s="468">
        <v>0.01</v>
      </c>
      <c r="I10667" s="564"/>
      <c r="J10667" s="377">
        <f t="shared" si="348"/>
        <v>0</v>
      </c>
      <c r="K10667" s="467">
        <f t="shared" si="349"/>
        <v>0</v>
      </c>
      <c r="L10667" s="113"/>
      <c r="M10667" s="113"/>
    </row>
    <row r="10668" spans="2:13" s="181" customFormat="1" ht="12.75" hidden="1" customHeight="1">
      <c r="B10668" s="1186"/>
      <c r="C10668" s="1195"/>
      <c r="D10668" s="465">
        <v>645</v>
      </c>
      <c r="E10668" s="1156"/>
      <c r="F10668" s="1157"/>
      <c r="G10668" s="1158"/>
      <c r="H10668" s="468">
        <v>0.01</v>
      </c>
      <c r="I10668" s="564"/>
      <c r="J10668" s="377">
        <f t="shared" si="348"/>
        <v>0</v>
      </c>
      <c r="K10668" s="467">
        <f t="shared" si="349"/>
        <v>0</v>
      </c>
      <c r="L10668" s="113"/>
      <c r="M10668" s="113"/>
    </row>
    <row r="10669" spans="2:13" s="181" customFormat="1" ht="12.75" hidden="1" customHeight="1">
      <c r="B10669" s="1186"/>
      <c r="C10669" s="1195"/>
      <c r="D10669" s="465">
        <v>646</v>
      </c>
      <c r="E10669" s="1156"/>
      <c r="F10669" s="1157"/>
      <c r="G10669" s="1158"/>
      <c r="H10669" s="468">
        <v>0.01</v>
      </c>
      <c r="I10669" s="564"/>
      <c r="J10669" s="377">
        <f t="shared" ref="J10669:J10732" si="350">$I$11027*H10669</f>
        <v>0</v>
      </c>
      <c r="K10669" s="467">
        <f t="shared" si="349"/>
        <v>0</v>
      </c>
      <c r="L10669" s="113"/>
      <c r="M10669" s="113"/>
    </row>
    <row r="10670" spans="2:13" s="181" customFormat="1" ht="12.75" hidden="1" customHeight="1">
      <c r="B10670" s="1186"/>
      <c r="C10670" s="1195"/>
      <c r="D10670" s="465">
        <v>647</v>
      </c>
      <c r="E10670" s="1156"/>
      <c r="F10670" s="1157"/>
      <c r="G10670" s="1158"/>
      <c r="H10670" s="468">
        <v>0.01</v>
      </c>
      <c r="I10670" s="564"/>
      <c r="J10670" s="377">
        <f t="shared" si="350"/>
        <v>0</v>
      </c>
      <c r="K10670" s="467">
        <f t="shared" si="349"/>
        <v>0</v>
      </c>
      <c r="L10670" s="113"/>
      <c r="M10670" s="113"/>
    </row>
    <row r="10671" spans="2:13" s="181" customFormat="1" ht="12.75" hidden="1" customHeight="1">
      <c r="B10671" s="1186"/>
      <c r="C10671" s="1195"/>
      <c r="D10671" s="465">
        <v>648</v>
      </c>
      <c r="E10671" s="1156"/>
      <c r="F10671" s="1157"/>
      <c r="G10671" s="1158"/>
      <c r="H10671" s="468">
        <v>0.01</v>
      </c>
      <c r="I10671" s="564"/>
      <c r="J10671" s="377">
        <f t="shared" si="350"/>
        <v>0</v>
      </c>
      <c r="K10671" s="467">
        <f t="shared" si="349"/>
        <v>0</v>
      </c>
      <c r="L10671" s="113"/>
      <c r="M10671" s="113"/>
    </row>
    <row r="10672" spans="2:13" s="181" customFormat="1" ht="12.75" hidden="1" customHeight="1">
      <c r="B10672" s="1186"/>
      <c r="C10672" s="1195"/>
      <c r="D10672" s="465">
        <v>649</v>
      </c>
      <c r="E10672" s="1156"/>
      <c r="F10672" s="1157"/>
      <c r="G10672" s="1158"/>
      <c r="H10672" s="468">
        <v>0.01</v>
      </c>
      <c r="I10672" s="564"/>
      <c r="J10672" s="377">
        <f t="shared" si="350"/>
        <v>0</v>
      </c>
      <c r="K10672" s="467">
        <f t="shared" si="349"/>
        <v>0</v>
      </c>
      <c r="L10672" s="113"/>
      <c r="M10672" s="113"/>
    </row>
    <row r="10673" spans="2:13" s="181" customFormat="1" ht="12.75" hidden="1" customHeight="1">
      <c r="B10673" s="1186"/>
      <c r="C10673" s="1195"/>
      <c r="D10673" s="465">
        <v>650</v>
      </c>
      <c r="E10673" s="1156"/>
      <c r="F10673" s="1157"/>
      <c r="G10673" s="1158"/>
      <c r="H10673" s="468">
        <v>0.01</v>
      </c>
      <c r="I10673" s="564"/>
      <c r="J10673" s="377">
        <f t="shared" si="350"/>
        <v>0</v>
      </c>
      <c r="K10673" s="467">
        <f t="shared" si="349"/>
        <v>0</v>
      </c>
      <c r="L10673" s="113"/>
      <c r="M10673" s="113"/>
    </row>
    <row r="10674" spans="2:13" s="181" customFormat="1" ht="12.75" hidden="1" customHeight="1">
      <c r="B10674" s="1186"/>
      <c r="C10674" s="1195"/>
      <c r="D10674" s="465">
        <v>651</v>
      </c>
      <c r="E10674" s="1156"/>
      <c r="F10674" s="1157"/>
      <c r="G10674" s="1158"/>
      <c r="H10674" s="468">
        <v>0.01</v>
      </c>
      <c r="I10674" s="564"/>
      <c r="J10674" s="377">
        <f t="shared" si="350"/>
        <v>0</v>
      </c>
      <c r="K10674" s="467">
        <f t="shared" si="349"/>
        <v>0</v>
      </c>
      <c r="L10674" s="113"/>
      <c r="M10674" s="113"/>
    </row>
    <row r="10675" spans="2:13" s="181" customFormat="1" ht="12.75" hidden="1" customHeight="1">
      <c r="B10675" s="1186"/>
      <c r="C10675" s="1195"/>
      <c r="D10675" s="465">
        <v>652</v>
      </c>
      <c r="E10675" s="1156"/>
      <c r="F10675" s="1157"/>
      <c r="G10675" s="1158"/>
      <c r="H10675" s="468">
        <v>0.01</v>
      </c>
      <c r="I10675" s="564"/>
      <c r="J10675" s="377">
        <f t="shared" si="350"/>
        <v>0</v>
      </c>
      <c r="K10675" s="467">
        <f t="shared" si="349"/>
        <v>0</v>
      </c>
      <c r="L10675" s="113"/>
      <c r="M10675" s="113"/>
    </row>
    <row r="10676" spans="2:13" s="181" customFormat="1" ht="12.75" hidden="1" customHeight="1">
      <c r="B10676" s="1186"/>
      <c r="C10676" s="1195"/>
      <c r="D10676" s="465">
        <v>653</v>
      </c>
      <c r="E10676" s="1156"/>
      <c r="F10676" s="1157"/>
      <c r="G10676" s="1158"/>
      <c r="H10676" s="468">
        <v>0.01</v>
      </c>
      <c r="I10676" s="564"/>
      <c r="J10676" s="377">
        <f t="shared" si="350"/>
        <v>0</v>
      </c>
      <c r="K10676" s="467">
        <f t="shared" si="349"/>
        <v>0</v>
      </c>
      <c r="L10676" s="113"/>
      <c r="M10676" s="113"/>
    </row>
    <row r="10677" spans="2:13" s="181" customFormat="1" ht="12.75" hidden="1" customHeight="1">
      <c r="B10677" s="1186"/>
      <c r="C10677" s="1195"/>
      <c r="D10677" s="465">
        <v>654</v>
      </c>
      <c r="E10677" s="1156"/>
      <c r="F10677" s="1157"/>
      <c r="G10677" s="1158"/>
      <c r="H10677" s="468">
        <v>0.01</v>
      </c>
      <c r="I10677" s="564"/>
      <c r="J10677" s="377">
        <f t="shared" si="350"/>
        <v>0</v>
      </c>
      <c r="K10677" s="467">
        <f t="shared" si="349"/>
        <v>0</v>
      </c>
      <c r="L10677" s="113"/>
      <c r="M10677" s="113"/>
    </row>
    <row r="10678" spans="2:13" s="181" customFormat="1" ht="12.75" hidden="1" customHeight="1">
      <c r="B10678" s="1186"/>
      <c r="C10678" s="1195"/>
      <c r="D10678" s="465">
        <v>655</v>
      </c>
      <c r="E10678" s="1156"/>
      <c r="F10678" s="1157"/>
      <c r="G10678" s="1158"/>
      <c r="H10678" s="468">
        <v>0.01</v>
      </c>
      <c r="I10678" s="564"/>
      <c r="J10678" s="377">
        <f t="shared" si="350"/>
        <v>0</v>
      </c>
      <c r="K10678" s="467">
        <f t="shared" si="349"/>
        <v>0</v>
      </c>
      <c r="L10678" s="113"/>
      <c r="M10678" s="113"/>
    </row>
    <row r="10679" spans="2:13" s="181" customFormat="1" ht="12.75" hidden="1" customHeight="1">
      <c r="B10679" s="1186"/>
      <c r="C10679" s="1195"/>
      <c r="D10679" s="465">
        <v>656</v>
      </c>
      <c r="E10679" s="1156"/>
      <c r="F10679" s="1157"/>
      <c r="G10679" s="1158"/>
      <c r="H10679" s="468">
        <v>0.01</v>
      </c>
      <c r="I10679" s="564"/>
      <c r="J10679" s="377">
        <f t="shared" si="350"/>
        <v>0</v>
      </c>
      <c r="K10679" s="467">
        <f t="shared" si="349"/>
        <v>0</v>
      </c>
      <c r="L10679" s="113"/>
      <c r="M10679" s="113"/>
    </row>
    <row r="10680" spans="2:13" s="181" customFormat="1" ht="12.75" hidden="1" customHeight="1">
      <c r="B10680" s="1186"/>
      <c r="C10680" s="1195"/>
      <c r="D10680" s="465">
        <v>657</v>
      </c>
      <c r="E10680" s="1156"/>
      <c r="F10680" s="1157"/>
      <c r="G10680" s="1158"/>
      <c r="H10680" s="468">
        <v>0.01</v>
      </c>
      <c r="I10680" s="564"/>
      <c r="J10680" s="377">
        <f t="shared" si="350"/>
        <v>0</v>
      </c>
      <c r="K10680" s="467">
        <f t="shared" si="349"/>
        <v>0</v>
      </c>
      <c r="L10680" s="113"/>
      <c r="M10680" s="113"/>
    </row>
    <row r="10681" spans="2:13" s="181" customFormat="1" ht="12.75" hidden="1" customHeight="1">
      <c r="B10681" s="1186"/>
      <c r="C10681" s="1195"/>
      <c r="D10681" s="465">
        <v>658</v>
      </c>
      <c r="E10681" s="1156"/>
      <c r="F10681" s="1157"/>
      <c r="G10681" s="1158"/>
      <c r="H10681" s="468">
        <v>0.01</v>
      </c>
      <c r="I10681" s="564"/>
      <c r="J10681" s="377">
        <f t="shared" si="350"/>
        <v>0</v>
      </c>
      <c r="K10681" s="467">
        <f t="shared" si="349"/>
        <v>0</v>
      </c>
      <c r="L10681" s="113"/>
      <c r="M10681" s="113"/>
    </row>
    <row r="10682" spans="2:13" s="181" customFormat="1" ht="12.75" hidden="1" customHeight="1">
      <c r="B10682" s="1186"/>
      <c r="C10682" s="1195"/>
      <c r="D10682" s="465">
        <v>659</v>
      </c>
      <c r="E10682" s="1156"/>
      <c r="F10682" s="1157"/>
      <c r="G10682" s="1158"/>
      <c r="H10682" s="468">
        <v>0.01</v>
      </c>
      <c r="I10682" s="564"/>
      <c r="J10682" s="377">
        <f t="shared" si="350"/>
        <v>0</v>
      </c>
      <c r="K10682" s="467">
        <f t="shared" si="349"/>
        <v>0</v>
      </c>
      <c r="L10682" s="113"/>
      <c r="M10682" s="113"/>
    </row>
    <row r="10683" spans="2:13" s="181" customFormat="1" ht="12.75" hidden="1" customHeight="1">
      <c r="B10683" s="1186"/>
      <c r="C10683" s="1195"/>
      <c r="D10683" s="465">
        <v>660</v>
      </c>
      <c r="E10683" s="1156"/>
      <c r="F10683" s="1157"/>
      <c r="G10683" s="1158"/>
      <c r="H10683" s="468">
        <v>0.01</v>
      </c>
      <c r="I10683" s="564"/>
      <c r="J10683" s="377">
        <f t="shared" si="350"/>
        <v>0</v>
      </c>
      <c r="K10683" s="467">
        <f t="shared" si="349"/>
        <v>0</v>
      </c>
      <c r="L10683" s="113"/>
      <c r="M10683" s="113"/>
    </row>
    <row r="10684" spans="2:13" s="181" customFormat="1" ht="12.75" hidden="1" customHeight="1">
      <c r="B10684" s="1186"/>
      <c r="C10684" s="1195"/>
      <c r="D10684" s="465">
        <v>661</v>
      </c>
      <c r="E10684" s="1156"/>
      <c r="F10684" s="1157"/>
      <c r="G10684" s="1158"/>
      <c r="H10684" s="468">
        <v>0.01</v>
      </c>
      <c r="I10684" s="564"/>
      <c r="J10684" s="377">
        <f t="shared" si="350"/>
        <v>0</v>
      </c>
      <c r="K10684" s="467">
        <f t="shared" si="349"/>
        <v>0</v>
      </c>
      <c r="L10684" s="113"/>
      <c r="M10684" s="113"/>
    </row>
    <row r="10685" spans="2:13" s="181" customFormat="1" ht="12.75" hidden="1" customHeight="1">
      <c r="B10685" s="1186"/>
      <c r="C10685" s="1195"/>
      <c r="D10685" s="465">
        <v>662</v>
      </c>
      <c r="E10685" s="1156"/>
      <c r="F10685" s="1157"/>
      <c r="G10685" s="1158"/>
      <c r="H10685" s="468">
        <v>0.01</v>
      </c>
      <c r="I10685" s="564"/>
      <c r="J10685" s="377">
        <f t="shared" si="350"/>
        <v>0</v>
      </c>
      <c r="K10685" s="467">
        <f t="shared" si="349"/>
        <v>0</v>
      </c>
      <c r="L10685" s="113"/>
      <c r="M10685" s="113"/>
    </row>
    <row r="10686" spans="2:13" s="181" customFormat="1" ht="12.75" hidden="1" customHeight="1">
      <c r="B10686" s="1186"/>
      <c r="C10686" s="1195"/>
      <c r="D10686" s="465">
        <v>663</v>
      </c>
      <c r="E10686" s="1156"/>
      <c r="F10686" s="1157"/>
      <c r="G10686" s="1158"/>
      <c r="H10686" s="468">
        <v>0.01</v>
      </c>
      <c r="I10686" s="564"/>
      <c r="J10686" s="377">
        <f t="shared" si="350"/>
        <v>0</v>
      </c>
      <c r="K10686" s="467">
        <f t="shared" si="349"/>
        <v>0</v>
      </c>
      <c r="L10686" s="113"/>
      <c r="M10686" s="113"/>
    </row>
    <row r="10687" spans="2:13" s="181" customFormat="1" ht="12.75" hidden="1" customHeight="1">
      <c r="B10687" s="1186"/>
      <c r="C10687" s="1195"/>
      <c r="D10687" s="465">
        <v>664</v>
      </c>
      <c r="E10687" s="1156"/>
      <c r="F10687" s="1157"/>
      <c r="G10687" s="1158"/>
      <c r="H10687" s="468">
        <v>0.01</v>
      </c>
      <c r="I10687" s="564"/>
      <c r="J10687" s="377">
        <f t="shared" si="350"/>
        <v>0</v>
      </c>
      <c r="K10687" s="467">
        <f t="shared" si="349"/>
        <v>0</v>
      </c>
      <c r="L10687" s="113"/>
      <c r="M10687" s="113"/>
    </row>
    <row r="10688" spans="2:13" s="181" customFormat="1" ht="12.75" hidden="1" customHeight="1">
      <c r="B10688" s="1186"/>
      <c r="C10688" s="1195"/>
      <c r="D10688" s="465">
        <v>665</v>
      </c>
      <c r="E10688" s="1156"/>
      <c r="F10688" s="1157"/>
      <c r="G10688" s="1158"/>
      <c r="H10688" s="468">
        <v>0.01</v>
      </c>
      <c r="I10688" s="564"/>
      <c r="J10688" s="377">
        <f t="shared" si="350"/>
        <v>0</v>
      </c>
      <c r="K10688" s="467">
        <f t="shared" si="349"/>
        <v>0</v>
      </c>
      <c r="L10688" s="113"/>
      <c r="M10688" s="113"/>
    </row>
    <row r="10689" spans="2:13" s="181" customFormat="1" ht="12.75" hidden="1" customHeight="1">
      <c r="B10689" s="1186"/>
      <c r="C10689" s="1195"/>
      <c r="D10689" s="465">
        <v>666</v>
      </c>
      <c r="E10689" s="1156"/>
      <c r="F10689" s="1157"/>
      <c r="G10689" s="1158"/>
      <c r="H10689" s="468">
        <v>0.01</v>
      </c>
      <c r="I10689" s="564"/>
      <c r="J10689" s="377">
        <f t="shared" si="350"/>
        <v>0</v>
      </c>
      <c r="K10689" s="467">
        <f t="shared" si="349"/>
        <v>0</v>
      </c>
      <c r="L10689" s="113"/>
      <c r="M10689" s="113"/>
    </row>
    <row r="10690" spans="2:13" s="181" customFormat="1" ht="12.75" hidden="1" customHeight="1">
      <c r="B10690" s="1186"/>
      <c r="C10690" s="1195"/>
      <c r="D10690" s="465">
        <v>667</v>
      </c>
      <c r="E10690" s="1156"/>
      <c r="F10690" s="1157"/>
      <c r="G10690" s="1158"/>
      <c r="H10690" s="468">
        <v>0.01</v>
      </c>
      <c r="I10690" s="564"/>
      <c r="J10690" s="377">
        <f t="shared" si="350"/>
        <v>0</v>
      </c>
      <c r="K10690" s="467">
        <f t="shared" si="349"/>
        <v>0</v>
      </c>
      <c r="L10690" s="113"/>
      <c r="M10690" s="113"/>
    </row>
    <row r="10691" spans="2:13" s="181" customFormat="1" ht="12.75" hidden="1" customHeight="1">
      <c r="B10691" s="1186"/>
      <c r="C10691" s="1195"/>
      <c r="D10691" s="465">
        <v>668</v>
      </c>
      <c r="E10691" s="1156"/>
      <c r="F10691" s="1157"/>
      <c r="G10691" s="1158"/>
      <c r="H10691" s="468">
        <v>0.01</v>
      </c>
      <c r="I10691" s="564"/>
      <c r="J10691" s="377">
        <f t="shared" si="350"/>
        <v>0</v>
      </c>
      <c r="K10691" s="467">
        <f t="shared" si="349"/>
        <v>0</v>
      </c>
      <c r="L10691" s="113"/>
      <c r="M10691" s="113"/>
    </row>
    <row r="10692" spans="2:13" s="181" customFormat="1" ht="12.75" hidden="1" customHeight="1">
      <c r="B10692" s="1186"/>
      <c r="C10692" s="1195"/>
      <c r="D10692" s="465">
        <v>669</v>
      </c>
      <c r="E10692" s="1156"/>
      <c r="F10692" s="1157"/>
      <c r="G10692" s="1158"/>
      <c r="H10692" s="468">
        <v>0.01</v>
      </c>
      <c r="I10692" s="564"/>
      <c r="J10692" s="377">
        <f t="shared" si="350"/>
        <v>0</v>
      </c>
      <c r="K10692" s="467">
        <f t="shared" si="349"/>
        <v>0</v>
      </c>
      <c r="L10692" s="113"/>
      <c r="M10692" s="113"/>
    </row>
    <row r="10693" spans="2:13" s="181" customFormat="1" ht="12.75" hidden="1" customHeight="1">
      <c r="B10693" s="1186"/>
      <c r="C10693" s="1195"/>
      <c r="D10693" s="465">
        <v>670</v>
      </c>
      <c r="E10693" s="1156"/>
      <c r="F10693" s="1157"/>
      <c r="G10693" s="1158"/>
      <c r="H10693" s="468">
        <v>0.01</v>
      </c>
      <c r="I10693" s="564"/>
      <c r="J10693" s="377">
        <f t="shared" si="350"/>
        <v>0</v>
      </c>
      <c r="K10693" s="467">
        <f t="shared" si="349"/>
        <v>0</v>
      </c>
      <c r="L10693" s="113"/>
      <c r="M10693" s="113"/>
    </row>
    <row r="10694" spans="2:13" s="181" customFormat="1" ht="12.75" hidden="1" customHeight="1">
      <c r="B10694" s="1186"/>
      <c r="C10694" s="1195"/>
      <c r="D10694" s="465">
        <v>671</v>
      </c>
      <c r="E10694" s="1156"/>
      <c r="F10694" s="1157"/>
      <c r="G10694" s="1158"/>
      <c r="H10694" s="468">
        <v>0.01</v>
      </c>
      <c r="I10694" s="564"/>
      <c r="J10694" s="377">
        <f t="shared" si="350"/>
        <v>0</v>
      </c>
      <c r="K10694" s="467">
        <f t="shared" si="349"/>
        <v>0</v>
      </c>
      <c r="L10694" s="113"/>
      <c r="M10694" s="113"/>
    </row>
    <row r="10695" spans="2:13" s="181" customFormat="1" ht="12.75" hidden="1" customHeight="1">
      <c r="B10695" s="1186"/>
      <c r="C10695" s="1195"/>
      <c r="D10695" s="465">
        <v>672</v>
      </c>
      <c r="E10695" s="1156"/>
      <c r="F10695" s="1157"/>
      <c r="G10695" s="1158"/>
      <c r="H10695" s="468">
        <v>0.01</v>
      </c>
      <c r="I10695" s="564"/>
      <c r="J10695" s="377">
        <f t="shared" si="350"/>
        <v>0</v>
      </c>
      <c r="K10695" s="467">
        <f t="shared" si="349"/>
        <v>0</v>
      </c>
      <c r="L10695" s="113"/>
      <c r="M10695" s="113"/>
    </row>
    <row r="10696" spans="2:13" s="181" customFormat="1" ht="12.75" hidden="1" customHeight="1">
      <c r="B10696" s="1186"/>
      <c r="C10696" s="1195"/>
      <c r="D10696" s="465">
        <v>673</v>
      </c>
      <c r="E10696" s="1156"/>
      <c r="F10696" s="1157"/>
      <c r="G10696" s="1158"/>
      <c r="H10696" s="468">
        <v>0.01</v>
      </c>
      <c r="I10696" s="564"/>
      <c r="J10696" s="377">
        <f t="shared" si="350"/>
        <v>0</v>
      </c>
      <c r="K10696" s="467">
        <f t="shared" si="349"/>
        <v>0</v>
      </c>
      <c r="L10696" s="113"/>
      <c r="M10696" s="113"/>
    </row>
    <row r="10697" spans="2:13" s="181" customFormat="1" ht="12.75" hidden="1" customHeight="1">
      <c r="B10697" s="1186"/>
      <c r="C10697" s="1195"/>
      <c r="D10697" s="465">
        <v>674</v>
      </c>
      <c r="E10697" s="1156"/>
      <c r="F10697" s="1157"/>
      <c r="G10697" s="1158"/>
      <c r="H10697" s="468">
        <v>0.01</v>
      </c>
      <c r="I10697" s="564"/>
      <c r="J10697" s="377">
        <f t="shared" si="350"/>
        <v>0</v>
      </c>
      <c r="K10697" s="467">
        <f t="shared" si="349"/>
        <v>0</v>
      </c>
      <c r="L10697" s="113"/>
      <c r="M10697" s="113"/>
    </row>
    <row r="10698" spans="2:13" s="181" customFormat="1" ht="12.75" hidden="1" customHeight="1">
      <c r="B10698" s="1186"/>
      <c r="C10698" s="1195"/>
      <c r="D10698" s="465">
        <v>675</v>
      </c>
      <c r="E10698" s="1156"/>
      <c r="F10698" s="1157"/>
      <c r="G10698" s="1158"/>
      <c r="H10698" s="468">
        <v>0.01</v>
      </c>
      <c r="I10698" s="564"/>
      <c r="J10698" s="377">
        <f t="shared" si="350"/>
        <v>0</v>
      </c>
      <c r="K10698" s="467">
        <f t="shared" si="349"/>
        <v>0</v>
      </c>
      <c r="L10698" s="113"/>
      <c r="M10698" s="113"/>
    </row>
    <row r="10699" spans="2:13" s="181" customFormat="1" ht="12.75" hidden="1" customHeight="1">
      <c r="B10699" s="1186"/>
      <c r="C10699" s="1195"/>
      <c r="D10699" s="465">
        <v>676</v>
      </c>
      <c r="E10699" s="1156"/>
      <c r="F10699" s="1157"/>
      <c r="G10699" s="1158"/>
      <c r="H10699" s="468">
        <v>0.01</v>
      </c>
      <c r="I10699" s="564"/>
      <c r="J10699" s="377">
        <f t="shared" si="350"/>
        <v>0</v>
      </c>
      <c r="K10699" s="467">
        <f t="shared" si="349"/>
        <v>0</v>
      </c>
      <c r="L10699" s="113"/>
      <c r="M10699" s="113"/>
    </row>
    <row r="10700" spans="2:13" s="181" customFormat="1" ht="12.75" hidden="1" customHeight="1">
      <c r="B10700" s="1186"/>
      <c r="C10700" s="1195"/>
      <c r="D10700" s="465">
        <v>677</v>
      </c>
      <c r="E10700" s="1156"/>
      <c r="F10700" s="1157"/>
      <c r="G10700" s="1158"/>
      <c r="H10700" s="468">
        <v>0.01</v>
      </c>
      <c r="I10700" s="564"/>
      <c r="J10700" s="377">
        <f t="shared" si="350"/>
        <v>0</v>
      </c>
      <c r="K10700" s="467">
        <f t="shared" si="349"/>
        <v>0</v>
      </c>
      <c r="L10700" s="113"/>
      <c r="M10700" s="113"/>
    </row>
    <row r="10701" spans="2:13" s="181" customFormat="1" ht="12.75" hidden="1" customHeight="1">
      <c r="B10701" s="1186"/>
      <c r="C10701" s="1195"/>
      <c r="D10701" s="465">
        <v>678</v>
      </c>
      <c r="E10701" s="1156"/>
      <c r="F10701" s="1157"/>
      <c r="G10701" s="1158"/>
      <c r="H10701" s="468">
        <v>0.01</v>
      </c>
      <c r="I10701" s="564"/>
      <c r="J10701" s="377">
        <f t="shared" si="350"/>
        <v>0</v>
      </c>
      <c r="K10701" s="467">
        <f t="shared" si="349"/>
        <v>0</v>
      </c>
      <c r="L10701" s="113"/>
      <c r="M10701" s="113"/>
    </row>
    <row r="10702" spans="2:13" s="181" customFormat="1" ht="12.75" hidden="1" customHeight="1">
      <c r="B10702" s="1186"/>
      <c r="C10702" s="1195"/>
      <c r="D10702" s="465">
        <v>679</v>
      </c>
      <c r="E10702" s="1156"/>
      <c r="F10702" s="1157"/>
      <c r="G10702" s="1158"/>
      <c r="H10702" s="468">
        <v>0.01</v>
      </c>
      <c r="I10702" s="564"/>
      <c r="J10702" s="377">
        <f t="shared" si="350"/>
        <v>0</v>
      </c>
      <c r="K10702" s="467">
        <f t="shared" si="349"/>
        <v>0</v>
      </c>
      <c r="L10702" s="113"/>
      <c r="M10702" s="113"/>
    </row>
    <row r="10703" spans="2:13" s="181" customFormat="1" ht="12.75" hidden="1" customHeight="1">
      <c r="B10703" s="1186"/>
      <c r="C10703" s="1195"/>
      <c r="D10703" s="465">
        <v>680</v>
      </c>
      <c r="E10703" s="1156"/>
      <c r="F10703" s="1157"/>
      <c r="G10703" s="1158"/>
      <c r="H10703" s="468">
        <v>0.01</v>
      </c>
      <c r="I10703" s="564"/>
      <c r="J10703" s="377">
        <f t="shared" si="350"/>
        <v>0</v>
      </c>
      <c r="K10703" s="467">
        <f t="shared" si="349"/>
        <v>0</v>
      </c>
      <c r="L10703" s="113"/>
      <c r="M10703" s="113"/>
    </row>
    <row r="10704" spans="2:13" s="181" customFormat="1" ht="12.75" hidden="1" customHeight="1">
      <c r="B10704" s="1186"/>
      <c r="C10704" s="1195"/>
      <c r="D10704" s="465">
        <v>681</v>
      </c>
      <c r="E10704" s="1156"/>
      <c r="F10704" s="1157"/>
      <c r="G10704" s="1158"/>
      <c r="H10704" s="468">
        <v>0.01</v>
      </c>
      <c r="I10704" s="564"/>
      <c r="J10704" s="377">
        <f t="shared" si="350"/>
        <v>0</v>
      </c>
      <c r="K10704" s="467">
        <f t="shared" si="349"/>
        <v>0</v>
      </c>
      <c r="L10704" s="113"/>
      <c r="M10704" s="113"/>
    </row>
    <row r="10705" spans="2:13" s="181" customFormat="1" ht="12.75" hidden="1" customHeight="1">
      <c r="B10705" s="1186"/>
      <c r="C10705" s="1195"/>
      <c r="D10705" s="465">
        <v>682</v>
      </c>
      <c r="E10705" s="1156"/>
      <c r="F10705" s="1157"/>
      <c r="G10705" s="1158"/>
      <c r="H10705" s="468">
        <v>0.01</v>
      </c>
      <c r="I10705" s="564"/>
      <c r="J10705" s="377">
        <f t="shared" si="350"/>
        <v>0</v>
      </c>
      <c r="K10705" s="467">
        <f t="shared" si="349"/>
        <v>0</v>
      </c>
      <c r="L10705" s="113"/>
      <c r="M10705" s="113"/>
    </row>
    <row r="10706" spans="2:13" s="181" customFormat="1" ht="12.75" hidden="1" customHeight="1">
      <c r="B10706" s="1186"/>
      <c r="C10706" s="1195"/>
      <c r="D10706" s="465">
        <v>683</v>
      </c>
      <c r="E10706" s="1156"/>
      <c r="F10706" s="1157"/>
      <c r="G10706" s="1158"/>
      <c r="H10706" s="468">
        <v>0.01</v>
      </c>
      <c r="I10706" s="564"/>
      <c r="J10706" s="377">
        <f t="shared" si="350"/>
        <v>0</v>
      </c>
      <c r="K10706" s="467">
        <f t="shared" si="349"/>
        <v>0</v>
      </c>
      <c r="L10706" s="113"/>
      <c r="M10706" s="113"/>
    </row>
    <row r="10707" spans="2:13" s="181" customFormat="1" ht="12.75" hidden="1" customHeight="1">
      <c r="B10707" s="1186"/>
      <c r="C10707" s="1195"/>
      <c r="D10707" s="465">
        <v>684</v>
      </c>
      <c r="E10707" s="1156"/>
      <c r="F10707" s="1157"/>
      <c r="G10707" s="1158"/>
      <c r="H10707" s="468">
        <v>0.01</v>
      </c>
      <c r="I10707" s="564"/>
      <c r="J10707" s="377">
        <f t="shared" si="350"/>
        <v>0</v>
      </c>
      <c r="K10707" s="467">
        <f t="shared" si="349"/>
        <v>0</v>
      </c>
      <c r="L10707" s="113"/>
      <c r="M10707" s="113"/>
    </row>
    <row r="10708" spans="2:13" s="181" customFormat="1" ht="12.75" hidden="1" customHeight="1">
      <c r="B10708" s="1186"/>
      <c r="C10708" s="1195"/>
      <c r="D10708" s="465">
        <v>685</v>
      </c>
      <c r="E10708" s="1156"/>
      <c r="F10708" s="1157"/>
      <c r="G10708" s="1158"/>
      <c r="H10708" s="468">
        <v>0.01</v>
      </c>
      <c r="I10708" s="564"/>
      <c r="J10708" s="377">
        <f t="shared" si="350"/>
        <v>0</v>
      </c>
      <c r="K10708" s="467">
        <f t="shared" si="349"/>
        <v>0</v>
      </c>
      <c r="L10708" s="113"/>
      <c r="M10708" s="113"/>
    </row>
    <row r="10709" spans="2:13" s="181" customFormat="1" ht="12.75" hidden="1" customHeight="1">
      <c r="B10709" s="1186"/>
      <c r="C10709" s="1195"/>
      <c r="D10709" s="465">
        <v>686</v>
      </c>
      <c r="E10709" s="1156"/>
      <c r="F10709" s="1157"/>
      <c r="G10709" s="1158"/>
      <c r="H10709" s="468">
        <v>0.01</v>
      </c>
      <c r="I10709" s="564"/>
      <c r="J10709" s="377">
        <f t="shared" si="350"/>
        <v>0</v>
      </c>
      <c r="K10709" s="467">
        <f t="shared" si="349"/>
        <v>0</v>
      </c>
      <c r="L10709" s="113"/>
      <c r="M10709" s="113"/>
    </row>
    <row r="10710" spans="2:13" s="181" customFormat="1" ht="12.75" hidden="1" customHeight="1">
      <c r="B10710" s="1186"/>
      <c r="C10710" s="1195"/>
      <c r="D10710" s="465">
        <v>687</v>
      </c>
      <c r="E10710" s="1156"/>
      <c r="F10710" s="1157"/>
      <c r="G10710" s="1158"/>
      <c r="H10710" s="468">
        <v>0.01</v>
      </c>
      <c r="I10710" s="564"/>
      <c r="J10710" s="377">
        <f t="shared" si="350"/>
        <v>0</v>
      </c>
      <c r="K10710" s="467">
        <f t="shared" si="349"/>
        <v>0</v>
      </c>
      <c r="L10710" s="113"/>
      <c r="M10710" s="113"/>
    </row>
    <row r="10711" spans="2:13" s="181" customFormat="1" ht="12.75" hidden="1" customHeight="1">
      <c r="B10711" s="1186"/>
      <c r="C10711" s="1195"/>
      <c r="D10711" s="465">
        <v>688</v>
      </c>
      <c r="E10711" s="1156"/>
      <c r="F10711" s="1157"/>
      <c r="G10711" s="1158"/>
      <c r="H10711" s="468">
        <v>0.01</v>
      </c>
      <c r="I10711" s="564"/>
      <c r="J10711" s="377">
        <f t="shared" si="350"/>
        <v>0</v>
      </c>
      <c r="K10711" s="467">
        <f t="shared" si="349"/>
        <v>0</v>
      </c>
      <c r="L10711" s="113"/>
      <c r="M10711" s="113"/>
    </row>
    <row r="10712" spans="2:13" s="181" customFormat="1" ht="12.75" hidden="1" customHeight="1">
      <c r="B10712" s="1186"/>
      <c r="C10712" s="1195"/>
      <c r="D10712" s="465">
        <v>689</v>
      </c>
      <c r="E10712" s="1156"/>
      <c r="F10712" s="1157"/>
      <c r="G10712" s="1158"/>
      <c r="H10712" s="468">
        <v>0.01</v>
      </c>
      <c r="I10712" s="564"/>
      <c r="J10712" s="377">
        <f t="shared" si="350"/>
        <v>0</v>
      </c>
      <c r="K10712" s="467">
        <f t="shared" si="349"/>
        <v>0</v>
      </c>
      <c r="L10712" s="113"/>
      <c r="M10712" s="113"/>
    </row>
    <row r="10713" spans="2:13" s="181" customFormat="1" ht="12.75" hidden="1" customHeight="1">
      <c r="B10713" s="1186"/>
      <c r="C10713" s="1195"/>
      <c r="D10713" s="465">
        <v>690</v>
      </c>
      <c r="E10713" s="1156"/>
      <c r="F10713" s="1157"/>
      <c r="G10713" s="1158"/>
      <c r="H10713" s="468">
        <v>0.01</v>
      </c>
      <c r="I10713" s="564"/>
      <c r="J10713" s="377">
        <f t="shared" si="350"/>
        <v>0</v>
      </c>
      <c r="K10713" s="467">
        <f t="shared" si="349"/>
        <v>0</v>
      </c>
      <c r="L10713" s="113"/>
      <c r="M10713" s="113"/>
    </row>
    <row r="10714" spans="2:13" s="181" customFormat="1" ht="12.75" hidden="1" customHeight="1">
      <c r="B10714" s="1186"/>
      <c r="C10714" s="1195"/>
      <c r="D10714" s="465">
        <v>691</v>
      </c>
      <c r="E10714" s="1156"/>
      <c r="F10714" s="1157"/>
      <c r="G10714" s="1158"/>
      <c r="H10714" s="468">
        <v>0.01</v>
      </c>
      <c r="I10714" s="564"/>
      <c r="J10714" s="377">
        <f t="shared" si="350"/>
        <v>0</v>
      </c>
      <c r="K10714" s="467">
        <f t="shared" si="349"/>
        <v>0</v>
      </c>
      <c r="L10714" s="113"/>
      <c r="M10714" s="113"/>
    </row>
    <row r="10715" spans="2:13" s="181" customFormat="1" ht="12.75" hidden="1" customHeight="1">
      <c r="B10715" s="1186"/>
      <c r="C10715" s="1195"/>
      <c r="D10715" s="465">
        <v>692</v>
      </c>
      <c r="E10715" s="1156"/>
      <c r="F10715" s="1157"/>
      <c r="G10715" s="1158"/>
      <c r="H10715" s="468">
        <v>0.01</v>
      </c>
      <c r="I10715" s="564"/>
      <c r="J10715" s="377">
        <f t="shared" si="350"/>
        <v>0</v>
      </c>
      <c r="K10715" s="467">
        <f t="shared" si="349"/>
        <v>0</v>
      </c>
      <c r="L10715" s="113"/>
      <c r="M10715" s="113"/>
    </row>
    <row r="10716" spans="2:13" s="181" customFormat="1" ht="12.75" hidden="1" customHeight="1">
      <c r="B10716" s="1186"/>
      <c r="C10716" s="1195"/>
      <c r="D10716" s="465">
        <v>693</v>
      </c>
      <c r="E10716" s="1156"/>
      <c r="F10716" s="1157"/>
      <c r="G10716" s="1158"/>
      <c r="H10716" s="468">
        <v>0.01</v>
      </c>
      <c r="I10716" s="564"/>
      <c r="J10716" s="377">
        <f t="shared" si="350"/>
        <v>0</v>
      </c>
      <c r="K10716" s="467">
        <f t="shared" si="349"/>
        <v>0</v>
      </c>
      <c r="L10716" s="113"/>
      <c r="M10716" s="113"/>
    </row>
    <row r="10717" spans="2:13" s="181" customFormat="1" ht="12.75" hidden="1" customHeight="1">
      <c r="B10717" s="1186"/>
      <c r="C10717" s="1195"/>
      <c r="D10717" s="465">
        <v>694</v>
      </c>
      <c r="E10717" s="1156"/>
      <c r="F10717" s="1157"/>
      <c r="G10717" s="1158"/>
      <c r="H10717" s="468">
        <v>0.01</v>
      </c>
      <c r="I10717" s="564"/>
      <c r="J10717" s="377">
        <f t="shared" si="350"/>
        <v>0</v>
      </c>
      <c r="K10717" s="467">
        <f t="shared" si="349"/>
        <v>0</v>
      </c>
      <c r="L10717" s="113"/>
      <c r="M10717" s="113"/>
    </row>
    <row r="10718" spans="2:13" s="181" customFormat="1" ht="12.75" hidden="1" customHeight="1">
      <c r="B10718" s="1186"/>
      <c r="C10718" s="1195"/>
      <c r="D10718" s="465">
        <v>695</v>
      </c>
      <c r="E10718" s="1156"/>
      <c r="F10718" s="1157"/>
      <c r="G10718" s="1158"/>
      <c r="H10718" s="468">
        <v>0.01</v>
      </c>
      <c r="I10718" s="564"/>
      <c r="J10718" s="377">
        <f t="shared" si="350"/>
        <v>0</v>
      </c>
      <c r="K10718" s="467">
        <f t="shared" si="349"/>
        <v>0</v>
      </c>
      <c r="L10718" s="113"/>
      <c r="M10718" s="113"/>
    </row>
    <row r="10719" spans="2:13" s="181" customFormat="1" ht="12.75" hidden="1" customHeight="1">
      <c r="B10719" s="1186"/>
      <c r="C10719" s="1195"/>
      <c r="D10719" s="465">
        <v>696</v>
      </c>
      <c r="E10719" s="1156"/>
      <c r="F10719" s="1157"/>
      <c r="G10719" s="1158"/>
      <c r="H10719" s="468">
        <v>0.01</v>
      </c>
      <c r="I10719" s="564"/>
      <c r="J10719" s="377">
        <f t="shared" si="350"/>
        <v>0</v>
      </c>
      <c r="K10719" s="467">
        <f t="shared" si="349"/>
        <v>0</v>
      </c>
      <c r="L10719" s="113"/>
      <c r="M10719" s="113"/>
    </row>
    <row r="10720" spans="2:13" s="181" customFormat="1" ht="12.75" hidden="1" customHeight="1">
      <c r="B10720" s="1186"/>
      <c r="C10720" s="1195"/>
      <c r="D10720" s="465">
        <v>697</v>
      </c>
      <c r="E10720" s="1156"/>
      <c r="F10720" s="1157"/>
      <c r="G10720" s="1158"/>
      <c r="H10720" s="468">
        <v>0.01</v>
      </c>
      <c r="I10720" s="564"/>
      <c r="J10720" s="377">
        <f t="shared" si="350"/>
        <v>0</v>
      </c>
      <c r="K10720" s="467">
        <f t="shared" si="349"/>
        <v>0</v>
      </c>
      <c r="L10720" s="113"/>
      <c r="M10720" s="113"/>
    </row>
    <row r="10721" spans="2:13" s="181" customFormat="1" ht="12.75" hidden="1" customHeight="1">
      <c r="B10721" s="1186"/>
      <c r="C10721" s="1195"/>
      <c r="D10721" s="465">
        <v>698</v>
      </c>
      <c r="E10721" s="1156"/>
      <c r="F10721" s="1157"/>
      <c r="G10721" s="1158"/>
      <c r="H10721" s="468">
        <v>0.01</v>
      </c>
      <c r="I10721" s="564"/>
      <c r="J10721" s="377">
        <f t="shared" si="350"/>
        <v>0</v>
      </c>
      <c r="K10721" s="467">
        <f t="shared" si="349"/>
        <v>0</v>
      </c>
      <c r="L10721" s="113"/>
      <c r="M10721" s="113"/>
    </row>
    <row r="10722" spans="2:13" s="181" customFormat="1" ht="12.75" hidden="1" customHeight="1">
      <c r="B10722" s="1186"/>
      <c r="C10722" s="1195"/>
      <c r="D10722" s="465">
        <v>699</v>
      </c>
      <c r="E10722" s="1156"/>
      <c r="F10722" s="1157"/>
      <c r="G10722" s="1158"/>
      <c r="H10722" s="468">
        <v>0.01</v>
      </c>
      <c r="I10722" s="564"/>
      <c r="J10722" s="377">
        <f t="shared" si="350"/>
        <v>0</v>
      </c>
      <c r="K10722" s="467">
        <f t="shared" si="349"/>
        <v>0</v>
      </c>
      <c r="L10722" s="113"/>
      <c r="M10722" s="113"/>
    </row>
    <row r="10723" spans="2:13" s="181" customFormat="1" ht="12.75" hidden="1" customHeight="1">
      <c r="B10723" s="1186"/>
      <c r="C10723" s="1195"/>
      <c r="D10723" s="465">
        <v>700</v>
      </c>
      <c r="E10723" s="1156"/>
      <c r="F10723" s="1157"/>
      <c r="G10723" s="1158"/>
      <c r="H10723" s="468">
        <v>0.01</v>
      </c>
      <c r="I10723" s="564"/>
      <c r="J10723" s="377">
        <f t="shared" si="350"/>
        <v>0</v>
      </c>
      <c r="K10723" s="467">
        <f t="shared" si="349"/>
        <v>0</v>
      </c>
      <c r="L10723" s="113"/>
      <c r="M10723" s="113"/>
    </row>
    <row r="10724" spans="2:13" s="181" customFormat="1" ht="12.75" hidden="1" customHeight="1">
      <c r="B10724" s="1186"/>
      <c r="C10724" s="1195"/>
      <c r="D10724" s="465">
        <v>701</v>
      </c>
      <c r="E10724" s="1156"/>
      <c r="F10724" s="1157"/>
      <c r="G10724" s="1158"/>
      <c r="H10724" s="468">
        <v>0.01</v>
      </c>
      <c r="I10724" s="564"/>
      <c r="J10724" s="377">
        <f t="shared" si="350"/>
        <v>0</v>
      </c>
      <c r="K10724" s="467">
        <f t="shared" si="349"/>
        <v>0</v>
      </c>
      <c r="L10724" s="113"/>
      <c r="M10724" s="113"/>
    </row>
    <row r="10725" spans="2:13" s="181" customFormat="1" ht="12.75" hidden="1" customHeight="1">
      <c r="B10725" s="1186"/>
      <c r="C10725" s="1195"/>
      <c r="D10725" s="465">
        <v>702</v>
      </c>
      <c r="E10725" s="1156"/>
      <c r="F10725" s="1157"/>
      <c r="G10725" s="1158"/>
      <c r="H10725" s="468">
        <v>0.01</v>
      </c>
      <c r="I10725" s="564"/>
      <c r="J10725" s="377">
        <f t="shared" si="350"/>
        <v>0</v>
      </c>
      <c r="K10725" s="467">
        <f t="shared" si="349"/>
        <v>0</v>
      </c>
      <c r="L10725" s="113"/>
      <c r="M10725" s="113"/>
    </row>
    <row r="10726" spans="2:13" s="181" customFormat="1" ht="12.75" hidden="1" customHeight="1">
      <c r="B10726" s="1186"/>
      <c r="C10726" s="1195"/>
      <c r="D10726" s="465">
        <v>703</v>
      </c>
      <c r="E10726" s="1156"/>
      <c r="F10726" s="1157"/>
      <c r="G10726" s="1158"/>
      <c r="H10726" s="468">
        <v>0.01</v>
      </c>
      <c r="I10726" s="564"/>
      <c r="J10726" s="377">
        <f t="shared" si="350"/>
        <v>0</v>
      </c>
      <c r="K10726" s="467">
        <f t="shared" si="349"/>
        <v>0</v>
      </c>
      <c r="L10726" s="113"/>
      <c r="M10726" s="113"/>
    </row>
    <row r="10727" spans="2:13" s="181" customFormat="1" ht="12.75" hidden="1" customHeight="1">
      <c r="B10727" s="1186"/>
      <c r="C10727" s="1195"/>
      <c r="D10727" s="465">
        <v>704</v>
      </c>
      <c r="E10727" s="1156"/>
      <c r="F10727" s="1157"/>
      <c r="G10727" s="1158"/>
      <c r="H10727" s="468">
        <v>0.01</v>
      </c>
      <c r="I10727" s="564"/>
      <c r="J10727" s="377">
        <f t="shared" si="350"/>
        <v>0</v>
      </c>
      <c r="K10727" s="467">
        <f t="shared" si="349"/>
        <v>0</v>
      </c>
      <c r="L10727" s="113"/>
      <c r="M10727" s="113"/>
    </row>
    <row r="10728" spans="2:13" s="181" customFormat="1" ht="12.75" hidden="1" customHeight="1">
      <c r="B10728" s="1186"/>
      <c r="C10728" s="1195"/>
      <c r="D10728" s="465">
        <v>705</v>
      </c>
      <c r="E10728" s="1156"/>
      <c r="F10728" s="1157"/>
      <c r="G10728" s="1158"/>
      <c r="H10728" s="468">
        <v>0.01</v>
      </c>
      <c r="I10728" s="564"/>
      <c r="J10728" s="377">
        <f t="shared" si="350"/>
        <v>0</v>
      </c>
      <c r="K10728" s="467">
        <f t="shared" ref="K10728:K10793" si="351">IF(I10728-J10728&lt;0,0,I10728-J10728)</f>
        <v>0</v>
      </c>
      <c r="L10728" s="113"/>
      <c r="M10728" s="113"/>
    </row>
    <row r="10729" spans="2:13" s="181" customFormat="1" ht="12.75" hidden="1" customHeight="1">
      <c r="B10729" s="1186"/>
      <c r="C10729" s="1195"/>
      <c r="D10729" s="465">
        <v>706</v>
      </c>
      <c r="E10729" s="1156"/>
      <c r="F10729" s="1157"/>
      <c r="G10729" s="1158"/>
      <c r="H10729" s="468">
        <v>0.01</v>
      </c>
      <c r="I10729" s="564"/>
      <c r="J10729" s="377">
        <f t="shared" si="350"/>
        <v>0</v>
      </c>
      <c r="K10729" s="467">
        <f t="shared" si="351"/>
        <v>0</v>
      </c>
      <c r="L10729" s="113"/>
      <c r="M10729" s="113"/>
    </row>
    <row r="10730" spans="2:13" s="181" customFormat="1" ht="12.75" hidden="1" customHeight="1">
      <c r="B10730" s="1186"/>
      <c r="C10730" s="1195"/>
      <c r="D10730" s="465">
        <v>707</v>
      </c>
      <c r="E10730" s="1156"/>
      <c r="F10730" s="1157"/>
      <c r="G10730" s="1158"/>
      <c r="H10730" s="468">
        <v>0.01</v>
      </c>
      <c r="I10730" s="564"/>
      <c r="J10730" s="377">
        <f t="shared" si="350"/>
        <v>0</v>
      </c>
      <c r="K10730" s="467">
        <f t="shared" si="351"/>
        <v>0</v>
      </c>
      <c r="L10730" s="113"/>
      <c r="M10730" s="113"/>
    </row>
    <row r="10731" spans="2:13" s="181" customFormat="1" ht="12.75" hidden="1" customHeight="1">
      <c r="B10731" s="1186"/>
      <c r="C10731" s="1195"/>
      <c r="D10731" s="465">
        <v>708</v>
      </c>
      <c r="E10731" s="1156"/>
      <c r="F10731" s="1157"/>
      <c r="G10731" s="1158"/>
      <c r="H10731" s="468">
        <v>0.01</v>
      </c>
      <c r="I10731" s="564"/>
      <c r="J10731" s="377">
        <f t="shared" si="350"/>
        <v>0</v>
      </c>
      <c r="K10731" s="467">
        <f t="shared" si="351"/>
        <v>0</v>
      </c>
      <c r="L10731" s="113"/>
      <c r="M10731" s="113"/>
    </row>
    <row r="10732" spans="2:13" s="181" customFormat="1" ht="12.75" hidden="1" customHeight="1">
      <c r="B10732" s="1186"/>
      <c r="C10732" s="1195"/>
      <c r="D10732" s="465">
        <v>709</v>
      </c>
      <c r="E10732" s="1156"/>
      <c r="F10732" s="1157"/>
      <c r="G10732" s="1158"/>
      <c r="H10732" s="468">
        <v>0.01</v>
      </c>
      <c r="I10732" s="564"/>
      <c r="J10732" s="377">
        <f t="shared" si="350"/>
        <v>0</v>
      </c>
      <c r="K10732" s="467">
        <f t="shared" si="351"/>
        <v>0</v>
      </c>
      <c r="L10732" s="113"/>
      <c r="M10732" s="113"/>
    </row>
    <row r="10733" spans="2:13" s="181" customFormat="1" ht="12.75" hidden="1" customHeight="1">
      <c r="B10733" s="1186"/>
      <c r="C10733" s="1195"/>
      <c r="D10733" s="465">
        <v>710</v>
      </c>
      <c r="E10733" s="1156"/>
      <c r="F10733" s="1157"/>
      <c r="G10733" s="1158"/>
      <c r="H10733" s="468">
        <v>0.01</v>
      </c>
      <c r="I10733" s="564"/>
      <c r="J10733" s="377">
        <f t="shared" ref="J10733:J10796" si="352">$I$11027*H10733</f>
        <v>0</v>
      </c>
      <c r="K10733" s="467">
        <f t="shared" si="351"/>
        <v>0</v>
      </c>
      <c r="L10733" s="113"/>
      <c r="M10733" s="113"/>
    </row>
    <row r="10734" spans="2:13" s="181" customFormat="1" ht="12.75" hidden="1" customHeight="1">
      <c r="B10734" s="1186"/>
      <c r="C10734" s="1195"/>
      <c r="D10734" s="465">
        <v>711</v>
      </c>
      <c r="E10734" s="1156"/>
      <c r="F10734" s="1157"/>
      <c r="G10734" s="1158"/>
      <c r="H10734" s="468">
        <v>0.01</v>
      </c>
      <c r="I10734" s="564"/>
      <c r="J10734" s="377">
        <f t="shared" si="352"/>
        <v>0</v>
      </c>
      <c r="K10734" s="467">
        <f t="shared" si="351"/>
        <v>0</v>
      </c>
      <c r="L10734" s="113"/>
      <c r="M10734" s="113"/>
    </row>
    <row r="10735" spans="2:13" s="181" customFormat="1" ht="12.75" hidden="1" customHeight="1">
      <c r="B10735" s="1186"/>
      <c r="C10735" s="1195"/>
      <c r="D10735" s="465">
        <v>712</v>
      </c>
      <c r="E10735" s="1156"/>
      <c r="F10735" s="1157"/>
      <c r="G10735" s="1158"/>
      <c r="H10735" s="468">
        <v>0.01</v>
      </c>
      <c r="I10735" s="564"/>
      <c r="J10735" s="377">
        <f t="shared" si="352"/>
        <v>0</v>
      </c>
      <c r="K10735" s="467">
        <f t="shared" si="351"/>
        <v>0</v>
      </c>
      <c r="L10735" s="113"/>
      <c r="M10735" s="113"/>
    </row>
    <row r="10736" spans="2:13" s="181" customFormat="1" ht="12.75" hidden="1" customHeight="1">
      <c r="B10736" s="1186"/>
      <c r="C10736" s="1195"/>
      <c r="D10736" s="465">
        <v>713</v>
      </c>
      <c r="E10736" s="1156"/>
      <c r="F10736" s="1157"/>
      <c r="G10736" s="1158"/>
      <c r="H10736" s="468">
        <v>0.01</v>
      </c>
      <c r="I10736" s="564"/>
      <c r="J10736" s="377">
        <f t="shared" si="352"/>
        <v>0</v>
      </c>
      <c r="K10736" s="467">
        <f t="shared" si="351"/>
        <v>0</v>
      </c>
      <c r="L10736" s="113"/>
      <c r="M10736" s="113"/>
    </row>
    <row r="10737" spans="2:13" s="181" customFormat="1" ht="12.75" hidden="1" customHeight="1">
      <c r="B10737" s="1186"/>
      <c r="C10737" s="1195"/>
      <c r="D10737" s="465">
        <v>714</v>
      </c>
      <c r="E10737" s="1156"/>
      <c r="F10737" s="1157"/>
      <c r="G10737" s="1158"/>
      <c r="H10737" s="468">
        <v>0.01</v>
      </c>
      <c r="I10737" s="564"/>
      <c r="J10737" s="377">
        <f t="shared" si="352"/>
        <v>0</v>
      </c>
      <c r="K10737" s="467">
        <f t="shared" si="351"/>
        <v>0</v>
      </c>
      <c r="L10737" s="113"/>
      <c r="M10737" s="113"/>
    </row>
    <row r="10738" spans="2:13" s="181" customFormat="1" ht="12.75" hidden="1" customHeight="1">
      <c r="B10738" s="1186"/>
      <c r="C10738" s="1195"/>
      <c r="D10738" s="465">
        <v>715</v>
      </c>
      <c r="E10738" s="1156"/>
      <c r="F10738" s="1157"/>
      <c r="G10738" s="1158"/>
      <c r="H10738" s="468">
        <v>0.01</v>
      </c>
      <c r="I10738" s="564"/>
      <c r="J10738" s="377">
        <f t="shared" si="352"/>
        <v>0</v>
      </c>
      <c r="K10738" s="467">
        <f t="shared" si="351"/>
        <v>0</v>
      </c>
      <c r="L10738" s="113"/>
      <c r="M10738" s="113"/>
    </row>
    <row r="10739" spans="2:13" s="181" customFormat="1" ht="12.75" hidden="1" customHeight="1">
      <c r="B10739" s="1186"/>
      <c r="C10739" s="1195"/>
      <c r="D10739" s="465">
        <v>716</v>
      </c>
      <c r="E10739" s="1156"/>
      <c r="F10739" s="1157"/>
      <c r="G10739" s="1158"/>
      <c r="H10739" s="468">
        <v>0.01</v>
      </c>
      <c r="I10739" s="564"/>
      <c r="J10739" s="377">
        <f t="shared" si="352"/>
        <v>0</v>
      </c>
      <c r="K10739" s="467">
        <f t="shared" si="351"/>
        <v>0</v>
      </c>
      <c r="L10739" s="113"/>
      <c r="M10739" s="113"/>
    </row>
    <row r="10740" spans="2:13" s="181" customFormat="1" ht="12.75" hidden="1" customHeight="1">
      <c r="B10740" s="1186"/>
      <c r="C10740" s="1195"/>
      <c r="D10740" s="465">
        <v>717</v>
      </c>
      <c r="E10740" s="1156"/>
      <c r="F10740" s="1157"/>
      <c r="G10740" s="1158"/>
      <c r="H10740" s="468">
        <v>0.01</v>
      </c>
      <c r="I10740" s="564"/>
      <c r="J10740" s="377">
        <f t="shared" si="352"/>
        <v>0</v>
      </c>
      <c r="K10740" s="467">
        <f t="shared" si="351"/>
        <v>0</v>
      </c>
      <c r="L10740" s="113"/>
      <c r="M10740" s="113"/>
    </row>
    <row r="10741" spans="2:13" s="181" customFormat="1" ht="12.75" hidden="1" customHeight="1">
      <c r="B10741" s="1186"/>
      <c r="C10741" s="1195"/>
      <c r="D10741" s="465">
        <v>718</v>
      </c>
      <c r="E10741" s="1156"/>
      <c r="F10741" s="1157"/>
      <c r="G10741" s="1158"/>
      <c r="H10741" s="468">
        <v>0.01</v>
      </c>
      <c r="I10741" s="564"/>
      <c r="J10741" s="377">
        <f t="shared" si="352"/>
        <v>0</v>
      </c>
      <c r="K10741" s="467">
        <f t="shared" si="351"/>
        <v>0</v>
      </c>
      <c r="L10741" s="113"/>
      <c r="M10741" s="113"/>
    </row>
    <row r="10742" spans="2:13" s="181" customFormat="1" ht="12.75" hidden="1" customHeight="1">
      <c r="B10742" s="1186"/>
      <c r="C10742" s="1195"/>
      <c r="D10742" s="465">
        <v>719</v>
      </c>
      <c r="E10742" s="1156"/>
      <c r="F10742" s="1157"/>
      <c r="G10742" s="1158"/>
      <c r="H10742" s="468">
        <v>0.01</v>
      </c>
      <c r="I10742" s="564"/>
      <c r="J10742" s="377">
        <f t="shared" si="352"/>
        <v>0</v>
      </c>
      <c r="K10742" s="467">
        <f t="shared" si="351"/>
        <v>0</v>
      </c>
      <c r="L10742" s="113"/>
      <c r="M10742" s="113"/>
    </row>
    <row r="10743" spans="2:13" s="181" customFormat="1" ht="12.75" hidden="1" customHeight="1">
      <c r="B10743" s="1186"/>
      <c r="C10743" s="1195"/>
      <c r="D10743" s="465">
        <v>720</v>
      </c>
      <c r="E10743" s="1156"/>
      <c r="F10743" s="1157"/>
      <c r="G10743" s="1158"/>
      <c r="H10743" s="468">
        <v>0.01</v>
      </c>
      <c r="I10743" s="564"/>
      <c r="J10743" s="377">
        <f t="shared" si="352"/>
        <v>0</v>
      </c>
      <c r="K10743" s="467">
        <f t="shared" si="351"/>
        <v>0</v>
      </c>
      <c r="L10743" s="113"/>
      <c r="M10743" s="113"/>
    </row>
    <row r="10744" spans="2:13" s="181" customFormat="1" ht="12.75" hidden="1" customHeight="1">
      <c r="B10744" s="1186"/>
      <c r="C10744" s="1195"/>
      <c r="D10744" s="465">
        <v>721</v>
      </c>
      <c r="E10744" s="1156"/>
      <c r="F10744" s="1157"/>
      <c r="G10744" s="1158"/>
      <c r="H10744" s="468">
        <v>0.01</v>
      </c>
      <c r="I10744" s="564"/>
      <c r="J10744" s="377">
        <f t="shared" si="352"/>
        <v>0</v>
      </c>
      <c r="K10744" s="467">
        <f t="shared" si="351"/>
        <v>0</v>
      </c>
      <c r="L10744" s="113"/>
      <c r="M10744" s="113"/>
    </row>
    <row r="10745" spans="2:13" s="181" customFormat="1" ht="12.75" hidden="1" customHeight="1">
      <c r="B10745" s="1186"/>
      <c r="C10745" s="1195"/>
      <c r="D10745" s="465">
        <v>722</v>
      </c>
      <c r="E10745" s="1156"/>
      <c r="F10745" s="1157"/>
      <c r="G10745" s="1158"/>
      <c r="H10745" s="468">
        <v>0.01</v>
      </c>
      <c r="I10745" s="564"/>
      <c r="J10745" s="377">
        <f t="shared" si="352"/>
        <v>0</v>
      </c>
      <c r="K10745" s="467">
        <f t="shared" si="351"/>
        <v>0</v>
      </c>
      <c r="L10745" s="113"/>
      <c r="M10745" s="113"/>
    </row>
    <row r="10746" spans="2:13" s="181" customFormat="1" ht="12.75" hidden="1" customHeight="1">
      <c r="B10746" s="1186"/>
      <c r="C10746" s="1195"/>
      <c r="D10746" s="465">
        <v>723</v>
      </c>
      <c r="E10746" s="1156"/>
      <c r="F10746" s="1157"/>
      <c r="G10746" s="1158"/>
      <c r="H10746" s="468">
        <v>0.01</v>
      </c>
      <c r="I10746" s="564"/>
      <c r="J10746" s="377">
        <f t="shared" si="352"/>
        <v>0</v>
      </c>
      <c r="K10746" s="467">
        <f t="shared" si="351"/>
        <v>0</v>
      </c>
      <c r="L10746" s="113"/>
      <c r="M10746" s="113"/>
    </row>
    <row r="10747" spans="2:13" s="181" customFormat="1" ht="12.75" hidden="1" customHeight="1">
      <c r="B10747" s="1186"/>
      <c r="C10747" s="1195"/>
      <c r="D10747" s="465">
        <v>724</v>
      </c>
      <c r="E10747" s="1156"/>
      <c r="F10747" s="1157"/>
      <c r="G10747" s="1158"/>
      <c r="H10747" s="468">
        <v>0.01</v>
      </c>
      <c r="I10747" s="564"/>
      <c r="J10747" s="377">
        <f t="shared" si="352"/>
        <v>0</v>
      </c>
      <c r="K10747" s="467">
        <f t="shared" si="351"/>
        <v>0</v>
      </c>
      <c r="L10747" s="113"/>
      <c r="M10747" s="113"/>
    </row>
    <row r="10748" spans="2:13" s="181" customFormat="1" ht="12.75" hidden="1" customHeight="1">
      <c r="B10748" s="1186"/>
      <c r="C10748" s="1195"/>
      <c r="D10748" s="465">
        <v>725</v>
      </c>
      <c r="E10748" s="1156"/>
      <c r="F10748" s="1157"/>
      <c r="G10748" s="1158"/>
      <c r="H10748" s="468">
        <v>0.01</v>
      </c>
      <c r="I10748" s="564"/>
      <c r="J10748" s="377">
        <f t="shared" si="352"/>
        <v>0</v>
      </c>
      <c r="K10748" s="467">
        <f t="shared" si="351"/>
        <v>0</v>
      </c>
      <c r="L10748" s="113"/>
      <c r="M10748" s="113"/>
    </row>
    <row r="10749" spans="2:13" s="181" customFormat="1" ht="12.75" hidden="1" customHeight="1">
      <c r="B10749" s="1186"/>
      <c r="C10749" s="1195"/>
      <c r="D10749" s="465">
        <v>726</v>
      </c>
      <c r="E10749" s="1156"/>
      <c r="F10749" s="1157"/>
      <c r="G10749" s="1158"/>
      <c r="H10749" s="468">
        <v>0.01</v>
      </c>
      <c r="I10749" s="564"/>
      <c r="J10749" s="377">
        <f t="shared" si="352"/>
        <v>0</v>
      </c>
      <c r="K10749" s="467">
        <f t="shared" si="351"/>
        <v>0</v>
      </c>
      <c r="L10749" s="113"/>
      <c r="M10749" s="113"/>
    </row>
    <row r="10750" spans="2:13" s="181" customFormat="1" ht="12.75" hidden="1" customHeight="1">
      <c r="B10750" s="1186"/>
      <c r="C10750" s="1195"/>
      <c r="D10750" s="465">
        <v>727</v>
      </c>
      <c r="E10750" s="1156"/>
      <c r="F10750" s="1157"/>
      <c r="G10750" s="1158"/>
      <c r="H10750" s="468">
        <v>0.01</v>
      </c>
      <c r="I10750" s="564"/>
      <c r="J10750" s="377">
        <f t="shared" si="352"/>
        <v>0</v>
      </c>
      <c r="K10750" s="467">
        <f t="shared" si="351"/>
        <v>0</v>
      </c>
      <c r="L10750" s="113"/>
      <c r="M10750" s="113"/>
    </row>
    <row r="10751" spans="2:13" s="181" customFormat="1" ht="12.75" hidden="1" customHeight="1">
      <c r="B10751" s="1186"/>
      <c r="C10751" s="1195"/>
      <c r="D10751" s="465">
        <v>728</v>
      </c>
      <c r="E10751" s="1156"/>
      <c r="F10751" s="1157"/>
      <c r="G10751" s="1158"/>
      <c r="H10751" s="468">
        <v>0.01</v>
      </c>
      <c r="I10751" s="564"/>
      <c r="J10751" s="377">
        <f t="shared" si="352"/>
        <v>0</v>
      </c>
      <c r="K10751" s="467">
        <f t="shared" si="351"/>
        <v>0</v>
      </c>
      <c r="L10751" s="113"/>
      <c r="M10751" s="113"/>
    </row>
    <row r="10752" spans="2:13" s="181" customFormat="1" ht="12.75" hidden="1" customHeight="1">
      <c r="B10752" s="1186"/>
      <c r="C10752" s="1195"/>
      <c r="D10752" s="465">
        <v>729</v>
      </c>
      <c r="E10752" s="1156"/>
      <c r="F10752" s="1157"/>
      <c r="G10752" s="1158"/>
      <c r="H10752" s="468">
        <v>0.01</v>
      </c>
      <c r="I10752" s="564"/>
      <c r="J10752" s="377">
        <f t="shared" si="352"/>
        <v>0</v>
      </c>
      <c r="K10752" s="467">
        <f t="shared" si="351"/>
        <v>0</v>
      </c>
      <c r="L10752" s="113"/>
      <c r="M10752" s="113"/>
    </row>
    <row r="10753" spans="2:13" s="181" customFormat="1" ht="12.75" hidden="1" customHeight="1">
      <c r="B10753" s="1186"/>
      <c r="C10753" s="1195"/>
      <c r="D10753" s="465">
        <v>730</v>
      </c>
      <c r="E10753" s="1156"/>
      <c r="F10753" s="1157"/>
      <c r="G10753" s="1158"/>
      <c r="H10753" s="468">
        <v>0.01</v>
      </c>
      <c r="I10753" s="564"/>
      <c r="J10753" s="377">
        <f t="shared" si="352"/>
        <v>0</v>
      </c>
      <c r="K10753" s="467">
        <f t="shared" si="351"/>
        <v>0</v>
      </c>
      <c r="L10753" s="113"/>
      <c r="M10753" s="113"/>
    </row>
    <row r="10754" spans="2:13" s="181" customFormat="1" ht="12.75" hidden="1" customHeight="1">
      <c r="B10754" s="1186"/>
      <c r="C10754" s="1195"/>
      <c r="D10754" s="465">
        <v>731</v>
      </c>
      <c r="E10754" s="1156"/>
      <c r="F10754" s="1157"/>
      <c r="G10754" s="1158"/>
      <c r="H10754" s="468">
        <v>0.01</v>
      </c>
      <c r="I10754" s="564"/>
      <c r="J10754" s="377">
        <f t="shared" si="352"/>
        <v>0</v>
      </c>
      <c r="K10754" s="467">
        <f t="shared" si="351"/>
        <v>0</v>
      </c>
      <c r="L10754" s="113"/>
      <c r="M10754" s="113"/>
    </row>
    <row r="10755" spans="2:13" s="181" customFormat="1" ht="12.75" hidden="1" customHeight="1">
      <c r="B10755" s="1186"/>
      <c r="C10755" s="1195"/>
      <c r="D10755" s="465">
        <v>732</v>
      </c>
      <c r="E10755" s="1156"/>
      <c r="F10755" s="1157"/>
      <c r="G10755" s="1158"/>
      <c r="H10755" s="468">
        <v>0.01</v>
      </c>
      <c r="I10755" s="564"/>
      <c r="J10755" s="377">
        <f t="shared" si="352"/>
        <v>0</v>
      </c>
      <c r="K10755" s="467">
        <f t="shared" si="351"/>
        <v>0</v>
      </c>
      <c r="L10755" s="113"/>
      <c r="M10755" s="113"/>
    </row>
    <row r="10756" spans="2:13" s="181" customFormat="1" ht="12.75" hidden="1" customHeight="1">
      <c r="B10756" s="1186"/>
      <c r="C10756" s="1195"/>
      <c r="D10756" s="465">
        <v>733</v>
      </c>
      <c r="E10756" s="1156"/>
      <c r="F10756" s="1157"/>
      <c r="G10756" s="1158"/>
      <c r="H10756" s="468">
        <v>0.01</v>
      </c>
      <c r="I10756" s="564"/>
      <c r="J10756" s="377">
        <f t="shared" si="352"/>
        <v>0</v>
      </c>
      <c r="K10756" s="467">
        <f t="shared" si="351"/>
        <v>0</v>
      </c>
      <c r="L10756" s="113"/>
      <c r="M10756" s="113"/>
    </row>
    <row r="10757" spans="2:13" s="181" customFormat="1" ht="12.75" hidden="1" customHeight="1">
      <c r="B10757" s="1186"/>
      <c r="C10757" s="1195"/>
      <c r="D10757" s="465">
        <v>734</v>
      </c>
      <c r="E10757" s="1156"/>
      <c r="F10757" s="1157"/>
      <c r="G10757" s="1158"/>
      <c r="H10757" s="468">
        <v>0.01</v>
      </c>
      <c r="I10757" s="564"/>
      <c r="J10757" s="377">
        <f t="shared" si="352"/>
        <v>0</v>
      </c>
      <c r="K10757" s="467">
        <f t="shared" si="351"/>
        <v>0</v>
      </c>
      <c r="L10757" s="113"/>
      <c r="M10757" s="113"/>
    </row>
    <row r="10758" spans="2:13" s="181" customFormat="1" ht="12.75" hidden="1" customHeight="1">
      <c r="B10758" s="1186"/>
      <c r="C10758" s="1195"/>
      <c r="D10758" s="465">
        <v>735</v>
      </c>
      <c r="E10758" s="1156"/>
      <c r="F10758" s="1157"/>
      <c r="G10758" s="1158"/>
      <c r="H10758" s="468">
        <v>0.01</v>
      </c>
      <c r="I10758" s="564"/>
      <c r="J10758" s="377">
        <f t="shared" si="352"/>
        <v>0</v>
      </c>
      <c r="K10758" s="467">
        <f t="shared" si="351"/>
        <v>0</v>
      </c>
      <c r="L10758" s="113"/>
      <c r="M10758" s="113"/>
    </row>
    <row r="10759" spans="2:13" s="181" customFormat="1" ht="12.75" hidden="1" customHeight="1">
      <c r="B10759" s="1186"/>
      <c r="C10759" s="1195"/>
      <c r="D10759" s="465">
        <v>736</v>
      </c>
      <c r="E10759" s="1156"/>
      <c r="F10759" s="1157"/>
      <c r="G10759" s="1158"/>
      <c r="H10759" s="468">
        <v>0.01</v>
      </c>
      <c r="I10759" s="564"/>
      <c r="J10759" s="377">
        <f t="shared" si="352"/>
        <v>0</v>
      </c>
      <c r="K10759" s="467">
        <f t="shared" si="351"/>
        <v>0</v>
      </c>
      <c r="L10759" s="113"/>
      <c r="M10759" s="113"/>
    </row>
    <row r="10760" spans="2:13" s="181" customFormat="1" ht="12.75" hidden="1" customHeight="1">
      <c r="B10760" s="1186"/>
      <c r="C10760" s="1195"/>
      <c r="D10760" s="465">
        <v>737</v>
      </c>
      <c r="E10760" s="1156"/>
      <c r="F10760" s="1157"/>
      <c r="G10760" s="1158"/>
      <c r="H10760" s="468">
        <v>0.01</v>
      </c>
      <c r="I10760" s="564"/>
      <c r="J10760" s="377">
        <f t="shared" si="352"/>
        <v>0</v>
      </c>
      <c r="K10760" s="467">
        <f t="shared" si="351"/>
        <v>0</v>
      </c>
      <c r="L10760" s="113"/>
      <c r="M10760" s="113"/>
    </row>
    <row r="10761" spans="2:13" s="181" customFormat="1" ht="12.75" hidden="1" customHeight="1">
      <c r="B10761" s="1186"/>
      <c r="C10761" s="1195"/>
      <c r="D10761" s="465">
        <v>738</v>
      </c>
      <c r="E10761" s="1156"/>
      <c r="F10761" s="1157"/>
      <c r="G10761" s="1158"/>
      <c r="H10761" s="468">
        <v>0.01</v>
      </c>
      <c r="I10761" s="564"/>
      <c r="J10761" s="377">
        <f t="shared" si="352"/>
        <v>0</v>
      </c>
      <c r="K10761" s="467">
        <f t="shared" si="351"/>
        <v>0</v>
      </c>
      <c r="L10761" s="113"/>
      <c r="M10761" s="113"/>
    </row>
    <row r="10762" spans="2:13" s="181" customFormat="1" ht="12.75" hidden="1" customHeight="1">
      <c r="B10762" s="1186"/>
      <c r="C10762" s="1195"/>
      <c r="D10762" s="465">
        <v>739</v>
      </c>
      <c r="E10762" s="1156"/>
      <c r="F10762" s="1157"/>
      <c r="G10762" s="1158"/>
      <c r="H10762" s="468">
        <v>0.01</v>
      </c>
      <c r="I10762" s="564"/>
      <c r="J10762" s="377">
        <f t="shared" si="352"/>
        <v>0</v>
      </c>
      <c r="K10762" s="467">
        <f t="shared" si="351"/>
        <v>0</v>
      </c>
      <c r="L10762" s="113"/>
      <c r="M10762" s="113"/>
    </row>
    <row r="10763" spans="2:13" s="181" customFormat="1" ht="12.75" hidden="1" customHeight="1">
      <c r="B10763" s="1186"/>
      <c r="C10763" s="1195"/>
      <c r="D10763" s="465">
        <v>740</v>
      </c>
      <c r="E10763" s="1156"/>
      <c r="F10763" s="1157"/>
      <c r="G10763" s="1158"/>
      <c r="H10763" s="468">
        <v>0.01</v>
      </c>
      <c r="I10763" s="564"/>
      <c r="J10763" s="377">
        <f t="shared" si="352"/>
        <v>0</v>
      </c>
      <c r="K10763" s="467">
        <f t="shared" si="351"/>
        <v>0</v>
      </c>
      <c r="L10763" s="113"/>
      <c r="M10763" s="113"/>
    </row>
    <row r="10764" spans="2:13" s="181" customFormat="1" ht="12.75" hidden="1" customHeight="1">
      <c r="B10764" s="1186"/>
      <c r="C10764" s="1195"/>
      <c r="D10764" s="465">
        <v>741</v>
      </c>
      <c r="E10764" s="1156"/>
      <c r="F10764" s="1157"/>
      <c r="G10764" s="1158"/>
      <c r="H10764" s="468">
        <v>0.01</v>
      </c>
      <c r="I10764" s="564"/>
      <c r="J10764" s="377">
        <f t="shared" si="352"/>
        <v>0</v>
      </c>
      <c r="K10764" s="467">
        <f t="shared" si="351"/>
        <v>0</v>
      </c>
      <c r="L10764" s="113"/>
      <c r="M10764" s="113"/>
    </row>
    <row r="10765" spans="2:13" s="181" customFormat="1" ht="12.75" hidden="1" customHeight="1">
      <c r="B10765" s="1186"/>
      <c r="C10765" s="1195"/>
      <c r="D10765" s="465">
        <v>742</v>
      </c>
      <c r="E10765" s="1156"/>
      <c r="F10765" s="1157"/>
      <c r="G10765" s="1158"/>
      <c r="H10765" s="468">
        <v>0.01</v>
      </c>
      <c r="I10765" s="564"/>
      <c r="J10765" s="377">
        <f t="shared" si="352"/>
        <v>0</v>
      </c>
      <c r="K10765" s="467">
        <f t="shared" si="351"/>
        <v>0</v>
      </c>
      <c r="L10765" s="113"/>
      <c r="M10765" s="113"/>
    </row>
    <row r="10766" spans="2:13" s="181" customFormat="1" ht="12.75" hidden="1" customHeight="1">
      <c r="B10766" s="1186"/>
      <c r="C10766" s="1195"/>
      <c r="D10766" s="465">
        <v>743</v>
      </c>
      <c r="E10766" s="1156"/>
      <c r="F10766" s="1157"/>
      <c r="G10766" s="1158"/>
      <c r="H10766" s="468">
        <v>0.01</v>
      </c>
      <c r="I10766" s="564"/>
      <c r="J10766" s="377">
        <f t="shared" si="352"/>
        <v>0</v>
      </c>
      <c r="K10766" s="467">
        <f t="shared" si="351"/>
        <v>0</v>
      </c>
      <c r="L10766" s="113"/>
      <c r="M10766" s="113"/>
    </row>
    <row r="10767" spans="2:13" s="181" customFormat="1" ht="12.75" hidden="1" customHeight="1">
      <c r="B10767" s="1186"/>
      <c r="C10767" s="1195"/>
      <c r="D10767" s="465">
        <v>744</v>
      </c>
      <c r="E10767" s="1156"/>
      <c r="F10767" s="1157"/>
      <c r="G10767" s="1158"/>
      <c r="H10767" s="468">
        <v>0.01</v>
      </c>
      <c r="I10767" s="564"/>
      <c r="J10767" s="377">
        <f t="shared" si="352"/>
        <v>0</v>
      </c>
      <c r="K10767" s="467">
        <f t="shared" si="351"/>
        <v>0</v>
      </c>
      <c r="L10767" s="113"/>
      <c r="M10767" s="113"/>
    </row>
    <row r="10768" spans="2:13" s="181" customFormat="1" ht="12.75" hidden="1" customHeight="1">
      <c r="B10768" s="1186"/>
      <c r="C10768" s="1195"/>
      <c r="D10768" s="465">
        <v>745</v>
      </c>
      <c r="E10768" s="1156"/>
      <c r="F10768" s="1157"/>
      <c r="G10768" s="1158"/>
      <c r="H10768" s="468">
        <v>0.01</v>
      </c>
      <c r="I10768" s="564"/>
      <c r="J10768" s="377">
        <f t="shared" si="352"/>
        <v>0</v>
      </c>
      <c r="K10768" s="467">
        <f t="shared" si="351"/>
        <v>0</v>
      </c>
      <c r="L10768" s="113"/>
      <c r="M10768" s="113"/>
    </row>
    <row r="10769" spans="2:13" s="181" customFormat="1" ht="12.75" hidden="1" customHeight="1">
      <c r="B10769" s="1186"/>
      <c r="C10769" s="1195"/>
      <c r="D10769" s="465">
        <v>746</v>
      </c>
      <c r="E10769" s="1156"/>
      <c r="F10769" s="1157"/>
      <c r="G10769" s="1158"/>
      <c r="H10769" s="468">
        <v>0.01</v>
      </c>
      <c r="I10769" s="564"/>
      <c r="J10769" s="377">
        <f t="shared" si="352"/>
        <v>0</v>
      </c>
      <c r="K10769" s="467">
        <f t="shared" si="351"/>
        <v>0</v>
      </c>
      <c r="L10769" s="113"/>
      <c r="M10769" s="113"/>
    </row>
    <row r="10770" spans="2:13" s="181" customFormat="1" ht="12.75" hidden="1" customHeight="1">
      <c r="B10770" s="1186"/>
      <c r="C10770" s="1195"/>
      <c r="D10770" s="465">
        <v>747</v>
      </c>
      <c r="E10770" s="1156"/>
      <c r="F10770" s="1157"/>
      <c r="G10770" s="1158"/>
      <c r="H10770" s="468">
        <v>0.01</v>
      </c>
      <c r="I10770" s="564"/>
      <c r="J10770" s="377">
        <f t="shared" si="352"/>
        <v>0</v>
      </c>
      <c r="K10770" s="467">
        <f t="shared" si="351"/>
        <v>0</v>
      </c>
      <c r="L10770" s="113"/>
      <c r="M10770" s="113"/>
    </row>
    <row r="10771" spans="2:13" s="181" customFormat="1" ht="12.75" hidden="1" customHeight="1">
      <c r="B10771" s="1186"/>
      <c r="C10771" s="1195"/>
      <c r="D10771" s="465">
        <v>748</v>
      </c>
      <c r="E10771" s="1156"/>
      <c r="F10771" s="1157"/>
      <c r="G10771" s="1158"/>
      <c r="H10771" s="468">
        <v>0.01</v>
      </c>
      <c r="I10771" s="564"/>
      <c r="J10771" s="377">
        <f t="shared" si="352"/>
        <v>0</v>
      </c>
      <c r="K10771" s="467">
        <f t="shared" si="351"/>
        <v>0</v>
      </c>
      <c r="L10771" s="113"/>
      <c r="M10771" s="113"/>
    </row>
    <row r="10772" spans="2:13" s="181" customFormat="1" ht="12.75" hidden="1" customHeight="1">
      <c r="B10772" s="1186"/>
      <c r="C10772" s="1195"/>
      <c r="D10772" s="465">
        <v>749</v>
      </c>
      <c r="E10772" s="1156"/>
      <c r="F10772" s="1157"/>
      <c r="G10772" s="1158"/>
      <c r="H10772" s="468">
        <v>0.01</v>
      </c>
      <c r="I10772" s="564"/>
      <c r="J10772" s="377">
        <f t="shared" si="352"/>
        <v>0</v>
      </c>
      <c r="K10772" s="467">
        <f t="shared" si="351"/>
        <v>0</v>
      </c>
      <c r="L10772" s="113"/>
      <c r="M10772" s="113"/>
    </row>
    <row r="10773" spans="2:13" s="181" customFormat="1" ht="12.75" hidden="1" customHeight="1">
      <c r="B10773" s="1186"/>
      <c r="C10773" s="1195"/>
      <c r="D10773" s="465">
        <v>750</v>
      </c>
      <c r="E10773" s="1156"/>
      <c r="F10773" s="1157"/>
      <c r="G10773" s="1158"/>
      <c r="H10773" s="468">
        <v>0.01</v>
      </c>
      <c r="I10773" s="564"/>
      <c r="J10773" s="377">
        <f t="shared" si="352"/>
        <v>0</v>
      </c>
      <c r="K10773" s="467">
        <f t="shared" si="351"/>
        <v>0</v>
      </c>
      <c r="L10773" s="113"/>
      <c r="M10773" s="113"/>
    </row>
    <row r="10774" spans="2:13" s="181" customFormat="1" ht="12.75" hidden="1" customHeight="1">
      <c r="B10774" s="1186"/>
      <c r="C10774" s="1195"/>
      <c r="D10774" s="465">
        <v>751</v>
      </c>
      <c r="E10774" s="1156"/>
      <c r="F10774" s="1157"/>
      <c r="G10774" s="1158"/>
      <c r="H10774" s="468">
        <v>0.01</v>
      </c>
      <c r="I10774" s="564"/>
      <c r="J10774" s="377">
        <f t="shared" si="352"/>
        <v>0</v>
      </c>
      <c r="K10774" s="467">
        <f t="shared" si="351"/>
        <v>0</v>
      </c>
      <c r="L10774" s="113"/>
      <c r="M10774" s="113"/>
    </row>
    <row r="10775" spans="2:13" s="181" customFormat="1" ht="12.75" hidden="1" customHeight="1">
      <c r="B10775" s="1186"/>
      <c r="C10775" s="1195"/>
      <c r="D10775" s="465">
        <v>752</v>
      </c>
      <c r="E10775" s="1156"/>
      <c r="F10775" s="1157"/>
      <c r="G10775" s="1158"/>
      <c r="H10775" s="468">
        <v>0.01</v>
      </c>
      <c r="I10775" s="564"/>
      <c r="J10775" s="377">
        <f t="shared" si="352"/>
        <v>0</v>
      </c>
      <c r="K10775" s="467">
        <f t="shared" si="351"/>
        <v>0</v>
      </c>
      <c r="L10775" s="113"/>
      <c r="M10775" s="113"/>
    </row>
    <row r="10776" spans="2:13" s="181" customFormat="1" ht="12.75" hidden="1" customHeight="1">
      <c r="B10776" s="1186"/>
      <c r="C10776" s="1195"/>
      <c r="D10776" s="465">
        <v>753</v>
      </c>
      <c r="E10776" s="1156"/>
      <c r="F10776" s="1157"/>
      <c r="G10776" s="1158"/>
      <c r="H10776" s="468">
        <v>0.01</v>
      </c>
      <c r="I10776" s="564"/>
      <c r="J10776" s="377">
        <f t="shared" si="352"/>
        <v>0</v>
      </c>
      <c r="K10776" s="467">
        <f t="shared" si="351"/>
        <v>0</v>
      </c>
      <c r="L10776" s="113"/>
      <c r="M10776" s="113"/>
    </row>
    <row r="10777" spans="2:13" s="181" customFormat="1" ht="12.75" hidden="1" customHeight="1">
      <c r="B10777" s="1186"/>
      <c r="C10777" s="1195"/>
      <c r="D10777" s="465">
        <v>754</v>
      </c>
      <c r="E10777" s="1156"/>
      <c r="F10777" s="1157"/>
      <c r="G10777" s="1158"/>
      <c r="H10777" s="468">
        <v>0.01</v>
      </c>
      <c r="I10777" s="564"/>
      <c r="J10777" s="377">
        <f t="shared" si="352"/>
        <v>0</v>
      </c>
      <c r="K10777" s="467">
        <f t="shared" si="351"/>
        <v>0</v>
      </c>
      <c r="L10777" s="113"/>
      <c r="M10777" s="113"/>
    </row>
    <row r="10778" spans="2:13" s="181" customFormat="1" ht="12.75" hidden="1" customHeight="1">
      <c r="B10778" s="1186"/>
      <c r="C10778" s="1195"/>
      <c r="D10778" s="465">
        <v>755</v>
      </c>
      <c r="E10778" s="1156"/>
      <c r="F10778" s="1157"/>
      <c r="G10778" s="1158"/>
      <c r="H10778" s="468">
        <v>0.01</v>
      </c>
      <c r="I10778" s="564"/>
      <c r="J10778" s="377">
        <f t="shared" si="352"/>
        <v>0</v>
      </c>
      <c r="K10778" s="467">
        <f t="shared" si="351"/>
        <v>0</v>
      </c>
      <c r="L10778" s="113"/>
      <c r="M10778" s="113"/>
    </row>
    <row r="10779" spans="2:13" s="181" customFormat="1" ht="12.75" hidden="1" customHeight="1">
      <c r="B10779" s="1186"/>
      <c r="C10779" s="1195"/>
      <c r="D10779" s="465">
        <v>756</v>
      </c>
      <c r="E10779" s="1156"/>
      <c r="F10779" s="1157"/>
      <c r="G10779" s="1158"/>
      <c r="H10779" s="468">
        <v>0.01</v>
      </c>
      <c r="I10779" s="564"/>
      <c r="J10779" s="377">
        <f t="shared" si="352"/>
        <v>0</v>
      </c>
      <c r="K10779" s="467">
        <f t="shared" si="351"/>
        <v>0</v>
      </c>
      <c r="L10779" s="113"/>
      <c r="M10779" s="113"/>
    </row>
    <row r="10780" spans="2:13" s="181" customFormat="1" ht="12.75" hidden="1" customHeight="1">
      <c r="B10780" s="1186"/>
      <c r="C10780" s="1195"/>
      <c r="D10780" s="465">
        <v>757</v>
      </c>
      <c r="E10780" s="1156"/>
      <c r="F10780" s="1157"/>
      <c r="G10780" s="1158"/>
      <c r="H10780" s="468">
        <v>0.01</v>
      </c>
      <c r="I10780" s="564"/>
      <c r="J10780" s="377">
        <f t="shared" si="352"/>
        <v>0</v>
      </c>
      <c r="K10780" s="467">
        <f t="shared" si="351"/>
        <v>0</v>
      </c>
      <c r="L10780" s="113"/>
      <c r="M10780" s="113"/>
    </row>
    <row r="10781" spans="2:13" s="181" customFormat="1" ht="12.75" hidden="1" customHeight="1">
      <c r="B10781" s="1186"/>
      <c r="C10781" s="1195"/>
      <c r="D10781" s="465">
        <v>758</v>
      </c>
      <c r="E10781" s="1156"/>
      <c r="F10781" s="1157"/>
      <c r="G10781" s="1158"/>
      <c r="H10781" s="468">
        <v>0.01</v>
      </c>
      <c r="I10781" s="564"/>
      <c r="J10781" s="377">
        <f t="shared" si="352"/>
        <v>0</v>
      </c>
      <c r="K10781" s="467">
        <f t="shared" si="351"/>
        <v>0</v>
      </c>
      <c r="L10781" s="113"/>
      <c r="M10781" s="113"/>
    </row>
    <row r="10782" spans="2:13" s="181" customFormat="1" ht="12.75" hidden="1" customHeight="1">
      <c r="B10782" s="1186"/>
      <c r="C10782" s="1195"/>
      <c r="D10782" s="465">
        <v>759</v>
      </c>
      <c r="E10782" s="1156"/>
      <c r="F10782" s="1157"/>
      <c r="G10782" s="1158"/>
      <c r="H10782" s="468">
        <v>0.01</v>
      </c>
      <c r="I10782" s="564"/>
      <c r="J10782" s="377">
        <f t="shared" si="352"/>
        <v>0</v>
      </c>
      <c r="K10782" s="467">
        <f t="shared" si="351"/>
        <v>0</v>
      </c>
      <c r="L10782" s="113"/>
      <c r="M10782" s="113"/>
    </row>
    <row r="10783" spans="2:13" s="181" customFormat="1" ht="12.75" hidden="1" customHeight="1">
      <c r="B10783" s="1186"/>
      <c r="C10783" s="1195"/>
      <c r="D10783" s="465">
        <v>760</v>
      </c>
      <c r="E10783" s="1156"/>
      <c r="F10783" s="1157"/>
      <c r="G10783" s="1158"/>
      <c r="H10783" s="468">
        <v>0.01</v>
      </c>
      <c r="I10783" s="564"/>
      <c r="J10783" s="377">
        <f t="shared" si="352"/>
        <v>0</v>
      </c>
      <c r="K10783" s="467">
        <f t="shared" si="351"/>
        <v>0</v>
      </c>
      <c r="L10783" s="113"/>
      <c r="M10783" s="113"/>
    </row>
    <row r="10784" spans="2:13" s="181" customFormat="1" ht="12.75" hidden="1" customHeight="1">
      <c r="B10784" s="1186"/>
      <c r="C10784" s="1195"/>
      <c r="D10784" s="465">
        <v>761</v>
      </c>
      <c r="E10784" s="1156"/>
      <c r="F10784" s="1157"/>
      <c r="G10784" s="1158"/>
      <c r="H10784" s="468">
        <v>0.01</v>
      </c>
      <c r="I10784" s="564"/>
      <c r="J10784" s="377">
        <f t="shared" si="352"/>
        <v>0</v>
      </c>
      <c r="K10784" s="467">
        <f t="shared" si="351"/>
        <v>0</v>
      </c>
      <c r="L10784" s="113"/>
      <c r="M10784" s="113"/>
    </row>
    <row r="10785" spans="2:13" s="181" customFormat="1" ht="12.75" hidden="1" customHeight="1">
      <c r="B10785" s="1186"/>
      <c r="C10785" s="1195"/>
      <c r="D10785" s="465">
        <v>762</v>
      </c>
      <c r="E10785" s="1156"/>
      <c r="F10785" s="1157"/>
      <c r="G10785" s="1158"/>
      <c r="H10785" s="468">
        <v>0.01</v>
      </c>
      <c r="I10785" s="564"/>
      <c r="J10785" s="377">
        <f t="shared" si="352"/>
        <v>0</v>
      </c>
      <c r="K10785" s="467">
        <f t="shared" si="351"/>
        <v>0</v>
      </c>
      <c r="L10785" s="113"/>
      <c r="M10785" s="113"/>
    </row>
    <row r="10786" spans="2:13" s="181" customFormat="1" ht="12.75" hidden="1" customHeight="1">
      <c r="B10786" s="1186"/>
      <c r="C10786" s="1195"/>
      <c r="D10786" s="465">
        <v>763</v>
      </c>
      <c r="E10786" s="1156"/>
      <c r="F10786" s="1157"/>
      <c r="G10786" s="1158"/>
      <c r="H10786" s="468">
        <v>0.01</v>
      </c>
      <c r="I10786" s="564"/>
      <c r="J10786" s="377">
        <f t="shared" si="352"/>
        <v>0</v>
      </c>
      <c r="K10786" s="467">
        <f t="shared" si="351"/>
        <v>0</v>
      </c>
      <c r="L10786" s="113"/>
      <c r="M10786" s="113"/>
    </row>
    <row r="10787" spans="2:13" s="181" customFormat="1" ht="12.75" hidden="1" customHeight="1">
      <c r="B10787" s="1186"/>
      <c r="C10787" s="1195"/>
      <c r="D10787" s="465">
        <v>764</v>
      </c>
      <c r="E10787" s="1156"/>
      <c r="F10787" s="1157"/>
      <c r="G10787" s="1158"/>
      <c r="H10787" s="468">
        <v>0.01</v>
      </c>
      <c r="I10787" s="564"/>
      <c r="J10787" s="377">
        <f t="shared" si="352"/>
        <v>0</v>
      </c>
      <c r="K10787" s="467">
        <f t="shared" si="351"/>
        <v>0</v>
      </c>
      <c r="L10787" s="113"/>
      <c r="M10787" s="113"/>
    </row>
    <row r="10788" spans="2:13" s="181" customFormat="1" ht="12.75" hidden="1" customHeight="1">
      <c r="B10788" s="1186"/>
      <c r="C10788" s="1195"/>
      <c r="D10788" s="465">
        <v>765</v>
      </c>
      <c r="E10788" s="1156"/>
      <c r="F10788" s="1157"/>
      <c r="G10788" s="1158"/>
      <c r="H10788" s="468">
        <v>0.01</v>
      </c>
      <c r="I10788" s="564"/>
      <c r="J10788" s="377">
        <f t="shared" si="352"/>
        <v>0</v>
      </c>
      <c r="K10788" s="467">
        <f t="shared" si="351"/>
        <v>0</v>
      </c>
      <c r="L10788" s="113"/>
      <c r="M10788" s="113"/>
    </row>
    <row r="10789" spans="2:13" s="181" customFormat="1" ht="12.75" hidden="1" customHeight="1">
      <c r="B10789" s="1186"/>
      <c r="C10789" s="1195"/>
      <c r="D10789" s="465">
        <v>766</v>
      </c>
      <c r="E10789" s="1156"/>
      <c r="F10789" s="1157"/>
      <c r="G10789" s="1158"/>
      <c r="H10789" s="468">
        <v>0.01</v>
      </c>
      <c r="I10789" s="564"/>
      <c r="J10789" s="377">
        <f t="shared" si="352"/>
        <v>0</v>
      </c>
      <c r="K10789" s="467">
        <f t="shared" si="351"/>
        <v>0</v>
      </c>
      <c r="L10789" s="113"/>
      <c r="M10789" s="113"/>
    </row>
    <row r="10790" spans="2:13" s="181" customFormat="1" ht="12.75" hidden="1" customHeight="1">
      <c r="B10790" s="1186"/>
      <c r="C10790" s="1195"/>
      <c r="D10790" s="465">
        <v>767</v>
      </c>
      <c r="E10790" s="1156"/>
      <c r="F10790" s="1157"/>
      <c r="G10790" s="1158"/>
      <c r="H10790" s="468">
        <v>0.01</v>
      </c>
      <c r="I10790" s="564"/>
      <c r="J10790" s="377">
        <f t="shared" si="352"/>
        <v>0</v>
      </c>
      <c r="K10790" s="467">
        <f t="shared" si="351"/>
        <v>0</v>
      </c>
      <c r="L10790" s="113"/>
      <c r="M10790" s="113"/>
    </row>
    <row r="10791" spans="2:13" s="181" customFormat="1" ht="12.75" hidden="1" customHeight="1">
      <c r="B10791" s="1186"/>
      <c r="C10791" s="1195"/>
      <c r="D10791" s="465">
        <v>768</v>
      </c>
      <c r="E10791" s="1156"/>
      <c r="F10791" s="1157"/>
      <c r="G10791" s="1158"/>
      <c r="H10791" s="468">
        <v>0.01</v>
      </c>
      <c r="I10791" s="564"/>
      <c r="J10791" s="377">
        <f t="shared" si="352"/>
        <v>0</v>
      </c>
      <c r="K10791" s="467">
        <f t="shared" si="351"/>
        <v>0</v>
      </c>
      <c r="L10791" s="113"/>
      <c r="M10791" s="113"/>
    </row>
    <row r="10792" spans="2:13" s="181" customFormat="1" ht="12.75" hidden="1" customHeight="1">
      <c r="B10792" s="1186"/>
      <c r="C10792" s="1195"/>
      <c r="D10792" s="465">
        <v>769</v>
      </c>
      <c r="E10792" s="1156"/>
      <c r="F10792" s="1157"/>
      <c r="G10792" s="1158"/>
      <c r="H10792" s="468">
        <v>0.01</v>
      </c>
      <c r="I10792" s="564"/>
      <c r="J10792" s="377">
        <f t="shared" si="352"/>
        <v>0</v>
      </c>
      <c r="K10792" s="467">
        <f t="shared" si="351"/>
        <v>0</v>
      </c>
      <c r="L10792" s="113"/>
      <c r="M10792" s="113"/>
    </row>
    <row r="10793" spans="2:13" s="181" customFormat="1" ht="12.75" hidden="1" customHeight="1">
      <c r="B10793" s="1186"/>
      <c r="C10793" s="1195"/>
      <c r="D10793" s="465">
        <v>770</v>
      </c>
      <c r="E10793" s="1156"/>
      <c r="F10793" s="1157"/>
      <c r="G10793" s="1158"/>
      <c r="H10793" s="468">
        <v>0.01</v>
      </c>
      <c r="I10793" s="564"/>
      <c r="J10793" s="377">
        <f t="shared" si="352"/>
        <v>0</v>
      </c>
      <c r="K10793" s="467">
        <f t="shared" si="351"/>
        <v>0</v>
      </c>
      <c r="L10793" s="113"/>
      <c r="M10793" s="113"/>
    </row>
    <row r="10794" spans="2:13" s="181" customFormat="1" ht="12.75" hidden="1" customHeight="1">
      <c r="B10794" s="1186"/>
      <c r="C10794" s="1195"/>
      <c r="D10794" s="465">
        <v>771</v>
      </c>
      <c r="E10794" s="1156"/>
      <c r="F10794" s="1157"/>
      <c r="G10794" s="1158"/>
      <c r="H10794" s="468">
        <v>0.01</v>
      </c>
      <c r="I10794" s="564"/>
      <c r="J10794" s="377">
        <f t="shared" si="352"/>
        <v>0</v>
      </c>
      <c r="K10794" s="467">
        <f t="shared" ref="K10794:K10857" si="353">IF(I10794-J10794&lt;0,0,I10794-J10794)</f>
        <v>0</v>
      </c>
      <c r="L10794" s="113"/>
      <c r="M10794" s="113"/>
    </row>
    <row r="10795" spans="2:13" s="181" customFormat="1" ht="12.75" hidden="1" customHeight="1">
      <c r="B10795" s="1186"/>
      <c r="C10795" s="1195"/>
      <c r="D10795" s="465">
        <v>772</v>
      </c>
      <c r="E10795" s="1156"/>
      <c r="F10795" s="1157"/>
      <c r="G10795" s="1158"/>
      <c r="H10795" s="468">
        <v>0.01</v>
      </c>
      <c r="I10795" s="564"/>
      <c r="J10795" s="377">
        <f t="shared" si="352"/>
        <v>0</v>
      </c>
      <c r="K10795" s="467">
        <f t="shared" si="353"/>
        <v>0</v>
      </c>
      <c r="L10795" s="113"/>
      <c r="M10795" s="113"/>
    </row>
    <row r="10796" spans="2:13" s="181" customFormat="1" ht="12.75" hidden="1" customHeight="1">
      <c r="B10796" s="1186"/>
      <c r="C10796" s="1195"/>
      <c r="D10796" s="465">
        <v>773</v>
      </c>
      <c r="E10796" s="1156"/>
      <c r="F10796" s="1157"/>
      <c r="G10796" s="1158"/>
      <c r="H10796" s="468">
        <v>0.01</v>
      </c>
      <c r="I10796" s="564"/>
      <c r="J10796" s="377">
        <f t="shared" si="352"/>
        <v>0</v>
      </c>
      <c r="K10796" s="467">
        <f t="shared" si="353"/>
        <v>0</v>
      </c>
      <c r="L10796" s="113"/>
      <c r="M10796" s="113"/>
    </row>
    <row r="10797" spans="2:13" s="181" customFormat="1" ht="12.75" hidden="1" customHeight="1">
      <c r="B10797" s="1186"/>
      <c r="C10797" s="1195"/>
      <c r="D10797" s="465">
        <v>774</v>
      </c>
      <c r="E10797" s="1156"/>
      <c r="F10797" s="1157"/>
      <c r="G10797" s="1158"/>
      <c r="H10797" s="468">
        <v>0.01</v>
      </c>
      <c r="I10797" s="564"/>
      <c r="J10797" s="377">
        <f t="shared" ref="J10797:J10860" si="354">$I$11027*H10797</f>
        <v>0</v>
      </c>
      <c r="K10797" s="467">
        <f t="shared" si="353"/>
        <v>0</v>
      </c>
      <c r="L10797" s="113"/>
      <c r="M10797" s="113"/>
    </row>
    <row r="10798" spans="2:13" s="181" customFormat="1" ht="12.75" hidden="1" customHeight="1">
      <c r="B10798" s="1186"/>
      <c r="C10798" s="1195"/>
      <c r="D10798" s="465">
        <v>775</v>
      </c>
      <c r="E10798" s="1156"/>
      <c r="F10798" s="1157"/>
      <c r="G10798" s="1158"/>
      <c r="H10798" s="468">
        <v>0.01</v>
      </c>
      <c r="I10798" s="564"/>
      <c r="J10798" s="377">
        <f t="shared" si="354"/>
        <v>0</v>
      </c>
      <c r="K10798" s="467">
        <f t="shared" si="353"/>
        <v>0</v>
      </c>
      <c r="L10798" s="113"/>
      <c r="M10798" s="113"/>
    </row>
    <row r="10799" spans="2:13" s="181" customFormat="1" ht="12.75" hidden="1" customHeight="1">
      <c r="B10799" s="1186"/>
      <c r="C10799" s="1195"/>
      <c r="D10799" s="465">
        <v>776</v>
      </c>
      <c r="E10799" s="1156"/>
      <c r="F10799" s="1157"/>
      <c r="G10799" s="1158"/>
      <c r="H10799" s="468">
        <v>0.01</v>
      </c>
      <c r="I10799" s="564"/>
      <c r="J10799" s="377">
        <f t="shared" si="354"/>
        <v>0</v>
      </c>
      <c r="K10799" s="467">
        <f t="shared" si="353"/>
        <v>0</v>
      </c>
      <c r="L10799" s="113"/>
      <c r="M10799" s="113"/>
    </row>
    <row r="10800" spans="2:13" s="181" customFormat="1" ht="12.75" hidden="1" customHeight="1">
      <c r="B10800" s="1186"/>
      <c r="C10800" s="1195"/>
      <c r="D10800" s="465">
        <v>777</v>
      </c>
      <c r="E10800" s="1156"/>
      <c r="F10800" s="1157"/>
      <c r="G10800" s="1158"/>
      <c r="H10800" s="468">
        <v>0.01</v>
      </c>
      <c r="I10800" s="564"/>
      <c r="J10800" s="377">
        <f t="shared" si="354"/>
        <v>0</v>
      </c>
      <c r="K10800" s="467">
        <f t="shared" si="353"/>
        <v>0</v>
      </c>
      <c r="L10800" s="113"/>
      <c r="M10800" s="113"/>
    </row>
    <row r="10801" spans="2:13" s="181" customFormat="1" ht="12.75" hidden="1" customHeight="1">
      <c r="B10801" s="1186"/>
      <c r="C10801" s="1195"/>
      <c r="D10801" s="465">
        <v>778</v>
      </c>
      <c r="E10801" s="1156"/>
      <c r="F10801" s="1157"/>
      <c r="G10801" s="1158"/>
      <c r="H10801" s="468">
        <v>0.01</v>
      </c>
      <c r="I10801" s="564"/>
      <c r="J10801" s="377">
        <f t="shared" si="354"/>
        <v>0</v>
      </c>
      <c r="K10801" s="467">
        <f t="shared" si="353"/>
        <v>0</v>
      </c>
      <c r="L10801" s="113"/>
      <c r="M10801" s="113"/>
    </row>
    <row r="10802" spans="2:13" s="181" customFormat="1" ht="12.75" hidden="1" customHeight="1">
      <c r="B10802" s="1186"/>
      <c r="C10802" s="1195"/>
      <c r="D10802" s="465">
        <v>779</v>
      </c>
      <c r="E10802" s="1156"/>
      <c r="F10802" s="1157"/>
      <c r="G10802" s="1158"/>
      <c r="H10802" s="468">
        <v>0.01</v>
      </c>
      <c r="I10802" s="564"/>
      <c r="J10802" s="377">
        <f t="shared" si="354"/>
        <v>0</v>
      </c>
      <c r="K10802" s="467">
        <f t="shared" si="353"/>
        <v>0</v>
      </c>
      <c r="L10802" s="113"/>
      <c r="M10802" s="113"/>
    </row>
    <row r="10803" spans="2:13" s="181" customFormat="1" ht="12.75" hidden="1" customHeight="1">
      <c r="B10803" s="1186"/>
      <c r="C10803" s="1195"/>
      <c r="D10803" s="465">
        <v>780</v>
      </c>
      <c r="E10803" s="1156"/>
      <c r="F10803" s="1157"/>
      <c r="G10803" s="1158"/>
      <c r="H10803" s="468">
        <v>0.01</v>
      </c>
      <c r="I10803" s="564"/>
      <c r="J10803" s="377">
        <f t="shared" si="354"/>
        <v>0</v>
      </c>
      <c r="K10803" s="467">
        <f t="shared" si="353"/>
        <v>0</v>
      </c>
      <c r="L10803" s="113"/>
      <c r="M10803" s="113"/>
    </row>
    <row r="10804" spans="2:13" s="181" customFormat="1" ht="12.75" hidden="1" customHeight="1">
      <c r="B10804" s="1186"/>
      <c r="C10804" s="1195"/>
      <c r="D10804" s="465">
        <v>781</v>
      </c>
      <c r="E10804" s="1156"/>
      <c r="F10804" s="1157"/>
      <c r="G10804" s="1158"/>
      <c r="H10804" s="468">
        <v>0.01</v>
      </c>
      <c r="I10804" s="564"/>
      <c r="J10804" s="377">
        <f t="shared" si="354"/>
        <v>0</v>
      </c>
      <c r="K10804" s="467">
        <f t="shared" si="353"/>
        <v>0</v>
      </c>
      <c r="L10804" s="113"/>
      <c r="M10804" s="113"/>
    </row>
    <row r="10805" spans="2:13" s="181" customFormat="1" ht="12.75" hidden="1" customHeight="1">
      <c r="B10805" s="1186"/>
      <c r="C10805" s="1195"/>
      <c r="D10805" s="465">
        <v>782</v>
      </c>
      <c r="E10805" s="1156"/>
      <c r="F10805" s="1157"/>
      <c r="G10805" s="1158"/>
      <c r="H10805" s="468">
        <v>0.01</v>
      </c>
      <c r="I10805" s="564"/>
      <c r="J10805" s="377">
        <f t="shared" si="354"/>
        <v>0</v>
      </c>
      <c r="K10805" s="467">
        <f t="shared" si="353"/>
        <v>0</v>
      </c>
      <c r="L10805" s="113"/>
      <c r="M10805" s="113"/>
    </row>
    <row r="10806" spans="2:13" s="181" customFormat="1" ht="12.75" hidden="1" customHeight="1">
      <c r="B10806" s="1186"/>
      <c r="C10806" s="1195"/>
      <c r="D10806" s="465">
        <v>783</v>
      </c>
      <c r="E10806" s="1156"/>
      <c r="F10806" s="1157"/>
      <c r="G10806" s="1158"/>
      <c r="H10806" s="468">
        <v>0.01</v>
      </c>
      <c r="I10806" s="564"/>
      <c r="J10806" s="377">
        <f t="shared" si="354"/>
        <v>0</v>
      </c>
      <c r="K10806" s="467">
        <f t="shared" si="353"/>
        <v>0</v>
      </c>
      <c r="L10806" s="113"/>
      <c r="M10806" s="113"/>
    </row>
    <row r="10807" spans="2:13" s="181" customFormat="1" ht="12.75" hidden="1" customHeight="1">
      <c r="B10807" s="1186"/>
      <c r="C10807" s="1195"/>
      <c r="D10807" s="465">
        <v>784</v>
      </c>
      <c r="E10807" s="1156"/>
      <c r="F10807" s="1157"/>
      <c r="G10807" s="1158"/>
      <c r="H10807" s="468">
        <v>0.01</v>
      </c>
      <c r="I10807" s="564"/>
      <c r="J10807" s="377">
        <f t="shared" si="354"/>
        <v>0</v>
      </c>
      <c r="K10807" s="467">
        <f t="shared" si="353"/>
        <v>0</v>
      </c>
      <c r="L10807" s="113"/>
      <c r="M10807" s="113"/>
    </row>
    <row r="10808" spans="2:13" s="181" customFormat="1" ht="12.75" hidden="1" customHeight="1">
      <c r="B10808" s="1186"/>
      <c r="C10808" s="1195"/>
      <c r="D10808" s="465">
        <v>785</v>
      </c>
      <c r="E10808" s="1156"/>
      <c r="F10808" s="1157"/>
      <c r="G10808" s="1158"/>
      <c r="H10808" s="468">
        <v>0.01</v>
      </c>
      <c r="I10808" s="564"/>
      <c r="J10808" s="377">
        <f t="shared" si="354"/>
        <v>0</v>
      </c>
      <c r="K10808" s="467">
        <f t="shared" si="353"/>
        <v>0</v>
      </c>
      <c r="L10808" s="113"/>
      <c r="M10808" s="113"/>
    </row>
    <row r="10809" spans="2:13" s="181" customFormat="1" ht="12.75" hidden="1" customHeight="1">
      <c r="B10809" s="1186"/>
      <c r="C10809" s="1195"/>
      <c r="D10809" s="465">
        <v>786</v>
      </c>
      <c r="E10809" s="1156"/>
      <c r="F10809" s="1157"/>
      <c r="G10809" s="1158"/>
      <c r="H10809" s="468">
        <v>0.01</v>
      </c>
      <c r="I10809" s="564"/>
      <c r="J10809" s="377">
        <f t="shared" si="354"/>
        <v>0</v>
      </c>
      <c r="K10809" s="467">
        <f t="shared" si="353"/>
        <v>0</v>
      </c>
      <c r="L10809" s="113"/>
      <c r="M10809" s="113"/>
    </row>
    <row r="10810" spans="2:13" s="181" customFormat="1" ht="12.75" hidden="1" customHeight="1">
      <c r="B10810" s="1186"/>
      <c r="C10810" s="1195"/>
      <c r="D10810" s="465">
        <v>787</v>
      </c>
      <c r="E10810" s="1156"/>
      <c r="F10810" s="1157"/>
      <c r="G10810" s="1158"/>
      <c r="H10810" s="468">
        <v>0.01</v>
      </c>
      <c r="I10810" s="564"/>
      <c r="J10810" s="377">
        <f t="shared" si="354"/>
        <v>0</v>
      </c>
      <c r="K10810" s="467">
        <f t="shared" si="353"/>
        <v>0</v>
      </c>
      <c r="L10810" s="113"/>
      <c r="M10810" s="113"/>
    </row>
    <row r="10811" spans="2:13" s="181" customFormat="1" ht="12.75" hidden="1" customHeight="1">
      <c r="B10811" s="1186"/>
      <c r="C10811" s="1195"/>
      <c r="D10811" s="465">
        <v>788</v>
      </c>
      <c r="E10811" s="1156"/>
      <c r="F10811" s="1157"/>
      <c r="G10811" s="1158"/>
      <c r="H10811" s="468">
        <v>0.01</v>
      </c>
      <c r="I10811" s="564"/>
      <c r="J10811" s="377">
        <f t="shared" si="354"/>
        <v>0</v>
      </c>
      <c r="K10811" s="467">
        <f t="shared" si="353"/>
        <v>0</v>
      </c>
      <c r="L10811" s="113"/>
      <c r="M10811" s="113"/>
    </row>
    <row r="10812" spans="2:13" s="181" customFormat="1" ht="12.75" hidden="1" customHeight="1">
      <c r="B10812" s="1186"/>
      <c r="C10812" s="1195"/>
      <c r="D10812" s="465">
        <v>789</v>
      </c>
      <c r="E10812" s="1156"/>
      <c r="F10812" s="1157"/>
      <c r="G10812" s="1158"/>
      <c r="H10812" s="468">
        <v>0.01</v>
      </c>
      <c r="I10812" s="564"/>
      <c r="J10812" s="377">
        <f t="shared" si="354"/>
        <v>0</v>
      </c>
      <c r="K10812" s="467">
        <f t="shared" si="353"/>
        <v>0</v>
      </c>
      <c r="L10812" s="113"/>
      <c r="M10812" s="113"/>
    </row>
    <row r="10813" spans="2:13" s="181" customFormat="1" ht="12.75" hidden="1" customHeight="1">
      <c r="B10813" s="1186"/>
      <c r="C10813" s="1195"/>
      <c r="D10813" s="465">
        <v>790</v>
      </c>
      <c r="E10813" s="1156"/>
      <c r="F10813" s="1157"/>
      <c r="G10813" s="1158"/>
      <c r="H10813" s="468">
        <v>0.01</v>
      </c>
      <c r="I10813" s="564"/>
      <c r="J10813" s="377">
        <f t="shared" si="354"/>
        <v>0</v>
      </c>
      <c r="K10813" s="467">
        <f t="shared" si="353"/>
        <v>0</v>
      </c>
      <c r="L10813" s="113"/>
      <c r="M10813" s="113"/>
    </row>
    <row r="10814" spans="2:13" s="181" customFormat="1" ht="12.75" hidden="1" customHeight="1">
      <c r="B10814" s="1186"/>
      <c r="C10814" s="1195"/>
      <c r="D10814" s="465">
        <v>791</v>
      </c>
      <c r="E10814" s="1156"/>
      <c r="F10814" s="1157"/>
      <c r="G10814" s="1158"/>
      <c r="H10814" s="468">
        <v>0.01</v>
      </c>
      <c r="I10814" s="564"/>
      <c r="J10814" s="377">
        <f t="shared" si="354"/>
        <v>0</v>
      </c>
      <c r="K10814" s="467">
        <f t="shared" si="353"/>
        <v>0</v>
      </c>
      <c r="L10814" s="113"/>
      <c r="M10814" s="113"/>
    </row>
    <row r="10815" spans="2:13" s="181" customFormat="1" ht="12.75" hidden="1" customHeight="1">
      <c r="B10815" s="1186"/>
      <c r="C10815" s="1195"/>
      <c r="D10815" s="465">
        <v>792</v>
      </c>
      <c r="E10815" s="1156"/>
      <c r="F10815" s="1157"/>
      <c r="G10815" s="1158"/>
      <c r="H10815" s="468">
        <v>0.01</v>
      </c>
      <c r="I10815" s="564"/>
      <c r="J10815" s="377">
        <f t="shared" si="354"/>
        <v>0</v>
      </c>
      <c r="K10815" s="467">
        <f t="shared" si="353"/>
        <v>0</v>
      </c>
      <c r="L10815" s="113"/>
      <c r="M10815" s="113"/>
    </row>
    <row r="10816" spans="2:13" s="181" customFormat="1" ht="12.75" hidden="1" customHeight="1">
      <c r="B10816" s="1186"/>
      <c r="C10816" s="1195"/>
      <c r="D10816" s="465">
        <v>793</v>
      </c>
      <c r="E10816" s="1156"/>
      <c r="F10816" s="1157"/>
      <c r="G10816" s="1158"/>
      <c r="H10816" s="468">
        <v>0.01</v>
      </c>
      <c r="I10816" s="564"/>
      <c r="J10816" s="377">
        <f t="shared" si="354"/>
        <v>0</v>
      </c>
      <c r="K10816" s="467">
        <f t="shared" si="353"/>
        <v>0</v>
      </c>
      <c r="L10816" s="113"/>
      <c r="M10816" s="113"/>
    </row>
    <row r="10817" spans="2:13" s="181" customFormat="1" ht="12.75" hidden="1" customHeight="1">
      <c r="B10817" s="1186"/>
      <c r="C10817" s="1195"/>
      <c r="D10817" s="465">
        <v>794</v>
      </c>
      <c r="E10817" s="1156"/>
      <c r="F10817" s="1157"/>
      <c r="G10817" s="1158"/>
      <c r="H10817" s="468">
        <v>0.01</v>
      </c>
      <c r="I10817" s="564"/>
      <c r="J10817" s="377">
        <f t="shared" si="354"/>
        <v>0</v>
      </c>
      <c r="K10817" s="467">
        <f t="shared" si="353"/>
        <v>0</v>
      </c>
      <c r="L10817" s="113"/>
      <c r="M10817" s="113"/>
    </row>
    <row r="10818" spans="2:13" s="181" customFormat="1" ht="12.75" hidden="1" customHeight="1">
      <c r="B10818" s="1186"/>
      <c r="C10818" s="1195"/>
      <c r="D10818" s="465">
        <v>795</v>
      </c>
      <c r="E10818" s="1156"/>
      <c r="F10818" s="1157"/>
      <c r="G10818" s="1158"/>
      <c r="H10818" s="468">
        <v>0.01</v>
      </c>
      <c r="I10818" s="564"/>
      <c r="J10818" s="377">
        <f t="shared" si="354"/>
        <v>0</v>
      </c>
      <c r="K10818" s="467">
        <f t="shared" si="353"/>
        <v>0</v>
      </c>
      <c r="L10818" s="113"/>
      <c r="M10818" s="113"/>
    </row>
    <row r="10819" spans="2:13" s="181" customFormat="1" ht="12.75" hidden="1" customHeight="1">
      <c r="B10819" s="1186"/>
      <c r="C10819" s="1195"/>
      <c r="D10819" s="465">
        <v>796</v>
      </c>
      <c r="E10819" s="1156"/>
      <c r="F10819" s="1157"/>
      <c r="G10819" s="1158"/>
      <c r="H10819" s="468">
        <v>0.01</v>
      </c>
      <c r="I10819" s="564"/>
      <c r="J10819" s="377">
        <f t="shared" si="354"/>
        <v>0</v>
      </c>
      <c r="K10819" s="467">
        <f t="shared" si="353"/>
        <v>0</v>
      </c>
      <c r="L10819" s="113"/>
      <c r="M10819" s="113"/>
    </row>
    <row r="10820" spans="2:13" s="181" customFormat="1" ht="12.75" hidden="1" customHeight="1">
      <c r="B10820" s="1186"/>
      <c r="C10820" s="1195"/>
      <c r="D10820" s="465">
        <v>797</v>
      </c>
      <c r="E10820" s="1156"/>
      <c r="F10820" s="1157"/>
      <c r="G10820" s="1158"/>
      <c r="H10820" s="468">
        <v>0.01</v>
      </c>
      <c r="I10820" s="564"/>
      <c r="J10820" s="377">
        <f t="shared" si="354"/>
        <v>0</v>
      </c>
      <c r="K10820" s="467">
        <f t="shared" si="353"/>
        <v>0</v>
      </c>
      <c r="L10820" s="113"/>
      <c r="M10820" s="113"/>
    </row>
    <row r="10821" spans="2:13" s="181" customFormat="1" ht="12.75" hidden="1" customHeight="1">
      <c r="B10821" s="1186"/>
      <c r="C10821" s="1195"/>
      <c r="D10821" s="465">
        <v>798</v>
      </c>
      <c r="E10821" s="1156"/>
      <c r="F10821" s="1157"/>
      <c r="G10821" s="1158"/>
      <c r="H10821" s="468">
        <v>0.01</v>
      </c>
      <c r="I10821" s="564"/>
      <c r="J10821" s="377">
        <f t="shared" si="354"/>
        <v>0</v>
      </c>
      <c r="K10821" s="467">
        <f t="shared" si="353"/>
        <v>0</v>
      </c>
      <c r="L10821" s="113"/>
      <c r="M10821" s="113"/>
    </row>
    <row r="10822" spans="2:13" s="181" customFormat="1" ht="12.75" hidden="1" customHeight="1">
      <c r="B10822" s="1186"/>
      <c r="C10822" s="1195"/>
      <c r="D10822" s="465">
        <v>799</v>
      </c>
      <c r="E10822" s="1156"/>
      <c r="F10822" s="1157"/>
      <c r="G10822" s="1158"/>
      <c r="H10822" s="468">
        <v>0.01</v>
      </c>
      <c r="I10822" s="564"/>
      <c r="J10822" s="377">
        <f t="shared" si="354"/>
        <v>0</v>
      </c>
      <c r="K10822" s="467">
        <f t="shared" si="353"/>
        <v>0</v>
      </c>
      <c r="L10822" s="113"/>
      <c r="M10822" s="113"/>
    </row>
    <row r="10823" spans="2:13" s="181" customFormat="1" ht="12.75" hidden="1" customHeight="1">
      <c r="B10823" s="1186"/>
      <c r="C10823" s="1195"/>
      <c r="D10823" s="465">
        <v>800</v>
      </c>
      <c r="E10823" s="1156"/>
      <c r="F10823" s="1157"/>
      <c r="G10823" s="1158"/>
      <c r="H10823" s="468">
        <v>0.01</v>
      </c>
      <c r="I10823" s="564"/>
      <c r="J10823" s="377">
        <f t="shared" si="354"/>
        <v>0</v>
      </c>
      <c r="K10823" s="467">
        <f t="shared" si="353"/>
        <v>0</v>
      </c>
      <c r="L10823" s="113"/>
      <c r="M10823" s="113"/>
    </row>
    <row r="10824" spans="2:13" s="181" customFormat="1" ht="12.75" hidden="1" customHeight="1">
      <c r="B10824" s="1186"/>
      <c r="C10824" s="1195"/>
      <c r="D10824" s="465">
        <v>801</v>
      </c>
      <c r="E10824" s="1156"/>
      <c r="F10824" s="1157"/>
      <c r="G10824" s="1158"/>
      <c r="H10824" s="468">
        <v>0.01</v>
      </c>
      <c r="I10824" s="564"/>
      <c r="J10824" s="377">
        <f t="shared" si="354"/>
        <v>0</v>
      </c>
      <c r="K10824" s="467">
        <f t="shared" si="353"/>
        <v>0</v>
      </c>
      <c r="L10824" s="113"/>
      <c r="M10824" s="113"/>
    </row>
    <row r="10825" spans="2:13" s="181" customFormat="1" ht="12.75" hidden="1" customHeight="1">
      <c r="B10825" s="1186"/>
      <c r="C10825" s="1195"/>
      <c r="D10825" s="465">
        <v>802</v>
      </c>
      <c r="E10825" s="1156"/>
      <c r="F10825" s="1157"/>
      <c r="G10825" s="1158"/>
      <c r="H10825" s="468">
        <v>0.01</v>
      </c>
      <c r="I10825" s="564"/>
      <c r="J10825" s="377">
        <f t="shared" si="354"/>
        <v>0</v>
      </c>
      <c r="K10825" s="467">
        <f t="shared" si="353"/>
        <v>0</v>
      </c>
      <c r="L10825" s="113"/>
      <c r="M10825" s="113"/>
    </row>
    <row r="10826" spans="2:13" s="181" customFormat="1" ht="12.75" hidden="1" customHeight="1">
      <c r="B10826" s="1186"/>
      <c r="C10826" s="1195"/>
      <c r="D10826" s="465">
        <v>803</v>
      </c>
      <c r="E10826" s="1156"/>
      <c r="F10826" s="1157"/>
      <c r="G10826" s="1158"/>
      <c r="H10826" s="468">
        <v>0.01</v>
      </c>
      <c r="I10826" s="564"/>
      <c r="J10826" s="377">
        <f t="shared" si="354"/>
        <v>0</v>
      </c>
      <c r="K10826" s="467">
        <f t="shared" si="353"/>
        <v>0</v>
      </c>
      <c r="L10826" s="113"/>
      <c r="M10826" s="113"/>
    </row>
    <row r="10827" spans="2:13" s="181" customFormat="1" ht="12.75" hidden="1" customHeight="1">
      <c r="B10827" s="1186"/>
      <c r="C10827" s="1195"/>
      <c r="D10827" s="465">
        <v>804</v>
      </c>
      <c r="E10827" s="1156"/>
      <c r="F10827" s="1157"/>
      <c r="G10827" s="1158"/>
      <c r="H10827" s="468">
        <v>0.01</v>
      </c>
      <c r="I10827" s="564"/>
      <c r="J10827" s="377">
        <f t="shared" si="354"/>
        <v>0</v>
      </c>
      <c r="K10827" s="467">
        <f t="shared" si="353"/>
        <v>0</v>
      </c>
      <c r="L10827" s="113"/>
      <c r="M10827" s="113"/>
    </row>
    <row r="10828" spans="2:13" s="181" customFormat="1" ht="12.75" hidden="1" customHeight="1">
      <c r="B10828" s="1186"/>
      <c r="C10828" s="1195"/>
      <c r="D10828" s="465">
        <v>805</v>
      </c>
      <c r="E10828" s="1156"/>
      <c r="F10828" s="1157"/>
      <c r="G10828" s="1158"/>
      <c r="H10828" s="468">
        <v>0.01</v>
      </c>
      <c r="I10828" s="564"/>
      <c r="J10828" s="377">
        <f t="shared" si="354"/>
        <v>0</v>
      </c>
      <c r="K10828" s="467">
        <f t="shared" si="353"/>
        <v>0</v>
      </c>
      <c r="L10828" s="113"/>
      <c r="M10828" s="113"/>
    </row>
    <row r="10829" spans="2:13" s="181" customFormat="1" ht="12.75" hidden="1" customHeight="1">
      <c r="B10829" s="1186"/>
      <c r="C10829" s="1195"/>
      <c r="D10829" s="465">
        <v>806</v>
      </c>
      <c r="E10829" s="1156"/>
      <c r="F10829" s="1157"/>
      <c r="G10829" s="1158"/>
      <c r="H10829" s="468">
        <v>0.01</v>
      </c>
      <c r="I10829" s="564"/>
      <c r="J10829" s="377">
        <f t="shared" si="354"/>
        <v>0</v>
      </c>
      <c r="K10829" s="467">
        <f t="shared" si="353"/>
        <v>0</v>
      </c>
      <c r="L10829" s="113"/>
      <c r="M10829" s="113"/>
    </row>
    <row r="10830" spans="2:13" s="181" customFormat="1" ht="12.75" hidden="1" customHeight="1">
      <c r="B10830" s="1186"/>
      <c r="C10830" s="1195"/>
      <c r="D10830" s="465">
        <v>807</v>
      </c>
      <c r="E10830" s="1156"/>
      <c r="F10830" s="1157"/>
      <c r="G10830" s="1158"/>
      <c r="H10830" s="468">
        <v>0.01</v>
      </c>
      <c r="I10830" s="564"/>
      <c r="J10830" s="377">
        <f t="shared" si="354"/>
        <v>0</v>
      </c>
      <c r="K10830" s="467">
        <f t="shared" si="353"/>
        <v>0</v>
      </c>
      <c r="L10830" s="113"/>
      <c r="M10830" s="113"/>
    </row>
    <row r="10831" spans="2:13" s="181" customFormat="1" ht="12.75" hidden="1" customHeight="1">
      <c r="B10831" s="1186"/>
      <c r="C10831" s="1195"/>
      <c r="D10831" s="465">
        <v>808</v>
      </c>
      <c r="E10831" s="1156"/>
      <c r="F10831" s="1157"/>
      <c r="G10831" s="1158"/>
      <c r="H10831" s="468">
        <v>0.01</v>
      </c>
      <c r="I10831" s="564"/>
      <c r="J10831" s="377">
        <f t="shared" si="354"/>
        <v>0</v>
      </c>
      <c r="K10831" s="467">
        <f t="shared" si="353"/>
        <v>0</v>
      </c>
      <c r="L10831" s="113"/>
      <c r="M10831" s="113"/>
    </row>
    <row r="10832" spans="2:13" s="181" customFormat="1" ht="12.75" hidden="1" customHeight="1">
      <c r="B10832" s="1186"/>
      <c r="C10832" s="1195"/>
      <c r="D10832" s="465">
        <v>809</v>
      </c>
      <c r="E10832" s="1156"/>
      <c r="F10832" s="1157"/>
      <c r="G10832" s="1158"/>
      <c r="H10832" s="468">
        <v>0.01</v>
      </c>
      <c r="I10832" s="564"/>
      <c r="J10832" s="377">
        <f t="shared" si="354"/>
        <v>0</v>
      </c>
      <c r="K10832" s="467">
        <f t="shared" si="353"/>
        <v>0</v>
      </c>
      <c r="L10832" s="113"/>
      <c r="M10832" s="113"/>
    </row>
    <row r="10833" spans="2:13" s="181" customFormat="1" ht="12.75" hidden="1" customHeight="1">
      <c r="B10833" s="1186"/>
      <c r="C10833" s="1195"/>
      <c r="D10833" s="465">
        <v>810</v>
      </c>
      <c r="E10833" s="1156"/>
      <c r="F10833" s="1157"/>
      <c r="G10833" s="1158"/>
      <c r="H10833" s="468">
        <v>0.01</v>
      </c>
      <c r="I10833" s="564"/>
      <c r="J10833" s="377">
        <f t="shared" si="354"/>
        <v>0</v>
      </c>
      <c r="K10833" s="467">
        <f t="shared" si="353"/>
        <v>0</v>
      </c>
      <c r="L10833" s="113"/>
      <c r="M10833" s="113"/>
    </row>
    <row r="10834" spans="2:13" s="181" customFormat="1" ht="12.75" hidden="1" customHeight="1">
      <c r="B10834" s="1186"/>
      <c r="C10834" s="1195"/>
      <c r="D10834" s="465">
        <v>811</v>
      </c>
      <c r="E10834" s="1156"/>
      <c r="F10834" s="1157"/>
      <c r="G10834" s="1158"/>
      <c r="H10834" s="468">
        <v>0.01</v>
      </c>
      <c r="I10834" s="564"/>
      <c r="J10834" s="377">
        <f t="shared" si="354"/>
        <v>0</v>
      </c>
      <c r="K10834" s="467">
        <f t="shared" si="353"/>
        <v>0</v>
      </c>
      <c r="L10834" s="113"/>
      <c r="M10834" s="113"/>
    </row>
    <row r="10835" spans="2:13" s="181" customFormat="1" ht="12.75" hidden="1" customHeight="1">
      <c r="B10835" s="1186"/>
      <c r="C10835" s="1195"/>
      <c r="D10835" s="465">
        <v>812</v>
      </c>
      <c r="E10835" s="1156"/>
      <c r="F10835" s="1157"/>
      <c r="G10835" s="1158"/>
      <c r="H10835" s="468">
        <v>0.01</v>
      </c>
      <c r="I10835" s="564"/>
      <c r="J10835" s="377">
        <f t="shared" si="354"/>
        <v>0</v>
      </c>
      <c r="K10835" s="467">
        <f t="shared" si="353"/>
        <v>0</v>
      </c>
      <c r="L10835" s="113"/>
      <c r="M10835" s="113"/>
    </row>
    <row r="10836" spans="2:13" s="181" customFormat="1" ht="12.75" hidden="1" customHeight="1">
      <c r="B10836" s="1186"/>
      <c r="C10836" s="1195"/>
      <c r="D10836" s="465">
        <v>813</v>
      </c>
      <c r="E10836" s="1156"/>
      <c r="F10836" s="1157"/>
      <c r="G10836" s="1158"/>
      <c r="H10836" s="468">
        <v>0.01</v>
      </c>
      <c r="I10836" s="564"/>
      <c r="J10836" s="377">
        <f t="shared" si="354"/>
        <v>0</v>
      </c>
      <c r="K10836" s="467">
        <f t="shared" si="353"/>
        <v>0</v>
      </c>
      <c r="L10836" s="113"/>
      <c r="M10836" s="113"/>
    </row>
    <row r="10837" spans="2:13" s="181" customFormat="1" ht="12.75" hidden="1" customHeight="1">
      <c r="B10837" s="1186"/>
      <c r="C10837" s="1195"/>
      <c r="D10837" s="465">
        <v>814</v>
      </c>
      <c r="E10837" s="1156"/>
      <c r="F10837" s="1157"/>
      <c r="G10837" s="1158"/>
      <c r="H10837" s="468">
        <v>0.01</v>
      </c>
      <c r="I10837" s="564"/>
      <c r="J10837" s="377">
        <f t="shared" si="354"/>
        <v>0</v>
      </c>
      <c r="K10837" s="467">
        <f t="shared" si="353"/>
        <v>0</v>
      </c>
      <c r="L10837" s="113"/>
      <c r="M10837" s="113"/>
    </row>
    <row r="10838" spans="2:13" s="181" customFormat="1" ht="12.75" hidden="1" customHeight="1">
      <c r="B10838" s="1186"/>
      <c r="C10838" s="1195"/>
      <c r="D10838" s="465">
        <v>815</v>
      </c>
      <c r="E10838" s="1156"/>
      <c r="F10838" s="1157"/>
      <c r="G10838" s="1158"/>
      <c r="H10838" s="468">
        <v>0.01</v>
      </c>
      <c r="I10838" s="564"/>
      <c r="J10838" s="377">
        <f t="shared" si="354"/>
        <v>0</v>
      </c>
      <c r="K10838" s="467">
        <f t="shared" si="353"/>
        <v>0</v>
      </c>
      <c r="L10838" s="113"/>
      <c r="M10838" s="113"/>
    </row>
    <row r="10839" spans="2:13" s="181" customFormat="1" ht="12.75" hidden="1" customHeight="1">
      <c r="B10839" s="1186"/>
      <c r="C10839" s="1195"/>
      <c r="D10839" s="465">
        <v>816</v>
      </c>
      <c r="E10839" s="1156"/>
      <c r="F10839" s="1157"/>
      <c r="G10839" s="1158"/>
      <c r="H10839" s="468">
        <v>0.01</v>
      </c>
      <c r="I10839" s="564"/>
      <c r="J10839" s="377">
        <f t="shared" si="354"/>
        <v>0</v>
      </c>
      <c r="K10839" s="467">
        <f t="shared" si="353"/>
        <v>0</v>
      </c>
      <c r="L10839" s="113"/>
      <c r="M10839" s="113"/>
    </row>
    <row r="10840" spans="2:13" s="181" customFormat="1" ht="12.75" hidden="1" customHeight="1">
      <c r="B10840" s="1186"/>
      <c r="C10840" s="1195"/>
      <c r="D10840" s="465">
        <v>817</v>
      </c>
      <c r="E10840" s="1156"/>
      <c r="F10840" s="1157"/>
      <c r="G10840" s="1158"/>
      <c r="H10840" s="468">
        <v>0.01</v>
      </c>
      <c r="I10840" s="564"/>
      <c r="J10840" s="377">
        <f t="shared" si="354"/>
        <v>0</v>
      </c>
      <c r="K10840" s="467">
        <f t="shared" si="353"/>
        <v>0</v>
      </c>
      <c r="L10840" s="113"/>
      <c r="M10840" s="113"/>
    </row>
    <row r="10841" spans="2:13" s="181" customFormat="1" ht="12.75" hidden="1" customHeight="1">
      <c r="B10841" s="1186"/>
      <c r="C10841" s="1195"/>
      <c r="D10841" s="465">
        <v>818</v>
      </c>
      <c r="E10841" s="1156"/>
      <c r="F10841" s="1157"/>
      <c r="G10841" s="1158"/>
      <c r="H10841" s="468">
        <v>0.01</v>
      </c>
      <c r="I10841" s="564"/>
      <c r="J10841" s="377">
        <f t="shared" si="354"/>
        <v>0</v>
      </c>
      <c r="K10841" s="467">
        <f t="shared" si="353"/>
        <v>0</v>
      </c>
      <c r="L10841" s="113"/>
      <c r="M10841" s="113"/>
    </row>
    <row r="10842" spans="2:13" s="181" customFormat="1" ht="12.75" hidden="1" customHeight="1">
      <c r="B10842" s="1186"/>
      <c r="C10842" s="1195"/>
      <c r="D10842" s="465">
        <v>819</v>
      </c>
      <c r="E10842" s="1156"/>
      <c r="F10842" s="1157"/>
      <c r="G10842" s="1158"/>
      <c r="H10842" s="468">
        <v>0.01</v>
      </c>
      <c r="I10842" s="564"/>
      <c r="J10842" s="377">
        <f t="shared" si="354"/>
        <v>0</v>
      </c>
      <c r="K10842" s="467">
        <f t="shared" si="353"/>
        <v>0</v>
      </c>
      <c r="L10842" s="113"/>
      <c r="M10842" s="113"/>
    </row>
    <row r="10843" spans="2:13" s="181" customFormat="1" ht="12.75" hidden="1" customHeight="1">
      <c r="B10843" s="1186"/>
      <c r="C10843" s="1195"/>
      <c r="D10843" s="465">
        <v>820</v>
      </c>
      <c r="E10843" s="1156"/>
      <c r="F10843" s="1157"/>
      <c r="G10843" s="1158"/>
      <c r="H10843" s="468">
        <v>0.01</v>
      </c>
      <c r="I10843" s="564"/>
      <c r="J10843" s="377">
        <f t="shared" si="354"/>
        <v>0</v>
      </c>
      <c r="K10843" s="467">
        <f t="shared" si="353"/>
        <v>0</v>
      </c>
      <c r="L10843" s="113"/>
      <c r="M10843" s="113"/>
    </row>
    <row r="10844" spans="2:13" s="181" customFormat="1" ht="12.75" hidden="1" customHeight="1">
      <c r="B10844" s="1186"/>
      <c r="C10844" s="1195"/>
      <c r="D10844" s="465">
        <v>821</v>
      </c>
      <c r="E10844" s="1156"/>
      <c r="F10844" s="1157"/>
      <c r="G10844" s="1158"/>
      <c r="H10844" s="468">
        <v>0.01</v>
      </c>
      <c r="I10844" s="564"/>
      <c r="J10844" s="377">
        <f t="shared" si="354"/>
        <v>0</v>
      </c>
      <c r="K10844" s="467">
        <f t="shared" si="353"/>
        <v>0</v>
      </c>
      <c r="L10844" s="113"/>
      <c r="M10844" s="113"/>
    </row>
    <row r="10845" spans="2:13" s="181" customFormat="1" ht="12.75" hidden="1" customHeight="1">
      <c r="B10845" s="1186"/>
      <c r="C10845" s="1195"/>
      <c r="D10845" s="465">
        <v>822</v>
      </c>
      <c r="E10845" s="1156"/>
      <c r="F10845" s="1157"/>
      <c r="G10845" s="1158"/>
      <c r="H10845" s="468">
        <v>0.01</v>
      </c>
      <c r="I10845" s="564"/>
      <c r="J10845" s="377">
        <f t="shared" si="354"/>
        <v>0</v>
      </c>
      <c r="K10845" s="467">
        <f t="shared" si="353"/>
        <v>0</v>
      </c>
      <c r="L10845" s="113"/>
      <c r="M10845" s="113"/>
    </row>
    <row r="10846" spans="2:13" s="181" customFormat="1" ht="12.75" hidden="1" customHeight="1">
      <c r="B10846" s="1186"/>
      <c r="C10846" s="1195"/>
      <c r="D10846" s="465">
        <v>823</v>
      </c>
      <c r="E10846" s="1156"/>
      <c r="F10846" s="1157"/>
      <c r="G10846" s="1158"/>
      <c r="H10846" s="468">
        <v>0.01</v>
      </c>
      <c r="I10846" s="564"/>
      <c r="J10846" s="377">
        <f t="shared" si="354"/>
        <v>0</v>
      </c>
      <c r="K10846" s="467">
        <f t="shared" si="353"/>
        <v>0</v>
      </c>
      <c r="L10846" s="113"/>
      <c r="M10846" s="113"/>
    </row>
    <row r="10847" spans="2:13" s="181" customFormat="1" ht="12.75" hidden="1" customHeight="1">
      <c r="B10847" s="1186"/>
      <c r="C10847" s="1195"/>
      <c r="D10847" s="465">
        <v>824</v>
      </c>
      <c r="E10847" s="1156"/>
      <c r="F10847" s="1157"/>
      <c r="G10847" s="1158"/>
      <c r="H10847" s="468">
        <v>0.01</v>
      </c>
      <c r="I10847" s="564"/>
      <c r="J10847" s="377">
        <f t="shared" si="354"/>
        <v>0</v>
      </c>
      <c r="K10847" s="467">
        <f t="shared" si="353"/>
        <v>0</v>
      </c>
      <c r="L10847" s="113"/>
      <c r="M10847" s="113"/>
    </row>
    <row r="10848" spans="2:13" s="181" customFormat="1" ht="12.75" hidden="1" customHeight="1">
      <c r="B10848" s="1186"/>
      <c r="C10848" s="1195"/>
      <c r="D10848" s="465">
        <v>825</v>
      </c>
      <c r="E10848" s="1156"/>
      <c r="F10848" s="1157"/>
      <c r="G10848" s="1158"/>
      <c r="H10848" s="468">
        <v>0.01</v>
      </c>
      <c r="I10848" s="564"/>
      <c r="J10848" s="377">
        <f t="shared" si="354"/>
        <v>0</v>
      </c>
      <c r="K10848" s="467">
        <f t="shared" si="353"/>
        <v>0</v>
      </c>
      <c r="L10848" s="113"/>
      <c r="M10848" s="113"/>
    </row>
    <row r="10849" spans="2:13" s="181" customFormat="1" ht="12.75" hidden="1" customHeight="1">
      <c r="B10849" s="1186"/>
      <c r="C10849" s="1195"/>
      <c r="D10849" s="465">
        <v>826</v>
      </c>
      <c r="E10849" s="1156"/>
      <c r="F10849" s="1157"/>
      <c r="G10849" s="1158"/>
      <c r="H10849" s="468">
        <v>0.01</v>
      </c>
      <c r="I10849" s="564"/>
      <c r="J10849" s="377">
        <f t="shared" si="354"/>
        <v>0</v>
      </c>
      <c r="K10849" s="467">
        <f t="shared" si="353"/>
        <v>0</v>
      </c>
      <c r="L10849" s="113"/>
      <c r="M10849" s="113"/>
    </row>
    <row r="10850" spans="2:13" s="181" customFormat="1" ht="12.75" hidden="1" customHeight="1">
      <c r="B10850" s="1186"/>
      <c r="C10850" s="1195"/>
      <c r="D10850" s="465">
        <v>827</v>
      </c>
      <c r="E10850" s="1156"/>
      <c r="F10850" s="1157"/>
      <c r="G10850" s="1158"/>
      <c r="H10850" s="468">
        <v>0.01</v>
      </c>
      <c r="I10850" s="564"/>
      <c r="J10850" s="377">
        <f t="shared" si="354"/>
        <v>0</v>
      </c>
      <c r="K10850" s="467">
        <f t="shared" si="353"/>
        <v>0</v>
      </c>
      <c r="L10850" s="113"/>
      <c r="M10850" s="113"/>
    </row>
    <row r="10851" spans="2:13" s="181" customFormat="1" ht="12.75" hidden="1" customHeight="1">
      <c r="B10851" s="1186"/>
      <c r="C10851" s="1195"/>
      <c r="D10851" s="465">
        <v>828</v>
      </c>
      <c r="E10851" s="1156"/>
      <c r="F10851" s="1157"/>
      <c r="G10851" s="1158"/>
      <c r="H10851" s="468">
        <v>0.01</v>
      </c>
      <c r="I10851" s="564"/>
      <c r="J10851" s="377">
        <f t="shared" si="354"/>
        <v>0</v>
      </c>
      <c r="K10851" s="467">
        <f t="shared" si="353"/>
        <v>0</v>
      </c>
      <c r="L10851" s="113"/>
      <c r="M10851" s="113"/>
    </row>
    <row r="10852" spans="2:13" s="181" customFormat="1" ht="12.75" hidden="1" customHeight="1">
      <c r="B10852" s="1186"/>
      <c r="C10852" s="1195"/>
      <c r="D10852" s="465">
        <v>829</v>
      </c>
      <c r="E10852" s="1156"/>
      <c r="F10852" s="1157"/>
      <c r="G10852" s="1158"/>
      <c r="H10852" s="468">
        <v>0.01</v>
      </c>
      <c r="I10852" s="564"/>
      <c r="J10852" s="377">
        <f t="shared" si="354"/>
        <v>0</v>
      </c>
      <c r="K10852" s="467">
        <f t="shared" si="353"/>
        <v>0</v>
      </c>
      <c r="L10852" s="113"/>
      <c r="M10852" s="113"/>
    </row>
    <row r="10853" spans="2:13" s="181" customFormat="1" ht="12.75" hidden="1" customHeight="1">
      <c r="B10853" s="1186"/>
      <c r="C10853" s="1195"/>
      <c r="D10853" s="465">
        <v>830</v>
      </c>
      <c r="E10853" s="1156"/>
      <c r="F10853" s="1157"/>
      <c r="G10853" s="1158"/>
      <c r="H10853" s="468">
        <v>0.01</v>
      </c>
      <c r="I10853" s="564"/>
      <c r="J10853" s="377">
        <f t="shared" si="354"/>
        <v>0</v>
      </c>
      <c r="K10853" s="467">
        <f t="shared" si="353"/>
        <v>0</v>
      </c>
      <c r="L10853" s="113"/>
      <c r="M10853" s="113"/>
    </row>
    <row r="10854" spans="2:13" s="181" customFormat="1" ht="12.75" hidden="1" customHeight="1">
      <c r="B10854" s="1186"/>
      <c r="C10854" s="1195"/>
      <c r="D10854" s="465">
        <v>831</v>
      </c>
      <c r="E10854" s="1156"/>
      <c r="F10854" s="1157"/>
      <c r="G10854" s="1158"/>
      <c r="H10854" s="468">
        <v>0.01</v>
      </c>
      <c r="I10854" s="564"/>
      <c r="J10854" s="377">
        <f t="shared" si="354"/>
        <v>0</v>
      </c>
      <c r="K10854" s="467">
        <f t="shared" si="353"/>
        <v>0</v>
      </c>
      <c r="L10854" s="113"/>
      <c r="M10854" s="113"/>
    </row>
    <row r="10855" spans="2:13" s="181" customFormat="1" ht="12.75" hidden="1" customHeight="1">
      <c r="B10855" s="1186"/>
      <c r="C10855" s="1195"/>
      <c r="D10855" s="465">
        <v>832</v>
      </c>
      <c r="E10855" s="1156"/>
      <c r="F10855" s="1157"/>
      <c r="G10855" s="1158"/>
      <c r="H10855" s="468">
        <v>0.01</v>
      </c>
      <c r="I10855" s="564"/>
      <c r="J10855" s="377">
        <f t="shared" si="354"/>
        <v>0</v>
      </c>
      <c r="K10855" s="467">
        <f t="shared" si="353"/>
        <v>0</v>
      </c>
      <c r="L10855" s="113"/>
      <c r="M10855" s="113"/>
    </row>
    <row r="10856" spans="2:13" s="181" customFormat="1" ht="12.75" hidden="1" customHeight="1">
      <c r="B10856" s="1186"/>
      <c r="C10856" s="1195"/>
      <c r="D10856" s="465">
        <v>833</v>
      </c>
      <c r="E10856" s="1156"/>
      <c r="F10856" s="1157"/>
      <c r="G10856" s="1158"/>
      <c r="H10856" s="468">
        <v>0.01</v>
      </c>
      <c r="I10856" s="564"/>
      <c r="J10856" s="377">
        <f t="shared" si="354"/>
        <v>0</v>
      </c>
      <c r="K10856" s="467">
        <f t="shared" si="353"/>
        <v>0</v>
      </c>
      <c r="L10856" s="113"/>
      <c r="M10856" s="113"/>
    </row>
    <row r="10857" spans="2:13" s="181" customFormat="1" ht="12.75" hidden="1" customHeight="1">
      <c r="B10857" s="1186"/>
      <c r="C10857" s="1195"/>
      <c r="D10857" s="465">
        <v>834</v>
      </c>
      <c r="E10857" s="1156"/>
      <c r="F10857" s="1157"/>
      <c r="G10857" s="1158"/>
      <c r="H10857" s="468">
        <v>0.01</v>
      </c>
      <c r="I10857" s="564"/>
      <c r="J10857" s="377">
        <f t="shared" si="354"/>
        <v>0</v>
      </c>
      <c r="K10857" s="467">
        <f t="shared" si="353"/>
        <v>0</v>
      </c>
      <c r="L10857" s="113"/>
      <c r="M10857" s="113"/>
    </row>
    <row r="10858" spans="2:13" s="181" customFormat="1" ht="12.75" hidden="1" customHeight="1">
      <c r="B10858" s="1186"/>
      <c r="C10858" s="1195"/>
      <c r="D10858" s="465">
        <v>835</v>
      </c>
      <c r="E10858" s="1156"/>
      <c r="F10858" s="1157"/>
      <c r="G10858" s="1158"/>
      <c r="H10858" s="468">
        <v>0.01</v>
      </c>
      <c r="I10858" s="564"/>
      <c r="J10858" s="377">
        <f t="shared" si="354"/>
        <v>0</v>
      </c>
      <c r="K10858" s="467">
        <f t="shared" ref="K10858:K10921" si="355">IF(I10858-J10858&lt;0,0,I10858-J10858)</f>
        <v>0</v>
      </c>
      <c r="L10858" s="113"/>
      <c r="M10858" s="113"/>
    </row>
    <row r="10859" spans="2:13" s="181" customFormat="1" ht="12.75" hidden="1" customHeight="1">
      <c r="B10859" s="1186"/>
      <c r="C10859" s="1195"/>
      <c r="D10859" s="465">
        <v>836</v>
      </c>
      <c r="E10859" s="1156"/>
      <c r="F10859" s="1157"/>
      <c r="G10859" s="1158"/>
      <c r="H10859" s="468">
        <v>0.01</v>
      </c>
      <c r="I10859" s="564"/>
      <c r="J10859" s="377">
        <f t="shared" si="354"/>
        <v>0</v>
      </c>
      <c r="K10859" s="467">
        <f t="shared" si="355"/>
        <v>0</v>
      </c>
      <c r="L10859" s="113"/>
      <c r="M10859" s="113"/>
    </row>
    <row r="10860" spans="2:13" s="181" customFormat="1" ht="12.75" hidden="1" customHeight="1">
      <c r="B10860" s="1186"/>
      <c r="C10860" s="1195"/>
      <c r="D10860" s="465">
        <v>837</v>
      </c>
      <c r="E10860" s="1156"/>
      <c r="F10860" s="1157"/>
      <c r="G10860" s="1158"/>
      <c r="H10860" s="468">
        <v>0.01</v>
      </c>
      <c r="I10860" s="564"/>
      <c r="J10860" s="377">
        <f t="shared" si="354"/>
        <v>0</v>
      </c>
      <c r="K10860" s="467">
        <f t="shared" si="355"/>
        <v>0</v>
      </c>
      <c r="L10860" s="113"/>
      <c r="M10860" s="113"/>
    </row>
    <row r="10861" spans="2:13" s="181" customFormat="1" ht="12.75" hidden="1" customHeight="1">
      <c r="B10861" s="1186"/>
      <c r="C10861" s="1195"/>
      <c r="D10861" s="465">
        <v>838</v>
      </c>
      <c r="E10861" s="1156"/>
      <c r="F10861" s="1157"/>
      <c r="G10861" s="1158"/>
      <c r="H10861" s="468">
        <v>0.01</v>
      </c>
      <c r="I10861" s="564"/>
      <c r="J10861" s="377">
        <f t="shared" ref="J10861:J10924" si="356">$I$11027*H10861</f>
        <v>0</v>
      </c>
      <c r="K10861" s="467">
        <f t="shared" si="355"/>
        <v>0</v>
      </c>
      <c r="L10861" s="113"/>
      <c r="M10861" s="113"/>
    </row>
    <row r="10862" spans="2:13" s="181" customFormat="1" ht="12.75" hidden="1" customHeight="1">
      <c r="B10862" s="1186"/>
      <c r="C10862" s="1195"/>
      <c r="D10862" s="465">
        <v>839</v>
      </c>
      <c r="E10862" s="1156"/>
      <c r="F10862" s="1157"/>
      <c r="G10862" s="1158"/>
      <c r="H10862" s="468">
        <v>0.01</v>
      </c>
      <c r="I10862" s="564"/>
      <c r="J10862" s="377">
        <f t="shared" si="356"/>
        <v>0</v>
      </c>
      <c r="K10862" s="467">
        <f t="shared" si="355"/>
        <v>0</v>
      </c>
      <c r="L10862" s="113"/>
      <c r="M10862" s="113"/>
    </row>
    <row r="10863" spans="2:13" s="181" customFormat="1" ht="12.75" hidden="1" customHeight="1">
      <c r="B10863" s="1186"/>
      <c r="C10863" s="1195"/>
      <c r="D10863" s="465">
        <v>840</v>
      </c>
      <c r="E10863" s="1156"/>
      <c r="F10863" s="1157"/>
      <c r="G10863" s="1158"/>
      <c r="H10863" s="468">
        <v>0.01</v>
      </c>
      <c r="I10863" s="564"/>
      <c r="J10863" s="377">
        <f t="shared" si="356"/>
        <v>0</v>
      </c>
      <c r="K10863" s="467">
        <f t="shared" si="355"/>
        <v>0</v>
      </c>
      <c r="L10863" s="113"/>
      <c r="M10863" s="113"/>
    </row>
    <row r="10864" spans="2:13" s="181" customFormat="1" ht="12.75" hidden="1" customHeight="1">
      <c r="B10864" s="1186"/>
      <c r="C10864" s="1195"/>
      <c r="D10864" s="465">
        <v>841</v>
      </c>
      <c r="E10864" s="1156"/>
      <c r="F10864" s="1157"/>
      <c r="G10864" s="1158"/>
      <c r="H10864" s="468">
        <v>0.01</v>
      </c>
      <c r="I10864" s="564"/>
      <c r="J10864" s="377">
        <f t="shared" si="356"/>
        <v>0</v>
      </c>
      <c r="K10864" s="467">
        <f t="shared" si="355"/>
        <v>0</v>
      </c>
      <c r="L10864" s="113"/>
      <c r="M10864" s="113"/>
    </row>
    <row r="10865" spans="2:13" s="181" customFormat="1" ht="12.75" hidden="1" customHeight="1">
      <c r="B10865" s="1186"/>
      <c r="C10865" s="1195"/>
      <c r="D10865" s="465">
        <v>842</v>
      </c>
      <c r="E10865" s="1156"/>
      <c r="F10865" s="1157"/>
      <c r="G10865" s="1158"/>
      <c r="H10865" s="468">
        <v>0.01</v>
      </c>
      <c r="I10865" s="564"/>
      <c r="J10865" s="377">
        <f t="shared" si="356"/>
        <v>0</v>
      </c>
      <c r="K10865" s="467">
        <f t="shared" si="355"/>
        <v>0</v>
      </c>
      <c r="L10865" s="113"/>
      <c r="M10865" s="113"/>
    </row>
    <row r="10866" spans="2:13" s="181" customFormat="1" ht="12.75" hidden="1" customHeight="1">
      <c r="B10866" s="1186"/>
      <c r="C10866" s="1195"/>
      <c r="D10866" s="465">
        <v>843</v>
      </c>
      <c r="E10866" s="1156"/>
      <c r="F10866" s="1157"/>
      <c r="G10866" s="1158"/>
      <c r="H10866" s="468">
        <v>0.01</v>
      </c>
      <c r="I10866" s="564"/>
      <c r="J10866" s="377">
        <f t="shared" si="356"/>
        <v>0</v>
      </c>
      <c r="K10866" s="467">
        <f t="shared" si="355"/>
        <v>0</v>
      </c>
      <c r="L10866" s="113"/>
      <c r="M10866" s="113"/>
    </row>
    <row r="10867" spans="2:13" s="181" customFormat="1" ht="12.75" hidden="1" customHeight="1">
      <c r="B10867" s="1186"/>
      <c r="C10867" s="1195"/>
      <c r="D10867" s="465">
        <v>844</v>
      </c>
      <c r="E10867" s="1156"/>
      <c r="F10867" s="1157"/>
      <c r="G10867" s="1158"/>
      <c r="H10867" s="468">
        <v>0.01</v>
      </c>
      <c r="I10867" s="564"/>
      <c r="J10867" s="377">
        <f t="shared" si="356"/>
        <v>0</v>
      </c>
      <c r="K10867" s="467">
        <f t="shared" si="355"/>
        <v>0</v>
      </c>
      <c r="L10867" s="113"/>
      <c r="M10867" s="113"/>
    </row>
    <row r="10868" spans="2:13" s="181" customFormat="1" ht="12.75" hidden="1" customHeight="1">
      <c r="B10868" s="1186"/>
      <c r="C10868" s="1195"/>
      <c r="D10868" s="465">
        <v>845</v>
      </c>
      <c r="E10868" s="1156"/>
      <c r="F10868" s="1157"/>
      <c r="G10868" s="1158"/>
      <c r="H10868" s="468">
        <v>0.01</v>
      </c>
      <c r="I10868" s="564"/>
      <c r="J10868" s="377">
        <f t="shared" si="356"/>
        <v>0</v>
      </c>
      <c r="K10868" s="467">
        <f t="shared" si="355"/>
        <v>0</v>
      </c>
      <c r="L10868" s="113"/>
      <c r="M10868" s="113"/>
    </row>
    <row r="10869" spans="2:13" s="181" customFormat="1" ht="12.75" hidden="1" customHeight="1">
      <c r="B10869" s="1186"/>
      <c r="C10869" s="1195"/>
      <c r="D10869" s="465">
        <v>846</v>
      </c>
      <c r="E10869" s="1156"/>
      <c r="F10869" s="1157"/>
      <c r="G10869" s="1158"/>
      <c r="H10869" s="468">
        <v>0.01</v>
      </c>
      <c r="I10869" s="564"/>
      <c r="J10869" s="377">
        <f t="shared" si="356"/>
        <v>0</v>
      </c>
      <c r="K10869" s="467">
        <f t="shared" si="355"/>
        <v>0</v>
      </c>
      <c r="L10869" s="113"/>
      <c r="M10869" s="113"/>
    </row>
    <row r="10870" spans="2:13" s="181" customFormat="1" ht="12.75" hidden="1" customHeight="1">
      <c r="B10870" s="1186"/>
      <c r="C10870" s="1195"/>
      <c r="D10870" s="465">
        <v>847</v>
      </c>
      <c r="E10870" s="1156"/>
      <c r="F10870" s="1157"/>
      <c r="G10870" s="1158"/>
      <c r="H10870" s="468">
        <v>0.01</v>
      </c>
      <c r="I10870" s="564"/>
      <c r="J10870" s="377">
        <f t="shared" si="356"/>
        <v>0</v>
      </c>
      <c r="K10870" s="467">
        <f t="shared" si="355"/>
        <v>0</v>
      </c>
      <c r="L10870" s="113"/>
      <c r="M10870" s="113"/>
    </row>
    <row r="10871" spans="2:13" s="181" customFormat="1" ht="12.75" hidden="1" customHeight="1">
      <c r="B10871" s="1186"/>
      <c r="C10871" s="1195"/>
      <c r="D10871" s="465">
        <v>848</v>
      </c>
      <c r="E10871" s="1156"/>
      <c r="F10871" s="1157"/>
      <c r="G10871" s="1158"/>
      <c r="H10871" s="468">
        <v>0.01</v>
      </c>
      <c r="I10871" s="564"/>
      <c r="J10871" s="377">
        <f t="shared" si="356"/>
        <v>0</v>
      </c>
      <c r="K10871" s="467">
        <f t="shared" si="355"/>
        <v>0</v>
      </c>
      <c r="L10871" s="113"/>
      <c r="M10871" s="113"/>
    </row>
    <row r="10872" spans="2:13" s="181" customFormat="1" ht="12.75" hidden="1" customHeight="1">
      <c r="B10872" s="1186"/>
      <c r="C10872" s="1195"/>
      <c r="D10872" s="465">
        <v>849</v>
      </c>
      <c r="E10872" s="1156"/>
      <c r="F10872" s="1157"/>
      <c r="G10872" s="1158"/>
      <c r="H10872" s="468">
        <v>0.01</v>
      </c>
      <c r="I10872" s="564"/>
      <c r="J10872" s="377">
        <f t="shared" si="356"/>
        <v>0</v>
      </c>
      <c r="K10872" s="467">
        <f t="shared" si="355"/>
        <v>0</v>
      </c>
      <c r="L10872" s="113"/>
      <c r="M10872" s="113"/>
    </row>
    <row r="10873" spans="2:13" s="181" customFormat="1" ht="12.75" hidden="1" customHeight="1">
      <c r="B10873" s="1186"/>
      <c r="C10873" s="1195"/>
      <c r="D10873" s="465">
        <v>850</v>
      </c>
      <c r="E10873" s="1156"/>
      <c r="F10873" s="1157"/>
      <c r="G10873" s="1158"/>
      <c r="H10873" s="468">
        <v>0.01</v>
      </c>
      <c r="I10873" s="564"/>
      <c r="J10873" s="377">
        <f t="shared" si="356"/>
        <v>0</v>
      </c>
      <c r="K10873" s="467">
        <f t="shared" si="355"/>
        <v>0</v>
      </c>
      <c r="L10873" s="113"/>
      <c r="M10873" s="113"/>
    </row>
    <row r="10874" spans="2:13" s="181" customFormat="1" ht="12.75" hidden="1" customHeight="1">
      <c r="B10874" s="1186"/>
      <c r="C10874" s="1195"/>
      <c r="D10874" s="465">
        <v>851</v>
      </c>
      <c r="E10874" s="1156"/>
      <c r="F10874" s="1157"/>
      <c r="G10874" s="1158"/>
      <c r="H10874" s="468">
        <v>0.01</v>
      </c>
      <c r="I10874" s="564"/>
      <c r="J10874" s="377">
        <f t="shared" si="356"/>
        <v>0</v>
      </c>
      <c r="K10874" s="467">
        <f t="shared" si="355"/>
        <v>0</v>
      </c>
      <c r="L10874" s="113"/>
      <c r="M10874" s="113"/>
    </row>
    <row r="10875" spans="2:13" s="181" customFormat="1" ht="12.75" hidden="1" customHeight="1">
      <c r="B10875" s="1186"/>
      <c r="C10875" s="1195"/>
      <c r="D10875" s="465">
        <v>852</v>
      </c>
      <c r="E10875" s="1156"/>
      <c r="F10875" s="1157"/>
      <c r="G10875" s="1158"/>
      <c r="H10875" s="468">
        <v>0.01</v>
      </c>
      <c r="I10875" s="564"/>
      <c r="J10875" s="377">
        <f t="shared" si="356"/>
        <v>0</v>
      </c>
      <c r="K10875" s="467">
        <f t="shared" si="355"/>
        <v>0</v>
      </c>
      <c r="L10875" s="113"/>
      <c r="M10875" s="113"/>
    </row>
    <row r="10876" spans="2:13" s="181" customFormat="1" ht="12.75" hidden="1" customHeight="1">
      <c r="B10876" s="1186"/>
      <c r="C10876" s="1195"/>
      <c r="D10876" s="465">
        <v>853</v>
      </c>
      <c r="E10876" s="1156"/>
      <c r="F10876" s="1157"/>
      <c r="G10876" s="1158"/>
      <c r="H10876" s="468">
        <v>0.01</v>
      </c>
      <c r="I10876" s="564"/>
      <c r="J10876" s="377">
        <f t="shared" si="356"/>
        <v>0</v>
      </c>
      <c r="K10876" s="467">
        <f t="shared" si="355"/>
        <v>0</v>
      </c>
      <c r="L10876" s="113"/>
      <c r="M10876" s="113"/>
    </row>
    <row r="10877" spans="2:13" s="181" customFormat="1" ht="12.75" hidden="1" customHeight="1">
      <c r="B10877" s="1186"/>
      <c r="C10877" s="1195"/>
      <c r="D10877" s="465">
        <v>854</v>
      </c>
      <c r="E10877" s="1156"/>
      <c r="F10877" s="1157"/>
      <c r="G10877" s="1158"/>
      <c r="H10877" s="468">
        <v>0.01</v>
      </c>
      <c r="I10877" s="564"/>
      <c r="J10877" s="377">
        <f t="shared" si="356"/>
        <v>0</v>
      </c>
      <c r="K10877" s="467">
        <f t="shared" si="355"/>
        <v>0</v>
      </c>
      <c r="L10877" s="113"/>
      <c r="M10877" s="113"/>
    </row>
    <row r="10878" spans="2:13" s="181" customFormat="1" ht="12.75" hidden="1" customHeight="1">
      <c r="B10878" s="1186"/>
      <c r="C10878" s="1195"/>
      <c r="D10878" s="465">
        <v>855</v>
      </c>
      <c r="E10878" s="1156"/>
      <c r="F10878" s="1157"/>
      <c r="G10878" s="1158"/>
      <c r="H10878" s="468">
        <v>0.01</v>
      </c>
      <c r="I10878" s="564"/>
      <c r="J10878" s="377">
        <f t="shared" si="356"/>
        <v>0</v>
      </c>
      <c r="K10878" s="467">
        <f t="shared" si="355"/>
        <v>0</v>
      </c>
      <c r="L10878" s="113"/>
      <c r="M10878" s="113"/>
    </row>
    <row r="10879" spans="2:13" s="181" customFormat="1" ht="12.75" hidden="1" customHeight="1">
      <c r="B10879" s="1186"/>
      <c r="C10879" s="1195"/>
      <c r="D10879" s="465">
        <v>856</v>
      </c>
      <c r="E10879" s="1156"/>
      <c r="F10879" s="1157"/>
      <c r="G10879" s="1158"/>
      <c r="H10879" s="468">
        <v>0.01</v>
      </c>
      <c r="I10879" s="564"/>
      <c r="J10879" s="377">
        <f t="shared" si="356"/>
        <v>0</v>
      </c>
      <c r="K10879" s="467">
        <f t="shared" si="355"/>
        <v>0</v>
      </c>
      <c r="L10879" s="113"/>
      <c r="M10879" s="113"/>
    </row>
    <row r="10880" spans="2:13" s="181" customFormat="1" ht="12.75" hidden="1" customHeight="1">
      <c r="B10880" s="1186"/>
      <c r="C10880" s="1195"/>
      <c r="D10880" s="465">
        <v>857</v>
      </c>
      <c r="E10880" s="1156"/>
      <c r="F10880" s="1157"/>
      <c r="G10880" s="1158"/>
      <c r="H10880" s="468">
        <v>0.01</v>
      </c>
      <c r="I10880" s="564"/>
      <c r="J10880" s="377">
        <f t="shared" si="356"/>
        <v>0</v>
      </c>
      <c r="K10880" s="467">
        <f t="shared" si="355"/>
        <v>0</v>
      </c>
      <c r="L10880" s="113"/>
      <c r="M10880" s="113"/>
    </row>
    <row r="10881" spans="2:13" s="181" customFormat="1" ht="12.75" hidden="1" customHeight="1">
      <c r="B10881" s="1186"/>
      <c r="C10881" s="1195"/>
      <c r="D10881" s="465">
        <v>858</v>
      </c>
      <c r="E10881" s="1156"/>
      <c r="F10881" s="1157"/>
      <c r="G10881" s="1158"/>
      <c r="H10881" s="468">
        <v>0.01</v>
      </c>
      <c r="I10881" s="564"/>
      <c r="J10881" s="377">
        <f t="shared" si="356"/>
        <v>0</v>
      </c>
      <c r="K10881" s="467">
        <f t="shared" si="355"/>
        <v>0</v>
      </c>
      <c r="L10881" s="113"/>
      <c r="M10881" s="113"/>
    </row>
    <row r="10882" spans="2:13" s="181" customFormat="1" ht="12.75" hidden="1" customHeight="1">
      <c r="B10882" s="1186"/>
      <c r="C10882" s="1195"/>
      <c r="D10882" s="465">
        <v>859</v>
      </c>
      <c r="E10882" s="1156"/>
      <c r="F10882" s="1157"/>
      <c r="G10882" s="1158"/>
      <c r="H10882" s="468">
        <v>0.01</v>
      </c>
      <c r="I10882" s="564"/>
      <c r="J10882" s="377">
        <f t="shared" si="356"/>
        <v>0</v>
      </c>
      <c r="K10882" s="467">
        <f t="shared" si="355"/>
        <v>0</v>
      </c>
      <c r="L10882" s="113"/>
      <c r="M10882" s="113"/>
    </row>
    <row r="10883" spans="2:13" s="181" customFormat="1" ht="12.75" hidden="1" customHeight="1">
      <c r="B10883" s="1186"/>
      <c r="C10883" s="1195"/>
      <c r="D10883" s="465">
        <v>860</v>
      </c>
      <c r="E10883" s="1156"/>
      <c r="F10883" s="1157"/>
      <c r="G10883" s="1158"/>
      <c r="H10883" s="468">
        <v>0.01</v>
      </c>
      <c r="I10883" s="564"/>
      <c r="J10883" s="377">
        <f t="shared" si="356"/>
        <v>0</v>
      </c>
      <c r="K10883" s="467">
        <f t="shared" si="355"/>
        <v>0</v>
      </c>
      <c r="L10883" s="113"/>
      <c r="M10883" s="113"/>
    </row>
    <row r="10884" spans="2:13" s="181" customFormat="1" ht="12.75" hidden="1" customHeight="1">
      <c r="B10884" s="1186"/>
      <c r="C10884" s="1195"/>
      <c r="D10884" s="465">
        <v>861</v>
      </c>
      <c r="E10884" s="1156"/>
      <c r="F10884" s="1157"/>
      <c r="G10884" s="1158"/>
      <c r="H10884" s="468">
        <v>0.01</v>
      </c>
      <c r="I10884" s="564"/>
      <c r="J10884" s="377">
        <f t="shared" si="356"/>
        <v>0</v>
      </c>
      <c r="K10884" s="467">
        <f t="shared" si="355"/>
        <v>0</v>
      </c>
      <c r="L10884" s="113"/>
      <c r="M10884" s="113"/>
    </row>
    <row r="10885" spans="2:13" s="181" customFormat="1" ht="12.75" hidden="1" customHeight="1">
      <c r="B10885" s="1186"/>
      <c r="C10885" s="1195"/>
      <c r="D10885" s="465">
        <v>862</v>
      </c>
      <c r="E10885" s="1156"/>
      <c r="F10885" s="1157"/>
      <c r="G10885" s="1158"/>
      <c r="H10885" s="468">
        <v>0.01</v>
      </c>
      <c r="I10885" s="564"/>
      <c r="J10885" s="377">
        <f t="shared" si="356"/>
        <v>0</v>
      </c>
      <c r="K10885" s="467">
        <f t="shared" si="355"/>
        <v>0</v>
      </c>
      <c r="L10885" s="113"/>
      <c r="M10885" s="113"/>
    </row>
    <row r="10886" spans="2:13" s="181" customFormat="1" ht="12.75" hidden="1" customHeight="1">
      <c r="B10886" s="1186"/>
      <c r="C10886" s="1195"/>
      <c r="D10886" s="465">
        <v>863</v>
      </c>
      <c r="E10886" s="1156"/>
      <c r="F10886" s="1157"/>
      <c r="G10886" s="1158"/>
      <c r="H10886" s="468">
        <v>0.01</v>
      </c>
      <c r="I10886" s="564"/>
      <c r="J10886" s="377">
        <f t="shared" si="356"/>
        <v>0</v>
      </c>
      <c r="K10886" s="467">
        <f t="shared" si="355"/>
        <v>0</v>
      </c>
      <c r="L10886" s="113"/>
      <c r="M10886" s="113"/>
    </row>
    <row r="10887" spans="2:13" s="181" customFormat="1" ht="12.75" hidden="1" customHeight="1">
      <c r="B10887" s="1186"/>
      <c r="C10887" s="1195"/>
      <c r="D10887" s="465">
        <v>864</v>
      </c>
      <c r="E10887" s="1156"/>
      <c r="F10887" s="1157"/>
      <c r="G10887" s="1158"/>
      <c r="H10887" s="468">
        <v>0.01</v>
      </c>
      <c r="I10887" s="564"/>
      <c r="J10887" s="377">
        <f t="shared" si="356"/>
        <v>0</v>
      </c>
      <c r="K10887" s="467">
        <f t="shared" si="355"/>
        <v>0</v>
      </c>
      <c r="L10887" s="113"/>
      <c r="M10887" s="113"/>
    </row>
    <row r="10888" spans="2:13" s="181" customFormat="1" ht="12.75" hidden="1" customHeight="1">
      <c r="B10888" s="1186"/>
      <c r="C10888" s="1195"/>
      <c r="D10888" s="465">
        <v>865</v>
      </c>
      <c r="E10888" s="1156"/>
      <c r="F10888" s="1157"/>
      <c r="G10888" s="1158"/>
      <c r="H10888" s="468">
        <v>0.01</v>
      </c>
      <c r="I10888" s="564"/>
      <c r="J10888" s="377">
        <f t="shared" si="356"/>
        <v>0</v>
      </c>
      <c r="K10888" s="467">
        <f t="shared" si="355"/>
        <v>0</v>
      </c>
      <c r="L10888" s="113"/>
      <c r="M10888" s="113"/>
    </row>
    <row r="10889" spans="2:13" s="181" customFormat="1" ht="12.75" hidden="1" customHeight="1">
      <c r="B10889" s="1186"/>
      <c r="C10889" s="1195"/>
      <c r="D10889" s="465">
        <v>866</v>
      </c>
      <c r="E10889" s="1156"/>
      <c r="F10889" s="1157"/>
      <c r="G10889" s="1158"/>
      <c r="H10889" s="468">
        <v>0.01</v>
      </c>
      <c r="I10889" s="564"/>
      <c r="J10889" s="377">
        <f t="shared" si="356"/>
        <v>0</v>
      </c>
      <c r="K10889" s="467">
        <f t="shared" si="355"/>
        <v>0</v>
      </c>
      <c r="L10889" s="113"/>
      <c r="M10889" s="113"/>
    </row>
    <row r="10890" spans="2:13" s="181" customFormat="1" ht="12.75" hidden="1" customHeight="1">
      <c r="B10890" s="1186"/>
      <c r="C10890" s="1195"/>
      <c r="D10890" s="465">
        <v>867</v>
      </c>
      <c r="E10890" s="1156"/>
      <c r="F10890" s="1157"/>
      <c r="G10890" s="1158"/>
      <c r="H10890" s="468">
        <v>0.01</v>
      </c>
      <c r="I10890" s="564"/>
      <c r="J10890" s="377">
        <f t="shared" si="356"/>
        <v>0</v>
      </c>
      <c r="K10890" s="467">
        <f t="shared" si="355"/>
        <v>0</v>
      </c>
      <c r="L10890" s="113"/>
      <c r="M10890" s="113"/>
    </row>
    <row r="10891" spans="2:13" s="181" customFormat="1" ht="12.75" hidden="1" customHeight="1">
      <c r="B10891" s="1186"/>
      <c r="C10891" s="1195"/>
      <c r="D10891" s="465">
        <v>868</v>
      </c>
      <c r="E10891" s="1156"/>
      <c r="F10891" s="1157"/>
      <c r="G10891" s="1158"/>
      <c r="H10891" s="468">
        <v>0.01</v>
      </c>
      <c r="I10891" s="564"/>
      <c r="J10891" s="377">
        <f t="shared" si="356"/>
        <v>0</v>
      </c>
      <c r="K10891" s="467">
        <f t="shared" si="355"/>
        <v>0</v>
      </c>
      <c r="L10891" s="113"/>
      <c r="M10891" s="113"/>
    </row>
    <row r="10892" spans="2:13" s="181" customFormat="1" ht="12.75" hidden="1" customHeight="1">
      <c r="B10892" s="1186"/>
      <c r="C10892" s="1195"/>
      <c r="D10892" s="465">
        <v>869</v>
      </c>
      <c r="E10892" s="1156"/>
      <c r="F10892" s="1157"/>
      <c r="G10892" s="1158"/>
      <c r="H10892" s="468">
        <v>0.01</v>
      </c>
      <c r="I10892" s="564"/>
      <c r="J10892" s="377">
        <f t="shared" si="356"/>
        <v>0</v>
      </c>
      <c r="K10892" s="467">
        <f t="shared" si="355"/>
        <v>0</v>
      </c>
      <c r="L10892" s="113"/>
      <c r="M10892" s="113"/>
    </row>
    <row r="10893" spans="2:13" s="181" customFormat="1" ht="12.75" hidden="1" customHeight="1">
      <c r="B10893" s="1186"/>
      <c r="C10893" s="1195"/>
      <c r="D10893" s="465">
        <v>870</v>
      </c>
      <c r="E10893" s="1156"/>
      <c r="F10893" s="1157"/>
      <c r="G10893" s="1158"/>
      <c r="H10893" s="468">
        <v>0.01</v>
      </c>
      <c r="I10893" s="564"/>
      <c r="J10893" s="377">
        <f t="shared" si="356"/>
        <v>0</v>
      </c>
      <c r="K10893" s="467">
        <f t="shared" si="355"/>
        <v>0</v>
      </c>
      <c r="L10893" s="113"/>
      <c r="M10893" s="113"/>
    </row>
    <row r="10894" spans="2:13" s="181" customFormat="1" ht="12.75" hidden="1" customHeight="1">
      <c r="B10894" s="1186"/>
      <c r="C10894" s="1195"/>
      <c r="D10894" s="465">
        <v>871</v>
      </c>
      <c r="E10894" s="1156"/>
      <c r="F10894" s="1157"/>
      <c r="G10894" s="1158"/>
      <c r="H10894" s="468">
        <v>0.01</v>
      </c>
      <c r="I10894" s="564"/>
      <c r="J10894" s="377">
        <f t="shared" si="356"/>
        <v>0</v>
      </c>
      <c r="K10894" s="467">
        <f t="shared" si="355"/>
        <v>0</v>
      </c>
      <c r="L10894" s="113"/>
      <c r="M10894" s="113"/>
    </row>
    <row r="10895" spans="2:13" s="181" customFormat="1" ht="12.75" hidden="1" customHeight="1">
      <c r="B10895" s="1186"/>
      <c r="C10895" s="1195"/>
      <c r="D10895" s="465">
        <v>872</v>
      </c>
      <c r="E10895" s="1156"/>
      <c r="F10895" s="1157"/>
      <c r="G10895" s="1158"/>
      <c r="H10895" s="468">
        <v>0.01</v>
      </c>
      <c r="I10895" s="564"/>
      <c r="J10895" s="377">
        <f t="shared" si="356"/>
        <v>0</v>
      </c>
      <c r="K10895" s="467">
        <f t="shared" si="355"/>
        <v>0</v>
      </c>
      <c r="L10895" s="113"/>
      <c r="M10895" s="113"/>
    </row>
    <row r="10896" spans="2:13" s="181" customFormat="1" ht="12.75" hidden="1" customHeight="1">
      <c r="B10896" s="1186"/>
      <c r="C10896" s="1195"/>
      <c r="D10896" s="465">
        <v>873</v>
      </c>
      <c r="E10896" s="1156"/>
      <c r="F10896" s="1157"/>
      <c r="G10896" s="1158"/>
      <c r="H10896" s="468">
        <v>0.01</v>
      </c>
      <c r="I10896" s="564"/>
      <c r="J10896" s="377">
        <f t="shared" si="356"/>
        <v>0</v>
      </c>
      <c r="K10896" s="467">
        <f t="shared" si="355"/>
        <v>0</v>
      </c>
      <c r="L10896" s="113"/>
      <c r="M10896" s="113"/>
    </row>
    <row r="10897" spans="2:13" s="181" customFormat="1" ht="12.75" hidden="1" customHeight="1">
      <c r="B10897" s="1186"/>
      <c r="C10897" s="1195"/>
      <c r="D10897" s="465">
        <v>874</v>
      </c>
      <c r="E10897" s="1156"/>
      <c r="F10897" s="1157"/>
      <c r="G10897" s="1158"/>
      <c r="H10897" s="468">
        <v>0.01</v>
      </c>
      <c r="I10897" s="564"/>
      <c r="J10897" s="377">
        <f t="shared" si="356"/>
        <v>0</v>
      </c>
      <c r="K10897" s="467">
        <f t="shared" si="355"/>
        <v>0</v>
      </c>
      <c r="L10897" s="113"/>
      <c r="M10897" s="113"/>
    </row>
    <row r="10898" spans="2:13" s="181" customFormat="1" ht="12.75" hidden="1" customHeight="1">
      <c r="B10898" s="1186"/>
      <c r="C10898" s="1195"/>
      <c r="D10898" s="465">
        <v>875</v>
      </c>
      <c r="E10898" s="1156"/>
      <c r="F10898" s="1157"/>
      <c r="G10898" s="1158"/>
      <c r="H10898" s="468">
        <v>0.01</v>
      </c>
      <c r="I10898" s="564"/>
      <c r="J10898" s="377">
        <f t="shared" si="356"/>
        <v>0</v>
      </c>
      <c r="K10898" s="467">
        <f t="shared" si="355"/>
        <v>0</v>
      </c>
      <c r="L10898" s="113"/>
      <c r="M10898" s="113"/>
    </row>
    <row r="10899" spans="2:13" s="181" customFormat="1" ht="12.75" hidden="1" customHeight="1">
      <c r="B10899" s="1186"/>
      <c r="C10899" s="1195"/>
      <c r="D10899" s="465">
        <v>876</v>
      </c>
      <c r="E10899" s="1156"/>
      <c r="F10899" s="1157"/>
      <c r="G10899" s="1158"/>
      <c r="H10899" s="468">
        <v>0.01</v>
      </c>
      <c r="I10899" s="564"/>
      <c r="J10899" s="377">
        <f t="shared" si="356"/>
        <v>0</v>
      </c>
      <c r="K10899" s="467">
        <f t="shared" si="355"/>
        <v>0</v>
      </c>
      <c r="L10899" s="113"/>
      <c r="M10899" s="113"/>
    </row>
    <row r="10900" spans="2:13" s="181" customFormat="1" ht="12.75" hidden="1" customHeight="1">
      <c r="B10900" s="1186"/>
      <c r="C10900" s="1195"/>
      <c r="D10900" s="465">
        <v>877</v>
      </c>
      <c r="E10900" s="1156"/>
      <c r="F10900" s="1157"/>
      <c r="G10900" s="1158"/>
      <c r="H10900" s="468">
        <v>0.01</v>
      </c>
      <c r="I10900" s="564"/>
      <c r="J10900" s="377">
        <f t="shared" si="356"/>
        <v>0</v>
      </c>
      <c r="K10900" s="467">
        <f t="shared" si="355"/>
        <v>0</v>
      </c>
      <c r="L10900" s="113"/>
      <c r="M10900" s="113"/>
    </row>
    <row r="10901" spans="2:13" s="181" customFormat="1" ht="12.75" hidden="1" customHeight="1">
      <c r="B10901" s="1186"/>
      <c r="C10901" s="1195"/>
      <c r="D10901" s="465">
        <v>878</v>
      </c>
      <c r="E10901" s="1156"/>
      <c r="F10901" s="1157"/>
      <c r="G10901" s="1158"/>
      <c r="H10901" s="468">
        <v>0.01</v>
      </c>
      <c r="I10901" s="564"/>
      <c r="J10901" s="377">
        <f t="shared" si="356"/>
        <v>0</v>
      </c>
      <c r="K10901" s="467">
        <f t="shared" si="355"/>
        <v>0</v>
      </c>
      <c r="L10901" s="113"/>
      <c r="M10901" s="113"/>
    </row>
    <row r="10902" spans="2:13" s="181" customFormat="1" ht="12.75" hidden="1" customHeight="1">
      <c r="B10902" s="1186"/>
      <c r="C10902" s="1195"/>
      <c r="D10902" s="465">
        <v>879</v>
      </c>
      <c r="E10902" s="1156"/>
      <c r="F10902" s="1157"/>
      <c r="G10902" s="1158"/>
      <c r="H10902" s="468">
        <v>0.01</v>
      </c>
      <c r="I10902" s="564"/>
      <c r="J10902" s="377">
        <f t="shared" si="356"/>
        <v>0</v>
      </c>
      <c r="K10902" s="467">
        <f t="shared" si="355"/>
        <v>0</v>
      </c>
      <c r="L10902" s="113"/>
      <c r="M10902" s="113"/>
    </row>
    <row r="10903" spans="2:13" s="181" customFormat="1" ht="12.75" hidden="1" customHeight="1">
      <c r="B10903" s="1186"/>
      <c r="C10903" s="1195"/>
      <c r="D10903" s="465">
        <v>880</v>
      </c>
      <c r="E10903" s="1156"/>
      <c r="F10903" s="1157"/>
      <c r="G10903" s="1158"/>
      <c r="H10903" s="468">
        <v>0.01</v>
      </c>
      <c r="I10903" s="564"/>
      <c r="J10903" s="377">
        <f t="shared" si="356"/>
        <v>0</v>
      </c>
      <c r="K10903" s="467">
        <f t="shared" si="355"/>
        <v>0</v>
      </c>
      <c r="L10903" s="113"/>
      <c r="M10903" s="113"/>
    </row>
    <row r="10904" spans="2:13" s="181" customFormat="1" ht="12.75" hidden="1" customHeight="1">
      <c r="B10904" s="1186"/>
      <c r="C10904" s="1195"/>
      <c r="D10904" s="465">
        <v>881</v>
      </c>
      <c r="E10904" s="1156"/>
      <c r="F10904" s="1157"/>
      <c r="G10904" s="1158"/>
      <c r="H10904" s="468">
        <v>0.01</v>
      </c>
      <c r="I10904" s="564"/>
      <c r="J10904" s="377">
        <f t="shared" si="356"/>
        <v>0</v>
      </c>
      <c r="K10904" s="467">
        <f t="shared" si="355"/>
        <v>0</v>
      </c>
      <c r="L10904" s="113"/>
      <c r="M10904" s="113"/>
    </row>
    <row r="10905" spans="2:13" s="181" customFormat="1" ht="12.75" hidden="1" customHeight="1">
      <c r="B10905" s="1186"/>
      <c r="C10905" s="1195"/>
      <c r="D10905" s="465">
        <v>882</v>
      </c>
      <c r="E10905" s="1156"/>
      <c r="F10905" s="1157"/>
      <c r="G10905" s="1158"/>
      <c r="H10905" s="468">
        <v>0.01</v>
      </c>
      <c r="I10905" s="564"/>
      <c r="J10905" s="377">
        <f t="shared" si="356"/>
        <v>0</v>
      </c>
      <c r="K10905" s="467">
        <f t="shared" si="355"/>
        <v>0</v>
      </c>
      <c r="L10905" s="113"/>
      <c r="M10905" s="113"/>
    </row>
    <row r="10906" spans="2:13" s="181" customFormat="1" ht="12.75" hidden="1" customHeight="1">
      <c r="B10906" s="1186"/>
      <c r="C10906" s="1195"/>
      <c r="D10906" s="465">
        <v>883</v>
      </c>
      <c r="E10906" s="1156"/>
      <c r="F10906" s="1157"/>
      <c r="G10906" s="1158"/>
      <c r="H10906" s="468">
        <v>0.01</v>
      </c>
      <c r="I10906" s="564"/>
      <c r="J10906" s="377">
        <f t="shared" si="356"/>
        <v>0</v>
      </c>
      <c r="K10906" s="467">
        <f t="shared" si="355"/>
        <v>0</v>
      </c>
      <c r="L10906" s="113"/>
      <c r="M10906" s="113"/>
    </row>
    <row r="10907" spans="2:13" s="181" customFormat="1" ht="12.75" hidden="1" customHeight="1">
      <c r="B10907" s="1186"/>
      <c r="C10907" s="1195"/>
      <c r="D10907" s="465">
        <v>884</v>
      </c>
      <c r="E10907" s="1156"/>
      <c r="F10907" s="1157"/>
      <c r="G10907" s="1158"/>
      <c r="H10907" s="468">
        <v>0.01</v>
      </c>
      <c r="I10907" s="564"/>
      <c r="J10907" s="377">
        <f t="shared" si="356"/>
        <v>0</v>
      </c>
      <c r="K10907" s="467">
        <f t="shared" si="355"/>
        <v>0</v>
      </c>
      <c r="L10907" s="113"/>
      <c r="M10907" s="113"/>
    </row>
    <row r="10908" spans="2:13" s="181" customFormat="1" ht="12.75" hidden="1" customHeight="1">
      <c r="B10908" s="1186"/>
      <c r="C10908" s="1195"/>
      <c r="D10908" s="465">
        <v>885</v>
      </c>
      <c r="E10908" s="1156"/>
      <c r="F10908" s="1157"/>
      <c r="G10908" s="1158"/>
      <c r="H10908" s="468">
        <v>0.01</v>
      </c>
      <c r="I10908" s="564"/>
      <c r="J10908" s="377">
        <f t="shared" si="356"/>
        <v>0</v>
      </c>
      <c r="K10908" s="467">
        <f t="shared" si="355"/>
        <v>0</v>
      </c>
      <c r="L10908" s="113"/>
      <c r="M10908" s="113"/>
    </row>
    <row r="10909" spans="2:13" s="181" customFormat="1" ht="12.75" hidden="1" customHeight="1">
      <c r="B10909" s="1186"/>
      <c r="C10909" s="1195"/>
      <c r="D10909" s="465">
        <v>886</v>
      </c>
      <c r="E10909" s="1156"/>
      <c r="F10909" s="1157"/>
      <c r="G10909" s="1158"/>
      <c r="H10909" s="468">
        <v>0.01</v>
      </c>
      <c r="I10909" s="564"/>
      <c r="J10909" s="377">
        <f t="shared" si="356"/>
        <v>0</v>
      </c>
      <c r="K10909" s="467">
        <f t="shared" si="355"/>
        <v>0</v>
      </c>
      <c r="L10909" s="113"/>
      <c r="M10909" s="113"/>
    </row>
    <row r="10910" spans="2:13" s="181" customFormat="1" ht="12.75" hidden="1" customHeight="1">
      <c r="B10910" s="1186"/>
      <c r="C10910" s="1195"/>
      <c r="D10910" s="465">
        <v>887</v>
      </c>
      <c r="E10910" s="1156"/>
      <c r="F10910" s="1157"/>
      <c r="G10910" s="1158"/>
      <c r="H10910" s="468">
        <v>0.01</v>
      </c>
      <c r="I10910" s="564"/>
      <c r="J10910" s="377">
        <f t="shared" si="356"/>
        <v>0</v>
      </c>
      <c r="K10910" s="467">
        <f t="shared" si="355"/>
        <v>0</v>
      </c>
      <c r="L10910" s="113"/>
      <c r="M10910" s="113"/>
    </row>
    <row r="10911" spans="2:13" s="181" customFormat="1" ht="12.75" hidden="1" customHeight="1">
      <c r="B10911" s="1186"/>
      <c r="C10911" s="1195"/>
      <c r="D10911" s="465">
        <v>888</v>
      </c>
      <c r="E10911" s="1156"/>
      <c r="F10911" s="1157"/>
      <c r="G10911" s="1158"/>
      <c r="H10911" s="468">
        <v>0.01</v>
      </c>
      <c r="I10911" s="564"/>
      <c r="J10911" s="377">
        <f t="shared" si="356"/>
        <v>0</v>
      </c>
      <c r="K10911" s="467">
        <f t="shared" si="355"/>
        <v>0</v>
      </c>
      <c r="L10911" s="113"/>
      <c r="M10911" s="113"/>
    </row>
    <row r="10912" spans="2:13" s="181" customFormat="1" ht="12.75" hidden="1" customHeight="1">
      <c r="B10912" s="1186"/>
      <c r="C10912" s="1195"/>
      <c r="D10912" s="465">
        <v>889</v>
      </c>
      <c r="E10912" s="1156"/>
      <c r="F10912" s="1157"/>
      <c r="G10912" s="1158"/>
      <c r="H10912" s="468">
        <v>0.01</v>
      </c>
      <c r="I10912" s="564"/>
      <c r="J10912" s="377">
        <f t="shared" si="356"/>
        <v>0</v>
      </c>
      <c r="K10912" s="467">
        <f t="shared" si="355"/>
        <v>0</v>
      </c>
      <c r="L10912" s="113"/>
      <c r="M10912" s="113"/>
    </row>
    <row r="10913" spans="2:13" s="181" customFormat="1" ht="12.75" hidden="1" customHeight="1">
      <c r="B10913" s="1186"/>
      <c r="C10913" s="1195"/>
      <c r="D10913" s="465">
        <v>890</v>
      </c>
      <c r="E10913" s="1156"/>
      <c r="F10913" s="1157"/>
      <c r="G10913" s="1158"/>
      <c r="H10913" s="468">
        <v>0.01</v>
      </c>
      <c r="I10913" s="564"/>
      <c r="J10913" s="377">
        <f t="shared" si="356"/>
        <v>0</v>
      </c>
      <c r="K10913" s="467">
        <f t="shared" si="355"/>
        <v>0</v>
      </c>
      <c r="L10913" s="113"/>
      <c r="M10913" s="113"/>
    </row>
    <row r="10914" spans="2:13" s="181" customFormat="1" ht="12.75" hidden="1" customHeight="1">
      <c r="B10914" s="1186"/>
      <c r="C10914" s="1195"/>
      <c r="D10914" s="465">
        <v>891</v>
      </c>
      <c r="E10914" s="1156"/>
      <c r="F10914" s="1157"/>
      <c r="G10914" s="1158"/>
      <c r="H10914" s="468">
        <v>0.01</v>
      </c>
      <c r="I10914" s="564"/>
      <c r="J10914" s="377">
        <f t="shared" si="356"/>
        <v>0</v>
      </c>
      <c r="K10914" s="467">
        <f t="shared" si="355"/>
        <v>0</v>
      </c>
      <c r="L10914" s="113"/>
      <c r="M10914" s="113"/>
    </row>
    <row r="10915" spans="2:13" s="181" customFormat="1" ht="12.75" hidden="1" customHeight="1">
      <c r="B10915" s="1186"/>
      <c r="C10915" s="1195"/>
      <c r="D10915" s="465">
        <v>892</v>
      </c>
      <c r="E10915" s="1156"/>
      <c r="F10915" s="1157"/>
      <c r="G10915" s="1158"/>
      <c r="H10915" s="468">
        <v>0.01</v>
      </c>
      <c r="I10915" s="564"/>
      <c r="J10915" s="377">
        <f t="shared" si="356"/>
        <v>0</v>
      </c>
      <c r="K10915" s="467">
        <f t="shared" si="355"/>
        <v>0</v>
      </c>
      <c r="L10915" s="113"/>
      <c r="M10915" s="113"/>
    </row>
    <row r="10916" spans="2:13" s="181" customFormat="1" ht="12.75" hidden="1" customHeight="1">
      <c r="B10916" s="1186"/>
      <c r="C10916" s="1195"/>
      <c r="D10916" s="465">
        <v>893</v>
      </c>
      <c r="E10916" s="1156"/>
      <c r="F10916" s="1157"/>
      <c r="G10916" s="1158"/>
      <c r="H10916" s="468">
        <v>0.01</v>
      </c>
      <c r="I10916" s="564"/>
      <c r="J10916" s="377">
        <f t="shared" si="356"/>
        <v>0</v>
      </c>
      <c r="K10916" s="467">
        <f t="shared" si="355"/>
        <v>0</v>
      </c>
      <c r="L10916" s="113"/>
      <c r="M10916" s="113"/>
    </row>
    <row r="10917" spans="2:13" s="181" customFormat="1" ht="12.75" hidden="1" customHeight="1">
      <c r="B10917" s="1186"/>
      <c r="C10917" s="1195"/>
      <c r="D10917" s="465">
        <v>894</v>
      </c>
      <c r="E10917" s="1156"/>
      <c r="F10917" s="1157"/>
      <c r="G10917" s="1158"/>
      <c r="H10917" s="468">
        <v>0.01</v>
      </c>
      <c r="I10917" s="564"/>
      <c r="J10917" s="377">
        <f t="shared" si="356"/>
        <v>0</v>
      </c>
      <c r="K10917" s="467">
        <f t="shared" si="355"/>
        <v>0</v>
      </c>
      <c r="L10917" s="113"/>
      <c r="M10917" s="113"/>
    </row>
    <row r="10918" spans="2:13" s="181" customFormat="1" ht="12.75" hidden="1" customHeight="1">
      <c r="B10918" s="1186"/>
      <c r="C10918" s="1195"/>
      <c r="D10918" s="465">
        <v>895</v>
      </c>
      <c r="E10918" s="1156"/>
      <c r="F10918" s="1157"/>
      <c r="G10918" s="1158"/>
      <c r="H10918" s="468">
        <v>0.01</v>
      </c>
      <c r="I10918" s="564"/>
      <c r="J10918" s="377">
        <f t="shared" si="356"/>
        <v>0</v>
      </c>
      <c r="K10918" s="467">
        <f t="shared" si="355"/>
        <v>0</v>
      </c>
      <c r="L10918" s="113"/>
      <c r="M10918" s="113"/>
    </row>
    <row r="10919" spans="2:13" s="181" customFormat="1" ht="12.75" hidden="1" customHeight="1">
      <c r="B10919" s="1186"/>
      <c r="C10919" s="1195"/>
      <c r="D10919" s="465">
        <v>896</v>
      </c>
      <c r="E10919" s="1156"/>
      <c r="F10919" s="1157"/>
      <c r="G10919" s="1158"/>
      <c r="H10919" s="468">
        <v>0.01</v>
      </c>
      <c r="I10919" s="564"/>
      <c r="J10919" s="377">
        <f t="shared" si="356"/>
        <v>0</v>
      </c>
      <c r="K10919" s="467">
        <f t="shared" si="355"/>
        <v>0</v>
      </c>
      <c r="L10919" s="113"/>
      <c r="M10919" s="113"/>
    </row>
    <row r="10920" spans="2:13" s="181" customFormat="1" ht="12.75" hidden="1" customHeight="1">
      <c r="B10920" s="1186"/>
      <c r="C10920" s="1195"/>
      <c r="D10920" s="465">
        <v>897</v>
      </c>
      <c r="E10920" s="1156"/>
      <c r="F10920" s="1157"/>
      <c r="G10920" s="1158"/>
      <c r="H10920" s="468">
        <v>0.01</v>
      </c>
      <c r="I10920" s="564"/>
      <c r="J10920" s="377">
        <f t="shared" si="356"/>
        <v>0</v>
      </c>
      <c r="K10920" s="467">
        <f t="shared" si="355"/>
        <v>0</v>
      </c>
      <c r="L10920" s="113"/>
      <c r="M10920" s="113"/>
    </row>
    <row r="10921" spans="2:13" s="181" customFormat="1" ht="12.75" hidden="1" customHeight="1">
      <c r="B10921" s="1186"/>
      <c r="C10921" s="1195"/>
      <c r="D10921" s="465">
        <v>898</v>
      </c>
      <c r="E10921" s="1156"/>
      <c r="F10921" s="1157"/>
      <c r="G10921" s="1158"/>
      <c r="H10921" s="468">
        <v>0.01</v>
      </c>
      <c r="I10921" s="564"/>
      <c r="J10921" s="377">
        <f t="shared" si="356"/>
        <v>0</v>
      </c>
      <c r="K10921" s="467">
        <f t="shared" si="355"/>
        <v>0</v>
      </c>
      <c r="L10921" s="113"/>
      <c r="M10921" s="113"/>
    </row>
    <row r="10922" spans="2:13" s="181" customFormat="1" ht="12.75" hidden="1" customHeight="1">
      <c r="B10922" s="1186"/>
      <c r="C10922" s="1195"/>
      <c r="D10922" s="465">
        <v>899</v>
      </c>
      <c r="E10922" s="1156"/>
      <c r="F10922" s="1157"/>
      <c r="G10922" s="1158"/>
      <c r="H10922" s="468">
        <v>0.01</v>
      </c>
      <c r="I10922" s="564"/>
      <c r="J10922" s="377">
        <f t="shared" si="356"/>
        <v>0</v>
      </c>
      <c r="K10922" s="467">
        <f t="shared" ref="K10922:K10985" si="357">IF(I10922-J10922&lt;0,0,I10922-J10922)</f>
        <v>0</v>
      </c>
      <c r="L10922" s="113"/>
      <c r="M10922" s="113"/>
    </row>
    <row r="10923" spans="2:13" s="181" customFormat="1" ht="12.75" hidden="1" customHeight="1">
      <c r="B10923" s="1186"/>
      <c r="C10923" s="1195"/>
      <c r="D10923" s="465">
        <v>900</v>
      </c>
      <c r="E10923" s="1156"/>
      <c r="F10923" s="1157"/>
      <c r="G10923" s="1158"/>
      <c r="H10923" s="468">
        <v>0.01</v>
      </c>
      <c r="I10923" s="564"/>
      <c r="J10923" s="377">
        <f t="shared" si="356"/>
        <v>0</v>
      </c>
      <c r="K10923" s="467">
        <f t="shared" si="357"/>
        <v>0</v>
      </c>
      <c r="L10923" s="113"/>
      <c r="M10923" s="113"/>
    </row>
    <row r="10924" spans="2:13" s="181" customFormat="1" ht="12.75" hidden="1" customHeight="1">
      <c r="B10924" s="1186"/>
      <c r="C10924" s="1195"/>
      <c r="D10924" s="465">
        <v>901</v>
      </c>
      <c r="E10924" s="1156"/>
      <c r="F10924" s="1157"/>
      <c r="G10924" s="1158"/>
      <c r="H10924" s="468">
        <v>0.01</v>
      </c>
      <c r="I10924" s="564"/>
      <c r="J10924" s="377">
        <f t="shared" si="356"/>
        <v>0</v>
      </c>
      <c r="K10924" s="467">
        <f t="shared" si="357"/>
        <v>0</v>
      </c>
      <c r="L10924" s="113"/>
      <c r="M10924" s="113"/>
    </row>
    <row r="10925" spans="2:13" s="181" customFormat="1" ht="12.75" hidden="1" customHeight="1">
      <c r="B10925" s="1186"/>
      <c r="C10925" s="1195"/>
      <c r="D10925" s="465">
        <v>902</v>
      </c>
      <c r="E10925" s="1156"/>
      <c r="F10925" s="1157"/>
      <c r="G10925" s="1158"/>
      <c r="H10925" s="468">
        <v>0.01</v>
      </c>
      <c r="I10925" s="564"/>
      <c r="J10925" s="377">
        <f t="shared" ref="J10925:J10988" si="358">$I$11027*H10925</f>
        <v>0</v>
      </c>
      <c r="K10925" s="467">
        <f t="shared" si="357"/>
        <v>0</v>
      </c>
      <c r="L10925" s="113"/>
      <c r="M10925" s="113"/>
    </row>
    <row r="10926" spans="2:13" s="181" customFormat="1" ht="12.75" hidden="1" customHeight="1">
      <c r="B10926" s="1186"/>
      <c r="C10926" s="1195"/>
      <c r="D10926" s="465">
        <v>903</v>
      </c>
      <c r="E10926" s="1156"/>
      <c r="F10926" s="1157"/>
      <c r="G10926" s="1158"/>
      <c r="H10926" s="468">
        <v>0.01</v>
      </c>
      <c r="I10926" s="564"/>
      <c r="J10926" s="377">
        <f t="shared" si="358"/>
        <v>0</v>
      </c>
      <c r="K10926" s="467">
        <f t="shared" si="357"/>
        <v>0</v>
      </c>
      <c r="L10926" s="113"/>
      <c r="M10926" s="113"/>
    </row>
    <row r="10927" spans="2:13" s="181" customFormat="1" ht="12.75" hidden="1" customHeight="1">
      <c r="B10927" s="1186"/>
      <c r="C10927" s="1195"/>
      <c r="D10927" s="465">
        <v>904</v>
      </c>
      <c r="E10927" s="1156"/>
      <c r="F10927" s="1157"/>
      <c r="G10927" s="1158"/>
      <c r="H10927" s="468">
        <v>0.01</v>
      </c>
      <c r="I10927" s="564"/>
      <c r="J10927" s="377">
        <f t="shared" si="358"/>
        <v>0</v>
      </c>
      <c r="K10927" s="467">
        <f t="shared" si="357"/>
        <v>0</v>
      </c>
      <c r="L10927" s="113"/>
      <c r="M10927" s="113"/>
    </row>
    <row r="10928" spans="2:13" s="181" customFormat="1" ht="12.75" hidden="1" customHeight="1">
      <c r="B10928" s="1186"/>
      <c r="C10928" s="1195"/>
      <c r="D10928" s="465">
        <v>905</v>
      </c>
      <c r="E10928" s="1156"/>
      <c r="F10928" s="1157"/>
      <c r="G10928" s="1158"/>
      <c r="H10928" s="468">
        <v>0.01</v>
      </c>
      <c r="I10928" s="564"/>
      <c r="J10928" s="377">
        <f t="shared" si="358"/>
        <v>0</v>
      </c>
      <c r="K10928" s="467">
        <f t="shared" si="357"/>
        <v>0</v>
      </c>
      <c r="L10928" s="113"/>
      <c r="M10928" s="113"/>
    </row>
    <row r="10929" spans="2:13" s="181" customFormat="1" ht="12.75" hidden="1" customHeight="1">
      <c r="B10929" s="1186"/>
      <c r="C10929" s="1195"/>
      <c r="D10929" s="465">
        <v>906</v>
      </c>
      <c r="E10929" s="1156"/>
      <c r="F10929" s="1157"/>
      <c r="G10929" s="1158"/>
      <c r="H10929" s="468">
        <v>0.01</v>
      </c>
      <c r="I10929" s="564"/>
      <c r="J10929" s="377">
        <f t="shared" si="358"/>
        <v>0</v>
      </c>
      <c r="K10929" s="467">
        <f t="shared" si="357"/>
        <v>0</v>
      </c>
      <c r="L10929" s="113"/>
      <c r="M10929" s="113"/>
    </row>
    <row r="10930" spans="2:13" s="181" customFormat="1" ht="12.75" hidden="1" customHeight="1">
      <c r="B10930" s="1186"/>
      <c r="C10930" s="1195"/>
      <c r="D10930" s="465">
        <v>907</v>
      </c>
      <c r="E10930" s="1156"/>
      <c r="F10930" s="1157"/>
      <c r="G10930" s="1158"/>
      <c r="H10930" s="468">
        <v>0.01</v>
      </c>
      <c r="I10930" s="564"/>
      <c r="J10930" s="377">
        <f t="shared" si="358"/>
        <v>0</v>
      </c>
      <c r="K10930" s="467">
        <f t="shared" si="357"/>
        <v>0</v>
      </c>
      <c r="L10930" s="113"/>
      <c r="M10930" s="113"/>
    </row>
    <row r="10931" spans="2:13" s="181" customFormat="1" ht="12.75" hidden="1" customHeight="1">
      <c r="B10931" s="1186"/>
      <c r="C10931" s="1195"/>
      <c r="D10931" s="465">
        <v>908</v>
      </c>
      <c r="E10931" s="1156"/>
      <c r="F10931" s="1157"/>
      <c r="G10931" s="1158"/>
      <c r="H10931" s="468">
        <v>0.01</v>
      </c>
      <c r="I10931" s="564"/>
      <c r="J10931" s="377">
        <f t="shared" si="358"/>
        <v>0</v>
      </c>
      <c r="K10931" s="467">
        <f t="shared" si="357"/>
        <v>0</v>
      </c>
      <c r="L10931" s="113"/>
      <c r="M10931" s="113"/>
    </row>
    <row r="10932" spans="2:13" s="181" customFormat="1" ht="12.75" hidden="1" customHeight="1">
      <c r="B10932" s="1186"/>
      <c r="C10932" s="1195"/>
      <c r="D10932" s="465">
        <v>909</v>
      </c>
      <c r="E10932" s="1156"/>
      <c r="F10932" s="1157"/>
      <c r="G10932" s="1158"/>
      <c r="H10932" s="468">
        <v>0.01</v>
      </c>
      <c r="I10932" s="564"/>
      <c r="J10932" s="377">
        <f t="shared" si="358"/>
        <v>0</v>
      </c>
      <c r="K10932" s="467">
        <f t="shared" si="357"/>
        <v>0</v>
      </c>
      <c r="L10932" s="113"/>
      <c r="M10932" s="113"/>
    </row>
    <row r="10933" spans="2:13" s="181" customFormat="1" ht="12.75" hidden="1" customHeight="1">
      <c r="B10933" s="1186"/>
      <c r="C10933" s="1195"/>
      <c r="D10933" s="465">
        <v>910</v>
      </c>
      <c r="E10933" s="1156"/>
      <c r="F10933" s="1157"/>
      <c r="G10933" s="1158"/>
      <c r="H10933" s="468">
        <v>0.01</v>
      </c>
      <c r="I10933" s="564"/>
      <c r="J10933" s="377">
        <f t="shared" si="358"/>
        <v>0</v>
      </c>
      <c r="K10933" s="467">
        <f t="shared" si="357"/>
        <v>0</v>
      </c>
      <c r="L10933" s="113"/>
      <c r="M10933" s="113"/>
    </row>
    <row r="10934" spans="2:13" s="181" customFormat="1" ht="12.75" hidden="1" customHeight="1">
      <c r="B10934" s="1186"/>
      <c r="C10934" s="1195"/>
      <c r="D10934" s="465">
        <v>911</v>
      </c>
      <c r="E10934" s="1156"/>
      <c r="F10934" s="1157"/>
      <c r="G10934" s="1158"/>
      <c r="H10934" s="468">
        <v>0.01</v>
      </c>
      <c r="I10934" s="564"/>
      <c r="J10934" s="377">
        <f t="shared" si="358"/>
        <v>0</v>
      </c>
      <c r="K10934" s="467">
        <f t="shared" si="357"/>
        <v>0</v>
      </c>
      <c r="L10934" s="113"/>
      <c r="M10934" s="113"/>
    </row>
    <row r="10935" spans="2:13" s="181" customFormat="1" ht="12.75" hidden="1" customHeight="1">
      <c r="B10935" s="1186"/>
      <c r="C10935" s="1195"/>
      <c r="D10935" s="465">
        <v>912</v>
      </c>
      <c r="E10935" s="1156"/>
      <c r="F10935" s="1157"/>
      <c r="G10935" s="1158"/>
      <c r="H10935" s="468">
        <v>0.01</v>
      </c>
      <c r="I10935" s="564"/>
      <c r="J10935" s="377">
        <f t="shared" si="358"/>
        <v>0</v>
      </c>
      <c r="K10935" s="467">
        <f t="shared" si="357"/>
        <v>0</v>
      </c>
      <c r="L10935" s="113"/>
      <c r="M10935" s="113"/>
    </row>
    <row r="10936" spans="2:13" s="181" customFormat="1" ht="12.75" hidden="1" customHeight="1">
      <c r="B10936" s="1186"/>
      <c r="C10936" s="1195"/>
      <c r="D10936" s="465">
        <v>913</v>
      </c>
      <c r="E10936" s="1156"/>
      <c r="F10936" s="1157"/>
      <c r="G10936" s="1158"/>
      <c r="H10936" s="468">
        <v>0.01</v>
      </c>
      <c r="I10936" s="564"/>
      <c r="J10936" s="377">
        <f t="shared" si="358"/>
        <v>0</v>
      </c>
      <c r="K10936" s="467">
        <f t="shared" si="357"/>
        <v>0</v>
      </c>
      <c r="L10936" s="113"/>
      <c r="M10936" s="113"/>
    </row>
    <row r="10937" spans="2:13" s="181" customFormat="1" ht="12.75" hidden="1" customHeight="1">
      <c r="B10937" s="1186"/>
      <c r="C10937" s="1195"/>
      <c r="D10937" s="465">
        <v>914</v>
      </c>
      <c r="E10937" s="1156"/>
      <c r="F10937" s="1157"/>
      <c r="G10937" s="1158"/>
      <c r="H10937" s="468">
        <v>0.01</v>
      </c>
      <c r="I10937" s="564"/>
      <c r="J10937" s="377">
        <f t="shared" si="358"/>
        <v>0</v>
      </c>
      <c r="K10937" s="467">
        <f t="shared" si="357"/>
        <v>0</v>
      </c>
      <c r="L10937" s="113"/>
      <c r="M10937" s="113"/>
    </row>
    <row r="10938" spans="2:13" s="181" customFormat="1" ht="12.75" hidden="1" customHeight="1">
      <c r="B10938" s="1186"/>
      <c r="C10938" s="1195"/>
      <c r="D10938" s="465">
        <v>915</v>
      </c>
      <c r="E10938" s="1156"/>
      <c r="F10938" s="1157"/>
      <c r="G10938" s="1158"/>
      <c r="H10938" s="468">
        <v>0.01</v>
      </c>
      <c r="I10938" s="564"/>
      <c r="J10938" s="377">
        <f t="shared" si="358"/>
        <v>0</v>
      </c>
      <c r="K10938" s="467">
        <f t="shared" si="357"/>
        <v>0</v>
      </c>
      <c r="L10938" s="113"/>
      <c r="M10938" s="113"/>
    </row>
    <row r="10939" spans="2:13" s="181" customFormat="1" ht="12.75" hidden="1" customHeight="1">
      <c r="B10939" s="1186"/>
      <c r="C10939" s="1195"/>
      <c r="D10939" s="465">
        <v>916</v>
      </c>
      <c r="E10939" s="1156"/>
      <c r="F10939" s="1157"/>
      <c r="G10939" s="1158"/>
      <c r="H10939" s="468">
        <v>0.01</v>
      </c>
      <c r="I10939" s="564"/>
      <c r="J10939" s="377">
        <f t="shared" si="358"/>
        <v>0</v>
      </c>
      <c r="K10939" s="467">
        <f t="shared" si="357"/>
        <v>0</v>
      </c>
      <c r="L10939" s="113"/>
      <c r="M10939" s="113"/>
    </row>
    <row r="10940" spans="2:13" s="181" customFormat="1" ht="12.75" hidden="1" customHeight="1">
      <c r="B10940" s="1186"/>
      <c r="C10940" s="1195"/>
      <c r="D10940" s="465">
        <v>917</v>
      </c>
      <c r="E10940" s="1156"/>
      <c r="F10940" s="1157"/>
      <c r="G10940" s="1158"/>
      <c r="H10940" s="468">
        <v>0.01</v>
      </c>
      <c r="I10940" s="564"/>
      <c r="J10940" s="377">
        <f t="shared" si="358"/>
        <v>0</v>
      </c>
      <c r="K10940" s="467">
        <f t="shared" si="357"/>
        <v>0</v>
      </c>
      <c r="L10940" s="113"/>
      <c r="M10940" s="113"/>
    </row>
    <row r="10941" spans="2:13" s="181" customFormat="1" ht="12.75" hidden="1" customHeight="1">
      <c r="B10941" s="1186"/>
      <c r="C10941" s="1195"/>
      <c r="D10941" s="465">
        <v>918</v>
      </c>
      <c r="E10941" s="1156"/>
      <c r="F10941" s="1157"/>
      <c r="G10941" s="1158"/>
      <c r="H10941" s="468">
        <v>0.01</v>
      </c>
      <c r="I10941" s="564"/>
      <c r="J10941" s="377">
        <f t="shared" si="358"/>
        <v>0</v>
      </c>
      <c r="K10941" s="467">
        <f t="shared" si="357"/>
        <v>0</v>
      </c>
      <c r="L10941" s="113"/>
      <c r="M10941" s="113"/>
    </row>
    <row r="10942" spans="2:13" s="181" customFormat="1" ht="12.75" hidden="1" customHeight="1">
      <c r="B10942" s="1186"/>
      <c r="C10942" s="1195"/>
      <c r="D10942" s="465">
        <v>919</v>
      </c>
      <c r="E10942" s="1156"/>
      <c r="F10942" s="1157"/>
      <c r="G10942" s="1158"/>
      <c r="H10942" s="468">
        <v>0.01</v>
      </c>
      <c r="I10942" s="564"/>
      <c r="J10942" s="377">
        <f t="shared" si="358"/>
        <v>0</v>
      </c>
      <c r="K10942" s="467">
        <f t="shared" si="357"/>
        <v>0</v>
      </c>
      <c r="L10942" s="113"/>
      <c r="M10942" s="113"/>
    </row>
    <row r="10943" spans="2:13" s="181" customFormat="1" ht="12.75" hidden="1" customHeight="1">
      <c r="B10943" s="1186"/>
      <c r="C10943" s="1195"/>
      <c r="D10943" s="465">
        <v>920</v>
      </c>
      <c r="E10943" s="1156"/>
      <c r="F10943" s="1157"/>
      <c r="G10943" s="1158"/>
      <c r="H10943" s="468">
        <v>0.01</v>
      </c>
      <c r="I10943" s="564"/>
      <c r="J10943" s="377">
        <f t="shared" si="358"/>
        <v>0</v>
      </c>
      <c r="K10943" s="467">
        <f t="shared" si="357"/>
        <v>0</v>
      </c>
      <c r="L10943" s="113"/>
      <c r="M10943" s="113"/>
    </row>
    <row r="10944" spans="2:13" s="181" customFormat="1" ht="12.75" hidden="1" customHeight="1">
      <c r="B10944" s="1186"/>
      <c r="C10944" s="1195"/>
      <c r="D10944" s="465">
        <v>921</v>
      </c>
      <c r="E10944" s="1156"/>
      <c r="F10944" s="1157"/>
      <c r="G10944" s="1158"/>
      <c r="H10944" s="468">
        <v>0.01</v>
      </c>
      <c r="I10944" s="564"/>
      <c r="J10944" s="377">
        <f t="shared" si="358"/>
        <v>0</v>
      </c>
      <c r="K10944" s="467">
        <f t="shared" si="357"/>
        <v>0</v>
      </c>
      <c r="L10944" s="113"/>
      <c r="M10944" s="113"/>
    </row>
    <row r="10945" spans="2:13" s="181" customFormat="1" ht="12.75" hidden="1" customHeight="1">
      <c r="B10945" s="1186"/>
      <c r="C10945" s="1195"/>
      <c r="D10945" s="465">
        <v>922</v>
      </c>
      <c r="E10945" s="1156"/>
      <c r="F10945" s="1157"/>
      <c r="G10945" s="1158"/>
      <c r="H10945" s="468">
        <v>0.01</v>
      </c>
      <c r="I10945" s="564"/>
      <c r="J10945" s="377">
        <f t="shared" si="358"/>
        <v>0</v>
      </c>
      <c r="K10945" s="467">
        <f t="shared" si="357"/>
        <v>0</v>
      </c>
      <c r="L10945" s="113"/>
      <c r="M10945" s="113"/>
    </row>
    <row r="10946" spans="2:13" s="181" customFormat="1" ht="12.75" hidden="1" customHeight="1">
      <c r="B10946" s="1186"/>
      <c r="C10946" s="1195"/>
      <c r="D10946" s="465">
        <v>923</v>
      </c>
      <c r="E10946" s="1156"/>
      <c r="F10946" s="1157"/>
      <c r="G10946" s="1158"/>
      <c r="H10946" s="468">
        <v>0.01</v>
      </c>
      <c r="I10946" s="564"/>
      <c r="J10946" s="377">
        <f t="shared" si="358"/>
        <v>0</v>
      </c>
      <c r="K10946" s="467">
        <f t="shared" si="357"/>
        <v>0</v>
      </c>
      <c r="L10946" s="113"/>
      <c r="M10946" s="113"/>
    </row>
    <row r="10947" spans="2:13" s="181" customFormat="1" ht="12.75" hidden="1" customHeight="1">
      <c r="B10947" s="1186"/>
      <c r="C10947" s="1195"/>
      <c r="D10947" s="465">
        <v>924</v>
      </c>
      <c r="E10947" s="1156"/>
      <c r="F10947" s="1157"/>
      <c r="G10947" s="1158"/>
      <c r="H10947" s="468">
        <v>0.01</v>
      </c>
      <c r="I10947" s="564"/>
      <c r="J10947" s="377">
        <f t="shared" si="358"/>
        <v>0</v>
      </c>
      <c r="K10947" s="467">
        <f t="shared" si="357"/>
        <v>0</v>
      </c>
      <c r="L10947" s="113"/>
      <c r="M10947" s="113"/>
    </row>
    <row r="10948" spans="2:13" s="181" customFormat="1" ht="12.75" hidden="1" customHeight="1">
      <c r="B10948" s="1186"/>
      <c r="C10948" s="1195"/>
      <c r="D10948" s="465">
        <v>925</v>
      </c>
      <c r="E10948" s="1156"/>
      <c r="F10948" s="1157"/>
      <c r="G10948" s="1158"/>
      <c r="H10948" s="468">
        <v>0.01</v>
      </c>
      <c r="I10948" s="564"/>
      <c r="J10948" s="377">
        <f t="shared" si="358"/>
        <v>0</v>
      </c>
      <c r="K10948" s="467">
        <f t="shared" si="357"/>
        <v>0</v>
      </c>
      <c r="L10948" s="113"/>
      <c r="M10948" s="113"/>
    </row>
    <row r="10949" spans="2:13" s="181" customFormat="1" ht="12.75" hidden="1" customHeight="1">
      <c r="B10949" s="1186"/>
      <c r="C10949" s="1195"/>
      <c r="D10949" s="465">
        <v>926</v>
      </c>
      <c r="E10949" s="1156"/>
      <c r="F10949" s="1157"/>
      <c r="G10949" s="1158"/>
      <c r="H10949" s="468">
        <v>0.01</v>
      </c>
      <c r="I10949" s="564"/>
      <c r="J10949" s="377">
        <f t="shared" si="358"/>
        <v>0</v>
      </c>
      <c r="K10949" s="467">
        <f t="shared" si="357"/>
        <v>0</v>
      </c>
      <c r="L10949" s="113"/>
      <c r="M10949" s="113"/>
    </row>
    <row r="10950" spans="2:13" s="181" customFormat="1" ht="12.75" hidden="1" customHeight="1">
      <c r="B10950" s="1186"/>
      <c r="C10950" s="1195"/>
      <c r="D10950" s="465">
        <v>927</v>
      </c>
      <c r="E10950" s="1156"/>
      <c r="F10950" s="1157"/>
      <c r="G10950" s="1158"/>
      <c r="H10950" s="468">
        <v>0.01</v>
      </c>
      <c r="I10950" s="564"/>
      <c r="J10950" s="377">
        <f t="shared" si="358"/>
        <v>0</v>
      </c>
      <c r="K10950" s="467">
        <f t="shared" si="357"/>
        <v>0</v>
      </c>
      <c r="L10950" s="113"/>
      <c r="M10950" s="113"/>
    </row>
    <row r="10951" spans="2:13" s="181" customFormat="1" ht="12.75" hidden="1" customHeight="1">
      <c r="B10951" s="1186"/>
      <c r="C10951" s="1195"/>
      <c r="D10951" s="465">
        <v>928</v>
      </c>
      <c r="E10951" s="1156"/>
      <c r="F10951" s="1157"/>
      <c r="G10951" s="1158"/>
      <c r="H10951" s="468">
        <v>0.01</v>
      </c>
      <c r="I10951" s="564"/>
      <c r="J10951" s="377">
        <f t="shared" si="358"/>
        <v>0</v>
      </c>
      <c r="K10951" s="467">
        <f t="shared" si="357"/>
        <v>0</v>
      </c>
      <c r="L10951" s="113"/>
      <c r="M10951" s="113"/>
    </row>
    <row r="10952" spans="2:13" s="181" customFormat="1" ht="12.75" hidden="1" customHeight="1">
      <c r="B10952" s="1186"/>
      <c r="C10952" s="1195"/>
      <c r="D10952" s="465">
        <v>929</v>
      </c>
      <c r="E10952" s="1156"/>
      <c r="F10952" s="1157"/>
      <c r="G10952" s="1158"/>
      <c r="H10952" s="468">
        <v>0.01</v>
      </c>
      <c r="I10952" s="564"/>
      <c r="J10952" s="377">
        <f t="shared" si="358"/>
        <v>0</v>
      </c>
      <c r="K10952" s="467">
        <f t="shared" si="357"/>
        <v>0</v>
      </c>
      <c r="L10952" s="113"/>
      <c r="M10952" s="113"/>
    </row>
    <row r="10953" spans="2:13" s="181" customFormat="1" ht="12.75" hidden="1" customHeight="1">
      <c r="B10953" s="1186"/>
      <c r="C10953" s="1195"/>
      <c r="D10953" s="465">
        <v>930</v>
      </c>
      <c r="E10953" s="1156"/>
      <c r="F10953" s="1157"/>
      <c r="G10953" s="1158"/>
      <c r="H10953" s="468">
        <v>0.01</v>
      </c>
      <c r="I10953" s="564"/>
      <c r="J10953" s="377">
        <f t="shared" si="358"/>
        <v>0</v>
      </c>
      <c r="K10953" s="467">
        <f t="shared" si="357"/>
        <v>0</v>
      </c>
      <c r="L10953" s="113"/>
      <c r="M10953" s="113"/>
    </row>
    <row r="10954" spans="2:13" s="181" customFormat="1" ht="12.75" hidden="1" customHeight="1">
      <c r="B10954" s="1186"/>
      <c r="C10954" s="1195"/>
      <c r="D10954" s="465">
        <v>931</v>
      </c>
      <c r="E10954" s="1156"/>
      <c r="F10954" s="1157"/>
      <c r="G10954" s="1158"/>
      <c r="H10954" s="468">
        <v>0.01</v>
      </c>
      <c r="I10954" s="564"/>
      <c r="J10954" s="377">
        <f t="shared" si="358"/>
        <v>0</v>
      </c>
      <c r="K10954" s="467">
        <f t="shared" si="357"/>
        <v>0</v>
      </c>
      <c r="L10954" s="113"/>
      <c r="M10954" s="113"/>
    </row>
    <row r="10955" spans="2:13" s="181" customFormat="1" ht="12.75" hidden="1" customHeight="1">
      <c r="B10955" s="1186"/>
      <c r="C10955" s="1195"/>
      <c r="D10955" s="465">
        <v>932</v>
      </c>
      <c r="E10955" s="1156"/>
      <c r="F10955" s="1157"/>
      <c r="G10955" s="1158"/>
      <c r="H10955" s="468">
        <v>0.01</v>
      </c>
      <c r="I10955" s="564"/>
      <c r="J10955" s="377">
        <f t="shared" si="358"/>
        <v>0</v>
      </c>
      <c r="K10955" s="467">
        <f t="shared" si="357"/>
        <v>0</v>
      </c>
      <c r="L10955" s="113"/>
      <c r="M10955" s="113"/>
    </row>
    <row r="10956" spans="2:13" s="181" customFormat="1" ht="12.75" hidden="1" customHeight="1">
      <c r="B10956" s="1186"/>
      <c r="C10956" s="1195"/>
      <c r="D10956" s="465">
        <v>933</v>
      </c>
      <c r="E10956" s="1156"/>
      <c r="F10956" s="1157"/>
      <c r="G10956" s="1158"/>
      <c r="H10956" s="468">
        <v>0.01</v>
      </c>
      <c r="I10956" s="564"/>
      <c r="J10956" s="377">
        <f t="shared" si="358"/>
        <v>0</v>
      </c>
      <c r="K10956" s="467">
        <f t="shared" si="357"/>
        <v>0</v>
      </c>
      <c r="L10956" s="113"/>
      <c r="M10956" s="113"/>
    </row>
    <row r="10957" spans="2:13" s="181" customFormat="1" ht="12.75" hidden="1" customHeight="1">
      <c r="B10957" s="1186"/>
      <c r="C10957" s="1195"/>
      <c r="D10957" s="465">
        <v>934</v>
      </c>
      <c r="E10957" s="1156"/>
      <c r="F10957" s="1157"/>
      <c r="G10957" s="1158"/>
      <c r="H10957" s="468">
        <v>0.01</v>
      </c>
      <c r="I10957" s="564"/>
      <c r="J10957" s="377">
        <f t="shared" si="358"/>
        <v>0</v>
      </c>
      <c r="K10957" s="467">
        <f t="shared" si="357"/>
        <v>0</v>
      </c>
      <c r="L10957" s="113"/>
      <c r="M10957" s="113"/>
    </row>
    <row r="10958" spans="2:13" s="181" customFormat="1" ht="12.75" hidden="1" customHeight="1">
      <c r="B10958" s="1186"/>
      <c r="C10958" s="1195"/>
      <c r="D10958" s="465">
        <v>935</v>
      </c>
      <c r="E10958" s="1156"/>
      <c r="F10958" s="1157"/>
      <c r="G10958" s="1158"/>
      <c r="H10958" s="468">
        <v>0.01</v>
      </c>
      <c r="I10958" s="564"/>
      <c r="J10958" s="377">
        <f t="shared" si="358"/>
        <v>0</v>
      </c>
      <c r="K10958" s="467">
        <f t="shared" si="357"/>
        <v>0</v>
      </c>
      <c r="L10958" s="113"/>
      <c r="M10958" s="113"/>
    </row>
    <row r="10959" spans="2:13" s="181" customFormat="1" ht="12.75" hidden="1" customHeight="1">
      <c r="B10959" s="1186"/>
      <c r="C10959" s="1195"/>
      <c r="D10959" s="465">
        <v>936</v>
      </c>
      <c r="E10959" s="1156"/>
      <c r="F10959" s="1157"/>
      <c r="G10959" s="1158"/>
      <c r="H10959" s="468">
        <v>0.01</v>
      </c>
      <c r="I10959" s="564"/>
      <c r="J10959" s="377">
        <f t="shared" si="358"/>
        <v>0</v>
      </c>
      <c r="K10959" s="467">
        <f t="shared" si="357"/>
        <v>0</v>
      </c>
      <c r="L10959" s="113"/>
      <c r="M10959" s="113"/>
    </row>
    <row r="10960" spans="2:13" s="181" customFormat="1" ht="12.75" hidden="1" customHeight="1">
      <c r="B10960" s="1186"/>
      <c r="C10960" s="1195"/>
      <c r="D10960" s="465">
        <v>937</v>
      </c>
      <c r="E10960" s="1156"/>
      <c r="F10960" s="1157"/>
      <c r="G10960" s="1158"/>
      <c r="H10960" s="468">
        <v>0.01</v>
      </c>
      <c r="I10960" s="564"/>
      <c r="J10960" s="377">
        <f t="shared" si="358"/>
        <v>0</v>
      </c>
      <c r="K10960" s="467">
        <f t="shared" si="357"/>
        <v>0</v>
      </c>
      <c r="L10960" s="113"/>
      <c r="M10960" s="113"/>
    </row>
    <row r="10961" spans="2:13" s="181" customFormat="1" ht="12.75" hidden="1" customHeight="1">
      <c r="B10961" s="1186"/>
      <c r="C10961" s="1195"/>
      <c r="D10961" s="465">
        <v>938</v>
      </c>
      <c r="E10961" s="1156"/>
      <c r="F10961" s="1157"/>
      <c r="G10961" s="1158"/>
      <c r="H10961" s="468">
        <v>0.01</v>
      </c>
      <c r="I10961" s="564"/>
      <c r="J10961" s="377">
        <f t="shared" si="358"/>
        <v>0</v>
      </c>
      <c r="K10961" s="467">
        <f t="shared" si="357"/>
        <v>0</v>
      </c>
      <c r="L10961" s="113"/>
      <c r="M10961" s="113"/>
    </row>
    <row r="10962" spans="2:13" s="181" customFormat="1" ht="12.75" hidden="1" customHeight="1">
      <c r="B10962" s="1186"/>
      <c r="C10962" s="1195"/>
      <c r="D10962" s="465">
        <v>939</v>
      </c>
      <c r="E10962" s="1156"/>
      <c r="F10962" s="1157"/>
      <c r="G10962" s="1158"/>
      <c r="H10962" s="468">
        <v>0.01</v>
      </c>
      <c r="I10962" s="564"/>
      <c r="J10962" s="377">
        <f t="shared" si="358"/>
        <v>0</v>
      </c>
      <c r="K10962" s="467">
        <f t="shared" si="357"/>
        <v>0</v>
      </c>
      <c r="L10962" s="113"/>
      <c r="M10962" s="113"/>
    </row>
    <row r="10963" spans="2:13" s="181" customFormat="1" ht="12.75" hidden="1" customHeight="1">
      <c r="B10963" s="1186"/>
      <c r="C10963" s="1195"/>
      <c r="D10963" s="465">
        <v>940</v>
      </c>
      <c r="E10963" s="1156"/>
      <c r="F10963" s="1157"/>
      <c r="G10963" s="1158"/>
      <c r="H10963" s="468">
        <v>0.01</v>
      </c>
      <c r="I10963" s="564"/>
      <c r="J10963" s="377">
        <f t="shared" si="358"/>
        <v>0</v>
      </c>
      <c r="K10963" s="467">
        <f t="shared" si="357"/>
        <v>0</v>
      </c>
      <c r="L10963" s="113"/>
      <c r="M10963" s="113"/>
    </row>
    <row r="10964" spans="2:13" s="181" customFormat="1" ht="12.75" hidden="1" customHeight="1">
      <c r="B10964" s="1186"/>
      <c r="C10964" s="1195"/>
      <c r="D10964" s="465">
        <v>941</v>
      </c>
      <c r="E10964" s="1156"/>
      <c r="F10964" s="1157"/>
      <c r="G10964" s="1158"/>
      <c r="H10964" s="468">
        <v>0.01</v>
      </c>
      <c r="I10964" s="564"/>
      <c r="J10964" s="377">
        <f t="shared" si="358"/>
        <v>0</v>
      </c>
      <c r="K10964" s="467">
        <f t="shared" si="357"/>
        <v>0</v>
      </c>
      <c r="L10964" s="113"/>
      <c r="M10964" s="113"/>
    </row>
    <row r="10965" spans="2:13" s="181" customFormat="1" ht="12.75" hidden="1" customHeight="1">
      <c r="B10965" s="1186"/>
      <c r="C10965" s="1195"/>
      <c r="D10965" s="465">
        <v>942</v>
      </c>
      <c r="E10965" s="1156"/>
      <c r="F10965" s="1157"/>
      <c r="G10965" s="1158"/>
      <c r="H10965" s="468">
        <v>0.01</v>
      </c>
      <c r="I10965" s="564"/>
      <c r="J10965" s="377">
        <f t="shared" si="358"/>
        <v>0</v>
      </c>
      <c r="K10965" s="467">
        <f t="shared" si="357"/>
        <v>0</v>
      </c>
      <c r="L10965" s="113"/>
      <c r="M10965" s="113"/>
    </row>
    <row r="10966" spans="2:13" s="181" customFormat="1" ht="12.75" hidden="1" customHeight="1">
      <c r="B10966" s="1186"/>
      <c r="C10966" s="1195"/>
      <c r="D10966" s="465">
        <v>943</v>
      </c>
      <c r="E10966" s="1156"/>
      <c r="F10966" s="1157"/>
      <c r="G10966" s="1158"/>
      <c r="H10966" s="468">
        <v>0.01</v>
      </c>
      <c r="I10966" s="564"/>
      <c r="J10966" s="377">
        <f t="shared" si="358"/>
        <v>0</v>
      </c>
      <c r="K10966" s="467">
        <f t="shared" si="357"/>
        <v>0</v>
      </c>
      <c r="L10966" s="113"/>
      <c r="M10966" s="113"/>
    </row>
    <row r="10967" spans="2:13" s="181" customFormat="1" ht="12.75" hidden="1" customHeight="1">
      <c r="B10967" s="1186"/>
      <c r="C10967" s="1195"/>
      <c r="D10967" s="465">
        <v>944</v>
      </c>
      <c r="E10967" s="1156"/>
      <c r="F10967" s="1157"/>
      <c r="G10967" s="1158"/>
      <c r="H10967" s="468">
        <v>0.01</v>
      </c>
      <c r="I10967" s="564"/>
      <c r="J10967" s="377">
        <f t="shared" si="358"/>
        <v>0</v>
      </c>
      <c r="K10967" s="467">
        <f t="shared" si="357"/>
        <v>0</v>
      </c>
      <c r="L10967" s="113"/>
      <c r="M10967" s="113"/>
    </row>
    <row r="10968" spans="2:13" s="181" customFormat="1" ht="12.75" hidden="1" customHeight="1">
      <c r="B10968" s="1186"/>
      <c r="C10968" s="1195"/>
      <c r="D10968" s="465">
        <v>945</v>
      </c>
      <c r="E10968" s="1156"/>
      <c r="F10968" s="1157"/>
      <c r="G10968" s="1158"/>
      <c r="H10968" s="468">
        <v>0.01</v>
      </c>
      <c r="I10968" s="564"/>
      <c r="J10968" s="377">
        <f t="shared" si="358"/>
        <v>0</v>
      </c>
      <c r="K10968" s="467">
        <f t="shared" si="357"/>
        <v>0</v>
      </c>
      <c r="L10968" s="113"/>
      <c r="M10968" s="113"/>
    </row>
    <row r="10969" spans="2:13" s="181" customFormat="1" ht="12.75" hidden="1" customHeight="1">
      <c r="B10969" s="1186"/>
      <c r="C10969" s="1195"/>
      <c r="D10969" s="465">
        <v>946</v>
      </c>
      <c r="E10969" s="1156"/>
      <c r="F10969" s="1157"/>
      <c r="G10969" s="1158"/>
      <c r="H10969" s="468">
        <v>0.01</v>
      </c>
      <c r="I10969" s="564"/>
      <c r="J10969" s="377">
        <f t="shared" si="358"/>
        <v>0</v>
      </c>
      <c r="K10969" s="467">
        <f t="shared" si="357"/>
        <v>0</v>
      </c>
      <c r="L10969" s="113"/>
      <c r="M10969" s="113"/>
    </row>
    <row r="10970" spans="2:13" s="181" customFormat="1" ht="12.75" hidden="1" customHeight="1">
      <c r="B10970" s="1186"/>
      <c r="C10970" s="1195"/>
      <c r="D10970" s="465">
        <v>947</v>
      </c>
      <c r="E10970" s="1156"/>
      <c r="F10970" s="1157"/>
      <c r="G10970" s="1158"/>
      <c r="H10970" s="468">
        <v>0.01</v>
      </c>
      <c r="I10970" s="564"/>
      <c r="J10970" s="377">
        <f t="shared" si="358"/>
        <v>0</v>
      </c>
      <c r="K10970" s="467">
        <f t="shared" si="357"/>
        <v>0</v>
      </c>
      <c r="L10970" s="113"/>
      <c r="M10970" s="113"/>
    </row>
    <row r="10971" spans="2:13" s="181" customFormat="1" ht="12.75" hidden="1" customHeight="1">
      <c r="B10971" s="1186"/>
      <c r="C10971" s="1195"/>
      <c r="D10971" s="465">
        <v>948</v>
      </c>
      <c r="E10971" s="1156"/>
      <c r="F10971" s="1157"/>
      <c r="G10971" s="1158"/>
      <c r="H10971" s="468">
        <v>0.01</v>
      </c>
      <c r="I10971" s="564"/>
      <c r="J10971" s="377">
        <f t="shared" si="358"/>
        <v>0</v>
      </c>
      <c r="K10971" s="467">
        <f t="shared" si="357"/>
        <v>0</v>
      </c>
      <c r="L10971" s="113"/>
      <c r="M10971" s="113"/>
    </row>
    <row r="10972" spans="2:13" s="181" customFormat="1" ht="12.75" hidden="1" customHeight="1">
      <c r="B10972" s="1186"/>
      <c r="C10972" s="1195"/>
      <c r="D10972" s="465">
        <v>949</v>
      </c>
      <c r="E10972" s="1156"/>
      <c r="F10972" s="1157"/>
      <c r="G10972" s="1158"/>
      <c r="H10972" s="468">
        <v>0.01</v>
      </c>
      <c r="I10972" s="564"/>
      <c r="J10972" s="377">
        <f t="shared" si="358"/>
        <v>0</v>
      </c>
      <c r="K10972" s="467">
        <f t="shared" si="357"/>
        <v>0</v>
      </c>
      <c r="L10972" s="113"/>
      <c r="M10972" s="113"/>
    </row>
    <row r="10973" spans="2:13" s="181" customFormat="1" ht="12.75" hidden="1" customHeight="1">
      <c r="B10973" s="1186"/>
      <c r="C10973" s="1195"/>
      <c r="D10973" s="465">
        <v>950</v>
      </c>
      <c r="E10973" s="1156"/>
      <c r="F10973" s="1157"/>
      <c r="G10973" s="1158"/>
      <c r="H10973" s="468">
        <v>0.01</v>
      </c>
      <c r="I10973" s="564"/>
      <c r="J10973" s="377">
        <f t="shared" si="358"/>
        <v>0</v>
      </c>
      <c r="K10973" s="467">
        <f t="shared" si="357"/>
        <v>0</v>
      </c>
      <c r="L10973" s="113"/>
      <c r="M10973" s="113"/>
    </row>
    <row r="10974" spans="2:13" s="181" customFormat="1" ht="12.75" hidden="1" customHeight="1">
      <c r="B10974" s="1186"/>
      <c r="C10974" s="1195"/>
      <c r="D10974" s="465">
        <v>951</v>
      </c>
      <c r="E10974" s="1156"/>
      <c r="F10974" s="1157"/>
      <c r="G10974" s="1158"/>
      <c r="H10974" s="468">
        <v>0.01</v>
      </c>
      <c r="I10974" s="564"/>
      <c r="J10974" s="377">
        <f t="shared" si="358"/>
        <v>0</v>
      </c>
      <c r="K10974" s="467">
        <f t="shared" si="357"/>
        <v>0</v>
      </c>
      <c r="L10974" s="113"/>
      <c r="M10974" s="113"/>
    </row>
    <row r="10975" spans="2:13" s="181" customFormat="1" ht="12.75" hidden="1" customHeight="1">
      <c r="B10975" s="1186"/>
      <c r="C10975" s="1195"/>
      <c r="D10975" s="465">
        <v>952</v>
      </c>
      <c r="E10975" s="1156"/>
      <c r="F10975" s="1157"/>
      <c r="G10975" s="1158"/>
      <c r="H10975" s="468">
        <v>0.01</v>
      </c>
      <c r="I10975" s="564"/>
      <c r="J10975" s="377">
        <f t="shared" si="358"/>
        <v>0</v>
      </c>
      <c r="K10975" s="467">
        <f t="shared" si="357"/>
        <v>0</v>
      </c>
      <c r="L10975" s="113"/>
      <c r="M10975" s="113"/>
    </row>
    <row r="10976" spans="2:13" s="181" customFormat="1" ht="12.75" hidden="1" customHeight="1">
      <c r="B10976" s="1186"/>
      <c r="C10976" s="1195"/>
      <c r="D10976" s="465">
        <v>953</v>
      </c>
      <c r="E10976" s="1156"/>
      <c r="F10976" s="1157"/>
      <c r="G10976" s="1158"/>
      <c r="H10976" s="468">
        <v>0.01</v>
      </c>
      <c r="I10976" s="564"/>
      <c r="J10976" s="377">
        <f t="shared" si="358"/>
        <v>0</v>
      </c>
      <c r="K10976" s="467">
        <f t="shared" si="357"/>
        <v>0</v>
      </c>
      <c r="L10976" s="113"/>
      <c r="M10976" s="113"/>
    </row>
    <row r="10977" spans="2:13" s="181" customFormat="1" ht="12.75" hidden="1" customHeight="1">
      <c r="B10977" s="1186"/>
      <c r="C10977" s="1195"/>
      <c r="D10977" s="465">
        <v>954</v>
      </c>
      <c r="E10977" s="1156"/>
      <c r="F10977" s="1157"/>
      <c r="G10977" s="1158"/>
      <c r="H10977" s="468">
        <v>0.01</v>
      </c>
      <c r="I10977" s="564"/>
      <c r="J10977" s="377">
        <f t="shared" si="358"/>
        <v>0</v>
      </c>
      <c r="K10977" s="467">
        <f t="shared" si="357"/>
        <v>0</v>
      </c>
      <c r="L10977" s="113"/>
      <c r="M10977" s="113"/>
    </row>
    <row r="10978" spans="2:13" s="181" customFormat="1" ht="12.75" hidden="1" customHeight="1">
      <c r="B10978" s="1186"/>
      <c r="C10978" s="1195"/>
      <c r="D10978" s="465">
        <v>955</v>
      </c>
      <c r="E10978" s="1156"/>
      <c r="F10978" s="1157"/>
      <c r="G10978" s="1158"/>
      <c r="H10978" s="468">
        <v>0.01</v>
      </c>
      <c r="I10978" s="564"/>
      <c r="J10978" s="377">
        <f t="shared" si="358"/>
        <v>0</v>
      </c>
      <c r="K10978" s="467">
        <f t="shared" si="357"/>
        <v>0</v>
      </c>
      <c r="L10978" s="113"/>
      <c r="M10978" s="113"/>
    </row>
    <row r="10979" spans="2:13" s="181" customFormat="1" ht="12.75" hidden="1" customHeight="1">
      <c r="B10979" s="1186"/>
      <c r="C10979" s="1195"/>
      <c r="D10979" s="465">
        <v>956</v>
      </c>
      <c r="E10979" s="1156"/>
      <c r="F10979" s="1157"/>
      <c r="G10979" s="1158"/>
      <c r="H10979" s="468">
        <v>0.01</v>
      </c>
      <c r="I10979" s="564"/>
      <c r="J10979" s="377">
        <f t="shared" si="358"/>
        <v>0</v>
      </c>
      <c r="K10979" s="467">
        <f t="shared" si="357"/>
        <v>0</v>
      </c>
      <c r="L10979" s="113"/>
      <c r="M10979" s="113"/>
    </row>
    <row r="10980" spans="2:13" s="181" customFormat="1" ht="12.75" hidden="1" customHeight="1">
      <c r="B10980" s="1186"/>
      <c r="C10980" s="1195"/>
      <c r="D10980" s="465">
        <v>957</v>
      </c>
      <c r="E10980" s="1156"/>
      <c r="F10980" s="1157"/>
      <c r="G10980" s="1158"/>
      <c r="H10980" s="468">
        <v>0.01</v>
      </c>
      <c r="I10980" s="564"/>
      <c r="J10980" s="377">
        <f t="shared" si="358"/>
        <v>0</v>
      </c>
      <c r="K10980" s="467">
        <f t="shared" si="357"/>
        <v>0</v>
      </c>
      <c r="L10980" s="113"/>
      <c r="M10980" s="113"/>
    </row>
    <row r="10981" spans="2:13" s="181" customFormat="1" ht="12.75" hidden="1" customHeight="1">
      <c r="B10981" s="1186"/>
      <c r="C10981" s="1195"/>
      <c r="D10981" s="465">
        <v>958</v>
      </c>
      <c r="E10981" s="1156"/>
      <c r="F10981" s="1157"/>
      <c r="G10981" s="1158"/>
      <c r="H10981" s="468">
        <v>0.01</v>
      </c>
      <c r="I10981" s="564"/>
      <c r="J10981" s="377">
        <f t="shared" si="358"/>
        <v>0</v>
      </c>
      <c r="K10981" s="467">
        <f t="shared" si="357"/>
        <v>0</v>
      </c>
      <c r="L10981" s="113"/>
      <c r="M10981" s="113"/>
    </row>
    <row r="10982" spans="2:13" s="181" customFormat="1" ht="12.75" hidden="1" customHeight="1">
      <c r="B10982" s="1186"/>
      <c r="C10982" s="1195"/>
      <c r="D10982" s="465">
        <v>959</v>
      </c>
      <c r="E10982" s="1156"/>
      <c r="F10982" s="1157"/>
      <c r="G10982" s="1158"/>
      <c r="H10982" s="468">
        <v>0.01</v>
      </c>
      <c r="I10982" s="564"/>
      <c r="J10982" s="377">
        <f t="shared" si="358"/>
        <v>0</v>
      </c>
      <c r="K10982" s="467">
        <f t="shared" si="357"/>
        <v>0</v>
      </c>
      <c r="L10982" s="113"/>
      <c r="M10982" s="113"/>
    </row>
    <row r="10983" spans="2:13" s="181" customFormat="1" ht="12.75" hidden="1" customHeight="1">
      <c r="B10983" s="1186"/>
      <c r="C10983" s="1195"/>
      <c r="D10983" s="465">
        <v>960</v>
      </c>
      <c r="E10983" s="1156"/>
      <c r="F10983" s="1157"/>
      <c r="G10983" s="1158"/>
      <c r="H10983" s="468">
        <v>0.01</v>
      </c>
      <c r="I10983" s="564"/>
      <c r="J10983" s="377">
        <f t="shared" si="358"/>
        <v>0</v>
      </c>
      <c r="K10983" s="467">
        <f t="shared" si="357"/>
        <v>0</v>
      </c>
      <c r="L10983" s="113"/>
      <c r="M10983" s="113"/>
    </row>
    <row r="10984" spans="2:13" s="181" customFormat="1" ht="12.75" hidden="1" customHeight="1">
      <c r="B10984" s="1186"/>
      <c r="C10984" s="1195"/>
      <c r="D10984" s="465">
        <v>961</v>
      </c>
      <c r="E10984" s="1156"/>
      <c r="F10984" s="1157"/>
      <c r="G10984" s="1158"/>
      <c r="H10984" s="468">
        <v>0.01</v>
      </c>
      <c r="I10984" s="564"/>
      <c r="J10984" s="377">
        <f t="shared" si="358"/>
        <v>0</v>
      </c>
      <c r="K10984" s="467">
        <f t="shared" si="357"/>
        <v>0</v>
      </c>
      <c r="L10984" s="113"/>
      <c r="M10984" s="113"/>
    </row>
    <row r="10985" spans="2:13" s="181" customFormat="1" ht="12.75" hidden="1" customHeight="1">
      <c r="B10985" s="1186"/>
      <c r="C10985" s="1195"/>
      <c r="D10985" s="465">
        <v>962</v>
      </c>
      <c r="E10985" s="1156"/>
      <c r="F10985" s="1157"/>
      <c r="G10985" s="1158"/>
      <c r="H10985" s="468">
        <v>0.01</v>
      </c>
      <c r="I10985" s="564"/>
      <c r="J10985" s="377">
        <f t="shared" si="358"/>
        <v>0</v>
      </c>
      <c r="K10985" s="467">
        <f t="shared" si="357"/>
        <v>0</v>
      </c>
      <c r="L10985" s="113"/>
      <c r="M10985" s="113"/>
    </row>
    <row r="10986" spans="2:13" s="181" customFormat="1" ht="12.75" hidden="1" customHeight="1">
      <c r="B10986" s="1186"/>
      <c r="C10986" s="1195"/>
      <c r="D10986" s="465">
        <v>963</v>
      </c>
      <c r="E10986" s="1156"/>
      <c r="F10986" s="1157"/>
      <c r="G10986" s="1158"/>
      <c r="H10986" s="468">
        <v>0.01</v>
      </c>
      <c r="I10986" s="564"/>
      <c r="J10986" s="377">
        <f t="shared" si="358"/>
        <v>0</v>
      </c>
      <c r="K10986" s="467">
        <f t="shared" ref="K10986:K11022" si="359">IF(I10986-J10986&lt;0,0,I10986-J10986)</f>
        <v>0</v>
      </c>
      <c r="L10986" s="113"/>
      <c r="M10986" s="113"/>
    </row>
    <row r="10987" spans="2:13" s="181" customFormat="1" ht="12.75" hidden="1" customHeight="1">
      <c r="B10987" s="1186"/>
      <c r="C10987" s="1195"/>
      <c r="D10987" s="465">
        <v>964</v>
      </c>
      <c r="E10987" s="1156"/>
      <c r="F10987" s="1157"/>
      <c r="G10987" s="1158"/>
      <c r="H10987" s="468">
        <v>0.01</v>
      </c>
      <c r="I10987" s="564"/>
      <c r="J10987" s="377">
        <f t="shared" si="358"/>
        <v>0</v>
      </c>
      <c r="K10987" s="467">
        <f t="shared" si="359"/>
        <v>0</v>
      </c>
      <c r="L10987" s="113"/>
      <c r="M10987" s="113"/>
    </row>
    <row r="10988" spans="2:13" s="181" customFormat="1" ht="12.75" hidden="1" customHeight="1">
      <c r="B10988" s="1186"/>
      <c r="C10988" s="1195"/>
      <c r="D10988" s="465">
        <v>965</v>
      </c>
      <c r="E10988" s="1156"/>
      <c r="F10988" s="1157"/>
      <c r="G10988" s="1158"/>
      <c r="H10988" s="468">
        <v>0.01</v>
      </c>
      <c r="I10988" s="564"/>
      <c r="J10988" s="377">
        <f t="shared" si="358"/>
        <v>0</v>
      </c>
      <c r="K10988" s="467">
        <f t="shared" si="359"/>
        <v>0</v>
      </c>
      <c r="L10988" s="113"/>
      <c r="M10988" s="113"/>
    </row>
    <row r="10989" spans="2:13" s="181" customFormat="1" ht="12.75" hidden="1" customHeight="1">
      <c r="B10989" s="1186"/>
      <c r="C10989" s="1195"/>
      <c r="D10989" s="465">
        <v>966</v>
      </c>
      <c r="E10989" s="1156"/>
      <c r="F10989" s="1157"/>
      <c r="G10989" s="1158"/>
      <c r="H10989" s="468">
        <v>0.01</v>
      </c>
      <c r="I10989" s="564"/>
      <c r="J10989" s="377">
        <f t="shared" ref="J10989:J11023" si="360">$I$11027*H10989</f>
        <v>0</v>
      </c>
      <c r="K10989" s="467">
        <f t="shared" si="359"/>
        <v>0</v>
      </c>
      <c r="L10989" s="113"/>
      <c r="M10989" s="113"/>
    </row>
    <row r="10990" spans="2:13" s="181" customFormat="1" ht="12.75" hidden="1" customHeight="1">
      <c r="B10990" s="1186"/>
      <c r="C10990" s="1195"/>
      <c r="D10990" s="465">
        <v>967</v>
      </c>
      <c r="E10990" s="1156"/>
      <c r="F10990" s="1157"/>
      <c r="G10990" s="1158"/>
      <c r="H10990" s="468">
        <v>0.01</v>
      </c>
      <c r="I10990" s="564"/>
      <c r="J10990" s="377">
        <f t="shared" si="360"/>
        <v>0</v>
      </c>
      <c r="K10990" s="467">
        <f t="shared" si="359"/>
        <v>0</v>
      </c>
      <c r="L10990" s="113"/>
      <c r="M10990" s="113"/>
    </row>
    <row r="10991" spans="2:13" s="181" customFormat="1" ht="12.75" hidden="1" customHeight="1">
      <c r="B10991" s="1186"/>
      <c r="C10991" s="1195"/>
      <c r="D10991" s="465">
        <v>968</v>
      </c>
      <c r="E10991" s="1156"/>
      <c r="F10991" s="1157"/>
      <c r="G10991" s="1158"/>
      <c r="H10991" s="468">
        <v>0.01</v>
      </c>
      <c r="I10991" s="564"/>
      <c r="J10991" s="377">
        <f t="shared" si="360"/>
        <v>0</v>
      </c>
      <c r="K10991" s="467">
        <f t="shared" si="359"/>
        <v>0</v>
      </c>
      <c r="L10991" s="113"/>
      <c r="M10991" s="113"/>
    </row>
    <row r="10992" spans="2:13" s="181" customFormat="1" ht="12.75" hidden="1" customHeight="1">
      <c r="B10992" s="1186"/>
      <c r="C10992" s="1195"/>
      <c r="D10992" s="465">
        <v>969</v>
      </c>
      <c r="E10992" s="1156"/>
      <c r="F10992" s="1157"/>
      <c r="G10992" s="1158"/>
      <c r="H10992" s="468">
        <v>0.01</v>
      </c>
      <c r="I10992" s="564"/>
      <c r="J10992" s="377">
        <f t="shared" si="360"/>
        <v>0</v>
      </c>
      <c r="K10992" s="467">
        <f t="shared" si="359"/>
        <v>0</v>
      </c>
      <c r="L10992" s="113"/>
      <c r="M10992" s="113"/>
    </row>
    <row r="10993" spans="2:13" s="181" customFormat="1" ht="12.75" hidden="1" customHeight="1">
      <c r="B10993" s="1186"/>
      <c r="C10993" s="1195"/>
      <c r="D10993" s="465">
        <v>970</v>
      </c>
      <c r="E10993" s="1156"/>
      <c r="F10993" s="1157"/>
      <c r="G10993" s="1158"/>
      <c r="H10993" s="468">
        <v>0.01</v>
      </c>
      <c r="I10993" s="564"/>
      <c r="J10993" s="377">
        <f t="shared" si="360"/>
        <v>0</v>
      </c>
      <c r="K10993" s="467">
        <f t="shared" si="359"/>
        <v>0</v>
      </c>
      <c r="L10993" s="113"/>
      <c r="M10993" s="113"/>
    </row>
    <row r="10994" spans="2:13" s="181" customFormat="1" ht="12.75" hidden="1" customHeight="1">
      <c r="B10994" s="1186"/>
      <c r="C10994" s="1195"/>
      <c r="D10994" s="465">
        <v>971</v>
      </c>
      <c r="E10994" s="1156"/>
      <c r="F10994" s="1157"/>
      <c r="G10994" s="1158"/>
      <c r="H10994" s="468">
        <v>0.01</v>
      </c>
      <c r="I10994" s="564"/>
      <c r="J10994" s="377">
        <f t="shared" si="360"/>
        <v>0</v>
      </c>
      <c r="K10994" s="467">
        <f t="shared" si="359"/>
        <v>0</v>
      </c>
      <c r="L10994" s="113"/>
      <c r="M10994" s="113"/>
    </row>
    <row r="10995" spans="2:13" s="181" customFormat="1" ht="12.75" hidden="1" customHeight="1">
      <c r="B10995" s="1186"/>
      <c r="C10995" s="1195"/>
      <c r="D10995" s="465">
        <v>972</v>
      </c>
      <c r="E10995" s="1156"/>
      <c r="F10995" s="1157"/>
      <c r="G10995" s="1158"/>
      <c r="H10995" s="468">
        <v>0.01</v>
      </c>
      <c r="I10995" s="564"/>
      <c r="J10995" s="377">
        <f t="shared" si="360"/>
        <v>0</v>
      </c>
      <c r="K10995" s="467">
        <f t="shared" si="359"/>
        <v>0</v>
      </c>
      <c r="L10995" s="113"/>
      <c r="M10995" s="113"/>
    </row>
    <row r="10996" spans="2:13" s="181" customFormat="1" ht="12.75" hidden="1" customHeight="1">
      <c r="B10996" s="1186"/>
      <c r="C10996" s="1195"/>
      <c r="D10996" s="465">
        <v>973</v>
      </c>
      <c r="E10996" s="1156"/>
      <c r="F10996" s="1157"/>
      <c r="G10996" s="1158"/>
      <c r="H10996" s="468">
        <v>0.01</v>
      </c>
      <c r="I10996" s="564"/>
      <c r="J10996" s="377">
        <f t="shared" si="360"/>
        <v>0</v>
      </c>
      <c r="K10996" s="467">
        <f t="shared" si="359"/>
        <v>0</v>
      </c>
      <c r="L10996" s="113"/>
      <c r="M10996" s="113"/>
    </row>
    <row r="10997" spans="2:13" s="181" customFormat="1" ht="12.75" hidden="1" customHeight="1">
      <c r="B10997" s="1186"/>
      <c r="C10997" s="1195"/>
      <c r="D10997" s="465">
        <v>974</v>
      </c>
      <c r="E10997" s="1156"/>
      <c r="F10997" s="1157"/>
      <c r="G10997" s="1158"/>
      <c r="H10997" s="468">
        <v>0.01</v>
      </c>
      <c r="I10997" s="564"/>
      <c r="J10997" s="377">
        <f t="shared" si="360"/>
        <v>0</v>
      </c>
      <c r="K10997" s="467">
        <f t="shared" si="359"/>
        <v>0</v>
      </c>
      <c r="L10997" s="113"/>
      <c r="M10997" s="113"/>
    </row>
    <row r="10998" spans="2:13" s="181" customFormat="1" ht="12.75" hidden="1" customHeight="1">
      <c r="B10998" s="1186"/>
      <c r="C10998" s="1195"/>
      <c r="D10998" s="465">
        <v>975</v>
      </c>
      <c r="E10998" s="1156"/>
      <c r="F10998" s="1157"/>
      <c r="G10998" s="1158"/>
      <c r="H10998" s="468">
        <v>0.01</v>
      </c>
      <c r="I10998" s="564"/>
      <c r="J10998" s="377">
        <f t="shared" si="360"/>
        <v>0</v>
      </c>
      <c r="K10998" s="467">
        <f t="shared" si="359"/>
        <v>0</v>
      </c>
      <c r="L10998" s="113"/>
      <c r="M10998" s="113"/>
    </row>
    <row r="10999" spans="2:13" s="181" customFormat="1" ht="12.75" hidden="1" customHeight="1">
      <c r="B10999" s="1186"/>
      <c r="C10999" s="1195"/>
      <c r="D10999" s="465">
        <v>976</v>
      </c>
      <c r="E10999" s="1156"/>
      <c r="F10999" s="1157"/>
      <c r="G10999" s="1158"/>
      <c r="H10999" s="468">
        <v>0.01</v>
      </c>
      <c r="I10999" s="564"/>
      <c r="J10999" s="377">
        <f t="shared" si="360"/>
        <v>0</v>
      </c>
      <c r="K10999" s="467">
        <f t="shared" si="359"/>
        <v>0</v>
      </c>
      <c r="L10999" s="113"/>
      <c r="M10999" s="113"/>
    </row>
    <row r="11000" spans="2:13" s="181" customFormat="1" ht="12.75" hidden="1" customHeight="1">
      <c r="B11000" s="1186"/>
      <c r="C11000" s="1195"/>
      <c r="D11000" s="465">
        <v>977</v>
      </c>
      <c r="E11000" s="1156"/>
      <c r="F11000" s="1157"/>
      <c r="G11000" s="1158"/>
      <c r="H11000" s="468">
        <v>0.01</v>
      </c>
      <c r="I11000" s="564"/>
      <c r="J11000" s="377">
        <f t="shared" si="360"/>
        <v>0</v>
      </c>
      <c r="K11000" s="467">
        <f t="shared" si="359"/>
        <v>0</v>
      </c>
      <c r="L11000" s="113"/>
      <c r="M11000" s="113"/>
    </row>
    <row r="11001" spans="2:13" s="181" customFormat="1" ht="12.75" hidden="1" customHeight="1">
      <c r="B11001" s="1186"/>
      <c r="C11001" s="1195"/>
      <c r="D11001" s="465">
        <v>978</v>
      </c>
      <c r="E11001" s="1156"/>
      <c r="F11001" s="1157"/>
      <c r="G11001" s="1158"/>
      <c r="H11001" s="468">
        <v>0.01</v>
      </c>
      <c r="I11001" s="564"/>
      <c r="J11001" s="377">
        <f t="shared" si="360"/>
        <v>0</v>
      </c>
      <c r="K11001" s="467">
        <f t="shared" si="359"/>
        <v>0</v>
      </c>
      <c r="L11001" s="113"/>
      <c r="M11001" s="113"/>
    </row>
    <row r="11002" spans="2:13" s="181" customFormat="1" ht="12.75" hidden="1" customHeight="1">
      <c r="B11002" s="1186"/>
      <c r="C11002" s="1195"/>
      <c r="D11002" s="465">
        <v>979</v>
      </c>
      <c r="E11002" s="1156"/>
      <c r="F11002" s="1157"/>
      <c r="G11002" s="1158"/>
      <c r="H11002" s="468">
        <v>0.01</v>
      </c>
      <c r="I11002" s="564"/>
      <c r="J11002" s="377">
        <f t="shared" si="360"/>
        <v>0</v>
      </c>
      <c r="K11002" s="467">
        <f t="shared" si="359"/>
        <v>0</v>
      </c>
      <c r="L11002" s="113"/>
      <c r="M11002" s="113"/>
    </row>
    <row r="11003" spans="2:13" s="181" customFormat="1" ht="12.75" hidden="1" customHeight="1">
      <c r="B11003" s="1186"/>
      <c r="C11003" s="1195"/>
      <c r="D11003" s="465">
        <v>980</v>
      </c>
      <c r="E11003" s="1156"/>
      <c r="F11003" s="1157"/>
      <c r="G11003" s="1158"/>
      <c r="H11003" s="468">
        <v>0.01</v>
      </c>
      <c r="I11003" s="564"/>
      <c r="J11003" s="377">
        <f t="shared" si="360"/>
        <v>0</v>
      </c>
      <c r="K11003" s="467">
        <f t="shared" si="359"/>
        <v>0</v>
      </c>
      <c r="L11003" s="113"/>
      <c r="M11003" s="113"/>
    </row>
    <row r="11004" spans="2:13" s="181" customFormat="1" ht="12.75" hidden="1" customHeight="1">
      <c r="B11004" s="1186"/>
      <c r="C11004" s="1195"/>
      <c r="D11004" s="465">
        <v>981</v>
      </c>
      <c r="E11004" s="1156"/>
      <c r="F11004" s="1157"/>
      <c r="G11004" s="1158"/>
      <c r="H11004" s="468">
        <v>0.01</v>
      </c>
      <c r="I11004" s="564"/>
      <c r="J11004" s="377">
        <f t="shared" si="360"/>
        <v>0</v>
      </c>
      <c r="K11004" s="467">
        <f t="shared" si="359"/>
        <v>0</v>
      </c>
      <c r="L11004" s="113"/>
      <c r="M11004" s="113"/>
    </row>
    <row r="11005" spans="2:13" s="181" customFormat="1" ht="12.75" hidden="1" customHeight="1">
      <c r="B11005" s="1186"/>
      <c r="C11005" s="1195"/>
      <c r="D11005" s="465">
        <v>982</v>
      </c>
      <c r="E11005" s="1156"/>
      <c r="F11005" s="1157"/>
      <c r="G11005" s="1158"/>
      <c r="H11005" s="468">
        <v>0.01</v>
      </c>
      <c r="I11005" s="564"/>
      <c r="J11005" s="377">
        <f t="shared" si="360"/>
        <v>0</v>
      </c>
      <c r="K11005" s="467">
        <f t="shared" si="359"/>
        <v>0</v>
      </c>
      <c r="L11005" s="113"/>
      <c r="M11005" s="113"/>
    </row>
    <row r="11006" spans="2:13" s="181" customFormat="1" ht="12.75" hidden="1" customHeight="1">
      <c r="B11006" s="1186"/>
      <c r="C11006" s="1195"/>
      <c r="D11006" s="465">
        <v>983</v>
      </c>
      <c r="E11006" s="1156"/>
      <c r="F11006" s="1157"/>
      <c r="G11006" s="1158"/>
      <c r="H11006" s="468">
        <v>0.01</v>
      </c>
      <c r="I11006" s="564"/>
      <c r="J11006" s="377">
        <f t="shared" si="360"/>
        <v>0</v>
      </c>
      <c r="K11006" s="467">
        <f t="shared" si="359"/>
        <v>0</v>
      </c>
      <c r="L11006" s="113"/>
      <c r="M11006" s="113"/>
    </row>
    <row r="11007" spans="2:13" s="181" customFormat="1" ht="12.75" hidden="1" customHeight="1">
      <c r="B11007" s="1186"/>
      <c r="C11007" s="1195"/>
      <c r="D11007" s="465">
        <v>984</v>
      </c>
      <c r="E11007" s="1156"/>
      <c r="F11007" s="1157"/>
      <c r="G11007" s="1158"/>
      <c r="H11007" s="468">
        <v>0.01</v>
      </c>
      <c r="I11007" s="564"/>
      <c r="J11007" s="377">
        <f t="shared" si="360"/>
        <v>0</v>
      </c>
      <c r="K11007" s="467">
        <f t="shared" si="359"/>
        <v>0</v>
      </c>
      <c r="L11007" s="113"/>
      <c r="M11007" s="113"/>
    </row>
    <row r="11008" spans="2:13" s="181" customFormat="1" ht="12.75" hidden="1" customHeight="1">
      <c r="B11008" s="1186"/>
      <c r="C11008" s="1195"/>
      <c r="D11008" s="465">
        <v>985</v>
      </c>
      <c r="E11008" s="1156"/>
      <c r="F11008" s="1157"/>
      <c r="G11008" s="1158"/>
      <c r="H11008" s="468">
        <v>0.01</v>
      </c>
      <c r="I11008" s="564"/>
      <c r="J11008" s="377">
        <f t="shared" si="360"/>
        <v>0</v>
      </c>
      <c r="K11008" s="467">
        <f t="shared" si="359"/>
        <v>0</v>
      </c>
      <c r="L11008" s="113"/>
      <c r="M11008" s="113"/>
    </row>
    <row r="11009" spans="2:13" s="181" customFormat="1" ht="12.75" hidden="1" customHeight="1">
      <c r="B11009" s="1186"/>
      <c r="C11009" s="1195"/>
      <c r="D11009" s="465">
        <v>986</v>
      </c>
      <c r="E11009" s="1156"/>
      <c r="F11009" s="1157"/>
      <c r="G11009" s="1158"/>
      <c r="H11009" s="468">
        <v>0.01</v>
      </c>
      <c r="I11009" s="564"/>
      <c r="J11009" s="377">
        <f t="shared" si="360"/>
        <v>0</v>
      </c>
      <c r="K11009" s="467">
        <f t="shared" si="359"/>
        <v>0</v>
      </c>
      <c r="L11009" s="113"/>
      <c r="M11009" s="113"/>
    </row>
    <row r="11010" spans="2:13" s="181" customFormat="1" ht="12.75" hidden="1" customHeight="1">
      <c r="B11010" s="1186"/>
      <c r="C11010" s="1195"/>
      <c r="D11010" s="465">
        <v>987</v>
      </c>
      <c r="E11010" s="1156"/>
      <c r="F11010" s="1157"/>
      <c r="G11010" s="1158"/>
      <c r="H11010" s="468">
        <v>0.01</v>
      </c>
      <c r="I11010" s="564"/>
      <c r="J11010" s="377">
        <f t="shared" si="360"/>
        <v>0</v>
      </c>
      <c r="K11010" s="467">
        <f t="shared" si="359"/>
        <v>0</v>
      </c>
      <c r="L11010" s="113"/>
      <c r="M11010" s="113"/>
    </row>
    <row r="11011" spans="2:13" s="181" customFormat="1" ht="12.75" hidden="1" customHeight="1">
      <c r="B11011" s="1186"/>
      <c r="C11011" s="1195"/>
      <c r="D11011" s="465">
        <v>988</v>
      </c>
      <c r="E11011" s="1156"/>
      <c r="F11011" s="1157"/>
      <c r="G11011" s="1158"/>
      <c r="H11011" s="468">
        <v>0.01</v>
      </c>
      <c r="I11011" s="564"/>
      <c r="J11011" s="377">
        <f t="shared" si="360"/>
        <v>0</v>
      </c>
      <c r="K11011" s="467">
        <f t="shared" si="359"/>
        <v>0</v>
      </c>
      <c r="L11011" s="113"/>
      <c r="M11011" s="113"/>
    </row>
    <row r="11012" spans="2:13" s="181" customFormat="1" ht="12.75" hidden="1" customHeight="1">
      <c r="B11012" s="1186"/>
      <c r="C11012" s="1195"/>
      <c r="D11012" s="465">
        <v>989</v>
      </c>
      <c r="E11012" s="1156"/>
      <c r="F11012" s="1157"/>
      <c r="G11012" s="1158"/>
      <c r="H11012" s="468">
        <v>0.01</v>
      </c>
      <c r="I11012" s="564"/>
      <c r="J11012" s="377">
        <f t="shared" si="360"/>
        <v>0</v>
      </c>
      <c r="K11012" s="467">
        <f t="shared" si="359"/>
        <v>0</v>
      </c>
      <c r="L11012" s="113"/>
      <c r="M11012" s="113"/>
    </row>
    <row r="11013" spans="2:13" s="181" customFormat="1" ht="12.75" hidden="1" customHeight="1">
      <c r="B11013" s="1186"/>
      <c r="C11013" s="1195"/>
      <c r="D11013" s="465">
        <v>990</v>
      </c>
      <c r="E11013" s="1156"/>
      <c r="F11013" s="1157"/>
      <c r="G11013" s="1158"/>
      <c r="H11013" s="468">
        <v>0.01</v>
      </c>
      <c r="I11013" s="564"/>
      <c r="J11013" s="377">
        <f t="shared" si="360"/>
        <v>0</v>
      </c>
      <c r="K11013" s="467">
        <f t="shared" si="359"/>
        <v>0</v>
      </c>
      <c r="L11013" s="113"/>
      <c r="M11013" s="113"/>
    </row>
    <row r="11014" spans="2:13" s="181" customFormat="1" ht="12.75" hidden="1" customHeight="1">
      <c r="B11014" s="1186"/>
      <c r="C11014" s="1195"/>
      <c r="D11014" s="465">
        <v>991</v>
      </c>
      <c r="E11014" s="1156"/>
      <c r="F11014" s="1157"/>
      <c r="G11014" s="1158"/>
      <c r="H11014" s="468">
        <v>0.01</v>
      </c>
      <c r="I11014" s="564"/>
      <c r="J11014" s="377">
        <f t="shared" si="360"/>
        <v>0</v>
      </c>
      <c r="K11014" s="467">
        <f t="shared" si="359"/>
        <v>0</v>
      </c>
      <c r="L11014" s="113"/>
      <c r="M11014" s="113"/>
    </row>
    <row r="11015" spans="2:13" s="181" customFormat="1" ht="12.75" hidden="1" customHeight="1">
      <c r="B11015" s="1186"/>
      <c r="C11015" s="1195"/>
      <c r="D11015" s="465">
        <v>992</v>
      </c>
      <c r="E11015" s="1156"/>
      <c r="F11015" s="1157"/>
      <c r="G11015" s="1158"/>
      <c r="H11015" s="468">
        <v>0.01</v>
      </c>
      <c r="I11015" s="564"/>
      <c r="J11015" s="377">
        <f t="shared" si="360"/>
        <v>0</v>
      </c>
      <c r="K11015" s="467">
        <f t="shared" si="359"/>
        <v>0</v>
      </c>
      <c r="L11015" s="113"/>
      <c r="M11015" s="113"/>
    </row>
    <row r="11016" spans="2:13" s="181" customFormat="1" ht="12.75" hidden="1" customHeight="1">
      <c r="B11016" s="1186"/>
      <c r="C11016" s="1195"/>
      <c r="D11016" s="465">
        <v>993</v>
      </c>
      <c r="E11016" s="1156"/>
      <c r="F11016" s="1157"/>
      <c r="G11016" s="1158"/>
      <c r="H11016" s="468">
        <v>0.01</v>
      </c>
      <c r="I11016" s="564"/>
      <c r="J11016" s="377">
        <f t="shared" si="360"/>
        <v>0</v>
      </c>
      <c r="K11016" s="467">
        <f t="shared" si="359"/>
        <v>0</v>
      </c>
      <c r="L11016" s="113"/>
      <c r="M11016" s="113"/>
    </row>
    <row r="11017" spans="2:13" s="181" customFormat="1" ht="12.75" hidden="1" customHeight="1">
      <c r="B11017" s="1186"/>
      <c r="C11017" s="1195"/>
      <c r="D11017" s="465">
        <v>994</v>
      </c>
      <c r="E11017" s="1156"/>
      <c r="F11017" s="1157"/>
      <c r="G11017" s="1158"/>
      <c r="H11017" s="468">
        <v>0.01</v>
      </c>
      <c r="I11017" s="564"/>
      <c r="J11017" s="377">
        <f t="shared" si="360"/>
        <v>0</v>
      </c>
      <c r="K11017" s="467">
        <f t="shared" si="359"/>
        <v>0</v>
      </c>
      <c r="L11017" s="113"/>
      <c r="M11017" s="113"/>
    </row>
    <row r="11018" spans="2:13" s="181" customFormat="1" ht="12.75" hidden="1" customHeight="1">
      <c r="B11018" s="1186"/>
      <c r="C11018" s="1195"/>
      <c r="D11018" s="465">
        <v>995</v>
      </c>
      <c r="E11018" s="1156"/>
      <c r="F11018" s="1157"/>
      <c r="G11018" s="1158"/>
      <c r="H11018" s="468">
        <v>0.01</v>
      </c>
      <c r="I11018" s="564"/>
      <c r="J11018" s="377">
        <f t="shared" si="360"/>
        <v>0</v>
      </c>
      <c r="K11018" s="467">
        <f t="shared" si="359"/>
        <v>0</v>
      </c>
      <c r="L11018" s="113"/>
      <c r="M11018" s="113"/>
    </row>
    <row r="11019" spans="2:13" s="181" customFormat="1" ht="12.75" customHeight="1">
      <c r="B11019" s="1186"/>
      <c r="C11019" s="1195"/>
      <c r="D11019" s="465">
        <v>996</v>
      </c>
      <c r="E11019" s="1156"/>
      <c r="F11019" s="1157"/>
      <c r="G11019" s="1158"/>
      <c r="H11019" s="468">
        <v>0.01</v>
      </c>
      <c r="I11019" s="564"/>
      <c r="J11019" s="377">
        <f t="shared" si="360"/>
        <v>0</v>
      </c>
      <c r="K11019" s="467">
        <f t="shared" si="359"/>
        <v>0</v>
      </c>
      <c r="L11019" s="113"/>
      <c r="M11019" s="113"/>
    </row>
    <row r="11020" spans="2:13" s="181" customFormat="1" ht="12.75" customHeight="1">
      <c r="B11020" s="1186"/>
      <c r="C11020" s="1195"/>
      <c r="D11020" s="465">
        <v>997</v>
      </c>
      <c r="E11020" s="1156"/>
      <c r="F11020" s="1157"/>
      <c r="G11020" s="1158"/>
      <c r="H11020" s="468">
        <v>0.01</v>
      </c>
      <c r="I11020" s="564"/>
      <c r="J11020" s="377">
        <f t="shared" si="360"/>
        <v>0</v>
      </c>
      <c r="K11020" s="467">
        <f t="shared" si="359"/>
        <v>0</v>
      </c>
      <c r="L11020" s="113"/>
      <c r="M11020" s="113"/>
    </row>
    <row r="11021" spans="2:13" s="181" customFormat="1" ht="12.75" customHeight="1">
      <c r="B11021" s="1186"/>
      <c r="C11021" s="1195"/>
      <c r="D11021" s="465">
        <v>998</v>
      </c>
      <c r="E11021" s="1156"/>
      <c r="F11021" s="1157"/>
      <c r="G11021" s="1158"/>
      <c r="H11021" s="468">
        <v>0.01</v>
      </c>
      <c r="I11021" s="564"/>
      <c r="J11021" s="377">
        <f t="shared" si="360"/>
        <v>0</v>
      </c>
      <c r="K11021" s="467">
        <f t="shared" si="359"/>
        <v>0</v>
      </c>
      <c r="L11021" s="113"/>
      <c r="M11021" s="113"/>
    </row>
    <row r="11022" spans="2:13" s="181" customFormat="1" ht="12.75" customHeight="1">
      <c r="B11022" s="1186"/>
      <c r="C11022" s="1195"/>
      <c r="D11022" s="465">
        <v>999</v>
      </c>
      <c r="E11022" s="1156"/>
      <c r="F11022" s="1157"/>
      <c r="G11022" s="1158"/>
      <c r="H11022" s="468">
        <v>0.01</v>
      </c>
      <c r="I11022" s="564"/>
      <c r="J11022" s="377">
        <f t="shared" si="360"/>
        <v>0</v>
      </c>
      <c r="K11022" s="467">
        <f t="shared" si="359"/>
        <v>0</v>
      </c>
      <c r="L11022" s="113"/>
      <c r="M11022" s="113"/>
    </row>
    <row r="11023" spans="2:13">
      <c r="B11023" s="1186"/>
      <c r="C11023" s="1196"/>
      <c r="D11023" s="465">
        <v>1000</v>
      </c>
      <c r="E11023" s="1156"/>
      <c r="F11023" s="1157"/>
      <c r="G11023" s="1158"/>
      <c r="H11023" s="125">
        <v>0.01</v>
      </c>
      <c r="I11023" s="564"/>
      <c r="J11023" s="377">
        <f t="shared" si="360"/>
        <v>0</v>
      </c>
      <c r="K11023" s="555">
        <f>IF(I11023-J11023&lt;0,0,I11023-J11023)</f>
        <v>0</v>
      </c>
      <c r="L11023" s="16"/>
    </row>
    <row r="11024" spans="2:13">
      <c r="B11024" s="1187"/>
      <c r="C11024" s="227" t="s">
        <v>36</v>
      </c>
      <c r="D11024" s="1201" t="s">
        <v>324</v>
      </c>
      <c r="E11024" s="1202"/>
      <c r="F11024" s="1202"/>
      <c r="G11024" s="1203"/>
      <c r="H11024" s="158">
        <v>2.5000000000000001E-2</v>
      </c>
      <c r="I11024" s="380">
        <f>SUM(I10024:I11023)</f>
        <v>0</v>
      </c>
      <c r="J11024" s="361">
        <f>$I$11027*H11024</f>
        <v>0</v>
      </c>
      <c r="K11024" s="556">
        <f>IF(I11024-J11024&lt;0,0,I11024-J11024)</f>
        <v>0</v>
      </c>
      <c r="L11024" s="16"/>
    </row>
    <row r="11025" spans="2:12" ht="18" customHeight="1">
      <c r="B11025" s="551">
        <v>5</v>
      </c>
      <c r="C11025" s="1206" t="s">
        <v>142</v>
      </c>
      <c r="D11025" s="1206"/>
      <c r="E11025" s="1206"/>
      <c r="F11025" s="1206"/>
      <c r="G11025" s="1206"/>
      <c r="H11025" s="154">
        <v>0.15</v>
      </c>
      <c r="I11025" s="564"/>
      <c r="J11025" s="361">
        <f>$I$11027*H11025</f>
        <v>0</v>
      </c>
      <c r="K11025" s="556">
        <f>IF(I11025-J11025&lt;0,0,I11025-J11025)</f>
        <v>0</v>
      </c>
      <c r="L11025" s="16"/>
    </row>
    <row r="11026" spans="2:12" ht="18" customHeight="1">
      <c r="B11026" s="551">
        <v>6</v>
      </c>
      <c r="C11026" s="764" t="s">
        <v>325</v>
      </c>
      <c r="D11026" s="1165"/>
      <c r="E11026" s="1165"/>
      <c r="F11026" s="1165"/>
      <c r="G11026" s="1166"/>
      <c r="H11026" s="154">
        <v>0.2</v>
      </c>
      <c r="I11026" s="564"/>
      <c r="J11026" s="361">
        <f>$I$11027*H11026</f>
        <v>0</v>
      </c>
      <c r="K11026" s="556">
        <f>IF(I11026-J11026&lt;0,0,I11026-J11026)</f>
        <v>0</v>
      </c>
      <c r="L11026" s="16"/>
    </row>
    <row r="11027" spans="2:12" ht="54.95" customHeight="1">
      <c r="B11027" s="551">
        <v>7</v>
      </c>
      <c r="C11027" s="1204" t="s">
        <v>563</v>
      </c>
      <c r="D11027" s="1204"/>
      <c r="E11027" s="1204"/>
      <c r="F11027" s="1204"/>
      <c r="G11027" s="1204"/>
      <c r="H11027" s="1205"/>
      <c r="I11027" s="381">
        <f>'แบบฟอร์มที่ 3 - 3.1'!H126</f>
        <v>0</v>
      </c>
      <c r="J11027" s="160" t="s">
        <v>55</v>
      </c>
      <c r="K11027" s="560">
        <f>SUM($K$12:$K$11026)</f>
        <v>0</v>
      </c>
      <c r="L11027" s="16"/>
    </row>
    <row r="11028" spans="2:12" ht="18.75" customHeight="1">
      <c r="B11028" s="1197">
        <v>8</v>
      </c>
      <c r="C11028" s="1061" t="s">
        <v>265</v>
      </c>
      <c r="D11028" s="762"/>
      <c r="E11028" s="762"/>
      <c r="F11028" s="762"/>
      <c r="G11028" s="762"/>
      <c r="H11028" s="762"/>
      <c r="I11028" s="762"/>
      <c r="J11028" s="763"/>
      <c r="K11028" s="556"/>
      <c r="L11028" s="16"/>
    </row>
    <row r="11029" spans="2:12" ht="18" customHeight="1">
      <c r="B11029" s="1197"/>
      <c r="C11029" s="228" t="s">
        <v>30</v>
      </c>
      <c r="D11029" s="764" t="s">
        <v>326</v>
      </c>
      <c r="E11029" s="765"/>
      <c r="F11029" s="765"/>
      <c r="G11029" s="765"/>
      <c r="H11029" s="765"/>
      <c r="I11029" s="765"/>
      <c r="J11029" s="766"/>
      <c r="K11029" s="561">
        <f>'แบบฟอร์มที่ 7'!ALU23</f>
        <v>0</v>
      </c>
      <c r="L11029" s="16"/>
    </row>
    <row r="11030" spans="2:12" ht="16.5" customHeight="1">
      <c r="B11030" s="1197"/>
      <c r="C11030" s="228" t="s">
        <v>36</v>
      </c>
      <c r="D11030" s="764" t="s">
        <v>327</v>
      </c>
      <c r="E11030" s="765"/>
      <c r="F11030" s="765"/>
      <c r="G11030" s="765"/>
      <c r="H11030" s="765"/>
      <c r="I11030" s="765"/>
      <c r="J11030" s="766"/>
      <c r="K11030" s="561">
        <f>'แบบฟอร์มที่ 7'!ALU42</f>
        <v>0</v>
      </c>
      <c r="L11030" s="16"/>
    </row>
    <row r="11031" spans="2:12" ht="18" customHeight="1" thickBot="1">
      <c r="B11031" s="164">
        <v>9</v>
      </c>
      <c r="C11031" s="1198" t="s">
        <v>328</v>
      </c>
      <c r="D11031" s="1199"/>
      <c r="E11031" s="1199"/>
      <c r="F11031" s="1199"/>
      <c r="G11031" s="1199"/>
      <c r="H11031" s="1199"/>
      <c r="I11031" s="1199"/>
      <c r="J11031" s="1200"/>
      <c r="K11031" s="562">
        <f>SUM($K$11029:$K$11030)</f>
        <v>0</v>
      </c>
      <c r="L11031" s="16"/>
    </row>
    <row r="11032" spans="2:12" ht="16.5" customHeight="1" thickBot="1">
      <c r="B11032" s="165">
        <v>10</v>
      </c>
      <c r="C11032" s="1168" t="s">
        <v>329</v>
      </c>
      <c r="D11032" s="1168"/>
      <c r="E11032" s="1168"/>
      <c r="F11032" s="1168"/>
      <c r="G11032" s="1168"/>
      <c r="H11032" s="1168"/>
      <c r="I11032" s="1168"/>
      <c r="J11032" s="1169"/>
      <c r="K11032" s="563">
        <f>K11027+K11031</f>
        <v>0</v>
      </c>
      <c r="L11032" s="16"/>
    </row>
    <row r="11033" spans="2:12" ht="13.5" thickBot="1">
      <c r="B11033" s="165">
        <v>11</v>
      </c>
      <c r="C11033" s="1167" t="s">
        <v>344</v>
      </c>
      <c r="D11033" s="857"/>
      <c r="E11033" s="857"/>
      <c r="F11033" s="857"/>
      <c r="G11033" s="857"/>
      <c r="H11033" s="857"/>
      <c r="I11033" s="857"/>
      <c r="J11033" s="857"/>
      <c r="K11033" s="563">
        <f>SUM(K12:K3013)+SUM(K3016:K4015)+SUM(K7020:K9020)+SUM(K10024:K11026)+K11031+'แบบฟอร์มที่ 9'!L1011+'แบบฟอร์มที่ 9'!Q2016</f>
        <v>0</v>
      </c>
      <c r="L11033" s="16"/>
    </row>
    <row r="11034" spans="2:12">
      <c r="C11034" s="129"/>
      <c r="D11034" s="128"/>
      <c r="H11034" s="16"/>
      <c r="I11034" s="16"/>
      <c r="J11034" s="16"/>
      <c r="K11034" s="16"/>
    </row>
    <row r="11035" spans="2:12">
      <c r="C11035" s="129"/>
      <c r="D11035" s="130" t="s">
        <v>1</v>
      </c>
      <c r="H11035" s="16"/>
      <c r="I11035" s="16"/>
      <c r="J11035" s="16"/>
      <c r="K11035" s="16"/>
    </row>
    <row r="11036" spans="2:12">
      <c r="H11036" s="16"/>
      <c r="I11036" s="16"/>
      <c r="J11036" s="16"/>
      <c r="K11036" s="16"/>
    </row>
    <row r="11037" spans="2:12">
      <c r="C11037" s="130"/>
      <c r="D11037" s="130"/>
      <c r="H11037" s="16"/>
      <c r="I11037" s="16"/>
      <c r="J11037" s="16"/>
      <c r="K11037" s="16"/>
    </row>
    <row r="11038" spans="2:12">
      <c r="D11038" s="130"/>
      <c r="H11038" s="16"/>
      <c r="I11038" s="16"/>
      <c r="J11038" s="16"/>
      <c r="K11038" s="16"/>
    </row>
    <row r="11039" spans="2:12">
      <c r="D11039" s="130"/>
      <c r="H11039" s="16"/>
      <c r="I11039" s="16"/>
      <c r="J11039" s="16"/>
      <c r="K11039" s="16"/>
    </row>
    <row r="11040" spans="2:12">
      <c r="H11040" s="16"/>
      <c r="I11040" s="16"/>
      <c r="J11040" s="16"/>
      <c r="K11040" s="16"/>
    </row>
    <row r="11041" spans="8:11">
      <c r="H11041" s="16"/>
      <c r="I11041" s="16"/>
      <c r="J11041" s="16"/>
      <c r="K11041" s="16"/>
    </row>
    <row r="11042" spans="8:11">
      <c r="H11042" s="16"/>
      <c r="I11042" s="16"/>
      <c r="J11042" s="16"/>
      <c r="K11042" s="16"/>
    </row>
    <row r="11043" spans="8:11">
      <c r="H11043" s="16"/>
      <c r="I11043" s="16"/>
      <c r="J11043" s="16"/>
      <c r="K11043" s="16"/>
    </row>
    <row r="11044" spans="8:11">
      <c r="H11044" s="16"/>
      <c r="I11044" s="16"/>
      <c r="J11044" s="16"/>
      <c r="K11044" s="16"/>
    </row>
    <row r="11045" spans="8:11">
      <c r="H11045" s="16"/>
      <c r="I11045" s="16"/>
      <c r="J11045" s="16"/>
      <c r="K11045" s="16"/>
    </row>
    <row r="11046" spans="8:11">
      <c r="H11046" s="16"/>
      <c r="I11046" s="16"/>
      <c r="J11046" s="16"/>
      <c r="K11046" s="16"/>
    </row>
    <row r="11047" spans="8:11">
      <c r="H11047" s="16"/>
      <c r="I11047" s="16"/>
      <c r="J11047" s="16"/>
      <c r="K11047" s="16"/>
    </row>
    <row r="11048" spans="8:11">
      <c r="H11048" s="16"/>
      <c r="I11048" s="16"/>
      <c r="J11048" s="16"/>
      <c r="K11048" s="16"/>
    </row>
  </sheetData>
  <sheetProtection algorithmName="SHA-512" hashValue="MWgbBtDLCN+DMOc7lPI/KlzHxNeZMBI8NFwnlQxK45k3yvWboCmfzr8TJn1UUa2xTP7LllN/TdPG0boA1wenqw==" saltValue="2aNn0lhm6sdtd8TwgYDPVQ==" spinCount="100000" sheet="1" formatCells="0" formatColumns="0" formatRows="0"/>
  <mergeCells count="11048">
    <mergeCell ref="E5980:G5980"/>
    <mergeCell ref="E5981:G5981"/>
    <mergeCell ref="E5982:G5982"/>
    <mergeCell ref="E5983:G5983"/>
    <mergeCell ref="E5984:G5984"/>
    <mergeCell ref="E5985:G5985"/>
    <mergeCell ref="E5986:G5986"/>
    <mergeCell ref="E5987:G5987"/>
    <mergeCell ref="E5988:G5988"/>
    <mergeCell ref="E5989:G5989"/>
    <mergeCell ref="E5990:G5990"/>
    <mergeCell ref="E5991:G5991"/>
    <mergeCell ref="E5992:G5992"/>
    <mergeCell ref="E5993:G5993"/>
    <mergeCell ref="E5994:G5994"/>
    <mergeCell ref="E5995:G5995"/>
    <mergeCell ref="E5996:G5996"/>
    <mergeCell ref="E5997:G5997"/>
    <mergeCell ref="E5998:G5998"/>
    <mergeCell ref="E6016:G6016"/>
    <mergeCell ref="E6017:G6017"/>
    <mergeCell ref="E5999:G5999"/>
    <mergeCell ref="E6000:G6000"/>
    <mergeCell ref="E6001:G6001"/>
    <mergeCell ref="E6002:G6002"/>
    <mergeCell ref="E6003:G6003"/>
    <mergeCell ref="E6004:G6004"/>
    <mergeCell ref="E6005:G6005"/>
    <mergeCell ref="E6006:G6006"/>
    <mergeCell ref="E6007:G6007"/>
    <mergeCell ref="E6008:G6008"/>
    <mergeCell ref="E6009:G6009"/>
    <mergeCell ref="E6010:G6010"/>
    <mergeCell ref="E6011:G6011"/>
    <mergeCell ref="E6012:G6012"/>
    <mergeCell ref="E6013:G6013"/>
    <mergeCell ref="E6014:G6014"/>
    <mergeCell ref="E6015:G6015"/>
    <mergeCell ref="E5947:G5947"/>
    <mergeCell ref="E5948:G5948"/>
    <mergeCell ref="E5949:G5949"/>
    <mergeCell ref="E5950:G5950"/>
    <mergeCell ref="E5951:G5951"/>
    <mergeCell ref="E5952:G5952"/>
    <mergeCell ref="E5953:G5953"/>
    <mergeCell ref="E5954:G5954"/>
    <mergeCell ref="E5955:G5955"/>
    <mergeCell ref="E5956:G5956"/>
    <mergeCell ref="E5957:G5957"/>
    <mergeCell ref="E5958:G5958"/>
    <mergeCell ref="E5959:G5959"/>
    <mergeCell ref="E5960:G5960"/>
    <mergeCell ref="E5961:G5961"/>
    <mergeCell ref="E5962:G5962"/>
    <mergeCell ref="E5963:G5963"/>
    <mergeCell ref="E5964:G5964"/>
    <mergeCell ref="E5965:G5965"/>
    <mergeCell ref="E5966:G5966"/>
    <mergeCell ref="E5967:G5967"/>
    <mergeCell ref="E5968:G5968"/>
    <mergeCell ref="E5969:G5969"/>
    <mergeCell ref="E5970:G5970"/>
    <mergeCell ref="E5971:G5971"/>
    <mergeCell ref="E5972:G5972"/>
    <mergeCell ref="E5973:G5973"/>
    <mergeCell ref="E5974:G5974"/>
    <mergeCell ref="E5975:G5975"/>
    <mergeCell ref="E5976:G5976"/>
    <mergeCell ref="E5977:G5977"/>
    <mergeCell ref="E5978:G5978"/>
    <mergeCell ref="E5979:G5979"/>
    <mergeCell ref="E5914:G5914"/>
    <mergeCell ref="E5915:G5915"/>
    <mergeCell ref="E5916:G5916"/>
    <mergeCell ref="E5917:G5917"/>
    <mergeCell ref="E5918:G5918"/>
    <mergeCell ref="E5919:G5919"/>
    <mergeCell ref="E5920:G5920"/>
    <mergeCell ref="E5921:G5921"/>
    <mergeCell ref="E5922:G5922"/>
    <mergeCell ref="E5923:G5923"/>
    <mergeCell ref="E5924:G5924"/>
    <mergeCell ref="E5925:G5925"/>
    <mergeCell ref="E5926:G5926"/>
    <mergeCell ref="E5927:G5927"/>
    <mergeCell ref="E5928:G5928"/>
    <mergeCell ref="E5929:G5929"/>
    <mergeCell ref="E5930:G5930"/>
    <mergeCell ref="E5931:G5931"/>
    <mergeCell ref="E5932:G5932"/>
    <mergeCell ref="E5933:G5933"/>
    <mergeCell ref="E5934:G5934"/>
    <mergeCell ref="E5935:G5935"/>
    <mergeCell ref="E5936:G5936"/>
    <mergeCell ref="E5937:G5937"/>
    <mergeCell ref="E5938:G5938"/>
    <mergeCell ref="E5939:G5939"/>
    <mergeCell ref="E5940:G5940"/>
    <mergeCell ref="E5941:G5941"/>
    <mergeCell ref="E5942:G5942"/>
    <mergeCell ref="E5943:G5943"/>
    <mergeCell ref="E5944:G5944"/>
    <mergeCell ref="E5945:G5945"/>
    <mergeCell ref="E5946:G5946"/>
    <mergeCell ref="E5881:G5881"/>
    <mergeCell ref="E5882:G5882"/>
    <mergeCell ref="E5883:G5883"/>
    <mergeCell ref="E5884:G5884"/>
    <mergeCell ref="E5885:G5885"/>
    <mergeCell ref="E5886:G5886"/>
    <mergeCell ref="E5887:G5887"/>
    <mergeCell ref="E5888:G5888"/>
    <mergeCell ref="E5889:G5889"/>
    <mergeCell ref="E5890:G5890"/>
    <mergeCell ref="E5891:G5891"/>
    <mergeCell ref="E5892:G5892"/>
    <mergeCell ref="E5893:G5893"/>
    <mergeCell ref="E5894:G5894"/>
    <mergeCell ref="E5895:G5895"/>
    <mergeCell ref="E5896:G5896"/>
    <mergeCell ref="E5897:G5897"/>
    <mergeCell ref="E5898:G5898"/>
    <mergeCell ref="E5899:G5899"/>
    <mergeCell ref="E5900:G5900"/>
    <mergeCell ref="E5901:G5901"/>
    <mergeCell ref="E5902:G5902"/>
    <mergeCell ref="E5903:G5903"/>
    <mergeCell ref="E5904:G5904"/>
    <mergeCell ref="E5905:G5905"/>
    <mergeCell ref="E5906:G5906"/>
    <mergeCell ref="E5907:G5907"/>
    <mergeCell ref="E5908:G5908"/>
    <mergeCell ref="E5909:G5909"/>
    <mergeCell ref="E5910:G5910"/>
    <mergeCell ref="E5911:G5911"/>
    <mergeCell ref="E5912:G5912"/>
    <mergeCell ref="E5913:G5913"/>
    <mergeCell ref="E5848:G5848"/>
    <mergeCell ref="E5849:G5849"/>
    <mergeCell ref="E5850:G5850"/>
    <mergeCell ref="E5851:G5851"/>
    <mergeCell ref="E5852:G5852"/>
    <mergeCell ref="E5853:G5853"/>
    <mergeCell ref="E5854:G5854"/>
    <mergeCell ref="E5855:G5855"/>
    <mergeCell ref="E5856:G5856"/>
    <mergeCell ref="E5857:G5857"/>
    <mergeCell ref="E5858:G5858"/>
    <mergeCell ref="E5859:G5859"/>
    <mergeCell ref="E5860:G5860"/>
    <mergeCell ref="E5861:G5861"/>
    <mergeCell ref="E5862:G5862"/>
    <mergeCell ref="E5863:G5863"/>
    <mergeCell ref="E5864:G5864"/>
    <mergeCell ref="E5865:G5865"/>
    <mergeCell ref="E5866:G5866"/>
    <mergeCell ref="E5867:G5867"/>
    <mergeCell ref="E5868:G5868"/>
    <mergeCell ref="E5869:G5869"/>
    <mergeCell ref="E5870:G5870"/>
    <mergeCell ref="E5871:G5871"/>
    <mergeCell ref="E5872:G5872"/>
    <mergeCell ref="E5873:G5873"/>
    <mergeCell ref="E5874:G5874"/>
    <mergeCell ref="E5875:G5875"/>
    <mergeCell ref="E5876:G5876"/>
    <mergeCell ref="E5877:G5877"/>
    <mergeCell ref="E5878:G5878"/>
    <mergeCell ref="E5879:G5879"/>
    <mergeCell ref="E5880:G5880"/>
    <mergeCell ref="E5815:G5815"/>
    <mergeCell ref="E5816:G5816"/>
    <mergeCell ref="E5817:G5817"/>
    <mergeCell ref="E5818:G5818"/>
    <mergeCell ref="E5819:G5819"/>
    <mergeCell ref="E5820:G5820"/>
    <mergeCell ref="E5821:G5821"/>
    <mergeCell ref="E5822:G5822"/>
    <mergeCell ref="E5823:G5823"/>
    <mergeCell ref="E5824:G5824"/>
    <mergeCell ref="E5825:G5825"/>
    <mergeCell ref="E5826:G5826"/>
    <mergeCell ref="E5827:G5827"/>
    <mergeCell ref="E5828:G5828"/>
    <mergeCell ref="E5829:G5829"/>
    <mergeCell ref="E5830:G5830"/>
    <mergeCell ref="E5831:G5831"/>
    <mergeCell ref="E5832:G5832"/>
    <mergeCell ref="E5833:G5833"/>
    <mergeCell ref="E5834:G5834"/>
    <mergeCell ref="E5835:G5835"/>
    <mergeCell ref="E5836:G5836"/>
    <mergeCell ref="E5837:G5837"/>
    <mergeCell ref="E5838:G5838"/>
    <mergeCell ref="E5839:G5839"/>
    <mergeCell ref="E5840:G5840"/>
    <mergeCell ref="E5841:G5841"/>
    <mergeCell ref="E5842:G5842"/>
    <mergeCell ref="E5843:G5843"/>
    <mergeCell ref="E5844:G5844"/>
    <mergeCell ref="E5845:G5845"/>
    <mergeCell ref="E5846:G5846"/>
    <mergeCell ref="E5847:G5847"/>
    <mergeCell ref="E5782:G5782"/>
    <mergeCell ref="E5783:G5783"/>
    <mergeCell ref="E5784:G5784"/>
    <mergeCell ref="E5785:G5785"/>
    <mergeCell ref="E5786:G5786"/>
    <mergeCell ref="E5787:G5787"/>
    <mergeCell ref="E5788:G5788"/>
    <mergeCell ref="E5789:G5789"/>
    <mergeCell ref="E5790:G5790"/>
    <mergeCell ref="E5791:G5791"/>
    <mergeCell ref="E5792:G5792"/>
    <mergeCell ref="E5793:G5793"/>
    <mergeCell ref="E5794:G5794"/>
    <mergeCell ref="E5795:G5795"/>
    <mergeCell ref="E5796:G5796"/>
    <mergeCell ref="E5797:G5797"/>
    <mergeCell ref="E5798:G5798"/>
    <mergeCell ref="E5799:G5799"/>
    <mergeCell ref="E5800:G5800"/>
    <mergeCell ref="E5801:G5801"/>
    <mergeCell ref="E5802:G5802"/>
    <mergeCell ref="E5803:G5803"/>
    <mergeCell ref="E5804:G5804"/>
    <mergeCell ref="E5805:G5805"/>
    <mergeCell ref="E5806:G5806"/>
    <mergeCell ref="E5807:G5807"/>
    <mergeCell ref="E5808:G5808"/>
    <mergeCell ref="E5809:G5809"/>
    <mergeCell ref="E5810:G5810"/>
    <mergeCell ref="E5811:G5811"/>
    <mergeCell ref="E5812:G5812"/>
    <mergeCell ref="E5813:G5813"/>
    <mergeCell ref="E5814:G5814"/>
    <mergeCell ref="E5749:G5749"/>
    <mergeCell ref="E5750:G5750"/>
    <mergeCell ref="E5751:G5751"/>
    <mergeCell ref="E5752:G5752"/>
    <mergeCell ref="E5753:G5753"/>
    <mergeCell ref="E5754:G5754"/>
    <mergeCell ref="E5755:G5755"/>
    <mergeCell ref="E5756:G5756"/>
    <mergeCell ref="E5757:G5757"/>
    <mergeCell ref="E5758:G5758"/>
    <mergeCell ref="E5759:G5759"/>
    <mergeCell ref="E5760:G5760"/>
    <mergeCell ref="E5761:G5761"/>
    <mergeCell ref="E5762:G5762"/>
    <mergeCell ref="E5763:G5763"/>
    <mergeCell ref="E5764:G5764"/>
    <mergeCell ref="E5765:G5765"/>
    <mergeCell ref="E5766:G5766"/>
    <mergeCell ref="E5767:G5767"/>
    <mergeCell ref="E5768:G5768"/>
    <mergeCell ref="E5769:G5769"/>
    <mergeCell ref="E5770:G5770"/>
    <mergeCell ref="E5771:G5771"/>
    <mergeCell ref="E5772:G5772"/>
    <mergeCell ref="E5773:G5773"/>
    <mergeCell ref="E5774:G5774"/>
    <mergeCell ref="E5775:G5775"/>
    <mergeCell ref="E5776:G5776"/>
    <mergeCell ref="E5777:G5777"/>
    <mergeCell ref="E5778:G5778"/>
    <mergeCell ref="E5779:G5779"/>
    <mergeCell ref="E5780:G5780"/>
    <mergeCell ref="E5781:G5781"/>
    <mergeCell ref="E5716:G5716"/>
    <mergeCell ref="E5717:G5717"/>
    <mergeCell ref="E5718:G5718"/>
    <mergeCell ref="E5719:G5719"/>
    <mergeCell ref="E5720:G5720"/>
    <mergeCell ref="E5721:G5721"/>
    <mergeCell ref="E5722:G5722"/>
    <mergeCell ref="E5723:G5723"/>
    <mergeCell ref="E5724:G5724"/>
    <mergeCell ref="E5725:G5725"/>
    <mergeCell ref="E5726:G5726"/>
    <mergeCell ref="E5727:G5727"/>
    <mergeCell ref="E5728:G5728"/>
    <mergeCell ref="E5729:G5729"/>
    <mergeCell ref="E5730:G5730"/>
    <mergeCell ref="E5731:G5731"/>
    <mergeCell ref="E5732:G5732"/>
    <mergeCell ref="E5733:G5733"/>
    <mergeCell ref="E5734:G5734"/>
    <mergeCell ref="E5735:G5735"/>
    <mergeCell ref="E5736:G5736"/>
    <mergeCell ref="E5737:G5737"/>
    <mergeCell ref="E5738:G5738"/>
    <mergeCell ref="E5739:G5739"/>
    <mergeCell ref="E5740:G5740"/>
    <mergeCell ref="E5741:G5741"/>
    <mergeCell ref="E5742:G5742"/>
    <mergeCell ref="E5743:G5743"/>
    <mergeCell ref="E5744:G5744"/>
    <mergeCell ref="E5745:G5745"/>
    <mergeCell ref="E5746:G5746"/>
    <mergeCell ref="E5747:G5747"/>
    <mergeCell ref="E5748:G5748"/>
    <mergeCell ref="E5683:G5683"/>
    <mergeCell ref="E5684:G5684"/>
    <mergeCell ref="E5685:G5685"/>
    <mergeCell ref="E5686:G5686"/>
    <mergeCell ref="E5687:G5687"/>
    <mergeCell ref="E5688:G5688"/>
    <mergeCell ref="E5689:G5689"/>
    <mergeCell ref="E5690:G5690"/>
    <mergeCell ref="E5691:G5691"/>
    <mergeCell ref="E5692:G5692"/>
    <mergeCell ref="E5693:G5693"/>
    <mergeCell ref="E5694:G5694"/>
    <mergeCell ref="E5695:G5695"/>
    <mergeCell ref="E5696:G5696"/>
    <mergeCell ref="E5697:G5697"/>
    <mergeCell ref="E5698:G5698"/>
    <mergeCell ref="E5699:G5699"/>
    <mergeCell ref="E5700:G5700"/>
    <mergeCell ref="E5701:G5701"/>
    <mergeCell ref="E5702:G5702"/>
    <mergeCell ref="E5703:G5703"/>
    <mergeCell ref="E5704:G5704"/>
    <mergeCell ref="E5705:G5705"/>
    <mergeCell ref="E5706:G5706"/>
    <mergeCell ref="E5707:G5707"/>
    <mergeCell ref="E5708:G5708"/>
    <mergeCell ref="E5709:G5709"/>
    <mergeCell ref="E5710:G5710"/>
    <mergeCell ref="E5711:G5711"/>
    <mergeCell ref="E5712:G5712"/>
    <mergeCell ref="E5713:G5713"/>
    <mergeCell ref="E5714:G5714"/>
    <mergeCell ref="E5715:G5715"/>
    <mergeCell ref="E5650:G5650"/>
    <mergeCell ref="E5651:G5651"/>
    <mergeCell ref="E5652:G5652"/>
    <mergeCell ref="E5653:G5653"/>
    <mergeCell ref="E5654:G5654"/>
    <mergeCell ref="E5655:G5655"/>
    <mergeCell ref="E5656:G5656"/>
    <mergeCell ref="E5657:G5657"/>
    <mergeCell ref="E5658:G5658"/>
    <mergeCell ref="E5659:G5659"/>
    <mergeCell ref="E5660:G5660"/>
    <mergeCell ref="E5661:G5661"/>
    <mergeCell ref="E5662:G5662"/>
    <mergeCell ref="E5663:G5663"/>
    <mergeCell ref="E5664:G5664"/>
    <mergeCell ref="E5665:G5665"/>
    <mergeCell ref="E5666:G5666"/>
    <mergeCell ref="E5667:G5667"/>
    <mergeCell ref="E5668:G5668"/>
    <mergeCell ref="E5669:G5669"/>
    <mergeCell ref="E5670:G5670"/>
    <mergeCell ref="E5671:G5671"/>
    <mergeCell ref="E5672:G5672"/>
    <mergeCell ref="E5673:G5673"/>
    <mergeCell ref="E5674:G5674"/>
    <mergeCell ref="E5675:G5675"/>
    <mergeCell ref="E5676:G5676"/>
    <mergeCell ref="E5677:G5677"/>
    <mergeCell ref="E5678:G5678"/>
    <mergeCell ref="E5679:G5679"/>
    <mergeCell ref="E5680:G5680"/>
    <mergeCell ref="E5681:G5681"/>
    <mergeCell ref="E5682:G5682"/>
    <mergeCell ref="E5617:G5617"/>
    <mergeCell ref="E5618:G5618"/>
    <mergeCell ref="E5619:G5619"/>
    <mergeCell ref="E5620:G5620"/>
    <mergeCell ref="E5621:G5621"/>
    <mergeCell ref="E5622:G5622"/>
    <mergeCell ref="E5623:G5623"/>
    <mergeCell ref="E5624:G5624"/>
    <mergeCell ref="E5625:G5625"/>
    <mergeCell ref="E5626:G5626"/>
    <mergeCell ref="E5627:G5627"/>
    <mergeCell ref="E5628:G5628"/>
    <mergeCell ref="E5629:G5629"/>
    <mergeCell ref="E5630:G5630"/>
    <mergeCell ref="E5631:G5631"/>
    <mergeCell ref="E5632:G5632"/>
    <mergeCell ref="E5633:G5633"/>
    <mergeCell ref="E5634:G5634"/>
    <mergeCell ref="E5635:G5635"/>
    <mergeCell ref="E5636:G5636"/>
    <mergeCell ref="E5637:G5637"/>
    <mergeCell ref="E5638:G5638"/>
    <mergeCell ref="E5639:G5639"/>
    <mergeCell ref="E5640:G5640"/>
    <mergeCell ref="E5641:G5641"/>
    <mergeCell ref="E5642:G5642"/>
    <mergeCell ref="E5643:G5643"/>
    <mergeCell ref="E5644:G5644"/>
    <mergeCell ref="E5645:G5645"/>
    <mergeCell ref="E5646:G5646"/>
    <mergeCell ref="E5647:G5647"/>
    <mergeCell ref="E5648:G5648"/>
    <mergeCell ref="E5649:G5649"/>
    <mergeCell ref="E5584:G5584"/>
    <mergeCell ref="E5585:G5585"/>
    <mergeCell ref="E5586:G5586"/>
    <mergeCell ref="E5587:G5587"/>
    <mergeCell ref="E5588:G5588"/>
    <mergeCell ref="E5589:G5589"/>
    <mergeCell ref="E5590:G5590"/>
    <mergeCell ref="E5591:G5591"/>
    <mergeCell ref="E5592:G5592"/>
    <mergeCell ref="E5593:G5593"/>
    <mergeCell ref="E5594:G5594"/>
    <mergeCell ref="E5595:G5595"/>
    <mergeCell ref="E5596:G5596"/>
    <mergeCell ref="E5597:G5597"/>
    <mergeCell ref="E5598:G5598"/>
    <mergeCell ref="E5599:G5599"/>
    <mergeCell ref="E5600:G5600"/>
    <mergeCell ref="E5601:G5601"/>
    <mergeCell ref="E5602:G5602"/>
    <mergeCell ref="E5603:G5603"/>
    <mergeCell ref="E5604:G5604"/>
    <mergeCell ref="E5605:G5605"/>
    <mergeCell ref="E5606:G5606"/>
    <mergeCell ref="E5607:G5607"/>
    <mergeCell ref="E5608:G5608"/>
    <mergeCell ref="E5609:G5609"/>
    <mergeCell ref="E5610:G5610"/>
    <mergeCell ref="E5611:G5611"/>
    <mergeCell ref="E5612:G5612"/>
    <mergeCell ref="E5613:G5613"/>
    <mergeCell ref="E5614:G5614"/>
    <mergeCell ref="E5615:G5615"/>
    <mergeCell ref="E5616:G5616"/>
    <mergeCell ref="E5551:G5551"/>
    <mergeCell ref="E5552:G5552"/>
    <mergeCell ref="E5553:G5553"/>
    <mergeCell ref="E5554:G5554"/>
    <mergeCell ref="E5555:G5555"/>
    <mergeCell ref="E5556:G5556"/>
    <mergeCell ref="E5557:G5557"/>
    <mergeCell ref="E5558:G5558"/>
    <mergeCell ref="E5559:G5559"/>
    <mergeCell ref="E5560:G5560"/>
    <mergeCell ref="E5561:G5561"/>
    <mergeCell ref="E5562:G5562"/>
    <mergeCell ref="E5563:G5563"/>
    <mergeCell ref="E5564:G5564"/>
    <mergeCell ref="E5565:G5565"/>
    <mergeCell ref="E5566:G5566"/>
    <mergeCell ref="E5567:G5567"/>
    <mergeCell ref="E5568:G5568"/>
    <mergeCell ref="E5569:G5569"/>
    <mergeCell ref="E5570:G5570"/>
    <mergeCell ref="E5571:G5571"/>
    <mergeCell ref="E5572:G5572"/>
    <mergeCell ref="E5573:G5573"/>
    <mergeCell ref="E5574:G5574"/>
    <mergeCell ref="E5575:G5575"/>
    <mergeCell ref="E5576:G5576"/>
    <mergeCell ref="E5577:G5577"/>
    <mergeCell ref="E5578:G5578"/>
    <mergeCell ref="E5579:G5579"/>
    <mergeCell ref="E5580:G5580"/>
    <mergeCell ref="E5581:G5581"/>
    <mergeCell ref="E5582:G5582"/>
    <mergeCell ref="E5583:G5583"/>
    <mergeCell ref="E5518:G5518"/>
    <mergeCell ref="E5519:G5519"/>
    <mergeCell ref="E5520:G5520"/>
    <mergeCell ref="E5521:G5521"/>
    <mergeCell ref="E5522:G5522"/>
    <mergeCell ref="E5523:G5523"/>
    <mergeCell ref="E5524:G5524"/>
    <mergeCell ref="E5525:G5525"/>
    <mergeCell ref="E5526:G5526"/>
    <mergeCell ref="E5527:G5527"/>
    <mergeCell ref="E5528:G5528"/>
    <mergeCell ref="E5529:G5529"/>
    <mergeCell ref="E5530:G5530"/>
    <mergeCell ref="E5531:G5531"/>
    <mergeCell ref="E5532:G5532"/>
    <mergeCell ref="E5533:G5533"/>
    <mergeCell ref="E5534:G5534"/>
    <mergeCell ref="E5535:G5535"/>
    <mergeCell ref="E5536:G5536"/>
    <mergeCell ref="E5537:G5537"/>
    <mergeCell ref="E5538:G5538"/>
    <mergeCell ref="E5539:G5539"/>
    <mergeCell ref="E5540:G5540"/>
    <mergeCell ref="E5541:G5541"/>
    <mergeCell ref="E5542:G5542"/>
    <mergeCell ref="E5543:G5543"/>
    <mergeCell ref="E5544:G5544"/>
    <mergeCell ref="E5545:G5545"/>
    <mergeCell ref="E5546:G5546"/>
    <mergeCell ref="E5547:G5547"/>
    <mergeCell ref="E5548:G5548"/>
    <mergeCell ref="E5549:G5549"/>
    <mergeCell ref="E5550:G5550"/>
    <mergeCell ref="E5485:G5485"/>
    <mergeCell ref="E5486:G5486"/>
    <mergeCell ref="E5487:G5487"/>
    <mergeCell ref="E5488:G5488"/>
    <mergeCell ref="E5489:G5489"/>
    <mergeCell ref="E5490:G5490"/>
    <mergeCell ref="E5491:G5491"/>
    <mergeCell ref="E5492:G5492"/>
    <mergeCell ref="E5493:G5493"/>
    <mergeCell ref="E5494:G5494"/>
    <mergeCell ref="E5495:G5495"/>
    <mergeCell ref="E5496:G5496"/>
    <mergeCell ref="E5497:G5497"/>
    <mergeCell ref="E5498:G5498"/>
    <mergeCell ref="E5499:G5499"/>
    <mergeCell ref="E5500:G5500"/>
    <mergeCell ref="E5501:G5501"/>
    <mergeCell ref="E5502:G5502"/>
    <mergeCell ref="E5503:G5503"/>
    <mergeCell ref="E5504:G5504"/>
    <mergeCell ref="E5505:G5505"/>
    <mergeCell ref="E5506:G5506"/>
    <mergeCell ref="E5507:G5507"/>
    <mergeCell ref="E5508:G5508"/>
    <mergeCell ref="E5509:G5509"/>
    <mergeCell ref="E5510:G5510"/>
    <mergeCell ref="E5511:G5511"/>
    <mergeCell ref="E5512:G5512"/>
    <mergeCell ref="E5513:G5513"/>
    <mergeCell ref="E5514:G5514"/>
    <mergeCell ref="E5515:G5515"/>
    <mergeCell ref="E5516:G5516"/>
    <mergeCell ref="E5517:G5517"/>
    <mergeCell ref="E5452:G5452"/>
    <mergeCell ref="E5453:G5453"/>
    <mergeCell ref="E5454:G5454"/>
    <mergeCell ref="E5455:G5455"/>
    <mergeCell ref="E5456:G5456"/>
    <mergeCell ref="E5457:G5457"/>
    <mergeCell ref="E5458:G5458"/>
    <mergeCell ref="E5459:G5459"/>
    <mergeCell ref="E5460:G5460"/>
    <mergeCell ref="E5461:G5461"/>
    <mergeCell ref="E5462:G5462"/>
    <mergeCell ref="E5463:G5463"/>
    <mergeCell ref="E5464:G5464"/>
    <mergeCell ref="E5465:G5465"/>
    <mergeCell ref="E5466:G5466"/>
    <mergeCell ref="E5467:G5467"/>
    <mergeCell ref="E5468:G5468"/>
    <mergeCell ref="E5469:G5469"/>
    <mergeCell ref="E5470:G5470"/>
    <mergeCell ref="E5471:G5471"/>
    <mergeCell ref="E5472:G5472"/>
    <mergeCell ref="E5473:G5473"/>
    <mergeCell ref="E5474:G5474"/>
    <mergeCell ref="E5475:G5475"/>
    <mergeCell ref="E5476:G5476"/>
    <mergeCell ref="E5477:G5477"/>
    <mergeCell ref="E5478:G5478"/>
    <mergeCell ref="E5479:G5479"/>
    <mergeCell ref="E5480:G5480"/>
    <mergeCell ref="E5481:G5481"/>
    <mergeCell ref="E5482:G5482"/>
    <mergeCell ref="E5483:G5483"/>
    <mergeCell ref="E5484:G5484"/>
    <mergeCell ref="E5419:G5419"/>
    <mergeCell ref="E5420:G5420"/>
    <mergeCell ref="E5421:G5421"/>
    <mergeCell ref="E5422:G5422"/>
    <mergeCell ref="E5423:G5423"/>
    <mergeCell ref="E5424:G5424"/>
    <mergeCell ref="E5425:G5425"/>
    <mergeCell ref="E5426:G5426"/>
    <mergeCell ref="E5427:G5427"/>
    <mergeCell ref="E5428:G5428"/>
    <mergeCell ref="E5429:G5429"/>
    <mergeCell ref="E5430:G5430"/>
    <mergeCell ref="E5431:G5431"/>
    <mergeCell ref="E5432:G5432"/>
    <mergeCell ref="E5433:G5433"/>
    <mergeCell ref="E5434:G5434"/>
    <mergeCell ref="E5435:G5435"/>
    <mergeCell ref="E5436:G5436"/>
    <mergeCell ref="E5437:G5437"/>
    <mergeCell ref="E5438:G5438"/>
    <mergeCell ref="E5439:G5439"/>
    <mergeCell ref="E5440:G5440"/>
    <mergeCell ref="E5441:G5441"/>
    <mergeCell ref="E5442:G5442"/>
    <mergeCell ref="E5443:G5443"/>
    <mergeCell ref="E5444:G5444"/>
    <mergeCell ref="E5445:G5445"/>
    <mergeCell ref="E5446:G5446"/>
    <mergeCell ref="E5447:G5447"/>
    <mergeCell ref="E5448:G5448"/>
    <mergeCell ref="E5449:G5449"/>
    <mergeCell ref="E5450:G5450"/>
    <mergeCell ref="E5451:G5451"/>
    <mergeCell ref="E5386:G5386"/>
    <mergeCell ref="E5387:G5387"/>
    <mergeCell ref="E5388:G5388"/>
    <mergeCell ref="E5389:G5389"/>
    <mergeCell ref="E5390:G5390"/>
    <mergeCell ref="E5391:G5391"/>
    <mergeCell ref="E5392:G5392"/>
    <mergeCell ref="E5393:G5393"/>
    <mergeCell ref="E5394:G5394"/>
    <mergeCell ref="E5395:G5395"/>
    <mergeCell ref="E5396:G5396"/>
    <mergeCell ref="E5397:G5397"/>
    <mergeCell ref="E5398:G5398"/>
    <mergeCell ref="E5399:G5399"/>
    <mergeCell ref="E5400:G5400"/>
    <mergeCell ref="E5401:G5401"/>
    <mergeCell ref="E5402:G5402"/>
    <mergeCell ref="E5403:G5403"/>
    <mergeCell ref="E5404:G5404"/>
    <mergeCell ref="E5405:G5405"/>
    <mergeCell ref="E5406:G5406"/>
    <mergeCell ref="E5407:G5407"/>
    <mergeCell ref="E5408:G5408"/>
    <mergeCell ref="E5409:G5409"/>
    <mergeCell ref="E5410:G5410"/>
    <mergeCell ref="E5411:G5411"/>
    <mergeCell ref="E5412:G5412"/>
    <mergeCell ref="E5413:G5413"/>
    <mergeCell ref="E5414:G5414"/>
    <mergeCell ref="E5415:G5415"/>
    <mergeCell ref="E5416:G5416"/>
    <mergeCell ref="E5417:G5417"/>
    <mergeCell ref="E5418:G5418"/>
    <mergeCell ref="E5353:G5353"/>
    <mergeCell ref="E5354:G5354"/>
    <mergeCell ref="E5355:G5355"/>
    <mergeCell ref="E5356:G5356"/>
    <mergeCell ref="E5357:G5357"/>
    <mergeCell ref="E5358:G5358"/>
    <mergeCell ref="E5359:G5359"/>
    <mergeCell ref="E5360:G5360"/>
    <mergeCell ref="E5361:G5361"/>
    <mergeCell ref="E5362:G5362"/>
    <mergeCell ref="E5363:G5363"/>
    <mergeCell ref="E5364:G5364"/>
    <mergeCell ref="E5365:G5365"/>
    <mergeCell ref="E5366:G5366"/>
    <mergeCell ref="E5367:G5367"/>
    <mergeCell ref="E5368:G5368"/>
    <mergeCell ref="E5369:G5369"/>
    <mergeCell ref="E5370:G5370"/>
    <mergeCell ref="E5371:G5371"/>
    <mergeCell ref="E5372:G5372"/>
    <mergeCell ref="E5373:G5373"/>
    <mergeCell ref="E5374:G5374"/>
    <mergeCell ref="E5375:G5375"/>
    <mergeCell ref="E5376:G5376"/>
    <mergeCell ref="E5377:G5377"/>
    <mergeCell ref="E5378:G5378"/>
    <mergeCell ref="E5379:G5379"/>
    <mergeCell ref="E5380:G5380"/>
    <mergeCell ref="E5381:G5381"/>
    <mergeCell ref="E5382:G5382"/>
    <mergeCell ref="E5383:G5383"/>
    <mergeCell ref="E5384:G5384"/>
    <mergeCell ref="E5385:G5385"/>
    <mergeCell ref="E5320:G5320"/>
    <mergeCell ref="E5321:G5321"/>
    <mergeCell ref="E5322:G5322"/>
    <mergeCell ref="E5323:G5323"/>
    <mergeCell ref="E5324:G5324"/>
    <mergeCell ref="E5325:G5325"/>
    <mergeCell ref="E5326:G5326"/>
    <mergeCell ref="E5327:G5327"/>
    <mergeCell ref="E5328:G5328"/>
    <mergeCell ref="E5329:G5329"/>
    <mergeCell ref="E5330:G5330"/>
    <mergeCell ref="E5331:G5331"/>
    <mergeCell ref="E5332:G5332"/>
    <mergeCell ref="E5333:G5333"/>
    <mergeCell ref="E5334:G5334"/>
    <mergeCell ref="E5335:G5335"/>
    <mergeCell ref="E5336:G5336"/>
    <mergeCell ref="E5337:G5337"/>
    <mergeCell ref="E5338:G5338"/>
    <mergeCell ref="E5339:G5339"/>
    <mergeCell ref="E5340:G5340"/>
    <mergeCell ref="E5341:G5341"/>
    <mergeCell ref="E5342:G5342"/>
    <mergeCell ref="E5343:G5343"/>
    <mergeCell ref="E5344:G5344"/>
    <mergeCell ref="E5345:G5345"/>
    <mergeCell ref="E5346:G5346"/>
    <mergeCell ref="E5347:G5347"/>
    <mergeCell ref="E5348:G5348"/>
    <mergeCell ref="E5349:G5349"/>
    <mergeCell ref="E5350:G5350"/>
    <mergeCell ref="E5351:G5351"/>
    <mergeCell ref="E5352:G5352"/>
    <mergeCell ref="E5287:G5287"/>
    <mergeCell ref="E5288:G5288"/>
    <mergeCell ref="E5289:G5289"/>
    <mergeCell ref="E5290:G5290"/>
    <mergeCell ref="E5291:G5291"/>
    <mergeCell ref="E5292:G5292"/>
    <mergeCell ref="E5293:G5293"/>
    <mergeCell ref="E5294:G5294"/>
    <mergeCell ref="E5295:G5295"/>
    <mergeCell ref="E5296:G5296"/>
    <mergeCell ref="E5297:G5297"/>
    <mergeCell ref="E5298:G5298"/>
    <mergeCell ref="E5299:G5299"/>
    <mergeCell ref="E5300:G5300"/>
    <mergeCell ref="E5301:G5301"/>
    <mergeCell ref="E5302:G5302"/>
    <mergeCell ref="E5303:G5303"/>
    <mergeCell ref="E5304:G5304"/>
    <mergeCell ref="E5305:G5305"/>
    <mergeCell ref="E5306:G5306"/>
    <mergeCell ref="E5307:G5307"/>
    <mergeCell ref="E5308:G5308"/>
    <mergeCell ref="E5309:G5309"/>
    <mergeCell ref="E5310:G5310"/>
    <mergeCell ref="E5311:G5311"/>
    <mergeCell ref="E5312:G5312"/>
    <mergeCell ref="E5313:G5313"/>
    <mergeCell ref="E5314:G5314"/>
    <mergeCell ref="E5315:G5315"/>
    <mergeCell ref="E5316:G5316"/>
    <mergeCell ref="E5317:G5317"/>
    <mergeCell ref="E5318:G5318"/>
    <mergeCell ref="E5319:G5319"/>
    <mergeCell ref="E5254:G5254"/>
    <mergeCell ref="E5255:G5255"/>
    <mergeCell ref="E5256:G5256"/>
    <mergeCell ref="E5257:G5257"/>
    <mergeCell ref="E5258:G5258"/>
    <mergeCell ref="E5259:G5259"/>
    <mergeCell ref="E5260:G5260"/>
    <mergeCell ref="E5261:G5261"/>
    <mergeCell ref="E5262:G5262"/>
    <mergeCell ref="E5263:G5263"/>
    <mergeCell ref="E5264:G5264"/>
    <mergeCell ref="E5265:G5265"/>
    <mergeCell ref="E5266:G5266"/>
    <mergeCell ref="E5267:G5267"/>
    <mergeCell ref="E5268:G5268"/>
    <mergeCell ref="E5269:G5269"/>
    <mergeCell ref="E5270:G5270"/>
    <mergeCell ref="E5271:G5271"/>
    <mergeCell ref="E5272:G5272"/>
    <mergeCell ref="E5273:G5273"/>
    <mergeCell ref="E5274:G5274"/>
    <mergeCell ref="E5275:G5275"/>
    <mergeCell ref="E5276:G5276"/>
    <mergeCell ref="E5277:G5277"/>
    <mergeCell ref="E5278:G5278"/>
    <mergeCell ref="E5279:G5279"/>
    <mergeCell ref="E5280:G5280"/>
    <mergeCell ref="E5281:G5281"/>
    <mergeCell ref="E5282:G5282"/>
    <mergeCell ref="E5283:G5283"/>
    <mergeCell ref="E5284:G5284"/>
    <mergeCell ref="E5285:G5285"/>
    <mergeCell ref="E5286:G5286"/>
    <mergeCell ref="E5221:G5221"/>
    <mergeCell ref="E5222:G5222"/>
    <mergeCell ref="E5223:G5223"/>
    <mergeCell ref="E5224:G5224"/>
    <mergeCell ref="E5225:G5225"/>
    <mergeCell ref="E5226:G5226"/>
    <mergeCell ref="E5227:G5227"/>
    <mergeCell ref="E5228:G5228"/>
    <mergeCell ref="E5229:G5229"/>
    <mergeCell ref="E5230:G5230"/>
    <mergeCell ref="E5231:G5231"/>
    <mergeCell ref="E5232:G5232"/>
    <mergeCell ref="E5233:G5233"/>
    <mergeCell ref="E5234:G5234"/>
    <mergeCell ref="E5235:G5235"/>
    <mergeCell ref="E5236:G5236"/>
    <mergeCell ref="E5237:G5237"/>
    <mergeCell ref="E5238:G5238"/>
    <mergeCell ref="E5239:G5239"/>
    <mergeCell ref="E5240:G5240"/>
    <mergeCell ref="E5241:G5241"/>
    <mergeCell ref="E5242:G5242"/>
    <mergeCell ref="E5243:G5243"/>
    <mergeCell ref="E5244:G5244"/>
    <mergeCell ref="E5245:G5245"/>
    <mergeCell ref="E5246:G5246"/>
    <mergeCell ref="E5247:G5247"/>
    <mergeCell ref="E5248:G5248"/>
    <mergeCell ref="E5249:G5249"/>
    <mergeCell ref="E5250:G5250"/>
    <mergeCell ref="E5251:G5251"/>
    <mergeCell ref="E5252:G5252"/>
    <mergeCell ref="E5253:G5253"/>
    <mergeCell ref="E5188:G5188"/>
    <mergeCell ref="E5189:G5189"/>
    <mergeCell ref="E5190:G5190"/>
    <mergeCell ref="E5191:G5191"/>
    <mergeCell ref="E5192:G5192"/>
    <mergeCell ref="E5193:G5193"/>
    <mergeCell ref="E5194:G5194"/>
    <mergeCell ref="E5195:G5195"/>
    <mergeCell ref="E5196:G5196"/>
    <mergeCell ref="E5197:G5197"/>
    <mergeCell ref="E5198:G5198"/>
    <mergeCell ref="E5199:G5199"/>
    <mergeCell ref="E5200:G5200"/>
    <mergeCell ref="E5201:G5201"/>
    <mergeCell ref="E5202:G5202"/>
    <mergeCell ref="E5203:G5203"/>
    <mergeCell ref="E5204:G5204"/>
    <mergeCell ref="E5205:G5205"/>
    <mergeCell ref="E5206:G5206"/>
    <mergeCell ref="E5207:G5207"/>
    <mergeCell ref="E5208:G5208"/>
    <mergeCell ref="E5209:G5209"/>
    <mergeCell ref="E5210:G5210"/>
    <mergeCell ref="E5211:G5211"/>
    <mergeCell ref="E5212:G5212"/>
    <mergeCell ref="E5213:G5213"/>
    <mergeCell ref="E5214:G5214"/>
    <mergeCell ref="E5215:G5215"/>
    <mergeCell ref="E5216:G5216"/>
    <mergeCell ref="E5217:G5217"/>
    <mergeCell ref="E5218:G5218"/>
    <mergeCell ref="E5219:G5219"/>
    <mergeCell ref="E5220:G5220"/>
    <mergeCell ref="E5155:G5155"/>
    <mergeCell ref="E5156:G5156"/>
    <mergeCell ref="E5157:G5157"/>
    <mergeCell ref="E5158:G5158"/>
    <mergeCell ref="E5159:G5159"/>
    <mergeCell ref="E5160:G5160"/>
    <mergeCell ref="E5161:G5161"/>
    <mergeCell ref="E5162:G5162"/>
    <mergeCell ref="E5163:G5163"/>
    <mergeCell ref="E5164:G5164"/>
    <mergeCell ref="E5165:G5165"/>
    <mergeCell ref="E5166:G5166"/>
    <mergeCell ref="E5167:G5167"/>
    <mergeCell ref="E5168:G5168"/>
    <mergeCell ref="E5169:G5169"/>
    <mergeCell ref="E5170:G5170"/>
    <mergeCell ref="E5171:G5171"/>
    <mergeCell ref="E5172:G5172"/>
    <mergeCell ref="E5173:G5173"/>
    <mergeCell ref="E5174:G5174"/>
    <mergeCell ref="E5175:G5175"/>
    <mergeCell ref="E5176:G5176"/>
    <mergeCell ref="E5177:G5177"/>
    <mergeCell ref="E5178:G5178"/>
    <mergeCell ref="E5179:G5179"/>
    <mergeCell ref="E5180:G5180"/>
    <mergeCell ref="E5181:G5181"/>
    <mergeCell ref="E5182:G5182"/>
    <mergeCell ref="E5183:G5183"/>
    <mergeCell ref="E5184:G5184"/>
    <mergeCell ref="E5185:G5185"/>
    <mergeCell ref="E5186:G5186"/>
    <mergeCell ref="E5187:G5187"/>
    <mergeCell ref="E5122:G5122"/>
    <mergeCell ref="E5123:G5123"/>
    <mergeCell ref="E5124:G5124"/>
    <mergeCell ref="E5125:G5125"/>
    <mergeCell ref="E5126:G5126"/>
    <mergeCell ref="E5127:G5127"/>
    <mergeCell ref="E5128:G5128"/>
    <mergeCell ref="E5129:G5129"/>
    <mergeCell ref="E5130:G5130"/>
    <mergeCell ref="E5131:G5131"/>
    <mergeCell ref="E5132:G5132"/>
    <mergeCell ref="E5133:G5133"/>
    <mergeCell ref="E5134:G5134"/>
    <mergeCell ref="E5135:G5135"/>
    <mergeCell ref="E5136:G5136"/>
    <mergeCell ref="E5137:G5137"/>
    <mergeCell ref="E5138:G5138"/>
    <mergeCell ref="E5139:G5139"/>
    <mergeCell ref="E5140:G5140"/>
    <mergeCell ref="E5141:G5141"/>
    <mergeCell ref="E5142:G5142"/>
    <mergeCell ref="E5143:G5143"/>
    <mergeCell ref="E5144:G5144"/>
    <mergeCell ref="E5145:G5145"/>
    <mergeCell ref="E5146:G5146"/>
    <mergeCell ref="E5147:G5147"/>
    <mergeCell ref="E5148:G5148"/>
    <mergeCell ref="E5149:G5149"/>
    <mergeCell ref="E5150:G5150"/>
    <mergeCell ref="E5151:G5151"/>
    <mergeCell ref="E5152:G5152"/>
    <mergeCell ref="E5153:G5153"/>
    <mergeCell ref="E5154:G5154"/>
    <mergeCell ref="E5074:G5074"/>
    <mergeCell ref="E5075:G5075"/>
    <mergeCell ref="E5076:G5076"/>
    <mergeCell ref="E5092:G5092"/>
    <mergeCell ref="E5093:G5093"/>
    <mergeCell ref="E5094:G5094"/>
    <mergeCell ref="E5095:G5095"/>
    <mergeCell ref="E5096:G5096"/>
    <mergeCell ref="E5097:G5097"/>
    <mergeCell ref="E5098:G5098"/>
    <mergeCell ref="E5099:G5099"/>
    <mergeCell ref="E5100:G5100"/>
    <mergeCell ref="E5101:G5101"/>
    <mergeCell ref="E5102:G5102"/>
    <mergeCell ref="E5103:G5103"/>
    <mergeCell ref="E5104:G5104"/>
    <mergeCell ref="E5105:G5105"/>
    <mergeCell ref="E5106:G5106"/>
    <mergeCell ref="E5107:G5107"/>
    <mergeCell ref="E5108:G5108"/>
    <mergeCell ref="E5109:G5109"/>
    <mergeCell ref="E5110:G5110"/>
    <mergeCell ref="E5111:G5111"/>
    <mergeCell ref="E5112:G5112"/>
    <mergeCell ref="E5113:G5113"/>
    <mergeCell ref="E5114:G5114"/>
    <mergeCell ref="E5115:G5115"/>
    <mergeCell ref="E5116:G5116"/>
    <mergeCell ref="E5117:G5117"/>
    <mergeCell ref="E5118:G5118"/>
    <mergeCell ref="E5119:G5119"/>
    <mergeCell ref="E5120:G5120"/>
    <mergeCell ref="E5121:G5121"/>
    <mergeCell ref="E8014:G8014"/>
    <mergeCell ref="E8015:G8015"/>
    <mergeCell ref="E8016:G8016"/>
    <mergeCell ref="E8017:G8017"/>
    <mergeCell ref="E8018:G8018"/>
    <mergeCell ref="E8019:G8019"/>
    <mergeCell ref="C5017:C6017"/>
    <mergeCell ref="D5017:G5017"/>
    <mergeCell ref="E5018:G5018"/>
    <mergeCell ref="E5019:G5019"/>
    <mergeCell ref="E5020:G5020"/>
    <mergeCell ref="E5021:G5021"/>
    <mergeCell ref="E5022:G5022"/>
    <mergeCell ref="E5023:G5023"/>
    <mergeCell ref="E5024:G5024"/>
    <mergeCell ref="E5025:G5025"/>
    <mergeCell ref="E5026:G5026"/>
    <mergeCell ref="E5027:G5027"/>
    <mergeCell ref="E5028:G5028"/>
    <mergeCell ref="E5029:G5029"/>
    <mergeCell ref="E5030:G5030"/>
    <mergeCell ref="E5031:G5031"/>
    <mergeCell ref="E5032:G5032"/>
    <mergeCell ref="E5033:G5033"/>
    <mergeCell ref="E5034:G5034"/>
    <mergeCell ref="E5035:G5035"/>
    <mergeCell ref="E5036:G5036"/>
    <mergeCell ref="E5037:G5037"/>
    <mergeCell ref="E5038:G5038"/>
    <mergeCell ref="E5039:G5039"/>
    <mergeCell ref="E5040:G5040"/>
    <mergeCell ref="E5041:G5041"/>
    <mergeCell ref="E5042:G5042"/>
    <mergeCell ref="E5043:G5043"/>
    <mergeCell ref="E5044:G5044"/>
    <mergeCell ref="E5045:G5045"/>
    <mergeCell ref="E5046:G5046"/>
    <mergeCell ref="E5047:G5047"/>
    <mergeCell ref="E5048:G5048"/>
    <mergeCell ref="E5049:G5049"/>
    <mergeCell ref="E5050:G5050"/>
    <mergeCell ref="E5051:G5051"/>
    <mergeCell ref="E5052:G5052"/>
    <mergeCell ref="E5053:G5053"/>
    <mergeCell ref="E5054:G5054"/>
    <mergeCell ref="E5055:G5055"/>
    <mergeCell ref="E5056:G5056"/>
    <mergeCell ref="E5057:G5057"/>
    <mergeCell ref="E5058:G5058"/>
    <mergeCell ref="E5059:G5059"/>
    <mergeCell ref="E5060:G5060"/>
    <mergeCell ref="E5061:G5061"/>
    <mergeCell ref="E5062:G5062"/>
    <mergeCell ref="E5063:G5063"/>
    <mergeCell ref="E5064:G5064"/>
    <mergeCell ref="E5065:G5065"/>
    <mergeCell ref="E5066:G5066"/>
    <mergeCell ref="E5067:G5067"/>
    <mergeCell ref="E5068:G5068"/>
    <mergeCell ref="E5069:G5069"/>
    <mergeCell ref="E5070:G5070"/>
    <mergeCell ref="E5071:G5071"/>
    <mergeCell ref="E5072:G5072"/>
    <mergeCell ref="E5073:G5073"/>
    <mergeCell ref="E7981:G7981"/>
    <mergeCell ref="E7982:G7982"/>
    <mergeCell ref="E7983:G7983"/>
    <mergeCell ref="E7984:G7984"/>
    <mergeCell ref="E7985:G7985"/>
    <mergeCell ref="E7986:G7986"/>
    <mergeCell ref="E7987:G7987"/>
    <mergeCell ref="E7988:G7988"/>
    <mergeCell ref="E7989:G7989"/>
    <mergeCell ref="E7990:G7990"/>
    <mergeCell ref="E7991:G7991"/>
    <mergeCell ref="E7992:G7992"/>
    <mergeCell ref="E7993:G7993"/>
    <mergeCell ref="E7994:G7994"/>
    <mergeCell ref="E7995:G7995"/>
    <mergeCell ref="E7996:G7996"/>
    <mergeCell ref="E7997:G7997"/>
    <mergeCell ref="E7998:G7998"/>
    <mergeCell ref="E7999:G7999"/>
    <mergeCell ref="E8000:G8000"/>
    <mergeCell ref="E8001:G8001"/>
    <mergeCell ref="E8002:G8002"/>
    <mergeCell ref="E8003:G8003"/>
    <mergeCell ref="E8004:G8004"/>
    <mergeCell ref="E8005:G8005"/>
    <mergeCell ref="E8006:G8006"/>
    <mergeCell ref="E8007:G8007"/>
    <mergeCell ref="E8008:G8008"/>
    <mergeCell ref="E8009:G8009"/>
    <mergeCell ref="E8010:G8010"/>
    <mergeCell ref="E8011:G8011"/>
    <mergeCell ref="E8012:G8012"/>
    <mergeCell ref="E8013:G8013"/>
    <mergeCell ref="E7948:G7948"/>
    <mergeCell ref="E7949:G7949"/>
    <mergeCell ref="E7950:G7950"/>
    <mergeCell ref="E7951:G7951"/>
    <mergeCell ref="E7952:G7952"/>
    <mergeCell ref="E7953:G7953"/>
    <mergeCell ref="E7954:G7954"/>
    <mergeCell ref="E7955:G7955"/>
    <mergeCell ref="E7956:G7956"/>
    <mergeCell ref="E7957:G7957"/>
    <mergeCell ref="E7958:G7958"/>
    <mergeCell ref="E7959:G7959"/>
    <mergeCell ref="E7960:G7960"/>
    <mergeCell ref="E7961:G7961"/>
    <mergeCell ref="E7962:G7962"/>
    <mergeCell ref="E7963:G7963"/>
    <mergeCell ref="E7964:G7964"/>
    <mergeCell ref="E7965:G7965"/>
    <mergeCell ref="E7966:G7966"/>
    <mergeCell ref="E7967:G7967"/>
    <mergeCell ref="E7968:G7968"/>
    <mergeCell ref="E7969:G7969"/>
    <mergeCell ref="E7970:G7970"/>
    <mergeCell ref="E7971:G7971"/>
    <mergeCell ref="E7972:G7972"/>
    <mergeCell ref="E7973:G7973"/>
    <mergeCell ref="E7974:G7974"/>
    <mergeCell ref="E7975:G7975"/>
    <mergeCell ref="E7976:G7976"/>
    <mergeCell ref="E7977:G7977"/>
    <mergeCell ref="E7978:G7978"/>
    <mergeCell ref="E7979:G7979"/>
    <mergeCell ref="E7980:G7980"/>
    <mergeCell ref="E7915:G7915"/>
    <mergeCell ref="E7916:G7916"/>
    <mergeCell ref="E7917:G7917"/>
    <mergeCell ref="E7918:G7918"/>
    <mergeCell ref="E7919:G7919"/>
    <mergeCell ref="E7920:G7920"/>
    <mergeCell ref="E7921:G7921"/>
    <mergeCell ref="E7922:G7922"/>
    <mergeCell ref="E7923:G7923"/>
    <mergeCell ref="E7924:G7924"/>
    <mergeCell ref="E7925:G7925"/>
    <mergeCell ref="E7926:G7926"/>
    <mergeCell ref="E7927:G7927"/>
    <mergeCell ref="E7928:G7928"/>
    <mergeCell ref="E7929:G7929"/>
    <mergeCell ref="E7930:G7930"/>
    <mergeCell ref="E7931:G7931"/>
    <mergeCell ref="E7932:G7932"/>
    <mergeCell ref="E7933:G7933"/>
    <mergeCell ref="E7934:G7934"/>
    <mergeCell ref="E7935:G7935"/>
    <mergeCell ref="E7936:G7936"/>
    <mergeCell ref="E7937:G7937"/>
    <mergeCell ref="E7938:G7938"/>
    <mergeCell ref="E7939:G7939"/>
    <mergeCell ref="E7940:G7940"/>
    <mergeCell ref="E7941:G7941"/>
    <mergeCell ref="E7942:G7942"/>
    <mergeCell ref="E7943:G7943"/>
    <mergeCell ref="E7944:G7944"/>
    <mergeCell ref="E7945:G7945"/>
    <mergeCell ref="E7946:G7946"/>
    <mergeCell ref="E7947:G7947"/>
    <mergeCell ref="E7882:G7882"/>
    <mergeCell ref="E7883:G7883"/>
    <mergeCell ref="E7884:G7884"/>
    <mergeCell ref="E7885:G7885"/>
    <mergeCell ref="E7886:G7886"/>
    <mergeCell ref="E7887:G7887"/>
    <mergeCell ref="E7888:G7888"/>
    <mergeCell ref="E7889:G7889"/>
    <mergeCell ref="E7890:G7890"/>
    <mergeCell ref="E7891:G7891"/>
    <mergeCell ref="E7892:G7892"/>
    <mergeCell ref="E7893:G7893"/>
    <mergeCell ref="E7894:G7894"/>
    <mergeCell ref="E7895:G7895"/>
    <mergeCell ref="E7896:G7896"/>
    <mergeCell ref="E7897:G7897"/>
    <mergeCell ref="E7898:G7898"/>
    <mergeCell ref="E7899:G7899"/>
    <mergeCell ref="E7900:G7900"/>
    <mergeCell ref="E7901:G7901"/>
    <mergeCell ref="E7902:G7902"/>
    <mergeCell ref="E7903:G7903"/>
    <mergeCell ref="E7904:G7904"/>
    <mergeCell ref="E7905:G7905"/>
    <mergeCell ref="E7906:G7906"/>
    <mergeCell ref="E7907:G7907"/>
    <mergeCell ref="E7908:G7908"/>
    <mergeCell ref="E7909:G7909"/>
    <mergeCell ref="E7910:G7910"/>
    <mergeCell ref="E7911:G7911"/>
    <mergeCell ref="E7912:G7912"/>
    <mergeCell ref="E7913:G7913"/>
    <mergeCell ref="E7914:G7914"/>
    <mergeCell ref="E7849:G7849"/>
    <mergeCell ref="E7850:G7850"/>
    <mergeCell ref="E7851:G7851"/>
    <mergeCell ref="E7852:G7852"/>
    <mergeCell ref="E7853:G7853"/>
    <mergeCell ref="E7854:G7854"/>
    <mergeCell ref="E7855:G7855"/>
    <mergeCell ref="E7856:G7856"/>
    <mergeCell ref="E7857:G7857"/>
    <mergeCell ref="E7858:G7858"/>
    <mergeCell ref="E7859:G7859"/>
    <mergeCell ref="E7860:G7860"/>
    <mergeCell ref="E7861:G7861"/>
    <mergeCell ref="E7862:G7862"/>
    <mergeCell ref="E7863:G7863"/>
    <mergeCell ref="E7864:G7864"/>
    <mergeCell ref="E7865:G7865"/>
    <mergeCell ref="E7866:G7866"/>
    <mergeCell ref="E7867:G7867"/>
    <mergeCell ref="E7868:G7868"/>
    <mergeCell ref="E7869:G7869"/>
    <mergeCell ref="E7870:G7870"/>
    <mergeCell ref="E7871:G7871"/>
    <mergeCell ref="E7872:G7872"/>
    <mergeCell ref="E7873:G7873"/>
    <mergeCell ref="E7874:G7874"/>
    <mergeCell ref="E7875:G7875"/>
    <mergeCell ref="E7876:G7876"/>
    <mergeCell ref="E7877:G7877"/>
    <mergeCell ref="E7878:G7878"/>
    <mergeCell ref="E7879:G7879"/>
    <mergeCell ref="E7880:G7880"/>
    <mergeCell ref="E7881:G7881"/>
    <mergeCell ref="E7816:G7816"/>
    <mergeCell ref="E7817:G7817"/>
    <mergeCell ref="E7818:G7818"/>
    <mergeCell ref="E7819:G7819"/>
    <mergeCell ref="E7820:G7820"/>
    <mergeCell ref="E7821:G7821"/>
    <mergeCell ref="E7822:G7822"/>
    <mergeCell ref="E7823:G7823"/>
    <mergeCell ref="E7824:G7824"/>
    <mergeCell ref="E7825:G7825"/>
    <mergeCell ref="E7826:G7826"/>
    <mergeCell ref="E7827:G7827"/>
    <mergeCell ref="E7828:G7828"/>
    <mergeCell ref="E7829:G7829"/>
    <mergeCell ref="E7830:G7830"/>
    <mergeCell ref="E7831:G7831"/>
    <mergeCell ref="E7832:G7832"/>
    <mergeCell ref="E7833:G7833"/>
    <mergeCell ref="E7834:G7834"/>
    <mergeCell ref="E7835:G7835"/>
    <mergeCell ref="E7836:G7836"/>
    <mergeCell ref="E7837:G7837"/>
    <mergeCell ref="E7838:G7838"/>
    <mergeCell ref="E7839:G7839"/>
    <mergeCell ref="E7840:G7840"/>
    <mergeCell ref="E7841:G7841"/>
    <mergeCell ref="E7842:G7842"/>
    <mergeCell ref="E7843:G7843"/>
    <mergeCell ref="E7844:G7844"/>
    <mergeCell ref="E7845:G7845"/>
    <mergeCell ref="E7846:G7846"/>
    <mergeCell ref="E7847:G7847"/>
    <mergeCell ref="E7848:G7848"/>
    <mergeCell ref="E7783:G7783"/>
    <mergeCell ref="E7784:G7784"/>
    <mergeCell ref="E7785:G7785"/>
    <mergeCell ref="E7786:G7786"/>
    <mergeCell ref="E7787:G7787"/>
    <mergeCell ref="E7788:G7788"/>
    <mergeCell ref="E7789:G7789"/>
    <mergeCell ref="E7790:G7790"/>
    <mergeCell ref="E7791:G7791"/>
    <mergeCell ref="E7792:G7792"/>
    <mergeCell ref="E7793:G7793"/>
    <mergeCell ref="E7794:G7794"/>
    <mergeCell ref="E7795:G7795"/>
    <mergeCell ref="E7796:G7796"/>
    <mergeCell ref="E7797:G7797"/>
    <mergeCell ref="E7798:G7798"/>
    <mergeCell ref="E7799:G7799"/>
    <mergeCell ref="E7800:G7800"/>
    <mergeCell ref="E7801:G7801"/>
    <mergeCell ref="E7802:G7802"/>
    <mergeCell ref="E7803:G7803"/>
    <mergeCell ref="E7804:G7804"/>
    <mergeCell ref="E7805:G7805"/>
    <mergeCell ref="E7806:G7806"/>
    <mergeCell ref="E7807:G7807"/>
    <mergeCell ref="E7808:G7808"/>
    <mergeCell ref="E7809:G7809"/>
    <mergeCell ref="E7810:G7810"/>
    <mergeCell ref="E7811:G7811"/>
    <mergeCell ref="E7812:G7812"/>
    <mergeCell ref="E7813:G7813"/>
    <mergeCell ref="E7814:G7814"/>
    <mergeCell ref="E7815:G7815"/>
    <mergeCell ref="E7750:G7750"/>
    <mergeCell ref="E7751:G7751"/>
    <mergeCell ref="E7752:G7752"/>
    <mergeCell ref="E7753:G7753"/>
    <mergeCell ref="E7754:G7754"/>
    <mergeCell ref="E7755:G7755"/>
    <mergeCell ref="E7756:G7756"/>
    <mergeCell ref="E7757:G7757"/>
    <mergeCell ref="E7758:G7758"/>
    <mergeCell ref="E7759:G7759"/>
    <mergeCell ref="E7760:G7760"/>
    <mergeCell ref="E7761:G7761"/>
    <mergeCell ref="E7762:G7762"/>
    <mergeCell ref="E7763:G7763"/>
    <mergeCell ref="E7764:G7764"/>
    <mergeCell ref="E7765:G7765"/>
    <mergeCell ref="E7766:G7766"/>
    <mergeCell ref="E7767:G7767"/>
    <mergeCell ref="E7768:G7768"/>
    <mergeCell ref="E7769:G7769"/>
    <mergeCell ref="E7770:G7770"/>
    <mergeCell ref="E7771:G7771"/>
    <mergeCell ref="E7772:G7772"/>
    <mergeCell ref="E7773:G7773"/>
    <mergeCell ref="E7774:G7774"/>
    <mergeCell ref="E7775:G7775"/>
    <mergeCell ref="E7776:G7776"/>
    <mergeCell ref="E7777:G7777"/>
    <mergeCell ref="E7778:G7778"/>
    <mergeCell ref="E7779:G7779"/>
    <mergeCell ref="E7780:G7780"/>
    <mergeCell ref="E7781:G7781"/>
    <mergeCell ref="E7782:G7782"/>
    <mergeCell ref="E7717:G7717"/>
    <mergeCell ref="E7718:G7718"/>
    <mergeCell ref="E7719:G7719"/>
    <mergeCell ref="E7720:G7720"/>
    <mergeCell ref="E7721:G7721"/>
    <mergeCell ref="E7722:G7722"/>
    <mergeCell ref="E7723:G7723"/>
    <mergeCell ref="E7724:G7724"/>
    <mergeCell ref="E7725:G7725"/>
    <mergeCell ref="E7726:G7726"/>
    <mergeCell ref="E7727:G7727"/>
    <mergeCell ref="E7728:G7728"/>
    <mergeCell ref="E7729:G7729"/>
    <mergeCell ref="E7730:G7730"/>
    <mergeCell ref="E7731:G7731"/>
    <mergeCell ref="E7732:G7732"/>
    <mergeCell ref="E7733:G7733"/>
    <mergeCell ref="E7734:G7734"/>
    <mergeCell ref="E7735:G7735"/>
    <mergeCell ref="E7736:G7736"/>
    <mergeCell ref="E7737:G7737"/>
    <mergeCell ref="E7738:G7738"/>
    <mergeCell ref="E7739:G7739"/>
    <mergeCell ref="E7740:G7740"/>
    <mergeCell ref="E7741:G7741"/>
    <mergeCell ref="E7742:G7742"/>
    <mergeCell ref="E7743:G7743"/>
    <mergeCell ref="E7744:G7744"/>
    <mergeCell ref="E7745:G7745"/>
    <mergeCell ref="E7746:G7746"/>
    <mergeCell ref="E7747:G7747"/>
    <mergeCell ref="E7748:G7748"/>
    <mergeCell ref="E7749:G7749"/>
    <mergeCell ref="E7684:G7684"/>
    <mergeCell ref="E7685:G7685"/>
    <mergeCell ref="E7686:G7686"/>
    <mergeCell ref="E7687:G7687"/>
    <mergeCell ref="E7688:G7688"/>
    <mergeCell ref="E7689:G7689"/>
    <mergeCell ref="E7690:G7690"/>
    <mergeCell ref="E7691:G7691"/>
    <mergeCell ref="E7692:G7692"/>
    <mergeCell ref="E7693:G7693"/>
    <mergeCell ref="E7694:G7694"/>
    <mergeCell ref="E7695:G7695"/>
    <mergeCell ref="E7696:G7696"/>
    <mergeCell ref="E7697:G7697"/>
    <mergeCell ref="E7698:G7698"/>
    <mergeCell ref="E7699:G7699"/>
    <mergeCell ref="E7700:G7700"/>
    <mergeCell ref="E7701:G7701"/>
    <mergeCell ref="E7702:G7702"/>
    <mergeCell ref="E7703:G7703"/>
    <mergeCell ref="E7704:G7704"/>
    <mergeCell ref="E7705:G7705"/>
    <mergeCell ref="E7706:G7706"/>
    <mergeCell ref="E7707:G7707"/>
    <mergeCell ref="E7708:G7708"/>
    <mergeCell ref="E7709:G7709"/>
    <mergeCell ref="E7710:G7710"/>
    <mergeCell ref="E7711:G7711"/>
    <mergeCell ref="E7712:G7712"/>
    <mergeCell ref="E7713:G7713"/>
    <mergeCell ref="E7714:G7714"/>
    <mergeCell ref="E7715:G7715"/>
    <mergeCell ref="E7716:G7716"/>
    <mergeCell ref="E7651:G7651"/>
    <mergeCell ref="E7652:G7652"/>
    <mergeCell ref="E7653:G7653"/>
    <mergeCell ref="E7654:G7654"/>
    <mergeCell ref="E7655:G7655"/>
    <mergeCell ref="E7656:G7656"/>
    <mergeCell ref="E7657:G7657"/>
    <mergeCell ref="E7658:G7658"/>
    <mergeCell ref="E7659:G7659"/>
    <mergeCell ref="E7660:G7660"/>
    <mergeCell ref="E7661:G7661"/>
    <mergeCell ref="E7662:G7662"/>
    <mergeCell ref="E7663:G7663"/>
    <mergeCell ref="E7664:G7664"/>
    <mergeCell ref="E7665:G7665"/>
    <mergeCell ref="E7666:G7666"/>
    <mergeCell ref="E7667:G7667"/>
    <mergeCell ref="E7668:G7668"/>
    <mergeCell ref="E7669:G7669"/>
    <mergeCell ref="E7670:G7670"/>
    <mergeCell ref="E7671:G7671"/>
    <mergeCell ref="E7672:G7672"/>
    <mergeCell ref="E7673:G7673"/>
    <mergeCell ref="E7674:G7674"/>
    <mergeCell ref="E7675:G7675"/>
    <mergeCell ref="E7676:G7676"/>
    <mergeCell ref="E7677:G7677"/>
    <mergeCell ref="E7678:G7678"/>
    <mergeCell ref="E7679:G7679"/>
    <mergeCell ref="E7680:G7680"/>
    <mergeCell ref="E7681:G7681"/>
    <mergeCell ref="E7682:G7682"/>
    <mergeCell ref="E7683:G7683"/>
    <mergeCell ref="E7618:G7618"/>
    <mergeCell ref="E7619:G7619"/>
    <mergeCell ref="E7620:G7620"/>
    <mergeCell ref="E7621:G7621"/>
    <mergeCell ref="E7622:G7622"/>
    <mergeCell ref="E7623:G7623"/>
    <mergeCell ref="E7624:G7624"/>
    <mergeCell ref="E7625:G7625"/>
    <mergeCell ref="E7626:G7626"/>
    <mergeCell ref="E7627:G7627"/>
    <mergeCell ref="E7628:G7628"/>
    <mergeCell ref="E7629:G7629"/>
    <mergeCell ref="E7630:G7630"/>
    <mergeCell ref="E7631:G7631"/>
    <mergeCell ref="E7632:G7632"/>
    <mergeCell ref="E7633:G7633"/>
    <mergeCell ref="E7634:G7634"/>
    <mergeCell ref="E7635:G7635"/>
    <mergeCell ref="E7636:G7636"/>
    <mergeCell ref="E7637:G7637"/>
    <mergeCell ref="E7638:G7638"/>
    <mergeCell ref="E7639:G7639"/>
    <mergeCell ref="E7640:G7640"/>
    <mergeCell ref="E7641:G7641"/>
    <mergeCell ref="E7642:G7642"/>
    <mergeCell ref="E7643:G7643"/>
    <mergeCell ref="E7644:G7644"/>
    <mergeCell ref="E7645:G7645"/>
    <mergeCell ref="E7646:G7646"/>
    <mergeCell ref="E7647:G7647"/>
    <mergeCell ref="E7648:G7648"/>
    <mergeCell ref="E7649:G7649"/>
    <mergeCell ref="E7650:G7650"/>
    <mergeCell ref="E7585:G7585"/>
    <mergeCell ref="E7586:G7586"/>
    <mergeCell ref="E7587:G7587"/>
    <mergeCell ref="E7588:G7588"/>
    <mergeCell ref="E7589:G7589"/>
    <mergeCell ref="E7590:G7590"/>
    <mergeCell ref="E7591:G7591"/>
    <mergeCell ref="E7592:G7592"/>
    <mergeCell ref="E7593:G7593"/>
    <mergeCell ref="E7594:G7594"/>
    <mergeCell ref="E7595:G7595"/>
    <mergeCell ref="E7596:G7596"/>
    <mergeCell ref="E7597:G7597"/>
    <mergeCell ref="E7598:G7598"/>
    <mergeCell ref="E7599:G7599"/>
    <mergeCell ref="E7600:G7600"/>
    <mergeCell ref="E7601:G7601"/>
    <mergeCell ref="E7602:G7602"/>
    <mergeCell ref="E7603:G7603"/>
    <mergeCell ref="E7604:G7604"/>
    <mergeCell ref="E7605:G7605"/>
    <mergeCell ref="E7606:G7606"/>
    <mergeCell ref="E7607:G7607"/>
    <mergeCell ref="E7608:G7608"/>
    <mergeCell ref="E7609:G7609"/>
    <mergeCell ref="E7610:G7610"/>
    <mergeCell ref="E7611:G7611"/>
    <mergeCell ref="E7612:G7612"/>
    <mergeCell ref="E7613:G7613"/>
    <mergeCell ref="E7614:G7614"/>
    <mergeCell ref="E7615:G7615"/>
    <mergeCell ref="E7616:G7616"/>
    <mergeCell ref="E7617:G7617"/>
    <mergeCell ref="E7552:G7552"/>
    <mergeCell ref="E7553:G7553"/>
    <mergeCell ref="E7554:G7554"/>
    <mergeCell ref="E7555:G7555"/>
    <mergeCell ref="E7556:G7556"/>
    <mergeCell ref="E7557:G7557"/>
    <mergeCell ref="E7558:G7558"/>
    <mergeCell ref="E7559:G7559"/>
    <mergeCell ref="E7560:G7560"/>
    <mergeCell ref="E7561:G7561"/>
    <mergeCell ref="E7562:G7562"/>
    <mergeCell ref="E7563:G7563"/>
    <mergeCell ref="E7564:G7564"/>
    <mergeCell ref="E7565:G7565"/>
    <mergeCell ref="E7566:G7566"/>
    <mergeCell ref="E7567:G7567"/>
    <mergeCell ref="E7568:G7568"/>
    <mergeCell ref="E7569:G7569"/>
    <mergeCell ref="E7570:G7570"/>
    <mergeCell ref="E7571:G7571"/>
    <mergeCell ref="E7572:G7572"/>
    <mergeCell ref="E7573:G7573"/>
    <mergeCell ref="E7574:G7574"/>
    <mergeCell ref="E7575:G7575"/>
    <mergeCell ref="E7576:G7576"/>
    <mergeCell ref="E7577:G7577"/>
    <mergeCell ref="E7578:G7578"/>
    <mergeCell ref="E7579:G7579"/>
    <mergeCell ref="E7580:G7580"/>
    <mergeCell ref="E7581:G7581"/>
    <mergeCell ref="E7582:G7582"/>
    <mergeCell ref="E7583:G7583"/>
    <mergeCell ref="E7584:G7584"/>
    <mergeCell ref="E7519:G7519"/>
    <mergeCell ref="E7520:G7520"/>
    <mergeCell ref="E7521:G7521"/>
    <mergeCell ref="E7522:G7522"/>
    <mergeCell ref="E7523:G7523"/>
    <mergeCell ref="E7524:G7524"/>
    <mergeCell ref="E7525:G7525"/>
    <mergeCell ref="E7526:G7526"/>
    <mergeCell ref="E7527:G7527"/>
    <mergeCell ref="E7528:G7528"/>
    <mergeCell ref="E7529:G7529"/>
    <mergeCell ref="E7530:G7530"/>
    <mergeCell ref="E7531:G7531"/>
    <mergeCell ref="E7532:G7532"/>
    <mergeCell ref="E7533:G7533"/>
    <mergeCell ref="E7534:G7534"/>
    <mergeCell ref="E7535:G7535"/>
    <mergeCell ref="E7536:G7536"/>
    <mergeCell ref="E7537:G7537"/>
    <mergeCell ref="E7538:G7538"/>
    <mergeCell ref="E7539:G7539"/>
    <mergeCell ref="E7540:G7540"/>
    <mergeCell ref="E7541:G7541"/>
    <mergeCell ref="E7542:G7542"/>
    <mergeCell ref="E7543:G7543"/>
    <mergeCell ref="E7544:G7544"/>
    <mergeCell ref="E7545:G7545"/>
    <mergeCell ref="E7546:G7546"/>
    <mergeCell ref="E7547:G7547"/>
    <mergeCell ref="E7548:G7548"/>
    <mergeCell ref="E7549:G7549"/>
    <mergeCell ref="E7550:G7550"/>
    <mergeCell ref="E7551:G7551"/>
    <mergeCell ref="E7486:G7486"/>
    <mergeCell ref="E7487:G7487"/>
    <mergeCell ref="E7488:G7488"/>
    <mergeCell ref="E7489:G7489"/>
    <mergeCell ref="E7490:G7490"/>
    <mergeCell ref="E7491:G7491"/>
    <mergeCell ref="E7492:G7492"/>
    <mergeCell ref="E7493:G7493"/>
    <mergeCell ref="E7494:G7494"/>
    <mergeCell ref="E7495:G7495"/>
    <mergeCell ref="E7496:G7496"/>
    <mergeCell ref="E7497:G7497"/>
    <mergeCell ref="E7498:G7498"/>
    <mergeCell ref="E7499:G7499"/>
    <mergeCell ref="E7500:G7500"/>
    <mergeCell ref="E7501:G7501"/>
    <mergeCell ref="E7502:G7502"/>
    <mergeCell ref="E7503:G7503"/>
    <mergeCell ref="E7504:G7504"/>
    <mergeCell ref="E7505:G7505"/>
    <mergeCell ref="E7506:G7506"/>
    <mergeCell ref="E7507:G7507"/>
    <mergeCell ref="E7508:G7508"/>
    <mergeCell ref="E7509:G7509"/>
    <mergeCell ref="E7510:G7510"/>
    <mergeCell ref="E7511:G7511"/>
    <mergeCell ref="E7512:G7512"/>
    <mergeCell ref="E7513:G7513"/>
    <mergeCell ref="E7514:G7514"/>
    <mergeCell ref="E7515:G7515"/>
    <mergeCell ref="E7516:G7516"/>
    <mergeCell ref="E7517:G7517"/>
    <mergeCell ref="E7518:G7518"/>
    <mergeCell ref="E7453:G7453"/>
    <mergeCell ref="E7454:G7454"/>
    <mergeCell ref="E7455:G7455"/>
    <mergeCell ref="E7456:G7456"/>
    <mergeCell ref="E7457:G7457"/>
    <mergeCell ref="E7458:G7458"/>
    <mergeCell ref="E7459:G7459"/>
    <mergeCell ref="E7460:G7460"/>
    <mergeCell ref="E7461:G7461"/>
    <mergeCell ref="E7462:G7462"/>
    <mergeCell ref="E7463:G7463"/>
    <mergeCell ref="E7464:G7464"/>
    <mergeCell ref="E7465:G7465"/>
    <mergeCell ref="E7466:G7466"/>
    <mergeCell ref="E7467:G7467"/>
    <mergeCell ref="E7468:G7468"/>
    <mergeCell ref="E7469:G7469"/>
    <mergeCell ref="E7470:G7470"/>
    <mergeCell ref="E7471:G7471"/>
    <mergeCell ref="E7472:G7472"/>
    <mergeCell ref="E7473:G7473"/>
    <mergeCell ref="E7474:G7474"/>
    <mergeCell ref="E7475:G7475"/>
    <mergeCell ref="E7476:G7476"/>
    <mergeCell ref="E7477:G7477"/>
    <mergeCell ref="E7478:G7478"/>
    <mergeCell ref="E7479:G7479"/>
    <mergeCell ref="E7480:G7480"/>
    <mergeCell ref="E7481:G7481"/>
    <mergeCell ref="E7482:G7482"/>
    <mergeCell ref="E7483:G7483"/>
    <mergeCell ref="E7484:G7484"/>
    <mergeCell ref="E7485:G7485"/>
    <mergeCell ref="E7420:G7420"/>
    <mergeCell ref="E7421:G7421"/>
    <mergeCell ref="E7422:G7422"/>
    <mergeCell ref="E7423:G7423"/>
    <mergeCell ref="E7424:G7424"/>
    <mergeCell ref="E7425:G7425"/>
    <mergeCell ref="E7426:G7426"/>
    <mergeCell ref="E7427:G7427"/>
    <mergeCell ref="E7428:G7428"/>
    <mergeCell ref="E7429:G7429"/>
    <mergeCell ref="E7430:G7430"/>
    <mergeCell ref="E7431:G7431"/>
    <mergeCell ref="E7432:G7432"/>
    <mergeCell ref="E7433:G7433"/>
    <mergeCell ref="E7434:G7434"/>
    <mergeCell ref="E7435:G7435"/>
    <mergeCell ref="E7436:G7436"/>
    <mergeCell ref="E7437:G7437"/>
    <mergeCell ref="E7438:G7438"/>
    <mergeCell ref="E7439:G7439"/>
    <mergeCell ref="E7440:G7440"/>
    <mergeCell ref="E7441:G7441"/>
    <mergeCell ref="E7442:G7442"/>
    <mergeCell ref="E7443:G7443"/>
    <mergeCell ref="E7444:G7444"/>
    <mergeCell ref="E7445:G7445"/>
    <mergeCell ref="E7446:G7446"/>
    <mergeCell ref="E7447:G7447"/>
    <mergeCell ref="E7448:G7448"/>
    <mergeCell ref="E7449:G7449"/>
    <mergeCell ref="E7450:G7450"/>
    <mergeCell ref="E7451:G7451"/>
    <mergeCell ref="E7452:G7452"/>
    <mergeCell ref="E7387:G7387"/>
    <mergeCell ref="E7388:G7388"/>
    <mergeCell ref="E7389:G7389"/>
    <mergeCell ref="E7390:G7390"/>
    <mergeCell ref="E7391:G7391"/>
    <mergeCell ref="E7392:G7392"/>
    <mergeCell ref="E7393:G7393"/>
    <mergeCell ref="E7394:G7394"/>
    <mergeCell ref="E7395:G7395"/>
    <mergeCell ref="E7396:G7396"/>
    <mergeCell ref="E7397:G7397"/>
    <mergeCell ref="E7398:G7398"/>
    <mergeCell ref="E7399:G7399"/>
    <mergeCell ref="E7400:G7400"/>
    <mergeCell ref="E7401:G7401"/>
    <mergeCell ref="E7402:G7402"/>
    <mergeCell ref="E7403:G7403"/>
    <mergeCell ref="E7404:G7404"/>
    <mergeCell ref="E7405:G7405"/>
    <mergeCell ref="E7406:G7406"/>
    <mergeCell ref="E7407:G7407"/>
    <mergeCell ref="E7408:G7408"/>
    <mergeCell ref="E7409:G7409"/>
    <mergeCell ref="E7410:G7410"/>
    <mergeCell ref="E7411:G7411"/>
    <mergeCell ref="E7412:G7412"/>
    <mergeCell ref="E7413:G7413"/>
    <mergeCell ref="E7414:G7414"/>
    <mergeCell ref="E7415:G7415"/>
    <mergeCell ref="E7416:G7416"/>
    <mergeCell ref="E7417:G7417"/>
    <mergeCell ref="E7418:G7418"/>
    <mergeCell ref="E7419:G7419"/>
    <mergeCell ref="E7354:G7354"/>
    <mergeCell ref="E7355:G7355"/>
    <mergeCell ref="E7356:G7356"/>
    <mergeCell ref="E7357:G7357"/>
    <mergeCell ref="E7358:G7358"/>
    <mergeCell ref="E7359:G7359"/>
    <mergeCell ref="E7360:G7360"/>
    <mergeCell ref="E7361:G7361"/>
    <mergeCell ref="E7362:G7362"/>
    <mergeCell ref="E7363:G7363"/>
    <mergeCell ref="E7364:G7364"/>
    <mergeCell ref="E7365:G7365"/>
    <mergeCell ref="E7366:G7366"/>
    <mergeCell ref="E7367:G7367"/>
    <mergeCell ref="E7368:G7368"/>
    <mergeCell ref="E7369:G7369"/>
    <mergeCell ref="E7370:G7370"/>
    <mergeCell ref="E7371:G7371"/>
    <mergeCell ref="E7372:G7372"/>
    <mergeCell ref="E7373:G7373"/>
    <mergeCell ref="E7374:G7374"/>
    <mergeCell ref="E7375:G7375"/>
    <mergeCell ref="E7376:G7376"/>
    <mergeCell ref="E7377:G7377"/>
    <mergeCell ref="E7378:G7378"/>
    <mergeCell ref="E7379:G7379"/>
    <mergeCell ref="E7380:G7380"/>
    <mergeCell ref="E7381:G7381"/>
    <mergeCell ref="E7382:G7382"/>
    <mergeCell ref="E7383:G7383"/>
    <mergeCell ref="E7384:G7384"/>
    <mergeCell ref="E7385:G7385"/>
    <mergeCell ref="E7386:G7386"/>
    <mergeCell ref="E7321:G7321"/>
    <mergeCell ref="E7322:G7322"/>
    <mergeCell ref="E7323:G7323"/>
    <mergeCell ref="E7324:G7324"/>
    <mergeCell ref="E7325:G7325"/>
    <mergeCell ref="E7326:G7326"/>
    <mergeCell ref="E7327:G7327"/>
    <mergeCell ref="E7328:G7328"/>
    <mergeCell ref="E7329:G7329"/>
    <mergeCell ref="E7330:G7330"/>
    <mergeCell ref="E7331:G7331"/>
    <mergeCell ref="E7332:G7332"/>
    <mergeCell ref="E7333:G7333"/>
    <mergeCell ref="E7334:G7334"/>
    <mergeCell ref="E7335:G7335"/>
    <mergeCell ref="E7336:G7336"/>
    <mergeCell ref="E7337:G7337"/>
    <mergeCell ref="E7338:G7338"/>
    <mergeCell ref="E7339:G7339"/>
    <mergeCell ref="E7340:G7340"/>
    <mergeCell ref="E7341:G7341"/>
    <mergeCell ref="E7342:G7342"/>
    <mergeCell ref="E7343:G7343"/>
    <mergeCell ref="E7344:G7344"/>
    <mergeCell ref="E7345:G7345"/>
    <mergeCell ref="E7346:G7346"/>
    <mergeCell ref="E7347:G7347"/>
    <mergeCell ref="E7348:G7348"/>
    <mergeCell ref="E7349:G7349"/>
    <mergeCell ref="E7350:G7350"/>
    <mergeCell ref="E7351:G7351"/>
    <mergeCell ref="E7352:G7352"/>
    <mergeCell ref="E7353:G7353"/>
    <mergeCell ref="E7288:G7288"/>
    <mergeCell ref="E7289:G7289"/>
    <mergeCell ref="E7290:G7290"/>
    <mergeCell ref="E7291:G7291"/>
    <mergeCell ref="E7292:G7292"/>
    <mergeCell ref="E7293:G7293"/>
    <mergeCell ref="E7294:G7294"/>
    <mergeCell ref="E7295:G7295"/>
    <mergeCell ref="E7296:G7296"/>
    <mergeCell ref="E7297:G7297"/>
    <mergeCell ref="E7298:G7298"/>
    <mergeCell ref="E7299:G7299"/>
    <mergeCell ref="E7300:G7300"/>
    <mergeCell ref="E7301:G7301"/>
    <mergeCell ref="E7302:G7302"/>
    <mergeCell ref="E7303:G7303"/>
    <mergeCell ref="E7304:G7304"/>
    <mergeCell ref="E7305:G7305"/>
    <mergeCell ref="E7306:G7306"/>
    <mergeCell ref="E7307:G7307"/>
    <mergeCell ref="E7308:G7308"/>
    <mergeCell ref="E7309:G7309"/>
    <mergeCell ref="E7310:G7310"/>
    <mergeCell ref="E7311:G7311"/>
    <mergeCell ref="E7312:G7312"/>
    <mergeCell ref="E7313:G7313"/>
    <mergeCell ref="E7314:G7314"/>
    <mergeCell ref="E7315:G7315"/>
    <mergeCell ref="E7316:G7316"/>
    <mergeCell ref="E7317:G7317"/>
    <mergeCell ref="E7318:G7318"/>
    <mergeCell ref="E7319:G7319"/>
    <mergeCell ref="E7320:G7320"/>
    <mergeCell ref="E7255:G7255"/>
    <mergeCell ref="E7256:G7256"/>
    <mergeCell ref="E7257:G7257"/>
    <mergeCell ref="E7258:G7258"/>
    <mergeCell ref="E7259:G7259"/>
    <mergeCell ref="E7260:G7260"/>
    <mergeCell ref="E7261:G7261"/>
    <mergeCell ref="E7262:G7262"/>
    <mergeCell ref="E7263:G7263"/>
    <mergeCell ref="E7264:G7264"/>
    <mergeCell ref="E7265:G7265"/>
    <mergeCell ref="E7266:G7266"/>
    <mergeCell ref="E7267:G7267"/>
    <mergeCell ref="E7268:G7268"/>
    <mergeCell ref="E7269:G7269"/>
    <mergeCell ref="E7270:G7270"/>
    <mergeCell ref="E7271:G7271"/>
    <mergeCell ref="E7272:G7272"/>
    <mergeCell ref="E7273:G7273"/>
    <mergeCell ref="E7274:G7274"/>
    <mergeCell ref="E7275:G7275"/>
    <mergeCell ref="E7276:G7276"/>
    <mergeCell ref="E7277:G7277"/>
    <mergeCell ref="E7278:G7278"/>
    <mergeCell ref="E7279:G7279"/>
    <mergeCell ref="E7280:G7280"/>
    <mergeCell ref="E7281:G7281"/>
    <mergeCell ref="E7282:G7282"/>
    <mergeCell ref="E7283:G7283"/>
    <mergeCell ref="E7284:G7284"/>
    <mergeCell ref="E7285:G7285"/>
    <mergeCell ref="E7286:G7286"/>
    <mergeCell ref="E7287:G7287"/>
    <mergeCell ref="E7222:G7222"/>
    <mergeCell ref="E7223:G7223"/>
    <mergeCell ref="E7224:G7224"/>
    <mergeCell ref="E7225:G7225"/>
    <mergeCell ref="E7226:G7226"/>
    <mergeCell ref="E7227:G7227"/>
    <mergeCell ref="E7228:G7228"/>
    <mergeCell ref="E7229:G7229"/>
    <mergeCell ref="E7230:G7230"/>
    <mergeCell ref="E7231:G7231"/>
    <mergeCell ref="E7232:G7232"/>
    <mergeCell ref="E7233:G7233"/>
    <mergeCell ref="E7234:G7234"/>
    <mergeCell ref="E7235:G7235"/>
    <mergeCell ref="E7236:G7236"/>
    <mergeCell ref="E7237:G7237"/>
    <mergeCell ref="E7238:G7238"/>
    <mergeCell ref="E7239:G7239"/>
    <mergeCell ref="E7240:G7240"/>
    <mergeCell ref="E7241:G7241"/>
    <mergeCell ref="E7242:G7242"/>
    <mergeCell ref="E7243:G7243"/>
    <mergeCell ref="E7244:G7244"/>
    <mergeCell ref="E7245:G7245"/>
    <mergeCell ref="E7246:G7246"/>
    <mergeCell ref="E7247:G7247"/>
    <mergeCell ref="E7248:G7248"/>
    <mergeCell ref="E7249:G7249"/>
    <mergeCell ref="E7250:G7250"/>
    <mergeCell ref="E7251:G7251"/>
    <mergeCell ref="E7252:G7252"/>
    <mergeCell ref="E7253:G7253"/>
    <mergeCell ref="E7254:G7254"/>
    <mergeCell ref="E7189:G7189"/>
    <mergeCell ref="E7190:G7190"/>
    <mergeCell ref="E7191:G7191"/>
    <mergeCell ref="E7192:G7192"/>
    <mergeCell ref="E7193:G7193"/>
    <mergeCell ref="E7194:G7194"/>
    <mergeCell ref="E7195:G7195"/>
    <mergeCell ref="E7196:G7196"/>
    <mergeCell ref="E7197:G7197"/>
    <mergeCell ref="E7198:G7198"/>
    <mergeCell ref="E7199:G7199"/>
    <mergeCell ref="E7200:G7200"/>
    <mergeCell ref="E7201:G7201"/>
    <mergeCell ref="E7202:G7202"/>
    <mergeCell ref="E7203:G7203"/>
    <mergeCell ref="E7204:G7204"/>
    <mergeCell ref="E7205:G7205"/>
    <mergeCell ref="E7206:G7206"/>
    <mergeCell ref="E7207:G7207"/>
    <mergeCell ref="E7208:G7208"/>
    <mergeCell ref="E7209:G7209"/>
    <mergeCell ref="E7210:G7210"/>
    <mergeCell ref="E7211:G7211"/>
    <mergeCell ref="E7212:G7212"/>
    <mergeCell ref="E7213:G7213"/>
    <mergeCell ref="E7214:G7214"/>
    <mergeCell ref="E7215:G7215"/>
    <mergeCell ref="E7216:G7216"/>
    <mergeCell ref="E7217:G7217"/>
    <mergeCell ref="E7218:G7218"/>
    <mergeCell ref="E7219:G7219"/>
    <mergeCell ref="E7220:G7220"/>
    <mergeCell ref="E7221:G7221"/>
    <mergeCell ref="E7156:G7156"/>
    <mergeCell ref="E7157:G7157"/>
    <mergeCell ref="E7158:G7158"/>
    <mergeCell ref="E7159:G7159"/>
    <mergeCell ref="E7160:G7160"/>
    <mergeCell ref="E7161:G7161"/>
    <mergeCell ref="E7162:G7162"/>
    <mergeCell ref="E7163:G7163"/>
    <mergeCell ref="E7164:G7164"/>
    <mergeCell ref="E7165:G7165"/>
    <mergeCell ref="E7166:G7166"/>
    <mergeCell ref="E7167:G7167"/>
    <mergeCell ref="E7168:G7168"/>
    <mergeCell ref="E7169:G7169"/>
    <mergeCell ref="E7170:G7170"/>
    <mergeCell ref="E7171:G7171"/>
    <mergeCell ref="E7172:G7172"/>
    <mergeCell ref="E7173:G7173"/>
    <mergeCell ref="E7174:G7174"/>
    <mergeCell ref="E7175:G7175"/>
    <mergeCell ref="E7176:G7176"/>
    <mergeCell ref="E7177:G7177"/>
    <mergeCell ref="E7178:G7178"/>
    <mergeCell ref="E7179:G7179"/>
    <mergeCell ref="E7180:G7180"/>
    <mergeCell ref="E7181:G7181"/>
    <mergeCell ref="E7182:G7182"/>
    <mergeCell ref="E7183:G7183"/>
    <mergeCell ref="E7184:G7184"/>
    <mergeCell ref="E7185:G7185"/>
    <mergeCell ref="E7186:G7186"/>
    <mergeCell ref="E7187:G7187"/>
    <mergeCell ref="E7188:G7188"/>
    <mergeCell ref="E7123:G7123"/>
    <mergeCell ref="E7124:G7124"/>
    <mergeCell ref="E7125:G7125"/>
    <mergeCell ref="E7126:G7126"/>
    <mergeCell ref="E7127:G7127"/>
    <mergeCell ref="E7128:G7128"/>
    <mergeCell ref="E7129:G7129"/>
    <mergeCell ref="E7130:G7130"/>
    <mergeCell ref="E7131:G7131"/>
    <mergeCell ref="E7132:G7132"/>
    <mergeCell ref="E7133:G7133"/>
    <mergeCell ref="E7134:G7134"/>
    <mergeCell ref="E7135:G7135"/>
    <mergeCell ref="E7136:G7136"/>
    <mergeCell ref="E7137:G7137"/>
    <mergeCell ref="E7138:G7138"/>
    <mergeCell ref="E7139:G7139"/>
    <mergeCell ref="E7140:G7140"/>
    <mergeCell ref="E7141:G7141"/>
    <mergeCell ref="E7142:G7142"/>
    <mergeCell ref="E7143:G7143"/>
    <mergeCell ref="E7144:G7144"/>
    <mergeCell ref="E7145:G7145"/>
    <mergeCell ref="E7146:G7146"/>
    <mergeCell ref="E7147:G7147"/>
    <mergeCell ref="E7148:G7148"/>
    <mergeCell ref="E7149:G7149"/>
    <mergeCell ref="E7150:G7150"/>
    <mergeCell ref="E7151:G7151"/>
    <mergeCell ref="E7152:G7152"/>
    <mergeCell ref="E7153:G7153"/>
    <mergeCell ref="E7154:G7154"/>
    <mergeCell ref="E7155:G7155"/>
    <mergeCell ref="E7090:G7090"/>
    <mergeCell ref="E7091:G7091"/>
    <mergeCell ref="E7092:G7092"/>
    <mergeCell ref="E7093:G7093"/>
    <mergeCell ref="E7094:G7094"/>
    <mergeCell ref="E7095:G7095"/>
    <mergeCell ref="E7096:G7096"/>
    <mergeCell ref="E7097:G7097"/>
    <mergeCell ref="E7098:G7098"/>
    <mergeCell ref="E7099:G7099"/>
    <mergeCell ref="E7100:G7100"/>
    <mergeCell ref="E7101:G7101"/>
    <mergeCell ref="E7102:G7102"/>
    <mergeCell ref="E7103:G7103"/>
    <mergeCell ref="E7104:G7104"/>
    <mergeCell ref="E7105:G7105"/>
    <mergeCell ref="E7106:G7106"/>
    <mergeCell ref="E7107:G7107"/>
    <mergeCell ref="E7108:G7108"/>
    <mergeCell ref="E7109:G7109"/>
    <mergeCell ref="E7110:G7110"/>
    <mergeCell ref="E7111:G7111"/>
    <mergeCell ref="E7112:G7112"/>
    <mergeCell ref="E7113:G7113"/>
    <mergeCell ref="E7114:G7114"/>
    <mergeCell ref="E7115:G7115"/>
    <mergeCell ref="E7116:G7116"/>
    <mergeCell ref="E7117:G7117"/>
    <mergeCell ref="E7118:G7118"/>
    <mergeCell ref="E7119:G7119"/>
    <mergeCell ref="E7120:G7120"/>
    <mergeCell ref="E7121:G7121"/>
    <mergeCell ref="E7122:G7122"/>
    <mergeCell ref="E7057:G7057"/>
    <mergeCell ref="E7058:G7058"/>
    <mergeCell ref="E7059:G7059"/>
    <mergeCell ref="E7060:G7060"/>
    <mergeCell ref="E7061:G7061"/>
    <mergeCell ref="E7062:G7062"/>
    <mergeCell ref="E7063:G7063"/>
    <mergeCell ref="E7064:G7064"/>
    <mergeCell ref="E7065:G7065"/>
    <mergeCell ref="E7066:G7066"/>
    <mergeCell ref="E7067:G7067"/>
    <mergeCell ref="E7068:G7068"/>
    <mergeCell ref="E7069:G7069"/>
    <mergeCell ref="E7070:G7070"/>
    <mergeCell ref="E7071:G7071"/>
    <mergeCell ref="E7072:G7072"/>
    <mergeCell ref="E7073:G7073"/>
    <mergeCell ref="E7074:G7074"/>
    <mergeCell ref="E7075:G7075"/>
    <mergeCell ref="E7076:G7076"/>
    <mergeCell ref="E7077:G7077"/>
    <mergeCell ref="E7078:G7078"/>
    <mergeCell ref="E7079:G7079"/>
    <mergeCell ref="E7080:G7080"/>
    <mergeCell ref="E7081:G7081"/>
    <mergeCell ref="E7082:G7082"/>
    <mergeCell ref="E7083:G7083"/>
    <mergeCell ref="E7084:G7084"/>
    <mergeCell ref="E7085:G7085"/>
    <mergeCell ref="E7086:G7086"/>
    <mergeCell ref="E7087:G7087"/>
    <mergeCell ref="E7088:G7088"/>
    <mergeCell ref="E7089:G7089"/>
    <mergeCell ref="B11028:B11030"/>
    <mergeCell ref="D11029:J11029"/>
    <mergeCell ref="D11030:J11030"/>
    <mergeCell ref="E10110:G10110"/>
    <mergeCell ref="E10117:G10117"/>
    <mergeCell ref="C11031:J11031"/>
    <mergeCell ref="E10106:G10106"/>
    <mergeCell ref="B10022:B11024"/>
    <mergeCell ref="D11024:G11024"/>
    <mergeCell ref="E10084:G10084"/>
    <mergeCell ref="E10115:G10115"/>
    <mergeCell ref="E10088:G10088"/>
    <mergeCell ref="E10089:G10089"/>
    <mergeCell ref="E10090:G10090"/>
    <mergeCell ref="E10091:G10091"/>
    <mergeCell ref="E10067:G10067"/>
    <mergeCell ref="E10068:G10068"/>
    <mergeCell ref="E10069:G10069"/>
    <mergeCell ref="E10070:G10070"/>
    <mergeCell ref="E10101:G10101"/>
    <mergeCell ref="E10102:G10102"/>
    <mergeCell ref="E11023:G11023"/>
    <mergeCell ref="C10022:G10022"/>
    <mergeCell ref="E10061:G10061"/>
    <mergeCell ref="E10060:G10060"/>
    <mergeCell ref="E10048:G10048"/>
    <mergeCell ref="E10049:G10049"/>
    <mergeCell ref="E10050:G10050"/>
    <mergeCell ref="E10045:G10045"/>
    <mergeCell ref="E10128:G10128"/>
    <mergeCell ref="E10129:G10129"/>
    <mergeCell ref="E10130:G10130"/>
    <mergeCell ref="J7:J8"/>
    <mergeCell ref="C11027:H11027"/>
    <mergeCell ref="C11025:G11025"/>
    <mergeCell ref="C11026:G11026"/>
    <mergeCell ref="E10113:G10113"/>
    <mergeCell ref="E10085:G10085"/>
    <mergeCell ref="E10086:G10086"/>
    <mergeCell ref="E10087:G10087"/>
    <mergeCell ref="E10092:G10092"/>
    <mergeCell ref="E10093:G10093"/>
    <mergeCell ref="E10095:G10095"/>
    <mergeCell ref="E10096:G10096"/>
    <mergeCell ref="E10097:G10097"/>
    <mergeCell ref="E10052:G10052"/>
    <mergeCell ref="E10053:G10053"/>
    <mergeCell ref="E10054:G10054"/>
    <mergeCell ref="E10055:G10055"/>
    <mergeCell ref="E10056:G10056"/>
    <mergeCell ref="E10057:G10057"/>
    <mergeCell ref="E10058:G10058"/>
    <mergeCell ref="E10107:G10107"/>
    <mergeCell ref="E10071:G10071"/>
    <mergeCell ref="E10072:G10072"/>
    <mergeCell ref="D9022:G9022"/>
    <mergeCell ref="D9082:G9082"/>
    <mergeCell ref="D9083:G9083"/>
    <mergeCell ref="D9109:G9109"/>
    <mergeCell ref="D9039:G9039"/>
    <mergeCell ref="D9040:G9040"/>
    <mergeCell ref="D9055:G9055"/>
    <mergeCell ref="D9041:G9041"/>
    <mergeCell ref="D9042:G9042"/>
    <mergeCell ref="E126:G126"/>
    <mergeCell ref="E1103:G1103"/>
    <mergeCell ref="E1104:G1104"/>
    <mergeCell ref="E1105:G1105"/>
    <mergeCell ref="E1106:G1106"/>
    <mergeCell ref="E1107:G1107"/>
    <mergeCell ref="E3016:G3016"/>
    <mergeCell ref="C3014:G3014"/>
    <mergeCell ref="E3013:G3013"/>
    <mergeCell ref="C11:C1011"/>
    <mergeCell ref="C1012:C2012"/>
    <mergeCell ref="C2013:C3013"/>
    <mergeCell ref="E2107:G2107"/>
    <mergeCell ref="E2108:G2108"/>
    <mergeCell ref="E2102:G2102"/>
    <mergeCell ref="E2104:G2104"/>
    <mergeCell ref="E2103:G2103"/>
    <mergeCell ref="E2100:G2100"/>
    <mergeCell ref="B3014:B9020"/>
    <mergeCell ref="C3015:C4015"/>
    <mergeCell ref="C8020:C9020"/>
    <mergeCell ref="E8114:G8114"/>
    <mergeCell ref="E8115:G8115"/>
    <mergeCell ref="D8020:G8020"/>
    <mergeCell ref="E8021:G8021"/>
    <mergeCell ref="C10023:C11023"/>
    <mergeCell ref="E10111:G10111"/>
    <mergeCell ref="E10112:G10112"/>
    <mergeCell ref="E10099:G10099"/>
    <mergeCell ref="E10114:G10114"/>
    <mergeCell ref="E10082:G10082"/>
    <mergeCell ref="E10083:G10083"/>
    <mergeCell ref="E10080:G10080"/>
    <mergeCell ref="E10064:G10064"/>
    <mergeCell ref="E10065:G10065"/>
    <mergeCell ref="E10066:G10066"/>
    <mergeCell ref="E10116:G10116"/>
    <mergeCell ref="E10100:G10100"/>
    <mergeCell ref="E10094:G10094"/>
    <mergeCell ref="E10105:G10105"/>
    <mergeCell ref="E10108:G10108"/>
    <mergeCell ref="E10109:G10109"/>
    <mergeCell ref="D10023:G10023"/>
    <mergeCell ref="E10062:G10062"/>
    <mergeCell ref="E10063:G10063"/>
    <mergeCell ref="E10118:G10118"/>
    <mergeCell ref="E10073:G10073"/>
    <mergeCell ref="E10074:G10074"/>
    <mergeCell ref="E10075:G10075"/>
    <mergeCell ref="B9021:B10021"/>
    <mergeCell ref="C7019:C8019"/>
    <mergeCell ref="D7019:G7019"/>
    <mergeCell ref="E7020:G7020"/>
    <mergeCell ref="E7021:G7021"/>
    <mergeCell ref="E7022:G7022"/>
    <mergeCell ref="E7023:G7023"/>
    <mergeCell ref="E7024:G7024"/>
    <mergeCell ref="E7025:G7025"/>
    <mergeCell ref="E7026:G7026"/>
    <mergeCell ref="E7027:G7027"/>
    <mergeCell ref="E7028:G7028"/>
    <mergeCell ref="E7029:G7029"/>
    <mergeCell ref="E7030:G7030"/>
    <mergeCell ref="E7031:G7031"/>
    <mergeCell ref="B7:B8"/>
    <mergeCell ref="C7:G8"/>
    <mergeCell ref="D11:G11"/>
    <mergeCell ref="E12:G12"/>
    <mergeCell ref="E13:G13"/>
    <mergeCell ref="E14:G14"/>
    <mergeCell ref="B9:B3013"/>
    <mergeCell ref="E51:G51"/>
    <mergeCell ref="E66:G66"/>
    <mergeCell ref="E65:G65"/>
    <mergeCell ref="E84:G84"/>
    <mergeCell ref="E85:G85"/>
    <mergeCell ref="E83:G83"/>
    <mergeCell ref="E59:G59"/>
    <mergeCell ref="E60:G60"/>
    <mergeCell ref="E64:G64"/>
    <mergeCell ref="E77:G77"/>
    <mergeCell ref="E74:G74"/>
    <mergeCell ref="E72:G72"/>
    <mergeCell ref="E73:G73"/>
    <mergeCell ref="E61:G61"/>
    <mergeCell ref="E62:G62"/>
    <mergeCell ref="E63:G63"/>
    <mergeCell ref="E70:G70"/>
    <mergeCell ref="E71:G71"/>
    <mergeCell ref="E76:G76"/>
    <mergeCell ref="E81:G81"/>
    <mergeCell ref="E78:G78"/>
    <mergeCell ref="E79:G79"/>
    <mergeCell ref="E80:G80"/>
    <mergeCell ref="E82:G82"/>
    <mergeCell ref="E67:G67"/>
    <mergeCell ref="E1102:G1102"/>
    <mergeCell ref="E2106:G2106"/>
    <mergeCell ref="E2105:G2105"/>
    <mergeCell ref="E2014:G2014"/>
    <mergeCell ref="D2013:G2013"/>
    <mergeCell ref="E16:G16"/>
    <mergeCell ref="E17:G17"/>
    <mergeCell ref="E18:G18"/>
    <mergeCell ref="E43:G43"/>
    <mergeCell ref="E44:G44"/>
    <mergeCell ref="E49:G49"/>
    <mergeCell ref="E104:G104"/>
    <mergeCell ref="E48:G48"/>
    <mergeCell ref="E50:G50"/>
    <mergeCell ref="E55:G55"/>
    <mergeCell ref="E56:G56"/>
    <mergeCell ref="E57:G57"/>
    <mergeCell ref="E58:G58"/>
    <mergeCell ref="E52:G52"/>
    <mergeCell ref="E53:G53"/>
    <mergeCell ref="E54:G54"/>
    <mergeCell ref="E20:G20"/>
    <mergeCell ref="E21:G21"/>
    <mergeCell ref="E24:G24"/>
    <mergeCell ref="E69:G69"/>
    <mergeCell ref="E88:G88"/>
    <mergeCell ref="E89:G89"/>
    <mergeCell ref="E86:G86"/>
    <mergeCell ref="E87:G87"/>
    <mergeCell ref="E95:G95"/>
    <mergeCell ref="E127:G127"/>
    <mergeCell ref="E128:G128"/>
    <mergeCell ref="G3:J3"/>
    <mergeCell ref="E1016:G1016"/>
    <mergeCell ref="E1017:G1017"/>
    <mergeCell ref="G4:J4"/>
    <mergeCell ref="C9:G9"/>
    <mergeCell ref="H7:H8"/>
    <mergeCell ref="E22:G22"/>
    <mergeCell ref="E23:G23"/>
    <mergeCell ref="C10:G10"/>
    <mergeCell ref="E28:G28"/>
    <mergeCell ref="E29:G29"/>
    <mergeCell ref="E30:G30"/>
    <mergeCell ref="E31:G31"/>
    <mergeCell ref="E32:G32"/>
    <mergeCell ref="E33:G33"/>
    <mergeCell ref="E34:G34"/>
    <mergeCell ref="E35:G35"/>
    <mergeCell ref="E36:G36"/>
    <mergeCell ref="E45:G45"/>
    <mergeCell ref="E19:G19"/>
    <mergeCell ref="E90:G90"/>
    <mergeCell ref="E91:G91"/>
    <mergeCell ref="E92:G92"/>
    <mergeCell ref="E93:G93"/>
    <mergeCell ref="E94:G94"/>
    <mergeCell ref="E107:G107"/>
    <mergeCell ref="E108:G108"/>
    <mergeCell ref="E109:G109"/>
    <mergeCell ref="E110:G110"/>
    <mergeCell ref="E111:G111"/>
    <mergeCell ref="E112:G112"/>
    <mergeCell ref="E120:G120"/>
    <mergeCell ref="K7:K8"/>
    <mergeCell ref="E1014:G1014"/>
    <mergeCell ref="E1015:G1015"/>
    <mergeCell ref="E40:G40"/>
    <mergeCell ref="E41:G41"/>
    <mergeCell ref="E42:G42"/>
    <mergeCell ref="E75:G75"/>
    <mergeCell ref="E46:G46"/>
    <mergeCell ref="E47:G47"/>
    <mergeCell ref="I7:I8"/>
    <mergeCell ref="E15:G15"/>
    <mergeCell ref="E25:G25"/>
    <mergeCell ref="E26:G26"/>
    <mergeCell ref="E27:G27"/>
    <mergeCell ref="E68:G68"/>
    <mergeCell ref="E96:G96"/>
    <mergeCell ref="E97:G97"/>
    <mergeCell ref="E98:G98"/>
    <mergeCell ref="E132:G132"/>
    <mergeCell ref="E133:G133"/>
    <mergeCell ref="E134:G134"/>
    <mergeCell ref="E101:G101"/>
    <mergeCell ref="E102:G102"/>
    <mergeCell ref="E103:G103"/>
    <mergeCell ref="E99:G99"/>
    <mergeCell ref="E113:G113"/>
    <mergeCell ref="E114:G114"/>
    <mergeCell ref="E115:G115"/>
    <mergeCell ref="E116:G116"/>
    <mergeCell ref="E117:G117"/>
    <mergeCell ref="E118:G118"/>
    <mergeCell ref="E119:G119"/>
    <mergeCell ref="E129:G129"/>
    <mergeCell ref="E130:G130"/>
    <mergeCell ref="E131:G131"/>
    <mergeCell ref="E4015:G4015"/>
    <mergeCell ref="E3106:G3106"/>
    <mergeCell ref="E3107:G3107"/>
    <mergeCell ref="E3102:G3102"/>
    <mergeCell ref="E3108:G3108"/>
    <mergeCell ref="E3101:G3101"/>
    <mergeCell ref="E3103:G3103"/>
    <mergeCell ref="E3109:G3109"/>
    <mergeCell ref="E37:G37"/>
    <mergeCell ref="E38:G38"/>
    <mergeCell ref="E1013:G1013"/>
    <mergeCell ref="E39:G39"/>
    <mergeCell ref="E2119:G2119"/>
    <mergeCell ref="E2120:G2120"/>
    <mergeCell ref="E2121:G2121"/>
    <mergeCell ref="E2122:G2122"/>
    <mergeCell ref="E2123:G2123"/>
    <mergeCell ref="E2124:G2124"/>
    <mergeCell ref="E2125:G2125"/>
    <mergeCell ref="E121:G121"/>
    <mergeCell ref="E122:G122"/>
    <mergeCell ref="E123:G123"/>
    <mergeCell ref="E124:G124"/>
    <mergeCell ref="E125:G125"/>
    <mergeCell ref="E106:G106"/>
    <mergeCell ref="E100:G100"/>
    <mergeCell ref="E105:G105"/>
    <mergeCell ref="C11033:J11033"/>
    <mergeCell ref="E10077:G10077"/>
    <mergeCell ref="E10078:G10078"/>
    <mergeCell ref="E10079:G10079"/>
    <mergeCell ref="E10028:G10028"/>
    <mergeCell ref="E10081:G10081"/>
    <mergeCell ref="E10059:G10059"/>
    <mergeCell ref="E10041:G10041"/>
    <mergeCell ref="E10047:G10047"/>
    <mergeCell ref="E10033:G10033"/>
    <mergeCell ref="E10029:G10029"/>
    <mergeCell ref="E10038:G10038"/>
    <mergeCell ref="E10039:G10039"/>
    <mergeCell ref="E10040:G10040"/>
    <mergeCell ref="E10034:G10034"/>
    <mergeCell ref="E10032:G10032"/>
    <mergeCell ref="E10046:G10046"/>
    <mergeCell ref="E10044:G10044"/>
    <mergeCell ref="C11032:J11032"/>
    <mergeCell ref="E10098:G10098"/>
    <mergeCell ref="E10103:G10103"/>
    <mergeCell ref="D9035:G9035"/>
    <mergeCell ref="D9036:G9036"/>
    <mergeCell ref="D9037:G9037"/>
    <mergeCell ref="E10030:G10030"/>
    <mergeCell ref="E10031:G10031"/>
    <mergeCell ref="E10043:G10043"/>
    <mergeCell ref="E10042:G10042"/>
    <mergeCell ref="E10037:G10037"/>
    <mergeCell ref="D9091:G9091"/>
    <mergeCell ref="D9092:G9092"/>
    <mergeCell ref="D9093:G9093"/>
    <mergeCell ref="D9101:G9101"/>
    <mergeCell ref="D9102:G9102"/>
    <mergeCell ref="E135:G135"/>
    <mergeCell ref="E154:G154"/>
    <mergeCell ref="E155:G155"/>
    <mergeCell ref="E156:G156"/>
    <mergeCell ref="E157:G157"/>
    <mergeCell ref="E158:G158"/>
    <mergeCell ref="E159:G159"/>
    <mergeCell ref="E160:G160"/>
    <mergeCell ref="E161:G161"/>
    <mergeCell ref="E162:G162"/>
    <mergeCell ref="E145:G145"/>
    <mergeCell ref="E146:G146"/>
    <mergeCell ref="E147:G147"/>
    <mergeCell ref="E148:G148"/>
    <mergeCell ref="E149:G149"/>
    <mergeCell ref="E150:G150"/>
    <mergeCell ref="E151:G151"/>
    <mergeCell ref="E152:G152"/>
    <mergeCell ref="E153:G153"/>
    <mergeCell ref="E170:G170"/>
    <mergeCell ref="E171:G171"/>
    <mergeCell ref="E190:G190"/>
    <mergeCell ref="E191:G191"/>
    <mergeCell ref="E192:G192"/>
    <mergeCell ref="E193:G193"/>
    <mergeCell ref="E194:G194"/>
    <mergeCell ref="E195:G195"/>
    <mergeCell ref="E196:G196"/>
    <mergeCell ref="E197:G197"/>
    <mergeCell ref="E198:G198"/>
    <mergeCell ref="E181:G181"/>
    <mergeCell ref="E182:G182"/>
    <mergeCell ref="E183:G183"/>
    <mergeCell ref="E184:G184"/>
    <mergeCell ref="E205:G205"/>
    <mergeCell ref="E206:G206"/>
    <mergeCell ref="E207:G207"/>
    <mergeCell ref="E169:G169"/>
    <mergeCell ref="D9095:G9095"/>
    <mergeCell ref="D9096:G9096"/>
    <mergeCell ref="D9094:G9094"/>
    <mergeCell ref="D9103:G9103"/>
    <mergeCell ref="D9088:G9088"/>
    <mergeCell ref="D9089:G9089"/>
    <mergeCell ref="D9090:G9090"/>
    <mergeCell ref="D9079:G9079"/>
    <mergeCell ref="D9107:G9107"/>
    <mergeCell ref="D9104:G9104"/>
    <mergeCell ref="D9105:G9105"/>
    <mergeCell ref="D9087:G9087"/>
    <mergeCell ref="D9080:G9080"/>
    <mergeCell ref="D9081:G9081"/>
    <mergeCell ref="D9084:G9084"/>
    <mergeCell ref="D9085:G9085"/>
    <mergeCell ref="D9086:G9086"/>
    <mergeCell ref="D9097:G9097"/>
    <mergeCell ref="D10021:G10021"/>
    <mergeCell ref="D9063:G9063"/>
    <mergeCell ref="D9046:G9046"/>
    <mergeCell ref="D9045:G9045"/>
    <mergeCell ref="D9078:G9078"/>
    <mergeCell ref="D9070:G9070"/>
    <mergeCell ref="D9074:G9074"/>
    <mergeCell ref="D9075:G9075"/>
    <mergeCell ref="D9076:G9076"/>
    <mergeCell ref="D9059:G9059"/>
    <mergeCell ref="D9060:G9060"/>
    <mergeCell ref="D9057:G9057"/>
    <mergeCell ref="D9051:G9051"/>
    <mergeCell ref="D9050:G9050"/>
    <mergeCell ref="D9038:G9038"/>
    <mergeCell ref="D9043:G9043"/>
    <mergeCell ref="D9044:G9044"/>
    <mergeCell ref="E7032:G7032"/>
    <mergeCell ref="E7033:G7033"/>
    <mergeCell ref="E7034:G7034"/>
    <mergeCell ref="E7035:G7035"/>
    <mergeCell ref="E7036:G7036"/>
    <mergeCell ref="E7037:G7037"/>
    <mergeCell ref="E7038:G7038"/>
    <mergeCell ref="E7039:G7039"/>
    <mergeCell ref="E7040:G7040"/>
    <mergeCell ref="E7041:G7041"/>
    <mergeCell ref="E7042:G7042"/>
    <mergeCell ref="E7043:G7043"/>
    <mergeCell ref="E7044:G7044"/>
    <mergeCell ref="E7045:G7045"/>
    <mergeCell ref="E7046:G7046"/>
    <mergeCell ref="E7047:G7047"/>
    <mergeCell ref="E7048:G7048"/>
    <mergeCell ref="E7049:G7049"/>
    <mergeCell ref="E7050:G7050"/>
    <mergeCell ref="E7051:G7051"/>
    <mergeCell ref="E7052:G7052"/>
    <mergeCell ref="E7053:G7053"/>
    <mergeCell ref="E7054:G7054"/>
    <mergeCell ref="E7055:G7055"/>
    <mergeCell ref="E7056:G7056"/>
    <mergeCell ref="E222:G222"/>
    <mergeCell ref="E223:G223"/>
    <mergeCell ref="E224:G224"/>
    <mergeCell ref="E225:G225"/>
    <mergeCell ref="E10104:G10104"/>
    <mergeCell ref="C11028:J11028"/>
    <mergeCell ref="D9106:G9106"/>
    <mergeCell ref="E10076:G10076"/>
    <mergeCell ref="E10024:G10024"/>
    <mergeCell ref="E10026:G10026"/>
    <mergeCell ref="E10027:G10027"/>
    <mergeCell ref="E10025:G10025"/>
    <mergeCell ref="E136:G136"/>
    <mergeCell ref="E137:G137"/>
    <mergeCell ref="E138:G138"/>
    <mergeCell ref="E139:G139"/>
    <mergeCell ref="E140:G140"/>
    <mergeCell ref="E141:G141"/>
    <mergeCell ref="E142:G142"/>
    <mergeCell ref="E143:G143"/>
    <mergeCell ref="E144:G144"/>
    <mergeCell ref="E172:G172"/>
    <mergeCell ref="E173:G173"/>
    <mergeCell ref="E174:G174"/>
    <mergeCell ref="E175:G175"/>
    <mergeCell ref="E176:G176"/>
    <mergeCell ref="E177:G177"/>
    <mergeCell ref="E178:G178"/>
    <mergeCell ref="E179:G179"/>
    <mergeCell ref="E180:G180"/>
    <mergeCell ref="E163:G163"/>
    <mergeCell ref="E164:G164"/>
    <mergeCell ref="E165:G165"/>
    <mergeCell ref="E166:G166"/>
    <mergeCell ref="E167:G167"/>
    <mergeCell ref="E168:G168"/>
    <mergeCell ref="D9116:G9116"/>
    <mergeCell ref="D9111:G9111"/>
    <mergeCell ref="D9110:G9110"/>
    <mergeCell ref="D9112:G9112"/>
    <mergeCell ref="D9114:G9114"/>
    <mergeCell ref="D9113:G9113"/>
    <mergeCell ref="D9115:G9115"/>
    <mergeCell ref="E10051:G10051"/>
    <mergeCell ref="D9108:G9108"/>
    <mergeCell ref="E10035:G10035"/>
    <mergeCell ref="E10036:G10036"/>
    <mergeCell ref="D9029:G9029"/>
    <mergeCell ref="D9030:G9030"/>
    <mergeCell ref="E208:G208"/>
    <mergeCell ref="E209:G209"/>
    <mergeCell ref="E210:G210"/>
    <mergeCell ref="E211:G211"/>
    <mergeCell ref="E212:G212"/>
    <mergeCell ref="E213:G213"/>
    <mergeCell ref="E214:G214"/>
    <mergeCell ref="E215:G215"/>
    <mergeCell ref="E216:G216"/>
    <mergeCell ref="E199:G199"/>
    <mergeCell ref="E200:G200"/>
    <mergeCell ref="E201:G201"/>
    <mergeCell ref="E202:G202"/>
    <mergeCell ref="E203:G203"/>
    <mergeCell ref="E204:G204"/>
    <mergeCell ref="E271:G271"/>
    <mergeCell ref="E272:G272"/>
    <mergeCell ref="E273:G273"/>
    <mergeCell ref="E274:G274"/>
    <mergeCell ref="E275:G275"/>
    <mergeCell ref="E276:G276"/>
    <mergeCell ref="E277:G277"/>
    <mergeCell ref="E278:G278"/>
    <mergeCell ref="E279:G279"/>
    <mergeCell ref="E262:G262"/>
    <mergeCell ref="E263:G263"/>
    <mergeCell ref="E264:G264"/>
    <mergeCell ref="E265:G265"/>
    <mergeCell ref="E266:G266"/>
    <mergeCell ref="E267:G267"/>
    <mergeCell ref="E268:G268"/>
    <mergeCell ref="E269:G269"/>
    <mergeCell ref="E270:G270"/>
    <mergeCell ref="E253:G253"/>
    <mergeCell ref="E254:G254"/>
    <mergeCell ref="E255:G255"/>
    <mergeCell ref="E256:G256"/>
    <mergeCell ref="E257:G257"/>
    <mergeCell ref="E258:G258"/>
    <mergeCell ref="E259:G259"/>
    <mergeCell ref="E260:G260"/>
    <mergeCell ref="E261:G261"/>
    <mergeCell ref="E185:G185"/>
    <mergeCell ref="E186:G186"/>
    <mergeCell ref="E187:G187"/>
    <mergeCell ref="E188:G188"/>
    <mergeCell ref="E189:G189"/>
    <mergeCell ref="E244:G244"/>
    <mergeCell ref="E245:G245"/>
    <mergeCell ref="E246:G246"/>
    <mergeCell ref="E247:G247"/>
    <mergeCell ref="E248:G248"/>
    <mergeCell ref="E249:G249"/>
    <mergeCell ref="E250:G250"/>
    <mergeCell ref="E251:G251"/>
    <mergeCell ref="E252:G252"/>
    <mergeCell ref="E235:G235"/>
    <mergeCell ref="E236:G236"/>
    <mergeCell ref="E237:G237"/>
    <mergeCell ref="E238:G238"/>
    <mergeCell ref="E239:G239"/>
    <mergeCell ref="E240:G240"/>
    <mergeCell ref="E241:G241"/>
    <mergeCell ref="E242:G242"/>
    <mergeCell ref="E243:G243"/>
    <mergeCell ref="E226:G226"/>
    <mergeCell ref="E227:G227"/>
    <mergeCell ref="E228:G228"/>
    <mergeCell ref="E229:G229"/>
    <mergeCell ref="E230:G230"/>
    <mergeCell ref="E231:G231"/>
    <mergeCell ref="E232:G232"/>
    <mergeCell ref="E233:G233"/>
    <mergeCell ref="E234:G234"/>
    <mergeCell ref="E217:G217"/>
    <mergeCell ref="E218:G218"/>
    <mergeCell ref="E219:G219"/>
    <mergeCell ref="E220:G220"/>
    <mergeCell ref="E221:G221"/>
    <mergeCell ref="E307:G307"/>
    <mergeCell ref="E308:G308"/>
    <mergeCell ref="E309:G309"/>
    <mergeCell ref="E310:G310"/>
    <mergeCell ref="E311:G311"/>
    <mergeCell ref="E312:G312"/>
    <mergeCell ref="E313:G313"/>
    <mergeCell ref="E314:G314"/>
    <mergeCell ref="E315:G315"/>
    <mergeCell ref="E298:G298"/>
    <mergeCell ref="E299:G299"/>
    <mergeCell ref="E300:G300"/>
    <mergeCell ref="E301:G301"/>
    <mergeCell ref="E302:G302"/>
    <mergeCell ref="E303:G303"/>
    <mergeCell ref="E304:G304"/>
    <mergeCell ref="E305:G305"/>
    <mergeCell ref="E306:G306"/>
    <mergeCell ref="E289:G289"/>
    <mergeCell ref="E290:G290"/>
    <mergeCell ref="E291:G291"/>
    <mergeCell ref="E292:G292"/>
    <mergeCell ref="E293:G293"/>
    <mergeCell ref="E294:G294"/>
    <mergeCell ref="E295:G295"/>
    <mergeCell ref="E296:G296"/>
    <mergeCell ref="E297:G297"/>
    <mergeCell ref="E280:G280"/>
    <mergeCell ref="E281:G281"/>
    <mergeCell ref="E282:G282"/>
    <mergeCell ref="E283:G283"/>
    <mergeCell ref="E284:G284"/>
    <mergeCell ref="E285:G285"/>
    <mergeCell ref="E286:G286"/>
    <mergeCell ref="E287:G287"/>
    <mergeCell ref="E288:G288"/>
    <mergeCell ref="E343:G343"/>
    <mergeCell ref="E344:G344"/>
    <mergeCell ref="E345:G345"/>
    <mergeCell ref="E346:G346"/>
    <mergeCell ref="E347:G347"/>
    <mergeCell ref="E348:G348"/>
    <mergeCell ref="E349:G349"/>
    <mergeCell ref="E350:G350"/>
    <mergeCell ref="E351:G351"/>
    <mergeCell ref="E334:G334"/>
    <mergeCell ref="E335:G335"/>
    <mergeCell ref="E336:G336"/>
    <mergeCell ref="E337:G337"/>
    <mergeCell ref="E338:G338"/>
    <mergeCell ref="E339:G339"/>
    <mergeCell ref="E340:G340"/>
    <mergeCell ref="E341:G341"/>
    <mergeCell ref="E342:G342"/>
    <mergeCell ref="E325:G325"/>
    <mergeCell ref="E326:G326"/>
    <mergeCell ref="E327:G327"/>
    <mergeCell ref="E328:G328"/>
    <mergeCell ref="E329:G329"/>
    <mergeCell ref="E330:G330"/>
    <mergeCell ref="E331:G331"/>
    <mergeCell ref="E332:G332"/>
    <mergeCell ref="E333:G333"/>
    <mergeCell ref="E316:G316"/>
    <mergeCell ref="E317:G317"/>
    <mergeCell ref="E318:G318"/>
    <mergeCell ref="E319:G319"/>
    <mergeCell ref="E320:G320"/>
    <mergeCell ref="E321:G321"/>
    <mergeCell ref="E322:G322"/>
    <mergeCell ref="E323:G323"/>
    <mergeCell ref="E324:G324"/>
    <mergeCell ref="E379:G379"/>
    <mergeCell ref="E380:G380"/>
    <mergeCell ref="E381:G381"/>
    <mergeCell ref="E382:G382"/>
    <mergeCell ref="E383:G383"/>
    <mergeCell ref="E384:G384"/>
    <mergeCell ref="E385:G385"/>
    <mergeCell ref="E386:G386"/>
    <mergeCell ref="E387:G387"/>
    <mergeCell ref="E370:G370"/>
    <mergeCell ref="E371:G371"/>
    <mergeCell ref="E372:G372"/>
    <mergeCell ref="E373:G373"/>
    <mergeCell ref="E374:G374"/>
    <mergeCell ref="E375:G375"/>
    <mergeCell ref="E376:G376"/>
    <mergeCell ref="E377:G377"/>
    <mergeCell ref="E378:G378"/>
    <mergeCell ref="E361:G361"/>
    <mergeCell ref="E362:G362"/>
    <mergeCell ref="E363:G363"/>
    <mergeCell ref="E364:G364"/>
    <mergeCell ref="E365:G365"/>
    <mergeCell ref="E366:G366"/>
    <mergeCell ref="E367:G367"/>
    <mergeCell ref="E368:G368"/>
    <mergeCell ref="E369:G369"/>
    <mergeCell ref="E352:G352"/>
    <mergeCell ref="E353:G353"/>
    <mergeCell ref="E354:G354"/>
    <mergeCell ref="E355:G355"/>
    <mergeCell ref="E356:G356"/>
    <mergeCell ref="E357:G357"/>
    <mergeCell ref="E358:G358"/>
    <mergeCell ref="E359:G359"/>
    <mergeCell ref="E360:G360"/>
    <mergeCell ref="E415:G415"/>
    <mergeCell ref="E416:G416"/>
    <mergeCell ref="E417:G417"/>
    <mergeCell ref="E418:G418"/>
    <mergeCell ref="E419:G419"/>
    <mergeCell ref="E420:G420"/>
    <mergeCell ref="E421:G421"/>
    <mergeCell ref="E422:G422"/>
    <mergeCell ref="E423:G423"/>
    <mergeCell ref="E406:G406"/>
    <mergeCell ref="E407:G407"/>
    <mergeCell ref="E408:G408"/>
    <mergeCell ref="E409:G409"/>
    <mergeCell ref="E410:G410"/>
    <mergeCell ref="E411:G411"/>
    <mergeCell ref="E412:G412"/>
    <mergeCell ref="E413:G413"/>
    <mergeCell ref="E414:G414"/>
    <mergeCell ref="E397:G397"/>
    <mergeCell ref="E398:G398"/>
    <mergeCell ref="E399:G399"/>
    <mergeCell ref="E400:G400"/>
    <mergeCell ref="E401:G401"/>
    <mergeCell ref="E402:G402"/>
    <mergeCell ref="E403:G403"/>
    <mergeCell ref="E404:G404"/>
    <mergeCell ref="E405:G405"/>
    <mergeCell ref="E388:G388"/>
    <mergeCell ref="E389:G389"/>
    <mergeCell ref="E390:G390"/>
    <mergeCell ref="E391:G391"/>
    <mergeCell ref="E392:G392"/>
    <mergeCell ref="E393:G393"/>
    <mergeCell ref="E394:G394"/>
    <mergeCell ref="E395:G395"/>
    <mergeCell ref="E396:G396"/>
    <mergeCell ref="E451:G451"/>
    <mergeCell ref="E452:G452"/>
    <mergeCell ref="E453:G453"/>
    <mergeCell ref="E454:G454"/>
    <mergeCell ref="E455:G455"/>
    <mergeCell ref="E456:G456"/>
    <mergeCell ref="E457:G457"/>
    <mergeCell ref="E458:G458"/>
    <mergeCell ref="E459:G459"/>
    <mergeCell ref="E442:G442"/>
    <mergeCell ref="E443:G443"/>
    <mergeCell ref="E444:G444"/>
    <mergeCell ref="E445:G445"/>
    <mergeCell ref="E446:G446"/>
    <mergeCell ref="E447:G447"/>
    <mergeCell ref="E448:G448"/>
    <mergeCell ref="E449:G449"/>
    <mergeCell ref="E450:G450"/>
    <mergeCell ref="E433:G433"/>
    <mergeCell ref="E434:G434"/>
    <mergeCell ref="E435:G435"/>
    <mergeCell ref="E436:G436"/>
    <mergeCell ref="E437:G437"/>
    <mergeCell ref="E438:G438"/>
    <mergeCell ref="E439:G439"/>
    <mergeCell ref="E440:G440"/>
    <mergeCell ref="E441:G441"/>
    <mergeCell ref="E424:G424"/>
    <mergeCell ref="E425:G425"/>
    <mergeCell ref="E426:G426"/>
    <mergeCell ref="E427:G427"/>
    <mergeCell ref="E428:G428"/>
    <mergeCell ref="E429:G429"/>
    <mergeCell ref="E430:G430"/>
    <mergeCell ref="E431:G431"/>
    <mergeCell ref="E432:G432"/>
    <mergeCell ref="E487:G487"/>
    <mergeCell ref="E488:G488"/>
    <mergeCell ref="E489:G489"/>
    <mergeCell ref="E490:G490"/>
    <mergeCell ref="E491:G491"/>
    <mergeCell ref="E492:G492"/>
    <mergeCell ref="E493:G493"/>
    <mergeCell ref="E494:G494"/>
    <mergeCell ref="E495:G495"/>
    <mergeCell ref="E478:G478"/>
    <mergeCell ref="E479:G479"/>
    <mergeCell ref="E480:G480"/>
    <mergeCell ref="E481:G481"/>
    <mergeCell ref="E482:G482"/>
    <mergeCell ref="E483:G483"/>
    <mergeCell ref="E484:G484"/>
    <mergeCell ref="E485:G485"/>
    <mergeCell ref="E486:G486"/>
    <mergeCell ref="E469:G469"/>
    <mergeCell ref="E470:G470"/>
    <mergeCell ref="E471:G471"/>
    <mergeCell ref="E472:G472"/>
    <mergeCell ref="E473:G473"/>
    <mergeCell ref="E474:G474"/>
    <mergeCell ref="E475:G475"/>
    <mergeCell ref="E476:G476"/>
    <mergeCell ref="E477:G477"/>
    <mergeCell ref="E460:G460"/>
    <mergeCell ref="E461:G461"/>
    <mergeCell ref="E462:G462"/>
    <mergeCell ref="E463:G463"/>
    <mergeCell ref="E464:G464"/>
    <mergeCell ref="E465:G465"/>
    <mergeCell ref="E466:G466"/>
    <mergeCell ref="E467:G467"/>
    <mergeCell ref="E468:G468"/>
    <mergeCell ref="E523:G523"/>
    <mergeCell ref="E524:G524"/>
    <mergeCell ref="E525:G525"/>
    <mergeCell ref="E526:G526"/>
    <mergeCell ref="E527:G527"/>
    <mergeCell ref="E528:G528"/>
    <mergeCell ref="E529:G529"/>
    <mergeCell ref="E530:G530"/>
    <mergeCell ref="E531:G531"/>
    <mergeCell ref="E514:G514"/>
    <mergeCell ref="E515:G515"/>
    <mergeCell ref="E516:G516"/>
    <mergeCell ref="E517:G517"/>
    <mergeCell ref="E518:G518"/>
    <mergeCell ref="E519:G519"/>
    <mergeCell ref="E520:G520"/>
    <mergeCell ref="E521:G521"/>
    <mergeCell ref="E522:G522"/>
    <mergeCell ref="E505:G505"/>
    <mergeCell ref="E506:G506"/>
    <mergeCell ref="E507:G507"/>
    <mergeCell ref="E508:G508"/>
    <mergeCell ref="E509:G509"/>
    <mergeCell ref="E510:G510"/>
    <mergeCell ref="E511:G511"/>
    <mergeCell ref="E512:G512"/>
    <mergeCell ref="E513:G513"/>
    <mergeCell ref="E496:G496"/>
    <mergeCell ref="E497:G497"/>
    <mergeCell ref="E498:G498"/>
    <mergeCell ref="E499:G499"/>
    <mergeCell ref="E500:G500"/>
    <mergeCell ref="E501:G501"/>
    <mergeCell ref="E502:G502"/>
    <mergeCell ref="E503:G503"/>
    <mergeCell ref="E504:G504"/>
    <mergeCell ref="E559:G559"/>
    <mergeCell ref="E560:G560"/>
    <mergeCell ref="E561:G561"/>
    <mergeCell ref="E562:G562"/>
    <mergeCell ref="E563:G563"/>
    <mergeCell ref="E564:G564"/>
    <mergeCell ref="E565:G565"/>
    <mergeCell ref="E566:G566"/>
    <mergeCell ref="E567:G567"/>
    <mergeCell ref="E550:G550"/>
    <mergeCell ref="E551:G551"/>
    <mergeCell ref="E552:G552"/>
    <mergeCell ref="E553:G553"/>
    <mergeCell ref="E554:G554"/>
    <mergeCell ref="E555:G555"/>
    <mergeCell ref="E556:G556"/>
    <mergeCell ref="E557:G557"/>
    <mergeCell ref="E558:G558"/>
    <mergeCell ref="E541:G541"/>
    <mergeCell ref="E542:G542"/>
    <mergeCell ref="E543:G543"/>
    <mergeCell ref="E544:G544"/>
    <mergeCell ref="E545:G545"/>
    <mergeCell ref="E546:G546"/>
    <mergeCell ref="E547:G547"/>
    <mergeCell ref="E548:G548"/>
    <mergeCell ref="E549:G549"/>
    <mergeCell ref="E532:G532"/>
    <mergeCell ref="E533:G533"/>
    <mergeCell ref="E534:G534"/>
    <mergeCell ref="E535:G535"/>
    <mergeCell ref="E536:G536"/>
    <mergeCell ref="E537:G537"/>
    <mergeCell ref="E538:G538"/>
    <mergeCell ref="E539:G539"/>
    <mergeCell ref="E540:G540"/>
    <mergeCell ref="E595:G595"/>
    <mergeCell ref="E596:G596"/>
    <mergeCell ref="E597:G597"/>
    <mergeCell ref="E598:G598"/>
    <mergeCell ref="E599:G599"/>
    <mergeCell ref="E600:G600"/>
    <mergeCell ref="E601:G601"/>
    <mergeCell ref="E602:G602"/>
    <mergeCell ref="E603:G603"/>
    <mergeCell ref="E586:G586"/>
    <mergeCell ref="E587:G587"/>
    <mergeCell ref="E588:G588"/>
    <mergeCell ref="E589:G589"/>
    <mergeCell ref="E590:G590"/>
    <mergeCell ref="E591:G591"/>
    <mergeCell ref="E592:G592"/>
    <mergeCell ref="E593:G593"/>
    <mergeCell ref="E594:G594"/>
    <mergeCell ref="E577:G577"/>
    <mergeCell ref="E578:G578"/>
    <mergeCell ref="E579:G579"/>
    <mergeCell ref="E580:G580"/>
    <mergeCell ref="E581:G581"/>
    <mergeCell ref="E582:G582"/>
    <mergeCell ref="E583:G583"/>
    <mergeCell ref="E584:G584"/>
    <mergeCell ref="E585:G585"/>
    <mergeCell ref="E568:G568"/>
    <mergeCell ref="E569:G569"/>
    <mergeCell ref="E570:G570"/>
    <mergeCell ref="E571:G571"/>
    <mergeCell ref="E572:G572"/>
    <mergeCell ref="E573:G573"/>
    <mergeCell ref="E574:G574"/>
    <mergeCell ref="E575:G575"/>
    <mergeCell ref="E576:G576"/>
    <mergeCell ref="E631:G631"/>
    <mergeCell ref="E632:G632"/>
    <mergeCell ref="E633:G633"/>
    <mergeCell ref="E634:G634"/>
    <mergeCell ref="E635:G635"/>
    <mergeCell ref="E636:G636"/>
    <mergeCell ref="E637:G637"/>
    <mergeCell ref="E638:G638"/>
    <mergeCell ref="E639:G639"/>
    <mergeCell ref="E622:G622"/>
    <mergeCell ref="E623:G623"/>
    <mergeCell ref="E624:G624"/>
    <mergeCell ref="E625:G625"/>
    <mergeCell ref="E626:G626"/>
    <mergeCell ref="E627:G627"/>
    <mergeCell ref="E628:G628"/>
    <mergeCell ref="E629:G629"/>
    <mergeCell ref="E630:G630"/>
    <mergeCell ref="E613:G613"/>
    <mergeCell ref="E614:G614"/>
    <mergeCell ref="E615:G615"/>
    <mergeCell ref="E616:G616"/>
    <mergeCell ref="E617:G617"/>
    <mergeCell ref="E618:G618"/>
    <mergeCell ref="E619:G619"/>
    <mergeCell ref="E620:G620"/>
    <mergeCell ref="E621:G621"/>
    <mergeCell ref="E604:G604"/>
    <mergeCell ref="E605:G605"/>
    <mergeCell ref="E606:G606"/>
    <mergeCell ref="E607:G607"/>
    <mergeCell ref="E608:G608"/>
    <mergeCell ref="E609:G609"/>
    <mergeCell ref="E610:G610"/>
    <mergeCell ref="E611:G611"/>
    <mergeCell ref="E612:G612"/>
    <mergeCell ref="E667:G667"/>
    <mergeCell ref="E668:G668"/>
    <mergeCell ref="E669:G669"/>
    <mergeCell ref="E670:G670"/>
    <mergeCell ref="E671:G671"/>
    <mergeCell ref="E672:G672"/>
    <mergeCell ref="E673:G673"/>
    <mergeCell ref="E674:G674"/>
    <mergeCell ref="E675:G675"/>
    <mergeCell ref="E658:G658"/>
    <mergeCell ref="E659:G659"/>
    <mergeCell ref="E660:G660"/>
    <mergeCell ref="E661:G661"/>
    <mergeCell ref="E662:G662"/>
    <mergeCell ref="E663:G663"/>
    <mergeCell ref="E664:G664"/>
    <mergeCell ref="E665:G665"/>
    <mergeCell ref="E666:G666"/>
    <mergeCell ref="E649:G649"/>
    <mergeCell ref="E650:G650"/>
    <mergeCell ref="E651:G651"/>
    <mergeCell ref="E652:G652"/>
    <mergeCell ref="E653:G653"/>
    <mergeCell ref="E654:G654"/>
    <mergeCell ref="E655:G655"/>
    <mergeCell ref="E656:G656"/>
    <mergeCell ref="E657:G657"/>
    <mergeCell ref="E640:G640"/>
    <mergeCell ref="E641:G641"/>
    <mergeCell ref="E642:G642"/>
    <mergeCell ref="E643:G643"/>
    <mergeCell ref="E644:G644"/>
    <mergeCell ref="E645:G645"/>
    <mergeCell ref="E646:G646"/>
    <mergeCell ref="E647:G647"/>
    <mergeCell ref="E648:G648"/>
    <mergeCell ref="E703:G703"/>
    <mergeCell ref="E704:G704"/>
    <mergeCell ref="E705:G705"/>
    <mergeCell ref="E706:G706"/>
    <mergeCell ref="E707:G707"/>
    <mergeCell ref="E708:G708"/>
    <mergeCell ref="E709:G709"/>
    <mergeCell ref="E710:G710"/>
    <mergeCell ref="E711:G711"/>
    <mergeCell ref="E694:G694"/>
    <mergeCell ref="E695:G695"/>
    <mergeCell ref="E696:G696"/>
    <mergeCell ref="E697:G697"/>
    <mergeCell ref="E698:G698"/>
    <mergeCell ref="E699:G699"/>
    <mergeCell ref="E700:G700"/>
    <mergeCell ref="E701:G701"/>
    <mergeCell ref="E702:G702"/>
    <mergeCell ref="E685:G685"/>
    <mergeCell ref="E686:G686"/>
    <mergeCell ref="E687:G687"/>
    <mergeCell ref="E688:G688"/>
    <mergeCell ref="E689:G689"/>
    <mergeCell ref="E690:G690"/>
    <mergeCell ref="E691:G691"/>
    <mergeCell ref="E692:G692"/>
    <mergeCell ref="E693:G693"/>
    <mergeCell ref="E676:G676"/>
    <mergeCell ref="E677:G677"/>
    <mergeCell ref="E678:G678"/>
    <mergeCell ref="E679:G679"/>
    <mergeCell ref="E680:G680"/>
    <mergeCell ref="E681:G681"/>
    <mergeCell ref="E682:G682"/>
    <mergeCell ref="E683:G683"/>
    <mergeCell ref="E684:G684"/>
    <mergeCell ref="E739:G739"/>
    <mergeCell ref="E740:G740"/>
    <mergeCell ref="E741:G741"/>
    <mergeCell ref="E742:G742"/>
    <mergeCell ref="E743:G743"/>
    <mergeCell ref="E744:G744"/>
    <mergeCell ref="E745:G745"/>
    <mergeCell ref="E746:G746"/>
    <mergeCell ref="E747:G747"/>
    <mergeCell ref="E730:G730"/>
    <mergeCell ref="E731:G731"/>
    <mergeCell ref="E732:G732"/>
    <mergeCell ref="E733:G733"/>
    <mergeCell ref="E734:G734"/>
    <mergeCell ref="E735:G735"/>
    <mergeCell ref="E736:G736"/>
    <mergeCell ref="E737:G737"/>
    <mergeCell ref="E738:G738"/>
    <mergeCell ref="E721:G721"/>
    <mergeCell ref="E722:G722"/>
    <mergeCell ref="E723:G723"/>
    <mergeCell ref="E724:G724"/>
    <mergeCell ref="E725:G725"/>
    <mergeCell ref="E726:G726"/>
    <mergeCell ref="E727:G727"/>
    <mergeCell ref="E728:G728"/>
    <mergeCell ref="E729:G729"/>
    <mergeCell ref="E712:G712"/>
    <mergeCell ref="E713:G713"/>
    <mergeCell ref="E714:G714"/>
    <mergeCell ref="E715:G715"/>
    <mergeCell ref="E716:G716"/>
    <mergeCell ref="E717:G717"/>
    <mergeCell ref="E718:G718"/>
    <mergeCell ref="E719:G719"/>
    <mergeCell ref="E720:G720"/>
    <mergeCell ref="E775:G775"/>
    <mergeCell ref="E776:G776"/>
    <mergeCell ref="E777:G777"/>
    <mergeCell ref="E778:G778"/>
    <mergeCell ref="E779:G779"/>
    <mergeCell ref="E780:G780"/>
    <mergeCell ref="E781:G781"/>
    <mergeCell ref="E782:G782"/>
    <mergeCell ref="E783:G783"/>
    <mergeCell ref="E766:G766"/>
    <mergeCell ref="E767:G767"/>
    <mergeCell ref="E768:G768"/>
    <mergeCell ref="E769:G769"/>
    <mergeCell ref="E770:G770"/>
    <mergeCell ref="E771:G771"/>
    <mergeCell ref="E772:G772"/>
    <mergeCell ref="E773:G773"/>
    <mergeCell ref="E774:G774"/>
    <mergeCell ref="E757:G757"/>
    <mergeCell ref="E758:G758"/>
    <mergeCell ref="E759:G759"/>
    <mergeCell ref="E760:G760"/>
    <mergeCell ref="E761:G761"/>
    <mergeCell ref="E762:G762"/>
    <mergeCell ref="E763:G763"/>
    <mergeCell ref="E764:G764"/>
    <mergeCell ref="E765:G765"/>
    <mergeCell ref="E748:G748"/>
    <mergeCell ref="E749:G749"/>
    <mergeCell ref="E750:G750"/>
    <mergeCell ref="E751:G751"/>
    <mergeCell ref="E752:G752"/>
    <mergeCell ref="E753:G753"/>
    <mergeCell ref="E754:G754"/>
    <mergeCell ref="E755:G755"/>
    <mergeCell ref="E756:G756"/>
    <mergeCell ref="E811:G811"/>
    <mergeCell ref="E812:G812"/>
    <mergeCell ref="E813:G813"/>
    <mergeCell ref="E814:G814"/>
    <mergeCell ref="E815:G815"/>
    <mergeCell ref="E816:G816"/>
    <mergeCell ref="E817:G817"/>
    <mergeCell ref="E818:G818"/>
    <mergeCell ref="E819:G819"/>
    <mergeCell ref="E802:G802"/>
    <mergeCell ref="E803:G803"/>
    <mergeCell ref="E804:G804"/>
    <mergeCell ref="E805:G805"/>
    <mergeCell ref="E806:G806"/>
    <mergeCell ref="E807:G807"/>
    <mergeCell ref="E808:G808"/>
    <mergeCell ref="E809:G809"/>
    <mergeCell ref="E810:G810"/>
    <mergeCell ref="E793:G793"/>
    <mergeCell ref="E794:G794"/>
    <mergeCell ref="E795:G795"/>
    <mergeCell ref="E796:G796"/>
    <mergeCell ref="E797:G797"/>
    <mergeCell ref="E798:G798"/>
    <mergeCell ref="E799:G799"/>
    <mergeCell ref="E800:G800"/>
    <mergeCell ref="E801:G801"/>
    <mergeCell ref="E784:G784"/>
    <mergeCell ref="E785:G785"/>
    <mergeCell ref="E786:G786"/>
    <mergeCell ref="E787:G787"/>
    <mergeCell ref="E788:G788"/>
    <mergeCell ref="E789:G789"/>
    <mergeCell ref="E790:G790"/>
    <mergeCell ref="E791:G791"/>
    <mergeCell ref="E792:G792"/>
    <mergeCell ref="E847:G847"/>
    <mergeCell ref="E848:G848"/>
    <mergeCell ref="E849:G849"/>
    <mergeCell ref="E850:G850"/>
    <mergeCell ref="E851:G851"/>
    <mergeCell ref="E852:G852"/>
    <mergeCell ref="E853:G853"/>
    <mergeCell ref="E854:G854"/>
    <mergeCell ref="E855:G855"/>
    <mergeCell ref="E838:G838"/>
    <mergeCell ref="E839:G839"/>
    <mergeCell ref="E840:G840"/>
    <mergeCell ref="E841:G841"/>
    <mergeCell ref="E842:G842"/>
    <mergeCell ref="E843:G843"/>
    <mergeCell ref="E844:G844"/>
    <mergeCell ref="E845:G845"/>
    <mergeCell ref="E846:G846"/>
    <mergeCell ref="E829:G829"/>
    <mergeCell ref="E830:G830"/>
    <mergeCell ref="E831:G831"/>
    <mergeCell ref="E832:G832"/>
    <mergeCell ref="E833:G833"/>
    <mergeCell ref="E834:G834"/>
    <mergeCell ref="E835:G835"/>
    <mergeCell ref="E836:G836"/>
    <mergeCell ref="E837:G837"/>
    <mergeCell ref="E820:G820"/>
    <mergeCell ref="E821:G821"/>
    <mergeCell ref="E822:G822"/>
    <mergeCell ref="E823:G823"/>
    <mergeCell ref="E824:G824"/>
    <mergeCell ref="E825:G825"/>
    <mergeCell ref="E826:G826"/>
    <mergeCell ref="E827:G827"/>
    <mergeCell ref="E828:G828"/>
    <mergeCell ref="E883:G883"/>
    <mergeCell ref="E884:G884"/>
    <mergeCell ref="E885:G885"/>
    <mergeCell ref="E886:G886"/>
    <mergeCell ref="E887:G887"/>
    <mergeCell ref="E888:G888"/>
    <mergeCell ref="E889:G889"/>
    <mergeCell ref="E890:G890"/>
    <mergeCell ref="E891:G891"/>
    <mergeCell ref="E874:G874"/>
    <mergeCell ref="E875:G875"/>
    <mergeCell ref="E876:G876"/>
    <mergeCell ref="E877:G877"/>
    <mergeCell ref="E878:G878"/>
    <mergeCell ref="E879:G879"/>
    <mergeCell ref="E880:G880"/>
    <mergeCell ref="E881:G881"/>
    <mergeCell ref="E882:G882"/>
    <mergeCell ref="E865:G865"/>
    <mergeCell ref="E866:G866"/>
    <mergeCell ref="E867:G867"/>
    <mergeCell ref="E868:G868"/>
    <mergeCell ref="E869:G869"/>
    <mergeCell ref="E870:G870"/>
    <mergeCell ref="E871:G871"/>
    <mergeCell ref="E872:G872"/>
    <mergeCell ref="E873:G873"/>
    <mergeCell ref="E856:G856"/>
    <mergeCell ref="E857:G857"/>
    <mergeCell ref="E858:G858"/>
    <mergeCell ref="E859:G859"/>
    <mergeCell ref="E860:G860"/>
    <mergeCell ref="E861:G861"/>
    <mergeCell ref="E862:G862"/>
    <mergeCell ref="E863:G863"/>
    <mergeCell ref="E864:G864"/>
    <mergeCell ref="E919:G919"/>
    <mergeCell ref="E920:G920"/>
    <mergeCell ref="E921:G921"/>
    <mergeCell ref="E922:G922"/>
    <mergeCell ref="E923:G923"/>
    <mergeCell ref="E924:G924"/>
    <mergeCell ref="E925:G925"/>
    <mergeCell ref="E926:G926"/>
    <mergeCell ref="E927:G927"/>
    <mergeCell ref="E910:G910"/>
    <mergeCell ref="E911:G911"/>
    <mergeCell ref="E912:G912"/>
    <mergeCell ref="E913:G913"/>
    <mergeCell ref="E914:G914"/>
    <mergeCell ref="E915:G915"/>
    <mergeCell ref="E916:G916"/>
    <mergeCell ref="E917:G917"/>
    <mergeCell ref="E918:G918"/>
    <mergeCell ref="E901:G901"/>
    <mergeCell ref="E902:G902"/>
    <mergeCell ref="E903:G903"/>
    <mergeCell ref="E904:G904"/>
    <mergeCell ref="E905:G905"/>
    <mergeCell ref="E906:G906"/>
    <mergeCell ref="E907:G907"/>
    <mergeCell ref="E908:G908"/>
    <mergeCell ref="E909:G909"/>
    <mergeCell ref="E892:G892"/>
    <mergeCell ref="E893:G893"/>
    <mergeCell ref="E894:G894"/>
    <mergeCell ref="E895:G895"/>
    <mergeCell ref="E896:G896"/>
    <mergeCell ref="E897:G897"/>
    <mergeCell ref="E898:G898"/>
    <mergeCell ref="E899:G899"/>
    <mergeCell ref="E900:G900"/>
    <mergeCell ref="E955:G955"/>
    <mergeCell ref="E956:G956"/>
    <mergeCell ref="E957:G957"/>
    <mergeCell ref="E958:G958"/>
    <mergeCell ref="E959:G959"/>
    <mergeCell ref="E960:G960"/>
    <mergeCell ref="E961:G961"/>
    <mergeCell ref="E962:G962"/>
    <mergeCell ref="E963:G963"/>
    <mergeCell ref="E946:G946"/>
    <mergeCell ref="E947:G947"/>
    <mergeCell ref="E948:G948"/>
    <mergeCell ref="E949:G949"/>
    <mergeCell ref="E950:G950"/>
    <mergeCell ref="E951:G951"/>
    <mergeCell ref="E952:G952"/>
    <mergeCell ref="E953:G953"/>
    <mergeCell ref="E954:G954"/>
    <mergeCell ref="E937:G937"/>
    <mergeCell ref="E938:G938"/>
    <mergeCell ref="E939:G939"/>
    <mergeCell ref="E940:G940"/>
    <mergeCell ref="E941:G941"/>
    <mergeCell ref="E942:G942"/>
    <mergeCell ref="E943:G943"/>
    <mergeCell ref="E944:G944"/>
    <mergeCell ref="E945:G945"/>
    <mergeCell ref="E928:G928"/>
    <mergeCell ref="E929:G929"/>
    <mergeCell ref="E930:G930"/>
    <mergeCell ref="E931:G931"/>
    <mergeCell ref="E932:G932"/>
    <mergeCell ref="E933:G933"/>
    <mergeCell ref="E934:G934"/>
    <mergeCell ref="E935:G935"/>
    <mergeCell ref="E936:G936"/>
    <mergeCell ref="E991:G991"/>
    <mergeCell ref="E992:G992"/>
    <mergeCell ref="E993:G993"/>
    <mergeCell ref="E994:G994"/>
    <mergeCell ref="E995:G995"/>
    <mergeCell ref="E996:G996"/>
    <mergeCell ref="E997:G997"/>
    <mergeCell ref="E998:G998"/>
    <mergeCell ref="E999:G999"/>
    <mergeCell ref="E982:G982"/>
    <mergeCell ref="E983:G983"/>
    <mergeCell ref="E984:G984"/>
    <mergeCell ref="E985:G985"/>
    <mergeCell ref="E986:G986"/>
    <mergeCell ref="E987:G987"/>
    <mergeCell ref="E988:G988"/>
    <mergeCell ref="E989:G989"/>
    <mergeCell ref="E990:G990"/>
    <mergeCell ref="E973:G973"/>
    <mergeCell ref="E974:G974"/>
    <mergeCell ref="E975:G975"/>
    <mergeCell ref="E976:G976"/>
    <mergeCell ref="E977:G977"/>
    <mergeCell ref="E978:G978"/>
    <mergeCell ref="E979:G979"/>
    <mergeCell ref="E980:G980"/>
    <mergeCell ref="E981:G981"/>
    <mergeCell ref="E964:G964"/>
    <mergeCell ref="E965:G965"/>
    <mergeCell ref="E966:G966"/>
    <mergeCell ref="E967:G967"/>
    <mergeCell ref="E968:G968"/>
    <mergeCell ref="E969:G969"/>
    <mergeCell ref="E970:G970"/>
    <mergeCell ref="E971:G971"/>
    <mergeCell ref="E972:G972"/>
    <mergeCell ref="E1027:G1027"/>
    <mergeCell ref="E1028:G1028"/>
    <mergeCell ref="E1029:G1029"/>
    <mergeCell ref="E1030:G1030"/>
    <mergeCell ref="E1031:G1031"/>
    <mergeCell ref="E1032:G1032"/>
    <mergeCell ref="E1033:G1033"/>
    <mergeCell ref="E1035:G1035"/>
    <mergeCell ref="E1019:G1019"/>
    <mergeCell ref="E1020:G1020"/>
    <mergeCell ref="E1021:G1021"/>
    <mergeCell ref="E1022:G1022"/>
    <mergeCell ref="E1023:G1023"/>
    <mergeCell ref="E1024:G1024"/>
    <mergeCell ref="E1025:G1025"/>
    <mergeCell ref="E1026:G1026"/>
    <mergeCell ref="E1009:G1009"/>
    <mergeCell ref="E1010:G1010"/>
    <mergeCell ref="E1011:G1011"/>
    <mergeCell ref="E1034:G1034"/>
    <mergeCell ref="E1018:G1018"/>
    <mergeCell ref="D1012:G1012"/>
    <mergeCell ref="E1048:G1048"/>
    <mergeCell ref="E1047:G1047"/>
    <mergeCell ref="E1000:G1000"/>
    <mergeCell ref="E1001:G1001"/>
    <mergeCell ref="E1002:G1002"/>
    <mergeCell ref="E1003:G1003"/>
    <mergeCell ref="E1004:G1004"/>
    <mergeCell ref="E1005:G1005"/>
    <mergeCell ref="E1006:G1006"/>
    <mergeCell ref="E1007:G1007"/>
    <mergeCell ref="E1008:G1008"/>
    <mergeCell ref="E1063:G1063"/>
    <mergeCell ref="E1064:G1064"/>
    <mergeCell ref="E1065:G1065"/>
    <mergeCell ref="E1066:G1066"/>
    <mergeCell ref="E1068:G1068"/>
    <mergeCell ref="E1069:G1069"/>
    <mergeCell ref="E1070:G1070"/>
    <mergeCell ref="E1071:G1071"/>
    <mergeCell ref="E1054:G1054"/>
    <mergeCell ref="E1055:G1055"/>
    <mergeCell ref="E1056:G1056"/>
    <mergeCell ref="E1057:G1057"/>
    <mergeCell ref="E1058:G1058"/>
    <mergeCell ref="E1059:G1059"/>
    <mergeCell ref="E1060:G1060"/>
    <mergeCell ref="E1061:G1061"/>
    <mergeCell ref="E1062:G1062"/>
    <mergeCell ref="E1045:G1045"/>
    <mergeCell ref="E1046:G1046"/>
    <mergeCell ref="E1049:G1049"/>
    <mergeCell ref="E1050:G1050"/>
    <mergeCell ref="E1051:G1051"/>
    <mergeCell ref="E1052:G1052"/>
    <mergeCell ref="E1053:G1053"/>
    <mergeCell ref="E1036:G1036"/>
    <mergeCell ref="E1037:G1037"/>
    <mergeCell ref="E1038:G1038"/>
    <mergeCell ref="E1039:G1039"/>
    <mergeCell ref="E1040:G1040"/>
    <mergeCell ref="E1041:G1041"/>
    <mergeCell ref="E1042:G1042"/>
    <mergeCell ref="E1043:G1043"/>
    <mergeCell ref="E1044:G1044"/>
    <mergeCell ref="E1125:G1125"/>
    <mergeCell ref="E1126:G1126"/>
    <mergeCell ref="E1127:G1127"/>
    <mergeCell ref="E1128:G1128"/>
    <mergeCell ref="E1129:G1129"/>
    <mergeCell ref="E1130:G1130"/>
    <mergeCell ref="E1131:G1131"/>
    <mergeCell ref="E1132:G1132"/>
    <mergeCell ref="E1133:G1133"/>
    <mergeCell ref="E1116:G1116"/>
    <mergeCell ref="E1117:G1117"/>
    <mergeCell ref="E1118:G1118"/>
    <mergeCell ref="E1119:G1119"/>
    <mergeCell ref="E1120:G1120"/>
    <mergeCell ref="E1121:G1121"/>
    <mergeCell ref="E1122:G1122"/>
    <mergeCell ref="E1123:G1123"/>
    <mergeCell ref="E1124:G1124"/>
    <mergeCell ref="E1108:G1108"/>
    <mergeCell ref="E1109:G1109"/>
    <mergeCell ref="E1110:G1110"/>
    <mergeCell ref="E1111:G1111"/>
    <mergeCell ref="E1112:G1112"/>
    <mergeCell ref="E1113:G1113"/>
    <mergeCell ref="E1114:G1114"/>
    <mergeCell ref="E1115:G1115"/>
    <mergeCell ref="E1101:G1101"/>
    <mergeCell ref="E1100:G1100"/>
    <mergeCell ref="E1099:G1099"/>
    <mergeCell ref="E1089:G1089"/>
    <mergeCell ref="E1085:G1085"/>
    <mergeCell ref="E1084:G1084"/>
    <mergeCell ref="E1067:G1067"/>
    <mergeCell ref="E1090:G1090"/>
    <mergeCell ref="E1091:G1091"/>
    <mergeCell ref="E1092:G1092"/>
    <mergeCell ref="E1093:G1093"/>
    <mergeCell ref="E1094:G1094"/>
    <mergeCell ref="E1095:G1095"/>
    <mergeCell ref="E1096:G1096"/>
    <mergeCell ref="E1097:G1097"/>
    <mergeCell ref="E1098:G1098"/>
    <mergeCell ref="E1081:G1081"/>
    <mergeCell ref="E1082:G1082"/>
    <mergeCell ref="E1083:G1083"/>
    <mergeCell ref="E1086:G1086"/>
    <mergeCell ref="E1087:G1087"/>
    <mergeCell ref="E1088:G1088"/>
    <mergeCell ref="E1072:G1072"/>
    <mergeCell ref="E1073:G1073"/>
    <mergeCell ref="E1074:G1074"/>
    <mergeCell ref="E1075:G1075"/>
    <mergeCell ref="E1076:G1076"/>
    <mergeCell ref="E1077:G1077"/>
    <mergeCell ref="E1078:G1078"/>
    <mergeCell ref="E1079:G1079"/>
    <mergeCell ref="E1080:G1080"/>
    <mergeCell ref="E1161:G1161"/>
    <mergeCell ref="E1162:G1162"/>
    <mergeCell ref="E1163:G1163"/>
    <mergeCell ref="E1164:G1164"/>
    <mergeCell ref="E1165:G1165"/>
    <mergeCell ref="E1166:G1166"/>
    <mergeCell ref="E1167:G1167"/>
    <mergeCell ref="E1168:G1168"/>
    <mergeCell ref="E1169:G1169"/>
    <mergeCell ref="E1152:G1152"/>
    <mergeCell ref="E1153:G1153"/>
    <mergeCell ref="E1154:G1154"/>
    <mergeCell ref="E1155:G1155"/>
    <mergeCell ref="E1156:G1156"/>
    <mergeCell ref="E1157:G1157"/>
    <mergeCell ref="E1158:G1158"/>
    <mergeCell ref="E1159:G1159"/>
    <mergeCell ref="E1160:G1160"/>
    <mergeCell ref="E1143:G1143"/>
    <mergeCell ref="E1144:G1144"/>
    <mergeCell ref="E1145:G1145"/>
    <mergeCell ref="E1146:G1146"/>
    <mergeCell ref="E1147:G1147"/>
    <mergeCell ref="E1148:G1148"/>
    <mergeCell ref="E1149:G1149"/>
    <mergeCell ref="E1150:G1150"/>
    <mergeCell ref="E1151:G1151"/>
    <mergeCell ref="E1134:G1134"/>
    <mergeCell ref="E1135:G1135"/>
    <mergeCell ref="E1136:G1136"/>
    <mergeCell ref="E1137:G1137"/>
    <mergeCell ref="E1138:G1138"/>
    <mergeCell ref="E1139:G1139"/>
    <mergeCell ref="E1140:G1140"/>
    <mergeCell ref="E1141:G1141"/>
    <mergeCell ref="E1142:G1142"/>
    <mergeCell ref="E1197:G1197"/>
    <mergeCell ref="E1198:G1198"/>
    <mergeCell ref="E1199:G1199"/>
    <mergeCell ref="E1200:G1200"/>
    <mergeCell ref="E1201:G1201"/>
    <mergeCell ref="E1202:G1202"/>
    <mergeCell ref="E1203:G1203"/>
    <mergeCell ref="E1204:G1204"/>
    <mergeCell ref="E1205:G1205"/>
    <mergeCell ref="E1188:G1188"/>
    <mergeCell ref="E1189:G1189"/>
    <mergeCell ref="E1190:G1190"/>
    <mergeCell ref="E1191:G1191"/>
    <mergeCell ref="E1192:G1192"/>
    <mergeCell ref="E1193:G1193"/>
    <mergeCell ref="E1194:G1194"/>
    <mergeCell ref="E1195:G1195"/>
    <mergeCell ref="E1196:G1196"/>
    <mergeCell ref="E1179:G1179"/>
    <mergeCell ref="E1180:G1180"/>
    <mergeCell ref="E1181:G1181"/>
    <mergeCell ref="E1182:G1182"/>
    <mergeCell ref="E1183:G1183"/>
    <mergeCell ref="E1184:G1184"/>
    <mergeCell ref="E1185:G1185"/>
    <mergeCell ref="E1186:G1186"/>
    <mergeCell ref="E1187:G1187"/>
    <mergeCell ref="E1170:G1170"/>
    <mergeCell ref="E1171:G1171"/>
    <mergeCell ref="E1172:G1172"/>
    <mergeCell ref="E1173:G1173"/>
    <mergeCell ref="E1174:G1174"/>
    <mergeCell ref="E1175:G1175"/>
    <mergeCell ref="E1176:G1176"/>
    <mergeCell ref="E1177:G1177"/>
    <mergeCell ref="E1178:G1178"/>
    <mergeCell ref="E1233:G1233"/>
    <mergeCell ref="E1234:G1234"/>
    <mergeCell ref="E1235:G1235"/>
    <mergeCell ref="E1236:G1236"/>
    <mergeCell ref="E1237:G1237"/>
    <mergeCell ref="E1238:G1238"/>
    <mergeCell ref="E1239:G1239"/>
    <mergeCell ref="E1240:G1240"/>
    <mergeCell ref="E1241:G1241"/>
    <mergeCell ref="E1224:G1224"/>
    <mergeCell ref="E1225:G1225"/>
    <mergeCell ref="E1226:G1226"/>
    <mergeCell ref="E1227:G1227"/>
    <mergeCell ref="E1228:G1228"/>
    <mergeCell ref="E1229:G1229"/>
    <mergeCell ref="E1230:G1230"/>
    <mergeCell ref="E1231:G1231"/>
    <mergeCell ref="E1232:G1232"/>
    <mergeCell ref="E1215:G1215"/>
    <mergeCell ref="E1216:G1216"/>
    <mergeCell ref="E1217:G1217"/>
    <mergeCell ref="E1218:G1218"/>
    <mergeCell ref="E1219:G1219"/>
    <mergeCell ref="E1220:G1220"/>
    <mergeCell ref="E1221:G1221"/>
    <mergeCell ref="E1222:G1222"/>
    <mergeCell ref="E1223:G1223"/>
    <mergeCell ref="E1206:G1206"/>
    <mergeCell ref="E1207:G1207"/>
    <mergeCell ref="E1208:G1208"/>
    <mergeCell ref="E1209:G1209"/>
    <mergeCell ref="E1210:G1210"/>
    <mergeCell ref="E1211:G1211"/>
    <mergeCell ref="E1212:G1212"/>
    <mergeCell ref="E1213:G1213"/>
    <mergeCell ref="E1214:G1214"/>
    <mergeCell ref="E1269:G1269"/>
    <mergeCell ref="E1270:G1270"/>
    <mergeCell ref="E1271:G1271"/>
    <mergeCell ref="E1272:G1272"/>
    <mergeCell ref="E1273:G1273"/>
    <mergeCell ref="E1274:G1274"/>
    <mergeCell ref="E1275:G1275"/>
    <mergeCell ref="E1276:G1276"/>
    <mergeCell ref="E1277:G1277"/>
    <mergeCell ref="E1260:G1260"/>
    <mergeCell ref="E1261:G1261"/>
    <mergeCell ref="E1262:G1262"/>
    <mergeCell ref="E1263:G1263"/>
    <mergeCell ref="E1264:G1264"/>
    <mergeCell ref="E1265:G1265"/>
    <mergeCell ref="E1266:G1266"/>
    <mergeCell ref="E1267:G1267"/>
    <mergeCell ref="E1268:G1268"/>
    <mergeCell ref="E1251:G1251"/>
    <mergeCell ref="E1252:G1252"/>
    <mergeCell ref="E1253:G1253"/>
    <mergeCell ref="E1254:G1254"/>
    <mergeCell ref="E1255:G1255"/>
    <mergeCell ref="E1256:G1256"/>
    <mergeCell ref="E1257:G1257"/>
    <mergeCell ref="E1258:G1258"/>
    <mergeCell ref="E1259:G1259"/>
    <mergeCell ref="E1242:G1242"/>
    <mergeCell ref="E1243:G1243"/>
    <mergeCell ref="E1244:G1244"/>
    <mergeCell ref="E1245:G1245"/>
    <mergeCell ref="E1246:G1246"/>
    <mergeCell ref="E1247:G1247"/>
    <mergeCell ref="E1248:G1248"/>
    <mergeCell ref="E1249:G1249"/>
    <mergeCell ref="E1250:G1250"/>
    <mergeCell ref="E1305:G1305"/>
    <mergeCell ref="E1306:G1306"/>
    <mergeCell ref="E1307:G1307"/>
    <mergeCell ref="E1308:G1308"/>
    <mergeCell ref="E1309:G1309"/>
    <mergeCell ref="E1310:G1310"/>
    <mergeCell ref="E1311:G1311"/>
    <mergeCell ref="E1312:G1312"/>
    <mergeCell ref="E1313:G1313"/>
    <mergeCell ref="E1296:G1296"/>
    <mergeCell ref="E1297:G1297"/>
    <mergeCell ref="E1298:G1298"/>
    <mergeCell ref="E1299:G1299"/>
    <mergeCell ref="E1300:G1300"/>
    <mergeCell ref="E1301:G1301"/>
    <mergeCell ref="E1302:G1302"/>
    <mergeCell ref="E1303:G1303"/>
    <mergeCell ref="E1304:G1304"/>
    <mergeCell ref="E1287:G1287"/>
    <mergeCell ref="E1288:G1288"/>
    <mergeCell ref="E1289:G1289"/>
    <mergeCell ref="E1290:G1290"/>
    <mergeCell ref="E1291:G1291"/>
    <mergeCell ref="E1292:G1292"/>
    <mergeCell ref="E1293:G1293"/>
    <mergeCell ref="E1294:G1294"/>
    <mergeCell ref="E1295:G1295"/>
    <mergeCell ref="E1278:G1278"/>
    <mergeCell ref="E1279:G1279"/>
    <mergeCell ref="E1280:G1280"/>
    <mergeCell ref="E1281:G1281"/>
    <mergeCell ref="E1282:G1282"/>
    <mergeCell ref="E1283:G1283"/>
    <mergeCell ref="E1284:G1284"/>
    <mergeCell ref="E1285:G1285"/>
    <mergeCell ref="E1286:G1286"/>
    <mergeCell ref="E1341:G1341"/>
    <mergeCell ref="E1342:G1342"/>
    <mergeCell ref="E1343:G1343"/>
    <mergeCell ref="E1344:G1344"/>
    <mergeCell ref="E1345:G1345"/>
    <mergeCell ref="E1346:G1346"/>
    <mergeCell ref="E1347:G1347"/>
    <mergeCell ref="E1348:G1348"/>
    <mergeCell ref="E1349:G1349"/>
    <mergeCell ref="E1332:G1332"/>
    <mergeCell ref="E1333:G1333"/>
    <mergeCell ref="E1334:G1334"/>
    <mergeCell ref="E1335:G1335"/>
    <mergeCell ref="E1336:G1336"/>
    <mergeCell ref="E1337:G1337"/>
    <mergeCell ref="E1338:G1338"/>
    <mergeCell ref="E1339:G1339"/>
    <mergeCell ref="E1340:G1340"/>
    <mergeCell ref="E1323:G1323"/>
    <mergeCell ref="E1324:G1324"/>
    <mergeCell ref="E1325:G1325"/>
    <mergeCell ref="E1326:G1326"/>
    <mergeCell ref="E1327:G1327"/>
    <mergeCell ref="E1328:G1328"/>
    <mergeCell ref="E1329:G1329"/>
    <mergeCell ref="E1330:G1330"/>
    <mergeCell ref="E1331:G1331"/>
    <mergeCell ref="E1314:G1314"/>
    <mergeCell ref="E1315:G1315"/>
    <mergeCell ref="E1316:G1316"/>
    <mergeCell ref="E1317:G1317"/>
    <mergeCell ref="E1318:G1318"/>
    <mergeCell ref="E1319:G1319"/>
    <mergeCell ref="E1320:G1320"/>
    <mergeCell ref="E1321:G1321"/>
    <mergeCell ref="E1322:G1322"/>
    <mergeCell ref="E1377:G1377"/>
    <mergeCell ref="E1378:G1378"/>
    <mergeCell ref="E1379:G1379"/>
    <mergeCell ref="E1380:G1380"/>
    <mergeCell ref="E1381:G1381"/>
    <mergeCell ref="E1382:G1382"/>
    <mergeCell ref="E1383:G1383"/>
    <mergeCell ref="E1384:G1384"/>
    <mergeCell ref="E1385:G1385"/>
    <mergeCell ref="E1368:G1368"/>
    <mergeCell ref="E1369:G1369"/>
    <mergeCell ref="E1370:G1370"/>
    <mergeCell ref="E1371:G1371"/>
    <mergeCell ref="E1372:G1372"/>
    <mergeCell ref="E1373:G1373"/>
    <mergeCell ref="E1374:G1374"/>
    <mergeCell ref="E1375:G1375"/>
    <mergeCell ref="E1376:G1376"/>
    <mergeCell ref="E1359:G1359"/>
    <mergeCell ref="E1360:G1360"/>
    <mergeCell ref="E1361:G1361"/>
    <mergeCell ref="E1362:G1362"/>
    <mergeCell ref="E1363:G1363"/>
    <mergeCell ref="E1364:G1364"/>
    <mergeCell ref="E1365:G1365"/>
    <mergeCell ref="E1366:G1366"/>
    <mergeCell ref="E1367:G1367"/>
    <mergeCell ref="E1350:G1350"/>
    <mergeCell ref="E1351:G1351"/>
    <mergeCell ref="E1352:G1352"/>
    <mergeCell ref="E1353:G1353"/>
    <mergeCell ref="E1354:G1354"/>
    <mergeCell ref="E1355:G1355"/>
    <mergeCell ref="E1356:G1356"/>
    <mergeCell ref="E1357:G1357"/>
    <mergeCell ref="E1358:G1358"/>
    <mergeCell ref="E1413:G1413"/>
    <mergeCell ref="E1414:G1414"/>
    <mergeCell ref="E1415:G1415"/>
    <mergeCell ref="E1416:G1416"/>
    <mergeCell ref="E1417:G1417"/>
    <mergeCell ref="E1418:G1418"/>
    <mergeCell ref="E1419:G1419"/>
    <mergeCell ref="E1420:G1420"/>
    <mergeCell ref="E1421:G1421"/>
    <mergeCell ref="E1404:G1404"/>
    <mergeCell ref="E1405:G1405"/>
    <mergeCell ref="E1406:G1406"/>
    <mergeCell ref="E1407:G1407"/>
    <mergeCell ref="E1408:G1408"/>
    <mergeCell ref="E1409:G1409"/>
    <mergeCell ref="E1410:G1410"/>
    <mergeCell ref="E1411:G1411"/>
    <mergeCell ref="E1412:G1412"/>
    <mergeCell ref="E1395:G1395"/>
    <mergeCell ref="E1396:G1396"/>
    <mergeCell ref="E1397:G1397"/>
    <mergeCell ref="E1398:G1398"/>
    <mergeCell ref="E1399:G1399"/>
    <mergeCell ref="E1400:G1400"/>
    <mergeCell ref="E1401:G1401"/>
    <mergeCell ref="E1402:G1402"/>
    <mergeCell ref="E1403:G1403"/>
    <mergeCell ref="E1386:G1386"/>
    <mergeCell ref="E1387:G1387"/>
    <mergeCell ref="E1388:G1388"/>
    <mergeCell ref="E1389:G1389"/>
    <mergeCell ref="E1390:G1390"/>
    <mergeCell ref="E1391:G1391"/>
    <mergeCell ref="E1392:G1392"/>
    <mergeCell ref="E1393:G1393"/>
    <mergeCell ref="E1394:G1394"/>
    <mergeCell ref="E1449:G1449"/>
    <mergeCell ref="E1450:G1450"/>
    <mergeCell ref="E1451:G1451"/>
    <mergeCell ref="E1452:G1452"/>
    <mergeCell ref="E1453:G1453"/>
    <mergeCell ref="E1454:G1454"/>
    <mergeCell ref="E1455:G1455"/>
    <mergeCell ref="E1456:G1456"/>
    <mergeCell ref="E1457:G1457"/>
    <mergeCell ref="E1440:G1440"/>
    <mergeCell ref="E1441:G1441"/>
    <mergeCell ref="E1442:G1442"/>
    <mergeCell ref="E1443:G1443"/>
    <mergeCell ref="E1444:G1444"/>
    <mergeCell ref="E1445:G1445"/>
    <mergeCell ref="E1446:G1446"/>
    <mergeCell ref="E1447:G1447"/>
    <mergeCell ref="E1448:G1448"/>
    <mergeCell ref="E1431:G1431"/>
    <mergeCell ref="E1432:G1432"/>
    <mergeCell ref="E1433:G1433"/>
    <mergeCell ref="E1434:G1434"/>
    <mergeCell ref="E1435:G1435"/>
    <mergeCell ref="E1436:G1436"/>
    <mergeCell ref="E1437:G1437"/>
    <mergeCell ref="E1438:G1438"/>
    <mergeCell ref="E1439:G1439"/>
    <mergeCell ref="E1422:G1422"/>
    <mergeCell ref="E1423:G1423"/>
    <mergeCell ref="E1424:G1424"/>
    <mergeCell ref="E1425:G1425"/>
    <mergeCell ref="E1426:G1426"/>
    <mergeCell ref="E1427:G1427"/>
    <mergeCell ref="E1428:G1428"/>
    <mergeCell ref="E1429:G1429"/>
    <mergeCell ref="E1430:G1430"/>
    <mergeCell ref="E1485:G1485"/>
    <mergeCell ref="E1486:G1486"/>
    <mergeCell ref="E1487:G1487"/>
    <mergeCell ref="E1488:G1488"/>
    <mergeCell ref="E1489:G1489"/>
    <mergeCell ref="E1490:G1490"/>
    <mergeCell ref="E1491:G1491"/>
    <mergeCell ref="E1492:G1492"/>
    <mergeCell ref="E1493:G1493"/>
    <mergeCell ref="E1476:G1476"/>
    <mergeCell ref="E1477:G1477"/>
    <mergeCell ref="E1478:G1478"/>
    <mergeCell ref="E1479:G1479"/>
    <mergeCell ref="E1480:G1480"/>
    <mergeCell ref="E1481:G1481"/>
    <mergeCell ref="E1482:G1482"/>
    <mergeCell ref="E1483:G1483"/>
    <mergeCell ref="E1484:G1484"/>
    <mergeCell ref="E1467:G1467"/>
    <mergeCell ref="E1468:G1468"/>
    <mergeCell ref="E1469:G1469"/>
    <mergeCell ref="E1470:G1470"/>
    <mergeCell ref="E1471:G1471"/>
    <mergeCell ref="E1472:G1472"/>
    <mergeCell ref="E1473:G1473"/>
    <mergeCell ref="E1474:G1474"/>
    <mergeCell ref="E1475:G1475"/>
    <mergeCell ref="E1458:G1458"/>
    <mergeCell ref="E1459:G1459"/>
    <mergeCell ref="E1460:G1460"/>
    <mergeCell ref="E1461:G1461"/>
    <mergeCell ref="E1462:G1462"/>
    <mergeCell ref="E1463:G1463"/>
    <mergeCell ref="E1464:G1464"/>
    <mergeCell ref="E1465:G1465"/>
    <mergeCell ref="E1466:G1466"/>
    <mergeCell ref="E1521:G1521"/>
    <mergeCell ref="E1522:G1522"/>
    <mergeCell ref="E1523:G1523"/>
    <mergeCell ref="E1524:G1524"/>
    <mergeCell ref="E1525:G1525"/>
    <mergeCell ref="E1526:G1526"/>
    <mergeCell ref="E1527:G1527"/>
    <mergeCell ref="E1528:G1528"/>
    <mergeCell ref="E1529:G1529"/>
    <mergeCell ref="E1512:G1512"/>
    <mergeCell ref="E1513:G1513"/>
    <mergeCell ref="E1514:G1514"/>
    <mergeCell ref="E1515:G1515"/>
    <mergeCell ref="E1516:G1516"/>
    <mergeCell ref="E1517:G1517"/>
    <mergeCell ref="E1518:G1518"/>
    <mergeCell ref="E1519:G1519"/>
    <mergeCell ref="E1520:G1520"/>
    <mergeCell ref="E1503:G1503"/>
    <mergeCell ref="E1504:G1504"/>
    <mergeCell ref="E1505:G1505"/>
    <mergeCell ref="E1506:G1506"/>
    <mergeCell ref="E1507:G1507"/>
    <mergeCell ref="E1508:G1508"/>
    <mergeCell ref="E1509:G1509"/>
    <mergeCell ref="E1510:G1510"/>
    <mergeCell ref="E1511:G1511"/>
    <mergeCell ref="E1494:G1494"/>
    <mergeCell ref="E1495:G1495"/>
    <mergeCell ref="E1496:G1496"/>
    <mergeCell ref="E1497:G1497"/>
    <mergeCell ref="E1498:G1498"/>
    <mergeCell ref="E1499:G1499"/>
    <mergeCell ref="E1500:G1500"/>
    <mergeCell ref="E1501:G1501"/>
    <mergeCell ref="E1502:G1502"/>
    <mergeCell ref="E1557:G1557"/>
    <mergeCell ref="E1558:G1558"/>
    <mergeCell ref="E1559:G1559"/>
    <mergeCell ref="E1560:G1560"/>
    <mergeCell ref="E1561:G1561"/>
    <mergeCell ref="E1562:G1562"/>
    <mergeCell ref="E1563:G1563"/>
    <mergeCell ref="E1564:G1564"/>
    <mergeCell ref="E1565:G1565"/>
    <mergeCell ref="E1548:G1548"/>
    <mergeCell ref="E1549:G1549"/>
    <mergeCell ref="E1550:G1550"/>
    <mergeCell ref="E1551:G1551"/>
    <mergeCell ref="E1552:G1552"/>
    <mergeCell ref="E1553:G1553"/>
    <mergeCell ref="E1554:G1554"/>
    <mergeCell ref="E1555:G1555"/>
    <mergeCell ref="E1556:G1556"/>
    <mergeCell ref="E1539:G1539"/>
    <mergeCell ref="E1540:G1540"/>
    <mergeCell ref="E1541:G1541"/>
    <mergeCell ref="E1542:G1542"/>
    <mergeCell ref="E1543:G1543"/>
    <mergeCell ref="E1544:G1544"/>
    <mergeCell ref="E1545:G1545"/>
    <mergeCell ref="E1546:G1546"/>
    <mergeCell ref="E1547:G1547"/>
    <mergeCell ref="E1530:G1530"/>
    <mergeCell ref="E1531:G1531"/>
    <mergeCell ref="E1532:G1532"/>
    <mergeCell ref="E1533:G1533"/>
    <mergeCell ref="E1534:G1534"/>
    <mergeCell ref="E1535:G1535"/>
    <mergeCell ref="E1536:G1536"/>
    <mergeCell ref="E1537:G1537"/>
    <mergeCell ref="E1538:G1538"/>
    <mergeCell ref="E1593:G1593"/>
    <mergeCell ref="E1594:G1594"/>
    <mergeCell ref="E1595:G1595"/>
    <mergeCell ref="E1596:G1596"/>
    <mergeCell ref="E1597:G1597"/>
    <mergeCell ref="E1598:G1598"/>
    <mergeCell ref="E1599:G1599"/>
    <mergeCell ref="E1600:G1600"/>
    <mergeCell ref="E1601:G1601"/>
    <mergeCell ref="E1584:G1584"/>
    <mergeCell ref="E1585:G1585"/>
    <mergeCell ref="E1586:G1586"/>
    <mergeCell ref="E1587:G1587"/>
    <mergeCell ref="E1588:G1588"/>
    <mergeCell ref="E1589:G1589"/>
    <mergeCell ref="E1590:G1590"/>
    <mergeCell ref="E1591:G1591"/>
    <mergeCell ref="E1592:G1592"/>
    <mergeCell ref="E1575:G1575"/>
    <mergeCell ref="E1576:G1576"/>
    <mergeCell ref="E1577:G1577"/>
    <mergeCell ref="E1578:G1578"/>
    <mergeCell ref="E1579:G1579"/>
    <mergeCell ref="E1580:G1580"/>
    <mergeCell ref="E1581:G1581"/>
    <mergeCell ref="E1582:G1582"/>
    <mergeCell ref="E1583:G1583"/>
    <mergeCell ref="E1566:G1566"/>
    <mergeCell ref="E1567:G1567"/>
    <mergeCell ref="E1568:G1568"/>
    <mergeCell ref="E1569:G1569"/>
    <mergeCell ref="E1570:G1570"/>
    <mergeCell ref="E1571:G1571"/>
    <mergeCell ref="E1572:G1572"/>
    <mergeCell ref="E1573:G1573"/>
    <mergeCell ref="E1574:G1574"/>
    <mergeCell ref="E1629:G1629"/>
    <mergeCell ref="E1630:G1630"/>
    <mergeCell ref="E1631:G1631"/>
    <mergeCell ref="E1632:G1632"/>
    <mergeCell ref="E1633:G1633"/>
    <mergeCell ref="E1634:G1634"/>
    <mergeCell ref="E1635:G1635"/>
    <mergeCell ref="E1636:G1636"/>
    <mergeCell ref="E1637:G1637"/>
    <mergeCell ref="E1620:G1620"/>
    <mergeCell ref="E1621:G1621"/>
    <mergeCell ref="E1622:G1622"/>
    <mergeCell ref="E1623:G1623"/>
    <mergeCell ref="E1624:G1624"/>
    <mergeCell ref="E1625:G1625"/>
    <mergeCell ref="E1626:G1626"/>
    <mergeCell ref="E1627:G1627"/>
    <mergeCell ref="E1628:G1628"/>
    <mergeCell ref="E1611:G1611"/>
    <mergeCell ref="E1612:G1612"/>
    <mergeCell ref="E1613:G1613"/>
    <mergeCell ref="E1614:G1614"/>
    <mergeCell ref="E1615:G1615"/>
    <mergeCell ref="E1616:G1616"/>
    <mergeCell ref="E1617:G1617"/>
    <mergeCell ref="E1618:G1618"/>
    <mergeCell ref="E1619:G1619"/>
    <mergeCell ref="E1602:G1602"/>
    <mergeCell ref="E1603:G1603"/>
    <mergeCell ref="E1604:G1604"/>
    <mergeCell ref="E1605:G1605"/>
    <mergeCell ref="E1606:G1606"/>
    <mergeCell ref="E1607:G1607"/>
    <mergeCell ref="E1608:G1608"/>
    <mergeCell ref="E1609:G1609"/>
    <mergeCell ref="E1610:G1610"/>
    <mergeCell ref="E1665:G1665"/>
    <mergeCell ref="E1666:G1666"/>
    <mergeCell ref="E1667:G1667"/>
    <mergeCell ref="E1668:G1668"/>
    <mergeCell ref="E1669:G1669"/>
    <mergeCell ref="E1670:G1670"/>
    <mergeCell ref="E1671:G1671"/>
    <mergeCell ref="E1672:G1672"/>
    <mergeCell ref="E1673:G1673"/>
    <mergeCell ref="E1656:G1656"/>
    <mergeCell ref="E1657:G1657"/>
    <mergeCell ref="E1658:G1658"/>
    <mergeCell ref="E1659:G1659"/>
    <mergeCell ref="E1660:G1660"/>
    <mergeCell ref="E1661:G1661"/>
    <mergeCell ref="E1662:G1662"/>
    <mergeCell ref="E1663:G1663"/>
    <mergeCell ref="E1664:G1664"/>
    <mergeCell ref="E1647:G1647"/>
    <mergeCell ref="E1648:G1648"/>
    <mergeCell ref="E1649:G1649"/>
    <mergeCell ref="E1650:G1650"/>
    <mergeCell ref="E1651:G1651"/>
    <mergeCell ref="E1652:G1652"/>
    <mergeCell ref="E1653:G1653"/>
    <mergeCell ref="E1654:G1654"/>
    <mergeCell ref="E1655:G1655"/>
    <mergeCell ref="E1638:G1638"/>
    <mergeCell ref="E1639:G1639"/>
    <mergeCell ref="E1640:G1640"/>
    <mergeCell ref="E1641:G1641"/>
    <mergeCell ref="E1642:G1642"/>
    <mergeCell ref="E1643:G1643"/>
    <mergeCell ref="E1644:G1644"/>
    <mergeCell ref="E1645:G1645"/>
    <mergeCell ref="E1646:G1646"/>
    <mergeCell ref="E1701:G1701"/>
    <mergeCell ref="E1702:G1702"/>
    <mergeCell ref="E1703:G1703"/>
    <mergeCell ref="E1704:G1704"/>
    <mergeCell ref="E1705:G1705"/>
    <mergeCell ref="E1706:G1706"/>
    <mergeCell ref="E1707:G1707"/>
    <mergeCell ref="E1708:G1708"/>
    <mergeCell ref="E1709:G1709"/>
    <mergeCell ref="E1692:G1692"/>
    <mergeCell ref="E1693:G1693"/>
    <mergeCell ref="E1694:G1694"/>
    <mergeCell ref="E1695:G1695"/>
    <mergeCell ref="E1696:G1696"/>
    <mergeCell ref="E1697:G1697"/>
    <mergeCell ref="E1698:G1698"/>
    <mergeCell ref="E1699:G1699"/>
    <mergeCell ref="E1700:G1700"/>
    <mergeCell ref="E1683:G1683"/>
    <mergeCell ref="E1684:G1684"/>
    <mergeCell ref="E1685:G1685"/>
    <mergeCell ref="E1686:G1686"/>
    <mergeCell ref="E1687:G1687"/>
    <mergeCell ref="E1688:G1688"/>
    <mergeCell ref="E1689:G1689"/>
    <mergeCell ref="E1690:G1690"/>
    <mergeCell ref="E1691:G1691"/>
    <mergeCell ref="E1674:G1674"/>
    <mergeCell ref="E1675:G1675"/>
    <mergeCell ref="E1676:G1676"/>
    <mergeCell ref="E1677:G1677"/>
    <mergeCell ref="E1678:G1678"/>
    <mergeCell ref="E1679:G1679"/>
    <mergeCell ref="E1680:G1680"/>
    <mergeCell ref="E1681:G1681"/>
    <mergeCell ref="E1682:G1682"/>
    <mergeCell ref="E1737:G1737"/>
    <mergeCell ref="E1738:G1738"/>
    <mergeCell ref="E1739:G1739"/>
    <mergeCell ref="E1740:G1740"/>
    <mergeCell ref="E1741:G1741"/>
    <mergeCell ref="E1742:G1742"/>
    <mergeCell ref="E1743:G1743"/>
    <mergeCell ref="E1744:G1744"/>
    <mergeCell ref="E1745:G1745"/>
    <mergeCell ref="E1728:G1728"/>
    <mergeCell ref="E1729:G1729"/>
    <mergeCell ref="E1730:G1730"/>
    <mergeCell ref="E1731:G1731"/>
    <mergeCell ref="E1732:G1732"/>
    <mergeCell ref="E1733:G1733"/>
    <mergeCell ref="E1734:G1734"/>
    <mergeCell ref="E1735:G1735"/>
    <mergeCell ref="E1736:G1736"/>
    <mergeCell ref="E1719:G1719"/>
    <mergeCell ref="E1720:G1720"/>
    <mergeCell ref="E1721:G1721"/>
    <mergeCell ref="E1722:G1722"/>
    <mergeCell ref="E1723:G1723"/>
    <mergeCell ref="E1724:G1724"/>
    <mergeCell ref="E1725:G1725"/>
    <mergeCell ref="E1726:G1726"/>
    <mergeCell ref="E1727:G1727"/>
    <mergeCell ref="E1710:G1710"/>
    <mergeCell ref="E1711:G1711"/>
    <mergeCell ref="E1712:G1712"/>
    <mergeCell ref="E1713:G1713"/>
    <mergeCell ref="E1714:G1714"/>
    <mergeCell ref="E1715:G1715"/>
    <mergeCell ref="E1716:G1716"/>
    <mergeCell ref="E1717:G1717"/>
    <mergeCell ref="E1718:G1718"/>
    <mergeCell ref="E1773:G1773"/>
    <mergeCell ref="E1774:G1774"/>
    <mergeCell ref="E1775:G1775"/>
    <mergeCell ref="E1776:G1776"/>
    <mergeCell ref="E1777:G1777"/>
    <mergeCell ref="E1778:G1778"/>
    <mergeCell ref="E1779:G1779"/>
    <mergeCell ref="E1780:G1780"/>
    <mergeCell ref="E1781:G1781"/>
    <mergeCell ref="E1764:G1764"/>
    <mergeCell ref="E1765:G1765"/>
    <mergeCell ref="E1766:G1766"/>
    <mergeCell ref="E1767:G1767"/>
    <mergeCell ref="E1768:G1768"/>
    <mergeCell ref="E1769:G1769"/>
    <mergeCell ref="E1770:G1770"/>
    <mergeCell ref="E1771:G1771"/>
    <mergeCell ref="E1772:G1772"/>
    <mergeCell ref="E1755:G1755"/>
    <mergeCell ref="E1756:G1756"/>
    <mergeCell ref="E1757:G1757"/>
    <mergeCell ref="E1758:G1758"/>
    <mergeCell ref="E1759:G1759"/>
    <mergeCell ref="E1760:G1760"/>
    <mergeCell ref="E1761:G1761"/>
    <mergeCell ref="E1762:G1762"/>
    <mergeCell ref="E1763:G1763"/>
    <mergeCell ref="E1746:G1746"/>
    <mergeCell ref="E1747:G1747"/>
    <mergeCell ref="E1748:G1748"/>
    <mergeCell ref="E1749:G1749"/>
    <mergeCell ref="E1750:G1750"/>
    <mergeCell ref="E1751:G1751"/>
    <mergeCell ref="E1752:G1752"/>
    <mergeCell ref="E1753:G1753"/>
    <mergeCell ref="E1754:G1754"/>
    <mergeCell ref="E1809:G1809"/>
    <mergeCell ref="E1810:G1810"/>
    <mergeCell ref="E1811:G1811"/>
    <mergeCell ref="E1812:G1812"/>
    <mergeCell ref="E1813:G1813"/>
    <mergeCell ref="E1814:G1814"/>
    <mergeCell ref="E1815:G1815"/>
    <mergeCell ref="E1816:G1816"/>
    <mergeCell ref="E1817:G1817"/>
    <mergeCell ref="E1800:G1800"/>
    <mergeCell ref="E1801:G1801"/>
    <mergeCell ref="E1802:G1802"/>
    <mergeCell ref="E1803:G1803"/>
    <mergeCell ref="E1804:G1804"/>
    <mergeCell ref="E1805:G1805"/>
    <mergeCell ref="E1806:G1806"/>
    <mergeCell ref="E1807:G1807"/>
    <mergeCell ref="E1808:G1808"/>
    <mergeCell ref="E1791:G1791"/>
    <mergeCell ref="E1792:G1792"/>
    <mergeCell ref="E1793:G1793"/>
    <mergeCell ref="E1794:G1794"/>
    <mergeCell ref="E1795:G1795"/>
    <mergeCell ref="E1796:G1796"/>
    <mergeCell ref="E1797:G1797"/>
    <mergeCell ref="E1798:G1798"/>
    <mergeCell ref="E1799:G1799"/>
    <mergeCell ref="E1782:G1782"/>
    <mergeCell ref="E1783:G1783"/>
    <mergeCell ref="E1784:G1784"/>
    <mergeCell ref="E1785:G1785"/>
    <mergeCell ref="E1786:G1786"/>
    <mergeCell ref="E1787:G1787"/>
    <mergeCell ref="E1788:G1788"/>
    <mergeCell ref="E1789:G1789"/>
    <mergeCell ref="E1790:G1790"/>
    <mergeCell ref="E1845:G1845"/>
    <mergeCell ref="E1846:G1846"/>
    <mergeCell ref="E1847:G1847"/>
    <mergeCell ref="E1848:G1848"/>
    <mergeCell ref="E1849:G1849"/>
    <mergeCell ref="E1850:G1850"/>
    <mergeCell ref="E1851:G1851"/>
    <mergeCell ref="E1852:G1852"/>
    <mergeCell ref="E1853:G1853"/>
    <mergeCell ref="E1836:G1836"/>
    <mergeCell ref="E1837:G1837"/>
    <mergeCell ref="E1838:G1838"/>
    <mergeCell ref="E1839:G1839"/>
    <mergeCell ref="E1840:G1840"/>
    <mergeCell ref="E1841:G1841"/>
    <mergeCell ref="E1842:G1842"/>
    <mergeCell ref="E1843:G1843"/>
    <mergeCell ref="E1844:G1844"/>
    <mergeCell ref="E1827:G1827"/>
    <mergeCell ref="E1828:G1828"/>
    <mergeCell ref="E1829:G1829"/>
    <mergeCell ref="E1830:G1830"/>
    <mergeCell ref="E1831:G1831"/>
    <mergeCell ref="E1832:G1832"/>
    <mergeCell ref="E1833:G1833"/>
    <mergeCell ref="E1834:G1834"/>
    <mergeCell ref="E1835:G1835"/>
    <mergeCell ref="E1818:G1818"/>
    <mergeCell ref="E1819:G1819"/>
    <mergeCell ref="E1820:G1820"/>
    <mergeCell ref="E1821:G1821"/>
    <mergeCell ref="E1822:G1822"/>
    <mergeCell ref="E1823:G1823"/>
    <mergeCell ref="E1824:G1824"/>
    <mergeCell ref="E1825:G1825"/>
    <mergeCell ref="E1826:G1826"/>
    <mergeCell ref="E1881:G1881"/>
    <mergeCell ref="E1882:G1882"/>
    <mergeCell ref="E1883:G1883"/>
    <mergeCell ref="E1884:G1884"/>
    <mergeCell ref="E1885:G1885"/>
    <mergeCell ref="E1886:G1886"/>
    <mergeCell ref="E1887:G1887"/>
    <mergeCell ref="E1888:G1888"/>
    <mergeCell ref="E1889:G1889"/>
    <mergeCell ref="E1872:G1872"/>
    <mergeCell ref="E1873:G1873"/>
    <mergeCell ref="E1874:G1874"/>
    <mergeCell ref="E1875:G1875"/>
    <mergeCell ref="E1876:G1876"/>
    <mergeCell ref="E1877:G1877"/>
    <mergeCell ref="E1878:G1878"/>
    <mergeCell ref="E1879:G1879"/>
    <mergeCell ref="E1880:G1880"/>
    <mergeCell ref="E1863:G1863"/>
    <mergeCell ref="E1864:G1864"/>
    <mergeCell ref="E1865:G1865"/>
    <mergeCell ref="E1866:G1866"/>
    <mergeCell ref="E1867:G1867"/>
    <mergeCell ref="E1868:G1868"/>
    <mergeCell ref="E1869:G1869"/>
    <mergeCell ref="E1870:G1870"/>
    <mergeCell ref="E1871:G1871"/>
    <mergeCell ref="E1854:G1854"/>
    <mergeCell ref="E1855:G1855"/>
    <mergeCell ref="E1856:G1856"/>
    <mergeCell ref="E1857:G1857"/>
    <mergeCell ref="E1858:G1858"/>
    <mergeCell ref="E1859:G1859"/>
    <mergeCell ref="E1860:G1860"/>
    <mergeCell ref="E1861:G1861"/>
    <mergeCell ref="E1862:G1862"/>
    <mergeCell ref="E1917:G1917"/>
    <mergeCell ref="E1918:G1918"/>
    <mergeCell ref="E1919:G1919"/>
    <mergeCell ref="E1920:G1920"/>
    <mergeCell ref="E1921:G1921"/>
    <mergeCell ref="E1922:G1922"/>
    <mergeCell ref="E1923:G1923"/>
    <mergeCell ref="E1924:G1924"/>
    <mergeCell ref="E1925:G1925"/>
    <mergeCell ref="E1908:G1908"/>
    <mergeCell ref="E1909:G1909"/>
    <mergeCell ref="E1910:G1910"/>
    <mergeCell ref="E1911:G1911"/>
    <mergeCell ref="E1912:G1912"/>
    <mergeCell ref="E1913:G1913"/>
    <mergeCell ref="E1914:G1914"/>
    <mergeCell ref="E1915:G1915"/>
    <mergeCell ref="E1916:G1916"/>
    <mergeCell ref="E1899:G1899"/>
    <mergeCell ref="E1900:G1900"/>
    <mergeCell ref="E1901:G1901"/>
    <mergeCell ref="E1902:G1902"/>
    <mergeCell ref="E1903:G1903"/>
    <mergeCell ref="E1904:G1904"/>
    <mergeCell ref="E1905:G1905"/>
    <mergeCell ref="E1906:G1906"/>
    <mergeCell ref="E1907:G1907"/>
    <mergeCell ref="E1890:G1890"/>
    <mergeCell ref="E1891:G1891"/>
    <mergeCell ref="E1892:G1892"/>
    <mergeCell ref="E1893:G1893"/>
    <mergeCell ref="E1894:G1894"/>
    <mergeCell ref="E1895:G1895"/>
    <mergeCell ref="E1896:G1896"/>
    <mergeCell ref="E1897:G1897"/>
    <mergeCell ref="E1898:G1898"/>
    <mergeCell ref="E1953:G1953"/>
    <mergeCell ref="E1954:G1954"/>
    <mergeCell ref="E1955:G1955"/>
    <mergeCell ref="E1956:G1956"/>
    <mergeCell ref="E1957:G1957"/>
    <mergeCell ref="E1958:G1958"/>
    <mergeCell ref="E1959:G1959"/>
    <mergeCell ref="E1960:G1960"/>
    <mergeCell ref="E1961:G1961"/>
    <mergeCell ref="E1944:G1944"/>
    <mergeCell ref="E1945:G1945"/>
    <mergeCell ref="E1946:G1946"/>
    <mergeCell ref="E1947:G1947"/>
    <mergeCell ref="E1948:G1948"/>
    <mergeCell ref="E1949:G1949"/>
    <mergeCell ref="E1950:G1950"/>
    <mergeCell ref="E1951:G1951"/>
    <mergeCell ref="E1952:G1952"/>
    <mergeCell ref="E1935:G1935"/>
    <mergeCell ref="E1936:G1936"/>
    <mergeCell ref="E1937:G1937"/>
    <mergeCell ref="E1938:G1938"/>
    <mergeCell ref="E1939:G1939"/>
    <mergeCell ref="E1940:G1940"/>
    <mergeCell ref="E1941:G1941"/>
    <mergeCell ref="E1942:G1942"/>
    <mergeCell ref="E1943:G1943"/>
    <mergeCell ref="E1926:G1926"/>
    <mergeCell ref="E1927:G1927"/>
    <mergeCell ref="E1928:G1928"/>
    <mergeCell ref="E1929:G1929"/>
    <mergeCell ref="E1930:G1930"/>
    <mergeCell ref="E1931:G1931"/>
    <mergeCell ref="E1932:G1932"/>
    <mergeCell ref="E1933:G1933"/>
    <mergeCell ref="E1934:G1934"/>
    <mergeCell ref="E1989:G1989"/>
    <mergeCell ref="E1990:G1990"/>
    <mergeCell ref="E1991:G1991"/>
    <mergeCell ref="E1992:G1992"/>
    <mergeCell ref="E1993:G1993"/>
    <mergeCell ref="E1994:G1994"/>
    <mergeCell ref="E1995:G1995"/>
    <mergeCell ref="E1996:G1996"/>
    <mergeCell ref="E1997:G1997"/>
    <mergeCell ref="E1980:G1980"/>
    <mergeCell ref="E1981:G1981"/>
    <mergeCell ref="E1982:G1982"/>
    <mergeCell ref="E1983:G1983"/>
    <mergeCell ref="E1984:G1984"/>
    <mergeCell ref="E1985:G1985"/>
    <mergeCell ref="E1986:G1986"/>
    <mergeCell ref="E1987:G1987"/>
    <mergeCell ref="E1988:G1988"/>
    <mergeCell ref="E1971:G1971"/>
    <mergeCell ref="E1972:G1972"/>
    <mergeCell ref="E1973:G1973"/>
    <mergeCell ref="E1974:G1974"/>
    <mergeCell ref="E1975:G1975"/>
    <mergeCell ref="E1976:G1976"/>
    <mergeCell ref="E1977:G1977"/>
    <mergeCell ref="E1978:G1978"/>
    <mergeCell ref="E1979:G1979"/>
    <mergeCell ref="E1962:G1962"/>
    <mergeCell ref="E1963:G1963"/>
    <mergeCell ref="E1964:G1964"/>
    <mergeCell ref="E1965:G1965"/>
    <mergeCell ref="E1966:G1966"/>
    <mergeCell ref="E1967:G1967"/>
    <mergeCell ref="E1968:G1968"/>
    <mergeCell ref="E1969:G1969"/>
    <mergeCell ref="E1970:G1970"/>
    <mergeCell ref="E2034:G2034"/>
    <mergeCell ref="E2035:G2035"/>
    <mergeCell ref="E2036:G2036"/>
    <mergeCell ref="E2037:G2037"/>
    <mergeCell ref="E2038:G2038"/>
    <mergeCell ref="E2039:G2039"/>
    <mergeCell ref="E2040:G2040"/>
    <mergeCell ref="E2041:G2041"/>
    <mergeCell ref="E2042:G2042"/>
    <mergeCell ref="E2025:G2025"/>
    <mergeCell ref="E2026:G2026"/>
    <mergeCell ref="E2027:G2027"/>
    <mergeCell ref="E2028:G2028"/>
    <mergeCell ref="E2029:G2029"/>
    <mergeCell ref="E2030:G2030"/>
    <mergeCell ref="E2031:G2031"/>
    <mergeCell ref="E2032:G2032"/>
    <mergeCell ref="E2033:G2033"/>
    <mergeCell ref="E2016:G2016"/>
    <mergeCell ref="E2017:G2017"/>
    <mergeCell ref="E2018:G2018"/>
    <mergeCell ref="E2019:G2019"/>
    <mergeCell ref="E2020:G2020"/>
    <mergeCell ref="E2021:G2021"/>
    <mergeCell ref="E2022:G2022"/>
    <mergeCell ref="E2023:G2023"/>
    <mergeCell ref="E2024:G2024"/>
    <mergeCell ref="E2007:G2007"/>
    <mergeCell ref="E2008:G2008"/>
    <mergeCell ref="E2009:G2009"/>
    <mergeCell ref="E2010:G2010"/>
    <mergeCell ref="E2011:G2011"/>
    <mergeCell ref="E1998:G1998"/>
    <mergeCell ref="E1999:G1999"/>
    <mergeCell ref="E2000:G2000"/>
    <mergeCell ref="E2001:G2001"/>
    <mergeCell ref="E2002:G2002"/>
    <mergeCell ref="E2003:G2003"/>
    <mergeCell ref="E2004:G2004"/>
    <mergeCell ref="E2005:G2005"/>
    <mergeCell ref="E2006:G2006"/>
    <mergeCell ref="E2015:G2015"/>
    <mergeCell ref="E2012:G2012"/>
    <mergeCell ref="E2070:G2070"/>
    <mergeCell ref="E2071:G2071"/>
    <mergeCell ref="E2072:G2072"/>
    <mergeCell ref="E2073:G2073"/>
    <mergeCell ref="E2074:G2074"/>
    <mergeCell ref="E2075:G2075"/>
    <mergeCell ref="E2076:G2076"/>
    <mergeCell ref="E2077:G2077"/>
    <mergeCell ref="E2078:G2078"/>
    <mergeCell ref="E2061:G2061"/>
    <mergeCell ref="E2062:G2062"/>
    <mergeCell ref="E2063:G2063"/>
    <mergeCell ref="E2064:G2064"/>
    <mergeCell ref="E2065:G2065"/>
    <mergeCell ref="E2066:G2066"/>
    <mergeCell ref="E2067:G2067"/>
    <mergeCell ref="E2068:G2068"/>
    <mergeCell ref="E2069:G2069"/>
    <mergeCell ref="E2052:G2052"/>
    <mergeCell ref="E2053:G2053"/>
    <mergeCell ref="E2054:G2054"/>
    <mergeCell ref="E2055:G2055"/>
    <mergeCell ref="E2056:G2056"/>
    <mergeCell ref="E2057:G2057"/>
    <mergeCell ref="E2058:G2058"/>
    <mergeCell ref="E2059:G2059"/>
    <mergeCell ref="E2060:G2060"/>
    <mergeCell ref="E2043:G2043"/>
    <mergeCell ref="E2044:G2044"/>
    <mergeCell ref="E2045:G2045"/>
    <mergeCell ref="E2046:G2046"/>
    <mergeCell ref="E2047:G2047"/>
    <mergeCell ref="E2048:G2048"/>
    <mergeCell ref="E2049:G2049"/>
    <mergeCell ref="E2050:G2050"/>
    <mergeCell ref="E2051:G2051"/>
    <mergeCell ref="E2126:G2126"/>
    <mergeCell ref="E2127:G2127"/>
    <mergeCell ref="E2128:G2128"/>
    <mergeCell ref="E2129:G2129"/>
    <mergeCell ref="E2130:G2130"/>
    <mergeCell ref="E2131:G2131"/>
    <mergeCell ref="E2132:G2132"/>
    <mergeCell ref="E2133:G2133"/>
    <mergeCell ref="E2134:G2134"/>
    <mergeCell ref="E2097:G2097"/>
    <mergeCell ref="E2098:G2098"/>
    <mergeCell ref="E2099:G2099"/>
    <mergeCell ref="E2109:G2109"/>
    <mergeCell ref="E2110:G2110"/>
    <mergeCell ref="E2111:G2111"/>
    <mergeCell ref="E2112:G2112"/>
    <mergeCell ref="E2113:G2113"/>
    <mergeCell ref="E2114:G2114"/>
    <mergeCell ref="E2101:G2101"/>
    <mergeCell ref="E2115:G2115"/>
    <mergeCell ref="E2116:G2116"/>
    <mergeCell ref="E2117:G2117"/>
    <mergeCell ref="E2118:G2118"/>
    <mergeCell ref="E2088:G2088"/>
    <mergeCell ref="E2089:G2089"/>
    <mergeCell ref="E2090:G2090"/>
    <mergeCell ref="E2091:G2091"/>
    <mergeCell ref="E2092:G2092"/>
    <mergeCell ref="E2093:G2093"/>
    <mergeCell ref="E2094:G2094"/>
    <mergeCell ref="E2095:G2095"/>
    <mergeCell ref="E2096:G2096"/>
    <mergeCell ref="E2079:G2079"/>
    <mergeCell ref="E2080:G2080"/>
    <mergeCell ref="E2081:G2081"/>
    <mergeCell ref="E2082:G2082"/>
    <mergeCell ref="E2083:G2083"/>
    <mergeCell ref="E2084:G2084"/>
    <mergeCell ref="E2085:G2085"/>
    <mergeCell ref="E2086:G2086"/>
    <mergeCell ref="E2087:G2087"/>
    <mergeCell ref="E2162:G2162"/>
    <mergeCell ref="E2163:G2163"/>
    <mergeCell ref="E2164:G2164"/>
    <mergeCell ref="E2165:G2165"/>
    <mergeCell ref="E2166:G2166"/>
    <mergeCell ref="E2167:G2167"/>
    <mergeCell ref="E2168:G2168"/>
    <mergeCell ref="E2169:G2169"/>
    <mergeCell ref="E2170:G2170"/>
    <mergeCell ref="E2153:G2153"/>
    <mergeCell ref="E2154:G2154"/>
    <mergeCell ref="E2155:G2155"/>
    <mergeCell ref="E2156:G2156"/>
    <mergeCell ref="E2157:G2157"/>
    <mergeCell ref="E2158:G2158"/>
    <mergeCell ref="E2159:G2159"/>
    <mergeCell ref="E2160:G2160"/>
    <mergeCell ref="E2161:G2161"/>
    <mergeCell ref="E2144:G2144"/>
    <mergeCell ref="E2145:G2145"/>
    <mergeCell ref="E2146:G2146"/>
    <mergeCell ref="E2147:G2147"/>
    <mergeCell ref="E2148:G2148"/>
    <mergeCell ref="E2149:G2149"/>
    <mergeCell ref="E2150:G2150"/>
    <mergeCell ref="E2151:G2151"/>
    <mergeCell ref="E2152:G2152"/>
    <mergeCell ref="E2135:G2135"/>
    <mergeCell ref="E2136:G2136"/>
    <mergeCell ref="E2137:G2137"/>
    <mergeCell ref="E2138:G2138"/>
    <mergeCell ref="E2139:G2139"/>
    <mergeCell ref="E2140:G2140"/>
    <mergeCell ref="E2141:G2141"/>
    <mergeCell ref="E2142:G2142"/>
    <mergeCell ref="E2143:G2143"/>
    <mergeCell ref="E2198:G2198"/>
    <mergeCell ref="E2199:G2199"/>
    <mergeCell ref="E2200:G2200"/>
    <mergeCell ref="E2201:G2201"/>
    <mergeCell ref="E2202:G2202"/>
    <mergeCell ref="E2203:G2203"/>
    <mergeCell ref="E2204:G2204"/>
    <mergeCell ref="E2205:G2205"/>
    <mergeCell ref="E2206:G2206"/>
    <mergeCell ref="E2189:G2189"/>
    <mergeCell ref="E2190:G2190"/>
    <mergeCell ref="E2191:G2191"/>
    <mergeCell ref="E2192:G2192"/>
    <mergeCell ref="E2193:G2193"/>
    <mergeCell ref="E2194:G2194"/>
    <mergeCell ref="E2195:G2195"/>
    <mergeCell ref="E2196:G2196"/>
    <mergeCell ref="E2197:G2197"/>
    <mergeCell ref="E2180:G2180"/>
    <mergeCell ref="E2181:G2181"/>
    <mergeCell ref="E2182:G2182"/>
    <mergeCell ref="E2183:G2183"/>
    <mergeCell ref="E2184:G2184"/>
    <mergeCell ref="E2185:G2185"/>
    <mergeCell ref="E2186:G2186"/>
    <mergeCell ref="E2187:G2187"/>
    <mergeCell ref="E2188:G2188"/>
    <mergeCell ref="E2171:G2171"/>
    <mergeCell ref="E2172:G2172"/>
    <mergeCell ref="E2173:G2173"/>
    <mergeCell ref="E2174:G2174"/>
    <mergeCell ref="E2175:G2175"/>
    <mergeCell ref="E2176:G2176"/>
    <mergeCell ref="E2177:G2177"/>
    <mergeCell ref="E2178:G2178"/>
    <mergeCell ref="E2179:G2179"/>
    <mergeCell ref="E2234:G2234"/>
    <mergeCell ref="E2235:G2235"/>
    <mergeCell ref="E2236:G2236"/>
    <mergeCell ref="E2237:G2237"/>
    <mergeCell ref="E2238:G2238"/>
    <mergeCell ref="E2239:G2239"/>
    <mergeCell ref="E2240:G2240"/>
    <mergeCell ref="E2241:G2241"/>
    <mergeCell ref="E2242:G2242"/>
    <mergeCell ref="E2225:G2225"/>
    <mergeCell ref="E2226:G2226"/>
    <mergeCell ref="E2227:G2227"/>
    <mergeCell ref="E2228:G2228"/>
    <mergeCell ref="E2229:G2229"/>
    <mergeCell ref="E2230:G2230"/>
    <mergeCell ref="E2231:G2231"/>
    <mergeCell ref="E2232:G2232"/>
    <mergeCell ref="E2233:G2233"/>
    <mergeCell ref="E2216:G2216"/>
    <mergeCell ref="E2217:G2217"/>
    <mergeCell ref="E2218:G2218"/>
    <mergeCell ref="E2219:G2219"/>
    <mergeCell ref="E2220:G2220"/>
    <mergeCell ref="E2221:G2221"/>
    <mergeCell ref="E2222:G2222"/>
    <mergeCell ref="E2223:G2223"/>
    <mergeCell ref="E2224:G2224"/>
    <mergeCell ref="E2207:G2207"/>
    <mergeCell ref="E2208:G2208"/>
    <mergeCell ref="E2209:G2209"/>
    <mergeCell ref="E2210:G2210"/>
    <mergeCell ref="E2211:G2211"/>
    <mergeCell ref="E2212:G2212"/>
    <mergeCell ref="E2213:G2213"/>
    <mergeCell ref="E2214:G2214"/>
    <mergeCell ref="E2215:G2215"/>
    <mergeCell ref="E2270:G2270"/>
    <mergeCell ref="E2271:G2271"/>
    <mergeCell ref="E2272:G2272"/>
    <mergeCell ref="E2273:G2273"/>
    <mergeCell ref="E2274:G2274"/>
    <mergeCell ref="E2275:G2275"/>
    <mergeCell ref="E2276:G2276"/>
    <mergeCell ref="E2277:G2277"/>
    <mergeCell ref="E2278:G2278"/>
    <mergeCell ref="E2261:G2261"/>
    <mergeCell ref="E2262:G2262"/>
    <mergeCell ref="E2263:G2263"/>
    <mergeCell ref="E2264:G2264"/>
    <mergeCell ref="E2265:G2265"/>
    <mergeCell ref="E2266:G2266"/>
    <mergeCell ref="E2267:G2267"/>
    <mergeCell ref="E2268:G2268"/>
    <mergeCell ref="E2269:G2269"/>
    <mergeCell ref="E2252:G2252"/>
    <mergeCell ref="E2253:G2253"/>
    <mergeCell ref="E2254:G2254"/>
    <mergeCell ref="E2255:G2255"/>
    <mergeCell ref="E2256:G2256"/>
    <mergeCell ref="E2257:G2257"/>
    <mergeCell ref="E2258:G2258"/>
    <mergeCell ref="E2259:G2259"/>
    <mergeCell ref="E2260:G2260"/>
    <mergeCell ref="E2243:G2243"/>
    <mergeCell ref="E2244:G2244"/>
    <mergeCell ref="E2245:G2245"/>
    <mergeCell ref="E2246:G2246"/>
    <mergeCell ref="E2247:G2247"/>
    <mergeCell ref="E2248:G2248"/>
    <mergeCell ref="E2249:G2249"/>
    <mergeCell ref="E2250:G2250"/>
    <mergeCell ref="E2251:G2251"/>
    <mergeCell ref="E2306:G2306"/>
    <mergeCell ref="E2307:G2307"/>
    <mergeCell ref="E2308:G2308"/>
    <mergeCell ref="E2309:G2309"/>
    <mergeCell ref="E2310:G2310"/>
    <mergeCell ref="E2311:G2311"/>
    <mergeCell ref="E2312:G2312"/>
    <mergeCell ref="E2313:G2313"/>
    <mergeCell ref="E2314:G2314"/>
    <mergeCell ref="E2297:G2297"/>
    <mergeCell ref="E2298:G2298"/>
    <mergeCell ref="E2299:G2299"/>
    <mergeCell ref="E2300:G2300"/>
    <mergeCell ref="E2301:G2301"/>
    <mergeCell ref="E2302:G2302"/>
    <mergeCell ref="E2303:G2303"/>
    <mergeCell ref="E2304:G2304"/>
    <mergeCell ref="E2305:G2305"/>
    <mergeCell ref="E2288:G2288"/>
    <mergeCell ref="E2289:G2289"/>
    <mergeCell ref="E2290:G2290"/>
    <mergeCell ref="E2291:G2291"/>
    <mergeCell ref="E2292:G2292"/>
    <mergeCell ref="E2293:G2293"/>
    <mergeCell ref="E2294:G2294"/>
    <mergeCell ref="E2295:G2295"/>
    <mergeCell ref="E2296:G2296"/>
    <mergeCell ref="E2279:G2279"/>
    <mergeCell ref="E2280:G2280"/>
    <mergeCell ref="E2281:G2281"/>
    <mergeCell ref="E2282:G2282"/>
    <mergeCell ref="E2283:G2283"/>
    <mergeCell ref="E2284:G2284"/>
    <mergeCell ref="E2285:G2285"/>
    <mergeCell ref="E2286:G2286"/>
    <mergeCell ref="E2287:G2287"/>
    <mergeCell ref="E2342:G2342"/>
    <mergeCell ref="E2343:G2343"/>
    <mergeCell ref="E2344:G2344"/>
    <mergeCell ref="E2345:G2345"/>
    <mergeCell ref="E2346:G2346"/>
    <mergeCell ref="E2347:G2347"/>
    <mergeCell ref="E2348:G2348"/>
    <mergeCell ref="E2349:G2349"/>
    <mergeCell ref="E2350:G2350"/>
    <mergeCell ref="E2333:G2333"/>
    <mergeCell ref="E2334:G2334"/>
    <mergeCell ref="E2335:G2335"/>
    <mergeCell ref="E2336:G2336"/>
    <mergeCell ref="E2337:G2337"/>
    <mergeCell ref="E2338:G2338"/>
    <mergeCell ref="E2339:G2339"/>
    <mergeCell ref="E2340:G2340"/>
    <mergeCell ref="E2341:G2341"/>
    <mergeCell ref="E2324:G2324"/>
    <mergeCell ref="E2325:G2325"/>
    <mergeCell ref="E2326:G2326"/>
    <mergeCell ref="E2327:G2327"/>
    <mergeCell ref="E2328:G2328"/>
    <mergeCell ref="E2329:G2329"/>
    <mergeCell ref="E2330:G2330"/>
    <mergeCell ref="E2331:G2331"/>
    <mergeCell ref="E2332:G2332"/>
    <mergeCell ref="E2315:G2315"/>
    <mergeCell ref="E2316:G2316"/>
    <mergeCell ref="E2317:G2317"/>
    <mergeCell ref="E2318:G2318"/>
    <mergeCell ref="E2319:G2319"/>
    <mergeCell ref="E2320:G2320"/>
    <mergeCell ref="E2321:G2321"/>
    <mergeCell ref="E2322:G2322"/>
    <mergeCell ref="E2323:G2323"/>
    <mergeCell ref="E2378:G2378"/>
    <mergeCell ref="E2379:G2379"/>
    <mergeCell ref="E2380:G2380"/>
    <mergeCell ref="E2381:G2381"/>
    <mergeCell ref="E2382:G2382"/>
    <mergeCell ref="E2383:G2383"/>
    <mergeCell ref="E2384:G2384"/>
    <mergeCell ref="E2385:G2385"/>
    <mergeCell ref="E2386:G2386"/>
    <mergeCell ref="E2369:G2369"/>
    <mergeCell ref="E2370:G2370"/>
    <mergeCell ref="E2371:G2371"/>
    <mergeCell ref="E2372:G2372"/>
    <mergeCell ref="E2373:G2373"/>
    <mergeCell ref="E2374:G2374"/>
    <mergeCell ref="E2375:G2375"/>
    <mergeCell ref="E2376:G2376"/>
    <mergeCell ref="E2377:G2377"/>
    <mergeCell ref="E2360:G2360"/>
    <mergeCell ref="E2361:G2361"/>
    <mergeCell ref="E2362:G2362"/>
    <mergeCell ref="E2363:G2363"/>
    <mergeCell ref="E2364:G2364"/>
    <mergeCell ref="E2365:G2365"/>
    <mergeCell ref="E2366:G2366"/>
    <mergeCell ref="E2367:G2367"/>
    <mergeCell ref="E2368:G2368"/>
    <mergeCell ref="E2351:G2351"/>
    <mergeCell ref="E2352:G2352"/>
    <mergeCell ref="E2353:G2353"/>
    <mergeCell ref="E2354:G2354"/>
    <mergeCell ref="E2355:G2355"/>
    <mergeCell ref="E2356:G2356"/>
    <mergeCell ref="E2357:G2357"/>
    <mergeCell ref="E2358:G2358"/>
    <mergeCell ref="E2359:G2359"/>
    <mergeCell ref="E2414:G2414"/>
    <mergeCell ref="E2415:G2415"/>
    <mergeCell ref="E2416:G2416"/>
    <mergeCell ref="E2417:G2417"/>
    <mergeCell ref="E2418:G2418"/>
    <mergeCell ref="E2419:G2419"/>
    <mergeCell ref="E2420:G2420"/>
    <mergeCell ref="E2421:G2421"/>
    <mergeCell ref="E2422:G2422"/>
    <mergeCell ref="E2405:G2405"/>
    <mergeCell ref="E2406:G2406"/>
    <mergeCell ref="E2407:G2407"/>
    <mergeCell ref="E2408:G2408"/>
    <mergeCell ref="E2409:G2409"/>
    <mergeCell ref="E2410:G2410"/>
    <mergeCell ref="E2411:G2411"/>
    <mergeCell ref="E2412:G2412"/>
    <mergeCell ref="E2413:G2413"/>
    <mergeCell ref="E2396:G2396"/>
    <mergeCell ref="E2397:G2397"/>
    <mergeCell ref="E2398:G2398"/>
    <mergeCell ref="E2399:G2399"/>
    <mergeCell ref="E2400:G2400"/>
    <mergeCell ref="E2401:G2401"/>
    <mergeCell ref="E2402:G2402"/>
    <mergeCell ref="E2403:G2403"/>
    <mergeCell ref="E2404:G2404"/>
    <mergeCell ref="E2387:G2387"/>
    <mergeCell ref="E2388:G2388"/>
    <mergeCell ref="E2389:G2389"/>
    <mergeCell ref="E2390:G2390"/>
    <mergeCell ref="E2391:G2391"/>
    <mergeCell ref="E2392:G2392"/>
    <mergeCell ref="E2393:G2393"/>
    <mergeCell ref="E2394:G2394"/>
    <mergeCell ref="E2395:G2395"/>
    <mergeCell ref="E2450:G2450"/>
    <mergeCell ref="E2451:G2451"/>
    <mergeCell ref="E2452:G2452"/>
    <mergeCell ref="E2453:G2453"/>
    <mergeCell ref="E2454:G2454"/>
    <mergeCell ref="E2455:G2455"/>
    <mergeCell ref="E2456:G2456"/>
    <mergeCell ref="E2457:G2457"/>
    <mergeCell ref="E2458:G2458"/>
    <mergeCell ref="E2441:G2441"/>
    <mergeCell ref="E2442:G2442"/>
    <mergeCell ref="E2443:G2443"/>
    <mergeCell ref="E2444:G2444"/>
    <mergeCell ref="E2445:G2445"/>
    <mergeCell ref="E2446:G2446"/>
    <mergeCell ref="E2447:G2447"/>
    <mergeCell ref="E2448:G2448"/>
    <mergeCell ref="E2449:G2449"/>
    <mergeCell ref="E2432:G2432"/>
    <mergeCell ref="E2433:G2433"/>
    <mergeCell ref="E2434:G2434"/>
    <mergeCell ref="E2435:G2435"/>
    <mergeCell ref="E2436:G2436"/>
    <mergeCell ref="E2437:G2437"/>
    <mergeCell ref="E2438:G2438"/>
    <mergeCell ref="E2439:G2439"/>
    <mergeCell ref="E2440:G2440"/>
    <mergeCell ref="E2423:G2423"/>
    <mergeCell ref="E2424:G2424"/>
    <mergeCell ref="E2425:G2425"/>
    <mergeCell ref="E2426:G2426"/>
    <mergeCell ref="E2427:G2427"/>
    <mergeCell ref="E2428:G2428"/>
    <mergeCell ref="E2429:G2429"/>
    <mergeCell ref="E2430:G2430"/>
    <mergeCell ref="E2431:G2431"/>
    <mergeCell ref="E2486:G2486"/>
    <mergeCell ref="E2487:G2487"/>
    <mergeCell ref="E2488:G2488"/>
    <mergeCell ref="E2489:G2489"/>
    <mergeCell ref="E2490:G2490"/>
    <mergeCell ref="E2491:G2491"/>
    <mergeCell ref="E2492:G2492"/>
    <mergeCell ref="E2493:G2493"/>
    <mergeCell ref="E2494:G2494"/>
    <mergeCell ref="E2477:G2477"/>
    <mergeCell ref="E2478:G2478"/>
    <mergeCell ref="E2479:G2479"/>
    <mergeCell ref="E2480:G2480"/>
    <mergeCell ref="E2481:G2481"/>
    <mergeCell ref="E2482:G2482"/>
    <mergeCell ref="E2483:G2483"/>
    <mergeCell ref="E2484:G2484"/>
    <mergeCell ref="E2485:G2485"/>
    <mergeCell ref="E2468:G2468"/>
    <mergeCell ref="E2469:G2469"/>
    <mergeCell ref="E2470:G2470"/>
    <mergeCell ref="E2471:G2471"/>
    <mergeCell ref="E2472:G2472"/>
    <mergeCell ref="E2473:G2473"/>
    <mergeCell ref="E2474:G2474"/>
    <mergeCell ref="E2475:G2475"/>
    <mergeCell ref="E2476:G2476"/>
    <mergeCell ref="E2459:G2459"/>
    <mergeCell ref="E2460:G2460"/>
    <mergeCell ref="E2461:G2461"/>
    <mergeCell ref="E2462:G2462"/>
    <mergeCell ref="E2463:G2463"/>
    <mergeCell ref="E2464:G2464"/>
    <mergeCell ref="E2465:G2465"/>
    <mergeCell ref="E2466:G2466"/>
    <mergeCell ref="E2467:G2467"/>
    <mergeCell ref="E2522:G2522"/>
    <mergeCell ref="E2523:G2523"/>
    <mergeCell ref="E2524:G2524"/>
    <mergeCell ref="E2525:G2525"/>
    <mergeCell ref="E2526:G2526"/>
    <mergeCell ref="E2527:G2527"/>
    <mergeCell ref="E2528:G2528"/>
    <mergeCell ref="E2529:G2529"/>
    <mergeCell ref="E2530:G2530"/>
    <mergeCell ref="E2513:G2513"/>
    <mergeCell ref="E2514:G2514"/>
    <mergeCell ref="E2515:G2515"/>
    <mergeCell ref="E2516:G2516"/>
    <mergeCell ref="E2517:G2517"/>
    <mergeCell ref="E2518:G2518"/>
    <mergeCell ref="E2519:G2519"/>
    <mergeCell ref="E2520:G2520"/>
    <mergeCell ref="E2521:G2521"/>
    <mergeCell ref="E2504:G2504"/>
    <mergeCell ref="E2505:G2505"/>
    <mergeCell ref="E2506:G2506"/>
    <mergeCell ref="E2507:G2507"/>
    <mergeCell ref="E2508:G2508"/>
    <mergeCell ref="E2509:G2509"/>
    <mergeCell ref="E2510:G2510"/>
    <mergeCell ref="E2511:G2511"/>
    <mergeCell ref="E2512:G2512"/>
    <mergeCell ref="E2495:G2495"/>
    <mergeCell ref="E2496:G2496"/>
    <mergeCell ref="E2497:G2497"/>
    <mergeCell ref="E2498:G2498"/>
    <mergeCell ref="E2499:G2499"/>
    <mergeCell ref="E2500:G2500"/>
    <mergeCell ref="E2501:G2501"/>
    <mergeCell ref="E2502:G2502"/>
    <mergeCell ref="E2503:G2503"/>
    <mergeCell ref="E2558:G2558"/>
    <mergeCell ref="E2559:G2559"/>
    <mergeCell ref="E2560:G2560"/>
    <mergeCell ref="E2561:G2561"/>
    <mergeCell ref="E2562:G2562"/>
    <mergeCell ref="E2563:G2563"/>
    <mergeCell ref="E2564:G2564"/>
    <mergeCell ref="E2565:G2565"/>
    <mergeCell ref="E2566:G2566"/>
    <mergeCell ref="E2549:G2549"/>
    <mergeCell ref="E2550:G2550"/>
    <mergeCell ref="E2551:G2551"/>
    <mergeCell ref="E2552:G2552"/>
    <mergeCell ref="E2553:G2553"/>
    <mergeCell ref="E2554:G2554"/>
    <mergeCell ref="E2555:G2555"/>
    <mergeCell ref="E2556:G2556"/>
    <mergeCell ref="E2557:G2557"/>
    <mergeCell ref="E2540:G2540"/>
    <mergeCell ref="E2541:G2541"/>
    <mergeCell ref="E2542:G2542"/>
    <mergeCell ref="E2543:G2543"/>
    <mergeCell ref="E2544:G2544"/>
    <mergeCell ref="E2545:G2545"/>
    <mergeCell ref="E2546:G2546"/>
    <mergeCell ref="E2547:G2547"/>
    <mergeCell ref="E2548:G2548"/>
    <mergeCell ref="E2531:G2531"/>
    <mergeCell ref="E2532:G2532"/>
    <mergeCell ref="E2533:G2533"/>
    <mergeCell ref="E2534:G2534"/>
    <mergeCell ref="E2535:G2535"/>
    <mergeCell ref="E2536:G2536"/>
    <mergeCell ref="E2537:G2537"/>
    <mergeCell ref="E2538:G2538"/>
    <mergeCell ref="E2539:G2539"/>
    <mergeCell ref="E2594:G2594"/>
    <mergeCell ref="E2595:G2595"/>
    <mergeCell ref="E2596:G2596"/>
    <mergeCell ref="E2597:G2597"/>
    <mergeCell ref="E2598:G2598"/>
    <mergeCell ref="E2599:G2599"/>
    <mergeCell ref="E2600:G2600"/>
    <mergeCell ref="E2601:G2601"/>
    <mergeCell ref="E2602:G2602"/>
    <mergeCell ref="E2585:G2585"/>
    <mergeCell ref="E2586:G2586"/>
    <mergeCell ref="E2587:G2587"/>
    <mergeCell ref="E2588:G2588"/>
    <mergeCell ref="E2589:G2589"/>
    <mergeCell ref="E2590:G2590"/>
    <mergeCell ref="E2591:G2591"/>
    <mergeCell ref="E2592:G2592"/>
    <mergeCell ref="E2593:G2593"/>
    <mergeCell ref="E2576:G2576"/>
    <mergeCell ref="E2577:G2577"/>
    <mergeCell ref="E2578:G2578"/>
    <mergeCell ref="E2579:G2579"/>
    <mergeCell ref="E2580:G2580"/>
    <mergeCell ref="E2581:G2581"/>
    <mergeCell ref="E2582:G2582"/>
    <mergeCell ref="E2583:G2583"/>
    <mergeCell ref="E2584:G2584"/>
    <mergeCell ref="E2567:G2567"/>
    <mergeCell ref="E2568:G2568"/>
    <mergeCell ref="E2569:G2569"/>
    <mergeCell ref="E2570:G2570"/>
    <mergeCell ref="E2571:G2571"/>
    <mergeCell ref="E2572:G2572"/>
    <mergeCell ref="E2573:G2573"/>
    <mergeCell ref="E2574:G2574"/>
    <mergeCell ref="E2575:G2575"/>
    <mergeCell ref="E2630:G2630"/>
    <mergeCell ref="E2631:G2631"/>
    <mergeCell ref="E2632:G2632"/>
    <mergeCell ref="E2633:G2633"/>
    <mergeCell ref="E2634:G2634"/>
    <mergeCell ref="E2635:G2635"/>
    <mergeCell ref="E2636:G2636"/>
    <mergeCell ref="E2637:G2637"/>
    <mergeCell ref="E2638:G2638"/>
    <mergeCell ref="E2621:G2621"/>
    <mergeCell ref="E2622:G2622"/>
    <mergeCell ref="E2623:G2623"/>
    <mergeCell ref="E2624:G2624"/>
    <mergeCell ref="E2625:G2625"/>
    <mergeCell ref="E2626:G2626"/>
    <mergeCell ref="E2627:G2627"/>
    <mergeCell ref="E2628:G2628"/>
    <mergeCell ref="E2629:G2629"/>
    <mergeCell ref="E2612:G2612"/>
    <mergeCell ref="E2613:G2613"/>
    <mergeCell ref="E2614:G2614"/>
    <mergeCell ref="E2615:G2615"/>
    <mergeCell ref="E2616:G2616"/>
    <mergeCell ref="E2617:G2617"/>
    <mergeCell ref="E2618:G2618"/>
    <mergeCell ref="E2619:G2619"/>
    <mergeCell ref="E2620:G2620"/>
    <mergeCell ref="E2603:G2603"/>
    <mergeCell ref="E2604:G2604"/>
    <mergeCell ref="E2605:G2605"/>
    <mergeCell ref="E2606:G2606"/>
    <mergeCell ref="E2607:G2607"/>
    <mergeCell ref="E2608:G2608"/>
    <mergeCell ref="E2609:G2609"/>
    <mergeCell ref="E2610:G2610"/>
    <mergeCell ref="E2611:G2611"/>
    <mergeCell ref="E2666:G2666"/>
    <mergeCell ref="E2667:G2667"/>
    <mergeCell ref="E2668:G2668"/>
    <mergeCell ref="E2669:G2669"/>
    <mergeCell ref="E2670:G2670"/>
    <mergeCell ref="E2671:G2671"/>
    <mergeCell ref="E2672:G2672"/>
    <mergeCell ref="E2673:G2673"/>
    <mergeCell ref="E2674:G2674"/>
    <mergeCell ref="E2657:G2657"/>
    <mergeCell ref="E2658:G2658"/>
    <mergeCell ref="E2659:G2659"/>
    <mergeCell ref="E2660:G2660"/>
    <mergeCell ref="E2661:G2661"/>
    <mergeCell ref="E2662:G2662"/>
    <mergeCell ref="E2663:G2663"/>
    <mergeCell ref="E2664:G2664"/>
    <mergeCell ref="E2665:G2665"/>
    <mergeCell ref="E2648:G2648"/>
    <mergeCell ref="E2649:G2649"/>
    <mergeCell ref="E2650:G2650"/>
    <mergeCell ref="E2651:G2651"/>
    <mergeCell ref="E2652:G2652"/>
    <mergeCell ref="E2653:G2653"/>
    <mergeCell ref="E2654:G2654"/>
    <mergeCell ref="E2655:G2655"/>
    <mergeCell ref="E2656:G2656"/>
    <mergeCell ref="E2639:G2639"/>
    <mergeCell ref="E2640:G2640"/>
    <mergeCell ref="E2641:G2641"/>
    <mergeCell ref="E2642:G2642"/>
    <mergeCell ref="E2643:G2643"/>
    <mergeCell ref="E2644:G2644"/>
    <mergeCell ref="E2645:G2645"/>
    <mergeCell ref="E2646:G2646"/>
    <mergeCell ref="E2647:G2647"/>
    <mergeCell ref="E2702:G2702"/>
    <mergeCell ref="E2703:G2703"/>
    <mergeCell ref="E2704:G2704"/>
    <mergeCell ref="E2705:G2705"/>
    <mergeCell ref="E2706:G2706"/>
    <mergeCell ref="E2707:G2707"/>
    <mergeCell ref="E2708:G2708"/>
    <mergeCell ref="E2709:G2709"/>
    <mergeCell ref="E2710:G2710"/>
    <mergeCell ref="E2693:G2693"/>
    <mergeCell ref="E2694:G2694"/>
    <mergeCell ref="E2695:G2695"/>
    <mergeCell ref="E2696:G2696"/>
    <mergeCell ref="E2697:G2697"/>
    <mergeCell ref="E2698:G2698"/>
    <mergeCell ref="E2699:G2699"/>
    <mergeCell ref="E2700:G2700"/>
    <mergeCell ref="E2701:G2701"/>
    <mergeCell ref="E2684:G2684"/>
    <mergeCell ref="E2685:G2685"/>
    <mergeCell ref="E2686:G2686"/>
    <mergeCell ref="E2687:G2687"/>
    <mergeCell ref="E2688:G2688"/>
    <mergeCell ref="E2689:G2689"/>
    <mergeCell ref="E2690:G2690"/>
    <mergeCell ref="E2691:G2691"/>
    <mergeCell ref="E2692:G2692"/>
    <mergeCell ref="E2675:G2675"/>
    <mergeCell ref="E2676:G2676"/>
    <mergeCell ref="E2677:G2677"/>
    <mergeCell ref="E2678:G2678"/>
    <mergeCell ref="E2679:G2679"/>
    <mergeCell ref="E2680:G2680"/>
    <mergeCell ref="E2681:G2681"/>
    <mergeCell ref="E2682:G2682"/>
    <mergeCell ref="E2683:G2683"/>
    <mergeCell ref="E2738:G2738"/>
    <mergeCell ref="E2739:G2739"/>
    <mergeCell ref="E2740:G2740"/>
    <mergeCell ref="E2741:G2741"/>
    <mergeCell ref="E2742:G2742"/>
    <mergeCell ref="E2743:G2743"/>
    <mergeCell ref="E2744:G2744"/>
    <mergeCell ref="E2745:G2745"/>
    <mergeCell ref="E2746:G2746"/>
    <mergeCell ref="E2729:G2729"/>
    <mergeCell ref="E2730:G2730"/>
    <mergeCell ref="E2731:G2731"/>
    <mergeCell ref="E2732:G2732"/>
    <mergeCell ref="E2733:G2733"/>
    <mergeCell ref="E2734:G2734"/>
    <mergeCell ref="E2735:G2735"/>
    <mergeCell ref="E2736:G2736"/>
    <mergeCell ref="E2737:G2737"/>
    <mergeCell ref="E2720:G2720"/>
    <mergeCell ref="E2721:G2721"/>
    <mergeCell ref="E2722:G2722"/>
    <mergeCell ref="E2723:G2723"/>
    <mergeCell ref="E2724:G2724"/>
    <mergeCell ref="E2725:G2725"/>
    <mergeCell ref="E2726:G2726"/>
    <mergeCell ref="E2727:G2727"/>
    <mergeCell ref="E2728:G2728"/>
    <mergeCell ref="E2711:G2711"/>
    <mergeCell ref="E2712:G2712"/>
    <mergeCell ref="E2713:G2713"/>
    <mergeCell ref="E2714:G2714"/>
    <mergeCell ref="E2715:G2715"/>
    <mergeCell ref="E2716:G2716"/>
    <mergeCell ref="E2717:G2717"/>
    <mergeCell ref="E2718:G2718"/>
    <mergeCell ref="E2719:G2719"/>
    <mergeCell ref="E2774:G2774"/>
    <mergeCell ref="E2775:G2775"/>
    <mergeCell ref="E2776:G2776"/>
    <mergeCell ref="E2777:G2777"/>
    <mergeCell ref="E2778:G2778"/>
    <mergeCell ref="E2779:G2779"/>
    <mergeCell ref="E2780:G2780"/>
    <mergeCell ref="E2781:G2781"/>
    <mergeCell ref="E2782:G2782"/>
    <mergeCell ref="E2765:G2765"/>
    <mergeCell ref="E2766:G2766"/>
    <mergeCell ref="E2767:G2767"/>
    <mergeCell ref="E2768:G2768"/>
    <mergeCell ref="E2769:G2769"/>
    <mergeCell ref="E2770:G2770"/>
    <mergeCell ref="E2771:G2771"/>
    <mergeCell ref="E2772:G2772"/>
    <mergeCell ref="E2773:G2773"/>
    <mergeCell ref="E2756:G2756"/>
    <mergeCell ref="E2757:G2757"/>
    <mergeCell ref="E2758:G2758"/>
    <mergeCell ref="E2759:G2759"/>
    <mergeCell ref="E2760:G2760"/>
    <mergeCell ref="E2761:G2761"/>
    <mergeCell ref="E2762:G2762"/>
    <mergeCell ref="E2763:G2763"/>
    <mergeCell ref="E2764:G2764"/>
    <mergeCell ref="E2747:G2747"/>
    <mergeCell ref="E2748:G2748"/>
    <mergeCell ref="E2749:G2749"/>
    <mergeCell ref="E2750:G2750"/>
    <mergeCell ref="E2751:G2751"/>
    <mergeCell ref="E2752:G2752"/>
    <mergeCell ref="E2753:G2753"/>
    <mergeCell ref="E2754:G2754"/>
    <mergeCell ref="E2755:G2755"/>
    <mergeCell ref="E2810:G2810"/>
    <mergeCell ref="E2811:G2811"/>
    <mergeCell ref="E2812:G2812"/>
    <mergeCell ref="E2813:G2813"/>
    <mergeCell ref="E2814:G2814"/>
    <mergeCell ref="E2815:G2815"/>
    <mergeCell ref="E2816:G2816"/>
    <mergeCell ref="E2817:G2817"/>
    <mergeCell ref="E2818:G2818"/>
    <mergeCell ref="E2801:G2801"/>
    <mergeCell ref="E2802:G2802"/>
    <mergeCell ref="E2803:G2803"/>
    <mergeCell ref="E2804:G2804"/>
    <mergeCell ref="E2805:G2805"/>
    <mergeCell ref="E2806:G2806"/>
    <mergeCell ref="E2807:G2807"/>
    <mergeCell ref="E2808:G2808"/>
    <mergeCell ref="E2809:G2809"/>
    <mergeCell ref="E2792:G2792"/>
    <mergeCell ref="E2793:G2793"/>
    <mergeCell ref="E2794:G2794"/>
    <mergeCell ref="E2795:G2795"/>
    <mergeCell ref="E2796:G2796"/>
    <mergeCell ref="E2797:G2797"/>
    <mergeCell ref="E2798:G2798"/>
    <mergeCell ref="E2799:G2799"/>
    <mergeCell ref="E2800:G2800"/>
    <mergeCell ref="E2783:G2783"/>
    <mergeCell ref="E2784:G2784"/>
    <mergeCell ref="E2785:G2785"/>
    <mergeCell ref="E2786:G2786"/>
    <mergeCell ref="E2787:G2787"/>
    <mergeCell ref="E2788:G2788"/>
    <mergeCell ref="E2789:G2789"/>
    <mergeCell ref="E2790:G2790"/>
    <mergeCell ref="E2791:G2791"/>
    <mergeCell ref="E2846:G2846"/>
    <mergeCell ref="E2847:G2847"/>
    <mergeCell ref="E2848:G2848"/>
    <mergeCell ref="E2849:G2849"/>
    <mergeCell ref="E2850:G2850"/>
    <mergeCell ref="E2851:G2851"/>
    <mergeCell ref="E2852:G2852"/>
    <mergeCell ref="E2853:G2853"/>
    <mergeCell ref="E2854:G2854"/>
    <mergeCell ref="E2837:G2837"/>
    <mergeCell ref="E2838:G2838"/>
    <mergeCell ref="E2839:G2839"/>
    <mergeCell ref="E2840:G2840"/>
    <mergeCell ref="E2841:G2841"/>
    <mergeCell ref="E2842:G2842"/>
    <mergeCell ref="E2843:G2843"/>
    <mergeCell ref="E2844:G2844"/>
    <mergeCell ref="E2845:G2845"/>
    <mergeCell ref="E2828:G2828"/>
    <mergeCell ref="E2829:G2829"/>
    <mergeCell ref="E2830:G2830"/>
    <mergeCell ref="E2831:G2831"/>
    <mergeCell ref="E2832:G2832"/>
    <mergeCell ref="E2833:G2833"/>
    <mergeCell ref="E2834:G2834"/>
    <mergeCell ref="E2835:G2835"/>
    <mergeCell ref="E2836:G2836"/>
    <mergeCell ref="E2819:G2819"/>
    <mergeCell ref="E2820:G2820"/>
    <mergeCell ref="E2821:G2821"/>
    <mergeCell ref="E2822:G2822"/>
    <mergeCell ref="E2823:G2823"/>
    <mergeCell ref="E2824:G2824"/>
    <mergeCell ref="E2825:G2825"/>
    <mergeCell ref="E2826:G2826"/>
    <mergeCell ref="E2827:G2827"/>
    <mergeCell ref="E2882:G2882"/>
    <mergeCell ref="E2883:G2883"/>
    <mergeCell ref="E2884:G2884"/>
    <mergeCell ref="E2885:G2885"/>
    <mergeCell ref="E2886:G2886"/>
    <mergeCell ref="E2887:G2887"/>
    <mergeCell ref="E2888:G2888"/>
    <mergeCell ref="E2889:G2889"/>
    <mergeCell ref="E2890:G2890"/>
    <mergeCell ref="E2873:G2873"/>
    <mergeCell ref="E2874:G2874"/>
    <mergeCell ref="E2875:G2875"/>
    <mergeCell ref="E2876:G2876"/>
    <mergeCell ref="E2877:G2877"/>
    <mergeCell ref="E2878:G2878"/>
    <mergeCell ref="E2879:G2879"/>
    <mergeCell ref="E2880:G2880"/>
    <mergeCell ref="E2881:G2881"/>
    <mergeCell ref="E2864:G2864"/>
    <mergeCell ref="E2865:G2865"/>
    <mergeCell ref="E2866:G2866"/>
    <mergeCell ref="E2867:G2867"/>
    <mergeCell ref="E2868:G2868"/>
    <mergeCell ref="E2869:G2869"/>
    <mergeCell ref="E2870:G2870"/>
    <mergeCell ref="E2871:G2871"/>
    <mergeCell ref="E2872:G2872"/>
    <mergeCell ref="E2855:G2855"/>
    <mergeCell ref="E2856:G2856"/>
    <mergeCell ref="E2857:G2857"/>
    <mergeCell ref="E2858:G2858"/>
    <mergeCell ref="E2859:G2859"/>
    <mergeCell ref="E2860:G2860"/>
    <mergeCell ref="E2861:G2861"/>
    <mergeCell ref="E2862:G2862"/>
    <mergeCell ref="E2863:G2863"/>
    <mergeCell ref="E2918:G2918"/>
    <mergeCell ref="E2919:G2919"/>
    <mergeCell ref="E2920:G2920"/>
    <mergeCell ref="E2921:G2921"/>
    <mergeCell ref="E2922:G2922"/>
    <mergeCell ref="E2923:G2923"/>
    <mergeCell ref="E2924:G2924"/>
    <mergeCell ref="E2925:G2925"/>
    <mergeCell ref="E2926:G2926"/>
    <mergeCell ref="E2909:G2909"/>
    <mergeCell ref="E2910:G2910"/>
    <mergeCell ref="E2911:G2911"/>
    <mergeCell ref="E2912:G2912"/>
    <mergeCell ref="E2913:G2913"/>
    <mergeCell ref="E2914:G2914"/>
    <mergeCell ref="E2915:G2915"/>
    <mergeCell ref="E2916:G2916"/>
    <mergeCell ref="E2917:G2917"/>
    <mergeCell ref="E2900:G2900"/>
    <mergeCell ref="E2901:G2901"/>
    <mergeCell ref="E2902:G2902"/>
    <mergeCell ref="E2903:G2903"/>
    <mergeCell ref="E2904:G2904"/>
    <mergeCell ref="E2905:G2905"/>
    <mergeCell ref="E2906:G2906"/>
    <mergeCell ref="E2907:G2907"/>
    <mergeCell ref="E2908:G2908"/>
    <mergeCell ref="E2891:G2891"/>
    <mergeCell ref="E2892:G2892"/>
    <mergeCell ref="E2893:G2893"/>
    <mergeCell ref="E2894:G2894"/>
    <mergeCell ref="E2895:G2895"/>
    <mergeCell ref="E2896:G2896"/>
    <mergeCell ref="E2897:G2897"/>
    <mergeCell ref="E2898:G2898"/>
    <mergeCell ref="E2899:G2899"/>
    <mergeCell ref="E2954:G2954"/>
    <mergeCell ref="E2955:G2955"/>
    <mergeCell ref="E2956:G2956"/>
    <mergeCell ref="E2957:G2957"/>
    <mergeCell ref="E2958:G2958"/>
    <mergeCell ref="E2959:G2959"/>
    <mergeCell ref="E2960:G2960"/>
    <mergeCell ref="E2961:G2961"/>
    <mergeCell ref="E2962:G2962"/>
    <mergeCell ref="E2945:G2945"/>
    <mergeCell ref="E2946:G2946"/>
    <mergeCell ref="E2947:G2947"/>
    <mergeCell ref="E2948:G2948"/>
    <mergeCell ref="E2949:G2949"/>
    <mergeCell ref="E2950:G2950"/>
    <mergeCell ref="E2951:G2951"/>
    <mergeCell ref="E2952:G2952"/>
    <mergeCell ref="E2953:G2953"/>
    <mergeCell ref="E2936:G2936"/>
    <mergeCell ref="E2937:G2937"/>
    <mergeCell ref="E2938:G2938"/>
    <mergeCell ref="E2939:G2939"/>
    <mergeCell ref="E2940:G2940"/>
    <mergeCell ref="E2941:G2941"/>
    <mergeCell ref="E2942:G2942"/>
    <mergeCell ref="E2943:G2943"/>
    <mergeCell ref="E2944:G2944"/>
    <mergeCell ref="E2927:G2927"/>
    <mergeCell ref="E2928:G2928"/>
    <mergeCell ref="E2929:G2929"/>
    <mergeCell ref="E2930:G2930"/>
    <mergeCell ref="E2931:G2931"/>
    <mergeCell ref="E2932:G2932"/>
    <mergeCell ref="E2933:G2933"/>
    <mergeCell ref="E2934:G2934"/>
    <mergeCell ref="E2935:G2935"/>
    <mergeCell ref="E2990:G2990"/>
    <mergeCell ref="E2991:G2991"/>
    <mergeCell ref="E2992:G2992"/>
    <mergeCell ref="E2993:G2993"/>
    <mergeCell ref="E2994:G2994"/>
    <mergeCell ref="E2995:G2995"/>
    <mergeCell ref="E2996:G2996"/>
    <mergeCell ref="E2997:G2997"/>
    <mergeCell ref="E2998:G2998"/>
    <mergeCell ref="E2981:G2981"/>
    <mergeCell ref="E2982:G2982"/>
    <mergeCell ref="E2983:G2983"/>
    <mergeCell ref="E2984:G2984"/>
    <mergeCell ref="E2985:G2985"/>
    <mergeCell ref="E2986:G2986"/>
    <mergeCell ref="E2987:G2987"/>
    <mergeCell ref="E2988:G2988"/>
    <mergeCell ref="E2989:G2989"/>
    <mergeCell ref="E2972:G2972"/>
    <mergeCell ref="E2973:G2973"/>
    <mergeCell ref="E2974:G2974"/>
    <mergeCell ref="E2975:G2975"/>
    <mergeCell ref="E2976:G2976"/>
    <mergeCell ref="E2977:G2977"/>
    <mergeCell ref="E2978:G2978"/>
    <mergeCell ref="E2979:G2979"/>
    <mergeCell ref="E2980:G2980"/>
    <mergeCell ref="E2963:G2963"/>
    <mergeCell ref="E2964:G2964"/>
    <mergeCell ref="E2965:G2965"/>
    <mergeCell ref="E2966:G2966"/>
    <mergeCell ref="E2967:G2967"/>
    <mergeCell ref="E2968:G2968"/>
    <mergeCell ref="E2969:G2969"/>
    <mergeCell ref="E2970:G2970"/>
    <mergeCell ref="E2971:G2971"/>
    <mergeCell ref="E3026:G3026"/>
    <mergeCell ref="E3027:G3027"/>
    <mergeCell ref="E3028:G3028"/>
    <mergeCell ref="E3029:G3029"/>
    <mergeCell ref="E3030:G3030"/>
    <mergeCell ref="E3031:G3031"/>
    <mergeCell ref="E3032:G3032"/>
    <mergeCell ref="E3033:G3033"/>
    <mergeCell ref="E3034:G3034"/>
    <mergeCell ref="E3017:G3017"/>
    <mergeCell ref="E3018:G3018"/>
    <mergeCell ref="E3019:G3019"/>
    <mergeCell ref="E3020:G3020"/>
    <mergeCell ref="E3021:G3021"/>
    <mergeCell ref="E3022:G3022"/>
    <mergeCell ref="E3023:G3023"/>
    <mergeCell ref="E3024:G3024"/>
    <mergeCell ref="E3025:G3025"/>
    <mergeCell ref="E3008:G3008"/>
    <mergeCell ref="E3009:G3009"/>
    <mergeCell ref="E3010:G3010"/>
    <mergeCell ref="E3011:G3011"/>
    <mergeCell ref="E3012:G3012"/>
    <mergeCell ref="E2999:G2999"/>
    <mergeCell ref="E3000:G3000"/>
    <mergeCell ref="E3001:G3001"/>
    <mergeCell ref="E3002:G3002"/>
    <mergeCell ref="E3003:G3003"/>
    <mergeCell ref="E3004:G3004"/>
    <mergeCell ref="E3005:G3005"/>
    <mergeCell ref="E3006:G3006"/>
    <mergeCell ref="E3007:G3007"/>
    <mergeCell ref="D3015:G3015"/>
    <mergeCell ref="E3062:G3062"/>
    <mergeCell ref="E3063:G3063"/>
    <mergeCell ref="E3064:G3064"/>
    <mergeCell ref="E3065:G3065"/>
    <mergeCell ref="E3066:G3066"/>
    <mergeCell ref="E3067:G3067"/>
    <mergeCell ref="E3068:G3068"/>
    <mergeCell ref="E3069:G3069"/>
    <mergeCell ref="E3070:G3070"/>
    <mergeCell ref="E3053:G3053"/>
    <mergeCell ref="E3054:G3054"/>
    <mergeCell ref="E3055:G3055"/>
    <mergeCell ref="E3056:G3056"/>
    <mergeCell ref="E3057:G3057"/>
    <mergeCell ref="E3058:G3058"/>
    <mergeCell ref="E3059:G3059"/>
    <mergeCell ref="E3060:G3060"/>
    <mergeCell ref="E3061:G3061"/>
    <mergeCell ref="E3044:G3044"/>
    <mergeCell ref="E3045:G3045"/>
    <mergeCell ref="E3046:G3046"/>
    <mergeCell ref="E3047:G3047"/>
    <mergeCell ref="E3048:G3048"/>
    <mergeCell ref="E3049:G3049"/>
    <mergeCell ref="E3050:G3050"/>
    <mergeCell ref="E3051:G3051"/>
    <mergeCell ref="E3052:G3052"/>
    <mergeCell ref="E3035:G3035"/>
    <mergeCell ref="E3036:G3036"/>
    <mergeCell ref="E3037:G3037"/>
    <mergeCell ref="E3038:G3038"/>
    <mergeCell ref="E3039:G3039"/>
    <mergeCell ref="E3040:G3040"/>
    <mergeCell ref="E3041:G3041"/>
    <mergeCell ref="E3042:G3042"/>
    <mergeCell ref="E3043:G3043"/>
    <mergeCell ref="E3098:G3098"/>
    <mergeCell ref="E3099:G3099"/>
    <mergeCell ref="E3100:G3100"/>
    <mergeCell ref="E3111:G3111"/>
    <mergeCell ref="E3112:G3112"/>
    <mergeCell ref="E3113:G3113"/>
    <mergeCell ref="E3114:G3114"/>
    <mergeCell ref="E3115:G3115"/>
    <mergeCell ref="E3116:G3116"/>
    <mergeCell ref="E3104:G3104"/>
    <mergeCell ref="E3105:G3105"/>
    <mergeCell ref="E3110:G3110"/>
    <mergeCell ref="E3089:G3089"/>
    <mergeCell ref="E3090:G3090"/>
    <mergeCell ref="E3091:G3091"/>
    <mergeCell ref="E3092:G3092"/>
    <mergeCell ref="E3093:G3093"/>
    <mergeCell ref="E3094:G3094"/>
    <mergeCell ref="E3095:G3095"/>
    <mergeCell ref="E3096:G3096"/>
    <mergeCell ref="E3097:G3097"/>
    <mergeCell ref="E3080:G3080"/>
    <mergeCell ref="E3081:G3081"/>
    <mergeCell ref="E3082:G3082"/>
    <mergeCell ref="E3083:G3083"/>
    <mergeCell ref="E3084:G3084"/>
    <mergeCell ref="E3085:G3085"/>
    <mergeCell ref="E3086:G3086"/>
    <mergeCell ref="E3087:G3087"/>
    <mergeCell ref="E3088:G3088"/>
    <mergeCell ref="E3071:G3071"/>
    <mergeCell ref="E3072:G3072"/>
    <mergeCell ref="E3073:G3073"/>
    <mergeCell ref="E3074:G3074"/>
    <mergeCell ref="E3075:G3075"/>
    <mergeCell ref="E3076:G3076"/>
    <mergeCell ref="E3077:G3077"/>
    <mergeCell ref="E3078:G3078"/>
    <mergeCell ref="E3079:G3079"/>
    <mergeCell ref="E3144:G3144"/>
    <mergeCell ref="E3145:G3145"/>
    <mergeCell ref="E3146:G3146"/>
    <mergeCell ref="E3147:G3147"/>
    <mergeCell ref="E3148:G3148"/>
    <mergeCell ref="E3149:G3149"/>
    <mergeCell ref="E3150:G3150"/>
    <mergeCell ref="E3151:G3151"/>
    <mergeCell ref="E3152:G3152"/>
    <mergeCell ref="E3135:G3135"/>
    <mergeCell ref="E3136:G3136"/>
    <mergeCell ref="E3137:G3137"/>
    <mergeCell ref="E3138:G3138"/>
    <mergeCell ref="E3139:G3139"/>
    <mergeCell ref="E3140:G3140"/>
    <mergeCell ref="E3141:G3141"/>
    <mergeCell ref="E3142:G3142"/>
    <mergeCell ref="E3143:G3143"/>
    <mergeCell ref="E3126:G3126"/>
    <mergeCell ref="E3127:G3127"/>
    <mergeCell ref="E3128:G3128"/>
    <mergeCell ref="E3129:G3129"/>
    <mergeCell ref="E3130:G3130"/>
    <mergeCell ref="E3131:G3131"/>
    <mergeCell ref="E3132:G3132"/>
    <mergeCell ref="E3133:G3133"/>
    <mergeCell ref="E3134:G3134"/>
    <mergeCell ref="E3117:G3117"/>
    <mergeCell ref="E3118:G3118"/>
    <mergeCell ref="E3119:G3119"/>
    <mergeCell ref="E3120:G3120"/>
    <mergeCell ref="E3121:G3121"/>
    <mergeCell ref="E3122:G3122"/>
    <mergeCell ref="E3123:G3123"/>
    <mergeCell ref="E3124:G3124"/>
    <mergeCell ref="E3125:G3125"/>
    <mergeCell ref="E3180:G3180"/>
    <mergeCell ref="E3181:G3181"/>
    <mergeCell ref="E3182:G3182"/>
    <mergeCell ref="E3183:G3183"/>
    <mergeCell ref="E3184:G3184"/>
    <mergeCell ref="E3185:G3185"/>
    <mergeCell ref="E3186:G3186"/>
    <mergeCell ref="E3187:G3187"/>
    <mergeCell ref="E3188:G3188"/>
    <mergeCell ref="E3171:G3171"/>
    <mergeCell ref="E3172:G3172"/>
    <mergeCell ref="E3173:G3173"/>
    <mergeCell ref="E3174:G3174"/>
    <mergeCell ref="E3175:G3175"/>
    <mergeCell ref="E3176:G3176"/>
    <mergeCell ref="E3177:G3177"/>
    <mergeCell ref="E3178:G3178"/>
    <mergeCell ref="E3179:G3179"/>
    <mergeCell ref="E3162:G3162"/>
    <mergeCell ref="E3163:G3163"/>
    <mergeCell ref="E3164:G3164"/>
    <mergeCell ref="E3165:G3165"/>
    <mergeCell ref="E3166:G3166"/>
    <mergeCell ref="E3167:G3167"/>
    <mergeCell ref="E3168:G3168"/>
    <mergeCell ref="E3169:G3169"/>
    <mergeCell ref="E3170:G3170"/>
    <mergeCell ref="E3153:G3153"/>
    <mergeCell ref="E3154:G3154"/>
    <mergeCell ref="E3155:G3155"/>
    <mergeCell ref="E3156:G3156"/>
    <mergeCell ref="E3157:G3157"/>
    <mergeCell ref="E3158:G3158"/>
    <mergeCell ref="E3159:G3159"/>
    <mergeCell ref="E3160:G3160"/>
    <mergeCell ref="E3161:G3161"/>
    <mergeCell ref="E3216:G3216"/>
    <mergeCell ref="E3217:G3217"/>
    <mergeCell ref="E3218:G3218"/>
    <mergeCell ref="E3219:G3219"/>
    <mergeCell ref="E3220:G3220"/>
    <mergeCell ref="E3221:G3221"/>
    <mergeCell ref="E3222:G3222"/>
    <mergeCell ref="E3223:G3223"/>
    <mergeCell ref="E3224:G3224"/>
    <mergeCell ref="E3207:G3207"/>
    <mergeCell ref="E3208:G3208"/>
    <mergeCell ref="E3209:G3209"/>
    <mergeCell ref="E3210:G3210"/>
    <mergeCell ref="E3211:G3211"/>
    <mergeCell ref="E3212:G3212"/>
    <mergeCell ref="E3213:G3213"/>
    <mergeCell ref="E3214:G3214"/>
    <mergeCell ref="E3215:G3215"/>
    <mergeCell ref="E3198:G3198"/>
    <mergeCell ref="E3199:G3199"/>
    <mergeCell ref="E3200:G3200"/>
    <mergeCell ref="E3201:G3201"/>
    <mergeCell ref="E3202:G3202"/>
    <mergeCell ref="E3203:G3203"/>
    <mergeCell ref="E3204:G3204"/>
    <mergeCell ref="E3205:G3205"/>
    <mergeCell ref="E3206:G3206"/>
    <mergeCell ref="E3189:G3189"/>
    <mergeCell ref="E3190:G3190"/>
    <mergeCell ref="E3191:G3191"/>
    <mergeCell ref="E3192:G3192"/>
    <mergeCell ref="E3193:G3193"/>
    <mergeCell ref="E3194:G3194"/>
    <mergeCell ref="E3195:G3195"/>
    <mergeCell ref="E3196:G3196"/>
    <mergeCell ref="E3197:G3197"/>
    <mergeCell ref="E3252:G3252"/>
    <mergeCell ref="E3253:G3253"/>
    <mergeCell ref="E3254:G3254"/>
    <mergeCell ref="E3255:G3255"/>
    <mergeCell ref="E3256:G3256"/>
    <mergeCell ref="E3257:G3257"/>
    <mergeCell ref="E3258:G3258"/>
    <mergeCell ref="E3259:G3259"/>
    <mergeCell ref="E3260:G3260"/>
    <mergeCell ref="E3243:G3243"/>
    <mergeCell ref="E3244:G3244"/>
    <mergeCell ref="E3245:G3245"/>
    <mergeCell ref="E3246:G3246"/>
    <mergeCell ref="E3247:G3247"/>
    <mergeCell ref="E3248:G3248"/>
    <mergeCell ref="E3249:G3249"/>
    <mergeCell ref="E3250:G3250"/>
    <mergeCell ref="E3251:G3251"/>
    <mergeCell ref="E3234:G3234"/>
    <mergeCell ref="E3235:G3235"/>
    <mergeCell ref="E3236:G3236"/>
    <mergeCell ref="E3237:G3237"/>
    <mergeCell ref="E3238:G3238"/>
    <mergeCell ref="E3239:G3239"/>
    <mergeCell ref="E3240:G3240"/>
    <mergeCell ref="E3241:G3241"/>
    <mergeCell ref="E3242:G3242"/>
    <mergeCell ref="E3225:G3225"/>
    <mergeCell ref="E3226:G3226"/>
    <mergeCell ref="E3227:G3227"/>
    <mergeCell ref="E3228:G3228"/>
    <mergeCell ref="E3229:G3229"/>
    <mergeCell ref="E3230:G3230"/>
    <mergeCell ref="E3231:G3231"/>
    <mergeCell ref="E3232:G3232"/>
    <mergeCell ref="E3233:G3233"/>
    <mergeCell ref="E3288:G3288"/>
    <mergeCell ref="E3289:G3289"/>
    <mergeCell ref="E3290:G3290"/>
    <mergeCell ref="E3291:G3291"/>
    <mergeCell ref="E3292:G3292"/>
    <mergeCell ref="E3293:G3293"/>
    <mergeCell ref="E3294:G3294"/>
    <mergeCell ref="E3295:G3295"/>
    <mergeCell ref="E3296:G3296"/>
    <mergeCell ref="E3279:G3279"/>
    <mergeCell ref="E3280:G3280"/>
    <mergeCell ref="E3281:G3281"/>
    <mergeCell ref="E3282:G3282"/>
    <mergeCell ref="E3283:G3283"/>
    <mergeCell ref="E3284:G3284"/>
    <mergeCell ref="E3285:G3285"/>
    <mergeCell ref="E3286:G3286"/>
    <mergeCell ref="E3287:G3287"/>
    <mergeCell ref="E3270:G3270"/>
    <mergeCell ref="E3271:G3271"/>
    <mergeCell ref="E3272:G3272"/>
    <mergeCell ref="E3273:G3273"/>
    <mergeCell ref="E3274:G3274"/>
    <mergeCell ref="E3275:G3275"/>
    <mergeCell ref="E3276:G3276"/>
    <mergeCell ref="E3277:G3277"/>
    <mergeCell ref="E3278:G3278"/>
    <mergeCell ref="E3261:G3261"/>
    <mergeCell ref="E3262:G3262"/>
    <mergeCell ref="E3263:G3263"/>
    <mergeCell ref="E3264:G3264"/>
    <mergeCell ref="E3265:G3265"/>
    <mergeCell ref="E3266:G3266"/>
    <mergeCell ref="E3267:G3267"/>
    <mergeCell ref="E3268:G3268"/>
    <mergeCell ref="E3269:G3269"/>
    <mergeCell ref="E3324:G3324"/>
    <mergeCell ref="E3325:G3325"/>
    <mergeCell ref="E3326:G3326"/>
    <mergeCell ref="E3327:G3327"/>
    <mergeCell ref="E3328:G3328"/>
    <mergeCell ref="E3329:G3329"/>
    <mergeCell ref="E3330:G3330"/>
    <mergeCell ref="E3331:G3331"/>
    <mergeCell ref="E3332:G3332"/>
    <mergeCell ref="E3315:G3315"/>
    <mergeCell ref="E3316:G3316"/>
    <mergeCell ref="E3317:G3317"/>
    <mergeCell ref="E3318:G3318"/>
    <mergeCell ref="E3319:G3319"/>
    <mergeCell ref="E3320:G3320"/>
    <mergeCell ref="E3321:G3321"/>
    <mergeCell ref="E3322:G3322"/>
    <mergeCell ref="E3323:G3323"/>
    <mergeCell ref="E3306:G3306"/>
    <mergeCell ref="E3307:G3307"/>
    <mergeCell ref="E3308:G3308"/>
    <mergeCell ref="E3309:G3309"/>
    <mergeCell ref="E3310:G3310"/>
    <mergeCell ref="E3311:G3311"/>
    <mergeCell ref="E3312:G3312"/>
    <mergeCell ref="E3313:G3313"/>
    <mergeCell ref="E3314:G3314"/>
    <mergeCell ref="E3297:G3297"/>
    <mergeCell ref="E3298:G3298"/>
    <mergeCell ref="E3299:G3299"/>
    <mergeCell ref="E3300:G3300"/>
    <mergeCell ref="E3301:G3301"/>
    <mergeCell ref="E3302:G3302"/>
    <mergeCell ref="E3303:G3303"/>
    <mergeCell ref="E3304:G3304"/>
    <mergeCell ref="E3305:G3305"/>
    <mergeCell ref="E3360:G3360"/>
    <mergeCell ref="E3361:G3361"/>
    <mergeCell ref="E3362:G3362"/>
    <mergeCell ref="E3363:G3363"/>
    <mergeCell ref="E3364:G3364"/>
    <mergeCell ref="E3365:G3365"/>
    <mergeCell ref="E3366:G3366"/>
    <mergeCell ref="E3367:G3367"/>
    <mergeCell ref="E3368:G3368"/>
    <mergeCell ref="E3351:G3351"/>
    <mergeCell ref="E3352:G3352"/>
    <mergeCell ref="E3353:G3353"/>
    <mergeCell ref="E3354:G3354"/>
    <mergeCell ref="E3355:G3355"/>
    <mergeCell ref="E3356:G3356"/>
    <mergeCell ref="E3357:G3357"/>
    <mergeCell ref="E3358:G3358"/>
    <mergeCell ref="E3359:G3359"/>
    <mergeCell ref="E3342:G3342"/>
    <mergeCell ref="E3343:G3343"/>
    <mergeCell ref="E3344:G3344"/>
    <mergeCell ref="E3345:G3345"/>
    <mergeCell ref="E3346:G3346"/>
    <mergeCell ref="E3347:G3347"/>
    <mergeCell ref="E3348:G3348"/>
    <mergeCell ref="E3349:G3349"/>
    <mergeCell ref="E3350:G3350"/>
    <mergeCell ref="E3333:G3333"/>
    <mergeCell ref="E3334:G3334"/>
    <mergeCell ref="E3335:G3335"/>
    <mergeCell ref="E3336:G3336"/>
    <mergeCell ref="E3337:G3337"/>
    <mergeCell ref="E3338:G3338"/>
    <mergeCell ref="E3339:G3339"/>
    <mergeCell ref="E3340:G3340"/>
    <mergeCell ref="E3341:G3341"/>
    <mergeCell ref="E3396:G3396"/>
    <mergeCell ref="E3397:G3397"/>
    <mergeCell ref="E3398:G3398"/>
    <mergeCell ref="E3399:G3399"/>
    <mergeCell ref="E3400:G3400"/>
    <mergeCell ref="E3401:G3401"/>
    <mergeCell ref="E3402:G3402"/>
    <mergeCell ref="E3403:G3403"/>
    <mergeCell ref="E3404:G3404"/>
    <mergeCell ref="E3387:G3387"/>
    <mergeCell ref="E3388:G3388"/>
    <mergeCell ref="E3389:G3389"/>
    <mergeCell ref="E3390:G3390"/>
    <mergeCell ref="E3391:G3391"/>
    <mergeCell ref="E3392:G3392"/>
    <mergeCell ref="E3393:G3393"/>
    <mergeCell ref="E3394:G3394"/>
    <mergeCell ref="E3395:G3395"/>
    <mergeCell ref="E3378:G3378"/>
    <mergeCell ref="E3379:G3379"/>
    <mergeCell ref="E3380:G3380"/>
    <mergeCell ref="E3381:G3381"/>
    <mergeCell ref="E3382:G3382"/>
    <mergeCell ref="E3383:G3383"/>
    <mergeCell ref="E3384:G3384"/>
    <mergeCell ref="E3385:G3385"/>
    <mergeCell ref="E3386:G3386"/>
    <mergeCell ref="E3369:G3369"/>
    <mergeCell ref="E3370:G3370"/>
    <mergeCell ref="E3371:G3371"/>
    <mergeCell ref="E3372:G3372"/>
    <mergeCell ref="E3373:G3373"/>
    <mergeCell ref="E3374:G3374"/>
    <mergeCell ref="E3375:G3375"/>
    <mergeCell ref="E3376:G3376"/>
    <mergeCell ref="E3377:G3377"/>
    <mergeCell ref="E3432:G3432"/>
    <mergeCell ref="E3433:G3433"/>
    <mergeCell ref="E3434:G3434"/>
    <mergeCell ref="E3435:G3435"/>
    <mergeCell ref="E3436:G3436"/>
    <mergeCell ref="E3437:G3437"/>
    <mergeCell ref="E3438:G3438"/>
    <mergeCell ref="E3439:G3439"/>
    <mergeCell ref="E3440:G3440"/>
    <mergeCell ref="E3423:G3423"/>
    <mergeCell ref="E3424:G3424"/>
    <mergeCell ref="E3425:G3425"/>
    <mergeCell ref="E3426:G3426"/>
    <mergeCell ref="E3427:G3427"/>
    <mergeCell ref="E3428:G3428"/>
    <mergeCell ref="E3429:G3429"/>
    <mergeCell ref="E3430:G3430"/>
    <mergeCell ref="E3431:G3431"/>
    <mergeCell ref="E3414:G3414"/>
    <mergeCell ref="E3415:G3415"/>
    <mergeCell ref="E3416:G3416"/>
    <mergeCell ref="E3417:G3417"/>
    <mergeCell ref="E3418:G3418"/>
    <mergeCell ref="E3419:G3419"/>
    <mergeCell ref="E3420:G3420"/>
    <mergeCell ref="E3421:G3421"/>
    <mergeCell ref="E3422:G3422"/>
    <mergeCell ref="E3405:G3405"/>
    <mergeCell ref="E3406:G3406"/>
    <mergeCell ref="E3407:G3407"/>
    <mergeCell ref="E3408:G3408"/>
    <mergeCell ref="E3409:G3409"/>
    <mergeCell ref="E3410:G3410"/>
    <mergeCell ref="E3411:G3411"/>
    <mergeCell ref="E3412:G3412"/>
    <mergeCell ref="E3413:G3413"/>
    <mergeCell ref="E3468:G3468"/>
    <mergeCell ref="E3469:G3469"/>
    <mergeCell ref="E3470:G3470"/>
    <mergeCell ref="E3471:G3471"/>
    <mergeCell ref="E3472:G3472"/>
    <mergeCell ref="E3473:G3473"/>
    <mergeCell ref="E3474:G3474"/>
    <mergeCell ref="E3475:G3475"/>
    <mergeCell ref="E3476:G3476"/>
    <mergeCell ref="E3459:G3459"/>
    <mergeCell ref="E3460:G3460"/>
    <mergeCell ref="E3461:G3461"/>
    <mergeCell ref="E3462:G3462"/>
    <mergeCell ref="E3463:G3463"/>
    <mergeCell ref="E3464:G3464"/>
    <mergeCell ref="E3465:G3465"/>
    <mergeCell ref="E3466:G3466"/>
    <mergeCell ref="E3467:G3467"/>
    <mergeCell ref="E3450:G3450"/>
    <mergeCell ref="E3451:G3451"/>
    <mergeCell ref="E3452:G3452"/>
    <mergeCell ref="E3453:G3453"/>
    <mergeCell ref="E3454:G3454"/>
    <mergeCell ref="E3455:G3455"/>
    <mergeCell ref="E3456:G3456"/>
    <mergeCell ref="E3457:G3457"/>
    <mergeCell ref="E3458:G3458"/>
    <mergeCell ref="E3441:G3441"/>
    <mergeCell ref="E3442:G3442"/>
    <mergeCell ref="E3443:G3443"/>
    <mergeCell ref="E3444:G3444"/>
    <mergeCell ref="E3445:G3445"/>
    <mergeCell ref="E3446:G3446"/>
    <mergeCell ref="E3447:G3447"/>
    <mergeCell ref="E3448:G3448"/>
    <mergeCell ref="E3449:G3449"/>
    <mergeCell ref="E3504:G3504"/>
    <mergeCell ref="E3505:G3505"/>
    <mergeCell ref="E3506:G3506"/>
    <mergeCell ref="E3507:G3507"/>
    <mergeCell ref="E3508:G3508"/>
    <mergeCell ref="E3509:G3509"/>
    <mergeCell ref="E3510:G3510"/>
    <mergeCell ref="E3511:G3511"/>
    <mergeCell ref="E3512:G3512"/>
    <mergeCell ref="E3495:G3495"/>
    <mergeCell ref="E3496:G3496"/>
    <mergeCell ref="E3497:G3497"/>
    <mergeCell ref="E3498:G3498"/>
    <mergeCell ref="E3499:G3499"/>
    <mergeCell ref="E3500:G3500"/>
    <mergeCell ref="E3501:G3501"/>
    <mergeCell ref="E3502:G3502"/>
    <mergeCell ref="E3503:G3503"/>
    <mergeCell ref="E3486:G3486"/>
    <mergeCell ref="E3487:G3487"/>
    <mergeCell ref="E3488:G3488"/>
    <mergeCell ref="E3489:G3489"/>
    <mergeCell ref="E3490:G3490"/>
    <mergeCell ref="E3491:G3491"/>
    <mergeCell ref="E3492:G3492"/>
    <mergeCell ref="E3493:G3493"/>
    <mergeCell ref="E3494:G3494"/>
    <mergeCell ref="E3477:G3477"/>
    <mergeCell ref="E3478:G3478"/>
    <mergeCell ref="E3479:G3479"/>
    <mergeCell ref="E3480:G3480"/>
    <mergeCell ref="E3481:G3481"/>
    <mergeCell ref="E3482:G3482"/>
    <mergeCell ref="E3483:G3483"/>
    <mergeCell ref="E3484:G3484"/>
    <mergeCell ref="E3485:G3485"/>
    <mergeCell ref="E3540:G3540"/>
    <mergeCell ref="E3541:G3541"/>
    <mergeCell ref="E3542:G3542"/>
    <mergeCell ref="E3543:G3543"/>
    <mergeCell ref="E3544:G3544"/>
    <mergeCell ref="E3545:G3545"/>
    <mergeCell ref="E3546:G3546"/>
    <mergeCell ref="E3547:G3547"/>
    <mergeCell ref="E3548:G3548"/>
    <mergeCell ref="E3531:G3531"/>
    <mergeCell ref="E3532:G3532"/>
    <mergeCell ref="E3533:G3533"/>
    <mergeCell ref="E3534:G3534"/>
    <mergeCell ref="E3535:G3535"/>
    <mergeCell ref="E3536:G3536"/>
    <mergeCell ref="E3537:G3537"/>
    <mergeCell ref="E3538:G3538"/>
    <mergeCell ref="E3539:G3539"/>
    <mergeCell ref="E3522:G3522"/>
    <mergeCell ref="E3523:G3523"/>
    <mergeCell ref="E3524:G3524"/>
    <mergeCell ref="E3525:G3525"/>
    <mergeCell ref="E3526:G3526"/>
    <mergeCell ref="E3527:G3527"/>
    <mergeCell ref="E3528:G3528"/>
    <mergeCell ref="E3529:G3529"/>
    <mergeCell ref="E3530:G3530"/>
    <mergeCell ref="E3513:G3513"/>
    <mergeCell ref="E3514:G3514"/>
    <mergeCell ref="E3515:G3515"/>
    <mergeCell ref="E3516:G3516"/>
    <mergeCell ref="E3517:G3517"/>
    <mergeCell ref="E3518:G3518"/>
    <mergeCell ref="E3519:G3519"/>
    <mergeCell ref="E3520:G3520"/>
    <mergeCell ref="E3521:G3521"/>
    <mergeCell ref="E3576:G3576"/>
    <mergeCell ref="E3577:G3577"/>
    <mergeCell ref="E3578:G3578"/>
    <mergeCell ref="E3579:G3579"/>
    <mergeCell ref="E3580:G3580"/>
    <mergeCell ref="E3581:G3581"/>
    <mergeCell ref="E3582:G3582"/>
    <mergeCell ref="E3583:G3583"/>
    <mergeCell ref="E3584:G3584"/>
    <mergeCell ref="E3567:G3567"/>
    <mergeCell ref="E3568:G3568"/>
    <mergeCell ref="E3569:G3569"/>
    <mergeCell ref="E3570:G3570"/>
    <mergeCell ref="E3571:G3571"/>
    <mergeCell ref="E3572:G3572"/>
    <mergeCell ref="E3573:G3573"/>
    <mergeCell ref="E3574:G3574"/>
    <mergeCell ref="E3575:G3575"/>
    <mergeCell ref="E3558:G3558"/>
    <mergeCell ref="E3559:G3559"/>
    <mergeCell ref="E3560:G3560"/>
    <mergeCell ref="E3561:G3561"/>
    <mergeCell ref="E3562:G3562"/>
    <mergeCell ref="E3563:G3563"/>
    <mergeCell ref="E3564:G3564"/>
    <mergeCell ref="E3565:G3565"/>
    <mergeCell ref="E3566:G3566"/>
    <mergeCell ref="E3549:G3549"/>
    <mergeCell ref="E3550:G3550"/>
    <mergeCell ref="E3551:G3551"/>
    <mergeCell ref="E3552:G3552"/>
    <mergeCell ref="E3553:G3553"/>
    <mergeCell ref="E3554:G3554"/>
    <mergeCell ref="E3555:G3555"/>
    <mergeCell ref="E3556:G3556"/>
    <mergeCell ref="E3557:G3557"/>
    <mergeCell ref="E3612:G3612"/>
    <mergeCell ref="E3613:G3613"/>
    <mergeCell ref="E3614:G3614"/>
    <mergeCell ref="E3615:G3615"/>
    <mergeCell ref="E3616:G3616"/>
    <mergeCell ref="E3617:G3617"/>
    <mergeCell ref="E3618:G3618"/>
    <mergeCell ref="E3619:G3619"/>
    <mergeCell ref="E3620:G3620"/>
    <mergeCell ref="E3603:G3603"/>
    <mergeCell ref="E3604:G3604"/>
    <mergeCell ref="E3605:G3605"/>
    <mergeCell ref="E3606:G3606"/>
    <mergeCell ref="E3607:G3607"/>
    <mergeCell ref="E3608:G3608"/>
    <mergeCell ref="E3609:G3609"/>
    <mergeCell ref="E3610:G3610"/>
    <mergeCell ref="E3611:G3611"/>
    <mergeCell ref="E3594:G3594"/>
    <mergeCell ref="E3595:G3595"/>
    <mergeCell ref="E3596:G3596"/>
    <mergeCell ref="E3597:G3597"/>
    <mergeCell ref="E3598:G3598"/>
    <mergeCell ref="E3599:G3599"/>
    <mergeCell ref="E3600:G3600"/>
    <mergeCell ref="E3601:G3601"/>
    <mergeCell ref="E3602:G3602"/>
    <mergeCell ref="E3585:G3585"/>
    <mergeCell ref="E3586:G3586"/>
    <mergeCell ref="E3587:G3587"/>
    <mergeCell ref="E3588:G3588"/>
    <mergeCell ref="E3589:G3589"/>
    <mergeCell ref="E3590:G3590"/>
    <mergeCell ref="E3591:G3591"/>
    <mergeCell ref="E3592:G3592"/>
    <mergeCell ref="E3593:G3593"/>
    <mergeCell ref="E3648:G3648"/>
    <mergeCell ref="E3649:G3649"/>
    <mergeCell ref="E3650:G3650"/>
    <mergeCell ref="E3651:G3651"/>
    <mergeCell ref="E3652:G3652"/>
    <mergeCell ref="E3653:G3653"/>
    <mergeCell ref="E3654:G3654"/>
    <mergeCell ref="E3655:G3655"/>
    <mergeCell ref="E3656:G3656"/>
    <mergeCell ref="E3639:G3639"/>
    <mergeCell ref="E3640:G3640"/>
    <mergeCell ref="E3641:G3641"/>
    <mergeCell ref="E3642:G3642"/>
    <mergeCell ref="E3643:G3643"/>
    <mergeCell ref="E3644:G3644"/>
    <mergeCell ref="E3645:G3645"/>
    <mergeCell ref="E3646:G3646"/>
    <mergeCell ref="E3647:G3647"/>
    <mergeCell ref="E3630:G3630"/>
    <mergeCell ref="E3631:G3631"/>
    <mergeCell ref="E3632:G3632"/>
    <mergeCell ref="E3633:G3633"/>
    <mergeCell ref="E3634:G3634"/>
    <mergeCell ref="E3635:G3635"/>
    <mergeCell ref="E3636:G3636"/>
    <mergeCell ref="E3637:G3637"/>
    <mergeCell ref="E3638:G3638"/>
    <mergeCell ref="E3621:G3621"/>
    <mergeCell ref="E3622:G3622"/>
    <mergeCell ref="E3623:G3623"/>
    <mergeCell ref="E3624:G3624"/>
    <mergeCell ref="E3625:G3625"/>
    <mergeCell ref="E3626:G3626"/>
    <mergeCell ref="E3627:G3627"/>
    <mergeCell ref="E3628:G3628"/>
    <mergeCell ref="E3629:G3629"/>
    <mergeCell ref="E3684:G3684"/>
    <mergeCell ref="E3685:G3685"/>
    <mergeCell ref="E3686:G3686"/>
    <mergeCell ref="E3687:G3687"/>
    <mergeCell ref="E3688:G3688"/>
    <mergeCell ref="E3689:G3689"/>
    <mergeCell ref="E3690:G3690"/>
    <mergeCell ref="E3691:G3691"/>
    <mergeCell ref="E3692:G3692"/>
    <mergeCell ref="E3675:G3675"/>
    <mergeCell ref="E3676:G3676"/>
    <mergeCell ref="E3677:G3677"/>
    <mergeCell ref="E3678:G3678"/>
    <mergeCell ref="E3679:G3679"/>
    <mergeCell ref="E3680:G3680"/>
    <mergeCell ref="E3681:G3681"/>
    <mergeCell ref="E3682:G3682"/>
    <mergeCell ref="E3683:G3683"/>
    <mergeCell ref="E3666:G3666"/>
    <mergeCell ref="E3667:G3667"/>
    <mergeCell ref="E3668:G3668"/>
    <mergeCell ref="E3669:G3669"/>
    <mergeCell ref="E3670:G3670"/>
    <mergeCell ref="E3671:G3671"/>
    <mergeCell ref="E3672:G3672"/>
    <mergeCell ref="E3673:G3673"/>
    <mergeCell ref="E3674:G3674"/>
    <mergeCell ref="E3657:G3657"/>
    <mergeCell ref="E3658:G3658"/>
    <mergeCell ref="E3659:G3659"/>
    <mergeCell ref="E3660:G3660"/>
    <mergeCell ref="E3661:G3661"/>
    <mergeCell ref="E3662:G3662"/>
    <mergeCell ref="E3663:G3663"/>
    <mergeCell ref="E3664:G3664"/>
    <mergeCell ref="E3665:G3665"/>
    <mergeCell ref="E3720:G3720"/>
    <mergeCell ref="E3721:G3721"/>
    <mergeCell ref="E3722:G3722"/>
    <mergeCell ref="E3723:G3723"/>
    <mergeCell ref="E3724:G3724"/>
    <mergeCell ref="E3725:G3725"/>
    <mergeCell ref="E3726:G3726"/>
    <mergeCell ref="E3727:G3727"/>
    <mergeCell ref="E3728:G3728"/>
    <mergeCell ref="E3711:G3711"/>
    <mergeCell ref="E3712:G3712"/>
    <mergeCell ref="E3713:G3713"/>
    <mergeCell ref="E3714:G3714"/>
    <mergeCell ref="E3715:G3715"/>
    <mergeCell ref="E3716:G3716"/>
    <mergeCell ref="E3717:G3717"/>
    <mergeCell ref="E3718:G3718"/>
    <mergeCell ref="E3719:G3719"/>
    <mergeCell ref="E3702:G3702"/>
    <mergeCell ref="E3703:G3703"/>
    <mergeCell ref="E3704:G3704"/>
    <mergeCell ref="E3705:G3705"/>
    <mergeCell ref="E3706:G3706"/>
    <mergeCell ref="E3707:G3707"/>
    <mergeCell ref="E3708:G3708"/>
    <mergeCell ref="E3709:G3709"/>
    <mergeCell ref="E3710:G3710"/>
    <mergeCell ref="E3693:G3693"/>
    <mergeCell ref="E3694:G3694"/>
    <mergeCell ref="E3695:G3695"/>
    <mergeCell ref="E3696:G3696"/>
    <mergeCell ref="E3697:G3697"/>
    <mergeCell ref="E3698:G3698"/>
    <mergeCell ref="E3699:G3699"/>
    <mergeCell ref="E3700:G3700"/>
    <mergeCell ref="E3701:G3701"/>
    <mergeCell ref="E3756:G3756"/>
    <mergeCell ref="E3757:G3757"/>
    <mergeCell ref="E3758:G3758"/>
    <mergeCell ref="E3759:G3759"/>
    <mergeCell ref="E3760:G3760"/>
    <mergeCell ref="E3761:G3761"/>
    <mergeCell ref="E3762:G3762"/>
    <mergeCell ref="E3763:G3763"/>
    <mergeCell ref="E3764:G3764"/>
    <mergeCell ref="E3747:G3747"/>
    <mergeCell ref="E3748:G3748"/>
    <mergeCell ref="E3749:G3749"/>
    <mergeCell ref="E3750:G3750"/>
    <mergeCell ref="E3751:G3751"/>
    <mergeCell ref="E3752:G3752"/>
    <mergeCell ref="E3753:G3753"/>
    <mergeCell ref="E3754:G3754"/>
    <mergeCell ref="E3755:G3755"/>
    <mergeCell ref="E3738:G3738"/>
    <mergeCell ref="E3739:G3739"/>
    <mergeCell ref="E3740:G3740"/>
    <mergeCell ref="E3741:G3741"/>
    <mergeCell ref="E3742:G3742"/>
    <mergeCell ref="E3743:G3743"/>
    <mergeCell ref="E3744:G3744"/>
    <mergeCell ref="E3745:G3745"/>
    <mergeCell ref="E3746:G3746"/>
    <mergeCell ref="E3729:G3729"/>
    <mergeCell ref="E3730:G3730"/>
    <mergeCell ref="E3731:G3731"/>
    <mergeCell ref="E3732:G3732"/>
    <mergeCell ref="E3733:G3733"/>
    <mergeCell ref="E3734:G3734"/>
    <mergeCell ref="E3735:G3735"/>
    <mergeCell ref="E3736:G3736"/>
    <mergeCell ref="E3737:G3737"/>
    <mergeCell ref="E3792:G3792"/>
    <mergeCell ref="E3793:G3793"/>
    <mergeCell ref="E3794:G3794"/>
    <mergeCell ref="E3795:G3795"/>
    <mergeCell ref="E3796:G3796"/>
    <mergeCell ref="E3797:G3797"/>
    <mergeCell ref="E3798:G3798"/>
    <mergeCell ref="E3799:G3799"/>
    <mergeCell ref="E3800:G3800"/>
    <mergeCell ref="E3783:G3783"/>
    <mergeCell ref="E3784:G3784"/>
    <mergeCell ref="E3785:G3785"/>
    <mergeCell ref="E3786:G3786"/>
    <mergeCell ref="E3787:G3787"/>
    <mergeCell ref="E3788:G3788"/>
    <mergeCell ref="E3789:G3789"/>
    <mergeCell ref="E3790:G3790"/>
    <mergeCell ref="E3791:G3791"/>
    <mergeCell ref="E3774:G3774"/>
    <mergeCell ref="E3775:G3775"/>
    <mergeCell ref="E3776:G3776"/>
    <mergeCell ref="E3777:G3777"/>
    <mergeCell ref="E3778:G3778"/>
    <mergeCell ref="E3779:G3779"/>
    <mergeCell ref="E3780:G3780"/>
    <mergeCell ref="E3781:G3781"/>
    <mergeCell ref="E3782:G3782"/>
    <mergeCell ref="E3765:G3765"/>
    <mergeCell ref="E3766:G3766"/>
    <mergeCell ref="E3767:G3767"/>
    <mergeCell ref="E3768:G3768"/>
    <mergeCell ref="E3769:G3769"/>
    <mergeCell ref="E3770:G3770"/>
    <mergeCell ref="E3771:G3771"/>
    <mergeCell ref="E3772:G3772"/>
    <mergeCell ref="E3773:G3773"/>
    <mergeCell ref="E3828:G3828"/>
    <mergeCell ref="E3829:G3829"/>
    <mergeCell ref="E3830:G3830"/>
    <mergeCell ref="E3831:G3831"/>
    <mergeCell ref="E3832:G3832"/>
    <mergeCell ref="E3833:G3833"/>
    <mergeCell ref="E3834:G3834"/>
    <mergeCell ref="E3835:G3835"/>
    <mergeCell ref="E3836:G3836"/>
    <mergeCell ref="E3819:G3819"/>
    <mergeCell ref="E3820:G3820"/>
    <mergeCell ref="E3821:G3821"/>
    <mergeCell ref="E3822:G3822"/>
    <mergeCell ref="E3823:G3823"/>
    <mergeCell ref="E3824:G3824"/>
    <mergeCell ref="E3825:G3825"/>
    <mergeCell ref="E3826:G3826"/>
    <mergeCell ref="E3827:G3827"/>
    <mergeCell ref="E3810:G3810"/>
    <mergeCell ref="E3811:G3811"/>
    <mergeCell ref="E3812:G3812"/>
    <mergeCell ref="E3813:G3813"/>
    <mergeCell ref="E3814:G3814"/>
    <mergeCell ref="E3815:G3815"/>
    <mergeCell ref="E3816:G3816"/>
    <mergeCell ref="E3817:G3817"/>
    <mergeCell ref="E3818:G3818"/>
    <mergeCell ref="E3801:G3801"/>
    <mergeCell ref="E3802:G3802"/>
    <mergeCell ref="E3803:G3803"/>
    <mergeCell ref="E3804:G3804"/>
    <mergeCell ref="E3805:G3805"/>
    <mergeCell ref="E3806:G3806"/>
    <mergeCell ref="E3807:G3807"/>
    <mergeCell ref="E3808:G3808"/>
    <mergeCell ref="E3809:G3809"/>
    <mergeCell ref="E3864:G3864"/>
    <mergeCell ref="E3865:G3865"/>
    <mergeCell ref="E3866:G3866"/>
    <mergeCell ref="E3867:G3867"/>
    <mergeCell ref="E3868:G3868"/>
    <mergeCell ref="E3869:G3869"/>
    <mergeCell ref="E3870:G3870"/>
    <mergeCell ref="E3871:G3871"/>
    <mergeCell ref="E3872:G3872"/>
    <mergeCell ref="E3855:G3855"/>
    <mergeCell ref="E3856:G3856"/>
    <mergeCell ref="E3857:G3857"/>
    <mergeCell ref="E3858:G3858"/>
    <mergeCell ref="E3859:G3859"/>
    <mergeCell ref="E3860:G3860"/>
    <mergeCell ref="E3861:G3861"/>
    <mergeCell ref="E3862:G3862"/>
    <mergeCell ref="E3863:G3863"/>
    <mergeCell ref="E3846:G3846"/>
    <mergeCell ref="E3847:G3847"/>
    <mergeCell ref="E3848:G3848"/>
    <mergeCell ref="E3849:G3849"/>
    <mergeCell ref="E3850:G3850"/>
    <mergeCell ref="E3851:G3851"/>
    <mergeCell ref="E3852:G3852"/>
    <mergeCell ref="E3853:G3853"/>
    <mergeCell ref="E3854:G3854"/>
    <mergeCell ref="E3837:G3837"/>
    <mergeCell ref="E3838:G3838"/>
    <mergeCell ref="E3839:G3839"/>
    <mergeCell ref="E3840:G3840"/>
    <mergeCell ref="E3841:G3841"/>
    <mergeCell ref="E3842:G3842"/>
    <mergeCell ref="E3843:G3843"/>
    <mergeCell ref="E3844:G3844"/>
    <mergeCell ref="E3845:G3845"/>
    <mergeCell ref="E3900:G3900"/>
    <mergeCell ref="E3901:G3901"/>
    <mergeCell ref="E3902:G3902"/>
    <mergeCell ref="E3903:G3903"/>
    <mergeCell ref="E3904:G3904"/>
    <mergeCell ref="E3905:G3905"/>
    <mergeCell ref="E3906:G3906"/>
    <mergeCell ref="E3907:G3907"/>
    <mergeCell ref="E3908:G3908"/>
    <mergeCell ref="E3891:G3891"/>
    <mergeCell ref="E3892:G3892"/>
    <mergeCell ref="E3893:G3893"/>
    <mergeCell ref="E3894:G3894"/>
    <mergeCell ref="E3895:G3895"/>
    <mergeCell ref="E3896:G3896"/>
    <mergeCell ref="E3897:G3897"/>
    <mergeCell ref="E3898:G3898"/>
    <mergeCell ref="E3899:G3899"/>
    <mergeCell ref="E3882:G3882"/>
    <mergeCell ref="E3883:G3883"/>
    <mergeCell ref="E3884:G3884"/>
    <mergeCell ref="E3885:G3885"/>
    <mergeCell ref="E3886:G3886"/>
    <mergeCell ref="E3887:G3887"/>
    <mergeCell ref="E3888:G3888"/>
    <mergeCell ref="E3889:G3889"/>
    <mergeCell ref="E3890:G3890"/>
    <mergeCell ref="E3873:G3873"/>
    <mergeCell ref="E3874:G3874"/>
    <mergeCell ref="E3875:G3875"/>
    <mergeCell ref="E3876:G3876"/>
    <mergeCell ref="E3877:G3877"/>
    <mergeCell ref="E3878:G3878"/>
    <mergeCell ref="E3879:G3879"/>
    <mergeCell ref="E3880:G3880"/>
    <mergeCell ref="E3881:G3881"/>
    <mergeCell ref="E3936:G3936"/>
    <mergeCell ref="E3937:G3937"/>
    <mergeCell ref="E3938:G3938"/>
    <mergeCell ref="E3939:G3939"/>
    <mergeCell ref="E3940:G3940"/>
    <mergeCell ref="E3941:G3941"/>
    <mergeCell ref="E3942:G3942"/>
    <mergeCell ref="E3943:G3943"/>
    <mergeCell ref="E3944:G3944"/>
    <mergeCell ref="E3927:G3927"/>
    <mergeCell ref="E3928:G3928"/>
    <mergeCell ref="E3929:G3929"/>
    <mergeCell ref="E3930:G3930"/>
    <mergeCell ref="E3931:G3931"/>
    <mergeCell ref="E3932:G3932"/>
    <mergeCell ref="E3933:G3933"/>
    <mergeCell ref="E3934:G3934"/>
    <mergeCell ref="E3935:G3935"/>
    <mergeCell ref="E3918:G3918"/>
    <mergeCell ref="E3919:G3919"/>
    <mergeCell ref="E3920:G3920"/>
    <mergeCell ref="E3921:G3921"/>
    <mergeCell ref="E3922:G3922"/>
    <mergeCell ref="E3923:G3923"/>
    <mergeCell ref="E3924:G3924"/>
    <mergeCell ref="E3925:G3925"/>
    <mergeCell ref="E3926:G3926"/>
    <mergeCell ref="E3909:G3909"/>
    <mergeCell ref="E3910:G3910"/>
    <mergeCell ref="E3911:G3911"/>
    <mergeCell ref="E3912:G3912"/>
    <mergeCell ref="E3913:G3913"/>
    <mergeCell ref="E3914:G3914"/>
    <mergeCell ref="E3915:G3915"/>
    <mergeCell ref="E3916:G3916"/>
    <mergeCell ref="E3917:G3917"/>
    <mergeCell ref="E3972:G3972"/>
    <mergeCell ref="E3973:G3973"/>
    <mergeCell ref="E3974:G3974"/>
    <mergeCell ref="E3975:G3975"/>
    <mergeCell ref="E3976:G3976"/>
    <mergeCell ref="E3977:G3977"/>
    <mergeCell ref="E3978:G3978"/>
    <mergeCell ref="E3979:G3979"/>
    <mergeCell ref="E3980:G3980"/>
    <mergeCell ref="E3963:G3963"/>
    <mergeCell ref="E3964:G3964"/>
    <mergeCell ref="E3965:G3965"/>
    <mergeCell ref="E3966:G3966"/>
    <mergeCell ref="E3967:G3967"/>
    <mergeCell ref="E3968:G3968"/>
    <mergeCell ref="E3969:G3969"/>
    <mergeCell ref="E3970:G3970"/>
    <mergeCell ref="E3971:G3971"/>
    <mergeCell ref="E3954:G3954"/>
    <mergeCell ref="E3955:G3955"/>
    <mergeCell ref="E3956:G3956"/>
    <mergeCell ref="E3957:G3957"/>
    <mergeCell ref="E3958:G3958"/>
    <mergeCell ref="E3959:G3959"/>
    <mergeCell ref="E3960:G3960"/>
    <mergeCell ref="E3961:G3961"/>
    <mergeCell ref="E3962:G3962"/>
    <mergeCell ref="E3945:G3945"/>
    <mergeCell ref="E3946:G3946"/>
    <mergeCell ref="E3947:G3947"/>
    <mergeCell ref="E3948:G3948"/>
    <mergeCell ref="E3949:G3949"/>
    <mergeCell ref="E3950:G3950"/>
    <mergeCell ref="E3951:G3951"/>
    <mergeCell ref="E3952:G3952"/>
    <mergeCell ref="E3953:G3953"/>
    <mergeCell ref="E4008:G4008"/>
    <mergeCell ref="E4009:G4009"/>
    <mergeCell ref="E4010:G4010"/>
    <mergeCell ref="E4011:G4011"/>
    <mergeCell ref="E4012:G4012"/>
    <mergeCell ref="E4013:G4013"/>
    <mergeCell ref="E4014:G4014"/>
    <mergeCell ref="E3999:G3999"/>
    <mergeCell ref="E4000:G4000"/>
    <mergeCell ref="E4001:G4001"/>
    <mergeCell ref="E4002:G4002"/>
    <mergeCell ref="E4003:G4003"/>
    <mergeCell ref="E4004:G4004"/>
    <mergeCell ref="E4005:G4005"/>
    <mergeCell ref="E4006:G4006"/>
    <mergeCell ref="E4007:G4007"/>
    <mergeCell ref="E3990:G3990"/>
    <mergeCell ref="E3991:G3991"/>
    <mergeCell ref="E3992:G3992"/>
    <mergeCell ref="E3993:G3993"/>
    <mergeCell ref="E3994:G3994"/>
    <mergeCell ref="E3995:G3995"/>
    <mergeCell ref="E3996:G3996"/>
    <mergeCell ref="E3997:G3997"/>
    <mergeCell ref="E3998:G3998"/>
    <mergeCell ref="E3981:G3981"/>
    <mergeCell ref="E3982:G3982"/>
    <mergeCell ref="E3983:G3983"/>
    <mergeCell ref="E3984:G3984"/>
    <mergeCell ref="E3985:G3985"/>
    <mergeCell ref="E3986:G3986"/>
    <mergeCell ref="E3987:G3987"/>
    <mergeCell ref="E3988:G3988"/>
    <mergeCell ref="E3989:G3989"/>
    <mergeCell ref="E8048:G8048"/>
    <mergeCell ref="E8049:G8049"/>
    <mergeCell ref="E8050:G8050"/>
    <mergeCell ref="E8051:G8051"/>
    <mergeCell ref="E8052:G8052"/>
    <mergeCell ref="E8053:G8053"/>
    <mergeCell ref="E8054:G8054"/>
    <mergeCell ref="E8055:G8055"/>
    <mergeCell ref="E8056:G8056"/>
    <mergeCell ref="E8039:G8039"/>
    <mergeCell ref="E8040:G8040"/>
    <mergeCell ref="E8041:G8041"/>
    <mergeCell ref="E8042:G8042"/>
    <mergeCell ref="E8043:G8043"/>
    <mergeCell ref="E8044:G8044"/>
    <mergeCell ref="E8045:G8045"/>
    <mergeCell ref="E8046:G8046"/>
    <mergeCell ref="E8047:G8047"/>
    <mergeCell ref="E8030:G8030"/>
    <mergeCell ref="E8031:G8031"/>
    <mergeCell ref="E8032:G8032"/>
    <mergeCell ref="E8033:G8033"/>
    <mergeCell ref="E8034:G8034"/>
    <mergeCell ref="E8035:G8035"/>
    <mergeCell ref="E8036:G8036"/>
    <mergeCell ref="E8037:G8037"/>
    <mergeCell ref="E8038:G8038"/>
    <mergeCell ref="E8022:G8022"/>
    <mergeCell ref="E8023:G8023"/>
    <mergeCell ref="E8024:G8024"/>
    <mergeCell ref="E8025:G8025"/>
    <mergeCell ref="E8026:G8026"/>
    <mergeCell ref="E8027:G8027"/>
    <mergeCell ref="E8028:G8028"/>
    <mergeCell ref="E8029:G8029"/>
    <mergeCell ref="E8084:G8084"/>
    <mergeCell ref="E8085:G8085"/>
    <mergeCell ref="E8086:G8086"/>
    <mergeCell ref="E8087:G8087"/>
    <mergeCell ref="E8088:G8088"/>
    <mergeCell ref="E8089:G8089"/>
    <mergeCell ref="E8090:G8090"/>
    <mergeCell ref="E8091:G8091"/>
    <mergeCell ref="E8092:G8092"/>
    <mergeCell ref="E8075:G8075"/>
    <mergeCell ref="E8076:G8076"/>
    <mergeCell ref="E8077:G8077"/>
    <mergeCell ref="E8078:G8078"/>
    <mergeCell ref="E8079:G8079"/>
    <mergeCell ref="E8080:G8080"/>
    <mergeCell ref="E8081:G8081"/>
    <mergeCell ref="E8082:G8082"/>
    <mergeCell ref="E8083:G8083"/>
    <mergeCell ref="E8066:G8066"/>
    <mergeCell ref="E8067:G8067"/>
    <mergeCell ref="E8068:G8068"/>
    <mergeCell ref="E8069:G8069"/>
    <mergeCell ref="E8070:G8070"/>
    <mergeCell ref="E8071:G8071"/>
    <mergeCell ref="E8072:G8072"/>
    <mergeCell ref="E8073:G8073"/>
    <mergeCell ref="E8074:G8074"/>
    <mergeCell ref="E8057:G8057"/>
    <mergeCell ref="E8058:G8058"/>
    <mergeCell ref="E8059:G8059"/>
    <mergeCell ref="E8060:G8060"/>
    <mergeCell ref="E8061:G8061"/>
    <mergeCell ref="E8062:G8062"/>
    <mergeCell ref="E8063:G8063"/>
    <mergeCell ref="E8064:G8064"/>
    <mergeCell ref="E8065:G8065"/>
    <mergeCell ref="E8120:G8120"/>
    <mergeCell ref="E8121:G8121"/>
    <mergeCell ref="E8122:G8122"/>
    <mergeCell ref="E8123:G8123"/>
    <mergeCell ref="E8124:G8124"/>
    <mergeCell ref="E8125:G8125"/>
    <mergeCell ref="E8126:G8126"/>
    <mergeCell ref="E8127:G8127"/>
    <mergeCell ref="E8128:G8128"/>
    <mergeCell ref="E8102:G8102"/>
    <mergeCell ref="E8103:G8103"/>
    <mergeCell ref="E8104:G8104"/>
    <mergeCell ref="E8105:G8105"/>
    <mergeCell ref="E8106:G8106"/>
    <mergeCell ref="E8116:G8116"/>
    <mergeCell ref="E8117:G8117"/>
    <mergeCell ref="E8118:G8118"/>
    <mergeCell ref="E8119:G8119"/>
    <mergeCell ref="E8093:G8093"/>
    <mergeCell ref="E8094:G8094"/>
    <mergeCell ref="E8095:G8095"/>
    <mergeCell ref="E8096:G8096"/>
    <mergeCell ref="E8097:G8097"/>
    <mergeCell ref="E8098:G8098"/>
    <mergeCell ref="E8099:G8099"/>
    <mergeCell ref="E8100:G8100"/>
    <mergeCell ref="E8101:G8101"/>
    <mergeCell ref="E8112:G8112"/>
    <mergeCell ref="E8113:G8113"/>
    <mergeCell ref="E8108:G8108"/>
    <mergeCell ref="E8109:G8109"/>
    <mergeCell ref="E8110:G8110"/>
    <mergeCell ref="E8107:G8107"/>
    <mergeCell ref="E8111:G8111"/>
    <mergeCell ref="E8156:G8156"/>
    <mergeCell ref="E8157:G8157"/>
    <mergeCell ref="E8158:G8158"/>
    <mergeCell ref="E8159:G8159"/>
    <mergeCell ref="E8160:G8160"/>
    <mergeCell ref="E8161:G8161"/>
    <mergeCell ref="E8162:G8162"/>
    <mergeCell ref="E8163:G8163"/>
    <mergeCell ref="E8164:G8164"/>
    <mergeCell ref="E8147:G8147"/>
    <mergeCell ref="E8148:G8148"/>
    <mergeCell ref="E8149:G8149"/>
    <mergeCell ref="E8150:G8150"/>
    <mergeCell ref="E8151:G8151"/>
    <mergeCell ref="E8152:G8152"/>
    <mergeCell ref="E8153:G8153"/>
    <mergeCell ref="E8154:G8154"/>
    <mergeCell ref="E8155:G8155"/>
    <mergeCell ref="E8138:G8138"/>
    <mergeCell ref="E8139:G8139"/>
    <mergeCell ref="E8140:G8140"/>
    <mergeCell ref="E8141:G8141"/>
    <mergeCell ref="E8142:G8142"/>
    <mergeCell ref="E8143:G8143"/>
    <mergeCell ref="E8144:G8144"/>
    <mergeCell ref="E8145:G8145"/>
    <mergeCell ref="E8146:G8146"/>
    <mergeCell ref="E8129:G8129"/>
    <mergeCell ref="E8130:G8130"/>
    <mergeCell ref="E8131:G8131"/>
    <mergeCell ref="E8132:G8132"/>
    <mergeCell ref="E8133:G8133"/>
    <mergeCell ref="E8134:G8134"/>
    <mergeCell ref="E8135:G8135"/>
    <mergeCell ref="E8136:G8136"/>
    <mergeCell ref="E8137:G8137"/>
    <mergeCell ref="E8192:G8192"/>
    <mergeCell ref="E8193:G8193"/>
    <mergeCell ref="E8194:G8194"/>
    <mergeCell ref="E8195:G8195"/>
    <mergeCell ref="E8196:G8196"/>
    <mergeCell ref="E8197:G8197"/>
    <mergeCell ref="E8198:G8198"/>
    <mergeCell ref="E8199:G8199"/>
    <mergeCell ref="E8200:G8200"/>
    <mergeCell ref="E8183:G8183"/>
    <mergeCell ref="E8184:G8184"/>
    <mergeCell ref="E8185:G8185"/>
    <mergeCell ref="E8186:G8186"/>
    <mergeCell ref="E8187:G8187"/>
    <mergeCell ref="E8188:G8188"/>
    <mergeCell ref="E8189:G8189"/>
    <mergeCell ref="E8190:G8190"/>
    <mergeCell ref="E8191:G8191"/>
    <mergeCell ref="E8174:G8174"/>
    <mergeCell ref="E8175:G8175"/>
    <mergeCell ref="E8176:G8176"/>
    <mergeCell ref="E8177:G8177"/>
    <mergeCell ref="E8178:G8178"/>
    <mergeCell ref="E8179:G8179"/>
    <mergeCell ref="E8180:G8180"/>
    <mergeCell ref="E8181:G8181"/>
    <mergeCell ref="E8182:G8182"/>
    <mergeCell ref="E8165:G8165"/>
    <mergeCell ref="E8166:G8166"/>
    <mergeCell ref="E8167:G8167"/>
    <mergeCell ref="E8168:G8168"/>
    <mergeCell ref="E8169:G8169"/>
    <mergeCell ref="E8170:G8170"/>
    <mergeCell ref="E8171:G8171"/>
    <mergeCell ref="E8172:G8172"/>
    <mergeCell ref="E8173:G8173"/>
    <mergeCell ref="E8228:G8228"/>
    <mergeCell ref="E8229:G8229"/>
    <mergeCell ref="E8230:G8230"/>
    <mergeCell ref="E8231:G8231"/>
    <mergeCell ref="E8232:G8232"/>
    <mergeCell ref="E8233:G8233"/>
    <mergeCell ref="E8234:G8234"/>
    <mergeCell ref="E8235:G8235"/>
    <mergeCell ref="E8236:G8236"/>
    <mergeCell ref="E8219:G8219"/>
    <mergeCell ref="E8220:G8220"/>
    <mergeCell ref="E8221:G8221"/>
    <mergeCell ref="E8222:G8222"/>
    <mergeCell ref="E8223:G8223"/>
    <mergeCell ref="E8224:G8224"/>
    <mergeCell ref="E8225:G8225"/>
    <mergeCell ref="E8226:G8226"/>
    <mergeCell ref="E8227:G8227"/>
    <mergeCell ref="E8210:G8210"/>
    <mergeCell ref="E8211:G8211"/>
    <mergeCell ref="E8212:G8212"/>
    <mergeCell ref="E8213:G8213"/>
    <mergeCell ref="E8214:G8214"/>
    <mergeCell ref="E8215:G8215"/>
    <mergeCell ref="E8216:G8216"/>
    <mergeCell ref="E8217:G8217"/>
    <mergeCell ref="E8218:G8218"/>
    <mergeCell ref="E8201:G8201"/>
    <mergeCell ref="E8202:G8202"/>
    <mergeCell ref="E8203:G8203"/>
    <mergeCell ref="E8204:G8204"/>
    <mergeCell ref="E8205:G8205"/>
    <mergeCell ref="E8206:G8206"/>
    <mergeCell ref="E8207:G8207"/>
    <mergeCell ref="E8208:G8208"/>
    <mergeCell ref="E8209:G8209"/>
    <mergeCell ref="E8264:G8264"/>
    <mergeCell ref="E8265:G8265"/>
    <mergeCell ref="E8266:G8266"/>
    <mergeCell ref="E8267:G8267"/>
    <mergeCell ref="E8268:G8268"/>
    <mergeCell ref="E8269:G8269"/>
    <mergeCell ref="E8270:G8270"/>
    <mergeCell ref="E8271:G8271"/>
    <mergeCell ref="E8272:G8272"/>
    <mergeCell ref="E8255:G8255"/>
    <mergeCell ref="E8256:G8256"/>
    <mergeCell ref="E8257:G8257"/>
    <mergeCell ref="E8258:G8258"/>
    <mergeCell ref="E8259:G8259"/>
    <mergeCell ref="E8260:G8260"/>
    <mergeCell ref="E8261:G8261"/>
    <mergeCell ref="E8262:G8262"/>
    <mergeCell ref="E8263:G8263"/>
    <mergeCell ref="E8246:G8246"/>
    <mergeCell ref="E8247:G8247"/>
    <mergeCell ref="E8248:G8248"/>
    <mergeCell ref="E8249:G8249"/>
    <mergeCell ref="E8250:G8250"/>
    <mergeCell ref="E8251:G8251"/>
    <mergeCell ref="E8252:G8252"/>
    <mergeCell ref="E8253:G8253"/>
    <mergeCell ref="E8254:G8254"/>
    <mergeCell ref="E8237:G8237"/>
    <mergeCell ref="E8238:G8238"/>
    <mergeCell ref="E8239:G8239"/>
    <mergeCell ref="E8240:G8240"/>
    <mergeCell ref="E8241:G8241"/>
    <mergeCell ref="E8242:G8242"/>
    <mergeCell ref="E8243:G8243"/>
    <mergeCell ref="E8244:G8244"/>
    <mergeCell ref="E8245:G8245"/>
    <mergeCell ref="E8300:G8300"/>
    <mergeCell ref="E8301:G8301"/>
    <mergeCell ref="E8302:G8302"/>
    <mergeCell ref="E8303:G8303"/>
    <mergeCell ref="E8304:G8304"/>
    <mergeCell ref="E8305:G8305"/>
    <mergeCell ref="E8306:G8306"/>
    <mergeCell ref="E8307:G8307"/>
    <mergeCell ref="E8308:G8308"/>
    <mergeCell ref="E8291:G8291"/>
    <mergeCell ref="E8292:G8292"/>
    <mergeCell ref="E8293:G8293"/>
    <mergeCell ref="E8294:G8294"/>
    <mergeCell ref="E8295:G8295"/>
    <mergeCell ref="E8296:G8296"/>
    <mergeCell ref="E8297:G8297"/>
    <mergeCell ref="E8298:G8298"/>
    <mergeCell ref="E8299:G8299"/>
    <mergeCell ref="E8282:G8282"/>
    <mergeCell ref="E8283:G8283"/>
    <mergeCell ref="E8284:G8284"/>
    <mergeCell ref="E8285:G8285"/>
    <mergeCell ref="E8286:G8286"/>
    <mergeCell ref="E8287:G8287"/>
    <mergeCell ref="E8288:G8288"/>
    <mergeCell ref="E8289:G8289"/>
    <mergeCell ref="E8290:G8290"/>
    <mergeCell ref="E8273:G8273"/>
    <mergeCell ref="E8274:G8274"/>
    <mergeCell ref="E8275:G8275"/>
    <mergeCell ref="E8276:G8276"/>
    <mergeCell ref="E8277:G8277"/>
    <mergeCell ref="E8278:G8278"/>
    <mergeCell ref="E8279:G8279"/>
    <mergeCell ref="E8280:G8280"/>
    <mergeCell ref="E8281:G8281"/>
    <mergeCell ref="E8336:G8336"/>
    <mergeCell ref="E8337:G8337"/>
    <mergeCell ref="E8338:G8338"/>
    <mergeCell ref="E8339:G8339"/>
    <mergeCell ref="E8340:G8340"/>
    <mergeCell ref="E8341:G8341"/>
    <mergeCell ref="E8342:G8342"/>
    <mergeCell ref="E8343:G8343"/>
    <mergeCell ref="E8344:G8344"/>
    <mergeCell ref="E8327:G8327"/>
    <mergeCell ref="E8328:G8328"/>
    <mergeCell ref="E8329:G8329"/>
    <mergeCell ref="E8330:G8330"/>
    <mergeCell ref="E8331:G8331"/>
    <mergeCell ref="E8332:G8332"/>
    <mergeCell ref="E8333:G8333"/>
    <mergeCell ref="E8334:G8334"/>
    <mergeCell ref="E8335:G8335"/>
    <mergeCell ref="E8318:G8318"/>
    <mergeCell ref="E8319:G8319"/>
    <mergeCell ref="E8320:G8320"/>
    <mergeCell ref="E8321:G8321"/>
    <mergeCell ref="E8322:G8322"/>
    <mergeCell ref="E8323:G8323"/>
    <mergeCell ref="E8324:G8324"/>
    <mergeCell ref="E8325:G8325"/>
    <mergeCell ref="E8326:G8326"/>
    <mergeCell ref="E8309:G8309"/>
    <mergeCell ref="E8310:G8310"/>
    <mergeCell ref="E8311:G8311"/>
    <mergeCell ref="E8312:G8312"/>
    <mergeCell ref="E8313:G8313"/>
    <mergeCell ref="E8314:G8314"/>
    <mergeCell ref="E8315:G8315"/>
    <mergeCell ref="E8316:G8316"/>
    <mergeCell ref="E8317:G8317"/>
    <mergeCell ref="E8372:G8372"/>
    <mergeCell ref="E8373:G8373"/>
    <mergeCell ref="E8374:G8374"/>
    <mergeCell ref="E8375:G8375"/>
    <mergeCell ref="E8376:G8376"/>
    <mergeCell ref="E8377:G8377"/>
    <mergeCell ref="E8378:G8378"/>
    <mergeCell ref="E8379:G8379"/>
    <mergeCell ref="E8380:G8380"/>
    <mergeCell ref="E8363:G8363"/>
    <mergeCell ref="E8364:G8364"/>
    <mergeCell ref="E8365:G8365"/>
    <mergeCell ref="E8366:G8366"/>
    <mergeCell ref="E8367:G8367"/>
    <mergeCell ref="E8368:G8368"/>
    <mergeCell ref="E8369:G8369"/>
    <mergeCell ref="E8370:G8370"/>
    <mergeCell ref="E8371:G8371"/>
    <mergeCell ref="E8354:G8354"/>
    <mergeCell ref="E8355:G8355"/>
    <mergeCell ref="E8356:G8356"/>
    <mergeCell ref="E8357:G8357"/>
    <mergeCell ref="E8358:G8358"/>
    <mergeCell ref="E8359:G8359"/>
    <mergeCell ref="E8360:G8360"/>
    <mergeCell ref="E8361:G8361"/>
    <mergeCell ref="E8362:G8362"/>
    <mergeCell ref="E8345:G8345"/>
    <mergeCell ref="E8346:G8346"/>
    <mergeCell ref="E8347:G8347"/>
    <mergeCell ref="E8348:G8348"/>
    <mergeCell ref="E8349:G8349"/>
    <mergeCell ref="E8350:G8350"/>
    <mergeCell ref="E8351:G8351"/>
    <mergeCell ref="E8352:G8352"/>
    <mergeCell ref="E8353:G8353"/>
    <mergeCell ref="E8408:G8408"/>
    <mergeCell ref="E8409:G8409"/>
    <mergeCell ref="E8410:G8410"/>
    <mergeCell ref="E8411:G8411"/>
    <mergeCell ref="E8412:G8412"/>
    <mergeCell ref="E8413:G8413"/>
    <mergeCell ref="E8414:G8414"/>
    <mergeCell ref="E8415:G8415"/>
    <mergeCell ref="E8416:G8416"/>
    <mergeCell ref="E8399:G8399"/>
    <mergeCell ref="E8400:G8400"/>
    <mergeCell ref="E8401:G8401"/>
    <mergeCell ref="E8402:G8402"/>
    <mergeCell ref="E8403:G8403"/>
    <mergeCell ref="E8404:G8404"/>
    <mergeCell ref="E8405:G8405"/>
    <mergeCell ref="E8406:G8406"/>
    <mergeCell ref="E8407:G8407"/>
    <mergeCell ref="E8390:G8390"/>
    <mergeCell ref="E8391:G8391"/>
    <mergeCell ref="E8392:G8392"/>
    <mergeCell ref="E8393:G8393"/>
    <mergeCell ref="E8394:G8394"/>
    <mergeCell ref="E8395:G8395"/>
    <mergeCell ref="E8396:G8396"/>
    <mergeCell ref="E8397:G8397"/>
    <mergeCell ref="E8398:G8398"/>
    <mergeCell ref="E8381:G8381"/>
    <mergeCell ref="E8382:G8382"/>
    <mergeCell ref="E8383:G8383"/>
    <mergeCell ref="E8384:G8384"/>
    <mergeCell ref="E8385:G8385"/>
    <mergeCell ref="E8386:G8386"/>
    <mergeCell ref="E8387:G8387"/>
    <mergeCell ref="E8388:G8388"/>
    <mergeCell ref="E8389:G8389"/>
    <mergeCell ref="E8444:G8444"/>
    <mergeCell ref="E8445:G8445"/>
    <mergeCell ref="E8446:G8446"/>
    <mergeCell ref="E8447:G8447"/>
    <mergeCell ref="E8448:G8448"/>
    <mergeCell ref="E8449:G8449"/>
    <mergeCell ref="E8450:G8450"/>
    <mergeCell ref="E8451:G8451"/>
    <mergeCell ref="E8452:G8452"/>
    <mergeCell ref="E8435:G8435"/>
    <mergeCell ref="E8436:G8436"/>
    <mergeCell ref="E8437:G8437"/>
    <mergeCell ref="E8438:G8438"/>
    <mergeCell ref="E8439:G8439"/>
    <mergeCell ref="E8440:G8440"/>
    <mergeCell ref="E8441:G8441"/>
    <mergeCell ref="E8442:G8442"/>
    <mergeCell ref="E8443:G8443"/>
    <mergeCell ref="E8426:G8426"/>
    <mergeCell ref="E8427:G8427"/>
    <mergeCell ref="E8428:G8428"/>
    <mergeCell ref="E8429:G8429"/>
    <mergeCell ref="E8430:G8430"/>
    <mergeCell ref="E8431:G8431"/>
    <mergeCell ref="E8432:G8432"/>
    <mergeCell ref="E8433:G8433"/>
    <mergeCell ref="E8434:G8434"/>
    <mergeCell ref="E8417:G8417"/>
    <mergeCell ref="E8418:G8418"/>
    <mergeCell ref="E8419:G8419"/>
    <mergeCell ref="E8420:G8420"/>
    <mergeCell ref="E8421:G8421"/>
    <mergeCell ref="E8422:G8422"/>
    <mergeCell ref="E8423:G8423"/>
    <mergeCell ref="E8424:G8424"/>
    <mergeCell ref="E8425:G8425"/>
    <mergeCell ref="E8480:G8480"/>
    <mergeCell ref="E8481:G8481"/>
    <mergeCell ref="E8482:G8482"/>
    <mergeCell ref="E8483:G8483"/>
    <mergeCell ref="E8484:G8484"/>
    <mergeCell ref="E8485:G8485"/>
    <mergeCell ref="E8486:G8486"/>
    <mergeCell ref="E8487:G8487"/>
    <mergeCell ref="E8488:G8488"/>
    <mergeCell ref="E8471:G8471"/>
    <mergeCell ref="E8472:G8472"/>
    <mergeCell ref="E8473:G8473"/>
    <mergeCell ref="E8474:G8474"/>
    <mergeCell ref="E8475:G8475"/>
    <mergeCell ref="E8476:G8476"/>
    <mergeCell ref="E8477:G8477"/>
    <mergeCell ref="E8478:G8478"/>
    <mergeCell ref="E8479:G8479"/>
    <mergeCell ref="E8462:G8462"/>
    <mergeCell ref="E8463:G8463"/>
    <mergeCell ref="E8464:G8464"/>
    <mergeCell ref="E8465:G8465"/>
    <mergeCell ref="E8466:G8466"/>
    <mergeCell ref="E8467:G8467"/>
    <mergeCell ref="E8468:G8468"/>
    <mergeCell ref="E8469:G8469"/>
    <mergeCell ref="E8470:G8470"/>
    <mergeCell ref="E8453:G8453"/>
    <mergeCell ref="E8454:G8454"/>
    <mergeCell ref="E8455:G8455"/>
    <mergeCell ref="E8456:G8456"/>
    <mergeCell ref="E8457:G8457"/>
    <mergeCell ref="E8458:G8458"/>
    <mergeCell ref="E8459:G8459"/>
    <mergeCell ref="E8460:G8460"/>
    <mergeCell ref="E8461:G8461"/>
    <mergeCell ref="E8516:G8516"/>
    <mergeCell ref="E8517:G8517"/>
    <mergeCell ref="E8518:G8518"/>
    <mergeCell ref="E8519:G8519"/>
    <mergeCell ref="E8520:G8520"/>
    <mergeCell ref="E8521:G8521"/>
    <mergeCell ref="E8522:G8522"/>
    <mergeCell ref="E8523:G8523"/>
    <mergeCell ref="E8524:G8524"/>
    <mergeCell ref="E8507:G8507"/>
    <mergeCell ref="E8508:G8508"/>
    <mergeCell ref="E8509:G8509"/>
    <mergeCell ref="E8510:G8510"/>
    <mergeCell ref="E8511:G8511"/>
    <mergeCell ref="E8512:G8512"/>
    <mergeCell ref="E8513:G8513"/>
    <mergeCell ref="E8514:G8514"/>
    <mergeCell ref="E8515:G8515"/>
    <mergeCell ref="E8498:G8498"/>
    <mergeCell ref="E8499:G8499"/>
    <mergeCell ref="E8500:G8500"/>
    <mergeCell ref="E8501:G8501"/>
    <mergeCell ref="E8502:G8502"/>
    <mergeCell ref="E8503:G8503"/>
    <mergeCell ref="E8504:G8504"/>
    <mergeCell ref="E8505:G8505"/>
    <mergeCell ref="E8506:G8506"/>
    <mergeCell ref="E8489:G8489"/>
    <mergeCell ref="E8490:G8490"/>
    <mergeCell ref="E8491:G8491"/>
    <mergeCell ref="E8492:G8492"/>
    <mergeCell ref="E8493:G8493"/>
    <mergeCell ref="E8494:G8494"/>
    <mergeCell ref="E8495:G8495"/>
    <mergeCell ref="E8496:G8496"/>
    <mergeCell ref="E8497:G8497"/>
    <mergeCell ref="E8552:G8552"/>
    <mergeCell ref="E8553:G8553"/>
    <mergeCell ref="E8554:G8554"/>
    <mergeCell ref="E8555:G8555"/>
    <mergeCell ref="E8556:G8556"/>
    <mergeCell ref="E8557:G8557"/>
    <mergeCell ref="E8558:G8558"/>
    <mergeCell ref="E8559:G8559"/>
    <mergeCell ref="E8560:G8560"/>
    <mergeCell ref="E8543:G8543"/>
    <mergeCell ref="E8544:G8544"/>
    <mergeCell ref="E8545:G8545"/>
    <mergeCell ref="E8546:G8546"/>
    <mergeCell ref="E8547:G8547"/>
    <mergeCell ref="E8548:G8548"/>
    <mergeCell ref="E8549:G8549"/>
    <mergeCell ref="E8550:G8550"/>
    <mergeCell ref="E8551:G8551"/>
    <mergeCell ref="E8534:G8534"/>
    <mergeCell ref="E8535:G8535"/>
    <mergeCell ref="E8536:G8536"/>
    <mergeCell ref="E8537:G8537"/>
    <mergeCell ref="E8538:G8538"/>
    <mergeCell ref="E8539:G8539"/>
    <mergeCell ref="E8540:G8540"/>
    <mergeCell ref="E8541:G8541"/>
    <mergeCell ref="E8542:G8542"/>
    <mergeCell ref="E8525:G8525"/>
    <mergeCell ref="E8526:G8526"/>
    <mergeCell ref="E8527:G8527"/>
    <mergeCell ref="E8528:G8528"/>
    <mergeCell ref="E8529:G8529"/>
    <mergeCell ref="E8530:G8530"/>
    <mergeCell ref="E8531:G8531"/>
    <mergeCell ref="E8532:G8532"/>
    <mergeCell ref="E8533:G8533"/>
    <mergeCell ref="E8588:G8588"/>
    <mergeCell ref="E8589:G8589"/>
    <mergeCell ref="E8590:G8590"/>
    <mergeCell ref="E8591:G8591"/>
    <mergeCell ref="E8592:G8592"/>
    <mergeCell ref="E8593:G8593"/>
    <mergeCell ref="E8594:G8594"/>
    <mergeCell ref="E8595:G8595"/>
    <mergeCell ref="E8596:G8596"/>
    <mergeCell ref="E8579:G8579"/>
    <mergeCell ref="E8580:G8580"/>
    <mergeCell ref="E8581:G8581"/>
    <mergeCell ref="E8582:G8582"/>
    <mergeCell ref="E8583:G8583"/>
    <mergeCell ref="E8584:G8584"/>
    <mergeCell ref="E8585:G8585"/>
    <mergeCell ref="E8586:G8586"/>
    <mergeCell ref="E8587:G8587"/>
    <mergeCell ref="E8570:G8570"/>
    <mergeCell ref="E8571:G8571"/>
    <mergeCell ref="E8572:G8572"/>
    <mergeCell ref="E8573:G8573"/>
    <mergeCell ref="E8574:G8574"/>
    <mergeCell ref="E8575:G8575"/>
    <mergeCell ref="E8576:G8576"/>
    <mergeCell ref="E8577:G8577"/>
    <mergeCell ref="E8578:G8578"/>
    <mergeCell ref="E8561:G8561"/>
    <mergeCell ref="E8562:G8562"/>
    <mergeCell ref="E8563:G8563"/>
    <mergeCell ref="E8564:G8564"/>
    <mergeCell ref="E8565:G8565"/>
    <mergeCell ref="E8566:G8566"/>
    <mergeCell ref="E8567:G8567"/>
    <mergeCell ref="E8568:G8568"/>
    <mergeCell ref="E8569:G8569"/>
    <mergeCell ref="E8624:G8624"/>
    <mergeCell ref="E8625:G8625"/>
    <mergeCell ref="E8626:G8626"/>
    <mergeCell ref="E8627:G8627"/>
    <mergeCell ref="E8628:G8628"/>
    <mergeCell ref="E8629:G8629"/>
    <mergeCell ref="E8630:G8630"/>
    <mergeCell ref="E8631:G8631"/>
    <mergeCell ref="E8632:G8632"/>
    <mergeCell ref="E8615:G8615"/>
    <mergeCell ref="E8616:G8616"/>
    <mergeCell ref="E8617:G8617"/>
    <mergeCell ref="E8618:G8618"/>
    <mergeCell ref="E8619:G8619"/>
    <mergeCell ref="E8620:G8620"/>
    <mergeCell ref="E8621:G8621"/>
    <mergeCell ref="E8622:G8622"/>
    <mergeCell ref="E8623:G8623"/>
    <mergeCell ref="E8606:G8606"/>
    <mergeCell ref="E8607:G8607"/>
    <mergeCell ref="E8608:G8608"/>
    <mergeCell ref="E8609:G8609"/>
    <mergeCell ref="E8610:G8610"/>
    <mergeCell ref="E8611:G8611"/>
    <mergeCell ref="E8612:G8612"/>
    <mergeCell ref="E8613:G8613"/>
    <mergeCell ref="E8614:G8614"/>
    <mergeCell ref="E8597:G8597"/>
    <mergeCell ref="E8598:G8598"/>
    <mergeCell ref="E8599:G8599"/>
    <mergeCell ref="E8600:G8600"/>
    <mergeCell ref="E8601:G8601"/>
    <mergeCell ref="E8602:G8602"/>
    <mergeCell ref="E8603:G8603"/>
    <mergeCell ref="E8604:G8604"/>
    <mergeCell ref="E8605:G8605"/>
    <mergeCell ref="E8660:G8660"/>
    <mergeCell ref="E8661:G8661"/>
    <mergeCell ref="E8662:G8662"/>
    <mergeCell ref="E8663:G8663"/>
    <mergeCell ref="E8664:G8664"/>
    <mergeCell ref="E8665:G8665"/>
    <mergeCell ref="E8666:G8666"/>
    <mergeCell ref="E8667:G8667"/>
    <mergeCell ref="E8668:G8668"/>
    <mergeCell ref="E8651:G8651"/>
    <mergeCell ref="E8652:G8652"/>
    <mergeCell ref="E8653:G8653"/>
    <mergeCell ref="E8654:G8654"/>
    <mergeCell ref="E8655:G8655"/>
    <mergeCell ref="E8656:G8656"/>
    <mergeCell ref="E8657:G8657"/>
    <mergeCell ref="E8658:G8658"/>
    <mergeCell ref="E8659:G8659"/>
    <mergeCell ref="E8642:G8642"/>
    <mergeCell ref="E8643:G8643"/>
    <mergeCell ref="E8644:G8644"/>
    <mergeCell ref="E8645:G8645"/>
    <mergeCell ref="E8646:G8646"/>
    <mergeCell ref="E8647:G8647"/>
    <mergeCell ref="E8648:G8648"/>
    <mergeCell ref="E8649:G8649"/>
    <mergeCell ref="E8650:G8650"/>
    <mergeCell ref="E8633:G8633"/>
    <mergeCell ref="E8634:G8634"/>
    <mergeCell ref="E8635:G8635"/>
    <mergeCell ref="E8636:G8636"/>
    <mergeCell ref="E8637:G8637"/>
    <mergeCell ref="E8638:G8638"/>
    <mergeCell ref="E8639:G8639"/>
    <mergeCell ref="E8640:G8640"/>
    <mergeCell ref="E8641:G8641"/>
    <mergeCell ref="E8696:G8696"/>
    <mergeCell ref="E8697:G8697"/>
    <mergeCell ref="E8698:G8698"/>
    <mergeCell ref="E8699:G8699"/>
    <mergeCell ref="E8700:G8700"/>
    <mergeCell ref="E8701:G8701"/>
    <mergeCell ref="E8702:G8702"/>
    <mergeCell ref="E8703:G8703"/>
    <mergeCell ref="E8704:G8704"/>
    <mergeCell ref="E8687:G8687"/>
    <mergeCell ref="E8688:G8688"/>
    <mergeCell ref="E8689:G8689"/>
    <mergeCell ref="E8690:G8690"/>
    <mergeCell ref="E8691:G8691"/>
    <mergeCell ref="E8692:G8692"/>
    <mergeCell ref="E8693:G8693"/>
    <mergeCell ref="E8694:G8694"/>
    <mergeCell ref="E8695:G8695"/>
    <mergeCell ref="E8678:G8678"/>
    <mergeCell ref="E8679:G8679"/>
    <mergeCell ref="E8680:G8680"/>
    <mergeCell ref="E8681:G8681"/>
    <mergeCell ref="E8682:G8682"/>
    <mergeCell ref="E8683:G8683"/>
    <mergeCell ref="E8684:G8684"/>
    <mergeCell ref="E8685:G8685"/>
    <mergeCell ref="E8686:G8686"/>
    <mergeCell ref="E8669:G8669"/>
    <mergeCell ref="E8670:G8670"/>
    <mergeCell ref="E8671:G8671"/>
    <mergeCell ref="E8672:G8672"/>
    <mergeCell ref="E8673:G8673"/>
    <mergeCell ref="E8674:G8674"/>
    <mergeCell ref="E8675:G8675"/>
    <mergeCell ref="E8676:G8676"/>
    <mergeCell ref="E8677:G8677"/>
    <mergeCell ref="E8732:G8732"/>
    <mergeCell ref="E8733:G8733"/>
    <mergeCell ref="E8734:G8734"/>
    <mergeCell ref="E8735:G8735"/>
    <mergeCell ref="E8736:G8736"/>
    <mergeCell ref="E8737:G8737"/>
    <mergeCell ref="E8738:G8738"/>
    <mergeCell ref="E8739:G8739"/>
    <mergeCell ref="E8740:G8740"/>
    <mergeCell ref="E8723:G8723"/>
    <mergeCell ref="E8724:G8724"/>
    <mergeCell ref="E8725:G8725"/>
    <mergeCell ref="E8726:G8726"/>
    <mergeCell ref="E8727:G8727"/>
    <mergeCell ref="E8728:G8728"/>
    <mergeCell ref="E8729:G8729"/>
    <mergeCell ref="E8730:G8730"/>
    <mergeCell ref="E8731:G8731"/>
    <mergeCell ref="E8714:G8714"/>
    <mergeCell ref="E8715:G8715"/>
    <mergeCell ref="E8716:G8716"/>
    <mergeCell ref="E8717:G8717"/>
    <mergeCell ref="E8718:G8718"/>
    <mergeCell ref="E8719:G8719"/>
    <mergeCell ref="E8720:G8720"/>
    <mergeCell ref="E8721:G8721"/>
    <mergeCell ref="E8722:G8722"/>
    <mergeCell ref="E8705:G8705"/>
    <mergeCell ref="E8706:G8706"/>
    <mergeCell ref="E8707:G8707"/>
    <mergeCell ref="E8708:G8708"/>
    <mergeCell ref="E8709:G8709"/>
    <mergeCell ref="E8710:G8710"/>
    <mergeCell ref="E8711:G8711"/>
    <mergeCell ref="E8712:G8712"/>
    <mergeCell ref="E8713:G8713"/>
    <mergeCell ref="E8768:G8768"/>
    <mergeCell ref="E8769:G8769"/>
    <mergeCell ref="E8770:G8770"/>
    <mergeCell ref="E8771:G8771"/>
    <mergeCell ref="E8772:G8772"/>
    <mergeCell ref="E8773:G8773"/>
    <mergeCell ref="E8774:G8774"/>
    <mergeCell ref="E8775:G8775"/>
    <mergeCell ref="E8776:G8776"/>
    <mergeCell ref="E8759:G8759"/>
    <mergeCell ref="E8760:G8760"/>
    <mergeCell ref="E8761:G8761"/>
    <mergeCell ref="E8762:G8762"/>
    <mergeCell ref="E8763:G8763"/>
    <mergeCell ref="E8764:G8764"/>
    <mergeCell ref="E8765:G8765"/>
    <mergeCell ref="E8766:G8766"/>
    <mergeCell ref="E8767:G8767"/>
    <mergeCell ref="E8750:G8750"/>
    <mergeCell ref="E8751:G8751"/>
    <mergeCell ref="E8752:G8752"/>
    <mergeCell ref="E8753:G8753"/>
    <mergeCell ref="E8754:G8754"/>
    <mergeCell ref="E8755:G8755"/>
    <mergeCell ref="E8756:G8756"/>
    <mergeCell ref="E8757:G8757"/>
    <mergeCell ref="E8758:G8758"/>
    <mergeCell ref="E8741:G8741"/>
    <mergeCell ref="E8742:G8742"/>
    <mergeCell ref="E8743:G8743"/>
    <mergeCell ref="E8744:G8744"/>
    <mergeCell ref="E8745:G8745"/>
    <mergeCell ref="E8746:G8746"/>
    <mergeCell ref="E8747:G8747"/>
    <mergeCell ref="E8748:G8748"/>
    <mergeCell ref="E8749:G8749"/>
    <mergeCell ref="E8804:G8804"/>
    <mergeCell ref="E8805:G8805"/>
    <mergeCell ref="E8806:G8806"/>
    <mergeCell ref="E8807:G8807"/>
    <mergeCell ref="E8808:G8808"/>
    <mergeCell ref="E8809:G8809"/>
    <mergeCell ref="E8810:G8810"/>
    <mergeCell ref="E8811:G8811"/>
    <mergeCell ref="E8812:G8812"/>
    <mergeCell ref="E8795:G8795"/>
    <mergeCell ref="E8796:G8796"/>
    <mergeCell ref="E8797:G8797"/>
    <mergeCell ref="E8798:G8798"/>
    <mergeCell ref="E8799:G8799"/>
    <mergeCell ref="E8800:G8800"/>
    <mergeCell ref="E8801:G8801"/>
    <mergeCell ref="E8802:G8802"/>
    <mergeCell ref="E8803:G8803"/>
    <mergeCell ref="E8786:G8786"/>
    <mergeCell ref="E8787:G8787"/>
    <mergeCell ref="E8788:G8788"/>
    <mergeCell ref="E8789:G8789"/>
    <mergeCell ref="E8790:G8790"/>
    <mergeCell ref="E8791:G8791"/>
    <mergeCell ref="E8792:G8792"/>
    <mergeCell ref="E8793:G8793"/>
    <mergeCell ref="E8794:G8794"/>
    <mergeCell ref="E8777:G8777"/>
    <mergeCell ref="E8778:G8778"/>
    <mergeCell ref="E8779:G8779"/>
    <mergeCell ref="E8780:G8780"/>
    <mergeCell ref="E8781:G8781"/>
    <mergeCell ref="E8782:G8782"/>
    <mergeCell ref="E8783:G8783"/>
    <mergeCell ref="E8784:G8784"/>
    <mergeCell ref="E8785:G8785"/>
    <mergeCell ref="E8840:G8840"/>
    <mergeCell ref="E8841:G8841"/>
    <mergeCell ref="E8842:G8842"/>
    <mergeCell ref="E8843:G8843"/>
    <mergeCell ref="E8844:G8844"/>
    <mergeCell ref="E8845:G8845"/>
    <mergeCell ref="E8846:G8846"/>
    <mergeCell ref="E8847:G8847"/>
    <mergeCell ref="E8848:G8848"/>
    <mergeCell ref="E8831:G8831"/>
    <mergeCell ref="E8832:G8832"/>
    <mergeCell ref="E8833:G8833"/>
    <mergeCell ref="E8834:G8834"/>
    <mergeCell ref="E8835:G8835"/>
    <mergeCell ref="E8836:G8836"/>
    <mergeCell ref="E8837:G8837"/>
    <mergeCell ref="E8838:G8838"/>
    <mergeCell ref="E8839:G8839"/>
    <mergeCell ref="E8822:G8822"/>
    <mergeCell ref="E8823:G8823"/>
    <mergeCell ref="E8824:G8824"/>
    <mergeCell ref="E8825:G8825"/>
    <mergeCell ref="E8826:G8826"/>
    <mergeCell ref="E8827:G8827"/>
    <mergeCell ref="E8828:G8828"/>
    <mergeCell ref="E8829:G8829"/>
    <mergeCell ref="E8830:G8830"/>
    <mergeCell ref="E8813:G8813"/>
    <mergeCell ref="E8814:G8814"/>
    <mergeCell ref="E8815:G8815"/>
    <mergeCell ref="E8816:G8816"/>
    <mergeCell ref="E8817:G8817"/>
    <mergeCell ref="E8818:G8818"/>
    <mergeCell ref="E8819:G8819"/>
    <mergeCell ref="E8820:G8820"/>
    <mergeCell ref="E8821:G8821"/>
    <mergeCell ref="E8876:G8876"/>
    <mergeCell ref="E8877:G8877"/>
    <mergeCell ref="E8878:G8878"/>
    <mergeCell ref="E8879:G8879"/>
    <mergeCell ref="E8880:G8880"/>
    <mergeCell ref="E8881:G8881"/>
    <mergeCell ref="E8882:G8882"/>
    <mergeCell ref="E8883:G8883"/>
    <mergeCell ref="E8884:G8884"/>
    <mergeCell ref="E8867:G8867"/>
    <mergeCell ref="E8868:G8868"/>
    <mergeCell ref="E8869:G8869"/>
    <mergeCell ref="E8870:G8870"/>
    <mergeCell ref="E8871:G8871"/>
    <mergeCell ref="E8872:G8872"/>
    <mergeCell ref="E8873:G8873"/>
    <mergeCell ref="E8874:G8874"/>
    <mergeCell ref="E8875:G8875"/>
    <mergeCell ref="E8858:G8858"/>
    <mergeCell ref="E8859:G8859"/>
    <mergeCell ref="E8860:G8860"/>
    <mergeCell ref="E8861:G8861"/>
    <mergeCell ref="E8862:G8862"/>
    <mergeCell ref="E8863:G8863"/>
    <mergeCell ref="E8864:G8864"/>
    <mergeCell ref="E8865:G8865"/>
    <mergeCell ref="E8866:G8866"/>
    <mergeCell ref="E8849:G8849"/>
    <mergeCell ref="E8850:G8850"/>
    <mergeCell ref="E8851:G8851"/>
    <mergeCell ref="E8852:G8852"/>
    <mergeCell ref="E8853:G8853"/>
    <mergeCell ref="E8854:G8854"/>
    <mergeCell ref="E8855:G8855"/>
    <mergeCell ref="E8856:G8856"/>
    <mergeCell ref="E8857:G8857"/>
    <mergeCell ref="E8912:G8912"/>
    <mergeCell ref="E8913:G8913"/>
    <mergeCell ref="E8914:G8914"/>
    <mergeCell ref="E8915:G8915"/>
    <mergeCell ref="E8916:G8916"/>
    <mergeCell ref="E8917:G8917"/>
    <mergeCell ref="E8918:G8918"/>
    <mergeCell ref="E8919:G8919"/>
    <mergeCell ref="E8920:G8920"/>
    <mergeCell ref="E8903:G8903"/>
    <mergeCell ref="E8904:G8904"/>
    <mergeCell ref="E8905:G8905"/>
    <mergeCell ref="E8906:G8906"/>
    <mergeCell ref="E8907:G8907"/>
    <mergeCell ref="E8908:G8908"/>
    <mergeCell ref="E8909:G8909"/>
    <mergeCell ref="E8910:G8910"/>
    <mergeCell ref="E8911:G8911"/>
    <mergeCell ref="E8894:G8894"/>
    <mergeCell ref="E8895:G8895"/>
    <mergeCell ref="E8896:G8896"/>
    <mergeCell ref="E8897:G8897"/>
    <mergeCell ref="E8898:G8898"/>
    <mergeCell ref="E8899:G8899"/>
    <mergeCell ref="E8900:G8900"/>
    <mergeCell ref="E8901:G8901"/>
    <mergeCell ref="E8902:G8902"/>
    <mergeCell ref="E8885:G8885"/>
    <mergeCell ref="E8886:G8886"/>
    <mergeCell ref="E8887:G8887"/>
    <mergeCell ref="E8888:G8888"/>
    <mergeCell ref="E8889:G8889"/>
    <mergeCell ref="E8890:G8890"/>
    <mergeCell ref="E8891:G8891"/>
    <mergeCell ref="E8892:G8892"/>
    <mergeCell ref="E8893:G8893"/>
    <mergeCell ref="E8948:G8948"/>
    <mergeCell ref="E8949:G8949"/>
    <mergeCell ref="E8950:G8950"/>
    <mergeCell ref="E8951:G8951"/>
    <mergeCell ref="E8952:G8952"/>
    <mergeCell ref="E8953:G8953"/>
    <mergeCell ref="E8954:G8954"/>
    <mergeCell ref="E8955:G8955"/>
    <mergeCell ref="E8956:G8956"/>
    <mergeCell ref="E8939:G8939"/>
    <mergeCell ref="E8940:G8940"/>
    <mergeCell ref="E8941:G8941"/>
    <mergeCell ref="E8942:G8942"/>
    <mergeCell ref="E8943:G8943"/>
    <mergeCell ref="E8944:G8944"/>
    <mergeCell ref="E8945:G8945"/>
    <mergeCell ref="E8946:G8946"/>
    <mergeCell ref="E8947:G8947"/>
    <mergeCell ref="E8930:G8930"/>
    <mergeCell ref="E8931:G8931"/>
    <mergeCell ref="E8932:G8932"/>
    <mergeCell ref="E8933:G8933"/>
    <mergeCell ref="E8934:G8934"/>
    <mergeCell ref="E8935:G8935"/>
    <mergeCell ref="E8936:G8936"/>
    <mergeCell ref="E8937:G8937"/>
    <mergeCell ref="E8938:G8938"/>
    <mergeCell ref="E8921:G8921"/>
    <mergeCell ref="E8922:G8922"/>
    <mergeCell ref="E8923:G8923"/>
    <mergeCell ref="E8924:G8924"/>
    <mergeCell ref="E8925:G8925"/>
    <mergeCell ref="E8926:G8926"/>
    <mergeCell ref="E8927:G8927"/>
    <mergeCell ref="E8928:G8928"/>
    <mergeCell ref="E8929:G8929"/>
    <mergeCell ref="E8984:G8984"/>
    <mergeCell ref="E8985:G8985"/>
    <mergeCell ref="E8986:G8986"/>
    <mergeCell ref="E8987:G8987"/>
    <mergeCell ref="E8988:G8988"/>
    <mergeCell ref="E8989:G8989"/>
    <mergeCell ref="E8990:G8990"/>
    <mergeCell ref="E8991:G8991"/>
    <mergeCell ref="E8992:G8992"/>
    <mergeCell ref="E8975:G8975"/>
    <mergeCell ref="E8976:G8976"/>
    <mergeCell ref="E8977:G8977"/>
    <mergeCell ref="E8978:G8978"/>
    <mergeCell ref="E8979:G8979"/>
    <mergeCell ref="E8980:G8980"/>
    <mergeCell ref="E8981:G8981"/>
    <mergeCell ref="E8982:G8982"/>
    <mergeCell ref="E8983:G8983"/>
    <mergeCell ref="E8966:G8966"/>
    <mergeCell ref="E8967:G8967"/>
    <mergeCell ref="E8968:G8968"/>
    <mergeCell ref="E8969:G8969"/>
    <mergeCell ref="E8970:G8970"/>
    <mergeCell ref="E8971:G8971"/>
    <mergeCell ref="E8972:G8972"/>
    <mergeCell ref="E8973:G8973"/>
    <mergeCell ref="E8974:G8974"/>
    <mergeCell ref="E8957:G8957"/>
    <mergeCell ref="E8958:G8958"/>
    <mergeCell ref="E8959:G8959"/>
    <mergeCell ref="E8960:G8960"/>
    <mergeCell ref="E8961:G8961"/>
    <mergeCell ref="E8962:G8962"/>
    <mergeCell ref="E8963:G8963"/>
    <mergeCell ref="E8964:G8964"/>
    <mergeCell ref="E8965:G8965"/>
    <mergeCell ref="D9117:G9117"/>
    <mergeCell ref="D9118:G9118"/>
    <mergeCell ref="E9020:G9020"/>
    <mergeCell ref="E9011:G9011"/>
    <mergeCell ref="E9012:G9012"/>
    <mergeCell ref="E9013:G9013"/>
    <mergeCell ref="E9014:G9014"/>
    <mergeCell ref="E9015:G9015"/>
    <mergeCell ref="E9016:G9016"/>
    <mergeCell ref="E9017:G9017"/>
    <mergeCell ref="E9018:G9018"/>
    <mergeCell ref="E9019:G9019"/>
    <mergeCell ref="E9002:G9002"/>
    <mergeCell ref="E9003:G9003"/>
    <mergeCell ref="E9004:G9004"/>
    <mergeCell ref="E9005:G9005"/>
    <mergeCell ref="E9006:G9006"/>
    <mergeCell ref="E9007:G9007"/>
    <mergeCell ref="E9008:G9008"/>
    <mergeCell ref="E9009:G9009"/>
    <mergeCell ref="E9010:G9010"/>
    <mergeCell ref="D9098:G9098"/>
    <mergeCell ref="D9099:G9099"/>
    <mergeCell ref="D9100:G9100"/>
    <mergeCell ref="D9033:G9033"/>
    <mergeCell ref="D9064:G9064"/>
    <mergeCell ref="D9065:G9065"/>
    <mergeCell ref="D9034:G9034"/>
    <mergeCell ref="D9023:G9023"/>
    <mergeCell ref="D9024:G9024"/>
    <mergeCell ref="D9027:G9027"/>
    <mergeCell ref="D9028:G9028"/>
    <mergeCell ref="E8993:G8993"/>
    <mergeCell ref="E8994:G8994"/>
    <mergeCell ref="E8995:G8995"/>
    <mergeCell ref="E8996:G8996"/>
    <mergeCell ref="E8997:G8997"/>
    <mergeCell ref="E8998:G8998"/>
    <mergeCell ref="E8999:G8999"/>
    <mergeCell ref="E9000:G9000"/>
    <mergeCell ref="E9001:G9001"/>
    <mergeCell ref="D9031:G9031"/>
    <mergeCell ref="D9032:G9032"/>
    <mergeCell ref="D9025:G9025"/>
    <mergeCell ref="C9021:G9021"/>
    <mergeCell ref="D9026:G9026"/>
    <mergeCell ref="D9052:G9052"/>
    <mergeCell ref="D9071:G9071"/>
    <mergeCell ref="D9072:G9072"/>
    <mergeCell ref="D9073:G9073"/>
    <mergeCell ref="D9058:G9058"/>
    <mergeCell ref="D9061:G9061"/>
    <mergeCell ref="D9062:G9062"/>
    <mergeCell ref="D9056:G9056"/>
    <mergeCell ref="D9053:G9053"/>
    <mergeCell ref="D9054:G9054"/>
    <mergeCell ref="D9066:G9066"/>
    <mergeCell ref="D9067:G9067"/>
    <mergeCell ref="D9068:G9068"/>
    <mergeCell ref="D9069:G9069"/>
    <mergeCell ref="D9047:G9047"/>
    <mergeCell ref="D9048:G9048"/>
    <mergeCell ref="D9049:G9049"/>
    <mergeCell ref="D9077:G9077"/>
    <mergeCell ref="D9146:G9146"/>
    <mergeCell ref="D9147:G9147"/>
    <mergeCell ref="D9148:G9148"/>
    <mergeCell ref="D9149:G9149"/>
    <mergeCell ref="D9150:G9150"/>
    <mergeCell ref="D9151:G9151"/>
    <mergeCell ref="D9152:G9152"/>
    <mergeCell ref="D9153:G9153"/>
    <mergeCell ref="D9154:G9154"/>
    <mergeCell ref="D9137:G9137"/>
    <mergeCell ref="D9138:G9138"/>
    <mergeCell ref="D9139:G9139"/>
    <mergeCell ref="D9140:G9140"/>
    <mergeCell ref="D9141:G9141"/>
    <mergeCell ref="D9142:G9142"/>
    <mergeCell ref="D9143:G9143"/>
    <mergeCell ref="D9144:G9144"/>
    <mergeCell ref="D9145:G9145"/>
    <mergeCell ref="D9128:G9128"/>
    <mergeCell ref="D9129:G9129"/>
    <mergeCell ref="D9130:G9130"/>
    <mergeCell ref="D9131:G9131"/>
    <mergeCell ref="D9132:G9132"/>
    <mergeCell ref="D9133:G9133"/>
    <mergeCell ref="D9134:G9134"/>
    <mergeCell ref="D9135:G9135"/>
    <mergeCell ref="D9136:G9136"/>
    <mergeCell ref="D9119:G9119"/>
    <mergeCell ref="D9120:G9120"/>
    <mergeCell ref="D9121:G9121"/>
    <mergeCell ref="D9122:G9122"/>
    <mergeCell ref="D9123:G9123"/>
    <mergeCell ref="D9124:G9124"/>
    <mergeCell ref="D9125:G9125"/>
    <mergeCell ref="D9126:G9126"/>
    <mergeCell ref="D9127:G9127"/>
    <mergeCell ref="D9182:G9182"/>
    <mergeCell ref="D9183:G9183"/>
    <mergeCell ref="D9184:G9184"/>
    <mergeCell ref="D9185:G9185"/>
    <mergeCell ref="D9186:G9186"/>
    <mergeCell ref="D9187:G9187"/>
    <mergeCell ref="D9188:G9188"/>
    <mergeCell ref="D9189:G9189"/>
    <mergeCell ref="D9190:G9190"/>
    <mergeCell ref="D9173:G9173"/>
    <mergeCell ref="D9174:G9174"/>
    <mergeCell ref="D9175:G9175"/>
    <mergeCell ref="D9176:G9176"/>
    <mergeCell ref="D9177:G9177"/>
    <mergeCell ref="D9178:G9178"/>
    <mergeCell ref="D9179:G9179"/>
    <mergeCell ref="D9180:G9180"/>
    <mergeCell ref="D9181:G9181"/>
    <mergeCell ref="D9164:G9164"/>
    <mergeCell ref="D9165:G9165"/>
    <mergeCell ref="D9166:G9166"/>
    <mergeCell ref="D9167:G9167"/>
    <mergeCell ref="D9168:G9168"/>
    <mergeCell ref="D9169:G9169"/>
    <mergeCell ref="D9170:G9170"/>
    <mergeCell ref="D9171:G9171"/>
    <mergeCell ref="D9172:G9172"/>
    <mergeCell ref="D9155:G9155"/>
    <mergeCell ref="D9156:G9156"/>
    <mergeCell ref="D9157:G9157"/>
    <mergeCell ref="D9158:G9158"/>
    <mergeCell ref="D9159:G9159"/>
    <mergeCell ref="D9160:G9160"/>
    <mergeCell ref="D9161:G9161"/>
    <mergeCell ref="D9162:G9162"/>
    <mergeCell ref="D9163:G9163"/>
    <mergeCell ref="D9218:G9218"/>
    <mergeCell ref="D9219:G9219"/>
    <mergeCell ref="D9220:G9220"/>
    <mergeCell ref="D9221:G9221"/>
    <mergeCell ref="D9222:G9222"/>
    <mergeCell ref="D9223:G9223"/>
    <mergeCell ref="D9224:G9224"/>
    <mergeCell ref="D9225:G9225"/>
    <mergeCell ref="D9226:G9226"/>
    <mergeCell ref="D9209:G9209"/>
    <mergeCell ref="D9210:G9210"/>
    <mergeCell ref="D9211:G9211"/>
    <mergeCell ref="D9212:G9212"/>
    <mergeCell ref="D9213:G9213"/>
    <mergeCell ref="D9214:G9214"/>
    <mergeCell ref="D9215:G9215"/>
    <mergeCell ref="D9216:G9216"/>
    <mergeCell ref="D9217:G9217"/>
    <mergeCell ref="D9200:G9200"/>
    <mergeCell ref="D9201:G9201"/>
    <mergeCell ref="D9202:G9202"/>
    <mergeCell ref="D9203:G9203"/>
    <mergeCell ref="D9204:G9204"/>
    <mergeCell ref="D9205:G9205"/>
    <mergeCell ref="D9206:G9206"/>
    <mergeCell ref="D9207:G9207"/>
    <mergeCell ref="D9208:G9208"/>
    <mergeCell ref="D9191:G9191"/>
    <mergeCell ref="D9192:G9192"/>
    <mergeCell ref="D9193:G9193"/>
    <mergeCell ref="D9194:G9194"/>
    <mergeCell ref="D9195:G9195"/>
    <mergeCell ref="D9196:G9196"/>
    <mergeCell ref="D9197:G9197"/>
    <mergeCell ref="D9198:G9198"/>
    <mergeCell ref="D9199:G9199"/>
    <mergeCell ref="D9254:G9254"/>
    <mergeCell ref="D9255:G9255"/>
    <mergeCell ref="D9256:G9256"/>
    <mergeCell ref="D9257:G9257"/>
    <mergeCell ref="D9258:G9258"/>
    <mergeCell ref="D9259:G9259"/>
    <mergeCell ref="D9260:G9260"/>
    <mergeCell ref="D9261:G9261"/>
    <mergeCell ref="D9262:G9262"/>
    <mergeCell ref="D9245:G9245"/>
    <mergeCell ref="D9246:G9246"/>
    <mergeCell ref="D9247:G9247"/>
    <mergeCell ref="D9248:G9248"/>
    <mergeCell ref="D9249:G9249"/>
    <mergeCell ref="D9250:G9250"/>
    <mergeCell ref="D9251:G9251"/>
    <mergeCell ref="D9252:G9252"/>
    <mergeCell ref="D9253:G9253"/>
    <mergeCell ref="D9236:G9236"/>
    <mergeCell ref="D9237:G9237"/>
    <mergeCell ref="D9238:G9238"/>
    <mergeCell ref="D9239:G9239"/>
    <mergeCell ref="D9240:G9240"/>
    <mergeCell ref="D9241:G9241"/>
    <mergeCell ref="D9242:G9242"/>
    <mergeCell ref="D9243:G9243"/>
    <mergeCell ref="D9244:G9244"/>
    <mergeCell ref="D9227:G9227"/>
    <mergeCell ref="D9228:G9228"/>
    <mergeCell ref="D9229:G9229"/>
    <mergeCell ref="D9230:G9230"/>
    <mergeCell ref="D9231:G9231"/>
    <mergeCell ref="D9232:G9232"/>
    <mergeCell ref="D9233:G9233"/>
    <mergeCell ref="D9234:G9234"/>
    <mergeCell ref="D9235:G9235"/>
    <mergeCell ref="D9290:G9290"/>
    <mergeCell ref="D9291:G9291"/>
    <mergeCell ref="D9292:G9292"/>
    <mergeCell ref="D9293:G9293"/>
    <mergeCell ref="D9294:G9294"/>
    <mergeCell ref="D9295:G9295"/>
    <mergeCell ref="D9296:G9296"/>
    <mergeCell ref="D9297:G9297"/>
    <mergeCell ref="D9298:G9298"/>
    <mergeCell ref="D9281:G9281"/>
    <mergeCell ref="D9282:G9282"/>
    <mergeCell ref="D9283:G9283"/>
    <mergeCell ref="D9284:G9284"/>
    <mergeCell ref="D9285:G9285"/>
    <mergeCell ref="D9286:G9286"/>
    <mergeCell ref="D9287:G9287"/>
    <mergeCell ref="D9288:G9288"/>
    <mergeCell ref="D9289:G9289"/>
    <mergeCell ref="D9272:G9272"/>
    <mergeCell ref="D9273:G9273"/>
    <mergeCell ref="D9274:G9274"/>
    <mergeCell ref="D9275:G9275"/>
    <mergeCell ref="D9276:G9276"/>
    <mergeCell ref="D9277:G9277"/>
    <mergeCell ref="D9278:G9278"/>
    <mergeCell ref="D9279:G9279"/>
    <mergeCell ref="D9280:G9280"/>
    <mergeCell ref="D9263:G9263"/>
    <mergeCell ref="D9264:G9264"/>
    <mergeCell ref="D9265:G9265"/>
    <mergeCell ref="D9266:G9266"/>
    <mergeCell ref="D9267:G9267"/>
    <mergeCell ref="D9268:G9268"/>
    <mergeCell ref="D9269:G9269"/>
    <mergeCell ref="D9270:G9270"/>
    <mergeCell ref="D9271:G9271"/>
    <mergeCell ref="D9326:G9326"/>
    <mergeCell ref="D9327:G9327"/>
    <mergeCell ref="D9328:G9328"/>
    <mergeCell ref="D9329:G9329"/>
    <mergeCell ref="D9330:G9330"/>
    <mergeCell ref="D9331:G9331"/>
    <mergeCell ref="D9332:G9332"/>
    <mergeCell ref="D9333:G9333"/>
    <mergeCell ref="D9334:G9334"/>
    <mergeCell ref="D9317:G9317"/>
    <mergeCell ref="D9318:G9318"/>
    <mergeCell ref="D9319:G9319"/>
    <mergeCell ref="D9320:G9320"/>
    <mergeCell ref="D9321:G9321"/>
    <mergeCell ref="D9322:G9322"/>
    <mergeCell ref="D9323:G9323"/>
    <mergeCell ref="D9324:G9324"/>
    <mergeCell ref="D9325:G9325"/>
    <mergeCell ref="D9308:G9308"/>
    <mergeCell ref="D9309:G9309"/>
    <mergeCell ref="D9310:G9310"/>
    <mergeCell ref="D9311:G9311"/>
    <mergeCell ref="D9312:G9312"/>
    <mergeCell ref="D9313:G9313"/>
    <mergeCell ref="D9314:G9314"/>
    <mergeCell ref="D9315:G9315"/>
    <mergeCell ref="D9316:G9316"/>
    <mergeCell ref="D9299:G9299"/>
    <mergeCell ref="D9300:G9300"/>
    <mergeCell ref="D9301:G9301"/>
    <mergeCell ref="D9302:G9302"/>
    <mergeCell ref="D9303:G9303"/>
    <mergeCell ref="D9304:G9304"/>
    <mergeCell ref="D9305:G9305"/>
    <mergeCell ref="D9306:G9306"/>
    <mergeCell ref="D9307:G9307"/>
    <mergeCell ref="D9362:G9362"/>
    <mergeCell ref="D9363:G9363"/>
    <mergeCell ref="D9364:G9364"/>
    <mergeCell ref="D9365:G9365"/>
    <mergeCell ref="D9366:G9366"/>
    <mergeCell ref="D9367:G9367"/>
    <mergeCell ref="D9368:G9368"/>
    <mergeCell ref="D9369:G9369"/>
    <mergeCell ref="D9370:G9370"/>
    <mergeCell ref="D9353:G9353"/>
    <mergeCell ref="D9354:G9354"/>
    <mergeCell ref="D9355:G9355"/>
    <mergeCell ref="D9356:G9356"/>
    <mergeCell ref="D9357:G9357"/>
    <mergeCell ref="D9358:G9358"/>
    <mergeCell ref="D9359:G9359"/>
    <mergeCell ref="D9360:G9360"/>
    <mergeCell ref="D9361:G9361"/>
    <mergeCell ref="D9344:G9344"/>
    <mergeCell ref="D9345:G9345"/>
    <mergeCell ref="D9346:G9346"/>
    <mergeCell ref="D9347:G9347"/>
    <mergeCell ref="D9348:G9348"/>
    <mergeCell ref="D9349:G9349"/>
    <mergeCell ref="D9350:G9350"/>
    <mergeCell ref="D9351:G9351"/>
    <mergeCell ref="D9352:G9352"/>
    <mergeCell ref="D9335:G9335"/>
    <mergeCell ref="D9336:G9336"/>
    <mergeCell ref="D9337:G9337"/>
    <mergeCell ref="D9338:G9338"/>
    <mergeCell ref="D9339:G9339"/>
    <mergeCell ref="D9340:G9340"/>
    <mergeCell ref="D9341:G9341"/>
    <mergeCell ref="D9342:G9342"/>
    <mergeCell ref="D9343:G9343"/>
    <mergeCell ref="D9398:G9398"/>
    <mergeCell ref="D9399:G9399"/>
    <mergeCell ref="D9400:G9400"/>
    <mergeCell ref="D9401:G9401"/>
    <mergeCell ref="D9402:G9402"/>
    <mergeCell ref="D9403:G9403"/>
    <mergeCell ref="D9404:G9404"/>
    <mergeCell ref="D9405:G9405"/>
    <mergeCell ref="D9406:G9406"/>
    <mergeCell ref="D9389:G9389"/>
    <mergeCell ref="D9390:G9390"/>
    <mergeCell ref="D9391:G9391"/>
    <mergeCell ref="D9392:G9392"/>
    <mergeCell ref="D9393:G9393"/>
    <mergeCell ref="D9394:G9394"/>
    <mergeCell ref="D9395:G9395"/>
    <mergeCell ref="D9396:G9396"/>
    <mergeCell ref="D9397:G9397"/>
    <mergeCell ref="D9380:G9380"/>
    <mergeCell ref="D9381:G9381"/>
    <mergeCell ref="D9382:G9382"/>
    <mergeCell ref="D9383:G9383"/>
    <mergeCell ref="D9384:G9384"/>
    <mergeCell ref="D9385:G9385"/>
    <mergeCell ref="D9386:G9386"/>
    <mergeCell ref="D9387:G9387"/>
    <mergeCell ref="D9388:G9388"/>
    <mergeCell ref="D9371:G9371"/>
    <mergeCell ref="D9372:G9372"/>
    <mergeCell ref="D9373:G9373"/>
    <mergeCell ref="D9374:G9374"/>
    <mergeCell ref="D9375:G9375"/>
    <mergeCell ref="D9376:G9376"/>
    <mergeCell ref="D9377:G9377"/>
    <mergeCell ref="D9378:G9378"/>
    <mergeCell ref="D9379:G9379"/>
    <mergeCell ref="D9434:G9434"/>
    <mergeCell ref="D9435:G9435"/>
    <mergeCell ref="D9436:G9436"/>
    <mergeCell ref="D9437:G9437"/>
    <mergeCell ref="D9438:G9438"/>
    <mergeCell ref="D9439:G9439"/>
    <mergeCell ref="D9440:G9440"/>
    <mergeCell ref="D9441:G9441"/>
    <mergeCell ref="D9442:G9442"/>
    <mergeCell ref="D9425:G9425"/>
    <mergeCell ref="D9426:G9426"/>
    <mergeCell ref="D9427:G9427"/>
    <mergeCell ref="D9428:G9428"/>
    <mergeCell ref="D9429:G9429"/>
    <mergeCell ref="D9430:G9430"/>
    <mergeCell ref="D9431:G9431"/>
    <mergeCell ref="D9432:G9432"/>
    <mergeCell ref="D9433:G9433"/>
    <mergeCell ref="D9416:G9416"/>
    <mergeCell ref="D9417:G9417"/>
    <mergeCell ref="D9418:G9418"/>
    <mergeCell ref="D9419:G9419"/>
    <mergeCell ref="D9420:G9420"/>
    <mergeCell ref="D9421:G9421"/>
    <mergeCell ref="D9422:G9422"/>
    <mergeCell ref="D9423:G9423"/>
    <mergeCell ref="D9424:G9424"/>
    <mergeCell ref="D9407:G9407"/>
    <mergeCell ref="D9408:G9408"/>
    <mergeCell ref="D9409:G9409"/>
    <mergeCell ref="D9410:G9410"/>
    <mergeCell ref="D9411:G9411"/>
    <mergeCell ref="D9412:G9412"/>
    <mergeCell ref="D9413:G9413"/>
    <mergeCell ref="D9414:G9414"/>
    <mergeCell ref="D9415:G9415"/>
    <mergeCell ref="D9470:G9470"/>
    <mergeCell ref="D9471:G9471"/>
    <mergeCell ref="D9472:G9472"/>
    <mergeCell ref="D9473:G9473"/>
    <mergeCell ref="D9474:G9474"/>
    <mergeCell ref="D9475:G9475"/>
    <mergeCell ref="D9476:G9476"/>
    <mergeCell ref="D9477:G9477"/>
    <mergeCell ref="D9478:G9478"/>
    <mergeCell ref="D9461:G9461"/>
    <mergeCell ref="D9462:G9462"/>
    <mergeCell ref="D9463:G9463"/>
    <mergeCell ref="D9464:G9464"/>
    <mergeCell ref="D9465:G9465"/>
    <mergeCell ref="D9466:G9466"/>
    <mergeCell ref="D9467:G9467"/>
    <mergeCell ref="D9468:G9468"/>
    <mergeCell ref="D9469:G9469"/>
    <mergeCell ref="D9452:G9452"/>
    <mergeCell ref="D9453:G9453"/>
    <mergeCell ref="D9454:G9454"/>
    <mergeCell ref="D9455:G9455"/>
    <mergeCell ref="D9456:G9456"/>
    <mergeCell ref="D9457:G9457"/>
    <mergeCell ref="D9458:G9458"/>
    <mergeCell ref="D9459:G9459"/>
    <mergeCell ref="D9460:G9460"/>
    <mergeCell ref="D9443:G9443"/>
    <mergeCell ref="D9444:G9444"/>
    <mergeCell ref="D9445:G9445"/>
    <mergeCell ref="D9446:G9446"/>
    <mergeCell ref="D9447:G9447"/>
    <mergeCell ref="D9448:G9448"/>
    <mergeCell ref="D9449:G9449"/>
    <mergeCell ref="D9450:G9450"/>
    <mergeCell ref="D9451:G9451"/>
    <mergeCell ref="D9506:G9506"/>
    <mergeCell ref="D9507:G9507"/>
    <mergeCell ref="D9508:G9508"/>
    <mergeCell ref="D9509:G9509"/>
    <mergeCell ref="D9510:G9510"/>
    <mergeCell ref="D9511:G9511"/>
    <mergeCell ref="D9512:G9512"/>
    <mergeCell ref="D9513:G9513"/>
    <mergeCell ref="D9514:G9514"/>
    <mergeCell ref="D9497:G9497"/>
    <mergeCell ref="D9498:G9498"/>
    <mergeCell ref="D9499:G9499"/>
    <mergeCell ref="D9500:G9500"/>
    <mergeCell ref="D9501:G9501"/>
    <mergeCell ref="D9502:G9502"/>
    <mergeCell ref="D9503:G9503"/>
    <mergeCell ref="D9504:G9504"/>
    <mergeCell ref="D9505:G9505"/>
    <mergeCell ref="D9488:G9488"/>
    <mergeCell ref="D9489:G9489"/>
    <mergeCell ref="D9490:G9490"/>
    <mergeCell ref="D9491:G9491"/>
    <mergeCell ref="D9492:G9492"/>
    <mergeCell ref="D9493:G9493"/>
    <mergeCell ref="D9494:G9494"/>
    <mergeCell ref="D9495:G9495"/>
    <mergeCell ref="D9496:G9496"/>
    <mergeCell ref="D9479:G9479"/>
    <mergeCell ref="D9480:G9480"/>
    <mergeCell ref="D9481:G9481"/>
    <mergeCell ref="D9482:G9482"/>
    <mergeCell ref="D9483:G9483"/>
    <mergeCell ref="D9484:G9484"/>
    <mergeCell ref="D9485:G9485"/>
    <mergeCell ref="D9486:G9486"/>
    <mergeCell ref="D9487:G9487"/>
    <mergeCell ref="D9542:G9542"/>
    <mergeCell ref="D9543:G9543"/>
    <mergeCell ref="D9544:G9544"/>
    <mergeCell ref="D9545:G9545"/>
    <mergeCell ref="D9546:G9546"/>
    <mergeCell ref="D9547:G9547"/>
    <mergeCell ref="D9548:G9548"/>
    <mergeCell ref="D9549:G9549"/>
    <mergeCell ref="D9550:G9550"/>
    <mergeCell ref="D9533:G9533"/>
    <mergeCell ref="D9534:G9534"/>
    <mergeCell ref="D9535:G9535"/>
    <mergeCell ref="D9536:G9536"/>
    <mergeCell ref="D9537:G9537"/>
    <mergeCell ref="D9538:G9538"/>
    <mergeCell ref="D9539:G9539"/>
    <mergeCell ref="D9540:G9540"/>
    <mergeCell ref="D9541:G9541"/>
    <mergeCell ref="D9524:G9524"/>
    <mergeCell ref="D9525:G9525"/>
    <mergeCell ref="D9526:G9526"/>
    <mergeCell ref="D9527:G9527"/>
    <mergeCell ref="D9528:G9528"/>
    <mergeCell ref="D9529:G9529"/>
    <mergeCell ref="D9530:G9530"/>
    <mergeCell ref="D9531:G9531"/>
    <mergeCell ref="D9532:G9532"/>
    <mergeCell ref="D9515:G9515"/>
    <mergeCell ref="D9516:G9516"/>
    <mergeCell ref="D9517:G9517"/>
    <mergeCell ref="D9518:G9518"/>
    <mergeCell ref="D9519:G9519"/>
    <mergeCell ref="D9520:G9520"/>
    <mergeCell ref="D9521:G9521"/>
    <mergeCell ref="D9522:G9522"/>
    <mergeCell ref="D9523:G9523"/>
    <mergeCell ref="D9578:G9578"/>
    <mergeCell ref="D9579:G9579"/>
    <mergeCell ref="D9580:G9580"/>
    <mergeCell ref="D9581:G9581"/>
    <mergeCell ref="D9582:G9582"/>
    <mergeCell ref="D9583:G9583"/>
    <mergeCell ref="D9584:G9584"/>
    <mergeCell ref="D9585:G9585"/>
    <mergeCell ref="D9586:G9586"/>
    <mergeCell ref="D9569:G9569"/>
    <mergeCell ref="D9570:G9570"/>
    <mergeCell ref="D9571:G9571"/>
    <mergeCell ref="D9572:G9572"/>
    <mergeCell ref="D9573:G9573"/>
    <mergeCell ref="D9574:G9574"/>
    <mergeCell ref="D9575:G9575"/>
    <mergeCell ref="D9576:G9576"/>
    <mergeCell ref="D9577:G9577"/>
    <mergeCell ref="D9560:G9560"/>
    <mergeCell ref="D9561:G9561"/>
    <mergeCell ref="D9562:G9562"/>
    <mergeCell ref="D9563:G9563"/>
    <mergeCell ref="D9564:G9564"/>
    <mergeCell ref="D9565:G9565"/>
    <mergeCell ref="D9566:G9566"/>
    <mergeCell ref="D9567:G9567"/>
    <mergeCell ref="D9568:G9568"/>
    <mergeCell ref="D9551:G9551"/>
    <mergeCell ref="D9552:G9552"/>
    <mergeCell ref="D9553:G9553"/>
    <mergeCell ref="D9554:G9554"/>
    <mergeCell ref="D9555:G9555"/>
    <mergeCell ref="D9556:G9556"/>
    <mergeCell ref="D9557:G9557"/>
    <mergeCell ref="D9558:G9558"/>
    <mergeCell ref="D9559:G9559"/>
    <mergeCell ref="D9614:G9614"/>
    <mergeCell ref="D9615:G9615"/>
    <mergeCell ref="D9616:G9616"/>
    <mergeCell ref="D9617:G9617"/>
    <mergeCell ref="D9618:G9618"/>
    <mergeCell ref="D9619:G9619"/>
    <mergeCell ref="D9620:G9620"/>
    <mergeCell ref="D9621:G9621"/>
    <mergeCell ref="D9622:G9622"/>
    <mergeCell ref="D9605:G9605"/>
    <mergeCell ref="D9606:G9606"/>
    <mergeCell ref="D9607:G9607"/>
    <mergeCell ref="D9608:G9608"/>
    <mergeCell ref="D9609:G9609"/>
    <mergeCell ref="D9610:G9610"/>
    <mergeCell ref="D9611:G9611"/>
    <mergeCell ref="D9612:G9612"/>
    <mergeCell ref="D9613:G9613"/>
    <mergeCell ref="D9596:G9596"/>
    <mergeCell ref="D9597:G9597"/>
    <mergeCell ref="D9598:G9598"/>
    <mergeCell ref="D9599:G9599"/>
    <mergeCell ref="D9600:G9600"/>
    <mergeCell ref="D9601:G9601"/>
    <mergeCell ref="D9602:G9602"/>
    <mergeCell ref="D9603:G9603"/>
    <mergeCell ref="D9604:G9604"/>
    <mergeCell ref="D9587:G9587"/>
    <mergeCell ref="D9588:G9588"/>
    <mergeCell ref="D9589:G9589"/>
    <mergeCell ref="D9590:G9590"/>
    <mergeCell ref="D9591:G9591"/>
    <mergeCell ref="D9592:G9592"/>
    <mergeCell ref="D9593:G9593"/>
    <mergeCell ref="D9594:G9594"/>
    <mergeCell ref="D9595:G9595"/>
    <mergeCell ref="D9650:G9650"/>
    <mergeCell ref="D9651:G9651"/>
    <mergeCell ref="D9652:G9652"/>
    <mergeCell ref="D9653:G9653"/>
    <mergeCell ref="D9654:G9654"/>
    <mergeCell ref="D9655:G9655"/>
    <mergeCell ref="D9656:G9656"/>
    <mergeCell ref="D9657:G9657"/>
    <mergeCell ref="D9658:G9658"/>
    <mergeCell ref="D9641:G9641"/>
    <mergeCell ref="D9642:G9642"/>
    <mergeCell ref="D9643:G9643"/>
    <mergeCell ref="D9644:G9644"/>
    <mergeCell ref="D9645:G9645"/>
    <mergeCell ref="D9646:G9646"/>
    <mergeCell ref="D9647:G9647"/>
    <mergeCell ref="D9648:G9648"/>
    <mergeCell ref="D9649:G9649"/>
    <mergeCell ref="D9632:G9632"/>
    <mergeCell ref="D9633:G9633"/>
    <mergeCell ref="D9634:G9634"/>
    <mergeCell ref="D9635:G9635"/>
    <mergeCell ref="D9636:G9636"/>
    <mergeCell ref="D9637:G9637"/>
    <mergeCell ref="D9638:G9638"/>
    <mergeCell ref="D9639:G9639"/>
    <mergeCell ref="D9640:G9640"/>
    <mergeCell ref="D9623:G9623"/>
    <mergeCell ref="D9624:G9624"/>
    <mergeCell ref="D9625:G9625"/>
    <mergeCell ref="D9626:G9626"/>
    <mergeCell ref="D9627:G9627"/>
    <mergeCell ref="D9628:G9628"/>
    <mergeCell ref="D9629:G9629"/>
    <mergeCell ref="D9630:G9630"/>
    <mergeCell ref="D9631:G9631"/>
    <mergeCell ref="D9686:G9686"/>
    <mergeCell ref="D9687:G9687"/>
    <mergeCell ref="D9688:G9688"/>
    <mergeCell ref="D9689:G9689"/>
    <mergeCell ref="D9690:G9690"/>
    <mergeCell ref="D9691:G9691"/>
    <mergeCell ref="D9692:G9692"/>
    <mergeCell ref="D9693:G9693"/>
    <mergeCell ref="D9694:G9694"/>
    <mergeCell ref="D9677:G9677"/>
    <mergeCell ref="D9678:G9678"/>
    <mergeCell ref="D9679:G9679"/>
    <mergeCell ref="D9680:G9680"/>
    <mergeCell ref="D9681:G9681"/>
    <mergeCell ref="D9682:G9682"/>
    <mergeCell ref="D9683:G9683"/>
    <mergeCell ref="D9684:G9684"/>
    <mergeCell ref="D9685:G9685"/>
    <mergeCell ref="D9668:G9668"/>
    <mergeCell ref="D9669:G9669"/>
    <mergeCell ref="D9670:G9670"/>
    <mergeCell ref="D9671:G9671"/>
    <mergeCell ref="D9672:G9672"/>
    <mergeCell ref="D9673:G9673"/>
    <mergeCell ref="D9674:G9674"/>
    <mergeCell ref="D9675:G9675"/>
    <mergeCell ref="D9676:G9676"/>
    <mergeCell ref="D9659:G9659"/>
    <mergeCell ref="D9660:G9660"/>
    <mergeCell ref="D9661:G9661"/>
    <mergeCell ref="D9662:G9662"/>
    <mergeCell ref="D9663:G9663"/>
    <mergeCell ref="D9664:G9664"/>
    <mergeCell ref="D9665:G9665"/>
    <mergeCell ref="D9666:G9666"/>
    <mergeCell ref="D9667:G9667"/>
    <mergeCell ref="D9722:G9722"/>
    <mergeCell ref="D9723:G9723"/>
    <mergeCell ref="D9724:G9724"/>
    <mergeCell ref="D9725:G9725"/>
    <mergeCell ref="D9726:G9726"/>
    <mergeCell ref="D9727:G9727"/>
    <mergeCell ref="D9728:G9728"/>
    <mergeCell ref="D9729:G9729"/>
    <mergeCell ref="D9730:G9730"/>
    <mergeCell ref="D9713:G9713"/>
    <mergeCell ref="D9714:G9714"/>
    <mergeCell ref="D9715:G9715"/>
    <mergeCell ref="D9716:G9716"/>
    <mergeCell ref="D9717:G9717"/>
    <mergeCell ref="D9718:G9718"/>
    <mergeCell ref="D9719:G9719"/>
    <mergeCell ref="D9720:G9720"/>
    <mergeCell ref="D9721:G9721"/>
    <mergeCell ref="D9704:G9704"/>
    <mergeCell ref="D9705:G9705"/>
    <mergeCell ref="D9706:G9706"/>
    <mergeCell ref="D9707:G9707"/>
    <mergeCell ref="D9708:G9708"/>
    <mergeCell ref="D9709:G9709"/>
    <mergeCell ref="D9710:G9710"/>
    <mergeCell ref="D9711:G9711"/>
    <mergeCell ref="D9712:G9712"/>
    <mergeCell ref="D9695:G9695"/>
    <mergeCell ref="D9696:G9696"/>
    <mergeCell ref="D9697:G9697"/>
    <mergeCell ref="D9698:G9698"/>
    <mergeCell ref="D9699:G9699"/>
    <mergeCell ref="D9700:G9700"/>
    <mergeCell ref="D9701:G9701"/>
    <mergeCell ref="D9702:G9702"/>
    <mergeCell ref="D9703:G9703"/>
    <mergeCell ref="D9758:G9758"/>
    <mergeCell ref="D9759:G9759"/>
    <mergeCell ref="D9760:G9760"/>
    <mergeCell ref="D9761:G9761"/>
    <mergeCell ref="D9762:G9762"/>
    <mergeCell ref="D9763:G9763"/>
    <mergeCell ref="D9764:G9764"/>
    <mergeCell ref="D9765:G9765"/>
    <mergeCell ref="D9766:G9766"/>
    <mergeCell ref="D9749:G9749"/>
    <mergeCell ref="D9750:G9750"/>
    <mergeCell ref="D9751:G9751"/>
    <mergeCell ref="D9752:G9752"/>
    <mergeCell ref="D9753:G9753"/>
    <mergeCell ref="D9754:G9754"/>
    <mergeCell ref="D9755:G9755"/>
    <mergeCell ref="D9756:G9756"/>
    <mergeCell ref="D9757:G9757"/>
    <mergeCell ref="D9740:G9740"/>
    <mergeCell ref="D9741:G9741"/>
    <mergeCell ref="D9742:G9742"/>
    <mergeCell ref="D9743:G9743"/>
    <mergeCell ref="D9744:G9744"/>
    <mergeCell ref="D9745:G9745"/>
    <mergeCell ref="D9746:G9746"/>
    <mergeCell ref="D9747:G9747"/>
    <mergeCell ref="D9748:G9748"/>
    <mergeCell ref="D9731:G9731"/>
    <mergeCell ref="D9732:G9732"/>
    <mergeCell ref="D9733:G9733"/>
    <mergeCell ref="D9734:G9734"/>
    <mergeCell ref="D9735:G9735"/>
    <mergeCell ref="D9736:G9736"/>
    <mergeCell ref="D9737:G9737"/>
    <mergeCell ref="D9738:G9738"/>
    <mergeCell ref="D9739:G9739"/>
    <mergeCell ref="D9794:G9794"/>
    <mergeCell ref="D9795:G9795"/>
    <mergeCell ref="D9796:G9796"/>
    <mergeCell ref="D9797:G9797"/>
    <mergeCell ref="D9798:G9798"/>
    <mergeCell ref="D9799:G9799"/>
    <mergeCell ref="D9800:G9800"/>
    <mergeCell ref="D9801:G9801"/>
    <mergeCell ref="D9802:G9802"/>
    <mergeCell ref="D9785:G9785"/>
    <mergeCell ref="D9786:G9786"/>
    <mergeCell ref="D9787:G9787"/>
    <mergeCell ref="D9788:G9788"/>
    <mergeCell ref="D9789:G9789"/>
    <mergeCell ref="D9790:G9790"/>
    <mergeCell ref="D9791:G9791"/>
    <mergeCell ref="D9792:G9792"/>
    <mergeCell ref="D9793:G9793"/>
    <mergeCell ref="D9776:G9776"/>
    <mergeCell ref="D9777:G9777"/>
    <mergeCell ref="D9778:G9778"/>
    <mergeCell ref="D9779:G9779"/>
    <mergeCell ref="D9780:G9780"/>
    <mergeCell ref="D9781:G9781"/>
    <mergeCell ref="D9782:G9782"/>
    <mergeCell ref="D9783:G9783"/>
    <mergeCell ref="D9784:G9784"/>
    <mergeCell ref="D9767:G9767"/>
    <mergeCell ref="D9768:G9768"/>
    <mergeCell ref="D9769:G9769"/>
    <mergeCell ref="D9770:G9770"/>
    <mergeCell ref="D9771:G9771"/>
    <mergeCell ref="D9772:G9772"/>
    <mergeCell ref="D9773:G9773"/>
    <mergeCell ref="D9774:G9774"/>
    <mergeCell ref="D9775:G9775"/>
    <mergeCell ref="D9830:G9830"/>
    <mergeCell ref="D9831:G9831"/>
    <mergeCell ref="D9832:G9832"/>
    <mergeCell ref="D9833:G9833"/>
    <mergeCell ref="D9834:G9834"/>
    <mergeCell ref="D9835:G9835"/>
    <mergeCell ref="D9836:G9836"/>
    <mergeCell ref="D9837:G9837"/>
    <mergeCell ref="D9838:G9838"/>
    <mergeCell ref="D9821:G9821"/>
    <mergeCell ref="D9822:G9822"/>
    <mergeCell ref="D9823:G9823"/>
    <mergeCell ref="D9824:G9824"/>
    <mergeCell ref="D9825:G9825"/>
    <mergeCell ref="D9826:G9826"/>
    <mergeCell ref="D9827:G9827"/>
    <mergeCell ref="D9828:G9828"/>
    <mergeCell ref="D9829:G9829"/>
    <mergeCell ref="D9812:G9812"/>
    <mergeCell ref="D9813:G9813"/>
    <mergeCell ref="D9814:G9814"/>
    <mergeCell ref="D9815:G9815"/>
    <mergeCell ref="D9816:G9816"/>
    <mergeCell ref="D9817:G9817"/>
    <mergeCell ref="D9818:G9818"/>
    <mergeCell ref="D9819:G9819"/>
    <mergeCell ref="D9820:G9820"/>
    <mergeCell ref="D9803:G9803"/>
    <mergeCell ref="D9804:G9804"/>
    <mergeCell ref="D9805:G9805"/>
    <mergeCell ref="D9806:G9806"/>
    <mergeCell ref="D9807:G9807"/>
    <mergeCell ref="D9808:G9808"/>
    <mergeCell ref="D9809:G9809"/>
    <mergeCell ref="D9810:G9810"/>
    <mergeCell ref="D9811:G9811"/>
    <mergeCell ref="D9866:G9866"/>
    <mergeCell ref="D9867:G9867"/>
    <mergeCell ref="D9868:G9868"/>
    <mergeCell ref="D9869:G9869"/>
    <mergeCell ref="D9870:G9870"/>
    <mergeCell ref="D9871:G9871"/>
    <mergeCell ref="D9872:G9872"/>
    <mergeCell ref="D9873:G9873"/>
    <mergeCell ref="D9874:G9874"/>
    <mergeCell ref="D9857:G9857"/>
    <mergeCell ref="D9858:G9858"/>
    <mergeCell ref="D9859:G9859"/>
    <mergeCell ref="D9860:G9860"/>
    <mergeCell ref="D9861:G9861"/>
    <mergeCell ref="D9862:G9862"/>
    <mergeCell ref="D9863:G9863"/>
    <mergeCell ref="D9864:G9864"/>
    <mergeCell ref="D9865:G9865"/>
    <mergeCell ref="D9848:G9848"/>
    <mergeCell ref="D9849:G9849"/>
    <mergeCell ref="D9850:G9850"/>
    <mergeCell ref="D9851:G9851"/>
    <mergeCell ref="D9852:G9852"/>
    <mergeCell ref="D9853:G9853"/>
    <mergeCell ref="D9854:G9854"/>
    <mergeCell ref="D9855:G9855"/>
    <mergeCell ref="D9856:G9856"/>
    <mergeCell ref="D9839:G9839"/>
    <mergeCell ref="D9840:G9840"/>
    <mergeCell ref="D9841:G9841"/>
    <mergeCell ref="D9842:G9842"/>
    <mergeCell ref="D9843:G9843"/>
    <mergeCell ref="D9844:G9844"/>
    <mergeCell ref="D9845:G9845"/>
    <mergeCell ref="D9846:G9846"/>
    <mergeCell ref="D9847:G9847"/>
    <mergeCell ref="D9902:G9902"/>
    <mergeCell ref="D9903:G9903"/>
    <mergeCell ref="D9904:G9904"/>
    <mergeCell ref="D9905:G9905"/>
    <mergeCell ref="D9906:G9906"/>
    <mergeCell ref="D9907:G9907"/>
    <mergeCell ref="D9908:G9908"/>
    <mergeCell ref="D9909:G9909"/>
    <mergeCell ref="D9910:G9910"/>
    <mergeCell ref="D9893:G9893"/>
    <mergeCell ref="D9894:G9894"/>
    <mergeCell ref="D9895:G9895"/>
    <mergeCell ref="D9896:G9896"/>
    <mergeCell ref="D9897:G9897"/>
    <mergeCell ref="D9898:G9898"/>
    <mergeCell ref="D9899:G9899"/>
    <mergeCell ref="D9900:G9900"/>
    <mergeCell ref="D9901:G9901"/>
    <mergeCell ref="D9884:G9884"/>
    <mergeCell ref="D9885:G9885"/>
    <mergeCell ref="D9886:G9886"/>
    <mergeCell ref="D9887:G9887"/>
    <mergeCell ref="D9888:G9888"/>
    <mergeCell ref="D9889:G9889"/>
    <mergeCell ref="D9890:G9890"/>
    <mergeCell ref="D9891:G9891"/>
    <mergeCell ref="D9892:G9892"/>
    <mergeCell ref="D9875:G9875"/>
    <mergeCell ref="D9876:G9876"/>
    <mergeCell ref="D9877:G9877"/>
    <mergeCell ref="D9878:G9878"/>
    <mergeCell ref="D9879:G9879"/>
    <mergeCell ref="D9880:G9880"/>
    <mergeCell ref="D9881:G9881"/>
    <mergeCell ref="D9882:G9882"/>
    <mergeCell ref="D9883:G9883"/>
    <mergeCell ref="D9938:G9938"/>
    <mergeCell ref="D9939:G9939"/>
    <mergeCell ref="D9940:G9940"/>
    <mergeCell ref="D9941:G9941"/>
    <mergeCell ref="D9942:G9942"/>
    <mergeCell ref="D9943:G9943"/>
    <mergeCell ref="D9944:G9944"/>
    <mergeCell ref="D9945:G9945"/>
    <mergeCell ref="D9946:G9946"/>
    <mergeCell ref="D9929:G9929"/>
    <mergeCell ref="D9930:G9930"/>
    <mergeCell ref="D9931:G9931"/>
    <mergeCell ref="D9932:G9932"/>
    <mergeCell ref="D9933:G9933"/>
    <mergeCell ref="D9934:G9934"/>
    <mergeCell ref="D9935:G9935"/>
    <mergeCell ref="D9936:G9936"/>
    <mergeCell ref="D9937:G9937"/>
    <mergeCell ref="D9920:G9920"/>
    <mergeCell ref="D9921:G9921"/>
    <mergeCell ref="D9922:G9922"/>
    <mergeCell ref="D9923:G9923"/>
    <mergeCell ref="D9924:G9924"/>
    <mergeCell ref="D9925:G9925"/>
    <mergeCell ref="D9926:G9926"/>
    <mergeCell ref="D9927:G9927"/>
    <mergeCell ref="D9928:G9928"/>
    <mergeCell ref="D9911:G9911"/>
    <mergeCell ref="D9912:G9912"/>
    <mergeCell ref="D9913:G9913"/>
    <mergeCell ref="D9914:G9914"/>
    <mergeCell ref="D9915:G9915"/>
    <mergeCell ref="D9916:G9916"/>
    <mergeCell ref="D9917:G9917"/>
    <mergeCell ref="D9918:G9918"/>
    <mergeCell ref="D9919:G9919"/>
    <mergeCell ref="D9974:G9974"/>
    <mergeCell ref="D9975:G9975"/>
    <mergeCell ref="D9976:G9976"/>
    <mergeCell ref="D9977:G9977"/>
    <mergeCell ref="D9978:G9978"/>
    <mergeCell ref="D9979:G9979"/>
    <mergeCell ref="D9980:G9980"/>
    <mergeCell ref="D9981:G9981"/>
    <mergeCell ref="D9982:G9982"/>
    <mergeCell ref="D9965:G9965"/>
    <mergeCell ref="D9966:G9966"/>
    <mergeCell ref="D9967:G9967"/>
    <mergeCell ref="D9968:G9968"/>
    <mergeCell ref="D9969:G9969"/>
    <mergeCell ref="D9970:G9970"/>
    <mergeCell ref="D9971:G9971"/>
    <mergeCell ref="D9972:G9972"/>
    <mergeCell ref="D9973:G9973"/>
    <mergeCell ref="D9956:G9956"/>
    <mergeCell ref="D9957:G9957"/>
    <mergeCell ref="D9958:G9958"/>
    <mergeCell ref="D9959:G9959"/>
    <mergeCell ref="D9960:G9960"/>
    <mergeCell ref="D9961:G9961"/>
    <mergeCell ref="D9962:G9962"/>
    <mergeCell ref="D9963:G9963"/>
    <mergeCell ref="D9964:G9964"/>
    <mergeCell ref="D9947:G9947"/>
    <mergeCell ref="D9948:G9948"/>
    <mergeCell ref="D9949:G9949"/>
    <mergeCell ref="D9950:G9950"/>
    <mergeCell ref="D9951:G9951"/>
    <mergeCell ref="D9952:G9952"/>
    <mergeCell ref="D9953:G9953"/>
    <mergeCell ref="D9954:G9954"/>
    <mergeCell ref="D9955:G9955"/>
    <mergeCell ref="D10019:G10019"/>
    <mergeCell ref="D10020:G10020"/>
    <mergeCell ref="D10010:G10010"/>
    <mergeCell ref="D10011:G10011"/>
    <mergeCell ref="D10012:G10012"/>
    <mergeCell ref="D10013:G10013"/>
    <mergeCell ref="D10014:G10014"/>
    <mergeCell ref="D10015:G10015"/>
    <mergeCell ref="D10016:G10016"/>
    <mergeCell ref="D10017:G10017"/>
    <mergeCell ref="D10018:G10018"/>
    <mergeCell ref="D10001:G10001"/>
    <mergeCell ref="D10002:G10002"/>
    <mergeCell ref="D10003:G10003"/>
    <mergeCell ref="D10004:G10004"/>
    <mergeCell ref="D10005:G10005"/>
    <mergeCell ref="D10006:G10006"/>
    <mergeCell ref="D10007:G10007"/>
    <mergeCell ref="D10008:G10008"/>
    <mergeCell ref="D10009:G10009"/>
    <mergeCell ref="D9992:G9992"/>
    <mergeCell ref="D9993:G9993"/>
    <mergeCell ref="D9994:G9994"/>
    <mergeCell ref="D9995:G9995"/>
    <mergeCell ref="D9996:G9996"/>
    <mergeCell ref="D9997:G9997"/>
    <mergeCell ref="D9998:G9998"/>
    <mergeCell ref="D9999:G9999"/>
    <mergeCell ref="D10000:G10000"/>
    <mergeCell ref="D9983:G9983"/>
    <mergeCell ref="D9984:G9984"/>
    <mergeCell ref="D9985:G9985"/>
    <mergeCell ref="D9986:G9986"/>
    <mergeCell ref="D9987:G9987"/>
    <mergeCell ref="D9988:G9988"/>
    <mergeCell ref="D9989:G9989"/>
    <mergeCell ref="D9990:G9990"/>
    <mergeCell ref="D9991:G9991"/>
    <mergeCell ref="E10148:G10148"/>
    <mergeCell ref="E10149:G10149"/>
    <mergeCell ref="E10150:G10150"/>
    <mergeCell ref="E10151:G10151"/>
    <mergeCell ref="E10152:G10152"/>
    <mergeCell ref="E10153:G10153"/>
    <mergeCell ref="E10154:G10154"/>
    <mergeCell ref="E10137:G10137"/>
    <mergeCell ref="E10138:G10138"/>
    <mergeCell ref="E10139:G10139"/>
    <mergeCell ref="E10140:G10140"/>
    <mergeCell ref="E10141:G10141"/>
    <mergeCell ref="E10142:G10142"/>
    <mergeCell ref="E10143:G10143"/>
    <mergeCell ref="E10144:G10144"/>
    <mergeCell ref="E10145:G10145"/>
    <mergeCell ref="E10164:G10164"/>
    <mergeCell ref="E10131:G10131"/>
    <mergeCell ref="E10132:G10132"/>
    <mergeCell ref="E10133:G10133"/>
    <mergeCell ref="E10134:G10134"/>
    <mergeCell ref="E10135:G10135"/>
    <mergeCell ref="E10136:G10136"/>
    <mergeCell ref="E10119:G10119"/>
    <mergeCell ref="E10120:G10120"/>
    <mergeCell ref="E10121:G10121"/>
    <mergeCell ref="E10122:G10122"/>
    <mergeCell ref="E10123:G10123"/>
    <mergeCell ref="E10124:G10124"/>
    <mergeCell ref="E10125:G10125"/>
    <mergeCell ref="E10126:G10126"/>
    <mergeCell ref="E10127:G10127"/>
    <mergeCell ref="E10146:G10146"/>
    <mergeCell ref="E10147:G10147"/>
    <mergeCell ref="E10182:G10182"/>
    <mergeCell ref="E10183:G10183"/>
    <mergeCell ref="E10184:G10184"/>
    <mergeCell ref="E10185:G10185"/>
    <mergeCell ref="E10186:G10186"/>
    <mergeCell ref="E10187:G10187"/>
    <mergeCell ref="E10188:G10188"/>
    <mergeCell ref="E10189:G10189"/>
    <mergeCell ref="E10190:G10190"/>
    <mergeCell ref="E10173:G10173"/>
    <mergeCell ref="E10174:G10174"/>
    <mergeCell ref="E10175:G10175"/>
    <mergeCell ref="E10176:G10176"/>
    <mergeCell ref="E10177:G10177"/>
    <mergeCell ref="E10178:G10178"/>
    <mergeCell ref="E10179:G10179"/>
    <mergeCell ref="E10180:G10180"/>
    <mergeCell ref="E10181:G10181"/>
    <mergeCell ref="E10165:G10165"/>
    <mergeCell ref="E10166:G10166"/>
    <mergeCell ref="E10167:G10167"/>
    <mergeCell ref="E10168:G10168"/>
    <mergeCell ref="E10169:G10169"/>
    <mergeCell ref="E10170:G10170"/>
    <mergeCell ref="E10171:G10171"/>
    <mergeCell ref="E10172:G10172"/>
    <mergeCell ref="E10155:G10155"/>
    <mergeCell ref="E10156:G10156"/>
    <mergeCell ref="E10157:G10157"/>
    <mergeCell ref="E10158:G10158"/>
    <mergeCell ref="E10159:G10159"/>
    <mergeCell ref="E10160:G10160"/>
    <mergeCell ref="E10161:G10161"/>
    <mergeCell ref="E10162:G10162"/>
    <mergeCell ref="E10163:G10163"/>
    <mergeCell ref="E10218:G10218"/>
    <mergeCell ref="E10219:G10219"/>
    <mergeCell ref="E10220:G10220"/>
    <mergeCell ref="E10221:G10221"/>
    <mergeCell ref="E10222:G10222"/>
    <mergeCell ref="E10223:G10223"/>
    <mergeCell ref="E10224:G10224"/>
    <mergeCell ref="E10225:G10225"/>
    <mergeCell ref="E10226:G10226"/>
    <mergeCell ref="E10209:G10209"/>
    <mergeCell ref="E10210:G10210"/>
    <mergeCell ref="E10211:G10211"/>
    <mergeCell ref="E10212:G10212"/>
    <mergeCell ref="E10213:G10213"/>
    <mergeCell ref="E10214:G10214"/>
    <mergeCell ref="E10215:G10215"/>
    <mergeCell ref="E10216:G10216"/>
    <mergeCell ref="E10217:G10217"/>
    <mergeCell ref="E10200:G10200"/>
    <mergeCell ref="E10201:G10201"/>
    <mergeCell ref="E10202:G10202"/>
    <mergeCell ref="E10203:G10203"/>
    <mergeCell ref="E10204:G10204"/>
    <mergeCell ref="E10205:G10205"/>
    <mergeCell ref="E10206:G10206"/>
    <mergeCell ref="E10207:G10207"/>
    <mergeCell ref="E10208:G10208"/>
    <mergeCell ref="E10191:G10191"/>
    <mergeCell ref="E10192:G10192"/>
    <mergeCell ref="E10193:G10193"/>
    <mergeCell ref="E10194:G10194"/>
    <mergeCell ref="E10195:G10195"/>
    <mergeCell ref="E10196:G10196"/>
    <mergeCell ref="E10197:G10197"/>
    <mergeCell ref="E10198:G10198"/>
    <mergeCell ref="E10199:G10199"/>
    <mergeCell ref="E10254:G10254"/>
    <mergeCell ref="E10255:G10255"/>
    <mergeCell ref="E10256:G10256"/>
    <mergeCell ref="E10257:G10257"/>
    <mergeCell ref="E10258:G10258"/>
    <mergeCell ref="E10259:G10259"/>
    <mergeCell ref="E10260:G10260"/>
    <mergeCell ref="E10261:G10261"/>
    <mergeCell ref="E10262:G10262"/>
    <mergeCell ref="E10245:G10245"/>
    <mergeCell ref="E10246:G10246"/>
    <mergeCell ref="E10247:G10247"/>
    <mergeCell ref="E10248:G10248"/>
    <mergeCell ref="E10249:G10249"/>
    <mergeCell ref="E10250:G10250"/>
    <mergeCell ref="E10251:G10251"/>
    <mergeCell ref="E10252:G10252"/>
    <mergeCell ref="E10253:G10253"/>
    <mergeCell ref="E10236:G10236"/>
    <mergeCell ref="E10237:G10237"/>
    <mergeCell ref="E10238:G10238"/>
    <mergeCell ref="E10239:G10239"/>
    <mergeCell ref="E10240:G10240"/>
    <mergeCell ref="E10241:G10241"/>
    <mergeCell ref="E10242:G10242"/>
    <mergeCell ref="E10243:G10243"/>
    <mergeCell ref="E10244:G10244"/>
    <mergeCell ref="E10227:G10227"/>
    <mergeCell ref="E10228:G10228"/>
    <mergeCell ref="E10229:G10229"/>
    <mergeCell ref="E10230:G10230"/>
    <mergeCell ref="E10231:G10231"/>
    <mergeCell ref="E10232:G10232"/>
    <mergeCell ref="E10233:G10233"/>
    <mergeCell ref="E10234:G10234"/>
    <mergeCell ref="E10235:G10235"/>
    <mergeCell ref="E10290:G10290"/>
    <mergeCell ref="E10291:G10291"/>
    <mergeCell ref="E10292:G10292"/>
    <mergeCell ref="E10293:G10293"/>
    <mergeCell ref="E10294:G10294"/>
    <mergeCell ref="E10295:G10295"/>
    <mergeCell ref="E10296:G10296"/>
    <mergeCell ref="E10297:G10297"/>
    <mergeCell ref="E10298:G10298"/>
    <mergeCell ref="E10281:G10281"/>
    <mergeCell ref="E10282:G10282"/>
    <mergeCell ref="E10283:G10283"/>
    <mergeCell ref="E10284:G10284"/>
    <mergeCell ref="E10285:G10285"/>
    <mergeCell ref="E10286:G10286"/>
    <mergeCell ref="E10287:G10287"/>
    <mergeCell ref="E10288:G10288"/>
    <mergeCell ref="E10289:G10289"/>
    <mergeCell ref="E10272:G10272"/>
    <mergeCell ref="E10273:G10273"/>
    <mergeCell ref="E10274:G10274"/>
    <mergeCell ref="E10275:G10275"/>
    <mergeCell ref="E10276:G10276"/>
    <mergeCell ref="E10277:G10277"/>
    <mergeCell ref="E10278:G10278"/>
    <mergeCell ref="E10279:G10279"/>
    <mergeCell ref="E10280:G10280"/>
    <mergeCell ref="E10263:G10263"/>
    <mergeCell ref="E10264:G10264"/>
    <mergeCell ref="E10265:G10265"/>
    <mergeCell ref="E10266:G10266"/>
    <mergeCell ref="E10267:G10267"/>
    <mergeCell ref="E10268:G10268"/>
    <mergeCell ref="E10269:G10269"/>
    <mergeCell ref="E10270:G10270"/>
    <mergeCell ref="E10271:G10271"/>
    <mergeCell ref="E10326:G10326"/>
    <mergeCell ref="E10327:G10327"/>
    <mergeCell ref="E10328:G10328"/>
    <mergeCell ref="E10329:G10329"/>
    <mergeCell ref="E10330:G10330"/>
    <mergeCell ref="E10331:G10331"/>
    <mergeCell ref="E10332:G10332"/>
    <mergeCell ref="E10333:G10333"/>
    <mergeCell ref="E10334:G10334"/>
    <mergeCell ref="E10317:G10317"/>
    <mergeCell ref="E10318:G10318"/>
    <mergeCell ref="E10319:G10319"/>
    <mergeCell ref="E10320:G10320"/>
    <mergeCell ref="E10321:G10321"/>
    <mergeCell ref="E10322:G10322"/>
    <mergeCell ref="E10323:G10323"/>
    <mergeCell ref="E10324:G10324"/>
    <mergeCell ref="E10325:G10325"/>
    <mergeCell ref="E10308:G10308"/>
    <mergeCell ref="E10309:G10309"/>
    <mergeCell ref="E10310:G10310"/>
    <mergeCell ref="E10311:G10311"/>
    <mergeCell ref="E10312:G10312"/>
    <mergeCell ref="E10313:G10313"/>
    <mergeCell ref="E10314:G10314"/>
    <mergeCell ref="E10315:G10315"/>
    <mergeCell ref="E10316:G10316"/>
    <mergeCell ref="E10299:G10299"/>
    <mergeCell ref="E10300:G10300"/>
    <mergeCell ref="E10301:G10301"/>
    <mergeCell ref="E10302:G10302"/>
    <mergeCell ref="E10303:G10303"/>
    <mergeCell ref="E10304:G10304"/>
    <mergeCell ref="E10305:G10305"/>
    <mergeCell ref="E10306:G10306"/>
    <mergeCell ref="E10307:G10307"/>
    <mergeCell ref="E10362:G10362"/>
    <mergeCell ref="E10363:G10363"/>
    <mergeCell ref="E10364:G10364"/>
    <mergeCell ref="E10365:G10365"/>
    <mergeCell ref="E10366:G10366"/>
    <mergeCell ref="E10367:G10367"/>
    <mergeCell ref="E10368:G10368"/>
    <mergeCell ref="E10369:G10369"/>
    <mergeCell ref="E10370:G10370"/>
    <mergeCell ref="E10353:G10353"/>
    <mergeCell ref="E10354:G10354"/>
    <mergeCell ref="E10355:G10355"/>
    <mergeCell ref="E10356:G10356"/>
    <mergeCell ref="E10357:G10357"/>
    <mergeCell ref="E10358:G10358"/>
    <mergeCell ref="E10359:G10359"/>
    <mergeCell ref="E10360:G10360"/>
    <mergeCell ref="E10361:G10361"/>
    <mergeCell ref="E10344:G10344"/>
    <mergeCell ref="E10345:G10345"/>
    <mergeCell ref="E10346:G10346"/>
    <mergeCell ref="E10347:G10347"/>
    <mergeCell ref="E10348:G10348"/>
    <mergeCell ref="E10349:G10349"/>
    <mergeCell ref="E10350:G10350"/>
    <mergeCell ref="E10351:G10351"/>
    <mergeCell ref="E10352:G10352"/>
    <mergeCell ref="E10335:G10335"/>
    <mergeCell ref="E10336:G10336"/>
    <mergeCell ref="E10337:G10337"/>
    <mergeCell ref="E10338:G10338"/>
    <mergeCell ref="E10339:G10339"/>
    <mergeCell ref="E10340:G10340"/>
    <mergeCell ref="E10341:G10341"/>
    <mergeCell ref="E10342:G10342"/>
    <mergeCell ref="E10343:G10343"/>
    <mergeCell ref="E10398:G10398"/>
    <mergeCell ref="E10399:G10399"/>
    <mergeCell ref="E10400:G10400"/>
    <mergeCell ref="E10401:G10401"/>
    <mergeCell ref="E10402:G10402"/>
    <mergeCell ref="E10403:G10403"/>
    <mergeCell ref="E10404:G10404"/>
    <mergeCell ref="E10405:G10405"/>
    <mergeCell ref="E10406:G10406"/>
    <mergeCell ref="E10389:G10389"/>
    <mergeCell ref="E10390:G10390"/>
    <mergeCell ref="E10391:G10391"/>
    <mergeCell ref="E10392:G10392"/>
    <mergeCell ref="E10393:G10393"/>
    <mergeCell ref="E10394:G10394"/>
    <mergeCell ref="E10395:G10395"/>
    <mergeCell ref="E10396:G10396"/>
    <mergeCell ref="E10397:G10397"/>
    <mergeCell ref="E10380:G10380"/>
    <mergeCell ref="E10381:G10381"/>
    <mergeCell ref="E10382:G10382"/>
    <mergeCell ref="E10383:G10383"/>
    <mergeCell ref="E10384:G10384"/>
    <mergeCell ref="E10385:G10385"/>
    <mergeCell ref="E10386:G10386"/>
    <mergeCell ref="E10387:G10387"/>
    <mergeCell ref="E10388:G10388"/>
    <mergeCell ref="E10371:G10371"/>
    <mergeCell ref="E10372:G10372"/>
    <mergeCell ref="E10373:G10373"/>
    <mergeCell ref="E10374:G10374"/>
    <mergeCell ref="E10375:G10375"/>
    <mergeCell ref="E10376:G10376"/>
    <mergeCell ref="E10377:G10377"/>
    <mergeCell ref="E10378:G10378"/>
    <mergeCell ref="E10379:G10379"/>
    <mergeCell ref="E10434:G10434"/>
    <mergeCell ref="E10435:G10435"/>
    <mergeCell ref="E10436:G10436"/>
    <mergeCell ref="E10437:G10437"/>
    <mergeCell ref="E10438:G10438"/>
    <mergeCell ref="E10439:G10439"/>
    <mergeCell ref="E10440:G10440"/>
    <mergeCell ref="E10441:G10441"/>
    <mergeCell ref="E10442:G10442"/>
    <mergeCell ref="E10425:G10425"/>
    <mergeCell ref="E10426:G10426"/>
    <mergeCell ref="E10427:G10427"/>
    <mergeCell ref="E10428:G10428"/>
    <mergeCell ref="E10429:G10429"/>
    <mergeCell ref="E10430:G10430"/>
    <mergeCell ref="E10431:G10431"/>
    <mergeCell ref="E10432:G10432"/>
    <mergeCell ref="E10433:G10433"/>
    <mergeCell ref="E10416:G10416"/>
    <mergeCell ref="E10417:G10417"/>
    <mergeCell ref="E10418:G10418"/>
    <mergeCell ref="E10419:G10419"/>
    <mergeCell ref="E10420:G10420"/>
    <mergeCell ref="E10421:G10421"/>
    <mergeCell ref="E10422:G10422"/>
    <mergeCell ref="E10423:G10423"/>
    <mergeCell ref="E10424:G10424"/>
    <mergeCell ref="E10407:G10407"/>
    <mergeCell ref="E10408:G10408"/>
    <mergeCell ref="E10409:G10409"/>
    <mergeCell ref="E10410:G10410"/>
    <mergeCell ref="E10411:G10411"/>
    <mergeCell ref="E10412:G10412"/>
    <mergeCell ref="E10413:G10413"/>
    <mergeCell ref="E10414:G10414"/>
    <mergeCell ref="E10415:G10415"/>
    <mergeCell ref="E10470:G10470"/>
    <mergeCell ref="E10471:G10471"/>
    <mergeCell ref="E10472:G10472"/>
    <mergeCell ref="E10473:G10473"/>
    <mergeCell ref="E10474:G10474"/>
    <mergeCell ref="E10475:G10475"/>
    <mergeCell ref="E10476:G10476"/>
    <mergeCell ref="E10477:G10477"/>
    <mergeCell ref="E10478:G10478"/>
    <mergeCell ref="E10461:G10461"/>
    <mergeCell ref="E10462:G10462"/>
    <mergeCell ref="E10463:G10463"/>
    <mergeCell ref="E10464:G10464"/>
    <mergeCell ref="E10465:G10465"/>
    <mergeCell ref="E10466:G10466"/>
    <mergeCell ref="E10467:G10467"/>
    <mergeCell ref="E10468:G10468"/>
    <mergeCell ref="E10469:G10469"/>
    <mergeCell ref="E10452:G10452"/>
    <mergeCell ref="E10453:G10453"/>
    <mergeCell ref="E10454:G10454"/>
    <mergeCell ref="E10455:G10455"/>
    <mergeCell ref="E10456:G10456"/>
    <mergeCell ref="E10457:G10457"/>
    <mergeCell ref="E10458:G10458"/>
    <mergeCell ref="E10459:G10459"/>
    <mergeCell ref="E10460:G10460"/>
    <mergeCell ref="E10443:G10443"/>
    <mergeCell ref="E10444:G10444"/>
    <mergeCell ref="E10445:G10445"/>
    <mergeCell ref="E10446:G10446"/>
    <mergeCell ref="E10447:G10447"/>
    <mergeCell ref="E10448:G10448"/>
    <mergeCell ref="E10449:G10449"/>
    <mergeCell ref="E10450:G10450"/>
    <mergeCell ref="E10451:G10451"/>
    <mergeCell ref="E10506:G10506"/>
    <mergeCell ref="E10507:G10507"/>
    <mergeCell ref="E10508:G10508"/>
    <mergeCell ref="E10509:G10509"/>
    <mergeCell ref="E10510:G10510"/>
    <mergeCell ref="E10511:G10511"/>
    <mergeCell ref="E10512:G10512"/>
    <mergeCell ref="E10513:G10513"/>
    <mergeCell ref="E10514:G10514"/>
    <mergeCell ref="E10497:G10497"/>
    <mergeCell ref="E10498:G10498"/>
    <mergeCell ref="E10499:G10499"/>
    <mergeCell ref="E10500:G10500"/>
    <mergeCell ref="E10501:G10501"/>
    <mergeCell ref="E10502:G10502"/>
    <mergeCell ref="E10503:G10503"/>
    <mergeCell ref="E10504:G10504"/>
    <mergeCell ref="E10505:G10505"/>
    <mergeCell ref="E10488:G10488"/>
    <mergeCell ref="E10489:G10489"/>
    <mergeCell ref="E10490:G10490"/>
    <mergeCell ref="E10491:G10491"/>
    <mergeCell ref="E10492:G10492"/>
    <mergeCell ref="E10493:G10493"/>
    <mergeCell ref="E10494:G10494"/>
    <mergeCell ref="E10495:G10495"/>
    <mergeCell ref="E10496:G10496"/>
    <mergeCell ref="E10479:G10479"/>
    <mergeCell ref="E10480:G10480"/>
    <mergeCell ref="E10481:G10481"/>
    <mergeCell ref="E10482:G10482"/>
    <mergeCell ref="E10483:G10483"/>
    <mergeCell ref="E10484:G10484"/>
    <mergeCell ref="E10485:G10485"/>
    <mergeCell ref="E10486:G10486"/>
    <mergeCell ref="E10487:G10487"/>
    <mergeCell ref="E10542:G10542"/>
    <mergeCell ref="E10543:G10543"/>
    <mergeCell ref="E10544:G10544"/>
    <mergeCell ref="E10545:G10545"/>
    <mergeCell ref="E10546:G10546"/>
    <mergeCell ref="E10547:G10547"/>
    <mergeCell ref="E10548:G10548"/>
    <mergeCell ref="E10549:G10549"/>
    <mergeCell ref="E10550:G10550"/>
    <mergeCell ref="E10533:G10533"/>
    <mergeCell ref="E10534:G10534"/>
    <mergeCell ref="E10535:G10535"/>
    <mergeCell ref="E10536:G10536"/>
    <mergeCell ref="E10537:G10537"/>
    <mergeCell ref="E10538:G10538"/>
    <mergeCell ref="E10539:G10539"/>
    <mergeCell ref="E10540:G10540"/>
    <mergeCell ref="E10541:G10541"/>
    <mergeCell ref="E10524:G10524"/>
    <mergeCell ref="E10525:G10525"/>
    <mergeCell ref="E10526:G10526"/>
    <mergeCell ref="E10527:G10527"/>
    <mergeCell ref="E10528:G10528"/>
    <mergeCell ref="E10529:G10529"/>
    <mergeCell ref="E10530:G10530"/>
    <mergeCell ref="E10531:G10531"/>
    <mergeCell ref="E10532:G10532"/>
    <mergeCell ref="E10515:G10515"/>
    <mergeCell ref="E10516:G10516"/>
    <mergeCell ref="E10517:G10517"/>
    <mergeCell ref="E10518:G10518"/>
    <mergeCell ref="E10519:G10519"/>
    <mergeCell ref="E10520:G10520"/>
    <mergeCell ref="E10521:G10521"/>
    <mergeCell ref="E10522:G10522"/>
    <mergeCell ref="E10523:G10523"/>
    <mergeCell ref="E10578:G10578"/>
    <mergeCell ref="E10579:G10579"/>
    <mergeCell ref="E10580:G10580"/>
    <mergeCell ref="E10581:G10581"/>
    <mergeCell ref="E10582:G10582"/>
    <mergeCell ref="E10583:G10583"/>
    <mergeCell ref="E10584:G10584"/>
    <mergeCell ref="E10585:G10585"/>
    <mergeCell ref="E10586:G10586"/>
    <mergeCell ref="E10569:G10569"/>
    <mergeCell ref="E10570:G10570"/>
    <mergeCell ref="E10571:G10571"/>
    <mergeCell ref="E10572:G10572"/>
    <mergeCell ref="E10573:G10573"/>
    <mergeCell ref="E10574:G10574"/>
    <mergeCell ref="E10575:G10575"/>
    <mergeCell ref="E10576:G10576"/>
    <mergeCell ref="E10577:G10577"/>
    <mergeCell ref="E10560:G10560"/>
    <mergeCell ref="E10561:G10561"/>
    <mergeCell ref="E10562:G10562"/>
    <mergeCell ref="E10563:G10563"/>
    <mergeCell ref="E10564:G10564"/>
    <mergeCell ref="E10565:G10565"/>
    <mergeCell ref="E10566:G10566"/>
    <mergeCell ref="E10567:G10567"/>
    <mergeCell ref="E10568:G10568"/>
    <mergeCell ref="E10551:G10551"/>
    <mergeCell ref="E10552:G10552"/>
    <mergeCell ref="E10553:G10553"/>
    <mergeCell ref="E10554:G10554"/>
    <mergeCell ref="E10555:G10555"/>
    <mergeCell ref="E10556:G10556"/>
    <mergeCell ref="E10557:G10557"/>
    <mergeCell ref="E10558:G10558"/>
    <mergeCell ref="E10559:G10559"/>
    <mergeCell ref="E10614:G10614"/>
    <mergeCell ref="E10615:G10615"/>
    <mergeCell ref="E10616:G10616"/>
    <mergeCell ref="E10617:G10617"/>
    <mergeCell ref="E10618:G10618"/>
    <mergeCell ref="E10619:G10619"/>
    <mergeCell ref="E10620:G10620"/>
    <mergeCell ref="E10621:G10621"/>
    <mergeCell ref="E10622:G10622"/>
    <mergeCell ref="E10605:G10605"/>
    <mergeCell ref="E10606:G10606"/>
    <mergeCell ref="E10607:G10607"/>
    <mergeCell ref="E10608:G10608"/>
    <mergeCell ref="E10609:G10609"/>
    <mergeCell ref="E10610:G10610"/>
    <mergeCell ref="E10611:G10611"/>
    <mergeCell ref="E10612:G10612"/>
    <mergeCell ref="E10613:G10613"/>
    <mergeCell ref="E10596:G10596"/>
    <mergeCell ref="E10597:G10597"/>
    <mergeCell ref="E10598:G10598"/>
    <mergeCell ref="E10599:G10599"/>
    <mergeCell ref="E10600:G10600"/>
    <mergeCell ref="E10601:G10601"/>
    <mergeCell ref="E10602:G10602"/>
    <mergeCell ref="E10603:G10603"/>
    <mergeCell ref="E10604:G10604"/>
    <mergeCell ref="E10587:G10587"/>
    <mergeCell ref="E10588:G10588"/>
    <mergeCell ref="E10589:G10589"/>
    <mergeCell ref="E10590:G10590"/>
    <mergeCell ref="E10591:G10591"/>
    <mergeCell ref="E10592:G10592"/>
    <mergeCell ref="E10593:G10593"/>
    <mergeCell ref="E10594:G10594"/>
    <mergeCell ref="E10595:G10595"/>
    <mergeCell ref="E10650:G10650"/>
    <mergeCell ref="E10651:G10651"/>
    <mergeCell ref="E10652:G10652"/>
    <mergeCell ref="E10653:G10653"/>
    <mergeCell ref="E10654:G10654"/>
    <mergeCell ref="E10655:G10655"/>
    <mergeCell ref="E10656:G10656"/>
    <mergeCell ref="E10657:G10657"/>
    <mergeCell ref="E10658:G10658"/>
    <mergeCell ref="E10641:G10641"/>
    <mergeCell ref="E10642:G10642"/>
    <mergeCell ref="E10643:G10643"/>
    <mergeCell ref="E10644:G10644"/>
    <mergeCell ref="E10645:G10645"/>
    <mergeCell ref="E10646:G10646"/>
    <mergeCell ref="E10647:G10647"/>
    <mergeCell ref="E10648:G10648"/>
    <mergeCell ref="E10649:G10649"/>
    <mergeCell ref="E10632:G10632"/>
    <mergeCell ref="E10633:G10633"/>
    <mergeCell ref="E10634:G10634"/>
    <mergeCell ref="E10635:G10635"/>
    <mergeCell ref="E10636:G10636"/>
    <mergeCell ref="E10637:G10637"/>
    <mergeCell ref="E10638:G10638"/>
    <mergeCell ref="E10639:G10639"/>
    <mergeCell ref="E10640:G10640"/>
    <mergeCell ref="E10623:G10623"/>
    <mergeCell ref="E10624:G10624"/>
    <mergeCell ref="E10625:G10625"/>
    <mergeCell ref="E10626:G10626"/>
    <mergeCell ref="E10627:G10627"/>
    <mergeCell ref="E10628:G10628"/>
    <mergeCell ref="E10629:G10629"/>
    <mergeCell ref="E10630:G10630"/>
    <mergeCell ref="E10631:G10631"/>
    <mergeCell ref="E10686:G10686"/>
    <mergeCell ref="E10687:G10687"/>
    <mergeCell ref="E10688:G10688"/>
    <mergeCell ref="E10689:G10689"/>
    <mergeCell ref="E10690:G10690"/>
    <mergeCell ref="E10691:G10691"/>
    <mergeCell ref="E10692:G10692"/>
    <mergeCell ref="E10693:G10693"/>
    <mergeCell ref="E10694:G10694"/>
    <mergeCell ref="E10677:G10677"/>
    <mergeCell ref="E10678:G10678"/>
    <mergeCell ref="E10679:G10679"/>
    <mergeCell ref="E10680:G10680"/>
    <mergeCell ref="E10681:G10681"/>
    <mergeCell ref="E10682:G10682"/>
    <mergeCell ref="E10683:G10683"/>
    <mergeCell ref="E10684:G10684"/>
    <mergeCell ref="E10685:G10685"/>
    <mergeCell ref="E10668:G10668"/>
    <mergeCell ref="E10669:G10669"/>
    <mergeCell ref="E10670:G10670"/>
    <mergeCell ref="E10671:G10671"/>
    <mergeCell ref="E10672:G10672"/>
    <mergeCell ref="E10673:G10673"/>
    <mergeCell ref="E10674:G10674"/>
    <mergeCell ref="E10675:G10675"/>
    <mergeCell ref="E10676:G10676"/>
    <mergeCell ref="E10659:G10659"/>
    <mergeCell ref="E10660:G10660"/>
    <mergeCell ref="E10661:G10661"/>
    <mergeCell ref="E10662:G10662"/>
    <mergeCell ref="E10663:G10663"/>
    <mergeCell ref="E10664:G10664"/>
    <mergeCell ref="E10665:G10665"/>
    <mergeCell ref="E10666:G10666"/>
    <mergeCell ref="E10667:G10667"/>
    <mergeCell ref="E10722:G10722"/>
    <mergeCell ref="E10723:G10723"/>
    <mergeCell ref="E10724:G10724"/>
    <mergeCell ref="E10725:G10725"/>
    <mergeCell ref="E10726:G10726"/>
    <mergeCell ref="E10727:G10727"/>
    <mergeCell ref="E10728:G10728"/>
    <mergeCell ref="E10729:G10729"/>
    <mergeCell ref="E10730:G10730"/>
    <mergeCell ref="E10713:G10713"/>
    <mergeCell ref="E10714:G10714"/>
    <mergeCell ref="E10715:G10715"/>
    <mergeCell ref="E10716:G10716"/>
    <mergeCell ref="E10717:G10717"/>
    <mergeCell ref="E10718:G10718"/>
    <mergeCell ref="E10719:G10719"/>
    <mergeCell ref="E10720:G10720"/>
    <mergeCell ref="E10721:G10721"/>
    <mergeCell ref="E10704:G10704"/>
    <mergeCell ref="E10705:G10705"/>
    <mergeCell ref="E10706:G10706"/>
    <mergeCell ref="E10707:G10707"/>
    <mergeCell ref="E10708:G10708"/>
    <mergeCell ref="E10709:G10709"/>
    <mergeCell ref="E10710:G10710"/>
    <mergeCell ref="E10711:G10711"/>
    <mergeCell ref="E10712:G10712"/>
    <mergeCell ref="E10695:G10695"/>
    <mergeCell ref="E10696:G10696"/>
    <mergeCell ref="E10697:G10697"/>
    <mergeCell ref="E10698:G10698"/>
    <mergeCell ref="E10699:G10699"/>
    <mergeCell ref="E10700:G10700"/>
    <mergeCell ref="E10701:G10701"/>
    <mergeCell ref="E10702:G10702"/>
    <mergeCell ref="E10703:G10703"/>
    <mergeCell ref="E10758:G10758"/>
    <mergeCell ref="E10759:G10759"/>
    <mergeCell ref="E10760:G10760"/>
    <mergeCell ref="E10761:G10761"/>
    <mergeCell ref="E10762:G10762"/>
    <mergeCell ref="E10763:G10763"/>
    <mergeCell ref="E10764:G10764"/>
    <mergeCell ref="E10765:G10765"/>
    <mergeCell ref="E10766:G10766"/>
    <mergeCell ref="E10749:G10749"/>
    <mergeCell ref="E10750:G10750"/>
    <mergeCell ref="E10751:G10751"/>
    <mergeCell ref="E10752:G10752"/>
    <mergeCell ref="E10753:G10753"/>
    <mergeCell ref="E10754:G10754"/>
    <mergeCell ref="E10755:G10755"/>
    <mergeCell ref="E10756:G10756"/>
    <mergeCell ref="E10757:G10757"/>
    <mergeCell ref="E10740:G10740"/>
    <mergeCell ref="E10741:G10741"/>
    <mergeCell ref="E10742:G10742"/>
    <mergeCell ref="E10743:G10743"/>
    <mergeCell ref="E10744:G10744"/>
    <mergeCell ref="E10745:G10745"/>
    <mergeCell ref="E10746:G10746"/>
    <mergeCell ref="E10747:G10747"/>
    <mergeCell ref="E10748:G10748"/>
    <mergeCell ref="E10731:G10731"/>
    <mergeCell ref="E10732:G10732"/>
    <mergeCell ref="E10733:G10733"/>
    <mergeCell ref="E10734:G10734"/>
    <mergeCell ref="E10735:G10735"/>
    <mergeCell ref="E10736:G10736"/>
    <mergeCell ref="E10737:G10737"/>
    <mergeCell ref="E10738:G10738"/>
    <mergeCell ref="E10739:G10739"/>
    <mergeCell ref="E10794:G10794"/>
    <mergeCell ref="E10795:G10795"/>
    <mergeCell ref="E10796:G10796"/>
    <mergeCell ref="E10797:G10797"/>
    <mergeCell ref="E10798:G10798"/>
    <mergeCell ref="E10799:G10799"/>
    <mergeCell ref="E10800:G10800"/>
    <mergeCell ref="E10801:G10801"/>
    <mergeCell ref="E10802:G10802"/>
    <mergeCell ref="E10785:G10785"/>
    <mergeCell ref="E10786:G10786"/>
    <mergeCell ref="E10787:G10787"/>
    <mergeCell ref="E10788:G10788"/>
    <mergeCell ref="E10789:G10789"/>
    <mergeCell ref="E10790:G10790"/>
    <mergeCell ref="E10791:G10791"/>
    <mergeCell ref="E10792:G10792"/>
    <mergeCell ref="E10793:G10793"/>
    <mergeCell ref="E10776:G10776"/>
    <mergeCell ref="E10777:G10777"/>
    <mergeCell ref="E10778:G10778"/>
    <mergeCell ref="E10779:G10779"/>
    <mergeCell ref="E10780:G10780"/>
    <mergeCell ref="E10781:G10781"/>
    <mergeCell ref="E10782:G10782"/>
    <mergeCell ref="E10783:G10783"/>
    <mergeCell ref="E10784:G10784"/>
    <mergeCell ref="E10767:G10767"/>
    <mergeCell ref="E10768:G10768"/>
    <mergeCell ref="E10769:G10769"/>
    <mergeCell ref="E10770:G10770"/>
    <mergeCell ref="E10771:G10771"/>
    <mergeCell ref="E10772:G10772"/>
    <mergeCell ref="E10773:G10773"/>
    <mergeCell ref="E10774:G10774"/>
    <mergeCell ref="E10775:G10775"/>
    <mergeCell ref="E10830:G10830"/>
    <mergeCell ref="E10831:G10831"/>
    <mergeCell ref="E10832:G10832"/>
    <mergeCell ref="E10833:G10833"/>
    <mergeCell ref="E10834:G10834"/>
    <mergeCell ref="E10835:G10835"/>
    <mergeCell ref="E10836:G10836"/>
    <mergeCell ref="E10837:G10837"/>
    <mergeCell ref="E10838:G10838"/>
    <mergeCell ref="E10821:G10821"/>
    <mergeCell ref="E10822:G10822"/>
    <mergeCell ref="E10823:G10823"/>
    <mergeCell ref="E10824:G10824"/>
    <mergeCell ref="E10825:G10825"/>
    <mergeCell ref="E10826:G10826"/>
    <mergeCell ref="E10827:G10827"/>
    <mergeCell ref="E10828:G10828"/>
    <mergeCell ref="E10829:G10829"/>
    <mergeCell ref="E10812:G10812"/>
    <mergeCell ref="E10813:G10813"/>
    <mergeCell ref="E10814:G10814"/>
    <mergeCell ref="E10815:G10815"/>
    <mergeCell ref="E10816:G10816"/>
    <mergeCell ref="E10817:G10817"/>
    <mergeCell ref="E10818:G10818"/>
    <mergeCell ref="E10819:G10819"/>
    <mergeCell ref="E10820:G10820"/>
    <mergeCell ref="E10803:G10803"/>
    <mergeCell ref="E10804:G10804"/>
    <mergeCell ref="E10805:G10805"/>
    <mergeCell ref="E10806:G10806"/>
    <mergeCell ref="E10807:G10807"/>
    <mergeCell ref="E10808:G10808"/>
    <mergeCell ref="E10809:G10809"/>
    <mergeCell ref="E10810:G10810"/>
    <mergeCell ref="E10811:G10811"/>
    <mergeCell ref="E10866:G10866"/>
    <mergeCell ref="E10867:G10867"/>
    <mergeCell ref="E10868:G10868"/>
    <mergeCell ref="E10869:G10869"/>
    <mergeCell ref="E10870:G10870"/>
    <mergeCell ref="E10871:G10871"/>
    <mergeCell ref="E10872:G10872"/>
    <mergeCell ref="E10873:G10873"/>
    <mergeCell ref="E10874:G10874"/>
    <mergeCell ref="E10857:G10857"/>
    <mergeCell ref="E10858:G10858"/>
    <mergeCell ref="E10859:G10859"/>
    <mergeCell ref="E10860:G10860"/>
    <mergeCell ref="E10861:G10861"/>
    <mergeCell ref="E10862:G10862"/>
    <mergeCell ref="E10863:G10863"/>
    <mergeCell ref="E10864:G10864"/>
    <mergeCell ref="E10865:G10865"/>
    <mergeCell ref="E10848:G10848"/>
    <mergeCell ref="E10849:G10849"/>
    <mergeCell ref="E10850:G10850"/>
    <mergeCell ref="E10851:G10851"/>
    <mergeCell ref="E10852:G10852"/>
    <mergeCell ref="E10853:G10853"/>
    <mergeCell ref="E10854:G10854"/>
    <mergeCell ref="E10855:G10855"/>
    <mergeCell ref="E10856:G10856"/>
    <mergeCell ref="E10839:G10839"/>
    <mergeCell ref="E10840:G10840"/>
    <mergeCell ref="E10841:G10841"/>
    <mergeCell ref="E10842:G10842"/>
    <mergeCell ref="E10843:G10843"/>
    <mergeCell ref="E10844:G10844"/>
    <mergeCell ref="E10845:G10845"/>
    <mergeCell ref="E10846:G10846"/>
    <mergeCell ref="E10847:G10847"/>
    <mergeCell ref="E10902:G10902"/>
    <mergeCell ref="E10903:G10903"/>
    <mergeCell ref="E10904:G10904"/>
    <mergeCell ref="E10905:G10905"/>
    <mergeCell ref="E10906:G10906"/>
    <mergeCell ref="E10907:G10907"/>
    <mergeCell ref="E10908:G10908"/>
    <mergeCell ref="E10909:G10909"/>
    <mergeCell ref="E10910:G10910"/>
    <mergeCell ref="E10893:G10893"/>
    <mergeCell ref="E10894:G10894"/>
    <mergeCell ref="E10895:G10895"/>
    <mergeCell ref="E10896:G10896"/>
    <mergeCell ref="E10897:G10897"/>
    <mergeCell ref="E10898:G10898"/>
    <mergeCell ref="E10899:G10899"/>
    <mergeCell ref="E10900:G10900"/>
    <mergeCell ref="E10901:G10901"/>
    <mergeCell ref="E10884:G10884"/>
    <mergeCell ref="E10885:G10885"/>
    <mergeCell ref="E10886:G10886"/>
    <mergeCell ref="E10887:G10887"/>
    <mergeCell ref="E10888:G10888"/>
    <mergeCell ref="E10889:G10889"/>
    <mergeCell ref="E10890:G10890"/>
    <mergeCell ref="E10891:G10891"/>
    <mergeCell ref="E10892:G10892"/>
    <mergeCell ref="E10875:G10875"/>
    <mergeCell ref="E10876:G10876"/>
    <mergeCell ref="E10877:G10877"/>
    <mergeCell ref="E10878:G10878"/>
    <mergeCell ref="E10879:G10879"/>
    <mergeCell ref="E10880:G10880"/>
    <mergeCell ref="E10881:G10881"/>
    <mergeCell ref="E10882:G10882"/>
    <mergeCell ref="E10883:G10883"/>
    <mergeCell ref="E10938:G10938"/>
    <mergeCell ref="E10939:G10939"/>
    <mergeCell ref="E10940:G10940"/>
    <mergeCell ref="E10941:G10941"/>
    <mergeCell ref="E10942:G10942"/>
    <mergeCell ref="E10943:G10943"/>
    <mergeCell ref="E10944:G10944"/>
    <mergeCell ref="E10945:G10945"/>
    <mergeCell ref="E10946:G10946"/>
    <mergeCell ref="E10929:G10929"/>
    <mergeCell ref="E10930:G10930"/>
    <mergeCell ref="E10931:G10931"/>
    <mergeCell ref="E10932:G10932"/>
    <mergeCell ref="E10933:G10933"/>
    <mergeCell ref="E10934:G10934"/>
    <mergeCell ref="E10935:G10935"/>
    <mergeCell ref="E10936:G10936"/>
    <mergeCell ref="E10937:G10937"/>
    <mergeCell ref="E10920:G10920"/>
    <mergeCell ref="E10921:G10921"/>
    <mergeCell ref="E10922:G10922"/>
    <mergeCell ref="E10923:G10923"/>
    <mergeCell ref="E10924:G10924"/>
    <mergeCell ref="E10925:G10925"/>
    <mergeCell ref="E10926:G10926"/>
    <mergeCell ref="E10927:G10927"/>
    <mergeCell ref="E10928:G10928"/>
    <mergeCell ref="E10911:G10911"/>
    <mergeCell ref="E10912:G10912"/>
    <mergeCell ref="E10913:G10913"/>
    <mergeCell ref="E10914:G10914"/>
    <mergeCell ref="E10915:G10915"/>
    <mergeCell ref="E10916:G10916"/>
    <mergeCell ref="E10917:G10917"/>
    <mergeCell ref="E10918:G10918"/>
    <mergeCell ref="E10919:G10919"/>
    <mergeCell ref="E10974:G10974"/>
    <mergeCell ref="E10975:G10975"/>
    <mergeCell ref="E10976:G10976"/>
    <mergeCell ref="E10977:G10977"/>
    <mergeCell ref="E10978:G10978"/>
    <mergeCell ref="E10979:G10979"/>
    <mergeCell ref="E10980:G10980"/>
    <mergeCell ref="E10981:G10981"/>
    <mergeCell ref="E10982:G10982"/>
    <mergeCell ref="E10965:G10965"/>
    <mergeCell ref="E10966:G10966"/>
    <mergeCell ref="E10967:G10967"/>
    <mergeCell ref="E10968:G10968"/>
    <mergeCell ref="E10969:G10969"/>
    <mergeCell ref="E10970:G10970"/>
    <mergeCell ref="E10971:G10971"/>
    <mergeCell ref="E10972:G10972"/>
    <mergeCell ref="E10973:G10973"/>
    <mergeCell ref="E10956:G10956"/>
    <mergeCell ref="E10957:G10957"/>
    <mergeCell ref="E10958:G10958"/>
    <mergeCell ref="E10959:G10959"/>
    <mergeCell ref="E10960:G10960"/>
    <mergeCell ref="E10961:G10961"/>
    <mergeCell ref="E10962:G10962"/>
    <mergeCell ref="E10963:G10963"/>
    <mergeCell ref="E10964:G10964"/>
    <mergeCell ref="E10947:G10947"/>
    <mergeCell ref="E10948:G10948"/>
    <mergeCell ref="E10949:G10949"/>
    <mergeCell ref="E10950:G10950"/>
    <mergeCell ref="E10951:G10951"/>
    <mergeCell ref="E10952:G10952"/>
    <mergeCell ref="E10953:G10953"/>
    <mergeCell ref="E10954:G10954"/>
    <mergeCell ref="E10955:G10955"/>
    <mergeCell ref="E11019:G11019"/>
    <mergeCell ref="E11020:G11020"/>
    <mergeCell ref="E11021:G11021"/>
    <mergeCell ref="E11022:G11022"/>
    <mergeCell ref="E11010:G11010"/>
    <mergeCell ref="E11011:G11011"/>
    <mergeCell ref="E11012:G11012"/>
    <mergeCell ref="E11013:G11013"/>
    <mergeCell ref="E11014:G11014"/>
    <mergeCell ref="E11015:G11015"/>
    <mergeCell ref="E11016:G11016"/>
    <mergeCell ref="E11017:G11017"/>
    <mergeCell ref="E11018:G11018"/>
    <mergeCell ref="E11001:G11001"/>
    <mergeCell ref="E11002:G11002"/>
    <mergeCell ref="E11003:G11003"/>
    <mergeCell ref="E11004:G11004"/>
    <mergeCell ref="E11005:G11005"/>
    <mergeCell ref="E11006:G11006"/>
    <mergeCell ref="E11007:G11007"/>
    <mergeCell ref="E11008:G11008"/>
    <mergeCell ref="E11009:G11009"/>
    <mergeCell ref="E10992:G10992"/>
    <mergeCell ref="E10993:G10993"/>
    <mergeCell ref="E10994:G10994"/>
    <mergeCell ref="E10995:G10995"/>
    <mergeCell ref="E10996:G10996"/>
    <mergeCell ref="E10997:G10997"/>
    <mergeCell ref="E10998:G10998"/>
    <mergeCell ref="E10999:G10999"/>
    <mergeCell ref="E11000:G11000"/>
    <mergeCell ref="E10983:G10983"/>
    <mergeCell ref="E10984:G10984"/>
    <mergeCell ref="E10985:G10985"/>
    <mergeCell ref="E10986:G10986"/>
    <mergeCell ref="E10987:G10987"/>
    <mergeCell ref="E10988:G10988"/>
    <mergeCell ref="E10989:G10989"/>
    <mergeCell ref="E10990:G10990"/>
    <mergeCell ref="E10991:G10991"/>
    <mergeCell ref="E4047:G4047"/>
    <mergeCell ref="E4048:G4048"/>
    <mergeCell ref="E4049:G4049"/>
    <mergeCell ref="E4050:G4050"/>
    <mergeCell ref="E4051:G4051"/>
    <mergeCell ref="E4052:G4052"/>
    <mergeCell ref="E4053:G4053"/>
    <mergeCell ref="E4054:G4054"/>
    <mergeCell ref="E4055:G4055"/>
    <mergeCell ref="E4056:G4056"/>
    <mergeCell ref="E4057:G4057"/>
    <mergeCell ref="E4058:G4058"/>
    <mergeCell ref="E4059:G4059"/>
    <mergeCell ref="E4060:G4060"/>
    <mergeCell ref="E4061:G4061"/>
    <mergeCell ref="E4062:G4062"/>
    <mergeCell ref="E4063:G4063"/>
    <mergeCell ref="C4016:C5016"/>
    <mergeCell ref="D4016:G4016"/>
    <mergeCell ref="E4017:G4017"/>
    <mergeCell ref="E4018:G4018"/>
    <mergeCell ref="E4019:G4019"/>
    <mergeCell ref="E4020:G4020"/>
    <mergeCell ref="E4021:G4021"/>
    <mergeCell ref="E4022:G4022"/>
    <mergeCell ref="E4023:G4023"/>
    <mergeCell ref="E4024:G4024"/>
    <mergeCell ref="E4025:G4025"/>
    <mergeCell ref="E4026:G4026"/>
    <mergeCell ref="E4027:G4027"/>
    <mergeCell ref="E4028:G4028"/>
    <mergeCell ref="E4029:G4029"/>
    <mergeCell ref="E4030:G4030"/>
    <mergeCell ref="E4031:G4031"/>
    <mergeCell ref="E4032:G4032"/>
    <mergeCell ref="E4033:G4033"/>
    <mergeCell ref="E4034:G4034"/>
    <mergeCell ref="E4035:G4035"/>
    <mergeCell ref="E4036:G4036"/>
    <mergeCell ref="E4037:G4037"/>
    <mergeCell ref="E4038:G4038"/>
    <mergeCell ref="E4039:G4039"/>
    <mergeCell ref="E4040:G4040"/>
    <mergeCell ref="E4041:G4041"/>
    <mergeCell ref="E4042:G4042"/>
    <mergeCell ref="E4043:G4043"/>
    <mergeCell ref="E4044:G4044"/>
    <mergeCell ref="E4045:G4045"/>
    <mergeCell ref="E4046:G4046"/>
    <mergeCell ref="E4081:G4081"/>
    <mergeCell ref="E4082:G4082"/>
    <mergeCell ref="E4083:G4083"/>
    <mergeCell ref="E4084:G4084"/>
    <mergeCell ref="E4085:G4085"/>
    <mergeCell ref="E4086:G4086"/>
    <mergeCell ref="E4087:G4087"/>
    <mergeCell ref="E4088:G4088"/>
    <mergeCell ref="E4089:G4089"/>
    <mergeCell ref="E4090:G4090"/>
    <mergeCell ref="E4091:G4091"/>
    <mergeCell ref="E4092:G4092"/>
    <mergeCell ref="E4093:G4093"/>
    <mergeCell ref="E4094:G4094"/>
    <mergeCell ref="E4095:G4095"/>
    <mergeCell ref="E4096:G4096"/>
    <mergeCell ref="E4097:G4097"/>
    <mergeCell ref="E4064:G4064"/>
    <mergeCell ref="E4065:G4065"/>
    <mergeCell ref="E4066:G4066"/>
    <mergeCell ref="E4067:G4067"/>
    <mergeCell ref="E4068:G4068"/>
    <mergeCell ref="E4069:G4069"/>
    <mergeCell ref="E4070:G4070"/>
    <mergeCell ref="E4071:G4071"/>
    <mergeCell ref="E4072:G4072"/>
    <mergeCell ref="E4073:G4073"/>
    <mergeCell ref="E4074:G4074"/>
    <mergeCell ref="E4075:G4075"/>
    <mergeCell ref="E4076:G4076"/>
    <mergeCell ref="E4077:G4077"/>
    <mergeCell ref="E4078:G4078"/>
    <mergeCell ref="E4079:G4079"/>
    <mergeCell ref="E4080:G4080"/>
    <mergeCell ref="E4115:G4115"/>
    <mergeCell ref="E4116:G4116"/>
    <mergeCell ref="E4117:G4117"/>
    <mergeCell ref="E4118:G4118"/>
    <mergeCell ref="E4119:G4119"/>
    <mergeCell ref="E4120:G4120"/>
    <mergeCell ref="E4121:G4121"/>
    <mergeCell ref="E4122:G4122"/>
    <mergeCell ref="E4123:G4123"/>
    <mergeCell ref="E4124:G4124"/>
    <mergeCell ref="E4125:G4125"/>
    <mergeCell ref="E4126:G4126"/>
    <mergeCell ref="E4127:G4127"/>
    <mergeCell ref="E4128:G4128"/>
    <mergeCell ref="E4129:G4129"/>
    <mergeCell ref="E4130:G4130"/>
    <mergeCell ref="E4131:G4131"/>
    <mergeCell ref="E4098:G4098"/>
    <mergeCell ref="E4099:G4099"/>
    <mergeCell ref="E4100:G4100"/>
    <mergeCell ref="E4101:G4101"/>
    <mergeCell ref="E4102:G4102"/>
    <mergeCell ref="E4103:G4103"/>
    <mergeCell ref="E4104:G4104"/>
    <mergeCell ref="E4105:G4105"/>
    <mergeCell ref="E4106:G4106"/>
    <mergeCell ref="E4107:G4107"/>
    <mergeCell ref="E4108:G4108"/>
    <mergeCell ref="E4109:G4109"/>
    <mergeCell ref="E4110:G4110"/>
    <mergeCell ref="E4111:G4111"/>
    <mergeCell ref="E4112:G4112"/>
    <mergeCell ref="E4113:G4113"/>
    <mergeCell ref="E4114:G4114"/>
    <mergeCell ref="E4149:G4149"/>
    <mergeCell ref="E4150:G4150"/>
    <mergeCell ref="E4151:G4151"/>
    <mergeCell ref="E4152:G4152"/>
    <mergeCell ref="E4153:G4153"/>
    <mergeCell ref="E4154:G4154"/>
    <mergeCell ref="E4155:G4155"/>
    <mergeCell ref="E4156:G4156"/>
    <mergeCell ref="E4157:G4157"/>
    <mergeCell ref="E4158:G4158"/>
    <mergeCell ref="E4159:G4159"/>
    <mergeCell ref="E4160:G4160"/>
    <mergeCell ref="E4161:G4161"/>
    <mergeCell ref="E4162:G4162"/>
    <mergeCell ref="E4163:G4163"/>
    <mergeCell ref="E4164:G4164"/>
    <mergeCell ref="E4165:G4165"/>
    <mergeCell ref="E4132:G4132"/>
    <mergeCell ref="E4133:G4133"/>
    <mergeCell ref="E4134:G4134"/>
    <mergeCell ref="E4135:G4135"/>
    <mergeCell ref="E4136:G4136"/>
    <mergeCell ref="E4137:G4137"/>
    <mergeCell ref="E4138:G4138"/>
    <mergeCell ref="E4139:G4139"/>
    <mergeCell ref="E4140:G4140"/>
    <mergeCell ref="E4141:G4141"/>
    <mergeCell ref="E4142:G4142"/>
    <mergeCell ref="E4143:G4143"/>
    <mergeCell ref="E4144:G4144"/>
    <mergeCell ref="E4145:G4145"/>
    <mergeCell ref="E4146:G4146"/>
    <mergeCell ref="E4147:G4147"/>
    <mergeCell ref="E4148:G4148"/>
    <mergeCell ref="E4183:G4183"/>
    <mergeCell ref="E4184:G4184"/>
    <mergeCell ref="E4185:G4185"/>
    <mergeCell ref="E4186:G4186"/>
    <mergeCell ref="E4187:G4187"/>
    <mergeCell ref="E4188:G4188"/>
    <mergeCell ref="E4189:G4189"/>
    <mergeCell ref="E4190:G4190"/>
    <mergeCell ref="E4191:G4191"/>
    <mergeCell ref="E4192:G4192"/>
    <mergeCell ref="E4193:G4193"/>
    <mergeCell ref="E4194:G4194"/>
    <mergeCell ref="E4195:G4195"/>
    <mergeCell ref="E4196:G4196"/>
    <mergeCell ref="E4197:G4197"/>
    <mergeCell ref="E4198:G4198"/>
    <mergeCell ref="E4199:G4199"/>
    <mergeCell ref="E4166:G4166"/>
    <mergeCell ref="E4167:G4167"/>
    <mergeCell ref="E4168:G4168"/>
    <mergeCell ref="E4169:G4169"/>
    <mergeCell ref="E4170:G4170"/>
    <mergeCell ref="E4171:G4171"/>
    <mergeCell ref="E4172:G4172"/>
    <mergeCell ref="E4173:G4173"/>
    <mergeCell ref="E4174:G4174"/>
    <mergeCell ref="E4175:G4175"/>
    <mergeCell ref="E4176:G4176"/>
    <mergeCell ref="E4177:G4177"/>
    <mergeCell ref="E4178:G4178"/>
    <mergeCell ref="E4179:G4179"/>
    <mergeCell ref="E4180:G4180"/>
    <mergeCell ref="E4181:G4181"/>
    <mergeCell ref="E4182:G4182"/>
    <mergeCell ref="E4217:G4217"/>
    <mergeCell ref="E4218:G4218"/>
    <mergeCell ref="E4219:G4219"/>
    <mergeCell ref="E4220:G4220"/>
    <mergeCell ref="E4221:G4221"/>
    <mergeCell ref="E4222:G4222"/>
    <mergeCell ref="E4223:G4223"/>
    <mergeCell ref="E4224:G4224"/>
    <mergeCell ref="E4225:G4225"/>
    <mergeCell ref="E4226:G4226"/>
    <mergeCell ref="E4227:G4227"/>
    <mergeCell ref="E4228:G4228"/>
    <mergeCell ref="E4229:G4229"/>
    <mergeCell ref="E4230:G4230"/>
    <mergeCell ref="E4231:G4231"/>
    <mergeCell ref="E4232:G4232"/>
    <mergeCell ref="E4233:G4233"/>
    <mergeCell ref="E4200:G4200"/>
    <mergeCell ref="E4201:G4201"/>
    <mergeCell ref="E4202:G4202"/>
    <mergeCell ref="E4203:G4203"/>
    <mergeCell ref="E4204:G4204"/>
    <mergeCell ref="E4205:G4205"/>
    <mergeCell ref="E4206:G4206"/>
    <mergeCell ref="E4207:G4207"/>
    <mergeCell ref="E4208:G4208"/>
    <mergeCell ref="E4209:G4209"/>
    <mergeCell ref="E4210:G4210"/>
    <mergeCell ref="E4211:G4211"/>
    <mergeCell ref="E4212:G4212"/>
    <mergeCell ref="E4213:G4213"/>
    <mergeCell ref="E4214:G4214"/>
    <mergeCell ref="E4215:G4215"/>
    <mergeCell ref="E4216:G4216"/>
    <mergeCell ref="E4251:G4251"/>
    <mergeCell ref="E4252:G4252"/>
    <mergeCell ref="E4253:G4253"/>
    <mergeCell ref="E4254:G4254"/>
    <mergeCell ref="E4255:G4255"/>
    <mergeCell ref="E4256:G4256"/>
    <mergeCell ref="E4257:G4257"/>
    <mergeCell ref="E4258:G4258"/>
    <mergeCell ref="E4259:G4259"/>
    <mergeCell ref="E4260:G4260"/>
    <mergeCell ref="E4261:G4261"/>
    <mergeCell ref="E4262:G4262"/>
    <mergeCell ref="E4263:G4263"/>
    <mergeCell ref="E4264:G4264"/>
    <mergeCell ref="E4265:G4265"/>
    <mergeCell ref="E4266:G4266"/>
    <mergeCell ref="E4267:G4267"/>
    <mergeCell ref="E4234:G4234"/>
    <mergeCell ref="E4235:G4235"/>
    <mergeCell ref="E4236:G4236"/>
    <mergeCell ref="E4237:G4237"/>
    <mergeCell ref="E4238:G4238"/>
    <mergeCell ref="E4239:G4239"/>
    <mergeCell ref="E4240:G4240"/>
    <mergeCell ref="E4241:G4241"/>
    <mergeCell ref="E4242:G4242"/>
    <mergeCell ref="E4243:G4243"/>
    <mergeCell ref="E4244:G4244"/>
    <mergeCell ref="E4245:G4245"/>
    <mergeCell ref="E4246:G4246"/>
    <mergeCell ref="E4247:G4247"/>
    <mergeCell ref="E4248:G4248"/>
    <mergeCell ref="E4249:G4249"/>
    <mergeCell ref="E4250:G4250"/>
    <mergeCell ref="E4285:G4285"/>
    <mergeCell ref="E4286:G4286"/>
    <mergeCell ref="E4287:G4287"/>
    <mergeCell ref="E4288:G4288"/>
    <mergeCell ref="E4289:G4289"/>
    <mergeCell ref="E4290:G4290"/>
    <mergeCell ref="E4291:G4291"/>
    <mergeCell ref="E4292:G4292"/>
    <mergeCell ref="E4293:G4293"/>
    <mergeCell ref="E4294:G4294"/>
    <mergeCell ref="E4295:G4295"/>
    <mergeCell ref="E4296:G4296"/>
    <mergeCell ref="E4297:G4297"/>
    <mergeCell ref="E4298:G4298"/>
    <mergeCell ref="E4299:G4299"/>
    <mergeCell ref="E4300:G4300"/>
    <mergeCell ref="E4301:G4301"/>
    <mergeCell ref="E4268:G4268"/>
    <mergeCell ref="E4269:G4269"/>
    <mergeCell ref="E4270:G4270"/>
    <mergeCell ref="E4271:G4271"/>
    <mergeCell ref="E4272:G4272"/>
    <mergeCell ref="E4273:G4273"/>
    <mergeCell ref="E4274:G4274"/>
    <mergeCell ref="E4275:G4275"/>
    <mergeCell ref="E4276:G4276"/>
    <mergeCell ref="E4277:G4277"/>
    <mergeCell ref="E4278:G4278"/>
    <mergeCell ref="E4279:G4279"/>
    <mergeCell ref="E4280:G4280"/>
    <mergeCell ref="E4281:G4281"/>
    <mergeCell ref="E4282:G4282"/>
    <mergeCell ref="E4283:G4283"/>
    <mergeCell ref="E4284:G4284"/>
    <mergeCell ref="E4319:G4319"/>
    <mergeCell ref="E4320:G4320"/>
    <mergeCell ref="E4321:G4321"/>
    <mergeCell ref="E4322:G4322"/>
    <mergeCell ref="E4323:G4323"/>
    <mergeCell ref="E4324:G4324"/>
    <mergeCell ref="E4325:G4325"/>
    <mergeCell ref="E4326:G4326"/>
    <mergeCell ref="E4327:G4327"/>
    <mergeCell ref="E4328:G4328"/>
    <mergeCell ref="E4329:G4329"/>
    <mergeCell ref="E4330:G4330"/>
    <mergeCell ref="E4331:G4331"/>
    <mergeCell ref="E4332:G4332"/>
    <mergeCell ref="E4333:G4333"/>
    <mergeCell ref="E4334:G4334"/>
    <mergeCell ref="E4335:G4335"/>
    <mergeCell ref="E4302:G4302"/>
    <mergeCell ref="E4303:G4303"/>
    <mergeCell ref="E4304:G4304"/>
    <mergeCell ref="E4305:G4305"/>
    <mergeCell ref="E4306:G4306"/>
    <mergeCell ref="E4307:G4307"/>
    <mergeCell ref="E4308:G4308"/>
    <mergeCell ref="E4309:G4309"/>
    <mergeCell ref="E4310:G4310"/>
    <mergeCell ref="E4311:G4311"/>
    <mergeCell ref="E4312:G4312"/>
    <mergeCell ref="E4313:G4313"/>
    <mergeCell ref="E4314:G4314"/>
    <mergeCell ref="E4315:G4315"/>
    <mergeCell ref="E4316:G4316"/>
    <mergeCell ref="E4317:G4317"/>
    <mergeCell ref="E4318:G4318"/>
    <mergeCell ref="E4353:G4353"/>
    <mergeCell ref="E4354:G4354"/>
    <mergeCell ref="E4355:G4355"/>
    <mergeCell ref="E4356:G4356"/>
    <mergeCell ref="E4357:G4357"/>
    <mergeCell ref="E4358:G4358"/>
    <mergeCell ref="E4359:G4359"/>
    <mergeCell ref="E4360:G4360"/>
    <mergeCell ref="E4361:G4361"/>
    <mergeCell ref="E4362:G4362"/>
    <mergeCell ref="E4363:G4363"/>
    <mergeCell ref="E4364:G4364"/>
    <mergeCell ref="E4365:G4365"/>
    <mergeCell ref="E4366:G4366"/>
    <mergeCell ref="E4367:G4367"/>
    <mergeCell ref="E4368:G4368"/>
    <mergeCell ref="E4369:G4369"/>
    <mergeCell ref="E4336:G4336"/>
    <mergeCell ref="E4337:G4337"/>
    <mergeCell ref="E4338:G4338"/>
    <mergeCell ref="E4339:G4339"/>
    <mergeCell ref="E4340:G4340"/>
    <mergeCell ref="E4341:G4341"/>
    <mergeCell ref="E4342:G4342"/>
    <mergeCell ref="E4343:G4343"/>
    <mergeCell ref="E4344:G4344"/>
    <mergeCell ref="E4345:G4345"/>
    <mergeCell ref="E4346:G4346"/>
    <mergeCell ref="E4347:G4347"/>
    <mergeCell ref="E4348:G4348"/>
    <mergeCell ref="E4349:G4349"/>
    <mergeCell ref="E4350:G4350"/>
    <mergeCell ref="E4351:G4351"/>
    <mergeCell ref="E4352:G4352"/>
    <mergeCell ref="E4387:G4387"/>
    <mergeCell ref="E4388:G4388"/>
    <mergeCell ref="E4389:G4389"/>
    <mergeCell ref="E4390:G4390"/>
    <mergeCell ref="E4391:G4391"/>
    <mergeCell ref="E4392:G4392"/>
    <mergeCell ref="E4393:G4393"/>
    <mergeCell ref="E4394:G4394"/>
    <mergeCell ref="E4395:G4395"/>
    <mergeCell ref="E4396:G4396"/>
    <mergeCell ref="E4397:G4397"/>
    <mergeCell ref="E4398:G4398"/>
    <mergeCell ref="E4399:G4399"/>
    <mergeCell ref="E4400:G4400"/>
    <mergeCell ref="E4401:G4401"/>
    <mergeCell ref="E4402:G4402"/>
    <mergeCell ref="E4403:G4403"/>
    <mergeCell ref="E4370:G4370"/>
    <mergeCell ref="E4371:G4371"/>
    <mergeCell ref="E4372:G4372"/>
    <mergeCell ref="E4373:G4373"/>
    <mergeCell ref="E4374:G4374"/>
    <mergeCell ref="E4375:G4375"/>
    <mergeCell ref="E4376:G4376"/>
    <mergeCell ref="E4377:G4377"/>
    <mergeCell ref="E4378:G4378"/>
    <mergeCell ref="E4379:G4379"/>
    <mergeCell ref="E4380:G4380"/>
    <mergeCell ref="E4381:G4381"/>
    <mergeCell ref="E4382:G4382"/>
    <mergeCell ref="E4383:G4383"/>
    <mergeCell ref="E4384:G4384"/>
    <mergeCell ref="E4385:G4385"/>
    <mergeCell ref="E4386:G4386"/>
    <mergeCell ref="E4421:G4421"/>
    <mergeCell ref="E4422:G4422"/>
    <mergeCell ref="E4423:G4423"/>
    <mergeCell ref="E4424:G4424"/>
    <mergeCell ref="E4425:G4425"/>
    <mergeCell ref="E4426:G4426"/>
    <mergeCell ref="E4427:G4427"/>
    <mergeCell ref="E4428:G4428"/>
    <mergeCell ref="E4429:G4429"/>
    <mergeCell ref="E4430:G4430"/>
    <mergeCell ref="E4431:G4431"/>
    <mergeCell ref="E4432:G4432"/>
    <mergeCell ref="E4433:G4433"/>
    <mergeCell ref="E4434:G4434"/>
    <mergeCell ref="E4435:G4435"/>
    <mergeCell ref="E4436:G4436"/>
    <mergeCell ref="E4437:G4437"/>
    <mergeCell ref="E4404:G4404"/>
    <mergeCell ref="E4405:G4405"/>
    <mergeCell ref="E4406:G4406"/>
    <mergeCell ref="E4407:G4407"/>
    <mergeCell ref="E4408:G4408"/>
    <mergeCell ref="E4409:G4409"/>
    <mergeCell ref="E4410:G4410"/>
    <mergeCell ref="E4411:G4411"/>
    <mergeCell ref="E4412:G4412"/>
    <mergeCell ref="E4413:G4413"/>
    <mergeCell ref="E4414:G4414"/>
    <mergeCell ref="E4415:G4415"/>
    <mergeCell ref="E4416:G4416"/>
    <mergeCell ref="E4417:G4417"/>
    <mergeCell ref="E4418:G4418"/>
    <mergeCell ref="E4419:G4419"/>
    <mergeCell ref="E4420:G4420"/>
    <mergeCell ref="E4455:G4455"/>
    <mergeCell ref="E4456:G4456"/>
    <mergeCell ref="E4457:G4457"/>
    <mergeCell ref="E4458:G4458"/>
    <mergeCell ref="E4459:G4459"/>
    <mergeCell ref="E4460:G4460"/>
    <mergeCell ref="E4461:G4461"/>
    <mergeCell ref="E4462:G4462"/>
    <mergeCell ref="E4463:G4463"/>
    <mergeCell ref="E4464:G4464"/>
    <mergeCell ref="E4465:G4465"/>
    <mergeCell ref="E4466:G4466"/>
    <mergeCell ref="E4467:G4467"/>
    <mergeCell ref="E4468:G4468"/>
    <mergeCell ref="E4469:G4469"/>
    <mergeCell ref="E4470:G4470"/>
    <mergeCell ref="E4471:G4471"/>
    <mergeCell ref="E4438:G4438"/>
    <mergeCell ref="E4439:G4439"/>
    <mergeCell ref="E4440:G4440"/>
    <mergeCell ref="E4441:G4441"/>
    <mergeCell ref="E4442:G4442"/>
    <mergeCell ref="E4443:G4443"/>
    <mergeCell ref="E4444:G4444"/>
    <mergeCell ref="E4445:G4445"/>
    <mergeCell ref="E4446:G4446"/>
    <mergeCell ref="E4447:G4447"/>
    <mergeCell ref="E4448:G4448"/>
    <mergeCell ref="E4449:G4449"/>
    <mergeCell ref="E4450:G4450"/>
    <mergeCell ref="E4451:G4451"/>
    <mergeCell ref="E4452:G4452"/>
    <mergeCell ref="E4453:G4453"/>
    <mergeCell ref="E4454:G4454"/>
    <mergeCell ref="E4489:G4489"/>
    <mergeCell ref="E4490:G4490"/>
    <mergeCell ref="E4491:G4491"/>
    <mergeCell ref="E4492:G4492"/>
    <mergeCell ref="E4493:G4493"/>
    <mergeCell ref="E4494:G4494"/>
    <mergeCell ref="E4495:G4495"/>
    <mergeCell ref="E4496:G4496"/>
    <mergeCell ref="E4497:G4497"/>
    <mergeCell ref="E4498:G4498"/>
    <mergeCell ref="E4499:G4499"/>
    <mergeCell ref="E4500:G4500"/>
    <mergeCell ref="E4501:G4501"/>
    <mergeCell ref="E4502:G4502"/>
    <mergeCell ref="E4503:G4503"/>
    <mergeCell ref="E4504:G4504"/>
    <mergeCell ref="E4505:G4505"/>
    <mergeCell ref="E4472:G4472"/>
    <mergeCell ref="E4473:G4473"/>
    <mergeCell ref="E4474:G4474"/>
    <mergeCell ref="E4475:G4475"/>
    <mergeCell ref="E4476:G4476"/>
    <mergeCell ref="E4477:G4477"/>
    <mergeCell ref="E4478:G4478"/>
    <mergeCell ref="E4479:G4479"/>
    <mergeCell ref="E4480:G4480"/>
    <mergeCell ref="E4481:G4481"/>
    <mergeCell ref="E4482:G4482"/>
    <mergeCell ref="E4483:G4483"/>
    <mergeCell ref="E4484:G4484"/>
    <mergeCell ref="E4485:G4485"/>
    <mergeCell ref="E4486:G4486"/>
    <mergeCell ref="E4487:G4487"/>
    <mergeCell ref="E4488:G4488"/>
    <mergeCell ref="E4523:G4523"/>
    <mergeCell ref="E4524:G4524"/>
    <mergeCell ref="E4525:G4525"/>
    <mergeCell ref="E4526:G4526"/>
    <mergeCell ref="E4527:G4527"/>
    <mergeCell ref="E4528:G4528"/>
    <mergeCell ref="E4529:G4529"/>
    <mergeCell ref="E4530:G4530"/>
    <mergeCell ref="E4531:G4531"/>
    <mergeCell ref="E4532:G4532"/>
    <mergeCell ref="E4533:G4533"/>
    <mergeCell ref="E4534:G4534"/>
    <mergeCell ref="E4535:G4535"/>
    <mergeCell ref="E4536:G4536"/>
    <mergeCell ref="E4537:G4537"/>
    <mergeCell ref="E4538:G4538"/>
    <mergeCell ref="E4539:G4539"/>
    <mergeCell ref="E4506:G4506"/>
    <mergeCell ref="E4507:G4507"/>
    <mergeCell ref="E4508:G4508"/>
    <mergeCell ref="E4509:G4509"/>
    <mergeCell ref="E4510:G4510"/>
    <mergeCell ref="E4511:G4511"/>
    <mergeCell ref="E4512:G4512"/>
    <mergeCell ref="E4513:G4513"/>
    <mergeCell ref="E4514:G4514"/>
    <mergeCell ref="E4515:G4515"/>
    <mergeCell ref="E4516:G4516"/>
    <mergeCell ref="E4517:G4517"/>
    <mergeCell ref="E4518:G4518"/>
    <mergeCell ref="E4519:G4519"/>
    <mergeCell ref="E4520:G4520"/>
    <mergeCell ref="E4521:G4521"/>
    <mergeCell ref="E4522:G4522"/>
    <mergeCell ref="E4557:G4557"/>
    <mergeCell ref="E4558:G4558"/>
    <mergeCell ref="E4559:G4559"/>
    <mergeCell ref="E4560:G4560"/>
    <mergeCell ref="E4561:G4561"/>
    <mergeCell ref="E4562:G4562"/>
    <mergeCell ref="E4563:G4563"/>
    <mergeCell ref="E4564:G4564"/>
    <mergeCell ref="E4565:G4565"/>
    <mergeCell ref="E4566:G4566"/>
    <mergeCell ref="E4567:G4567"/>
    <mergeCell ref="E4568:G4568"/>
    <mergeCell ref="E4569:G4569"/>
    <mergeCell ref="E4570:G4570"/>
    <mergeCell ref="E4571:G4571"/>
    <mergeCell ref="E4572:G4572"/>
    <mergeCell ref="E4573:G4573"/>
    <mergeCell ref="E4540:G4540"/>
    <mergeCell ref="E4541:G4541"/>
    <mergeCell ref="E4542:G4542"/>
    <mergeCell ref="E4543:G4543"/>
    <mergeCell ref="E4544:G4544"/>
    <mergeCell ref="E4545:G4545"/>
    <mergeCell ref="E4546:G4546"/>
    <mergeCell ref="E4547:G4547"/>
    <mergeCell ref="E4548:G4548"/>
    <mergeCell ref="E4549:G4549"/>
    <mergeCell ref="E4550:G4550"/>
    <mergeCell ref="E4551:G4551"/>
    <mergeCell ref="E4552:G4552"/>
    <mergeCell ref="E4553:G4553"/>
    <mergeCell ref="E4554:G4554"/>
    <mergeCell ref="E4555:G4555"/>
    <mergeCell ref="E4556:G4556"/>
    <mergeCell ref="E4591:G4591"/>
    <mergeCell ref="E4592:G4592"/>
    <mergeCell ref="E4593:G4593"/>
    <mergeCell ref="E4594:G4594"/>
    <mergeCell ref="E4595:G4595"/>
    <mergeCell ref="E4596:G4596"/>
    <mergeCell ref="E4597:G4597"/>
    <mergeCell ref="E4598:G4598"/>
    <mergeCell ref="E4599:G4599"/>
    <mergeCell ref="E4600:G4600"/>
    <mergeCell ref="E4601:G4601"/>
    <mergeCell ref="E4602:G4602"/>
    <mergeCell ref="E4603:G4603"/>
    <mergeCell ref="E4604:G4604"/>
    <mergeCell ref="E4605:G4605"/>
    <mergeCell ref="E4606:G4606"/>
    <mergeCell ref="E4607:G4607"/>
    <mergeCell ref="E4574:G4574"/>
    <mergeCell ref="E4575:G4575"/>
    <mergeCell ref="E4576:G4576"/>
    <mergeCell ref="E4577:G4577"/>
    <mergeCell ref="E4578:G4578"/>
    <mergeCell ref="E4579:G4579"/>
    <mergeCell ref="E4580:G4580"/>
    <mergeCell ref="E4581:G4581"/>
    <mergeCell ref="E4582:G4582"/>
    <mergeCell ref="E4583:G4583"/>
    <mergeCell ref="E4584:G4584"/>
    <mergeCell ref="E4585:G4585"/>
    <mergeCell ref="E4586:G4586"/>
    <mergeCell ref="E4587:G4587"/>
    <mergeCell ref="E4588:G4588"/>
    <mergeCell ref="E4589:G4589"/>
    <mergeCell ref="E4590:G4590"/>
    <mergeCell ref="E4625:G4625"/>
    <mergeCell ref="E4626:G4626"/>
    <mergeCell ref="E4627:G4627"/>
    <mergeCell ref="E4628:G4628"/>
    <mergeCell ref="E4629:G4629"/>
    <mergeCell ref="E4630:G4630"/>
    <mergeCell ref="E4631:G4631"/>
    <mergeCell ref="E4632:G4632"/>
    <mergeCell ref="E4633:G4633"/>
    <mergeCell ref="E4634:G4634"/>
    <mergeCell ref="E4635:G4635"/>
    <mergeCell ref="E4636:G4636"/>
    <mergeCell ref="E4637:G4637"/>
    <mergeCell ref="E4638:G4638"/>
    <mergeCell ref="E4639:G4639"/>
    <mergeCell ref="E4640:G4640"/>
    <mergeCell ref="E4641:G4641"/>
    <mergeCell ref="E4608:G4608"/>
    <mergeCell ref="E4609:G4609"/>
    <mergeCell ref="E4610:G4610"/>
    <mergeCell ref="E4611:G4611"/>
    <mergeCell ref="E4612:G4612"/>
    <mergeCell ref="E4613:G4613"/>
    <mergeCell ref="E4614:G4614"/>
    <mergeCell ref="E4615:G4615"/>
    <mergeCell ref="E4616:G4616"/>
    <mergeCell ref="E4617:G4617"/>
    <mergeCell ref="E4618:G4618"/>
    <mergeCell ref="E4619:G4619"/>
    <mergeCell ref="E4620:G4620"/>
    <mergeCell ref="E4621:G4621"/>
    <mergeCell ref="E4622:G4622"/>
    <mergeCell ref="E4623:G4623"/>
    <mergeCell ref="E4624:G4624"/>
    <mergeCell ref="E4659:G4659"/>
    <mergeCell ref="E4660:G4660"/>
    <mergeCell ref="E4661:G4661"/>
    <mergeCell ref="E4662:G4662"/>
    <mergeCell ref="E4663:G4663"/>
    <mergeCell ref="E4664:G4664"/>
    <mergeCell ref="E4665:G4665"/>
    <mergeCell ref="E4666:G4666"/>
    <mergeCell ref="E4667:G4667"/>
    <mergeCell ref="E4668:G4668"/>
    <mergeCell ref="E4669:G4669"/>
    <mergeCell ref="E4670:G4670"/>
    <mergeCell ref="E4671:G4671"/>
    <mergeCell ref="E4672:G4672"/>
    <mergeCell ref="E4673:G4673"/>
    <mergeCell ref="E4674:G4674"/>
    <mergeCell ref="E4675:G4675"/>
    <mergeCell ref="E4642:G4642"/>
    <mergeCell ref="E4643:G4643"/>
    <mergeCell ref="E4644:G4644"/>
    <mergeCell ref="E4645:G4645"/>
    <mergeCell ref="E4646:G4646"/>
    <mergeCell ref="E4647:G4647"/>
    <mergeCell ref="E4648:G4648"/>
    <mergeCell ref="E4649:G4649"/>
    <mergeCell ref="E4650:G4650"/>
    <mergeCell ref="E4651:G4651"/>
    <mergeCell ref="E4652:G4652"/>
    <mergeCell ref="E4653:G4653"/>
    <mergeCell ref="E4654:G4654"/>
    <mergeCell ref="E4655:G4655"/>
    <mergeCell ref="E4656:G4656"/>
    <mergeCell ref="E4657:G4657"/>
    <mergeCell ref="E4658:G4658"/>
    <mergeCell ref="E4693:G4693"/>
    <mergeCell ref="E4694:G4694"/>
    <mergeCell ref="E4695:G4695"/>
    <mergeCell ref="E4696:G4696"/>
    <mergeCell ref="E4697:G4697"/>
    <mergeCell ref="E4698:G4698"/>
    <mergeCell ref="E4699:G4699"/>
    <mergeCell ref="E4700:G4700"/>
    <mergeCell ref="E4701:G4701"/>
    <mergeCell ref="E4702:G4702"/>
    <mergeCell ref="E4703:G4703"/>
    <mergeCell ref="E4704:G4704"/>
    <mergeCell ref="E4705:G4705"/>
    <mergeCell ref="E4706:G4706"/>
    <mergeCell ref="E4707:G4707"/>
    <mergeCell ref="E4708:G4708"/>
    <mergeCell ref="E4709:G4709"/>
    <mergeCell ref="E4676:G4676"/>
    <mergeCell ref="E4677:G4677"/>
    <mergeCell ref="E4678:G4678"/>
    <mergeCell ref="E4679:G4679"/>
    <mergeCell ref="E4680:G4680"/>
    <mergeCell ref="E4681:G4681"/>
    <mergeCell ref="E4682:G4682"/>
    <mergeCell ref="E4683:G4683"/>
    <mergeCell ref="E4684:G4684"/>
    <mergeCell ref="E4685:G4685"/>
    <mergeCell ref="E4686:G4686"/>
    <mergeCell ref="E4687:G4687"/>
    <mergeCell ref="E4688:G4688"/>
    <mergeCell ref="E4689:G4689"/>
    <mergeCell ref="E4690:G4690"/>
    <mergeCell ref="E4691:G4691"/>
    <mergeCell ref="E4692:G4692"/>
    <mergeCell ref="E4727:G4727"/>
    <mergeCell ref="E4728:G4728"/>
    <mergeCell ref="E4729:G4729"/>
    <mergeCell ref="E4730:G4730"/>
    <mergeCell ref="E4731:G4731"/>
    <mergeCell ref="E4732:G4732"/>
    <mergeCell ref="E4733:G4733"/>
    <mergeCell ref="E4734:G4734"/>
    <mergeCell ref="E4735:G4735"/>
    <mergeCell ref="E4736:G4736"/>
    <mergeCell ref="E4737:G4737"/>
    <mergeCell ref="E4738:G4738"/>
    <mergeCell ref="E4739:G4739"/>
    <mergeCell ref="E4740:G4740"/>
    <mergeCell ref="E4741:G4741"/>
    <mergeCell ref="E4742:G4742"/>
    <mergeCell ref="E4743:G4743"/>
    <mergeCell ref="E4710:G4710"/>
    <mergeCell ref="E4711:G4711"/>
    <mergeCell ref="E4712:G4712"/>
    <mergeCell ref="E4713:G4713"/>
    <mergeCell ref="E4714:G4714"/>
    <mergeCell ref="E4715:G4715"/>
    <mergeCell ref="E4716:G4716"/>
    <mergeCell ref="E4717:G4717"/>
    <mergeCell ref="E4718:G4718"/>
    <mergeCell ref="E4719:G4719"/>
    <mergeCell ref="E4720:G4720"/>
    <mergeCell ref="E4721:G4721"/>
    <mergeCell ref="E4722:G4722"/>
    <mergeCell ref="E4723:G4723"/>
    <mergeCell ref="E4724:G4724"/>
    <mergeCell ref="E4725:G4725"/>
    <mergeCell ref="E4726:G4726"/>
    <mergeCell ref="E4761:G4761"/>
    <mergeCell ref="E4762:G4762"/>
    <mergeCell ref="E4763:G4763"/>
    <mergeCell ref="E4764:G4764"/>
    <mergeCell ref="E4765:G4765"/>
    <mergeCell ref="E4766:G4766"/>
    <mergeCell ref="E4767:G4767"/>
    <mergeCell ref="E4768:G4768"/>
    <mergeCell ref="E4769:G4769"/>
    <mergeCell ref="E4770:G4770"/>
    <mergeCell ref="E4771:G4771"/>
    <mergeCell ref="E4772:G4772"/>
    <mergeCell ref="E4773:G4773"/>
    <mergeCell ref="E4774:G4774"/>
    <mergeCell ref="E4775:G4775"/>
    <mergeCell ref="E4776:G4776"/>
    <mergeCell ref="E4777:G4777"/>
    <mergeCell ref="E4744:G4744"/>
    <mergeCell ref="E4745:G4745"/>
    <mergeCell ref="E4746:G4746"/>
    <mergeCell ref="E4747:G4747"/>
    <mergeCell ref="E4748:G4748"/>
    <mergeCell ref="E4749:G4749"/>
    <mergeCell ref="E4750:G4750"/>
    <mergeCell ref="E4751:G4751"/>
    <mergeCell ref="E4752:G4752"/>
    <mergeCell ref="E4753:G4753"/>
    <mergeCell ref="E4754:G4754"/>
    <mergeCell ref="E4755:G4755"/>
    <mergeCell ref="E4756:G4756"/>
    <mergeCell ref="E4757:G4757"/>
    <mergeCell ref="E4758:G4758"/>
    <mergeCell ref="E4759:G4759"/>
    <mergeCell ref="E4760:G4760"/>
    <mergeCell ref="E4795:G4795"/>
    <mergeCell ref="E4796:G4796"/>
    <mergeCell ref="E4797:G4797"/>
    <mergeCell ref="E4798:G4798"/>
    <mergeCell ref="E4799:G4799"/>
    <mergeCell ref="E4800:G4800"/>
    <mergeCell ref="E4801:G4801"/>
    <mergeCell ref="E4802:G4802"/>
    <mergeCell ref="E4803:G4803"/>
    <mergeCell ref="E4804:G4804"/>
    <mergeCell ref="E4805:G4805"/>
    <mergeCell ref="E4806:G4806"/>
    <mergeCell ref="E4807:G4807"/>
    <mergeCell ref="E4808:G4808"/>
    <mergeCell ref="E4809:G4809"/>
    <mergeCell ref="E4810:G4810"/>
    <mergeCell ref="E4811:G4811"/>
    <mergeCell ref="E4778:G4778"/>
    <mergeCell ref="E4779:G4779"/>
    <mergeCell ref="E4780:G4780"/>
    <mergeCell ref="E4781:G4781"/>
    <mergeCell ref="E4782:G4782"/>
    <mergeCell ref="E4783:G4783"/>
    <mergeCell ref="E4784:G4784"/>
    <mergeCell ref="E4785:G4785"/>
    <mergeCell ref="E4786:G4786"/>
    <mergeCell ref="E4787:G4787"/>
    <mergeCell ref="E4788:G4788"/>
    <mergeCell ref="E4789:G4789"/>
    <mergeCell ref="E4790:G4790"/>
    <mergeCell ref="E4791:G4791"/>
    <mergeCell ref="E4792:G4792"/>
    <mergeCell ref="E4793:G4793"/>
    <mergeCell ref="E4794:G4794"/>
    <mergeCell ref="E4829:G4829"/>
    <mergeCell ref="E4830:G4830"/>
    <mergeCell ref="E4831:G4831"/>
    <mergeCell ref="E4832:G4832"/>
    <mergeCell ref="E4833:G4833"/>
    <mergeCell ref="E4834:G4834"/>
    <mergeCell ref="E4835:G4835"/>
    <mergeCell ref="E4836:G4836"/>
    <mergeCell ref="E4837:G4837"/>
    <mergeCell ref="E4838:G4838"/>
    <mergeCell ref="E4839:G4839"/>
    <mergeCell ref="E4840:G4840"/>
    <mergeCell ref="E4841:G4841"/>
    <mergeCell ref="E4842:G4842"/>
    <mergeCell ref="E4843:G4843"/>
    <mergeCell ref="E4844:G4844"/>
    <mergeCell ref="E4845:G4845"/>
    <mergeCell ref="E4812:G4812"/>
    <mergeCell ref="E4813:G4813"/>
    <mergeCell ref="E4814:G4814"/>
    <mergeCell ref="E4815:G4815"/>
    <mergeCell ref="E4816:G4816"/>
    <mergeCell ref="E4817:G4817"/>
    <mergeCell ref="E4818:G4818"/>
    <mergeCell ref="E4819:G4819"/>
    <mergeCell ref="E4820:G4820"/>
    <mergeCell ref="E4821:G4821"/>
    <mergeCell ref="E4822:G4822"/>
    <mergeCell ref="E4823:G4823"/>
    <mergeCell ref="E4824:G4824"/>
    <mergeCell ref="E4825:G4825"/>
    <mergeCell ref="E4826:G4826"/>
    <mergeCell ref="E4827:G4827"/>
    <mergeCell ref="E4828:G4828"/>
    <mergeCell ref="E4863:G4863"/>
    <mergeCell ref="E4864:G4864"/>
    <mergeCell ref="E4865:G4865"/>
    <mergeCell ref="E4866:G4866"/>
    <mergeCell ref="E4867:G4867"/>
    <mergeCell ref="E4868:G4868"/>
    <mergeCell ref="E4869:G4869"/>
    <mergeCell ref="E4870:G4870"/>
    <mergeCell ref="E4871:G4871"/>
    <mergeCell ref="E4872:G4872"/>
    <mergeCell ref="E4873:G4873"/>
    <mergeCell ref="E4874:G4874"/>
    <mergeCell ref="E4875:G4875"/>
    <mergeCell ref="E4876:G4876"/>
    <mergeCell ref="E4877:G4877"/>
    <mergeCell ref="E4878:G4878"/>
    <mergeCell ref="E4879:G4879"/>
    <mergeCell ref="E4846:G4846"/>
    <mergeCell ref="E4847:G4847"/>
    <mergeCell ref="E4848:G4848"/>
    <mergeCell ref="E4849:G4849"/>
    <mergeCell ref="E4850:G4850"/>
    <mergeCell ref="E4851:G4851"/>
    <mergeCell ref="E4852:G4852"/>
    <mergeCell ref="E4853:G4853"/>
    <mergeCell ref="E4854:G4854"/>
    <mergeCell ref="E4855:G4855"/>
    <mergeCell ref="E4856:G4856"/>
    <mergeCell ref="E4857:G4857"/>
    <mergeCell ref="E4858:G4858"/>
    <mergeCell ref="E4859:G4859"/>
    <mergeCell ref="E4860:G4860"/>
    <mergeCell ref="E4861:G4861"/>
    <mergeCell ref="E4862:G4862"/>
    <mergeCell ref="E4897:G4897"/>
    <mergeCell ref="E4898:G4898"/>
    <mergeCell ref="E4899:G4899"/>
    <mergeCell ref="E4900:G4900"/>
    <mergeCell ref="E4901:G4901"/>
    <mergeCell ref="E4902:G4902"/>
    <mergeCell ref="E4903:G4903"/>
    <mergeCell ref="E4904:G4904"/>
    <mergeCell ref="E4905:G4905"/>
    <mergeCell ref="E4906:G4906"/>
    <mergeCell ref="E4907:G4907"/>
    <mergeCell ref="E4908:G4908"/>
    <mergeCell ref="E4909:G4909"/>
    <mergeCell ref="E4910:G4910"/>
    <mergeCell ref="E4911:G4911"/>
    <mergeCell ref="E4912:G4912"/>
    <mergeCell ref="E4913:G4913"/>
    <mergeCell ref="E4880:G4880"/>
    <mergeCell ref="E4881:G4881"/>
    <mergeCell ref="E4882:G4882"/>
    <mergeCell ref="E4883:G4883"/>
    <mergeCell ref="E4884:G4884"/>
    <mergeCell ref="E4885:G4885"/>
    <mergeCell ref="E4886:G4886"/>
    <mergeCell ref="E4887:G4887"/>
    <mergeCell ref="E4888:G4888"/>
    <mergeCell ref="E4889:G4889"/>
    <mergeCell ref="E4890:G4890"/>
    <mergeCell ref="E4891:G4891"/>
    <mergeCell ref="E4892:G4892"/>
    <mergeCell ref="E4893:G4893"/>
    <mergeCell ref="E4894:G4894"/>
    <mergeCell ref="E4895:G4895"/>
    <mergeCell ref="E4896:G4896"/>
    <mergeCell ref="E4931:G4931"/>
    <mergeCell ref="E4932:G4932"/>
    <mergeCell ref="E4933:G4933"/>
    <mergeCell ref="E4934:G4934"/>
    <mergeCell ref="E4935:G4935"/>
    <mergeCell ref="E4936:G4936"/>
    <mergeCell ref="E4937:G4937"/>
    <mergeCell ref="E4938:G4938"/>
    <mergeCell ref="E4939:G4939"/>
    <mergeCell ref="E4940:G4940"/>
    <mergeCell ref="E4941:G4941"/>
    <mergeCell ref="E4942:G4942"/>
    <mergeCell ref="E4943:G4943"/>
    <mergeCell ref="E4944:G4944"/>
    <mergeCell ref="E4945:G4945"/>
    <mergeCell ref="E4946:G4946"/>
    <mergeCell ref="E4947:G4947"/>
    <mergeCell ref="E4914:G4914"/>
    <mergeCell ref="E4915:G4915"/>
    <mergeCell ref="E4916:G4916"/>
    <mergeCell ref="E4917:G4917"/>
    <mergeCell ref="E4918:G4918"/>
    <mergeCell ref="E4919:G4919"/>
    <mergeCell ref="E4920:G4920"/>
    <mergeCell ref="E4921:G4921"/>
    <mergeCell ref="E4922:G4922"/>
    <mergeCell ref="E4923:G4923"/>
    <mergeCell ref="E4924:G4924"/>
    <mergeCell ref="E4925:G4925"/>
    <mergeCell ref="E4926:G4926"/>
    <mergeCell ref="E4927:G4927"/>
    <mergeCell ref="E4928:G4928"/>
    <mergeCell ref="E4929:G4929"/>
    <mergeCell ref="E4930:G4930"/>
    <mergeCell ref="E4965:G4965"/>
    <mergeCell ref="E4966:G4966"/>
    <mergeCell ref="E4967:G4967"/>
    <mergeCell ref="E4968:G4968"/>
    <mergeCell ref="E4969:G4969"/>
    <mergeCell ref="E4970:G4970"/>
    <mergeCell ref="E4971:G4971"/>
    <mergeCell ref="E4972:G4972"/>
    <mergeCell ref="E4973:G4973"/>
    <mergeCell ref="E4974:G4974"/>
    <mergeCell ref="E4975:G4975"/>
    <mergeCell ref="E4976:G4976"/>
    <mergeCell ref="E4977:G4977"/>
    <mergeCell ref="E4978:G4978"/>
    <mergeCell ref="E4979:G4979"/>
    <mergeCell ref="E4980:G4980"/>
    <mergeCell ref="E4981:G4981"/>
    <mergeCell ref="E4948:G4948"/>
    <mergeCell ref="E4949:G4949"/>
    <mergeCell ref="E4950:G4950"/>
    <mergeCell ref="E4951:G4951"/>
    <mergeCell ref="E4952:G4952"/>
    <mergeCell ref="E4953:G4953"/>
    <mergeCell ref="E4954:G4954"/>
    <mergeCell ref="E4955:G4955"/>
    <mergeCell ref="E4956:G4956"/>
    <mergeCell ref="E4957:G4957"/>
    <mergeCell ref="E4958:G4958"/>
    <mergeCell ref="E4959:G4959"/>
    <mergeCell ref="E4960:G4960"/>
    <mergeCell ref="E4961:G4961"/>
    <mergeCell ref="E4962:G4962"/>
    <mergeCell ref="E4963:G4963"/>
    <mergeCell ref="E4964:G4964"/>
    <mergeCell ref="E4999:G4999"/>
    <mergeCell ref="E5000:G5000"/>
    <mergeCell ref="E5001:G5001"/>
    <mergeCell ref="E5002:G5002"/>
    <mergeCell ref="E5003:G5003"/>
    <mergeCell ref="E5004:G5004"/>
    <mergeCell ref="E5005:G5005"/>
    <mergeCell ref="E5006:G5006"/>
    <mergeCell ref="E5007:G5007"/>
    <mergeCell ref="E5008:G5008"/>
    <mergeCell ref="E5009:G5009"/>
    <mergeCell ref="E5010:G5010"/>
    <mergeCell ref="E5011:G5011"/>
    <mergeCell ref="E5012:G5012"/>
    <mergeCell ref="E5013:G5013"/>
    <mergeCell ref="E5014:G5014"/>
    <mergeCell ref="E5015:G5015"/>
    <mergeCell ref="E4982:G4982"/>
    <mergeCell ref="E4983:G4983"/>
    <mergeCell ref="E4984:G4984"/>
    <mergeCell ref="E4985:G4985"/>
    <mergeCell ref="E4986:G4986"/>
    <mergeCell ref="E4987:G4987"/>
    <mergeCell ref="E4988:G4988"/>
    <mergeCell ref="E4989:G4989"/>
    <mergeCell ref="E4990:G4990"/>
    <mergeCell ref="E4991:G4991"/>
    <mergeCell ref="E4992:G4992"/>
    <mergeCell ref="E4993:G4993"/>
    <mergeCell ref="E4994:G4994"/>
    <mergeCell ref="E4995:G4995"/>
    <mergeCell ref="E4996:G4996"/>
    <mergeCell ref="E4997:G4997"/>
    <mergeCell ref="E4998:G4998"/>
    <mergeCell ref="E6048:G6048"/>
    <mergeCell ref="E6049:G6049"/>
    <mergeCell ref="E6050:G6050"/>
    <mergeCell ref="E6051:G6051"/>
    <mergeCell ref="E6052:G6052"/>
    <mergeCell ref="E6053:G6053"/>
    <mergeCell ref="E6054:G6054"/>
    <mergeCell ref="E6055:G6055"/>
    <mergeCell ref="E6056:G6056"/>
    <mergeCell ref="E6057:G6057"/>
    <mergeCell ref="E6058:G6058"/>
    <mergeCell ref="E6059:G6059"/>
    <mergeCell ref="E6060:G6060"/>
    <mergeCell ref="E6061:G6061"/>
    <mergeCell ref="E6062:G6062"/>
    <mergeCell ref="E6063:G6063"/>
    <mergeCell ref="E6064:G6064"/>
    <mergeCell ref="E5016:G5016"/>
    <mergeCell ref="C6018:C7018"/>
    <mergeCell ref="D6018:G6018"/>
    <mergeCell ref="E6019:G6019"/>
    <mergeCell ref="E6020:G6020"/>
    <mergeCell ref="E6021:G6021"/>
    <mergeCell ref="E6022:G6022"/>
    <mergeCell ref="E6023:G6023"/>
    <mergeCell ref="E6024:G6024"/>
    <mergeCell ref="E6025:G6025"/>
    <mergeCell ref="E6026:G6026"/>
    <mergeCell ref="E6027:G6027"/>
    <mergeCell ref="E6028:G6028"/>
    <mergeCell ref="E6029:G6029"/>
    <mergeCell ref="E6030:G6030"/>
    <mergeCell ref="E6031:G6031"/>
    <mergeCell ref="E6032:G6032"/>
    <mergeCell ref="E6033:G6033"/>
    <mergeCell ref="E6034:G6034"/>
    <mergeCell ref="E6035:G6035"/>
    <mergeCell ref="E6036:G6036"/>
    <mergeCell ref="E6037:G6037"/>
    <mergeCell ref="E6038:G6038"/>
    <mergeCell ref="E6039:G6039"/>
    <mergeCell ref="E6040:G6040"/>
    <mergeCell ref="E6041:G6041"/>
    <mergeCell ref="E6042:G6042"/>
    <mergeCell ref="E6043:G6043"/>
    <mergeCell ref="E6044:G6044"/>
    <mergeCell ref="E6045:G6045"/>
    <mergeCell ref="E6046:G6046"/>
    <mergeCell ref="E6047:G6047"/>
    <mergeCell ref="E5077:G5077"/>
    <mergeCell ref="E5078:G5078"/>
    <mergeCell ref="E5079:G5079"/>
    <mergeCell ref="E5080:G5080"/>
    <mergeCell ref="E5081:G5081"/>
    <mergeCell ref="E5082:G5082"/>
    <mergeCell ref="E5083:G5083"/>
    <mergeCell ref="E5084:G5084"/>
    <mergeCell ref="E5085:G5085"/>
    <mergeCell ref="E5086:G5086"/>
    <mergeCell ref="E5087:G5087"/>
    <mergeCell ref="E5088:G5088"/>
    <mergeCell ref="E5089:G5089"/>
    <mergeCell ref="E5090:G5090"/>
    <mergeCell ref="E5091:G5091"/>
    <mergeCell ref="E6082:G6082"/>
    <mergeCell ref="E6083:G6083"/>
    <mergeCell ref="E6084:G6084"/>
    <mergeCell ref="E6085:G6085"/>
    <mergeCell ref="E6086:G6086"/>
    <mergeCell ref="E6087:G6087"/>
    <mergeCell ref="E6088:G6088"/>
    <mergeCell ref="E6089:G6089"/>
    <mergeCell ref="E6090:G6090"/>
    <mergeCell ref="E6091:G6091"/>
    <mergeCell ref="E6092:G6092"/>
    <mergeCell ref="E6093:G6093"/>
    <mergeCell ref="E6094:G6094"/>
    <mergeCell ref="E6095:G6095"/>
    <mergeCell ref="E6096:G6096"/>
    <mergeCell ref="E6097:G6097"/>
    <mergeCell ref="E6098:G6098"/>
    <mergeCell ref="E6065:G6065"/>
    <mergeCell ref="E6066:G6066"/>
    <mergeCell ref="E6067:G6067"/>
    <mergeCell ref="E6068:G6068"/>
    <mergeCell ref="E6069:G6069"/>
    <mergeCell ref="E6070:G6070"/>
    <mergeCell ref="E6071:G6071"/>
    <mergeCell ref="E6072:G6072"/>
    <mergeCell ref="E6073:G6073"/>
    <mergeCell ref="E6074:G6074"/>
    <mergeCell ref="E6075:G6075"/>
    <mergeCell ref="E6076:G6076"/>
    <mergeCell ref="E6077:G6077"/>
    <mergeCell ref="E6078:G6078"/>
    <mergeCell ref="E6079:G6079"/>
    <mergeCell ref="E6080:G6080"/>
    <mergeCell ref="E6081:G6081"/>
    <mergeCell ref="E6116:G6116"/>
    <mergeCell ref="E6117:G6117"/>
    <mergeCell ref="E6118:G6118"/>
    <mergeCell ref="E6119:G6119"/>
    <mergeCell ref="E6120:G6120"/>
    <mergeCell ref="E6121:G6121"/>
    <mergeCell ref="E6122:G6122"/>
    <mergeCell ref="E6123:G6123"/>
    <mergeCell ref="E6124:G6124"/>
    <mergeCell ref="E6125:G6125"/>
    <mergeCell ref="E6126:G6126"/>
    <mergeCell ref="E6127:G6127"/>
    <mergeCell ref="E6128:G6128"/>
    <mergeCell ref="E6129:G6129"/>
    <mergeCell ref="E6130:G6130"/>
    <mergeCell ref="E6131:G6131"/>
    <mergeCell ref="E6132:G6132"/>
    <mergeCell ref="E6099:G6099"/>
    <mergeCell ref="E6100:G6100"/>
    <mergeCell ref="E6101:G6101"/>
    <mergeCell ref="E6102:G6102"/>
    <mergeCell ref="E6103:G6103"/>
    <mergeCell ref="E6104:G6104"/>
    <mergeCell ref="E6105:G6105"/>
    <mergeCell ref="E6106:G6106"/>
    <mergeCell ref="E6107:G6107"/>
    <mergeCell ref="E6108:G6108"/>
    <mergeCell ref="E6109:G6109"/>
    <mergeCell ref="E6110:G6110"/>
    <mergeCell ref="E6111:G6111"/>
    <mergeCell ref="E6112:G6112"/>
    <mergeCell ref="E6113:G6113"/>
    <mergeCell ref="E6114:G6114"/>
    <mergeCell ref="E6115:G6115"/>
    <mergeCell ref="E6150:G6150"/>
    <mergeCell ref="E6151:G6151"/>
    <mergeCell ref="E6152:G6152"/>
    <mergeCell ref="E6153:G6153"/>
    <mergeCell ref="E6154:G6154"/>
    <mergeCell ref="E6155:G6155"/>
    <mergeCell ref="E6156:G6156"/>
    <mergeCell ref="E6157:G6157"/>
    <mergeCell ref="E6158:G6158"/>
    <mergeCell ref="E6159:G6159"/>
    <mergeCell ref="E6160:G6160"/>
    <mergeCell ref="E6161:G6161"/>
    <mergeCell ref="E6162:G6162"/>
    <mergeCell ref="E6163:G6163"/>
    <mergeCell ref="E6164:G6164"/>
    <mergeCell ref="E6165:G6165"/>
    <mergeCell ref="E6166:G6166"/>
    <mergeCell ref="E6133:G6133"/>
    <mergeCell ref="E6134:G6134"/>
    <mergeCell ref="E6135:G6135"/>
    <mergeCell ref="E6136:G6136"/>
    <mergeCell ref="E6137:G6137"/>
    <mergeCell ref="E6138:G6138"/>
    <mergeCell ref="E6139:G6139"/>
    <mergeCell ref="E6140:G6140"/>
    <mergeCell ref="E6141:G6141"/>
    <mergeCell ref="E6142:G6142"/>
    <mergeCell ref="E6143:G6143"/>
    <mergeCell ref="E6144:G6144"/>
    <mergeCell ref="E6145:G6145"/>
    <mergeCell ref="E6146:G6146"/>
    <mergeCell ref="E6147:G6147"/>
    <mergeCell ref="E6148:G6148"/>
    <mergeCell ref="E6149:G6149"/>
    <mergeCell ref="E6184:G6184"/>
    <mergeCell ref="E6185:G6185"/>
    <mergeCell ref="E6186:G6186"/>
    <mergeCell ref="E6187:G6187"/>
    <mergeCell ref="E6188:G6188"/>
    <mergeCell ref="E6189:G6189"/>
    <mergeCell ref="E6190:G6190"/>
    <mergeCell ref="E6191:G6191"/>
    <mergeCell ref="E6192:G6192"/>
    <mergeCell ref="E6193:G6193"/>
    <mergeCell ref="E6194:G6194"/>
    <mergeCell ref="E6195:G6195"/>
    <mergeCell ref="E6196:G6196"/>
    <mergeCell ref="E6197:G6197"/>
    <mergeCell ref="E6198:G6198"/>
    <mergeCell ref="E6199:G6199"/>
    <mergeCell ref="E6200:G6200"/>
    <mergeCell ref="E6167:G6167"/>
    <mergeCell ref="E6168:G6168"/>
    <mergeCell ref="E6169:G6169"/>
    <mergeCell ref="E6170:G6170"/>
    <mergeCell ref="E6171:G6171"/>
    <mergeCell ref="E6172:G6172"/>
    <mergeCell ref="E6173:G6173"/>
    <mergeCell ref="E6174:G6174"/>
    <mergeCell ref="E6175:G6175"/>
    <mergeCell ref="E6176:G6176"/>
    <mergeCell ref="E6177:G6177"/>
    <mergeCell ref="E6178:G6178"/>
    <mergeCell ref="E6179:G6179"/>
    <mergeCell ref="E6180:G6180"/>
    <mergeCell ref="E6181:G6181"/>
    <mergeCell ref="E6182:G6182"/>
    <mergeCell ref="E6183:G6183"/>
    <mergeCell ref="E6218:G6218"/>
    <mergeCell ref="E6219:G6219"/>
    <mergeCell ref="E6220:G6220"/>
    <mergeCell ref="E6221:G6221"/>
    <mergeCell ref="E6222:G6222"/>
    <mergeCell ref="E6223:G6223"/>
    <mergeCell ref="E6224:G6224"/>
    <mergeCell ref="E6225:G6225"/>
    <mergeCell ref="E6226:G6226"/>
    <mergeCell ref="E6227:G6227"/>
    <mergeCell ref="E6228:G6228"/>
    <mergeCell ref="E6229:G6229"/>
    <mergeCell ref="E6230:G6230"/>
    <mergeCell ref="E6231:G6231"/>
    <mergeCell ref="E6232:G6232"/>
    <mergeCell ref="E6233:G6233"/>
    <mergeCell ref="E6234:G6234"/>
    <mergeCell ref="E6201:G6201"/>
    <mergeCell ref="E6202:G6202"/>
    <mergeCell ref="E6203:G6203"/>
    <mergeCell ref="E6204:G6204"/>
    <mergeCell ref="E6205:G6205"/>
    <mergeCell ref="E6206:G6206"/>
    <mergeCell ref="E6207:G6207"/>
    <mergeCell ref="E6208:G6208"/>
    <mergeCell ref="E6209:G6209"/>
    <mergeCell ref="E6210:G6210"/>
    <mergeCell ref="E6211:G6211"/>
    <mergeCell ref="E6212:G6212"/>
    <mergeCell ref="E6213:G6213"/>
    <mergeCell ref="E6214:G6214"/>
    <mergeCell ref="E6215:G6215"/>
    <mergeCell ref="E6216:G6216"/>
    <mergeCell ref="E6217:G6217"/>
    <mergeCell ref="E6252:G6252"/>
    <mergeCell ref="E6253:G6253"/>
    <mergeCell ref="E6254:G6254"/>
    <mergeCell ref="E6255:G6255"/>
    <mergeCell ref="E6256:G6256"/>
    <mergeCell ref="E6257:G6257"/>
    <mergeCell ref="E6258:G6258"/>
    <mergeCell ref="E6259:G6259"/>
    <mergeCell ref="E6260:G6260"/>
    <mergeCell ref="E6261:G6261"/>
    <mergeCell ref="E6262:G6262"/>
    <mergeCell ref="E6263:G6263"/>
    <mergeCell ref="E6264:G6264"/>
    <mergeCell ref="E6265:G6265"/>
    <mergeCell ref="E6266:G6266"/>
    <mergeCell ref="E6267:G6267"/>
    <mergeCell ref="E6268:G6268"/>
    <mergeCell ref="E6235:G6235"/>
    <mergeCell ref="E6236:G6236"/>
    <mergeCell ref="E6237:G6237"/>
    <mergeCell ref="E6238:G6238"/>
    <mergeCell ref="E6239:G6239"/>
    <mergeCell ref="E6240:G6240"/>
    <mergeCell ref="E6241:G6241"/>
    <mergeCell ref="E6242:G6242"/>
    <mergeCell ref="E6243:G6243"/>
    <mergeCell ref="E6244:G6244"/>
    <mergeCell ref="E6245:G6245"/>
    <mergeCell ref="E6246:G6246"/>
    <mergeCell ref="E6247:G6247"/>
    <mergeCell ref="E6248:G6248"/>
    <mergeCell ref="E6249:G6249"/>
    <mergeCell ref="E6250:G6250"/>
    <mergeCell ref="E6251:G6251"/>
    <mergeCell ref="E6286:G6286"/>
    <mergeCell ref="E6287:G6287"/>
    <mergeCell ref="E6288:G6288"/>
    <mergeCell ref="E6289:G6289"/>
    <mergeCell ref="E6290:G6290"/>
    <mergeCell ref="E6291:G6291"/>
    <mergeCell ref="E6292:G6292"/>
    <mergeCell ref="E6293:G6293"/>
    <mergeCell ref="E6294:G6294"/>
    <mergeCell ref="E6295:G6295"/>
    <mergeCell ref="E6296:G6296"/>
    <mergeCell ref="E6297:G6297"/>
    <mergeCell ref="E6298:G6298"/>
    <mergeCell ref="E6299:G6299"/>
    <mergeCell ref="E6300:G6300"/>
    <mergeCell ref="E6301:G6301"/>
    <mergeCell ref="E6302:G6302"/>
    <mergeCell ref="E6269:G6269"/>
    <mergeCell ref="E6270:G6270"/>
    <mergeCell ref="E6271:G6271"/>
    <mergeCell ref="E6272:G6272"/>
    <mergeCell ref="E6273:G6273"/>
    <mergeCell ref="E6274:G6274"/>
    <mergeCell ref="E6275:G6275"/>
    <mergeCell ref="E6276:G6276"/>
    <mergeCell ref="E6277:G6277"/>
    <mergeCell ref="E6278:G6278"/>
    <mergeCell ref="E6279:G6279"/>
    <mergeCell ref="E6280:G6280"/>
    <mergeCell ref="E6281:G6281"/>
    <mergeCell ref="E6282:G6282"/>
    <mergeCell ref="E6283:G6283"/>
    <mergeCell ref="E6284:G6284"/>
    <mergeCell ref="E6285:G6285"/>
    <mergeCell ref="E6320:G6320"/>
    <mergeCell ref="E6321:G6321"/>
    <mergeCell ref="E6322:G6322"/>
    <mergeCell ref="E6323:G6323"/>
    <mergeCell ref="E6324:G6324"/>
    <mergeCell ref="E6325:G6325"/>
    <mergeCell ref="E6326:G6326"/>
    <mergeCell ref="E6327:G6327"/>
    <mergeCell ref="E6328:G6328"/>
    <mergeCell ref="E6329:G6329"/>
    <mergeCell ref="E6330:G6330"/>
    <mergeCell ref="E6331:G6331"/>
    <mergeCell ref="E6332:G6332"/>
    <mergeCell ref="E6333:G6333"/>
    <mergeCell ref="E6334:G6334"/>
    <mergeCell ref="E6335:G6335"/>
    <mergeCell ref="E6336:G6336"/>
    <mergeCell ref="E6303:G6303"/>
    <mergeCell ref="E6304:G6304"/>
    <mergeCell ref="E6305:G6305"/>
    <mergeCell ref="E6306:G6306"/>
    <mergeCell ref="E6307:G6307"/>
    <mergeCell ref="E6308:G6308"/>
    <mergeCell ref="E6309:G6309"/>
    <mergeCell ref="E6310:G6310"/>
    <mergeCell ref="E6311:G6311"/>
    <mergeCell ref="E6312:G6312"/>
    <mergeCell ref="E6313:G6313"/>
    <mergeCell ref="E6314:G6314"/>
    <mergeCell ref="E6315:G6315"/>
    <mergeCell ref="E6316:G6316"/>
    <mergeCell ref="E6317:G6317"/>
    <mergeCell ref="E6318:G6318"/>
    <mergeCell ref="E6319:G6319"/>
    <mergeCell ref="E6354:G6354"/>
    <mergeCell ref="E6355:G6355"/>
    <mergeCell ref="E6356:G6356"/>
    <mergeCell ref="E6357:G6357"/>
    <mergeCell ref="E6358:G6358"/>
    <mergeCell ref="E6359:G6359"/>
    <mergeCell ref="E6360:G6360"/>
    <mergeCell ref="E6361:G6361"/>
    <mergeCell ref="E6362:G6362"/>
    <mergeCell ref="E6363:G6363"/>
    <mergeCell ref="E6364:G6364"/>
    <mergeCell ref="E6365:G6365"/>
    <mergeCell ref="E6366:G6366"/>
    <mergeCell ref="E6367:G6367"/>
    <mergeCell ref="E6368:G6368"/>
    <mergeCell ref="E6369:G6369"/>
    <mergeCell ref="E6370:G6370"/>
    <mergeCell ref="E6337:G6337"/>
    <mergeCell ref="E6338:G6338"/>
    <mergeCell ref="E6339:G6339"/>
    <mergeCell ref="E6340:G6340"/>
    <mergeCell ref="E6341:G6341"/>
    <mergeCell ref="E6342:G6342"/>
    <mergeCell ref="E6343:G6343"/>
    <mergeCell ref="E6344:G6344"/>
    <mergeCell ref="E6345:G6345"/>
    <mergeCell ref="E6346:G6346"/>
    <mergeCell ref="E6347:G6347"/>
    <mergeCell ref="E6348:G6348"/>
    <mergeCell ref="E6349:G6349"/>
    <mergeCell ref="E6350:G6350"/>
    <mergeCell ref="E6351:G6351"/>
    <mergeCell ref="E6352:G6352"/>
    <mergeCell ref="E6353:G6353"/>
    <mergeCell ref="E6388:G6388"/>
    <mergeCell ref="E6389:G6389"/>
    <mergeCell ref="E6390:G6390"/>
    <mergeCell ref="E6391:G6391"/>
    <mergeCell ref="E6392:G6392"/>
    <mergeCell ref="E6393:G6393"/>
    <mergeCell ref="E6394:G6394"/>
    <mergeCell ref="E6395:G6395"/>
    <mergeCell ref="E6396:G6396"/>
    <mergeCell ref="E6397:G6397"/>
    <mergeCell ref="E6398:G6398"/>
    <mergeCell ref="E6399:G6399"/>
    <mergeCell ref="E6400:G6400"/>
    <mergeCell ref="E6401:G6401"/>
    <mergeCell ref="E6402:G6402"/>
    <mergeCell ref="E6403:G6403"/>
    <mergeCell ref="E6404:G6404"/>
    <mergeCell ref="E6371:G6371"/>
    <mergeCell ref="E6372:G6372"/>
    <mergeCell ref="E6373:G6373"/>
    <mergeCell ref="E6374:G6374"/>
    <mergeCell ref="E6375:G6375"/>
    <mergeCell ref="E6376:G6376"/>
    <mergeCell ref="E6377:G6377"/>
    <mergeCell ref="E6378:G6378"/>
    <mergeCell ref="E6379:G6379"/>
    <mergeCell ref="E6380:G6380"/>
    <mergeCell ref="E6381:G6381"/>
    <mergeCell ref="E6382:G6382"/>
    <mergeCell ref="E6383:G6383"/>
    <mergeCell ref="E6384:G6384"/>
    <mergeCell ref="E6385:G6385"/>
    <mergeCell ref="E6386:G6386"/>
    <mergeCell ref="E6387:G6387"/>
    <mergeCell ref="E6422:G6422"/>
    <mergeCell ref="E6423:G6423"/>
    <mergeCell ref="E6424:G6424"/>
    <mergeCell ref="E6425:G6425"/>
    <mergeCell ref="E6426:G6426"/>
    <mergeCell ref="E6427:G6427"/>
    <mergeCell ref="E6428:G6428"/>
    <mergeCell ref="E6429:G6429"/>
    <mergeCell ref="E6430:G6430"/>
    <mergeCell ref="E6431:G6431"/>
    <mergeCell ref="E6432:G6432"/>
    <mergeCell ref="E6433:G6433"/>
    <mergeCell ref="E6434:G6434"/>
    <mergeCell ref="E6435:G6435"/>
    <mergeCell ref="E6436:G6436"/>
    <mergeCell ref="E6437:G6437"/>
    <mergeCell ref="E6438:G6438"/>
    <mergeCell ref="E6405:G6405"/>
    <mergeCell ref="E6406:G6406"/>
    <mergeCell ref="E6407:G6407"/>
    <mergeCell ref="E6408:G6408"/>
    <mergeCell ref="E6409:G6409"/>
    <mergeCell ref="E6410:G6410"/>
    <mergeCell ref="E6411:G6411"/>
    <mergeCell ref="E6412:G6412"/>
    <mergeCell ref="E6413:G6413"/>
    <mergeCell ref="E6414:G6414"/>
    <mergeCell ref="E6415:G6415"/>
    <mergeCell ref="E6416:G6416"/>
    <mergeCell ref="E6417:G6417"/>
    <mergeCell ref="E6418:G6418"/>
    <mergeCell ref="E6419:G6419"/>
    <mergeCell ref="E6420:G6420"/>
    <mergeCell ref="E6421:G6421"/>
    <mergeCell ref="E6456:G6456"/>
    <mergeCell ref="E6457:G6457"/>
    <mergeCell ref="E6458:G6458"/>
    <mergeCell ref="E6459:G6459"/>
    <mergeCell ref="E6460:G6460"/>
    <mergeCell ref="E6461:G6461"/>
    <mergeCell ref="E6462:G6462"/>
    <mergeCell ref="E6463:G6463"/>
    <mergeCell ref="E6464:G6464"/>
    <mergeCell ref="E6465:G6465"/>
    <mergeCell ref="E6466:G6466"/>
    <mergeCell ref="E6467:G6467"/>
    <mergeCell ref="E6468:G6468"/>
    <mergeCell ref="E6469:G6469"/>
    <mergeCell ref="E6470:G6470"/>
    <mergeCell ref="E6471:G6471"/>
    <mergeCell ref="E6472:G6472"/>
    <mergeCell ref="E6439:G6439"/>
    <mergeCell ref="E6440:G6440"/>
    <mergeCell ref="E6441:G6441"/>
    <mergeCell ref="E6442:G6442"/>
    <mergeCell ref="E6443:G6443"/>
    <mergeCell ref="E6444:G6444"/>
    <mergeCell ref="E6445:G6445"/>
    <mergeCell ref="E6446:G6446"/>
    <mergeCell ref="E6447:G6447"/>
    <mergeCell ref="E6448:G6448"/>
    <mergeCell ref="E6449:G6449"/>
    <mergeCell ref="E6450:G6450"/>
    <mergeCell ref="E6451:G6451"/>
    <mergeCell ref="E6452:G6452"/>
    <mergeCell ref="E6453:G6453"/>
    <mergeCell ref="E6454:G6454"/>
    <mergeCell ref="E6455:G6455"/>
    <mergeCell ref="E6490:G6490"/>
    <mergeCell ref="E6491:G6491"/>
    <mergeCell ref="E6492:G6492"/>
    <mergeCell ref="E6493:G6493"/>
    <mergeCell ref="E6494:G6494"/>
    <mergeCell ref="E6495:G6495"/>
    <mergeCell ref="E6496:G6496"/>
    <mergeCell ref="E6497:G6497"/>
    <mergeCell ref="E6498:G6498"/>
    <mergeCell ref="E6499:G6499"/>
    <mergeCell ref="E6500:G6500"/>
    <mergeCell ref="E6501:G6501"/>
    <mergeCell ref="E6502:G6502"/>
    <mergeCell ref="E6503:G6503"/>
    <mergeCell ref="E6504:G6504"/>
    <mergeCell ref="E6505:G6505"/>
    <mergeCell ref="E6506:G6506"/>
    <mergeCell ref="E6473:G6473"/>
    <mergeCell ref="E6474:G6474"/>
    <mergeCell ref="E6475:G6475"/>
    <mergeCell ref="E6476:G6476"/>
    <mergeCell ref="E6477:G6477"/>
    <mergeCell ref="E6478:G6478"/>
    <mergeCell ref="E6479:G6479"/>
    <mergeCell ref="E6480:G6480"/>
    <mergeCell ref="E6481:G6481"/>
    <mergeCell ref="E6482:G6482"/>
    <mergeCell ref="E6483:G6483"/>
    <mergeCell ref="E6484:G6484"/>
    <mergeCell ref="E6485:G6485"/>
    <mergeCell ref="E6486:G6486"/>
    <mergeCell ref="E6487:G6487"/>
    <mergeCell ref="E6488:G6488"/>
    <mergeCell ref="E6489:G6489"/>
    <mergeCell ref="E6524:G6524"/>
    <mergeCell ref="E6525:G6525"/>
    <mergeCell ref="E6526:G6526"/>
    <mergeCell ref="E6527:G6527"/>
    <mergeCell ref="E6528:G6528"/>
    <mergeCell ref="E6529:G6529"/>
    <mergeCell ref="E6530:G6530"/>
    <mergeCell ref="E6531:G6531"/>
    <mergeCell ref="E6532:G6532"/>
    <mergeCell ref="E6533:G6533"/>
    <mergeCell ref="E6534:G6534"/>
    <mergeCell ref="E6535:G6535"/>
    <mergeCell ref="E6536:G6536"/>
    <mergeCell ref="E6537:G6537"/>
    <mergeCell ref="E6538:G6538"/>
    <mergeCell ref="E6539:G6539"/>
    <mergeCell ref="E6540:G6540"/>
    <mergeCell ref="E6507:G6507"/>
    <mergeCell ref="E6508:G6508"/>
    <mergeCell ref="E6509:G6509"/>
    <mergeCell ref="E6510:G6510"/>
    <mergeCell ref="E6511:G6511"/>
    <mergeCell ref="E6512:G6512"/>
    <mergeCell ref="E6513:G6513"/>
    <mergeCell ref="E6514:G6514"/>
    <mergeCell ref="E6515:G6515"/>
    <mergeCell ref="E6516:G6516"/>
    <mergeCell ref="E6517:G6517"/>
    <mergeCell ref="E6518:G6518"/>
    <mergeCell ref="E6519:G6519"/>
    <mergeCell ref="E6520:G6520"/>
    <mergeCell ref="E6521:G6521"/>
    <mergeCell ref="E6522:G6522"/>
    <mergeCell ref="E6523:G6523"/>
    <mergeCell ref="E6558:G6558"/>
    <mergeCell ref="E6559:G6559"/>
    <mergeCell ref="E6560:G6560"/>
    <mergeCell ref="E6561:G6561"/>
    <mergeCell ref="E6562:G6562"/>
    <mergeCell ref="E6563:G6563"/>
    <mergeCell ref="E6564:G6564"/>
    <mergeCell ref="E6565:G6565"/>
    <mergeCell ref="E6566:G6566"/>
    <mergeCell ref="E6567:G6567"/>
    <mergeCell ref="E6568:G6568"/>
    <mergeCell ref="E6569:G6569"/>
    <mergeCell ref="E6570:G6570"/>
    <mergeCell ref="E6571:G6571"/>
    <mergeCell ref="E6572:G6572"/>
    <mergeCell ref="E6573:G6573"/>
    <mergeCell ref="E6574:G6574"/>
    <mergeCell ref="E6541:G6541"/>
    <mergeCell ref="E6542:G6542"/>
    <mergeCell ref="E6543:G6543"/>
    <mergeCell ref="E6544:G6544"/>
    <mergeCell ref="E6545:G6545"/>
    <mergeCell ref="E6546:G6546"/>
    <mergeCell ref="E6547:G6547"/>
    <mergeCell ref="E6548:G6548"/>
    <mergeCell ref="E6549:G6549"/>
    <mergeCell ref="E6550:G6550"/>
    <mergeCell ref="E6551:G6551"/>
    <mergeCell ref="E6552:G6552"/>
    <mergeCell ref="E6553:G6553"/>
    <mergeCell ref="E6554:G6554"/>
    <mergeCell ref="E6555:G6555"/>
    <mergeCell ref="E6556:G6556"/>
    <mergeCell ref="E6557:G6557"/>
    <mergeCell ref="E6592:G6592"/>
    <mergeCell ref="E6593:G6593"/>
    <mergeCell ref="E6594:G6594"/>
    <mergeCell ref="E6595:G6595"/>
    <mergeCell ref="E6596:G6596"/>
    <mergeCell ref="E6597:G6597"/>
    <mergeCell ref="E6598:G6598"/>
    <mergeCell ref="E6599:G6599"/>
    <mergeCell ref="E6600:G6600"/>
    <mergeCell ref="E6601:G6601"/>
    <mergeCell ref="E6602:G6602"/>
    <mergeCell ref="E6603:G6603"/>
    <mergeCell ref="E6604:G6604"/>
    <mergeCell ref="E6605:G6605"/>
    <mergeCell ref="E6606:G6606"/>
    <mergeCell ref="E6607:G6607"/>
    <mergeCell ref="E6608:G6608"/>
    <mergeCell ref="E6575:G6575"/>
    <mergeCell ref="E6576:G6576"/>
    <mergeCell ref="E6577:G6577"/>
    <mergeCell ref="E6578:G6578"/>
    <mergeCell ref="E6579:G6579"/>
    <mergeCell ref="E6580:G6580"/>
    <mergeCell ref="E6581:G6581"/>
    <mergeCell ref="E6582:G6582"/>
    <mergeCell ref="E6583:G6583"/>
    <mergeCell ref="E6584:G6584"/>
    <mergeCell ref="E6585:G6585"/>
    <mergeCell ref="E6586:G6586"/>
    <mergeCell ref="E6587:G6587"/>
    <mergeCell ref="E6588:G6588"/>
    <mergeCell ref="E6589:G6589"/>
    <mergeCell ref="E6590:G6590"/>
    <mergeCell ref="E6591:G6591"/>
    <mergeCell ref="E6626:G6626"/>
    <mergeCell ref="E6627:G6627"/>
    <mergeCell ref="E6628:G6628"/>
    <mergeCell ref="E6629:G6629"/>
    <mergeCell ref="E6630:G6630"/>
    <mergeCell ref="E6631:G6631"/>
    <mergeCell ref="E6632:G6632"/>
    <mergeCell ref="E6633:G6633"/>
    <mergeCell ref="E6634:G6634"/>
    <mergeCell ref="E6635:G6635"/>
    <mergeCell ref="E6636:G6636"/>
    <mergeCell ref="E6637:G6637"/>
    <mergeCell ref="E6638:G6638"/>
    <mergeCell ref="E6639:G6639"/>
    <mergeCell ref="E6640:G6640"/>
    <mergeCell ref="E6641:G6641"/>
    <mergeCell ref="E6642:G6642"/>
    <mergeCell ref="E6609:G6609"/>
    <mergeCell ref="E6610:G6610"/>
    <mergeCell ref="E6611:G6611"/>
    <mergeCell ref="E6612:G6612"/>
    <mergeCell ref="E6613:G6613"/>
    <mergeCell ref="E6614:G6614"/>
    <mergeCell ref="E6615:G6615"/>
    <mergeCell ref="E6616:G6616"/>
    <mergeCell ref="E6617:G6617"/>
    <mergeCell ref="E6618:G6618"/>
    <mergeCell ref="E6619:G6619"/>
    <mergeCell ref="E6620:G6620"/>
    <mergeCell ref="E6621:G6621"/>
    <mergeCell ref="E6622:G6622"/>
    <mergeCell ref="E6623:G6623"/>
    <mergeCell ref="E6624:G6624"/>
    <mergeCell ref="E6625:G6625"/>
    <mergeCell ref="E6660:G6660"/>
    <mergeCell ref="E6661:G6661"/>
    <mergeCell ref="E6662:G6662"/>
    <mergeCell ref="E6663:G6663"/>
    <mergeCell ref="E6664:G6664"/>
    <mergeCell ref="E6665:G6665"/>
    <mergeCell ref="E6666:G6666"/>
    <mergeCell ref="E6667:G6667"/>
    <mergeCell ref="E6668:G6668"/>
    <mergeCell ref="E6669:G6669"/>
    <mergeCell ref="E6670:G6670"/>
    <mergeCell ref="E6671:G6671"/>
    <mergeCell ref="E6672:G6672"/>
    <mergeCell ref="E6673:G6673"/>
    <mergeCell ref="E6674:G6674"/>
    <mergeCell ref="E6675:G6675"/>
    <mergeCell ref="E6676:G6676"/>
    <mergeCell ref="E6643:G6643"/>
    <mergeCell ref="E6644:G6644"/>
    <mergeCell ref="E6645:G6645"/>
    <mergeCell ref="E6646:G6646"/>
    <mergeCell ref="E6647:G6647"/>
    <mergeCell ref="E6648:G6648"/>
    <mergeCell ref="E6649:G6649"/>
    <mergeCell ref="E6650:G6650"/>
    <mergeCell ref="E6651:G6651"/>
    <mergeCell ref="E6652:G6652"/>
    <mergeCell ref="E6653:G6653"/>
    <mergeCell ref="E6654:G6654"/>
    <mergeCell ref="E6655:G6655"/>
    <mergeCell ref="E6656:G6656"/>
    <mergeCell ref="E6657:G6657"/>
    <mergeCell ref="E6658:G6658"/>
    <mergeCell ref="E6659:G6659"/>
    <mergeCell ref="E6694:G6694"/>
    <mergeCell ref="E6695:G6695"/>
    <mergeCell ref="E6696:G6696"/>
    <mergeCell ref="E6697:G6697"/>
    <mergeCell ref="E6698:G6698"/>
    <mergeCell ref="E6699:G6699"/>
    <mergeCell ref="E6700:G6700"/>
    <mergeCell ref="E6701:G6701"/>
    <mergeCell ref="E6702:G6702"/>
    <mergeCell ref="E6703:G6703"/>
    <mergeCell ref="E6704:G6704"/>
    <mergeCell ref="E6705:G6705"/>
    <mergeCell ref="E6706:G6706"/>
    <mergeCell ref="E6707:G6707"/>
    <mergeCell ref="E6708:G6708"/>
    <mergeCell ref="E6709:G6709"/>
    <mergeCell ref="E6710:G6710"/>
    <mergeCell ref="E6677:G6677"/>
    <mergeCell ref="E6678:G6678"/>
    <mergeCell ref="E6679:G6679"/>
    <mergeCell ref="E6680:G6680"/>
    <mergeCell ref="E6681:G6681"/>
    <mergeCell ref="E6682:G6682"/>
    <mergeCell ref="E6683:G6683"/>
    <mergeCell ref="E6684:G6684"/>
    <mergeCell ref="E6685:G6685"/>
    <mergeCell ref="E6686:G6686"/>
    <mergeCell ref="E6687:G6687"/>
    <mergeCell ref="E6688:G6688"/>
    <mergeCell ref="E6689:G6689"/>
    <mergeCell ref="E6690:G6690"/>
    <mergeCell ref="E6691:G6691"/>
    <mergeCell ref="E6692:G6692"/>
    <mergeCell ref="E6693:G6693"/>
    <mergeCell ref="E6728:G6728"/>
    <mergeCell ref="E6729:G6729"/>
    <mergeCell ref="E6730:G6730"/>
    <mergeCell ref="E6731:G6731"/>
    <mergeCell ref="E6732:G6732"/>
    <mergeCell ref="E6733:G6733"/>
    <mergeCell ref="E6734:G6734"/>
    <mergeCell ref="E6735:G6735"/>
    <mergeCell ref="E6736:G6736"/>
    <mergeCell ref="E6737:G6737"/>
    <mergeCell ref="E6738:G6738"/>
    <mergeCell ref="E6739:G6739"/>
    <mergeCell ref="E6740:G6740"/>
    <mergeCell ref="E6741:G6741"/>
    <mergeCell ref="E6742:G6742"/>
    <mergeCell ref="E6743:G6743"/>
    <mergeCell ref="E6744:G6744"/>
    <mergeCell ref="E6711:G6711"/>
    <mergeCell ref="E6712:G6712"/>
    <mergeCell ref="E6713:G6713"/>
    <mergeCell ref="E6714:G6714"/>
    <mergeCell ref="E6715:G6715"/>
    <mergeCell ref="E6716:G6716"/>
    <mergeCell ref="E6717:G6717"/>
    <mergeCell ref="E6718:G6718"/>
    <mergeCell ref="E6719:G6719"/>
    <mergeCell ref="E6720:G6720"/>
    <mergeCell ref="E6721:G6721"/>
    <mergeCell ref="E6722:G6722"/>
    <mergeCell ref="E6723:G6723"/>
    <mergeCell ref="E6724:G6724"/>
    <mergeCell ref="E6725:G6725"/>
    <mergeCell ref="E6726:G6726"/>
    <mergeCell ref="E6727:G6727"/>
    <mergeCell ref="E6762:G6762"/>
    <mergeCell ref="E6763:G6763"/>
    <mergeCell ref="E6764:G6764"/>
    <mergeCell ref="E6765:G6765"/>
    <mergeCell ref="E6766:G6766"/>
    <mergeCell ref="E6767:G6767"/>
    <mergeCell ref="E6768:G6768"/>
    <mergeCell ref="E6769:G6769"/>
    <mergeCell ref="E6770:G6770"/>
    <mergeCell ref="E6771:G6771"/>
    <mergeCell ref="E6772:G6772"/>
    <mergeCell ref="E6773:G6773"/>
    <mergeCell ref="E6774:G6774"/>
    <mergeCell ref="E6775:G6775"/>
    <mergeCell ref="E6776:G6776"/>
    <mergeCell ref="E6777:G6777"/>
    <mergeCell ref="E6778:G6778"/>
    <mergeCell ref="E6745:G6745"/>
    <mergeCell ref="E6746:G6746"/>
    <mergeCell ref="E6747:G6747"/>
    <mergeCell ref="E6748:G6748"/>
    <mergeCell ref="E6749:G6749"/>
    <mergeCell ref="E6750:G6750"/>
    <mergeCell ref="E6751:G6751"/>
    <mergeCell ref="E6752:G6752"/>
    <mergeCell ref="E6753:G6753"/>
    <mergeCell ref="E6754:G6754"/>
    <mergeCell ref="E6755:G6755"/>
    <mergeCell ref="E6756:G6756"/>
    <mergeCell ref="E6757:G6757"/>
    <mergeCell ref="E6758:G6758"/>
    <mergeCell ref="E6759:G6759"/>
    <mergeCell ref="E6760:G6760"/>
    <mergeCell ref="E6761:G6761"/>
    <mergeCell ref="E6796:G6796"/>
    <mergeCell ref="E6797:G6797"/>
    <mergeCell ref="E6798:G6798"/>
    <mergeCell ref="E6799:G6799"/>
    <mergeCell ref="E6800:G6800"/>
    <mergeCell ref="E6801:G6801"/>
    <mergeCell ref="E6802:G6802"/>
    <mergeCell ref="E6803:G6803"/>
    <mergeCell ref="E6804:G6804"/>
    <mergeCell ref="E6805:G6805"/>
    <mergeCell ref="E6806:G6806"/>
    <mergeCell ref="E6807:G6807"/>
    <mergeCell ref="E6808:G6808"/>
    <mergeCell ref="E6809:G6809"/>
    <mergeCell ref="E6810:G6810"/>
    <mergeCell ref="E6811:G6811"/>
    <mergeCell ref="E6812:G6812"/>
    <mergeCell ref="E6779:G6779"/>
    <mergeCell ref="E6780:G6780"/>
    <mergeCell ref="E6781:G6781"/>
    <mergeCell ref="E6782:G6782"/>
    <mergeCell ref="E6783:G6783"/>
    <mergeCell ref="E6784:G6784"/>
    <mergeCell ref="E6785:G6785"/>
    <mergeCell ref="E6786:G6786"/>
    <mergeCell ref="E6787:G6787"/>
    <mergeCell ref="E6788:G6788"/>
    <mergeCell ref="E6789:G6789"/>
    <mergeCell ref="E6790:G6790"/>
    <mergeCell ref="E6791:G6791"/>
    <mergeCell ref="E6792:G6792"/>
    <mergeCell ref="E6793:G6793"/>
    <mergeCell ref="E6794:G6794"/>
    <mergeCell ref="E6795:G6795"/>
    <mergeCell ref="E6830:G6830"/>
    <mergeCell ref="E6831:G6831"/>
    <mergeCell ref="E6832:G6832"/>
    <mergeCell ref="E6833:G6833"/>
    <mergeCell ref="E6834:G6834"/>
    <mergeCell ref="E6835:G6835"/>
    <mergeCell ref="E6836:G6836"/>
    <mergeCell ref="E6837:G6837"/>
    <mergeCell ref="E6838:G6838"/>
    <mergeCell ref="E6839:G6839"/>
    <mergeCell ref="E6840:G6840"/>
    <mergeCell ref="E6841:G6841"/>
    <mergeCell ref="E6842:G6842"/>
    <mergeCell ref="E6843:G6843"/>
    <mergeCell ref="E6844:G6844"/>
    <mergeCell ref="E6845:G6845"/>
    <mergeCell ref="E6846:G6846"/>
    <mergeCell ref="E6813:G6813"/>
    <mergeCell ref="E6814:G6814"/>
    <mergeCell ref="E6815:G6815"/>
    <mergeCell ref="E6816:G6816"/>
    <mergeCell ref="E6817:G6817"/>
    <mergeCell ref="E6818:G6818"/>
    <mergeCell ref="E6819:G6819"/>
    <mergeCell ref="E6820:G6820"/>
    <mergeCell ref="E6821:G6821"/>
    <mergeCell ref="E6822:G6822"/>
    <mergeCell ref="E6823:G6823"/>
    <mergeCell ref="E6824:G6824"/>
    <mergeCell ref="E6825:G6825"/>
    <mergeCell ref="E6826:G6826"/>
    <mergeCell ref="E6827:G6827"/>
    <mergeCell ref="E6828:G6828"/>
    <mergeCell ref="E6829:G6829"/>
    <mergeCell ref="E6864:G6864"/>
    <mergeCell ref="E6865:G6865"/>
    <mergeCell ref="E6866:G6866"/>
    <mergeCell ref="E6867:G6867"/>
    <mergeCell ref="E6868:G6868"/>
    <mergeCell ref="E6869:G6869"/>
    <mergeCell ref="E6870:G6870"/>
    <mergeCell ref="E6871:G6871"/>
    <mergeCell ref="E6872:G6872"/>
    <mergeCell ref="E6873:G6873"/>
    <mergeCell ref="E6874:G6874"/>
    <mergeCell ref="E6875:G6875"/>
    <mergeCell ref="E6876:G6876"/>
    <mergeCell ref="E6877:G6877"/>
    <mergeCell ref="E6878:G6878"/>
    <mergeCell ref="E6879:G6879"/>
    <mergeCell ref="E6880:G6880"/>
    <mergeCell ref="E6847:G6847"/>
    <mergeCell ref="E6848:G6848"/>
    <mergeCell ref="E6849:G6849"/>
    <mergeCell ref="E6850:G6850"/>
    <mergeCell ref="E6851:G6851"/>
    <mergeCell ref="E6852:G6852"/>
    <mergeCell ref="E6853:G6853"/>
    <mergeCell ref="E6854:G6854"/>
    <mergeCell ref="E6855:G6855"/>
    <mergeCell ref="E6856:G6856"/>
    <mergeCell ref="E6857:G6857"/>
    <mergeCell ref="E6858:G6858"/>
    <mergeCell ref="E6859:G6859"/>
    <mergeCell ref="E6860:G6860"/>
    <mergeCell ref="E6861:G6861"/>
    <mergeCell ref="E6862:G6862"/>
    <mergeCell ref="E6863:G6863"/>
    <mergeCell ref="E6898:G6898"/>
    <mergeCell ref="E6899:G6899"/>
    <mergeCell ref="E6900:G6900"/>
    <mergeCell ref="E6901:G6901"/>
    <mergeCell ref="E6902:G6902"/>
    <mergeCell ref="E6903:G6903"/>
    <mergeCell ref="E6904:G6904"/>
    <mergeCell ref="E6905:G6905"/>
    <mergeCell ref="E6906:G6906"/>
    <mergeCell ref="E6907:G6907"/>
    <mergeCell ref="E6908:G6908"/>
    <mergeCell ref="E6909:G6909"/>
    <mergeCell ref="E6910:G6910"/>
    <mergeCell ref="E6911:G6911"/>
    <mergeCell ref="E6912:G6912"/>
    <mergeCell ref="E6913:G6913"/>
    <mergeCell ref="E6914:G6914"/>
    <mergeCell ref="E6881:G6881"/>
    <mergeCell ref="E6882:G6882"/>
    <mergeCell ref="E6883:G6883"/>
    <mergeCell ref="E6884:G6884"/>
    <mergeCell ref="E6885:G6885"/>
    <mergeCell ref="E6886:G6886"/>
    <mergeCell ref="E6887:G6887"/>
    <mergeCell ref="E6888:G6888"/>
    <mergeCell ref="E6889:G6889"/>
    <mergeCell ref="E6890:G6890"/>
    <mergeCell ref="E6891:G6891"/>
    <mergeCell ref="E6892:G6892"/>
    <mergeCell ref="E6893:G6893"/>
    <mergeCell ref="E6894:G6894"/>
    <mergeCell ref="E6895:G6895"/>
    <mergeCell ref="E6896:G6896"/>
    <mergeCell ref="E6897:G6897"/>
    <mergeCell ref="E6932:G6932"/>
    <mergeCell ref="E6933:G6933"/>
    <mergeCell ref="E6934:G6934"/>
    <mergeCell ref="E6935:G6935"/>
    <mergeCell ref="E6936:G6936"/>
    <mergeCell ref="E6937:G6937"/>
    <mergeCell ref="E6938:G6938"/>
    <mergeCell ref="E6939:G6939"/>
    <mergeCell ref="E6940:G6940"/>
    <mergeCell ref="E6941:G6941"/>
    <mergeCell ref="E6942:G6942"/>
    <mergeCell ref="E6943:G6943"/>
    <mergeCell ref="E6944:G6944"/>
    <mergeCell ref="E6945:G6945"/>
    <mergeCell ref="E6946:G6946"/>
    <mergeCell ref="E6947:G6947"/>
    <mergeCell ref="E6948:G6948"/>
    <mergeCell ref="E6915:G6915"/>
    <mergeCell ref="E6916:G6916"/>
    <mergeCell ref="E6917:G6917"/>
    <mergeCell ref="E6918:G6918"/>
    <mergeCell ref="E6919:G6919"/>
    <mergeCell ref="E6920:G6920"/>
    <mergeCell ref="E6921:G6921"/>
    <mergeCell ref="E6922:G6922"/>
    <mergeCell ref="E6923:G6923"/>
    <mergeCell ref="E6924:G6924"/>
    <mergeCell ref="E6925:G6925"/>
    <mergeCell ref="E6926:G6926"/>
    <mergeCell ref="E6927:G6927"/>
    <mergeCell ref="E6928:G6928"/>
    <mergeCell ref="E6929:G6929"/>
    <mergeCell ref="E6930:G6930"/>
    <mergeCell ref="E6931:G6931"/>
    <mergeCell ref="E6966:G6966"/>
    <mergeCell ref="E6967:G6967"/>
    <mergeCell ref="E6968:G6968"/>
    <mergeCell ref="E6969:G6969"/>
    <mergeCell ref="E6970:G6970"/>
    <mergeCell ref="E6971:G6971"/>
    <mergeCell ref="E6972:G6972"/>
    <mergeCell ref="E6973:G6973"/>
    <mergeCell ref="E6974:G6974"/>
    <mergeCell ref="E6975:G6975"/>
    <mergeCell ref="E6976:G6976"/>
    <mergeCell ref="E6977:G6977"/>
    <mergeCell ref="E6978:G6978"/>
    <mergeCell ref="E6979:G6979"/>
    <mergeCell ref="E6980:G6980"/>
    <mergeCell ref="E6981:G6981"/>
    <mergeCell ref="E6982:G6982"/>
    <mergeCell ref="E6949:G6949"/>
    <mergeCell ref="E6950:G6950"/>
    <mergeCell ref="E6951:G6951"/>
    <mergeCell ref="E6952:G6952"/>
    <mergeCell ref="E6953:G6953"/>
    <mergeCell ref="E6954:G6954"/>
    <mergeCell ref="E6955:G6955"/>
    <mergeCell ref="E6956:G6956"/>
    <mergeCell ref="E6957:G6957"/>
    <mergeCell ref="E6958:G6958"/>
    <mergeCell ref="E6959:G6959"/>
    <mergeCell ref="E6960:G6960"/>
    <mergeCell ref="E6961:G6961"/>
    <mergeCell ref="E6962:G6962"/>
    <mergeCell ref="E6963:G6963"/>
    <mergeCell ref="E6964:G6964"/>
    <mergeCell ref="E6965:G6965"/>
    <mergeCell ref="E7017:G7017"/>
    <mergeCell ref="E7018:G7018"/>
    <mergeCell ref="E7000:G7000"/>
    <mergeCell ref="E7001:G7001"/>
    <mergeCell ref="E7002:G7002"/>
    <mergeCell ref="E7003:G7003"/>
    <mergeCell ref="E7004:G7004"/>
    <mergeCell ref="E7005:G7005"/>
    <mergeCell ref="E7006:G7006"/>
    <mergeCell ref="E7007:G7007"/>
    <mergeCell ref="E7008:G7008"/>
    <mergeCell ref="E7009:G7009"/>
    <mergeCell ref="E7010:G7010"/>
    <mergeCell ref="E7011:G7011"/>
    <mergeCell ref="E7012:G7012"/>
    <mergeCell ref="E7013:G7013"/>
    <mergeCell ref="E7014:G7014"/>
    <mergeCell ref="E7015:G7015"/>
    <mergeCell ref="E7016:G7016"/>
    <mergeCell ref="E6983:G6983"/>
    <mergeCell ref="E6984:G6984"/>
    <mergeCell ref="E6985:G6985"/>
    <mergeCell ref="E6986:G6986"/>
    <mergeCell ref="E6987:G6987"/>
    <mergeCell ref="E6988:G6988"/>
    <mergeCell ref="E6989:G6989"/>
    <mergeCell ref="E6990:G6990"/>
    <mergeCell ref="E6991:G6991"/>
    <mergeCell ref="E6992:G6992"/>
    <mergeCell ref="E6993:G6993"/>
    <mergeCell ref="E6994:G6994"/>
    <mergeCell ref="E6995:G6995"/>
    <mergeCell ref="E6996:G6996"/>
    <mergeCell ref="E6997:G6997"/>
    <mergeCell ref="E6998:G6998"/>
    <mergeCell ref="E6999:G6999"/>
  </mergeCells>
  <phoneticPr fontId="5" type="noConversion"/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>
    <oddFooter>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59">
    <tabColor rgb="FFFFFF66"/>
  </sheetPr>
  <dimension ref="A1:S2016"/>
  <sheetViews>
    <sheetView zoomScale="70" zoomScaleNormal="100" workbookViewId="0">
      <selection activeCell="I12" sqref="I12"/>
    </sheetView>
  </sheetViews>
  <sheetFormatPr defaultColWidth="9.140625" defaultRowHeight="24"/>
  <cols>
    <col min="1" max="1" width="9.140625" style="230"/>
    <col min="2" max="2" width="10.42578125" style="230" customWidth="1"/>
    <col min="3" max="3" width="9.5703125" style="230" customWidth="1"/>
    <col min="4" max="4" width="15.28515625" style="230" customWidth="1"/>
    <col min="5" max="5" width="26.5703125" style="230" customWidth="1"/>
    <col min="6" max="8" width="18.7109375" style="230" customWidth="1"/>
    <col min="9" max="9" width="10.7109375" style="230" customWidth="1"/>
    <col min="10" max="59" width="18.28515625" style="230" customWidth="1"/>
    <col min="60" max="16384" width="9.140625" style="230"/>
  </cols>
  <sheetData>
    <row r="1" spans="1:19">
      <c r="A1" s="136" t="s">
        <v>341</v>
      </c>
      <c r="C1" s="107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</row>
    <row r="2" spans="1:19">
      <c r="A2" s="231" t="s">
        <v>346</v>
      </c>
      <c r="B2" s="107"/>
      <c r="C2" s="6"/>
      <c r="D2" s="107"/>
      <c r="E2" s="6"/>
      <c r="F2" s="108"/>
      <c r="G2" s="108"/>
      <c r="H2" s="108"/>
      <c r="I2" s="107"/>
      <c r="J2" s="107"/>
      <c r="K2" s="107"/>
      <c r="L2" s="107"/>
      <c r="M2" s="107"/>
      <c r="N2" s="107"/>
    </row>
    <row r="3" spans="1:19" ht="15" customHeight="1">
      <c r="B3" s="107"/>
      <c r="C3" s="6"/>
      <c r="D3" s="6"/>
      <c r="E3" s="232"/>
      <c r="F3" s="233"/>
      <c r="G3" s="233"/>
      <c r="H3" s="233"/>
      <c r="I3" s="233"/>
      <c r="J3" s="107"/>
      <c r="K3" s="107"/>
      <c r="L3" s="107"/>
      <c r="M3" s="107"/>
      <c r="N3" s="107"/>
    </row>
    <row r="4" spans="1:19" ht="15" customHeight="1">
      <c r="B4" s="234" t="s">
        <v>101</v>
      </c>
      <c r="C4" s="235"/>
      <c r="D4" s="929">
        <f>รายชื่อแบบฟอร์ม!C3</f>
        <v>0</v>
      </c>
      <c r="E4" s="930"/>
      <c r="F4" s="930"/>
      <c r="G4" s="931"/>
      <c r="I4" s="236"/>
      <c r="J4" s="107"/>
      <c r="K4" s="107"/>
      <c r="L4" s="107"/>
      <c r="M4" s="107"/>
      <c r="N4" s="107"/>
    </row>
    <row r="5" spans="1:19" ht="15" customHeight="1">
      <c r="B5" s="237" t="s">
        <v>102</v>
      </c>
      <c r="C5" s="238"/>
      <c r="D5" s="1220">
        <f>รายชื่อแบบฟอร์ม!C4</f>
        <v>0</v>
      </c>
      <c r="E5" s="1221"/>
      <c r="F5" s="1221"/>
      <c r="G5" s="1222"/>
      <c r="I5" s="239"/>
      <c r="J5" s="107"/>
      <c r="K5" s="107"/>
      <c r="L5" s="107"/>
      <c r="M5" s="107"/>
      <c r="N5" s="107"/>
      <c r="O5" s="240"/>
      <c r="P5" s="240"/>
      <c r="Q5" s="240"/>
      <c r="R5" s="240"/>
      <c r="S5" s="240"/>
    </row>
    <row r="6" spans="1:19" ht="15" customHeight="1">
      <c r="J6" s="240"/>
      <c r="K6" s="240"/>
      <c r="L6" s="240"/>
      <c r="M6" s="240"/>
      <c r="N6" s="240"/>
      <c r="O6" s="240"/>
      <c r="P6" s="240"/>
      <c r="Q6" s="240"/>
      <c r="R6" s="240"/>
      <c r="S6" s="240"/>
    </row>
    <row r="7" spans="1:19" ht="15" customHeight="1">
      <c r="J7" s="240"/>
      <c r="K7" s="240"/>
      <c r="L7" s="240"/>
      <c r="M7" s="240"/>
      <c r="N7" s="240"/>
      <c r="O7" s="240"/>
      <c r="P7" s="240"/>
      <c r="Q7" s="240"/>
      <c r="R7" s="240"/>
      <c r="S7" s="240"/>
    </row>
    <row r="8" spans="1:19" ht="19.5" customHeight="1">
      <c r="B8" s="241" t="s">
        <v>624</v>
      </c>
      <c r="J8" s="240"/>
      <c r="K8" s="240"/>
      <c r="L8" s="240"/>
      <c r="M8" s="240"/>
      <c r="N8" s="240"/>
      <c r="O8" s="240"/>
      <c r="P8" s="240"/>
      <c r="Q8" s="240"/>
      <c r="R8" s="240"/>
      <c r="S8" s="240"/>
    </row>
    <row r="9" spans="1:19" ht="15" customHeight="1">
      <c r="B9" s="1223" t="s">
        <v>23</v>
      </c>
      <c r="C9" s="913" t="s">
        <v>370</v>
      </c>
      <c r="D9" s="1229"/>
      <c r="E9" s="955" t="s">
        <v>369</v>
      </c>
      <c r="F9" s="747" t="s">
        <v>342</v>
      </c>
      <c r="G9" s="1062"/>
      <c r="H9" s="1063"/>
      <c r="I9" s="1218" t="s">
        <v>568</v>
      </c>
      <c r="J9" s="1218" t="s">
        <v>569</v>
      </c>
      <c r="K9" s="1218" t="s">
        <v>570</v>
      </c>
      <c r="L9" s="1218" t="s">
        <v>571</v>
      </c>
      <c r="M9" s="1218" t="s">
        <v>572</v>
      </c>
    </row>
    <row r="10" spans="1:19" ht="105" customHeight="1">
      <c r="B10" s="1224"/>
      <c r="C10" s="1230"/>
      <c r="D10" s="1231"/>
      <c r="E10" s="956"/>
      <c r="F10" s="242" t="s">
        <v>368</v>
      </c>
      <c r="G10" s="242" t="s">
        <v>367</v>
      </c>
      <c r="H10" s="242" t="s">
        <v>366</v>
      </c>
      <c r="I10" s="1219"/>
      <c r="J10" s="1219"/>
      <c r="K10" s="1219"/>
      <c r="L10" s="1219"/>
      <c r="M10" s="1219"/>
    </row>
    <row r="11" spans="1:19" ht="18" customHeight="1">
      <c r="B11" s="243">
        <v>1</v>
      </c>
      <c r="C11" s="1232">
        <f>+'แบบฟอร์มที่ 8'!E5018</f>
        <v>0</v>
      </c>
      <c r="D11" s="1233"/>
      <c r="E11" s="478"/>
      <c r="F11" s="478"/>
      <c r="G11" s="478"/>
      <c r="H11" s="478"/>
      <c r="I11" s="571">
        <v>0.75</v>
      </c>
      <c r="J11" s="383">
        <f>IFERROR($H11*I11,0)</f>
        <v>0</v>
      </c>
      <c r="K11" s="383">
        <f>'แบบฟอร์มที่ 8'!K5018</f>
        <v>0</v>
      </c>
      <c r="L11" s="383">
        <f>IF(K11&gt;J11,K11,0)</f>
        <v>0</v>
      </c>
      <c r="M11" s="383">
        <f>IF(J11&gt;K11,J11,0)</f>
        <v>0</v>
      </c>
    </row>
    <row r="12" spans="1:19" ht="18" customHeight="1">
      <c r="B12" s="243">
        <v>2</v>
      </c>
      <c r="C12" s="1207">
        <f>+'แบบฟอร์มที่ 8'!E5019</f>
        <v>0</v>
      </c>
      <c r="D12" s="1208"/>
      <c r="E12" s="478"/>
      <c r="F12" s="478"/>
      <c r="G12" s="478"/>
      <c r="H12" s="478"/>
      <c r="I12" s="572">
        <v>0.75</v>
      </c>
      <c r="J12" s="384">
        <f t="shared" ref="J12:J75" si="0">IFERROR($H12*I12,0)</f>
        <v>0</v>
      </c>
      <c r="K12" s="384">
        <f>'แบบฟอร์มที่ 8'!K5019</f>
        <v>0</v>
      </c>
      <c r="L12" s="384">
        <f t="shared" ref="L12:L75" si="1">IF(K12&gt;J12,K12,0)</f>
        <v>0</v>
      </c>
      <c r="M12" s="384">
        <f t="shared" ref="M12:M75" si="2">IF(J12&gt;K12,J12,0)</f>
        <v>0</v>
      </c>
    </row>
    <row r="13" spans="1:19" ht="18" customHeight="1">
      <c r="B13" s="243">
        <v>3</v>
      </c>
      <c r="C13" s="1207">
        <f>+'แบบฟอร์มที่ 8'!E5020</f>
        <v>0</v>
      </c>
      <c r="D13" s="1208"/>
      <c r="E13" s="478"/>
      <c r="F13" s="478"/>
      <c r="G13" s="478"/>
      <c r="H13" s="478"/>
      <c r="I13" s="572">
        <v>0.75</v>
      </c>
      <c r="J13" s="384">
        <f t="shared" si="0"/>
        <v>0</v>
      </c>
      <c r="K13" s="384">
        <f>'แบบฟอร์มที่ 8'!K5020</f>
        <v>0</v>
      </c>
      <c r="L13" s="384">
        <f t="shared" si="1"/>
        <v>0</v>
      </c>
      <c r="M13" s="384">
        <f t="shared" si="2"/>
        <v>0</v>
      </c>
    </row>
    <row r="14" spans="1:19" ht="18" customHeight="1">
      <c r="B14" s="243">
        <v>4</v>
      </c>
      <c r="C14" s="1207">
        <f>+'แบบฟอร์มที่ 8'!E5021</f>
        <v>0</v>
      </c>
      <c r="D14" s="1208"/>
      <c r="E14" s="478"/>
      <c r="F14" s="478"/>
      <c r="G14" s="478"/>
      <c r="H14" s="478"/>
      <c r="I14" s="572">
        <v>0.75</v>
      </c>
      <c r="J14" s="384">
        <f t="shared" si="0"/>
        <v>0</v>
      </c>
      <c r="K14" s="384">
        <f>'แบบฟอร์มที่ 8'!K5021</f>
        <v>0</v>
      </c>
      <c r="L14" s="384">
        <f t="shared" si="1"/>
        <v>0</v>
      </c>
      <c r="M14" s="384">
        <f t="shared" si="2"/>
        <v>0</v>
      </c>
    </row>
    <row r="15" spans="1:19" ht="18" customHeight="1">
      <c r="B15" s="243">
        <v>5</v>
      </c>
      <c r="C15" s="1207">
        <f>+'แบบฟอร์มที่ 8'!E5022</f>
        <v>0</v>
      </c>
      <c r="D15" s="1208"/>
      <c r="E15" s="478"/>
      <c r="F15" s="478"/>
      <c r="G15" s="478"/>
      <c r="H15" s="478"/>
      <c r="I15" s="572">
        <v>0.75</v>
      </c>
      <c r="J15" s="384">
        <f t="shared" si="0"/>
        <v>0</v>
      </c>
      <c r="K15" s="384">
        <f>'แบบฟอร์มที่ 8'!K5022</f>
        <v>0</v>
      </c>
      <c r="L15" s="384">
        <f t="shared" si="1"/>
        <v>0</v>
      </c>
      <c r="M15" s="384">
        <f t="shared" si="2"/>
        <v>0</v>
      </c>
    </row>
    <row r="16" spans="1:19" ht="18" hidden="1" customHeight="1">
      <c r="B16" s="243">
        <v>6</v>
      </c>
      <c r="C16" s="1207">
        <f>+'แบบฟอร์มที่ 8'!E5023</f>
        <v>0</v>
      </c>
      <c r="D16" s="1208"/>
      <c r="E16" s="478"/>
      <c r="F16" s="478"/>
      <c r="G16" s="478"/>
      <c r="H16" s="478"/>
      <c r="I16" s="572">
        <v>0.75</v>
      </c>
      <c r="J16" s="384">
        <f t="shared" si="0"/>
        <v>0</v>
      </c>
      <c r="K16" s="384">
        <f>'แบบฟอร์มที่ 8'!K5023</f>
        <v>0</v>
      </c>
      <c r="L16" s="384">
        <f t="shared" si="1"/>
        <v>0</v>
      </c>
      <c r="M16" s="384">
        <f t="shared" si="2"/>
        <v>0</v>
      </c>
    </row>
    <row r="17" spans="2:13" ht="18" hidden="1" customHeight="1">
      <c r="B17" s="243">
        <v>7</v>
      </c>
      <c r="C17" s="1207">
        <f>+'แบบฟอร์มที่ 8'!E5024</f>
        <v>0</v>
      </c>
      <c r="D17" s="1208"/>
      <c r="E17" s="478"/>
      <c r="F17" s="478"/>
      <c r="G17" s="478"/>
      <c r="H17" s="478"/>
      <c r="I17" s="572">
        <v>0.75</v>
      </c>
      <c r="J17" s="384">
        <f t="shared" si="0"/>
        <v>0</v>
      </c>
      <c r="K17" s="384">
        <f>'แบบฟอร์มที่ 8'!K5024</f>
        <v>0</v>
      </c>
      <c r="L17" s="384">
        <f t="shared" si="1"/>
        <v>0</v>
      </c>
      <c r="M17" s="384">
        <f t="shared" si="2"/>
        <v>0</v>
      </c>
    </row>
    <row r="18" spans="2:13" ht="18" hidden="1" customHeight="1">
      <c r="B18" s="243">
        <v>8</v>
      </c>
      <c r="C18" s="1207">
        <f>+'แบบฟอร์มที่ 8'!E5025</f>
        <v>0</v>
      </c>
      <c r="D18" s="1208"/>
      <c r="E18" s="478"/>
      <c r="F18" s="478"/>
      <c r="G18" s="478"/>
      <c r="H18" s="478"/>
      <c r="I18" s="572">
        <v>0.75</v>
      </c>
      <c r="J18" s="384">
        <f t="shared" si="0"/>
        <v>0</v>
      </c>
      <c r="K18" s="384">
        <f>'แบบฟอร์มที่ 8'!K5025</f>
        <v>0</v>
      </c>
      <c r="L18" s="384">
        <f t="shared" si="1"/>
        <v>0</v>
      </c>
      <c r="M18" s="384">
        <f t="shared" si="2"/>
        <v>0</v>
      </c>
    </row>
    <row r="19" spans="2:13" ht="18" hidden="1" customHeight="1">
      <c r="B19" s="243">
        <v>9</v>
      </c>
      <c r="C19" s="1207">
        <f>+'แบบฟอร์มที่ 8'!E5026</f>
        <v>0</v>
      </c>
      <c r="D19" s="1208"/>
      <c r="E19" s="478"/>
      <c r="F19" s="478"/>
      <c r="G19" s="478"/>
      <c r="H19" s="478"/>
      <c r="I19" s="572">
        <v>0.75</v>
      </c>
      <c r="J19" s="384">
        <f t="shared" si="0"/>
        <v>0</v>
      </c>
      <c r="K19" s="384">
        <f>'แบบฟอร์มที่ 8'!K5026</f>
        <v>0</v>
      </c>
      <c r="L19" s="384">
        <f t="shared" si="1"/>
        <v>0</v>
      </c>
      <c r="M19" s="384">
        <f t="shared" si="2"/>
        <v>0</v>
      </c>
    </row>
    <row r="20" spans="2:13" ht="18" hidden="1" customHeight="1">
      <c r="B20" s="243">
        <v>10</v>
      </c>
      <c r="C20" s="1207">
        <f>+'แบบฟอร์มที่ 8'!E5027</f>
        <v>0</v>
      </c>
      <c r="D20" s="1208"/>
      <c r="E20" s="478"/>
      <c r="F20" s="478"/>
      <c r="G20" s="478"/>
      <c r="H20" s="478"/>
      <c r="I20" s="572">
        <v>0.75</v>
      </c>
      <c r="J20" s="384">
        <f t="shared" si="0"/>
        <v>0</v>
      </c>
      <c r="K20" s="384">
        <f>'แบบฟอร์มที่ 8'!K5027</f>
        <v>0</v>
      </c>
      <c r="L20" s="384">
        <f t="shared" si="1"/>
        <v>0</v>
      </c>
      <c r="M20" s="384">
        <f t="shared" si="2"/>
        <v>0</v>
      </c>
    </row>
    <row r="21" spans="2:13" ht="18" hidden="1" customHeight="1">
      <c r="B21" s="243">
        <v>11</v>
      </c>
      <c r="C21" s="1207">
        <f>+'แบบฟอร์มที่ 8'!E5028</f>
        <v>0</v>
      </c>
      <c r="D21" s="1208"/>
      <c r="E21" s="478"/>
      <c r="F21" s="478"/>
      <c r="G21" s="478"/>
      <c r="H21" s="478"/>
      <c r="I21" s="572">
        <v>0.75</v>
      </c>
      <c r="J21" s="384">
        <f t="shared" si="0"/>
        <v>0</v>
      </c>
      <c r="K21" s="384">
        <f>'แบบฟอร์มที่ 8'!K5028</f>
        <v>0</v>
      </c>
      <c r="L21" s="384">
        <f t="shared" si="1"/>
        <v>0</v>
      </c>
      <c r="M21" s="384">
        <f t="shared" si="2"/>
        <v>0</v>
      </c>
    </row>
    <row r="22" spans="2:13" ht="18" hidden="1" customHeight="1">
      <c r="B22" s="243">
        <v>12</v>
      </c>
      <c r="C22" s="1207">
        <f>+'แบบฟอร์มที่ 8'!E5029</f>
        <v>0</v>
      </c>
      <c r="D22" s="1208"/>
      <c r="E22" s="478"/>
      <c r="F22" s="478"/>
      <c r="G22" s="478"/>
      <c r="H22" s="478"/>
      <c r="I22" s="572">
        <v>0.75</v>
      </c>
      <c r="J22" s="384">
        <f t="shared" si="0"/>
        <v>0</v>
      </c>
      <c r="K22" s="384">
        <f>'แบบฟอร์มที่ 8'!K5029</f>
        <v>0</v>
      </c>
      <c r="L22" s="384">
        <f t="shared" si="1"/>
        <v>0</v>
      </c>
      <c r="M22" s="384">
        <f t="shared" si="2"/>
        <v>0</v>
      </c>
    </row>
    <row r="23" spans="2:13" ht="18" hidden="1" customHeight="1">
      <c r="B23" s="243">
        <v>13</v>
      </c>
      <c r="C23" s="1207">
        <f>+'แบบฟอร์มที่ 8'!E5030</f>
        <v>0</v>
      </c>
      <c r="D23" s="1208"/>
      <c r="E23" s="478"/>
      <c r="F23" s="478"/>
      <c r="G23" s="478"/>
      <c r="H23" s="478"/>
      <c r="I23" s="572">
        <v>0.75</v>
      </c>
      <c r="J23" s="384">
        <f t="shared" si="0"/>
        <v>0</v>
      </c>
      <c r="K23" s="384">
        <f>'แบบฟอร์มที่ 8'!K5030</f>
        <v>0</v>
      </c>
      <c r="L23" s="384">
        <f t="shared" si="1"/>
        <v>0</v>
      </c>
      <c r="M23" s="384">
        <f t="shared" si="2"/>
        <v>0</v>
      </c>
    </row>
    <row r="24" spans="2:13" ht="18" hidden="1" customHeight="1">
      <c r="B24" s="243">
        <v>14</v>
      </c>
      <c r="C24" s="1207">
        <f>+'แบบฟอร์มที่ 8'!E5031</f>
        <v>0</v>
      </c>
      <c r="D24" s="1208"/>
      <c r="E24" s="478"/>
      <c r="F24" s="478"/>
      <c r="G24" s="478"/>
      <c r="H24" s="478"/>
      <c r="I24" s="572">
        <v>0.75</v>
      </c>
      <c r="J24" s="384">
        <f t="shared" si="0"/>
        <v>0</v>
      </c>
      <c r="K24" s="384">
        <f>'แบบฟอร์มที่ 8'!K5031</f>
        <v>0</v>
      </c>
      <c r="L24" s="384">
        <f t="shared" si="1"/>
        <v>0</v>
      </c>
      <c r="M24" s="384">
        <f t="shared" si="2"/>
        <v>0</v>
      </c>
    </row>
    <row r="25" spans="2:13" ht="18" hidden="1" customHeight="1">
      <c r="B25" s="243">
        <v>15</v>
      </c>
      <c r="C25" s="1207">
        <f>+'แบบฟอร์มที่ 8'!E5032</f>
        <v>0</v>
      </c>
      <c r="D25" s="1208"/>
      <c r="E25" s="478"/>
      <c r="F25" s="478"/>
      <c r="G25" s="478"/>
      <c r="H25" s="478"/>
      <c r="I25" s="572">
        <v>0.75</v>
      </c>
      <c r="J25" s="384">
        <f t="shared" si="0"/>
        <v>0</v>
      </c>
      <c r="K25" s="384">
        <f>'แบบฟอร์มที่ 8'!K5032</f>
        <v>0</v>
      </c>
      <c r="L25" s="384">
        <f t="shared" si="1"/>
        <v>0</v>
      </c>
      <c r="M25" s="384">
        <f t="shared" si="2"/>
        <v>0</v>
      </c>
    </row>
    <row r="26" spans="2:13" ht="18" hidden="1" customHeight="1">
      <c r="B26" s="243">
        <v>16</v>
      </c>
      <c r="C26" s="1207">
        <f>+'แบบฟอร์มที่ 8'!E5033</f>
        <v>0</v>
      </c>
      <c r="D26" s="1208"/>
      <c r="E26" s="478"/>
      <c r="F26" s="478"/>
      <c r="G26" s="478"/>
      <c r="H26" s="478"/>
      <c r="I26" s="572">
        <v>0.75</v>
      </c>
      <c r="J26" s="384">
        <f t="shared" si="0"/>
        <v>0</v>
      </c>
      <c r="K26" s="384">
        <f>'แบบฟอร์มที่ 8'!K5033</f>
        <v>0</v>
      </c>
      <c r="L26" s="384">
        <f t="shared" si="1"/>
        <v>0</v>
      </c>
      <c r="M26" s="384">
        <f t="shared" si="2"/>
        <v>0</v>
      </c>
    </row>
    <row r="27" spans="2:13" ht="18" hidden="1" customHeight="1">
      <c r="B27" s="243">
        <v>17</v>
      </c>
      <c r="C27" s="1207">
        <f>+'แบบฟอร์มที่ 8'!E5034</f>
        <v>0</v>
      </c>
      <c r="D27" s="1208"/>
      <c r="E27" s="478"/>
      <c r="F27" s="478"/>
      <c r="G27" s="478"/>
      <c r="H27" s="478"/>
      <c r="I27" s="572">
        <v>0.75</v>
      </c>
      <c r="J27" s="384">
        <f t="shared" si="0"/>
        <v>0</v>
      </c>
      <c r="K27" s="384">
        <f>'แบบฟอร์มที่ 8'!K5034</f>
        <v>0</v>
      </c>
      <c r="L27" s="384">
        <f t="shared" si="1"/>
        <v>0</v>
      </c>
      <c r="M27" s="384">
        <f t="shared" si="2"/>
        <v>0</v>
      </c>
    </row>
    <row r="28" spans="2:13" ht="18" hidden="1" customHeight="1">
      <c r="B28" s="243">
        <v>18</v>
      </c>
      <c r="C28" s="1207">
        <f>+'แบบฟอร์มที่ 8'!E5035</f>
        <v>0</v>
      </c>
      <c r="D28" s="1208"/>
      <c r="E28" s="478"/>
      <c r="F28" s="478"/>
      <c r="G28" s="478"/>
      <c r="H28" s="478"/>
      <c r="I28" s="572">
        <v>0.75</v>
      </c>
      <c r="J28" s="384">
        <f t="shared" si="0"/>
        <v>0</v>
      </c>
      <c r="K28" s="384">
        <f>'แบบฟอร์มที่ 8'!K5035</f>
        <v>0</v>
      </c>
      <c r="L28" s="384">
        <f t="shared" si="1"/>
        <v>0</v>
      </c>
      <c r="M28" s="384">
        <f t="shared" si="2"/>
        <v>0</v>
      </c>
    </row>
    <row r="29" spans="2:13" ht="18" hidden="1" customHeight="1">
      <c r="B29" s="243">
        <v>19</v>
      </c>
      <c r="C29" s="1207">
        <f>+'แบบฟอร์มที่ 8'!E5036</f>
        <v>0</v>
      </c>
      <c r="D29" s="1208"/>
      <c r="E29" s="478"/>
      <c r="F29" s="478"/>
      <c r="G29" s="478"/>
      <c r="H29" s="478"/>
      <c r="I29" s="572">
        <v>0.75</v>
      </c>
      <c r="J29" s="384">
        <f t="shared" si="0"/>
        <v>0</v>
      </c>
      <c r="K29" s="384">
        <f>'แบบฟอร์มที่ 8'!K5036</f>
        <v>0</v>
      </c>
      <c r="L29" s="384">
        <f t="shared" si="1"/>
        <v>0</v>
      </c>
      <c r="M29" s="384">
        <f t="shared" si="2"/>
        <v>0</v>
      </c>
    </row>
    <row r="30" spans="2:13" ht="18" hidden="1" customHeight="1">
      <c r="B30" s="243">
        <v>20</v>
      </c>
      <c r="C30" s="1207">
        <f>+'แบบฟอร์มที่ 8'!E5037</f>
        <v>0</v>
      </c>
      <c r="D30" s="1208"/>
      <c r="E30" s="478"/>
      <c r="F30" s="478"/>
      <c r="G30" s="478"/>
      <c r="H30" s="478"/>
      <c r="I30" s="572">
        <v>0.75</v>
      </c>
      <c r="J30" s="384">
        <f t="shared" si="0"/>
        <v>0</v>
      </c>
      <c r="K30" s="384">
        <f>'แบบฟอร์มที่ 8'!K5037</f>
        <v>0</v>
      </c>
      <c r="L30" s="384">
        <f t="shared" si="1"/>
        <v>0</v>
      </c>
      <c r="M30" s="384">
        <f t="shared" si="2"/>
        <v>0</v>
      </c>
    </row>
    <row r="31" spans="2:13" ht="18" hidden="1" customHeight="1">
      <c r="B31" s="243">
        <v>21</v>
      </c>
      <c r="C31" s="1207">
        <f>+'แบบฟอร์มที่ 8'!E5038</f>
        <v>0</v>
      </c>
      <c r="D31" s="1208"/>
      <c r="E31" s="478"/>
      <c r="F31" s="478"/>
      <c r="G31" s="478"/>
      <c r="H31" s="478"/>
      <c r="I31" s="572">
        <v>0.75</v>
      </c>
      <c r="J31" s="384">
        <f t="shared" si="0"/>
        <v>0</v>
      </c>
      <c r="K31" s="384">
        <f>'แบบฟอร์มที่ 8'!K5038</f>
        <v>0</v>
      </c>
      <c r="L31" s="384">
        <f t="shared" si="1"/>
        <v>0</v>
      </c>
      <c r="M31" s="384">
        <f t="shared" si="2"/>
        <v>0</v>
      </c>
    </row>
    <row r="32" spans="2:13" ht="18" hidden="1" customHeight="1">
      <c r="B32" s="243">
        <v>22</v>
      </c>
      <c r="C32" s="1207">
        <f>+'แบบฟอร์มที่ 8'!E5039</f>
        <v>0</v>
      </c>
      <c r="D32" s="1208"/>
      <c r="E32" s="478"/>
      <c r="F32" s="478"/>
      <c r="G32" s="478"/>
      <c r="H32" s="478"/>
      <c r="I32" s="572">
        <v>0.75</v>
      </c>
      <c r="J32" s="384">
        <f t="shared" si="0"/>
        <v>0</v>
      </c>
      <c r="K32" s="384">
        <f>'แบบฟอร์มที่ 8'!K5039</f>
        <v>0</v>
      </c>
      <c r="L32" s="384">
        <f t="shared" si="1"/>
        <v>0</v>
      </c>
      <c r="M32" s="384">
        <f t="shared" si="2"/>
        <v>0</v>
      </c>
    </row>
    <row r="33" spans="2:13" ht="18" hidden="1" customHeight="1">
      <c r="B33" s="243">
        <v>23</v>
      </c>
      <c r="C33" s="1207">
        <f>+'แบบฟอร์มที่ 8'!E5040</f>
        <v>0</v>
      </c>
      <c r="D33" s="1208"/>
      <c r="E33" s="478"/>
      <c r="F33" s="478"/>
      <c r="G33" s="478"/>
      <c r="H33" s="478"/>
      <c r="I33" s="572">
        <v>0.75</v>
      </c>
      <c r="J33" s="384">
        <f t="shared" si="0"/>
        <v>0</v>
      </c>
      <c r="K33" s="384">
        <f>'แบบฟอร์มที่ 8'!K5040</f>
        <v>0</v>
      </c>
      <c r="L33" s="384">
        <f t="shared" si="1"/>
        <v>0</v>
      </c>
      <c r="M33" s="384">
        <f t="shared" si="2"/>
        <v>0</v>
      </c>
    </row>
    <row r="34" spans="2:13" ht="18" hidden="1" customHeight="1">
      <c r="B34" s="243">
        <v>24</v>
      </c>
      <c r="C34" s="1207">
        <f>+'แบบฟอร์มที่ 8'!E5041</f>
        <v>0</v>
      </c>
      <c r="D34" s="1208"/>
      <c r="E34" s="478"/>
      <c r="F34" s="478"/>
      <c r="G34" s="478"/>
      <c r="H34" s="478"/>
      <c r="I34" s="572">
        <v>0.75</v>
      </c>
      <c r="J34" s="384">
        <f t="shared" si="0"/>
        <v>0</v>
      </c>
      <c r="K34" s="384">
        <f>'แบบฟอร์มที่ 8'!K5041</f>
        <v>0</v>
      </c>
      <c r="L34" s="384">
        <f t="shared" si="1"/>
        <v>0</v>
      </c>
      <c r="M34" s="384">
        <f t="shared" si="2"/>
        <v>0</v>
      </c>
    </row>
    <row r="35" spans="2:13" ht="18" hidden="1" customHeight="1">
      <c r="B35" s="243">
        <v>25</v>
      </c>
      <c r="C35" s="1207">
        <f>+'แบบฟอร์มที่ 8'!E5042</f>
        <v>0</v>
      </c>
      <c r="D35" s="1208"/>
      <c r="E35" s="478"/>
      <c r="F35" s="478"/>
      <c r="G35" s="478"/>
      <c r="H35" s="478"/>
      <c r="I35" s="572">
        <v>0.75</v>
      </c>
      <c r="J35" s="384">
        <f t="shared" si="0"/>
        <v>0</v>
      </c>
      <c r="K35" s="384">
        <f>'แบบฟอร์มที่ 8'!K5042</f>
        <v>0</v>
      </c>
      <c r="L35" s="384">
        <f t="shared" si="1"/>
        <v>0</v>
      </c>
      <c r="M35" s="384">
        <f t="shared" si="2"/>
        <v>0</v>
      </c>
    </row>
    <row r="36" spans="2:13" ht="18" hidden="1" customHeight="1">
      <c r="B36" s="243">
        <v>26</v>
      </c>
      <c r="C36" s="1207">
        <f>+'แบบฟอร์มที่ 8'!E5043</f>
        <v>0</v>
      </c>
      <c r="D36" s="1208"/>
      <c r="E36" s="478"/>
      <c r="F36" s="478"/>
      <c r="G36" s="478"/>
      <c r="H36" s="478"/>
      <c r="I36" s="572">
        <v>0.75</v>
      </c>
      <c r="J36" s="384">
        <f t="shared" si="0"/>
        <v>0</v>
      </c>
      <c r="K36" s="384">
        <f>'แบบฟอร์มที่ 8'!K5043</f>
        <v>0</v>
      </c>
      <c r="L36" s="384">
        <f t="shared" si="1"/>
        <v>0</v>
      </c>
      <c r="M36" s="384">
        <f t="shared" si="2"/>
        <v>0</v>
      </c>
    </row>
    <row r="37" spans="2:13" ht="18" hidden="1" customHeight="1">
      <c r="B37" s="243">
        <v>27</v>
      </c>
      <c r="C37" s="1207">
        <f>+'แบบฟอร์มที่ 8'!E5044</f>
        <v>0</v>
      </c>
      <c r="D37" s="1208"/>
      <c r="E37" s="478"/>
      <c r="F37" s="478"/>
      <c r="G37" s="478"/>
      <c r="H37" s="478"/>
      <c r="I37" s="572">
        <v>0.75</v>
      </c>
      <c r="J37" s="384">
        <f t="shared" si="0"/>
        <v>0</v>
      </c>
      <c r="K37" s="384">
        <f>'แบบฟอร์มที่ 8'!K5044</f>
        <v>0</v>
      </c>
      <c r="L37" s="384">
        <f t="shared" si="1"/>
        <v>0</v>
      </c>
      <c r="M37" s="384">
        <f t="shared" si="2"/>
        <v>0</v>
      </c>
    </row>
    <row r="38" spans="2:13" ht="18" hidden="1" customHeight="1">
      <c r="B38" s="243">
        <v>28</v>
      </c>
      <c r="C38" s="1207">
        <f>+'แบบฟอร์มที่ 8'!E5045</f>
        <v>0</v>
      </c>
      <c r="D38" s="1208"/>
      <c r="E38" s="478"/>
      <c r="F38" s="478"/>
      <c r="G38" s="478"/>
      <c r="H38" s="478"/>
      <c r="I38" s="572">
        <v>0.75</v>
      </c>
      <c r="J38" s="384">
        <f t="shared" si="0"/>
        <v>0</v>
      </c>
      <c r="K38" s="384">
        <f>'แบบฟอร์มที่ 8'!K5045</f>
        <v>0</v>
      </c>
      <c r="L38" s="384">
        <f t="shared" si="1"/>
        <v>0</v>
      </c>
      <c r="M38" s="384">
        <f t="shared" si="2"/>
        <v>0</v>
      </c>
    </row>
    <row r="39" spans="2:13" ht="18" hidden="1" customHeight="1">
      <c r="B39" s="243">
        <v>29</v>
      </c>
      <c r="C39" s="1207">
        <f>+'แบบฟอร์มที่ 8'!E5046</f>
        <v>0</v>
      </c>
      <c r="D39" s="1208"/>
      <c r="E39" s="478"/>
      <c r="F39" s="478"/>
      <c r="G39" s="478"/>
      <c r="H39" s="478"/>
      <c r="I39" s="572">
        <v>0.75</v>
      </c>
      <c r="J39" s="384">
        <f t="shared" si="0"/>
        <v>0</v>
      </c>
      <c r="K39" s="384">
        <f>'แบบฟอร์มที่ 8'!K5046</f>
        <v>0</v>
      </c>
      <c r="L39" s="384">
        <f t="shared" si="1"/>
        <v>0</v>
      </c>
      <c r="M39" s="384">
        <f t="shared" si="2"/>
        <v>0</v>
      </c>
    </row>
    <row r="40" spans="2:13" ht="18" hidden="1" customHeight="1">
      <c r="B40" s="243">
        <v>30</v>
      </c>
      <c r="C40" s="1207">
        <f>+'แบบฟอร์มที่ 8'!E5047</f>
        <v>0</v>
      </c>
      <c r="D40" s="1208"/>
      <c r="E40" s="478"/>
      <c r="F40" s="478"/>
      <c r="G40" s="478"/>
      <c r="H40" s="478"/>
      <c r="I40" s="572">
        <v>0.75</v>
      </c>
      <c r="J40" s="384">
        <f t="shared" si="0"/>
        <v>0</v>
      </c>
      <c r="K40" s="384">
        <f>'แบบฟอร์มที่ 8'!K5047</f>
        <v>0</v>
      </c>
      <c r="L40" s="384">
        <f t="shared" si="1"/>
        <v>0</v>
      </c>
      <c r="M40" s="384">
        <f t="shared" si="2"/>
        <v>0</v>
      </c>
    </row>
    <row r="41" spans="2:13" ht="18" hidden="1" customHeight="1">
      <c r="B41" s="243">
        <v>31</v>
      </c>
      <c r="C41" s="1207">
        <f>+'แบบฟอร์มที่ 8'!E5048</f>
        <v>0</v>
      </c>
      <c r="D41" s="1208"/>
      <c r="E41" s="478"/>
      <c r="F41" s="478"/>
      <c r="G41" s="478"/>
      <c r="H41" s="478"/>
      <c r="I41" s="572">
        <v>0.75</v>
      </c>
      <c r="J41" s="384">
        <f t="shared" si="0"/>
        <v>0</v>
      </c>
      <c r="K41" s="384">
        <f>'แบบฟอร์มที่ 8'!K5048</f>
        <v>0</v>
      </c>
      <c r="L41" s="384">
        <f t="shared" si="1"/>
        <v>0</v>
      </c>
      <c r="M41" s="384">
        <f t="shared" si="2"/>
        <v>0</v>
      </c>
    </row>
    <row r="42" spans="2:13" ht="18" hidden="1" customHeight="1">
      <c r="B42" s="243">
        <v>32</v>
      </c>
      <c r="C42" s="1207">
        <f>+'แบบฟอร์มที่ 8'!E5049</f>
        <v>0</v>
      </c>
      <c r="D42" s="1208"/>
      <c r="E42" s="478"/>
      <c r="F42" s="478"/>
      <c r="G42" s="478"/>
      <c r="H42" s="478"/>
      <c r="I42" s="572">
        <v>0.75</v>
      </c>
      <c r="J42" s="384">
        <f t="shared" si="0"/>
        <v>0</v>
      </c>
      <c r="K42" s="384">
        <f>'แบบฟอร์มที่ 8'!K5049</f>
        <v>0</v>
      </c>
      <c r="L42" s="384">
        <f t="shared" si="1"/>
        <v>0</v>
      </c>
      <c r="M42" s="384">
        <f t="shared" si="2"/>
        <v>0</v>
      </c>
    </row>
    <row r="43" spans="2:13" ht="18" hidden="1" customHeight="1">
      <c r="B43" s="243">
        <v>33</v>
      </c>
      <c r="C43" s="1207">
        <f>+'แบบฟอร์มที่ 8'!E5050</f>
        <v>0</v>
      </c>
      <c r="D43" s="1208"/>
      <c r="E43" s="478"/>
      <c r="F43" s="478"/>
      <c r="G43" s="478"/>
      <c r="H43" s="478"/>
      <c r="I43" s="572">
        <v>0.75</v>
      </c>
      <c r="J43" s="384">
        <f t="shared" si="0"/>
        <v>0</v>
      </c>
      <c r="K43" s="384">
        <f>'แบบฟอร์มที่ 8'!K5050</f>
        <v>0</v>
      </c>
      <c r="L43" s="384">
        <f t="shared" si="1"/>
        <v>0</v>
      </c>
      <c r="M43" s="384">
        <f t="shared" si="2"/>
        <v>0</v>
      </c>
    </row>
    <row r="44" spans="2:13" ht="18" hidden="1" customHeight="1">
      <c r="B44" s="243">
        <v>34</v>
      </c>
      <c r="C44" s="1207">
        <f>+'แบบฟอร์มที่ 8'!E5051</f>
        <v>0</v>
      </c>
      <c r="D44" s="1208"/>
      <c r="E44" s="478"/>
      <c r="F44" s="478"/>
      <c r="G44" s="478"/>
      <c r="H44" s="478"/>
      <c r="I44" s="572">
        <v>0.75</v>
      </c>
      <c r="J44" s="384">
        <f t="shared" si="0"/>
        <v>0</v>
      </c>
      <c r="K44" s="384">
        <f>'แบบฟอร์มที่ 8'!K5051</f>
        <v>0</v>
      </c>
      <c r="L44" s="384">
        <f t="shared" si="1"/>
        <v>0</v>
      </c>
      <c r="M44" s="384">
        <f t="shared" si="2"/>
        <v>0</v>
      </c>
    </row>
    <row r="45" spans="2:13" ht="18" hidden="1" customHeight="1">
      <c r="B45" s="243">
        <v>35</v>
      </c>
      <c r="C45" s="1207">
        <f>+'แบบฟอร์มที่ 8'!E5052</f>
        <v>0</v>
      </c>
      <c r="D45" s="1208"/>
      <c r="E45" s="478"/>
      <c r="F45" s="478"/>
      <c r="G45" s="478"/>
      <c r="H45" s="478"/>
      <c r="I45" s="572">
        <v>0.75</v>
      </c>
      <c r="J45" s="384">
        <f t="shared" si="0"/>
        <v>0</v>
      </c>
      <c r="K45" s="384">
        <f>'แบบฟอร์มที่ 8'!K5052</f>
        <v>0</v>
      </c>
      <c r="L45" s="384">
        <f t="shared" si="1"/>
        <v>0</v>
      </c>
      <c r="M45" s="384">
        <f t="shared" si="2"/>
        <v>0</v>
      </c>
    </row>
    <row r="46" spans="2:13" ht="18" hidden="1" customHeight="1">
      <c r="B46" s="243">
        <v>36</v>
      </c>
      <c r="C46" s="1207">
        <f>+'แบบฟอร์มที่ 8'!E5053</f>
        <v>0</v>
      </c>
      <c r="D46" s="1208"/>
      <c r="E46" s="478"/>
      <c r="F46" s="478"/>
      <c r="G46" s="478"/>
      <c r="H46" s="478"/>
      <c r="I46" s="572">
        <v>0.75</v>
      </c>
      <c r="J46" s="384">
        <f t="shared" si="0"/>
        <v>0</v>
      </c>
      <c r="K46" s="384">
        <f>'แบบฟอร์มที่ 8'!K5053</f>
        <v>0</v>
      </c>
      <c r="L46" s="384">
        <f t="shared" si="1"/>
        <v>0</v>
      </c>
      <c r="M46" s="384">
        <f t="shared" si="2"/>
        <v>0</v>
      </c>
    </row>
    <row r="47" spans="2:13" ht="18" hidden="1" customHeight="1">
      <c r="B47" s="243">
        <v>37</v>
      </c>
      <c r="C47" s="1207">
        <f>+'แบบฟอร์มที่ 8'!E5054</f>
        <v>0</v>
      </c>
      <c r="D47" s="1208"/>
      <c r="E47" s="478"/>
      <c r="F47" s="478"/>
      <c r="G47" s="478"/>
      <c r="H47" s="478"/>
      <c r="I47" s="572">
        <v>0.75</v>
      </c>
      <c r="J47" s="384">
        <f t="shared" si="0"/>
        <v>0</v>
      </c>
      <c r="K47" s="384">
        <f>'แบบฟอร์มที่ 8'!K5054</f>
        <v>0</v>
      </c>
      <c r="L47" s="384">
        <f t="shared" si="1"/>
        <v>0</v>
      </c>
      <c r="M47" s="384">
        <f t="shared" si="2"/>
        <v>0</v>
      </c>
    </row>
    <row r="48" spans="2:13" ht="18" hidden="1" customHeight="1">
      <c r="B48" s="243">
        <v>38</v>
      </c>
      <c r="C48" s="1207">
        <f>+'แบบฟอร์มที่ 8'!E5055</f>
        <v>0</v>
      </c>
      <c r="D48" s="1208"/>
      <c r="E48" s="478"/>
      <c r="F48" s="478"/>
      <c r="G48" s="478"/>
      <c r="H48" s="478"/>
      <c r="I48" s="572">
        <v>0.75</v>
      </c>
      <c r="J48" s="384">
        <f t="shared" si="0"/>
        <v>0</v>
      </c>
      <c r="K48" s="384">
        <f>'แบบฟอร์มที่ 8'!K5055</f>
        <v>0</v>
      </c>
      <c r="L48" s="384">
        <f t="shared" si="1"/>
        <v>0</v>
      </c>
      <c r="M48" s="384">
        <f t="shared" si="2"/>
        <v>0</v>
      </c>
    </row>
    <row r="49" spans="2:13" ht="18" hidden="1" customHeight="1">
      <c r="B49" s="243">
        <v>39</v>
      </c>
      <c r="C49" s="1207">
        <f>+'แบบฟอร์มที่ 8'!E5056</f>
        <v>0</v>
      </c>
      <c r="D49" s="1208"/>
      <c r="E49" s="478"/>
      <c r="F49" s="478"/>
      <c r="G49" s="478"/>
      <c r="H49" s="478"/>
      <c r="I49" s="572">
        <v>0.75</v>
      </c>
      <c r="J49" s="384">
        <f t="shared" si="0"/>
        <v>0</v>
      </c>
      <c r="K49" s="384">
        <f>'แบบฟอร์มที่ 8'!K5056</f>
        <v>0</v>
      </c>
      <c r="L49" s="384">
        <f t="shared" si="1"/>
        <v>0</v>
      </c>
      <c r="M49" s="384">
        <f t="shared" si="2"/>
        <v>0</v>
      </c>
    </row>
    <row r="50" spans="2:13" ht="18" hidden="1" customHeight="1">
      <c r="B50" s="243">
        <v>40</v>
      </c>
      <c r="C50" s="1207">
        <f>+'แบบฟอร์มที่ 8'!E5057</f>
        <v>0</v>
      </c>
      <c r="D50" s="1208"/>
      <c r="E50" s="478"/>
      <c r="F50" s="478"/>
      <c r="G50" s="478"/>
      <c r="H50" s="478"/>
      <c r="I50" s="572">
        <v>0.75</v>
      </c>
      <c r="J50" s="384">
        <f t="shared" si="0"/>
        <v>0</v>
      </c>
      <c r="K50" s="384">
        <f>'แบบฟอร์มที่ 8'!K5057</f>
        <v>0</v>
      </c>
      <c r="L50" s="384">
        <f t="shared" si="1"/>
        <v>0</v>
      </c>
      <c r="M50" s="384">
        <f t="shared" si="2"/>
        <v>0</v>
      </c>
    </row>
    <row r="51" spans="2:13" ht="18" hidden="1" customHeight="1">
      <c r="B51" s="243">
        <v>41</v>
      </c>
      <c r="C51" s="1207">
        <f>+'แบบฟอร์มที่ 8'!E5058</f>
        <v>0</v>
      </c>
      <c r="D51" s="1208"/>
      <c r="E51" s="478"/>
      <c r="F51" s="478"/>
      <c r="G51" s="478"/>
      <c r="H51" s="478"/>
      <c r="I51" s="572">
        <v>0.75</v>
      </c>
      <c r="J51" s="384">
        <f t="shared" si="0"/>
        <v>0</v>
      </c>
      <c r="K51" s="384">
        <f>'แบบฟอร์มที่ 8'!K5058</f>
        <v>0</v>
      </c>
      <c r="L51" s="384">
        <f t="shared" si="1"/>
        <v>0</v>
      </c>
      <c r="M51" s="384">
        <f t="shared" si="2"/>
        <v>0</v>
      </c>
    </row>
    <row r="52" spans="2:13" ht="18" hidden="1" customHeight="1">
      <c r="B52" s="243">
        <v>42</v>
      </c>
      <c r="C52" s="1207">
        <f>+'แบบฟอร์มที่ 8'!E5059</f>
        <v>0</v>
      </c>
      <c r="D52" s="1208"/>
      <c r="E52" s="478"/>
      <c r="F52" s="478"/>
      <c r="G52" s="478"/>
      <c r="H52" s="478"/>
      <c r="I52" s="572">
        <v>0.75</v>
      </c>
      <c r="J52" s="384">
        <f t="shared" si="0"/>
        <v>0</v>
      </c>
      <c r="K52" s="384">
        <f>'แบบฟอร์มที่ 8'!K5059</f>
        <v>0</v>
      </c>
      <c r="L52" s="384">
        <f t="shared" si="1"/>
        <v>0</v>
      </c>
      <c r="M52" s="384">
        <f t="shared" si="2"/>
        <v>0</v>
      </c>
    </row>
    <row r="53" spans="2:13" ht="18" hidden="1" customHeight="1">
      <c r="B53" s="243">
        <v>43</v>
      </c>
      <c r="C53" s="1207">
        <f>+'แบบฟอร์มที่ 8'!E5060</f>
        <v>0</v>
      </c>
      <c r="D53" s="1208"/>
      <c r="E53" s="478"/>
      <c r="F53" s="478"/>
      <c r="G53" s="478"/>
      <c r="H53" s="478"/>
      <c r="I53" s="572">
        <v>0.75</v>
      </c>
      <c r="J53" s="384">
        <f t="shared" si="0"/>
        <v>0</v>
      </c>
      <c r="K53" s="384">
        <f>'แบบฟอร์มที่ 8'!K5060</f>
        <v>0</v>
      </c>
      <c r="L53" s="384">
        <f t="shared" si="1"/>
        <v>0</v>
      </c>
      <c r="M53" s="384">
        <f t="shared" si="2"/>
        <v>0</v>
      </c>
    </row>
    <row r="54" spans="2:13" ht="18" hidden="1" customHeight="1">
      <c r="B54" s="243">
        <v>44</v>
      </c>
      <c r="C54" s="1207">
        <f>+'แบบฟอร์มที่ 8'!E5061</f>
        <v>0</v>
      </c>
      <c r="D54" s="1208"/>
      <c r="E54" s="478"/>
      <c r="F54" s="478"/>
      <c r="G54" s="478"/>
      <c r="H54" s="478"/>
      <c r="I54" s="572">
        <v>0.75</v>
      </c>
      <c r="J54" s="384">
        <f t="shared" si="0"/>
        <v>0</v>
      </c>
      <c r="K54" s="384">
        <f>'แบบฟอร์มที่ 8'!K5061</f>
        <v>0</v>
      </c>
      <c r="L54" s="384">
        <f t="shared" si="1"/>
        <v>0</v>
      </c>
      <c r="M54" s="384">
        <f t="shared" si="2"/>
        <v>0</v>
      </c>
    </row>
    <row r="55" spans="2:13" ht="18" hidden="1" customHeight="1">
      <c r="B55" s="243">
        <v>45</v>
      </c>
      <c r="C55" s="1207">
        <f>+'แบบฟอร์มที่ 8'!E5062</f>
        <v>0</v>
      </c>
      <c r="D55" s="1208"/>
      <c r="E55" s="478"/>
      <c r="F55" s="478"/>
      <c r="G55" s="478"/>
      <c r="H55" s="478"/>
      <c r="I55" s="572">
        <v>0.75</v>
      </c>
      <c r="J55" s="384">
        <f t="shared" si="0"/>
        <v>0</v>
      </c>
      <c r="K55" s="384">
        <f>'แบบฟอร์มที่ 8'!K5062</f>
        <v>0</v>
      </c>
      <c r="L55" s="384">
        <f t="shared" si="1"/>
        <v>0</v>
      </c>
      <c r="M55" s="384">
        <f t="shared" si="2"/>
        <v>0</v>
      </c>
    </row>
    <row r="56" spans="2:13" ht="18" hidden="1" customHeight="1">
      <c r="B56" s="243">
        <v>46</v>
      </c>
      <c r="C56" s="1207">
        <f>+'แบบฟอร์มที่ 8'!E5063</f>
        <v>0</v>
      </c>
      <c r="D56" s="1208"/>
      <c r="E56" s="478"/>
      <c r="F56" s="478"/>
      <c r="G56" s="478"/>
      <c r="H56" s="478"/>
      <c r="I56" s="572">
        <v>0.75</v>
      </c>
      <c r="J56" s="384">
        <f t="shared" si="0"/>
        <v>0</v>
      </c>
      <c r="K56" s="384">
        <f>'แบบฟอร์มที่ 8'!K5063</f>
        <v>0</v>
      </c>
      <c r="L56" s="384">
        <f t="shared" si="1"/>
        <v>0</v>
      </c>
      <c r="M56" s="384">
        <f t="shared" si="2"/>
        <v>0</v>
      </c>
    </row>
    <row r="57" spans="2:13" ht="18" hidden="1" customHeight="1">
      <c r="B57" s="243">
        <v>47</v>
      </c>
      <c r="C57" s="1207">
        <f>+'แบบฟอร์มที่ 8'!E5064</f>
        <v>0</v>
      </c>
      <c r="D57" s="1208"/>
      <c r="E57" s="478"/>
      <c r="F57" s="478"/>
      <c r="G57" s="478"/>
      <c r="H57" s="478"/>
      <c r="I57" s="572">
        <v>0.75</v>
      </c>
      <c r="J57" s="384">
        <f t="shared" si="0"/>
        <v>0</v>
      </c>
      <c r="K57" s="384">
        <f>'แบบฟอร์มที่ 8'!K5064</f>
        <v>0</v>
      </c>
      <c r="L57" s="384">
        <f t="shared" si="1"/>
        <v>0</v>
      </c>
      <c r="M57" s="384">
        <f t="shared" si="2"/>
        <v>0</v>
      </c>
    </row>
    <row r="58" spans="2:13" ht="18" hidden="1" customHeight="1">
      <c r="B58" s="243">
        <v>48</v>
      </c>
      <c r="C58" s="1207">
        <f>+'แบบฟอร์มที่ 8'!E5065</f>
        <v>0</v>
      </c>
      <c r="D58" s="1208"/>
      <c r="E58" s="478"/>
      <c r="F58" s="478"/>
      <c r="G58" s="478"/>
      <c r="H58" s="478"/>
      <c r="I58" s="572">
        <v>0.75</v>
      </c>
      <c r="J58" s="384">
        <f t="shared" si="0"/>
        <v>0</v>
      </c>
      <c r="K58" s="384">
        <f>'แบบฟอร์มที่ 8'!K5065</f>
        <v>0</v>
      </c>
      <c r="L58" s="384">
        <f t="shared" si="1"/>
        <v>0</v>
      </c>
      <c r="M58" s="384">
        <f t="shared" si="2"/>
        <v>0</v>
      </c>
    </row>
    <row r="59" spans="2:13" ht="18" hidden="1" customHeight="1">
      <c r="B59" s="243">
        <v>49</v>
      </c>
      <c r="C59" s="1207">
        <f>+'แบบฟอร์มที่ 8'!E5066</f>
        <v>0</v>
      </c>
      <c r="D59" s="1208"/>
      <c r="E59" s="478"/>
      <c r="F59" s="478"/>
      <c r="G59" s="478"/>
      <c r="H59" s="478"/>
      <c r="I59" s="572">
        <v>0.75</v>
      </c>
      <c r="J59" s="384">
        <f t="shared" si="0"/>
        <v>0</v>
      </c>
      <c r="K59" s="384">
        <f>'แบบฟอร์มที่ 8'!K5066</f>
        <v>0</v>
      </c>
      <c r="L59" s="384">
        <f t="shared" si="1"/>
        <v>0</v>
      </c>
      <c r="M59" s="384">
        <f t="shared" si="2"/>
        <v>0</v>
      </c>
    </row>
    <row r="60" spans="2:13" ht="18" hidden="1" customHeight="1">
      <c r="B60" s="243">
        <v>50</v>
      </c>
      <c r="C60" s="1207">
        <f>+'แบบฟอร์มที่ 8'!E5067</f>
        <v>0</v>
      </c>
      <c r="D60" s="1208"/>
      <c r="E60" s="478"/>
      <c r="F60" s="478"/>
      <c r="G60" s="478"/>
      <c r="H60" s="478"/>
      <c r="I60" s="572">
        <v>0.75</v>
      </c>
      <c r="J60" s="384">
        <f t="shared" si="0"/>
        <v>0</v>
      </c>
      <c r="K60" s="384">
        <f>'แบบฟอร์มที่ 8'!K5067</f>
        <v>0</v>
      </c>
      <c r="L60" s="384">
        <f t="shared" si="1"/>
        <v>0</v>
      </c>
      <c r="M60" s="384">
        <f t="shared" si="2"/>
        <v>0</v>
      </c>
    </row>
    <row r="61" spans="2:13" ht="18" hidden="1" customHeight="1">
      <c r="B61" s="243">
        <v>51</v>
      </c>
      <c r="C61" s="1207">
        <f>+'แบบฟอร์มที่ 8'!E5068</f>
        <v>0</v>
      </c>
      <c r="D61" s="1208"/>
      <c r="E61" s="478"/>
      <c r="F61" s="478"/>
      <c r="G61" s="478"/>
      <c r="H61" s="478"/>
      <c r="I61" s="572">
        <v>0.75</v>
      </c>
      <c r="J61" s="384">
        <f t="shared" si="0"/>
        <v>0</v>
      </c>
      <c r="K61" s="384">
        <f>'แบบฟอร์มที่ 8'!K5068</f>
        <v>0</v>
      </c>
      <c r="L61" s="384">
        <f t="shared" si="1"/>
        <v>0</v>
      </c>
      <c r="M61" s="384">
        <f t="shared" si="2"/>
        <v>0</v>
      </c>
    </row>
    <row r="62" spans="2:13" ht="18" hidden="1" customHeight="1">
      <c r="B62" s="243">
        <v>52</v>
      </c>
      <c r="C62" s="1207">
        <f>+'แบบฟอร์มที่ 8'!E5069</f>
        <v>0</v>
      </c>
      <c r="D62" s="1208"/>
      <c r="E62" s="478"/>
      <c r="F62" s="478"/>
      <c r="G62" s="478"/>
      <c r="H62" s="478"/>
      <c r="I62" s="572">
        <v>0.75</v>
      </c>
      <c r="J62" s="384">
        <f t="shared" si="0"/>
        <v>0</v>
      </c>
      <c r="K62" s="384">
        <f>'แบบฟอร์มที่ 8'!K5069</f>
        <v>0</v>
      </c>
      <c r="L62" s="384">
        <f t="shared" si="1"/>
        <v>0</v>
      </c>
      <c r="M62" s="384">
        <f t="shared" si="2"/>
        <v>0</v>
      </c>
    </row>
    <row r="63" spans="2:13" ht="18" hidden="1" customHeight="1">
      <c r="B63" s="243">
        <v>53</v>
      </c>
      <c r="C63" s="1207">
        <f>+'แบบฟอร์มที่ 8'!E5070</f>
        <v>0</v>
      </c>
      <c r="D63" s="1208"/>
      <c r="E63" s="478"/>
      <c r="F63" s="478"/>
      <c r="G63" s="478"/>
      <c r="H63" s="478"/>
      <c r="I63" s="572">
        <v>0.75</v>
      </c>
      <c r="J63" s="384">
        <f t="shared" si="0"/>
        <v>0</v>
      </c>
      <c r="K63" s="384">
        <f>'แบบฟอร์มที่ 8'!K5070</f>
        <v>0</v>
      </c>
      <c r="L63" s="384">
        <f t="shared" si="1"/>
        <v>0</v>
      </c>
      <c r="M63" s="384">
        <f t="shared" si="2"/>
        <v>0</v>
      </c>
    </row>
    <row r="64" spans="2:13" ht="18" hidden="1" customHeight="1">
      <c r="B64" s="243">
        <v>54</v>
      </c>
      <c r="C64" s="1207">
        <f>+'แบบฟอร์มที่ 8'!E5071</f>
        <v>0</v>
      </c>
      <c r="D64" s="1208"/>
      <c r="E64" s="478"/>
      <c r="F64" s="478"/>
      <c r="G64" s="478"/>
      <c r="H64" s="478"/>
      <c r="I64" s="572">
        <v>0.75</v>
      </c>
      <c r="J64" s="384">
        <f t="shared" si="0"/>
        <v>0</v>
      </c>
      <c r="K64" s="384">
        <f>'แบบฟอร์มที่ 8'!K5071</f>
        <v>0</v>
      </c>
      <c r="L64" s="384">
        <f t="shared" si="1"/>
        <v>0</v>
      </c>
      <c r="M64" s="384">
        <f t="shared" si="2"/>
        <v>0</v>
      </c>
    </row>
    <row r="65" spans="2:13" ht="18" hidden="1" customHeight="1">
      <c r="B65" s="243">
        <v>55</v>
      </c>
      <c r="C65" s="1207">
        <f>+'แบบฟอร์มที่ 8'!E5072</f>
        <v>0</v>
      </c>
      <c r="D65" s="1208"/>
      <c r="E65" s="478"/>
      <c r="F65" s="478"/>
      <c r="G65" s="478"/>
      <c r="H65" s="478"/>
      <c r="I65" s="572">
        <v>0.75</v>
      </c>
      <c r="J65" s="384">
        <f t="shared" si="0"/>
        <v>0</v>
      </c>
      <c r="K65" s="384">
        <f>'แบบฟอร์มที่ 8'!K5072</f>
        <v>0</v>
      </c>
      <c r="L65" s="384">
        <f t="shared" si="1"/>
        <v>0</v>
      </c>
      <c r="M65" s="384">
        <f t="shared" si="2"/>
        <v>0</v>
      </c>
    </row>
    <row r="66" spans="2:13" ht="18" hidden="1" customHeight="1">
      <c r="B66" s="243">
        <v>56</v>
      </c>
      <c r="C66" s="1207">
        <f>+'แบบฟอร์มที่ 8'!E5073</f>
        <v>0</v>
      </c>
      <c r="D66" s="1208"/>
      <c r="E66" s="478"/>
      <c r="F66" s="478"/>
      <c r="G66" s="478"/>
      <c r="H66" s="478"/>
      <c r="I66" s="572">
        <v>0.75</v>
      </c>
      <c r="J66" s="384">
        <f t="shared" si="0"/>
        <v>0</v>
      </c>
      <c r="K66" s="384">
        <f>'แบบฟอร์มที่ 8'!K5073</f>
        <v>0</v>
      </c>
      <c r="L66" s="384">
        <f t="shared" si="1"/>
        <v>0</v>
      </c>
      <c r="M66" s="384">
        <f t="shared" si="2"/>
        <v>0</v>
      </c>
    </row>
    <row r="67" spans="2:13" ht="18" hidden="1" customHeight="1">
      <c r="B67" s="243">
        <v>57</v>
      </c>
      <c r="C67" s="1207">
        <f>+'แบบฟอร์มที่ 8'!E5074</f>
        <v>0</v>
      </c>
      <c r="D67" s="1208"/>
      <c r="E67" s="478"/>
      <c r="F67" s="478"/>
      <c r="G67" s="478"/>
      <c r="H67" s="478"/>
      <c r="I67" s="572">
        <v>0.75</v>
      </c>
      <c r="J67" s="384">
        <f t="shared" si="0"/>
        <v>0</v>
      </c>
      <c r="K67" s="384">
        <f>'แบบฟอร์มที่ 8'!K5074</f>
        <v>0</v>
      </c>
      <c r="L67" s="384">
        <f t="shared" si="1"/>
        <v>0</v>
      </c>
      <c r="M67" s="384">
        <f t="shared" si="2"/>
        <v>0</v>
      </c>
    </row>
    <row r="68" spans="2:13" ht="18" hidden="1" customHeight="1">
      <c r="B68" s="243">
        <v>58</v>
      </c>
      <c r="C68" s="1207">
        <f>+'แบบฟอร์มที่ 8'!E5075</f>
        <v>0</v>
      </c>
      <c r="D68" s="1208"/>
      <c r="E68" s="478"/>
      <c r="F68" s="478"/>
      <c r="G68" s="478"/>
      <c r="H68" s="478"/>
      <c r="I68" s="572">
        <v>0.75</v>
      </c>
      <c r="J68" s="384">
        <f t="shared" si="0"/>
        <v>0</v>
      </c>
      <c r="K68" s="384">
        <f>'แบบฟอร์มที่ 8'!K5075</f>
        <v>0</v>
      </c>
      <c r="L68" s="384">
        <f t="shared" si="1"/>
        <v>0</v>
      </c>
      <c r="M68" s="384">
        <f t="shared" si="2"/>
        <v>0</v>
      </c>
    </row>
    <row r="69" spans="2:13" ht="18" hidden="1" customHeight="1">
      <c r="B69" s="243">
        <v>59</v>
      </c>
      <c r="C69" s="1207">
        <f>+'แบบฟอร์มที่ 8'!E5076</f>
        <v>0</v>
      </c>
      <c r="D69" s="1208"/>
      <c r="E69" s="478"/>
      <c r="F69" s="478"/>
      <c r="G69" s="478"/>
      <c r="H69" s="478"/>
      <c r="I69" s="572">
        <v>0.75</v>
      </c>
      <c r="J69" s="384">
        <f t="shared" si="0"/>
        <v>0</v>
      </c>
      <c r="K69" s="384">
        <f>'แบบฟอร์มที่ 8'!K5076</f>
        <v>0</v>
      </c>
      <c r="L69" s="384">
        <f t="shared" si="1"/>
        <v>0</v>
      </c>
      <c r="M69" s="384">
        <f t="shared" si="2"/>
        <v>0</v>
      </c>
    </row>
    <row r="70" spans="2:13" ht="18" hidden="1" customHeight="1">
      <c r="B70" s="243">
        <v>60</v>
      </c>
      <c r="C70" s="1207">
        <f>+'แบบฟอร์มที่ 8'!E5077</f>
        <v>0</v>
      </c>
      <c r="D70" s="1208"/>
      <c r="E70" s="478"/>
      <c r="F70" s="478"/>
      <c r="G70" s="478"/>
      <c r="H70" s="478"/>
      <c r="I70" s="572">
        <v>0.75</v>
      </c>
      <c r="J70" s="384">
        <f t="shared" si="0"/>
        <v>0</v>
      </c>
      <c r="K70" s="384">
        <f>'แบบฟอร์มที่ 8'!K5077</f>
        <v>0</v>
      </c>
      <c r="L70" s="384">
        <f t="shared" si="1"/>
        <v>0</v>
      </c>
      <c r="M70" s="384">
        <f t="shared" si="2"/>
        <v>0</v>
      </c>
    </row>
    <row r="71" spans="2:13" ht="18" hidden="1" customHeight="1">
      <c r="B71" s="243">
        <v>61</v>
      </c>
      <c r="C71" s="1207">
        <f>+'แบบฟอร์มที่ 8'!E5078</f>
        <v>0</v>
      </c>
      <c r="D71" s="1208"/>
      <c r="E71" s="478"/>
      <c r="F71" s="478"/>
      <c r="G71" s="478"/>
      <c r="H71" s="478"/>
      <c r="I71" s="572">
        <v>0.75</v>
      </c>
      <c r="J71" s="384">
        <f t="shared" si="0"/>
        <v>0</v>
      </c>
      <c r="K71" s="384">
        <f>'แบบฟอร์มที่ 8'!K5078</f>
        <v>0</v>
      </c>
      <c r="L71" s="384">
        <f t="shared" si="1"/>
        <v>0</v>
      </c>
      <c r="M71" s="384">
        <f t="shared" si="2"/>
        <v>0</v>
      </c>
    </row>
    <row r="72" spans="2:13" ht="18" hidden="1" customHeight="1">
      <c r="B72" s="243">
        <v>62</v>
      </c>
      <c r="C72" s="1207">
        <f>+'แบบฟอร์มที่ 8'!E5079</f>
        <v>0</v>
      </c>
      <c r="D72" s="1208"/>
      <c r="E72" s="478"/>
      <c r="F72" s="478"/>
      <c r="G72" s="478"/>
      <c r="H72" s="478"/>
      <c r="I72" s="572">
        <v>0.75</v>
      </c>
      <c r="J72" s="384">
        <f t="shared" si="0"/>
        <v>0</v>
      </c>
      <c r="K72" s="384">
        <f>'แบบฟอร์มที่ 8'!K5079</f>
        <v>0</v>
      </c>
      <c r="L72" s="384">
        <f t="shared" si="1"/>
        <v>0</v>
      </c>
      <c r="M72" s="384">
        <f t="shared" si="2"/>
        <v>0</v>
      </c>
    </row>
    <row r="73" spans="2:13" ht="18" hidden="1" customHeight="1">
      <c r="B73" s="243">
        <v>63</v>
      </c>
      <c r="C73" s="1207">
        <f>+'แบบฟอร์มที่ 8'!E5080</f>
        <v>0</v>
      </c>
      <c r="D73" s="1208"/>
      <c r="E73" s="478"/>
      <c r="F73" s="478"/>
      <c r="G73" s="478"/>
      <c r="H73" s="478"/>
      <c r="I73" s="572">
        <v>0.75</v>
      </c>
      <c r="J73" s="384">
        <f t="shared" si="0"/>
        <v>0</v>
      </c>
      <c r="K73" s="384">
        <f>'แบบฟอร์มที่ 8'!K5080</f>
        <v>0</v>
      </c>
      <c r="L73" s="384">
        <f t="shared" si="1"/>
        <v>0</v>
      </c>
      <c r="M73" s="384">
        <f t="shared" si="2"/>
        <v>0</v>
      </c>
    </row>
    <row r="74" spans="2:13" ht="18" hidden="1" customHeight="1">
      <c r="B74" s="243">
        <v>64</v>
      </c>
      <c r="C74" s="1207">
        <f>+'แบบฟอร์มที่ 8'!E5081</f>
        <v>0</v>
      </c>
      <c r="D74" s="1208"/>
      <c r="E74" s="478"/>
      <c r="F74" s="478"/>
      <c r="G74" s="478"/>
      <c r="H74" s="478"/>
      <c r="I74" s="572">
        <v>0.75</v>
      </c>
      <c r="J74" s="384">
        <f t="shared" si="0"/>
        <v>0</v>
      </c>
      <c r="K74" s="384">
        <f>'แบบฟอร์มที่ 8'!K5081</f>
        <v>0</v>
      </c>
      <c r="L74" s="384">
        <f t="shared" si="1"/>
        <v>0</v>
      </c>
      <c r="M74" s="384">
        <f t="shared" si="2"/>
        <v>0</v>
      </c>
    </row>
    <row r="75" spans="2:13" ht="18" hidden="1" customHeight="1">
      <c r="B75" s="243">
        <v>65</v>
      </c>
      <c r="C75" s="1207">
        <f>+'แบบฟอร์มที่ 8'!E5082</f>
        <v>0</v>
      </c>
      <c r="D75" s="1208"/>
      <c r="E75" s="478"/>
      <c r="F75" s="478"/>
      <c r="G75" s="478"/>
      <c r="H75" s="478"/>
      <c r="I75" s="572">
        <v>0.75</v>
      </c>
      <c r="J75" s="384">
        <f t="shared" si="0"/>
        <v>0</v>
      </c>
      <c r="K75" s="384">
        <f>'แบบฟอร์มที่ 8'!K5082</f>
        <v>0</v>
      </c>
      <c r="L75" s="384">
        <f t="shared" si="1"/>
        <v>0</v>
      </c>
      <c r="M75" s="384">
        <f t="shared" si="2"/>
        <v>0</v>
      </c>
    </row>
    <row r="76" spans="2:13" ht="18" hidden="1" customHeight="1">
      <c r="B76" s="243">
        <v>66</v>
      </c>
      <c r="C76" s="1207">
        <f>+'แบบฟอร์มที่ 8'!E5083</f>
        <v>0</v>
      </c>
      <c r="D76" s="1208"/>
      <c r="E76" s="478"/>
      <c r="F76" s="478"/>
      <c r="G76" s="478"/>
      <c r="H76" s="478"/>
      <c r="I76" s="572">
        <v>0.75</v>
      </c>
      <c r="J76" s="384">
        <f t="shared" ref="J76:J139" si="3">IFERROR($H76*I76,0)</f>
        <v>0</v>
      </c>
      <c r="K76" s="384">
        <f>'แบบฟอร์มที่ 8'!K5083</f>
        <v>0</v>
      </c>
      <c r="L76" s="384">
        <f t="shared" ref="L76:L139" si="4">IF(K76&gt;J76,K76,0)</f>
        <v>0</v>
      </c>
      <c r="M76" s="384">
        <f t="shared" ref="M76:M139" si="5">IF(J76&gt;K76,J76,0)</f>
        <v>0</v>
      </c>
    </row>
    <row r="77" spans="2:13" ht="18" hidden="1" customHeight="1">
      <c r="B77" s="243">
        <v>67</v>
      </c>
      <c r="C77" s="1207">
        <f>+'แบบฟอร์มที่ 8'!E5084</f>
        <v>0</v>
      </c>
      <c r="D77" s="1208"/>
      <c r="E77" s="478"/>
      <c r="F77" s="478"/>
      <c r="G77" s="478"/>
      <c r="H77" s="478"/>
      <c r="I77" s="572">
        <v>0.75</v>
      </c>
      <c r="J77" s="384">
        <f t="shared" si="3"/>
        <v>0</v>
      </c>
      <c r="K77" s="384">
        <f>'แบบฟอร์มที่ 8'!K5084</f>
        <v>0</v>
      </c>
      <c r="L77" s="384">
        <f t="shared" si="4"/>
        <v>0</v>
      </c>
      <c r="M77" s="384">
        <f t="shared" si="5"/>
        <v>0</v>
      </c>
    </row>
    <row r="78" spans="2:13" ht="18" hidden="1" customHeight="1">
      <c r="B78" s="243">
        <v>68</v>
      </c>
      <c r="C78" s="1207">
        <f>+'แบบฟอร์มที่ 8'!E5085</f>
        <v>0</v>
      </c>
      <c r="D78" s="1208"/>
      <c r="E78" s="478"/>
      <c r="F78" s="478"/>
      <c r="G78" s="478"/>
      <c r="H78" s="478"/>
      <c r="I78" s="572">
        <v>0.75</v>
      </c>
      <c r="J78" s="384">
        <f t="shared" si="3"/>
        <v>0</v>
      </c>
      <c r="K78" s="384">
        <f>'แบบฟอร์มที่ 8'!K5085</f>
        <v>0</v>
      </c>
      <c r="L78" s="384">
        <f t="shared" si="4"/>
        <v>0</v>
      </c>
      <c r="M78" s="384">
        <f t="shared" si="5"/>
        <v>0</v>
      </c>
    </row>
    <row r="79" spans="2:13" ht="18" hidden="1" customHeight="1">
      <c r="B79" s="243">
        <v>69</v>
      </c>
      <c r="C79" s="1207">
        <f>+'แบบฟอร์มที่ 8'!E5086</f>
        <v>0</v>
      </c>
      <c r="D79" s="1208"/>
      <c r="E79" s="478"/>
      <c r="F79" s="478"/>
      <c r="G79" s="478"/>
      <c r="H79" s="478"/>
      <c r="I79" s="572">
        <v>0.75</v>
      </c>
      <c r="J79" s="384">
        <f t="shared" si="3"/>
        <v>0</v>
      </c>
      <c r="K79" s="384">
        <f>'แบบฟอร์มที่ 8'!K5086</f>
        <v>0</v>
      </c>
      <c r="L79" s="384">
        <f t="shared" si="4"/>
        <v>0</v>
      </c>
      <c r="M79" s="384">
        <f t="shared" si="5"/>
        <v>0</v>
      </c>
    </row>
    <row r="80" spans="2:13" ht="18" hidden="1" customHeight="1">
      <c r="B80" s="243">
        <v>70</v>
      </c>
      <c r="C80" s="1207">
        <f>+'แบบฟอร์มที่ 8'!E5087</f>
        <v>0</v>
      </c>
      <c r="D80" s="1208"/>
      <c r="E80" s="478"/>
      <c r="F80" s="478"/>
      <c r="G80" s="478"/>
      <c r="H80" s="478"/>
      <c r="I80" s="572">
        <v>0.75</v>
      </c>
      <c r="J80" s="384">
        <f t="shared" si="3"/>
        <v>0</v>
      </c>
      <c r="K80" s="384">
        <f>'แบบฟอร์มที่ 8'!K5087</f>
        <v>0</v>
      </c>
      <c r="L80" s="384">
        <f t="shared" si="4"/>
        <v>0</v>
      </c>
      <c r="M80" s="384">
        <f t="shared" si="5"/>
        <v>0</v>
      </c>
    </row>
    <row r="81" spans="2:13" ht="18" hidden="1" customHeight="1">
      <c r="B81" s="243">
        <v>71</v>
      </c>
      <c r="C81" s="1207">
        <f>+'แบบฟอร์มที่ 8'!E5088</f>
        <v>0</v>
      </c>
      <c r="D81" s="1208"/>
      <c r="E81" s="478"/>
      <c r="F81" s="478"/>
      <c r="G81" s="478"/>
      <c r="H81" s="478"/>
      <c r="I81" s="572">
        <v>0.75</v>
      </c>
      <c r="J81" s="384">
        <f t="shared" si="3"/>
        <v>0</v>
      </c>
      <c r="K81" s="384">
        <f>'แบบฟอร์มที่ 8'!K5088</f>
        <v>0</v>
      </c>
      <c r="L81" s="384">
        <f t="shared" si="4"/>
        <v>0</v>
      </c>
      <c r="M81" s="384">
        <f t="shared" si="5"/>
        <v>0</v>
      </c>
    </row>
    <row r="82" spans="2:13" ht="18" hidden="1" customHeight="1">
      <c r="B82" s="243">
        <v>72</v>
      </c>
      <c r="C82" s="1207">
        <f>+'แบบฟอร์มที่ 8'!E5089</f>
        <v>0</v>
      </c>
      <c r="D82" s="1208"/>
      <c r="E82" s="478"/>
      <c r="F82" s="478"/>
      <c r="G82" s="478"/>
      <c r="H82" s="478"/>
      <c r="I82" s="572">
        <v>0.75</v>
      </c>
      <c r="J82" s="384">
        <f t="shared" si="3"/>
        <v>0</v>
      </c>
      <c r="K82" s="384">
        <f>'แบบฟอร์มที่ 8'!K5089</f>
        <v>0</v>
      </c>
      <c r="L82" s="384">
        <f t="shared" si="4"/>
        <v>0</v>
      </c>
      <c r="M82" s="384">
        <f t="shared" si="5"/>
        <v>0</v>
      </c>
    </row>
    <row r="83" spans="2:13" ht="18" hidden="1" customHeight="1">
      <c r="B83" s="243">
        <v>73</v>
      </c>
      <c r="C83" s="1207">
        <f>+'แบบฟอร์มที่ 8'!E5090</f>
        <v>0</v>
      </c>
      <c r="D83" s="1208"/>
      <c r="E83" s="478"/>
      <c r="F83" s="478"/>
      <c r="G83" s="478"/>
      <c r="H83" s="478"/>
      <c r="I83" s="572">
        <v>0.75</v>
      </c>
      <c r="J83" s="384">
        <f t="shared" si="3"/>
        <v>0</v>
      </c>
      <c r="K83" s="384">
        <f>'แบบฟอร์มที่ 8'!K5090</f>
        <v>0</v>
      </c>
      <c r="L83" s="384">
        <f t="shared" si="4"/>
        <v>0</v>
      </c>
      <c r="M83" s="384">
        <f t="shared" si="5"/>
        <v>0</v>
      </c>
    </row>
    <row r="84" spans="2:13" ht="18" hidden="1" customHeight="1">
      <c r="B84" s="243">
        <v>74</v>
      </c>
      <c r="C84" s="1207">
        <f>+'แบบฟอร์มที่ 8'!E5091</f>
        <v>0</v>
      </c>
      <c r="D84" s="1208"/>
      <c r="E84" s="478"/>
      <c r="F84" s="478"/>
      <c r="G84" s="478"/>
      <c r="H84" s="478"/>
      <c r="I84" s="572">
        <v>0.75</v>
      </c>
      <c r="J84" s="384">
        <f t="shared" si="3"/>
        <v>0</v>
      </c>
      <c r="K84" s="384">
        <f>'แบบฟอร์มที่ 8'!K5091</f>
        <v>0</v>
      </c>
      <c r="L84" s="384">
        <f t="shared" si="4"/>
        <v>0</v>
      </c>
      <c r="M84" s="384">
        <f t="shared" si="5"/>
        <v>0</v>
      </c>
    </row>
    <row r="85" spans="2:13" ht="18" hidden="1" customHeight="1">
      <c r="B85" s="243">
        <v>75</v>
      </c>
      <c r="C85" s="1207">
        <f>+'แบบฟอร์มที่ 8'!E5092</f>
        <v>0</v>
      </c>
      <c r="D85" s="1208"/>
      <c r="E85" s="478"/>
      <c r="F85" s="478"/>
      <c r="G85" s="478"/>
      <c r="H85" s="478"/>
      <c r="I85" s="572">
        <v>0.75</v>
      </c>
      <c r="J85" s="384">
        <f t="shared" si="3"/>
        <v>0</v>
      </c>
      <c r="K85" s="384">
        <f>'แบบฟอร์มที่ 8'!K5092</f>
        <v>0</v>
      </c>
      <c r="L85" s="384">
        <f t="shared" si="4"/>
        <v>0</v>
      </c>
      <c r="M85" s="384">
        <f t="shared" si="5"/>
        <v>0</v>
      </c>
    </row>
    <row r="86" spans="2:13" ht="18" hidden="1" customHeight="1">
      <c r="B86" s="243">
        <v>76</v>
      </c>
      <c r="C86" s="1207">
        <f>+'แบบฟอร์มที่ 8'!E5093</f>
        <v>0</v>
      </c>
      <c r="D86" s="1208"/>
      <c r="E86" s="478"/>
      <c r="F86" s="478"/>
      <c r="G86" s="478"/>
      <c r="H86" s="478"/>
      <c r="I86" s="572">
        <v>0.75</v>
      </c>
      <c r="J86" s="384">
        <f t="shared" si="3"/>
        <v>0</v>
      </c>
      <c r="K86" s="384">
        <f>'แบบฟอร์มที่ 8'!K5093</f>
        <v>0</v>
      </c>
      <c r="L86" s="384">
        <f t="shared" si="4"/>
        <v>0</v>
      </c>
      <c r="M86" s="384">
        <f t="shared" si="5"/>
        <v>0</v>
      </c>
    </row>
    <row r="87" spans="2:13" ht="18" hidden="1" customHeight="1">
      <c r="B87" s="243">
        <v>77</v>
      </c>
      <c r="C87" s="1207">
        <f>+'แบบฟอร์มที่ 8'!E5094</f>
        <v>0</v>
      </c>
      <c r="D87" s="1208"/>
      <c r="E87" s="478"/>
      <c r="F87" s="478"/>
      <c r="G87" s="478"/>
      <c r="H87" s="478"/>
      <c r="I87" s="572">
        <v>0.75</v>
      </c>
      <c r="J87" s="384">
        <f t="shared" si="3"/>
        <v>0</v>
      </c>
      <c r="K87" s="384">
        <f>'แบบฟอร์มที่ 8'!K5094</f>
        <v>0</v>
      </c>
      <c r="L87" s="384">
        <f t="shared" si="4"/>
        <v>0</v>
      </c>
      <c r="M87" s="384">
        <f t="shared" si="5"/>
        <v>0</v>
      </c>
    </row>
    <row r="88" spans="2:13" ht="18" hidden="1" customHeight="1">
      <c r="B88" s="243">
        <v>78</v>
      </c>
      <c r="C88" s="1207">
        <f>+'แบบฟอร์มที่ 8'!E5095</f>
        <v>0</v>
      </c>
      <c r="D88" s="1208"/>
      <c r="E88" s="478"/>
      <c r="F88" s="478"/>
      <c r="G88" s="478"/>
      <c r="H88" s="478"/>
      <c r="I88" s="572">
        <v>0.75</v>
      </c>
      <c r="J88" s="384">
        <f t="shared" si="3"/>
        <v>0</v>
      </c>
      <c r="K88" s="384">
        <f>'แบบฟอร์มที่ 8'!K5095</f>
        <v>0</v>
      </c>
      <c r="L88" s="384">
        <f t="shared" si="4"/>
        <v>0</v>
      </c>
      <c r="M88" s="384">
        <f t="shared" si="5"/>
        <v>0</v>
      </c>
    </row>
    <row r="89" spans="2:13" ht="18" hidden="1" customHeight="1">
      <c r="B89" s="243">
        <v>79</v>
      </c>
      <c r="C89" s="1207">
        <f>+'แบบฟอร์มที่ 8'!E5096</f>
        <v>0</v>
      </c>
      <c r="D89" s="1208"/>
      <c r="E89" s="478"/>
      <c r="F89" s="478"/>
      <c r="G89" s="478"/>
      <c r="H89" s="478"/>
      <c r="I89" s="572">
        <v>0.75</v>
      </c>
      <c r="J89" s="384">
        <f t="shared" si="3"/>
        <v>0</v>
      </c>
      <c r="K89" s="384">
        <f>'แบบฟอร์มที่ 8'!K5096</f>
        <v>0</v>
      </c>
      <c r="L89" s="384">
        <f t="shared" si="4"/>
        <v>0</v>
      </c>
      <c r="M89" s="384">
        <f t="shared" si="5"/>
        <v>0</v>
      </c>
    </row>
    <row r="90" spans="2:13" ht="18" hidden="1" customHeight="1">
      <c r="B90" s="243">
        <v>80</v>
      </c>
      <c r="C90" s="1207">
        <f>+'แบบฟอร์มที่ 8'!E5097</f>
        <v>0</v>
      </c>
      <c r="D90" s="1208"/>
      <c r="E90" s="478"/>
      <c r="F90" s="478"/>
      <c r="G90" s="478"/>
      <c r="H90" s="478"/>
      <c r="I90" s="572">
        <v>0.75</v>
      </c>
      <c r="J90" s="384">
        <f t="shared" si="3"/>
        <v>0</v>
      </c>
      <c r="K90" s="384">
        <f>'แบบฟอร์มที่ 8'!K5097</f>
        <v>0</v>
      </c>
      <c r="L90" s="384">
        <f t="shared" si="4"/>
        <v>0</v>
      </c>
      <c r="M90" s="384">
        <f t="shared" si="5"/>
        <v>0</v>
      </c>
    </row>
    <row r="91" spans="2:13" ht="18" hidden="1" customHeight="1">
      <c r="B91" s="243">
        <v>81</v>
      </c>
      <c r="C91" s="1207">
        <f>+'แบบฟอร์มที่ 8'!E5098</f>
        <v>0</v>
      </c>
      <c r="D91" s="1208"/>
      <c r="E91" s="478"/>
      <c r="F91" s="478"/>
      <c r="G91" s="478"/>
      <c r="H91" s="478"/>
      <c r="I91" s="572">
        <v>0.75</v>
      </c>
      <c r="J91" s="384">
        <f t="shared" si="3"/>
        <v>0</v>
      </c>
      <c r="K91" s="384">
        <f>'แบบฟอร์มที่ 8'!K5098</f>
        <v>0</v>
      </c>
      <c r="L91" s="384">
        <f t="shared" si="4"/>
        <v>0</v>
      </c>
      <c r="M91" s="384">
        <f t="shared" si="5"/>
        <v>0</v>
      </c>
    </row>
    <row r="92" spans="2:13" ht="18" hidden="1" customHeight="1">
      <c r="B92" s="243">
        <v>82</v>
      </c>
      <c r="C92" s="1207">
        <f>+'แบบฟอร์มที่ 8'!E5099</f>
        <v>0</v>
      </c>
      <c r="D92" s="1208"/>
      <c r="E92" s="478"/>
      <c r="F92" s="478"/>
      <c r="G92" s="478"/>
      <c r="H92" s="478"/>
      <c r="I92" s="572">
        <v>0.75</v>
      </c>
      <c r="J92" s="384">
        <f t="shared" si="3"/>
        <v>0</v>
      </c>
      <c r="K92" s="384">
        <f>'แบบฟอร์มที่ 8'!K5099</f>
        <v>0</v>
      </c>
      <c r="L92" s="384">
        <f t="shared" si="4"/>
        <v>0</v>
      </c>
      <c r="M92" s="384">
        <f t="shared" si="5"/>
        <v>0</v>
      </c>
    </row>
    <row r="93" spans="2:13" ht="18" hidden="1" customHeight="1">
      <c r="B93" s="243">
        <v>83</v>
      </c>
      <c r="C93" s="1207">
        <f>+'แบบฟอร์มที่ 8'!E5100</f>
        <v>0</v>
      </c>
      <c r="D93" s="1208"/>
      <c r="E93" s="478"/>
      <c r="F93" s="478"/>
      <c r="G93" s="478"/>
      <c r="H93" s="478"/>
      <c r="I93" s="572">
        <v>0.75</v>
      </c>
      <c r="J93" s="384">
        <f t="shared" si="3"/>
        <v>0</v>
      </c>
      <c r="K93" s="384">
        <f>'แบบฟอร์มที่ 8'!K5100</f>
        <v>0</v>
      </c>
      <c r="L93" s="384">
        <f t="shared" si="4"/>
        <v>0</v>
      </c>
      <c r="M93" s="384">
        <f t="shared" si="5"/>
        <v>0</v>
      </c>
    </row>
    <row r="94" spans="2:13" ht="18" hidden="1" customHeight="1">
      <c r="B94" s="243">
        <v>84</v>
      </c>
      <c r="C94" s="1207">
        <f>+'แบบฟอร์มที่ 8'!E5101</f>
        <v>0</v>
      </c>
      <c r="D94" s="1208"/>
      <c r="E94" s="478"/>
      <c r="F94" s="478"/>
      <c r="G94" s="478"/>
      <c r="H94" s="478"/>
      <c r="I94" s="572">
        <v>0.75</v>
      </c>
      <c r="J94" s="384">
        <f t="shared" si="3"/>
        <v>0</v>
      </c>
      <c r="K94" s="384">
        <f>'แบบฟอร์มที่ 8'!K5101</f>
        <v>0</v>
      </c>
      <c r="L94" s="384">
        <f t="shared" si="4"/>
        <v>0</v>
      </c>
      <c r="M94" s="384">
        <f t="shared" si="5"/>
        <v>0</v>
      </c>
    </row>
    <row r="95" spans="2:13" ht="18" hidden="1" customHeight="1">
      <c r="B95" s="243">
        <v>85</v>
      </c>
      <c r="C95" s="1207">
        <f>+'แบบฟอร์มที่ 8'!E5102</f>
        <v>0</v>
      </c>
      <c r="D95" s="1208"/>
      <c r="E95" s="478"/>
      <c r="F95" s="478"/>
      <c r="G95" s="478"/>
      <c r="H95" s="478"/>
      <c r="I95" s="572">
        <v>0.75</v>
      </c>
      <c r="J95" s="384">
        <f t="shared" si="3"/>
        <v>0</v>
      </c>
      <c r="K95" s="384">
        <f>'แบบฟอร์มที่ 8'!K5102</f>
        <v>0</v>
      </c>
      <c r="L95" s="384">
        <f t="shared" si="4"/>
        <v>0</v>
      </c>
      <c r="M95" s="384">
        <f t="shared" si="5"/>
        <v>0</v>
      </c>
    </row>
    <row r="96" spans="2:13" ht="18" hidden="1" customHeight="1">
      <c r="B96" s="243">
        <v>86</v>
      </c>
      <c r="C96" s="1207">
        <f>+'แบบฟอร์มที่ 8'!E5103</f>
        <v>0</v>
      </c>
      <c r="D96" s="1208"/>
      <c r="E96" s="478"/>
      <c r="F96" s="478"/>
      <c r="G96" s="478"/>
      <c r="H96" s="478"/>
      <c r="I96" s="572">
        <v>0.75</v>
      </c>
      <c r="J96" s="384">
        <f t="shared" si="3"/>
        <v>0</v>
      </c>
      <c r="K96" s="384">
        <f>'แบบฟอร์มที่ 8'!K5103</f>
        <v>0</v>
      </c>
      <c r="L96" s="384">
        <f t="shared" si="4"/>
        <v>0</v>
      </c>
      <c r="M96" s="384">
        <f t="shared" si="5"/>
        <v>0</v>
      </c>
    </row>
    <row r="97" spans="2:13" ht="18" hidden="1" customHeight="1">
      <c r="B97" s="243">
        <v>87</v>
      </c>
      <c r="C97" s="1207">
        <f>+'แบบฟอร์มที่ 8'!E5104</f>
        <v>0</v>
      </c>
      <c r="D97" s="1208"/>
      <c r="E97" s="478"/>
      <c r="F97" s="478"/>
      <c r="G97" s="478"/>
      <c r="H97" s="478"/>
      <c r="I97" s="572">
        <v>0.75</v>
      </c>
      <c r="J97" s="384">
        <f t="shared" si="3"/>
        <v>0</v>
      </c>
      <c r="K97" s="384">
        <f>'แบบฟอร์มที่ 8'!K5104</f>
        <v>0</v>
      </c>
      <c r="L97" s="384">
        <f t="shared" si="4"/>
        <v>0</v>
      </c>
      <c r="M97" s="384">
        <f t="shared" si="5"/>
        <v>0</v>
      </c>
    </row>
    <row r="98" spans="2:13" ht="18" hidden="1" customHeight="1">
      <c r="B98" s="243">
        <v>88</v>
      </c>
      <c r="C98" s="1207">
        <f>+'แบบฟอร์มที่ 8'!E5105</f>
        <v>0</v>
      </c>
      <c r="D98" s="1208"/>
      <c r="E98" s="478"/>
      <c r="F98" s="478"/>
      <c r="G98" s="478"/>
      <c r="H98" s="478"/>
      <c r="I98" s="572">
        <v>0.75</v>
      </c>
      <c r="J98" s="384">
        <f t="shared" si="3"/>
        <v>0</v>
      </c>
      <c r="K98" s="384">
        <f>'แบบฟอร์มที่ 8'!K5105</f>
        <v>0</v>
      </c>
      <c r="L98" s="384">
        <f t="shared" si="4"/>
        <v>0</v>
      </c>
      <c r="M98" s="384">
        <f t="shared" si="5"/>
        <v>0</v>
      </c>
    </row>
    <row r="99" spans="2:13" ht="18" hidden="1" customHeight="1">
      <c r="B99" s="243">
        <v>89</v>
      </c>
      <c r="C99" s="1207">
        <f>+'แบบฟอร์มที่ 8'!E5106</f>
        <v>0</v>
      </c>
      <c r="D99" s="1208"/>
      <c r="E99" s="478"/>
      <c r="F99" s="478"/>
      <c r="G99" s="478"/>
      <c r="H99" s="478"/>
      <c r="I99" s="572">
        <v>0.75</v>
      </c>
      <c r="J99" s="384">
        <f t="shared" si="3"/>
        <v>0</v>
      </c>
      <c r="K99" s="384">
        <f>'แบบฟอร์มที่ 8'!K5106</f>
        <v>0</v>
      </c>
      <c r="L99" s="384">
        <f t="shared" si="4"/>
        <v>0</v>
      </c>
      <c r="M99" s="384">
        <f t="shared" si="5"/>
        <v>0</v>
      </c>
    </row>
    <row r="100" spans="2:13" ht="18" hidden="1" customHeight="1">
      <c r="B100" s="243">
        <v>90</v>
      </c>
      <c r="C100" s="1207">
        <f>+'แบบฟอร์มที่ 8'!E5107</f>
        <v>0</v>
      </c>
      <c r="D100" s="1208"/>
      <c r="E100" s="478"/>
      <c r="F100" s="478"/>
      <c r="G100" s="478"/>
      <c r="H100" s="478"/>
      <c r="I100" s="572">
        <v>0.75</v>
      </c>
      <c r="J100" s="384">
        <f t="shared" si="3"/>
        <v>0</v>
      </c>
      <c r="K100" s="384">
        <f>'แบบฟอร์มที่ 8'!K5107</f>
        <v>0</v>
      </c>
      <c r="L100" s="384">
        <f t="shared" si="4"/>
        <v>0</v>
      </c>
      <c r="M100" s="384">
        <f t="shared" si="5"/>
        <v>0</v>
      </c>
    </row>
    <row r="101" spans="2:13" ht="18" hidden="1" customHeight="1">
      <c r="B101" s="243">
        <v>91</v>
      </c>
      <c r="C101" s="1207">
        <f>+'แบบฟอร์มที่ 8'!E5108</f>
        <v>0</v>
      </c>
      <c r="D101" s="1208"/>
      <c r="E101" s="478"/>
      <c r="F101" s="478"/>
      <c r="G101" s="478"/>
      <c r="H101" s="478"/>
      <c r="I101" s="572">
        <v>0.75</v>
      </c>
      <c r="J101" s="384">
        <f t="shared" si="3"/>
        <v>0</v>
      </c>
      <c r="K101" s="384">
        <f>'แบบฟอร์มที่ 8'!K5108</f>
        <v>0</v>
      </c>
      <c r="L101" s="384">
        <f t="shared" si="4"/>
        <v>0</v>
      </c>
      <c r="M101" s="384">
        <f t="shared" si="5"/>
        <v>0</v>
      </c>
    </row>
    <row r="102" spans="2:13" ht="18" hidden="1" customHeight="1">
      <c r="B102" s="243">
        <v>92</v>
      </c>
      <c r="C102" s="1207">
        <f>+'แบบฟอร์มที่ 8'!E5109</f>
        <v>0</v>
      </c>
      <c r="D102" s="1208"/>
      <c r="E102" s="478"/>
      <c r="F102" s="478"/>
      <c r="G102" s="478"/>
      <c r="H102" s="478"/>
      <c r="I102" s="572">
        <v>0.75</v>
      </c>
      <c r="J102" s="384">
        <f t="shared" si="3"/>
        <v>0</v>
      </c>
      <c r="K102" s="384">
        <f>'แบบฟอร์มที่ 8'!K5109</f>
        <v>0</v>
      </c>
      <c r="L102" s="384">
        <f t="shared" si="4"/>
        <v>0</v>
      </c>
      <c r="M102" s="384">
        <f t="shared" si="5"/>
        <v>0</v>
      </c>
    </row>
    <row r="103" spans="2:13" ht="18" hidden="1" customHeight="1">
      <c r="B103" s="243">
        <v>93</v>
      </c>
      <c r="C103" s="1207">
        <f>+'แบบฟอร์มที่ 8'!E5110</f>
        <v>0</v>
      </c>
      <c r="D103" s="1208"/>
      <c r="E103" s="478"/>
      <c r="F103" s="478"/>
      <c r="G103" s="478"/>
      <c r="H103" s="478"/>
      <c r="I103" s="572">
        <v>0.75</v>
      </c>
      <c r="J103" s="384">
        <f t="shared" si="3"/>
        <v>0</v>
      </c>
      <c r="K103" s="384">
        <f>'แบบฟอร์มที่ 8'!K5110</f>
        <v>0</v>
      </c>
      <c r="L103" s="384">
        <f t="shared" si="4"/>
        <v>0</v>
      </c>
      <c r="M103" s="384">
        <f t="shared" si="5"/>
        <v>0</v>
      </c>
    </row>
    <row r="104" spans="2:13" ht="18" hidden="1" customHeight="1">
      <c r="B104" s="243">
        <v>94</v>
      </c>
      <c r="C104" s="1207">
        <f>+'แบบฟอร์มที่ 8'!E5111</f>
        <v>0</v>
      </c>
      <c r="D104" s="1208"/>
      <c r="E104" s="478"/>
      <c r="F104" s="478"/>
      <c r="G104" s="478"/>
      <c r="H104" s="478"/>
      <c r="I104" s="572">
        <v>0.75</v>
      </c>
      <c r="J104" s="384">
        <f t="shared" si="3"/>
        <v>0</v>
      </c>
      <c r="K104" s="384">
        <f>'แบบฟอร์มที่ 8'!K5111</f>
        <v>0</v>
      </c>
      <c r="L104" s="384">
        <f t="shared" si="4"/>
        <v>0</v>
      </c>
      <c r="M104" s="384">
        <f t="shared" si="5"/>
        <v>0</v>
      </c>
    </row>
    <row r="105" spans="2:13" ht="18" hidden="1" customHeight="1">
      <c r="B105" s="243">
        <v>95</v>
      </c>
      <c r="C105" s="1207">
        <f>+'แบบฟอร์มที่ 8'!E5112</f>
        <v>0</v>
      </c>
      <c r="D105" s="1208"/>
      <c r="E105" s="478"/>
      <c r="F105" s="478"/>
      <c r="G105" s="478"/>
      <c r="H105" s="478"/>
      <c r="I105" s="572">
        <v>0.75</v>
      </c>
      <c r="J105" s="384">
        <f t="shared" si="3"/>
        <v>0</v>
      </c>
      <c r="K105" s="384">
        <f>'แบบฟอร์มที่ 8'!K5112</f>
        <v>0</v>
      </c>
      <c r="L105" s="384">
        <f t="shared" si="4"/>
        <v>0</v>
      </c>
      <c r="M105" s="384">
        <f t="shared" si="5"/>
        <v>0</v>
      </c>
    </row>
    <row r="106" spans="2:13" ht="18" hidden="1" customHeight="1">
      <c r="B106" s="243">
        <v>96</v>
      </c>
      <c r="C106" s="1207">
        <f>+'แบบฟอร์มที่ 8'!E5113</f>
        <v>0</v>
      </c>
      <c r="D106" s="1208"/>
      <c r="E106" s="478"/>
      <c r="F106" s="478"/>
      <c r="G106" s="478"/>
      <c r="H106" s="478"/>
      <c r="I106" s="572">
        <v>0.75</v>
      </c>
      <c r="J106" s="384">
        <f t="shared" si="3"/>
        <v>0</v>
      </c>
      <c r="K106" s="384">
        <f>'แบบฟอร์มที่ 8'!K5113</f>
        <v>0</v>
      </c>
      <c r="L106" s="384">
        <f t="shared" si="4"/>
        <v>0</v>
      </c>
      <c r="M106" s="384">
        <f t="shared" si="5"/>
        <v>0</v>
      </c>
    </row>
    <row r="107" spans="2:13" ht="18" hidden="1" customHeight="1">
      <c r="B107" s="243">
        <v>97</v>
      </c>
      <c r="C107" s="1207">
        <f>+'แบบฟอร์มที่ 8'!E5114</f>
        <v>0</v>
      </c>
      <c r="D107" s="1208"/>
      <c r="E107" s="478"/>
      <c r="F107" s="478"/>
      <c r="G107" s="478"/>
      <c r="H107" s="478"/>
      <c r="I107" s="572">
        <v>0.75</v>
      </c>
      <c r="J107" s="384">
        <f t="shared" si="3"/>
        <v>0</v>
      </c>
      <c r="K107" s="384">
        <f>'แบบฟอร์มที่ 8'!K5114</f>
        <v>0</v>
      </c>
      <c r="L107" s="384">
        <f t="shared" si="4"/>
        <v>0</v>
      </c>
      <c r="M107" s="384">
        <f t="shared" si="5"/>
        <v>0</v>
      </c>
    </row>
    <row r="108" spans="2:13" ht="18" hidden="1" customHeight="1">
      <c r="B108" s="243">
        <v>98</v>
      </c>
      <c r="C108" s="1207">
        <f>+'แบบฟอร์มที่ 8'!E5115</f>
        <v>0</v>
      </c>
      <c r="D108" s="1208"/>
      <c r="E108" s="478"/>
      <c r="F108" s="478"/>
      <c r="G108" s="478"/>
      <c r="H108" s="478"/>
      <c r="I108" s="572">
        <v>0.75</v>
      </c>
      <c r="J108" s="384">
        <f t="shared" si="3"/>
        <v>0</v>
      </c>
      <c r="K108" s="384">
        <f>'แบบฟอร์มที่ 8'!K5115</f>
        <v>0</v>
      </c>
      <c r="L108" s="384">
        <f t="shared" si="4"/>
        <v>0</v>
      </c>
      <c r="M108" s="384">
        <f t="shared" si="5"/>
        <v>0</v>
      </c>
    </row>
    <row r="109" spans="2:13" ht="18" hidden="1" customHeight="1">
      <c r="B109" s="243">
        <v>99</v>
      </c>
      <c r="C109" s="1207">
        <f>+'แบบฟอร์มที่ 8'!E5116</f>
        <v>0</v>
      </c>
      <c r="D109" s="1208"/>
      <c r="E109" s="478"/>
      <c r="F109" s="478"/>
      <c r="G109" s="478"/>
      <c r="H109" s="478"/>
      <c r="I109" s="572">
        <v>0.75</v>
      </c>
      <c r="J109" s="384">
        <f t="shared" si="3"/>
        <v>0</v>
      </c>
      <c r="K109" s="384">
        <f>'แบบฟอร์มที่ 8'!K5116</f>
        <v>0</v>
      </c>
      <c r="L109" s="384">
        <f t="shared" si="4"/>
        <v>0</v>
      </c>
      <c r="M109" s="384">
        <f t="shared" si="5"/>
        <v>0</v>
      </c>
    </row>
    <row r="110" spans="2:13" ht="18" hidden="1" customHeight="1">
      <c r="B110" s="243">
        <v>100</v>
      </c>
      <c r="C110" s="1207">
        <f>+'แบบฟอร์มที่ 8'!E5117</f>
        <v>0</v>
      </c>
      <c r="D110" s="1208"/>
      <c r="E110" s="478"/>
      <c r="F110" s="478"/>
      <c r="G110" s="478"/>
      <c r="H110" s="478"/>
      <c r="I110" s="572">
        <v>0.75</v>
      </c>
      <c r="J110" s="384">
        <f t="shared" si="3"/>
        <v>0</v>
      </c>
      <c r="K110" s="384">
        <f>'แบบฟอร์มที่ 8'!K5117</f>
        <v>0</v>
      </c>
      <c r="L110" s="384">
        <f t="shared" si="4"/>
        <v>0</v>
      </c>
      <c r="M110" s="384">
        <f t="shared" si="5"/>
        <v>0</v>
      </c>
    </row>
    <row r="111" spans="2:13" ht="18" hidden="1" customHeight="1">
      <c r="B111" s="243">
        <v>101</v>
      </c>
      <c r="C111" s="1207">
        <f>+'แบบฟอร์มที่ 8'!E5118</f>
        <v>0</v>
      </c>
      <c r="D111" s="1208"/>
      <c r="E111" s="478"/>
      <c r="F111" s="478"/>
      <c r="G111" s="478"/>
      <c r="H111" s="478"/>
      <c r="I111" s="572">
        <v>0.75</v>
      </c>
      <c r="J111" s="384">
        <f t="shared" si="3"/>
        <v>0</v>
      </c>
      <c r="K111" s="384">
        <f>'แบบฟอร์มที่ 8'!K5118</f>
        <v>0</v>
      </c>
      <c r="L111" s="384">
        <f t="shared" si="4"/>
        <v>0</v>
      </c>
      <c r="M111" s="384">
        <f t="shared" si="5"/>
        <v>0</v>
      </c>
    </row>
    <row r="112" spans="2:13" ht="18" hidden="1" customHeight="1">
      <c r="B112" s="243">
        <v>102</v>
      </c>
      <c r="C112" s="1207">
        <f>+'แบบฟอร์มที่ 8'!E5119</f>
        <v>0</v>
      </c>
      <c r="D112" s="1208"/>
      <c r="E112" s="478"/>
      <c r="F112" s="478"/>
      <c r="G112" s="478"/>
      <c r="H112" s="478"/>
      <c r="I112" s="572">
        <v>0.75</v>
      </c>
      <c r="J112" s="384">
        <f t="shared" si="3"/>
        <v>0</v>
      </c>
      <c r="K112" s="384">
        <f>'แบบฟอร์มที่ 8'!K5119</f>
        <v>0</v>
      </c>
      <c r="L112" s="384">
        <f t="shared" si="4"/>
        <v>0</v>
      </c>
      <c r="M112" s="384">
        <f t="shared" si="5"/>
        <v>0</v>
      </c>
    </row>
    <row r="113" spans="2:13" ht="18" hidden="1" customHeight="1">
      <c r="B113" s="243">
        <v>103</v>
      </c>
      <c r="C113" s="1207">
        <f>+'แบบฟอร์มที่ 8'!E5120</f>
        <v>0</v>
      </c>
      <c r="D113" s="1208"/>
      <c r="E113" s="478"/>
      <c r="F113" s="478"/>
      <c r="G113" s="478"/>
      <c r="H113" s="478"/>
      <c r="I113" s="572">
        <v>0.75</v>
      </c>
      <c r="J113" s="384">
        <f t="shared" si="3"/>
        <v>0</v>
      </c>
      <c r="K113" s="384">
        <f>'แบบฟอร์มที่ 8'!K5120</f>
        <v>0</v>
      </c>
      <c r="L113" s="384">
        <f t="shared" si="4"/>
        <v>0</v>
      </c>
      <c r="M113" s="384">
        <f t="shared" si="5"/>
        <v>0</v>
      </c>
    </row>
    <row r="114" spans="2:13" ht="18" hidden="1" customHeight="1">
      <c r="B114" s="243">
        <v>104</v>
      </c>
      <c r="C114" s="1207">
        <f>+'แบบฟอร์มที่ 8'!E5121</f>
        <v>0</v>
      </c>
      <c r="D114" s="1208"/>
      <c r="E114" s="478"/>
      <c r="F114" s="478"/>
      <c r="G114" s="478"/>
      <c r="H114" s="478"/>
      <c r="I114" s="572">
        <v>0.75</v>
      </c>
      <c r="J114" s="384">
        <f t="shared" si="3"/>
        <v>0</v>
      </c>
      <c r="K114" s="384">
        <f>'แบบฟอร์มที่ 8'!K5121</f>
        <v>0</v>
      </c>
      <c r="L114" s="384">
        <f t="shared" si="4"/>
        <v>0</v>
      </c>
      <c r="M114" s="384">
        <f t="shared" si="5"/>
        <v>0</v>
      </c>
    </row>
    <row r="115" spans="2:13" ht="18" hidden="1" customHeight="1">
      <c r="B115" s="243">
        <v>105</v>
      </c>
      <c r="C115" s="1207">
        <f>+'แบบฟอร์มที่ 8'!E5122</f>
        <v>0</v>
      </c>
      <c r="D115" s="1208"/>
      <c r="E115" s="478"/>
      <c r="F115" s="478"/>
      <c r="G115" s="478"/>
      <c r="H115" s="478"/>
      <c r="I115" s="572">
        <v>0.75</v>
      </c>
      <c r="J115" s="384">
        <f t="shared" si="3"/>
        <v>0</v>
      </c>
      <c r="K115" s="384">
        <f>'แบบฟอร์มที่ 8'!K5122</f>
        <v>0</v>
      </c>
      <c r="L115" s="384">
        <f t="shared" si="4"/>
        <v>0</v>
      </c>
      <c r="M115" s="384">
        <f t="shared" si="5"/>
        <v>0</v>
      </c>
    </row>
    <row r="116" spans="2:13" ht="18" hidden="1" customHeight="1">
      <c r="B116" s="243">
        <v>106</v>
      </c>
      <c r="C116" s="1207">
        <f>+'แบบฟอร์มที่ 8'!E5123</f>
        <v>0</v>
      </c>
      <c r="D116" s="1208"/>
      <c r="E116" s="478"/>
      <c r="F116" s="478"/>
      <c r="G116" s="478"/>
      <c r="H116" s="478"/>
      <c r="I116" s="572">
        <v>0.75</v>
      </c>
      <c r="J116" s="384">
        <f t="shared" si="3"/>
        <v>0</v>
      </c>
      <c r="K116" s="384">
        <f>'แบบฟอร์มที่ 8'!K5123</f>
        <v>0</v>
      </c>
      <c r="L116" s="384">
        <f t="shared" si="4"/>
        <v>0</v>
      </c>
      <c r="M116" s="384">
        <f t="shared" si="5"/>
        <v>0</v>
      </c>
    </row>
    <row r="117" spans="2:13" ht="18" hidden="1" customHeight="1">
      <c r="B117" s="243">
        <v>107</v>
      </c>
      <c r="C117" s="1207">
        <f>+'แบบฟอร์มที่ 8'!E5124</f>
        <v>0</v>
      </c>
      <c r="D117" s="1208"/>
      <c r="E117" s="478"/>
      <c r="F117" s="478"/>
      <c r="G117" s="478"/>
      <c r="H117" s="478"/>
      <c r="I117" s="572">
        <v>0.75</v>
      </c>
      <c r="J117" s="384">
        <f t="shared" si="3"/>
        <v>0</v>
      </c>
      <c r="K117" s="384">
        <f>'แบบฟอร์มที่ 8'!K5124</f>
        <v>0</v>
      </c>
      <c r="L117" s="384">
        <f t="shared" si="4"/>
        <v>0</v>
      </c>
      <c r="M117" s="384">
        <f t="shared" si="5"/>
        <v>0</v>
      </c>
    </row>
    <row r="118" spans="2:13" ht="18" hidden="1" customHeight="1">
      <c r="B118" s="243">
        <v>108</v>
      </c>
      <c r="C118" s="1207">
        <f>+'แบบฟอร์มที่ 8'!E5125</f>
        <v>0</v>
      </c>
      <c r="D118" s="1208"/>
      <c r="E118" s="478"/>
      <c r="F118" s="478"/>
      <c r="G118" s="478"/>
      <c r="H118" s="478"/>
      <c r="I118" s="572">
        <v>0.75</v>
      </c>
      <c r="J118" s="384">
        <f t="shared" si="3"/>
        <v>0</v>
      </c>
      <c r="K118" s="384">
        <f>'แบบฟอร์มที่ 8'!K5125</f>
        <v>0</v>
      </c>
      <c r="L118" s="384">
        <f t="shared" si="4"/>
        <v>0</v>
      </c>
      <c r="M118" s="384">
        <f t="shared" si="5"/>
        <v>0</v>
      </c>
    </row>
    <row r="119" spans="2:13" ht="18" hidden="1" customHeight="1">
      <c r="B119" s="243">
        <v>109</v>
      </c>
      <c r="C119" s="1207">
        <f>+'แบบฟอร์มที่ 8'!E5126</f>
        <v>0</v>
      </c>
      <c r="D119" s="1208"/>
      <c r="E119" s="478"/>
      <c r="F119" s="478"/>
      <c r="G119" s="478"/>
      <c r="H119" s="478"/>
      <c r="I119" s="572">
        <v>0.75</v>
      </c>
      <c r="J119" s="384">
        <f t="shared" si="3"/>
        <v>0</v>
      </c>
      <c r="K119" s="384">
        <f>'แบบฟอร์มที่ 8'!K5126</f>
        <v>0</v>
      </c>
      <c r="L119" s="384">
        <f t="shared" si="4"/>
        <v>0</v>
      </c>
      <c r="M119" s="384">
        <f t="shared" si="5"/>
        <v>0</v>
      </c>
    </row>
    <row r="120" spans="2:13" ht="18" hidden="1" customHeight="1">
      <c r="B120" s="243">
        <v>110</v>
      </c>
      <c r="C120" s="1207">
        <f>+'แบบฟอร์มที่ 8'!E5127</f>
        <v>0</v>
      </c>
      <c r="D120" s="1208"/>
      <c r="E120" s="478"/>
      <c r="F120" s="478"/>
      <c r="G120" s="478"/>
      <c r="H120" s="478"/>
      <c r="I120" s="572">
        <v>0.75</v>
      </c>
      <c r="J120" s="384">
        <f t="shared" si="3"/>
        <v>0</v>
      </c>
      <c r="K120" s="384">
        <f>'แบบฟอร์มที่ 8'!K5127</f>
        <v>0</v>
      </c>
      <c r="L120" s="384">
        <f t="shared" si="4"/>
        <v>0</v>
      </c>
      <c r="M120" s="384">
        <f t="shared" si="5"/>
        <v>0</v>
      </c>
    </row>
    <row r="121" spans="2:13" ht="18" hidden="1" customHeight="1">
      <c r="B121" s="243">
        <v>111</v>
      </c>
      <c r="C121" s="1207">
        <f>+'แบบฟอร์มที่ 8'!E5128</f>
        <v>0</v>
      </c>
      <c r="D121" s="1208"/>
      <c r="E121" s="478"/>
      <c r="F121" s="478"/>
      <c r="G121" s="478"/>
      <c r="H121" s="478"/>
      <c r="I121" s="572">
        <v>0.75</v>
      </c>
      <c r="J121" s="384">
        <f t="shared" si="3"/>
        <v>0</v>
      </c>
      <c r="K121" s="384">
        <f>'แบบฟอร์มที่ 8'!K5128</f>
        <v>0</v>
      </c>
      <c r="L121" s="384">
        <f t="shared" si="4"/>
        <v>0</v>
      </c>
      <c r="M121" s="384">
        <f t="shared" si="5"/>
        <v>0</v>
      </c>
    </row>
    <row r="122" spans="2:13" ht="18" hidden="1" customHeight="1">
      <c r="B122" s="243">
        <v>112</v>
      </c>
      <c r="C122" s="1207">
        <f>+'แบบฟอร์มที่ 8'!E5129</f>
        <v>0</v>
      </c>
      <c r="D122" s="1208"/>
      <c r="E122" s="478"/>
      <c r="F122" s="478"/>
      <c r="G122" s="478"/>
      <c r="H122" s="478"/>
      <c r="I122" s="572">
        <v>0.75</v>
      </c>
      <c r="J122" s="384">
        <f t="shared" si="3"/>
        <v>0</v>
      </c>
      <c r="K122" s="384">
        <f>'แบบฟอร์มที่ 8'!K5129</f>
        <v>0</v>
      </c>
      <c r="L122" s="384">
        <f t="shared" si="4"/>
        <v>0</v>
      </c>
      <c r="M122" s="384">
        <f t="shared" si="5"/>
        <v>0</v>
      </c>
    </row>
    <row r="123" spans="2:13" ht="18" hidden="1" customHeight="1">
      <c r="B123" s="243">
        <v>113</v>
      </c>
      <c r="C123" s="1207">
        <f>+'แบบฟอร์มที่ 8'!E5130</f>
        <v>0</v>
      </c>
      <c r="D123" s="1208"/>
      <c r="E123" s="478"/>
      <c r="F123" s="478"/>
      <c r="G123" s="478"/>
      <c r="H123" s="478"/>
      <c r="I123" s="572">
        <v>0.75</v>
      </c>
      <c r="J123" s="384">
        <f t="shared" si="3"/>
        <v>0</v>
      </c>
      <c r="K123" s="384">
        <f>'แบบฟอร์มที่ 8'!K5130</f>
        <v>0</v>
      </c>
      <c r="L123" s="384">
        <f t="shared" si="4"/>
        <v>0</v>
      </c>
      <c r="M123" s="384">
        <f t="shared" si="5"/>
        <v>0</v>
      </c>
    </row>
    <row r="124" spans="2:13" ht="18" hidden="1" customHeight="1">
      <c r="B124" s="243">
        <v>114</v>
      </c>
      <c r="C124" s="1207">
        <f>+'แบบฟอร์มที่ 8'!E5131</f>
        <v>0</v>
      </c>
      <c r="D124" s="1208"/>
      <c r="E124" s="478"/>
      <c r="F124" s="478"/>
      <c r="G124" s="478"/>
      <c r="H124" s="478"/>
      <c r="I124" s="572">
        <v>0.75</v>
      </c>
      <c r="J124" s="384">
        <f t="shared" si="3"/>
        <v>0</v>
      </c>
      <c r="K124" s="384">
        <f>'แบบฟอร์มที่ 8'!K5131</f>
        <v>0</v>
      </c>
      <c r="L124" s="384">
        <f t="shared" si="4"/>
        <v>0</v>
      </c>
      <c r="M124" s="384">
        <f t="shared" si="5"/>
        <v>0</v>
      </c>
    </row>
    <row r="125" spans="2:13" ht="18" hidden="1" customHeight="1">
      <c r="B125" s="243">
        <v>115</v>
      </c>
      <c r="C125" s="1207">
        <f>+'แบบฟอร์มที่ 8'!E5132</f>
        <v>0</v>
      </c>
      <c r="D125" s="1208"/>
      <c r="E125" s="478"/>
      <c r="F125" s="478"/>
      <c r="G125" s="478"/>
      <c r="H125" s="478"/>
      <c r="I125" s="572">
        <v>0.75</v>
      </c>
      <c r="J125" s="384">
        <f t="shared" si="3"/>
        <v>0</v>
      </c>
      <c r="K125" s="384">
        <f>'แบบฟอร์มที่ 8'!K5132</f>
        <v>0</v>
      </c>
      <c r="L125" s="384">
        <f t="shared" si="4"/>
        <v>0</v>
      </c>
      <c r="M125" s="384">
        <f t="shared" si="5"/>
        <v>0</v>
      </c>
    </row>
    <row r="126" spans="2:13" ht="18" hidden="1" customHeight="1">
      <c r="B126" s="243">
        <v>116</v>
      </c>
      <c r="C126" s="1207">
        <f>+'แบบฟอร์มที่ 8'!E5133</f>
        <v>0</v>
      </c>
      <c r="D126" s="1208"/>
      <c r="E126" s="478"/>
      <c r="F126" s="478"/>
      <c r="G126" s="478"/>
      <c r="H126" s="478"/>
      <c r="I126" s="572">
        <v>0.75</v>
      </c>
      <c r="J126" s="384">
        <f t="shared" si="3"/>
        <v>0</v>
      </c>
      <c r="K126" s="384">
        <f>'แบบฟอร์มที่ 8'!K5133</f>
        <v>0</v>
      </c>
      <c r="L126" s="384">
        <f t="shared" si="4"/>
        <v>0</v>
      </c>
      <c r="M126" s="384">
        <f t="shared" si="5"/>
        <v>0</v>
      </c>
    </row>
    <row r="127" spans="2:13" ht="18" hidden="1" customHeight="1">
      <c r="B127" s="243">
        <v>117</v>
      </c>
      <c r="C127" s="1207">
        <f>+'แบบฟอร์มที่ 8'!E5134</f>
        <v>0</v>
      </c>
      <c r="D127" s="1208"/>
      <c r="E127" s="478"/>
      <c r="F127" s="478"/>
      <c r="G127" s="478"/>
      <c r="H127" s="478"/>
      <c r="I127" s="572">
        <v>0.75</v>
      </c>
      <c r="J127" s="384">
        <f t="shared" si="3"/>
        <v>0</v>
      </c>
      <c r="K127" s="384">
        <f>'แบบฟอร์มที่ 8'!K5134</f>
        <v>0</v>
      </c>
      <c r="L127" s="384">
        <f t="shared" si="4"/>
        <v>0</v>
      </c>
      <c r="M127" s="384">
        <f t="shared" si="5"/>
        <v>0</v>
      </c>
    </row>
    <row r="128" spans="2:13" ht="18" hidden="1" customHeight="1">
      <c r="B128" s="243">
        <v>118</v>
      </c>
      <c r="C128" s="1207">
        <f>+'แบบฟอร์มที่ 8'!E5135</f>
        <v>0</v>
      </c>
      <c r="D128" s="1208"/>
      <c r="E128" s="478"/>
      <c r="F128" s="478"/>
      <c r="G128" s="478"/>
      <c r="H128" s="478"/>
      <c r="I128" s="572">
        <v>0.75</v>
      </c>
      <c r="J128" s="384">
        <f t="shared" si="3"/>
        <v>0</v>
      </c>
      <c r="K128" s="384">
        <f>'แบบฟอร์มที่ 8'!K5135</f>
        <v>0</v>
      </c>
      <c r="L128" s="384">
        <f t="shared" si="4"/>
        <v>0</v>
      </c>
      <c r="M128" s="384">
        <f t="shared" si="5"/>
        <v>0</v>
      </c>
    </row>
    <row r="129" spans="2:13" ht="18" hidden="1" customHeight="1">
      <c r="B129" s="243">
        <v>119</v>
      </c>
      <c r="C129" s="1207">
        <f>+'แบบฟอร์มที่ 8'!E5136</f>
        <v>0</v>
      </c>
      <c r="D129" s="1208"/>
      <c r="E129" s="478"/>
      <c r="F129" s="478"/>
      <c r="G129" s="478"/>
      <c r="H129" s="478"/>
      <c r="I129" s="572">
        <v>0.75</v>
      </c>
      <c r="J129" s="384">
        <f t="shared" si="3"/>
        <v>0</v>
      </c>
      <c r="K129" s="384">
        <f>'แบบฟอร์มที่ 8'!K5136</f>
        <v>0</v>
      </c>
      <c r="L129" s="384">
        <f t="shared" si="4"/>
        <v>0</v>
      </c>
      <c r="M129" s="384">
        <f t="shared" si="5"/>
        <v>0</v>
      </c>
    </row>
    <row r="130" spans="2:13" ht="18" hidden="1" customHeight="1">
      <c r="B130" s="243">
        <v>120</v>
      </c>
      <c r="C130" s="1207">
        <f>+'แบบฟอร์มที่ 8'!E5137</f>
        <v>0</v>
      </c>
      <c r="D130" s="1208"/>
      <c r="E130" s="478"/>
      <c r="F130" s="478"/>
      <c r="G130" s="478"/>
      <c r="H130" s="478"/>
      <c r="I130" s="572">
        <v>0.75</v>
      </c>
      <c r="J130" s="384">
        <f t="shared" si="3"/>
        <v>0</v>
      </c>
      <c r="K130" s="384">
        <f>'แบบฟอร์มที่ 8'!K5137</f>
        <v>0</v>
      </c>
      <c r="L130" s="384">
        <f t="shared" si="4"/>
        <v>0</v>
      </c>
      <c r="M130" s="384">
        <f t="shared" si="5"/>
        <v>0</v>
      </c>
    </row>
    <row r="131" spans="2:13" ht="18" hidden="1" customHeight="1">
      <c r="B131" s="243">
        <v>121</v>
      </c>
      <c r="C131" s="1207">
        <f>+'แบบฟอร์มที่ 8'!E5138</f>
        <v>0</v>
      </c>
      <c r="D131" s="1208"/>
      <c r="E131" s="478"/>
      <c r="F131" s="478"/>
      <c r="G131" s="478"/>
      <c r="H131" s="478"/>
      <c r="I131" s="572">
        <v>0.75</v>
      </c>
      <c r="J131" s="384">
        <f t="shared" si="3"/>
        <v>0</v>
      </c>
      <c r="K131" s="384">
        <f>'แบบฟอร์มที่ 8'!K5138</f>
        <v>0</v>
      </c>
      <c r="L131" s="384">
        <f t="shared" si="4"/>
        <v>0</v>
      </c>
      <c r="M131" s="384">
        <f t="shared" si="5"/>
        <v>0</v>
      </c>
    </row>
    <row r="132" spans="2:13" ht="18" hidden="1" customHeight="1">
      <c r="B132" s="243">
        <v>122</v>
      </c>
      <c r="C132" s="1207">
        <f>+'แบบฟอร์มที่ 8'!E5139</f>
        <v>0</v>
      </c>
      <c r="D132" s="1208"/>
      <c r="E132" s="478"/>
      <c r="F132" s="478"/>
      <c r="G132" s="478"/>
      <c r="H132" s="478"/>
      <c r="I132" s="572">
        <v>0.75</v>
      </c>
      <c r="J132" s="384">
        <f t="shared" si="3"/>
        <v>0</v>
      </c>
      <c r="K132" s="384">
        <f>'แบบฟอร์มที่ 8'!K5139</f>
        <v>0</v>
      </c>
      <c r="L132" s="384">
        <f t="shared" si="4"/>
        <v>0</v>
      </c>
      <c r="M132" s="384">
        <f t="shared" si="5"/>
        <v>0</v>
      </c>
    </row>
    <row r="133" spans="2:13" ht="18" hidden="1" customHeight="1">
      <c r="B133" s="243">
        <v>123</v>
      </c>
      <c r="C133" s="1207">
        <f>+'แบบฟอร์มที่ 8'!E5140</f>
        <v>0</v>
      </c>
      <c r="D133" s="1208"/>
      <c r="E133" s="478"/>
      <c r="F133" s="478"/>
      <c r="G133" s="478"/>
      <c r="H133" s="478"/>
      <c r="I133" s="572">
        <v>0.75</v>
      </c>
      <c r="J133" s="384">
        <f t="shared" si="3"/>
        <v>0</v>
      </c>
      <c r="K133" s="384">
        <f>'แบบฟอร์มที่ 8'!K5140</f>
        <v>0</v>
      </c>
      <c r="L133" s="384">
        <f t="shared" si="4"/>
        <v>0</v>
      </c>
      <c r="M133" s="384">
        <f t="shared" si="5"/>
        <v>0</v>
      </c>
    </row>
    <row r="134" spans="2:13" ht="18" hidden="1" customHeight="1">
      <c r="B134" s="243">
        <v>124</v>
      </c>
      <c r="C134" s="1207">
        <f>+'แบบฟอร์มที่ 8'!E5141</f>
        <v>0</v>
      </c>
      <c r="D134" s="1208"/>
      <c r="E134" s="478"/>
      <c r="F134" s="478"/>
      <c r="G134" s="478"/>
      <c r="H134" s="478"/>
      <c r="I134" s="572">
        <v>0.75</v>
      </c>
      <c r="J134" s="384">
        <f t="shared" si="3"/>
        <v>0</v>
      </c>
      <c r="K134" s="384">
        <f>'แบบฟอร์มที่ 8'!K5141</f>
        <v>0</v>
      </c>
      <c r="L134" s="384">
        <f t="shared" si="4"/>
        <v>0</v>
      </c>
      <c r="M134" s="384">
        <f t="shared" si="5"/>
        <v>0</v>
      </c>
    </row>
    <row r="135" spans="2:13" ht="18" hidden="1" customHeight="1">
      <c r="B135" s="243">
        <v>125</v>
      </c>
      <c r="C135" s="1207">
        <f>+'แบบฟอร์มที่ 8'!E5142</f>
        <v>0</v>
      </c>
      <c r="D135" s="1208"/>
      <c r="E135" s="478"/>
      <c r="F135" s="478"/>
      <c r="G135" s="478"/>
      <c r="H135" s="478"/>
      <c r="I135" s="572">
        <v>0.75</v>
      </c>
      <c r="J135" s="384">
        <f t="shared" si="3"/>
        <v>0</v>
      </c>
      <c r="K135" s="384">
        <f>'แบบฟอร์มที่ 8'!K5142</f>
        <v>0</v>
      </c>
      <c r="L135" s="384">
        <f t="shared" si="4"/>
        <v>0</v>
      </c>
      <c r="M135" s="384">
        <f t="shared" si="5"/>
        <v>0</v>
      </c>
    </row>
    <row r="136" spans="2:13" ht="18" hidden="1" customHeight="1">
      <c r="B136" s="243">
        <v>126</v>
      </c>
      <c r="C136" s="1207">
        <f>+'แบบฟอร์มที่ 8'!E5143</f>
        <v>0</v>
      </c>
      <c r="D136" s="1208"/>
      <c r="E136" s="478"/>
      <c r="F136" s="478"/>
      <c r="G136" s="478"/>
      <c r="H136" s="478"/>
      <c r="I136" s="572">
        <v>0.75</v>
      </c>
      <c r="J136" s="384">
        <f t="shared" si="3"/>
        <v>0</v>
      </c>
      <c r="K136" s="384">
        <f>'แบบฟอร์มที่ 8'!K5143</f>
        <v>0</v>
      </c>
      <c r="L136" s="384">
        <f t="shared" si="4"/>
        <v>0</v>
      </c>
      <c r="M136" s="384">
        <f t="shared" si="5"/>
        <v>0</v>
      </c>
    </row>
    <row r="137" spans="2:13" ht="18" hidden="1" customHeight="1">
      <c r="B137" s="243">
        <v>127</v>
      </c>
      <c r="C137" s="1207">
        <f>+'แบบฟอร์มที่ 8'!E5144</f>
        <v>0</v>
      </c>
      <c r="D137" s="1208"/>
      <c r="E137" s="478"/>
      <c r="F137" s="478"/>
      <c r="G137" s="478"/>
      <c r="H137" s="478"/>
      <c r="I137" s="572">
        <v>0.75</v>
      </c>
      <c r="J137" s="384">
        <f t="shared" si="3"/>
        <v>0</v>
      </c>
      <c r="K137" s="384">
        <f>'แบบฟอร์มที่ 8'!K5144</f>
        <v>0</v>
      </c>
      <c r="L137" s="384">
        <f t="shared" si="4"/>
        <v>0</v>
      </c>
      <c r="M137" s="384">
        <f t="shared" si="5"/>
        <v>0</v>
      </c>
    </row>
    <row r="138" spans="2:13" ht="18" hidden="1" customHeight="1">
      <c r="B138" s="243">
        <v>128</v>
      </c>
      <c r="C138" s="1207">
        <f>+'แบบฟอร์มที่ 8'!E5145</f>
        <v>0</v>
      </c>
      <c r="D138" s="1208"/>
      <c r="E138" s="478"/>
      <c r="F138" s="478"/>
      <c r="G138" s="478"/>
      <c r="H138" s="478"/>
      <c r="I138" s="572">
        <v>0.75</v>
      </c>
      <c r="J138" s="384">
        <f t="shared" si="3"/>
        <v>0</v>
      </c>
      <c r="K138" s="384">
        <f>'แบบฟอร์มที่ 8'!K5145</f>
        <v>0</v>
      </c>
      <c r="L138" s="384">
        <f t="shared" si="4"/>
        <v>0</v>
      </c>
      <c r="M138" s="384">
        <f t="shared" si="5"/>
        <v>0</v>
      </c>
    </row>
    <row r="139" spans="2:13" ht="18" hidden="1" customHeight="1">
      <c r="B139" s="243">
        <v>129</v>
      </c>
      <c r="C139" s="1207">
        <f>+'แบบฟอร์มที่ 8'!E5146</f>
        <v>0</v>
      </c>
      <c r="D139" s="1208"/>
      <c r="E139" s="478"/>
      <c r="F139" s="478"/>
      <c r="G139" s="478"/>
      <c r="H139" s="478"/>
      <c r="I139" s="572">
        <v>0.75</v>
      </c>
      <c r="J139" s="384">
        <f t="shared" si="3"/>
        <v>0</v>
      </c>
      <c r="K139" s="384">
        <f>'แบบฟอร์มที่ 8'!K5146</f>
        <v>0</v>
      </c>
      <c r="L139" s="384">
        <f t="shared" si="4"/>
        <v>0</v>
      </c>
      <c r="M139" s="384">
        <f t="shared" si="5"/>
        <v>0</v>
      </c>
    </row>
    <row r="140" spans="2:13" ht="18" hidden="1" customHeight="1">
      <c r="B140" s="243">
        <v>130</v>
      </c>
      <c r="C140" s="1207">
        <f>+'แบบฟอร์มที่ 8'!E5147</f>
        <v>0</v>
      </c>
      <c r="D140" s="1208"/>
      <c r="E140" s="478"/>
      <c r="F140" s="478"/>
      <c r="G140" s="478"/>
      <c r="H140" s="478"/>
      <c r="I140" s="572">
        <v>0.75</v>
      </c>
      <c r="J140" s="384">
        <f t="shared" ref="J140:J203" si="6">IFERROR($H140*I140,0)</f>
        <v>0</v>
      </c>
      <c r="K140" s="384">
        <f>'แบบฟอร์มที่ 8'!K5147</f>
        <v>0</v>
      </c>
      <c r="L140" s="384">
        <f t="shared" ref="L140:L203" si="7">IF(K140&gt;J140,K140,0)</f>
        <v>0</v>
      </c>
      <c r="M140" s="384">
        <f t="shared" ref="M140:M203" si="8">IF(J140&gt;K140,J140,0)</f>
        <v>0</v>
      </c>
    </row>
    <row r="141" spans="2:13" ht="18" hidden="1" customHeight="1">
      <c r="B141" s="243">
        <v>131</v>
      </c>
      <c r="C141" s="1207">
        <f>+'แบบฟอร์มที่ 8'!E5148</f>
        <v>0</v>
      </c>
      <c r="D141" s="1208"/>
      <c r="E141" s="478"/>
      <c r="F141" s="478"/>
      <c r="G141" s="478"/>
      <c r="H141" s="478"/>
      <c r="I141" s="572">
        <v>0.75</v>
      </c>
      <c r="J141" s="384">
        <f t="shared" si="6"/>
        <v>0</v>
      </c>
      <c r="K141" s="384">
        <f>'แบบฟอร์มที่ 8'!K5148</f>
        <v>0</v>
      </c>
      <c r="L141" s="384">
        <f t="shared" si="7"/>
        <v>0</v>
      </c>
      <c r="M141" s="384">
        <f t="shared" si="8"/>
        <v>0</v>
      </c>
    </row>
    <row r="142" spans="2:13" ht="18" hidden="1" customHeight="1">
      <c r="B142" s="243">
        <v>132</v>
      </c>
      <c r="C142" s="1207">
        <f>+'แบบฟอร์มที่ 8'!E5149</f>
        <v>0</v>
      </c>
      <c r="D142" s="1208"/>
      <c r="E142" s="478"/>
      <c r="F142" s="478"/>
      <c r="G142" s="478"/>
      <c r="H142" s="478"/>
      <c r="I142" s="572">
        <v>0.75</v>
      </c>
      <c r="J142" s="384">
        <f t="shared" si="6"/>
        <v>0</v>
      </c>
      <c r="K142" s="384">
        <f>'แบบฟอร์มที่ 8'!K5149</f>
        <v>0</v>
      </c>
      <c r="L142" s="384">
        <f t="shared" si="7"/>
        <v>0</v>
      </c>
      <c r="M142" s="384">
        <f t="shared" si="8"/>
        <v>0</v>
      </c>
    </row>
    <row r="143" spans="2:13" ht="18" hidden="1" customHeight="1">
      <c r="B143" s="243">
        <v>133</v>
      </c>
      <c r="C143" s="1207">
        <f>+'แบบฟอร์มที่ 8'!E5150</f>
        <v>0</v>
      </c>
      <c r="D143" s="1208"/>
      <c r="E143" s="478"/>
      <c r="F143" s="478"/>
      <c r="G143" s="478"/>
      <c r="H143" s="478"/>
      <c r="I143" s="572">
        <v>0.75</v>
      </c>
      <c r="J143" s="384">
        <f t="shared" si="6"/>
        <v>0</v>
      </c>
      <c r="K143" s="384">
        <f>'แบบฟอร์มที่ 8'!K5150</f>
        <v>0</v>
      </c>
      <c r="L143" s="384">
        <f t="shared" si="7"/>
        <v>0</v>
      </c>
      <c r="M143" s="384">
        <f t="shared" si="8"/>
        <v>0</v>
      </c>
    </row>
    <row r="144" spans="2:13" ht="18" hidden="1" customHeight="1">
      <c r="B144" s="243">
        <v>134</v>
      </c>
      <c r="C144" s="1207">
        <f>+'แบบฟอร์มที่ 8'!E5151</f>
        <v>0</v>
      </c>
      <c r="D144" s="1208"/>
      <c r="E144" s="478"/>
      <c r="F144" s="478"/>
      <c r="G144" s="478"/>
      <c r="H144" s="478"/>
      <c r="I144" s="572">
        <v>0.75</v>
      </c>
      <c r="J144" s="384">
        <f t="shared" si="6"/>
        <v>0</v>
      </c>
      <c r="K144" s="384">
        <f>'แบบฟอร์มที่ 8'!K5151</f>
        <v>0</v>
      </c>
      <c r="L144" s="384">
        <f t="shared" si="7"/>
        <v>0</v>
      </c>
      <c r="M144" s="384">
        <f t="shared" si="8"/>
        <v>0</v>
      </c>
    </row>
    <row r="145" spans="2:13" ht="18" hidden="1" customHeight="1">
      <c r="B145" s="243">
        <v>135</v>
      </c>
      <c r="C145" s="1207">
        <f>+'แบบฟอร์มที่ 8'!E5152</f>
        <v>0</v>
      </c>
      <c r="D145" s="1208"/>
      <c r="E145" s="478"/>
      <c r="F145" s="478"/>
      <c r="G145" s="478"/>
      <c r="H145" s="478"/>
      <c r="I145" s="572">
        <v>0.75</v>
      </c>
      <c r="J145" s="384">
        <f t="shared" si="6"/>
        <v>0</v>
      </c>
      <c r="K145" s="384">
        <f>'แบบฟอร์มที่ 8'!K5152</f>
        <v>0</v>
      </c>
      <c r="L145" s="384">
        <f t="shared" si="7"/>
        <v>0</v>
      </c>
      <c r="M145" s="384">
        <f t="shared" si="8"/>
        <v>0</v>
      </c>
    </row>
    <row r="146" spans="2:13" ht="18" hidden="1" customHeight="1">
      <c r="B146" s="243">
        <v>136</v>
      </c>
      <c r="C146" s="1207">
        <f>+'แบบฟอร์มที่ 8'!E5153</f>
        <v>0</v>
      </c>
      <c r="D146" s="1208"/>
      <c r="E146" s="478"/>
      <c r="F146" s="478"/>
      <c r="G146" s="478"/>
      <c r="H146" s="478"/>
      <c r="I146" s="572">
        <v>0.75</v>
      </c>
      <c r="J146" s="384">
        <f t="shared" si="6"/>
        <v>0</v>
      </c>
      <c r="K146" s="384">
        <f>'แบบฟอร์มที่ 8'!K5153</f>
        <v>0</v>
      </c>
      <c r="L146" s="384">
        <f t="shared" si="7"/>
        <v>0</v>
      </c>
      <c r="M146" s="384">
        <f t="shared" si="8"/>
        <v>0</v>
      </c>
    </row>
    <row r="147" spans="2:13" ht="18" hidden="1" customHeight="1">
      <c r="B147" s="243">
        <v>137</v>
      </c>
      <c r="C147" s="1207">
        <f>+'แบบฟอร์มที่ 8'!E5154</f>
        <v>0</v>
      </c>
      <c r="D147" s="1208"/>
      <c r="E147" s="478"/>
      <c r="F147" s="478"/>
      <c r="G147" s="478"/>
      <c r="H147" s="478"/>
      <c r="I147" s="572">
        <v>0.75</v>
      </c>
      <c r="J147" s="384">
        <f t="shared" si="6"/>
        <v>0</v>
      </c>
      <c r="K147" s="384">
        <f>'แบบฟอร์มที่ 8'!K5154</f>
        <v>0</v>
      </c>
      <c r="L147" s="384">
        <f t="shared" si="7"/>
        <v>0</v>
      </c>
      <c r="M147" s="384">
        <f t="shared" si="8"/>
        <v>0</v>
      </c>
    </row>
    <row r="148" spans="2:13" ht="18" hidden="1" customHeight="1">
      <c r="B148" s="243">
        <v>138</v>
      </c>
      <c r="C148" s="1207">
        <f>+'แบบฟอร์มที่ 8'!E5155</f>
        <v>0</v>
      </c>
      <c r="D148" s="1208"/>
      <c r="E148" s="478"/>
      <c r="F148" s="478"/>
      <c r="G148" s="478"/>
      <c r="H148" s="478"/>
      <c r="I148" s="572">
        <v>0.75</v>
      </c>
      <c r="J148" s="384">
        <f t="shared" si="6"/>
        <v>0</v>
      </c>
      <c r="K148" s="384">
        <f>'แบบฟอร์มที่ 8'!K5155</f>
        <v>0</v>
      </c>
      <c r="L148" s="384">
        <f t="shared" si="7"/>
        <v>0</v>
      </c>
      <c r="M148" s="384">
        <f t="shared" si="8"/>
        <v>0</v>
      </c>
    </row>
    <row r="149" spans="2:13" ht="18" hidden="1" customHeight="1">
      <c r="B149" s="243">
        <v>139</v>
      </c>
      <c r="C149" s="1207">
        <f>+'แบบฟอร์มที่ 8'!E5156</f>
        <v>0</v>
      </c>
      <c r="D149" s="1208"/>
      <c r="E149" s="478"/>
      <c r="F149" s="478"/>
      <c r="G149" s="478"/>
      <c r="H149" s="478"/>
      <c r="I149" s="572">
        <v>0.75</v>
      </c>
      <c r="J149" s="384">
        <f t="shared" si="6"/>
        <v>0</v>
      </c>
      <c r="K149" s="384">
        <f>'แบบฟอร์มที่ 8'!K5156</f>
        <v>0</v>
      </c>
      <c r="L149" s="384">
        <f t="shared" si="7"/>
        <v>0</v>
      </c>
      <c r="M149" s="384">
        <f t="shared" si="8"/>
        <v>0</v>
      </c>
    </row>
    <row r="150" spans="2:13" ht="18" hidden="1" customHeight="1">
      <c r="B150" s="243">
        <v>140</v>
      </c>
      <c r="C150" s="1207">
        <f>+'แบบฟอร์มที่ 8'!E5157</f>
        <v>0</v>
      </c>
      <c r="D150" s="1208"/>
      <c r="E150" s="478"/>
      <c r="F150" s="478"/>
      <c r="G150" s="478"/>
      <c r="H150" s="478"/>
      <c r="I150" s="572">
        <v>0.75</v>
      </c>
      <c r="J150" s="384">
        <f t="shared" si="6"/>
        <v>0</v>
      </c>
      <c r="K150" s="384">
        <f>'แบบฟอร์มที่ 8'!K5157</f>
        <v>0</v>
      </c>
      <c r="L150" s="384">
        <f t="shared" si="7"/>
        <v>0</v>
      </c>
      <c r="M150" s="384">
        <f t="shared" si="8"/>
        <v>0</v>
      </c>
    </row>
    <row r="151" spans="2:13" ht="18" hidden="1" customHeight="1">
      <c r="B151" s="243">
        <v>141</v>
      </c>
      <c r="C151" s="1207">
        <f>+'แบบฟอร์มที่ 8'!E5158</f>
        <v>0</v>
      </c>
      <c r="D151" s="1208"/>
      <c r="E151" s="478"/>
      <c r="F151" s="478"/>
      <c r="G151" s="478"/>
      <c r="H151" s="478"/>
      <c r="I151" s="572">
        <v>0.75</v>
      </c>
      <c r="J151" s="384">
        <f t="shared" si="6"/>
        <v>0</v>
      </c>
      <c r="K151" s="384">
        <f>'แบบฟอร์มที่ 8'!K5158</f>
        <v>0</v>
      </c>
      <c r="L151" s="384">
        <f t="shared" si="7"/>
        <v>0</v>
      </c>
      <c r="M151" s="384">
        <f t="shared" si="8"/>
        <v>0</v>
      </c>
    </row>
    <row r="152" spans="2:13" ht="18" hidden="1" customHeight="1">
      <c r="B152" s="243">
        <v>142</v>
      </c>
      <c r="C152" s="1207">
        <f>+'แบบฟอร์มที่ 8'!E5159</f>
        <v>0</v>
      </c>
      <c r="D152" s="1208"/>
      <c r="E152" s="478"/>
      <c r="F152" s="478"/>
      <c r="G152" s="478"/>
      <c r="H152" s="478"/>
      <c r="I152" s="572">
        <v>0.75</v>
      </c>
      <c r="J152" s="384">
        <f t="shared" si="6"/>
        <v>0</v>
      </c>
      <c r="K152" s="384">
        <f>'แบบฟอร์มที่ 8'!K5159</f>
        <v>0</v>
      </c>
      <c r="L152" s="384">
        <f t="shared" si="7"/>
        <v>0</v>
      </c>
      <c r="M152" s="384">
        <f t="shared" si="8"/>
        <v>0</v>
      </c>
    </row>
    <row r="153" spans="2:13" ht="18" hidden="1" customHeight="1">
      <c r="B153" s="243">
        <v>143</v>
      </c>
      <c r="C153" s="1207">
        <f>+'แบบฟอร์มที่ 8'!E5160</f>
        <v>0</v>
      </c>
      <c r="D153" s="1208"/>
      <c r="E153" s="478"/>
      <c r="F153" s="478"/>
      <c r="G153" s="478"/>
      <c r="H153" s="478"/>
      <c r="I153" s="572">
        <v>0.75</v>
      </c>
      <c r="J153" s="384">
        <f t="shared" si="6"/>
        <v>0</v>
      </c>
      <c r="K153" s="384">
        <f>'แบบฟอร์มที่ 8'!K5160</f>
        <v>0</v>
      </c>
      <c r="L153" s="384">
        <f t="shared" si="7"/>
        <v>0</v>
      </c>
      <c r="M153" s="384">
        <f t="shared" si="8"/>
        <v>0</v>
      </c>
    </row>
    <row r="154" spans="2:13" ht="18" hidden="1" customHeight="1">
      <c r="B154" s="243">
        <v>144</v>
      </c>
      <c r="C154" s="1207">
        <f>+'แบบฟอร์มที่ 8'!E5161</f>
        <v>0</v>
      </c>
      <c r="D154" s="1208"/>
      <c r="E154" s="478"/>
      <c r="F154" s="478"/>
      <c r="G154" s="478"/>
      <c r="H154" s="478"/>
      <c r="I154" s="572">
        <v>0.75</v>
      </c>
      <c r="J154" s="384">
        <f t="shared" si="6"/>
        <v>0</v>
      </c>
      <c r="K154" s="384">
        <f>'แบบฟอร์มที่ 8'!K5161</f>
        <v>0</v>
      </c>
      <c r="L154" s="384">
        <f t="shared" si="7"/>
        <v>0</v>
      </c>
      <c r="M154" s="384">
        <f t="shared" si="8"/>
        <v>0</v>
      </c>
    </row>
    <row r="155" spans="2:13" ht="18" hidden="1" customHeight="1">
      <c r="B155" s="243">
        <v>145</v>
      </c>
      <c r="C155" s="1207">
        <f>+'แบบฟอร์มที่ 8'!E5162</f>
        <v>0</v>
      </c>
      <c r="D155" s="1208"/>
      <c r="E155" s="478"/>
      <c r="F155" s="478"/>
      <c r="G155" s="478"/>
      <c r="H155" s="478"/>
      <c r="I155" s="572">
        <v>0.75</v>
      </c>
      <c r="J155" s="384">
        <f t="shared" si="6"/>
        <v>0</v>
      </c>
      <c r="K155" s="384">
        <f>'แบบฟอร์มที่ 8'!K5162</f>
        <v>0</v>
      </c>
      <c r="L155" s="384">
        <f t="shared" si="7"/>
        <v>0</v>
      </c>
      <c r="M155" s="384">
        <f t="shared" si="8"/>
        <v>0</v>
      </c>
    </row>
    <row r="156" spans="2:13" ht="18" hidden="1" customHeight="1">
      <c r="B156" s="243">
        <v>146</v>
      </c>
      <c r="C156" s="1207">
        <f>+'แบบฟอร์มที่ 8'!E5163</f>
        <v>0</v>
      </c>
      <c r="D156" s="1208"/>
      <c r="E156" s="478"/>
      <c r="F156" s="478"/>
      <c r="G156" s="478"/>
      <c r="H156" s="478"/>
      <c r="I156" s="572">
        <v>0.75</v>
      </c>
      <c r="J156" s="384">
        <f t="shared" si="6"/>
        <v>0</v>
      </c>
      <c r="K156" s="384">
        <f>'แบบฟอร์มที่ 8'!K5163</f>
        <v>0</v>
      </c>
      <c r="L156" s="384">
        <f t="shared" si="7"/>
        <v>0</v>
      </c>
      <c r="M156" s="384">
        <f t="shared" si="8"/>
        <v>0</v>
      </c>
    </row>
    <row r="157" spans="2:13" ht="18" hidden="1" customHeight="1">
      <c r="B157" s="243">
        <v>147</v>
      </c>
      <c r="C157" s="1207">
        <f>+'แบบฟอร์มที่ 8'!E5164</f>
        <v>0</v>
      </c>
      <c r="D157" s="1208"/>
      <c r="E157" s="478"/>
      <c r="F157" s="478"/>
      <c r="G157" s="478"/>
      <c r="H157" s="478"/>
      <c r="I157" s="572">
        <v>0.75</v>
      </c>
      <c r="J157" s="384">
        <f t="shared" si="6"/>
        <v>0</v>
      </c>
      <c r="K157" s="384">
        <f>'แบบฟอร์มที่ 8'!K5164</f>
        <v>0</v>
      </c>
      <c r="L157" s="384">
        <f t="shared" si="7"/>
        <v>0</v>
      </c>
      <c r="M157" s="384">
        <f t="shared" si="8"/>
        <v>0</v>
      </c>
    </row>
    <row r="158" spans="2:13" ht="18" hidden="1" customHeight="1">
      <c r="B158" s="243">
        <v>148</v>
      </c>
      <c r="C158" s="1207">
        <f>+'แบบฟอร์มที่ 8'!E5165</f>
        <v>0</v>
      </c>
      <c r="D158" s="1208"/>
      <c r="E158" s="478"/>
      <c r="F158" s="478"/>
      <c r="G158" s="478"/>
      <c r="H158" s="478"/>
      <c r="I158" s="572">
        <v>0.75</v>
      </c>
      <c r="J158" s="384">
        <f t="shared" si="6"/>
        <v>0</v>
      </c>
      <c r="K158" s="384">
        <f>'แบบฟอร์มที่ 8'!K5165</f>
        <v>0</v>
      </c>
      <c r="L158" s="384">
        <f t="shared" si="7"/>
        <v>0</v>
      </c>
      <c r="M158" s="384">
        <f t="shared" si="8"/>
        <v>0</v>
      </c>
    </row>
    <row r="159" spans="2:13" ht="18" hidden="1" customHeight="1">
      <c r="B159" s="243">
        <v>149</v>
      </c>
      <c r="C159" s="1207">
        <f>+'แบบฟอร์มที่ 8'!E5166</f>
        <v>0</v>
      </c>
      <c r="D159" s="1208"/>
      <c r="E159" s="478"/>
      <c r="F159" s="478"/>
      <c r="G159" s="478"/>
      <c r="H159" s="478"/>
      <c r="I159" s="572">
        <v>0.75</v>
      </c>
      <c r="J159" s="384">
        <f t="shared" si="6"/>
        <v>0</v>
      </c>
      <c r="K159" s="384">
        <f>'แบบฟอร์มที่ 8'!K5166</f>
        <v>0</v>
      </c>
      <c r="L159" s="384">
        <f t="shared" si="7"/>
        <v>0</v>
      </c>
      <c r="M159" s="384">
        <f t="shared" si="8"/>
        <v>0</v>
      </c>
    </row>
    <row r="160" spans="2:13" ht="18" hidden="1" customHeight="1">
      <c r="B160" s="243">
        <v>150</v>
      </c>
      <c r="C160" s="1207">
        <f>+'แบบฟอร์มที่ 8'!E5167</f>
        <v>0</v>
      </c>
      <c r="D160" s="1208"/>
      <c r="E160" s="478"/>
      <c r="F160" s="478"/>
      <c r="G160" s="478"/>
      <c r="H160" s="478"/>
      <c r="I160" s="572">
        <v>0.75</v>
      </c>
      <c r="J160" s="384">
        <f t="shared" si="6"/>
        <v>0</v>
      </c>
      <c r="K160" s="384">
        <f>'แบบฟอร์มที่ 8'!K5167</f>
        <v>0</v>
      </c>
      <c r="L160" s="384">
        <f t="shared" si="7"/>
        <v>0</v>
      </c>
      <c r="M160" s="384">
        <f t="shared" si="8"/>
        <v>0</v>
      </c>
    </row>
    <row r="161" spans="2:13" ht="18" hidden="1" customHeight="1">
      <c r="B161" s="243">
        <v>151</v>
      </c>
      <c r="C161" s="1207">
        <f>+'แบบฟอร์มที่ 8'!E5168</f>
        <v>0</v>
      </c>
      <c r="D161" s="1208"/>
      <c r="E161" s="478"/>
      <c r="F161" s="478"/>
      <c r="G161" s="478"/>
      <c r="H161" s="478"/>
      <c r="I161" s="572">
        <v>0.75</v>
      </c>
      <c r="J161" s="384">
        <f t="shared" si="6"/>
        <v>0</v>
      </c>
      <c r="K161" s="384">
        <f>'แบบฟอร์มที่ 8'!K5168</f>
        <v>0</v>
      </c>
      <c r="L161" s="384">
        <f t="shared" si="7"/>
        <v>0</v>
      </c>
      <c r="M161" s="384">
        <f t="shared" si="8"/>
        <v>0</v>
      </c>
    </row>
    <row r="162" spans="2:13" ht="18" hidden="1" customHeight="1">
      <c r="B162" s="243">
        <v>152</v>
      </c>
      <c r="C162" s="1207">
        <f>+'แบบฟอร์มที่ 8'!E5169</f>
        <v>0</v>
      </c>
      <c r="D162" s="1208"/>
      <c r="E162" s="478"/>
      <c r="F162" s="478"/>
      <c r="G162" s="478"/>
      <c r="H162" s="478"/>
      <c r="I162" s="572">
        <v>0.75</v>
      </c>
      <c r="J162" s="384">
        <f t="shared" si="6"/>
        <v>0</v>
      </c>
      <c r="K162" s="384">
        <f>'แบบฟอร์มที่ 8'!K5169</f>
        <v>0</v>
      </c>
      <c r="L162" s="384">
        <f t="shared" si="7"/>
        <v>0</v>
      </c>
      <c r="M162" s="384">
        <f t="shared" si="8"/>
        <v>0</v>
      </c>
    </row>
    <row r="163" spans="2:13" ht="18" hidden="1" customHeight="1">
      <c r="B163" s="243">
        <v>153</v>
      </c>
      <c r="C163" s="1207">
        <f>+'แบบฟอร์มที่ 8'!E5170</f>
        <v>0</v>
      </c>
      <c r="D163" s="1208"/>
      <c r="E163" s="478"/>
      <c r="F163" s="478"/>
      <c r="G163" s="478"/>
      <c r="H163" s="478"/>
      <c r="I163" s="572">
        <v>0.75</v>
      </c>
      <c r="J163" s="384">
        <f t="shared" si="6"/>
        <v>0</v>
      </c>
      <c r="K163" s="384">
        <f>'แบบฟอร์มที่ 8'!K5170</f>
        <v>0</v>
      </c>
      <c r="L163" s="384">
        <f t="shared" si="7"/>
        <v>0</v>
      </c>
      <c r="M163" s="384">
        <f t="shared" si="8"/>
        <v>0</v>
      </c>
    </row>
    <row r="164" spans="2:13" ht="18" hidden="1" customHeight="1">
      <c r="B164" s="243">
        <v>154</v>
      </c>
      <c r="C164" s="1207">
        <f>+'แบบฟอร์มที่ 8'!E5171</f>
        <v>0</v>
      </c>
      <c r="D164" s="1208"/>
      <c r="E164" s="478"/>
      <c r="F164" s="478"/>
      <c r="G164" s="478"/>
      <c r="H164" s="478"/>
      <c r="I164" s="572">
        <v>0.75</v>
      </c>
      <c r="J164" s="384">
        <f t="shared" si="6"/>
        <v>0</v>
      </c>
      <c r="K164" s="384">
        <f>'แบบฟอร์มที่ 8'!K5171</f>
        <v>0</v>
      </c>
      <c r="L164" s="384">
        <f t="shared" si="7"/>
        <v>0</v>
      </c>
      <c r="M164" s="384">
        <f t="shared" si="8"/>
        <v>0</v>
      </c>
    </row>
    <row r="165" spans="2:13" ht="18" hidden="1" customHeight="1">
      <c r="B165" s="243">
        <v>155</v>
      </c>
      <c r="C165" s="1207">
        <f>+'แบบฟอร์มที่ 8'!E5172</f>
        <v>0</v>
      </c>
      <c r="D165" s="1208"/>
      <c r="E165" s="478"/>
      <c r="F165" s="478"/>
      <c r="G165" s="478"/>
      <c r="H165" s="478"/>
      <c r="I165" s="572">
        <v>0.75</v>
      </c>
      <c r="J165" s="384">
        <f t="shared" si="6"/>
        <v>0</v>
      </c>
      <c r="K165" s="384">
        <f>'แบบฟอร์มที่ 8'!K5172</f>
        <v>0</v>
      </c>
      <c r="L165" s="384">
        <f t="shared" si="7"/>
        <v>0</v>
      </c>
      <c r="M165" s="384">
        <f t="shared" si="8"/>
        <v>0</v>
      </c>
    </row>
    <row r="166" spans="2:13" ht="18" hidden="1" customHeight="1">
      <c r="B166" s="243">
        <v>156</v>
      </c>
      <c r="C166" s="1207">
        <f>+'แบบฟอร์มที่ 8'!E5173</f>
        <v>0</v>
      </c>
      <c r="D166" s="1208"/>
      <c r="E166" s="478"/>
      <c r="F166" s="478"/>
      <c r="G166" s="478"/>
      <c r="H166" s="478"/>
      <c r="I166" s="572">
        <v>0.75</v>
      </c>
      <c r="J166" s="384">
        <f t="shared" si="6"/>
        <v>0</v>
      </c>
      <c r="K166" s="384">
        <f>'แบบฟอร์มที่ 8'!K5173</f>
        <v>0</v>
      </c>
      <c r="L166" s="384">
        <f t="shared" si="7"/>
        <v>0</v>
      </c>
      <c r="M166" s="384">
        <f t="shared" si="8"/>
        <v>0</v>
      </c>
    </row>
    <row r="167" spans="2:13" ht="18" hidden="1" customHeight="1">
      <c r="B167" s="243">
        <v>157</v>
      </c>
      <c r="C167" s="1207">
        <f>+'แบบฟอร์มที่ 8'!E5174</f>
        <v>0</v>
      </c>
      <c r="D167" s="1208"/>
      <c r="E167" s="478"/>
      <c r="F167" s="478"/>
      <c r="G167" s="478"/>
      <c r="H167" s="478"/>
      <c r="I167" s="572">
        <v>0.75</v>
      </c>
      <c r="J167" s="384">
        <f t="shared" si="6"/>
        <v>0</v>
      </c>
      <c r="K167" s="384">
        <f>'แบบฟอร์มที่ 8'!K5174</f>
        <v>0</v>
      </c>
      <c r="L167" s="384">
        <f t="shared" si="7"/>
        <v>0</v>
      </c>
      <c r="M167" s="384">
        <f t="shared" si="8"/>
        <v>0</v>
      </c>
    </row>
    <row r="168" spans="2:13" ht="18" hidden="1" customHeight="1">
      <c r="B168" s="243">
        <v>158</v>
      </c>
      <c r="C168" s="1207">
        <f>+'แบบฟอร์มที่ 8'!E5175</f>
        <v>0</v>
      </c>
      <c r="D168" s="1208"/>
      <c r="E168" s="478"/>
      <c r="F168" s="478"/>
      <c r="G168" s="478"/>
      <c r="H168" s="478"/>
      <c r="I168" s="572">
        <v>0.75</v>
      </c>
      <c r="J168" s="384">
        <f t="shared" si="6"/>
        <v>0</v>
      </c>
      <c r="K168" s="384">
        <f>'แบบฟอร์มที่ 8'!K5175</f>
        <v>0</v>
      </c>
      <c r="L168" s="384">
        <f t="shared" si="7"/>
        <v>0</v>
      </c>
      <c r="M168" s="384">
        <f t="shared" si="8"/>
        <v>0</v>
      </c>
    </row>
    <row r="169" spans="2:13" ht="18" hidden="1" customHeight="1">
      <c r="B169" s="243">
        <v>159</v>
      </c>
      <c r="C169" s="1207">
        <f>+'แบบฟอร์มที่ 8'!E5176</f>
        <v>0</v>
      </c>
      <c r="D169" s="1208"/>
      <c r="E169" s="478"/>
      <c r="F169" s="478"/>
      <c r="G169" s="478"/>
      <c r="H169" s="478"/>
      <c r="I169" s="572">
        <v>0.75</v>
      </c>
      <c r="J169" s="384">
        <f t="shared" si="6"/>
        <v>0</v>
      </c>
      <c r="K169" s="384">
        <f>'แบบฟอร์มที่ 8'!K5176</f>
        <v>0</v>
      </c>
      <c r="L169" s="384">
        <f t="shared" si="7"/>
        <v>0</v>
      </c>
      <c r="M169" s="384">
        <f t="shared" si="8"/>
        <v>0</v>
      </c>
    </row>
    <row r="170" spans="2:13" ht="18" hidden="1" customHeight="1">
      <c r="B170" s="243">
        <v>160</v>
      </c>
      <c r="C170" s="1207">
        <f>+'แบบฟอร์มที่ 8'!E5177</f>
        <v>0</v>
      </c>
      <c r="D170" s="1208"/>
      <c r="E170" s="478"/>
      <c r="F170" s="478"/>
      <c r="G170" s="478"/>
      <c r="H170" s="478"/>
      <c r="I170" s="572">
        <v>0.75</v>
      </c>
      <c r="J170" s="384">
        <f t="shared" si="6"/>
        <v>0</v>
      </c>
      <c r="K170" s="384">
        <f>'แบบฟอร์มที่ 8'!K5177</f>
        <v>0</v>
      </c>
      <c r="L170" s="384">
        <f t="shared" si="7"/>
        <v>0</v>
      </c>
      <c r="M170" s="384">
        <f t="shared" si="8"/>
        <v>0</v>
      </c>
    </row>
    <row r="171" spans="2:13" ht="18" hidden="1" customHeight="1">
      <c r="B171" s="243">
        <v>161</v>
      </c>
      <c r="C171" s="1207">
        <f>+'แบบฟอร์มที่ 8'!E5178</f>
        <v>0</v>
      </c>
      <c r="D171" s="1208"/>
      <c r="E171" s="478"/>
      <c r="F171" s="478"/>
      <c r="G171" s="478"/>
      <c r="H171" s="478"/>
      <c r="I171" s="572">
        <v>0.75</v>
      </c>
      <c r="J171" s="384">
        <f t="shared" si="6"/>
        <v>0</v>
      </c>
      <c r="K171" s="384">
        <f>'แบบฟอร์มที่ 8'!K5178</f>
        <v>0</v>
      </c>
      <c r="L171" s="384">
        <f t="shared" si="7"/>
        <v>0</v>
      </c>
      <c r="M171" s="384">
        <f t="shared" si="8"/>
        <v>0</v>
      </c>
    </row>
    <row r="172" spans="2:13" ht="18" hidden="1" customHeight="1">
      <c r="B172" s="243">
        <v>162</v>
      </c>
      <c r="C172" s="1207">
        <f>+'แบบฟอร์มที่ 8'!E5179</f>
        <v>0</v>
      </c>
      <c r="D172" s="1208"/>
      <c r="E172" s="478"/>
      <c r="F172" s="478"/>
      <c r="G172" s="478"/>
      <c r="H172" s="478"/>
      <c r="I172" s="572">
        <v>0.75</v>
      </c>
      <c r="J172" s="384">
        <f t="shared" si="6"/>
        <v>0</v>
      </c>
      <c r="K172" s="384">
        <f>'แบบฟอร์มที่ 8'!K5179</f>
        <v>0</v>
      </c>
      <c r="L172" s="384">
        <f t="shared" si="7"/>
        <v>0</v>
      </c>
      <c r="M172" s="384">
        <f t="shared" si="8"/>
        <v>0</v>
      </c>
    </row>
    <row r="173" spans="2:13" ht="18" hidden="1" customHeight="1">
      <c r="B173" s="243">
        <v>163</v>
      </c>
      <c r="C173" s="1207">
        <f>+'แบบฟอร์มที่ 8'!E5180</f>
        <v>0</v>
      </c>
      <c r="D173" s="1208"/>
      <c r="E173" s="478"/>
      <c r="F173" s="478"/>
      <c r="G173" s="478"/>
      <c r="H173" s="478"/>
      <c r="I173" s="572">
        <v>0.75</v>
      </c>
      <c r="J173" s="384">
        <f t="shared" si="6"/>
        <v>0</v>
      </c>
      <c r="K173" s="384">
        <f>'แบบฟอร์มที่ 8'!K5180</f>
        <v>0</v>
      </c>
      <c r="L173" s="384">
        <f t="shared" si="7"/>
        <v>0</v>
      </c>
      <c r="M173" s="384">
        <f t="shared" si="8"/>
        <v>0</v>
      </c>
    </row>
    <row r="174" spans="2:13" ht="18" hidden="1" customHeight="1">
      <c r="B174" s="243">
        <v>164</v>
      </c>
      <c r="C174" s="1207">
        <f>+'แบบฟอร์มที่ 8'!E5181</f>
        <v>0</v>
      </c>
      <c r="D174" s="1208"/>
      <c r="E174" s="478"/>
      <c r="F174" s="478"/>
      <c r="G174" s="478"/>
      <c r="H174" s="478"/>
      <c r="I174" s="572">
        <v>0.75</v>
      </c>
      <c r="J174" s="384">
        <f t="shared" si="6"/>
        <v>0</v>
      </c>
      <c r="K174" s="384">
        <f>'แบบฟอร์มที่ 8'!K5181</f>
        <v>0</v>
      </c>
      <c r="L174" s="384">
        <f t="shared" si="7"/>
        <v>0</v>
      </c>
      <c r="M174" s="384">
        <f t="shared" si="8"/>
        <v>0</v>
      </c>
    </row>
    <row r="175" spans="2:13" ht="18" hidden="1" customHeight="1">
      <c r="B175" s="243">
        <v>165</v>
      </c>
      <c r="C175" s="1207">
        <f>+'แบบฟอร์มที่ 8'!E5182</f>
        <v>0</v>
      </c>
      <c r="D175" s="1208"/>
      <c r="E175" s="478"/>
      <c r="F175" s="478"/>
      <c r="G175" s="478"/>
      <c r="H175" s="478"/>
      <c r="I175" s="572">
        <v>0.75</v>
      </c>
      <c r="J175" s="384">
        <f t="shared" si="6"/>
        <v>0</v>
      </c>
      <c r="K175" s="384">
        <f>'แบบฟอร์มที่ 8'!K5182</f>
        <v>0</v>
      </c>
      <c r="L175" s="384">
        <f t="shared" si="7"/>
        <v>0</v>
      </c>
      <c r="M175" s="384">
        <f t="shared" si="8"/>
        <v>0</v>
      </c>
    </row>
    <row r="176" spans="2:13" ht="18" hidden="1" customHeight="1">
      <c r="B176" s="243">
        <v>166</v>
      </c>
      <c r="C176" s="1207">
        <f>+'แบบฟอร์มที่ 8'!E5183</f>
        <v>0</v>
      </c>
      <c r="D176" s="1208"/>
      <c r="E176" s="478"/>
      <c r="F176" s="478"/>
      <c r="G176" s="478"/>
      <c r="H176" s="478"/>
      <c r="I176" s="572">
        <v>0.75</v>
      </c>
      <c r="J176" s="384">
        <f t="shared" si="6"/>
        <v>0</v>
      </c>
      <c r="K176" s="384">
        <f>'แบบฟอร์มที่ 8'!K5183</f>
        <v>0</v>
      </c>
      <c r="L176" s="384">
        <f t="shared" si="7"/>
        <v>0</v>
      </c>
      <c r="M176" s="384">
        <f t="shared" si="8"/>
        <v>0</v>
      </c>
    </row>
    <row r="177" spans="2:13" ht="18" hidden="1" customHeight="1">
      <c r="B177" s="243">
        <v>167</v>
      </c>
      <c r="C177" s="1207">
        <f>+'แบบฟอร์มที่ 8'!E5184</f>
        <v>0</v>
      </c>
      <c r="D177" s="1208"/>
      <c r="E177" s="478"/>
      <c r="F177" s="478"/>
      <c r="G177" s="478"/>
      <c r="H177" s="478"/>
      <c r="I177" s="572">
        <v>0.75</v>
      </c>
      <c r="J177" s="384">
        <f t="shared" si="6"/>
        <v>0</v>
      </c>
      <c r="K177" s="384">
        <f>'แบบฟอร์มที่ 8'!K5184</f>
        <v>0</v>
      </c>
      <c r="L177" s="384">
        <f t="shared" si="7"/>
        <v>0</v>
      </c>
      <c r="M177" s="384">
        <f t="shared" si="8"/>
        <v>0</v>
      </c>
    </row>
    <row r="178" spans="2:13" ht="18" hidden="1" customHeight="1">
      <c r="B178" s="243">
        <v>168</v>
      </c>
      <c r="C178" s="1207">
        <f>+'แบบฟอร์มที่ 8'!E5185</f>
        <v>0</v>
      </c>
      <c r="D178" s="1208"/>
      <c r="E178" s="478"/>
      <c r="F178" s="478"/>
      <c r="G178" s="478"/>
      <c r="H178" s="478"/>
      <c r="I178" s="572">
        <v>0.75</v>
      </c>
      <c r="J178" s="384">
        <f t="shared" si="6"/>
        <v>0</v>
      </c>
      <c r="K178" s="384">
        <f>'แบบฟอร์มที่ 8'!K5185</f>
        <v>0</v>
      </c>
      <c r="L178" s="384">
        <f t="shared" si="7"/>
        <v>0</v>
      </c>
      <c r="M178" s="384">
        <f t="shared" si="8"/>
        <v>0</v>
      </c>
    </row>
    <row r="179" spans="2:13" ht="18" hidden="1" customHeight="1">
      <c r="B179" s="243">
        <v>169</v>
      </c>
      <c r="C179" s="1207">
        <f>+'แบบฟอร์มที่ 8'!E5186</f>
        <v>0</v>
      </c>
      <c r="D179" s="1208"/>
      <c r="E179" s="478"/>
      <c r="F179" s="478"/>
      <c r="G179" s="478"/>
      <c r="H179" s="478"/>
      <c r="I179" s="572">
        <v>0.75</v>
      </c>
      <c r="J179" s="384">
        <f t="shared" si="6"/>
        <v>0</v>
      </c>
      <c r="K179" s="384">
        <f>'แบบฟอร์มที่ 8'!K5186</f>
        <v>0</v>
      </c>
      <c r="L179" s="384">
        <f t="shared" si="7"/>
        <v>0</v>
      </c>
      <c r="M179" s="384">
        <f t="shared" si="8"/>
        <v>0</v>
      </c>
    </row>
    <row r="180" spans="2:13" ht="18" hidden="1" customHeight="1">
      <c r="B180" s="243">
        <v>170</v>
      </c>
      <c r="C180" s="1207">
        <f>+'แบบฟอร์มที่ 8'!E5187</f>
        <v>0</v>
      </c>
      <c r="D180" s="1208"/>
      <c r="E180" s="478"/>
      <c r="F180" s="478"/>
      <c r="G180" s="478"/>
      <c r="H180" s="478"/>
      <c r="I180" s="572">
        <v>0.75</v>
      </c>
      <c r="J180" s="384">
        <f t="shared" si="6"/>
        <v>0</v>
      </c>
      <c r="K180" s="384">
        <f>'แบบฟอร์มที่ 8'!K5187</f>
        <v>0</v>
      </c>
      <c r="L180" s="384">
        <f t="shared" si="7"/>
        <v>0</v>
      </c>
      <c r="M180" s="384">
        <f t="shared" si="8"/>
        <v>0</v>
      </c>
    </row>
    <row r="181" spans="2:13" ht="18" hidden="1" customHeight="1">
      <c r="B181" s="243">
        <v>171</v>
      </c>
      <c r="C181" s="1207">
        <f>+'แบบฟอร์มที่ 8'!E5188</f>
        <v>0</v>
      </c>
      <c r="D181" s="1208"/>
      <c r="E181" s="478"/>
      <c r="F181" s="478"/>
      <c r="G181" s="478"/>
      <c r="H181" s="478"/>
      <c r="I181" s="572">
        <v>0.75</v>
      </c>
      <c r="J181" s="384">
        <f t="shared" si="6"/>
        <v>0</v>
      </c>
      <c r="K181" s="384">
        <f>'แบบฟอร์มที่ 8'!K5188</f>
        <v>0</v>
      </c>
      <c r="L181" s="384">
        <f t="shared" si="7"/>
        <v>0</v>
      </c>
      <c r="M181" s="384">
        <f t="shared" si="8"/>
        <v>0</v>
      </c>
    </row>
    <row r="182" spans="2:13" ht="18" hidden="1" customHeight="1">
      <c r="B182" s="243">
        <v>172</v>
      </c>
      <c r="C182" s="1207">
        <f>+'แบบฟอร์มที่ 8'!E5189</f>
        <v>0</v>
      </c>
      <c r="D182" s="1208"/>
      <c r="E182" s="478"/>
      <c r="F182" s="478"/>
      <c r="G182" s="478"/>
      <c r="H182" s="478"/>
      <c r="I182" s="572">
        <v>0.75</v>
      </c>
      <c r="J182" s="384">
        <f t="shared" si="6"/>
        <v>0</v>
      </c>
      <c r="K182" s="384">
        <f>'แบบฟอร์มที่ 8'!K5189</f>
        <v>0</v>
      </c>
      <c r="L182" s="384">
        <f t="shared" si="7"/>
        <v>0</v>
      </c>
      <c r="M182" s="384">
        <f t="shared" si="8"/>
        <v>0</v>
      </c>
    </row>
    <row r="183" spans="2:13" ht="18" hidden="1" customHeight="1">
      <c r="B183" s="243">
        <v>173</v>
      </c>
      <c r="C183" s="1207">
        <f>+'แบบฟอร์มที่ 8'!E5190</f>
        <v>0</v>
      </c>
      <c r="D183" s="1208"/>
      <c r="E183" s="478"/>
      <c r="F183" s="478"/>
      <c r="G183" s="478"/>
      <c r="H183" s="478"/>
      <c r="I183" s="572">
        <v>0.75</v>
      </c>
      <c r="J183" s="384">
        <f t="shared" si="6"/>
        <v>0</v>
      </c>
      <c r="K183" s="384">
        <f>'แบบฟอร์มที่ 8'!K5190</f>
        <v>0</v>
      </c>
      <c r="L183" s="384">
        <f t="shared" si="7"/>
        <v>0</v>
      </c>
      <c r="M183" s="384">
        <f t="shared" si="8"/>
        <v>0</v>
      </c>
    </row>
    <row r="184" spans="2:13" ht="18" hidden="1" customHeight="1">
      <c r="B184" s="243">
        <v>174</v>
      </c>
      <c r="C184" s="1207">
        <f>+'แบบฟอร์มที่ 8'!E5191</f>
        <v>0</v>
      </c>
      <c r="D184" s="1208"/>
      <c r="E184" s="478"/>
      <c r="F184" s="478"/>
      <c r="G184" s="478"/>
      <c r="H184" s="478"/>
      <c r="I184" s="572">
        <v>0.75</v>
      </c>
      <c r="J184" s="384">
        <f t="shared" si="6"/>
        <v>0</v>
      </c>
      <c r="K184" s="384">
        <f>'แบบฟอร์มที่ 8'!K5191</f>
        <v>0</v>
      </c>
      <c r="L184" s="384">
        <f t="shared" si="7"/>
        <v>0</v>
      </c>
      <c r="M184" s="384">
        <f t="shared" si="8"/>
        <v>0</v>
      </c>
    </row>
    <row r="185" spans="2:13" ht="18" hidden="1" customHeight="1">
      <c r="B185" s="243">
        <v>175</v>
      </c>
      <c r="C185" s="1207">
        <f>+'แบบฟอร์มที่ 8'!E5192</f>
        <v>0</v>
      </c>
      <c r="D185" s="1208"/>
      <c r="E185" s="478"/>
      <c r="F185" s="478"/>
      <c r="G185" s="478"/>
      <c r="H185" s="478"/>
      <c r="I185" s="572">
        <v>0.75</v>
      </c>
      <c r="J185" s="384">
        <f t="shared" si="6"/>
        <v>0</v>
      </c>
      <c r="K185" s="384">
        <f>'แบบฟอร์มที่ 8'!K5192</f>
        <v>0</v>
      </c>
      <c r="L185" s="384">
        <f t="shared" si="7"/>
        <v>0</v>
      </c>
      <c r="M185" s="384">
        <f t="shared" si="8"/>
        <v>0</v>
      </c>
    </row>
    <row r="186" spans="2:13" ht="18" hidden="1" customHeight="1">
      <c r="B186" s="243">
        <v>176</v>
      </c>
      <c r="C186" s="1207">
        <f>+'แบบฟอร์มที่ 8'!E5193</f>
        <v>0</v>
      </c>
      <c r="D186" s="1208"/>
      <c r="E186" s="478"/>
      <c r="F186" s="478"/>
      <c r="G186" s="478"/>
      <c r="H186" s="478"/>
      <c r="I186" s="572">
        <v>0.75</v>
      </c>
      <c r="J186" s="384">
        <f t="shared" si="6"/>
        <v>0</v>
      </c>
      <c r="K186" s="384">
        <f>'แบบฟอร์มที่ 8'!K5193</f>
        <v>0</v>
      </c>
      <c r="L186" s="384">
        <f t="shared" si="7"/>
        <v>0</v>
      </c>
      <c r="M186" s="384">
        <f t="shared" si="8"/>
        <v>0</v>
      </c>
    </row>
    <row r="187" spans="2:13" ht="18" hidden="1" customHeight="1">
      <c r="B187" s="243">
        <v>177</v>
      </c>
      <c r="C187" s="1207">
        <f>+'แบบฟอร์มที่ 8'!E5194</f>
        <v>0</v>
      </c>
      <c r="D187" s="1208"/>
      <c r="E187" s="478"/>
      <c r="F187" s="478"/>
      <c r="G187" s="478"/>
      <c r="H187" s="478"/>
      <c r="I187" s="572">
        <v>0.75</v>
      </c>
      <c r="J187" s="384">
        <f t="shared" si="6"/>
        <v>0</v>
      </c>
      <c r="K187" s="384">
        <f>'แบบฟอร์มที่ 8'!K5194</f>
        <v>0</v>
      </c>
      <c r="L187" s="384">
        <f t="shared" si="7"/>
        <v>0</v>
      </c>
      <c r="M187" s="384">
        <f t="shared" si="8"/>
        <v>0</v>
      </c>
    </row>
    <row r="188" spans="2:13" ht="18" hidden="1" customHeight="1">
      <c r="B188" s="243">
        <v>178</v>
      </c>
      <c r="C188" s="1207">
        <f>+'แบบฟอร์มที่ 8'!E5195</f>
        <v>0</v>
      </c>
      <c r="D188" s="1208"/>
      <c r="E188" s="478"/>
      <c r="F188" s="478"/>
      <c r="G188" s="478"/>
      <c r="H188" s="478"/>
      <c r="I188" s="572">
        <v>0.75</v>
      </c>
      <c r="J188" s="384">
        <f t="shared" si="6"/>
        <v>0</v>
      </c>
      <c r="K188" s="384">
        <f>'แบบฟอร์มที่ 8'!K5195</f>
        <v>0</v>
      </c>
      <c r="L188" s="384">
        <f t="shared" si="7"/>
        <v>0</v>
      </c>
      <c r="M188" s="384">
        <f t="shared" si="8"/>
        <v>0</v>
      </c>
    </row>
    <row r="189" spans="2:13" ht="18" hidden="1" customHeight="1">
      <c r="B189" s="243">
        <v>179</v>
      </c>
      <c r="C189" s="1207">
        <f>+'แบบฟอร์มที่ 8'!E5196</f>
        <v>0</v>
      </c>
      <c r="D189" s="1208"/>
      <c r="E189" s="478"/>
      <c r="F189" s="478"/>
      <c r="G189" s="478"/>
      <c r="H189" s="478"/>
      <c r="I189" s="572">
        <v>0.75</v>
      </c>
      <c r="J189" s="384">
        <f t="shared" si="6"/>
        <v>0</v>
      </c>
      <c r="K189" s="384">
        <f>'แบบฟอร์มที่ 8'!K5196</f>
        <v>0</v>
      </c>
      <c r="L189" s="384">
        <f t="shared" si="7"/>
        <v>0</v>
      </c>
      <c r="M189" s="384">
        <f t="shared" si="8"/>
        <v>0</v>
      </c>
    </row>
    <row r="190" spans="2:13" ht="18" hidden="1" customHeight="1">
      <c r="B190" s="243">
        <v>180</v>
      </c>
      <c r="C190" s="1207">
        <f>+'แบบฟอร์มที่ 8'!E5197</f>
        <v>0</v>
      </c>
      <c r="D190" s="1208"/>
      <c r="E190" s="478"/>
      <c r="F190" s="478"/>
      <c r="G190" s="478"/>
      <c r="H190" s="478"/>
      <c r="I190" s="572">
        <v>0.75</v>
      </c>
      <c r="J190" s="384">
        <f t="shared" si="6"/>
        <v>0</v>
      </c>
      <c r="K190" s="384">
        <f>'แบบฟอร์มที่ 8'!K5197</f>
        <v>0</v>
      </c>
      <c r="L190" s="384">
        <f t="shared" si="7"/>
        <v>0</v>
      </c>
      <c r="M190" s="384">
        <f t="shared" si="8"/>
        <v>0</v>
      </c>
    </row>
    <row r="191" spans="2:13" ht="18" hidden="1" customHeight="1">
      <c r="B191" s="243">
        <v>181</v>
      </c>
      <c r="C191" s="1207">
        <f>+'แบบฟอร์มที่ 8'!E5198</f>
        <v>0</v>
      </c>
      <c r="D191" s="1208"/>
      <c r="E191" s="478"/>
      <c r="F191" s="478"/>
      <c r="G191" s="478"/>
      <c r="H191" s="478"/>
      <c r="I191" s="572">
        <v>0.75</v>
      </c>
      <c r="J191" s="384">
        <f t="shared" si="6"/>
        <v>0</v>
      </c>
      <c r="K191" s="384">
        <f>'แบบฟอร์มที่ 8'!K5198</f>
        <v>0</v>
      </c>
      <c r="L191" s="384">
        <f t="shared" si="7"/>
        <v>0</v>
      </c>
      <c r="M191" s="384">
        <f t="shared" si="8"/>
        <v>0</v>
      </c>
    </row>
    <row r="192" spans="2:13" ht="18" hidden="1" customHeight="1">
      <c r="B192" s="243">
        <v>182</v>
      </c>
      <c r="C192" s="1207">
        <f>+'แบบฟอร์มที่ 8'!E5199</f>
        <v>0</v>
      </c>
      <c r="D192" s="1208"/>
      <c r="E192" s="478"/>
      <c r="F192" s="478"/>
      <c r="G192" s="478"/>
      <c r="H192" s="478"/>
      <c r="I192" s="572">
        <v>0.75</v>
      </c>
      <c r="J192" s="384">
        <f t="shared" si="6"/>
        <v>0</v>
      </c>
      <c r="K192" s="384">
        <f>'แบบฟอร์มที่ 8'!K5199</f>
        <v>0</v>
      </c>
      <c r="L192" s="384">
        <f t="shared" si="7"/>
        <v>0</v>
      </c>
      <c r="M192" s="384">
        <f t="shared" si="8"/>
        <v>0</v>
      </c>
    </row>
    <row r="193" spans="2:13" ht="18" hidden="1" customHeight="1">
      <c r="B193" s="243">
        <v>183</v>
      </c>
      <c r="C193" s="1207">
        <f>+'แบบฟอร์มที่ 8'!E5200</f>
        <v>0</v>
      </c>
      <c r="D193" s="1208"/>
      <c r="E193" s="478"/>
      <c r="F193" s="478"/>
      <c r="G193" s="478"/>
      <c r="H193" s="478"/>
      <c r="I193" s="572">
        <v>0.75</v>
      </c>
      <c r="J193" s="384">
        <f t="shared" si="6"/>
        <v>0</v>
      </c>
      <c r="K193" s="384">
        <f>'แบบฟอร์มที่ 8'!K5200</f>
        <v>0</v>
      </c>
      <c r="L193" s="384">
        <f t="shared" si="7"/>
        <v>0</v>
      </c>
      <c r="M193" s="384">
        <f t="shared" si="8"/>
        <v>0</v>
      </c>
    </row>
    <row r="194" spans="2:13" ht="18" hidden="1" customHeight="1">
      <c r="B194" s="243">
        <v>184</v>
      </c>
      <c r="C194" s="1207">
        <f>+'แบบฟอร์มที่ 8'!E5201</f>
        <v>0</v>
      </c>
      <c r="D194" s="1208"/>
      <c r="E194" s="478"/>
      <c r="F194" s="478"/>
      <c r="G194" s="478"/>
      <c r="H194" s="478"/>
      <c r="I194" s="572">
        <v>0.75</v>
      </c>
      <c r="J194" s="384">
        <f t="shared" si="6"/>
        <v>0</v>
      </c>
      <c r="K194" s="384">
        <f>'แบบฟอร์มที่ 8'!K5201</f>
        <v>0</v>
      </c>
      <c r="L194" s="384">
        <f t="shared" si="7"/>
        <v>0</v>
      </c>
      <c r="M194" s="384">
        <f t="shared" si="8"/>
        <v>0</v>
      </c>
    </row>
    <row r="195" spans="2:13" ht="18" hidden="1" customHeight="1">
      <c r="B195" s="243">
        <v>185</v>
      </c>
      <c r="C195" s="1207">
        <f>+'แบบฟอร์มที่ 8'!E5202</f>
        <v>0</v>
      </c>
      <c r="D195" s="1208"/>
      <c r="E195" s="478"/>
      <c r="F195" s="478"/>
      <c r="G195" s="478"/>
      <c r="H195" s="478"/>
      <c r="I195" s="572">
        <v>0.75</v>
      </c>
      <c r="J195" s="384">
        <f t="shared" si="6"/>
        <v>0</v>
      </c>
      <c r="K195" s="384">
        <f>'แบบฟอร์มที่ 8'!K5202</f>
        <v>0</v>
      </c>
      <c r="L195" s="384">
        <f t="shared" si="7"/>
        <v>0</v>
      </c>
      <c r="M195" s="384">
        <f t="shared" si="8"/>
        <v>0</v>
      </c>
    </row>
    <row r="196" spans="2:13" ht="18" hidden="1" customHeight="1">
      <c r="B196" s="243">
        <v>186</v>
      </c>
      <c r="C196" s="1207">
        <f>+'แบบฟอร์มที่ 8'!E5203</f>
        <v>0</v>
      </c>
      <c r="D196" s="1208"/>
      <c r="E196" s="478"/>
      <c r="F196" s="478"/>
      <c r="G196" s="478"/>
      <c r="H196" s="478"/>
      <c r="I196" s="572">
        <v>0.75</v>
      </c>
      <c r="J196" s="384">
        <f t="shared" si="6"/>
        <v>0</v>
      </c>
      <c r="K196" s="384">
        <f>'แบบฟอร์มที่ 8'!K5203</f>
        <v>0</v>
      </c>
      <c r="L196" s="384">
        <f t="shared" si="7"/>
        <v>0</v>
      </c>
      <c r="M196" s="384">
        <f t="shared" si="8"/>
        <v>0</v>
      </c>
    </row>
    <row r="197" spans="2:13" ht="18" hidden="1" customHeight="1">
      <c r="B197" s="243">
        <v>187</v>
      </c>
      <c r="C197" s="1207">
        <f>+'แบบฟอร์มที่ 8'!E5204</f>
        <v>0</v>
      </c>
      <c r="D197" s="1208"/>
      <c r="E197" s="478"/>
      <c r="F197" s="478"/>
      <c r="G197" s="478"/>
      <c r="H197" s="478"/>
      <c r="I197" s="572">
        <v>0.75</v>
      </c>
      <c r="J197" s="384">
        <f t="shared" si="6"/>
        <v>0</v>
      </c>
      <c r="K197" s="384">
        <f>'แบบฟอร์มที่ 8'!K5204</f>
        <v>0</v>
      </c>
      <c r="L197" s="384">
        <f t="shared" si="7"/>
        <v>0</v>
      </c>
      <c r="M197" s="384">
        <f t="shared" si="8"/>
        <v>0</v>
      </c>
    </row>
    <row r="198" spans="2:13" ht="18" hidden="1" customHeight="1">
      <c r="B198" s="243">
        <v>188</v>
      </c>
      <c r="C198" s="1207">
        <f>+'แบบฟอร์มที่ 8'!E5205</f>
        <v>0</v>
      </c>
      <c r="D198" s="1208"/>
      <c r="E198" s="478"/>
      <c r="F198" s="478"/>
      <c r="G198" s="478"/>
      <c r="H198" s="478"/>
      <c r="I198" s="572">
        <v>0.75</v>
      </c>
      <c r="J198" s="384">
        <f t="shared" si="6"/>
        <v>0</v>
      </c>
      <c r="K198" s="384">
        <f>'แบบฟอร์มที่ 8'!K5205</f>
        <v>0</v>
      </c>
      <c r="L198" s="384">
        <f t="shared" si="7"/>
        <v>0</v>
      </c>
      <c r="M198" s="384">
        <f t="shared" si="8"/>
        <v>0</v>
      </c>
    </row>
    <row r="199" spans="2:13" ht="18" hidden="1" customHeight="1">
      <c r="B199" s="243">
        <v>189</v>
      </c>
      <c r="C199" s="1207">
        <f>+'แบบฟอร์มที่ 8'!E5206</f>
        <v>0</v>
      </c>
      <c r="D199" s="1208"/>
      <c r="E199" s="478"/>
      <c r="F199" s="478"/>
      <c r="G199" s="478"/>
      <c r="H199" s="478"/>
      <c r="I199" s="572">
        <v>0.75</v>
      </c>
      <c r="J199" s="384">
        <f t="shared" si="6"/>
        <v>0</v>
      </c>
      <c r="K199" s="384">
        <f>'แบบฟอร์มที่ 8'!K5206</f>
        <v>0</v>
      </c>
      <c r="L199" s="384">
        <f t="shared" si="7"/>
        <v>0</v>
      </c>
      <c r="M199" s="384">
        <f t="shared" si="8"/>
        <v>0</v>
      </c>
    </row>
    <row r="200" spans="2:13" ht="18" hidden="1" customHeight="1">
      <c r="B200" s="243">
        <v>190</v>
      </c>
      <c r="C200" s="1207">
        <f>+'แบบฟอร์มที่ 8'!E5207</f>
        <v>0</v>
      </c>
      <c r="D200" s="1208"/>
      <c r="E200" s="478"/>
      <c r="F200" s="478"/>
      <c r="G200" s="478"/>
      <c r="H200" s="478"/>
      <c r="I200" s="572">
        <v>0.75</v>
      </c>
      <c r="J200" s="384">
        <f t="shared" si="6"/>
        <v>0</v>
      </c>
      <c r="K200" s="384">
        <f>'แบบฟอร์มที่ 8'!K5207</f>
        <v>0</v>
      </c>
      <c r="L200" s="384">
        <f t="shared" si="7"/>
        <v>0</v>
      </c>
      <c r="M200" s="384">
        <f t="shared" si="8"/>
        <v>0</v>
      </c>
    </row>
    <row r="201" spans="2:13" ht="18" hidden="1" customHeight="1">
      <c r="B201" s="243">
        <v>191</v>
      </c>
      <c r="C201" s="1207">
        <f>+'แบบฟอร์มที่ 8'!E5208</f>
        <v>0</v>
      </c>
      <c r="D201" s="1208"/>
      <c r="E201" s="478"/>
      <c r="F201" s="478"/>
      <c r="G201" s="478"/>
      <c r="H201" s="478"/>
      <c r="I201" s="572">
        <v>0.75</v>
      </c>
      <c r="J201" s="384">
        <f t="shared" si="6"/>
        <v>0</v>
      </c>
      <c r="K201" s="384">
        <f>'แบบฟอร์มที่ 8'!K5208</f>
        <v>0</v>
      </c>
      <c r="L201" s="384">
        <f t="shared" si="7"/>
        <v>0</v>
      </c>
      <c r="M201" s="384">
        <f t="shared" si="8"/>
        <v>0</v>
      </c>
    </row>
    <row r="202" spans="2:13" ht="18" hidden="1" customHeight="1">
      <c r="B202" s="243">
        <v>192</v>
      </c>
      <c r="C202" s="1207">
        <f>+'แบบฟอร์มที่ 8'!E5209</f>
        <v>0</v>
      </c>
      <c r="D202" s="1208"/>
      <c r="E202" s="478"/>
      <c r="F202" s="478"/>
      <c r="G202" s="478"/>
      <c r="H202" s="478"/>
      <c r="I202" s="572">
        <v>0.75</v>
      </c>
      <c r="J202" s="384">
        <f t="shared" si="6"/>
        <v>0</v>
      </c>
      <c r="K202" s="384">
        <f>'แบบฟอร์มที่ 8'!K5209</f>
        <v>0</v>
      </c>
      <c r="L202" s="384">
        <f t="shared" si="7"/>
        <v>0</v>
      </c>
      <c r="M202" s="384">
        <f t="shared" si="8"/>
        <v>0</v>
      </c>
    </row>
    <row r="203" spans="2:13" ht="18" hidden="1" customHeight="1">
      <c r="B203" s="243">
        <v>193</v>
      </c>
      <c r="C203" s="1207">
        <f>+'แบบฟอร์มที่ 8'!E5210</f>
        <v>0</v>
      </c>
      <c r="D203" s="1208"/>
      <c r="E203" s="478"/>
      <c r="F203" s="478"/>
      <c r="G203" s="478"/>
      <c r="H203" s="478"/>
      <c r="I203" s="572">
        <v>0.75</v>
      </c>
      <c r="J203" s="384">
        <f t="shared" si="6"/>
        <v>0</v>
      </c>
      <c r="K203" s="384">
        <f>'แบบฟอร์มที่ 8'!K5210</f>
        <v>0</v>
      </c>
      <c r="L203" s="384">
        <f t="shared" si="7"/>
        <v>0</v>
      </c>
      <c r="M203" s="384">
        <f t="shared" si="8"/>
        <v>0</v>
      </c>
    </row>
    <row r="204" spans="2:13" ht="18" hidden="1" customHeight="1">
      <c r="B204" s="243">
        <v>194</v>
      </c>
      <c r="C204" s="1207">
        <f>+'แบบฟอร์มที่ 8'!E5211</f>
        <v>0</v>
      </c>
      <c r="D204" s="1208"/>
      <c r="E204" s="478"/>
      <c r="F204" s="478"/>
      <c r="G204" s="478"/>
      <c r="H204" s="478"/>
      <c r="I204" s="572">
        <v>0.75</v>
      </c>
      <c r="J204" s="384">
        <f t="shared" ref="J204:J267" si="9">IFERROR($H204*I204,0)</f>
        <v>0</v>
      </c>
      <c r="K204" s="384">
        <f>'แบบฟอร์มที่ 8'!K5211</f>
        <v>0</v>
      </c>
      <c r="L204" s="384">
        <f t="shared" ref="L204:L267" si="10">IF(K204&gt;J204,K204,0)</f>
        <v>0</v>
      </c>
      <c r="M204" s="384">
        <f t="shared" ref="M204:M267" si="11">IF(J204&gt;K204,J204,0)</f>
        <v>0</v>
      </c>
    </row>
    <row r="205" spans="2:13" ht="18" hidden="1" customHeight="1">
      <c r="B205" s="243">
        <v>195</v>
      </c>
      <c r="C205" s="1207">
        <f>+'แบบฟอร์มที่ 8'!E5212</f>
        <v>0</v>
      </c>
      <c r="D205" s="1208"/>
      <c r="E205" s="478"/>
      <c r="F205" s="478"/>
      <c r="G205" s="478"/>
      <c r="H205" s="478"/>
      <c r="I205" s="572">
        <v>0.75</v>
      </c>
      <c r="J205" s="384">
        <f t="shared" si="9"/>
        <v>0</v>
      </c>
      <c r="K205" s="384">
        <f>'แบบฟอร์มที่ 8'!K5212</f>
        <v>0</v>
      </c>
      <c r="L205" s="384">
        <f t="shared" si="10"/>
        <v>0</v>
      </c>
      <c r="M205" s="384">
        <f t="shared" si="11"/>
        <v>0</v>
      </c>
    </row>
    <row r="206" spans="2:13" ht="18" hidden="1" customHeight="1">
      <c r="B206" s="243">
        <v>196</v>
      </c>
      <c r="C206" s="1207">
        <f>+'แบบฟอร์มที่ 8'!E5213</f>
        <v>0</v>
      </c>
      <c r="D206" s="1208"/>
      <c r="E206" s="478"/>
      <c r="F206" s="478"/>
      <c r="G206" s="478"/>
      <c r="H206" s="478"/>
      <c r="I206" s="572">
        <v>0.75</v>
      </c>
      <c r="J206" s="384">
        <f t="shared" si="9"/>
        <v>0</v>
      </c>
      <c r="K206" s="384">
        <f>'แบบฟอร์มที่ 8'!K5213</f>
        <v>0</v>
      </c>
      <c r="L206" s="384">
        <f t="shared" si="10"/>
        <v>0</v>
      </c>
      <c r="M206" s="384">
        <f t="shared" si="11"/>
        <v>0</v>
      </c>
    </row>
    <row r="207" spans="2:13" ht="18" hidden="1" customHeight="1">
      <c r="B207" s="243">
        <v>197</v>
      </c>
      <c r="C207" s="1207">
        <f>+'แบบฟอร์มที่ 8'!E5214</f>
        <v>0</v>
      </c>
      <c r="D207" s="1208"/>
      <c r="E207" s="478"/>
      <c r="F207" s="478"/>
      <c r="G207" s="478"/>
      <c r="H207" s="478"/>
      <c r="I207" s="572">
        <v>0.75</v>
      </c>
      <c r="J207" s="384">
        <f t="shared" si="9"/>
        <v>0</v>
      </c>
      <c r="K207" s="384">
        <f>'แบบฟอร์มที่ 8'!K5214</f>
        <v>0</v>
      </c>
      <c r="L207" s="384">
        <f t="shared" si="10"/>
        <v>0</v>
      </c>
      <c r="M207" s="384">
        <f t="shared" si="11"/>
        <v>0</v>
      </c>
    </row>
    <row r="208" spans="2:13" ht="18" hidden="1" customHeight="1">
      <c r="B208" s="243">
        <v>198</v>
      </c>
      <c r="C208" s="1207">
        <f>+'แบบฟอร์มที่ 8'!E5215</f>
        <v>0</v>
      </c>
      <c r="D208" s="1208"/>
      <c r="E208" s="478"/>
      <c r="F208" s="478"/>
      <c r="G208" s="478"/>
      <c r="H208" s="478"/>
      <c r="I208" s="572">
        <v>0.75</v>
      </c>
      <c r="J208" s="384">
        <f t="shared" si="9"/>
        <v>0</v>
      </c>
      <c r="K208" s="384">
        <f>'แบบฟอร์มที่ 8'!K5215</f>
        <v>0</v>
      </c>
      <c r="L208" s="384">
        <f t="shared" si="10"/>
        <v>0</v>
      </c>
      <c r="M208" s="384">
        <f t="shared" si="11"/>
        <v>0</v>
      </c>
    </row>
    <row r="209" spans="2:13" ht="18" hidden="1" customHeight="1">
      <c r="B209" s="243">
        <v>199</v>
      </c>
      <c r="C209" s="1207">
        <f>+'แบบฟอร์มที่ 8'!E5216</f>
        <v>0</v>
      </c>
      <c r="D209" s="1208"/>
      <c r="E209" s="478"/>
      <c r="F209" s="478"/>
      <c r="G209" s="478"/>
      <c r="H209" s="478"/>
      <c r="I209" s="572">
        <v>0.75</v>
      </c>
      <c r="J209" s="384">
        <f t="shared" si="9"/>
        <v>0</v>
      </c>
      <c r="K209" s="384">
        <f>'แบบฟอร์มที่ 8'!K5216</f>
        <v>0</v>
      </c>
      <c r="L209" s="384">
        <f t="shared" si="10"/>
        <v>0</v>
      </c>
      <c r="M209" s="384">
        <f t="shared" si="11"/>
        <v>0</v>
      </c>
    </row>
    <row r="210" spans="2:13" ht="18" hidden="1" customHeight="1">
      <c r="B210" s="243">
        <v>200</v>
      </c>
      <c r="C210" s="1207">
        <f>+'แบบฟอร์มที่ 8'!E5217</f>
        <v>0</v>
      </c>
      <c r="D210" s="1208"/>
      <c r="E210" s="478"/>
      <c r="F210" s="478"/>
      <c r="G210" s="478"/>
      <c r="H210" s="478"/>
      <c r="I210" s="572">
        <v>0.75</v>
      </c>
      <c r="J210" s="384">
        <f t="shared" si="9"/>
        <v>0</v>
      </c>
      <c r="K210" s="384">
        <f>'แบบฟอร์มที่ 8'!K5217</f>
        <v>0</v>
      </c>
      <c r="L210" s="384">
        <f t="shared" si="10"/>
        <v>0</v>
      </c>
      <c r="M210" s="384">
        <f t="shared" si="11"/>
        <v>0</v>
      </c>
    </row>
    <row r="211" spans="2:13" ht="18" hidden="1" customHeight="1">
      <c r="B211" s="243">
        <v>201</v>
      </c>
      <c r="C211" s="1207">
        <f>+'แบบฟอร์มที่ 8'!E5218</f>
        <v>0</v>
      </c>
      <c r="D211" s="1208"/>
      <c r="E211" s="478"/>
      <c r="F211" s="478"/>
      <c r="G211" s="478"/>
      <c r="H211" s="478"/>
      <c r="I211" s="572">
        <v>0.75</v>
      </c>
      <c r="J211" s="384">
        <f t="shared" si="9"/>
        <v>0</v>
      </c>
      <c r="K211" s="384">
        <f>'แบบฟอร์มที่ 8'!K5218</f>
        <v>0</v>
      </c>
      <c r="L211" s="384">
        <f t="shared" si="10"/>
        <v>0</v>
      </c>
      <c r="M211" s="384">
        <f t="shared" si="11"/>
        <v>0</v>
      </c>
    </row>
    <row r="212" spans="2:13" ht="18" hidden="1" customHeight="1">
      <c r="B212" s="243">
        <v>202</v>
      </c>
      <c r="C212" s="1207">
        <f>+'แบบฟอร์มที่ 8'!E5219</f>
        <v>0</v>
      </c>
      <c r="D212" s="1208"/>
      <c r="E212" s="478"/>
      <c r="F212" s="478"/>
      <c r="G212" s="478"/>
      <c r="H212" s="478"/>
      <c r="I212" s="572">
        <v>0.75</v>
      </c>
      <c r="J212" s="384">
        <f t="shared" si="9"/>
        <v>0</v>
      </c>
      <c r="K212" s="384">
        <f>'แบบฟอร์มที่ 8'!K5219</f>
        <v>0</v>
      </c>
      <c r="L212" s="384">
        <f t="shared" si="10"/>
        <v>0</v>
      </c>
      <c r="M212" s="384">
        <f t="shared" si="11"/>
        <v>0</v>
      </c>
    </row>
    <row r="213" spans="2:13" ht="18" hidden="1" customHeight="1">
      <c r="B213" s="243">
        <v>203</v>
      </c>
      <c r="C213" s="1207">
        <f>+'แบบฟอร์มที่ 8'!E5220</f>
        <v>0</v>
      </c>
      <c r="D213" s="1208"/>
      <c r="E213" s="478"/>
      <c r="F213" s="478"/>
      <c r="G213" s="478"/>
      <c r="H213" s="478"/>
      <c r="I213" s="572">
        <v>0.75</v>
      </c>
      <c r="J213" s="384">
        <f t="shared" si="9"/>
        <v>0</v>
      </c>
      <c r="K213" s="384">
        <f>'แบบฟอร์มที่ 8'!K5220</f>
        <v>0</v>
      </c>
      <c r="L213" s="384">
        <f t="shared" si="10"/>
        <v>0</v>
      </c>
      <c r="M213" s="384">
        <f t="shared" si="11"/>
        <v>0</v>
      </c>
    </row>
    <row r="214" spans="2:13" ht="18" hidden="1" customHeight="1">
      <c r="B214" s="243">
        <v>204</v>
      </c>
      <c r="C214" s="1207">
        <f>+'แบบฟอร์มที่ 8'!E5221</f>
        <v>0</v>
      </c>
      <c r="D214" s="1208"/>
      <c r="E214" s="478"/>
      <c r="F214" s="478"/>
      <c r="G214" s="478"/>
      <c r="H214" s="478"/>
      <c r="I214" s="572">
        <v>0.75</v>
      </c>
      <c r="J214" s="384">
        <f t="shared" si="9"/>
        <v>0</v>
      </c>
      <c r="K214" s="384">
        <f>'แบบฟอร์มที่ 8'!K5221</f>
        <v>0</v>
      </c>
      <c r="L214" s="384">
        <f t="shared" si="10"/>
        <v>0</v>
      </c>
      <c r="M214" s="384">
        <f t="shared" si="11"/>
        <v>0</v>
      </c>
    </row>
    <row r="215" spans="2:13" ht="18" hidden="1" customHeight="1">
      <c r="B215" s="243">
        <v>205</v>
      </c>
      <c r="C215" s="1207">
        <f>+'แบบฟอร์มที่ 8'!E5222</f>
        <v>0</v>
      </c>
      <c r="D215" s="1208"/>
      <c r="E215" s="478"/>
      <c r="F215" s="478"/>
      <c r="G215" s="478"/>
      <c r="H215" s="478"/>
      <c r="I215" s="572">
        <v>0.75</v>
      </c>
      <c r="J215" s="384">
        <f t="shared" si="9"/>
        <v>0</v>
      </c>
      <c r="K215" s="384">
        <f>'แบบฟอร์มที่ 8'!K5222</f>
        <v>0</v>
      </c>
      <c r="L215" s="384">
        <f t="shared" si="10"/>
        <v>0</v>
      </c>
      <c r="M215" s="384">
        <f t="shared" si="11"/>
        <v>0</v>
      </c>
    </row>
    <row r="216" spans="2:13" ht="18" hidden="1" customHeight="1">
      <c r="B216" s="243">
        <v>206</v>
      </c>
      <c r="C216" s="1207">
        <f>+'แบบฟอร์มที่ 8'!E5223</f>
        <v>0</v>
      </c>
      <c r="D216" s="1208"/>
      <c r="E216" s="478"/>
      <c r="F216" s="478"/>
      <c r="G216" s="478"/>
      <c r="H216" s="478"/>
      <c r="I216" s="572">
        <v>0.75</v>
      </c>
      <c r="J216" s="384">
        <f t="shared" si="9"/>
        <v>0</v>
      </c>
      <c r="K216" s="384">
        <f>'แบบฟอร์มที่ 8'!K5223</f>
        <v>0</v>
      </c>
      <c r="L216" s="384">
        <f t="shared" si="10"/>
        <v>0</v>
      </c>
      <c r="M216" s="384">
        <f t="shared" si="11"/>
        <v>0</v>
      </c>
    </row>
    <row r="217" spans="2:13" ht="18" hidden="1" customHeight="1">
      <c r="B217" s="243">
        <v>207</v>
      </c>
      <c r="C217" s="1207">
        <f>+'แบบฟอร์มที่ 8'!E5224</f>
        <v>0</v>
      </c>
      <c r="D217" s="1208"/>
      <c r="E217" s="478"/>
      <c r="F217" s="478"/>
      <c r="G217" s="478"/>
      <c r="H217" s="478"/>
      <c r="I217" s="572">
        <v>0.75</v>
      </c>
      <c r="J217" s="384">
        <f t="shared" si="9"/>
        <v>0</v>
      </c>
      <c r="K217" s="384">
        <f>'แบบฟอร์มที่ 8'!K5224</f>
        <v>0</v>
      </c>
      <c r="L217" s="384">
        <f t="shared" si="10"/>
        <v>0</v>
      </c>
      <c r="M217" s="384">
        <f t="shared" si="11"/>
        <v>0</v>
      </c>
    </row>
    <row r="218" spans="2:13" ht="18" hidden="1" customHeight="1">
      <c r="B218" s="243">
        <v>208</v>
      </c>
      <c r="C218" s="1207">
        <f>+'แบบฟอร์มที่ 8'!E5225</f>
        <v>0</v>
      </c>
      <c r="D218" s="1208"/>
      <c r="E218" s="478"/>
      <c r="F218" s="478"/>
      <c r="G218" s="478"/>
      <c r="H218" s="478"/>
      <c r="I218" s="572">
        <v>0.75</v>
      </c>
      <c r="J218" s="384">
        <f t="shared" si="9"/>
        <v>0</v>
      </c>
      <c r="K218" s="384">
        <f>'แบบฟอร์มที่ 8'!K5225</f>
        <v>0</v>
      </c>
      <c r="L218" s="384">
        <f t="shared" si="10"/>
        <v>0</v>
      </c>
      <c r="M218" s="384">
        <f t="shared" si="11"/>
        <v>0</v>
      </c>
    </row>
    <row r="219" spans="2:13" ht="18" hidden="1" customHeight="1">
      <c r="B219" s="243">
        <v>209</v>
      </c>
      <c r="C219" s="1207">
        <f>+'แบบฟอร์มที่ 8'!E5226</f>
        <v>0</v>
      </c>
      <c r="D219" s="1208"/>
      <c r="E219" s="478"/>
      <c r="F219" s="478"/>
      <c r="G219" s="478"/>
      <c r="H219" s="478"/>
      <c r="I219" s="572">
        <v>0.75</v>
      </c>
      <c r="J219" s="384">
        <f t="shared" si="9"/>
        <v>0</v>
      </c>
      <c r="K219" s="384">
        <f>'แบบฟอร์มที่ 8'!K5226</f>
        <v>0</v>
      </c>
      <c r="L219" s="384">
        <f t="shared" si="10"/>
        <v>0</v>
      </c>
      <c r="M219" s="384">
        <f t="shared" si="11"/>
        <v>0</v>
      </c>
    </row>
    <row r="220" spans="2:13" ht="18" hidden="1" customHeight="1">
      <c r="B220" s="243">
        <v>210</v>
      </c>
      <c r="C220" s="1207">
        <f>+'แบบฟอร์มที่ 8'!E5227</f>
        <v>0</v>
      </c>
      <c r="D220" s="1208"/>
      <c r="E220" s="478"/>
      <c r="F220" s="478"/>
      <c r="G220" s="478"/>
      <c r="H220" s="478"/>
      <c r="I220" s="572">
        <v>0.75</v>
      </c>
      <c r="J220" s="384">
        <f t="shared" si="9"/>
        <v>0</v>
      </c>
      <c r="K220" s="384">
        <f>'แบบฟอร์มที่ 8'!K5227</f>
        <v>0</v>
      </c>
      <c r="L220" s="384">
        <f t="shared" si="10"/>
        <v>0</v>
      </c>
      <c r="M220" s="384">
        <f t="shared" si="11"/>
        <v>0</v>
      </c>
    </row>
    <row r="221" spans="2:13" ht="18" hidden="1" customHeight="1">
      <c r="B221" s="243">
        <v>211</v>
      </c>
      <c r="C221" s="1207">
        <f>+'แบบฟอร์มที่ 8'!E5228</f>
        <v>0</v>
      </c>
      <c r="D221" s="1208"/>
      <c r="E221" s="478"/>
      <c r="F221" s="478"/>
      <c r="G221" s="478"/>
      <c r="H221" s="478"/>
      <c r="I221" s="572">
        <v>0.75</v>
      </c>
      <c r="J221" s="384">
        <f t="shared" si="9"/>
        <v>0</v>
      </c>
      <c r="K221" s="384">
        <f>'แบบฟอร์มที่ 8'!K5228</f>
        <v>0</v>
      </c>
      <c r="L221" s="384">
        <f t="shared" si="10"/>
        <v>0</v>
      </c>
      <c r="M221" s="384">
        <f t="shared" si="11"/>
        <v>0</v>
      </c>
    </row>
    <row r="222" spans="2:13" ht="18" hidden="1" customHeight="1">
      <c r="B222" s="243">
        <v>212</v>
      </c>
      <c r="C222" s="1207">
        <f>+'แบบฟอร์มที่ 8'!E5229</f>
        <v>0</v>
      </c>
      <c r="D222" s="1208"/>
      <c r="E222" s="478"/>
      <c r="F222" s="478"/>
      <c r="G222" s="478"/>
      <c r="H222" s="478"/>
      <c r="I222" s="572">
        <v>0.75</v>
      </c>
      <c r="J222" s="384">
        <f t="shared" si="9"/>
        <v>0</v>
      </c>
      <c r="K222" s="384">
        <f>'แบบฟอร์มที่ 8'!K5229</f>
        <v>0</v>
      </c>
      <c r="L222" s="384">
        <f t="shared" si="10"/>
        <v>0</v>
      </c>
      <c r="M222" s="384">
        <f t="shared" si="11"/>
        <v>0</v>
      </c>
    </row>
    <row r="223" spans="2:13" ht="18" hidden="1" customHeight="1">
      <c r="B223" s="243">
        <v>213</v>
      </c>
      <c r="C223" s="1207">
        <f>+'แบบฟอร์มที่ 8'!E5230</f>
        <v>0</v>
      </c>
      <c r="D223" s="1208"/>
      <c r="E223" s="478"/>
      <c r="F223" s="478"/>
      <c r="G223" s="478"/>
      <c r="H223" s="478"/>
      <c r="I223" s="572">
        <v>0.75</v>
      </c>
      <c r="J223" s="384">
        <f t="shared" si="9"/>
        <v>0</v>
      </c>
      <c r="K223" s="384">
        <f>'แบบฟอร์มที่ 8'!K5230</f>
        <v>0</v>
      </c>
      <c r="L223" s="384">
        <f t="shared" si="10"/>
        <v>0</v>
      </c>
      <c r="M223" s="384">
        <f t="shared" si="11"/>
        <v>0</v>
      </c>
    </row>
    <row r="224" spans="2:13" ht="18" hidden="1" customHeight="1">
      <c r="B224" s="243">
        <v>214</v>
      </c>
      <c r="C224" s="1207">
        <f>+'แบบฟอร์มที่ 8'!E5231</f>
        <v>0</v>
      </c>
      <c r="D224" s="1208"/>
      <c r="E224" s="478"/>
      <c r="F224" s="478"/>
      <c r="G224" s="478"/>
      <c r="H224" s="478"/>
      <c r="I224" s="572">
        <v>0.75</v>
      </c>
      <c r="J224" s="384">
        <f t="shared" si="9"/>
        <v>0</v>
      </c>
      <c r="K224" s="384">
        <f>'แบบฟอร์มที่ 8'!K5231</f>
        <v>0</v>
      </c>
      <c r="L224" s="384">
        <f t="shared" si="10"/>
        <v>0</v>
      </c>
      <c r="M224" s="384">
        <f t="shared" si="11"/>
        <v>0</v>
      </c>
    </row>
    <row r="225" spans="2:13" ht="18" hidden="1" customHeight="1">
      <c r="B225" s="243">
        <v>215</v>
      </c>
      <c r="C225" s="1207">
        <f>+'แบบฟอร์มที่ 8'!E5232</f>
        <v>0</v>
      </c>
      <c r="D225" s="1208"/>
      <c r="E225" s="478"/>
      <c r="F225" s="478"/>
      <c r="G225" s="478"/>
      <c r="H225" s="478"/>
      <c r="I225" s="572">
        <v>0.75</v>
      </c>
      <c r="J225" s="384">
        <f t="shared" si="9"/>
        <v>0</v>
      </c>
      <c r="K225" s="384">
        <f>'แบบฟอร์มที่ 8'!K5232</f>
        <v>0</v>
      </c>
      <c r="L225" s="384">
        <f t="shared" si="10"/>
        <v>0</v>
      </c>
      <c r="M225" s="384">
        <f t="shared" si="11"/>
        <v>0</v>
      </c>
    </row>
    <row r="226" spans="2:13" ht="18" hidden="1" customHeight="1">
      <c r="B226" s="243">
        <v>216</v>
      </c>
      <c r="C226" s="1207">
        <f>+'แบบฟอร์มที่ 8'!E5233</f>
        <v>0</v>
      </c>
      <c r="D226" s="1208"/>
      <c r="E226" s="478"/>
      <c r="F226" s="478"/>
      <c r="G226" s="478"/>
      <c r="H226" s="478"/>
      <c r="I226" s="572">
        <v>0.75</v>
      </c>
      <c r="J226" s="384">
        <f t="shared" si="9"/>
        <v>0</v>
      </c>
      <c r="K226" s="384">
        <f>'แบบฟอร์มที่ 8'!K5233</f>
        <v>0</v>
      </c>
      <c r="L226" s="384">
        <f t="shared" si="10"/>
        <v>0</v>
      </c>
      <c r="M226" s="384">
        <f t="shared" si="11"/>
        <v>0</v>
      </c>
    </row>
    <row r="227" spans="2:13" ht="18" hidden="1" customHeight="1">
      <c r="B227" s="243">
        <v>217</v>
      </c>
      <c r="C227" s="1207">
        <f>+'แบบฟอร์มที่ 8'!E5234</f>
        <v>0</v>
      </c>
      <c r="D227" s="1208"/>
      <c r="E227" s="478"/>
      <c r="F227" s="478"/>
      <c r="G227" s="478"/>
      <c r="H227" s="478"/>
      <c r="I227" s="572">
        <v>0.75</v>
      </c>
      <c r="J227" s="384">
        <f t="shared" si="9"/>
        <v>0</v>
      </c>
      <c r="K227" s="384">
        <f>'แบบฟอร์มที่ 8'!K5234</f>
        <v>0</v>
      </c>
      <c r="L227" s="384">
        <f t="shared" si="10"/>
        <v>0</v>
      </c>
      <c r="M227" s="384">
        <f t="shared" si="11"/>
        <v>0</v>
      </c>
    </row>
    <row r="228" spans="2:13" ht="18" hidden="1" customHeight="1">
      <c r="B228" s="243">
        <v>218</v>
      </c>
      <c r="C228" s="1207">
        <f>+'แบบฟอร์มที่ 8'!E5235</f>
        <v>0</v>
      </c>
      <c r="D228" s="1208"/>
      <c r="E228" s="478"/>
      <c r="F228" s="478"/>
      <c r="G228" s="478"/>
      <c r="H228" s="478"/>
      <c r="I228" s="572">
        <v>0.75</v>
      </c>
      <c r="J228" s="384">
        <f t="shared" si="9"/>
        <v>0</v>
      </c>
      <c r="K228" s="384">
        <f>'แบบฟอร์มที่ 8'!K5235</f>
        <v>0</v>
      </c>
      <c r="L228" s="384">
        <f t="shared" si="10"/>
        <v>0</v>
      </c>
      <c r="M228" s="384">
        <f t="shared" si="11"/>
        <v>0</v>
      </c>
    </row>
    <row r="229" spans="2:13" ht="18" hidden="1" customHeight="1">
      <c r="B229" s="243">
        <v>219</v>
      </c>
      <c r="C229" s="1207">
        <f>+'แบบฟอร์มที่ 8'!E5236</f>
        <v>0</v>
      </c>
      <c r="D229" s="1208"/>
      <c r="E229" s="478"/>
      <c r="F229" s="478"/>
      <c r="G229" s="478"/>
      <c r="H229" s="478"/>
      <c r="I229" s="572">
        <v>0.75</v>
      </c>
      <c r="J229" s="384">
        <f t="shared" si="9"/>
        <v>0</v>
      </c>
      <c r="K229" s="384">
        <f>'แบบฟอร์มที่ 8'!K5236</f>
        <v>0</v>
      </c>
      <c r="L229" s="384">
        <f t="shared" si="10"/>
        <v>0</v>
      </c>
      <c r="M229" s="384">
        <f t="shared" si="11"/>
        <v>0</v>
      </c>
    </row>
    <row r="230" spans="2:13" ht="18" hidden="1" customHeight="1">
      <c r="B230" s="243">
        <v>220</v>
      </c>
      <c r="C230" s="1207">
        <f>+'แบบฟอร์มที่ 8'!E5237</f>
        <v>0</v>
      </c>
      <c r="D230" s="1208"/>
      <c r="E230" s="478"/>
      <c r="F230" s="478"/>
      <c r="G230" s="478"/>
      <c r="H230" s="478"/>
      <c r="I230" s="572">
        <v>0.75</v>
      </c>
      <c r="J230" s="384">
        <f t="shared" si="9"/>
        <v>0</v>
      </c>
      <c r="K230" s="384">
        <f>'แบบฟอร์มที่ 8'!K5237</f>
        <v>0</v>
      </c>
      <c r="L230" s="384">
        <f t="shared" si="10"/>
        <v>0</v>
      </c>
      <c r="M230" s="384">
        <f t="shared" si="11"/>
        <v>0</v>
      </c>
    </row>
    <row r="231" spans="2:13" ht="18" hidden="1" customHeight="1">
      <c r="B231" s="243">
        <v>221</v>
      </c>
      <c r="C231" s="1207">
        <f>+'แบบฟอร์มที่ 8'!E5238</f>
        <v>0</v>
      </c>
      <c r="D231" s="1208"/>
      <c r="E231" s="478"/>
      <c r="F231" s="478"/>
      <c r="G231" s="478"/>
      <c r="H231" s="478"/>
      <c r="I231" s="572">
        <v>0.75</v>
      </c>
      <c r="J231" s="384">
        <f t="shared" si="9"/>
        <v>0</v>
      </c>
      <c r="K231" s="384">
        <f>'แบบฟอร์มที่ 8'!K5238</f>
        <v>0</v>
      </c>
      <c r="L231" s="384">
        <f t="shared" si="10"/>
        <v>0</v>
      </c>
      <c r="M231" s="384">
        <f t="shared" si="11"/>
        <v>0</v>
      </c>
    </row>
    <row r="232" spans="2:13" ht="18" hidden="1" customHeight="1">
      <c r="B232" s="243">
        <v>222</v>
      </c>
      <c r="C232" s="1207">
        <f>+'แบบฟอร์มที่ 8'!E5239</f>
        <v>0</v>
      </c>
      <c r="D232" s="1208"/>
      <c r="E232" s="478"/>
      <c r="F232" s="478"/>
      <c r="G232" s="478"/>
      <c r="H232" s="478"/>
      <c r="I232" s="572">
        <v>0.75</v>
      </c>
      <c r="J232" s="384">
        <f t="shared" si="9"/>
        <v>0</v>
      </c>
      <c r="K232" s="384">
        <f>'แบบฟอร์มที่ 8'!K5239</f>
        <v>0</v>
      </c>
      <c r="L232" s="384">
        <f t="shared" si="10"/>
        <v>0</v>
      </c>
      <c r="M232" s="384">
        <f t="shared" si="11"/>
        <v>0</v>
      </c>
    </row>
    <row r="233" spans="2:13" ht="18" hidden="1" customHeight="1">
      <c r="B233" s="243">
        <v>223</v>
      </c>
      <c r="C233" s="1207">
        <f>+'แบบฟอร์มที่ 8'!E5240</f>
        <v>0</v>
      </c>
      <c r="D233" s="1208"/>
      <c r="E233" s="478"/>
      <c r="F233" s="478"/>
      <c r="G233" s="478"/>
      <c r="H233" s="478"/>
      <c r="I233" s="572">
        <v>0.75</v>
      </c>
      <c r="J233" s="384">
        <f t="shared" si="9"/>
        <v>0</v>
      </c>
      <c r="K233" s="384">
        <f>'แบบฟอร์มที่ 8'!K5240</f>
        <v>0</v>
      </c>
      <c r="L233" s="384">
        <f t="shared" si="10"/>
        <v>0</v>
      </c>
      <c r="M233" s="384">
        <f t="shared" si="11"/>
        <v>0</v>
      </c>
    </row>
    <row r="234" spans="2:13" ht="18" hidden="1" customHeight="1">
      <c r="B234" s="243">
        <v>224</v>
      </c>
      <c r="C234" s="1207">
        <f>+'แบบฟอร์มที่ 8'!E5241</f>
        <v>0</v>
      </c>
      <c r="D234" s="1208"/>
      <c r="E234" s="478"/>
      <c r="F234" s="478"/>
      <c r="G234" s="478"/>
      <c r="H234" s="478"/>
      <c r="I234" s="572">
        <v>0.75</v>
      </c>
      <c r="J234" s="384">
        <f t="shared" si="9"/>
        <v>0</v>
      </c>
      <c r="K234" s="384">
        <f>'แบบฟอร์มที่ 8'!K5241</f>
        <v>0</v>
      </c>
      <c r="L234" s="384">
        <f t="shared" si="10"/>
        <v>0</v>
      </c>
      <c r="M234" s="384">
        <f t="shared" si="11"/>
        <v>0</v>
      </c>
    </row>
    <row r="235" spans="2:13" ht="18" hidden="1" customHeight="1">
      <c r="B235" s="243">
        <v>225</v>
      </c>
      <c r="C235" s="1207">
        <f>+'แบบฟอร์มที่ 8'!E5242</f>
        <v>0</v>
      </c>
      <c r="D235" s="1208"/>
      <c r="E235" s="478"/>
      <c r="F235" s="478"/>
      <c r="G235" s="478"/>
      <c r="H235" s="478"/>
      <c r="I235" s="572">
        <v>0.75</v>
      </c>
      <c r="J235" s="384">
        <f t="shared" si="9"/>
        <v>0</v>
      </c>
      <c r="K235" s="384">
        <f>'แบบฟอร์มที่ 8'!K5242</f>
        <v>0</v>
      </c>
      <c r="L235" s="384">
        <f t="shared" si="10"/>
        <v>0</v>
      </c>
      <c r="M235" s="384">
        <f t="shared" si="11"/>
        <v>0</v>
      </c>
    </row>
    <row r="236" spans="2:13" ht="18" hidden="1" customHeight="1">
      <c r="B236" s="243">
        <v>226</v>
      </c>
      <c r="C236" s="1207">
        <f>+'แบบฟอร์มที่ 8'!E5243</f>
        <v>0</v>
      </c>
      <c r="D236" s="1208"/>
      <c r="E236" s="478"/>
      <c r="F236" s="478"/>
      <c r="G236" s="478"/>
      <c r="H236" s="478"/>
      <c r="I236" s="572">
        <v>0.75</v>
      </c>
      <c r="J236" s="384">
        <f t="shared" si="9"/>
        <v>0</v>
      </c>
      <c r="K236" s="384">
        <f>'แบบฟอร์มที่ 8'!K5243</f>
        <v>0</v>
      </c>
      <c r="L236" s="384">
        <f t="shared" si="10"/>
        <v>0</v>
      </c>
      <c r="M236" s="384">
        <f t="shared" si="11"/>
        <v>0</v>
      </c>
    </row>
    <row r="237" spans="2:13" ht="18" hidden="1" customHeight="1">
      <c r="B237" s="243">
        <v>227</v>
      </c>
      <c r="C237" s="1207">
        <f>+'แบบฟอร์มที่ 8'!E5244</f>
        <v>0</v>
      </c>
      <c r="D237" s="1208"/>
      <c r="E237" s="478"/>
      <c r="F237" s="478"/>
      <c r="G237" s="478"/>
      <c r="H237" s="478"/>
      <c r="I237" s="572">
        <v>0.75</v>
      </c>
      <c r="J237" s="384">
        <f t="shared" si="9"/>
        <v>0</v>
      </c>
      <c r="K237" s="384">
        <f>'แบบฟอร์มที่ 8'!K5244</f>
        <v>0</v>
      </c>
      <c r="L237" s="384">
        <f t="shared" si="10"/>
        <v>0</v>
      </c>
      <c r="M237" s="384">
        <f t="shared" si="11"/>
        <v>0</v>
      </c>
    </row>
    <row r="238" spans="2:13" ht="18" hidden="1" customHeight="1">
      <c r="B238" s="243">
        <v>228</v>
      </c>
      <c r="C238" s="1207">
        <f>+'แบบฟอร์มที่ 8'!E5245</f>
        <v>0</v>
      </c>
      <c r="D238" s="1208"/>
      <c r="E238" s="478"/>
      <c r="F238" s="478"/>
      <c r="G238" s="478"/>
      <c r="H238" s="478"/>
      <c r="I238" s="572">
        <v>0.75</v>
      </c>
      <c r="J238" s="384">
        <f t="shared" si="9"/>
        <v>0</v>
      </c>
      <c r="K238" s="384">
        <f>'แบบฟอร์มที่ 8'!K5245</f>
        <v>0</v>
      </c>
      <c r="L238" s="384">
        <f t="shared" si="10"/>
        <v>0</v>
      </c>
      <c r="M238" s="384">
        <f t="shared" si="11"/>
        <v>0</v>
      </c>
    </row>
    <row r="239" spans="2:13" ht="18" hidden="1" customHeight="1">
      <c r="B239" s="243">
        <v>229</v>
      </c>
      <c r="C239" s="1207">
        <f>+'แบบฟอร์มที่ 8'!E5246</f>
        <v>0</v>
      </c>
      <c r="D239" s="1208"/>
      <c r="E239" s="478"/>
      <c r="F239" s="478"/>
      <c r="G239" s="478"/>
      <c r="H239" s="478"/>
      <c r="I239" s="572">
        <v>0.75</v>
      </c>
      <c r="J239" s="384">
        <f t="shared" si="9"/>
        <v>0</v>
      </c>
      <c r="K239" s="384">
        <f>'แบบฟอร์มที่ 8'!K5246</f>
        <v>0</v>
      </c>
      <c r="L239" s="384">
        <f t="shared" si="10"/>
        <v>0</v>
      </c>
      <c r="M239" s="384">
        <f t="shared" si="11"/>
        <v>0</v>
      </c>
    </row>
    <row r="240" spans="2:13" ht="18" hidden="1" customHeight="1">
      <c r="B240" s="243">
        <v>230</v>
      </c>
      <c r="C240" s="1207">
        <f>+'แบบฟอร์มที่ 8'!E5247</f>
        <v>0</v>
      </c>
      <c r="D240" s="1208"/>
      <c r="E240" s="478"/>
      <c r="F240" s="478"/>
      <c r="G240" s="478"/>
      <c r="H240" s="478"/>
      <c r="I240" s="572">
        <v>0.75</v>
      </c>
      <c r="J240" s="384">
        <f t="shared" si="9"/>
        <v>0</v>
      </c>
      <c r="K240" s="384">
        <f>'แบบฟอร์มที่ 8'!K5247</f>
        <v>0</v>
      </c>
      <c r="L240" s="384">
        <f t="shared" si="10"/>
        <v>0</v>
      </c>
      <c r="M240" s="384">
        <f t="shared" si="11"/>
        <v>0</v>
      </c>
    </row>
    <row r="241" spans="2:13" ht="18" hidden="1" customHeight="1">
      <c r="B241" s="243">
        <v>231</v>
      </c>
      <c r="C241" s="1207">
        <f>+'แบบฟอร์มที่ 8'!E5248</f>
        <v>0</v>
      </c>
      <c r="D241" s="1208"/>
      <c r="E241" s="478"/>
      <c r="F241" s="478"/>
      <c r="G241" s="478"/>
      <c r="H241" s="478"/>
      <c r="I241" s="572">
        <v>0.75</v>
      </c>
      <c r="J241" s="384">
        <f t="shared" si="9"/>
        <v>0</v>
      </c>
      <c r="K241" s="384">
        <f>'แบบฟอร์มที่ 8'!K5248</f>
        <v>0</v>
      </c>
      <c r="L241" s="384">
        <f t="shared" si="10"/>
        <v>0</v>
      </c>
      <c r="M241" s="384">
        <f t="shared" si="11"/>
        <v>0</v>
      </c>
    </row>
    <row r="242" spans="2:13" ht="18" hidden="1" customHeight="1">
      <c r="B242" s="243">
        <v>232</v>
      </c>
      <c r="C242" s="1207">
        <f>+'แบบฟอร์มที่ 8'!E5249</f>
        <v>0</v>
      </c>
      <c r="D242" s="1208"/>
      <c r="E242" s="478"/>
      <c r="F242" s="478"/>
      <c r="G242" s="478"/>
      <c r="H242" s="478"/>
      <c r="I242" s="572">
        <v>0.75</v>
      </c>
      <c r="J242" s="384">
        <f t="shared" si="9"/>
        <v>0</v>
      </c>
      <c r="K242" s="384">
        <f>'แบบฟอร์มที่ 8'!K5249</f>
        <v>0</v>
      </c>
      <c r="L242" s="384">
        <f t="shared" si="10"/>
        <v>0</v>
      </c>
      <c r="M242" s="384">
        <f t="shared" si="11"/>
        <v>0</v>
      </c>
    </row>
    <row r="243" spans="2:13" ht="18" hidden="1" customHeight="1">
      <c r="B243" s="243">
        <v>233</v>
      </c>
      <c r="C243" s="1207">
        <f>+'แบบฟอร์มที่ 8'!E5250</f>
        <v>0</v>
      </c>
      <c r="D243" s="1208"/>
      <c r="E243" s="478"/>
      <c r="F243" s="478"/>
      <c r="G243" s="478"/>
      <c r="H243" s="478"/>
      <c r="I243" s="572">
        <v>0.75</v>
      </c>
      <c r="J243" s="384">
        <f t="shared" si="9"/>
        <v>0</v>
      </c>
      <c r="K243" s="384">
        <f>'แบบฟอร์มที่ 8'!K5250</f>
        <v>0</v>
      </c>
      <c r="L243" s="384">
        <f t="shared" si="10"/>
        <v>0</v>
      </c>
      <c r="M243" s="384">
        <f t="shared" si="11"/>
        <v>0</v>
      </c>
    </row>
    <row r="244" spans="2:13" ht="18" hidden="1" customHeight="1">
      <c r="B244" s="243">
        <v>234</v>
      </c>
      <c r="C244" s="1207">
        <f>+'แบบฟอร์มที่ 8'!E5251</f>
        <v>0</v>
      </c>
      <c r="D244" s="1208"/>
      <c r="E244" s="478"/>
      <c r="F244" s="478"/>
      <c r="G244" s="478"/>
      <c r="H244" s="478"/>
      <c r="I244" s="572">
        <v>0.75</v>
      </c>
      <c r="J244" s="384">
        <f t="shared" si="9"/>
        <v>0</v>
      </c>
      <c r="K244" s="384">
        <f>'แบบฟอร์มที่ 8'!K5251</f>
        <v>0</v>
      </c>
      <c r="L244" s="384">
        <f t="shared" si="10"/>
        <v>0</v>
      </c>
      <c r="M244" s="384">
        <f t="shared" si="11"/>
        <v>0</v>
      </c>
    </row>
    <row r="245" spans="2:13" ht="18" hidden="1" customHeight="1">
      <c r="B245" s="243">
        <v>235</v>
      </c>
      <c r="C245" s="1207">
        <f>+'แบบฟอร์มที่ 8'!E5252</f>
        <v>0</v>
      </c>
      <c r="D245" s="1208"/>
      <c r="E245" s="478"/>
      <c r="F245" s="478"/>
      <c r="G245" s="478"/>
      <c r="H245" s="478"/>
      <c r="I245" s="572">
        <v>0.75</v>
      </c>
      <c r="J245" s="384">
        <f t="shared" si="9"/>
        <v>0</v>
      </c>
      <c r="K245" s="384">
        <f>'แบบฟอร์มที่ 8'!K5252</f>
        <v>0</v>
      </c>
      <c r="L245" s="384">
        <f t="shared" si="10"/>
        <v>0</v>
      </c>
      <c r="M245" s="384">
        <f t="shared" si="11"/>
        <v>0</v>
      </c>
    </row>
    <row r="246" spans="2:13" ht="18" hidden="1" customHeight="1">
      <c r="B246" s="243">
        <v>236</v>
      </c>
      <c r="C246" s="1207">
        <f>+'แบบฟอร์มที่ 8'!E5253</f>
        <v>0</v>
      </c>
      <c r="D246" s="1208"/>
      <c r="E246" s="478"/>
      <c r="F246" s="478"/>
      <c r="G246" s="478"/>
      <c r="H246" s="478"/>
      <c r="I246" s="572">
        <v>0.75</v>
      </c>
      <c r="J246" s="384">
        <f t="shared" si="9"/>
        <v>0</v>
      </c>
      <c r="K246" s="384">
        <f>'แบบฟอร์มที่ 8'!K5253</f>
        <v>0</v>
      </c>
      <c r="L246" s="384">
        <f t="shared" si="10"/>
        <v>0</v>
      </c>
      <c r="M246" s="384">
        <f t="shared" si="11"/>
        <v>0</v>
      </c>
    </row>
    <row r="247" spans="2:13" ht="18" hidden="1" customHeight="1">
      <c r="B247" s="243">
        <v>237</v>
      </c>
      <c r="C247" s="1207">
        <f>+'แบบฟอร์มที่ 8'!E5254</f>
        <v>0</v>
      </c>
      <c r="D247" s="1208"/>
      <c r="E247" s="478"/>
      <c r="F247" s="478"/>
      <c r="G247" s="478"/>
      <c r="H247" s="478"/>
      <c r="I247" s="572">
        <v>0.75</v>
      </c>
      <c r="J247" s="384">
        <f t="shared" si="9"/>
        <v>0</v>
      </c>
      <c r="K247" s="384">
        <f>'แบบฟอร์มที่ 8'!K5254</f>
        <v>0</v>
      </c>
      <c r="L247" s="384">
        <f t="shared" si="10"/>
        <v>0</v>
      </c>
      <c r="M247" s="384">
        <f t="shared" si="11"/>
        <v>0</v>
      </c>
    </row>
    <row r="248" spans="2:13" ht="18" hidden="1" customHeight="1">
      <c r="B248" s="243">
        <v>238</v>
      </c>
      <c r="C248" s="1207">
        <f>+'แบบฟอร์มที่ 8'!E5255</f>
        <v>0</v>
      </c>
      <c r="D248" s="1208"/>
      <c r="E248" s="478"/>
      <c r="F248" s="478"/>
      <c r="G248" s="478"/>
      <c r="H248" s="478"/>
      <c r="I248" s="572">
        <v>0.75</v>
      </c>
      <c r="J248" s="384">
        <f t="shared" si="9"/>
        <v>0</v>
      </c>
      <c r="K248" s="384">
        <f>'แบบฟอร์มที่ 8'!K5255</f>
        <v>0</v>
      </c>
      <c r="L248" s="384">
        <f t="shared" si="10"/>
        <v>0</v>
      </c>
      <c r="M248" s="384">
        <f t="shared" si="11"/>
        <v>0</v>
      </c>
    </row>
    <row r="249" spans="2:13" ht="18" hidden="1" customHeight="1">
      <c r="B249" s="243">
        <v>239</v>
      </c>
      <c r="C249" s="1207">
        <f>+'แบบฟอร์มที่ 8'!E5256</f>
        <v>0</v>
      </c>
      <c r="D249" s="1208"/>
      <c r="E249" s="478"/>
      <c r="F249" s="478"/>
      <c r="G249" s="478"/>
      <c r="H249" s="478"/>
      <c r="I249" s="572">
        <v>0.75</v>
      </c>
      <c r="J249" s="384">
        <f t="shared" si="9"/>
        <v>0</v>
      </c>
      <c r="K249" s="384">
        <f>'แบบฟอร์มที่ 8'!K5256</f>
        <v>0</v>
      </c>
      <c r="L249" s="384">
        <f t="shared" si="10"/>
        <v>0</v>
      </c>
      <c r="M249" s="384">
        <f t="shared" si="11"/>
        <v>0</v>
      </c>
    </row>
    <row r="250" spans="2:13" ht="18" hidden="1" customHeight="1">
      <c r="B250" s="243">
        <v>240</v>
      </c>
      <c r="C250" s="1207">
        <f>+'แบบฟอร์มที่ 8'!E5257</f>
        <v>0</v>
      </c>
      <c r="D250" s="1208"/>
      <c r="E250" s="478"/>
      <c r="F250" s="478"/>
      <c r="G250" s="478"/>
      <c r="H250" s="478"/>
      <c r="I250" s="572">
        <v>0.75</v>
      </c>
      <c r="J250" s="384">
        <f t="shared" si="9"/>
        <v>0</v>
      </c>
      <c r="K250" s="384">
        <f>'แบบฟอร์มที่ 8'!K5257</f>
        <v>0</v>
      </c>
      <c r="L250" s="384">
        <f t="shared" si="10"/>
        <v>0</v>
      </c>
      <c r="M250" s="384">
        <f t="shared" si="11"/>
        <v>0</v>
      </c>
    </row>
    <row r="251" spans="2:13" ht="18" hidden="1" customHeight="1">
      <c r="B251" s="243">
        <v>241</v>
      </c>
      <c r="C251" s="1207">
        <f>+'แบบฟอร์มที่ 8'!E5258</f>
        <v>0</v>
      </c>
      <c r="D251" s="1208"/>
      <c r="E251" s="478"/>
      <c r="F251" s="478"/>
      <c r="G251" s="478"/>
      <c r="H251" s="478"/>
      <c r="I251" s="572">
        <v>0.75</v>
      </c>
      <c r="J251" s="384">
        <f t="shared" si="9"/>
        <v>0</v>
      </c>
      <c r="K251" s="384">
        <f>'แบบฟอร์มที่ 8'!K5258</f>
        <v>0</v>
      </c>
      <c r="L251" s="384">
        <f t="shared" si="10"/>
        <v>0</v>
      </c>
      <c r="M251" s="384">
        <f t="shared" si="11"/>
        <v>0</v>
      </c>
    </row>
    <row r="252" spans="2:13" ht="18" hidden="1" customHeight="1">
      <c r="B252" s="243">
        <v>242</v>
      </c>
      <c r="C252" s="1207">
        <f>+'แบบฟอร์มที่ 8'!E5259</f>
        <v>0</v>
      </c>
      <c r="D252" s="1208"/>
      <c r="E252" s="478"/>
      <c r="F252" s="478"/>
      <c r="G252" s="478"/>
      <c r="H252" s="478"/>
      <c r="I252" s="572">
        <v>0.75</v>
      </c>
      <c r="J252" s="384">
        <f t="shared" si="9"/>
        <v>0</v>
      </c>
      <c r="K252" s="384">
        <f>'แบบฟอร์มที่ 8'!K5259</f>
        <v>0</v>
      </c>
      <c r="L252" s="384">
        <f t="shared" si="10"/>
        <v>0</v>
      </c>
      <c r="M252" s="384">
        <f t="shared" si="11"/>
        <v>0</v>
      </c>
    </row>
    <row r="253" spans="2:13" ht="18" hidden="1" customHeight="1">
      <c r="B253" s="243">
        <v>243</v>
      </c>
      <c r="C253" s="1207">
        <f>+'แบบฟอร์มที่ 8'!E5260</f>
        <v>0</v>
      </c>
      <c r="D253" s="1208"/>
      <c r="E253" s="478"/>
      <c r="F253" s="478"/>
      <c r="G253" s="478"/>
      <c r="H253" s="478"/>
      <c r="I253" s="572">
        <v>0.75</v>
      </c>
      <c r="J253" s="384">
        <f t="shared" si="9"/>
        <v>0</v>
      </c>
      <c r="K253" s="384">
        <f>'แบบฟอร์มที่ 8'!K5260</f>
        <v>0</v>
      </c>
      <c r="L253" s="384">
        <f t="shared" si="10"/>
        <v>0</v>
      </c>
      <c r="M253" s="384">
        <f t="shared" si="11"/>
        <v>0</v>
      </c>
    </row>
    <row r="254" spans="2:13" ht="18" hidden="1" customHeight="1">
      <c r="B254" s="243">
        <v>244</v>
      </c>
      <c r="C254" s="1207">
        <f>+'แบบฟอร์มที่ 8'!E5261</f>
        <v>0</v>
      </c>
      <c r="D254" s="1208"/>
      <c r="E254" s="478"/>
      <c r="F254" s="478"/>
      <c r="G254" s="478"/>
      <c r="H254" s="478"/>
      <c r="I254" s="572">
        <v>0.75</v>
      </c>
      <c r="J254" s="384">
        <f t="shared" si="9"/>
        <v>0</v>
      </c>
      <c r="K254" s="384">
        <f>'แบบฟอร์มที่ 8'!K5261</f>
        <v>0</v>
      </c>
      <c r="L254" s="384">
        <f t="shared" si="10"/>
        <v>0</v>
      </c>
      <c r="M254" s="384">
        <f t="shared" si="11"/>
        <v>0</v>
      </c>
    </row>
    <row r="255" spans="2:13" ht="18" hidden="1" customHeight="1">
      <c r="B255" s="243">
        <v>245</v>
      </c>
      <c r="C255" s="1207">
        <f>+'แบบฟอร์มที่ 8'!E5262</f>
        <v>0</v>
      </c>
      <c r="D255" s="1208"/>
      <c r="E255" s="478"/>
      <c r="F255" s="478"/>
      <c r="G255" s="478"/>
      <c r="H255" s="478"/>
      <c r="I255" s="572">
        <v>0.75</v>
      </c>
      <c r="J255" s="384">
        <f t="shared" si="9"/>
        <v>0</v>
      </c>
      <c r="K255" s="384">
        <f>'แบบฟอร์มที่ 8'!K5262</f>
        <v>0</v>
      </c>
      <c r="L255" s="384">
        <f t="shared" si="10"/>
        <v>0</v>
      </c>
      <c r="M255" s="384">
        <f t="shared" si="11"/>
        <v>0</v>
      </c>
    </row>
    <row r="256" spans="2:13" ht="18" hidden="1" customHeight="1">
      <c r="B256" s="243">
        <v>246</v>
      </c>
      <c r="C256" s="1207">
        <f>+'แบบฟอร์มที่ 8'!E5263</f>
        <v>0</v>
      </c>
      <c r="D256" s="1208"/>
      <c r="E256" s="478"/>
      <c r="F256" s="478"/>
      <c r="G256" s="478"/>
      <c r="H256" s="478"/>
      <c r="I256" s="572">
        <v>0.75</v>
      </c>
      <c r="J256" s="384">
        <f t="shared" si="9"/>
        <v>0</v>
      </c>
      <c r="K256" s="384">
        <f>'แบบฟอร์มที่ 8'!K5263</f>
        <v>0</v>
      </c>
      <c r="L256" s="384">
        <f t="shared" si="10"/>
        <v>0</v>
      </c>
      <c r="M256" s="384">
        <f t="shared" si="11"/>
        <v>0</v>
      </c>
    </row>
    <row r="257" spans="2:13" ht="18" hidden="1" customHeight="1">
      <c r="B257" s="243">
        <v>247</v>
      </c>
      <c r="C257" s="1207">
        <f>+'แบบฟอร์มที่ 8'!E5264</f>
        <v>0</v>
      </c>
      <c r="D257" s="1208"/>
      <c r="E257" s="478"/>
      <c r="F257" s="478"/>
      <c r="G257" s="478"/>
      <c r="H257" s="478"/>
      <c r="I257" s="572">
        <v>0.75</v>
      </c>
      <c r="J257" s="384">
        <f t="shared" si="9"/>
        <v>0</v>
      </c>
      <c r="K257" s="384">
        <f>'แบบฟอร์มที่ 8'!K5264</f>
        <v>0</v>
      </c>
      <c r="L257" s="384">
        <f t="shared" si="10"/>
        <v>0</v>
      </c>
      <c r="M257" s="384">
        <f t="shared" si="11"/>
        <v>0</v>
      </c>
    </row>
    <row r="258" spans="2:13" ht="18" hidden="1" customHeight="1">
      <c r="B258" s="243">
        <v>248</v>
      </c>
      <c r="C258" s="1207">
        <f>+'แบบฟอร์มที่ 8'!E5265</f>
        <v>0</v>
      </c>
      <c r="D258" s="1208"/>
      <c r="E258" s="478"/>
      <c r="F258" s="478"/>
      <c r="G258" s="478"/>
      <c r="H258" s="478"/>
      <c r="I258" s="572">
        <v>0.75</v>
      </c>
      <c r="J258" s="384">
        <f t="shared" si="9"/>
        <v>0</v>
      </c>
      <c r="K258" s="384">
        <f>'แบบฟอร์มที่ 8'!K5265</f>
        <v>0</v>
      </c>
      <c r="L258" s="384">
        <f t="shared" si="10"/>
        <v>0</v>
      </c>
      <c r="M258" s="384">
        <f t="shared" si="11"/>
        <v>0</v>
      </c>
    </row>
    <row r="259" spans="2:13" ht="18" hidden="1" customHeight="1">
      <c r="B259" s="243">
        <v>249</v>
      </c>
      <c r="C259" s="1207">
        <f>+'แบบฟอร์มที่ 8'!E5266</f>
        <v>0</v>
      </c>
      <c r="D259" s="1208"/>
      <c r="E259" s="478"/>
      <c r="F259" s="478"/>
      <c r="G259" s="478"/>
      <c r="H259" s="478"/>
      <c r="I259" s="572">
        <v>0.75</v>
      </c>
      <c r="J259" s="384">
        <f t="shared" si="9"/>
        <v>0</v>
      </c>
      <c r="K259" s="384">
        <f>'แบบฟอร์มที่ 8'!K5266</f>
        <v>0</v>
      </c>
      <c r="L259" s="384">
        <f t="shared" si="10"/>
        <v>0</v>
      </c>
      <c r="M259" s="384">
        <f t="shared" si="11"/>
        <v>0</v>
      </c>
    </row>
    <row r="260" spans="2:13" ht="18" hidden="1" customHeight="1">
      <c r="B260" s="243">
        <v>250</v>
      </c>
      <c r="C260" s="1207">
        <f>+'แบบฟอร์มที่ 8'!E5267</f>
        <v>0</v>
      </c>
      <c r="D260" s="1208"/>
      <c r="E260" s="478"/>
      <c r="F260" s="478"/>
      <c r="G260" s="478"/>
      <c r="H260" s="478"/>
      <c r="I260" s="572">
        <v>0.75</v>
      </c>
      <c r="J260" s="384">
        <f t="shared" si="9"/>
        <v>0</v>
      </c>
      <c r="K260" s="384">
        <f>'แบบฟอร์มที่ 8'!K5267</f>
        <v>0</v>
      </c>
      <c r="L260" s="384">
        <f t="shared" si="10"/>
        <v>0</v>
      </c>
      <c r="M260" s="384">
        <f t="shared" si="11"/>
        <v>0</v>
      </c>
    </row>
    <row r="261" spans="2:13" ht="18" hidden="1" customHeight="1">
      <c r="B261" s="243">
        <v>251</v>
      </c>
      <c r="C261" s="1207">
        <f>+'แบบฟอร์มที่ 8'!E5268</f>
        <v>0</v>
      </c>
      <c r="D261" s="1208"/>
      <c r="E261" s="478"/>
      <c r="F261" s="478"/>
      <c r="G261" s="478"/>
      <c r="H261" s="478"/>
      <c r="I261" s="572">
        <v>0.75</v>
      </c>
      <c r="J261" s="384">
        <f t="shared" si="9"/>
        <v>0</v>
      </c>
      <c r="K261" s="384">
        <f>'แบบฟอร์มที่ 8'!K5268</f>
        <v>0</v>
      </c>
      <c r="L261" s="384">
        <f t="shared" si="10"/>
        <v>0</v>
      </c>
      <c r="M261" s="384">
        <f t="shared" si="11"/>
        <v>0</v>
      </c>
    </row>
    <row r="262" spans="2:13" ht="18" hidden="1" customHeight="1">
      <c r="B262" s="243">
        <v>252</v>
      </c>
      <c r="C262" s="1207">
        <f>+'แบบฟอร์มที่ 8'!E5269</f>
        <v>0</v>
      </c>
      <c r="D262" s="1208"/>
      <c r="E262" s="478"/>
      <c r="F262" s="478"/>
      <c r="G262" s="478"/>
      <c r="H262" s="478"/>
      <c r="I262" s="572">
        <v>0.75</v>
      </c>
      <c r="J262" s="384">
        <f t="shared" si="9"/>
        <v>0</v>
      </c>
      <c r="K262" s="384">
        <f>'แบบฟอร์มที่ 8'!K5269</f>
        <v>0</v>
      </c>
      <c r="L262" s="384">
        <f t="shared" si="10"/>
        <v>0</v>
      </c>
      <c r="M262" s="384">
        <f t="shared" si="11"/>
        <v>0</v>
      </c>
    </row>
    <row r="263" spans="2:13" ht="18" hidden="1" customHeight="1">
      <c r="B263" s="243">
        <v>253</v>
      </c>
      <c r="C263" s="1207">
        <f>+'แบบฟอร์มที่ 8'!E5270</f>
        <v>0</v>
      </c>
      <c r="D263" s="1208"/>
      <c r="E263" s="478"/>
      <c r="F263" s="478"/>
      <c r="G263" s="478"/>
      <c r="H263" s="478"/>
      <c r="I263" s="572">
        <v>0.75</v>
      </c>
      <c r="J263" s="384">
        <f t="shared" si="9"/>
        <v>0</v>
      </c>
      <c r="K263" s="384">
        <f>'แบบฟอร์มที่ 8'!K5270</f>
        <v>0</v>
      </c>
      <c r="L263" s="384">
        <f t="shared" si="10"/>
        <v>0</v>
      </c>
      <c r="M263" s="384">
        <f t="shared" si="11"/>
        <v>0</v>
      </c>
    </row>
    <row r="264" spans="2:13" ht="18" hidden="1" customHeight="1">
      <c r="B264" s="243">
        <v>254</v>
      </c>
      <c r="C264" s="1207">
        <f>+'แบบฟอร์มที่ 8'!E5271</f>
        <v>0</v>
      </c>
      <c r="D264" s="1208"/>
      <c r="E264" s="478"/>
      <c r="F264" s="478"/>
      <c r="G264" s="478"/>
      <c r="H264" s="478"/>
      <c r="I264" s="572">
        <v>0.75</v>
      </c>
      <c r="J264" s="384">
        <f t="shared" si="9"/>
        <v>0</v>
      </c>
      <c r="K264" s="384">
        <f>'แบบฟอร์มที่ 8'!K5271</f>
        <v>0</v>
      </c>
      <c r="L264" s="384">
        <f t="shared" si="10"/>
        <v>0</v>
      </c>
      <c r="M264" s="384">
        <f t="shared" si="11"/>
        <v>0</v>
      </c>
    </row>
    <row r="265" spans="2:13" ht="18" hidden="1" customHeight="1">
      <c r="B265" s="243">
        <v>255</v>
      </c>
      <c r="C265" s="1207">
        <f>+'แบบฟอร์มที่ 8'!E5272</f>
        <v>0</v>
      </c>
      <c r="D265" s="1208"/>
      <c r="E265" s="478"/>
      <c r="F265" s="478"/>
      <c r="G265" s="478"/>
      <c r="H265" s="478"/>
      <c r="I265" s="572">
        <v>0.75</v>
      </c>
      <c r="J265" s="384">
        <f t="shared" si="9"/>
        <v>0</v>
      </c>
      <c r="K265" s="384">
        <f>'แบบฟอร์มที่ 8'!K5272</f>
        <v>0</v>
      </c>
      <c r="L265" s="384">
        <f t="shared" si="10"/>
        <v>0</v>
      </c>
      <c r="M265" s="384">
        <f t="shared" si="11"/>
        <v>0</v>
      </c>
    </row>
    <row r="266" spans="2:13" ht="18" hidden="1" customHeight="1">
      <c r="B266" s="243">
        <v>256</v>
      </c>
      <c r="C266" s="1207">
        <f>+'แบบฟอร์มที่ 8'!E5273</f>
        <v>0</v>
      </c>
      <c r="D266" s="1208"/>
      <c r="E266" s="478"/>
      <c r="F266" s="478"/>
      <c r="G266" s="478"/>
      <c r="H266" s="478"/>
      <c r="I266" s="572">
        <v>0.75</v>
      </c>
      <c r="J266" s="384">
        <f t="shared" si="9"/>
        <v>0</v>
      </c>
      <c r="K266" s="384">
        <f>'แบบฟอร์มที่ 8'!K5273</f>
        <v>0</v>
      </c>
      <c r="L266" s="384">
        <f t="shared" si="10"/>
        <v>0</v>
      </c>
      <c r="M266" s="384">
        <f t="shared" si="11"/>
        <v>0</v>
      </c>
    </row>
    <row r="267" spans="2:13" ht="18" hidden="1" customHeight="1">
      <c r="B267" s="243">
        <v>257</v>
      </c>
      <c r="C267" s="1207">
        <f>+'แบบฟอร์มที่ 8'!E5274</f>
        <v>0</v>
      </c>
      <c r="D267" s="1208"/>
      <c r="E267" s="478"/>
      <c r="F267" s="478"/>
      <c r="G267" s="478"/>
      <c r="H267" s="478"/>
      <c r="I267" s="572">
        <v>0.75</v>
      </c>
      <c r="J267" s="384">
        <f t="shared" si="9"/>
        <v>0</v>
      </c>
      <c r="K267" s="384">
        <f>'แบบฟอร์มที่ 8'!K5274</f>
        <v>0</v>
      </c>
      <c r="L267" s="384">
        <f t="shared" si="10"/>
        <v>0</v>
      </c>
      <c r="M267" s="384">
        <f t="shared" si="11"/>
        <v>0</v>
      </c>
    </row>
    <row r="268" spans="2:13" ht="18" hidden="1" customHeight="1">
      <c r="B268" s="243">
        <v>258</v>
      </c>
      <c r="C268" s="1207">
        <f>+'แบบฟอร์มที่ 8'!E5275</f>
        <v>0</v>
      </c>
      <c r="D268" s="1208"/>
      <c r="E268" s="478"/>
      <c r="F268" s="478"/>
      <c r="G268" s="478"/>
      <c r="H268" s="478"/>
      <c r="I268" s="572">
        <v>0.75</v>
      </c>
      <c r="J268" s="384">
        <f t="shared" ref="J268:J331" si="12">IFERROR($H268*I268,0)</f>
        <v>0</v>
      </c>
      <c r="K268" s="384">
        <f>'แบบฟอร์มที่ 8'!K5275</f>
        <v>0</v>
      </c>
      <c r="L268" s="384">
        <f t="shared" ref="L268:L331" si="13">IF(K268&gt;J268,K268,0)</f>
        <v>0</v>
      </c>
      <c r="M268" s="384">
        <f t="shared" ref="M268:M331" si="14">IF(J268&gt;K268,J268,0)</f>
        <v>0</v>
      </c>
    </row>
    <row r="269" spans="2:13" ht="18" hidden="1" customHeight="1">
      <c r="B269" s="243">
        <v>259</v>
      </c>
      <c r="C269" s="1207">
        <f>+'แบบฟอร์มที่ 8'!E5276</f>
        <v>0</v>
      </c>
      <c r="D269" s="1208"/>
      <c r="E269" s="478"/>
      <c r="F269" s="478"/>
      <c r="G269" s="478"/>
      <c r="H269" s="478"/>
      <c r="I269" s="572">
        <v>0.75</v>
      </c>
      <c r="J269" s="384">
        <f t="shared" si="12"/>
        <v>0</v>
      </c>
      <c r="K269" s="384">
        <f>'แบบฟอร์มที่ 8'!K5276</f>
        <v>0</v>
      </c>
      <c r="L269" s="384">
        <f t="shared" si="13"/>
        <v>0</v>
      </c>
      <c r="M269" s="384">
        <f t="shared" si="14"/>
        <v>0</v>
      </c>
    </row>
    <row r="270" spans="2:13" ht="18" hidden="1" customHeight="1">
      <c r="B270" s="243">
        <v>260</v>
      </c>
      <c r="C270" s="1207">
        <f>+'แบบฟอร์มที่ 8'!E5277</f>
        <v>0</v>
      </c>
      <c r="D270" s="1208"/>
      <c r="E270" s="478"/>
      <c r="F270" s="478"/>
      <c r="G270" s="478"/>
      <c r="H270" s="478"/>
      <c r="I270" s="572">
        <v>0.75</v>
      </c>
      <c r="J270" s="384">
        <f t="shared" si="12"/>
        <v>0</v>
      </c>
      <c r="K270" s="384">
        <f>'แบบฟอร์มที่ 8'!K5277</f>
        <v>0</v>
      </c>
      <c r="L270" s="384">
        <f t="shared" si="13"/>
        <v>0</v>
      </c>
      <c r="M270" s="384">
        <f t="shared" si="14"/>
        <v>0</v>
      </c>
    </row>
    <row r="271" spans="2:13" ht="18" hidden="1" customHeight="1">
      <c r="B271" s="243">
        <v>261</v>
      </c>
      <c r="C271" s="1207">
        <f>+'แบบฟอร์มที่ 8'!E5278</f>
        <v>0</v>
      </c>
      <c r="D271" s="1208"/>
      <c r="E271" s="478"/>
      <c r="F271" s="478"/>
      <c r="G271" s="478"/>
      <c r="H271" s="478"/>
      <c r="I271" s="572">
        <v>0.75</v>
      </c>
      <c r="J271" s="384">
        <f t="shared" si="12"/>
        <v>0</v>
      </c>
      <c r="K271" s="384">
        <f>'แบบฟอร์มที่ 8'!K5278</f>
        <v>0</v>
      </c>
      <c r="L271" s="384">
        <f t="shared" si="13"/>
        <v>0</v>
      </c>
      <c r="M271" s="384">
        <f t="shared" si="14"/>
        <v>0</v>
      </c>
    </row>
    <row r="272" spans="2:13" ht="18" hidden="1" customHeight="1">
      <c r="B272" s="243">
        <v>262</v>
      </c>
      <c r="C272" s="1207">
        <f>+'แบบฟอร์มที่ 8'!E5279</f>
        <v>0</v>
      </c>
      <c r="D272" s="1208"/>
      <c r="E272" s="478"/>
      <c r="F272" s="478"/>
      <c r="G272" s="478"/>
      <c r="H272" s="478"/>
      <c r="I272" s="572">
        <v>0.75</v>
      </c>
      <c r="J272" s="384">
        <f t="shared" si="12"/>
        <v>0</v>
      </c>
      <c r="K272" s="384">
        <f>'แบบฟอร์มที่ 8'!K5279</f>
        <v>0</v>
      </c>
      <c r="L272" s="384">
        <f t="shared" si="13"/>
        <v>0</v>
      </c>
      <c r="M272" s="384">
        <f t="shared" si="14"/>
        <v>0</v>
      </c>
    </row>
    <row r="273" spans="2:13" ht="18" hidden="1" customHeight="1">
      <c r="B273" s="243">
        <v>263</v>
      </c>
      <c r="C273" s="1207">
        <f>+'แบบฟอร์มที่ 8'!E5280</f>
        <v>0</v>
      </c>
      <c r="D273" s="1208"/>
      <c r="E273" s="478"/>
      <c r="F273" s="478"/>
      <c r="G273" s="478"/>
      <c r="H273" s="478"/>
      <c r="I273" s="572">
        <v>0.75</v>
      </c>
      <c r="J273" s="384">
        <f t="shared" si="12"/>
        <v>0</v>
      </c>
      <c r="K273" s="384">
        <f>'แบบฟอร์มที่ 8'!K5280</f>
        <v>0</v>
      </c>
      <c r="L273" s="384">
        <f t="shared" si="13"/>
        <v>0</v>
      </c>
      <c r="M273" s="384">
        <f t="shared" si="14"/>
        <v>0</v>
      </c>
    </row>
    <row r="274" spans="2:13" ht="18" hidden="1" customHeight="1">
      <c r="B274" s="243">
        <v>264</v>
      </c>
      <c r="C274" s="1207">
        <f>+'แบบฟอร์มที่ 8'!E5281</f>
        <v>0</v>
      </c>
      <c r="D274" s="1208"/>
      <c r="E274" s="478"/>
      <c r="F274" s="478"/>
      <c r="G274" s="478"/>
      <c r="H274" s="478"/>
      <c r="I274" s="572">
        <v>0.75</v>
      </c>
      <c r="J274" s="384">
        <f t="shared" si="12"/>
        <v>0</v>
      </c>
      <c r="K274" s="384">
        <f>'แบบฟอร์มที่ 8'!K5281</f>
        <v>0</v>
      </c>
      <c r="L274" s="384">
        <f t="shared" si="13"/>
        <v>0</v>
      </c>
      <c r="M274" s="384">
        <f t="shared" si="14"/>
        <v>0</v>
      </c>
    </row>
    <row r="275" spans="2:13" ht="18" hidden="1" customHeight="1">
      <c r="B275" s="243">
        <v>265</v>
      </c>
      <c r="C275" s="1207">
        <f>+'แบบฟอร์มที่ 8'!E5282</f>
        <v>0</v>
      </c>
      <c r="D275" s="1208"/>
      <c r="E275" s="478"/>
      <c r="F275" s="478"/>
      <c r="G275" s="478"/>
      <c r="H275" s="478"/>
      <c r="I275" s="572">
        <v>0.75</v>
      </c>
      <c r="J275" s="384">
        <f t="shared" si="12"/>
        <v>0</v>
      </c>
      <c r="K275" s="384">
        <f>'แบบฟอร์มที่ 8'!K5282</f>
        <v>0</v>
      </c>
      <c r="L275" s="384">
        <f t="shared" si="13"/>
        <v>0</v>
      </c>
      <c r="M275" s="384">
        <f t="shared" si="14"/>
        <v>0</v>
      </c>
    </row>
    <row r="276" spans="2:13" ht="18" hidden="1" customHeight="1">
      <c r="B276" s="243">
        <v>266</v>
      </c>
      <c r="C276" s="1207">
        <f>+'แบบฟอร์มที่ 8'!E5283</f>
        <v>0</v>
      </c>
      <c r="D276" s="1208"/>
      <c r="E276" s="478"/>
      <c r="F276" s="478"/>
      <c r="G276" s="478"/>
      <c r="H276" s="478"/>
      <c r="I276" s="572">
        <v>0.75</v>
      </c>
      <c r="J276" s="384">
        <f t="shared" si="12"/>
        <v>0</v>
      </c>
      <c r="K276" s="384">
        <f>'แบบฟอร์มที่ 8'!K5283</f>
        <v>0</v>
      </c>
      <c r="L276" s="384">
        <f t="shared" si="13"/>
        <v>0</v>
      </c>
      <c r="M276" s="384">
        <f t="shared" si="14"/>
        <v>0</v>
      </c>
    </row>
    <row r="277" spans="2:13" ht="18" hidden="1" customHeight="1">
      <c r="B277" s="243">
        <v>267</v>
      </c>
      <c r="C277" s="1207">
        <f>+'แบบฟอร์มที่ 8'!E5284</f>
        <v>0</v>
      </c>
      <c r="D277" s="1208"/>
      <c r="E277" s="478"/>
      <c r="F277" s="478"/>
      <c r="G277" s="478"/>
      <c r="H277" s="478"/>
      <c r="I277" s="572">
        <v>0.75</v>
      </c>
      <c r="J277" s="384">
        <f t="shared" si="12"/>
        <v>0</v>
      </c>
      <c r="K277" s="384">
        <f>'แบบฟอร์มที่ 8'!K5284</f>
        <v>0</v>
      </c>
      <c r="L277" s="384">
        <f t="shared" si="13"/>
        <v>0</v>
      </c>
      <c r="M277" s="384">
        <f t="shared" si="14"/>
        <v>0</v>
      </c>
    </row>
    <row r="278" spans="2:13" ht="18" hidden="1" customHeight="1">
      <c r="B278" s="243">
        <v>268</v>
      </c>
      <c r="C278" s="1207">
        <f>+'แบบฟอร์มที่ 8'!E5285</f>
        <v>0</v>
      </c>
      <c r="D278" s="1208"/>
      <c r="E278" s="478"/>
      <c r="F278" s="478"/>
      <c r="G278" s="478"/>
      <c r="H278" s="478"/>
      <c r="I278" s="572">
        <v>0.75</v>
      </c>
      <c r="J278" s="384">
        <f t="shared" si="12"/>
        <v>0</v>
      </c>
      <c r="K278" s="384">
        <f>'แบบฟอร์มที่ 8'!K5285</f>
        <v>0</v>
      </c>
      <c r="L278" s="384">
        <f t="shared" si="13"/>
        <v>0</v>
      </c>
      <c r="M278" s="384">
        <f t="shared" si="14"/>
        <v>0</v>
      </c>
    </row>
    <row r="279" spans="2:13" ht="18" hidden="1" customHeight="1">
      <c r="B279" s="243">
        <v>269</v>
      </c>
      <c r="C279" s="1207">
        <f>+'แบบฟอร์มที่ 8'!E5286</f>
        <v>0</v>
      </c>
      <c r="D279" s="1208"/>
      <c r="E279" s="478"/>
      <c r="F279" s="478"/>
      <c r="G279" s="478"/>
      <c r="H279" s="478"/>
      <c r="I279" s="572">
        <v>0.75</v>
      </c>
      <c r="J279" s="384">
        <f t="shared" si="12"/>
        <v>0</v>
      </c>
      <c r="K279" s="384">
        <f>'แบบฟอร์มที่ 8'!K5286</f>
        <v>0</v>
      </c>
      <c r="L279" s="384">
        <f t="shared" si="13"/>
        <v>0</v>
      </c>
      <c r="M279" s="384">
        <f t="shared" si="14"/>
        <v>0</v>
      </c>
    </row>
    <row r="280" spans="2:13" ht="18" hidden="1" customHeight="1">
      <c r="B280" s="243">
        <v>270</v>
      </c>
      <c r="C280" s="1207">
        <f>+'แบบฟอร์มที่ 8'!E5287</f>
        <v>0</v>
      </c>
      <c r="D280" s="1208"/>
      <c r="E280" s="478"/>
      <c r="F280" s="478"/>
      <c r="G280" s="478"/>
      <c r="H280" s="478"/>
      <c r="I280" s="572">
        <v>0.75</v>
      </c>
      <c r="J280" s="384">
        <f t="shared" si="12"/>
        <v>0</v>
      </c>
      <c r="K280" s="384">
        <f>'แบบฟอร์มที่ 8'!K5287</f>
        <v>0</v>
      </c>
      <c r="L280" s="384">
        <f t="shared" si="13"/>
        <v>0</v>
      </c>
      <c r="M280" s="384">
        <f t="shared" si="14"/>
        <v>0</v>
      </c>
    </row>
    <row r="281" spans="2:13" ht="18" hidden="1" customHeight="1">
      <c r="B281" s="243">
        <v>271</v>
      </c>
      <c r="C281" s="1207">
        <f>+'แบบฟอร์มที่ 8'!E5288</f>
        <v>0</v>
      </c>
      <c r="D281" s="1208"/>
      <c r="E281" s="478"/>
      <c r="F281" s="478"/>
      <c r="G281" s="478"/>
      <c r="H281" s="478"/>
      <c r="I281" s="572">
        <v>0.75</v>
      </c>
      <c r="J281" s="384">
        <f t="shared" si="12"/>
        <v>0</v>
      </c>
      <c r="K281" s="384">
        <f>'แบบฟอร์มที่ 8'!K5288</f>
        <v>0</v>
      </c>
      <c r="L281" s="384">
        <f t="shared" si="13"/>
        <v>0</v>
      </c>
      <c r="M281" s="384">
        <f t="shared" si="14"/>
        <v>0</v>
      </c>
    </row>
    <row r="282" spans="2:13" ht="18" hidden="1" customHeight="1">
      <c r="B282" s="243">
        <v>272</v>
      </c>
      <c r="C282" s="1207">
        <f>+'แบบฟอร์มที่ 8'!E5289</f>
        <v>0</v>
      </c>
      <c r="D282" s="1208"/>
      <c r="E282" s="478"/>
      <c r="F282" s="478"/>
      <c r="G282" s="478"/>
      <c r="H282" s="478"/>
      <c r="I282" s="572">
        <v>0.75</v>
      </c>
      <c r="J282" s="384">
        <f t="shared" si="12"/>
        <v>0</v>
      </c>
      <c r="K282" s="384">
        <f>'แบบฟอร์มที่ 8'!K5289</f>
        <v>0</v>
      </c>
      <c r="L282" s="384">
        <f t="shared" si="13"/>
        <v>0</v>
      </c>
      <c r="M282" s="384">
        <f t="shared" si="14"/>
        <v>0</v>
      </c>
    </row>
    <row r="283" spans="2:13" ht="18" hidden="1" customHeight="1">
      <c r="B283" s="243">
        <v>273</v>
      </c>
      <c r="C283" s="1207">
        <f>+'แบบฟอร์มที่ 8'!E5290</f>
        <v>0</v>
      </c>
      <c r="D283" s="1208"/>
      <c r="E283" s="478"/>
      <c r="F283" s="478"/>
      <c r="G283" s="478"/>
      <c r="H283" s="478"/>
      <c r="I283" s="572">
        <v>0.75</v>
      </c>
      <c r="J283" s="384">
        <f t="shared" si="12"/>
        <v>0</v>
      </c>
      <c r="K283" s="384">
        <f>'แบบฟอร์มที่ 8'!K5290</f>
        <v>0</v>
      </c>
      <c r="L283" s="384">
        <f t="shared" si="13"/>
        <v>0</v>
      </c>
      <c r="M283" s="384">
        <f t="shared" si="14"/>
        <v>0</v>
      </c>
    </row>
    <row r="284" spans="2:13" ht="18" hidden="1" customHeight="1">
      <c r="B284" s="243">
        <v>274</v>
      </c>
      <c r="C284" s="1207">
        <f>+'แบบฟอร์มที่ 8'!E5291</f>
        <v>0</v>
      </c>
      <c r="D284" s="1208"/>
      <c r="E284" s="478"/>
      <c r="F284" s="478"/>
      <c r="G284" s="478"/>
      <c r="H284" s="478"/>
      <c r="I284" s="572">
        <v>0.75</v>
      </c>
      <c r="J284" s="384">
        <f t="shared" si="12"/>
        <v>0</v>
      </c>
      <c r="K284" s="384">
        <f>'แบบฟอร์มที่ 8'!K5291</f>
        <v>0</v>
      </c>
      <c r="L284" s="384">
        <f t="shared" si="13"/>
        <v>0</v>
      </c>
      <c r="M284" s="384">
        <f t="shared" si="14"/>
        <v>0</v>
      </c>
    </row>
    <row r="285" spans="2:13" ht="18" hidden="1" customHeight="1">
      <c r="B285" s="243">
        <v>275</v>
      </c>
      <c r="C285" s="1207">
        <f>+'แบบฟอร์มที่ 8'!E5292</f>
        <v>0</v>
      </c>
      <c r="D285" s="1208"/>
      <c r="E285" s="478"/>
      <c r="F285" s="478"/>
      <c r="G285" s="478"/>
      <c r="H285" s="478"/>
      <c r="I285" s="572">
        <v>0.75</v>
      </c>
      <c r="J285" s="384">
        <f t="shared" si="12"/>
        <v>0</v>
      </c>
      <c r="K285" s="384">
        <f>'แบบฟอร์มที่ 8'!K5292</f>
        <v>0</v>
      </c>
      <c r="L285" s="384">
        <f t="shared" si="13"/>
        <v>0</v>
      </c>
      <c r="M285" s="384">
        <f t="shared" si="14"/>
        <v>0</v>
      </c>
    </row>
    <row r="286" spans="2:13" ht="18" hidden="1" customHeight="1">
      <c r="B286" s="243">
        <v>276</v>
      </c>
      <c r="C286" s="1207">
        <f>+'แบบฟอร์มที่ 8'!E5293</f>
        <v>0</v>
      </c>
      <c r="D286" s="1208"/>
      <c r="E286" s="478"/>
      <c r="F286" s="478"/>
      <c r="G286" s="478"/>
      <c r="H286" s="478"/>
      <c r="I286" s="572">
        <v>0.75</v>
      </c>
      <c r="J286" s="384">
        <f t="shared" si="12"/>
        <v>0</v>
      </c>
      <c r="K286" s="384">
        <f>'แบบฟอร์มที่ 8'!K5293</f>
        <v>0</v>
      </c>
      <c r="L286" s="384">
        <f t="shared" si="13"/>
        <v>0</v>
      </c>
      <c r="M286" s="384">
        <f t="shared" si="14"/>
        <v>0</v>
      </c>
    </row>
    <row r="287" spans="2:13" ht="18" hidden="1" customHeight="1">
      <c r="B287" s="243">
        <v>277</v>
      </c>
      <c r="C287" s="1207">
        <f>+'แบบฟอร์มที่ 8'!E5294</f>
        <v>0</v>
      </c>
      <c r="D287" s="1208"/>
      <c r="E287" s="478"/>
      <c r="F287" s="478"/>
      <c r="G287" s="478"/>
      <c r="H287" s="478"/>
      <c r="I287" s="572">
        <v>0.75</v>
      </c>
      <c r="J287" s="384">
        <f t="shared" si="12"/>
        <v>0</v>
      </c>
      <c r="K287" s="384">
        <f>'แบบฟอร์มที่ 8'!K5294</f>
        <v>0</v>
      </c>
      <c r="L287" s="384">
        <f t="shared" si="13"/>
        <v>0</v>
      </c>
      <c r="M287" s="384">
        <f t="shared" si="14"/>
        <v>0</v>
      </c>
    </row>
    <row r="288" spans="2:13" ht="18" hidden="1" customHeight="1">
      <c r="B288" s="243">
        <v>278</v>
      </c>
      <c r="C288" s="1207">
        <f>+'แบบฟอร์มที่ 8'!E5295</f>
        <v>0</v>
      </c>
      <c r="D288" s="1208"/>
      <c r="E288" s="478"/>
      <c r="F288" s="478"/>
      <c r="G288" s="478"/>
      <c r="H288" s="478"/>
      <c r="I288" s="572">
        <v>0.75</v>
      </c>
      <c r="J288" s="384">
        <f t="shared" si="12"/>
        <v>0</v>
      </c>
      <c r="K288" s="384">
        <f>'แบบฟอร์มที่ 8'!K5295</f>
        <v>0</v>
      </c>
      <c r="L288" s="384">
        <f t="shared" si="13"/>
        <v>0</v>
      </c>
      <c r="M288" s="384">
        <f t="shared" si="14"/>
        <v>0</v>
      </c>
    </row>
    <row r="289" spans="2:13" ht="18" hidden="1" customHeight="1">
      <c r="B289" s="243">
        <v>279</v>
      </c>
      <c r="C289" s="1207">
        <f>+'แบบฟอร์มที่ 8'!E5296</f>
        <v>0</v>
      </c>
      <c r="D289" s="1208"/>
      <c r="E289" s="478"/>
      <c r="F289" s="478"/>
      <c r="G289" s="478"/>
      <c r="H289" s="478"/>
      <c r="I289" s="572">
        <v>0.75</v>
      </c>
      <c r="J289" s="384">
        <f t="shared" si="12"/>
        <v>0</v>
      </c>
      <c r="K289" s="384">
        <f>'แบบฟอร์มที่ 8'!K5296</f>
        <v>0</v>
      </c>
      <c r="L289" s="384">
        <f t="shared" si="13"/>
        <v>0</v>
      </c>
      <c r="M289" s="384">
        <f t="shared" si="14"/>
        <v>0</v>
      </c>
    </row>
    <row r="290" spans="2:13" ht="18" hidden="1" customHeight="1">
      <c r="B290" s="243">
        <v>280</v>
      </c>
      <c r="C290" s="1207">
        <f>+'แบบฟอร์มที่ 8'!E5297</f>
        <v>0</v>
      </c>
      <c r="D290" s="1208"/>
      <c r="E290" s="478"/>
      <c r="F290" s="478"/>
      <c r="G290" s="478"/>
      <c r="H290" s="478"/>
      <c r="I290" s="572">
        <v>0.75</v>
      </c>
      <c r="J290" s="384">
        <f t="shared" si="12"/>
        <v>0</v>
      </c>
      <c r="K290" s="384">
        <f>'แบบฟอร์มที่ 8'!K5297</f>
        <v>0</v>
      </c>
      <c r="L290" s="384">
        <f t="shared" si="13"/>
        <v>0</v>
      </c>
      <c r="M290" s="384">
        <f t="shared" si="14"/>
        <v>0</v>
      </c>
    </row>
    <row r="291" spans="2:13" ht="18" hidden="1" customHeight="1">
      <c r="B291" s="243">
        <v>281</v>
      </c>
      <c r="C291" s="1207">
        <f>+'แบบฟอร์มที่ 8'!E5298</f>
        <v>0</v>
      </c>
      <c r="D291" s="1208"/>
      <c r="E291" s="478"/>
      <c r="F291" s="478"/>
      <c r="G291" s="478"/>
      <c r="H291" s="478"/>
      <c r="I291" s="572">
        <v>0.75</v>
      </c>
      <c r="J291" s="384">
        <f t="shared" si="12"/>
        <v>0</v>
      </c>
      <c r="K291" s="384">
        <f>'แบบฟอร์มที่ 8'!K5298</f>
        <v>0</v>
      </c>
      <c r="L291" s="384">
        <f t="shared" si="13"/>
        <v>0</v>
      </c>
      <c r="M291" s="384">
        <f t="shared" si="14"/>
        <v>0</v>
      </c>
    </row>
    <row r="292" spans="2:13" ht="18" hidden="1" customHeight="1">
      <c r="B292" s="243">
        <v>282</v>
      </c>
      <c r="C292" s="1207">
        <f>+'แบบฟอร์มที่ 8'!E5299</f>
        <v>0</v>
      </c>
      <c r="D292" s="1208"/>
      <c r="E292" s="478"/>
      <c r="F292" s="478"/>
      <c r="G292" s="478"/>
      <c r="H292" s="478"/>
      <c r="I292" s="572">
        <v>0.75</v>
      </c>
      <c r="J292" s="384">
        <f t="shared" si="12"/>
        <v>0</v>
      </c>
      <c r="K292" s="384">
        <f>'แบบฟอร์มที่ 8'!K5299</f>
        <v>0</v>
      </c>
      <c r="L292" s="384">
        <f t="shared" si="13"/>
        <v>0</v>
      </c>
      <c r="M292" s="384">
        <f t="shared" si="14"/>
        <v>0</v>
      </c>
    </row>
    <row r="293" spans="2:13" ht="18" hidden="1" customHeight="1">
      <c r="B293" s="243">
        <v>283</v>
      </c>
      <c r="C293" s="1207">
        <f>+'แบบฟอร์มที่ 8'!E5300</f>
        <v>0</v>
      </c>
      <c r="D293" s="1208"/>
      <c r="E293" s="478"/>
      <c r="F293" s="478"/>
      <c r="G293" s="478"/>
      <c r="H293" s="478"/>
      <c r="I293" s="572">
        <v>0.75</v>
      </c>
      <c r="J293" s="384">
        <f t="shared" si="12"/>
        <v>0</v>
      </c>
      <c r="K293" s="384">
        <f>'แบบฟอร์มที่ 8'!K5300</f>
        <v>0</v>
      </c>
      <c r="L293" s="384">
        <f t="shared" si="13"/>
        <v>0</v>
      </c>
      <c r="M293" s="384">
        <f t="shared" si="14"/>
        <v>0</v>
      </c>
    </row>
    <row r="294" spans="2:13" ht="18" hidden="1" customHeight="1">
      <c r="B294" s="243">
        <v>284</v>
      </c>
      <c r="C294" s="1207">
        <f>+'แบบฟอร์มที่ 8'!E5301</f>
        <v>0</v>
      </c>
      <c r="D294" s="1208"/>
      <c r="E294" s="478"/>
      <c r="F294" s="478"/>
      <c r="G294" s="478"/>
      <c r="H294" s="478"/>
      <c r="I294" s="572">
        <v>0.75</v>
      </c>
      <c r="J294" s="384">
        <f t="shared" si="12"/>
        <v>0</v>
      </c>
      <c r="K294" s="384">
        <f>'แบบฟอร์มที่ 8'!K5301</f>
        <v>0</v>
      </c>
      <c r="L294" s="384">
        <f t="shared" si="13"/>
        <v>0</v>
      </c>
      <c r="M294" s="384">
        <f t="shared" si="14"/>
        <v>0</v>
      </c>
    </row>
    <row r="295" spans="2:13" ht="18" hidden="1" customHeight="1">
      <c r="B295" s="243">
        <v>285</v>
      </c>
      <c r="C295" s="1207">
        <f>+'แบบฟอร์มที่ 8'!E5302</f>
        <v>0</v>
      </c>
      <c r="D295" s="1208"/>
      <c r="E295" s="478"/>
      <c r="F295" s="478"/>
      <c r="G295" s="478"/>
      <c r="H295" s="478"/>
      <c r="I295" s="572">
        <v>0.75</v>
      </c>
      <c r="J295" s="384">
        <f t="shared" si="12"/>
        <v>0</v>
      </c>
      <c r="K295" s="384">
        <f>'แบบฟอร์มที่ 8'!K5302</f>
        <v>0</v>
      </c>
      <c r="L295" s="384">
        <f t="shared" si="13"/>
        <v>0</v>
      </c>
      <c r="M295" s="384">
        <f t="shared" si="14"/>
        <v>0</v>
      </c>
    </row>
    <row r="296" spans="2:13" ht="18" hidden="1" customHeight="1">
      <c r="B296" s="243">
        <v>286</v>
      </c>
      <c r="C296" s="1207">
        <f>+'แบบฟอร์มที่ 8'!E5303</f>
        <v>0</v>
      </c>
      <c r="D296" s="1208"/>
      <c r="E296" s="478"/>
      <c r="F296" s="478"/>
      <c r="G296" s="478"/>
      <c r="H296" s="478"/>
      <c r="I296" s="572">
        <v>0.75</v>
      </c>
      <c r="J296" s="384">
        <f t="shared" si="12"/>
        <v>0</v>
      </c>
      <c r="K296" s="384">
        <f>'แบบฟอร์มที่ 8'!K5303</f>
        <v>0</v>
      </c>
      <c r="L296" s="384">
        <f t="shared" si="13"/>
        <v>0</v>
      </c>
      <c r="M296" s="384">
        <f t="shared" si="14"/>
        <v>0</v>
      </c>
    </row>
    <row r="297" spans="2:13" ht="18" hidden="1" customHeight="1">
      <c r="B297" s="243">
        <v>287</v>
      </c>
      <c r="C297" s="1207">
        <f>+'แบบฟอร์มที่ 8'!E5304</f>
        <v>0</v>
      </c>
      <c r="D297" s="1208"/>
      <c r="E297" s="478"/>
      <c r="F297" s="478"/>
      <c r="G297" s="478"/>
      <c r="H297" s="478"/>
      <c r="I297" s="572">
        <v>0.75</v>
      </c>
      <c r="J297" s="384">
        <f t="shared" si="12"/>
        <v>0</v>
      </c>
      <c r="K297" s="384">
        <f>'แบบฟอร์มที่ 8'!K5304</f>
        <v>0</v>
      </c>
      <c r="L297" s="384">
        <f t="shared" si="13"/>
        <v>0</v>
      </c>
      <c r="M297" s="384">
        <f t="shared" si="14"/>
        <v>0</v>
      </c>
    </row>
    <row r="298" spans="2:13" ht="18" hidden="1" customHeight="1">
      <c r="B298" s="243">
        <v>288</v>
      </c>
      <c r="C298" s="1207">
        <f>+'แบบฟอร์มที่ 8'!E5305</f>
        <v>0</v>
      </c>
      <c r="D298" s="1208"/>
      <c r="E298" s="478"/>
      <c r="F298" s="478"/>
      <c r="G298" s="478"/>
      <c r="H298" s="478"/>
      <c r="I298" s="572">
        <v>0.75</v>
      </c>
      <c r="J298" s="384">
        <f t="shared" si="12"/>
        <v>0</v>
      </c>
      <c r="K298" s="384">
        <f>'แบบฟอร์มที่ 8'!K5305</f>
        <v>0</v>
      </c>
      <c r="L298" s="384">
        <f t="shared" si="13"/>
        <v>0</v>
      </c>
      <c r="M298" s="384">
        <f t="shared" si="14"/>
        <v>0</v>
      </c>
    </row>
    <row r="299" spans="2:13" ht="18" hidden="1" customHeight="1">
      <c r="B299" s="243">
        <v>289</v>
      </c>
      <c r="C299" s="1207">
        <f>+'แบบฟอร์มที่ 8'!E5306</f>
        <v>0</v>
      </c>
      <c r="D299" s="1208"/>
      <c r="E299" s="478"/>
      <c r="F299" s="478"/>
      <c r="G299" s="478"/>
      <c r="H299" s="478"/>
      <c r="I299" s="572">
        <v>0.75</v>
      </c>
      <c r="J299" s="384">
        <f t="shared" si="12"/>
        <v>0</v>
      </c>
      <c r="K299" s="384">
        <f>'แบบฟอร์มที่ 8'!K5306</f>
        <v>0</v>
      </c>
      <c r="L299" s="384">
        <f t="shared" si="13"/>
        <v>0</v>
      </c>
      <c r="M299" s="384">
        <f t="shared" si="14"/>
        <v>0</v>
      </c>
    </row>
    <row r="300" spans="2:13" ht="18" hidden="1" customHeight="1">
      <c r="B300" s="243">
        <v>290</v>
      </c>
      <c r="C300" s="1207">
        <f>+'แบบฟอร์มที่ 8'!E5307</f>
        <v>0</v>
      </c>
      <c r="D300" s="1208"/>
      <c r="E300" s="478"/>
      <c r="F300" s="478"/>
      <c r="G300" s="478"/>
      <c r="H300" s="478"/>
      <c r="I300" s="572">
        <v>0.75</v>
      </c>
      <c r="J300" s="384">
        <f t="shared" si="12"/>
        <v>0</v>
      </c>
      <c r="K300" s="384">
        <f>'แบบฟอร์มที่ 8'!K5307</f>
        <v>0</v>
      </c>
      <c r="L300" s="384">
        <f t="shared" si="13"/>
        <v>0</v>
      </c>
      <c r="M300" s="384">
        <f t="shared" si="14"/>
        <v>0</v>
      </c>
    </row>
    <row r="301" spans="2:13" ht="18" hidden="1" customHeight="1">
      <c r="B301" s="243">
        <v>291</v>
      </c>
      <c r="C301" s="1207">
        <f>+'แบบฟอร์มที่ 8'!E5308</f>
        <v>0</v>
      </c>
      <c r="D301" s="1208"/>
      <c r="E301" s="478"/>
      <c r="F301" s="478"/>
      <c r="G301" s="478"/>
      <c r="H301" s="478"/>
      <c r="I301" s="572">
        <v>0.75</v>
      </c>
      <c r="J301" s="384">
        <f t="shared" si="12"/>
        <v>0</v>
      </c>
      <c r="K301" s="384">
        <f>'แบบฟอร์มที่ 8'!K5308</f>
        <v>0</v>
      </c>
      <c r="L301" s="384">
        <f t="shared" si="13"/>
        <v>0</v>
      </c>
      <c r="M301" s="384">
        <f t="shared" si="14"/>
        <v>0</v>
      </c>
    </row>
    <row r="302" spans="2:13" ht="18" hidden="1" customHeight="1">
      <c r="B302" s="243">
        <v>292</v>
      </c>
      <c r="C302" s="1207">
        <f>+'แบบฟอร์มที่ 8'!E5309</f>
        <v>0</v>
      </c>
      <c r="D302" s="1208"/>
      <c r="E302" s="478"/>
      <c r="F302" s="478"/>
      <c r="G302" s="478"/>
      <c r="H302" s="478"/>
      <c r="I302" s="572">
        <v>0.75</v>
      </c>
      <c r="J302" s="384">
        <f t="shared" si="12"/>
        <v>0</v>
      </c>
      <c r="K302" s="384">
        <f>'แบบฟอร์มที่ 8'!K5309</f>
        <v>0</v>
      </c>
      <c r="L302" s="384">
        <f t="shared" si="13"/>
        <v>0</v>
      </c>
      <c r="M302" s="384">
        <f t="shared" si="14"/>
        <v>0</v>
      </c>
    </row>
    <row r="303" spans="2:13" ht="18" hidden="1" customHeight="1">
      <c r="B303" s="243">
        <v>293</v>
      </c>
      <c r="C303" s="1207">
        <f>+'แบบฟอร์มที่ 8'!E5310</f>
        <v>0</v>
      </c>
      <c r="D303" s="1208"/>
      <c r="E303" s="478"/>
      <c r="F303" s="478"/>
      <c r="G303" s="478"/>
      <c r="H303" s="478"/>
      <c r="I303" s="572">
        <v>0.75</v>
      </c>
      <c r="J303" s="384">
        <f t="shared" si="12"/>
        <v>0</v>
      </c>
      <c r="K303" s="384">
        <f>'แบบฟอร์มที่ 8'!K5310</f>
        <v>0</v>
      </c>
      <c r="L303" s="384">
        <f t="shared" si="13"/>
        <v>0</v>
      </c>
      <c r="M303" s="384">
        <f t="shared" si="14"/>
        <v>0</v>
      </c>
    </row>
    <row r="304" spans="2:13" ht="18" hidden="1" customHeight="1">
      <c r="B304" s="243">
        <v>294</v>
      </c>
      <c r="C304" s="1207">
        <f>+'แบบฟอร์มที่ 8'!E5311</f>
        <v>0</v>
      </c>
      <c r="D304" s="1208"/>
      <c r="E304" s="478"/>
      <c r="F304" s="478"/>
      <c r="G304" s="478"/>
      <c r="H304" s="478"/>
      <c r="I304" s="572">
        <v>0.75</v>
      </c>
      <c r="J304" s="384">
        <f t="shared" si="12"/>
        <v>0</v>
      </c>
      <c r="K304" s="384">
        <f>'แบบฟอร์มที่ 8'!K5311</f>
        <v>0</v>
      </c>
      <c r="L304" s="384">
        <f t="shared" si="13"/>
        <v>0</v>
      </c>
      <c r="M304" s="384">
        <f t="shared" si="14"/>
        <v>0</v>
      </c>
    </row>
    <row r="305" spans="2:13" ht="18" hidden="1" customHeight="1">
      <c r="B305" s="243">
        <v>295</v>
      </c>
      <c r="C305" s="1207">
        <f>+'แบบฟอร์มที่ 8'!E5312</f>
        <v>0</v>
      </c>
      <c r="D305" s="1208"/>
      <c r="E305" s="478"/>
      <c r="F305" s="478"/>
      <c r="G305" s="478"/>
      <c r="H305" s="478"/>
      <c r="I305" s="572">
        <v>0.75</v>
      </c>
      <c r="J305" s="384">
        <f t="shared" si="12"/>
        <v>0</v>
      </c>
      <c r="K305" s="384">
        <f>'แบบฟอร์มที่ 8'!K5312</f>
        <v>0</v>
      </c>
      <c r="L305" s="384">
        <f t="shared" si="13"/>
        <v>0</v>
      </c>
      <c r="M305" s="384">
        <f t="shared" si="14"/>
        <v>0</v>
      </c>
    </row>
    <row r="306" spans="2:13" ht="18" hidden="1" customHeight="1">
      <c r="B306" s="243">
        <v>296</v>
      </c>
      <c r="C306" s="1207">
        <f>+'แบบฟอร์มที่ 8'!E5313</f>
        <v>0</v>
      </c>
      <c r="D306" s="1208"/>
      <c r="E306" s="478"/>
      <c r="F306" s="478"/>
      <c r="G306" s="478"/>
      <c r="H306" s="478"/>
      <c r="I306" s="572">
        <v>0.75</v>
      </c>
      <c r="J306" s="384">
        <f t="shared" si="12"/>
        <v>0</v>
      </c>
      <c r="K306" s="384">
        <f>'แบบฟอร์มที่ 8'!K5313</f>
        <v>0</v>
      </c>
      <c r="L306" s="384">
        <f t="shared" si="13"/>
        <v>0</v>
      </c>
      <c r="M306" s="384">
        <f t="shared" si="14"/>
        <v>0</v>
      </c>
    </row>
    <row r="307" spans="2:13" ht="18" hidden="1" customHeight="1">
      <c r="B307" s="243">
        <v>297</v>
      </c>
      <c r="C307" s="1207">
        <f>+'แบบฟอร์มที่ 8'!E5314</f>
        <v>0</v>
      </c>
      <c r="D307" s="1208"/>
      <c r="E307" s="478"/>
      <c r="F307" s="478"/>
      <c r="G307" s="478"/>
      <c r="H307" s="478"/>
      <c r="I307" s="572">
        <v>0.75</v>
      </c>
      <c r="J307" s="384">
        <f t="shared" si="12"/>
        <v>0</v>
      </c>
      <c r="K307" s="384">
        <f>'แบบฟอร์มที่ 8'!K5314</f>
        <v>0</v>
      </c>
      <c r="L307" s="384">
        <f t="shared" si="13"/>
        <v>0</v>
      </c>
      <c r="M307" s="384">
        <f t="shared" si="14"/>
        <v>0</v>
      </c>
    </row>
    <row r="308" spans="2:13" ht="18" hidden="1" customHeight="1">
      <c r="B308" s="243">
        <v>298</v>
      </c>
      <c r="C308" s="1207">
        <f>+'แบบฟอร์มที่ 8'!E5315</f>
        <v>0</v>
      </c>
      <c r="D308" s="1208"/>
      <c r="E308" s="478"/>
      <c r="F308" s="478"/>
      <c r="G308" s="478"/>
      <c r="H308" s="478"/>
      <c r="I308" s="572">
        <v>0.75</v>
      </c>
      <c r="J308" s="384">
        <f t="shared" si="12"/>
        <v>0</v>
      </c>
      <c r="K308" s="384">
        <f>'แบบฟอร์มที่ 8'!K5315</f>
        <v>0</v>
      </c>
      <c r="L308" s="384">
        <f t="shared" si="13"/>
        <v>0</v>
      </c>
      <c r="M308" s="384">
        <f t="shared" si="14"/>
        <v>0</v>
      </c>
    </row>
    <row r="309" spans="2:13" ht="18" hidden="1" customHeight="1">
      <c r="B309" s="243">
        <v>299</v>
      </c>
      <c r="C309" s="1207">
        <f>+'แบบฟอร์มที่ 8'!E5316</f>
        <v>0</v>
      </c>
      <c r="D309" s="1208"/>
      <c r="E309" s="478"/>
      <c r="F309" s="478"/>
      <c r="G309" s="478"/>
      <c r="H309" s="478"/>
      <c r="I309" s="572">
        <v>0.75</v>
      </c>
      <c r="J309" s="384">
        <f t="shared" si="12"/>
        <v>0</v>
      </c>
      <c r="K309" s="384">
        <f>'แบบฟอร์มที่ 8'!K5316</f>
        <v>0</v>
      </c>
      <c r="L309" s="384">
        <f t="shared" si="13"/>
        <v>0</v>
      </c>
      <c r="M309" s="384">
        <f t="shared" si="14"/>
        <v>0</v>
      </c>
    </row>
    <row r="310" spans="2:13" ht="18" hidden="1" customHeight="1">
      <c r="B310" s="243">
        <v>300</v>
      </c>
      <c r="C310" s="1207">
        <f>+'แบบฟอร์มที่ 8'!E5317</f>
        <v>0</v>
      </c>
      <c r="D310" s="1208"/>
      <c r="E310" s="478"/>
      <c r="F310" s="478"/>
      <c r="G310" s="478"/>
      <c r="H310" s="478"/>
      <c r="I310" s="572">
        <v>0.75</v>
      </c>
      <c r="J310" s="384">
        <f t="shared" si="12"/>
        <v>0</v>
      </c>
      <c r="K310" s="384">
        <f>'แบบฟอร์มที่ 8'!K5317</f>
        <v>0</v>
      </c>
      <c r="L310" s="384">
        <f t="shared" si="13"/>
        <v>0</v>
      </c>
      <c r="M310" s="384">
        <f t="shared" si="14"/>
        <v>0</v>
      </c>
    </row>
    <row r="311" spans="2:13" ht="18" hidden="1" customHeight="1">
      <c r="B311" s="243">
        <v>301</v>
      </c>
      <c r="C311" s="1207">
        <f>+'แบบฟอร์มที่ 8'!E5318</f>
        <v>0</v>
      </c>
      <c r="D311" s="1208"/>
      <c r="E311" s="478"/>
      <c r="F311" s="478"/>
      <c r="G311" s="478"/>
      <c r="H311" s="478"/>
      <c r="I311" s="572">
        <v>0.75</v>
      </c>
      <c r="J311" s="384">
        <f t="shared" si="12"/>
        <v>0</v>
      </c>
      <c r="K311" s="384">
        <f>'แบบฟอร์มที่ 8'!K5318</f>
        <v>0</v>
      </c>
      <c r="L311" s="384">
        <f t="shared" si="13"/>
        <v>0</v>
      </c>
      <c r="M311" s="384">
        <f t="shared" si="14"/>
        <v>0</v>
      </c>
    </row>
    <row r="312" spans="2:13" ht="18" hidden="1" customHeight="1">
      <c r="B312" s="243">
        <v>302</v>
      </c>
      <c r="C312" s="1207">
        <f>+'แบบฟอร์มที่ 8'!E5319</f>
        <v>0</v>
      </c>
      <c r="D312" s="1208"/>
      <c r="E312" s="478"/>
      <c r="F312" s="478"/>
      <c r="G312" s="478"/>
      <c r="H312" s="478"/>
      <c r="I312" s="572">
        <v>0.75</v>
      </c>
      <c r="J312" s="384">
        <f t="shared" si="12"/>
        <v>0</v>
      </c>
      <c r="K312" s="384">
        <f>'แบบฟอร์มที่ 8'!K5319</f>
        <v>0</v>
      </c>
      <c r="L312" s="384">
        <f t="shared" si="13"/>
        <v>0</v>
      </c>
      <c r="M312" s="384">
        <f t="shared" si="14"/>
        <v>0</v>
      </c>
    </row>
    <row r="313" spans="2:13" ht="18" hidden="1" customHeight="1">
      <c r="B313" s="243">
        <v>303</v>
      </c>
      <c r="C313" s="1207">
        <f>+'แบบฟอร์มที่ 8'!E5320</f>
        <v>0</v>
      </c>
      <c r="D313" s="1208"/>
      <c r="E313" s="478"/>
      <c r="F313" s="478"/>
      <c r="G313" s="478"/>
      <c r="H313" s="478"/>
      <c r="I313" s="572">
        <v>0.75</v>
      </c>
      <c r="J313" s="384">
        <f t="shared" si="12"/>
        <v>0</v>
      </c>
      <c r="K313" s="384">
        <f>'แบบฟอร์มที่ 8'!K5320</f>
        <v>0</v>
      </c>
      <c r="L313" s="384">
        <f t="shared" si="13"/>
        <v>0</v>
      </c>
      <c r="M313" s="384">
        <f t="shared" si="14"/>
        <v>0</v>
      </c>
    </row>
    <row r="314" spans="2:13" ht="18" hidden="1" customHeight="1">
      <c r="B314" s="243">
        <v>304</v>
      </c>
      <c r="C314" s="1207">
        <f>+'แบบฟอร์มที่ 8'!E5321</f>
        <v>0</v>
      </c>
      <c r="D314" s="1208"/>
      <c r="E314" s="478"/>
      <c r="F314" s="478"/>
      <c r="G314" s="478"/>
      <c r="H314" s="478"/>
      <c r="I314" s="572">
        <v>0.75</v>
      </c>
      <c r="J314" s="384">
        <f t="shared" si="12"/>
        <v>0</v>
      </c>
      <c r="K314" s="384">
        <f>'แบบฟอร์มที่ 8'!K5321</f>
        <v>0</v>
      </c>
      <c r="L314" s="384">
        <f t="shared" si="13"/>
        <v>0</v>
      </c>
      <c r="M314" s="384">
        <f t="shared" si="14"/>
        <v>0</v>
      </c>
    </row>
    <row r="315" spans="2:13" ht="18" hidden="1" customHeight="1">
      <c r="B315" s="243">
        <v>305</v>
      </c>
      <c r="C315" s="1207">
        <f>+'แบบฟอร์มที่ 8'!E5322</f>
        <v>0</v>
      </c>
      <c r="D315" s="1208"/>
      <c r="E315" s="478"/>
      <c r="F315" s="478"/>
      <c r="G315" s="478"/>
      <c r="H315" s="478"/>
      <c r="I315" s="572">
        <v>0.75</v>
      </c>
      <c r="J315" s="384">
        <f t="shared" si="12"/>
        <v>0</v>
      </c>
      <c r="K315" s="384">
        <f>'แบบฟอร์มที่ 8'!K5322</f>
        <v>0</v>
      </c>
      <c r="L315" s="384">
        <f t="shared" si="13"/>
        <v>0</v>
      </c>
      <c r="M315" s="384">
        <f t="shared" si="14"/>
        <v>0</v>
      </c>
    </row>
    <row r="316" spans="2:13" ht="18" hidden="1" customHeight="1">
      <c r="B316" s="243">
        <v>306</v>
      </c>
      <c r="C316" s="1207">
        <f>+'แบบฟอร์มที่ 8'!E5323</f>
        <v>0</v>
      </c>
      <c r="D316" s="1208"/>
      <c r="E316" s="478"/>
      <c r="F316" s="478"/>
      <c r="G316" s="478"/>
      <c r="H316" s="478"/>
      <c r="I316" s="572">
        <v>0.75</v>
      </c>
      <c r="J316" s="384">
        <f t="shared" si="12"/>
        <v>0</v>
      </c>
      <c r="K316" s="384">
        <f>'แบบฟอร์มที่ 8'!K5323</f>
        <v>0</v>
      </c>
      <c r="L316" s="384">
        <f t="shared" si="13"/>
        <v>0</v>
      </c>
      <c r="M316" s="384">
        <f t="shared" si="14"/>
        <v>0</v>
      </c>
    </row>
    <row r="317" spans="2:13" ht="18" hidden="1" customHeight="1">
      <c r="B317" s="243">
        <v>307</v>
      </c>
      <c r="C317" s="1207">
        <f>+'แบบฟอร์มที่ 8'!E5324</f>
        <v>0</v>
      </c>
      <c r="D317" s="1208"/>
      <c r="E317" s="478"/>
      <c r="F317" s="478"/>
      <c r="G317" s="478"/>
      <c r="H317" s="478"/>
      <c r="I317" s="572">
        <v>0.75</v>
      </c>
      <c r="J317" s="384">
        <f t="shared" si="12"/>
        <v>0</v>
      </c>
      <c r="K317" s="384">
        <f>'แบบฟอร์มที่ 8'!K5324</f>
        <v>0</v>
      </c>
      <c r="L317" s="384">
        <f t="shared" si="13"/>
        <v>0</v>
      </c>
      <c r="M317" s="384">
        <f t="shared" si="14"/>
        <v>0</v>
      </c>
    </row>
    <row r="318" spans="2:13" ht="18" hidden="1" customHeight="1">
      <c r="B318" s="243">
        <v>308</v>
      </c>
      <c r="C318" s="1207">
        <f>+'แบบฟอร์มที่ 8'!E5325</f>
        <v>0</v>
      </c>
      <c r="D318" s="1208"/>
      <c r="E318" s="478"/>
      <c r="F318" s="478"/>
      <c r="G318" s="478"/>
      <c r="H318" s="478"/>
      <c r="I318" s="572">
        <v>0.75</v>
      </c>
      <c r="J318" s="384">
        <f t="shared" si="12"/>
        <v>0</v>
      </c>
      <c r="K318" s="384">
        <f>'แบบฟอร์มที่ 8'!K5325</f>
        <v>0</v>
      </c>
      <c r="L318" s="384">
        <f t="shared" si="13"/>
        <v>0</v>
      </c>
      <c r="M318" s="384">
        <f t="shared" si="14"/>
        <v>0</v>
      </c>
    </row>
    <row r="319" spans="2:13" ht="18" hidden="1" customHeight="1">
      <c r="B319" s="243">
        <v>309</v>
      </c>
      <c r="C319" s="1207">
        <f>+'แบบฟอร์มที่ 8'!E5326</f>
        <v>0</v>
      </c>
      <c r="D319" s="1208"/>
      <c r="E319" s="478"/>
      <c r="F319" s="478"/>
      <c r="G319" s="478"/>
      <c r="H319" s="478"/>
      <c r="I319" s="572">
        <v>0.75</v>
      </c>
      <c r="J319" s="384">
        <f t="shared" si="12"/>
        <v>0</v>
      </c>
      <c r="K319" s="384">
        <f>'แบบฟอร์มที่ 8'!K5326</f>
        <v>0</v>
      </c>
      <c r="L319" s="384">
        <f t="shared" si="13"/>
        <v>0</v>
      </c>
      <c r="M319" s="384">
        <f t="shared" si="14"/>
        <v>0</v>
      </c>
    </row>
    <row r="320" spans="2:13" ht="18" hidden="1" customHeight="1">
      <c r="B320" s="243">
        <v>310</v>
      </c>
      <c r="C320" s="1207">
        <f>+'แบบฟอร์มที่ 8'!E5327</f>
        <v>0</v>
      </c>
      <c r="D320" s="1208"/>
      <c r="E320" s="478"/>
      <c r="F320" s="478"/>
      <c r="G320" s="478"/>
      <c r="H320" s="478"/>
      <c r="I320" s="572">
        <v>0.75</v>
      </c>
      <c r="J320" s="384">
        <f t="shared" si="12"/>
        <v>0</v>
      </c>
      <c r="K320" s="384">
        <f>'แบบฟอร์มที่ 8'!K5327</f>
        <v>0</v>
      </c>
      <c r="L320" s="384">
        <f t="shared" si="13"/>
        <v>0</v>
      </c>
      <c r="M320" s="384">
        <f t="shared" si="14"/>
        <v>0</v>
      </c>
    </row>
    <row r="321" spans="2:13" ht="18" hidden="1" customHeight="1">
      <c r="B321" s="243">
        <v>311</v>
      </c>
      <c r="C321" s="1207">
        <f>+'แบบฟอร์มที่ 8'!E5328</f>
        <v>0</v>
      </c>
      <c r="D321" s="1208"/>
      <c r="E321" s="478"/>
      <c r="F321" s="478"/>
      <c r="G321" s="478"/>
      <c r="H321" s="478"/>
      <c r="I321" s="572">
        <v>0.75</v>
      </c>
      <c r="J321" s="384">
        <f t="shared" si="12"/>
        <v>0</v>
      </c>
      <c r="K321" s="384">
        <f>'แบบฟอร์มที่ 8'!K5328</f>
        <v>0</v>
      </c>
      <c r="L321" s="384">
        <f t="shared" si="13"/>
        <v>0</v>
      </c>
      <c r="M321" s="384">
        <f t="shared" si="14"/>
        <v>0</v>
      </c>
    </row>
    <row r="322" spans="2:13" ht="18" hidden="1" customHeight="1">
      <c r="B322" s="243">
        <v>312</v>
      </c>
      <c r="C322" s="1207">
        <f>+'แบบฟอร์มที่ 8'!E5329</f>
        <v>0</v>
      </c>
      <c r="D322" s="1208"/>
      <c r="E322" s="478"/>
      <c r="F322" s="478"/>
      <c r="G322" s="478"/>
      <c r="H322" s="478"/>
      <c r="I322" s="572">
        <v>0.75</v>
      </c>
      <c r="J322" s="384">
        <f t="shared" si="12"/>
        <v>0</v>
      </c>
      <c r="K322" s="384">
        <f>'แบบฟอร์มที่ 8'!K5329</f>
        <v>0</v>
      </c>
      <c r="L322" s="384">
        <f t="shared" si="13"/>
        <v>0</v>
      </c>
      <c r="M322" s="384">
        <f t="shared" si="14"/>
        <v>0</v>
      </c>
    </row>
    <row r="323" spans="2:13" ht="18" hidden="1" customHeight="1">
      <c r="B323" s="243">
        <v>313</v>
      </c>
      <c r="C323" s="1207">
        <f>+'แบบฟอร์มที่ 8'!E5330</f>
        <v>0</v>
      </c>
      <c r="D323" s="1208"/>
      <c r="E323" s="478"/>
      <c r="F323" s="478"/>
      <c r="G323" s="478"/>
      <c r="H323" s="478"/>
      <c r="I323" s="572">
        <v>0.75</v>
      </c>
      <c r="J323" s="384">
        <f t="shared" si="12"/>
        <v>0</v>
      </c>
      <c r="K323" s="384">
        <f>'แบบฟอร์มที่ 8'!K5330</f>
        <v>0</v>
      </c>
      <c r="L323" s="384">
        <f t="shared" si="13"/>
        <v>0</v>
      </c>
      <c r="M323" s="384">
        <f t="shared" si="14"/>
        <v>0</v>
      </c>
    </row>
    <row r="324" spans="2:13" ht="18" hidden="1" customHeight="1">
      <c r="B324" s="243">
        <v>314</v>
      </c>
      <c r="C324" s="1207">
        <f>+'แบบฟอร์มที่ 8'!E5331</f>
        <v>0</v>
      </c>
      <c r="D324" s="1208"/>
      <c r="E324" s="478"/>
      <c r="F324" s="478"/>
      <c r="G324" s="478"/>
      <c r="H324" s="478"/>
      <c r="I324" s="572">
        <v>0.75</v>
      </c>
      <c r="J324" s="384">
        <f t="shared" si="12"/>
        <v>0</v>
      </c>
      <c r="K324" s="384">
        <f>'แบบฟอร์มที่ 8'!K5331</f>
        <v>0</v>
      </c>
      <c r="L324" s="384">
        <f t="shared" si="13"/>
        <v>0</v>
      </c>
      <c r="M324" s="384">
        <f t="shared" si="14"/>
        <v>0</v>
      </c>
    </row>
    <row r="325" spans="2:13" ht="18" hidden="1" customHeight="1">
      <c r="B325" s="243">
        <v>315</v>
      </c>
      <c r="C325" s="1207">
        <f>+'แบบฟอร์มที่ 8'!E5332</f>
        <v>0</v>
      </c>
      <c r="D325" s="1208"/>
      <c r="E325" s="478"/>
      <c r="F325" s="478"/>
      <c r="G325" s="478"/>
      <c r="H325" s="478"/>
      <c r="I325" s="572">
        <v>0.75</v>
      </c>
      <c r="J325" s="384">
        <f t="shared" si="12"/>
        <v>0</v>
      </c>
      <c r="K325" s="384">
        <f>'แบบฟอร์มที่ 8'!K5332</f>
        <v>0</v>
      </c>
      <c r="L325" s="384">
        <f t="shared" si="13"/>
        <v>0</v>
      </c>
      <c r="M325" s="384">
        <f t="shared" si="14"/>
        <v>0</v>
      </c>
    </row>
    <row r="326" spans="2:13" ht="18" hidden="1" customHeight="1">
      <c r="B326" s="243">
        <v>316</v>
      </c>
      <c r="C326" s="1207">
        <f>+'แบบฟอร์มที่ 8'!E5333</f>
        <v>0</v>
      </c>
      <c r="D326" s="1208"/>
      <c r="E326" s="478"/>
      <c r="F326" s="478"/>
      <c r="G326" s="478"/>
      <c r="H326" s="478"/>
      <c r="I326" s="572">
        <v>0.75</v>
      </c>
      <c r="J326" s="384">
        <f t="shared" si="12"/>
        <v>0</v>
      </c>
      <c r="K326" s="384">
        <f>'แบบฟอร์มที่ 8'!K5333</f>
        <v>0</v>
      </c>
      <c r="L326" s="384">
        <f t="shared" si="13"/>
        <v>0</v>
      </c>
      <c r="M326" s="384">
        <f t="shared" si="14"/>
        <v>0</v>
      </c>
    </row>
    <row r="327" spans="2:13" ht="18" hidden="1" customHeight="1">
      <c r="B327" s="243">
        <v>317</v>
      </c>
      <c r="C327" s="1207">
        <f>+'แบบฟอร์มที่ 8'!E5334</f>
        <v>0</v>
      </c>
      <c r="D327" s="1208"/>
      <c r="E327" s="478"/>
      <c r="F327" s="478"/>
      <c r="G327" s="478"/>
      <c r="H327" s="478"/>
      <c r="I327" s="572">
        <v>0.75</v>
      </c>
      <c r="J327" s="384">
        <f t="shared" si="12"/>
        <v>0</v>
      </c>
      <c r="K327" s="384">
        <f>'แบบฟอร์มที่ 8'!K5334</f>
        <v>0</v>
      </c>
      <c r="L327" s="384">
        <f t="shared" si="13"/>
        <v>0</v>
      </c>
      <c r="M327" s="384">
        <f t="shared" si="14"/>
        <v>0</v>
      </c>
    </row>
    <row r="328" spans="2:13" ht="18" hidden="1" customHeight="1">
      <c r="B328" s="243">
        <v>318</v>
      </c>
      <c r="C328" s="1207">
        <f>+'แบบฟอร์มที่ 8'!E5335</f>
        <v>0</v>
      </c>
      <c r="D328" s="1208"/>
      <c r="E328" s="478"/>
      <c r="F328" s="478"/>
      <c r="G328" s="478"/>
      <c r="H328" s="478"/>
      <c r="I328" s="572">
        <v>0.75</v>
      </c>
      <c r="J328" s="384">
        <f t="shared" si="12"/>
        <v>0</v>
      </c>
      <c r="K328" s="384">
        <f>'แบบฟอร์มที่ 8'!K5335</f>
        <v>0</v>
      </c>
      <c r="L328" s="384">
        <f t="shared" si="13"/>
        <v>0</v>
      </c>
      <c r="M328" s="384">
        <f t="shared" si="14"/>
        <v>0</v>
      </c>
    </row>
    <row r="329" spans="2:13" ht="18" hidden="1" customHeight="1">
      <c r="B329" s="243">
        <v>319</v>
      </c>
      <c r="C329" s="1207">
        <f>+'แบบฟอร์มที่ 8'!E5336</f>
        <v>0</v>
      </c>
      <c r="D329" s="1208"/>
      <c r="E329" s="478"/>
      <c r="F329" s="478"/>
      <c r="G329" s="478"/>
      <c r="H329" s="478"/>
      <c r="I329" s="572">
        <v>0.75</v>
      </c>
      <c r="J329" s="384">
        <f t="shared" si="12"/>
        <v>0</v>
      </c>
      <c r="K329" s="384">
        <f>'แบบฟอร์มที่ 8'!K5336</f>
        <v>0</v>
      </c>
      <c r="L329" s="384">
        <f t="shared" si="13"/>
        <v>0</v>
      </c>
      <c r="M329" s="384">
        <f t="shared" si="14"/>
        <v>0</v>
      </c>
    </row>
    <row r="330" spans="2:13" ht="18" hidden="1" customHeight="1">
      <c r="B330" s="243">
        <v>320</v>
      </c>
      <c r="C330" s="1207">
        <f>+'แบบฟอร์มที่ 8'!E5337</f>
        <v>0</v>
      </c>
      <c r="D330" s="1208"/>
      <c r="E330" s="478"/>
      <c r="F330" s="478"/>
      <c r="G330" s="478"/>
      <c r="H330" s="478"/>
      <c r="I330" s="572">
        <v>0.75</v>
      </c>
      <c r="J330" s="384">
        <f t="shared" si="12"/>
        <v>0</v>
      </c>
      <c r="K330" s="384">
        <f>'แบบฟอร์มที่ 8'!K5337</f>
        <v>0</v>
      </c>
      <c r="L330" s="384">
        <f t="shared" si="13"/>
        <v>0</v>
      </c>
      <c r="M330" s="384">
        <f t="shared" si="14"/>
        <v>0</v>
      </c>
    </row>
    <row r="331" spans="2:13" ht="18" hidden="1" customHeight="1">
      <c r="B331" s="243">
        <v>321</v>
      </c>
      <c r="C331" s="1207">
        <f>+'แบบฟอร์มที่ 8'!E5338</f>
        <v>0</v>
      </c>
      <c r="D331" s="1208"/>
      <c r="E331" s="478"/>
      <c r="F331" s="478"/>
      <c r="G331" s="478"/>
      <c r="H331" s="478"/>
      <c r="I331" s="572">
        <v>0.75</v>
      </c>
      <c r="J331" s="384">
        <f t="shared" si="12"/>
        <v>0</v>
      </c>
      <c r="K331" s="384">
        <f>'แบบฟอร์มที่ 8'!K5338</f>
        <v>0</v>
      </c>
      <c r="L331" s="384">
        <f t="shared" si="13"/>
        <v>0</v>
      </c>
      <c r="M331" s="384">
        <f t="shared" si="14"/>
        <v>0</v>
      </c>
    </row>
    <row r="332" spans="2:13" ht="18" hidden="1" customHeight="1">
      <c r="B332" s="243">
        <v>322</v>
      </c>
      <c r="C332" s="1207">
        <f>+'แบบฟอร์มที่ 8'!E5339</f>
        <v>0</v>
      </c>
      <c r="D332" s="1208"/>
      <c r="E332" s="478"/>
      <c r="F332" s="478"/>
      <c r="G332" s="478"/>
      <c r="H332" s="478"/>
      <c r="I332" s="572">
        <v>0.75</v>
      </c>
      <c r="J332" s="384">
        <f t="shared" ref="J332:J395" si="15">IFERROR($H332*I332,0)</f>
        <v>0</v>
      </c>
      <c r="K332" s="384">
        <f>'แบบฟอร์มที่ 8'!K5339</f>
        <v>0</v>
      </c>
      <c r="L332" s="384">
        <f t="shared" ref="L332:L395" si="16">IF(K332&gt;J332,K332,0)</f>
        <v>0</v>
      </c>
      <c r="M332" s="384">
        <f t="shared" ref="M332:M395" si="17">IF(J332&gt;K332,J332,0)</f>
        <v>0</v>
      </c>
    </row>
    <row r="333" spans="2:13" ht="18" hidden="1" customHeight="1">
      <c r="B333" s="243">
        <v>323</v>
      </c>
      <c r="C333" s="1207">
        <f>+'แบบฟอร์มที่ 8'!E5340</f>
        <v>0</v>
      </c>
      <c r="D333" s="1208"/>
      <c r="E333" s="478"/>
      <c r="F333" s="478"/>
      <c r="G333" s="478"/>
      <c r="H333" s="478"/>
      <c r="I333" s="572">
        <v>0.75</v>
      </c>
      <c r="J333" s="384">
        <f t="shared" si="15"/>
        <v>0</v>
      </c>
      <c r="K333" s="384">
        <f>'แบบฟอร์มที่ 8'!K5340</f>
        <v>0</v>
      </c>
      <c r="L333" s="384">
        <f t="shared" si="16"/>
        <v>0</v>
      </c>
      <c r="M333" s="384">
        <f t="shared" si="17"/>
        <v>0</v>
      </c>
    </row>
    <row r="334" spans="2:13" ht="18" hidden="1" customHeight="1">
      <c r="B334" s="243">
        <v>324</v>
      </c>
      <c r="C334" s="1207">
        <f>+'แบบฟอร์มที่ 8'!E5341</f>
        <v>0</v>
      </c>
      <c r="D334" s="1208"/>
      <c r="E334" s="478"/>
      <c r="F334" s="478"/>
      <c r="G334" s="478"/>
      <c r="H334" s="478"/>
      <c r="I334" s="572">
        <v>0.75</v>
      </c>
      <c r="J334" s="384">
        <f t="shared" si="15"/>
        <v>0</v>
      </c>
      <c r="K334" s="384">
        <f>'แบบฟอร์มที่ 8'!K5341</f>
        <v>0</v>
      </c>
      <c r="L334" s="384">
        <f t="shared" si="16"/>
        <v>0</v>
      </c>
      <c r="M334" s="384">
        <f t="shared" si="17"/>
        <v>0</v>
      </c>
    </row>
    <row r="335" spans="2:13" ht="18" hidden="1" customHeight="1">
      <c r="B335" s="243">
        <v>325</v>
      </c>
      <c r="C335" s="1207">
        <f>+'แบบฟอร์มที่ 8'!E5342</f>
        <v>0</v>
      </c>
      <c r="D335" s="1208"/>
      <c r="E335" s="478"/>
      <c r="F335" s="478"/>
      <c r="G335" s="478"/>
      <c r="H335" s="478"/>
      <c r="I335" s="572">
        <v>0.75</v>
      </c>
      <c r="J335" s="384">
        <f t="shared" si="15"/>
        <v>0</v>
      </c>
      <c r="K335" s="384">
        <f>'แบบฟอร์มที่ 8'!K5342</f>
        <v>0</v>
      </c>
      <c r="L335" s="384">
        <f t="shared" si="16"/>
        <v>0</v>
      </c>
      <c r="M335" s="384">
        <f t="shared" si="17"/>
        <v>0</v>
      </c>
    </row>
    <row r="336" spans="2:13" ht="18" hidden="1" customHeight="1">
      <c r="B336" s="243">
        <v>326</v>
      </c>
      <c r="C336" s="1207">
        <f>+'แบบฟอร์มที่ 8'!E5343</f>
        <v>0</v>
      </c>
      <c r="D336" s="1208"/>
      <c r="E336" s="478"/>
      <c r="F336" s="478"/>
      <c r="G336" s="478"/>
      <c r="H336" s="478"/>
      <c r="I336" s="572">
        <v>0.75</v>
      </c>
      <c r="J336" s="384">
        <f t="shared" si="15"/>
        <v>0</v>
      </c>
      <c r="K336" s="384">
        <f>'แบบฟอร์มที่ 8'!K5343</f>
        <v>0</v>
      </c>
      <c r="L336" s="384">
        <f t="shared" si="16"/>
        <v>0</v>
      </c>
      <c r="M336" s="384">
        <f t="shared" si="17"/>
        <v>0</v>
      </c>
    </row>
    <row r="337" spans="2:13" ht="18" hidden="1" customHeight="1">
      <c r="B337" s="243">
        <v>327</v>
      </c>
      <c r="C337" s="1207">
        <f>+'แบบฟอร์มที่ 8'!E5344</f>
        <v>0</v>
      </c>
      <c r="D337" s="1208"/>
      <c r="E337" s="478"/>
      <c r="F337" s="478"/>
      <c r="G337" s="478"/>
      <c r="H337" s="478"/>
      <c r="I337" s="572">
        <v>0.75</v>
      </c>
      <c r="J337" s="384">
        <f t="shared" si="15"/>
        <v>0</v>
      </c>
      <c r="K337" s="384">
        <f>'แบบฟอร์มที่ 8'!K5344</f>
        <v>0</v>
      </c>
      <c r="L337" s="384">
        <f t="shared" si="16"/>
        <v>0</v>
      </c>
      <c r="M337" s="384">
        <f t="shared" si="17"/>
        <v>0</v>
      </c>
    </row>
    <row r="338" spans="2:13" ht="18" hidden="1" customHeight="1">
      <c r="B338" s="243">
        <v>328</v>
      </c>
      <c r="C338" s="1207">
        <f>+'แบบฟอร์มที่ 8'!E5345</f>
        <v>0</v>
      </c>
      <c r="D338" s="1208"/>
      <c r="E338" s="478"/>
      <c r="F338" s="478"/>
      <c r="G338" s="478"/>
      <c r="H338" s="478"/>
      <c r="I338" s="572">
        <v>0.75</v>
      </c>
      <c r="J338" s="384">
        <f t="shared" si="15"/>
        <v>0</v>
      </c>
      <c r="K338" s="384">
        <f>'แบบฟอร์มที่ 8'!K5345</f>
        <v>0</v>
      </c>
      <c r="L338" s="384">
        <f t="shared" si="16"/>
        <v>0</v>
      </c>
      <c r="M338" s="384">
        <f t="shared" si="17"/>
        <v>0</v>
      </c>
    </row>
    <row r="339" spans="2:13" ht="18" hidden="1" customHeight="1">
      <c r="B339" s="243">
        <v>329</v>
      </c>
      <c r="C339" s="1207">
        <f>+'แบบฟอร์มที่ 8'!E5346</f>
        <v>0</v>
      </c>
      <c r="D339" s="1208"/>
      <c r="E339" s="478"/>
      <c r="F339" s="478"/>
      <c r="G339" s="478"/>
      <c r="H339" s="478"/>
      <c r="I339" s="572">
        <v>0.75</v>
      </c>
      <c r="J339" s="384">
        <f t="shared" si="15"/>
        <v>0</v>
      </c>
      <c r="K339" s="384">
        <f>'แบบฟอร์มที่ 8'!K5346</f>
        <v>0</v>
      </c>
      <c r="L339" s="384">
        <f t="shared" si="16"/>
        <v>0</v>
      </c>
      <c r="M339" s="384">
        <f t="shared" si="17"/>
        <v>0</v>
      </c>
    </row>
    <row r="340" spans="2:13" ht="18" hidden="1" customHeight="1">
      <c r="B340" s="243">
        <v>330</v>
      </c>
      <c r="C340" s="1207">
        <f>+'แบบฟอร์มที่ 8'!E5347</f>
        <v>0</v>
      </c>
      <c r="D340" s="1208"/>
      <c r="E340" s="478"/>
      <c r="F340" s="478"/>
      <c r="G340" s="478"/>
      <c r="H340" s="478"/>
      <c r="I340" s="572">
        <v>0.75</v>
      </c>
      <c r="J340" s="384">
        <f t="shared" si="15"/>
        <v>0</v>
      </c>
      <c r="K340" s="384">
        <f>'แบบฟอร์มที่ 8'!K5347</f>
        <v>0</v>
      </c>
      <c r="L340" s="384">
        <f t="shared" si="16"/>
        <v>0</v>
      </c>
      <c r="M340" s="384">
        <f t="shared" si="17"/>
        <v>0</v>
      </c>
    </row>
    <row r="341" spans="2:13" ht="18" hidden="1" customHeight="1">
      <c r="B341" s="243">
        <v>331</v>
      </c>
      <c r="C341" s="1207">
        <f>+'แบบฟอร์มที่ 8'!E5348</f>
        <v>0</v>
      </c>
      <c r="D341" s="1208"/>
      <c r="E341" s="478"/>
      <c r="F341" s="478"/>
      <c r="G341" s="478"/>
      <c r="H341" s="478"/>
      <c r="I341" s="572">
        <v>0.75</v>
      </c>
      <c r="J341" s="384">
        <f t="shared" si="15"/>
        <v>0</v>
      </c>
      <c r="K341" s="384">
        <f>'แบบฟอร์มที่ 8'!K5348</f>
        <v>0</v>
      </c>
      <c r="L341" s="384">
        <f t="shared" si="16"/>
        <v>0</v>
      </c>
      <c r="M341" s="384">
        <f t="shared" si="17"/>
        <v>0</v>
      </c>
    </row>
    <row r="342" spans="2:13" ht="18" hidden="1" customHeight="1">
      <c r="B342" s="243">
        <v>332</v>
      </c>
      <c r="C342" s="1207">
        <f>+'แบบฟอร์มที่ 8'!E5349</f>
        <v>0</v>
      </c>
      <c r="D342" s="1208"/>
      <c r="E342" s="478"/>
      <c r="F342" s="478"/>
      <c r="G342" s="478"/>
      <c r="H342" s="478"/>
      <c r="I342" s="572">
        <v>0.75</v>
      </c>
      <c r="J342" s="384">
        <f t="shared" si="15"/>
        <v>0</v>
      </c>
      <c r="K342" s="384">
        <f>'แบบฟอร์มที่ 8'!K5349</f>
        <v>0</v>
      </c>
      <c r="L342" s="384">
        <f t="shared" si="16"/>
        <v>0</v>
      </c>
      <c r="M342" s="384">
        <f t="shared" si="17"/>
        <v>0</v>
      </c>
    </row>
    <row r="343" spans="2:13" ht="18" hidden="1" customHeight="1">
      <c r="B343" s="243">
        <v>333</v>
      </c>
      <c r="C343" s="1207">
        <f>+'แบบฟอร์มที่ 8'!E5350</f>
        <v>0</v>
      </c>
      <c r="D343" s="1208"/>
      <c r="E343" s="478"/>
      <c r="F343" s="478"/>
      <c r="G343" s="478"/>
      <c r="H343" s="478"/>
      <c r="I343" s="572">
        <v>0.75</v>
      </c>
      <c r="J343" s="384">
        <f t="shared" si="15"/>
        <v>0</v>
      </c>
      <c r="K343" s="384">
        <f>'แบบฟอร์มที่ 8'!K5350</f>
        <v>0</v>
      </c>
      <c r="L343" s="384">
        <f t="shared" si="16"/>
        <v>0</v>
      </c>
      <c r="M343" s="384">
        <f t="shared" si="17"/>
        <v>0</v>
      </c>
    </row>
    <row r="344" spans="2:13" ht="18" hidden="1" customHeight="1">
      <c r="B344" s="243">
        <v>334</v>
      </c>
      <c r="C344" s="1207">
        <f>+'แบบฟอร์มที่ 8'!E5351</f>
        <v>0</v>
      </c>
      <c r="D344" s="1208"/>
      <c r="E344" s="478"/>
      <c r="F344" s="478"/>
      <c r="G344" s="478"/>
      <c r="H344" s="478"/>
      <c r="I344" s="572">
        <v>0.75</v>
      </c>
      <c r="J344" s="384">
        <f t="shared" si="15"/>
        <v>0</v>
      </c>
      <c r="K344" s="384">
        <f>'แบบฟอร์มที่ 8'!K5351</f>
        <v>0</v>
      </c>
      <c r="L344" s="384">
        <f t="shared" si="16"/>
        <v>0</v>
      </c>
      <c r="M344" s="384">
        <f t="shared" si="17"/>
        <v>0</v>
      </c>
    </row>
    <row r="345" spans="2:13" ht="18" hidden="1" customHeight="1">
      <c r="B345" s="243">
        <v>335</v>
      </c>
      <c r="C345" s="1207">
        <f>+'แบบฟอร์มที่ 8'!E5352</f>
        <v>0</v>
      </c>
      <c r="D345" s="1208"/>
      <c r="E345" s="478"/>
      <c r="F345" s="478"/>
      <c r="G345" s="478"/>
      <c r="H345" s="478"/>
      <c r="I345" s="572">
        <v>0.75</v>
      </c>
      <c r="J345" s="384">
        <f t="shared" si="15"/>
        <v>0</v>
      </c>
      <c r="K345" s="384">
        <f>'แบบฟอร์มที่ 8'!K5352</f>
        <v>0</v>
      </c>
      <c r="L345" s="384">
        <f t="shared" si="16"/>
        <v>0</v>
      </c>
      <c r="M345" s="384">
        <f t="shared" si="17"/>
        <v>0</v>
      </c>
    </row>
    <row r="346" spans="2:13" ht="18" hidden="1" customHeight="1">
      <c r="B346" s="243">
        <v>336</v>
      </c>
      <c r="C346" s="1207">
        <f>+'แบบฟอร์มที่ 8'!E5353</f>
        <v>0</v>
      </c>
      <c r="D346" s="1208"/>
      <c r="E346" s="478"/>
      <c r="F346" s="478"/>
      <c r="G346" s="478"/>
      <c r="H346" s="478"/>
      <c r="I346" s="572">
        <v>0.75</v>
      </c>
      <c r="J346" s="384">
        <f t="shared" si="15"/>
        <v>0</v>
      </c>
      <c r="K346" s="384">
        <f>'แบบฟอร์มที่ 8'!K5353</f>
        <v>0</v>
      </c>
      <c r="L346" s="384">
        <f t="shared" si="16"/>
        <v>0</v>
      </c>
      <c r="M346" s="384">
        <f t="shared" si="17"/>
        <v>0</v>
      </c>
    </row>
    <row r="347" spans="2:13" ht="18" hidden="1" customHeight="1">
      <c r="B347" s="243">
        <v>337</v>
      </c>
      <c r="C347" s="1207">
        <f>+'แบบฟอร์มที่ 8'!E5354</f>
        <v>0</v>
      </c>
      <c r="D347" s="1208"/>
      <c r="E347" s="478"/>
      <c r="F347" s="478"/>
      <c r="G347" s="478"/>
      <c r="H347" s="478"/>
      <c r="I347" s="572">
        <v>0.75</v>
      </c>
      <c r="J347" s="384">
        <f t="shared" si="15"/>
        <v>0</v>
      </c>
      <c r="K347" s="384">
        <f>'แบบฟอร์มที่ 8'!K5354</f>
        <v>0</v>
      </c>
      <c r="L347" s="384">
        <f t="shared" si="16"/>
        <v>0</v>
      </c>
      <c r="M347" s="384">
        <f t="shared" si="17"/>
        <v>0</v>
      </c>
    </row>
    <row r="348" spans="2:13" ht="18" hidden="1" customHeight="1">
      <c r="B348" s="243">
        <v>338</v>
      </c>
      <c r="C348" s="1207">
        <f>+'แบบฟอร์มที่ 8'!E5355</f>
        <v>0</v>
      </c>
      <c r="D348" s="1208"/>
      <c r="E348" s="478"/>
      <c r="F348" s="478"/>
      <c r="G348" s="478"/>
      <c r="H348" s="478"/>
      <c r="I348" s="572">
        <v>0.75</v>
      </c>
      <c r="J348" s="384">
        <f t="shared" si="15"/>
        <v>0</v>
      </c>
      <c r="K348" s="384">
        <f>'แบบฟอร์มที่ 8'!K5355</f>
        <v>0</v>
      </c>
      <c r="L348" s="384">
        <f t="shared" si="16"/>
        <v>0</v>
      </c>
      <c r="M348" s="384">
        <f t="shared" si="17"/>
        <v>0</v>
      </c>
    </row>
    <row r="349" spans="2:13" ht="18" hidden="1" customHeight="1">
      <c r="B349" s="243">
        <v>339</v>
      </c>
      <c r="C349" s="1207">
        <f>+'แบบฟอร์มที่ 8'!E5356</f>
        <v>0</v>
      </c>
      <c r="D349" s="1208"/>
      <c r="E349" s="478"/>
      <c r="F349" s="478"/>
      <c r="G349" s="478"/>
      <c r="H349" s="478"/>
      <c r="I349" s="572">
        <v>0.75</v>
      </c>
      <c r="J349" s="384">
        <f t="shared" si="15"/>
        <v>0</v>
      </c>
      <c r="K349" s="384">
        <f>'แบบฟอร์มที่ 8'!K5356</f>
        <v>0</v>
      </c>
      <c r="L349" s="384">
        <f t="shared" si="16"/>
        <v>0</v>
      </c>
      <c r="M349" s="384">
        <f t="shared" si="17"/>
        <v>0</v>
      </c>
    </row>
    <row r="350" spans="2:13" ht="18" hidden="1" customHeight="1">
      <c r="B350" s="243">
        <v>340</v>
      </c>
      <c r="C350" s="1207">
        <f>+'แบบฟอร์มที่ 8'!E5357</f>
        <v>0</v>
      </c>
      <c r="D350" s="1208"/>
      <c r="E350" s="478"/>
      <c r="F350" s="478"/>
      <c r="G350" s="478"/>
      <c r="H350" s="478"/>
      <c r="I350" s="572">
        <v>0.75</v>
      </c>
      <c r="J350" s="384">
        <f t="shared" si="15"/>
        <v>0</v>
      </c>
      <c r="K350" s="384">
        <f>'แบบฟอร์มที่ 8'!K5357</f>
        <v>0</v>
      </c>
      <c r="L350" s="384">
        <f t="shared" si="16"/>
        <v>0</v>
      </c>
      <c r="M350" s="384">
        <f t="shared" si="17"/>
        <v>0</v>
      </c>
    </row>
    <row r="351" spans="2:13" ht="18" hidden="1" customHeight="1">
      <c r="B351" s="243">
        <v>341</v>
      </c>
      <c r="C351" s="1207">
        <f>+'แบบฟอร์มที่ 8'!E5358</f>
        <v>0</v>
      </c>
      <c r="D351" s="1208"/>
      <c r="E351" s="478"/>
      <c r="F351" s="478"/>
      <c r="G351" s="478"/>
      <c r="H351" s="478"/>
      <c r="I351" s="572">
        <v>0.75</v>
      </c>
      <c r="J351" s="384">
        <f t="shared" si="15"/>
        <v>0</v>
      </c>
      <c r="K351" s="384">
        <f>'แบบฟอร์มที่ 8'!K5358</f>
        <v>0</v>
      </c>
      <c r="L351" s="384">
        <f t="shared" si="16"/>
        <v>0</v>
      </c>
      <c r="M351" s="384">
        <f t="shared" si="17"/>
        <v>0</v>
      </c>
    </row>
    <row r="352" spans="2:13" ht="18" hidden="1" customHeight="1">
      <c r="B352" s="243">
        <v>342</v>
      </c>
      <c r="C352" s="1207">
        <f>+'แบบฟอร์มที่ 8'!E5359</f>
        <v>0</v>
      </c>
      <c r="D352" s="1208"/>
      <c r="E352" s="478"/>
      <c r="F352" s="478"/>
      <c r="G352" s="478"/>
      <c r="H352" s="478"/>
      <c r="I352" s="572">
        <v>0.75</v>
      </c>
      <c r="J352" s="384">
        <f t="shared" si="15"/>
        <v>0</v>
      </c>
      <c r="K352" s="384">
        <f>'แบบฟอร์มที่ 8'!K5359</f>
        <v>0</v>
      </c>
      <c r="L352" s="384">
        <f t="shared" si="16"/>
        <v>0</v>
      </c>
      <c r="M352" s="384">
        <f t="shared" si="17"/>
        <v>0</v>
      </c>
    </row>
    <row r="353" spans="2:13" ht="18" hidden="1" customHeight="1">
      <c r="B353" s="243">
        <v>343</v>
      </c>
      <c r="C353" s="1207">
        <f>+'แบบฟอร์มที่ 8'!E5360</f>
        <v>0</v>
      </c>
      <c r="D353" s="1208"/>
      <c r="E353" s="478"/>
      <c r="F353" s="478"/>
      <c r="G353" s="478"/>
      <c r="H353" s="478"/>
      <c r="I353" s="572">
        <v>0.75</v>
      </c>
      <c r="J353" s="384">
        <f t="shared" si="15"/>
        <v>0</v>
      </c>
      <c r="K353" s="384">
        <f>'แบบฟอร์มที่ 8'!K5360</f>
        <v>0</v>
      </c>
      <c r="L353" s="384">
        <f t="shared" si="16"/>
        <v>0</v>
      </c>
      <c r="M353" s="384">
        <f t="shared" si="17"/>
        <v>0</v>
      </c>
    </row>
    <row r="354" spans="2:13" ht="18" hidden="1" customHeight="1">
      <c r="B354" s="243">
        <v>344</v>
      </c>
      <c r="C354" s="1207">
        <f>+'แบบฟอร์มที่ 8'!E5361</f>
        <v>0</v>
      </c>
      <c r="D354" s="1208"/>
      <c r="E354" s="478"/>
      <c r="F354" s="478"/>
      <c r="G354" s="478"/>
      <c r="H354" s="478"/>
      <c r="I354" s="572">
        <v>0.75</v>
      </c>
      <c r="J354" s="384">
        <f t="shared" si="15"/>
        <v>0</v>
      </c>
      <c r="K354" s="384">
        <f>'แบบฟอร์มที่ 8'!K5361</f>
        <v>0</v>
      </c>
      <c r="L354" s="384">
        <f t="shared" si="16"/>
        <v>0</v>
      </c>
      <c r="M354" s="384">
        <f t="shared" si="17"/>
        <v>0</v>
      </c>
    </row>
    <row r="355" spans="2:13" ht="18" hidden="1" customHeight="1">
      <c r="B355" s="243">
        <v>345</v>
      </c>
      <c r="C355" s="1207">
        <f>+'แบบฟอร์มที่ 8'!E5362</f>
        <v>0</v>
      </c>
      <c r="D355" s="1208"/>
      <c r="E355" s="478"/>
      <c r="F355" s="478"/>
      <c r="G355" s="478"/>
      <c r="H355" s="478"/>
      <c r="I355" s="572">
        <v>0.75</v>
      </c>
      <c r="J355" s="384">
        <f t="shared" si="15"/>
        <v>0</v>
      </c>
      <c r="K355" s="384">
        <f>'แบบฟอร์มที่ 8'!K5362</f>
        <v>0</v>
      </c>
      <c r="L355" s="384">
        <f t="shared" si="16"/>
        <v>0</v>
      </c>
      <c r="M355" s="384">
        <f t="shared" si="17"/>
        <v>0</v>
      </c>
    </row>
    <row r="356" spans="2:13" ht="18" hidden="1" customHeight="1">
      <c r="B356" s="243">
        <v>346</v>
      </c>
      <c r="C356" s="1207">
        <f>+'แบบฟอร์มที่ 8'!E5363</f>
        <v>0</v>
      </c>
      <c r="D356" s="1208"/>
      <c r="E356" s="478"/>
      <c r="F356" s="478"/>
      <c r="G356" s="478"/>
      <c r="H356" s="478"/>
      <c r="I356" s="572">
        <v>0.75</v>
      </c>
      <c r="J356" s="384">
        <f t="shared" si="15"/>
        <v>0</v>
      </c>
      <c r="K356" s="384">
        <f>'แบบฟอร์มที่ 8'!K5363</f>
        <v>0</v>
      </c>
      <c r="L356" s="384">
        <f t="shared" si="16"/>
        <v>0</v>
      </c>
      <c r="M356" s="384">
        <f t="shared" si="17"/>
        <v>0</v>
      </c>
    </row>
    <row r="357" spans="2:13" ht="18" hidden="1" customHeight="1">
      <c r="B357" s="243">
        <v>347</v>
      </c>
      <c r="C357" s="1207">
        <f>+'แบบฟอร์มที่ 8'!E5364</f>
        <v>0</v>
      </c>
      <c r="D357" s="1208"/>
      <c r="E357" s="478"/>
      <c r="F357" s="478"/>
      <c r="G357" s="478"/>
      <c r="H357" s="478"/>
      <c r="I357" s="572">
        <v>0.75</v>
      </c>
      <c r="J357" s="384">
        <f t="shared" si="15"/>
        <v>0</v>
      </c>
      <c r="K357" s="384">
        <f>'แบบฟอร์มที่ 8'!K5364</f>
        <v>0</v>
      </c>
      <c r="L357" s="384">
        <f t="shared" si="16"/>
        <v>0</v>
      </c>
      <c r="M357" s="384">
        <f t="shared" si="17"/>
        <v>0</v>
      </c>
    </row>
    <row r="358" spans="2:13" ht="18" hidden="1" customHeight="1">
      <c r="B358" s="243">
        <v>348</v>
      </c>
      <c r="C358" s="1207">
        <f>+'แบบฟอร์มที่ 8'!E5365</f>
        <v>0</v>
      </c>
      <c r="D358" s="1208"/>
      <c r="E358" s="478"/>
      <c r="F358" s="478"/>
      <c r="G358" s="478"/>
      <c r="H358" s="478"/>
      <c r="I358" s="572">
        <v>0.75</v>
      </c>
      <c r="J358" s="384">
        <f t="shared" si="15"/>
        <v>0</v>
      </c>
      <c r="K358" s="384">
        <f>'แบบฟอร์มที่ 8'!K5365</f>
        <v>0</v>
      </c>
      <c r="L358" s="384">
        <f t="shared" si="16"/>
        <v>0</v>
      </c>
      <c r="M358" s="384">
        <f t="shared" si="17"/>
        <v>0</v>
      </c>
    </row>
    <row r="359" spans="2:13" ht="18" hidden="1" customHeight="1">
      <c r="B359" s="243">
        <v>349</v>
      </c>
      <c r="C359" s="1207">
        <f>+'แบบฟอร์มที่ 8'!E5366</f>
        <v>0</v>
      </c>
      <c r="D359" s="1208"/>
      <c r="E359" s="478"/>
      <c r="F359" s="478"/>
      <c r="G359" s="478"/>
      <c r="H359" s="478"/>
      <c r="I359" s="572">
        <v>0.75</v>
      </c>
      <c r="J359" s="384">
        <f t="shared" si="15"/>
        <v>0</v>
      </c>
      <c r="K359" s="384">
        <f>'แบบฟอร์มที่ 8'!K5366</f>
        <v>0</v>
      </c>
      <c r="L359" s="384">
        <f t="shared" si="16"/>
        <v>0</v>
      </c>
      <c r="M359" s="384">
        <f t="shared" si="17"/>
        <v>0</v>
      </c>
    </row>
    <row r="360" spans="2:13" ht="18" hidden="1" customHeight="1">
      <c r="B360" s="243">
        <v>350</v>
      </c>
      <c r="C360" s="1207">
        <f>+'แบบฟอร์มที่ 8'!E5367</f>
        <v>0</v>
      </c>
      <c r="D360" s="1208"/>
      <c r="E360" s="478"/>
      <c r="F360" s="478"/>
      <c r="G360" s="478"/>
      <c r="H360" s="478"/>
      <c r="I360" s="572">
        <v>0.75</v>
      </c>
      <c r="J360" s="384">
        <f t="shared" si="15"/>
        <v>0</v>
      </c>
      <c r="K360" s="384">
        <f>'แบบฟอร์มที่ 8'!K5367</f>
        <v>0</v>
      </c>
      <c r="L360" s="384">
        <f t="shared" si="16"/>
        <v>0</v>
      </c>
      <c r="M360" s="384">
        <f t="shared" si="17"/>
        <v>0</v>
      </c>
    </row>
    <row r="361" spans="2:13" ht="18" hidden="1" customHeight="1">
      <c r="B361" s="243">
        <v>351</v>
      </c>
      <c r="C361" s="1207">
        <f>+'แบบฟอร์มที่ 8'!E5368</f>
        <v>0</v>
      </c>
      <c r="D361" s="1208"/>
      <c r="E361" s="478"/>
      <c r="F361" s="478"/>
      <c r="G361" s="478"/>
      <c r="H361" s="478"/>
      <c r="I361" s="572">
        <v>0.75</v>
      </c>
      <c r="J361" s="384">
        <f t="shared" si="15"/>
        <v>0</v>
      </c>
      <c r="K361" s="384">
        <f>'แบบฟอร์มที่ 8'!K5368</f>
        <v>0</v>
      </c>
      <c r="L361" s="384">
        <f t="shared" si="16"/>
        <v>0</v>
      </c>
      <c r="M361" s="384">
        <f t="shared" si="17"/>
        <v>0</v>
      </c>
    </row>
    <row r="362" spans="2:13" ht="18" hidden="1" customHeight="1">
      <c r="B362" s="243">
        <v>352</v>
      </c>
      <c r="C362" s="1207">
        <f>+'แบบฟอร์มที่ 8'!E5369</f>
        <v>0</v>
      </c>
      <c r="D362" s="1208"/>
      <c r="E362" s="478"/>
      <c r="F362" s="478"/>
      <c r="G362" s="478"/>
      <c r="H362" s="478"/>
      <c r="I362" s="572">
        <v>0.75</v>
      </c>
      <c r="J362" s="384">
        <f t="shared" si="15"/>
        <v>0</v>
      </c>
      <c r="K362" s="384">
        <f>'แบบฟอร์มที่ 8'!K5369</f>
        <v>0</v>
      </c>
      <c r="L362" s="384">
        <f t="shared" si="16"/>
        <v>0</v>
      </c>
      <c r="M362" s="384">
        <f t="shared" si="17"/>
        <v>0</v>
      </c>
    </row>
    <row r="363" spans="2:13" ht="18" hidden="1" customHeight="1">
      <c r="B363" s="243">
        <v>353</v>
      </c>
      <c r="C363" s="1207">
        <f>+'แบบฟอร์มที่ 8'!E5370</f>
        <v>0</v>
      </c>
      <c r="D363" s="1208"/>
      <c r="E363" s="478"/>
      <c r="F363" s="478"/>
      <c r="G363" s="478"/>
      <c r="H363" s="478"/>
      <c r="I363" s="572">
        <v>0.75</v>
      </c>
      <c r="J363" s="384">
        <f t="shared" si="15"/>
        <v>0</v>
      </c>
      <c r="K363" s="384">
        <f>'แบบฟอร์มที่ 8'!K5370</f>
        <v>0</v>
      </c>
      <c r="L363" s="384">
        <f t="shared" si="16"/>
        <v>0</v>
      </c>
      <c r="M363" s="384">
        <f t="shared" si="17"/>
        <v>0</v>
      </c>
    </row>
    <row r="364" spans="2:13" ht="18" hidden="1" customHeight="1">
      <c r="B364" s="243">
        <v>354</v>
      </c>
      <c r="C364" s="1207">
        <f>+'แบบฟอร์มที่ 8'!E5371</f>
        <v>0</v>
      </c>
      <c r="D364" s="1208"/>
      <c r="E364" s="478"/>
      <c r="F364" s="478"/>
      <c r="G364" s="478"/>
      <c r="H364" s="478"/>
      <c r="I364" s="572">
        <v>0.75</v>
      </c>
      <c r="J364" s="384">
        <f t="shared" si="15"/>
        <v>0</v>
      </c>
      <c r="K364" s="384">
        <f>'แบบฟอร์มที่ 8'!K5371</f>
        <v>0</v>
      </c>
      <c r="L364" s="384">
        <f t="shared" si="16"/>
        <v>0</v>
      </c>
      <c r="M364" s="384">
        <f t="shared" si="17"/>
        <v>0</v>
      </c>
    </row>
    <row r="365" spans="2:13" ht="18" hidden="1" customHeight="1">
      <c r="B365" s="243">
        <v>355</v>
      </c>
      <c r="C365" s="1207">
        <f>+'แบบฟอร์มที่ 8'!E5372</f>
        <v>0</v>
      </c>
      <c r="D365" s="1208"/>
      <c r="E365" s="478"/>
      <c r="F365" s="478"/>
      <c r="G365" s="478"/>
      <c r="H365" s="478"/>
      <c r="I365" s="572">
        <v>0.75</v>
      </c>
      <c r="J365" s="384">
        <f t="shared" si="15"/>
        <v>0</v>
      </c>
      <c r="K365" s="384">
        <f>'แบบฟอร์มที่ 8'!K5372</f>
        <v>0</v>
      </c>
      <c r="L365" s="384">
        <f t="shared" si="16"/>
        <v>0</v>
      </c>
      <c r="M365" s="384">
        <f t="shared" si="17"/>
        <v>0</v>
      </c>
    </row>
    <row r="366" spans="2:13" ht="18" hidden="1" customHeight="1">
      <c r="B366" s="243">
        <v>356</v>
      </c>
      <c r="C366" s="1207">
        <f>+'แบบฟอร์มที่ 8'!E5373</f>
        <v>0</v>
      </c>
      <c r="D366" s="1208"/>
      <c r="E366" s="478"/>
      <c r="F366" s="478"/>
      <c r="G366" s="478"/>
      <c r="H366" s="478"/>
      <c r="I366" s="572">
        <v>0.75</v>
      </c>
      <c r="J366" s="384">
        <f t="shared" si="15"/>
        <v>0</v>
      </c>
      <c r="K366" s="384">
        <f>'แบบฟอร์มที่ 8'!K5373</f>
        <v>0</v>
      </c>
      <c r="L366" s="384">
        <f t="shared" si="16"/>
        <v>0</v>
      </c>
      <c r="M366" s="384">
        <f t="shared" si="17"/>
        <v>0</v>
      </c>
    </row>
    <row r="367" spans="2:13" ht="18" hidden="1" customHeight="1">
      <c r="B367" s="243">
        <v>357</v>
      </c>
      <c r="C367" s="1207">
        <f>+'แบบฟอร์มที่ 8'!E5374</f>
        <v>0</v>
      </c>
      <c r="D367" s="1208"/>
      <c r="E367" s="478"/>
      <c r="F367" s="478"/>
      <c r="G367" s="478"/>
      <c r="H367" s="478"/>
      <c r="I367" s="572">
        <v>0.75</v>
      </c>
      <c r="J367" s="384">
        <f t="shared" si="15"/>
        <v>0</v>
      </c>
      <c r="K367" s="384">
        <f>'แบบฟอร์มที่ 8'!K5374</f>
        <v>0</v>
      </c>
      <c r="L367" s="384">
        <f t="shared" si="16"/>
        <v>0</v>
      </c>
      <c r="M367" s="384">
        <f t="shared" si="17"/>
        <v>0</v>
      </c>
    </row>
    <row r="368" spans="2:13" ht="18" hidden="1" customHeight="1">
      <c r="B368" s="243">
        <v>358</v>
      </c>
      <c r="C368" s="1207">
        <f>+'แบบฟอร์มที่ 8'!E5375</f>
        <v>0</v>
      </c>
      <c r="D368" s="1208"/>
      <c r="E368" s="478"/>
      <c r="F368" s="478"/>
      <c r="G368" s="478"/>
      <c r="H368" s="478"/>
      <c r="I368" s="572">
        <v>0.75</v>
      </c>
      <c r="J368" s="384">
        <f t="shared" si="15"/>
        <v>0</v>
      </c>
      <c r="K368" s="384">
        <f>'แบบฟอร์มที่ 8'!K5375</f>
        <v>0</v>
      </c>
      <c r="L368" s="384">
        <f t="shared" si="16"/>
        <v>0</v>
      </c>
      <c r="M368" s="384">
        <f t="shared" si="17"/>
        <v>0</v>
      </c>
    </row>
    <row r="369" spans="2:13" ht="18" hidden="1" customHeight="1">
      <c r="B369" s="243">
        <v>359</v>
      </c>
      <c r="C369" s="1207">
        <f>+'แบบฟอร์มที่ 8'!E5376</f>
        <v>0</v>
      </c>
      <c r="D369" s="1208"/>
      <c r="E369" s="478"/>
      <c r="F369" s="478"/>
      <c r="G369" s="478"/>
      <c r="H369" s="478"/>
      <c r="I369" s="572">
        <v>0.75</v>
      </c>
      <c r="J369" s="384">
        <f t="shared" si="15"/>
        <v>0</v>
      </c>
      <c r="K369" s="384">
        <f>'แบบฟอร์มที่ 8'!K5376</f>
        <v>0</v>
      </c>
      <c r="L369" s="384">
        <f t="shared" si="16"/>
        <v>0</v>
      </c>
      <c r="M369" s="384">
        <f t="shared" si="17"/>
        <v>0</v>
      </c>
    </row>
    <row r="370" spans="2:13" ht="18" hidden="1" customHeight="1">
      <c r="B370" s="243">
        <v>360</v>
      </c>
      <c r="C370" s="1207">
        <f>+'แบบฟอร์มที่ 8'!E5377</f>
        <v>0</v>
      </c>
      <c r="D370" s="1208"/>
      <c r="E370" s="478"/>
      <c r="F370" s="478"/>
      <c r="G370" s="478"/>
      <c r="H370" s="478"/>
      <c r="I370" s="572">
        <v>0.75</v>
      </c>
      <c r="J370" s="384">
        <f t="shared" si="15"/>
        <v>0</v>
      </c>
      <c r="K370" s="384">
        <f>'แบบฟอร์มที่ 8'!K5377</f>
        <v>0</v>
      </c>
      <c r="L370" s="384">
        <f t="shared" si="16"/>
        <v>0</v>
      </c>
      <c r="M370" s="384">
        <f t="shared" si="17"/>
        <v>0</v>
      </c>
    </row>
    <row r="371" spans="2:13" ht="18" hidden="1" customHeight="1">
      <c r="B371" s="243">
        <v>361</v>
      </c>
      <c r="C371" s="1207">
        <f>+'แบบฟอร์มที่ 8'!E5378</f>
        <v>0</v>
      </c>
      <c r="D371" s="1208"/>
      <c r="E371" s="478"/>
      <c r="F371" s="478"/>
      <c r="G371" s="478"/>
      <c r="H371" s="478"/>
      <c r="I371" s="572">
        <v>0.75</v>
      </c>
      <c r="J371" s="384">
        <f t="shared" si="15"/>
        <v>0</v>
      </c>
      <c r="K371" s="384">
        <f>'แบบฟอร์มที่ 8'!K5378</f>
        <v>0</v>
      </c>
      <c r="L371" s="384">
        <f t="shared" si="16"/>
        <v>0</v>
      </c>
      <c r="M371" s="384">
        <f t="shared" si="17"/>
        <v>0</v>
      </c>
    </row>
    <row r="372" spans="2:13" ht="18" hidden="1" customHeight="1">
      <c r="B372" s="243">
        <v>362</v>
      </c>
      <c r="C372" s="1207">
        <f>+'แบบฟอร์มที่ 8'!E5379</f>
        <v>0</v>
      </c>
      <c r="D372" s="1208"/>
      <c r="E372" s="478"/>
      <c r="F372" s="478"/>
      <c r="G372" s="478"/>
      <c r="H372" s="478"/>
      <c r="I372" s="572">
        <v>0.75</v>
      </c>
      <c r="J372" s="384">
        <f t="shared" si="15"/>
        <v>0</v>
      </c>
      <c r="K372" s="384">
        <f>'แบบฟอร์มที่ 8'!K5379</f>
        <v>0</v>
      </c>
      <c r="L372" s="384">
        <f t="shared" si="16"/>
        <v>0</v>
      </c>
      <c r="M372" s="384">
        <f t="shared" si="17"/>
        <v>0</v>
      </c>
    </row>
    <row r="373" spans="2:13" ht="18" hidden="1" customHeight="1">
      <c r="B373" s="243">
        <v>363</v>
      </c>
      <c r="C373" s="1207">
        <f>+'แบบฟอร์มที่ 8'!E5380</f>
        <v>0</v>
      </c>
      <c r="D373" s="1208"/>
      <c r="E373" s="478"/>
      <c r="F373" s="478"/>
      <c r="G373" s="478"/>
      <c r="H373" s="478"/>
      <c r="I373" s="572">
        <v>0.75</v>
      </c>
      <c r="J373" s="384">
        <f t="shared" si="15"/>
        <v>0</v>
      </c>
      <c r="K373" s="384">
        <f>'แบบฟอร์มที่ 8'!K5380</f>
        <v>0</v>
      </c>
      <c r="L373" s="384">
        <f t="shared" si="16"/>
        <v>0</v>
      </c>
      <c r="M373" s="384">
        <f t="shared" si="17"/>
        <v>0</v>
      </c>
    </row>
    <row r="374" spans="2:13" ht="18" hidden="1" customHeight="1">
      <c r="B374" s="243">
        <v>364</v>
      </c>
      <c r="C374" s="1207">
        <f>+'แบบฟอร์มที่ 8'!E5381</f>
        <v>0</v>
      </c>
      <c r="D374" s="1208"/>
      <c r="E374" s="478"/>
      <c r="F374" s="478"/>
      <c r="G374" s="478"/>
      <c r="H374" s="478"/>
      <c r="I374" s="572">
        <v>0.75</v>
      </c>
      <c r="J374" s="384">
        <f t="shared" si="15"/>
        <v>0</v>
      </c>
      <c r="K374" s="384">
        <f>'แบบฟอร์มที่ 8'!K5381</f>
        <v>0</v>
      </c>
      <c r="L374" s="384">
        <f t="shared" si="16"/>
        <v>0</v>
      </c>
      <c r="M374" s="384">
        <f t="shared" si="17"/>
        <v>0</v>
      </c>
    </row>
    <row r="375" spans="2:13" ht="18" hidden="1" customHeight="1">
      <c r="B375" s="243">
        <v>365</v>
      </c>
      <c r="C375" s="1207">
        <f>+'แบบฟอร์มที่ 8'!E5382</f>
        <v>0</v>
      </c>
      <c r="D375" s="1208"/>
      <c r="E375" s="478"/>
      <c r="F375" s="478"/>
      <c r="G375" s="478"/>
      <c r="H375" s="478"/>
      <c r="I375" s="572">
        <v>0.75</v>
      </c>
      <c r="J375" s="384">
        <f t="shared" si="15"/>
        <v>0</v>
      </c>
      <c r="K375" s="384">
        <f>'แบบฟอร์มที่ 8'!K5382</f>
        <v>0</v>
      </c>
      <c r="L375" s="384">
        <f t="shared" si="16"/>
        <v>0</v>
      </c>
      <c r="M375" s="384">
        <f t="shared" si="17"/>
        <v>0</v>
      </c>
    </row>
    <row r="376" spans="2:13" ht="18" hidden="1" customHeight="1">
      <c r="B376" s="243">
        <v>366</v>
      </c>
      <c r="C376" s="1207">
        <f>+'แบบฟอร์มที่ 8'!E5383</f>
        <v>0</v>
      </c>
      <c r="D376" s="1208"/>
      <c r="E376" s="478"/>
      <c r="F376" s="478"/>
      <c r="G376" s="478"/>
      <c r="H376" s="478"/>
      <c r="I376" s="572">
        <v>0.75</v>
      </c>
      <c r="J376" s="384">
        <f t="shared" si="15"/>
        <v>0</v>
      </c>
      <c r="K376" s="384">
        <f>'แบบฟอร์มที่ 8'!K5383</f>
        <v>0</v>
      </c>
      <c r="L376" s="384">
        <f t="shared" si="16"/>
        <v>0</v>
      </c>
      <c r="M376" s="384">
        <f t="shared" si="17"/>
        <v>0</v>
      </c>
    </row>
    <row r="377" spans="2:13" ht="18" hidden="1" customHeight="1">
      <c r="B377" s="243">
        <v>367</v>
      </c>
      <c r="C377" s="1207">
        <f>+'แบบฟอร์มที่ 8'!E5384</f>
        <v>0</v>
      </c>
      <c r="D377" s="1208"/>
      <c r="E377" s="478"/>
      <c r="F377" s="478"/>
      <c r="G377" s="478"/>
      <c r="H377" s="478"/>
      <c r="I377" s="572">
        <v>0.75</v>
      </c>
      <c r="J377" s="384">
        <f t="shared" si="15"/>
        <v>0</v>
      </c>
      <c r="K377" s="384">
        <f>'แบบฟอร์มที่ 8'!K5384</f>
        <v>0</v>
      </c>
      <c r="L377" s="384">
        <f t="shared" si="16"/>
        <v>0</v>
      </c>
      <c r="M377" s="384">
        <f t="shared" si="17"/>
        <v>0</v>
      </c>
    </row>
    <row r="378" spans="2:13" ht="18" hidden="1" customHeight="1">
      <c r="B378" s="243">
        <v>368</v>
      </c>
      <c r="C378" s="1207">
        <f>+'แบบฟอร์มที่ 8'!E5385</f>
        <v>0</v>
      </c>
      <c r="D378" s="1208"/>
      <c r="E378" s="478"/>
      <c r="F378" s="478"/>
      <c r="G378" s="478"/>
      <c r="H378" s="478"/>
      <c r="I378" s="572">
        <v>0.75</v>
      </c>
      <c r="J378" s="384">
        <f t="shared" si="15"/>
        <v>0</v>
      </c>
      <c r="K378" s="384">
        <f>'แบบฟอร์มที่ 8'!K5385</f>
        <v>0</v>
      </c>
      <c r="L378" s="384">
        <f t="shared" si="16"/>
        <v>0</v>
      </c>
      <c r="M378" s="384">
        <f t="shared" si="17"/>
        <v>0</v>
      </c>
    </row>
    <row r="379" spans="2:13" ht="18" hidden="1" customHeight="1">
      <c r="B379" s="243">
        <v>369</v>
      </c>
      <c r="C379" s="1207">
        <f>+'แบบฟอร์มที่ 8'!E5386</f>
        <v>0</v>
      </c>
      <c r="D379" s="1208"/>
      <c r="E379" s="478"/>
      <c r="F379" s="478"/>
      <c r="G379" s="478"/>
      <c r="H379" s="478"/>
      <c r="I379" s="572">
        <v>0.75</v>
      </c>
      <c r="J379" s="384">
        <f t="shared" si="15"/>
        <v>0</v>
      </c>
      <c r="K379" s="384">
        <f>'แบบฟอร์มที่ 8'!K5386</f>
        <v>0</v>
      </c>
      <c r="L379" s="384">
        <f t="shared" si="16"/>
        <v>0</v>
      </c>
      <c r="M379" s="384">
        <f t="shared" si="17"/>
        <v>0</v>
      </c>
    </row>
    <row r="380" spans="2:13" ht="18" hidden="1" customHeight="1">
      <c r="B380" s="243">
        <v>370</v>
      </c>
      <c r="C380" s="1207">
        <f>+'แบบฟอร์มที่ 8'!E5387</f>
        <v>0</v>
      </c>
      <c r="D380" s="1208"/>
      <c r="E380" s="478"/>
      <c r="F380" s="478"/>
      <c r="G380" s="478"/>
      <c r="H380" s="478"/>
      <c r="I380" s="572">
        <v>0.75</v>
      </c>
      <c r="J380" s="384">
        <f t="shared" si="15"/>
        <v>0</v>
      </c>
      <c r="K380" s="384">
        <f>'แบบฟอร์มที่ 8'!K5387</f>
        <v>0</v>
      </c>
      <c r="L380" s="384">
        <f t="shared" si="16"/>
        <v>0</v>
      </c>
      <c r="M380" s="384">
        <f t="shared" si="17"/>
        <v>0</v>
      </c>
    </row>
    <row r="381" spans="2:13" ht="18" hidden="1" customHeight="1">
      <c r="B381" s="243">
        <v>371</v>
      </c>
      <c r="C381" s="1207">
        <f>+'แบบฟอร์มที่ 8'!E5388</f>
        <v>0</v>
      </c>
      <c r="D381" s="1208"/>
      <c r="E381" s="478"/>
      <c r="F381" s="478"/>
      <c r="G381" s="478"/>
      <c r="H381" s="478"/>
      <c r="I381" s="572">
        <v>0.75</v>
      </c>
      <c r="J381" s="384">
        <f t="shared" si="15"/>
        <v>0</v>
      </c>
      <c r="K381" s="384">
        <f>'แบบฟอร์มที่ 8'!K5388</f>
        <v>0</v>
      </c>
      <c r="L381" s="384">
        <f t="shared" si="16"/>
        <v>0</v>
      </c>
      <c r="M381" s="384">
        <f t="shared" si="17"/>
        <v>0</v>
      </c>
    </row>
    <row r="382" spans="2:13" ht="18" hidden="1" customHeight="1">
      <c r="B382" s="243">
        <v>372</v>
      </c>
      <c r="C382" s="1207">
        <f>+'แบบฟอร์มที่ 8'!E5389</f>
        <v>0</v>
      </c>
      <c r="D382" s="1208"/>
      <c r="E382" s="478"/>
      <c r="F382" s="478"/>
      <c r="G382" s="478"/>
      <c r="H382" s="478"/>
      <c r="I382" s="572">
        <v>0.75</v>
      </c>
      <c r="J382" s="384">
        <f t="shared" si="15"/>
        <v>0</v>
      </c>
      <c r="K382" s="384">
        <f>'แบบฟอร์มที่ 8'!K5389</f>
        <v>0</v>
      </c>
      <c r="L382" s="384">
        <f t="shared" si="16"/>
        <v>0</v>
      </c>
      <c r="M382" s="384">
        <f t="shared" si="17"/>
        <v>0</v>
      </c>
    </row>
    <row r="383" spans="2:13" ht="18" hidden="1" customHeight="1">
      <c r="B383" s="243">
        <v>373</v>
      </c>
      <c r="C383" s="1207">
        <f>+'แบบฟอร์มที่ 8'!E5390</f>
        <v>0</v>
      </c>
      <c r="D383" s="1208"/>
      <c r="E383" s="478"/>
      <c r="F383" s="478"/>
      <c r="G383" s="478"/>
      <c r="H383" s="478"/>
      <c r="I383" s="572">
        <v>0.75</v>
      </c>
      <c r="J383" s="384">
        <f t="shared" si="15"/>
        <v>0</v>
      </c>
      <c r="K383" s="384">
        <f>'แบบฟอร์มที่ 8'!K5390</f>
        <v>0</v>
      </c>
      <c r="L383" s="384">
        <f t="shared" si="16"/>
        <v>0</v>
      </c>
      <c r="M383" s="384">
        <f t="shared" si="17"/>
        <v>0</v>
      </c>
    </row>
    <row r="384" spans="2:13" ht="18" hidden="1" customHeight="1">
      <c r="B384" s="243">
        <v>374</v>
      </c>
      <c r="C384" s="1207">
        <f>+'แบบฟอร์มที่ 8'!E5391</f>
        <v>0</v>
      </c>
      <c r="D384" s="1208"/>
      <c r="E384" s="478"/>
      <c r="F384" s="478"/>
      <c r="G384" s="478"/>
      <c r="H384" s="478"/>
      <c r="I384" s="572">
        <v>0.75</v>
      </c>
      <c r="J384" s="384">
        <f t="shared" si="15"/>
        <v>0</v>
      </c>
      <c r="K384" s="384">
        <f>'แบบฟอร์มที่ 8'!K5391</f>
        <v>0</v>
      </c>
      <c r="L384" s="384">
        <f t="shared" si="16"/>
        <v>0</v>
      </c>
      <c r="M384" s="384">
        <f t="shared" si="17"/>
        <v>0</v>
      </c>
    </row>
    <row r="385" spans="2:13" ht="18" hidden="1" customHeight="1">
      <c r="B385" s="243">
        <v>375</v>
      </c>
      <c r="C385" s="1207">
        <f>+'แบบฟอร์มที่ 8'!E5392</f>
        <v>0</v>
      </c>
      <c r="D385" s="1208"/>
      <c r="E385" s="478"/>
      <c r="F385" s="478"/>
      <c r="G385" s="478"/>
      <c r="H385" s="478"/>
      <c r="I385" s="572">
        <v>0.75</v>
      </c>
      <c r="J385" s="384">
        <f t="shared" si="15"/>
        <v>0</v>
      </c>
      <c r="K385" s="384">
        <f>'แบบฟอร์มที่ 8'!K5392</f>
        <v>0</v>
      </c>
      <c r="L385" s="384">
        <f t="shared" si="16"/>
        <v>0</v>
      </c>
      <c r="M385" s="384">
        <f t="shared" si="17"/>
        <v>0</v>
      </c>
    </row>
    <row r="386" spans="2:13" ht="18" hidden="1" customHeight="1">
      <c r="B386" s="243">
        <v>376</v>
      </c>
      <c r="C386" s="1207">
        <f>+'แบบฟอร์มที่ 8'!E5393</f>
        <v>0</v>
      </c>
      <c r="D386" s="1208"/>
      <c r="E386" s="478"/>
      <c r="F386" s="478"/>
      <c r="G386" s="478"/>
      <c r="H386" s="478"/>
      <c r="I386" s="572">
        <v>0.75</v>
      </c>
      <c r="J386" s="384">
        <f t="shared" si="15"/>
        <v>0</v>
      </c>
      <c r="K386" s="384">
        <f>'แบบฟอร์มที่ 8'!K5393</f>
        <v>0</v>
      </c>
      <c r="L386" s="384">
        <f t="shared" si="16"/>
        <v>0</v>
      </c>
      <c r="M386" s="384">
        <f t="shared" si="17"/>
        <v>0</v>
      </c>
    </row>
    <row r="387" spans="2:13" ht="18" hidden="1" customHeight="1">
      <c r="B387" s="243">
        <v>377</v>
      </c>
      <c r="C387" s="1207">
        <f>+'แบบฟอร์มที่ 8'!E5394</f>
        <v>0</v>
      </c>
      <c r="D387" s="1208"/>
      <c r="E387" s="478"/>
      <c r="F387" s="478"/>
      <c r="G387" s="478"/>
      <c r="H387" s="478"/>
      <c r="I387" s="572">
        <v>0.75</v>
      </c>
      <c r="J387" s="384">
        <f t="shared" si="15"/>
        <v>0</v>
      </c>
      <c r="K387" s="384">
        <f>'แบบฟอร์มที่ 8'!K5394</f>
        <v>0</v>
      </c>
      <c r="L387" s="384">
        <f t="shared" si="16"/>
        <v>0</v>
      </c>
      <c r="M387" s="384">
        <f t="shared" si="17"/>
        <v>0</v>
      </c>
    </row>
    <row r="388" spans="2:13" ht="18" hidden="1" customHeight="1">
      <c r="B388" s="243">
        <v>378</v>
      </c>
      <c r="C388" s="1207">
        <f>+'แบบฟอร์มที่ 8'!E5395</f>
        <v>0</v>
      </c>
      <c r="D388" s="1208"/>
      <c r="E388" s="478"/>
      <c r="F388" s="478"/>
      <c r="G388" s="478"/>
      <c r="H388" s="478"/>
      <c r="I388" s="572">
        <v>0.75</v>
      </c>
      <c r="J388" s="384">
        <f t="shared" si="15"/>
        <v>0</v>
      </c>
      <c r="K388" s="384">
        <f>'แบบฟอร์มที่ 8'!K5395</f>
        <v>0</v>
      </c>
      <c r="L388" s="384">
        <f t="shared" si="16"/>
        <v>0</v>
      </c>
      <c r="M388" s="384">
        <f t="shared" si="17"/>
        <v>0</v>
      </c>
    </row>
    <row r="389" spans="2:13" ht="18" hidden="1" customHeight="1">
      <c r="B389" s="243">
        <v>379</v>
      </c>
      <c r="C389" s="1207">
        <f>+'แบบฟอร์มที่ 8'!E5396</f>
        <v>0</v>
      </c>
      <c r="D389" s="1208"/>
      <c r="E389" s="478"/>
      <c r="F389" s="478"/>
      <c r="G389" s="478"/>
      <c r="H389" s="478"/>
      <c r="I389" s="572">
        <v>0.75</v>
      </c>
      <c r="J389" s="384">
        <f t="shared" si="15"/>
        <v>0</v>
      </c>
      <c r="K389" s="384">
        <f>'แบบฟอร์มที่ 8'!K5396</f>
        <v>0</v>
      </c>
      <c r="L389" s="384">
        <f t="shared" si="16"/>
        <v>0</v>
      </c>
      <c r="M389" s="384">
        <f t="shared" si="17"/>
        <v>0</v>
      </c>
    </row>
    <row r="390" spans="2:13" ht="18" hidden="1" customHeight="1">
      <c r="B390" s="243">
        <v>380</v>
      </c>
      <c r="C390" s="1207">
        <f>+'แบบฟอร์มที่ 8'!E5397</f>
        <v>0</v>
      </c>
      <c r="D390" s="1208"/>
      <c r="E390" s="478"/>
      <c r="F390" s="478"/>
      <c r="G390" s="478"/>
      <c r="H390" s="478"/>
      <c r="I390" s="572">
        <v>0.75</v>
      </c>
      <c r="J390" s="384">
        <f t="shared" si="15"/>
        <v>0</v>
      </c>
      <c r="K390" s="384">
        <f>'แบบฟอร์มที่ 8'!K5397</f>
        <v>0</v>
      </c>
      <c r="L390" s="384">
        <f t="shared" si="16"/>
        <v>0</v>
      </c>
      <c r="M390" s="384">
        <f t="shared" si="17"/>
        <v>0</v>
      </c>
    </row>
    <row r="391" spans="2:13" ht="18" hidden="1" customHeight="1">
      <c r="B391" s="243">
        <v>381</v>
      </c>
      <c r="C391" s="1207">
        <f>+'แบบฟอร์มที่ 8'!E5398</f>
        <v>0</v>
      </c>
      <c r="D391" s="1208"/>
      <c r="E391" s="478"/>
      <c r="F391" s="478"/>
      <c r="G391" s="478"/>
      <c r="H391" s="478"/>
      <c r="I391" s="572">
        <v>0.75</v>
      </c>
      <c r="J391" s="384">
        <f t="shared" si="15"/>
        <v>0</v>
      </c>
      <c r="K391" s="384">
        <f>'แบบฟอร์มที่ 8'!K5398</f>
        <v>0</v>
      </c>
      <c r="L391" s="384">
        <f t="shared" si="16"/>
        <v>0</v>
      </c>
      <c r="M391" s="384">
        <f t="shared" si="17"/>
        <v>0</v>
      </c>
    </row>
    <row r="392" spans="2:13" ht="18" hidden="1" customHeight="1">
      <c r="B392" s="243">
        <v>382</v>
      </c>
      <c r="C392" s="1207">
        <f>+'แบบฟอร์มที่ 8'!E5399</f>
        <v>0</v>
      </c>
      <c r="D392" s="1208"/>
      <c r="E392" s="478"/>
      <c r="F392" s="478"/>
      <c r="G392" s="478"/>
      <c r="H392" s="478"/>
      <c r="I392" s="572">
        <v>0.75</v>
      </c>
      <c r="J392" s="384">
        <f t="shared" si="15"/>
        <v>0</v>
      </c>
      <c r="K392" s="384">
        <f>'แบบฟอร์มที่ 8'!K5399</f>
        <v>0</v>
      </c>
      <c r="L392" s="384">
        <f t="shared" si="16"/>
        <v>0</v>
      </c>
      <c r="M392" s="384">
        <f t="shared" si="17"/>
        <v>0</v>
      </c>
    </row>
    <row r="393" spans="2:13" ht="18" hidden="1" customHeight="1">
      <c r="B393" s="243">
        <v>383</v>
      </c>
      <c r="C393" s="1207">
        <f>+'แบบฟอร์มที่ 8'!E5400</f>
        <v>0</v>
      </c>
      <c r="D393" s="1208"/>
      <c r="E393" s="478"/>
      <c r="F393" s="478"/>
      <c r="G393" s="478"/>
      <c r="H393" s="478"/>
      <c r="I393" s="572">
        <v>0.75</v>
      </c>
      <c r="J393" s="384">
        <f t="shared" si="15"/>
        <v>0</v>
      </c>
      <c r="K393" s="384">
        <f>'แบบฟอร์มที่ 8'!K5400</f>
        <v>0</v>
      </c>
      <c r="L393" s="384">
        <f t="shared" si="16"/>
        <v>0</v>
      </c>
      <c r="M393" s="384">
        <f t="shared" si="17"/>
        <v>0</v>
      </c>
    </row>
    <row r="394" spans="2:13" ht="18" hidden="1" customHeight="1">
      <c r="B394" s="243">
        <v>384</v>
      </c>
      <c r="C394" s="1207">
        <f>+'แบบฟอร์มที่ 8'!E5401</f>
        <v>0</v>
      </c>
      <c r="D394" s="1208"/>
      <c r="E394" s="478"/>
      <c r="F394" s="478"/>
      <c r="G394" s="478"/>
      <c r="H394" s="478"/>
      <c r="I394" s="572">
        <v>0.75</v>
      </c>
      <c r="J394" s="384">
        <f t="shared" si="15"/>
        <v>0</v>
      </c>
      <c r="K394" s="384">
        <f>'แบบฟอร์มที่ 8'!K5401</f>
        <v>0</v>
      </c>
      <c r="L394" s="384">
        <f t="shared" si="16"/>
        <v>0</v>
      </c>
      <c r="M394" s="384">
        <f t="shared" si="17"/>
        <v>0</v>
      </c>
    </row>
    <row r="395" spans="2:13" ht="18" hidden="1" customHeight="1">
      <c r="B395" s="243">
        <v>385</v>
      </c>
      <c r="C395" s="1207">
        <f>+'แบบฟอร์มที่ 8'!E5402</f>
        <v>0</v>
      </c>
      <c r="D395" s="1208"/>
      <c r="E395" s="478"/>
      <c r="F395" s="478"/>
      <c r="G395" s="478"/>
      <c r="H395" s="478"/>
      <c r="I395" s="572">
        <v>0.75</v>
      </c>
      <c r="J395" s="384">
        <f t="shared" si="15"/>
        <v>0</v>
      </c>
      <c r="K395" s="384">
        <f>'แบบฟอร์มที่ 8'!K5402</f>
        <v>0</v>
      </c>
      <c r="L395" s="384">
        <f t="shared" si="16"/>
        <v>0</v>
      </c>
      <c r="M395" s="384">
        <f t="shared" si="17"/>
        <v>0</v>
      </c>
    </row>
    <row r="396" spans="2:13" ht="18" hidden="1" customHeight="1">
      <c r="B396" s="243">
        <v>386</v>
      </c>
      <c r="C396" s="1207">
        <f>+'แบบฟอร์มที่ 8'!E5403</f>
        <v>0</v>
      </c>
      <c r="D396" s="1208"/>
      <c r="E396" s="478"/>
      <c r="F396" s="478"/>
      <c r="G396" s="478"/>
      <c r="H396" s="478"/>
      <c r="I396" s="572">
        <v>0.75</v>
      </c>
      <c r="J396" s="384">
        <f t="shared" ref="J396:J459" si="18">IFERROR($H396*I396,0)</f>
        <v>0</v>
      </c>
      <c r="K396" s="384">
        <f>'แบบฟอร์มที่ 8'!K5403</f>
        <v>0</v>
      </c>
      <c r="L396" s="384">
        <f t="shared" ref="L396:L459" si="19">IF(K396&gt;J396,K396,0)</f>
        <v>0</v>
      </c>
      <c r="M396" s="384">
        <f t="shared" ref="M396:M459" si="20">IF(J396&gt;K396,J396,0)</f>
        <v>0</v>
      </c>
    </row>
    <row r="397" spans="2:13" ht="18" hidden="1" customHeight="1">
      <c r="B397" s="243">
        <v>387</v>
      </c>
      <c r="C397" s="1207">
        <f>+'แบบฟอร์มที่ 8'!E5404</f>
        <v>0</v>
      </c>
      <c r="D397" s="1208"/>
      <c r="E397" s="478"/>
      <c r="F397" s="478"/>
      <c r="G397" s="478"/>
      <c r="H397" s="478"/>
      <c r="I397" s="572">
        <v>0.75</v>
      </c>
      <c r="J397" s="384">
        <f t="shared" si="18"/>
        <v>0</v>
      </c>
      <c r="K397" s="384">
        <f>'แบบฟอร์มที่ 8'!K5404</f>
        <v>0</v>
      </c>
      <c r="L397" s="384">
        <f t="shared" si="19"/>
        <v>0</v>
      </c>
      <c r="M397" s="384">
        <f t="shared" si="20"/>
        <v>0</v>
      </c>
    </row>
    <row r="398" spans="2:13" ht="18" hidden="1" customHeight="1">
      <c r="B398" s="243">
        <v>388</v>
      </c>
      <c r="C398" s="1207">
        <f>+'แบบฟอร์มที่ 8'!E5405</f>
        <v>0</v>
      </c>
      <c r="D398" s="1208"/>
      <c r="E398" s="478"/>
      <c r="F398" s="478"/>
      <c r="G398" s="478"/>
      <c r="H398" s="478"/>
      <c r="I398" s="572">
        <v>0.75</v>
      </c>
      <c r="J398" s="384">
        <f t="shared" si="18"/>
        <v>0</v>
      </c>
      <c r="K398" s="384">
        <f>'แบบฟอร์มที่ 8'!K5405</f>
        <v>0</v>
      </c>
      <c r="L398" s="384">
        <f t="shared" si="19"/>
        <v>0</v>
      </c>
      <c r="M398" s="384">
        <f t="shared" si="20"/>
        <v>0</v>
      </c>
    </row>
    <row r="399" spans="2:13" ht="18" hidden="1" customHeight="1">
      <c r="B399" s="243">
        <v>389</v>
      </c>
      <c r="C399" s="1207">
        <f>+'แบบฟอร์มที่ 8'!E5406</f>
        <v>0</v>
      </c>
      <c r="D399" s="1208"/>
      <c r="E399" s="478"/>
      <c r="F399" s="478"/>
      <c r="G399" s="478"/>
      <c r="H399" s="478"/>
      <c r="I399" s="572">
        <v>0.75</v>
      </c>
      <c r="J399" s="384">
        <f t="shared" si="18"/>
        <v>0</v>
      </c>
      <c r="K399" s="384">
        <f>'แบบฟอร์มที่ 8'!K5406</f>
        <v>0</v>
      </c>
      <c r="L399" s="384">
        <f t="shared" si="19"/>
        <v>0</v>
      </c>
      <c r="M399" s="384">
        <f t="shared" si="20"/>
        <v>0</v>
      </c>
    </row>
    <row r="400" spans="2:13" ht="18" hidden="1" customHeight="1">
      <c r="B400" s="243">
        <v>390</v>
      </c>
      <c r="C400" s="1207">
        <f>+'แบบฟอร์มที่ 8'!E5407</f>
        <v>0</v>
      </c>
      <c r="D400" s="1208"/>
      <c r="E400" s="478"/>
      <c r="F400" s="478"/>
      <c r="G400" s="478"/>
      <c r="H400" s="478"/>
      <c r="I400" s="572">
        <v>0.75</v>
      </c>
      <c r="J400" s="384">
        <f t="shared" si="18"/>
        <v>0</v>
      </c>
      <c r="K400" s="384">
        <f>'แบบฟอร์มที่ 8'!K5407</f>
        <v>0</v>
      </c>
      <c r="L400" s="384">
        <f t="shared" si="19"/>
        <v>0</v>
      </c>
      <c r="M400" s="384">
        <f t="shared" si="20"/>
        <v>0</v>
      </c>
    </row>
    <row r="401" spans="2:13" ht="18" hidden="1" customHeight="1">
      <c r="B401" s="243">
        <v>391</v>
      </c>
      <c r="C401" s="1207">
        <f>+'แบบฟอร์มที่ 8'!E5408</f>
        <v>0</v>
      </c>
      <c r="D401" s="1208"/>
      <c r="E401" s="478"/>
      <c r="F401" s="478"/>
      <c r="G401" s="478"/>
      <c r="H401" s="478"/>
      <c r="I401" s="572">
        <v>0.75</v>
      </c>
      <c r="J401" s="384">
        <f t="shared" si="18"/>
        <v>0</v>
      </c>
      <c r="K401" s="384">
        <f>'แบบฟอร์มที่ 8'!K5408</f>
        <v>0</v>
      </c>
      <c r="L401" s="384">
        <f t="shared" si="19"/>
        <v>0</v>
      </c>
      <c r="M401" s="384">
        <f t="shared" si="20"/>
        <v>0</v>
      </c>
    </row>
    <row r="402" spans="2:13" ht="18" hidden="1" customHeight="1">
      <c r="B402" s="243">
        <v>392</v>
      </c>
      <c r="C402" s="1207">
        <f>+'แบบฟอร์มที่ 8'!E5409</f>
        <v>0</v>
      </c>
      <c r="D402" s="1208"/>
      <c r="E402" s="478"/>
      <c r="F402" s="478"/>
      <c r="G402" s="478"/>
      <c r="H402" s="478"/>
      <c r="I402" s="572">
        <v>0.75</v>
      </c>
      <c r="J402" s="384">
        <f t="shared" si="18"/>
        <v>0</v>
      </c>
      <c r="K402" s="384">
        <f>'แบบฟอร์มที่ 8'!K5409</f>
        <v>0</v>
      </c>
      <c r="L402" s="384">
        <f t="shared" si="19"/>
        <v>0</v>
      </c>
      <c r="M402" s="384">
        <f t="shared" si="20"/>
        <v>0</v>
      </c>
    </row>
    <row r="403" spans="2:13" ht="18" hidden="1" customHeight="1">
      <c r="B403" s="243">
        <v>393</v>
      </c>
      <c r="C403" s="1207">
        <f>+'แบบฟอร์มที่ 8'!E5410</f>
        <v>0</v>
      </c>
      <c r="D403" s="1208"/>
      <c r="E403" s="478"/>
      <c r="F403" s="478"/>
      <c r="G403" s="478"/>
      <c r="H403" s="478"/>
      <c r="I403" s="572">
        <v>0.75</v>
      </c>
      <c r="J403" s="384">
        <f t="shared" si="18"/>
        <v>0</v>
      </c>
      <c r="K403" s="384">
        <f>'แบบฟอร์มที่ 8'!K5410</f>
        <v>0</v>
      </c>
      <c r="L403" s="384">
        <f t="shared" si="19"/>
        <v>0</v>
      </c>
      <c r="M403" s="384">
        <f t="shared" si="20"/>
        <v>0</v>
      </c>
    </row>
    <row r="404" spans="2:13" ht="18" hidden="1" customHeight="1">
      <c r="B404" s="243">
        <v>394</v>
      </c>
      <c r="C404" s="1207">
        <f>+'แบบฟอร์มที่ 8'!E5411</f>
        <v>0</v>
      </c>
      <c r="D404" s="1208"/>
      <c r="E404" s="478"/>
      <c r="F404" s="478"/>
      <c r="G404" s="478"/>
      <c r="H404" s="478"/>
      <c r="I404" s="572">
        <v>0.75</v>
      </c>
      <c r="J404" s="384">
        <f t="shared" si="18"/>
        <v>0</v>
      </c>
      <c r="K404" s="384">
        <f>'แบบฟอร์มที่ 8'!K5411</f>
        <v>0</v>
      </c>
      <c r="L404" s="384">
        <f t="shared" si="19"/>
        <v>0</v>
      </c>
      <c r="M404" s="384">
        <f t="shared" si="20"/>
        <v>0</v>
      </c>
    </row>
    <row r="405" spans="2:13" ht="18" hidden="1" customHeight="1">
      <c r="B405" s="243">
        <v>395</v>
      </c>
      <c r="C405" s="1207">
        <f>+'แบบฟอร์มที่ 8'!E5412</f>
        <v>0</v>
      </c>
      <c r="D405" s="1208"/>
      <c r="E405" s="478"/>
      <c r="F405" s="478"/>
      <c r="G405" s="478"/>
      <c r="H405" s="478"/>
      <c r="I405" s="572">
        <v>0.75</v>
      </c>
      <c r="J405" s="384">
        <f t="shared" si="18"/>
        <v>0</v>
      </c>
      <c r="K405" s="384">
        <f>'แบบฟอร์มที่ 8'!K5412</f>
        <v>0</v>
      </c>
      <c r="L405" s="384">
        <f t="shared" si="19"/>
        <v>0</v>
      </c>
      <c r="M405" s="384">
        <f t="shared" si="20"/>
        <v>0</v>
      </c>
    </row>
    <row r="406" spans="2:13" ht="18" hidden="1" customHeight="1">
      <c r="B406" s="243">
        <v>396</v>
      </c>
      <c r="C406" s="1207">
        <f>+'แบบฟอร์มที่ 8'!E5413</f>
        <v>0</v>
      </c>
      <c r="D406" s="1208"/>
      <c r="E406" s="478"/>
      <c r="F406" s="478"/>
      <c r="G406" s="478"/>
      <c r="H406" s="478"/>
      <c r="I406" s="572">
        <v>0.75</v>
      </c>
      <c r="J406" s="384">
        <f t="shared" si="18"/>
        <v>0</v>
      </c>
      <c r="K406" s="384">
        <f>'แบบฟอร์มที่ 8'!K5413</f>
        <v>0</v>
      </c>
      <c r="L406" s="384">
        <f t="shared" si="19"/>
        <v>0</v>
      </c>
      <c r="M406" s="384">
        <f t="shared" si="20"/>
        <v>0</v>
      </c>
    </row>
    <row r="407" spans="2:13" ht="18" hidden="1" customHeight="1">
      <c r="B407" s="243">
        <v>397</v>
      </c>
      <c r="C407" s="1207">
        <f>+'แบบฟอร์มที่ 8'!E5414</f>
        <v>0</v>
      </c>
      <c r="D407" s="1208"/>
      <c r="E407" s="478"/>
      <c r="F407" s="478"/>
      <c r="G407" s="478"/>
      <c r="H407" s="478"/>
      <c r="I407" s="572">
        <v>0.75</v>
      </c>
      <c r="J407" s="384">
        <f t="shared" si="18"/>
        <v>0</v>
      </c>
      <c r="K407" s="384">
        <f>'แบบฟอร์มที่ 8'!K5414</f>
        <v>0</v>
      </c>
      <c r="L407" s="384">
        <f t="shared" si="19"/>
        <v>0</v>
      </c>
      <c r="M407" s="384">
        <f t="shared" si="20"/>
        <v>0</v>
      </c>
    </row>
    <row r="408" spans="2:13" ht="18" hidden="1" customHeight="1">
      <c r="B408" s="243">
        <v>398</v>
      </c>
      <c r="C408" s="1207">
        <f>+'แบบฟอร์มที่ 8'!E5415</f>
        <v>0</v>
      </c>
      <c r="D408" s="1208"/>
      <c r="E408" s="478"/>
      <c r="F408" s="478"/>
      <c r="G408" s="478"/>
      <c r="H408" s="478"/>
      <c r="I408" s="572">
        <v>0.75</v>
      </c>
      <c r="J408" s="384">
        <f t="shared" si="18"/>
        <v>0</v>
      </c>
      <c r="K408" s="384">
        <f>'แบบฟอร์มที่ 8'!K5415</f>
        <v>0</v>
      </c>
      <c r="L408" s="384">
        <f t="shared" si="19"/>
        <v>0</v>
      </c>
      <c r="M408" s="384">
        <f t="shared" si="20"/>
        <v>0</v>
      </c>
    </row>
    <row r="409" spans="2:13" ht="18" hidden="1" customHeight="1">
      <c r="B409" s="243">
        <v>399</v>
      </c>
      <c r="C409" s="1207">
        <f>+'แบบฟอร์มที่ 8'!E5416</f>
        <v>0</v>
      </c>
      <c r="D409" s="1208"/>
      <c r="E409" s="478"/>
      <c r="F409" s="478"/>
      <c r="G409" s="478"/>
      <c r="H409" s="478"/>
      <c r="I409" s="572">
        <v>0.75</v>
      </c>
      <c r="J409" s="384">
        <f t="shared" si="18"/>
        <v>0</v>
      </c>
      <c r="K409" s="384">
        <f>'แบบฟอร์มที่ 8'!K5416</f>
        <v>0</v>
      </c>
      <c r="L409" s="384">
        <f t="shared" si="19"/>
        <v>0</v>
      </c>
      <c r="M409" s="384">
        <f t="shared" si="20"/>
        <v>0</v>
      </c>
    </row>
    <row r="410" spans="2:13" ht="18" hidden="1" customHeight="1">
      <c r="B410" s="243">
        <v>400</v>
      </c>
      <c r="C410" s="1207">
        <f>+'แบบฟอร์มที่ 8'!E5417</f>
        <v>0</v>
      </c>
      <c r="D410" s="1208"/>
      <c r="E410" s="478"/>
      <c r="F410" s="478"/>
      <c r="G410" s="478"/>
      <c r="H410" s="478"/>
      <c r="I410" s="572">
        <v>0.75</v>
      </c>
      <c r="J410" s="384">
        <f t="shared" si="18"/>
        <v>0</v>
      </c>
      <c r="K410" s="384">
        <f>'แบบฟอร์มที่ 8'!K5417</f>
        <v>0</v>
      </c>
      <c r="L410" s="384">
        <f t="shared" si="19"/>
        <v>0</v>
      </c>
      <c r="M410" s="384">
        <f t="shared" si="20"/>
        <v>0</v>
      </c>
    </row>
    <row r="411" spans="2:13" ht="18" hidden="1" customHeight="1">
      <c r="B411" s="243">
        <v>401</v>
      </c>
      <c r="C411" s="1207">
        <f>+'แบบฟอร์มที่ 8'!E5418</f>
        <v>0</v>
      </c>
      <c r="D411" s="1208"/>
      <c r="E411" s="478"/>
      <c r="F411" s="478"/>
      <c r="G411" s="478"/>
      <c r="H411" s="478"/>
      <c r="I411" s="572">
        <v>0.75</v>
      </c>
      <c r="J411" s="384">
        <f t="shared" si="18"/>
        <v>0</v>
      </c>
      <c r="K411" s="384">
        <f>'แบบฟอร์มที่ 8'!K5418</f>
        <v>0</v>
      </c>
      <c r="L411" s="384">
        <f t="shared" si="19"/>
        <v>0</v>
      </c>
      <c r="M411" s="384">
        <f t="shared" si="20"/>
        <v>0</v>
      </c>
    </row>
    <row r="412" spans="2:13" ht="18" hidden="1" customHeight="1">
      <c r="B412" s="243">
        <v>402</v>
      </c>
      <c r="C412" s="1207">
        <f>+'แบบฟอร์มที่ 8'!E5419</f>
        <v>0</v>
      </c>
      <c r="D412" s="1208"/>
      <c r="E412" s="478"/>
      <c r="F412" s="478"/>
      <c r="G412" s="478"/>
      <c r="H412" s="478"/>
      <c r="I412" s="572">
        <v>0.75</v>
      </c>
      <c r="J412" s="384">
        <f t="shared" si="18"/>
        <v>0</v>
      </c>
      <c r="K412" s="384">
        <f>'แบบฟอร์มที่ 8'!K5419</f>
        <v>0</v>
      </c>
      <c r="L412" s="384">
        <f t="shared" si="19"/>
        <v>0</v>
      </c>
      <c r="M412" s="384">
        <f t="shared" si="20"/>
        <v>0</v>
      </c>
    </row>
    <row r="413" spans="2:13" ht="18" hidden="1" customHeight="1">
      <c r="B413" s="243">
        <v>403</v>
      </c>
      <c r="C413" s="1207">
        <f>+'แบบฟอร์มที่ 8'!E5420</f>
        <v>0</v>
      </c>
      <c r="D413" s="1208"/>
      <c r="E413" s="478"/>
      <c r="F413" s="478"/>
      <c r="G413" s="478"/>
      <c r="H413" s="478"/>
      <c r="I413" s="572">
        <v>0.75</v>
      </c>
      <c r="J413" s="384">
        <f t="shared" si="18"/>
        <v>0</v>
      </c>
      <c r="K413" s="384">
        <f>'แบบฟอร์มที่ 8'!K5420</f>
        <v>0</v>
      </c>
      <c r="L413" s="384">
        <f t="shared" si="19"/>
        <v>0</v>
      </c>
      <c r="M413" s="384">
        <f t="shared" si="20"/>
        <v>0</v>
      </c>
    </row>
    <row r="414" spans="2:13" ht="18" hidden="1" customHeight="1">
      <c r="B414" s="243">
        <v>404</v>
      </c>
      <c r="C414" s="1207">
        <f>+'แบบฟอร์มที่ 8'!E5421</f>
        <v>0</v>
      </c>
      <c r="D414" s="1208"/>
      <c r="E414" s="478"/>
      <c r="F414" s="478"/>
      <c r="G414" s="478"/>
      <c r="H414" s="478"/>
      <c r="I414" s="572">
        <v>0.75</v>
      </c>
      <c r="J414" s="384">
        <f t="shared" si="18"/>
        <v>0</v>
      </c>
      <c r="K414" s="384">
        <f>'แบบฟอร์มที่ 8'!K5421</f>
        <v>0</v>
      </c>
      <c r="L414" s="384">
        <f t="shared" si="19"/>
        <v>0</v>
      </c>
      <c r="M414" s="384">
        <f t="shared" si="20"/>
        <v>0</v>
      </c>
    </row>
    <row r="415" spans="2:13" ht="18" hidden="1" customHeight="1">
      <c r="B415" s="243">
        <v>405</v>
      </c>
      <c r="C415" s="1207">
        <f>+'แบบฟอร์มที่ 8'!E5422</f>
        <v>0</v>
      </c>
      <c r="D415" s="1208"/>
      <c r="E415" s="478"/>
      <c r="F415" s="478"/>
      <c r="G415" s="478"/>
      <c r="H415" s="478"/>
      <c r="I415" s="572">
        <v>0.75</v>
      </c>
      <c r="J415" s="384">
        <f t="shared" si="18"/>
        <v>0</v>
      </c>
      <c r="K415" s="384">
        <f>'แบบฟอร์มที่ 8'!K5422</f>
        <v>0</v>
      </c>
      <c r="L415" s="384">
        <f t="shared" si="19"/>
        <v>0</v>
      </c>
      <c r="M415" s="384">
        <f t="shared" si="20"/>
        <v>0</v>
      </c>
    </row>
    <row r="416" spans="2:13" ht="18" hidden="1" customHeight="1">
      <c r="B416" s="243">
        <v>406</v>
      </c>
      <c r="C416" s="1207">
        <f>+'แบบฟอร์มที่ 8'!E5423</f>
        <v>0</v>
      </c>
      <c r="D416" s="1208"/>
      <c r="E416" s="478"/>
      <c r="F416" s="478"/>
      <c r="G416" s="478"/>
      <c r="H416" s="478"/>
      <c r="I416" s="572">
        <v>0.75</v>
      </c>
      <c r="J416" s="384">
        <f t="shared" si="18"/>
        <v>0</v>
      </c>
      <c r="K416" s="384">
        <f>'แบบฟอร์มที่ 8'!K5423</f>
        <v>0</v>
      </c>
      <c r="L416" s="384">
        <f t="shared" si="19"/>
        <v>0</v>
      </c>
      <c r="M416" s="384">
        <f t="shared" si="20"/>
        <v>0</v>
      </c>
    </row>
    <row r="417" spans="2:13" ht="18" hidden="1" customHeight="1">
      <c r="B417" s="243">
        <v>407</v>
      </c>
      <c r="C417" s="1207">
        <f>+'แบบฟอร์มที่ 8'!E5424</f>
        <v>0</v>
      </c>
      <c r="D417" s="1208"/>
      <c r="E417" s="478"/>
      <c r="F417" s="478"/>
      <c r="G417" s="478"/>
      <c r="H417" s="478"/>
      <c r="I417" s="572">
        <v>0.75</v>
      </c>
      <c r="J417" s="384">
        <f t="shared" si="18"/>
        <v>0</v>
      </c>
      <c r="K417" s="384">
        <f>'แบบฟอร์มที่ 8'!K5424</f>
        <v>0</v>
      </c>
      <c r="L417" s="384">
        <f t="shared" si="19"/>
        <v>0</v>
      </c>
      <c r="M417" s="384">
        <f t="shared" si="20"/>
        <v>0</v>
      </c>
    </row>
    <row r="418" spans="2:13" ht="18" hidden="1" customHeight="1">
      <c r="B418" s="243">
        <v>408</v>
      </c>
      <c r="C418" s="1207">
        <f>+'แบบฟอร์มที่ 8'!E5425</f>
        <v>0</v>
      </c>
      <c r="D418" s="1208"/>
      <c r="E418" s="478"/>
      <c r="F418" s="478"/>
      <c r="G418" s="478"/>
      <c r="H418" s="478"/>
      <c r="I418" s="572">
        <v>0.75</v>
      </c>
      <c r="J418" s="384">
        <f t="shared" si="18"/>
        <v>0</v>
      </c>
      <c r="K418" s="384">
        <f>'แบบฟอร์มที่ 8'!K5425</f>
        <v>0</v>
      </c>
      <c r="L418" s="384">
        <f t="shared" si="19"/>
        <v>0</v>
      </c>
      <c r="M418" s="384">
        <f t="shared" si="20"/>
        <v>0</v>
      </c>
    </row>
    <row r="419" spans="2:13" ht="18" hidden="1" customHeight="1">
      <c r="B419" s="243">
        <v>409</v>
      </c>
      <c r="C419" s="1207">
        <f>+'แบบฟอร์มที่ 8'!E5426</f>
        <v>0</v>
      </c>
      <c r="D419" s="1208"/>
      <c r="E419" s="478"/>
      <c r="F419" s="478"/>
      <c r="G419" s="478"/>
      <c r="H419" s="478"/>
      <c r="I419" s="572">
        <v>0.75</v>
      </c>
      <c r="J419" s="384">
        <f t="shared" si="18"/>
        <v>0</v>
      </c>
      <c r="K419" s="384">
        <f>'แบบฟอร์มที่ 8'!K5426</f>
        <v>0</v>
      </c>
      <c r="L419" s="384">
        <f t="shared" si="19"/>
        <v>0</v>
      </c>
      <c r="M419" s="384">
        <f t="shared" si="20"/>
        <v>0</v>
      </c>
    </row>
    <row r="420" spans="2:13" ht="18" hidden="1" customHeight="1">
      <c r="B420" s="243">
        <v>410</v>
      </c>
      <c r="C420" s="1207">
        <f>+'แบบฟอร์มที่ 8'!E5427</f>
        <v>0</v>
      </c>
      <c r="D420" s="1208"/>
      <c r="E420" s="478"/>
      <c r="F420" s="478"/>
      <c r="G420" s="478"/>
      <c r="H420" s="478"/>
      <c r="I420" s="572">
        <v>0.75</v>
      </c>
      <c r="J420" s="384">
        <f t="shared" si="18"/>
        <v>0</v>
      </c>
      <c r="K420" s="384">
        <f>'แบบฟอร์มที่ 8'!K5427</f>
        <v>0</v>
      </c>
      <c r="L420" s="384">
        <f t="shared" si="19"/>
        <v>0</v>
      </c>
      <c r="M420" s="384">
        <f t="shared" si="20"/>
        <v>0</v>
      </c>
    </row>
    <row r="421" spans="2:13" ht="18" hidden="1" customHeight="1">
      <c r="B421" s="243">
        <v>411</v>
      </c>
      <c r="C421" s="1207">
        <f>+'แบบฟอร์มที่ 8'!E5428</f>
        <v>0</v>
      </c>
      <c r="D421" s="1208"/>
      <c r="E421" s="478"/>
      <c r="F421" s="478"/>
      <c r="G421" s="478"/>
      <c r="H421" s="478"/>
      <c r="I421" s="572">
        <v>0.75</v>
      </c>
      <c r="J421" s="384">
        <f t="shared" si="18"/>
        <v>0</v>
      </c>
      <c r="K421" s="384">
        <f>'แบบฟอร์มที่ 8'!K5428</f>
        <v>0</v>
      </c>
      <c r="L421" s="384">
        <f t="shared" si="19"/>
        <v>0</v>
      </c>
      <c r="M421" s="384">
        <f t="shared" si="20"/>
        <v>0</v>
      </c>
    </row>
    <row r="422" spans="2:13" ht="18" hidden="1" customHeight="1">
      <c r="B422" s="243">
        <v>412</v>
      </c>
      <c r="C422" s="1207">
        <f>+'แบบฟอร์มที่ 8'!E5429</f>
        <v>0</v>
      </c>
      <c r="D422" s="1208"/>
      <c r="E422" s="478"/>
      <c r="F422" s="478"/>
      <c r="G422" s="478"/>
      <c r="H422" s="478"/>
      <c r="I422" s="572">
        <v>0.75</v>
      </c>
      <c r="J422" s="384">
        <f t="shared" si="18"/>
        <v>0</v>
      </c>
      <c r="K422" s="384">
        <f>'แบบฟอร์มที่ 8'!K5429</f>
        <v>0</v>
      </c>
      <c r="L422" s="384">
        <f t="shared" si="19"/>
        <v>0</v>
      </c>
      <c r="M422" s="384">
        <f t="shared" si="20"/>
        <v>0</v>
      </c>
    </row>
    <row r="423" spans="2:13" ht="18" hidden="1" customHeight="1">
      <c r="B423" s="243">
        <v>413</v>
      </c>
      <c r="C423" s="1207">
        <f>+'แบบฟอร์มที่ 8'!E5430</f>
        <v>0</v>
      </c>
      <c r="D423" s="1208"/>
      <c r="E423" s="478"/>
      <c r="F423" s="478"/>
      <c r="G423" s="478"/>
      <c r="H423" s="478"/>
      <c r="I423" s="572">
        <v>0.75</v>
      </c>
      <c r="J423" s="384">
        <f t="shared" si="18"/>
        <v>0</v>
      </c>
      <c r="K423" s="384">
        <f>'แบบฟอร์มที่ 8'!K5430</f>
        <v>0</v>
      </c>
      <c r="L423" s="384">
        <f t="shared" si="19"/>
        <v>0</v>
      </c>
      <c r="M423" s="384">
        <f t="shared" si="20"/>
        <v>0</v>
      </c>
    </row>
    <row r="424" spans="2:13" ht="18" hidden="1" customHeight="1">
      <c r="B424" s="243">
        <v>414</v>
      </c>
      <c r="C424" s="1207">
        <f>+'แบบฟอร์มที่ 8'!E5431</f>
        <v>0</v>
      </c>
      <c r="D424" s="1208"/>
      <c r="E424" s="478"/>
      <c r="F424" s="478"/>
      <c r="G424" s="478"/>
      <c r="H424" s="478"/>
      <c r="I424" s="572">
        <v>0.75</v>
      </c>
      <c r="J424" s="384">
        <f t="shared" si="18"/>
        <v>0</v>
      </c>
      <c r="K424" s="384">
        <f>'แบบฟอร์มที่ 8'!K5431</f>
        <v>0</v>
      </c>
      <c r="L424" s="384">
        <f t="shared" si="19"/>
        <v>0</v>
      </c>
      <c r="M424" s="384">
        <f t="shared" si="20"/>
        <v>0</v>
      </c>
    </row>
    <row r="425" spans="2:13" ht="18" hidden="1" customHeight="1">
      <c r="B425" s="243">
        <v>415</v>
      </c>
      <c r="C425" s="1207">
        <f>+'แบบฟอร์มที่ 8'!E5432</f>
        <v>0</v>
      </c>
      <c r="D425" s="1208"/>
      <c r="E425" s="478"/>
      <c r="F425" s="478"/>
      <c r="G425" s="478"/>
      <c r="H425" s="478"/>
      <c r="I425" s="572">
        <v>0.75</v>
      </c>
      <c r="J425" s="384">
        <f t="shared" si="18"/>
        <v>0</v>
      </c>
      <c r="K425" s="384">
        <f>'แบบฟอร์มที่ 8'!K5432</f>
        <v>0</v>
      </c>
      <c r="L425" s="384">
        <f t="shared" si="19"/>
        <v>0</v>
      </c>
      <c r="M425" s="384">
        <f t="shared" si="20"/>
        <v>0</v>
      </c>
    </row>
    <row r="426" spans="2:13" ht="18" hidden="1" customHeight="1">
      <c r="B426" s="243">
        <v>416</v>
      </c>
      <c r="C426" s="1207">
        <f>+'แบบฟอร์มที่ 8'!E5433</f>
        <v>0</v>
      </c>
      <c r="D426" s="1208"/>
      <c r="E426" s="478"/>
      <c r="F426" s="478"/>
      <c r="G426" s="478"/>
      <c r="H426" s="478"/>
      <c r="I426" s="572">
        <v>0.75</v>
      </c>
      <c r="J426" s="384">
        <f t="shared" si="18"/>
        <v>0</v>
      </c>
      <c r="K426" s="384">
        <f>'แบบฟอร์มที่ 8'!K5433</f>
        <v>0</v>
      </c>
      <c r="L426" s="384">
        <f t="shared" si="19"/>
        <v>0</v>
      </c>
      <c r="M426" s="384">
        <f t="shared" si="20"/>
        <v>0</v>
      </c>
    </row>
    <row r="427" spans="2:13" ht="18" hidden="1" customHeight="1">
      <c r="B427" s="243">
        <v>417</v>
      </c>
      <c r="C427" s="1207">
        <f>+'แบบฟอร์มที่ 8'!E5434</f>
        <v>0</v>
      </c>
      <c r="D427" s="1208"/>
      <c r="E427" s="478"/>
      <c r="F427" s="478"/>
      <c r="G427" s="478"/>
      <c r="H427" s="478"/>
      <c r="I427" s="572">
        <v>0.75</v>
      </c>
      <c r="J427" s="384">
        <f t="shared" si="18"/>
        <v>0</v>
      </c>
      <c r="K427" s="384">
        <f>'แบบฟอร์มที่ 8'!K5434</f>
        <v>0</v>
      </c>
      <c r="L427" s="384">
        <f t="shared" si="19"/>
        <v>0</v>
      </c>
      <c r="M427" s="384">
        <f t="shared" si="20"/>
        <v>0</v>
      </c>
    </row>
    <row r="428" spans="2:13" ht="18" hidden="1" customHeight="1">
      <c r="B428" s="243">
        <v>418</v>
      </c>
      <c r="C428" s="1207">
        <f>+'แบบฟอร์มที่ 8'!E5435</f>
        <v>0</v>
      </c>
      <c r="D428" s="1208"/>
      <c r="E428" s="478"/>
      <c r="F428" s="478"/>
      <c r="G428" s="478"/>
      <c r="H428" s="478"/>
      <c r="I428" s="572">
        <v>0.75</v>
      </c>
      <c r="J428" s="384">
        <f t="shared" si="18"/>
        <v>0</v>
      </c>
      <c r="K428" s="384">
        <f>'แบบฟอร์มที่ 8'!K5435</f>
        <v>0</v>
      </c>
      <c r="L428" s="384">
        <f t="shared" si="19"/>
        <v>0</v>
      </c>
      <c r="M428" s="384">
        <f t="shared" si="20"/>
        <v>0</v>
      </c>
    </row>
    <row r="429" spans="2:13" ht="18" hidden="1" customHeight="1">
      <c r="B429" s="243">
        <v>419</v>
      </c>
      <c r="C429" s="1207">
        <f>+'แบบฟอร์มที่ 8'!E5436</f>
        <v>0</v>
      </c>
      <c r="D429" s="1208"/>
      <c r="E429" s="478"/>
      <c r="F429" s="478"/>
      <c r="G429" s="478"/>
      <c r="H429" s="478"/>
      <c r="I429" s="572">
        <v>0.75</v>
      </c>
      <c r="J429" s="384">
        <f t="shared" si="18"/>
        <v>0</v>
      </c>
      <c r="K429" s="384">
        <f>'แบบฟอร์มที่ 8'!K5436</f>
        <v>0</v>
      </c>
      <c r="L429" s="384">
        <f t="shared" si="19"/>
        <v>0</v>
      </c>
      <c r="M429" s="384">
        <f t="shared" si="20"/>
        <v>0</v>
      </c>
    </row>
    <row r="430" spans="2:13" ht="18" hidden="1" customHeight="1">
      <c r="B430" s="243">
        <v>420</v>
      </c>
      <c r="C430" s="1207">
        <f>+'แบบฟอร์มที่ 8'!E5437</f>
        <v>0</v>
      </c>
      <c r="D430" s="1208"/>
      <c r="E430" s="478"/>
      <c r="F430" s="478"/>
      <c r="G430" s="478"/>
      <c r="H430" s="478"/>
      <c r="I430" s="572">
        <v>0.75</v>
      </c>
      <c r="J430" s="384">
        <f t="shared" si="18"/>
        <v>0</v>
      </c>
      <c r="K430" s="384">
        <f>'แบบฟอร์มที่ 8'!K5437</f>
        <v>0</v>
      </c>
      <c r="L430" s="384">
        <f t="shared" si="19"/>
        <v>0</v>
      </c>
      <c r="M430" s="384">
        <f t="shared" si="20"/>
        <v>0</v>
      </c>
    </row>
    <row r="431" spans="2:13" ht="18" hidden="1" customHeight="1">
      <c r="B431" s="243">
        <v>421</v>
      </c>
      <c r="C431" s="1207">
        <f>+'แบบฟอร์มที่ 8'!E5438</f>
        <v>0</v>
      </c>
      <c r="D431" s="1208"/>
      <c r="E431" s="478"/>
      <c r="F431" s="478"/>
      <c r="G431" s="478"/>
      <c r="H431" s="478"/>
      <c r="I431" s="572">
        <v>0.75</v>
      </c>
      <c r="J431" s="384">
        <f t="shared" si="18"/>
        <v>0</v>
      </c>
      <c r="K431" s="384">
        <f>'แบบฟอร์มที่ 8'!K5438</f>
        <v>0</v>
      </c>
      <c r="L431" s="384">
        <f t="shared" si="19"/>
        <v>0</v>
      </c>
      <c r="M431" s="384">
        <f t="shared" si="20"/>
        <v>0</v>
      </c>
    </row>
    <row r="432" spans="2:13" ht="18" hidden="1" customHeight="1">
      <c r="B432" s="243">
        <v>422</v>
      </c>
      <c r="C432" s="1207">
        <f>+'แบบฟอร์มที่ 8'!E5439</f>
        <v>0</v>
      </c>
      <c r="D432" s="1208"/>
      <c r="E432" s="478"/>
      <c r="F432" s="478"/>
      <c r="G432" s="478"/>
      <c r="H432" s="478"/>
      <c r="I432" s="572">
        <v>0.75</v>
      </c>
      <c r="J432" s="384">
        <f t="shared" si="18"/>
        <v>0</v>
      </c>
      <c r="K432" s="384">
        <f>'แบบฟอร์มที่ 8'!K5439</f>
        <v>0</v>
      </c>
      <c r="L432" s="384">
        <f t="shared" si="19"/>
        <v>0</v>
      </c>
      <c r="M432" s="384">
        <f t="shared" si="20"/>
        <v>0</v>
      </c>
    </row>
    <row r="433" spans="2:13" ht="18" hidden="1" customHeight="1">
      <c r="B433" s="243">
        <v>423</v>
      </c>
      <c r="C433" s="1207">
        <f>+'แบบฟอร์มที่ 8'!E5440</f>
        <v>0</v>
      </c>
      <c r="D433" s="1208"/>
      <c r="E433" s="478"/>
      <c r="F433" s="478"/>
      <c r="G433" s="478"/>
      <c r="H433" s="478"/>
      <c r="I433" s="572">
        <v>0.75</v>
      </c>
      <c r="J433" s="384">
        <f t="shared" si="18"/>
        <v>0</v>
      </c>
      <c r="K433" s="384">
        <f>'แบบฟอร์มที่ 8'!K5440</f>
        <v>0</v>
      </c>
      <c r="L433" s="384">
        <f t="shared" si="19"/>
        <v>0</v>
      </c>
      <c r="M433" s="384">
        <f t="shared" si="20"/>
        <v>0</v>
      </c>
    </row>
    <row r="434" spans="2:13" ht="18" hidden="1" customHeight="1">
      <c r="B434" s="243">
        <v>424</v>
      </c>
      <c r="C434" s="1207">
        <f>+'แบบฟอร์มที่ 8'!E5441</f>
        <v>0</v>
      </c>
      <c r="D434" s="1208"/>
      <c r="E434" s="478"/>
      <c r="F434" s="478"/>
      <c r="G434" s="478"/>
      <c r="H434" s="478"/>
      <c r="I434" s="572">
        <v>0.75</v>
      </c>
      <c r="J434" s="384">
        <f t="shared" si="18"/>
        <v>0</v>
      </c>
      <c r="K434" s="384">
        <f>'แบบฟอร์มที่ 8'!K5441</f>
        <v>0</v>
      </c>
      <c r="L434" s="384">
        <f t="shared" si="19"/>
        <v>0</v>
      </c>
      <c r="M434" s="384">
        <f t="shared" si="20"/>
        <v>0</v>
      </c>
    </row>
    <row r="435" spans="2:13" ht="18" hidden="1" customHeight="1">
      <c r="B435" s="243">
        <v>425</v>
      </c>
      <c r="C435" s="1207">
        <f>+'แบบฟอร์มที่ 8'!E5442</f>
        <v>0</v>
      </c>
      <c r="D435" s="1208"/>
      <c r="E435" s="478"/>
      <c r="F435" s="478"/>
      <c r="G435" s="478"/>
      <c r="H435" s="478"/>
      <c r="I435" s="572">
        <v>0.75</v>
      </c>
      <c r="J435" s="384">
        <f t="shared" si="18"/>
        <v>0</v>
      </c>
      <c r="K435" s="384">
        <f>'แบบฟอร์มที่ 8'!K5442</f>
        <v>0</v>
      </c>
      <c r="L435" s="384">
        <f t="shared" si="19"/>
        <v>0</v>
      </c>
      <c r="M435" s="384">
        <f t="shared" si="20"/>
        <v>0</v>
      </c>
    </row>
    <row r="436" spans="2:13" ht="18" hidden="1" customHeight="1">
      <c r="B436" s="243">
        <v>426</v>
      </c>
      <c r="C436" s="1207">
        <f>+'แบบฟอร์มที่ 8'!E5443</f>
        <v>0</v>
      </c>
      <c r="D436" s="1208"/>
      <c r="E436" s="478"/>
      <c r="F436" s="478"/>
      <c r="G436" s="478"/>
      <c r="H436" s="478"/>
      <c r="I436" s="572">
        <v>0.75</v>
      </c>
      <c r="J436" s="384">
        <f t="shared" si="18"/>
        <v>0</v>
      </c>
      <c r="K436" s="384">
        <f>'แบบฟอร์มที่ 8'!K5443</f>
        <v>0</v>
      </c>
      <c r="L436" s="384">
        <f t="shared" si="19"/>
        <v>0</v>
      </c>
      <c r="M436" s="384">
        <f t="shared" si="20"/>
        <v>0</v>
      </c>
    </row>
    <row r="437" spans="2:13" ht="18" hidden="1" customHeight="1">
      <c r="B437" s="243">
        <v>427</v>
      </c>
      <c r="C437" s="1207">
        <f>+'แบบฟอร์มที่ 8'!E5444</f>
        <v>0</v>
      </c>
      <c r="D437" s="1208"/>
      <c r="E437" s="478"/>
      <c r="F437" s="478"/>
      <c r="G437" s="478"/>
      <c r="H437" s="478"/>
      <c r="I437" s="572">
        <v>0.75</v>
      </c>
      <c r="J437" s="384">
        <f t="shared" si="18"/>
        <v>0</v>
      </c>
      <c r="K437" s="384">
        <f>'แบบฟอร์มที่ 8'!K5444</f>
        <v>0</v>
      </c>
      <c r="L437" s="384">
        <f t="shared" si="19"/>
        <v>0</v>
      </c>
      <c r="M437" s="384">
        <f t="shared" si="20"/>
        <v>0</v>
      </c>
    </row>
    <row r="438" spans="2:13" ht="18" hidden="1" customHeight="1">
      <c r="B438" s="243">
        <v>428</v>
      </c>
      <c r="C438" s="1207">
        <f>+'แบบฟอร์มที่ 8'!E5445</f>
        <v>0</v>
      </c>
      <c r="D438" s="1208"/>
      <c r="E438" s="478"/>
      <c r="F438" s="478"/>
      <c r="G438" s="478"/>
      <c r="H438" s="478"/>
      <c r="I438" s="572">
        <v>0.75</v>
      </c>
      <c r="J438" s="384">
        <f t="shared" si="18"/>
        <v>0</v>
      </c>
      <c r="K438" s="384">
        <f>'แบบฟอร์มที่ 8'!K5445</f>
        <v>0</v>
      </c>
      <c r="L438" s="384">
        <f t="shared" si="19"/>
        <v>0</v>
      </c>
      <c r="M438" s="384">
        <f t="shared" si="20"/>
        <v>0</v>
      </c>
    </row>
    <row r="439" spans="2:13" ht="18" hidden="1" customHeight="1">
      <c r="B439" s="243">
        <v>429</v>
      </c>
      <c r="C439" s="1207">
        <f>+'แบบฟอร์มที่ 8'!E5446</f>
        <v>0</v>
      </c>
      <c r="D439" s="1208"/>
      <c r="E439" s="478"/>
      <c r="F439" s="478"/>
      <c r="G439" s="478"/>
      <c r="H439" s="478"/>
      <c r="I439" s="572">
        <v>0.75</v>
      </c>
      <c r="J439" s="384">
        <f t="shared" si="18"/>
        <v>0</v>
      </c>
      <c r="K439" s="384">
        <f>'แบบฟอร์มที่ 8'!K5446</f>
        <v>0</v>
      </c>
      <c r="L439" s="384">
        <f t="shared" si="19"/>
        <v>0</v>
      </c>
      <c r="M439" s="384">
        <f t="shared" si="20"/>
        <v>0</v>
      </c>
    </row>
    <row r="440" spans="2:13" ht="18" hidden="1" customHeight="1">
      <c r="B440" s="243">
        <v>430</v>
      </c>
      <c r="C440" s="1207">
        <f>+'แบบฟอร์มที่ 8'!E5447</f>
        <v>0</v>
      </c>
      <c r="D440" s="1208"/>
      <c r="E440" s="478"/>
      <c r="F440" s="478"/>
      <c r="G440" s="478"/>
      <c r="H440" s="478"/>
      <c r="I440" s="572">
        <v>0.75</v>
      </c>
      <c r="J440" s="384">
        <f t="shared" si="18"/>
        <v>0</v>
      </c>
      <c r="K440" s="384">
        <f>'แบบฟอร์มที่ 8'!K5447</f>
        <v>0</v>
      </c>
      <c r="L440" s="384">
        <f t="shared" si="19"/>
        <v>0</v>
      </c>
      <c r="M440" s="384">
        <f t="shared" si="20"/>
        <v>0</v>
      </c>
    </row>
    <row r="441" spans="2:13" ht="18" hidden="1" customHeight="1">
      <c r="B441" s="243">
        <v>431</v>
      </c>
      <c r="C441" s="1207">
        <f>+'แบบฟอร์มที่ 8'!E5448</f>
        <v>0</v>
      </c>
      <c r="D441" s="1208"/>
      <c r="E441" s="478"/>
      <c r="F441" s="478"/>
      <c r="G441" s="478"/>
      <c r="H441" s="478"/>
      <c r="I441" s="572">
        <v>0.75</v>
      </c>
      <c r="J441" s="384">
        <f t="shared" si="18"/>
        <v>0</v>
      </c>
      <c r="K441" s="384">
        <f>'แบบฟอร์มที่ 8'!K5448</f>
        <v>0</v>
      </c>
      <c r="L441" s="384">
        <f t="shared" si="19"/>
        <v>0</v>
      </c>
      <c r="M441" s="384">
        <f t="shared" si="20"/>
        <v>0</v>
      </c>
    </row>
    <row r="442" spans="2:13" ht="18" hidden="1" customHeight="1">
      <c r="B442" s="243">
        <v>432</v>
      </c>
      <c r="C442" s="1207">
        <f>+'แบบฟอร์มที่ 8'!E5449</f>
        <v>0</v>
      </c>
      <c r="D442" s="1208"/>
      <c r="E442" s="478"/>
      <c r="F442" s="478"/>
      <c r="G442" s="478"/>
      <c r="H442" s="478"/>
      <c r="I442" s="572">
        <v>0.75</v>
      </c>
      <c r="J442" s="384">
        <f t="shared" si="18"/>
        <v>0</v>
      </c>
      <c r="K442" s="384">
        <f>'แบบฟอร์มที่ 8'!K5449</f>
        <v>0</v>
      </c>
      <c r="L442" s="384">
        <f t="shared" si="19"/>
        <v>0</v>
      </c>
      <c r="M442" s="384">
        <f t="shared" si="20"/>
        <v>0</v>
      </c>
    </row>
    <row r="443" spans="2:13" ht="18" hidden="1" customHeight="1">
      <c r="B443" s="243">
        <v>433</v>
      </c>
      <c r="C443" s="1207">
        <f>+'แบบฟอร์มที่ 8'!E5450</f>
        <v>0</v>
      </c>
      <c r="D443" s="1208"/>
      <c r="E443" s="478"/>
      <c r="F443" s="478"/>
      <c r="G443" s="478"/>
      <c r="H443" s="478"/>
      <c r="I443" s="572">
        <v>0.75</v>
      </c>
      <c r="J443" s="384">
        <f t="shared" si="18"/>
        <v>0</v>
      </c>
      <c r="K443" s="384">
        <f>'แบบฟอร์มที่ 8'!K5450</f>
        <v>0</v>
      </c>
      <c r="L443" s="384">
        <f t="shared" si="19"/>
        <v>0</v>
      </c>
      <c r="M443" s="384">
        <f t="shared" si="20"/>
        <v>0</v>
      </c>
    </row>
    <row r="444" spans="2:13" ht="18" hidden="1" customHeight="1">
      <c r="B444" s="243">
        <v>434</v>
      </c>
      <c r="C444" s="1207">
        <f>+'แบบฟอร์มที่ 8'!E5451</f>
        <v>0</v>
      </c>
      <c r="D444" s="1208"/>
      <c r="E444" s="478"/>
      <c r="F444" s="478"/>
      <c r="G444" s="478"/>
      <c r="H444" s="478"/>
      <c r="I444" s="572">
        <v>0.75</v>
      </c>
      <c r="J444" s="384">
        <f t="shared" si="18"/>
        <v>0</v>
      </c>
      <c r="K444" s="384">
        <f>'แบบฟอร์มที่ 8'!K5451</f>
        <v>0</v>
      </c>
      <c r="L444" s="384">
        <f t="shared" si="19"/>
        <v>0</v>
      </c>
      <c r="M444" s="384">
        <f t="shared" si="20"/>
        <v>0</v>
      </c>
    </row>
    <row r="445" spans="2:13" ht="18" hidden="1" customHeight="1">
      <c r="B445" s="243">
        <v>435</v>
      </c>
      <c r="C445" s="1207">
        <f>+'แบบฟอร์มที่ 8'!E5452</f>
        <v>0</v>
      </c>
      <c r="D445" s="1208"/>
      <c r="E445" s="478"/>
      <c r="F445" s="478"/>
      <c r="G445" s="478"/>
      <c r="H445" s="478"/>
      <c r="I445" s="572">
        <v>0.75</v>
      </c>
      <c r="J445" s="384">
        <f t="shared" si="18"/>
        <v>0</v>
      </c>
      <c r="K445" s="384">
        <f>'แบบฟอร์มที่ 8'!K5452</f>
        <v>0</v>
      </c>
      <c r="L445" s="384">
        <f t="shared" si="19"/>
        <v>0</v>
      </c>
      <c r="M445" s="384">
        <f t="shared" si="20"/>
        <v>0</v>
      </c>
    </row>
    <row r="446" spans="2:13" ht="18" hidden="1" customHeight="1">
      <c r="B446" s="243">
        <v>436</v>
      </c>
      <c r="C446" s="1207">
        <f>+'แบบฟอร์มที่ 8'!E5453</f>
        <v>0</v>
      </c>
      <c r="D446" s="1208"/>
      <c r="E446" s="478"/>
      <c r="F446" s="478"/>
      <c r="G446" s="478"/>
      <c r="H446" s="478"/>
      <c r="I446" s="572">
        <v>0.75</v>
      </c>
      <c r="J446" s="384">
        <f t="shared" si="18"/>
        <v>0</v>
      </c>
      <c r="K446" s="384">
        <f>'แบบฟอร์มที่ 8'!K5453</f>
        <v>0</v>
      </c>
      <c r="L446" s="384">
        <f t="shared" si="19"/>
        <v>0</v>
      </c>
      <c r="M446" s="384">
        <f t="shared" si="20"/>
        <v>0</v>
      </c>
    </row>
    <row r="447" spans="2:13" ht="18" hidden="1" customHeight="1">
      <c r="B447" s="243">
        <v>437</v>
      </c>
      <c r="C447" s="1207">
        <f>+'แบบฟอร์มที่ 8'!E5454</f>
        <v>0</v>
      </c>
      <c r="D447" s="1208"/>
      <c r="E447" s="478"/>
      <c r="F447" s="478"/>
      <c r="G447" s="478"/>
      <c r="H447" s="478"/>
      <c r="I447" s="572">
        <v>0.75</v>
      </c>
      <c r="J447" s="384">
        <f t="shared" si="18"/>
        <v>0</v>
      </c>
      <c r="K447" s="384">
        <f>'แบบฟอร์มที่ 8'!K5454</f>
        <v>0</v>
      </c>
      <c r="L447" s="384">
        <f t="shared" si="19"/>
        <v>0</v>
      </c>
      <c r="M447" s="384">
        <f t="shared" si="20"/>
        <v>0</v>
      </c>
    </row>
    <row r="448" spans="2:13" ht="18" hidden="1" customHeight="1">
      <c r="B448" s="243">
        <v>438</v>
      </c>
      <c r="C448" s="1207">
        <f>+'แบบฟอร์มที่ 8'!E5455</f>
        <v>0</v>
      </c>
      <c r="D448" s="1208"/>
      <c r="E448" s="478"/>
      <c r="F448" s="478"/>
      <c r="G448" s="478"/>
      <c r="H448" s="478"/>
      <c r="I448" s="572">
        <v>0.75</v>
      </c>
      <c r="J448" s="384">
        <f t="shared" si="18"/>
        <v>0</v>
      </c>
      <c r="K448" s="384">
        <f>'แบบฟอร์มที่ 8'!K5455</f>
        <v>0</v>
      </c>
      <c r="L448" s="384">
        <f t="shared" si="19"/>
        <v>0</v>
      </c>
      <c r="M448" s="384">
        <f t="shared" si="20"/>
        <v>0</v>
      </c>
    </row>
    <row r="449" spans="2:13" ht="18" hidden="1" customHeight="1">
      <c r="B449" s="243">
        <v>439</v>
      </c>
      <c r="C449" s="1207">
        <f>+'แบบฟอร์มที่ 8'!E5456</f>
        <v>0</v>
      </c>
      <c r="D449" s="1208"/>
      <c r="E449" s="478"/>
      <c r="F449" s="478"/>
      <c r="G449" s="478"/>
      <c r="H449" s="478"/>
      <c r="I449" s="572">
        <v>0.75</v>
      </c>
      <c r="J449" s="384">
        <f t="shared" si="18"/>
        <v>0</v>
      </c>
      <c r="K449" s="384">
        <f>'แบบฟอร์มที่ 8'!K5456</f>
        <v>0</v>
      </c>
      <c r="L449" s="384">
        <f t="shared" si="19"/>
        <v>0</v>
      </c>
      <c r="M449" s="384">
        <f t="shared" si="20"/>
        <v>0</v>
      </c>
    </row>
    <row r="450" spans="2:13" ht="18" hidden="1" customHeight="1">
      <c r="B450" s="243">
        <v>440</v>
      </c>
      <c r="C450" s="1207">
        <f>+'แบบฟอร์มที่ 8'!E5457</f>
        <v>0</v>
      </c>
      <c r="D450" s="1208"/>
      <c r="E450" s="478"/>
      <c r="F450" s="478"/>
      <c r="G450" s="478"/>
      <c r="H450" s="478"/>
      <c r="I450" s="572">
        <v>0.75</v>
      </c>
      <c r="J450" s="384">
        <f t="shared" si="18"/>
        <v>0</v>
      </c>
      <c r="K450" s="384">
        <f>'แบบฟอร์มที่ 8'!K5457</f>
        <v>0</v>
      </c>
      <c r="L450" s="384">
        <f t="shared" si="19"/>
        <v>0</v>
      </c>
      <c r="M450" s="384">
        <f t="shared" si="20"/>
        <v>0</v>
      </c>
    </row>
    <row r="451" spans="2:13" ht="18" hidden="1" customHeight="1">
      <c r="B451" s="243">
        <v>441</v>
      </c>
      <c r="C451" s="1207">
        <f>+'แบบฟอร์มที่ 8'!E5458</f>
        <v>0</v>
      </c>
      <c r="D451" s="1208"/>
      <c r="E451" s="478"/>
      <c r="F451" s="478"/>
      <c r="G451" s="478"/>
      <c r="H451" s="478"/>
      <c r="I451" s="572">
        <v>0.75</v>
      </c>
      <c r="J451" s="384">
        <f t="shared" si="18"/>
        <v>0</v>
      </c>
      <c r="K451" s="384">
        <f>'แบบฟอร์มที่ 8'!K5458</f>
        <v>0</v>
      </c>
      <c r="L451" s="384">
        <f t="shared" si="19"/>
        <v>0</v>
      </c>
      <c r="M451" s="384">
        <f t="shared" si="20"/>
        <v>0</v>
      </c>
    </row>
    <row r="452" spans="2:13" ht="18" hidden="1" customHeight="1">
      <c r="B452" s="243">
        <v>442</v>
      </c>
      <c r="C452" s="1207">
        <f>+'แบบฟอร์มที่ 8'!E5459</f>
        <v>0</v>
      </c>
      <c r="D452" s="1208"/>
      <c r="E452" s="478"/>
      <c r="F452" s="478"/>
      <c r="G452" s="478"/>
      <c r="H452" s="478"/>
      <c r="I452" s="572">
        <v>0.75</v>
      </c>
      <c r="J452" s="384">
        <f t="shared" si="18"/>
        <v>0</v>
      </c>
      <c r="K452" s="384">
        <f>'แบบฟอร์มที่ 8'!K5459</f>
        <v>0</v>
      </c>
      <c r="L452" s="384">
        <f t="shared" si="19"/>
        <v>0</v>
      </c>
      <c r="M452" s="384">
        <f t="shared" si="20"/>
        <v>0</v>
      </c>
    </row>
    <row r="453" spans="2:13" ht="18" hidden="1" customHeight="1">
      <c r="B453" s="243">
        <v>443</v>
      </c>
      <c r="C453" s="1207">
        <f>+'แบบฟอร์มที่ 8'!E5460</f>
        <v>0</v>
      </c>
      <c r="D453" s="1208"/>
      <c r="E453" s="478"/>
      <c r="F453" s="478"/>
      <c r="G453" s="478"/>
      <c r="H453" s="478"/>
      <c r="I453" s="572">
        <v>0.75</v>
      </c>
      <c r="J453" s="384">
        <f t="shared" si="18"/>
        <v>0</v>
      </c>
      <c r="K453" s="384">
        <f>'แบบฟอร์มที่ 8'!K5460</f>
        <v>0</v>
      </c>
      <c r="L453" s="384">
        <f t="shared" si="19"/>
        <v>0</v>
      </c>
      <c r="M453" s="384">
        <f t="shared" si="20"/>
        <v>0</v>
      </c>
    </row>
    <row r="454" spans="2:13" ht="18" hidden="1" customHeight="1">
      <c r="B454" s="243">
        <v>444</v>
      </c>
      <c r="C454" s="1207">
        <f>+'แบบฟอร์มที่ 8'!E5461</f>
        <v>0</v>
      </c>
      <c r="D454" s="1208"/>
      <c r="E454" s="478"/>
      <c r="F454" s="478"/>
      <c r="G454" s="478"/>
      <c r="H454" s="478"/>
      <c r="I454" s="572">
        <v>0.75</v>
      </c>
      <c r="J454" s="384">
        <f t="shared" si="18"/>
        <v>0</v>
      </c>
      <c r="K454" s="384">
        <f>'แบบฟอร์มที่ 8'!K5461</f>
        <v>0</v>
      </c>
      <c r="L454" s="384">
        <f t="shared" si="19"/>
        <v>0</v>
      </c>
      <c r="M454" s="384">
        <f t="shared" si="20"/>
        <v>0</v>
      </c>
    </row>
    <row r="455" spans="2:13" ht="18" hidden="1" customHeight="1">
      <c r="B455" s="243">
        <v>445</v>
      </c>
      <c r="C455" s="1207">
        <f>+'แบบฟอร์มที่ 8'!E5462</f>
        <v>0</v>
      </c>
      <c r="D455" s="1208"/>
      <c r="E455" s="478"/>
      <c r="F455" s="478"/>
      <c r="G455" s="478"/>
      <c r="H455" s="478"/>
      <c r="I455" s="572">
        <v>0.75</v>
      </c>
      <c r="J455" s="384">
        <f t="shared" si="18"/>
        <v>0</v>
      </c>
      <c r="K455" s="384">
        <f>'แบบฟอร์มที่ 8'!K5462</f>
        <v>0</v>
      </c>
      <c r="L455" s="384">
        <f t="shared" si="19"/>
        <v>0</v>
      </c>
      <c r="M455" s="384">
        <f t="shared" si="20"/>
        <v>0</v>
      </c>
    </row>
    <row r="456" spans="2:13" ht="18" hidden="1" customHeight="1">
      <c r="B456" s="243">
        <v>446</v>
      </c>
      <c r="C456" s="1207">
        <f>+'แบบฟอร์มที่ 8'!E5463</f>
        <v>0</v>
      </c>
      <c r="D456" s="1208"/>
      <c r="E456" s="478"/>
      <c r="F456" s="478"/>
      <c r="G456" s="478"/>
      <c r="H456" s="478"/>
      <c r="I456" s="572">
        <v>0.75</v>
      </c>
      <c r="J456" s="384">
        <f t="shared" si="18"/>
        <v>0</v>
      </c>
      <c r="K456" s="384">
        <f>'แบบฟอร์มที่ 8'!K5463</f>
        <v>0</v>
      </c>
      <c r="L456" s="384">
        <f t="shared" si="19"/>
        <v>0</v>
      </c>
      <c r="M456" s="384">
        <f t="shared" si="20"/>
        <v>0</v>
      </c>
    </row>
    <row r="457" spans="2:13" ht="18" hidden="1" customHeight="1">
      <c r="B457" s="243">
        <v>447</v>
      </c>
      <c r="C457" s="1207">
        <f>+'แบบฟอร์มที่ 8'!E5464</f>
        <v>0</v>
      </c>
      <c r="D457" s="1208"/>
      <c r="E457" s="478"/>
      <c r="F457" s="478"/>
      <c r="G457" s="478"/>
      <c r="H457" s="478"/>
      <c r="I457" s="572">
        <v>0.75</v>
      </c>
      <c r="J457" s="384">
        <f t="shared" si="18"/>
        <v>0</v>
      </c>
      <c r="K457" s="384">
        <f>'แบบฟอร์มที่ 8'!K5464</f>
        <v>0</v>
      </c>
      <c r="L457" s="384">
        <f t="shared" si="19"/>
        <v>0</v>
      </c>
      <c r="M457" s="384">
        <f t="shared" si="20"/>
        <v>0</v>
      </c>
    </row>
    <row r="458" spans="2:13" ht="18" hidden="1" customHeight="1">
      <c r="B458" s="243">
        <v>448</v>
      </c>
      <c r="C458" s="1207">
        <f>+'แบบฟอร์มที่ 8'!E5465</f>
        <v>0</v>
      </c>
      <c r="D458" s="1208"/>
      <c r="E458" s="478"/>
      <c r="F458" s="478"/>
      <c r="G458" s="478"/>
      <c r="H458" s="478"/>
      <c r="I458" s="572">
        <v>0.75</v>
      </c>
      <c r="J458" s="384">
        <f t="shared" si="18"/>
        <v>0</v>
      </c>
      <c r="K458" s="384">
        <f>'แบบฟอร์มที่ 8'!K5465</f>
        <v>0</v>
      </c>
      <c r="L458" s="384">
        <f t="shared" si="19"/>
        <v>0</v>
      </c>
      <c r="M458" s="384">
        <f t="shared" si="20"/>
        <v>0</v>
      </c>
    </row>
    <row r="459" spans="2:13" ht="18" hidden="1" customHeight="1">
      <c r="B459" s="243">
        <v>449</v>
      </c>
      <c r="C459" s="1207">
        <f>+'แบบฟอร์มที่ 8'!E5466</f>
        <v>0</v>
      </c>
      <c r="D459" s="1208"/>
      <c r="E459" s="478"/>
      <c r="F459" s="478"/>
      <c r="G459" s="478"/>
      <c r="H459" s="478"/>
      <c r="I459" s="572">
        <v>0.75</v>
      </c>
      <c r="J459" s="384">
        <f t="shared" si="18"/>
        <v>0</v>
      </c>
      <c r="K459" s="384">
        <f>'แบบฟอร์มที่ 8'!K5466</f>
        <v>0</v>
      </c>
      <c r="L459" s="384">
        <f t="shared" si="19"/>
        <v>0</v>
      </c>
      <c r="M459" s="384">
        <f t="shared" si="20"/>
        <v>0</v>
      </c>
    </row>
    <row r="460" spans="2:13" ht="18" hidden="1" customHeight="1">
      <c r="B460" s="243">
        <v>450</v>
      </c>
      <c r="C460" s="1207">
        <f>+'แบบฟอร์มที่ 8'!E5467</f>
        <v>0</v>
      </c>
      <c r="D460" s="1208"/>
      <c r="E460" s="478"/>
      <c r="F460" s="478"/>
      <c r="G460" s="478"/>
      <c r="H460" s="478"/>
      <c r="I460" s="572">
        <v>0.75</v>
      </c>
      <c r="J460" s="384">
        <f t="shared" ref="J460:J523" si="21">IFERROR($H460*I460,0)</f>
        <v>0</v>
      </c>
      <c r="K460" s="384">
        <f>'แบบฟอร์มที่ 8'!K5467</f>
        <v>0</v>
      </c>
      <c r="L460" s="384">
        <f t="shared" ref="L460:L523" si="22">IF(K460&gt;J460,K460,0)</f>
        <v>0</v>
      </c>
      <c r="M460" s="384">
        <f t="shared" ref="M460:M523" si="23">IF(J460&gt;K460,J460,0)</f>
        <v>0</v>
      </c>
    </row>
    <row r="461" spans="2:13" ht="18" hidden="1" customHeight="1">
      <c r="B461" s="243">
        <v>451</v>
      </c>
      <c r="C461" s="1207">
        <f>+'แบบฟอร์มที่ 8'!E5468</f>
        <v>0</v>
      </c>
      <c r="D461" s="1208"/>
      <c r="E461" s="478"/>
      <c r="F461" s="478"/>
      <c r="G461" s="478"/>
      <c r="H461" s="478"/>
      <c r="I461" s="572">
        <v>0.75</v>
      </c>
      <c r="J461" s="384">
        <f t="shared" si="21"/>
        <v>0</v>
      </c>
      <c r="K461" s="384">
        <f>'แบบฟอร์มที่ 8'!K5468</f>
        <v>0</v>
      </c>
      <c r="L461" s="384">
        <f t="shared" si="22"/>
        <v>0</v>
      </c>
      <c r="M461" s="384">
        <f t="shared" si="23"/>
        <v>0</v>
      </c>
    </row>
    <row r="462" spans="2:13" ht="18" hidden="1" customHeight="1">
      <c r="B462" s="243">
        <v>452</v>
      </c>
      <c r="C462" s="1207">
        <f>+'แบบฟอร์มที่ 8'!E5469</f>
        <v>0</v>
      </c>
      <c r="D462" s="1208"/>
      <c r="E462" s="478"/>
      <c r="F462" s="478"/>
      <c r="G462" s="478"/>
      <c r="H462" s="478"/>
      <c r="I462" s="572">
        <v>0.75</v>
      </c>
      <c r="J462" s="384">
        <f t="shared" si="21"/>
        <v>0</v>
      </c>
      <c r="K462" s="384">
        <f>'แบบฟอร์มที่ 8'!K5469</f>
        <v>0</v>
      </c>
      <c r="L462" s="384">
        <f t="shared" si="22"/>
        <v>0</v>
      </c>
      <c r="M462" s="384">
        <f t="shared" si="23"/>
        <v>0</v>
      </c>
    </row>
    <row r="463" spans="2:13" ht="18" hidden="1" customHeight="1">
      <c r="B463" s="243">
        <v>453</v>
      </c>
      <c r="C463" s="1207">
        <f>+'แบบฟอร์มที่ 8'!E5470</f>
        <v>0</v>
      </c>
      <c r="D463" s="1208"/>
      <c r="E463" s="478"/>
      <c r="F463" s="478"/>
      <c r="G463" s="478"/>
      <c r="H463" s="478"/>
      <c r="I463" s="572">
        <v>0.75</v>
      </c>
      <c r="J463" s="384">
        <f t="shared" si="21"/>
        <v>0</v>
      </c>
      <c r="K463" s="384">
        <f>'แบบฟอร์มที่ 8'!K5470</f>
        <v>0</v>
      </c>
      <c r="L463" s="384">
        <f t="shared" si="22"/>
        <v>0</v>
      </c>
      <c r="M463" s="384">
        <f t="shared" si="23"/>
        <v>0</v>
      </c>
    </row>
    <row r="464" spans="2:13" ht="18" hidden="1" customHeight="1">
      <c r="B464" s="243">
        <v>454</v>
      </c>
      <c r="C464" s="1207">
        <f>+'แบบฟอร์มที่ 8'!E5471</f>
        <v>0</v>
      </c>
      <c r="D464" s="1208"/>
      <c r="E464" s="478"/>
      <c r="F464" s="478"/>
      <c r="G464" s="478"/>
      <c r="H464" s="478"/>
      <c r="I464" s="572">
        <v>0.75</v>
      </c>
      <c r="J464" s="384">
        <f t="shared" si="21"/>
        <v>0</v>
      </c>
      <c r="K464" s="384">
        <f>'แบบฟอร์มที่ 8'!K5471</f>
        <v>0</v>
      </c>
      <c r="L464" s="384">
        <f t="shared" si="22"/>
        <v>0</v>
      </c>
      <c r="M464" s="384">
        <f t="shared" si="23"/>
        <v>0</v>
      </c>
    </row>
    <row r="465" spans="2:13" ht="18" hidden="1" customHeight="1">
      <c r="B465" s="243">
        <v>455</v>
      </c>
      <c r="C465" s="1207">
        <f>+'แบบฟอร์มที่ 8'!E5472</f>
        <v>0</v>
      </c>
      <c r="D465" s="1208"/>
      <c r="E465" s="478"/>
      <c r="F465" s="478"/>
      <c r="G465" s="478"/>
      <c r="H465" s="478"/>
      <c r="I465" s="572">
        <v>0.75</v>
      </c>
      <c r="J465" s="384">
        <f t="shared" si="21"/>
        <v>0</v>
      </c>
      <c r="K465" s="384">
        <f>'แบบฟอร์มที่ 8'!K5472</f>
        <v>0</v>
      </c>
      <c r="L465" s="384">
        <f t="shared" si="22"/>
        <v>0</v>
      </c>
      <c r="M465" s="384">
        <f t="shared" si="23"/>
        <v>0</v>
      </c>
    </row>
    <row r="466" spans="2:13" ht="18" hidden="1" customHeight="1">
      <c r="B466" s="243">
        <v>456</v>
      </c>
      <c r="C466" s="1207">
        <f>+'แบบฟอร์มที่ 8'!E5473</f>
        <v>0</v>
      </c>
      <c r="D466" s="1208"/>
      <c r="E466" s="478"/>
      <c r="F466" s="478"/>
      <c r="G466" s="478"/>
      <c r="H466" s="478"/>
      <c r="I466" s="572">
        <v>0.75</v>
      </c>
      <c r="J466" s="384">
        <f t="shared" si="21"/>
        <v>0</v>
      </c>
      <c r="K466" s="384">
        <f>'แบบฟอร์มที่ 8'!K5473</f>
        <v>0</v>
      </c>
      <c r="L466" s="384">
        <f t="shared" si="22"/>
        <v>0</v>
      </c>
      <c r="M466" s="384">
        <f t="shared" si="23"/>
        <v>0</v>
      </c>
    </row>
    <row r="467" spans="2:13" ht="18" hidden="1" customHeight="1">
      <c r="B467" s="243">
        <v>457</v>
      </c>
      <c r="C467" s="1207">
        <f>+'แบบฟอร์มที่ 8'!E5474</f>
        <v>0</v>
      </c>
      <c r="D467" s="1208"/>
      <c r="E467" s="478"/>
      <c r="F467" s="478"/>
      <c r="G467" s="478"/>
      <c r="H467" s="478"/>
      <c r="I467" s="572">
        <v>0.75</v>
      </c>
      <c r="J467" s="384">
        <f t="shared" si="21"/>
        <v>0</v>
      </c>
      <c r="K467" s="384">
        <f>'แบบฟอร์มที่ 8'!K5474</f>
        <v>0</v>
      </c>
      <c r="L467" s="384">
        <f t="shared" si="22"/>
        <v>0</v>
      </c>
      <c r="M467" s="384">
        <f t="shared" si="23"/>
        <v>0</v>
      </c>
    </row>
    <row r="468" spans="2:13" ht="18" hidden="1" customHeight="1">
      <c r="B468" s="243">
        <v>458</v>
      </c>
      <c r="C468" s="1207">
        <f>+'แบบฟอร์มที่ 8'!E5475</f>
        <v>0</v>
      </c>
      <c r="D468" s="1208"/>
      <c r="E468" s="478"/>
      <c r="F468" s="478"/>
      <c r="G468" s="478"/>
      <c r="H468" s="478"/>
      <c r="I468" s="572">
        <v>0.75</v>
      </c>
      <c r="J468" s="384">
        <f t="shared" si="21"/>
        <v>0</v>
      </c>
      <c r="K468" s="384">
        <f>'แบบฟอร์มที่ 8'!K5475</f>
        <v>0</v>
      </c>
      <c r="L468" s="384">
        <f t="shared" si="22"/>
        <v>0</v>
      </c>
      <c r="M468" s="384">
        <f t="shared" si="23"/>
        <v>0</v>
      </c>
    </row>
    <row r="469" spans="2:13" ht="18" hidden="1" customHeight="1">
      <c r="B469" s="243">
        <v>459</v>
      </c>
      <c r="C469" s="1207">
        <f>+'แบบฟอร์มที่ 8'!E5476</f>
        <v>0</v>
      </c>
      <c r="D469" s="1208"/>
      <c r="E469" s="478"/>
      <c r="F469" s="478"/>
      <c r="G469" s="478"/>
      <c r="H469" s="478"/>
      <c r="I469" s="572">
        <v>0.75</v>
      </c>
      <c r="J469" s="384">
        <f t="shared" si="21"/>
        <v>0</v>
      </c>
      <c r="K469" s="384">
        <f>'แบบฟอร์มที่ 8'!K5476</f>
        <v>0</v>
      </c>
      <c r="L469" s="384">
        <f t="shared" si="22"/>
        <v>0</v>
      </c>
      <c r="M469" s="384">
        <f t="shared" si="23"/>
        <v>0</v>
      </c>
    </row>
    <row r="470" spans="2:13" ht="18" hidden="1" customHeight="1">
      <c r="B470" s="243">
        <v>460</v>
      </c>
      <c r="C470" s="1207">
        <f>+'แบบฟอร์มที่ 8'!E5477</f>
        <v>0</v>
      </c>
      <c r="D470" s="1208"/>
      <c r="E470" s="478"/>
      <c r="F470" s="478"/>
      <c r="G470" s="478"/>
      <c r="H470" s="478"/>
      <c r="I470" s="572">
        <v>0.75</v>
      </c>
      <c r="J470" s="384">
        <f t="shared" si="21"/>
        <v>0</v>
      </c>
      <c r="K470" s="384">
        <f>'แบบฟอร์มที่ 8'!K5477</f>
        <v>0</v>
      </c>
      <c r="L470" s="384">
        <f t="shared" si="22"/>
        <v>0</v>
      </c>
      <c r="M470" s="384">
        <f t="shared" si="23"/>
        <v>0</v>
      </c>
    </row>
    <row r="471" spans="2:13" ht="18" hidden="1" customHeight="1">
      <c r="B471" s="243">
        <v>461</v>
      </c>
      <c r="C471" s="1207">
        <f>+'แบบฟอร์มที่ 8'!E5478</f>
        <v>0</v>
      </c>
      <c r="D471" s="1208"/>
      <c r="E471" s="478"/>
      <c r="F471" s="478"/>
      <c r="G471" s="478"/>
      <c r="H471" s="478"/>
      <c r="I471" s="572">
        <v>0.75</v>
      </c>
      <c r="J471" s="384">
        <f t="shared" si="21"/>
        <v>0</v>
      </c>
      <c r="K471" s="384">
        <f>'แบบฟอร์มที่ 8'!K5478</f>
        <v>0</v>
      </c>
      <c r="L471" s="384">
        <f t="shared" si="22"/>
        <v>0</v>
      </c>
      <c r="M471" s="384">
        <f t="shared" si="23"/>
        <v>0</v>
      </c>
    </row>
    <row r="472" spans="2:13" ht="18" hidden="1" customHeight="1">
      <c r="B472" s="243">
        <v>462</v>
      </c>
      <c r="C472" s="1207">
        <f>+'แบบฟอร์มที่ 8'!E5479</f>
        <v>0</v>
      </c>
      <c r="D472" s="1208"/>
      <c r="E472" s="478"/>
      <c r="F472" s="478"/>
      <c r="G472" s="478"/>
      <c r="H472" s="478"/>
      <c r="I472" s="572">
        <v>0.75</v>
      </c>
      <c r="J472" s="384">
        <f t="shared" si="21"/>
        <v>0</v>
      </c>
      <c r="K472" s="384">
        <f>'แบบฟอร์มที่ 8'!K5479</f>
        <v>0</v>
      </c>
      <c r="L472" s="384">
        <f t="shared" si="22"/>
        <v>0</v>
      </c>
      <c r="M472" s="384">
        <f t="shared" si="23"/>
        <v>0</v>
      </c>
    </row>
    <row r="473" spans="2:13" ht="18" hidden="1" customHeight="1">
      <c r="B473" s="243">
        <v>463</v>
      </c>
      <c r="C473" s="1207">
        <f>+'แบบฟอร์มที่ 8'!E5480</f>
        <v>0</v>
      </c>
      <c r="D473" s="1208"/>
      <c r="E473" s="478"/>
      <c r="F473" s="478"/>
      <c r="G473" s="478"/>
      <c r="H473" s="478"/>
      <c r="I473" s="572">
        <v>0.75</v>
      </c>
      <c r="J473" s="384">
        <f t="shared" si="21"/>
        <v>0</v>
      </c>
      <c r="K473" s="384">
        <f>'แบบฟอร์มที่ 8'!K5480</f>
        <v>0</v>
      </c>
      <c r="L473" s="384">
        <f t="shared" si="22"/>
        <v>0</v>
      </c>
      <c r="M473" s="384">
        <f t="shared" si="23"/>
        <v>0</v>
      </c>
    </row>
    <row r="474" spans="2:13" ht="18" hidden="1" customHeight="1">
      <c r="B474" s="243">
        <v>464</v>
      </c>
      <c r="C474" s="1207">
        <f>+'แบบฟอร์มที่ 8'!E5481</f>
        <v>0</v>
      </c>
      <c r="D474" s="1208"/>
      <c r="E474" s="478"/>
      <c r="F474" s="478"/>
      <c r="G474" s="478"/>
      <c r="H474" s="478"/>
      <c r="I474" s="572">
        <v>0.75</v>
      </c>
      <c r="J474" s="384">
        <f t="shared" si="21"/>
        <v>0</v>
      </c>
      <c r="K474" s="384">
        <f>'แบบฟอร์มที่ 8'!K5481</f>
        <v>0</v>
      </c>
      <c r="L474" s="384">
        <f t="shared" si="22"/>
        <v>0</v>
      </c>
      <c r="M474" s="384">
        <f t="shared" si="23"/>
        <v>0</v>
      </c>
    </row>
    <row r="475" spans="2:13" ht="18" hidden="1" customHeight="1">
      <c r="B475" s="243">
        <v>465</v>
      </c>
      <c r="C475" s="1207">
        <f>+'แบบฟอร์มที่ 8'!E5482</f>
        <v>0</v>
      </c>
      <c r="D475" s="1208"/>
      <c r="E475" s="478"/>
      <c r="F475" s="478"/>
      <c r="G475" s="478"/>
      <c r="H475" s="478"/>
      <c r="I475" s="572">
        <v>0.75</v>
      </c>
      <c r="J475" s="384">
        <f t="shared" si="21"/>
        <v>0</v>
      </c>
      <c r="K475" s="384">
        <f>'แบบฟอร์มที่ 8'!K5482</f>
        <v>0</v>
      </c>
      <c r="L475" s="384">
        <f t="shared" si="22"/>
        <v>0</v>
      </c>
      <c r="M475" s="384">
        <f t="shared" si="23"/>
        <v>0</v>
      </c>
    </row>
    <row r="476" spans="2:13" ht="18" hidden="1" customHeight="1">
      <c r="B476" s="243">
        <v>466</v>
      </c>
      <c r="C476" s="1207">
        <f>+'แบบฟอร์มที่ 8'!E5483</f>
        <v>0</v>
      </c>
      <c r="D476" s="1208"/>
      <c r="E476" s="478"/>
      <c r="F476" s="478"/>
      <c r="G476" s="478"/>
      <c r="H476" s="478"/>
      <c r="I476" s="572">
        <v>0.75</v>
      </c>
      <c r="J476" s="384">
        <f t="shared" si="21"/>
        <v>0</v>
      </c>
      <c r="K476" s="384">
        <f>'แบบฟอร์มที่ 8'!K5483</f>
        <v>0</v>
      </c>
      <c r="L476" s="384">
        <f t="shared" si="22"/>
        <v>0</v>
      </c>
      <c r="M476" s="384">
        <f t="shared" si="23"/>
        <v>0</v>
      </c>
    </row>
    <row r="477" spans="2:13" ht="18" hidden="1" customHeight="1">
      <c r="B477" s="243">
        <v>467</v>
      </c>
      <c r="C477" s="1207">
        <f>+'แบบฟอร์มที่ 8'!E5484</f>
        <v>0</v>
      </c>
      <c r="D477" s="1208"/>
      <c r="E477" s="478"/>
      <c r="F477" s="478"/>
      <c r="G477" s="478"/>
      <c r="H477" s="478"/>
      <c r="I477" s="572">
        <v>0.75</v>
      </c>
      <c r="J477" s="384">
        <f t="shared" si="21"/>
        <v>0</v>
      </c>
      <c r="K477" s="384">
        <f>'แบบฟอร์มที่ 8'!K5484</f>
        <v>0</v>
      </c>
      <c r="L477" s="384">
        <f t="shared" si="22"/>
        <v>0</v>
      </c>
      <c r="M477" s="384">
        <f t="shared" si="23"/>
        <v>0</v>
      </c>
    </row>
    <row r="478" spans="2:13" ht="18" hidden="1" customHeight="1">
      <c r="B478" s="243">
        <v>468</v>
      </c>
      <c r="C478" s="1207">
        <f>+'แบบฟอร์มที่ 8'!E5485</f>
        <v>0</v>
      </c>
      <c r="D478" s="1208"/>
      <c r="E478" s="478"/>
      <c r="F478" s="478"/>
      <c r="G478" s="478"/>
      <c r="H478" s="478"/>
      <c r="I478" s="572">
        <v>0.75</v>
      </c>
      <c r="J478" s="384">
        <f t="shared" si="21"/>
        <v>0</v>
      </c>
      <c r="K478" s="384">
        <f>'แบบฟอร์มที่ 8'!K5485</f>
        <v>0</v>
      </c>
      <c r="L478" s="384">
        <f t="shared" si="22"/>
        <v>0</v>
      </c>
      <c r="M478" s="384">
        <f t="shared" si="23"/>
        <v>0</v>
      </c>
    </row>
    <row r="479" spans="2:13" ht="18" hidden="1" customHeight="1">
      <c r="B479" s="243">
        <v>469</v>
      </c>
      <c r="C479" s="1207">
        <f>+'แบบฟอร์มที่ 8'!E5486</f>
        <v>0</v>
      </c>
      <c r="D479" s="1208"/>
      <c r="E479" s="478"/>
      <c r="F479" s="478"/>
      <c r="G479" s="478"/>
      <c r="H479" s="478"/>
      <c r="I479" s="572">
        <v>0.75</v>
      </c>
      <c r="J479" s="384">
        <f t="shared" si="21"/>
        <v>0</v>
      </c>
      <c r="K479" s="384">
        <f>'แบบฟอร์มที่ 8'!K5486</f>
        <v>0</v>
      </c>
      <c r="L479" s="384">
        <f t="shared" si="22"/>
        <v>0</v>
      </c>
      <c r="M479" s="384">
        <f t="shared" si="23"/>
        <v>0</v>
      </c>
    </row>
    <row r="480" spans="2:13" ht="18" hidden="1" customHeight="1">
      <c r="B480" s="243">
        <v>470</v>
      </c>
      <c r="C480" s="1207">
        <f>+'แบบฟอร์มที่ 8'!E5487</f>
        <v>0</v>
      </c>
      <c r="D480" s="1208"/>
      <c r="E480" s="478"/>
      <c r="F480" s="478"/>
      <c r="G480" s="478"/>
      <c r="H480" s="478"/>
      <c r="I480" s="572">
        <v>0.75</v>
      </c>
      <c r="J480" s="384">
        <f t="shared" si="21"/>
        <v>0</v>
      </c>
      <c r="K480" s="384">
        <f>'แบบฟอร์มที่ 8'!K5487</f>
        <v>0</v>
      </c>
      <c r="L480" s="384">
        <f t="shared" si="22"/>
        <v>0</v>
      </c>
      <c r="M480" s="384">
        <f t="shared" si="23"/>
        <v>0</v>
      </c>
    </row>
    <row r="481" spans="2:13" ht="18" hidden="1" customHeight="1">
      <c r="B481" s="243">
        <v>471</v>
      </c>
      <c r="C481" s="1207">
        <f>+'แบบฟอร์มที่ 8'!E5488</f>
        <v>0</v>
      </c>
      <c r="D481" s="1208"/>
      <c r="E481" s="478"/>
      <c r="F481" s="478"/>
      <c r="G481" s="478"/>
      <c r="H481" s="478"/>
      <c r="I481" s="572">
        <v>0.75</v>
      </c>
      <c r="J481" s="384">
        <f t="shared" si="21"/>
        <v>0</v>
      </c>
      <c r="K481" s="384">
        <f>'แบบฟอร์มที่ 8'!K5488</f>
        <v>0</v>
      </c>
      <c r="L481" s="384">
        <f t="shared" si="22"/>
        <v>0</v>
      </c>
      <c r="M481" s="384">
        <f t="shared" si="23"/>
        <v>0</v>
      </c>
    </row>
    <row r="482" spans="2:13" ht="18" hidden="1" customHeight="1">
      <c r="B482" s="243">
        <v>472</v>
      </c>
      <c r="C482" s="1207">
        <f>+'แบบฟอร์มที่ 8'!E5489</f>
        <v>0</v>
      </c>
      <c r="D482" s="1208"/>
      <c r="E482" s="478"/>
      <c r="F482" s="478"/>
      <c r="G482" s="478"/>
      <c r="H482" s="478"/>
      <c r="I482" s="572">
        <v>0.75</v>
      </c>
      <c r="J482" s="384">
        <f t="shared" si="21"/>
        <v>0</v>
      </c>
      <c r="K482" s="384">
        <f>'แบบฟอร์มที่ 8'!K5489</f>
        <v>0</v>
      </c>
      <c r="L482" s="384">
        <f t="shared" si="22"/>
        <v>0</v>
      </c>
      <c r="M482" s="384">
        <f t="shared" si="23"/>
        <v>0</v>
      </c>
    </row>
    <row r="483" spans="2:13" ht="18" hidden="1" customHeight="1">
      <c r="B483" s="243">
        <v>473</v>
      </c>
      <c r="C483" s="1207">
        <f>+'แบบฟอร์มที่ 8'!E5490</f>
        <v>0</v>
      </c>
      <c r="D483" s="1208"/>
      <c r="E483" s="478"/>
      <c r="F483" s="478"/>
      <c r="G483" s="478"/>
      <c r="H483" s="478"/>
      <c r="I483" s="572">
        <v>0.75</v>
      </c>
      <c r="J483" s="384">
        <f t="shared" si="21"/>
        <v>0</v>
      </c>
      <c r="K483" s="384">
        <f>'แบบฟอร์มที่ 8'!K5490</f>
        <v>0</v>
      </c>
      <c r="L483" s="384">
        <f t="shared" si="22"/>
        <v>0</v>
      </c>
      <c r="M483" s="384">
        <f t="shared" si="23"/>
        <v>0</v>
      </c>
    </row>
    <row r="484" spans="2:13" ht="18" hidden="1" customHeight="1">
      <c r="B484" s="243">
        <v>474</v>
      </c>
      <c r="C484" s="1207">
        <f>+'แบบฟอร์มที่ 8'!E5491</f>
        <v>0</v>
      </c>
      <c r="D484" s="1208"/>
      <c r="E484" s="478"/>
      <c r="F484" s="478"/>
      <c r="G484" s="478"/>
      <c r="H484" s="478"/>
      <c r="I484" s="572">
        <v>0.75</v>
      </c>
      <c r="J484" s="384">
        <f t="shared" si="21"/>
        <v>0</v>
      </c>
      <c r="K484" s="384">
        <f>'แบบฟอร์มที่ 8'!K5491</f>
        <v>0</v>
      </c>
      <c r="L484" s="384">
        <f t="shared" si="22"/>
        <v>0</v>
      </c>
      <c r="M484" s="384">
        <f t="shared" si="23"/>
        <v>0</v>
      </c>
    </row>
    <row r="485" spans="2:13" ht="18" hidden="1" customHeight="1">
      <c r="B485" s="243">
        <v>475</v>
      </c>
      <c r="C485" s="1207">
        <f>+'แบบฟอร์มที่ 8'!E5492</f>
        <v>0</v>
      </c>
      <c r="D485" s="1208"/>
      <c r="E485" s="478"/>
      <c r="F485" s="478"/>
      <c r="G485" s="478"/>
      <c r="H485" s="478"/>
      <c r="I485" s="572">
        <v>0.75</v>
      </c>
      <c r="J485" s="384">
        <f t="shared" si="21"/>
        <v>0</v>
      </c>
      <c r="K485" s="384">
        <f>'แบบฟอร์มที่ 8'!K5492</f>
        <v>0</v>
      </c>
      <c r="L485" s="384">
        <f t="shared" si="22"/>
        <v>0</v>
      </c>
      <c r="M485" s="384">
        <f t="shared" si="23"/>
        <v>0</v>
      </c>
    </row>
    <row r="486" spans="2:13" ht="18" hidden="1" customHeight="1">
      <c r="B486" s="243">
        <v>476</v>
      </c>
      <c r="C486" s="1207">
        <f>+'แบบฟอร์มที่ 8'!E5493</f>
        <v>0</v>
      </c>
      <c r="D486" s="1208"/>
      <c r="E486" s="478"/>
      <c r="F486" s="478"/>
      <c r="G486" s="478"/>
      <c r="H486" s="478"/>
      <c r="I486" s="572">
        <v>0.75</v>
      </c>
      <c r="J486" s="384">
        <f t="shared" si="21"/>
        <v>0</v>
      </c>
      <c r="K486" s="384">
        <f>'แบบฟอร์มที่ 8'!K5493</f>
        <v>0</v>
      </c>
      <c r="L486" s="384">
        <f t="shared" si="22"/>
        <v>0</v>
      </c>
      <c r="M486" s="384">
        <f t="shared" si="23"/>
        <v>0</v>
      </c>
    </row>
    <row r="487" spans="2:13" ht="18" hidden="1" customHeight="1">
      <c r="B487" s="243">
        <v>477</v>
      </c>
      <c r="C487" s="1207">
        <f>+'แบบฟอร์มที่ 8'!E5494</f>
        <v>0</v>
      </c>
      <c r="D487" s="1208"/>
      <c r="E487" s="478"/>
      <c r="F487" s="478"/>
      <c r="G487" s="478"/>
      <c r="H487" s="478"/>
      <c r="I487" s="572">
        <v>0.75</v>
      </c>
      <c r="J487" s="384">
        <f t="shared" si="21"/>
        <v>0</v>
      </c>
      <c r="K487" s="384">
        <f>'แบบฟอร์มที่ 8'!K5494</f>
        <v>0</v>
      </c>
      <c r="L487" s="384">
        <f t="shared" si="22"/>
        <v>0</v>
      </c>
      <c r="M487" s="384">
        <f t="shared" si="23"/>
        <v>0</v>
      </c>
    </row>
    <row r="488" spans="2:13" ht="18" hidden="1" customHeight="1">
      <c r="B488" s="243">
        <v>478</v>
      </c>
      <c r="C488" s="1207">
        <f>+'แบบฟอร์มที่ 8'!E5495</f>
        <v>0</v>
      </c>
      <c r="D488" s="1208"/>
      <c r="E488" s="478"/>
      <c r="F488" s="478"/>
      <c r="G488" s="478"/>
      <c r="H488" s="478"/>
      <c r="I488" s="572">
        <v>0.75</v>
      </c>
      <c r="J488" s="384">
        <f t="shared" si="21"/>
        <v>0</v>
      </c>
      <c r="K488" s="384">
        <f>'แบบฟอร์มที่ 8'!K5495</f>
        <v>0</v>
      </c>
      <c r="L488" s="384">
        <f t="shared" si="22"/>
        <v>0</v>
      </c>
      <c r="M488" s="384">
        <f t="shared" si="23"/>
        <v>0</v>
      </c>
    </row>
    <row r="489" spans="2:13" ht="18" hidden="1" customHeight="1">
      <c r="B489" s="243">
        <v>479</v>
      </c>
      <c r="C489" s="1207">
        <f>+'แบบฟอร์มที่ 8'!E5496</f>
        <v>0</v>
      </c>
      <c r="D489" s="1208"/>
      <c r="E489" s="478"/>
      <c r="F489" s="478"/>
      <c r="G489" s="478"/>
      <c r="H489" s="478"/>
      <c r="I489" s="572">
        <v>0.75</v>
      </c>
      <c r="J489" s="384">
        <f t="shared" si="21"/>
        <v>0</v>
      </c>
      <c r="K489" s="384">
        <f>'แบบฟอร์มที่ 8'!K5496</f>
        <v>0</v>
      </c>
      <c r="L489" s="384">
        <f t="shared" si="22"/>
        <v>0</v>
      </c>
      <c r="M489" s="384">
        <f t="shared" si="23"/>
        <v>0</v>
      </c>
    </row>
    <row r="490" spans="2:13" ht="18" hidden="1" customHeight="1">
      <c r="B490" s="243">
        <v>480</v>
      </c>
      <c r="C490" s="1207">
        <f>+'แบบฟอร์มที่ 8'!E5497</f>
        <v>0</v>
      </c>
      <c r="D490" s="1208"/>
      <c r="E490" s="478"/>
      <c r="F490" s="478"/>
      <c r="G490" s="478"/>
      <c r="H490" s="478"/>
      <c r="I490" s="572">
        <v>0.75</v>
      </c>
      <c r="J490" s="384">
        <f t="shared" si="21"/>
        <v>0</v>
      </c>
      <c r="K490" s="384">
        <f>'แบบฟอร์มที่ 8'!K5497</f>
        <v>0</v>
      </c>
      <c r="L490" s="384">
        <f t="shared" si="22"/>
        <v>0</v>
      </c>
      <c r="M490" s="384">
        <f t="shared" si="23"/>
        <v>0</v>
      </c>
    </row>
    <row r="491" spans="2:13" ht="18" hidden="1" customHeight="1">
      <c r="B491" s="243">
        <v>481</v>
      </c>
      <c r="C491" s="1207">
        <f>+'แบบฟอร์มที่ 8'!E5498</f>
        <v>0</v>
      </c>
      <c r="D491" s="1208"/>
      <c r="E491" s="478"/>
      <c r="F491" s="478"/>
      <c r="G491" s="478"/>
      <c r="H491" s="478"/>
      <c r="I491" s="572">
        <v>0.75</v>
      </c>
      <c r="J491" s="384">
        <f t="shared" si="21"/>
        <v>0</v>
      </c>
      <c r="K491" s="384">
        <f>'แบบฟอร์มที่ 8'!K5498</f>
        <v>0</v>
      </c>
      <c r="L491" s="384">
        <f t="shared" si="22"/>
        <v>0</v>
      </c>
      <c r="M491" s="384">
        <f t="shared" si="23"/>
        <v>0</v>
      </c>
    </row>
    <row r="492" spans="2:13" ht="18" hidden="1" customHeight="1">
      <c r="B492" s="243">
        <v>482</v>
      </c>
      <c r="C492" s="1207">
        <f>+'แบบฟอร์มที่ 8'!E5499</f>
        <v>0</v>
      </c>
      <c r="D492" s="1208"/>
      <c r="E492" s="478"/>
      <c r="F492" s="478"/>
      <c r="G492" s="478"/>
      <c r="H492" s="478"/>
      <c r="I492" s="572">
        <v>0.75</v>
      </c>
      <c r="J492" s="384">
        <f t="shared" si="21"/>
        <v>0</v>
      </c>
      <c r="K492" s="384">
        <f>'แบบฟอร์มที่ 8'!K5499</f>
        <v>0</v>
      </c>
      <c r="L492" s="384">
        <f t="shared" si="22"/>
        <v>0</v>
      </c>
      <c r="M492" s="384">
        <f t="shared" si="23"/>
        <v>0</v>
      </c>
    </row>
    <row r="493" spans="2:13" ht="18" hidden="1" customHeight="1">
      <c r="B493" s="243">
        <v>483</v>
      </c>
      <c r="C493" s="1207">
        <f>+'แบบฟอร์มที่ 8'!E5500</f>
        <v>0</v>
      </c>
      <c r="D493" s="1208"/>
      <c r="E493" s="478"/>
      <c r="F493" s="478"/>
      <c r="G493" s="478"/>
      <c r="H493" s="478"/>
      <c r="I493" s="572">
        <v>0.75</v>
      </c>
      <c r="J493" s="384">
        <f t="shared" si="21"/>
        <v>0</v>
      </c>
      <c r="K493" s="384">
        <f>'แบบฟอร์มที่ 8'!K5500</f>
        <v>0</v>
      </c>
      <c r="L493" s="384">
        <f t="shared" si="22"/>
        <v>0</v>
      </c>
      <c r="M493" s="384">
        <f t="shared" si="23"/>
        <v>0</v>
      </c>
    </row>
    <row r="494" spans="2:13" ht="18" hidden="1" customHeight="1">
      <c r="B494" s="243">
        <v>484</v>
      </c>
      <c r="C494" s="1207">
        <f>+'แบบฟอร์มที่ 8'!E5501</f>
        <v>0</v>
      </c>
      <c r="D494" s="1208"/>
      <c r="E494" s="478"/>
      <c r="F494" s="478"/>
      <c r="G494" s="478"/>
      <c r="H494" s="478"/>
      <c r="I494" s="572">
        <v>0.75</v>
      </c>
      <c r="J494" s="384">
        <f t="shared" si="21"/>
        <v>0</v>
      </c>
      <c r="K494" s="384">
        <f>'แบบฟอร์มที่ 8'!K5501</f>
        <v>0</v>
      </c>
      <c r="L494" s="384">
        <f t="shared" si="22"/>
        <v>0</v>
      </c>
      <c r="M494" s="384">
        <f t="shared" si="23"/>
        <v>0</v>
      </c>
    </row>
    <row r="495" spans="2:13" ht="18" hidden="1" customHeight="1">
      <c r="B495" s="243">
        <v>485</v>
      </c>
      <c r="C495" s="1207">
        <f>+'แบบฟอร์มที่ 8'!E5502</f>
        <v>0</v>
      </c>
      <c r="D495" s="1208"/>
      <c r="E495" s="478"/>
      <c r="F495" s="478"/>
      <c r="G495" s="478"/>
      <c r="H495" s="478"/>
      <c r="I495" s="572">
        <v>0.75</v>
      </c>
      <c r="J495" s="384">
        <f t="shared" si="21"/>
        <v>0</v>
      </c>
      <c r="K495" s="384">
        <f>'แบบฟอร์มที่ 8'!K5502</f>
        <v>0</v>
      </c>
      <c r="L495" s="384">
        <f t="shared" si="22"/>
        <v>0</v>
      </c>
      <c r="M495" s="384">
        <f t="shared" si="23"/>
        <v>0</v>
      </c>
    </row>
    <row r="496" spans="2:13" ht="18" hidden="1" customHeight="1">
      <c r="B496" s="243">
        <v>486</v>
      </c>
      <c r="C496" s="1207">
        <f>+'แบบฟอร์มที่ 8'!E5503</f>
        <v>0</v>
      </c>
      <c r="D496" s="1208"/>
      <c r="E496" s="478"/>
      <c r="F496" s="478"/>
      <c r="G496" s="478"/>
      <c r="H496" s="478"/>
      <c r="I496" s="572">
        <v>0.75</v>
      </c>
      <c r="J496" s="384">
        <f t="shared" si="21"/>
        <v>0</v>
      </c>
      <c r="K496" s="384">
        <f>'แบบฟอร์มที่ 8'!K5503</f>
        <v>0</v>
      </c>
      <c r="L496" s="384">
        <f t="shared" si="22"/>
        <v>0</v>
      </c>
      <c r="M496" s="384">
        <f t="shared" si="23"/>
        <v>0</v>
      </c>
    </row>
    <row r="497" spans="2:13" ht="18" hidden="1" customHeight="1">
      <c r="B497" s="243">
        <v>487</v>
      </c>
      <c r="C497" s="1207">
        <f>+'แบบฟอร์มที่ 8'!E5504</f>
        <v>0</v>
      </c>
      <c r="D497" s="1208"/>
      <c r="E497" s="478"/>
      <c r="F497" s="478"/>
      <c r="G497" s="478"/>
      <c r="H497" s="478"/>
      <c r="I497" s="572">
        <v>0.75</v>
      </c>
      <c r="J497" s="384">
        <f t="shared" si="21"/>
        <v>0</v>
      </c>
      <c r="K497" s="384">
        <f>'แบบฟอร์มที่ 8'!K5504</f>
        <v>0</v>
      </c>
      <c r="L497" s="384">
        <f t="shared" si="22"/>
        <v>0</v>
      </c>
      <c r="M497" s="384">
        <f t="shared" si="23"/>
        <v>0</v>
      </c>
    </row>
    <row r="498" spans="2:13" ht="18" hidden="1" customHeight="1">
      <c r="B498" s="243">
        <v>488</v>
      </c>
      <c r="C498" s="1207">
        <f>+'แบบฟอร์มที่ 8'!E5505</f>
        <v>0</v>
      </c>
      <c r="D498" s="1208"/>
      <c r="E498" s="478"/>
      <c r="F498" s="478"/>
      <c r="G498" s="478"/>
      <c r="H498" s="478"/>
      <c r="I498" s="572">
        <v>0.75</v>
      </c>
      <c r="J498" s="384">
        <f t="shared" si="21"/>
        <v>0</v>
      </c>
      <c r="K498" s="384">
        <f>'แบบฟอร์มที่ 8'!K5505</f>
        <v>0</v>
      </c>
      <c r="L498" s="384">
        <f t="shared" si="22"/>
        <v>0</v>
      </c>
      <c r="M498" s="384">
        <f t="shared" si="23"/>
        <v>0</v>
      </c>
    </row>
    <row r="499" spans="2:13" ht="18" hidden="1" customHeight="1">
      <c r="B499" s="243">
        <v>489</v>
      </c>
      <c r="C499" s="1207">
        <f>+'แบบฟอร์มที่ 8'!E5506</f>
        <v>0</v>
      </c>
      <c r="D499" s="1208"/>
      <c r="E499" s="478"/>
      <c r="F499" s="478"/>
      <c r="G499" s="478"/>
      <c r="H499" s="478"/>
      <c r="I499" s="572">
        <v>0.75</v>
      </c>
      <c r="J499" s="384">
        <f t="shared" si="21"/>
        <v>0</v>
      </c>
      <c r="K499" s="384">
        <f>'แบบฟอร์มที่ 8'!K5506</f>
        <v>0</v>
      </c>
      <c r="L499" s="384">
        <f t="shared" si="22"/>
        <v>0</v>
      </c>
      <c r="M499" s="384">
        <f t="shared" si="23"/>
        <v>0</v>
      </c>
    </row>
    <row r="500" spans="2:13" ht="18" hidden="1" customHeight="1">
      <c r="B500" s="243">
        <v>490</v>
      </c>
      <c r="C500" s="1207">
        <f>+'แบบฟอร์มที่ 8'!E5507</f>
        <v>0</v>
      </c>
      <c r="D500" s="1208"/>
      <c r="E500" s="478"/>
      <c r="F500" s="478"/>
      <c r="G500" s="478"/>
      <c r="H500" s="478"/>
      <c r="I500" s="572">
        <v>0.75</v>
      </c>
      <c r="J500" s="384">
        <f t="shared" si="21"/>
        <v>0</v>
      </c>
      <c r="K500" s="384">
        <f>'แบบฟอร์มที่ 8'!K5507</f>
        <v>0</v>
      </c>
      <c r="L500" s="384">
        <f t="shared" si="22"/>
        <v>0</v>
      </c>
      <c r="M500" s="384">
        <f t="shared" si="23"/>
        <v>0</v>
      </c>
    </row>
    <row r="501" spans="2:13" ht="18" hidden="1" customHeight="1">
      <c r="B501" s="243">
        <v>491</v>
      </c>
      <c r="C501" s="1207">
        <f>+'แบบฟอร์มที่ 8'!E5508</f>
        <v>0</v>
      </c>
      <c r="D501" s="1208"/>
      <c r="E501" s="478"/>
      <c r="F501" s="478"/>
      <c r="G501" s="478"/>
      <c r="H501" s="478"/>
      <c r="I501" s="572">
        <v>0.75</v>
      </c>
      <c r="J501" s="384">
        <f t="shared" si="21"/>
        <v>0</v>
      </c>
      <c r="K501" s="384">
        <f>'แบบฟอร์มที่ 8'!K5508</f>
        <v>0</v>
      </c>
      <c r="L501" s="384">
        <f t="shared" si="22"/>
        <v>0</v>
      </c>
      <c r="M501" s="384">
        <f t="shared" si="23"/>
        <v>0</v>
      </c>
    </row>
    <row r="502" spans="2:13" ht="18" hidden="1" customHeight="1">
      <c r="B502" s="243">
        <v>492</v>
      </c>
      <c r="C502" s="1207">
        <f>+'แบบฟอร์มที่ 8'!E5509</f>
        <v>0</v>
      </c>
      <c r="D502" s="1208"/>
      <c r="E502" s="478"/>
      <c r="F502" s="478"/>
      <c r="G502" s="478"/>
      <c r="H502" s="478"/>
      <c r="I502" s="572">
        <v>0.75</v>
      </c>
      <c r="J502" s="384">
        <f t="shared" si="21"/>
        <v>0</v>
      </c>
      <c r="K502" s="384">
        <f>'แบบฟอร์มที่ 8'!K5509</f>
        <v>0</v>
      </c>
      <c r="L502" s="384">
        <f t="shared" si="22"/>
        <v>0</v>
      </c>
      <c r="M502" s="384">
        <f t="shared" si="23"/>
        <v>0</v>
      </c>
    </row>
    <row r="503" spans="2:13" ht="18" hidden="1" customHeight="1">
      <c r="B503" s="243">
        <v>493</v>
      </c>
      <c r="C503" s="1207">
        <f>+'แบบฟอร์มที่ 8'!E5510</f>
        <v>0</v>
      </c>
      <c r="D503" s="1208"/>
      <c r="E503" s="478"/>
      <c r="F503" s="478"/>
      <c r="G503" s="478"/>
      <c r="H503" s="478"/>
      <c r="I503" s="572">
        <v>0.75</v>
      </c>
      <c r="J503" s="384">
        <f t="shared" si="21"/>
        <v>0</v>
      </c>
      <c r="K503" s="384">
        <f>'แบบฟอร์มที่ 8'!K5510</f>
        <v>0</v>
      </c>
      <c r="L503" s="384">
        <f t="shared" si="22"/>
        <v>0</v>
      </c>
      <c r="M503" s="384">
        <f t="shared" si="23"/>
        <v>0</v>
      </c>
    </row>
    <row r="504" spans="2:13" ht="18" hidden="1" customHeight="1">
      <c r="B504" s="243">
        <v>494</v>
      </c>
      <c r="C504" s="1207">
        <f>+'แบบฟอร์มที่ 8'!E5511</f>
        <v>0</v>
      </c>
      <c r="D504" s="1208"/>
      <c r="E504" s="478"/>
      <c r="F504" s="478"/>
      <c r="G504" s="478"/>
      <c r="H504" s="478"/>
      <c r="I504" s="572">
        <v>0.75</v>
      </c>
      <c r="J504" s="384">
        <f t="shared" si="21"/>
        <v>0</v>
      </c>
      <c r="K504" s="384">
        <f>'แบบฟอร์มที่ 8'!K5511</f>
        <v>0</v>
      </c>
      <c r="L504" s="384">
        <f t="shared" si="22"/>
        <v>0</v>
      </c>
      <c r="M504" s="384">
        <f t="shared" si="23"/>
        <v>0</v>
      </c>
    </row>
    <row r="505" spans="2:13" ht="18" hidden="1" customHeight="1">
      <c r="B505" s="243">
        <v>495</v>
      </c>
      <c r="C505" s="1207">
        <f>+'แบบฟอร์มที่ 8'!E5512</f>
        <v>0</v>
      </c>
      <c r="D505" s="1208"/>
      <c r="E505" s="478"/>
      <c r="F505" s="478"/>
      <c r="G505" s="478"/>
      <c r="H505" s="478"/>
      <c r="I505" s="572">
        <v>0.75</v>
      </c>
      <c r="J505" s="384">
        <f t="shared" si="21"/>
        <v>0</v>
      </c>
      <c r="K505" s="384">
        <f>'แบบฟอร์มที่ 8'!K5512</f>
        <v>0</v>
      </c>
      <c r="L505" s="384">
        <f t="shared" si="22"/>
        <v>0</v>
      </c>
      <c r="M505" s="384">
        <f t="shared" si="23"/>
        <v>0</v>
      </c>
    </row>
    <row r="506" spans="2:13" ht="18" hidden="1" customHeight="1">
      <c r="B506" s="243">
        <v>496</v>
      </c>
      <c r="C506" s="1207">
        <f>+'แบบฟอร์มที่ 8'!E5513</f>
        <v>0</v>
      </c>
      <c r="D506" s="1208"/>
      <c r="E506" s="478"/>
      <c r="F506" s="478"/>
      <c r="G506" s="478"/>
      <c r="H506" s="478"/>
      <c r="I506" s="572">
        <v>0.75</v>
      </c>
      <c r="J506" s="384">
        <f t="shared" si="21"/>
        <v>0</v>
      </c>
      <c r="K506" s="384">
        <f>'แบบฟอร์มที่ 8'!K5513</f>
        <v>0</v>
      </c>
      <c r="L506" s="384">
        <f t="shared" si="22"/>
        <v>0</v>
      </c>
      <c r="M506" s="384">
        <f t="shared" si="23"/>
        <v>0</v>
      </c>
    </row>
    <row r="507" spans="2:13" ht="18" hidden="1" customHeight="1">
      <c r="B507" s="243">
        <v>497</v>
      </c>
      <c r="C507" s="1207">
        <f>+'แบบฟอร์มที่ 8'!E5514</f>
        <v>0</v>
      </c>
      <c r="D507" s="1208"/>
      <c r="E507" s="478"/>
      <c r="F507" s="478"/>
      <c r="G507" s="478"/>
      <c r="H507" s="478"/>
      <c r="I507" s="572">
        <v>0.75</v>
      </c>
      <c r="J507" s="384">
        <f t="shared" si="21"/>
        <v>0</v>
      </c>
      <c r="K507" s="384">
        <f>'แบบฟอร์มที่ 8'!K5514</f>
        <v>0</v>
      </c>
      <c r="L507" s="384">
        <f t="shared" si="22"/>
        <v>0</v>
      </c>
      <c r="M507" s="384">
        <f t="shared" si="23"/>
        <v>0</v>
      </c>
    </row>
    <row r="508" spans="2:13" ht="18" hidden="1" customHeight="1">
      <c r="B508" s="243">
        <v>498</v>
      </c>
      <c r="C508" s="1207">
        <f>+'แบบฟอร์มที่ 8'!E5515</f>
        <v>0</v>
      </c>
      <c r="D508" s="1208"/>
      <c r="E508" s="478"/>
      <c r="F508" s="478"/>
      <c r="G508" s="478"/>
      <c r="H508" s="478"/>
      <c r="I508" s="572">
        <v>0.75</v>
      </c>
      <c r="J508" s="384">
        <f t="shared" si="21"/>
        <v>0</v>
      </c>
      <c r="K508" s="384">
        <f>'แบบฟอร์มที่ 8'!K5515</f>
        <v>0</v>
      </c>
      <c r="L508" s="384">
        <f t="shared" si="22"/>
        <v>0</v>
      </c>
      <c r="M508" s="384">
        <f t="shared" si="23"/>
        <v>0</v>
      </c>
    </row>
    <row r="509" spans="2:13" ht="18" hidden="1" customHeight="1">
      <c r="B509" s="243">
        <v>499</v>
      </c>
      <c r="C509" s="1207">
        <f>+'แบบฟอร์มที่ 8'!E5516</f>
        <v>0</v>
      </c>
      <c r="D509" s="1208"/>
      <c r="E509" s="478"/>
      <c r="F509" s="478"/>
      <c r="G509" s="478"/>
      <c r="H509" s="478"/>
      <c r="I509" s="572">
        <v>0.75</v>
      </c>
      <c r="J509" s="384">
        <f t="shared" si="21"/>
        <v>0</v>
      </c>
      <c r="K509" s="384">
        <f>'แบบฟอร์มที่ 8'!K5516</f>
        <v>0</v>
      </c>
      <c r="L509" s="384">
        <f t="shared" si="22"/>
        <v>0</v>
      </c>
      <c r="M509" s="384">
        <f t="shared" si="23"/>
        <v>0</v>
      </c>
    </row>
    <row r="510" spans="2:13" ht="18" hidden="1" customHeight="1">
      <c r="B510" s="243">
        <v>500</v>
      </c>
      <c r="C510" s="1207">
        <f>+'แบบฟอร์มที่ 8'!E5517</f>
        <v>0</v>
      </c>
      <c r="D510" s="1208"/>
      <c r="E510" s="478"/>
      <c r="F510" s="478"/>
      <c r="G510" s="478"/>
      <c r="H510" s="478"/>
      <c r="I510" s="572">
        <v>0.75</v>
      </c>
      <c r="J510" s="384">
        <f t="shared" si="21"/>
        <v>0</v>
      </c>
      <c r="K510" s="384">
        <f>'แบบฟอร์มที่ 8'!K5517</f>
        <v>0</v>
      </c>
      <c r="L510" s="384">
        <f t="shared" si="22"/>
        <v>0</v>
      </c>
      <c r="M510" s="384">
        <f t="shared" si="23"/>
        <v>0</v>
      </c>
    </row>
    <row r="511" spans="2:13" ht="18" hidden="1" customHeight="1">
      <c r="B511" s="243">
        <v>501</v>
      </c>
      <c r="C511" s="1207">
        <f>+'แบบฟอร์มที่ 8'!E5518</f>
        <v>0</v>
      </c>
      <c r="D511" s="1208"/>
      <c r="E511" s="478"/>
      <c r="F511" s="478"/>
      <c r="G511" s="478"/>
      <c r="H511" s="478"/>
      <c r="I511" s="572">
        <v>0.75</v>
      </c>
      <c r="J511" s="384">
        <f t="shared" si="21"/>
        <v>0</v>
      </c>
      <c r="K511" s="384">
        <f>'แบบฟอร์มที่ 8'!K5518</f>
        <v>0</v>
      </c>
      <c r="L511" s="384">
        <f t="shared" si="22"/>
        <v>0</v>
      </c>
      <c r="M511" s="384">
        <f t="shared" si="23"/>
        <v>0</v>
      </c>
    </row>
    <row r="512" spans="2:13" ht="18" hidden="1" customHeight="1">
      <c r="B512" s="243">
        <v>502</v>
      </c>
      <c r="C512" s="1207">
        <f>+'แบบฟอร์มที่ 8'!E5519</f>
        <v>0</v>
      </c>
      <c r="D512" s="1208"/>
      <c r="E512" s="478"/>
      <c r="F512" s="478"/>
      <c r="G512" s="478"/>
      <c r="H512" s="478"/>
      <c r="I512" s="572">
        <v>0.75</v>
      </c>
      <c r="J512" s="384">
        <f t="shared" si="21"/>
        <v>0</v>
      </c>
      <c r="K512" s="384">
        <f>'แบบฟอร์มที่ 8'!K5519</f>
        <v>0</v>
      </c>
      <c r="L512" s="384">
        <f t="shared" si="22"/>
        <v>0</v>
      </c>
      <c r="M512" s="384">
        <f t="shared" si="23"/>
        <v>0</v>
      </c>
    </row>
    <row r="513" spans="2:13" ht="18" hidden="1" customHeight="1">
      <c r="B513" s="243">
        <v>503</v>
      </c>
      <c r="C513" s="1207">
        <f>+'แบบฟอร์มที่ 8'!E5520</f>
        <v>0</v>
      </c>
      <c r="D513" s="1208"/>
      <c r="E513" s="478"/>
      <c r="F513" s="478"/>
      <c r="G513" s="478"/>
      <c r="H513" s="478"/>
      <c r="I513" s="572">
        <v>0.75</v>
      </c>
      <c r="J513" s="384">
        <f t="shared" si="21"/>
        <v>0</v>
      </c>
      <c r="K513" s="384">
        <f>'แบบฟอร์มที่ 8'!K5520</f>
        <v>0</v>
      </c>
      <c r="L513" s="384">
        <f t="shared" si="22"/>
        <v>0</v>
      </c>
      <c r="M513" s="384">
        <f t="shared" si="23"/>
        <v>0</v>
      </c>
    </row>
    <row r="514" spans="2:13" ht="18" hidden="1" customHeight="1">
      <c r="B514" s="243">
        <v>504</v>
      </c>
      <c r="C514" s="1207">
        <f>+'แบบฟอร์มที่ 8'!E5521</f>
        <v>0</v>
      </c>
      <c r="D514" s="1208"/>
      <c r="E514" s="478"/>
      <c r="F514" s="478"/>
      <c r="G514" s="478"/>
      <c r="H514" s="478"/>
      <c r="I514" s="572">
        <v>0.75</v>
      </c>
      <c r="J514" s="384">
        <f t="shared" si="21"/>
        <v>0</v>
      </c>
      <c r="K514" s="384">
        <f>'แบบฟอร์มที่ 8'!K5521</f>
        <v>0</v>
      </c>
      <c r="L514" s="384">
        <f t="shared" si="22"/>
        <v>0</v>
      </c>
      <c r="M514" s="384">
        <f t="shared" si="23"/>
        <v>0</v>
      </c>
    </row>
    <row r="515" spans="2:13" ht="18" hidden="1" customHeight="1">
      <c r="B515" s="243">
        <v>505</v>
      </c>
      <c r="C515" s="1207">
        <f>+'แบบฟอร์มที่ 8'!E5522</f>
        <v>0</v>
      </c>
      <c r="D515" s="1208"/>
      <c r="E515" s="478"/>
      <c r="F515" s="478"/>
      <c r="G515" s="478"/>
      <c r="H515" s="478"/>
      <c r="I515" s="572">
        <v>0.75</v>
      </c>
      <c r="J515" s="384">
        <f t="shared" si="21"/>
        <v>0</v>
      </c>
      <c r="K515" s="384">
        <f>'แบบฟอร์มที่ 8'!K5522</f>
        <v>0</v>
      </c>
      <c r="L515" s="384">
        <f t="shared" si="22"/>
        <v>0</v>
      </c>
      <c r="M515" s="384">
        <f t="shared" si="23"/>
        <v>0</v>
      </c>
    </row>
    <row r="516" spans="2:13" ht="18" hidden="1" customHeight="1">
      <c r="B516" s="243">
        <v>506</v>
      </c>
      <c r="C516" s="1207">
        <f>+'แบบฟอร์มที่ 8'!E5523</f>
        <v>0</v>
      </c>
      <c r="D516" s="1208"/>
      <c r="E516" s="478"/>
      <c r="F516" s="478"/>
      <c r="G516" s="478"/>
      <c r="H516" s="478"/>
      <c r="I516" s="572">
        <v>0.75</v>
      </c>
      <c r="J516" s="384">
        <f t="shared" si="21"/>
        <v>0</v>
      </c>
      <c r="K516" s="384">
        <f>'แบบฟอร์มที่ 8'!K5523</f>
        <v>0</v>
      </c>
      <c r="L516" s="384">
        <f t="shared" si="22"/>
        <v>0</v>
      </c>
      <c r="M516" s="384">
        <f t="shared" si="23"/>
        <v>0</v>
      </c>
    </row>
    <row r="517" spans="2:13" ht="18" hidden="1" customHeight="1">
      <c r="B517" s="243">
        <v>507</v>
      </c>
      <c r="C517" s="1207">
        <f>+'แบบฟอร์มที่ 8'!E5524</f>
        <v>0</v>
      </c>
      <c r="D517" s="1208"/>
      <c r="E517" s="478"/>
      <c r="F517" s="478"/>
      <c r="G517" s="478"/>
      <c r="H517" s="478"/>
      <c r="I517" s="572">
        <v>0.75</v>
      </c>
      <c r="J517" s="384">
        <f t="shared" si="21"/>
        <v>0</v>
      </c>
      <c r="K517" s="384">
        <f>'แบบฟอร์มที่ 8'!K5524</f>
        <v>0</v>
      </c>
      <c r="L517" s="384">
        <f t="shared" si="22"/>
        <v>0</v>
      </c>
      <c r="M517" s="384">
        <f t="shared" si="23"/>
        <v>0</v>
      </c>
    </row>
    <row r="518" spans="2:13" ht="18" hidden="1" customHeight="1">
      <c r="B518" s="243">
        <v>508</v>
      </c>
      <c r="C518" s="1207">
        <f>+'แบบฟอร์มที่ 8'!E5525</f>
        <v>0</v>
      </c>
      <c r="D518" s="1208"/>
      <c r="E518" s="478"/>
      <c r="F518" s="478"/>
      <c r="G518" s="478"/>
      <c r="H518" s="478"/>
      <c r="I518" s="572">
        <v>0.75</v>
      </c>
      <c r="J518" s="384">
        <f t="shared" si="21"/>
        <v>0</v>
      </c>
      <c r="K518" s="384">
        <f>'แบบฟอร์มที่ 8'!K5525</f>
        <v>0</v>
      </c>
      <c r="L518" s="384">
        <f t="shared" si="22"/>
        <v>0</v>
      </c>
      <c r="M518" s="384">
        <f t="shared" si="23"/>
        <v>0</v>
      </c>
    </row>
    <row r="519" spans="2:13" ht="18" hidden="1" customHeight="1">
      <c r="B519" s="243">
        <v>509</v>
      </c>
      <c r="C519" s="1207">
        <f>+'แบบฟอร์มที่ 8'!E5526</f>
        <v>0</v>
      </c>
      <c r="D519" s="1208"/>
      <c r="E519" s="478"/>
      <c r="F519" s="478"/>
      <c r="G519" s="478"/>
      <c r="H519" s="478"/>
      <c r="I519" s="572">
        <v>0.75</v>
      </c>
      <c r="J519" s="384">
        <f t="shared" si="21"/>
        <v>0</v>
      </c>
      <c r="K519" s="384">
        <f>'แบบฟอร์มที่ 8'!K5526</f>
        <v>0</v>
      </c>
      <c r="L519" s="384">
        <f t="shared" si="22"/>
        <v>0</v>
      </c>
      <c r="M519" s="384">
        <f t="shared" si="23"/>
        <v>0</v>
      </c>
    </row>
    <row r="520" spans="2:13" ht="18" hidden="1" customHeight="1">
      <c r="B520" s="243">
        <v>510</v>
      </c>
      <c r="C520" s="1207">
        <f>+'แบบฟอร์มที่ 8'!E5527</f>
        <v>0</v>
      </c>
      <c r="D520" s="1208"/>
      <c r="E520" s="478"/>
      <c r="F520" s="478"/>
      <c r="G520" s="478"/>
      <c r="H520" s="478"/>
      <c r="I520" s="572">
        <v>0.75</v>
      </c>
      <c r="J520" s="384">
        <f t="shared" si="21"/>
        <v>0</v>
      </c>
      <c r="K520" s="384">
        <f>'แบบฟอร์มที่ 8'!K5527</f>
        <v>0</v>
      </c>
      <c r="L520" s="384">
        <f t="shared" si="22"/>
        <v>0</v>
      </c>
      <c r="M520" s="384">
        <f t="shared" si="23"/>
        <v>0</v>
      </c>
    </row>
    <row r="521" spans="2:13" ht="18" hidden="1" customHeight="1">
      <c r="B521" s="243">
        <v>511</v>
      </c>
      <c r="C521" s="1207">
        <f>+'แบบฟอร์มที่ 8'!E5528</f>
        <v>0</v>
      </c>
      <c r="D521" s="1208"/>
      <c r="E521" s="478"/>
      <c r="F521" s="478"/>
      <c r="G521" s="478"/>
      <c r="H521" s="478"/>
      <c r="I521" s="572">
        <v>0.75</v>
      </c>
      <c r="J521" s="384">
        <f t="shared" si="21"/>
        <v>0</v>
      </c>
      <c r="K521" s="384">
        <f>'แบบฟอร์มที่ 8'!K5528</f>
        <v>0</v>
      </c>
      <c r="L521" s="384">
        <f t="shared" si="22"/>
        <v>0</v>
      </c>
      <c r="M521" s="384">
        <f t="shared" si="23"/>
        <v>0</v>
      </c>
    </row>
    <row r="522" spans="2:13" ht="18" hidden="1" customHeight="1">
      <c r="B522" s="243">
        <v>512</v>
      </c>
      <c r="C522" s="1207">
        <f>+'แบบฟอร์มที่ 8'!E5529</f>
        <v>0</v>
      </c>
      <c r="D522" s="1208"/>
      <c r="E522" s="478"/>
      <c r="F522" s="478"/>
      <c r="G522" s="478"/>
      <c r="H522" s="478"/>
      <c r="I522" s="572">
        <v>0.75</v>
      </c>
      <c r="J522" s="384">
        <f t="shared" si="21"/>
        <v>0</v>
      </c>
      <c r="K522" s="384">
        <f>'แบบฟอร์มที่ 8'!K5529</f>
        <v>0</v>
      </c>
      <c r="L522" s="384">
        <f t="shared" si="22"/>
        <v>0</v>
      </c>
      <c r="M522" s="384">
        <f t="shared" si="23"/>
        <v>0</v>
      </c>
    </row>
    <row r="523" spans="2:13" ht="18" hidden="1" customHeight="1">
      <c r="B523" s="243">
        <v>513</v>
      </c>
      <c r="C523" s="1207">
        <f>+'แบบฟอร์มที่ 8'!E5530</f>
        <v>0</v>
      </c>
      <c r="D523" s="1208"/>
      <c r="E523" s="478"/>
      <c r="F523" s="478"/>
      <c r="G523" s="478"/>
      <c r="H523" s="478"/>
      <c r="I523" s="572">
        <v>0.75</v>
      </c>
      <c r="J523" s="384">
        <f t="shared" si="21"/>
        <v>0</v>
      </c>
      <c r="K523" s="384">
        <f>'แบบฟอร์มที่ 8'!K5530</f>
        <v>0</v>
      </c>
      <c r="L523" s="384">
        <f t="shared" si="22"/>
        <v>0</v>
      </c>
      <c r="M523" s="384">
        <f t="shared" si="23"/>
        <v>0</v>
      </c>
    </row>
    <row r="524" spans="2:13" ht="18" hidden="1" customHeight="1">
      <c r="B524" s="243">
        <v>514</v>
      </c>
      <c r="C524" s="1207">
        <f>+'แบบฟอร์มที่ 8'!E5531</f>
        <v>0</v>
      </c>
      <c r="D524" s="1208"/>
      <c r="E524" s="478"/>
      <c r="F524" s="478"/>
      <c r="G524" s="478"/>
      <c r="H524" s="478"/>
      <c r="I524" s="572">
        <v>0.75</v>
      </c>
      <c r="J524" s="384">
        <f t="shared" ref="J524:J587" si="24">IFERROR($H524*I524,0)</f>
        <v>0</v>
      </c>
      <c r="K524" s="384">
        <f>'แบบฟอร์มที่ 8'!K5531</f>
        <v>0</v>
      </c>
      <c r="L524" s="384">
        <f t="shared" ref="L524:L587" si="25">IF(K524&gt;J524,K524,0)</f>
        <v>0</v>
      </c>
      <c r="M524" s="384">
        <f t="shared" ref="M524:M587" si="26">IF(J524&gt;K524,J524,0)</f>
        <v>0</v>
      </c>
    </row>
    <row r="525" spans="2:13" ht="18" hidden="1" customHeight="1">
      <c r="B525" s="243">
        <v>515</v>
      </c>
      <c r="C525" s="1207">
        <f>+'แบบฟอร์มที่ 8'!E5532</f>
        <v>0</v>
      </c>
      <c r="D525" s="1208"/>
      <c r="E525" s="478"/>
      <c r="F525" s="478"/>
      <c r="G525" s="478"/>
      <c r="H525" s="478"/>
      <c r="I525" s="572">
        <v>0.75</v>
      </c>
      <c r="J525" s="384">
        <f t="shared" si="24"/>
        <v>0</v>
      </c>
      <c r="K525" s="384">
        <f>'แบบฟอร์มที่ 8'!K5532</f>
        <v>0</v>
      </c>
      <c r="L525" s="384">
        <f t="shared" si="25"/>
        <v>0</v>
      </c>
      <c r="M525" s="384">
        <f t="shared" si="26"/>
        <v>0</v>
      </c>
    </row>
    <row r="526" spans="2:13" ht="18" hidden="1" customHeight="1">
      <c r="B526" s="243">
        <v>516</v>
      </c>
      <c r="C526" s="1207">
        <f>+'แบบฟอร์มที่ 8'!E5533</f>
        <v>0</v>
      </c>
      <c r="D526" s="1208"/>
      <c r="E526" s="478"/>
      <c r="F526" s="478"/>
      <c r="G526" s="478"/>
      <c r="H526" s="478"/>
      <c r="I526" s="572">
        <v>0.75</v>
      </c>
      <c r="J526" s="384">
        <f t="shared" si="24"/>
        <v>0</v>
      </c>
      <c r="K526" s="384">
        <f>'แบบฟอร์มที่ 8'!K5533</f>
        <v>0</v>
      </c>
      <c r="L526" s="384">
        <f t="shared" si="25"/>
        <v>0</v>
      </c>
      <c r="M526" s="384">
        <f t="shared" si="26"/>
        <v>0</v>
      </c>
    </row>
    <row r="527" spans="2:13" ht="18" hidden="1" customHeight="1">
      <c r="B527" s="243">
        <v>517</v>
      </c>
      <c r="C527" s="1207">
        <f>+'แบบฟอร์มที่ 8'!E5534</f>
        <v>0</v>
      </c>
      <c r="D527" s="1208"/>
      <c r="E527" s="478"/>
      <c r="F527" s="478"/>
      <c r="G527" s="478"/>
      <c r="H527" s="478"/>
      <c r="I527" s="572">
        <v>0.75</v>
      </c>
      <c r="J527" s="384">
        <f t="shared" si="24"/>
        <v>0</v>
      </c>
      <c r="K527" s="384">
        <f>'แบบฟอร์มที่ 8'!K5534</f>
        <v>0</v>
      </c>
      <c r="L527" s="384">
        <f t="shared" si="25"/>
        <v>0</v>
      </c>
      <c r="M527" s="384">
        <f t="shared" si="26"/>
        <v>0</v>
      </c>
    </row>
    <row r="528" spans="2:13" ht="18" hidden="1" customHeight="1">
      <c r="B528" s="243">
        <v>518</v>
      </c>
      <c r="C528" s="1207">
        <f>+'แบบฟอร์มที่ 8'!E5535</f>
        <v>0</v>
      </c>
      <c r="D528" s="1208"/>
      <c r="E528" s="478"/>
      <c r="F528" s="478"/>
      <c r="G528" s="478"/>
      <c r="H528" s="478"/>
      <c r="I528" s="572">
        <v>0.75</v>
      </c>
      <c r="J528" s="384">
        <f t="shared" si="24"/>
        <v>0</v>
      </c>
      <c r="K528" s="384">
        <f>'แบบฟอร์มที่ 8'!K5535</f>
        <v>0</v>
      </c>
      <c r="L528" s="384">
        <f t="shared" si="25"/>
        <v>0</v>
      </c>
      <c r="M528" s="384">
        <f t="shared" si="26"/>
        <v>0</v>
      </c>
    </row>
    <row r="529" spans="2:13" ht="18" hidden="1" customHeight="1">
      <c r="B529" s="243">
        <v>519</v>
      </c>
      <c r="C529" s="1207">
        <f>+'แบบฟอร์มที่ 8'!E5536</f>
        <v>0</v>
      </c>
      <c r="D529" s="1208"/>
      <c r="E529" s="478"/>
      <c r="F529" s="478"/>
      <c r="G529" s="478"/>
      <c r="H529" s="478"/>
      <c r="I529" s="572">
        <v>0.75</v>
      </c>
      <c r="J529" s="384">
        <f t="shared" si="24"/>
        <v>0</v>
      </c>
      <c r="K529" s="384">
        <f>'แบบฟอร์มที่ 8'!K5536</f>
        <v>0</v>
      </c>
      <c r="L529" s="384">
        <f t="shared" si="25"/>
        <v>0</v>
      </c>
      <c r="M529" s="384">
        <f t="shared" si="26"/>
        <v>0</v>
      </c>
    </row>
    <row r="530" spans="2:13" ht="18" hidden="1" customHeight="1">
      <c r="B530" s="243">
        <v>520</v>
      </c>
      <c r="C530" s="1207">
        <f>+'แบบฟอร์มที่ 8'!E5537</f>
        <v>0</v>
      </c>
      <c r="D530" s="1208"/>
      <c r="E530" s="478"/>
      <c r="F530" s="478"/>
      <c r="G530" s="478"/>
      <c r="H530" s="478"/>
      <c r="I530" s="572">
        <v>0.75</v>
      </c>
      <c r="J530" s="384">
        <f t="shared" si="24"/>
        <v>0</v>
      </c>
      <c r="K530" s="384">
        <f>'แบบฟอร์มที่ 8'!K5537</f>
        <v>0</v>
      </c>
      <c r="L530" s="384">
        <f t="shared" si="25"/>
        <v>0</v>
      </c>
      <c r="M530" s="384">
        <f t="shared" si="26"/>
        <v>0</v>
      </c>
    </row>
    <row r="531" spans="2:13" ht="18" hidden="1" customHeight="1">
      <c r="B531" s="243">
        <v>521</v>
      </c>
      <c r="C531" s="1207">
        <f>+'แบบฟอร์มที่ 8'!E5538</f>
        <v>0</v>
      </c>
      <c r="D531" s="1208"/>
      <c r="E531" s="478"/>
      <c r="F531" s="478"/>
      <c r="G531" s="478"/>
      <c r="H531" s="478"/>
      <c r="I531" s="572">
        <v>0.75</v>
      </c>
      <c r="J531" s="384">
        <f t="shared" si="24"/>
        <v>0</v>
      </c>
      <c r="K531" s="384">
        <f>'แบบฟอร์มที่ 8'!K5538</f>
        <v>0</v>
      </c>
      <c r="L531" s="384">
        <f t="shared" si="25"/>
        <v>0</v>
      </c>
      <c r="M531" s="384">
        <f t="shared" si="26"/>
        <v>0</v>
      </c>
    </row>
    <row r="532" spans="2:13" ht="18" hidden="1" customHeight="1">
      <c r="B532" s="243">
        <v>522</v>
      </c>
      <c r="C532" s="1207">
        <f>+'แบบฟอร์มที่ 8'!E5539</f>
        <v>0</v>
      </c>
      <c r="D532" s="1208"/>
      <c r="E532" s="478"/>
      <c r="F532" s="478"/>
      <c r="G532" s="478"/>
      <c r="H532" s="478"/>
      <c r="I532" s="572">
        <v>0.75</v>
      </c>
      <c r="J532" s="384">
        <f t="shared" si="24"/>
        <v>0</v>
      </c>
      <c r="K532" s="384">
        <f>'แบบฟอร์มที่ 8'!K5539</f>
        <v>0</v>
      </c>
      <c r="L532" s="384">
        <f t="shared" si="25"/>
        <v>0</v>
      </c>
      <c r="M532" s="384">
        <f t="shared" si="26"/>
        <v>0</v>
      </c>
    </row>
    <row r="533" spans="2:13" ht="18" hidden="1" customHeight="1">
      <c r="B533" s="243">
        <v>523</v>
      </c>
      <c r="C533" s="1207">
        <f>+'แบบฟอร์มที่ 8'!E5540</f>
        <v>0</v>
      </c>
      <c r="D533" s="1208"/>
      <c r="E533" s="478"/>
      <c r="F533" s="478"/>
      <c r="G533" s="478"/>
      <c r="H533" s="478"/>
      <c r="I533" s="572">
        <v>0.75</v>
      </c>
      <c r="J533" s="384">
        <f t="shared" si="24"/>
        <v>0</v>
      </c>
      <c r="K533" s="384">
        <f>'แบบฟอร์มที่ 8'!K5540</f>
        <v>0</v>
      </c>
      <c r="L533" s="384">
        <f t="shared" si="25"/>
        <v>0</v>
      </c>
      <c r="M533" s="384">
        <f t="shared" si="26"/>
        <v>0</v>
      </c>
    </row>
    <row r="534" spans="2:13" ht="18" hidden="1" customHeight="1">
      <c r="B534" s="243">
        <v>524</v>
      </c>
      <c r="C534" s="1207">
        <f>+'แบบฟอร์มที่ 8'!E5541</f>
        <v>0</v>
      </c>
      <c r="D534" s="1208"/>
      <c r="E534" s="478"/>
      <c r="F534" s="478"/>
      <c r="G534" s="478"/>
      <c r="H534" s="478"/>
      <c r="I534" s="572">
        <v>0.75</v>
      </c>
      <c r="J534" s="384">
        <f t="shared" si="24"/>
        <v>0</v>
      </c>
      <c r="K534" s="384">
        <f>'แบบฟอร์มที่ 8'!K5541</f>
        <v>0</v>
      </c>
      <c r="L534" s="384">
        <f t="shared" si="25"/>
        <v>0</v>
      </c>
      <c r="M534" s="384">
        <f t="shared" si="26"/>
        <v>0</v>
      </c>
    </row>
    <row r="535" spans="2:13" ht="18" hidden="1" customHeight="1">
      <c r="B535" s="243">
        <v>525</v>
      </c>
      <c r="C535" s="1207">
        <f>+'แบบฟอร์มที่ 8'!E5542</f>
        <v>0</v>
      </c>
      <c r="D535" s="1208"/>
      <c r="E535" s="478"/>
      <c r="F535" s="478"/>
      <c r="G535" s="478"/>
      <c r="H535" s="478"/>
      <c r="I535" s="572">
        <v>0.75</v>
      </c>
      <c r="J535" s="384">
        <f t="shared" si="24"/>
        <v>0</v>
      </c>
      <c r="K535" s="384">
        <f>'แบบฟอร์มที่ 8'!K5542</f>
        <v>0</v>
      </c>
      <c r="L535" s="384">
        <f t="shared" si="25"/>
        <v>0</v>
      </c>
      <c r="M535" s="384">
        <f t="shared" si="26"/>
        <v>0</v>
      </c>
    </row>
    <row r="536" spans="2:13" ht="18" hidden="1" customHeight="1">
      <c r="B536" s="243">
        <v>526</v>
      </c>
      <c r="C536" s="1207">
        <f>+'แบบฟอร์มที่ 8'!E5543</f>
        <v>0</v>
      </c>
      <c r="D536" s="1208"/>
      <c r="E536" s="478"/>
      <c r="F536" s="478"/>
      <c r="G536" s="478"/>
      <c r="H536" s="478"/>
      <c r="I536" s="572">
        <v>0.75</v>
      </c>
      <c r="J536" s="384">
        <f t="shared" si="24"/>
        <v>0</v>
      </c>
      <c r="K536" s="384">
        <f>'แบบฟอร์มที่ 8'!K5543</f>
        <v>0</v>
      </c>
      <c r="L536" s="384">
        <f t="shared" si="25"/>
        <v>0</v>
      </c>
      <c r="M536" s="384">
        <f t="shared" si="26"/>
        <v>0</v>
      </c>
    </row>
    <row r="537" spans="2:13" ht="18" hidden="1" customHeight="1">
      <c r="B537" s="243">
        <v>527</v>
      </c>
      <c r="C537" s="1207">
        <f>+'แบบฟอร์มที่ 8'!E5544</f>
        <v>0</v>
      </c>
      <c r="D537" s="1208"/>
      <c r="E537" s="478"/>
      <c r="F537" s="478"/>
      <c r="G537" s="478"/>
      <c r="H537" s="478"/>
      <c r="I537" s="572">
        <v>0.75</v>
      </c>
      <c r="J537" s="384">
        <f t="shared" si="24"/>
        <v>0</v>
      </c>
      <c r="K537" s="384">
        <f>'แบบฟอร์มที่ 8'!K5544</f>
        <v>0</v>
      </c>
      <c r="L537" s="384">
        <f t="shared" si="25"/>
        <v>0</v>
      </c>
      <c r="M537" s="384">
        <f t="shared" si="26"/>
        <v>0</v>
      </c>
    </row>
    <row r="538" spans="2:13" ht="18" hidden="1" customHeight="1">
      <c r="B538" s="243">
        <v>528</v>
      </c>
      <c r="C538" s="1207">
        <f>+'แบบฟอร์มที่ 8'!E5545</f>
        <v>0</v>
      </c>
      <c r="D538" s="1208"/>
      <c r="E538" s="478"/>
      <c r="F538" s="478"/>
      <c r="G538" s="478"/>
      <c r="H538" s="478"/>
      <c r="I538" s="572">
        <v>0.75</v>
      </c>
      <c r="J538" s="384">
        <f t="shared" si="24"/>
        <v>0</v>
      </c>
      <c r="K538" s="384">
        <f>'แบบฟอร์มที่ 8'!K5545</f>
        <v>0</v>
      </c>
      <c r="L538" s="384">
        <f t="shared" si="25"/>
        <v>0</v>
      </c>
      <c r="M538" s="384">
        <f t="shared" si="26"/>
        <v>0</v>
      </c>
    </row>
    <row r="539" spans="2:13" ht="18" hidden="1" customHeight="1">
      <c r="B539" s="243">
        <v>529</v>
      </c>
      <c r="C539" s="1207">
        <f>+'แบบฟอร์มที่ 8'!E5546</f>
        <v>0</v>
      </c>
      <c r="D539" s="1208"/>
      <c r="E539" s="478"/>
      <c r="F539" s="478"/>
      <c r="G539" s="478"/>
      <c r="H539" s="478"/>
      <c r="I539" s="572">
        <v>0.75</v>
      </c>
      <c r="J539" s="384">
        <f t="shared" si="24"/>
        <v>0</v>
      </c>
      <c r="K539" s="384">
        <f>'แบบฟอร์มที่ 8'!K5546</f>
        <v>0</v>
      </c>
      <c r="L539" s="384">
        <f t="shared" si="25"/>
        <v>0</v>
      </c>
      <c r="M539" s="384">
        <f t="shared" si="26"/>
        <v>0</v>
      </c>
    </row>
    <row r="540" spans="2:13" ht="18" hidden="1" customHeight="1">
      <c r="B540" s="243">
        <v>530</v>
      </c>
      <c r="C540" s="1207">
        <f>+'แบบฟอร์มที่ 8'!E5547</f>
        <v>0</v>
      </c>
      <c r="D540" s="1208"/>
      <c r="E540" s="478"/>
      <c r="F540" s="478"/>
      <c r="G540" s="478"/>
      <c r="H540" s="478"/>
      <c r="I540" s="572">
        <v>0.75</v>
      </c>
      <c r="J540" s="384">
        <f t="shared" si="24"/>
        <v>0</v>
      </c>
      <c r="K540" s="384">
        <f>'แบบฟอร์มที่ 8'!K5547</f>
        <v>0</v>
      </c>
      <c r="L540" s="384">
        <f t="shared" si="25"/>
        <v>0</v>
      </c>
      <c r="M540" s="384">
        <f t="shared" si="26"/>
        <v>0</v>
      </c>
    </row>
    <row r="541" spans="2:13" ht="18" hidden="1" customHeight="1">
      <c r="B541" s="243">
        <v>531</v>
      </c>
      <c r="C541" s="1207">
        <f>+'แบบฟอร์มที่ 8'!E5548</f>
        <v>0</v>
      </c>
      <c r="D541" s="1208"/>
      <c r="E541" s="478"/>
      <c r="F541" s="478"/>
      <c r="G541" s="478"/>
      <c r="H541" s="478"/>
      <c r="I541" s="572">
        <v>0.75</v>
      </c>
      <c r="J541" s="384">
        <f t="shared" si="24"/>
        <v>0</v>
      </c>
      <c r="K541" s="384">
        <f>'แบบฟอร์มที่ 8'!K5548</f>
        <v>0</v>
      </c>
      <c r="L541" s="384">
        <f t="shared" si="25"/>
        <v>0</v>
      </c>
      <c r="M541" s="384">
        <f t="shared" si="26"/>
        <v>0</v>
      </c>
    </row>
    <row r="542" spans="2:13" ht="18" hidden="1" customHeight="1">
      <c r="B542" s="243">
        <v>532</v>
      </c>
      <c r="C542" s="1207">
        <f>+'แบบฟอร์มที่ 8'!E5549</f>
        <v>0</v>
      </c>
      <c r="D542" s="1208"/>
      <c r="E542" s="478"/>
      <c r="F542" s="478"/>
      <c r="G542" s="478"/>
      <c r="H542" s="478"/>
      <c r="I542" s="572">
        <v>0.75</v>
      </c>
      <c r="J542" s="384">
        <f t="shared" si="24"/>
        <v>0</v>
      </c>
      <c r="K542" s="384">
        <f>'แบบฟอร์มที่ 8'!K5549</f>
        <v>0</v>
      </c>
      <c r="L542" s="384">
        <f t="shared" si="25"/>
        <v>0</v>
      </c>
      <c r="M542" s="384">
        <f t="shared" si="26"/>
        <v>0</v>
      </c>
    </row>
    <row r="543" spans="2:13" ht="18" hidden="1" customHeight="1">
      <c r="B543" s="243">
        <v>533</v>
      </c>
      <c r="C543" s="1207">
        <f>+'แบบฟอร์มที่ 8'!E5550</f>
        <v>0</v>
      </c>
      <c r="D543" s="1208"/>
      <c r="E543" s="478"/>
      <c r="F543" s="478"/>
      <c r="G543" s="478"/>
      <c r="H543" s="478"/>
      <c r="I543" s="572">
        <v>0.75</v>
      </c>
      <c r="J543" s="384">
        <f t="shared" si="24"/>
        <v>0</v>
      </c>
      <c r="K543" s="384">
        <f>'แบบฟอร์มที่ 8'!K5550</f>
        <v>0</v>
      </c>
      <c r="L543" s="384">
        <f t="shared" si="25"/>
        <v>0</v>
      </c>
      <c r="M543" s="384">
        <f t="shared" si="26"/>
        <v>0</v>
      </c>
    </row>
    <row r="544" spans="2:13" ht="18" hidden="1" customHeight="1">
      <c r="B544" s="243">
        <v>534</v>
      </c>
      <c r="C544" s="1207">
        <f>+'แบบฟอร์มที่ 8'!E5551</f>
        <v>0</v>
      </c>
      <c r="D544" s="1208"/>
      <c r="E544" s="478"/>
      <c r="F544" s="478"/>
      <c r="G544" s="478"/>
      <c r="H544" s="478"/>
      <c r="I544" s="572">
        <v>0.75</v>
      </c>
      <c r="J544" s="384">
        <f t="shared" si="24"/>
        <v>0</v>
      </c>
      <c r="K544" s="384">
        <f>'แบบฟอร์มที่ 8'!K5551</f>
        <v>0</v>
      </c>
      <c r="L544" s="384">
        <f t="shared" si="25"/>
        <v>0</v>
      </c>
      <c r="M544" s="384">
        <f t="shared" si="26"/>
        <v>0</v>
      </c>
    </row>
    <row r="545" spans="2:13" ht="18" hidden="1" customHeight="1">
      <c r="B545" s="243">
        <v>535</v>
      </c>
      <c r="C545" s="1207">
        <f>+'แบบฟอร์มที่ 8'!E5552</f>
        <v>0</v>
      </c>
      <c r="D545" s="1208"/>
      <c r="E545" s="478"/>
      <c r="F545" s="478"/>
      <c r="G545" s="478"/>
      <c r="H545" s="478"/>
      <c r="I545" s="572">
        <v>0.75</v>
      </c>
      <c r="J545" s="384">
        <f t="shared" si="24"/>
        <v>0</v>
      </c>
      <c r="K545" s="384">
        <f>'แบบฟอร์มที่ 8'!K5552</f>
        <v>0</v>
      </c>
      <c r="L545" s="384">
        <f t="shared" si="25"/>
        <v>0</v>
      </c>
      <c r="M545" s="384">
        <f t="shared" si="26"/>
        <v>0</v>
      </c>
    </row>
    <row r="546" spans="2:13" ht="18" hidden="1" customHeight="1">
      <c r="B546" s="243">
        <v>536</v>
      </c>
      <c r="C546" s="1207">
        <f>+'แบบฟอร์มที่ 8'!E5553</f>
        <v>0</v>
      </c>
      <c r="D546" s="1208"/>
      <c r="E546" s="478"/>
      <c r="F546" s="478"/>
      <c r="G546" s="478"/>
      <c r="H546" s="478"/>
      <c r="I546" s="572">
        <v>0.75</v>
      </c>
      <c r="J546" s="384">
        <f t="shared" si="24"/>
        <v>0</v>
      </c>
      <c r="K546" s="384">
        <f>'แบบฟอร์มที่ 8'!K5553</f>
        <v>0</v>
      </c>
      <c r="L546" s="384">
        <f t="shared" si="25"/>
        <v>0</v>
      </c>
      <c r="M546" s="384">
        <f t="shared" si="26"/>
        <v>0</v>
      </c>
    </row>
    <row r="547" spans="2:13" ht="18" hidden="1" customHeight="1">
      <c r="B547" s="243">
        <v>537</v>
      </c>
      <c r="C547" s="1207">
        <f>+'แบบฟอร์มที่ 8'!E5554</f>
        <v>0</v>
      </c>
      <c r="D547" s="1208"/>
      <c r="E547" s="478"/>
      <c r="F547" s="478"/>
      <c r="G547" s="478"/>
      <c r="H547" s="478"/>
      <c r="I547" s="572">
        <v>0.75</v>
      </c>
      <c r="J547" s="384">
        <f t="shared" si="24"/>
        <v>0</v>
      </c>
      <c r="K547" s="384">
        <f>'แบบฟอร์มที่ 8'!K5554</f>
        <v>0</v>
      </c>
      <c r="L547" s="384">
        <f t="shared" si="25"/>
        <v>0</v>
      </c>
      <c r="M547" s="384">
        <f t="shared" si="26"/>
        <v>0</v>
      </c>
    </row>
    <row r="548" spans="2:13" ht="18" hidden="1" customHeight="1">
      <c r="B548" s="243">
        <v>538</v>
      </c>
      <c r="C548" s="1207">
        <f>+'แบบฟอร์มที่ 8'!E5555</f>
        <v>0</v>
      </c>
      <c r="D548" s="1208"/>
      <c r="E548" s="478"/>
      <c r="F548" s="478"/>
      <c r="G548" s="478"/>
      <c r="H548" s="478"/>
      <c r="I548" s="572">
        <v>0.75</v>
      </c>
      <c r="J548" s="384">
        <f t="shared" si="24"/>
        <v>0</v>
      </c>
      <c r="K548" s="384">
        <f>'แบบฟอร์มที่ 8'!K5555</f>
        <v>0</v>
      </c>
      <c r="L548" s="384">
        <f t="shared" si="25"/>
        <v>0</v>
      </c>
      <c r="M548" s="384">
        <f t="shared" si="26"/>
        <v>0</v>
      </c>
    </row>
    <row r="549" spans="2:13" ht="18" hidden="1" customHeight="1">
      <c r="B549" s="243">
        <v>539</v>
      </c>
      <c r="C549" s="1207">
        <f>+'แบบฟอร์มที่ 8'!E5556</f>
        <v>0</v>
      </c>
      <c r="D549" s="1208"/>
      <c r="E549" s="478"/>
      <c r="F549" s="478"/>
      <c r="G549" s="478"/>
      <c r="H549" s="478"/>
      <c r="I549" s="572">
        <v>0.75</v>
      </c>
      <c r="J549" s="384">
        <f t="shared" si="24"/>
        <v>0</v>
      </c>
      <c r="K549" s="384">
        <f>'แบบฟอร์มที่ 8'!K5556</f>
        <v>0</v>
      </c>
      <c r="L549" s="384">
        <f t="shared" si="25"/>
        <v>0</v>
      </c>
      <c r="M549" s="384">
        <f t="shared" si="26"/>
        <v>0</v>
      </c>
    </row>
    <row r="550" spans="2:13" ht="18" hidden="1" customHeight="1">
      <c r="B550" s="243">
        <v>540</v>
      </c>
      <c r="C550" s="1207">
        <f>+'แบบฟอร์มที่ 8'!E5557</f>
        <v>0</v>
      </c>
      <c r="D550" s="1208"/>
      <c r="E550" s="478"/>
      <c r="F550" s="478"/>
      <c r="G550" s="478"/>
      <c r="H550" s="478"/>
      <c r="I550" s="572">
        <v>0.75</v>
      </c>
      <c r="J550" s="384">
        <f t="shared" si="24"/>
        <v>0</v>
      </c>
      <c r="K550" s="384">
        <f>'แบบฟอร์มที่ 8'!K5557</f>
        <v>0</v>
      </c>
      <c r="L550" s="384">
        <f t="shared" si="25"/>
        <v>0</v>
      </c>
      <c r="M550" s="384">
        <f t="shared" si="26"/>
        <v>0</v>
      </c>
    </row>
    <row r="551" spans="2:13" ht="18" hidden="1" customHeight="1">
      <c r="B551" s="243">
        <v>541</v>
      </c>
      <c r="C551" s="1207">
        <f>+'แบบฟอร์มที่ 8'!E5558</f>
        <v>0</v>
      </c>
      <c r="D551" s="1208"/>
      <c r="E551" s="478"/>
      <c r="F551" s="478"/>
      <c r="G551" s="478"/>
      <c r="H551" s="478"/>
      <c r="I551" s="572">
        <v>0.75</v>
      </c>
      <c r="J551" s="384">
        <f t="shared" si="24"/>
        <v>0</v>
      </c>
      <c r="K551" s="384">
        <f>'แบบฟอร์มที่ 8'!K5558</f>
        <v>0</v>
      </c>
      <c r="L551" s="384">
        <f t="shared" si="25"/>
        <v>0</v>
      </c>
      <c r="M551" s="384">
        <f t="shared" si="26"/>
        <v>0</v>
      </c>
    </row>
    <row r="552" spans="2:13" ht="18" hidden="1" customHeight="1">
      <c r="B552" s="243">
        <v>542</v>
      </c>
      <c r="C552" s="1207">
        <f>+'แบบฟอร์มที่ 8'!E5559</f>
        <v>0</v>
      </c>
      <c r="D552" s="1208"/>
      <c r="E552" s="478"/>
      <c r="F552" s="478"/>
      <c r="G552" s="478"/>
      <c r="H552" s="478"/>
      <c r="I552" s="572">
        <v>0.75</v>
      </c>
      <c r="J552" s="384">
        <f t="shared" si="24"/>
        <v>0</v>
      </c>
      <c r="K552" s="384">
        <f>'แบบฟอร์มที่ 8'!K5559</f>
        <v>0</v>
      </c>
      <c r="L552" s="384">
        <f t="shared" si="25"/>
        <v>0</v>
      </c>
      <c r="M552" s="384">
        <f t="shared" si="26"/>
        <v>0</v>
      </c>
    </row>
    <row r="553" spans="2:13" ht="18" hidden="1" customHeight="1">
      <c r="B553" s="243">
        <v>543</v>
      </c>
      <c r="C553" s="1207">
        <f>+'แบบฟอร์มที่ 8'!E5560</f>
        <v>0</v>
      </c>
      <c r="D553" s="1208"/>
      <c r="E553" s="478"/>
      <c r="F553" s="478"/>
      <c r="G553" s="478"/>
      <c r="H553" s="478"/>
      <c r="I553" s="572">
        <v>0.75</v>
      </c>
      <c r="J553" s="384">
        <f t="shared" si="24"/>
        <v>0</v>
      </c>
      <c r="K553" s="384">
        <f>'แบบฟอร์มที่ 8'!K5560</f>
        <v>0</v>
      </c>
      <c r="L553" s="384">
        <f t="shared" si="25"/>
        <v>0</v>
      </c>
      <c r="M553" s="384">
        <f t="shared" si="26"/>
        <v>0</v>
      </c>
    </row>
    <row r="554" spans="2:13" ht="18" hidden="1" customHeight="1">
      <c r="B554" s="243">
        <v>544</v>
      </c>
      <c r="C554" s="1207">
        <f>+'แบบฟอร์มที่ 8'!E5561</f>
        <v>0</v>
      </c>
      <c r="D554" s="1208"/>
      <c r="E554" s="478"/>
      <c r="F554" s="478"/>
      <c r="G554" s="478"/>
      <c r="H554" s="478"/>
      <c r="I554" s="572">
        <v>0.75</v>
      </c>
      <c r="J554" s="384">
        <f t="shared" si="24"/>
        <v>0</v>
      </c>
      <c r="K554" s="384">
        <f>'แบบฟอร์มที่ 8'!K5561</f>
        <v>0</v>
      </c>
      <c r="L554" s="384">
        <f t="shared" si="25"/>
        <v>0</v>
      </c>
      <c r="M554" s="384">
        <f t="shared" si="26"/>
        <v>0</v>
      </c>
    </row>
    <row r="555" spans="2:13" ht="18" hidden="1" customHeight="1">
      <c r="B555" s="243">
        <v>545</v>
      </c>
      <c r="C555" s="1207">
        <f>+'แบบฟอร์มที่ 8'!E5562</f>
        <v>0</v>
      </c>
      <c r="D555" s="1208"/>
      <c r="E555" s="478"/>
      <c r="F555" s="478"/>
      <c r="G555" s="478"/>
      <c r="H555" s="478"/>
      <c r="I555" s="572">
        <v>0.75</v>
      </c>
      <c r="J555" s="384">
        <f t="shared" si="24"/>
        <v>0</v>
      </c>
      <c r="K555" s="384">
        <f>'แบบฟอร์มที่ 8'!K5562</f>
        <v>0</v>
      </c>
      <c r="L555" s="384">
        <f t="shared" si="25"/>
        <v>0</v>
      </c>
      <c r="M555" s="384">
        <f t="shared" si="26"/>
        <v>0</v>
      </c>
    </row>
    <row r="556" spans="2:13" ht="18" hidden="1" customHeight="1">
      <c r="B556" s="243">
        <v>546</v>
      </c>
      <c r="C556" s="1207">
        <f>+'แบบฟอร์มที่ 8'!E5563</f>
        <v>0</v>
      </c>
      <c r="D556" s="1208"/>
      <c r="E556" s="478"/>
      <c r="F556" s="478"/>
      <c r="G556" s="478"/>
      <c r="H556" s="478"/>
      <c r="I556" s="572">
        <v>0.75</v>
      </c>
      <c r="J556" s="384">
        <f t="shared" si="24"/>
        <v>0</v>
      </c>
      <c r="K556" s="384">
        <f>'แบบฟอร์มที่ 8'!K5563</f>
        <v>0</v>
      </c>
      <c r="L556" s="384">
        <f t="shared" si="25"/>
        <v>0</v>
      </c>
      <c r="M556" s="384">
        <f t="shared" si="26"/>
        <v>0</v>
      </c>
    </row>
    <row r="557" spans="2:13" ht="18" hidden="1" customHeight="1">
      <c r="B557" s="243">
        <v>547</v>
      </c>
      <c r="C557" s="1207">
        <f>+'แบบฟอร์มที่ 8'!E5564</f>
        <v>0</v>
      </c>
      <c r="D557" s="1208"/>
      <c r="E557" s="478"/>
      <c r="F557" s="478"/>
      <c r="G557" s="478"/>
      <c r="H557" s="478"/>
      <c r="I557" s="572">
        <v>0.75</v>
      </c>
      <c r="J557" s="384">
        <f t="shared" si="24"/>
        <v>0</v>
      </c>
      <c r="K557" s="384">
        <f>'แบบฟอร์มที่ 8'!K5564</f>
        <v>0</v>
      </c>
      <c r="L557" s="384">
        <f t="shared" si="25"/>
        <v>0</v>
      </c>
      <c r="M557" s="384">
        <f t="shared" si="26"/>
        <v>0</v>
      </c>
    </row>
    <row r="558" spans="2:13" ht="18" hidden="1" customHeight="1">
      <c r="B558" s="243">
        <v>548</v>
      </c>
      <c r="C558" s="1207">
        <f>+'แบบฟอร์มที่ 8'!E5565</f>
        <v>0</v>
      </c>
      <c r="D558" s="1208"/>
      <c r="E558" s="478"/>
      <c r="F558" s="478"/>
      <c r="G558" s="478"/>
      <c r="H558" s="478"/>
      <c r="I558" s="572">
        <v>0.75</v>
      </c>
      <c r="J558" s="384">
        <f t="shared" si="24"/>
        <v>0</v>
      </c>
      <c r="K558" s="384">
        <f>'แบบฟอร์มที่ 8'!K5565</f>
        <v>0</v>
      </c>
      <c r="L558" s="384">
        <f t="shared" si="25"/>
        <v>0</v>
      </c>
      <c r="M558" s="384">
        <f t="shared" si="26"/>
        <v>0</v>
      </c>
    </row>
    <row r="559" spans="2:13" ht="18" hidden="1" customHeight="1">
      <c r="B559" s="243">
        <v>549</v>
      </c>
      <c r="C559" s="1207">
        <f>+'แบบฟอร์มที่ 8'!E5566</f>
        <v>0</v>
      </c>
      <c r="D559" s="1208"/>
      <c r="E559" s="478"/>
      <c r="F559" s="478"/>
      <c r="G559" s="478"/>
      <c r="H559" s="478"/>
      <c r="I559" s="572">
        <v>0.75</v>
      </c>
      <c r="J559" s="384">
        <f t="shared" si="24"/>
        <v>0</v>
      </c>
      <c r="K559" s="384">
        <f>'แบบฟอร์มที่ 8'!K5566</f>
        <v>0</v>
      </c>
      <c r="L559" s="384">
        <f t="shared" si="25"/>
        <v>0</v>
      </c>
      <c r="M559" s="384">
        <f t="shared" si="26"/>
        <v>0</v>
      </c>
    </row>
    <row r="560" spans="2:13" ht="18" hidden="1" customHeight="1">
      <c r="B560" s="243">
        <v>550</v>
      </c>
      <c r="C560" s="1207">
        <f>+'แบบฟอร์มที่ 8'!E5567</f>
        <v>0</v>
      </c>
      <c r="D560" s="1208"/>
      <c r="E560" s="478"/>
      <c r="F560" s="478"/>
      <c r="G560" s="478"/>
      <c r="H560" s="478"/>
      <c r="I560" s="572">
        <v>0.75</v>
      </c>
      <c r="J560" s="384">
        <f t="shared" si="24"/>
        <v>0</v>
      </c>
      <c r="K560" s="384">
        <f>'แบบฟอร์มที่ 8'!K5567</f>
        <v>0</v>
      </c>
      <c r="L560" s="384">
        <f t="shared" si="25"/>
        <v>0</v>
      </c>
      <c r="M560" s="384">
        <f t="shared" si="26"/>
        <v>0</v>
      </c>
    </row>
    <row r="561" spans="2:13" ht="18" hidden="1" customHeight="1">
      <c r="B561" s="243">
        <v>551</v>
      </c>
      <c r="C561" s="1207">
        <f>+'แบบฟอร์มที่ 8'!E5568</f>
        <v>0</v>
      </c>
      <c r="D561" s="1208"/>
      <c r="E561" s="478"/>
      <c r="F561" s="478"/>
      <c r="G561" s="478"/>
      <c r="H561" s="478"/>
      <c r="I561" s="572">
        <v>0.75</v>
      </c>
      <c r="J561" s="384">
        <f t="shared" si="24"/>
        <v>0</v>
      </c>
      <c r="K561" s="384">
        <f>'แบบฟอร์มที่ 8'!K5568</f>
        <v>0</v>
      </c>
      <c r="L561" s="384">
        <f t="shared" si="25"/>
        <v>0</v>
      </c>
      <c r="M561" s="384">
        <f t="shared" si="26"/>
        <v>0</v>
      </c>
    </row>
    <row r="562" spans="2:13" ht="18" hidden="1" customHeight="1">
      <c r="B562" s="243">
        <v>552</v>
      </c>
      <c r="C562" s="1207">
        <f>+'แบบฟอร์มที่ 8'!E5569</f>
        <v>0</v>
      </c>
      <c r="D562" s="1208"/>
      <c r="E562" s="478"/>
      <c r="F562" s="478"/>
      <c r="G562" s="478"/>
      <c r="H562" s="478"/>
      <c r="I562" s="572">
        <v>0.75</v>
      </c>
      <c r="J562" s="384">
        <f t="shared" si="24"/>
        <v>0</v>
      </c>
      <c r="K562" s="384">
        <f>'แบบฟอร์มที่ 8'!K5569</f>
        <v>0</v>
      </c>
      <c r="L562" s="384">
        <f t="shared" si="25"/>
        <v>0</v>
      </c>
      <c r="M562" s="384">
        <f t="shared" si="26"/>
        <v>0</v>
      </c>
    </row>
    <row r="563" spans="2:13" ht="18" hidden="1" customHeight="1">
      <c r="B563" s="243">
        <v>553</v>
      </c>
      <c r="C563" s="1207">
        <f>+'แบบฟอร์มที่ 8'!E5570</f>
        <v>0</v>
      </c>
      <c r="D563" s="1208"/>
      <c r="E563" s="478"/>
      <c r="F563" s="478"/>
      <c r="G563" s="478"/>
      <c r="H563" s="478"/>
      <c r="I563" s="572">
        <v>0.75</v>
      </c>
      <c r="J563" s="384">
        <f t="shared" si="24"/>
        <v>0</v>
      </c>
      <c r="K563" s="384">
        <f>'แบบฟอร์มที่ 8'!K5570</f>
        <v>0</v>
      </c>
      <c r="L563" s="384">
        <f t="shared" si="25"/>
        <v>0</v>
      </c>
      <c r="M563" s="384">
        <f t="shared" si="26"/>
        <v>0</v>
      </c>
    </row>
    <row r="564" spans="2:13" ht="18" hidden="1" customHeight="1">
      <c r="B564" s="243">
        <v>554</v>
      </c>
      <c r="C564" s="1207">
        <f>+'แบบฟอร์มที่ 8'!E5571</f>
        <v>0</v>
      </c>
      <c r="D564" s="1208"/>
      <c r="E564" s="478"/>
      <c r="F564" s="478"/>
      <c r="G564" s="478"/>
      <c r="H564" s="478"/>
      <c r="I564" s="572">
        <v>0.75</v>
      </c>
      <c r="J564" s="384">
        <f t="shared" si="24"/>
        <v>0</v>
      </c>
      <c r="K564" s="384">
        <f>'แบบฟอร์มที่ 8'!K5571</f>
        <v>0</v>
      </c>
      <c r="L564" s="384">
        <f t="shared" si="25"/>
        <v>0</v>
      </c>
      <c r="M564" s="384">
        <f t="shared" si="26"/>
        <v>0</v>
      </c>
    </row>
    <row r="565" spans="2:13" ht="18" hidden="1" customHeight="1">
      <c r="B565" s="243">
        <v>555</v>
      </c>
      <c r="C565" s="1207">
        <f>+'แบบฟอร์มที่ 8'!E5572</f>
        <v>0</v>
      </c>
      <c r="D565" s="1208"/>
      <c r="E565" s="478"/>
      <c r="F565" s="478"/>
      <c r="G565" s="478"/>
      <c r="H565" s="478"/>
      <c r="I565" s="572">
        <v>0.75</v>
      </c>
      <c r="J565" s="384">
        <f t="shared" si="24"/>
        <v>0</v>
      </c>
      <c r="K565" s="384">
        <f>'แบบฟอร์มที่ 8'!K5572</f>
        <v>0</v>
      </c>
      <c r="L565" s="384">
        <f t="shared" si="25"/>
        <v>0</v>
      </c>
      <c r="M565" s="384">
        <f t="shared" si="26"/>
        <v>0</v>
      </c>
    </row>
    <row r="566" spans="2:13" ht="18" hidden="1" customHeight="1">
      <c r="B566" s="243">
        <v>556</v>
      </c>
      <c r="C566" s="1207">
        <f>+'แบบฟอร์มที่ 8'!E5573</f>
        <v>0</v>
      </c>
      <c r="D566" s="1208"/>
      <c r="E566" s="478"/>
      <c r="F566" s="478"/>
      <c r="G566" s="478"/>
      <c r="H566" s="478"/>
      <c r="I566" s="572">
        <v>0.75</v>
      </c>
      <c r="J566" s="384">
        <f t="shared" si="24"/>
        <v>0</v>
      </c>
      <c r="K566" s="384">
        <f>'แบบฟอร์มที่ 8'!K5573</f>
        <v>0</v>
      </c>
      <c r="L566" s="384">
        <f t="shared" si="25"/>
        <v>0</v>
      </c>
      <c r="M566" s="384">
        <f t="shared" si="26"/>
        <v>0</v>
      </c>
    </row>
    <row r="567" spans="2:13" ht="18" hidden="1" customHeight="1">
      <c r="B567" s="243">
        <v>557</v>
      </c>
      <c r="C567" s="1207">
        <f>+'แบบฟอร์มที่ 8'!E5574</f>
        <v>0</v>
      </c>
      <c r="D567" s="1208"/>
      <c r="E567" s="478"/>
      <c r="F567" s="478"/>
      <c r="G567" s="478"/>
      <c r="H567" s="478"/>
      <c r="I567" s="572">
        <v>0.75</v>
      </c>
      <c r="J567" s="384">
        <f t="shared" si="24"/>
        <v>0</v>
      </c>
      <c r="K567" s="384">
        <f>'แบบฟอร์มที่ 8'!K5574</f>
        <v>0</v>
      </c>
      <c r="L567" s="384">
        <f t="shared" si="25"/>
        <v>0</v>
      </c>
      <c r="M567" s="384">
        <f t="shared" si="26"/>
        <v>0</v>
      </c>
    </row>
    <row r="568" spans="2:13" ht="18" hidden="1" customHeight="1">
      <c r="B568" s="243">
        <v>558</v>
      </c>
      <c r="C568" s="1207">
        <f>+'แบบฟอร์มที่ 8'!E5575</f>
        <v>0</v>
      </c>
      <c r="D568" s="1208"/>
      <c r="E568" s="478"/>
      <c r="F568" s="478"/>
      <c r="G568" s="478"/>
      <c r="H568" s="478"/>
      <c r="I568" s="572">
        <v>0.75</v>
      </c>
      <c r="J568" s="384">
        <f t="shared" si="24"/>
        <v>0</v>
      </c>
      <c r="K568" s="384">
        <f>'แบบฟอร์มที่ 8'!K5575</f>
        <v>0</v>
      </c>
      <c r="L568" s="384">
        <f t="shared" si="25"/>
        <v>0</v>
      </c>
      <c r="M568" s="384">
        <f t="shared" si="26"/>
        <v>0</v>
      </c>
    </row>
    <row r="569" spans="2:13" ht="18" hidden="1" customHeight="1">
      <c r="B569" s="243">
        <v>559</v>
      </c>
      <c r="C569" s="1207">
        <f>+'แบบฟอร์มที่ 8'!E5576</f>
        <v>0</v>
      </c>
      <c r="D569" s="1208"/>
      <c r="E569" s="478"/>
      <c r="F569" s="478"/>
      <c r="G569" s="478"/>
      <c r="H569" s="478"/>
      <c r="I569" s="572">
        <v>0.75</v>
      </c>
      <c r="J569" s="384">
        <f t="shared" si="24"/>
        <v>0</v>
      </c>
      <c r="K569" s="384">
        <f>'แบบฟอร์มที่ 8'!K5576</f>
        <v>0</v>
      </c>
      <c r="L569" s="384">
        <f t="shared" si="25"/>
        <v>0</v>
      </c>
      <c r="M569" s="384">
        <f t="shared" si="26"/>
        <v>0</v>
      </c>
    </row>
    <row r="570" spans="2:13" ht="18" hidden="1" customHeight="1">
      <c r="B570" s="243">
        <v>560</v>
      </c>
      <c r="C570" s="1207">
        <f>+'แบบฟอร์มที่ 8'!E5577</f>
        <v>0</v>
      </c>
      <c r="D570" s="1208"/>
      <c r="E570" s="478"/>
      <c r="F570" s="478"/>
      <c r="G570" s="478"/>
      <c r="H570" s="478"/>
      <c r="I570" s="572">
        <v>0.75</v>
      </c>
      <c r="J570" s="384">
        <f t="shared" si="24"/>
        <v>0</v>
      </c>
      <c r="K570" s="384">
        <f>'แบบฟอร์มที่ 8'!K5577</f>
        <v>0</v>
      </c>
      <c r="L570" s="384">
        <f t="shared" si="25"/>
        <v>0</v>
      </c>
      <c r="M570" s="384">
        <f t="shared" si="26"/>
        <v>0</v>
      </c>
    </row>
    <row r="571" spans="2:13" ht="18" hidden="1" customHeight="1">
      <c r="B571" s="243">
        <v>561</v>
      </c>
      <c r="C571" s="1207">
        <f>+'แบบฟอร์มที่ 8'!E5578</f>
        <v>0</v>
      </c>
      <c r="D571" s="1208"/>
      <c r="E571" s="478"/>
      <c r="F571" s="478"/>
      <c r="G571" s="478"/>
      <c r="H571" s="478"/>
      <c r="I571" s="572">
        <v>0.75</v>
      </c>
      <c r="J571" s="384">
        <f t="shared" si="24"/>
        <v>0</v>
      </c>
      <c r="K571" s="384">
        <f>'แบบฟอร์มที่ 8'!K5578</f>
        <v>0</v>
      </c>
      <c r="L571" s="384">
        <f t="shared" si="25"/>
        <v>0</v>
      </c>
      <c r="M571" s="384">
        <f t="shared" si="26"/>
        <v>0</v>
      </c>
    </row>
    <row r="572" spans="2:13" ht="18" hidden="1" customHeight="1">
      <c r="B572" s="243">
        <v>562</v>
      </c>
      <c r="C572" s="1207">
        <f>+'แบบฟอร์มที่ 8'!E5579</f>
        <v>0</v>
      </c>
      <c r="D572" s="1208"/>
      <c r="E572" s="478"/>
      <c r="F572" s="478"/>
      <c r="G572" s="478"/>
      <c r="H572" s="478"/>
      <c r="I572" s="572">
        <v>0.75</v>
      </c>
      <c r="J572" s="384">
        <f t="shared" si="24"/>
        <v>0</v>
      </c>
      <c r="K572" s="384">
        <f>'แบบฟอร์มที่ 8'!K5579</f>
        <v>0</v>
      </c>
      <c r="L572" s="384">
        <f t="shared" si="25"/>
        <v>0</v>
      </c>
      <c r="M572" s="384">
        <f t="shared" si="26"/>
        <v>0</v>
      </c>
    </row>
    <row r="573" spans="2:13" ht="18" hidden="1" customHeight="1">
      <c r="B573" s="243">
        <v>563</v>
      </c>
      <c r="C573" s="1207">
        <f>+'แบบฟอร์มที่ 8'!E5580</f>
        <v>0</v>
      </c>
      <c r="D573" s="1208"/>
      <c r="E573" s="478"/>
      <c r="F573" s="478"/>
      <c r="G573" s="478"/>
      <c r="H573" s="478"/>
      <c r="I573" s="572">
        <v>0.75</v>
      </c>
      <c r="J573" s="384">
        <f t="shared" si="24"/>
        <v>0</v>
      </c>
      <c r="K573" s="384">
        <f>'แบบฟอร์มที่ 8'!K5580</f>
        <v>0</v>
      </c>
      <c r="L573" s="384">
        <f t="shared" si="25"/>
        <v>0</v>
      </c>
      <c r="M573" s="384">
        <f t="shared" si="26"/>
        <v>0</v>
      </c>
    </row>
    <row r="574" spans="2:13" ht="18" hidden="1" customHeight="1">
      <c r="B574" s="243">
        <v>564</v>
      </c>
      <c r="C574" s="1207">
        <f>+'แบบฟอร์มที่ 8'!E5581</f>
        <v>0</v>
      </c>
      <c r="D574" s="1208"/>
      <c r="E574" s="478"/>
      <c r="F574" s="478"/>
      <c r="G574" s="478"/>
      <c r="H574" s="478"/>
      <c r="I574" s="572">
        <v>0.75</v>
      </c>
      <c r="J574" s="384">
        <f t="shared" si="24"/>
        <v>0</v>
      </c>
      <c r="K574" s="384">
        <f>'แบบฟอร์มที่ 8'!K5581</f>
        <v>0</v>
      </c>
      <c r="L574" s="384">
        <f t="shared" si="25"/>
        <v>0</v>
      </c>
      <c r="M574" s="384">
        <f t="shared" si="26"/>
        <v>0</v>
      </c>
    </row>
    <row r="575" spans="2:13" ht="18" hidden="1" customHeight="1">
      <c r="B575" s="243">
        <v>565</v>
      </c>
      <c r="C575" s="1207">
        <f>+'แบบฟอร์มที่ 8'!E5582</f>
        <v>0</v>
      </c>
      <c r="D575" s="1208"/>
      <c r="E575" s="478"/>
      <c r="F575" s="478"/>
      <c r="G575" s="478"/>
      <c r="H575" s="478"/>
      <c r="I575" s="572">
        <v>0.75</v>
      </c>
      <c r="J575" s="384">
        <f t="shared" si="24"/>
        <v>0</v>
      </c>
      <c r="K575" s="384">
        <f>'แบบฟอร์มที่ 8'!K5582</f>
        <v>0</v>
      </c>
      <c r="L575" s="384">
        <f t="shared" si="25"/>
        <v>0</v>
      </c>
      <c r="M575" s="384">
        <f t="shared" si="26"/>
        <v>0</v>
      </c>
    </row>
    <row r="576" spans="2:13" ht="18" hidden="1" customHeight="1">
      <c r="B576" s="243">
        <v>566</v>
      </c>
      <c r="C576" s="1207">
        <f>+'แบบฟอร์มที่ 8'!E5583</f>
        <v>0</v>
      </c>
      <c r="D576" s="1208"/>
      <c r="E576" s="478"/>
      <c r="F576" s="478"/>
      <c r="G576" s="478"/>
      <c r="H576" s="478"/>
      <c r="I576" s="572">
        <v>0.75</v>
      </c>
      <c r="J576" s="384">
        <f t="shared" si="24"/>
        <v>0</v>
      </c>
      <c r="K576" s="384">
        <f>'แบบฟอร์มที่ 8'!K5583</f>
        <v>0</v>
      </c>
      <c r="L576" s="384">
        <f t="shared" si="25"/>
        <v>0</v>
      </c>
      <c r="M576" s="384">
        <f t="shared" si="26"/>
        <v>0</v>
      </c>
    </row>
    <row r="577" spans="2:13" ht="18" hidden="1" customHeight="1">
      <c r="B577" s="243">
        <v>567</v>
      </c>
      <c r="C577" s="1207">
        <f>+'แบบฟอร์มที่ 8'!E5584</f>
        <v>0</v>
      </c>
      <c r="D577" s="1208"/>
      <c r="E577" s="478"/>
      <c r="F577" s="478"/>
      <c r="G577" s="478"/>
      <c r="H577" s="478"/>
      <c r="I577" s="572">
        <v>0.75</v>
      </c>
      <c r="J577" s="384">
        <f t="shared" si="24"/>
        <v>0</v>
      </c>
      <c r="K577" s="384">
        <f>'แบบฟอร์มที่ 8'!K5584</f>
        <v>0</v>
      </c>
      <c r="L577" s="384">
        <f t="shared" si="25"/>
        <v>0</v>
      </c>
      <c r="M577" s="384">
        <f t="shared" si="26"/>
        <v>0</v>
      </c>
    </row>
    <row r="578" spans="2:13" ht="18" hidden="1" customHeight="1">
      <c r="B578" s="243">
        <v>568</v>
      </c>
      <c r="C578" s="1207">
        <f>+'แบบฟอร์มที่ 8'!E5585</f>
        <v>0</v>
      </c>
      <c r="D578" s="1208"/>
      <c r="E578" s="478"/>
      <c r="F578" s="478"/>
      <c r="G578" s="478"/>
      <c r="H578" s="478"/>
      <c r="I578" s="572">
        <v>0.75</v>
      </c>
      <c r="J578" s="384">
        <f t="shared" si="24"/>
        <v>0</v>
      </c>
      <c r="K578" s="384">
        <f>'แบบฟอร์มที่ 8'!K5585</f>
        <v>0</v>
      </c>
      <c r="L578" s="384">
        <f t="shared" si="25"/>
        <v>0</v>
      </c>
      <c r="M578" s="384">
        <f t="shared" si="26"/>
        <v>0</v>
      </c>
    </row>
    <row r="579" spans="2:13" ht="18" hidden="1" customHeight="1">
      <c r="B579" s="243">
        <v>569</v>
      </c>
      <c r="C579" s="1207">
        <f>+'แบบฟอร์มที่ 8'!E5586</f>
        <v>0</v>
      </c>
      <c r="D579" s="1208"/>
      <c r="E579" s="478"/>
      <c r="F579" s="478"/>
      <c r="G579" s="478"/>
      <c r="H579" s="478"/>
      <c r="I579" s="572">
        <v>0.75</v>
      </c>
      <c r="J579" s="384">
        <f t="shared" si="24"/>
        <v>0</v>
      </c>
      <c r="K579" s="384">
        <f>'แบบฟอร์มที่ 8'!K5586</f>
        <v>0</v>
      </c>
      <c r="L579" s="384">
        <f t="shared" si="25"/>
        <v>0</v>
      </c>
      <c r="M579" s="384">
        <f t="shared" si="26"/>
        <v>0</v>
      </c>
    </row>
    <row r="580" spans="2:13" ht="18" hidden="1" customHeight="1">
      <c r="B580" s="243">
        <v>570</v>
      </c>
      <c r="C580" s="1207">
        <f>+'แบบฟอร์มที่ 8'!E5587</f>
        <v>0</v>
      </c>
      <c r="D580" s="1208"/>
      <c r="E580" s="478"/>
      <c r="F580" s="478"/>
      <c r="G580" s="478"/>
      <c r="H580" s="478"/>
      <c r="I580" s="572">
        <v>0.75</v>
      </c>
      <c r="J580" s="384">
        <f t="shared" si="24"/>
        <v>0</v>
      </c>
      <c r="K580" s="384">
        <f>'แบบฟอร์มที่ 8'!K5587</f>
        <v>0</v>
      </c>
      <c r="L580" s="384">
        <f t="shared" si="25"/>
        <v>0</v>
      </c>
      <c r="M580" s="384">
        <f t="shared" si="26"/>
        <v>0</v>
      </c>
    </row>
    <row r="581" spans="2:13" ht="18" hidden="1" customHeight="1">
      <c r="B581" s="243">
        <v>571</v>
      </c>
      <c r="C581" s="1207">
        <f>+'แบบฟอร์มที่ 8'!E5588</f>
        <v>0</v>
      </c>
      <c r="D581" s="1208"/>
      <c r="E581" s="478"/>
      <c r="F581" s="478"/>
      <c r="G581" s="478"/>
      <c r="H581" s="478"/>
      <c r="I581" s="572">
        <v>0.75</v>
      </c>
      <c r="J581" s="384">
        <f t="shared" si="24"/>
        <v>0</v>
      </c>
      <c r="K581" s="384">
        <f>'แบบฟอร์มที่ 8'!K5588</f>
        <v>0</v>
      </c>
      <c r="L581" s="384">
        <f t="shared" si="25"/>
        <v>0</v>
      </c>
      <c r="M581" s="384">
        <f t="shared" si="26"/>
        <v>0</v>
      </c>
    </row>
    <row r="582" spans="2:13" ht="18" hidden="1" customHeight="1">
      <c r="B582" s="243">
        <v>572</v>
      </c>
      <c r="C582" s="1207">
        <f>+'แบบฟอร์มที่ 8'!E5589</f>
        <v>0</v>
      </c>
      <c r="D582" s="1208"/>
      <c r="E582" s="478"/>
      <c r="F582" s="478"/>
      <c r="G582" s="478"/>
      <c r="H582" s="478"/>
      <c r="I582" s="572">
        <v>0.75</v>
      </c>
      <c r="J582" s="384">
        <f t="shared" si="24"/>
        <v>0</v>
      </c>
      <c r="K582" s="384">
        <f>'แบบฟอร์มที่ 8'!K5589</f>
        <v>0</v>
      </c>
      <c r="L582" s="384">
        <f t="shared" si="25"/>
        <v>0</v>
      </c>
      <c r="M582" s="384">
        <f t="shared" si="26"/>
        <v>0</v>
      </c>
    </row>
    <row r="583" spans="2:13" ht="18" hidden="1" customHeight="1">
      <c r="B583" s="243">
        <v>573</v>
      </c>
      <c r="C583" s="1207">
        <f>+'แบบฟอร์มที่ 8'!E5590</f>
        <v>0</v>
      </c>
      <c r="D583" s="1208"/>
      <c r="E583" s="478"/>
      <c r="F583" s="478"/>
      <c r="G583" s="478"/>
      <c r="H583" s="478"/>
      <c r="I583" s="572">
        <v>0.75</v>
      </c>
      <c r="J583" s="384">
        <f t="shared" si="24"/>
        <v>0</v>
      </c>
      <c r="K583" s="384">
        <f>'แบบฟอร์มที่ 8'!K5590</f>
        <v>0</v>
      </c>
      <c r="L583" s="384">
        <f t="shared" si="25"/>
        <v>0</v>
      </c>
      <c r="M583" s="384">
        <f t="shared" si="26"/>
        <v>0</v>
      </c>
    </row>
    <row r="584" spans="2:13" ht="18" hidden="1" customHeight="1">
      <c r="B584" s="243">
        <v>574</v>
      </c>
      <c r="C584" s="1207">
        <f>+'แบบฟอร์มที่ 8'!E5591</f>
        <v>0</v>
      </c>
      <c r="D584" s="1208"/>
      <c r="E584" s="478"/>
      <c r="F584" s="478"/>
      <c r="G584" s="478"/>
      <c r="H584" s="478"/>
      <c r="I584" s="572">
        <v>0.75</v>
      </c>
      <c r="J584" s="384">
        <f t="shared" si="24"/>
        <v>0</v>
      </c>
      <c r="K584" s="384">
        <f>'แบบฟอร์มที่ 8'!K5591</f>
        <v>0</v>
      </c>
      <c r="L584" s="384">
        <f t="shared" si="25"/>
        <v>0</v>
      </c>
      <c r="M584" s="384">
        <f t="shared" si="26"/>
        <v>0</v>
      </c>
    </row>
    <row r="585" spans="2:13" ht="18" hidden="1" customHeight="1">
      <c r="B585" s="243">
        <v>575</v>
      </c>
      <c r="C585" s="1207">
        <f>+'แบบฟอร์มที่ 8'!E5592</f>
        <v>0</v>
      </c>
      <c r="D585" s="1208"/>
      <c r="E585" s="478"/>
      <c r="F585" s="478"/>
      <c r="G585" s="478"/>
      <c r="H585" s="478"/>
      <c r="I585" s="572">
        <v>0.75</v>
      </c>
      <c r="J585" s="384">
        <f t="shared" si="24"/>
        <v>0</v>
      </c>
      <c r="K585" s="384">
        <f>'แบบฟอร์มที่ 8'!K5592</f>
        <v>0</v>
      </c>
      <c r="L585" s="384">
        <f t="shared" si="25"/>
        <v>0</v>
      </c>
      <c r="M585" s="384">
        <f t="shared" si="26"/>
        <v>0</v>
      </c>
    </row>
    <row r="586" spans="2:13" ht="18" hidden="1" customHeight="1">
      <c r="B586" s="243">
        <v>576</v>
      </c>
      <c r="C586" s="1207">
        <f>+'แบบฟอร์มที่ 8'!E5593</f>
        <v>0</v>
      </c>
      <c r="D586" s="1208"/>
      <c r="E586" s="478"/>
      <c r="F586" s="478"/>
      <c r="G586" s="478"/>
      <c r="H586" s="478"/>
      <c r="I586" s="572">
        <v>0.75</v>
      </c>
      <c r="J586" s="384">
        <f t="shared" si="24"/>
        <v>0</v>
      </c>
      <c r="K586" s="384">
        <f>'แบบฟอร์มที่ 8'!K5593</f>
        <v>0</v>
      </c>
      <c r="L586" s="384">
        <f t="shared" si="25"/>
        <v>0</v>
      </c>
      <c r="M586" s="384">
        <f t="shared" si="26"/>
        <v>0</v>
      </c>
    </row>
    <row r="587" spans="2:13" ht="18" hidden="1" customHeight="1">
      <c r="B587" s="243">
        <v>577</v>
      </c>
      <c r="C587" s="1207">
        <f>+'แบบฟอร์มที่ 8'!E5594</f>
        <v>0</v>
      </c>
      <c r="D587" s="1208"/>
      <c r="E587" s="478"/>
      <c r="F587" s="478"/>
      <c r="G587" s="478"/>
      <c r="H587" s="478"/>
      <c r="I587" s="572">
        <v>0.75</v>
      </c>
      <c r="J587" s="384">
        <f t="shared" si="24"/>
        <v>0</v>
      </c>
      <c r="K587" s="384">
        <f>'แบบฟอร์มที่ 8'!K5594</f>
        <v>0</v>
      </c>
      <c r="L587" s="384">
        <f t="shared" si="25"/>
        <v>0</v>
      </c>
      <c r="M587" s="384">
        <f t="shared" si="26"/>
        <v>0</v>
      </c>
    </row>
    <row r="588" spans="2:13" ht="18" hidden="1" customHeight="1">
      <c r="B588" s="243">
        <v>578</v>
      </c>
      <c r="C588" s="1207">
        <f>+'แบบฟอร์มที่ 8'!E5595</f>
        <v>0</v>
      </c>
      <c r="D588" s="1208"/>
      <c r="E588" s="478"/>
      <c r="F588" s="478"/>
      <c r="G588" s="478"/>
      <c r="H588" s="478"/>
      <c r="I588" s="572">
        <v>0.75</v>
      </c>
      <c r="J588" s="384">
        <f t="shared" ref="J588:J651" si="27">IFERROR($H588*I588,0)</f>
        <v>0</v>
      </c>
      <c r="K588" s="384">
        <f>'แบบฟอร์มที่ 8'!K5595</f>
        <v>0</v>
      </c>
      <c r="L588" s="384">
        <f t="shared" ref="L588:L651" si="28">IF(K588&gt;J588,K588,0)</f>
        <v>0</v>
      </c>
      <c r="M588" s="384">
        <f t="shared" ref="M588:M651" si="29">IF(J588&gt;K588,J588,0)</f>
        <v>0</v>
      </c>
    </row>
    <row r="589" spans="2:13" ht="18" hidden="1" customHeight="1">
      <c r="B589" s="243">
        <v>579</v>
      </c>
      <c r="C589" s="1207">
        <f>+'แบบฟอร์มที่ 8'!E5596</f>
        <v>0</v>
      </c>
      <c r="D589" s="1208"/>
      <c r="E589" s="478"/>
      <c r="F589" s="478"/>
      <c r="G589" s="478"/>
      <c r="H589" s="478"/>
      <c r="I589" s="572">
        <v>0.75</v>
      </c>
      <c r="J589" s="384">
        <f t="shared" si="27"/>
        <v>0</v>
      </c>
      <c r="K589" s="384">
        <f>'แบบฟอร์มที่ 8'!K5596</f>
        <v>0</v>
      </c>
      <c r="L589" s="384">
        <f t="shared" si="28"/>
        <v>0</v>
      </c>
      <c r="M589" s="384">
        <f t="shared" si="29"/>
        <v>0</v>
      </c>
    </row>
    <row r="590" spans="2:13" ht="18" hidden="1" customHeight="1">
      <c r="B590" s="243">
        <v>580</v>
      </c>
      <c r="C590" s="1207">
        <f>+'แบบฟอร์มที่ 8'!E5597</f>
        <v>0</v>
      </c>
      <c r="D590" s="1208"/>
      <c r="E590" s="478"/>
      <c r="F590" s="478"/>
      <c r="G590" s="478"/>
      <c r="H590" s="478"/>
      <c r="I590" s="572">
        <v>0.75</v>
      </c>
      <c r="J590" s="384">
        <f t="shared" si="27"/>
        <v>0</v>
      </c>
      <c r="K590" s="384">
        <f>'แบบฟอร์มที่ 8'!K5597</f>
        <v>0</v>
      </c>
      <c r="L590" s="384">
        <f t="shared" si="28"/>
        <v>0</v>
      </c>
      <c r="M590" s="384">
        <f t="shared" si="29"/>
        <v>0</v>
      </c>
    </row>
    <row r="591" spans="2:13" ht="18" hidden="1" customHeight="1">
      <c r="B591" s="243">
        <v>581</v>
      </c>
      <c r="C591" s="1207">
        <f>+'แบบฟอร์มที่ 8'!E5598</f>
        <v>0</v>
      </c>
      <c r="D591" s="1208"/>
      <c r="E591" s="478"/>
      <c r="F591" s="478"/>
      <c r="G591" s="478"/>
      <c r="H591" s="478"/>
      <c r="I591" s="572">
        <v>0.75</v>
      </c>
      <c r="J591" s="384">
        <f t="shared" si="27"/>
        <v>0</v>
      </c>
      <c r="K591" s="384">
        <f>'แบบฟอร์มที่ 8'!K5598</f>
        <v>0</v>
      </c>
      <c r="L591" s="384">
        <f t="shared" si="28"/>
        <v>0</v>
      </c>
      <c r="M591" s="384">
        <f t="shared" si="29"/>
        <v>0</v>
      </c>
    </row>
    <row r="592" spans="2:13" ht="18" hidden="1" customHeight="1">
      <c r="B592" s="243">
        <v>582</v>
      </c>
      <c r="C592" s="1207">
        <f>+'แบบฟอร์มที่ 8'!E5599</f>
        <v>0</v>
      </c>
      <c r="D592" s="1208"/>
      <c r="E592" s="478"/>
      <c r="F592" s="478"/>
      <c r="G592" s="478"/>
      <c r="H592" s="478"/>
      <c r="I592" s="572">
        <v>0.75</v>
      </c>
      <c r="J592" s="384">
        <f t="shared" si="27"/>
        <v>0</v>
      </c>
      <c r="K592" s="384">
        <f>'แบบฟอร์มที่ 8'!K5599</f>
        <v>0</v>
      </c>
      <c r="L592" s="384">
        <f t="shared" si="28"/>
        <v>0</v>
      </c>
      <c r="M592" s="384">
        <f t="shared" si="29"/>
        <v>0</v>
      </c>
    </row>
    <row r="593" spans="2:13" ht="18" hidden="1" customHeight="1">
      <c r="B593" s="243">
        <v>583</v>
      </c>
      <c r="C593" s="1207">
        <f>+'แบบฟอร์มที่ 8'!E5600</f>
        <v>0</v>
      </c>
      <c r="D593" s="1208"/>
      <c r="E593" s="478"/>
      <c r="F593" s="478"/>
      <c r="G593" s="478"/>
      <c r="H593" s="478"/>
      <c r="I593" s="572">
        <v>0.75</v>
      </c>
      <c r="J593" s="384">
        <f t="shared" si="27"/>
        <v>0</v>
      </c>
      <c r="K593" s="384">
        <f>'แบบฟอร์มที่ 8'!K5600</f>
        <v>0</v>
      </c>
      <c r="L593" s="384">
        <f t="shared" si="28"/>
        <v>0</v>
      </c>
      <c r="M593" s="384">
        <f t="shared" si="29"/>
        <v>0</v>
      </c>
    </row>
    <row r="594" spans="2:13" ht="18" hidden="1" customHeight="1">
      <c r="B594" s="243">
        <v>584</v>
      </c>
      <c r="C594" s="1207">
        <f>+'แบบฟอร์มที่ 8'!E5601</f>
        <v>0</v>
      </c>
      <c r="D594" s="1208"/>
      <c r="E594" s="478"/>
      <c r="F594" s="478"/>
      <c r="G594" s="478"/>
      <c r="H594" s="478"/>
      <c r="I594" s="572">
        <v>0.75</v>
      </c>
      <c r="J594" s="384">
        <f t="shared" si="27"/>
        <v>0</v>
      </c>
      <c r="K594" s="384">
        <f>'แบบฟอร์มที่ 8'!K5601</f>
        <v>0</v>
      </c>
      <c r="L594" s="384">
        <f t="shared" si="28"/>
        <v>0</v>
      </c>
      <c r="M594" s="384">
        <f t="shared" si="29"/>
        <v>0</v>
      </c>
    </row>
    <row r="595" spans="2:13" ht="18" hidden="1" customHeight="1">
      <c r="B595" s="243">
        <v>585</v>
      </c>
      <c r="C595" s="1207">
        <f>+'แบบฟอร์มที่ 8'!E5602</f>
        <v>0</v>
      </c>
      <c r="D595" s="1208"/>
      <c r="E595" s="478"/>
      <c r="F595" s="478"/>
      <c r="G595" s="478"/>
      <c r="H595" s="478"/>
      <c r="I595" s="572">
        <v>0.75</v>
      </c>
      <c r="J595" s="384">
        <f t="shared" si="27"/>
        <v>0</v>
      </c>
      <c r="K595" s="384">
        <f>'แบบฟอร์มที่ 8'!K5602</f>
        <v>0</v>
      </c>
      <c r="L595" s="384">
        <f t="shared" si="28"/>
        <v>0</v>
      </c>
      <c r="M595" s="384">
        <f t="shared" si="29"/>
        <v>0</v>
      </c>
    </row>
    <row r="596" spans="2:13" ht="18" hidden="1" customHeight="1">
      <c r="B596" s="243">
        <v>586</v>
      </c>
      <c r="C596" s="1207">
        <f>+'แบบฟอร์มที่ 8'!E5603</f>
        <v>0</v>
      </c>
      <c r="D596" s="1208"/>
      <c r="E596" s="478"/>
      <c r="F596" s="478"/>
      <c r="G596" s="478"/>
      <c r="H596" s="478"/>
      <c r="I596" s="572">
        <v>0.75</v>
      </c>
      <c r="J596" s="384">
        <f t="shared" si="27"/>
        <v>0</v>
      </c>
      <c r="K596" s="384">
        <f>'แบบฟอร์มที่ 8'!K5603</f>
        <v>0</v>
      </c>
      <c r="L596" s="384">
        <f t="shared" si="28"/>
        <v>0</v>
      </c>
      <c r="M596" s="384">
        <f t="shared" si="29"/>
        <v>0</v>
      </c>
    </row>
    <row r="597" spans="2:13" ht="18" hidden="1" customHeight="1">
      <c r="B597" s="243">
        <v>587</v>
      </c>
      <c r="C597" s="1207">
        <f>+'แบบฟอร์มที่ 8'!E5604</f>
        <v>0</v>
      </c>
      <c r="D597" s="1208"/>
      <c r="E597" s="478"/>
      <c r="F597" s="478"/>
      <c r="G597" s="478"/>
      <c r="H597" s="478"/>
      <c r="I597" s="572">
        <v>0.75</v>
      </c>
      <c r="J597" s="384">
        <f t="shared" si="27"/>
        <v>0</v>
      </c>
      <c r="K597" s="384">
        <f>'แบบฟอร์มที่ 8'!K5604</f>
        <v>0</v>
      </c>
      <c r="L597" s="384">
        <f t="shared" si="28"/>
        <v>0</v>
      </c>
      <c r="M597" s="384">
        <f t="shared" si="29"/>
        <v>0</v>
      </c>
    </row>
    <row r="598" spans="2:13" ht="18" hidden="1" customHeight="1">
      <c r="B598" s="243">
        <v>588</v>
      </c>
      <c r="C598" s="1207">
        <f>+'แบบฟอร์มที่ 8'!E5605</f>
        <v>0</v>
      </c>
      <c r="D598" s="1208"/>
      <c r="E598" s="478"/>
      <c r="F598" s="478"/>
      <c r="G598" s="478"/>
      <c r="H598" s="478"/>
      <c r="I598" s="572">
        <v>0.75</v>
      </c>
      <c r="J598" s="384">
        <f t="shared" si="27"/>
        <v>0</v>
      </c>
      <c r="K598" s="384">
        <f>'แบบฟอร์มที่ 8'!K5605</f>
        <v>0</v>
      </c>
      <c r="L598" s="384">
        <f t="shared" si="28"/>
        <v>0</v>
      </c>
      <c r="M598" s="384">
        <f t="shared" si="29"/>
        <v>0</v>
      </c>
    </row>
    <row r="599" spans="2:13" ht="18" hidden="1" customHeight="1">
      <c r="B599" s="243">
        <v>589</v>
      </c>
      <c r="C599" s="1207">
        <f>+'แบบฟอร์มที่ 8'!E5606</f>
        <v>0</v>
      </c>
      <c r="D599" s="1208"/>
      <c r="E599" s="478"/>
      <c r="F599" s="478"/>
      <c r="G599" s="478"/>
      <c r="H599" s="478"/>
      <c r="I599" s="572">
        <v>0.75</v>
      </c>
      <c r="J599" s="384">
        <f t="shared" si="27"/>
        <v>0</v>
      </c>
      <c r="K599" s="384">
        <f>'แบบฟอร์มที่ 8'!K5606</f>
        <v>0</v>
      </c>
      <c r="L599" s="384">
        <f t="shared" si="28"/>
        <v>0</v>
      </c>
      <c r="M599" s="384">
        <f t="shared" si="29"/>
        <v>0</v>
      </c>
    </row>
    <row r="600" spans="2:13" ht="18" hidden="1" customHeight="1">
      <c r="B600" s="243">
        <v>590</v>
      </c>
      <c r="C600" s="1207">
        <f>+'แบบฟอร์มที่ 8'!E5607</f>
        <v>0</v>
      </c>
      <c r="D600" s="1208"/>
      <c r="E600" s="478"/>
      <c r="F600" s="478"/>
      <c r="G600" s="478"/>
      <c r="H600" s="478"/>
      <c r="I600" s="572">
        <v>0.75</v>
      </c>
      <c r="J600" s="384">
        <f t="shared" si="27"/>
        <v>0</v>
      </c>
      <c r="K600" s="384">
        <f>'แบบฟอร์มที่ 8'!K5607</f>
        <v>0</v>
      </c>
      <c r="L600" s="384">
        <f t="shared" si="28"/>
        <v>0</v>
      </c>
      <c r="M600" s="384">
        <f t="shared" si="29"/>
        <v>0</v>
      </c>
    </row>
    <row r="601" spans="2:13" ht="18" hidden="1" customHeight="1">
      <c r="B601" s="243">
        <v>591</v>
      </c>
      <c r="C601" s="1207">
        <f>+'แบบฟอร์มที่ 8'!E5608</f>
        <v>0</v>
      </c>
      <c r="D601" s="1208"/>
      <c r="E601" s="478"/>
      <c r="F601" s="478"/>
      <c r="G601" s="478"/>
      <c r="H601" s="478"/>
      <c r="I601" s="572">
        <v>0.75</v>
      </c>
      <c r="J601" s="384">
        <f t="shared" si="27"/>
        <v>0</v>
      </c>
      <c r="K601" s="384">
        <f>'แบบฟอร์มที่ 8'!K5608</f>
        <v>0</v>
      </c>
      <c r="L601" s="384">
        <f t="shared" si="28"/>
        <v>0</v>
      </c>
      <c r="M601" s="384">
        <f t="shared" si="29"/>
        <v>0</v>
      </c>
    </row>
    <row r="602" spans="2:13" ht="18" hidden="1" customHeight="1">
      <c r="B602" s="243">
        <v>592</v>
      </c>
      <c r="C602" s="1207">
        <f>+'แบบฟอร์มที่ 8'!E5609</f>
        <v>0</v>
      </c>
      <c r="D602" s="1208"/>
      <c r="E602" s="478"/>
      <c r="F602" s="478"/>
      <c r="G602" s="478"/>
      <c r="H602" s="478"/>
      <c r="I602" s="572">
        <v>0.75</v>
      </c>
      <c r="J602" s="384">
        <f t="shared" si="27"/>
        <v>0</v>
      </c>
      <c r="K602" s="384">
        <f>'แบบฟอร์มที่ 8'!K5609</f>
        <v>0</v>
      </c>
      <c r="L602" s="384">
        <f t="shared" si="28"/>
        <v>0</v>
      </c>
      <c r="M602" s="384">
        <f t="shared" si="29"/>
        <v>0</v>
      </c>
    </row>
    <row r="603" spans="2:13" ht="18" hidden="1" customHeight="1">
      <c r="B603" s="243">
        <v>593</v>
      </c>
      <c r="C603" s="1207">
        <f>+'แบบฟอร์มที่ 8'!E5610</f>
        <v>0</v>
      </c>
      <c r="D603" s="1208"/>
      <c r="E603" s="478"/>
      <c r="F603" s="478"/>
      <c r="G603" s="478"/>
      <c r="H603" s="478"/>
      <c r="I603" s="572">
        <v>0.75</v>
      </c>
      <c r="J603" s="384">
        <f t="shared" si="27"/>
        <v>0</v>
      </c>
      <c r="K603" s="384">
        <f>'แบบฟอร์มที่ 8'!K5610</f>
        <v>0</v>
      </c>
      <c r="L603" s="384">
        <f t="shared" si="28"/>
        <v>0</v>
      </c>
      <c r="M603" s="384">
        <f t="shared" si="29"/>
        <v>0</v>
      </c>
    </row>
    <row r="604" spans="2:13" ht="18" hidden="1" customHeight="1">
      <c r="B604" s="243">
        <v>594</v>
      </c>
      <c r="C604" s="1207">
        <f>+'แบบฟอร์มที่ 8'!E5611</f>
        <v>0</v>
      </c>
      <c r="D604" s="1208"/>
      <c r="E604" s="478"/>
      <c r="F604" s="478"/>
      <c r="G604" s="478"/>
      <c r="H604" s="478"/>
      <c r="I604" s="572">
        <v>0.75</v>
      </c>
      <c r="J604" s="384">
        <f t="shared" si="27"/>
        <v>0</v>
      </c>
      <c r="K604" s="384">
        <f>'แบบฟอร์มที่ 8'!K5611</f>
        <v>0</v>
      </c>
      <c r="L604" s="384">
        <f t="shared" si="28"/>
        <v>0</v>
      </c>
      <c r="M604" s="384">
        <f t="shared" si="29"/>
        <v>0</v>
      </c>
    </row>
    <row r="605" spans="2:13" ht="18" hidden="1" customHeight="1">
      <c r="B605" s="243">
        <v>595</v>
      </c>
      <c r="C605" s="1207">
        <f>+'แบบฟอร์มที่ 8'!E5612</f>
        <v>0</v>
      </c>
      <c r="D605" s="1208"/>
      <c r="E605" s="478"/>
      <c r="F605" s="478"/>
      <c r="G605" s="478"/>
      <c r="H605" s="478"/>
      <c r="I605" s="572">
        <v>0.75</v>
      </c>
      <c r="J605" s="384">
        <f t="shared" si="27"/>
        <v>0</v>
      </c>
      <c r="K605" s="384">
        <f>'แบบฟอร์มที่ 8'!K5612</f>
        <v>0</v>
      </c>
      <c r="L605" s="384">
        <f t="shared" si="28"/>
        <v>0</v>
      </c>
      <c r="M605" s="384">
        <f t="shared" si="29"/>
        <v>0</v>
      </c>
    </row>
    <row r="606" spans="2:13" ht="18" hidden="1" customHeight="1">
      <c r="B606" s="243">
        <v>596</v>
      </c>
      <c r="C606" s="1207">
        <f>+'แบบฟอร์มที่ 8'!E5613</f>
        <v>0</v>
      </c>
      <c r="D606" s="1208"/>
      <c r="E606" s="478"/>
      <c r="F606" s="478"/>
      <c r="G606" s="478"/>
      <c r="H606" s="478"/>
      <c r="I606" s="572">
        <v>0.75</v>
      </c>
      <c r="J606" s="384">
        <f t="shared" si="27"/>
        <v>0</v>
      </c>
      <c r="K606" s="384">
        <f>'แบบฟอร์มที่ 8'!K5613</f>
        <v>0</v>
      </c>
      <c r="L606" s="384">
        <f t="shared" si="28"/>
        <v>0</v>
      </c>
      <c r="M606" s="384">
        <f t="shared" si="29"/>
        <v>0</v>
      </c>
    </row>
    <row r="607" spans="2:13" ht="18" hidden="1" customHeight="1">
      <c r="B607" s="243">
        <v>597</v>
      </c>
      <c r="C607" s="1207">
        <f>+'แบบฟอร์มที่ 8'!E5614</f>
        <v>0</v>
      </c>
      <c r="D607" s="1208"/>
      <c r="E607" s="478"/>
      <c r="F607" s="478"/>
      <c r="G607" s="478"/>
      <c r="H607" s="478"/>
      <c r="I607" s="572">
        <v>0.75</v>
      </c>
      <c r="J607" s="384">
        <f t="shared" si="27"/>
        <v>0</v>
      </c>
      <c r="K607" s="384">
        <f>'แบบฟอร์มที่ 8'!K5614</f>
        <v>0</v>
      </c>
      <c r="L607" s="384">
        <f t="shared" si="28"/>
        <v>0</v>
      </c>
      <c r="M607" s="384">
        <f t="shared" si="29"/>
        <v>0</v>
      </c>
    </row>
    <row r="608" spans="2:13" ht="18" hidden="1" customHeight="1">
      <c r="B608" s="243">
        <v>598</v>
      </c>
      <c r="C608" s="1207">
        <f>+'แบบฟอร์มที่ 8'!E5615</f>
        <v>0</v>
      </c>
      <c r="D608" s="1208"/>
      <c r="E608" s="478"/>
      <c r="F608" s="478"/>
      <c r="G608" s="478"/>
      <c r="H608" s="478"/>
      <c r="I608" s="572">
        <v>0.75</v>
      </c>
      <c r="J608" s="384">
        <f t="shared" si="27"/>
        <v>0</v>
      </c>
      <c r="K608" s="384">
        <f>'แบบฟอร์มที่ 8'!K5615</f>
        <v>0</v>
      </c>
      <c r="L608" s="384">
        <f t="shared" si="28"/>
        <v>0</v>
      </c>
      <c r="M608" s="384">
        <f t="shared" si="29"/>
        <v>0</v>
      </c>
    </row>
    <row r="609" spans="2:13" ht="18" hidden="1" customHeight="1">
      <c r="B609" s="243">
        <v>599</v>
      </c>
      <c r="C609" s="1207">
        <f>+'แบบฟอร์มที่ 8'!E5616</f>
        <v>0</v>
      </c>
      <c r="D609" s="1208"/>
      <c r="E609" s="478"/>
      <c r="F609" s="478"/>
      <c r="G609" s="478"/>
      <c r="H609" s="478"/>
      <c r="I609" s="572">
        <v>0.75</v>
      </c>
      <c r="J609" s="384">
        <f t="shared" si="27"/>
        <v>0</v>
      </c>
      <c r="K609" s="384">
        <f>'แบบฟอร์มที่ 8'!K5616</f>
        <v>0</v>
      </c>
      <c r="L609" s="384">
        <f t="shared" si="28"/>
        <v>0</v>
      </c>
      <c r="M609" s="384">
        <f t="shared" si="29"/>
        <v>0</v>
      </c>
    </row>
    <row r="610" spans="2:13" ht="18" hidden="1" customHeight="1">
      <c r="B610" s="243">
        <v>600</v>
      </c>
      <c r="C610" s="1207">
        <f>+'แบบฟอร์มที่ 8'!E5617</f>
        <v>0</v>
      </c>
      <c r="D610" s="1208"/>
      <c r="E610" s="478"/>
      <c r="F610" s="478"/>
      <c r="G610" s="478"/>
      <c r="H610" s="478"/>
      <c r="I610" s="572">
        <v>0.75</v>
      </c>
      <c r="J610" s="384">
        <f t="shared" si="27"/>
        <v>0</v>
      </c>
      <c r="K610" s="384">
        <f>'แบบฟอร์มที่ 8'!K5617</f>
        <v>0</v>
      </c>
      <c r="L610" s="384">
        <f t="shared" si="28"/>
        <v>0</v>
      </c>
      <c r="M610" s="384">
        <f t="shared" si="29"/>
        <v>0</v>
      </c>
    </row>
    <row r="611" spans="2:13" ht="18" hidden="1" customHeight="1">
      <c r="B611" s="243">
        <v>601</v>
      </c>
      <c r="C611" s="1207">
        <f>+'แบบฟอร์มที่ 8'!E5618</f>
        <v>0</v>
      </c>
      <c r="D611" s="1208"/>
      <c r="E611" s="478"/>
      <c r="F611" s="478"/>
      <c r="G611" s="478"/>
      <c r="H611" s="478"/>
      <c r="I611" s="572">
        <v>0.75</v>
      </c>
      <c r="J611" s="384">
        <f t="shared" si="27"/>
        <v>0</v>
      </c>
      <c r="K611" s="384">
        <f>'แบบฟอร์มที่ 8'!K5618</f>
        <v>0</v>
      </c>
      <c r="L611" s="384">
        <f t="shared" si="28"/>
        <v>0</v>
      </c>
      <c r="M611" s="384">
        <f t="shared" si="29"/>
        <v>0</v>
      </c>
    </row>
    <row r="612" spans="2:13" ht="18" hidden="1" customHeight="1">
      <c r="B612" s="243">
        <v>602</v>
      </c>
      <c r="C612" s="1207">
        <f>+'แบบฟอร์มที่ 8'!E5619</f>
        <v>0</v>
      </c>
      <c r="D612" s="1208"/>
      <c r="E612" s="478"/>
      <c r="F612" s="478"/>
      <c r="G612" s="478"/>
      <c r="H612" s="478"/>
      <c r="I612" s="572">
        <v>0.75</v>
      </c>
      <c r="J612" s="384">
        <f t="shared" si="27"/>
        <v>0</v>
      </c>
      <c r="K612" s="384">
        <f>'แบบฟอร์มที่ 8'!K5619</f>
        <v>0</v>
      </c>
      <c r="L612" s="384">
        <f t="shared" si="28"/>
        <v>0</v>
      </c>
      <c r="M612" s="384">
        <f t="shared" si="29"/>
        <v>0</v>
      </c>
    </row>
    <row r="613" spans="2:13" ht="18" hidden="1" customHeight="1">
      <c r="B613" s="243">
        <v>603</v>
      </c>
      <c r="C613" s="1207">
        <f>+'แบบฟอร์มที่ 8'!E5620</f>
        <v>0</v>
      </c>
      <c r="D613" s="1208"/>
      <c r="E613" s="478"/>
      <c r="F613" s="478"/>
      <c r="G613" s="478"/>
      <c r="H613" s="478"/>
      <c r="I613" s="572">
        <v>0.75</v>
      </c>
      <c r="J613" s="384">
        <f t="shared" si="27"/>
        <v>0</v>
      </c>
      <c r="K613" s="384">
        <f>'แบบฟอร์มที่ 8'!K5620</f>
        <v>0</v>
      </c>
      <c r="L613" s="384">
        <f t="shared" si="28"/>
        <v>0</v>
      </c>
      <c r="M613" s="384">
        <f t="shared" si="29"/>
        <v>0</v>
      </c>
    </row>
    <row r="614" spans="2:13" ht="18" hidden="1" customHeight="1">
      <c r="B614" s="243">
        <v>604</v>
      </c>
      <c r="C614" s="1207">
        <f>+'แบบฟอร์มที่ 8'!E5621</f>
        <v>0</v>
      </c>
      <c r="D614" s="1208"/>
      <c r="E614" s="478"/>
      <c r="F614" s="478"/>
      <c r="G614" s="478"/>
      <c r="H614" s="478"/>
      <c r="I614" s="572">
        <v>0.75</v>
      </c>
      <c r="J614" s="384">
        <f t="shared" si="27"/>
        <v>0</v>
      </c>
      <c r="K614" s="384">
        <f>'แบบฟอร์มที่ 8'!K5621</f>
        <v>0</v>
      </c>
      <c r="L614" s="384">
        <f t="shared" si="28"/>
        <v>0</v>
      </c>
      <c r="M614" s="384">
        <f t="shared" si="29"/>
        <v>0</v>
      </c>
    </row>
    <row r="615" spans="2:13" ht="18" hidden="1" customHeight="1">
      <c r="B615" s="243">
        <v>605</v>
      </c>
      <c r="C615" s="1207">
        <f>+'แบบฟอร์มที่ 8'!E5622</f>
        <v>0</v>
      </c>
      <c r="D615" s="1208"/>
      <c r="E615" s="478"/>
      <c r="F615" s="478"/>
      <c r="G615" s="478"/>
      <c r="H615" s="478"/>
      <c r="I615" s="572">
        <v>0.75</v>
      </c>
      <c r="J615" s="384">
        <f t="shared" si="27"/>
        <v>0</v>
      </c>
      <c r="K615" s="384">
        <f>'แบบฟอร์มที่ 8'!K5622</f>
        <v>0</v>
      </c>
      <c r="L615" s="384">
        <f t="shared" si="28"/>
        <v>0</v>
      </c>
      <c r="M615" s="384">
        <f t="shared" si="29"/>
        <v>0</v>
      </c>
    </row>
    <row r="616" spans="2:13" ht="18" hidden="1" customHeight="1">
      <c r="B616" s="243">
        <v>606</v>
      </c>
      <c r="C616" s="1207">
        <f>+'แบบฟอร์มที่ 8'!E5623</f>
        <v>0</v>
      </c>
      <c r="D616" s="1208"/>
      <c r="E616" s="478"/>
      <c r="F616" s="478"/>
      <c r="G616" s="478"/>
      <c r="H616" s="478"/>
      <c r="I616" s="572">
        <v>0.75</v>
      </c>
      <c r="J616" s="384">
        <f t="shared" si="27"/>
        <v>0</v>
      </c>
      <c r="K616" s="384">
        <f>'แบบฟอร์มที่ 8'!K5623</f>
        <v>0</v>
      </c>
      <c r="L616" s="384">
        <f t="shared" si="28"/>
        <v>0</v>
      </c>
      <c r="M616" s="384">
        <f t="shared" si="29"/>
        <v>0</v>
      </c>
    </row>
    <row r="617" spans="2:13" ht="18" hidden="1" customHeight="1">
      <c r="B617" s="243">
        <v>607</v>
      </c>
      <c r="C617" s="1207">
        <f>+'แบบฟอร์มที่ 8'!E5624</f>
        <v>0</v>
      </c>
      <c r="D617" s="1208"/>
      <c r="E617" s="478"/>
      <c r="F617" s="478"/>
      <c r="G617" s="478"/>
      <c r="H617" s="478"/>
      <c r="I617" s="572">
        <v>0.75</v>
      </c>
      <c r="J617" s="384">
        <f t="shared" si="27"/>
        <v>0</v>
      </c>
      <c r="K617" s="384">
        <f>'แบบฟอร์มที่ 8'!K5624</f>
        <v>0</v>
      </c>
      <c r="L617" s="384">
        <f t="shared" si="28"/>
        <v>0</v>
      </c>
      <c r="M617" s="384">
        <f t="shared" si="29"/>
        <v>0</v>
      </c>
    </row>
    <row r="618" spans="2:13" ht="18" hidden="1" customHeight="1">
      <c r="B618" s="243">
        <v>608</v>
      </c>
      <c r="C618" s="1207">
        <f>+'แบบฟอร์มที่ 8'!E5625</f>
        <v>0</v>
      </c>
      <c r="D618" s="1208"/>
      <c r="E618" s="478"/>
      <c r="F618" s="478"/>
      <c r="G618" s="478"/>
      <c r="H618" s="478"/>
      <c r="I618" s="572">
        <v>0.75</v>
      </c>
      <c r="J618" s="384">
        <f t="shared" si="27"/>
        <v>0</v>
      </c>
      <c r="K618" s="384">
        <f>'แบบฟอร์มที่ 8'!K5625</f>
        <v>0</v>
      </c>
      <c r="L618" s="384">
        <f t="shared" si="28"/>
        <v>0</v>
      </c>
      <c r="M618" s="384">
        <f t="shared" si="29"/>
        <v>0</v>
      </c>
    </row>
    <row r="619" spans="2:13" ht="18" hidden="1" customHeight="1">
      <c r="B619" s="243">
        <v>609</v>
      </c>
      <c r="C619" s="1207">
        <f>+'แบบฟอร์มที่ 8'!E5626</f>
        <v>0</v>
      </c>
      <c r="D619" s="1208"/>
      <c r="E619" s="478"/>
      <c r="F619" s="478"/>
      <c r="G619" s="478"/>
      <c r="H619" s="478"/>
      <c r="I619" s="572">
        <v>0.75</v>
      </c>
      <c r="J619" s="384">
        <f t="shared" si="27"/>
        <v>0</v>
      </c>
      <c r="K619" s="384">
        <f>'แบบฟอร์มที่ 8'!K5626</f>
        <v>0</v>
      </c>
      <c r="L619" s="384">
        <f t="shared" si="28"/>
        <v>0</v>
      </c>
      <c r="M619" s="384">
        <f t="shared" si="29"/>
        <v>0</v>
      </c>
    </row>
    <row r="620" spans="2:13" ht="18" hidden="1" customHeight="1">
      <c r="B620" s="243">
        <v>610</v>
      </c>
      <c r="C620" s="1207">
        <f>+'แบบฟอร์มที่ 8'!E5627</f>
        <v>0</v>
      </c>
      <c r="D620" s="1208"/>
      <c r="E620" s="478"/>
      <c r="F620" s="478"/>
      <c r="G620" s="478"/>
      <c r="H620" s="478"/>
      <c r="I620" s="572">
        <v>0.75</v>
      </c>
      <c r="J620" s="384">
        <f t="shared" si="27"/>
        <v>0</v>
      </c>
      <c r="K620" s="384">
        <f>'แบบฟอร์มที่ 8'!K5627</f>
        <v>0</v>
      </c>
      <c r="L620" s="384">
        <f t="shared" si="28"/>
        <v>0</v>
      </c>
      <c r="M620" s="384">
        <f t="shared" si="29"/>
        <v>0</v>
      </c>
    </row>
    <row r="621" spans="2:13" ht="18" hidden="1" customHeight="1">
      <c r="B621" s="243">
        <v>611</v>
      </c>
      <c r="C621" s="1207">
        <f>+'แบบฟอร์มที่ 8'!E5628</f>
        <v>0</v>
      </c>
      <c r="D621" s="1208"/>
      <c r="E621" s="478"/>
      <c r="F621" s="478"/>
      <c r="G621" s="478"/>
      <c r="H621" s="478"/>
      <c r="I621" s="572">
        <v>0.75</v>
      </c>
      <c r="J621" s="384">
        <f t="shared" si="27"/>
        <v>0</v>
      </c>
      <c r="K621" s="384">
        <f>'แบบฟอร์มที่ 8'!K5628</f>
        <v>0</v>
      </c>
      <c r="L621" s="384">
        <f t="shared" si="28"/>
        <v>0</v>
      </c>
      <c r="M621" s="384">
        <f t="shared" si="29"/>
        <v>0</v>
      </c>
    </row>
    <row r="622" spans="2:13" ht="18" hidden="1" customHeight="1">
      <c r="B622" s="243">
        <v>612</v>
      </c>
      <c r="C622" s="1207">
        <f>+'แบบฟอร์มที่ 8'!E5629</f>
        <v>0</v>
      </c>
      <c r="D622" s="1208"/>
      <c r="E622" s="478"/>
      <c r="F622" s="478"/>
      <c r="G622" s="478"/>
      <c r="H622" s="478"/>
      <c r="I622" s="572">
        <v>0.75</v>
      </c>
      <c r="J622" s="384">
        <f t="shared" si="27"/>
        <v>0</v>
      </c>
      <c r="K622" s="384">
        <f>'แบบฟอร์มที่ 8'!K5629</f>
        <v>0</v>
      </c>
      <c r="L622" s="384">
        <f t="shared" si="28"/>
        <v>0</v>
      </c>
      <c r="M622" s="384">
        <f t="shared" si="29"/>
        <v>0</v>
      </c>
    </row>
    <row r="623" spans="2:13" ht="18" hidden="1" customHeight="1">
      <c r="B623" s="243">
        <v>613</v>
      </c>
      <c r="C623" s="1207">
        <f>+'แบบฟอร์มที่ 8'!E5630</f>
        <v>0</v>
      </c>
      <c r="D623" s="1208"/>
      <c r="E623" s="478"/>
      <c r="F623" s="478"/>
      <c r="G623" s="478"/>
      <c r="H623" s="478"/>
      <c r="I623" s="572">
        <v>0.75</v>
      </c>
      <c r="J623" s="384">
        <f t="shared" si="27"/>
        <v>0</v>
      </c>
      <c r="K623" s="384">
        <f>'แบบฟอร์มที่ 8'!K5630</f>
        <v>0</v>
      </c>
      <c r="L623" s="384">
        <f t="shared" si="28"/>
        <v>0</v>
      </c>
      <c r="M623" s="384">
        <f t="shared" si="29"/>
        <v>0</v>
      </c>
    </row>
    <row r="624" spans="2:13" ht="18" hidden="1" customHeight="1">
      <c r="B624" s="243">
        <v>614</v>
      </c>
      <c r="C624" s="1207">
        <f>+'แบบฟอร์มที่ 8'!E5631</f>
        <v>0</v>
      </c>
      <c r="D624" s="1208"/>
      <c r="E624" s="478"/>
      <c r="F624" s="478"/>
      <c r="G624" s="478"/>
      <c r="H624" s="478"/>
      <c r="I624" s="572">
        <v>0.75</v>
      </c>
      <c r="J624" s="384">
        <f t="shared" si="27"/>
        <v>0</v>
      </c>
      <c r="K624" s="384">
        <f>'แบบฟอร์มที่ 8'!K5631</f>
        <v>0</v>
      </c>
      <c r="L624" s="384">
        <f t="shared" si="28"/>
        <v>0</v>
      </c>
      <c r="M624" s="384">
        <f t="shared" si="29"/>
        <v>0</v>
      </c>
    </row>
    <row r="625" spans="2:13" ht="18" hidden="1" customHeight="1">
      <c r="B625" s="243">
        <v>615</v>
      </c>
      <c r="C625" s="1207">
        <f>+'แบบฟอร์มที่ 8'!E5632</f>
        <v>0</v>
      </c>
      <c r="D625" s="1208"/>
      <c r="E625" s="478"/>
      <c r="F625" s="478"/>
      <c r="G625" s="478"/>
      <c r="H625" s="478"/>
      <c r="I625" s="572">
        <v>0.75</v>
      </c>
      <c r="J625" s="384">
        <f t="shared" si="27"/>
        <v>0</v>
      </c>
      <c r="K625" s="384">
        <f>'แบบฟอร์มที่ 8'!K5632</f>
        <v>0</v>
      </c>
      <c r="L625" s="384">
        <f t="shared" si="28"/>
        <v>0</v>
      </c>
      <c r="M625" s="384">
        <f t="shared" si="29"/>
        <v>0</v>
      </c>
    </row>
    <row r="626" spans="2:13" ht="18" hidden="1" customHeight="1">
      <c r="B626" s="243">
        <v>616</v>
      </c>
      <c r="C626" s="1207">
        <f>+'แบบฟอร์มที่ 8'!E5633</f>
        <v>0</v>
      </c>
      <c r="D626" s="1208"/>
      <c r="E626" s="478"/>
      <c r="F626" s="478"/>
      <c r="G626" s="478"/>
      <c r="H626" s="478"/>
      <c r="I626" s="572">
        <v>0.75</v>
      </c>
      <c r="J626" s="384">
        <f t="shared" si="27"/>
        <v>0</v>
      </c>
      <c r="K626" s="384">
        <f>'แบบฟอร์มที่ 8'!K5633</f>
        <v>0</v>
      </c>
      <c r="L626" s="384">
        <f t="shared" si="28"/>
        <v>0</v>
      </c>
      <c r="M626" s="384">
        <f t="shared" si="29"/>
        <v>0</v>
      </c>
    </row>
    <row r="627" spans="2:13" ht="18" hidden="1" customHeight="1">
      <c r="B627" s="243">
        <v>617</v>
      </c>
      <c r="C627" s="1207">
        <f>+'แบบฟอร์มที่ 8'!E5634</f>
        <v>0</v>
      </c>
      <c r="D627" s="1208"/>
      <c r="E627" s="478"/>
      <c r="F627" s="478"/>
      <c r="G627" s="478"/>
      <c r="H627" s="478"/>
      <c r="I627" s="572">
        <v>0.75</v>
      </c>
      <c r="J627" s="384">
        <f t="shared" si="27"/>
        <v>0</v>
      </c>
      <c r="K627" s="384">
        <f>'แบบฟอร์มที่ 8'!K5634</f>
        <v>0</v>
      </c>
      <c r="L627" s="384">
        <f t="shared" si="28"/>
        <v>0</v>
      </c>
      <c r="M627" s="384">
        <f t="shared" si="29"/>
        <v>0</v>
      </c>
    </row>
    <row r="628" spans="2:13" ht="18" hidden="1" customHeight="1">
      <c r="B628" s="243">
        <v>618</v>
      </c>
      <c r="C628" s="1207">
        <f>+'แบบฟอร์มที่ 8'!E5635</f>
        <v>0</v>
      </c>
      <c r="D628" s="1208"/>
      <c r="E628" s="478"/>
      <c r="F628" s="478"/>
      <c r="G628" s="478"/>
      <c r="H628" s="478"/>
      <c r="I628" s="572">
        <v>0.75</v>
      </c>
      <c r="J628" s="384">
        <f t="shared" si="27"/>
        <v>0</v>
      </c>
      <c r="K628" s="384">
        <f>'แบบฟอร์มที่ 8'!K5635</f>
        <v>0</v>
      </c>
      <c r="L628" s="384">
        <f t="shared" si="28"/>
        <v>0</v>
      </c>
      <c r="M628" s="384">
        <f t="shared" si="29"/>
        <v>0</v>
      </c>
    </row>
    <row r="629" spans="2:13" ht="18" hidden="1" customHeight="1">
      <c r="B629" s="243">
        <v>619</v>
      </c>
      <c r="C629" s="1207">
        <f>+'แบบฟอร์มที่ 8'!E5636</f>
        <v>0</v>
      </c>
      <c r="D629" s="1208"/>
      <c r="E629" s="478"/>
      <c r="F629" s="478"/>
      <c r="G629" s="478"/>
      <c r="H629" s="478"/>
      <c r="I629" s="572">
        <v>0.75</v>
      </c>
      <c r="J629" s="384">
        <f t="shared" si="27"/>
        <v>0</v>
      </c>
      <c r="K629" s="384">
        <f>'แบบฟอร์มที่ 8'!K5636</f>
        <v>0</v>
      </c>
      <c r="L629" s="384">
        <f t="shared" si="28"/>
        <v>0</v>
      </c>
      <c r="M629" s="384">
        <f t="shared" si="29"/>
        <v>0</v>
      </c>
    </row>
    <row r="630" spans="2:13" ht="18" hidden="1" customHeight="1">
      <c r="B630" s="243">
        <v>620</v>
      </c>
      <c r="C630" s="1207">
        <f>+'แบบฟอร์มที่ 8'!E5637</f>
        <v>0</v>
      </c>
      <c r="D630" s="1208"/>
      <c r="E630" s="478"/>
      <c r="F630" s="478"/>
      <c r="G630" s="478"/>
      <c r="H630" s="478"/>
      <c r="I630" s="572">
        <v>0.75</v>
      </c>
      <c r="J630" s="384">
        <f t="shared" si="27"/>
        <v>0</v>
      </c>
      <c r="K630" s="384">
        <f>'แบบฟอร์มที่ 8'!K5637</f>
        <v>0</v>
      </c>
      <c r="L630" s="384">
        <f t="shared" si="28"/>
        <v>0</v>
      </c>
      <c r="M630" s="384">
        <f t="shared" si="29"/>
        <v>0</v>
      </c>
    </row>
    <row r="631" spans="2:13" ht="18" hidden="1" customHeight="1">
      <c r="B631" s="243">
        <v>621</v>
      </c>
      <c r="C631" s="1207">
        <f>+'แบบฟอร์มที่ 8'!E5638</f>
        <v>0</v>
      </c>
      <c r="D631" s="1208"/>
      <c r="E631" s="478"/>
      <c r="F631" s="478"/>
      <c r="G631" s="478"/>
      <c r="H631" s="478"/>
      <c r="I631" s="572">
        <v>0.75</v>
      </c>
      <c r="J631" s="384">
        <f t="shared" si="27"/>
        <v>0</v>
      </c>
      <c r="K631" s="384">
        <f>'แบบฟอร์มที่ 8'!K5638</f>
        <v>0</v>
      </c>
      <c r="L631" s="384">
        <f t="shared" si="28"/>
        <v>0</v>
      </c>
      <c r="M631" s="384">
        <f t="shared" si="29"/>
        <v>0</v>
      </c>
    </row>
    <row r="632" spans="2:13" ht="18" hidden="1" customHeight="1">
      <c r="B632" s="243">
        <v>622</v>
      </c>
      <c r="C632" s="1207">
        <f>+'แบบฟอร์มที่ 8'!E5639</f>
        <v>0</v>
      </c>
      <c r="D632" s="1208"/>
      <c r="E632" s="478"/>
      <c r="F632" s="478"/>
      <c r="G632" s="478"/>
      <c r="H632" s="478"/>
      <c r="I632" s="572">
        <v>0.75</v>
      </c>
      <c r="J632" s="384">
        <f t="shared" si="27"/>
        <v>0</v>
      </c>
      <c r="K632" s="384">
        <f>'แบบฟอร์มที่ 8'!K5639</f>
        <v>0</v>
      </c>
      <c r="L632" s="384">
        <f t="shared" si="28"/>
        <v>0</v>
      </c>
      <c r="M632" s="384">
        <f t="shared" si="29"/>
        <v>0</v>
      </c>
    </row>
    <row r="633" spans="2:13" ht="18" hidden="1" customHeight="1">
      <c r="B633" s="243">
        <v>623</v>
      </c>
      <c r="C633" s="1207">
        <f>+'แบบฟอร์มที่ 8'!E5640</f>
        <v>0</v>
      </c>
      <c r="D633" s="1208"/>
      <c r="E633" s="478"/>
      <c r="F633" s="478"/>
      <c r="G633" s="478"/>
      <c r="H633" s="478"/>
      <c r="I633" s="572">
        <v>0.75</v>
      </c>
      <c r="J633" s="384">
        <f t="shared" si="27"/>
        <v>0</v>
      </c>
      <c r="K633" s="384">
        <f>'แบบฟอร์มที่ 8'!K5640</f>
        <v>0</v>
      </c>
      <c r="L633" s="384">
        <f t="shared" si="28"/>
        <v>0</v>
      </c>
      <c r="M633" s="384">
        <f t="shared" si="29"/>
        <v>0</v>
      </c>
    </row>
    <row r="634" spans="2:13" ht="18" hidden="1" customHeight="1">
      <c r="B634" s="243">
        <v>624</v>
      </c>
      <c r="C634" s="1207">
        <f>+'แบบฟอร์มที่ 8'!E5641</f>
        <v>0</v>
      </c>
      <c r="D634" s="1208"/>
      <c r="E634" s="478"/>
      <c r="F634" s="478"/>
      <c r="G634" s="478"/>
      <c r="H634" s="478"/>
      <c r="I634" s="572">
        <v>0.75</v>
      </c>
      <c r="J634" s="384">
        <f t="shared" si="27"/>
        <v>0</v>
      </c>
      <c r="K634" s="384">
        <f>'แบบฟอร์มที่ 8'!K5641</f>
        <v>0</v>
      </c>
      <c r="L634" s="384">
        <f t="shared" si="28"/>
        <v>0</v>
      </c>
      <c r="M634" s="384">
        <f t="shared" si="29"/>
        <v>0</v>
      </c>
    </row>
    <row r="635" spans="2:13" ht="18" hidden="1" customHeight="1">
      <c r="B635" s="243">
        <v>625</v>
      </c>
      <c r="C635" s="1207">
        <f>+'แบบฟอร์มที่ 8'!E5642</f>
        <v>0</v>
      </c>
      <c r="D635" s="1208"/>
      <c r="E635" s="478"/>
      <c r="F635" s="478"/>
      <c r="G635" s="478"/>
      <c r="H635" s="478"/>
      <c r="I635" s="572">
        <v>0.75</v>
      </c>
      <c r="J635" s="384">
        <f t="shared" si="27"/>
        <v>0</v>
      </c>
      <c r="K635" s="384">
        <f>'แบบฟอร์มที่ 8'!K5642</f>
        <v>0</v>
      </c>
      <c r="L635" s="384">
        <f t="shared" si="28"/>
        <v>0</v>
      </c>
      <c r="M635" s="384">
        <f t="shared" si="29"/>
        <v>0</v>
      </c>
    </row>
    <row r="636" spans="2:13" ht="18" hidden="1" customHeight="1">
      <c r="B636" s="243">
        <v>626</v>
      </c>
      <c r="C636" s="1207">
        <f>+'แบบฟอร์มที่ 8'!E5643</f>
        <v>0</v>
      </c>
      <c r="D636" s="1208"/>
      <c r="E636" s="478"/>
      <c r="F636" s="478"/>
      <c r="G636" s="478"/>
      <c r="H636" s="478"/>
      <c r="I636" s="572">
        <v>0.75</v>
      </c>
      <c r="J636" s="384">
        <f t="shared" si="27"/>
        <v>0</v>
      </c>
      <c r="K636" s="384">
        <f>'แบบฟอร์มที่ 8'!K5643</f>
        <v>0</v>
      </c>
      <c r="L636" s="384">
        <f t="shared" si="28"/>
        <v>0</v>
      </c>
      <c r="M636" s="384">
        <f t="shared" si="29"/>
        <v>0</v>
      </c>
    </row>
    <row r="637" spans="2:13" ht="18" hidden="1" customHeight="1">
      <c r="B637" s="243">
        <v>627</v>
      </c>
      <c r="C637" s="1207">
        <f>+'แบบฟอร์มที่ 8'!E5644</f>
        <v>0</v>
      </c>
      <c r="D637" s="1208"/>
      <c r="E637" s="478"/>
      <c r="F637" s="478"/>
      <c r="G637" s="478"/>
      <c r="H637" s="478"/>
      <c r="I637" s="572">
        <v>0.75</v>
      </c>
      <c r="J637" s="384">
        <f t="shared" si="27"/>
        <v>0</v>
      </c>
      <c r="K637" s="384">
        <f>'แบบฟอร์มที่ 8'!K5644</f>
        <v>0</v>
      </c>
      <c r="L637" s="384">
        <f t="shared" si="28"/>
        <v>0</v>
      </c>
      <c r="M637" s="384">
        <f t="shared" si="29"/>
        <v>0</v>
      </c>
    </row>
    <row r="638" spans="2:13" ht="18" hidden="1" customHeight="1">
      <c r="B638" s="243">
        <v>628</v>
      </c>
      <c r="C638" s="1207">
        <f>+'แบบฟอร์มที่ 8'!E5645</f>
        <v>0</v>
      </c>
      <c r="D638" s="1208"/>
      <c r="E638" s="478"/>
      <c r="F638" s="478"/>
      <c r="G638" s="478"/>
      <c r="H638" s="478"/>
      <c r="I638" s="572">
        <v>0.75</v>
      </c>
      <c r="J638" s="384">
        <f t="shared" si="27"/>
        <v>0</v>
      </c>
      <c r="K638" s="384">
        <f>'แบบฟอร์มที่ 8'!K5645</f>
        <v>0</v>
      </c>
      <c r="L638" s="384">
        <f t="shared" si="28"/>
        <v>0</v>
      </c>
      <c r="M638" s="384">
        <f t="shared" si="29"/>
        <v>0</v>
      </c>
    </row>
    <row r="639" spans="2:13" ht="18" hidden="1" customHeight="1">
      <c r="B639" s="243">
        <v>629</v>
      </c>
      <c r="C639" s="1207">
        <f>+'แบบฟอร์มที่ 8'!E5646</f>
        <v>0</v>
      </c>
      <c r="D639" s="1208"/>
      <c r="E639" s="478"/>
      <c r="F639" s="478"/>
      <c r="G639" s="478"/>
      <c r="H639" s="478"/>
      <c r="I639" s="572">
        <v>0.75</v>
      </c>
      <c r="J639" s="384">
        <f t="shared" si="27"/>
        <v>0</v>
      </c>
      <c r="K639" s="384">
        <f>'แบบฟอร์มที่ 8'!K5646</f>
        <v>0</v>
      </c>
      <c r="L639" s="384">
        <f t="shared" si="28"/>
        <v>0</v>
      </c>
      <c r="M639" s="384">
        <f t="shared" si="29"/>
        <v>0</v>
      </c>
    </row>
    <row r="640" spans="2:13" ht="18" hidden="1" customHeight="1">
      <c r="B640" s="243">
        <v>630</v>
      </c>
      <c r="C640" s="1207">
        <f>+'แบบฟอร์มที่ 8'!E5647</f>
        <v>0</v>
      </c>
      <c r="D640" s="1208"/>
      <c r="E640" s="478"/>
      <c r="F640" s="478"/>
      <c r="G640" s="478"/>
      <c r="H640" s="478"/>
      <c r="I640" s="572">
        <v>0.75</v>
      </c>
      <c r="J640" s="384">
        <f t="shared" si="27"/>
        <v>0</v>
      </c>
      <c r="K640" s="384">
        <f>'แบบฟอร์มที่ 8'!K5647</f>
        <v>0</v>
      </c>
      <c r="L640" s="384">
        <f t="shared" si="28"/>
        <v>0</v>
      </c>
      <c r="M640" s="384">
        <f t="shared" si="29"/>
        <v>0</v>
      </c>
    </row>
    <row r="641" spans="2:13" ht="18" hidden="1" customHeight="1">
      <c r="B641" s="243">
        <v>631</v>
      </c>
      <c r="C641" s="1207">
        <f>+'แบบฟอร์มที่ 8'!E5648</f>
        <v>0</v>
      </c>
      <c r="D641" s="1208"/>
      <c r="E641" s="478"/>
      <c r="F641" s="478"/>
      <c r="G641" s="478"/>
      <c r="H641" s="478"/>
      <c r="I641" s="572">
        <v>0.75</v>
      </c>
      <c r="J641" s="384">
        <f t="shared" si="27"/>
        <v>0</v>
      </c>
      <c r="K641" s="384">
        <f>'แบบฟอร์มที่ 8'!K5648</f>
        <v>0</v>
      </c>
      <c r="L641" s="384">
        <f t="shared" si="28"/>
        <v>0</v>
      </c>
      <c r="M641" s="384">
        <f t="shared" si="29"/>
        <v>0</v>
      </c>
    </row>
    <row r="642" spans="2:13" ht="18" hidden="1" customHeight="1">
      <c r="B642" s="243">
        <v>632</v>
      </c>
      <c r="C642" s="1207">
        <f>+'แบบฟอร์มที่ 8'!E5649</f>
        <v>0</v>
      </c>
      <c r="D642" s="1208"/>
      <c r="E642" s="478"/>
      <c r="F642" s="478"/>
      <c r="G642" s="478"/>
      <c r="H642" s="478"/>
      <c r="I642" s="572">
        <v>0.75</v>
      </c>
      <c r="J642" s="384">
        <f t="shared" si="27"/>
        <v>0</v>
      </c>
      <c r="K642" s="384">
        <f>'แบบฟอร์มที่ 8'!K5649</f>
        <v>0</v>
      </c>
      <c r="L642" s="384">
        <f t="shared" si="28"/>
        <v>0</v>
      </c>
      <c r="M642" s="384">
        <f t="shared" si="29"/>
        <v>0</v>
      </c>
    </row>
    <row r="643" spans="2:13" ht="18" hidden="1" customHeight="1">
      <c r="B643" s="243">
        <v>633</v>
      </c>
      <c r="C643" s="1207">
        <f>+'แบบฟอร์มที่ 8'!E5650</f>
        <v>0</v>
      </c>
      <c r="D643" s="1208"/>
      <c r="E643" s="478"/>
      <c r="F643" s="478"/>
      <c r="G643" s="478"/>
      <c r="H643" s="478"/>
      <c r="I643" s="572">
        <v>0.75</v>
      </c>
      <c r="J643" s="384">
        <f t="shared" si="27"/>
        <v>0</v>
      </c>
      <c r="K643" s="384">
        <f>'แบบฟอร์มที่ 8'!K5650</f>
        <v>0</v>
      </c>
      <c r="L643" s="384">
        <f t="shared" si="28"/>
        <v>0</v>
      </c>
      <c r="M643" s="384">
        <f t="shared" si="29"/>
        <v>0</v>
      </c>
    </row>
    <row r="644" spans="2:13" ht="18" hidden="1" customHeight="1">
      <c r="B644" s="243">
        <v>634</v>
      </c>
      <c r="C644" s="1207">
        <f>+'แบบฟอร์มที่ 8'!E5651</f>
        <v>0</v>
      </c>
      <c r="D644" s="1208"/>
      <c r="E644" s="478"/>
      <c r="F644" s="478"/>
      <c r="G644" s="478"/>
      <c r="H644" s="478"/>
      <c r="I644" s="572">
        <v>0.75</v>
      </c>
      <c r="J644" s="384">
        <f t="shared" si="27"/>
        <v>0</v>
      </c>
      <c r="K644" s="384">
        <f>'แบบฟอร์มที่ 8'!K5651</f>
        <v>0</v>
      </c>
      <c r="L644" s="384">
        <f t="shared" si="28"/>
        <v>0</v>
      </c>
      <c r="M644" s="384">
        <f t="shared" si="29"/>
        <v>0</v>
      </c>
    </row>
    <row r="645" spans="2:13" ht="18" hidden="1" customHeight="1">
      <c r="B645" s="243">
        <v>635</v>
      </c>
      <c r="C645" s="1207">
        <f>+'แบบฟอร์มที่ 8'!E5652</f>
        <v>0</v>
      </c>
      <c r="D645" s="1208"/>
      <c r="E645" s="478"/>
      <c r="F645" s="478"/>
      <c r="G645" s="478"/>
      <c r="H645" s="478"/>
      <c r="I645" s="572">
        <v>0.75</v>
      </c>
      <c r="J645" s="384">
        <f t="shared" si="27"/>
        <v>0</v>
      </c>
      <c r="K645" s="384">
        <f>'แบบฟอร์มที่ 8'!K5652</f>
        <v>0</v>
      </c>
      <c r="L645" s="384">
        <f t="shared" si="28"/>
        <v>0</v>
      </c>
      <c r="M645" s="384">
        <f t="shared" si="29"/>
        <v>0</v>
      </c>
    </row>
    <row r="646" spans="2:13" ht="18" hidden="1" customHeight="1">
      <c r="B646" s="243">
        <v>636</v>
      </c>
      <c r="C646" s="1207">
        <f>+'แบบฟอร์มที่ 8'!E5653</f>
        <v>0</v>
      </c>
      <c r="D646" s="1208"/>
      <c r="E646" s="478"/>
      <c r="F646" s="478"/>
      <c r="G646" s="478"/>
      <c r="H646" s="478"/>
      <c r="I646" s="572">
        <v>0.75</v>
      </c>
      <c r="J646" s="384">
        <f t="shared" si="27"/>
        <v>0</v>
      </c>
      <c r="K646" s="384">
        <f>'แบบฟอร์มที่ 8'!K5653</f>
        <v>0</v>
      </c>
      <c r="L646" s="384">
        <f t="shared" si="28"/>
        <v>0</v>
      </c>
      <c r="M646" s="384">
        <f t="shared" si="29"/>
        <v>0</v>
      </c>
    </row>
    <row r="647" spans="2:13" ht="18" hidden="1" customHeight="1">
      <c r="B647" s="243">
        <v>637</v>
      </c>
      <c r="C647" s="1207">
        <f>+'แบบฟอร์มที่ 8'!E5654</f>
        <v>0</v>
      </c>
      <c r="D647" s="1208"/>
      <c r="E647" s="478"/>
      <c r="F647" s="478"/>
      <c r="G647" s="478"/>
      <c r="H647" s="478"/>
      <c r="I647" s="572">
        <v>0.75</v>
      </c>
      <c r="J647" s="384">
        <f t="shared" si="27"/>
        <v>0</v>
      </c>
      <c r="K647" s="384">
        <f>'แบบฟอร์มที่ 8'!K5654</f>
        <v>0</v>
      </c>
      <c r="L647" s="384">
        <f t="shared" si="28"/>
        <v>0</v>
      </c>
      <c r="M647" s="384">
        <f t="shared" si="29"/>
        <v>0</v>
      </c>
    </row>
    <row r="648" spans="2:13" ht="18" hidden="1" customHeight="1">
      <c r="B648" s="243">
        <v>638</v>
      </c>
      <c r="C648" s="1207">
        <f>+'แบบฟอร์มที่ 8'!E5655</f>
        <v>0</v>
      </c>
      <c r="D648" s="1208"/>
      <c r="E648" s="478"/>
      <c r="F648" s="478"/>
      <c r="G648" s="478"/>
      <c r="H648" s="478"/>
      <c r="I648" s="572">
        <v>0.75</v>
      </c>
      <c r="J648" s="384">
        <f t="shared" si="27"/>
        <v>0</v>
      </c>
      <c r="K648" s="384">
        <f>'แบบฟอร์มที่ 8'!K5655</f>
        <v>0</v>
      </c>
      <c r="L648" s="384">
        <f t="shared" si="28"/>
        <v>0</v>
      </c>
      <c r="M648" s="384">
        <f t="shared" si="29"/>
        <v>0</v>
      </c>
    </row>
    <row r="649" spans="2:13" ht="18" hidden="1" customHeight="1">
      <c r="B649" s="243">
        <v>639</v>
      </c>
      <c r="C649" s="1207">
        <f>+'แบบฟอร์มที่ 8'!E5656</f>
        <v>0</v>
      </c>
      <c r="D649" s="1208"/>
      <c r="E649" s="478"/>
      <c r="F649" s="478"/>
      <c r="G649" s="478"/>
      <c r="H649" s="478"/>
      <c r="I649" s="572">
        <v>0.75</v>
      </c>
      <c r="J649" s="384">
        <f t="shared" si="27"/>
        <v>0</v>
      </c>
      <c r="K649" s="384">
        <f>'แบบฟอร์มที่ 8'!K5656</f>
        <v>0</v>
      </c>
      <c r="L649" s="384">
        <f t="shared" si="28"/>
        <v>0</v>
      </c>
      <c r="M649" s="384">
        <f t="shared" si="29"/>
        <v>0</v>
      </c>
    </row>
    <row r="650" spans="2:13" ht="18" hidden="1" customHeight="1">
      <c r="B650" s="243">
        <v>640</v>
      </c>
      <c r="C650" s="1207">
        <f>+'แบบฟอร์มที่ 8'!E5657</f>
        <v>0</v>
      </c>
      <c r="D650" s="1208"/>
      <c r="E650" s="478"/>
      <c r="F650" s="478"/>
      <c r="G650" s="478"/>
      <c r="H650" s="478"/>
      <c r="I650" s="572">
        <v>0.75</v>
      </c>
      <c r="J650" s="384">
        <f t="shared" si="27"/>
        <v>0</v>
      </c>
      <c r="K650" s="384">
        <f>'แบบฟอร์มที่ 8'!K5657</f>
        <v>0</v>
      </c>
      <c r="L650" s="384">
        <f t="shared" si="28"/>
        <v>0</v>
      </c>
      <c r="M650" s="384">
        <f t="shared" si="29"/>
        <v>0</v>
      </c>
    </row>
    <row r="651" spans="2:13" ht="18" hidden="1" customHeight="1">
      <c r="B651" s="243">
        <v>641</v>
      </c>
      <c r="C651" s="1207">
        <f>+'แบบฟอร์มที่ 8'!E5658</f>
        <v>0</v>
      </c>
      <c r="D651" s="1208"/>
      <c r="E651" s="478"/>
      <c r="F651" s="478"/>
      <c r="G651" s="478"/>
      <c r="H651" s="478"/>
      <c r="I651" s="572">
        <v>0.75</v>
      </c>
      <c r="J651" s="384">
        <f t="shared" si="27"/>
        <v>0</v>
      </c>
      <c r="K651" s="384">
        <f>'แบบฟอร์มที่ 8'!K5658</f>
        <v>0</v>
      </c>
      <c r="L651" s="384">
        <f t="shared" si="28"/>
        <v>0</v>
      </c>
      <c r="M651" s="384">
        <f t="shared" si="29"/>
        <v>0</v>
      </c>
    </row>
    <row r="652" spans="2:13" ht="18" hidden="1" customHeight="1">
      <c r="B652" s="243">
        <v>642</v>
      </c>
      <c r="C652" s="1207">
        <f>+'แบบฟอร์มที่ 8'!E5659</f>
        <v>0</v>
      </c>
      <c r="D652" s="1208"/>
      <c r="E652" s="478"/>
      <c r="F652" s="478"/>
      <c r="G652" s="478"/>
      <c r="H652" s="478"/>
      <c r="I652" s="572">
        <v>0.75</v>
      </c>
      <c r="J652" s="384">
        <f t="shared" ref="J652:J715" si="30">IFERROR($H652*I652,0)</f>
        <v>0</v>
      </c>
      <c r="K652" s="384">
        <f>'แบบฟอร์มที่ 8'!K5659</f>
        <v>0</v>
      </c>
      <c r="L652" s="384">
        <f t="shared" ref="L652:L715" si="31">IF(K652&gt;J652,K652,0)</f>
        <v>0</v>
      </c>
      <c r="M652" s="384">
        <f t="shared" ref="M652:M715" si="32">IF(J652&gt;K652,J652,0)</f>
        <v>0</v>
      </c>
    </row>
    <row r="653" spans="2:13" ht="18" hidden="1" customHeight="1">
      <c r="B653" s="243">
        <v>643</v>
      </c>
      <c r="C653" s="1207">
        <f>+'แบบฟอร์มที่ 8'!E5660</f>
        <v>0</v>
      </c>
      <c r="D653" s="1208"/>
      <c r="E653" s="478"/>
      <c r="F653" s="478"/>
      <c r="G653" s="478"/>
      <c r="H653" s="478"/>
      <c r="I653" s="572">
        <v>0.75</v>
      </c>
      <c r="J653" s="384">
        <f t="shared" si="30"/>
        <v>0</v>
      </c>
      <c r="K653" s="384">
        <f>'แบบฟอร์มที่ 8'!K5660</f>
        <v>0</v>
      </c>
      <c r="L653" s="384">
        <f t="shared" si="31"/>
        <v>0</v>
      </c>
      <c r="M653" s="384">
        <f t="shared" si="32"/>
        <v>0</v>
      </c>
    </row>
    <row r="654" spans="2:13" ht="18" hidden="1" customHeight="1">
      <c r="B654" s="243">
        <v>644</v>
      </c>
      <c r="C654" s="1207">
        <f>+'แบบฟอร์มที่ 8'!E5661</f>
        <v>0</v>
      </c>
      <c r="D654" s="1208"/>
      <c r="E654" s="478"/>
      <c r="F654" s="478"/>
      <c r="G654" s="478"/>
      <c r="H654" s="478"/>
      <c r="I654" s="572">
        <v>0.75</v>
      </c>
      <c r="J654" s="384">
        <f t="shared" si="30"/>
        <v>0</v>
      </c>
      <c r="K654" s="384">
        <f>'แบบฟอร์มที่ 8'!K5661</f>
        <v>0</v>
      </c>
      <c r="L654" s="384">
        <f t="shared" si="31"/>
        <v>0</v>
      </c>
      <c r="M654" s="384">
        <f t="shared" si="32"/>
        <v>0</v>
      </c>
    </row>
    <row r="655" spans="2:13" ht="18" hidden="1" customHeight="1">
      <c r="B655" s="243">
        <v>645</v>
      </c>
      <c r="C655" s="1207">
        <f>+'แบบฟอร์มที่ 8'!E5662</f>
        <v>0</v>
      </c>
      <c r="D655" s="1208"/>
      <c r="E655" s="478"/>
      <c r="F655" s="478"/>
      <c r="G655" s="478"/>
      <c r="H655" s="478"/>
      <c r="I655" s="572">
        <v>0.75</v>
      </c>
      <c r="J655" s="384">
        <f t="shared" si="30"/>
        <v>0</v>
      </c>
      <c r="K655" s="384">
        <f>'แบบฟอร์มที่ 8'!K5662</f>
        <v>0</v>
      </c>
      <c r="L655" s="384">
        <f t="shared" si="31"/>
        <v>0</v>
      </c>
      <c r="M655" s="384">
        <f t="shared" si="32"/>
        <v>0</v>
      </c>
    </row>
    <row r="656" spans="2:13" ht="18" hidden="1" customHeight="1">
      <c r="B656" s="243">
        <v>646</v>
      </c>
      <c r="C656" s="1207">
        <f>+'แบบฟอร์มที่ 8'!E5663</f>
        <v>0</v>
      </c>
      <c r="D656" s="1208"/>
      <c r="E656" s="478"/>
      <c r="F656" s="478"/>
      <c r="G656" s="478"/>
      <c r="H656" s="478"/>
      <c r="I656" s="572">
        <v>0.75</v>
      </c>
      <c r="J656" s="384">
        <f t="shared" si="30"/>
        <v>0</v>
      </c>
      <c r="K656" s="384">
        <f>'แบบฟอร์มที่ 8'!K5663</f>
        <v>0</v>
      </c>
      <c r="L656" s="384">
        <f t="shared" si="31"/>
        <v>0</v>
      </c>
      <c r="M656" s="384">
        <f t="shared" si="32"/>
        <v>0</v>
      </c>
    </row>
    <row r="657" spans="2:13" ht="18" hidden="1" customHeight="1">
      <c r="B657" s="243">
        <v>647</v>
      </c>
      <c r="C657" s="1207">
        <f>+'แบบฟอร์มที่ 8'!E5664</f>
        <v>0</v>
      </c>
      <c r="D657" s="1208"/>
      <c r="E657" s="478"/>
      <c r="F657" s="478"/>
      <c r="G657" s="478"/>
      <c r="H657" s="478"/>
      <c r="I657" s="572">
        <v>0.75</v>
      </c>
      <c r="J657" s="384">
        <f t="shared" si="30"/>
        <v>0</v>
      </c>
      <c r="K657" s="384">
        <f>'แบบฟอร์มที่ 8'!K5664</f>
        <v>0</v>
      </c>
      <c r="L657" s="384">
        <f t="shared" si="31"/>
        <v>0</v>
      </c>
      <c r="M657" s="384">
        <f t="shared" si="32"/>
        <v>0</v>
      </c>
    </row>
    <row r="658" spans="2:13" ht="18" hidden="1" customHeight="1">
      <c r="B658" s="243">
        <v>648</v>
      </c>
      <c r="C658" s="1207">
        <f>+'แบบฟอร์มที่ 8'!E5665</f>
        <v>0</v>
      </c>
      <c r="D658" s="1208"/>
      <c r="E658" s="478"/>
      <c r="F658" s="478"/>
      <c r="G658" s="478"/>
      <c r="H658" s="478"/>
      <c r="I658" s="572">
        <v>0.75</v>
      </c>
      <c r="J658" s="384">
        <f t="shared" si="30"/>
        <v>0</v>
      </c>
      <c r="K658" s="384">
        <f>'แบบฟอร์มที่ 8'!K5665</f>
        <v>0</v>
      </c>
      <c r="L658" s="384">
        <f t="shared" si="31"/>
        <v>0</v>
      </c>
      <c r="M658" s="384">
        <f t="shared" si="32"/>
        <v>0</v>
      </c>
    </row>
    <row r="659" spans="2:13" ht="18" hidden="1" customHeight="1">
      <c r="B659" s="243">
        <v>649</v>
      </c>
      <c r="C659" s="1207">
        <f>+'แบบฟอร์มที่ 8'!E5666</f>
        <v>0</v>
      </c>
      <c r="D659" s="1208"/>
      <c r="E659" s="478"/>
      <c r="F659" s="478"/>
      <c r="G659" s="478"/>
      <c r="H659" s="478"/>
      <c r="I659" s="572">
        <v>0.75</v>
      </c>
      <c r="J659" s="384">
        <f t="shared" si="30"/>
        <v>0</v>
      </c>
      <c r="K659" s="384">
        <f>'แบบฟอร์มที่ 8'!K5666</f>
        <v>0</v>
      </c>
      <c r="L659" s="384">
        <f t="shared" si="31"/>
        <v>0</v>
      </c>
      <c r="M659" s="384">
        <f t="shared" si="32"/>
        <v>0</v>
      </c>
    </row>
    <row r="660" spans="2:13" ht="18" hidden="1" customHeight="1">
      <c r="B660" s="243">
        <v>650</v>
      </c>
      <c r="C660" s="1207">
        <f>+'แบบฟอร์มที่ 8'!E5667</f>
        <v>0</v>
      </c>
      <c r="D660" s="1208"/>
      <c r="E660" s="478"/>
      <c r="F660" s="478"/>
      <c r="G660" s="478"/>
      <c r="H660" s="478"/>
      <c r="I660" s="572">
        <v>0.75</v>
      </c>
      <c r="J660" s="384">
        <f t="shared" si="30"/>
        <v>0</v>
      </c>
      <c r="K660" s="384">
        <f>'แบบฟอร์มที่ 8'!K5667</f>
        <v>0</v>
      </c>
      <c r="L660" s="384">
        <f t="shared" si="31"/>
        <v>0</v>
      </c>
      <c r="M660" s="384">
        <f t="shared" si="32"/>
        <v>0</v>
      </c>
    </row>
    <row r="661" spans="2:13" ht="18" hidden="1" customHeight="1">
      <c r="B661" s="243">
        <v>651</v>
      </c>
      <c r="C661" s="1207">
        <f>+'แบบฟอร์มที่ 8'!E5668</f>
        <v>0</v>
      </c>
      <c r="D661" s="1208"/>
      <c r="E661" s="478"/>
      <c r="F661" s="478"/>
      <c r="G661" s="478"/>
      <c r="H661" s="478"/>
      <c r="I661" s="572">
        <v>0.75</v>
      </c>
      <c r="J661" s="384">
        <f t="shared" si="30"/>
        <v>0</v>
      </c>
      <c r="K661" s="384">
        <f>'แบบฟอร์มที่ 8'!K5668</f>
        <v>0</v>
      </c>
      <c r="L661" s="384">
        <f t="shared" si="31"/>
        <v>0</v>
      </c>
      <c r="M661" s="384">
        <f t="shared" si="32"/>
        <v>0</v>
      </c>
    </row>
    <row r="662" spans="2:13" ht="18" hidden="1" customHeight="1">
      <c r="B662" s="243">
        <v>652</v>
      </c>
      <c r="C662" s="1207">
        <f>+'แบบฟอร์มที่ 8'!E5669</f>
        <v>0</v>
      </c>
      <c r="D662" s="1208"/>
      <c r="E662" s="478"/>
      <c r="F662" s="478"/>
      <c r="G662" s="478"/>
      <c r="H662" s="478"/>
      <c r="I662" s="572">
        <v>0.75</v>
      </c>
      <c r="J662" s="384">
        <f t="shared" si="30"/>
        <v>0</v>
      </c>
      <c r="K662" s="384">
        <f>'แบบฟอร์มที่ 8'!K5669</f>
        <v>0</v>
      </c>
      <c r="L662" s="384">
        <f t="shared" si="31"/>
        <v>0</v>
      </c>
      <c r="M662" s="384">
        <f t="shared" si="32"/>
        <v>0</v>
      </c>
    </row>
    <row r="663" spans="2:13" ht="18" hidden="1" customHeight="1">
      <c r="B663" s="243">
        <v>653</v>
      </c>
      <c r="C663" s="1207">
        <f>+'แบบฟอร์มที่ 8'!E5670</f>
        <v>0</v>
      </c>
      <c r="D663" s="1208"/>
      <c r="E663" s="478"/>
      <c r="F663" s="478"/>
      <c r="G663" s="478"/>
      <c r="H663" s="478"/>
      <c r="I663" s="572">
        <v>0.75</v>
      </c>
      <c r="J663" s="384">
        <f t="shared" si="30"/>
        <v>0</v>
      </c>
      <c r="K663" s="384">
        <f>'แบบฟอร์มที่ 8'!K5670</f>
        <v>0</v>
      </c>
      <c r="L663" s="384">
        <f t="shared" si="31"/>
        <v>0</v>
      </c>
      <c r="M663" s="384">
        <f t="shared" si="32"/>
        <v>0</v>
      </c>
    </row>
    <row r="664" spans="2:13" ht="18" hidden="1" customHeight="1">
      <c r="B664" s="243">
        <v>654</v>
      </c>
      <c r="C664" s="1207">
        <f>+'แบบฟอร์มที่ 8'!E5671</f>
        <v>0</v>
      </c>
      <c r="D664" s="1208"/>
      <c r="E664" s="478"/>
      <c r="F664" s="478"/>
      <c r="G664" s="478"/>
      <c r="H664" s="478"/>
      <c r="I664" s="572">
        <v>0.75</v>
      </c>
      <c r="J664" s="384">
        <f t="shared" si="30"/>
        <v>0</v>
      </c>
      <c r="K664" s="384">
        <f>'แบบฟอร์มที่ 8'!K5671</f>
        <v>0</v>
      </c>
      <c r="L664" s="384">
        <f t="shared" si="31"/>
        <v>0</v>
      </c>
      <c r="M664" s="384">
        <f t="shared" si="32"/>
        <v>0</v>
      </c>
    </row>
    <row r="665" spans="2:13" ht="18" hidden="1" customHeight="1">
      <c r="B665" s="243">
        <v>655</v>
      </c>
      <c r="C665" s="1207">
        <f>+'แบบฟอร์มที่ 8'!E5672</f>
        <v>0</v>
      </c>
      <c r="D665" s="1208"/>
      <c r="E665" s="478"/>
      <c r="F665" s="478"/>
      <c r="G665" s="478"/>
      <c r="H665" s="478"/>
      <c r="I665" s="572">
        <v>0.75</v>
      </c>
      <c r="J665" s="384">
        <f t="shared" si="30"/>
        <v>0</v>
      </c>
      <c r="K665" s="384">
        <f>'แบบฟอร์มที่ 8'!K5672</f>
        <v>0</v>
      </c>
      <c r="L665" s="384">
        <f t="shared" si="31"/>
        <v>0</v>
      </c>
      <c r="M665" s="384">
        <f t="shared" si="32"/>
        <v>0</v>
      </c>
    </row>
    <row r="666" spans="2:13" ht="18" hidden="1" customHeight="1">
      <c r="B666" s="243">
        <v>656</v>
      </c>
      <c r="C666" s="1207">
        <f>+'แบบฟอร์มที่ 8'!E5673</f>
        <v>0</v>
      </c>
      <c r="D666" s="1208"/>
      <c r="E666" s="478"/>
      <c r="F666" s="478"/>
      <c r="G666" s="478"/>
      <c r="H666" s="478"/>
      <c r="I666" s="572">
        <v>0.75</v>
      </c>
      <c r="J666" s="384">
        <f t="shared" si="30"/>
        <v>0</v>
      </c>
      <c r="K666" s="384">
        <f>'แบบฟอร์มที่ 8'!K5673</f>
        <v>0</v>
      </c>
      <c r="L666" s="384">
        <f t="shared" si="31"/>
        <v>0</v>
      </c>
      <c r="M666" s="384">
        <f t="shared" si="32"/>
        <v>0</v>
      </c>
    </row>
    <row r="667" spans="2:13" ht="18" hidden="1" customHeight="1">
      <c r="B667" s="243">
        <v>657</v>
      </c>
      <c r="C667" s="1207">
        <f>+'แบบฟอร์มที่ 8'!E5674</f>
        <v>0</v>
      </c>
      <c r="D667" s="1208"/>
      <c r="E667" s="478"/>
      <c r="F667" s="478"/>
      <c r="G667" s="478"/>
      <c r="H667" s="478"/>
      <c r="I667" s="572">
        <v>0.75</v>
      </c>
      <c r="J667" s="384">
        <f t="shared" si="30"/>
        <v>0</v>
      </c>
      <c r="K667" s="384">
        <f>'แบบฟอร์มที่ 8'!K5674</f>
        <v>0</v>
      </c>
      <c r="L667" s="384">
        <f t="shared" si="31"/>
        <v>0</v>
      </c>
      <c r="M667" s="384">
        <f t="shared" si="32"/>
        <v>0</v>
      </c>
    </row>
    <row r="668" spans="2:13" ht="18" hidden="1" customHeight="1">
      <c r="B668" s="243">
        <v>658</v>
      </c>
      <c r="C668" s="1207">
        <f>+'แบบฟอร์มที่ 8'!E5675</f>
        <v>0</v>
      </c>
      <c r="D668" s="1208"/>
      <c r="E668" s="478"/>
      <c r="F668" s="478"/>
      <c r="G668" s="478"/>
      <c r="H668" s="478"/>
      <c r="I668" s="572">
        <v>0.75</v>
      </c>
      <c r="J668" s="384">
        <f t="shared" si="30"/>
        <v>0</v>
      </c>
      <c r="K668" s="384">
        <f>'แบบฟอร์มที่ 8'!K5675</f>
        <v>0</v>
      </c>
      <c r="L668" s="384">
        <f t="shared" si="31"/>
        <v>0</v>
      </c>
      <c r="M668" s="384">
        <f t="shared" si="32"/>
        <v>0</v>
      </c>
    </row>
    <row r="669" spans="2:13" ht="18" hidden="1" customHeight="1">
      <c r="B669" s="243">
        <v>659</v>
      </c>
      <c r="C669" s="1207">
        <f>+'แบบฟอร์มที่ 8'!E5676</f>
        <v>0</v>
      </c>
      <c r="D669" s="1208"/>
      <c r="E669" s="478"/>
      <c r="F669" s="478"/>
      <c r="G669" s="478"/>
      <c r="H669" s="478"/>
      <c r="I669" s="572">
        <v>0.75</v>
      </c>
      <c r="J669" s="384">
        <f t="shared" si="30"/>
        <v>0</v>
      </c>
      <c r="K669" s="384">
        <f>'แบบฟอร์มที่ 8'!K5676</f>
        <v>0</v>
      </c>
      <c r="L669" s="384">
        <f t="shared" si="31"/>
        <v>0</v>
      </c>
      <c r="M669" s="384">
        <f t="shared" si="32"/>
        <v>0</v>
      </c>
    </row>
    <row r="670" spans="2:13" ht="18" hidden="1" customHeight="1">
      <c r="B670" s="243">
        <v>660</v>
      </c>
      <c r="C670" s="1207">
        <f>+'แบบฟอร์มที่ 8'!E5677</f>
        <v>0</v>
      </c>
      <c r="D670" s="1208"/>
      <c r="E670" s="478"/>
      <c r="F670" s="478"/>
      <c r="G670" s="478"/>
      <c r="H670" s="478"/>
      <c r="I670" s="572">
        <v>0.75</v>
      </c>
      <c r="J670" s="384">
        <f t="shared" si="30"/>
        <v>0</v>
      </c>
      <c r="K670" s="384">
        <f>'แบบฟอร์มที่ 8'!K5677</f>
        <v>0</v>
      </c>
      <c r="L670" s="384">
        <f t="shared" si="31"/>
        <v>0</v>
      </c>
      <c r="M670" s="384">
        <f t="shared" si="32"/>
        <v>0</v>
      </c>
    </row>
    <row r="671" spans="2:13" ht="18" hidden="1" customHeight="1">
      <c r="B671" s="243">
        <v>661</v>
      </c>
      <c r="C671" s="1207">
        <f>+'แบบฟอร์มที่ 8'!E5678</f>
        <v>0</v>
      </c>
      <c r="D671" s="1208"/>
      <c r="E671" s="478"/>
      <c r="F671" s="478"/>
      <c r="G671" s="478"/>
      <c r="H671" s="478"/>
      <c r="I671" s="572">
        <v>0.75</v>
      </c>
      <c r="J671" s="384">
        <f t="shared" si="30"/>
        <v>0</v>
      </c>
      <c r="K671" s="384">
        <f>'แบบฟอร์มที่ 8'!K5678</f>
        <v>0</v>
      </c>
      <c r="L671" s="384">
        <f t="shared" si="31"/>
        <v>0</v>
      </c>
      <c r="M671" s="384">
        <f t="shared" si="32"/>
        <v>0</v>
      </c>
    </row>
    <row r="672" spans="2:13" ht="18" hidden="1" customHeight="1">
      <c r="B672" s="243">
        <v>662</v>
      </c>
      <c r="C672" s="1207">
        <f>+'แบบฟอร์มที่ 8'!E5679</f>
        <v>0</v>
      </c>
      <c r="D672" s="1208"/>
      <c r="E672" s="478"/>
      <c r="F672" s="478"/>
      <c r="G672" s="478"/>
      <c r="H672" s="478"/>
      <c r="I672" s="572">
        <v>0.75</v>
      </c>
      <c r="J672" s="384">
        <f t="shared" si="30"/>
        <v>0</v>
      </c>
      <c r="K672" s="384">
        <f>'แบบฟอร์มที่ 8'!K5679</f>
        <v>0</v>
      </c>
      <c r="L672" s="384">
        <f t="shared" si="31"/>
        <v>0</v>
      </c>
      <c r="M672" s="384">
        <f t="shared" si="32"/>
        <v>0</v>
      </c>
    </row>
    <row r="673" spans="2:13" ht="18" hidden="1" customHeight="1">
      <c r="B673" s="243">
        <v>663</v>
      </c>
      <c r="C673" s="1207">
        <f>+'แบบฟอร์มที่ 8'!E5680</f>
        <v>0</v>
      </c>
      <c r="D673" s="1208"/>
      <c r="E673" s="478"/>
      <c r="F673" s="478"/>
      <c r="G673" s="478"/>
      <c r="H673" s="478"/>
      <c r="I673" s="572">
        <v>0.75</v>
      </c>
      <c r="J673" s="384">
        <f t="shared" si="30"/>
        <v>0</v>
      </c>
      <c r="K673" s="384">
        <f>'แบบฟอร์มที่ 8'!K5680</f>
        <v>0</v>
      </c>
      <c r="L673" s="384">
        <f t="shared" si="31"/>
        <v>0</v>
      </c>
      <c r="M673" s="384">
        <f t="shared" si="32"/>
        <v>0</v>
      </c>
    </row>
    <row r="674" spans="2:13" ht="18" hidden="1" customHeight="1">
      <c r="B674" s="243">
        <v>664</v>
      </c>
      <c r="C674" s="1207">
        <f>+'แบบฟอร์มที่ 8'!E5681</f>
        <v>0</v>
      </c>
      <c r="D674" s="1208"/>
      <c r="E674" s="478"/>
      <c r="F674" s="478"/>
      <c r="G674" s="478"/>
      <c r="H674" s="478"/>
      <c r="I674" s="572">
        <v>0.75</v>
      </c>
      <c r="J674" s="384">
        <f t="shared" si="30"/>
        <v>0</v>
      </c>
      <c r="K674" s="384">
        <f>'แบบฟอร์มที่ 8'!K5681</f>
        <v>0</v>
      </c>
      <c r="L674" s="384">
        <f t="shared" si="31"/>
        <v>0</v>
      </c>
      <c r="M674" s="384">
        <f t="shared" si="32"/>
        <v>0</v>
      </c>
    </row>
    <row r="675" spans="2:13" ht="18" hidden="1" customHeight="1">
      <c r="B675" s="243">
        <v>665</v>
      </c>
      <c r="C675" s="1207">
        <f>+'แบบฟอร์มที่ 8'!E5682</f>
        <v>0</v>
      </c>
      <c r="D675" s="1208"/>
      <c r="E675" s="478"/>
      <c r="F675" s="478"/>
      <c r="G675" s="478"/>
      <c r="H675" s="478"/>
      <c r="I675" s="572">
        <v>0.75</v>
      </c>
      <c r="J675" s="384">
        <f t="shared" si="30"/>
        <v>0</v>
      </c>
      <c r="K675" s="384">
        <f>'แบบฟอร์มที่ 8'!K5682</f>
        <v>0</v>
      </c>
      <c r="L675" s="384">
        <f t="shared" si="31"/>
        <v>0</v>
      </c>
      <c r="M675" s="384">
        <f t="shared" si="32"/>
        <v>0</v>
      </c>
    </row>
    <row r="676" spans="2:13" ht="18" hidden="1" customHeight="1">
      <c r="B676" s="243">
        <v>666</v>
      </c>
      <c r="C676" s="1207">
        <f>+'แบบฟอร์มที่ 8'!E5683</f>
        <v>0</v>
      </c>
      <c r="D676" s="1208"/>
      <c r="E676" s="478"/>
      <c r="F676" s="478"/>
      <c r="G676" s="478"/>
      <c r="H676" s="478"/>
      <c r="I676" s="572">
        <v>0.75</v>
      </c>
      <c r="J676" s="384">
        <f t="shared" si="30"/>
        <v>0</v>
      </c>
      <c r="K676" s="384">
        <f>'แบบฟอร์มที่ 8'!K5683</f>
        <v>0</v>
      </c>
      <c r="L676" s="384">
        <f t="shared" si="31"/>
        <v>0</v>
      </c>
      <c r="M676" s="384">
        <f t="shared" si="32"/>
        <v>0</v>
      </c>
    </row>
    <row r="677" spans="2:13" ht="18" hidden="1" customHeight="1">
      <c r="B677" s="243">
        <v>667</v>
      </c>
      <c r="C677" s="1207">
        <f>+'แบบฟอร์มที่ 8'!E5684</f>
        <v>0</v>
      </c>
      <c r="D677" s="1208"/>
      <c r="E677" s="478"/>
      <c r="F677" s="478"/>
      <c r="G677" s="478"/>
      <c r="H677" s="478"/>
      <c r="I677" s="572">
        <v>0.75</v>
      </c>
      <c r="J677" s="384">
        <f t="shared" si="30"/>
        <v>0</v>
      </c>
      <c r="K677" s="384">
        <f>'แบบฟอร์มที่ 8'!K5684</f>
        <v>0</v>
      </c>
      <c r="L677" s="384">
        <f t="shared" si="31"/>
        <v>0</v>
      </c>
      <c r="M677" s="384">
        <f t="shared" si="32"/>
        <v>0</v>
      </c>
    </row>
    <row r="678" spans="2:13" ht="18" hidden="1" customHeight="1">
      <c r="B678" s="243">
        <v>668</v>
      </c>
      <c r="C678" s="1207">
        <f>+'แบบฟอร์มที่ 8'!E5685</f>
        <v>0</v>
      </c>
      <c r="D678" s="1208"/>
      <c r="E678" s="478"/>
      <c r="F678" s="478"/>
      <c r="G678" s="478"/>
      <c r="H678" s="478"/>
      <c r="I678" s="572">
        <v>0.75</v>
      </c>
      <c r="J678" s="384">
        <f t="shared" si="30"/>
        <v>0</v>
      </c>
      <c r="K678" s="384">
        <f>'แบบฟอร์มที่ 8'!K5685</f>
        <v>0</v>
      </c>
      <c r="L678" s="384">
        <f t="shared" si="31"/>
        <v>0</v>
      </c>
      <c r="M678" s="384">
        <f t="shared" si="32"/>
        <v>0</v>
      </c>
    </row>
    <row r="679" spans="2:13" ht="18" hidden="1" customHeight="1">
      <c r="B679" s="243">
        <v>669</v>
      </c>
      <c r="C679" s="1207">
        <f>+'แบบฟอร์มที่ 8'!E5686</f>
        <v>0</v>
      </c>
      <c r="D679" s="1208"/>
      <c r="E679" s="478"/>
      <c r="F679" s="478"/>
      <c r="G679" s="478"/>
      <c r="H679" s="478"/>
      <c r="I679" s="572">
        <v>0.75</v>
      </c>
      <c r="J679" s="384">
        <f t="shared" si="30"/>
        <v>0</v>
      </c>
      <c r="K679" s="384">
        <f>'แบบฟอร์มที่ 8'!K5686</f>
        <v>0</v>
      </c>
      <c r="L679" s="384">
        <f t="shared" si="31"/>
        <v>0</v>
      </c>
      <c r="M679" s="384">
        <f t="shared" si="32"/>
        <v>0</v>
      </c>
    </row>
    <row r="680" spans="2:13" ht="18" hidden="1" customHeight="1">
      <c r="B680" s="243">
        <v>670</v>
      </c>
      <c r="C680" s="1207">
        <f>+'แบบฟอร์มที่ 8'!E5687</f>
        <v>0</v>
      </c>
      <c r="D680" s="1208"/>
      <c r="E680" s="478"/>
      <c r="F680" s="478"/>
      <c r="G680" s="478"/>
      <c r="H680" s="478"/>
      <c r="I680" s="572">
        <v>0.75</v>
      </c>
      <c r="J680" s="384">
        <f t="shared" si="30"/>
        <v>0</v>
      </c>
      <c r="K680" s="384">
        <f>'แบบฟอร์มที่ 8'!K5687</f>
        <v>0</v>
      </c>
      <c r="L680" s="384">
        <f t="shared" si="31"/>
        <v>0</v>
      </c>
      <c r="M680" s="384">
        <f t="shared" si="32"/>
        <v>0</v>
      </c>
    </row>
    <row r="681" spans="2:13" ht="18" hidden="1" customHeight="1">
      <c r="B681" s="243">
        <v>671</v>
      </c>
      <c r="C681" s="1207">
        <f>+'แบบฟอร์มที่ 8'!E5688</f>
        <v>0</v>
      </c>
      <c r="D681" s="1208"/>
      <c r="E681" s="478"/>
      <c r="F681" s="478"/>
      <c r="G681" s="478"/>
      <c r="H681" s="478"/>
      <c r="I681" s="572">
        <v>0.75</v>
      </c>
      <c r="J681" s="384">
        <f t="shared" si="30"/>
        <v>0</v>
      </c>
      <c r="K681" s="384">
        <f>'แบบฟอร์มที่ 8'!K5688</f>
        <v>0</v>
      </c>
      <c r="L681" s="384">
        <f t="shared" si="31"/>
        <v>0</v>
      </c>
      <c r="M681" s="384">
        <f t="shared" si="32"/>
        <v>0</v>
      </c>
    </row>
    <row r="682" spans="2:13" ht="18" hidden="1" customHeight="1">
      <c r="B682" s="243">
        <v>672</v>
      </c>
      <c r="C682" s="1207">
        <f>+'แบบฟอร์มที่ 8'!E5689</f>
        <v>0</v>
      </c>
      <c r="D682" s="1208"/>
      <c r="E682" s="478"/>
      <c r="F682" s="478"/>
      <c r="G682" s="478"/>
      <c r="H682" s="478"/>
      <c r="I682" s="572">
        <v>0.75</v>
      </c>
      <c r="J682" s="384">
        <f t="shared" si="30"/>
        <v>0</v>
      </c>
      <c r="K682" s="384">
        <f>'แบบฟอร์มที่ 8'!K5689</f>
        <v>0</v>
      </c>
      <c r="L682" s="384">
        <f t="shared" si="31"/>
        <v>0</v>
      </c>
      <c r="M682" s="384">
        <f t="shared" si="32"/>
        <v>0</v>
      </c>
    </row>
    <row r="683" spans="2:13" ht="18" hidden="1" customHeight="1">
      <c r="B683" s="243">
        <v>673</v>
      </c>
      <c r="C683" s="1207">
        <f>+'แบบฟอร์มที่ 8'!E5690</f>
        <v>0</v>
      </c>
      <c r="D683" s="1208"/>
      <c r="E683" s="478"/>
      <c r="F683" s="478"/>
      <c r="G683" s="478"/>
      <c r="H683" s="478"/>
      <c r="I683" s="572">
        <v>0.75</v>
      </c>
      <c r="J683" s="384">
        <f t="shared" si="30"/>
        <v>0</v>
      </c>
      <c r="K683" s="384">
        <f>'แบบฟอร์มที่ 8'!K5690</f>
        <v>0</v>
      </c>
      <c r="L683" s="384">
        <f t="shared" si="31"/>
        <v>0</v>
      </c>
      <c r="M683" s="384">
        <f t="shared" si="32"/>
        <v>0</v>
      </c>
    </row>
    <row r="684" spans="2:13" ht="18" hidden="1" customHeight="1">
      <c r="B684" s="243">
        <v>674</v>
      </c>
      <c r="C684" s="1207">
        <f>+'แบบฟอร์มที่ 8'!E5691</f>
        <v>0</v>
      </c>
      <c r="D684" s="1208"/>
      <c r="E684" s="478"/>
      <c r="F684" s="478"/>
      <c r="G684" s="478"/>
      <c r="H684" s="478"/>
      <c r="I684" s="572">
        <v>0.75</v>
      </c>
      <c r="J684" s="384">
        <f t="shared" si="30"/>
        <v>0</v>
      </c>
      <c r="K684" s="384">
        <f>'แบบฟอร์มที่ 8'!K5691</f>
        <v>0</v>
      </c>
      <c r="L684" s="384">
        <f t="shared" si="31"/>
        <v>0</v>
      </c>
      <c r="M684" s="384">
        <f t="shared" si="32"/>
        <v>0</v>
      </c>
    </row>
    <row r="685" spans="2:13" ht="18" hidden="1" customHeight="1">
      <c r="B685" s="243">
        <v>675</v>
      </c>
      <c r="C685" s="1207">
        <f>+'แบบฟอร์มที่ 8'!E5692</f>
        <v>0</v>
      </c>
      <c r="D685" s="1208"/>
      <c r="E685" s="478"/>
      <c r="F685" s="478"/>
      <c r="G685" s="478"/>
      <c r="H685" s="478"/>
      <c r="I685" s="572">
        <v>0.75</v>
      </c>
      <c r="J685" s="384">
        <f t="shared" si="30"/>
        <v>0</v>
      </c>
      <c r="K685" s="384">
        <f>'แบบฟอร์มที่ 8'!K5692</f>
        <v>0</v>
      </c>
      <c r="L685" s="384">
        <f t="shared" si="31"/>
        <v>0</v>
      </c>
      <c r="M685" s="384">
        <f t="shared" si="32"/>
        <v>0</v>
      </c>
    </row>
    <row r="686" spans="2:13" ht="18" hidden="1" customHeight="1">
      <c r="B686" s="243">
        <v>676</v>
      </c>
      <c r="C686" s="1207">
        <f>+'แบบฟอร์มที่ 8'!E5693</f>
        <v>0</v>
      </c>
      <c r="D686" s="1208"/>
      <c r="E686" s="478"/>
      <c r="F686" s="478"/>
      <c r="G686" s="478"/>
      <c r="H686" s="478"/>
      <c r="I686" s="572">
        <v>0.75</v>
      </c>
      <c r="J686" s="384">
        <f t="shared" si="30"/>
        <v>0</v>
      </c>
      <c r="K686" s="384">
        <f>'แบบฟอร์มที่ 8'!K5693</f>
        <v>0</v>
      </c>
      <c r="L686" s="384">
        <f t="shared" si="31"/>
        <v>0</v>
      </c>
      <c r="M686" s="384">
        <f t="shared" si="32"/>
        <v>0</v>
      </c>
    </row>
    <row r="687" spans="2:13" ht="18" hidden="1" customHeight="1">
      <c r="B687" s="243">
        <v>677</v>
      </c>
      <c r="C687" s="1207">
        <f>+'แบบฟอร์มที่ 8'!E5694</f>
        <v>0</v>
      </c>
      <c r="D687" s="1208"/>
      <c r="E687" s="478"/>
      <c r="F687" s="478"/>
      <c r="G687" s="478"/>
      <c r="H687" s="478"/>
      <c r="I687" s="572">
        <v>0.75</v>
      </c>
      <c r="J687" s="384">
        <f t="shared" si="30"/>
        <v>0</v>
      </c>
      <c r="K687" s="384">
        <f>'แบบฟอร์มที่ 8'!K5694</f>
        <v>0</v>
      </c>
      <c r="L687" s="384">
        <f t="shared" si="31"/>
        <v>0</v>
      </c>
      <c r="M687" s="384">
        <f t="shared" si="32"/>
        <v>0</v>
      </c>
    </row>
    <row r="688" spans="2:13" ht="18" hidden="1" customHeight="1">
      <c r="B688" s="243">
        <v>678</v>
      </c>
      <c r="C688" s="1207">
        <f>+'แบบฟอร์มที่ 8'!E5695</f>
        <v>0</v>
      </c>
      <c r="D688" s="1208"/>
      <c r="E688" s="478"/>
      <c r="F688" s="478"/>
      <c r="G688" s="478"/>
      <c r="H688" s="478"/>
      <c r="I688" s="572">
        <v>0.75</v>
      </c>
      <c r="J688" s="384">
        <f t="shared" si="30"/>
        <v>0</v>
      </c>
      <c r="K688" s="384">
        <f>'แบบฟอร์มที่ 8'!K5695</f>
        <v>0</v>
      </c>
      <c r="L688" s="384">
        <f t="shared" si="31"/>
        <v>0</v>
      </c>
      <c r="M688" s="384">
        <f t="shared" si="32"/>
        <v>0</v>
      </c>
    </row>
    <row r="689" spans="2:13" ht="18" hidden="1" customHeight="1">
      <c r="B689" s="243">
        <v>679</v>
      </c>
      <c r="C689" s="1207">
        <f>+'แบบฟอร์มที่ 8'!E5696</f>
        <v>0</v>
      </c>
      <c r="D689" s="1208"/>
      <c r="E689" s="478"/>
      <c r="F689" s="478"/>
      <c r="G689" s="478"/>
      <c r="H689" s="478"/>
      <c r="I689" s="572">
        <v>0.75</v>
      </c>
      <c r="J689" s="384">
        <f t="shared" si="30"/>
        <v>0</v>
      </c>
      <c r="K689" s="384">
        <f>'แบบฟอร์มที่ 8'!K5696</f>
        <v>0</v>
      </c>
      <c r="L689" s="384">
        <f t="shared" si="31"/>
        <v>0</v>
      </c>
      <c r="M689" s="384">
        <f t="shared" si="32"/>
        <v>0</v>
      </c>
    </row>
    <row r="690" spans="2:13" ht="18" hidden="1" customHeight="1">
      <c r="B690" s="243">
        <v>680</v>
      </c>
      <c r="C690" s="1207">
        <f>+'แบบฟอร์มที่ 8'!E5697</f>
        <v>0</v>
      </c>
      <c r="D690" s="1208"/>
      <c r="E690" s="478"/>
      <c r="F690" s="478"/>
      <c r="G690" s="478"/>
      <c r="H690" s="478"/>
      <c r="I690" s="572">
        <v>0.75</v>
      </c>
      <c r="J690" s="384">
        <f t="shared" si="30"/>
        <v>0</v>
      </c>
      <c r="K690" s="384">
        <f>'แบบฟอร์มที่ 8'!K5697</f>
        <v>0</v>
      </c>
      <c r="L690" s="384">
        <f t="shared" si="31"/>
        <v>0</v>
      </c>
      <c r="M690" s="384">
        <f t="shared" si="32"/>
        <v>0</v>
      </c>
    </row>
    <row r="691" spans="2:13" ht="18" hidden="1" customHeight="1">
      <c r="B691" s="243">
        <v>681</v>
      </c>
      <c r="C691" s="1207">
        <f>+'แบบฟอร์มที่ 8'!E5698</f>
        <v>0</v>
      </c>
      <c r="D691" s="1208"/>
      <c r="E691" s="478"/>
      <c r="F691" s="478"/>
      <c r="G691" s="478"/>
      <c r="H691" s="478"/>
      <c r="I691" s="572">
        <v>0.75</v>
      </c>
      <c r="J691" s="384">
        <f t="shared" si="30"/>
        <v>0</v>
      </c>
      <c r="K691" s="384">
        <f>'แบบฟอร์มที่ 8'!K5698</f>
        <v>0</v>
      </c>
      <c r="L691" s="384">
        <f t="shared" si="31"/>
        <v>0</v>
      </c>
      <c r="M691" s="384">
        <f t="shared" si="32"/>
        <v>0</v>
      </c>
    </row>
    <row r="692" spans="2:13" ht="18" hidden="1" customHeight="1">
      <c r="B692" s="243">
        <v>682</v>
      </c>
      <c r="C692" s="1207">
        <f>+'แบบฟอร์มที่ 8'!E5699</f>
        <v>0</v>
      </c>
      <c r="D692" s="1208"/>
      <c r="E692" s="478"/>
      <c r="F692" s="478"/>
      <c r="G692" s="478"/>
      <c r="H692" s="478"/>
      <c r="I692" s="572">
        <v>0.75</v>
      </c>
      <c r="J692" s="384">
        <f t="shared" si="30"/>
        <v>0</v>
      </c>
      <c r="K692" s="384">
        <f>'แบบฟอร์มที่ 8'!K5699</f>
        <v>0</v>
      </c>
      <c r="L692" s="384">
        <f t="shared" si="31"/>
        <v>0</v>
      </c>
      <c r="M692" s="384">
        <f t="shared" si="32"/>
        <v>0</v>
      </c>
    </row>
    <row r="693" spans="2:13" ht="18" hidden="1" customHeight="1">
      <c r="B693" s="243">
        <v>683</v>
      </c>
      <c r="C693" s="1207">
        <f>+'แบบฟอร์มที่ 8'!E5700</f>
        <v>0</v>
      </c>
      <c r="D693" s="1208"/>
      <c r="E693" s="478"/>
      <c r="F693" s="478"/>
      <c r="G693" s="478"/>
      <c r="H693" s="478"/>
      <c r="I693" s="572">
        <v>0.75</v>
      </c>
      <c r="J693" s="384">
        <f t="shared" si="30"/>
        <v>0</v>
      </c>
      <c r="K693" s="384">
        <f>'แบบฟอร์มที่ 8'!K5700</f>
        <v>0</v>
      </c>
      <c r="L693" s="384">
        <f t="shared" si="31"/>
        <v>0</v>
      </c>
      <c r="M693" s="384">
        <f t="shared" si="32"/>
        <v>0</v>
      </c>
    </row>
    <row r="694" spans="2:13" ht="18" hidden="1" customHeight="1">
      <c r="B694" s="243">
        <v>684</v>
      </c>
      <c r="C694" s="1207">
        <f>+'แบบฟอร์มที่ 8'!E5701</f>
        <v>0</v>
      </c>
      <c r="D694" s="1208"/>
      <c r="E694" s="478"/>
      <c r="F694" s="478"/>
      <c r="G694" s="478"/>
      <c r="H694" s="478"/>
      <c r="I694" s="572">
        <v>0.75</v>
      </c>
      <c r="J694" s="384">
        <f t="shared" si="30"/>
        <v>0</v>
      </c>
      <c r="K694" s="384">
        <f>'แบบฟอร์มที่ 8'!K5701</f>
        <v>0</v>
      </c>
      <c r="L694" s="384">
        <f t="shared" si="31"/>
        <v>0</v>
      </c>
      <c r="M694" s="384">
        <f t="shared" si="32"/>
        <v>0</v>
      </c>
    </row>
    <row r="695" spans="2:13" ht="18" hidden="1" customHeight="1">
      <c r="B695" s="243">
        <v>685</v>
      </c>
      <c r="C695" s="1207">
        <f>+'แบบฟอร์มที่ 8'!E5702</f>
        <v>0</v>
      </c>
      <c r="D695" s="1208"/>
      <c r="E695" s="478"/>
      <c r="F695" s="478"/>
      <c r="G695" s="478"/>
      <c r="H695" s="478"/>
      <c r="I695" s="572">
        <v>0.75</v>
      </c>
      <c r="J695" s="384">
        <f t="shared" si="30"/>
        <v>0</v>
      </c>
      <c r="K695" s="384">
        <f>'แบบฟอร์มที่ 8'!K5702</f>
        <v>0</v>
      </c>
      <c r="L695" s="384">
        <f t="shared" si="31"/>
        <v>0</v>
      </c>
      <c r="M695" s="384">
        <f t="shared" si="32"/>
        <v>0</v>
      </c>
    </row>
    <row r="696" spans="2:13" ht="18" hidden="1" customHeight="1">
      <c r="B696" s="243">
        <v>686</v>
      </c>
      <c r="C696" s="1207">
        <f>+'แบบฟอร์มที่ 8'!E5703</f>
        <v>0</v>
      </c>
      <c r="D696" s="1208"/>
      <c r="E696" s="478"/>
      <c r="F696" s="478"/>
      <c r="G696" s="478"/>
      <c r="H696" s="478"/>
      <c r="I696" s="572">
        <v>0.75</v>
      </c>
      <c r="J696" s="384">
        <f t="shared" si="30"/>
        <v>0</v>
      </c>
      <c r="K696" s="384">
        <f>'แบบฟอร์มที่ 8'!K5703</f>
        <v>0</v>
      </c>
      <c r="L696" s="384">
        <f t="shared" si="31"/>
        <v>0</v>
      </c>
      <c r="M696" s="384">
        <f t="shared" si="32"/>
        <v>0</v>
      </c>
    </row>
    <row r="697" spans="2:13" ht="18" hidden="1" customHeight="1">
      <c r="B697" s="243">
        <v>687</v>
      </c>
      <c r="C697" s="1207">
        <f>+'แบบฟอร์มที่ 8'!E5704</f>
        <v>0</v>
      </c>
      <c r="D697" s="1208"/>
      <c r="E697" s="478"/>
      <c r="F697" s="478"/>
      <c r="G697" s="478"/>
      <c r="H697" s="478"/>
      <c r="I697" s="572">
        <v>0.75</v>
      </c>
      <c r="J697" s="384">
        <f t="shared" si="30"/>
        <v>0</v>
      </c>
      <c r="K697" s="384">
        <f>'แบบฟอร์มที่ 8'!K5704</f>
        <v>0</v>
      </c>
      <c r="L697" s="384">
        <f t="shared" si="31"/>
        <v>0</v>
      </c>
      <c r="M697" s="384">
        <f t="shared" si="32"/>
        <v>0</v>
      </c>
    </row>
    <row r="698" spans="2:13" ht="18" hidden="1" customHeight="1">
      <c r="B698" s="243">
        <v>688</v>
      </c>
      <c r="C698" s="1207">
        <f>+'แบบฟอร์มที่ 8'!E5705</f>
        <v>0</v>
      </c>
      <c r="D698" s="1208"/>
      <c r="E698" s="478"/>
      <c r="F698" s="478"/>
      <c r="G698" s="478"/>
      <c r="H698" s="478"/>
      <c r="I698" s="572">
        <v>0.75</v>
      </c>
      <c r="J698" s="384">
        <f t="shared" si="30"/>
        <v>0</v>
      </c>
      <c r="K698" s="384">
        <f>'แบบฟอร์มที่ 8'!K5705</f>
        <v>0</v>
      </c>
      <c r="L698" s="384">
        <f t="shared" si="31"/>
        <v>0</v>
      </c>
      <c r="M698" s="384">
        <f t="shared" si="32"/>
        <v>0</v>
      </c>
    </row>
    <row r="699" spans="2:13" ht="18" hidden="1" customHeight="1">
      <c r="B699" s="243">
        <v>689</v>
      </c>
      <c r="C699" s="1207">
        <f>+'แบบฟอร์มที่ 8'!E5706</f>
        <v>0</v>
      </c>
      <c r="D699" s="1208"/>
      <c r="E699" s="478"/>
      <c r="F699" s="478"/>
      <c r="G699" s="478"/>
      <c r="H699" s="478"/>
      <c r="I699" s="572">
        <v>0.75</v>
      </c>
      <c r="J699" s="384">
        <f t="shared" si="30"/>
        <v>0</v>
      </c>
      <c r="K699" s="384">
        <f>'แบบฟอร์มที่ 8'!K5706</f>
        <v>0</v>
      </c>
      <c r="L699" s="384">
        <f t="shared" si="31"/>
        <v>0</v>
      </c>
      <c r="M699" s="384">
        <f t="shared" si="32"/>
        <v>0</v>
      </c>
    </row>
    <row r="700" spans="2:13" ht="18" hidden="1" customHeight="1">
      <c r="B700" s="243">
        <v>690</v>
      </c>
      <c r="C700" s="1207">
        <f>+'แบบฟอร์มที่ 8'!E5707</f>
        <v>0</v>
      </c>
      <c r="D700" s="1208"/>
      <c r="E700" s="478"/>
      <c r="F700" s="478"/>
      <c r="G700" s="478"/>
      <c r="H700" s="478"/>
      <c r="I700" s="572">
        <v>0.75</v>
      </c>
      <c r="J700" s="384">
        <f t="shared" si="30"/>
        <v>0</v>
      </c>
      <c r="K700" s="384">
        <f>'แบบฟอร์มที่ 8'!K5707</f>
        <v>0</v>
      </c>
      <c r="L700" s="384">
        <f t="shared" si="31"/>
        <v>0</v>
      </c>
      <c r="M700" s="384">
        <f t="shared" si="32"/>
        <v>0</v>
      </c>
    </row>
    <row r="701" spans="2:13" ht="18" hidden="1" customHeight="1">
      <c r="B701" s="243">
        <v>691</v>
      </c>
      <c r="C701" s="1207">
        <f>+'แบบฟอร์มที่ 8'!E5708</f>
        <v>0</v>
      </c>
      <c r="D701" s="1208"/>
      <c r="E701" s="478"/>
      <c r="F701" s="478"/>
      <c r="G701" s="478"/>
      <c r="H701" s="478"/>
      <c r="I701" s="572">
        <v>0.75</v>
      </c>
      <c r="J701" s="384">
        <f t="shared" si="30"/>
        <v>0</v>
      </c>
      <c r="K701" s="384">
        <f>'แบบฟอร์มที่ 8'!K5708</f>
        <v>0</v>
      </c>
      <c r="L701" s="384">
        <f t="shared" si="31"/>
        <v>0</v>
      </c>
      <c r="M701" s="384">
        <f t="shared" si="32"/>
        <v>0</v>
      </c>
    </row>
    <row r="702" spans="2:13" ht="18" hidden="1" customHeight="1">
      <c r="B702" s="243">
        <v>692</v>
      </c>
      <c r="C702" s="1207">
        <f>+'แบบฟอร์มที่ 8'!E5709</f>
        <v>0</v>
      </c>
      <c r="D702" s="1208"/>
      <c r="E702" s="478"/>
      <c r="F702" s="478"/>
      <c r="G702" s="478"/>
      <c r="H702" s="478"/>
      <c r="I702" s="572">
        <v>0.75</v>
      </c>
      <c r="J702" s="384">
        <f t="shared" si="30"/>
        <v>0</v>
      </c>
      <c r="K702" s="384">
        <f>'แบบฟอร์มที่ 8'!K5709</f>
        <v>0</v>
      </c>
      <c r="L702" s="384">
        <f t="shared" si="31"/>
        <v>0</v>
      </c>
      <c r="M702" s="384">
        <f t="shared" si="32"/>
        <v>0</v>
      </c>
    </row>
    <row r="703" spans="2:13" ht="18" hidden="1" customHeight="1">
      <c r="B703" s="243">
        <v>693</v>
      </c>
      <c r="C703" s="1207">
        <f>+'แบบฟอร์มที่ 8'!E5710</f>
        <v>0</v>
      </c>
      <c r="D703" s="1208"/>
      <c r="E703" s="478"/>
      <c r="F703" s="478"/>
      <c r="G703" s="478"/>
      <c r="H703" s="478"/>
      <c r="I703" s="572">
        <v>0.75</v>
      </c>
      <c r="J703" s="384">
        <f t="shared" si="30"/>
        <v>0</v>
      </c>
      <c r="K703" s="384">
        <f>'แบบฟอร์มที่ 8'!K5710</f>
        <v>0</v>
      </c>
      <c r="L703" s="384">
        <f t="shared" si="31"/>
        <v>0</v>
      </c>
      <c r="M703" s="384">
        <f t="shared" si="32"/>
        <v>0</v>
      </c>
    </row>
    <row r="704" spans="2:13" ht="18" hidden="1" customHeight="1">
      <c r="B704" s="243">
        <v>694</v>
      </c>
      <c r="C704" s="1207">
        <f>+'แบบฟอร์มที่ 8'!E5711</f>
        <v>0</v>
      </c>
      <c r="D704" s="1208"/>
      <c r="E704" s="478"/>
      <c r="F704" s="478"/>
      <c r="G704" s="478"/>
      <c r="H704" s="478"/>
      <c r="I704" s="572">
        <v>0.75</v>
      </c>
      <c r="J704" s="384">
        <f t="shared" si="30"/>
        <v>0</v>
      </c>
      <c r="K704" s="384">
        <f>'แบบฟอร์มที่ 8'!K5711</f>
        <v>0</v>
      </c>
      <c r="L704" s="384">
        <f t="shared" si="31"/>
        <v>0</v>
      </c>
      <c r="M704" s="384">
        <f t="shared" si="32"/>
        <v>0</v>
      </c>
    </row>
    <row r="705" spans="2:13" ht="18" hidden="1" customHeight="1">
      <c r="B705" s="243">
        <v>695</v>
      </c>
      <c r="C705" s="1207">
        <f>+'แบบฟอร์มที่ 8'!E5712</f>
        <v>0</v>
      </c>
      <c r="D705" s="1208"/>
      <c r="E705" s="478"/>
      <c r="F705" s="478"/>
      <c r="G705" s="478"/>
      <c r="H705" s="478"/>
      <c r="I705" s="572">
        <v>0.75</v>
      </c>
      <c r="J705" s="384">
        <f t="shared" si="30"/>
        <v>0</v>
      </c>
      <c r="K705" s="384">
        <f>'แบบฟอร์มที่ 8'!K5712</f>
        <v>0</v>
      </c>
      <c r="L705" s="384">
        <f t="shared" si="31"/>
        <v>0</v>
      </c>
      <c r="M705" s="384">
        <f t="shared" si="32"/>
        <v>0</v>
      </c>
    </row>
    <row r="706" spans="2:13" ht="18" hidden="1" customHeight="1">
      <c r="B706" s="243">
        <v>696</v>
      </c>
      <c r="C706" s="1207">
        <f>+'แบบฟอร์มที่ 8'!E5713</f>
        <v>0</v>
      </c>
      <c r="D706" s="1208"/>
      <c r="E706" s="478"/>
      <c r="F706" s="478"/>
      <c r="G706" s="478"/>
      <c r="H706" s="478"/>
      <c r="I706" s="572">
        <v>0.75</v>
      </c>
      <c r="J706" s="384">
        <f t="shared" si="30"/>
        <v>0</v>
      </c>
      <c r="K706" s="384">
        <f>'แบบฟอร์มที่ 8'!K5713</f>
        <v>0</v>
      </c>
      <c r="L706" s="384">
        <f t="shared" si="31"/>
        <v>0</v>
      </c>
      <c r="M706" s="384">
        <f t="shared" si="32"/>
        <v>0</v>
      </c>
    </row>
    <row r="707" spans="2:13" ht="18" hidden="1" customHeight="1">
      <c r="B707" s="243">
        <v>697</v>
      </c>
      <c r="C707" s="1207">
        <f>+'แบบฟอร์มที่ 8'!E5714</f>
        <v>0</v>
      </c>
      <c r="D707" s="1208"/>
      <c r="E707" s="478"/>
      <c r="F707" s="478"/>
      <c r="G707" s="478"/>
      <c r="H707" s="478"/>
      <c r="I707" s="572">
        <v>0.75</v>
      </c>
      <c r="J707" s="384">
        <f t="shared" si="30"/>
        <v>0</v>
      </c>
      <c r="K707" s="384">
        <f>'แบบฟอร์มที่ 8'!K5714</f>
        <v>0</v>
      </c>
      <c r="L707" s="384">
        <f t="shared" si="31"/>
        <v>0</v>
      </c>
      <c r="M707" s="384">
        <f t="shared" si="32"/>
        <v>0</v>
      </c>
    </row>
    <row r="708" spans="2:13" ht="18" hidden="1" customHeight="1">
      <c r="B708" s="243">
        <v>698</v>
      </c>
      <c r="C708" s="1207">
        <f>+'แบบฟอร์มที่ 8'!E5715</f>
        <v>0</v>
      </c>
      <c r="D708" s="1208"/>
      <c r="E708" s="478"/>
      <c r="F708" s="478"/>
      <c r="G708" s="478"/>
      <c r="H708" s="478"/>
      <c r="I708" s="572">
        <v>0.75</v>
      </c>
      <c r="J708" s="384">
        <f t="shared" si="30"/>
        <v>0</v>
      </c>
      <c r="K708" s="384">
        <f>'แบบฟอร์มที่ 8'!K5715</f>
        <v>0</v>
      </c>
      <c r="L708" s="384">
        <f t="shared" si="31"/>
        <v>0</v>
      </c>
      <c r="M708" s="384">
        <f t="shared" si="32"/>
        <v>0</v>
      </c>
    </row>
    <row r="709" spans="2:13" ht="18" hidden="1" customHeight="1">
      <c r="B709" s="243">
        <v>699</v>
      </c>
      <c r="C709" s="1207">
        <f>+'แบบฟอร์มที่ 8'!E5716</f>
        <v>0</v>
      </c>
      <c r="D709" s="1208"/>
      <c r="E709" s="478"/>
      <c r="F709" s="478"/>
      <c r="G709" s="478"/>
      <c r="H709" s="478"/>
      <c r="I709" s="572">
        <v>0.75</v>
      </c>
      <c r="J709" s="384">
        <f t="shared" si="30"/>
        <v>0</v>
      </c>
      <c r="K709" s="384">
        <f>'แบบฟอร์มที่ 8'!K5716</f>
        <v>0</v>
      </c>
      <c r="L709" s="384">
        <f t="shared" si="31"/>
        <v>0</v>
      </c>
      <c r="M709" s="384">
        <f t="shared" si="32"/>
        <v>0</v>
      </c>
    </row>
    <row r="710" spans="2:13" ht="18" hidden="1" customHeight="1">
      <c r="B710" s="243">
        <v>700</v>
      </c>
      <c r="C710" s="1207">
        <f>+'แบบฟอร์มที่ 8'!E5717</f>
        <v>0</v>
      </c>
      <c r="D710" s="1208"/>
      <c r="E710" s="478"/>
      <c r="F710" s="478"/>
      <c r="G710" s="478"/>
      <c r="H710" s="478"/>
      <c r="I710" s="572">
        <v>0.75</v>
      </c>
      <c r="J710" s="384">
        <f t="shared" si="30"/>
        <v>0</v>
      </c>
      <c r="K710" s="384">
        <f>'แบบฟอร์มที่ 8'!K5717</f>
        <v>0</v>
      </c>
      <c r="L710" s="384">
        <f t="shared" si="31"/>
        <v>0</v>
      </c>
      <c r="M710" s="384">
        <f t="shared" si="32"/>
        <v>0</v>
      </c>
    </row>
    <row r="711" spans="2:13" ht="18" hidden="1" customHeight="1">
      <c r="B711" s="243">
        <v>701</v>
      </c>
      <c r="C711" s="1207">
        <f>+'แบบฟอร์มที่ 8'!E5718</f>
        <v>0</v>
      </c>
      <c r="D711" s="1208"/>
      <c r="E711" s="478"/>
      <c r="F711" s="478"/>
      <c r="G711" s="478"/>
      <c r="H711" s="478"/>
      <c r="I711" s="572">
        <v>0.75</v>
      </c>
      <c r="J711" s="384">
        <f t="shared" si="30"/>
        <v>0</v>
      </c>
      <c r="K711" s="384">
        <f>'แบบฟอร์มที่ 8'!K5718</f>
        <v>0</v>
      </c>
      <c r="L711" s="384">
        <f t="shared" si="31"/>
        <v>0</v>
      </c>
      <c r="M711" s="384">
        <f t="shared" si="32"/>
        <v>0</v>
      </c>
    </row>
    <row r="712" spans="2:13" ht="18" hidden="1" customHeight="1">
      <c r="B712" s="243">
        <v>702</v>
      </c>
      <c r="C712" s="1207">
        <f>+'แบบฟอร์มที่ 8'!E5719</f>
        <v>0</v>
      </c>
      <c r="D712" s="1208"/>
      <c r="E712" s="478"/>
      <c r="F712" s="478"/>
      <c r="G712" s="478"/>
      <c r="H712" s="478"/>
      <c r="I712" s="572">
        <v>0.75</v>
      </c>
      <c r="J712" s="384">
        <f t="shared" si="30"/>
        <v>0</v>
      </c>
      <c r="K712" s="384">
        <f>'แบบฟอร์มที่ 8'!K5719</f>
        <v>0</v>
      </c>
      <c r="L712" s="384">
        <f t="shared" si="31"/>
        <v>0</v>
      </c>
      <c r="M712" s="384">
        <f t="shared" si="32"/>
        <v>0</v>
      </c>
    </row>
    <row r="713" spans="2:13" ht="18" hidden="1" customHeight="1">
      <c r="B713" s="243">
        <v>703</v>
      </c>
      <c r="C713" s="1207">
        <f>+'แบบฟอร์มที่ 8'!E5720</f>
        <v>0</v>
      </c>
      <c r="D713" s="1208"/>
      <c r="E713" s="478"/>
      <c r="F713" s="478"/>
      <c r="G713" s="478"/>
      <c r="H713" s="478"/>
      <c r="I713" s="572">
        <v>0.75</v>
      </c>
      <c r="J713" s="384">
        <f t="shared" si="30"/>
        <v>0</v>
      </c>
      <c r="K713" s="384">
        <f>'แบบฟอร์มที่ 8'!K5720</f>
        <v>0</v>
      </c>
      <c r="L713" s="384">
        <f t="shared" si="31"/>
        <v>0</v>
      </c>
      <c r="M713" s="384">
        <f t="shared" si="32"/>
        <v>0</v>
      </c>
    </row>
    <row r="714" spans="2:13" ht="18" hidden="1" customHeight="1">
      <c r="B714" s="243">
        <v>704</v>
      </c>
      <c r="C714" s="1207">
        <f>+'แบบฟอร์มที่ 8'!E5721</f>
        <v>0</v>
      </c>
      <c r="D714" s="1208"/>
      <c r="E714" s="478"/>
      <c r="F714" s="478"/>
      <c r="G714" s="478"/>
      <c r="H714" s="478"/>
      <c r="I714" s="572">
        <v>0.75</v>
      </c>
      <c r="J714" s="384">
        <f t="shared" si="30"/>
        <v>0</v>
      </c>
      <c r="K714" s="384">
        <f>'แบบฟอร์มที่ 8'!K5721</f>
        <v>0</v>
      </c>
      <c r="L714" s="384">
        <f t="shared" si="31"/>
        <v>0</v>
      </c>
      <c r="M714" s="384">
        <f t="shared" si="32"/>
        <v>0</v>
      </c>
    </row>
    <row r="715" spans="2:13" ht="18" hidden="1" customHeight="1">
      <c r="B715" s="243">
        <v>705</v>
      </c>
      <c r="C715" s="1207">
        <f>+'แบบฟอร์มที่ 8'!E5722</f>
        <v>0</v>
      </c>
      <c r="D715" s="1208"/>
      <c r="E715" s="478"/>
      <c r="F715" s="478"/>
      <c r="G715" s="478"/>
      <c r="H715" s="478"/>
      <c r="I715" s="572">
        <v>0.75</v>
      </c>
      <c r="J715" s="384">
        <f t="shared" si="30"/>
        <v>0</v>
      </c>
      <c r="K715" s="384">
        <f>'แบบฟอร์มที่ 8'!K5722</f>
        <v>0</v>
      </c>
      <c r="L715" s="384">
        <f t="shared" si="31"/>
        <v>0</v>
      </c>
      <c r="M715" s="384">
        <f t="shared" si="32"/>
        <v>0</v>
      </c>
    </row>
    <row r="716" spans="2:13" ht="18" hidden="1" customHeight="1">
      <c r="B716" s="243">
        <v>706</v>
      </c>
      <c r="C716" s="1207">
        <f>+'แบบฟอร์มที่ 8'!E5723</f>
        <v>0</v>
      </c>
      <c r="D716" s="1208"/>
      <c r="E716" s="478"/>
      <c r="F716" s="478"/>
      <c r="G716" s="478"/>
      <c r="H716" s="478"/>
      <c r="I716" s="572">
        <v>0.75</v>
      </c>
      <c r="J716" s="384">
        <f t="shared" ref="J716:J779" si="33">IFERROR($H716*I716,0)</f>
        <v>0</v>
      </c>
      <c r="K716" s="384">
        <f>'แบบฟอร์มที่ 8'!K5723</f>
        <v>0</v>
      </c>
      <c r="L716" s="384">
        <f t="shared" ref="L716:L779" si="34">IF(K716&gt;J716,K716,0)</f>
        <v>0</v>
      </c>
      <c r="M716" s="384">
        <f t="shared" ref="M716:M779" si="35">IF(J716&gt;K716,J716,0)</f>
        <v>0</v>
      </c>
    </row>
    <row r="717" spans="2:13" ht="18" hidden="1" customHeight="1">
      <c r="B717" s="243">
        <v>707</v>
      </c>
      <c r="C717" s="1207">
        <f>+'แบบฟอร์มที่ 8'!E5724</f>
        <v>0</v>
      </c>
      <c r="D717" s="1208"/>
      <c r="E717" s="478"/>
      <c r="F717" s="478"/>
      <c r="G717" s="478"/>
      <c r="H717" s="478"/>
      <c r="I717" s="572">
        <v>0.75</v>
      </c>
      <c r="J717" s="384">
        <f t="shared" si="33"/>
        <v>0</v>
      </c>
      <c r="K717" s="384">
        <f>'แบบฟอร์มที่ 8'!K5724</f>
        <v>0</v>
      </c>
      <c r="L717" s="384">
        <f t="shared" si="34"/>
        <v>0</v>
      </c>
      <c r="M717" s="384">
        <f t="shared" si="35"/>
        <v>0</v>
      </c>
    </row>
    <row r="718" spans="2:13" ht="18" hidden="1" customHeight="1">
      <c r="B718" s="243">
        <v>708</v>
      </c>
      <c r="C718" s="1207">
        <f>+'แบบฟอร์มที่ 8'!E5725</f>
        <v>0</v>
      </c>
      <c r="D718" s="1208"/>
      <c r="E718" s="478"/>
      <c r="F718" s="478"/>
      <c r="G718" s="478"/>
      <c r="H718" s="478"/>
      <c r="I718" s="572">
        <v>0.75</v>
      </c>
      <c r="J718" s="384">
        <f t="shared" si="33"/>
        <v>0</v>
      </c>
      <c r="K718" s="384">
        <f>'แบบฟอร์มที่ 8'!K5725</f>
        <v>0</v>
      </c>
      <c r="L718" s="384">
        <f t="shared" si="34"/>
        <v>0</v>
      </c>
      <c r="M718" s="384">
        <f t="shared" si="35"/>
        <v>0</v>
      </c>
    </row>
    <row r="719" spans="2:13" ht="18" hidden="1" customHeight="1">
      <c r="B719" s="243">
        <v>709</v>
      </c>
      <c r="C719" s="1207">
        <f>+'แบบฟอร์มที่ 8'!E5726</f>
        <v>0</v>
      </c>
      <c r="D719" s="1208"/>
      <c r="E719" s="478"/>
      <c r="F719" s="478"/>
      <c r="G719" s="478"/>
      <c r="H719" s="478"/>
      <c r="I719" s="572">
        <v>0.75</v>
      </c>
      <c r="J719" s="384">
        <f t="shared" si="33"/>
        <v>0</v>
      </c>
      <c r="K719" s="384">
        <f>'แบบฟอร์มที่ 8'!K5726</f>
        <v>0</v>
      </c>
      <c r="L719" s="384">
        <f t="shared" si="34"/>
        <v>0</v>
      </c>
      <c r="M719" s="384">
        <f t="shared" si="35"/>
        <v>0</v>
      </c>
    </row>
    <row r="720" spans="2:13" ht="18" hidden="1" customHeight="1">
      <c r="B720" s="243">
        <v>710</v>
      </c>
      <c r="C720" s="1207">
        <f>+'แบบฟอร์มที่ 8'!E5727</f>
        <v>0</v>
      </c>
      <c r="D720" s="1208"/>
      <c r="E720" s="478"/>
      <c r="F720" s="478"/>
      <c r="G720" s="478"/>
      <c r="H720" s="478"/>
      <c r="I720" s="572">
        <v>0.75</v>
      </c>
      <c r="J720" s="384">
        <f t="shared" si="33"/>
        <v>0</v>
      </c>
      <c r="K720" s="384">
        <f>'แบบฟอร์มที่ 8'!K5727</f>
        <v>0</v>
      </c>
      <c r="L720" s="384">
        <f t="shared" si="34"/>
        <v>0</v>
      </c>
      <c r="M720" s="384">
        <f t="shared" si="35"/>
        <v>0</v>
      </c>
    </row>
    <row r="721" spans="2:13" ht="18" hidden="1" customHeight="1">
      <c r="B721" s="243">
        <v>711</v>
      </c>
      <c r="C721" s="1207">
        <f>+'แบบฟอร์มที่ 8'!E5728</f>
        <v>0</v>
      </c>
      <c r="D721" s="1208"/>
      <c r="E721" s="478"/>
      <c r="F721" s="478"/>
      <c r="G721" s="478"/>
      <c r="H721" s="478"/>
      <c r="I721" s="572">
        <v>0.75</v>
      </c>
      <c r="J721" s="384">
        <f t="shared" si="33"/>
        <v>0</v>
      </c>
      <c r="K721" s="384">
        <f>'แบบฟอร์มที่ 8'!K5728</f>
        <v>0</v>
      </c>
      <c r="L721" s="384">
        <f t="shared" si="34"/>
        <v>0</v>
      </c>
      <c r="M721" s="384">
        <f t="shared" si="35"/>
        <v>0</v>
      </c>
    </row>
    <row r="722" spans="2:13" ht="18" hidden="1" customHeight="1">
      <c r="B722" s="243">
        <v>712</v>
      </c>
      <c r="C722" s="1207">
        <f>+'แบบฟอร์มที่ 8'!E5729</f>
        <v>0</v>
      </c>
      <c r="D722" s="1208"/>
      <c r="E722" s="478"/>
      <c r="F722" s="478"/>
      <c r="G722" s="478"/>
      <c r="H722" s="478"/>
      <c r="I722" s="572">
        <v>0.75</v>
      </c>
      <c r="J722" s="384">
        <f t="shared" si="33"/>
        <v>0</v>
      </c>
      <c r="K722" s="384">
        <f>'แบบฟอร์มที่ 8'!K5729</f>
        <v>0</v>
      </c>
      <c r="L722" s="384">
        <f t="shared" si="34"/>
        <v>0</v>
      </c>
      <c r="M722" s="384">
        <f t="shared" si="35"/>
        <v>0</v>
      </c>
    </row>
    <row r="723" spans="2:13" ht="18" hidden="1" customHeight="1">
      <c r="B723" s="243">
        <v>713</v>
      </c>
      <c r="C723" s="1207">
        <f>+'แบบฟอร์มที่ 8'!E5730</f>
        <v>0</v>
      </c>
      <c r="D723" s="1208"/>
      <c r="E723" s="478"/>
      <c r="F723" s="478"/>
      <c r="G723" s="478"/>
      <c r="H723" s="478"/>
      <c r="I723" s="572">
        <v>0.75</v>
      </c>
      <c r="J723" s="384">
        <f t="shared" si="33"/>
        <v>0</v>
      </c>
      <c r="K723" s="384">
        <f>'แบบฟอร์มที่ 8'!K5730</f>
        <v>0</v>
      </c>
      <c r="L723" s="384">
        <f t="shared" si="34"/>
        <v>0</v>
      </c>
      <c r="M723" s="384">
        <f t="shared" si="35"/>
        <v>0</v>
      </c>
    </row>
    <row r="724" spans="2:13" ht="18" hidden="1" customHeight="1">
      <c r="B724" s="243">
        <v>714</v>
      </c>
      <c r="C724" s="1207">
        <f>+'แบบฟอร์มที่ 8'!E5731</f>
        <v>0</v>
      </c>
      <c r="D724" s="1208"/>
      <c r="E724" s="478"/>
      <c r="F724" s="478"/>
      <c r="G724" s="478"/>
      <c r="H724" s="478"/>
      <c r="I724" s="572">
        <v>0.75</v>
      </c>
      <c r="J724" s="384">
        <f t="shared" si="33"/>
        <v>0</v>
      </c>
      <c r="K724" s="384">
        <f>'แบบฟอร์มที่ 8'!K5731</f>
        <v>0</v>
      </c>
      <c r="L724" s="384">
        <f t="shared" si="34"/>
        <v>0</v>
      </c>
      <c r="M724" s="384">
        <f t="shared" si="35"/>
        <v>0</v>
      </c>
    </row>
    <row r="725" spans="2:13" ht="18" hidden="1" customHeight="1">
      <c r="B725" s="243">
        <v>715</v>
      </c>
      <c r="C725" s="1207">
        <f>+'แบบฟอร์มที่ 8'!E5732</f>
        <v>0</v>
      </c>
      <c r="D725" s="1208"/>
      <c r="E725" s="478"/>
      <c r="F725" s="478"/>
      <c r="G725" s="478"/>
      <c r="H725" s="478"/>
      <c r="I725" s="572">
        <v>0.75</v>
      </c>
      <c r="J725" s="384">
        <f t="shared" si="33"/>
        <v>0</v>
      </c>
      <c r="K725" s="384">
        <f>'แบบฟอร์มที่ 8'!K5732</f>
        <v>0</v>
      </c>
      <c r="L725" s="384">
        <f t="shared" si="34"/>
        <v>0</v>
      </c>
      <c r="M725" s="384">
        <f t="shared" si="35"/>
        <v>0</v>
      </c>
    </row>
    <row r="726" spans="2:13" ht="18" hidden="1" customHeight="1">
      <c r="B726" s="243">
        <v>716</v>
      </c>
      <c r="C726" s="1207">
        <f>+'แบบฟอร์มที่ 8'!E5733</f>
        <v>0</v>
      </c>
      <c r="D726" s="1208"/>
      <c r="E726" s="478"/>
      <c r="F726" s="478"/>
      <c r="G726" s="478"/>
      <c r="H726" s="478"/>
      <c r="I726" s="572">
        <v>0.75</v>
      </c>
      <c r="J726" s="384">
        <f t="shared" si="33"/>
        <v>0</v>
      </c>
      <c r="K726" s="384">
        <f>'แบบฟอร์มที่ 8'!K5733</f>
        <v>0</v>
      </c>
      <c r="L726" s="384">
        <f t="shared" si="34"/>
        <v>0</v>
      </c>
      <c r="M726" s="384">
        <f t="shared" si="35"/>
        <v>0</v>
      </c>
    </row>
    <row r="727" spans="2:13" ht="18" hidden="1" customHeight="1">
      <c r="B727" s="243">
        <v>717</v>
      </c>
      <c r="C727" s="1207">
        <f>+'แบบฟอร์มที่ 8'!E5734</f>
        <v>0</v>
      </c>
      <c r="D727" s="1208"/>
      <c r="E727" s="478"/>
      <c r="F727" s="478"/>
      <c r="G727" s="478"/>
      <c r="H727" s="478"/>
      <c r="I727" s="572">
        <v>0.75</v>
      </c>
      <c r="J727" s="384">
        <f t="shared" si="33"/>
        <v>0</v>
      </c>
      <c r="K727" s="384">
        <f>'แบบฟอร์มที่ 8'!K5734</f>
        <v>0</v>
      </c>
      <c r="L727" s="384">
        <f t="shared" si="34"/>
        <v>0</v>
      </c>
      <c r="M727" s="384">
        <f t="shared" si="35"/>
        <v>0</v>
      </c>
    </row>
    <row r="728" spans="2:13" ht="18" hidden="1" customHeight="1">
      <c r="B728" s="243">
        <v>718</v>
      </c>
      <c r="C728" s="1207">
        <f>+'แบบฟอร์มที่ 8'!E5735</f>
        <v>0</v>
      </c>
      <c r="D728" s="1208"/>
      <c r="E728" s="478"/>
      <c r="F728" s="478"/>
      <c r="G728" s="478"/>
      <c r="H728" s="478"/>
      <c r="I728" s="572">
        <v>0.75</v>
      </c>
      <c r="J728" s="384">
        <f t="shared" si="33"/>
        <v>0</v>
      </c>
      <c r="K728" s="384">
        <f>'แบบฟอร์มที่ 8'!K5735</f>
        <v>0</v>
      </c>
      <c r="L728" s="384">
        <f t="shared" si="34"/>
        <v>0</v>
      </c>
      <c r="M728" s="384">
        <f t="shared" si="35"/>
        <v>0</v>
      </c>
    </row>
    <row r="729" spans="2:13" ht="18" hidden="1" customHeight="1">
      <c r="B729" s="243">
        <v>719</v>
      </c>
      <c r="C729" s="1207">
        <f>+'แบบฟอร์มที่ 8'!E5736</f>
        <v>0</v>
      </c>
      <c r="D729" s="1208"/>
      <c r="E729" s="478"/>
      <c r="F729" s="478"/>
      <c r="G729" s="478"/>
      <c r="H729" s="478"/>
      <c r="I729" s="572">
        <v>0.75</v>
      </c>
      <c r="J729" s="384">
        <f t="shared" si="33"/>
        <v>0</v>
      </c>
      <c r="K729" s="384">
        <f>'แบบฟอร์มที่ 8'!K5736</f>
        <v>0</v>
      </c>
      <c r="L729" s="384">
        <f t="shared" si="34"/>
        <v>0</v>
      </c>
      <c r="M729" s="384">
        <f t="shared" si="35"/>
        <v>0</v>
      </c>
    </row>
    <row r="730" spans="2:13" ht="18" hidden="1" customHeight="1">
      <c r="B730" s="243">
        <v>720</v>
      </c>
      <c r="C730" s="1207">
        <f>+'แบบฟอร์มที่ 8'!E5737</f>
        <v>0</v>
      </c>
      <c r="D730" s="1208"/>
      <c r="E730" s="478"/>
      <c r="F730" s="478"/>
      <c r="G730" s="478"/>
      <c r="H730" s="478"/>
      <c r="I730" s="572">
        <v>0.75</v>
      </c>
      <c r="J730" s="384">
        <f t="shared" si="33"/>
        <v>0</v>
      </c>
      <c r="K730" s="384">
        <f>'แบบฟอร์มที่ 8'!K5737</f>
        <v>0</v>
      </c>
      <c r="L730" s="384">
        <f t="shared" si="34"/>
        <v>0</v>
      </c>
      <c r="M730" s="384">
        <f t="shared" si="35"/>
        <v>0</v>
      </c>
    </row>
    <row r="731" spans="2:13" ht="18" hidden="1" customHeight="1">
      <c r="B731" s="243">
        <v>721</v>
      </c>
      <c r="C731" s="1207">
        <f>+'แบบฟอร์มที่ 8'!E5738</f>
        <v>0</v>
      </c>
      <c r="D731" s="1208"/>
      <c r="E731" s="478"/>
      <c r="F731" s="478"/>
      <c r="G731" s="478"/>
      <c r="H731" s="478"/>
      <c r="I731" s="572">
        <v>0.75</v>
      </c>
      <c r="J731" s="384">
        <f t="shared" si="33"/>
        <v>0</v>
      </c>
      <c r="K731" s="384">
        <f>'แบบฟอร์มที่ 8'!K5738</f>
        <v>0</v>
      </c>
      <c r="L731" s="384">
        <f t="shared" si="34"/>
        <v>0</v>
      </c>
      <c r="M731" s="384">
        <f t="shared" si="35"/>
        <v>0</v>
      </c>
    </row>
    <row r="732" spans="2:13" ht="18" hidden="1" customHeight="1">
      <c r="B732" s="243">
        <v>722</v>
      </c>
      <c r="C732" s="1207">
        <f>+'แบบฟอร์มที่ 8'!E5739</f>
        <v>0</v>
      </c>
      <c r="D732" s="1208"/>
      <c r="E732" s="478"/>
      <c r="F732" s="478"/>
      <c r="G732" s="478"/>
      <c r="H732" s="478"/>
      <c r="I732" s="572">
        <v>0.75</v>
      </c>
      <c r="J732" s="384">
        <f t="shared" si="33"/>
        <v>0</v>
      </c>
      <c r="K732" s="384">
        <f>'แบบฟอร์มที่ 8'!K5739</f>
        <v>0</v>
      </c>
      <c r="L732" s="384">
        <f t="shared" si="34"/>
        <v>0</v>
      </c>
      <c r="M732" s="384">
        <f t="shared" si="35"/>
        <v>0</v>
      </c>
    </row>
    <row r="733" spans="2:13" ht="18" hidden="1" customHeight="1">
      <c r="B733" s="243">
        <v>723</v>
      </c>
      <c r="C733" s="1207">
        <f>+'แบบฟอร์มที่ 8'!E5740</f>
        <v>0</v>
      </c>
      <c r="D733" s="1208"/>
      <c r="E733" s="478"/>
      <c r="F733" s="478"/>
      <c r="G733" s="478"/>
      <c r="H733" s="478"/>
      <c r="I733" s="572">
        <v>0.75</v>
      </c>
      <c r="J733" s="384">
        <f t="shared" si="33"/>
        <v>0</v>
      </c>
      <c r="K733" s="384">
        <f>'แบบฟอร์มที่ 8'!K5740</f>
        <v>0</v>
      </c>
      <c r="L733" s="384">
        <f t="shared" si="34"/>
        <v>0</v>
      </c>
      <c r="M733" s="384">
        <f t="shared" si="35"/>
        <v>0</v>
      </c>
    </row>
    <row r="734" spans="2:13" ht="18" hidden="1" customHeight="1">
      <c r="B734" s="243">
        <v>724</v>
      </c>
      <c r="C734" s="1207">
        <f>+'แบบฟอร์มที่ 8'!E5741</f>
        <v>0</v>
      </c>
      <c r="D734" s="1208"/>
      <c r="E734" s="478"/>
      <c r="F734" s="478"/>
      <c r="G734" s="478"/>
      <c r="H734" s="478"/>
      <c r="I734" s="572">
        <v>0.75</v>
      </c>
      <c r="J734" s="384">
        <f t="shared" si="33"/>
        <v>0</v>
      </c>
      <c r="K734" s="384">
        <f>'แบบฟอร์มที่ 8'!K5741</f>
        <v>0</v>
      </c>
      <c r="L734" s="384">
        <f t="shared" si="34"/>
        <v>0</v>
      </c>
      <c r="M734" s="384">
        <f t="shared" si="35"/>
        <v>0</v>
      </c>
    </row>
    <row r="735" spans="2:13" ht="18" hidden="1" customHeight="1">
      <c r="B735" s="243">
        <v>725</v>
      </c>
      <c r="C735" s="1207">
        <f>+'แบบฟอร์มที่ 8'!E5742</f>
        <v>0</v>
      </c>
      <c r="D735" s="1208"/>
      <c r="E735" s="478"/>
      <c r="F735" s="478"/>
      <c r="G735" s="478"/>
      <c r="H735" s="478"/>
      <c r="I735" s="572">
        <v>0.75</v>
      </c>
      <c r="J735" s="384">
        <f t="shared" si="33"/>
        <v>0</v>
      </c>
      <c r="K735" s="384">
        <f>'แบบฟอร์มที่ 8'!K5742</f>
        <v>0</v>
      </c>
      <c r="L735" s="384">
        <f t="shared" si="34"/>
        <v>0</v>
      </c>
      <c r="M735" s="384">
        <f t="shared" si="35"/>
        <v>0</v>
      </c>
    </row>
    <row r="736" spans="2:13" ht="18" hidden="1" customHeight="1">
      <c r="B736" s="243">
        <v>726</v>
      </c>
      <c r="C736" s="1207">
        <f>+'แบบฟอร์มที่ 8'!E5743</f>
        <v>0</v>
      </c>
      <c r="D736" s="1208"/>
      <c r="E736" s="478"/>
      <c r="F736" s="478"/>
      <c r="G736" s="478"/>
      <c r="H736" s="478"/>
      <c r="I736" s="572">
        <v>0.75</v>
      </c>
      <c r="J736" s="384">
        <f t="shared" si="33"/>
        <v>0</v>
      </c>
      <c r="K736" s="384">
        <f>'แบบฟอร์มที่ 8'!K5743</f>
        <v>0</v>
      </c>
      <c r="L736" s="384">
        <f t="shared" si="34"/>
        <v>0</v>
      </c>
      <c r="M736" s="384">
        <f t="shared" si="35"/>
        <v>0</v>
      </c>
    </row>
    <row r="737" spans="2:13" ht="18" hidden="1" customHeight="1">
      <c r="B737" s="243">
        <v>727</v>
      </c>
      <c r="C737" s="1207">
        <f>+'แบบฟอร์มที่ 8'!E5744</f>
        <v>0</v>
      </c>
      <c r="D737" s="1208"/>
      <c r="E737" s="478"/>
      <c r="F737" s="478"/>
      <c r="G737" s="478"/>
      <c r="H737" s="478"/>
      <c r="I737" s="572">
        <v>0.75</v>
      </c>
      <c r="J737" s="384">
        <f t="shared" si="33"/>
        <v>0</v>
      </c>
      <c r="K737" s="384">
        <f>'แบบฟอร์มที่ 8'!K5744</f>
        <v>0</v>
      </c>
      <c r="L737" s="384">
        <f t="shared" si="34"/>
        <v>0</v>
      </c>
      <c r="M737" s="384">
        <f t="shared" si="35"/>
        <v>0</v>
      </c>
    </row>
    <row r="738" spans="2:13" ht="18" hidden="1" customHeight="1">
      <c r="B738" s="243">
        <v>728</v>
      </c>
      <c r="C738" s="1207">
        <f>+'แบบฟอร์มที่ 8'!E5745</f>
        <v>0</v>
      </c>
      <c r="D738" s="1208"/>
      <c r="E738" s="478"/>
      <c r="F738" s="478"/>
      <c r="G738" s="478"/>
      <c r="H738" s="478"/>
      <c r="I738" s="572">
        <v>0.75</v>
      </c>
      <c r="J738" s="384">
        <f t="shared" si="33"/>
        <v>0</v>
      </c>
      <c r="K738" s="384">
        <f>'แบบฟอร์มที่ 8'!K5745</f>
        <v>0</v>
      </c>
      <c r="L738" s="384">
        <f t="shared" si="34"/>
        <v>0</v>
      </c>
      <c r="M738" s="384">
        <f t="shared" si="35"/>
        <v>0</v>
      </c>
    </row>
    <row r="739" spans="2:13" ht="18" hidden="1" customHeight="1">
      <c r="B739" s="243">
        <v>729</v>
      </c>
      <c r="C739" s="1207">
        <f>+'แบบฟอร์มที่ 8'!E5746</f>
        <v>0</v>
      </c>
      <c r="D739" s="1208"/>
      <c r="E739" s="478"/>
      <c r="F739" s="478"/>
      <c r="G739" s="478"/>
      <c r="H739" s="478"/>
      <c r="I739" s="572">
        <v>0.75</v>
      </c>
      <c r="J739" s="384">
        <f t="shared" si="33"/>
        <v>0</v>
      </c>
      <c r="K739" s="384">
        <f>'แบบฟอร์มที่ 8'!K5746</f>
        <v>0</v>
      </c>
      <c r="L739" s="384">
        <f t="shared" si="34"/>
        <v>0</v>
      </c>
      <c r="M739" s="384">
        <f t="shared" si="35"/>
        <v>0</v>
      </c>
    </row>
    <row r="740" spans="2:13" ht="18" hidden="1" customHeight="1">
      <c r="B740" s="243">
        <v>730</v>
      </c>
      <c r="C740" s="1207">
        <f>+'แบบฟอร์มที่ 8'!E5747</f>
        <v>0</v>
      </c>
      <c r="D740" s="1208"/>
      <c r="E740" s="478"/>
      <c r="F740" s="478"/>
      <c r="G740" s="478"/>
      <c r="H740" s="478"/>
      <c r="I740" s="572">
        <v>0.75</v>
      </c>
      <c r="J740" s="384">
        <f t="shared" si="33"/>
        <v>0</v>
      </c>
      <c r="K740" s="384">
        <f>'แบบฟอร์มที่ 8'!K5747</f>
        <v>0</v>
      </c>
      <c r="L740" s="384">
        <f t="shared" si="34"/>
        <v>0</v>
      </c>
      <c r="M740" s="384">
        <f t="shared" si="35"/>
        <v>0</v>
      </c>
    </row>
    <row r="741" spans="2:13" ht="18" hidden="1" customHeight="1">
      <c r="B741" s="243">
        <v>731</v>
      </c>
      <c r="C741" s="1207">
        <f>+'แบบฟอร์มที่ 8'!E5748</f>
        <v>0</v>
      </c>
      <c r="D741" s="1208"/>
      <c r="E741" s="478"/>
      <c r="F741" s="478"/>
      <c r="G741" s="478"/>
      <c r="H741" s="478"/>
      <c r="I741" s="572">
        <v>0.75</v>
      </c>
      <c r="J741" s="384">
        <f t="shared" si="33"/>
        <v>0</v>
      </c>
      <c r="K741" s="384">
        <f>'แบบฟอร์มที่ 8'!K5748</f>
        <v>0</v>
      </c>
      <c r="L741" s="384">
        <f t="shared" si="34"/>
        <v>0</v>
      </c>
      <c r="M741" s="384">
        <f t="shared" si="35"/>
        <v>0</v>
      </c>
    </row>
    <row r="742" spans="2:13" ht="18" hidden="1" customHeight="1">
      <c r="B742" s="243">
        <v>732</v>
      </c>
      <c r="C742" s="1207">
        <f>+'แบบฟอร์มที่ 8'!E5749</f>
        <v>0</v>
      </c>
      <c r="D742" s="1208"/>
      <c r="E742" s="478"/>
      <c r="F742" s="478"/>
      <c r="G742" s="478"/>
      <c r="H742" s="478"/>
      <c r="I742" s="572">
        <v>0.75</v>
      </c>
      <c r="J742" s="384">
        <f t="shared" si="33"/>
        <v>0</v>
      </c>
      <c r="K742" s="384">
        <f>'แบบฟอร์มที่ 8'!K5749</f>
        <v>0</v>
      </c>
      <c r="L742" s="384">
        <f t="shared" si="34"/>
        <v>0</v>
      </c>
      <c r="M742" s="384">
        <f t="shared" si="35"/>
        <v>0</v>
      </c>
    </row>
    <row r="743" spans="2:13" ht="18" hidden="1" customHeight="1">
      <c r="B743" s="243">
        <v>733</v>
      </c>
      <c r="C743" s="1207">
        <f>+'แบบฟอร์มที่ 8'!E5750</f>
        <v>0</v>
      </c>
      <c r="D743" s="1208"/>
      <c r="E743" s="478"/>
      <c r="F743" s="478"/>
      <c r="G743" s="478"/>
      <c r="H743" s="478"/>
      <c r="I743" s="572">
        <v>0.75</v>
      </c>
      <c r="J743" s="384">
        <f t="shared" si="33"/>
        <v>0</v>
      </c>
      <c r="K743" s="384">
        <f>'แบบฟอร์มที่ 8'!K5750</f>
        <v>0</v>
      </c>
      <c r="L743" s="384">
        <f t="shared" si="34"/>
        <v>0</v>
      </c>
      <c r="M743" s="384">
        <f t="shared" si="35"/>
        <v>0</v>
      </c>
    </row>
    <row r="744" spans="2:13" ht="18" hidden="1" customHeight="1">
      <c r="B744" s="243">
        <v>734</v>
      </c>
      <c r="C744" s="1207">
        <f>+'แบบฟอร์มที่ 8'!E5751</f>
        <v>0</v>
      </c>
      <c r="D744" s="1208"/>
      <c r="E744" s="478"/>
      <c r="F744" s="478"/>
      <c r="G744" s="478"/>
      <c r="H744" s="478"/>
      <c r="I744" s="572">
        <v>0.75</v>
      </c>
      <c r="J744" s="384">
        <f t="shared" si="33"/>
        <v>0</v>
      </c>
      <c r="K744" s="384">
        <f>'แบบฟอร์มที่ 8'!K5751</f>
        <v>0</v>
      </c>
      <c r="L744" s="384">
        <f t="shared" si="34"/>
        <v>0</v>
      </c>
      <c r="M744" s="384">
        <f t="shared" si="35"/>
        <v>0</v>
      </c>
    </row>
    <row r="745" spans="2:13" ht="18" hidden="1" customHeight="1">
      <c r="B745" s="243">
        <v>735</v>
      </c>
      <c r="C745" s="1207">
        <f>+'แบบฟอร์มที่ 8'!E5752</f>
        <v>0</v>
      </c>
      <c r="D745" s="1208"/>
      <c r="E745" s="478"/>
      <c r="F745" s="478"/>
      <c r="G745" s="478"/>
      <c r="H745" s="478"/>
      <c r="I745" s="572">
        <v>0.75</v>
      </c>
      <c r="J745" s="384">
        <f t="shared" si="33"/>
        <v>0</v>
      </c>
      <c r="K745" s="384">
        <f>'แบบฟอร์มที่ 8'!K5752</f>
        <v>0</v>
      </c>
      <c r="L745" s="384">
        <f t="shared" si="34"/>
        <v>0</v>
      </c>
      <c r="M745" s="384">
        <f t="shared" si="35"/>
        <v>0</v>
      </c>
    </row>
    <row r="746" spans="2:13" ht="18" hidden="1" customHeight="1">
      <c r="B746" s="243">
        <v>736</v>
      </c>
      <c r="C746" s="1207">
        <f>+'แบบฟอร์มที่ 8'!E5753</f>
        <v>0</v>
      </c>
      <c r="D746" s="1208"/>
      <c r="E746" s="478"/>
      <c r="F746" s="478"/>
      <c r="G746" s="478"/>
      <c r="H746" s="478"/>
      <c r="I746" s="572">
        <v>0.75</v>
      </c>
      <c r="J746" s="384">
        <f t="shared" si="33"/>
        <v>0</v>
      </c>
      <c r="K746" s="384">
        <f>'แบบฟอร์มที่ 8'!K5753</f>
        <v>0</v>
      </c>
      <c r="L746" s="384">
        <f t="shared" si="34"/>
        <v>0</v>
      </c>
      <c r="M746" s="384">
        <f t="shared" si="35"/>
        <v>0</v>
      </c>
    </row>
    <row r="747" spans="2:13" ht="18" hidden="1" customHeight="1">
      <c r="B747" s="243">
        <v>737</v>
      </c>
      <c r="C747" s="1207">
        <f>+'แบบฟอร์มที่ 8'!E5754</f>
        <v>0</v>
      </c>
      <c r="D747" s="1208"/>
      <c r="E747" s="478"/>
      <c r="F747" s="478"/>
      <c r="G747" s="478"/>
      <c r="H747" s="478"/>
      <c r="I747" s="572">
        <v>0.75</v>
      </c>
      <c r="J747" s="384">
        <f t="shared" si="33"/>
        <v>0</v>
      </c>
      <c r="K747" s="384">
        <f>'แบบฟอร์มที่ 8'!K5754</f>
        <v>0</v>
      </c>
      <c r="L747" s="384">
        <f t="shared" si="34"/>
        <v>0</v>
      </c>
      <c r="M747" s="384">
        <f t="shared" si="35"/>
        <v>0</v>
      </c>
    </row>
    <row r="748" spans="2:13" ht="18" hidden="1" customHeight="1">
      <c r="B748" s="243">
        <v>738</v>
      </c>
      <c r="C748" s="1207">
        <f>+'แบบฟอร์มที่ 8'!E5755</f>
        <v>0</v>
      </c>
      <c r="D748" s="1208"/>
      <c r="E748" s="478"/>
      <c r="F748" s="478"/>
      <c r="G748" s="478"/>
      <c r="H748" s="478"/>
      <c r="I748" s="572">
        <v>0.75</v>
      </c>
      <c r="J748" s="384">
        <f t="shared" si="33"/>
        <v>0</v>
      </c>
      <c r="K748" s="384">
        <f>'แบบฟอร์มที่ 8'!K5755</f>
        <v>0</v>
      </c>
      <c r="L748" s="384">
        <f t="shared" si="34"/>
        <v>0</v>
      </c>
      <c r="M748" s="384">
        <f t="shared" si="35"/>
        <v>0</v>
      </c>
    </row>
    <row r="749" spans="2:13" ht="18" hidden="1" customHeight="1">
      <c r="B749" s="243">
        <v>739</v>
      </c>
      <c r="C749" s="1207">
        <f>+'แบบฟอร์มที่ 8'!E5756</f>
        <v>0</v>
      </c>
      <c r="D749" s="1208"/>
      <c r="E749" s="478"/>
      <c r="F749" s="478"/>
      <c r="G749" s="478"/>
      <c r="H749" s="478"/>
      <c r="I749" s="572">
        <v>0.75</v>
      </c>
      <c r="J749" s="384">
        <f t="shared" si="33"/>
        <v>0</v>
      </c>
      <c r="K749" s="384">
        <f>'แบบฟอร์มที่ 8'!K5756</f>
        <v>0</v>
      </c>
      <c r="L749" s="384">
        <f t="shared" si="34"/>
        <v>0</v>
      </c>
      <c r="M749" s="384">
        <f t="shared" si="35"/>
        <v>0</v>
      </c>
    </row>
    <row r="750" spans="2:13" ht="18" hidden="1" customHeight="1">
      <c r="B750" s="243">
        <v>740</v>
      </c>
      <c r="C750" s="1207">
        <f>+'แบบฟอร์มที่ 8'!E5757</f>
        <v>0</v>
      </c>
      <c r="D750" s="1208"/>
      <c r="E750" s="478"/>
      <c r="F750" s="478"/>
      <c r="G750" s="478"/>
      <c r="H750" s="478"/>
      <c r="I750" s="572">
        <v>0.75</v>
      </c>
      <c r="J750" s="384">
        <f t="shared" si="33"/>
        <v>0</v>
      </c>
      <c r="K750" s="384">
        <f>'แบบฟอร์มที่ 8'!K5757</f>
        <v>0</v>
      </c>
      <c r="L750" s="384">
        <f t="shared" si="34"/>
        <v>0</v>
      </c>
      <c r="M750" s="384">
        <f t="shared" si="35"/>
        <v>0</v>
      </c>
    </row>
    <row r="751" spans="2:13" ht="18" hidden="1" customHeight="1">
      <c r="B751" s="243">
        <v>741</v>
      </c>
      <c r="C751" s="1207">
        <f>+'แบบฟอร์มที่ 8'!E5758</f>
        <v>0</v>
      </c>
      <c r="D751" s="1208"/>
      <c r="E751" s="478"/>
      <c r="F751" s="478"/>
      <c r="G751" s="478"/>
      <c r="H751" s="478"/>
      <c r="I751" s="572">
        <v>0.75</v>
      </c>
      <c r="J751" s="384">
        <f t="shared" si="33"/>
        <v>0</v>
      </c>
      <c r="K751" s="384">
        <f>'แบบฟอร์มที่ 8'!K5758</f>
        <v>0</v>
      </c>
      <c r="L751" s="384">
        <f t="shared" si="34"/>
        <v>0</v>
      </c>
      <c r="M751" s="384">
        <f t="shared" si="35"/>
        <v>0</v>
      </c>
    </row>
    <row r="752" spans="2:13" ht="18" hidden="1" customHeight="1">
      <c r="B752" s="243">
        <v>742</v>
      </c>
      <c r="C752" s="1207">
        <f>+'แบบฟอร์มที่ 8'!E5759</f>
        <v>0</v>
      </c>
      <c r="D752" s="1208"/>
      <c r="E752" s="478"/>
      <c r="F752" s="478"/>
      <c r="G752" s="478"/>
      <c r="H752" s="478"/>
      <c r="I752" s="572">
        <v>0.75</v>
      </c>
      <c r="J752" s="384">
        <f t="shared" si="33"/>
        <v>0</v>
      </c>
      <c r="K752" s="384">
        <f>'แบบฟอร์มที่ 8'!K5759</f>
        <v>0</v>
      </c>
      <c r="L752" s="384">
        <f t="shared" si="34"/>
        <v>0</v>
      </c>
      <c r="M752" s="384">
        <f t="shared" si="35"/>
        <v>0</v>
      </c>
    </row>
    <row r="753" spans="2:13" ht="18" hidden="1" customHeight="1">
      <c r="B753" s="243">
        <v>743</v>
      </c>
      <c r="C753" s="1207">
        <f>+'แบบฟอร์มที่ 8'!E5760</f>
        <v>0</v>
      </c>
      <c r="D753" s="1208"/>
      <c r="E753" s="478"/>
      <c r="F753" s="478"/>
      <c r="G753" s="478"/>
      <c r="H753" s="478"/>
      <c r="I753" s="572">
        <v>0.75</v>
      </c>
      <c r="J753" s="384">
        <f t="shared" si="33"/>
        <v>0</v>
      </c>
      <c r="K753" s="384">
        <f>'แบบฟอร์มที่ 8'!K5760</f>
        <v>0</v>
      </c>
      <c r="L753" s="384">
        <f t="shared" si="34"/>
        <v>0</v>
      </c>
      <c r="M753" s="384">
        <f t="shared" si="35"/>
        <v>0</v>
      </c>
    </row>
    <row r="754" spans="2:13" ht="18" hidden="1" customHeight="1">
      <c r="B754" s="243">
        <v>744</v>
      </c>
      <c r="C754" s="1207">
        <f>+'แบบฟอร์มที่ 8'!E5761</f>
        <v>0</v>
      </c>
      <c r="D754" s="1208"/>
      <c r="E754" s="478"/>
      <c r="F754" s="478"/>
      <c r="G754" s="478"/>
      <c r="H754" s="478"/>
      <c r="I754" s="572">
        <v>0.75</v>
      </c>
      <c r="J754" s="384">
        <f t="shared" si="33"/>
        <v>0</v>
      </c>
      <c r="K754" s="384">
        <f>'แบบฟอร์มที่ 8'!K5761</f>
        <v>0</v>
      </c>
      <c r="L754" s="384">
        <f t="shared" si="34"/>
        <v>0</v>
      </c>
      <c r="M754" s="384">
        <f t="shared" si="35"/>
        <v>0</v>
      </c>
    </row>
    <row r="755" spans="2:13" ht="18" hidden="1" customHeight="1">
      <c r="B755" s="243">
        <v>745</v>
      </c>
      <c r="C755" s="1207">
        <f>+'แบบฟอร์มที่ 8'!E5762</f>
        <v>0</v>
      </c>
      <c r="D755" s="1208"/>
      <c r="E755" s="478"/>
      <c r="F755" s="478"/>
      <c r="G755" s="478"/>
      <c r="H755" s="478"/>
      <c r="I755" s="572">
        <v>0.75</v>
      </c>
      <c r="J755" s="384">
        <f t="shared" si="33"/>
        <v>0</v>
      </c>
      <c r="K755" s="384">
        <f>'แบบฟอร์มที่ 8'!K5762</f>
        <v>0</v>
      </c>
      <c r="L755" s="384">
        <f t="shared" si="34"/>
        <v>0</v>
      </c>
      <c r="M755" s="384">
        <f t="shared" si="35"/>
        <v>0</v>
      </c>
    </row>
    <row r="756" spans="2:13" ht="18" hidden="1" customHeight="1">
      <c r="B756" s="243">
        <v>746</v>
      </c>
      <c r="C756" s="1207">
        <f>+'แบบฟอร์มที่ 8'!E5763</f>
        <v>0</v>
      </c>
      <c r="D756" s="1208"/>
      <c r="E756" s="478"/>
      <c r="F756" s="478"/>
      <c r="G756" s="478"/>
      <c r="H756" s="478"/>
      <c r="I756" s="572">
        <v>0.75</v>
      </c>
      <c r="J756" s="384">
        <f t="shared" si="33"/>
        <v>0</v>
      </c>
      <c r="K756" s="384">
        <f>'แบบฟอร์มที่ 8'!K5763</f>
        <v>0</v>
      </c>
      <c r="L756" s="384">
        <f t="shared" si="34"/>
        <v>0</v>
      </c>
      <c r="M756" s="384">
        <f t="shared" si="35"/>
        <v>0</v>
      </c>
    </row>
    <row r="757" spans="2:13" ht="18" hidden="1" customHeight="1">
      <c r="B757" s="243">
        <v>747</v>
      </c>
      <c r="C757" s="1207">
        <f>+'แบบฟอร์มที่ 8'!E5764</f>
        <v>0</v>
      </c>
      <c r="D757" s="1208"/>
      <c r="E757" s="478"/>
      <c r="F757" s="478"/>
      <c r="G757" s="478"/>
      <c r="H757" s="478"/>
      <c r="I757" s="572">
        <v>0.75</v>
      </c>
      <c r="J757" s="384">
        <f t="shared" si="33"/>
        <v>0</v>
      </c>
      <c r="K757" s="384">
        <f>'แบบฟอร์มที่ 8'!K5764</f>
        <v>0</v>
      </c>
      <c r="L757" s="384">
        <f t="shared" si="34"/>
        <v>0</v>
      </c>
      <c r="M757" s="384">
        <f t="shared" si="35"/>
        <v>0</v>
      </c>
    </row>
    <row r="758" spans="2:13" ht="18" hidden="1" customHeight="1">
      <c r="B758" s="243">
        <v>748</v>
      </c>
      <c r="C758" s="1207">
        <f>+'แบบฟอร์มที่ 8'!E5765</f>
        <v>0</v>
      </c>
      <c r="D758" s="1208"/>
      <c r="E758" s="478"/>
      <c r="F758" s="478"/>
      <c r="G758" s="478"/>
      <c r="H758" s="478"/>
      <c r="I758" s="572">
        <v>0.75</v>
      </c>
      <c r="J758" s="384">
        <f t="shared" si="33"/>
        <v>0</v>
      </c>
      <c r="K758" s="384">
        <f>'แบบฟอร์มที่ 8'!K5765</f>
        <v>0</v>
      </c>
      <c r="L758" s="384">
        <f t="shared" si="34"/>
        <v>0</v>
      </c>
      <c r="M758" s="384">
        <f t="shared" si="35"/>
        <v>0</v>
      </c>
    </row>
    <row r="759" spans="2:13" ht="18" hidden="1" customHeight="1">
      <c r="B759" s="243">
        <v>749</v>
      </c>
      <c r="C759" s="1207">
        <f>+'แบบฟอร์มที่ 8'!E5766</f>
        <v>0</v>
      </c>
      <c r="D759" s="1208"/>
      <c r="E759" s="478"/>
      <c r="F759" s="478"/>
      <c r="G759" s="478"/>
      <c r="H759" s="478"/>
      <c r="I759" s="572">
        <v>0.75</v>
      </c>
      <c r="J759" s="384">
        <f t="shared" si="33"/>
        <v>0</v>
      </c>
      <c r="K759" s="384">
        <f>'แบบฟอร์มที่ 8'!K5766</f>
        <v>0</v>
      </c>
      <c r="L759" s="384">
        <f t="shared" si="34"/>
        <v>0</v>
      </c>
      <c r="M759" s="384">
        <f t="shared" si="35"/>
        <v>0</v>
      </c>
    </row>
    <row r="760" spans="2:13" ht="18" hidden="1" customHeight="1">
      <c r="B760" s="243">
        <v>750</v>
      </c>
      <c r="C760" s="1207">
        <f>+'แบบฟอร์มที่ 8'!E5767</f>
        <v>0</v>
      </c>
      <c r="D760" s="1208"/>
      <c r="E760" s="478"/>
      <c r="F760" s="478"/>
      <c r="G760" s="478"/>
      <c r="H760" s="478"/>
      <c r="I760" s="572">
        <v>0.75</v>
      </c>
      <c r="J760" s="384">
        <f t="shared" si="33"/>
        <v>0</v>
      </c>
      <c r="K760" s="384">
        <f>'แบบฟอร์มที่ 8'!K5767</f>
        <v>0</v>
      </c>
      <c r="L760" s="384">
        <f t="shared" si="34"/>
        <v>0</v>
      </c>
      <c r="M760" s="384">
        <f t="shared" si="35"/>
        <v>0</v>
      </c>
    </row>
    <row r="761" spans="2:13" ht="18" hidden="1" customHeight="1">
      <c r="B761" s="243">
        <v>751</v>
      </c>
      <c r="C761" s="1207">
        <f>+'แบบฟอร์มที่ 8'!E5768</f>
        <v>0</v>
      </c>
      <c r="D761" s="1208"/>
      <c r="E761" s="478"/>
      <c r="F761" s="478"/>
      <c r="G761" s="478"/>
      <c r="H761" s="478"/>
      <c r="I761" s="572">
        <v>0.75</v>
      </c>
      <c r="J761" s="384">
        <f t="shared" si="33"/>
        <v>0</v>
      </c>
      <c r="K761" s="384">
        <f>'แบบฟอร์มที่ 8'!K5768</f>
        <v>0</v>
      </c>
      <c r="L761" s="384">
        <f t="shared" si="34"/>
        <v>0</v>
      </c>
      <c r="M761" s="384">
        <f t="shared" si="35"/>
        <v>0</v>
      </c>
    </row>
    <row r="762" spans="2:13" ht="18" hidden="1" customHeight="1">
      <c r="B762" s="243">
        <v>752</v>
      </c>
      <c r="C762" s="1207">
        <f>+'แบบฟอร์มที่ 8'!E5769</f>
        <v>0</v>
      </c>
      <c r="D762" s="1208"/>
      <c r="E762" s="478"/>
      <c r="F762" s="478"/>
      <c r="G762" s="478"/>
      <c r="H762" s="478"/>
      <c r="I762" s="572">
        <v>0.75</v>
      </c>
      <c r="J762" s="384">
        <f t="shared" si="33"/>
        <v>0</v>
      </c>
      <c r="K762" s="384">
        <f>'แบบฟอร์มที่ 8'!K5769</f>
        <v>0</v>
      </c>
      <c r="L762" s="384">
        <f t="shared" si="34"/>
        <v>0</v>
      </c>
      <c r="M762" s="384">
        <f t="shared" si="35"/>
        <v>0</v>
      </c>
    </row>
    <row r="763" spans="2:13" ht="18" hidden="1" customHeight="1">
      <c r="B763" s="243">
        <v>753</v>
      </c>
      <c r="C763" s="1207">
        <f>+'แบบฟอร์มที่ 8'!E5770</f>
        <v>0</v>
      </c>
      <c r="D763" s="1208"/>
      <c r="E763" s="478"/>
      <c r="F763" s="478"/>
      <c r="G763" s="478"/>
      <c r="H763" s="478"/>
      <c r="I763" s="572">
        <v>0.75</v>
      </c>
      <c r="J763" s="384">
        <f t="shared" si="33"/>
        <v>0</v>
      </c>
      <c r="K763" s="384">
        <f>'แบบฟอร์มที่ 8'!K5770</f>
        <v>0</v>
      </c>
      <c r="L763" s="384">
        <f t="shared" si="34"/>
        <v>0</v>
      </c>
      <c r="M763" s="384">
        <f t="shared" si="35"/>
        <v>0</v>
      </c>
    </row>
    <row r="764" spans="2:13" ht="18" hidden="1" customHeight="1">
      <c r="B764" s="243">
        <v>754</v>
      </c>
      <c r="C764" s="1207">
        <f>+'แบบฟอร์มที่ 8'!E5771</f>
        <v>0</v>
      </c>
      <c r="D764" s="1208"/>
      <c r="E764" s="478"/>
      <c r="F764" s="478"/>
      <c r="G764" s="478"/>
      <c r="H764" s="478"/>
      <c r="I764" s="572">
        <v>0.75</v>
      </c>
      <c r="J764" s="384">
        <f t="shared" si="33"/>
        <v>0</v>
      </c>
      <c r="K764" s="384">
        <f>'แบบฟอร์มที่ 8'!K5771</f>
        <v>0</v>
      </c>
      <c r="L764" s="384">
        <f t="shared" si="34"/>
        <v>0</v>
      </c>
      <c r="M764" s="384">
        <f t="shared" si="35"/>
        <v>0</v>
      </c>
    </row>
    <row r="765" spans="2:13" ht="18" hidden="1" customHeight="1">
      <c r="B765" s="243">
        <v>755</v>
      </c>
      <c r="C765" s="1207">
        <f>+'แบบฟอร์มที่ 8'!E5772</f>
        <v>0</v>
      </c>
      <c r="D765" s="1208"/>
      <c r="E765" s="478"/>
      <c r="F765" s="478"/>
      <c r="G765" s="478"/>
      <c r="H765" s="478"/>
      <c r="I765" s="572">
        <v>0.75</v>
      </c>
      <c r="J765" s="384">
        <f t="shared" si="33"/>
        <v>0</v>
      </c>
      <c r="K765" s="384">
        <f>'แบบฟอร์มที่ 8'!K5772</f>
        <v>0</v>
      </c>
      <c r="L765" s="384">
        <f t="shared" si="34"/>
        <v>0</v>
      </c>
      <c r="M765" s="384">
        <f t="shared" si="35"/>
        <v>0</v>
      </c>
    </row>
    <row r="766" spans="2:13" ht="18" hidden="1" customHeight="1">
      <c r="B766" s="243">
        <v>756</v>
      </c>
      <c r="C766" s="1207">
        <f>+'แบบฟอร์มที่ 8'!E5773</f>
        <v>0</v>
      </c>
      <c r="D766" s="1208"/>
      <c r="E766" s="478"/>
      <c r="F766" s="478"/>
      <c r="G766" s="478"/>
      <c r="H766" s="478"/>
      <c r="I766" s="572">
        <v>0.75</v>
      </c>
      <c r="J766" s="384">
        <f t="shared" si="33"/>
        <v>0</v>
      </c>
      <c r="K766" s="384">
        <f>'แบบฟอร์มที่ 8'!K5773</f>
        <v>0</v>
      </c>
      <c r="L766" s="384">
        <f t="shared" si="34"/>
        <v>0</v>
      </c>
      <c r="M766" s="384">
        <f t="shared" si="35"/>
        <v>0</v>
      </c>
    </row>
    <row r="767" spans="2:13" ht="18" hidden="1" customHeight="1">
      <c r="B767" s="243">
        <v>757</v>
      </c>
      <c r="C767" s="1207">
        <f>+'แบบฟอร์มที่ 8'!E5774</f>
        <v>0</v>
      </c>
      <c r="D767" s="1208"/>
      <c r="E767" s="478"/>
      <c r="F767" s="478"/>
      <c r="G767" s="478"/>
      <c r="H767" s="478"/>
      <c r="I767" s="572">
        <v>0.75</v>
      </c>
      <c r="J767" s="384">
        <f t="shared" si="33"/>
        <v>0</v>
      </c>
      <c r="K767" s="384">
        <f>'แบบฟอร์มที่ 8'!K5774</f>
        <v>0</v>
      </c>
      <c r="L767" s="384">
        <f t="shared" si="34"/>
        <v>0</v>
      </c>
      <c r="M767" s="384">
        <f t="shared" si="35"/>
        <v>0</v>
      </c>
    </row>
    <row r="768" spans="2:13" ht="18" hidden="1" customHeight="1">
      <c r="B768" s="243">
        <v>758</v>
      </c>
      <c r="C768" s="1207">
        <f>+'แบบฟอร์มที่ 8'!E5775</f>
        <v>0</v>
      </c>
      <c r="D768" s="1208"/>
      <c r="E768" s="478"/>
      <c r="F768" s="478"/>
      <c r="G768" s="478"/>
      <c r="H768" s="478"/>
      <c r="I768" s="572">
        <v>0.75</v>
      </c>
      <c r="J768" s="384">
        <f t="shared" si="33"/>
        <v>0</v>
      </c>
      <c r="K768" s="384">
        <f>'แบบฟอร์มที่ 8'!K5775</f>
        <v>0</v>
      </c>
      <c r="L768" s="384">
        <f t="shared" si="34"/>
        <v>0</v>
      </c>
      <c r="M768" s="384">
        <f t="shared" si="35"/>
        <v>0</v>
      </c>
    </row>
    <row r="769" spans="2:13" ht="18" hidden="1" customHeight="1">
      <c r="B769" s="243">
        <v>759</v>
      </c>
      <c r="C769" s="1207">
        <f>+'แบบฟอร์มที่ 8'!E5776</f>
        <v>0</v>
      </c>
      <c r="D769" s="1208"/>
      <c r="E769" s="478"/>
      <c r="F769" s="478"/>
      <c r="G769" s="478"/>
      <c r="H769" s="478"/>
      <c r="I769" s="572">
        <v>0.75</v>
      </c>
      <c r="J769" s="384">
        <f t="shared" si="33"/>
        <v>0</v>
      </c>
      <c r="K769" s="384">
        <f>'แบบฟอร์มที่ 8'!K5776</f>
        <v>0</v>
      </c>
      <c r="L769" s="384">
        <f t="shared" si="34"/>
        <v>0</v>
      </c>
      <c r="M769" s="384">
        <f t="shared" si="35"/>
        <v>0</v>
      </c>
    </row>
    <row r="770" spans="2:13" ht="18" hidden="1" customHeight="1">
      <c r="B770" s="243">
        <v>760</v>
      </c>
      <c r="C770" s="1207">
        <f>+'แบบฟอร์มที่ 8'!E5777</f>
        <v>0</v>
      </c>
      <c r="D770" s="1208"/>
      <c r="E770" s="478"/>
      <c r="F770" s="478"/>
      <c r="G770" s="478"/>
      <c r="H770" s="478"/>
      <c r="I770" s="572">
        <v>0.75</v>
      </c>
      <c r="J770" s="384">
        <f t="shared" si="33"/>
        <v>0</v>
      </c>
      <c r="K770" s="384">
        <f>'แบบฟอร์มที่ 8'!K5777</f>
        <v>0</v>
      </c>
      <c r="L770" s="384">
        <f t="shared" si="34"/>
        <v>0</v>
      </c>
      <c r="M770" s="384">
        <f t="shared" si="35"/>
        <v>0</v>
      </c>
    </row>
    <row r="771" spans="2:13" ht="18" hidden="1" customHeight="1">
      <c r="B771" s="243">
        <v>761</v>
      </c>
      <c r="C771" s="1207">
        <f>+'แบบฟอร์มที่ 8'!E5778</f>
        <v>0</v>
      </c>
      <c r="D771" s="1208"/>
      <c r="E771" s="478"/>
      <c r="F771" s="478"/>
      <c r="G771" s="478"/>
      <c r="H771" s="478"/>
      <c r="I771" s="572">
        <v>0.75</v>
      </c>
      <c r="J771" s="384">
        <f t="shared" si="33"/>
        <v>0</v>
      </c>
      <c r="K771" s="384">
        <f>'แบบฟอร์มที่ 8'!K5778</f>
        <v>0</v>
      </c>
      <c r="L771" s="384">
        <f t="shared" si="34"/>
        <v>0</v>
      </c>
      <c r="M771" s="384">
        <f t="shared" si="35"/>
        <v>0</v>
      </c>
    </row>
    <row r="772" spans="2:13" ht="18" hidden="1" customHeight="1">
      <c r="B772" s="243">
        <v>762</v>
      </c>
      <c r="C772" s="1207">
        <f>+'แบบฟอร์มที่ 8'!E5779</f>
        <v>0</v>
      </c>
      <c r="D772" s="1208"/>
      <c r="E772" s="478"/>
      <c r="F772" s="478"/>
      <c r="G772" s="478"/>
      <c r="H772" s="478"/>
      <c r="I772" s="572">
        <v>0.75</v>
      </c>
      <c r="J772" s="384">
        <f t="shared" si="33"/>
        <v>0</v>
      </c>
      <c r="K772" s="384">
        <f>'แบบฟอร์มที่ 8'!K5779</f>
        <v>0</v>
      </c>
      <c r="L772" s="384">
        <f t="shared" si="34"/>
        <v>0</v>
      </c>
      <c r="M772" s="384">
        <f t="shared" si="35"/>
        <v>0</v>
      </c>
    </row>
    <row r="773" spans="2:13" ht="18" hidden="1" customHeight="1">
      <c r="B773" s="243">
        <v>763</v>
      </c>
      <c r="C773" s="1207">
        <f>+'แบบฟอร์มที่ 8'!E5780</f>
        <v>0</v>
      </c>
      <c r="D773" s="1208"/>
      <c r="E773" s="478"/>
      <c r="F773" s="478"/>
      <c r="G773" s="478"/>
      <c r="H773" s="478"/>
      <c r="I773" s="572">
        <v>0.75</v>
      </c>
      <c r="J773" s="384">
        <f t="shared" si="33"/>
        <v>0</v>
      </c>
      <c r="K773" s="384">
        <f>'แบบฟอร์มที่ 8'!K5780</f>
        <v>0</v>
      </c>
      <c r="L773" s="384">
        <f t="shared" si="34"/>
        <v>0</v>
      </c>
      <c r="M773" s="384">
        <f t="shared" si="35"/>
        <v>0</v>
      </c>
    </row>
    <row r="774" spans="2:13" ht="18" hidden="1" customHeight="1">
      <c r="B774" s="243">
        <v>764</v>
      </c>
      <c r="C774" s="1207">
        <f>+'แบบฟอร์มที่ 8'!E5781</f>
        <v>0</v>
      </c>
      <c r="D774" s="1208"/>
      <c r="E774" s="478"/>
      <c r="F774" s="478"/>
      <c r="G774" s="478"/>
      <c r="H774" s="478"/>
      <c r="I774" s="572">
        <v>0.75</v>
      </c>
      <c r="J774" s="384">
        <f t="shared" si="33"/>
        <v>0</v>
      </c>
      <c r="K774" s="384">
        <f>'แบบฟอร์มที่ 8'!K5781</f>
        <v>0</v>
      </c>
      <c r="L774" s="384">
        <f t="shared" si="34"/>
        <v>0</v>
      </c>
      <c r="M774" s="384">
        <f t="shared" si="35"/>
        <v>0</v>
      </c>
    </row>
    <row r="775" spans="2:13" ht="18" hidden="1" customHeight="1">
      <c r="B775" s="243">
        <v>765</v>
      </c>
      <c r="C775" s="1207">
        <f>+'แบบฟอร์มที่ 8'!E5782</f>
        <v>0</v>
      </c>
      <c r="D775" s="1208"/>
      <c r="E775" s="478"/>
      <c r="F775" s="478"/>
      <c r="G775" s="478"/>
      <c r="H775" s="478"/>
      <c r="I775" s="572">
        <v>0.75</v>
      </c>
      <c r="J775" s="384">
        <f t="shared" si="33"/>
        <v>0</v>
      </c>
      <c r="K775" s="384">
        <f>'แบบฟอร์มที่ 8'!K5782</f>
        <v>0</v>
      </c>
      <c r="L775" s="384">
        <f t="shared" si="34"/>
        <v>0</v>
      </c>
      <c r="M775" s="384">
        <f t="shared" si="35"/>
        <v>0</v>
      </c>
    </row>
    <row r="776" spans="2:13" ht="18" hidden="1" customHeight="1">
      <c r="B776" s="243">
        <v>766</v>
      </c>
      <c r="C776" s="1207">
        <f>+'แบบฟอร์มที่ 8'!E5783</f>
        <v>0</v>
      </c>
      <c r="D776" s="1208"/>
      <c r="E776" s="478"/>
      <c r="F776" s="478"/>
      <c r="G776" s="478"/>
      <c r="H776" s="478"/>
      <c r="I776" s="572">
        <v>0.75</v>
      </c>
      <c r="J776" s="384">
        <f t="shared" si="33"/>
        <v>0</v>
      </c>
      <c r="K776" s="384">
        <f>'แบบฟอร์มที่ 8'!K5783</f>
        <v>0</v>
      </c>
      <c r="L776" s="384">
        <f t="shared" si="34"/>
        <v>0</v>
      </c>
      <c r="M776" s="384">
        <f t="shared" si="35"/>
        <v>0</v>
      </c>
    </row>
    <row r="777" spans="2:13" ht="18" hidden="1" customHeight="1">
      <c r="B777" s="243">
        <v>767</v>
      </c>
      <c r="C777" s="1207">
        <f>+'แบบฟอร์มที่ 8'!E5784</f>
        <v>0</v>
      </c>
      <c r="D777" s="1208"/>
      <c r="E777" s="478"/>
      <c r="F777" s="478"/>
      <c r="G777" s="478"/>
      <c r="H777" s="478"/>
      <c r="I777" s="572">
        <v>0.75</v>
      </c>
      <c r="J777" s="384">
        <f t="shared" si="33"/>
        <v>0</v>
      </c>
      <c r="K777" s="384">
        <f>'แบบฟอร์มที่ 8'!K5784</f>
        <v>0</v>
      </c>
      <c r="L777" s="384">
        <f t="shared" si="34"/>
        <v>0</v>
      </c>
      <c r="M777" s="384">
        <f t="shared" si="35"/>
        <v>0</v>
      </c>
    </row>
    <row r="778" spans="2:13" ht="18" hidden="1" customHeight="1">
      <c r="B778" s="243">
        <v>768</v>
      </c>
      <c r="C778" s="1207">
        <f>+'แบบฟอร์มที่ 8'!E5785</f>
        <v>0</v>
      </c>
      <c r="D778" s="1208"/>
      <c r="E778" s="478"/>
      <c r="F778" s="478"/>
      <c r="G778" s="478"/>
      <c r="H778" s="478"/>
      <c r="I778" s="572">
        <v>0.75</v>
      </c>
      <c r="J778" s="384">
        <f t="shared" si="33"/>
        <v>0</v>
      </c>
      <c r="K778" s="384">
        <f>'แบบฟอร์มที่ 8'!K5785</f>
        <v>0</v>
      </c>
      <c r="L778" s="384">
        <f t="shared" si="34"/>
        <v>0</v>
      </c>
      <c r="M778" s="384">
        <f t="shared" si="35"/>
        <v>0</v>
      </c>
    </row>
    <row r="779" spans="2:13" ht="18" hidden="1" customHeight="1">
      <c r="B779" s="243">
        <v>769</v>
      </c>
      <c r="C779" s="1207">
        <f>+'แบบฟอร์มที่ 8'!E5786</f>
        <v>0</v>
      </c>
      <c r="D779" s="1208"/>
      <c r="E779" s="478"/>
      <c r="F779" s="478"/>
      <c r="G779" s="478"/>
      <c r="H779" s="478"/>
      <c r="I779" s="572">
        <v>0.75</v>
      </c>
      <c r="J779" s="384">
        <f t="shared" si="33"/>
        <v>0</v>
      </c>
      <c r="K779" s="384">
        <f>'แบบฟอร์มที่ 8'!K5786</f>
        <v>0</v>
      </c>
      <c r="L779" s="384">
        <f t="shared" si="34"/>
        <v>0</v>
      </c>
      <c r="M779" s="384">
        <f t="shared" si="35"/>
        <v>0</v>
      </c>
    </row>
    <row r="780" spans="2:13" ht="18" hidden="1" customHeight="1">
      <c r="B780" s="243">
        <v>770</v>
      </c>
      <c r="C780" s="1207">
        <f>+'แบบฟอร์มที่ 8'!E5787</f>
        <v>0</v>
      </c>
      <c r="D780" s="1208"/>
      <c r="E780" s="478"/>
      <c r="F780" s="478"/>
      <c r="G780" s="478"/>
      <c r="H780" s="478"/>
      <c r="I780" s="572">
        <v>0.75</v>
      </c>
      <c r="J780" s="384">
        <f t="shared" ref="J780:J843" si="36">IFERROR($H780*I780,0)</f>
        <v>0</v>
      </c>
      <c r="K780" s="384">
        <f>'แบบฟอร์มที่ 8'!K5787</f>
        <v>0</v>
      </c>
      <c r="L780" s="384">
        <f t="shared" ref="L780:L843" si="37">IF(K780&gt;J780,K780,0)</f>
        <v>0</v>
      </c>
      <c r="M780" s="384">
        <f t="shared" ref="M780:M843" si="38">IF(J780&gt;K780,J780,0)</f>
        <v>0</v>
      </c>
    </row>
    <row r="781" spans="2:13" ht="18" hidden="1" customHeight="1">
      <c r="B781" s="243">
        <v>771</v>
      </c>
      <c r="C781" s="1207">
        <f>+'แบบฟอร์มที่ 8'!E5788</f>
        <v>0</v>
      </c>
      <c r="D781" s="1208"/>
      <c r="E781" s="478"/>
      <c r="F781" s="478"/>
      <c r="G781" s="478"/>
      <c r="H781" s="478"/>
      <c r="I781" s="572">
        <v>0.75</v>
      </c>
      <c r="J781" s="384">
        <f t="shared" si="36"/>
        <v>0</v>
      </c>
      <c r="K781" s="384">
        <f>'แบบฟอร์มที่ 8'!K5788</f>
        <v>0</v>
      </c>
      <c r="L781" s="384">
        <f t="shared" si="37"/>
        <v>0</v>
      </c>
      <c r="M781" s="384">
        <f t="shared" si="38"/>
        <v>0</v>
      </c>
    </row>
    <row r="782" spans="2:13" ht="18" hidden="1" customHeight="1">
      <c r="B782" s="243">
        <v>772</v>
      </c>
      <c r="C782" s="1207">
        <f>+'แบบฟอร์มที่ 8'!E5789</f>
        <v>0</v>
      </c>
      <c r="D782" s="1208"/>
      <c r="E782" s="478"/>
      <c r="F782" s="478"/>
      <c r="G782" s="478"/>
      <c r="H782" s="478"/>
      <c r="I782" s="572">
        <v>0.75</v>
      </c>
      <c r="J782" s="384">
        <f t="shared" si="36"/>
        <v>0</v>
      </c>
      <c r="K782" s="384">
        <f>'แบบฟอร์มที่ 8'!K5789</f>
        <v>0</v>
      </c>
      <c r="L782" s="384">
        <f t="shared" si="37"/>
        <v>0</v>
      </c>
      <c r="M782" s="384">
        <f t="shared" si="38"/>
        <v>0</v>
      </c>
    </row>
    <row r="783" spans="2:13" ht="18" hidden="1" customHeight="1">
      <c r="B783" s="243">
        <v>773</v>
      </c>
      <c r="C783" s="1207">
        <f>+'แบบฟอร์มที่ 8'!E5790</f>
        <v>0</v>
      </c>
      <c r="D783" s="1208"/>
      <c r="E783" s="478"/>
      <c r="F783" s="478"/>
      <c r="G783" s="478"/>
      <c r="H783" s="478"/>
      <c r="I783" s="572">
        <v>0.75</v>
      </c>
      <c r="J783" s="384">
        <f t="shared" si="36"/>
        <v>0</v>
      </c>
      <c r="K783" s="384">
        <f>'แบบฟอร์มที่ 8'!K5790</f>
        <v>0</v>
      </c>
      <c r="L783" s="384">
        <f t="shared" si="37"/>
        <v>0</v>
      </c>
      <c r="M783" s="384">
        <f t="shared" si="38"/>
        <v>0</v>
      </c>
    </row>
    <row r="784" spans="2:13" ht="18" hidden="1" customHeight="1">
      <c r="B784" s="243">
        <v>774</v>
      </c>
      <c r="C784" s="1207">
        <f>+'แบบฟอร์มที่ 8'!E5791</f>
        <v>0</v>
      </c>
      <c r="D784" s="1208"/>
      <c r="E784" s="478"/>
      <c r="F784" s="478"/>
      <c r="G784" s="478"/>
      <c r="H784" s="478"/>
      <c r="I784" s="572">
        <v>0.75</v>
      </c>
      <c r="J784" s="384">
        <f t="shared" si="36"/>
        <v>0</v>
      </c>
      <c r="K784" s="384">
        <f>'แบบฟอร์มที่ 8'!K5791</f>
        <v>0</v>
      </c>
      <c r="L784" s="384">
        <f t="shared" si="37"/>
        <v>0</v>
      </c>
      <c r="M784" s="384">
        <f t="shared" si="38"/>
        <v>0</v>
      </c>
    </row>
    <row r="785" spans="2:13" ht="18" hidden="1" customHeight="1">
      <c r="B785" s="243">
        <v>775</v>
      </c>
      <c r="C785" s="1207">
        <f>+'แบบฟอร์มที่ 8'!E5792</f>
        <v>0</v>
      </c>
      <c r="D785" s="1208"/>
      <c r="E785" s="478"/>
      <c r="F785" s="478"/>
      <c r="G785" s="478"/>
      <c r="H785" s="478"/>
      <c r="I785" s="572">
        <v>0.75</v>
      </c>
      <c r="J785" s="384">
        <f t="shared" si="36"/>
        <v>0</v>
      </c>
      <c r="K785" s="384">
        <f>'แบบฟอร์มที่ 8'!K5792</f>
        <v>0</v>
      </c>
      <c r="L785" s="384">
        <f t="shared" si="37"/>
        <v>0</v>
      </c>
      <c r="M785" s="384">
        <f t="shared" si="38"/>
        <v>0</v>
      </c>
    </row>
    <row r="786" spans="2:13" ht="18" hidden="1" customHeight="1">
      <c r="B786" s="243">
        <v>776</v>
      </c>
      <c r="C786" s="1207">
        <f>+'แบบฟอร์มที่ 8'!E5793</f>
        <v>0</v>
      </c>
      <c r="D786" s="1208"/>
      <c r="E786" s="478"/>
      <c r="F786" s="478"/>
      <c r="G786" s="478"/>
      <c r="H786" s="478"/>
      <c r="I786" s="572">
        <v>0.75</v>
      </c>
      <c r="J786" s="384">
        <f t="shared" si="36"/>
        <v>0</v>
      </c>
      <c r="K786" s="384">
        <f>'แบบฟอร์มที่ 8'!K5793</f>
        <v>0</v>
      </c>
      <c r="L786" s="384">
        <f t="shared" si="37"/>
        <v>0</v>
      </c>
      <c r="M786" s="384">
        <f t="shared" si="38"/>
        <v>0</v>
      </c>
    </row>
    <row r="787" spans="2:13" ht="18" hidden="1" customHeight="1">
      <c r="B787" s="243">
        <v>777</v>
      </c>
      <c r="C787" s="1207">
        <f>+'แบบฟอร์มที่ 8'!E5794</f>
        <v>0</v>
      </c>
      <c r="D787" s="1208"/>
      <c r="E787" s="478"/>
      <c r="F787" s="478"/>
      <c r="G787" s="478"/>
      <c r="H787" s="478"/>
      <c r="I787" s="572">
        <v>0.75</v>
      </c>
      <c r="J787" s="384">
        <f t="shared" si="36"/>
        <v>0</v>
      </c>
      <c r="K787" s="384">
        <f>'แบบฟอร์มที่ 8'!K5794</f>
        <v>0</v>
      </c>
      <c r="L787" s="384">
        <f t="shared" si="37"/>
        <v>0</v>
      </c>
      <c r="M787" s="384">
        <f t="shared" si="38"/>
        <v>0</v>
      </c>
    </row>
    <row r="788" spans="2:13" ht="18" hidden="1" customHeight="1">
      <c r="B788" s="243">
        <v>778</v>
      </c>
      <c r="C788" s="1207">
        <f>+'แบบฟอร์มที่ 8'!E5795</f>
        <v>0</v>
      </c>
      <c r="D788" s="1208"/>
      <c r="E788" s="478"/>
      <c r="F788" s="478"/>
      <c r="G788" s="478"/>
      <c r="H788" s="478"/>
      <c r="I788" s="572">
        <v>0.75</v>
      </c>
      <c r="J788" s="384">
        <f t="shared" si="36"/>
        <v>0</v>
      </c>
      <c r="K788" s="384">
        <f>'แบบฟอร์มที่ 8'!K5795</f>
        <v>0</v>
      </c>
      <c r="L788" s="384">
        <f t="shared" si="37"/>
        <v>0</v>
      </c>
      <c r="M788" s="384">
        <f t="shared" si="38"/>
        <v>0</v>
      </c>
    </row>
    <row r="789" spans="2:13" ht="18" hidden="1" customHeight="1">
      <c r="B789" s="243">
        <v>779</v>
      </c>
      <c r="C789" s="1207">
        <f>+'แบบฟอร์มที่ 8'!E5796</f>
        <v>0</v>
      </c>
      <c r="D789" s="1208"/>
      <c r="E789" s="478"/>
      <c r="F789" s="478"/>
      <c r="G789" s="478"/>
      <c r="H789" s="478"/>
      <c r="I789" s="572">
        <v>0.75</v>
      </c>
      <c r="J789" s="384">
        <f t="shared" si="36"/>
        <v>0</v>
      </c>
      <c r="K789" s="384">
        <f>'แบบฟอร์มที่ 8'!K5796</f>
        <v>0</v>
      </c>
      <c r="L789" s="384">
        <f t="shared" si="37"/>
        <v>0</v>
      </c>
      <c r="M789" s="384">
        <f t="shared" si="38"/>
        <v>0</v>
      </c>
    </row>
    <row r="790" spans="2:13" ht="18" hidden="1" customHeight="1">
      <c r="B790" s="243">
        <v>780</v>
      </c>
      <c r="C790" s="1207">
        <f>+'แบบฟอร์มที่ 8'!E5797</f>
        <v>0</v>
      </c>
      <c r="D790" s="1208"/>
      <c r="E790" s="478"/>
      <c r="F790" s="478"/>
      <c r="G790" s="478"/>
      <c r="H790" s="478"/>
      <c r="I790" s="572">
        <v>0.75</v>
      </c>
      <c r="J790" s="384">
        <f t="shared" si="36"/>
        <v>0</v>
      </c>
      <c r="K790" s="384">
        <f>'แบบฟอร์มที่ 8'!K5797</f>
        <v>0</v>
      </c>
      <c r="L790" s="384">
        <f t="shared" si="37"/>
        <v>0</v>
      </c>
      <c r="M790" s="384">
        <f t="shared" si="38"/>
        <v>0</v>
      </c>
    </row>
    <row r="791" spans="2:13" ht="18" hidden="1" customHeight="1">
      <c r="B791" s="243">
        <v>781</v>
      </c>
      <c r="C791" s="1207">
        <f>+'แบบฟอร์มที่ 8'!E5798</f>
        <v>0</v>
      </c>
      <c r="D791" s="1208"/>
      <c r="E791" s="478"/>
      <c r="F791" s="478"/>
      <c r="G791" s="478"/>
      <c r="H791" s="478"/>
      <c r="I791" s="572">
        <v>0.75</v>
      </c>
      <c r="J791" s="384">
        <f t="shared" si="36"/>
        <v>0</v>
      </c>
      <c r="K791" s="384">
        <f>'แบบฟอร์มที่ 8'!K5798</f>
        <v>0</v>
      </c>
      <c r="L791" s="384">
        <f t="shared" si="37"/>
        <v>0</v>
      </c>
      <c r="M791" s="384">
        <f t="shared" si="38"/>
        <v>0</v>
      </c>
    </row>
    <row r="792" spans="2:13" ht="18" hidden="1" customHeight="1">
      <c r="B792" s="243">
        <v>782</v>
      </c>
      <c r="C792" s="1207">
        <f>+'แบบฟอร์มที่ 8'!E5799</f>
        <v>0</v>
      </c>
      <c r="D792" s="1208"/>
      <c r="E792" s="478"/>
      <c r="F792" s="478"/>
      <c r="G792" s="478"/>
      <c r="H792" s="478"/>
      <c r="I792" s="572">
        <v>0.75</v>
      </c>
      <c r="J792" s="384">
        <f t="shared" si="36"/>
        <v>0</v>
      </c>
      <c r="K792" s="384">
        <f>'แบบฟอร์มที่ 8'!K5799</f>
        <v>0</v>
      </c>
      <c r="L792" s="384">
        <f t="shared" si="37"/>
        <v>0</v>
      </c>
      <c r="M792" s="384">
        <f t="shared" si="38"/>
        <v>0</v>
      </c>
    </row>
    <row r="793" spans="2:13" ht="18" hidden="1" customHeight="1">
      <c r="B793" s="243">
        <v>783</v>
      </c>
      <c r="C793" s="1207">
        <f>+'แบบฟอร์มที่ 8'!E5800</f>
        <v>0</v>
      </c>
      <c r="D793" s="1208"/>
      <c r="E793" s="478"/>
      <c r="F793" s="478"/>
      <c r="G793" s="478"/>
      <c r="H793" s="478"/>
      <c r="I793" s="572">
        <v>0.75</v>
      </c>
      <c r="J793" s="384">
        <f t="shared" si="36"/>
        <v>0</v>
      </c>
      <c r="K793" s="384">
        <f>'แบบฟอร์มที่ 8'!K5800</f>
        <v>0</v>
      </c>
      <c r="L793" s="384">
        <f t="shared" si="37"/>
        <v>0</v>
      </c>
      <c r="M793" s="384">
        <f t="shared" si="38"/>
        <v>0</v>
      </c>
    </row>
    <row r="794" spans="2:13" ht="18" hidden="1" customHeight="1">
      <c r="B794" s="243">
        <v>784</v>
      </c>
      <c r="C794" s="1207">
        <f>+'แบบฟอร์มที่ 8'!E5801</f>
        <v>0</v>
      </c>
      <c r="D794" s="1208"/>
      <c r="E794" s="478"/>
      <c r="F794" s="478"/>
      <c r="G794" s="478"/>
      <c r="H794" s="478"/>
      <c r="I794" s="572">
        <v>0.75</v>
      </c>
      <c r="J794" s="384">
        <f t="shared" si="36"/>
        <v>0</v>
      </c>
      <c r="K794" s="384">
        <f>'แบบฟอร์มที่ 8'!K5801</f>
        <v>0</v>
      </c>
      <c r="L794" s="384">
        <f t="shared" si="37"/>
        <v>0</v>
      </c>
      <c r="M794" s="384">
        <f t="shared" si="38"/>
        <v>0</v>
      </c>
    </row>
    <row r="795" spans="2:13" ht="18" hidden="1" customHeight="1">
      <c r="B795" s="243">
        <v>785</v>
      </c>
      <c r="C795" s="1207">
        <f>+'แบบฟอร์มที่ 8'!E5802</f>
        <v>0</v>
      </c>
      <c r="D795" s="1208"/>
      <c r="E795" s="478"/>
      <c r="F795" s="478"/>
      <c r="G795" s="478"/>
      <c r="H795" s="478"/>
      <c r="I795" s="572">
        <v>0.75</v>
      </c>
      <c r="J795" s="384">
        <f t="shared" si="36"/>
        <v>0</v>
      </c>
      <c r="K795" s="384">
        <f>'แบบฟอร์มที่ 8'!K5802</f>
        <v>0</v>
      </c>
      <c r="L795" s="384">
        <f t="shared" si="37"/>
        <v>0</v>
      </c>
      <c r="M795" s="384">
        <f t="shared" si="38"/>
        <v>0</v>
      </c>
    </row>
    <row r="796" spans="2:13" ht="18" hidden="1" customHeight="1">
      <c r="B796" s="243">
        <v>786</v>
      </c>
      <c r="C796" s="1207">
        <f>+'แบบฟอร์มที่ 8'!E5803</f>
        <v>0</v>
      </c>
      <c r="D796" s="1208"/>
      <c r="E796" s="478"/>
      <c r="F796" s="478"/>
      <c r="G796" s="478"/>
      <c r="H796" s="478"/>
      <c r="I796" s="572">
        <v>0.75</v>
      </c>
      <c r="J796" s="384">
        <f t="shared" si="36"/>
        <v>0</v>
      </c>
      <c r="K796" s="384">
        <f>'แบบฟอร์มที่ 8'!K5803</f>
        <v>0</v>
      </c>
      <c r="L796" s="384">
        <f t="shared" si="37"/>
        <v>0</v>
      </c>
      <c r="M796" s="384">
        <f t="shared" si="38"/>
        <v>0</v>
      </c>
    </row>
    <row r="797" spans="2:13" ht="18" hidden="1" customHeight="1">
      <c r="B797" s="243">
        <v>787</v>
      </c>
      <c r="C797" s="1207">
        <f>+'แบบฟอร์มที่ 8'!E5804</f>
        <v>0</v>
      </c>
      <c r="D797" s="1208"/>
      <c r="E797" s="478"/>
      <c r="F797" s="478"/>
      <c r="G797" s="478"/>
      <c r="H797" s="478"/>
      <c r="I797" s="572">
        <v>0.75</v>
      </c>
      <c r="J797" s="384">
        <f t="shared" si="36"/>
        <v>0</v>
      </c>
      <c r="K797" s="384">
        <f>'แบบฟอร์มที่ 8'!K5804</f>
        <v>0</v>
      </c>
      <c r="L797" s="384">
        <f t="shared" si="37"/>
        <v>0</v>
      </c>
      <c r="M797" s="384">
        <f t="shared" si="38"/>
        <v>0</v>
      </c>
    </row>
    <row r="798" spans="2:13" ht="18" hidden="1" customHeight="1">
      <c r="B798" s="243">
        <v>788</v>
      </c>
      <c r="C798" s="1207">
        <f>+'แบบฟอร์มที่ 8'!E5805</f>
        <v>0</v>
      </c>
      <c r="D798" s="1208"/>
      <c r="E798" s="478"/>
      <c r="F798" s="478"/>
      <c r="G798" s="478"/>
      <c r="H798" s="478"/>
      <c r="I798" s="572">
        <v>0.75</v>
      </c>
      <c r="J798" s="384">
        <f t="shared" si="36"/>
        <v>0</v>
      </c>
      <c r="K798" s="384">
        <f>'แบบฟอร์มที่ 8'!K5805</f>
        <v>0</v>
      </c>
      <c r="L798" s="384">
        <f t="shared" si="37"/>
        <v>0</v>
      </c>
      <c r="M798" s="384">
        <f t="shared" si="38"/>
        <v>0</v>
      </c>
    </row>
    <row r="799" spans="2:13" ht="18" hidden="1" customHeight="1">
      <c r="B799" s="243">
        <v>789</v>
      </c>
      <c r="C799" s="1207">
        <f>+'แบบฟอร์มที่ 8'!E5806</f>
        <v>0</v>
      </c>
      <c r="D799" s="1208"/>
      <c r="E799" s="478"/>
      <c r="F799" s="478"/>
      <c r="G799" s="478"/>
      <c r="H799" s="478"/>
      <c r="I799" s="572">
        <v>0.75</v>
      </c>
      <c r="J799" s="384">
        <f t="shared" si="36"/>
        <v>0</v>
      </c>
      <c r="K799" s="384">
        <f>'แบบฟอร์มที่ 8'!K5806</f>
        <v>0</v>
      </c>
      <c r="L799" s="384">
        <f t="shared" si="37"/>
        <v>0</v>
      </c>
      <c r="M799" s="384">
        <f t="shared" si="38"/>
        <v>0</v>
      </c>
    </row>
    <row r="800" spans="2:13" ht="18" hidden="1" customHeight="1">
      <c r="B800" s="243">
        <v>790</v>
      </c>
      <c r="C800" s="1207">
        <f>+'แบบฟอร์มที่ 8'!E5807</f>
        <v>0</v>
      </c>
      <c r="D800" s="1208"/>
      <c r="E800" s="478"/>
      <c r="F800" s="478"/>
      <c r="G800" s="478"/>
      <c r="H800" s="478"/>
      <c r="I800" s="572">
        <v>0.75</v>
      </c>
      <c r="J800" s="384">
        <f t="shared" si="36"/>
        <v>0</v>
      </c>
      <c r="K800" s="384">
        <f>'แบบฟอร์มที่ 8'!K5807</f>
        <v>0</v>
      </c>
      <c r="L800" s="384">
        <f t="shared" si="37"/>
        <v>0</v>
      </c>
      <c r="M800" s="384">
        <f t="shared" si="38"/>
        <v>0</v>
      </c>
    </row>
    <row r="801" spans="2:13" ht="18" hidden="1" customHeight="1">
      <c r="B801" s="243">
        <v>791</v>
      </c>
      <c r="C801" s="1207">
        <f>+'แบบฟอร์มที่ 8'!E5808</f>
        <v>0</v>
      </c>
      <c r="D801" s="1208"/>
      <c r="E801" s="478"/>
      <c r="F801" s="478"/>
      <c r="G801" s="478"/>
      <c r="H801" s="478"/>
      <c r="I801" s="572">
        <v>0.75</v>
      </c>
      <c r="J801" s="384">
        <f t="shared" si="36"/>
        <v>0</v>
      </c>
      <c r="K801" s="384">
        <f>'แบบฟอร์มที่ 8'!K5808</f>
        <v>0</v>
      </c>
      <c r="L801" s="384">
        <f t="shared" si="37"/>
        <v>0</v>
      </c>
      <c r="M801" s="384">
        <f t="shared" si="38"/>
        <v>0</v>
      </c>
    </row>
    <row r="802" spans="2:13" ht="18" hidden="1" customHeight="1">
      <c r="B802" s="243">
        <v>792</v>
      </c>
      <c r="C802" s="1207">
        <f>+'แบบฟอร์มที่ 8'!E5809</f>
        <v>0</v>
      </c>
      <c r="D802" s="1208"/>
      <c r="E802" s="478"/>
      <c r="F802" s="478"/>
      <c r="G802" s="478"/>
      <c r="H802" s="478"/>
      <c r="I802" s="572">
        <v>0.75</v>
      </c>
      <c r="J802" s="384">
        <f t="shared" si="36"/>
        <v>0</v>
      </c>
      <c r="K802" s="384">
        <f>'แบบฟอร์มที่ 8'!K5809</f>
        <v>0</v>
      </c>
      <c r="L802" s="384">
        <f t="shared" si="37"/>
        <v>0</v>
      </c>
      <c r="M802" s="384">
        <f t="shared" si="38"/>
        <v>0</v>
      </c>
    </row>
    <row r="803" spans="2:13" ht="18" hidden="1" customHeight="1">
      <c r="B803" s="243">
        <v>793</v>
      </c>
      <c r="C803" s="1207">
        <f>+'แบบฟอร์มที่ 8'!E5810</f>
        <v>0</v>
      </c>
      <c r="D803" s="1208"/>
      <c r="E803" s="478"/>
      <c r="F803" s="478"/>
      <c r="G803" s="478"/>
      <c r="H803" s="478"/>
      <c r="I803" s="572">
        <v>0.75</v>
      </c>
      <c r="J803" s="384">
        <f t="shared" si="36"/>
        <v>0</v>
      </c>
      <c r="K803" s="384">
        <f>'แบบฟอร์มที่ 8'!K5810</f>
        <v>0</v>
      </c>
      <c r="L803" s="384">
        <f t="shared" si="37"/>
        <v>0</v>
      </c>
      <c r="M803" s="384">
        <f t="shared" si="38"/>
        <v>0</v>
      </c>
    </row>
    <row r="804" spans="2:13" ht="18" hidden="1" customHeight="1">
      <c r="B804" s="243">
        <v>794</v>
      </c>
      <c r="C804" s="1207">
        <f>+'แบบฟอร์มที่ 8'!E5811</f>
        <v>0</v>
      </c>
      <c r="D804" s="1208"/>
      <c r="E804" s="478"/>
      <c r="F804" s="478"/>
      <c r="G804" s="478"/>
      <c r="H804" s="478"/>
      <c r="I804" s="572">
        <v>0.75</v>
      </c>
      <c r="J804" s="384">
        <f t="shared" si="36"/>
        <v>0</v>
      </c>
      <c r="K804" s="384">
        <f>'แบบฟอร์มที่ 8'!K5811</f>
        <v>0</v>
      </c>
      <c r="L804" s="384">
        <f t="shared" si="37"/>
        <v>0</v>
      </c>
      <c r="M804" s="384">
        <f t="shared" si="38"/>
        <v>0</v>
      </c>
    </row>
    <row r="805" spans="2:13" ht="18" hidden="1" customHeight="1">
      <c r="B805" s="243">
        <v>795</v>
      </c>
      <c r="C805" s="1207">
        <f>+'แบบฟอร์มที่ 8'!E5812</f>
        <v>0</v>
      </c>
      <c r="D805" s="1208"/>
      <c r="E805" s="478"/>
      <c r="F805" s="478"/>
      <c r="G805" s="478"/>
      <c r="H805" s="478"/>
      <c r="I805" s="572">
        <v>0.75</v>
      </c>
      <c r="J805" s="384">
        <f t="shared" si="36"/>
        <v>0</v>
      </c>
      <c r="K805" s="384">
        <f>'แบบฟอร์มที่ 8'!K5812</f>
        <v>0</v>
      </c>
      <c r="L805" s="384">
        <f t="shared" si="37"/>
        <v>0</v>
      </c>
      <c r="M805" s="384">
        <f t="shared" si="38"/>
        <v>0</v>
      </c>
    </row>
    <row r="806" spans="2:13" ht="18" hidden="1" customHeight="1">
      <c r="B806" s="243">
        <v>796</v>
      </c>
      <c r="C806" s="1207">
        <f>+'แบบฟอร์มที่ 8'!E5813</f>
        <v>0</v>
      </c>
      <c r="D806" s="1208"/>
      <c r="E806" s="478"/>
      <c r="F806" s="478"/>
      <c r="G806" s="478"/>
      <c r="H806" s="478"/>
      <c r="I806" s="572">
        <v>0.75</v>
      </c>
      <c r="J806" s="384">
        <f t="shared" si="36"/>
        <v>0</v>
      </c>
      <c r="K806" s="384">
        <f>'แบบฟอร์มที่ 8'!K5813</f>
        <v>0</v>
      </c>
      <c r="L806" s="384">
        <f t="shared" si="37"/>
        <v>0</v>
      </c>
      <c r="M806" s="384">
        <f t="shared" si="38"/>
        <v>0</v>
      </c>
    </row>
    <row r="807" spans="2:13" ht="18" hidden="1" customHeight="1">
      <c r="B807" s="243">
        <v>797</v>
      </c>
      <c r="C807" s="1207">
        <f>+'แบบฟอร์มที่ 8'!E5814</f>
        <v>0</v>
      </c>
      <c r="D807" s="1208"/>
      <c r="E807" s="478"/>
      <c r="F807" s="478"/>
      <c r="G807" s="478"/>
      <c r="H807" s="478"/>
      <c r="I807" s="572">
        <v>0.75</v>
      </c>
      <c r="J807" s="384">
        <f t="shared" si="36"/>
        <v>0</v>
      </c>
      <c r="K807" s="384">
        <f>'แบบฟอร์มที่ 8'!K5814</f>
        <v>0</v>
      </c>
      <c r="L807" s="384">
        <f t="shared" si="37"/>
        <v>0</v>
      </c>
      <c r="M807" s="384">
        <f t="shared" si="38"/>
        <v>0</v>
      </c>
    </row>
    <row r="808" spans="2:13" ht="18" hidden="1" customHeight="1">
      <c r="B808" s="243">
        <v>798</v>
      </c>
      <c r="C808" s="1207">
        <f>+'แบบฟอร์มที่ 8'!E5815</f>
        <v>0</v>
      </c>
      <c r="D808" s="1208"/>
      <c r="E808" s="478"/>
      <c r="F808" s="478"/>
      <c r="G808" s="478"/>
      <c r="H808" s="478"/>
      <c r="I808" s="572">
        <v>0.75</v>
      </c>
      <c r="J808" s="384">
        <f t="shared" si="36"/>
        <v>0</v>
      </c>
      <c r="K808" s="384">
        <f>'แบบฟอร์มที่ 8'!K5815</f>
        <v>0</v>
      </c>
      <c r="L808" s="384">
        <f t="shared" si="37"/>
        <v>0</v>
      </c>
      <c r="M808" s="384">
        <f t="shared" si="38"/>
        <v>0</v>
      </c>
    </row>
    <row r="809" spans="2:13" ht="18" hidden="1" customHeight="1">
      <c r="B809" s="243">
        <v>799</v>
      </c>
      <c r="C809" s="1207">
        <f>+'แบบฟอร์มที่ 8'!E5816</f>
        <v>0</v>
      </c>
      <c r="D809" s="1208"/>
      <c r="E809" s="478"/>
      <c r="F809" s="478"/>
      <c r="G809" s="478"/>
      <c r="H809" s="478"/>
      <c r="I809" s="572">
        <v>0.75</v>
      </c>
      <c r="J809" s="384">
        <f t="shared" si="36"/>
        <v>0</v>
      </c>
      <c r="K809" s="384">
        <f>'แบบฟอร์มที่ 8'!K5816</f>
        <v>0</v>
      </c>
      <c r="L809" s="384">
        <f t="shared" si="37"/>
        <v>0</v>
      </c>
      <c r="M809" s="384">
        <f t="shared" si="38"/>
        <v>0</v>
      </c>
    </row>
    <row r="810" spans="2:13" ht="18" hidden="1" customHeight="1">
      <c r="B810" s="243">
        <v>800</v>
      </c>
      <c r="C810" s="1207">
        <f>+'แบบฟอร์มที่ 8'!E5817</f>
        <v>0</v>
      </c>
      <c r="D810" s="1208"/>
      <c r="E810" s="478"/>
      <c r="F810" s="478"/>
      <c r="G810" s="478"/>
      <c r="H810" s="478"/>
      <c r="I810" s="572">
        <v>0.75</v>
      </c>
      <c r="J810" s="384">
        <f t="shared" si="36"/>
        <v>0</v>
      </c>
      <c r="K810" s="384">
        <f>'แบบฟอร์มที่ 8'!K5817</f>
        <v>0</v>
      </c>
      <c r="L810" s="384">
        <f t="shared" si="37"/>
        <v>0</v>
      </c>
      <c r="M810" s="384">
        <f t="shared" si="38"/>
        <v>0</v>
      </c>
    </row>
    <row r="811" spans="2:13" ht="18" hidden="1" customHeight="1">
      <c r="B811" s="243">
        <v>801</v>
      </c>
      <c r="C811" s="1207">
        <f>+'แบบฟอร์มที่ 8'!E5818</f>
        <v>0</v>
      </c>
      <c r="D811" s="1208"/>
      <c r="E811" s="478"/>
      <c r="F811" s="478"/>
      <c r="G811" s="478"/>
      <c r="H811" s="478"/>
      <c r="I811" s="572">
        <v>0.75</v>
      </c>
      <c r="J811" s="384">
        <f t="shared" si="36"/>
        <v>0</v>
      </c>
      <c r="K811" s="384">
        <f>'แบบฟอร์มที่ 8'!K5818</f>
        <v>0</v>
      </c>
      <c r="L811" s="384">
        <f t="shared" si="37"/>
        <v>0</v>
      </c>
      <c r="M811" s="384">
        <f t="shared" si="38"/>
        <v>0</v>
      </c>
    </row>
    <row r="812" spans="2:13" ht="18" hidden="1" customHeight="1">
      <c r="B812" s="243">
        <v>802</v>
      </c>
      <c r="C812" s="1207">
        <f>+'แบบฟอร์มที่ 8'!E5819</f>
        <v>0</v>
      </c>
      <c r="D812" s="1208"/>
      <c r="E812" s="478"/>
      <c r="F812" s="478"/>
      <c r="G812" s="478"/>
      <c r="H812" s="478"/>
      <c r="I812" s="572">
        <v>0.75</v>
      </c>
      <c r="J812" s="384">
        <f t="shared" si="36"/>
        <v>0</v>
      </c>
      <c r="K812" s="384">
        <f>'แบบฟอร์มที่ 8'!K5819</f>
        <v>0</v>
      </c>
      <c r="L812" s="384">
        <f t="shared" si="37"/>
        <v>0</v>
      </c>
      <c r="M812" s="384">
        <f t="shared" si="38"/>
        <v>0</v>
      </c>
    </row>
    <row r="813" spans="2:13" ht="18" hidden="1" customHeight="1">
      <c r="B813" s="243">
        <v>803</v>
      </c>
      <c r="C813" s="1207">
        <f>+'แบบฟอร์มที่ 8'!E5820</f>
        <v>0</v>
      </c>
      <c r="D813" s="1208"/>
      <c r="E813" s="478"/>
      <c r="F813" s="478"/>
      <c r="G813" s="478"/>
      <c r="H813" s="478"/>
      <c r="I813" s="572">
        <v>0.75</v>
      </c>
      <c r="J813" s="384">
        <f t="shared" si="36"/>
        <v>0</v>
      </c>
      <c r="K813" s="384">
        <f>'แบบฟอร์มที่ 8'!K5820</f>
        <v>0</v>
      </c>
      <c r="L813" s="384">
        <f t="shared" si="37"/>
        <v>0</v>
      </c>
      <c r="M813" s="384">
        <f t="shared" si="38"/>
        <v>0</v>
      </c>
    </row>
    <row r="814" spans="2:13" ht="18" hidden="1" customHeight="1">
      <c r="B814" s="243">
        <v>804</v>
      </c>
      <c r="C814" s="1207">
        <f>+'แบบฟอร์มที่ 8'!E5821</f>
        <v>0</v>
      </c>
      <c r="D814" s="1208"/>
      <c r="E814" s="478"/>
      <c r="F814" s="478"/>
      <c r="G814" s="478"/>
      <c r="H814" s="478"/>
      <c r="I814" s="572">
        <v>0.75</v>
      </c>
      <c r="J814" s="384">
        <f t="shared" si="36"/>
        <v>0</v>
      </c>
      <c r="K814" s="384">
        <f>'แบบฟอร์มที่ 8'!K5821</f>
        <v>0</v>
      </c>
      <c r="L814" s="384">
        <f t="shared" si="37"/>
        <v>0</v>
      </c>
      <c r="M814" s="384">
        <f t="shared" si="38"/>
        <v>0</v>
      </c>
    </row>
    <row r="815" spans="2:13" ht="18" hidden="1" customHeight="1">
      <c r="B815" s="243">
        <v>805</v>
      </c>
      <c r="C815" s="1207">
        <f>+'แบบฟอร์มที่ 8'!E5822</f>
        <v>0</v>
      </c>
      <c r="D815" s="1208"/>
      <c r="E815" s="478"/>
      <c r="F815" s="478"/>
      <c r="G815" s="478"/>
      <c r="H815" s="478"/>
      <c r="I815" s="572">
        <v>0.75</v>
      </c>
      <c r="J815" s="384">
        <f t="shared" si="36"/>
        <v>0</v>
      </c>
      <c r="K815" s="384">
        <f>'แบบฟอร์มที่ 8'!K5822</f>
        <v>0</v>
      </c>
      <c r="L815" s="384">
        <f t="shared" si="37"/>
        <v>0</v>
      </c>
      <c r="M815" s="384">
        <f t="shared" si="38"/>
        <v>0</v>
      </c>
    </row>
    <row r="816" spans="2:13" ht="18" hidden="1" customHeight="1">
      <c r="B816" s="243">
        <v>806</v>
      </c>
      <c r="C816" s="1207">
        <f>+'แบบฟอร์มที่ 8'!E5823</f>
        <v>0</v>
      </c>
      <c r="D816" s="1208"/>
      <c r="E816" s="478"/>
      <c r="F816" s="478"/>
      <c r="G816" s="478"/>
      <c r="H816" s="478"/>
      <c r="I816" s="572">
        <v>0.75</v>
      </c>
      <c r="J816" s="384">
        <f t="shared" si="36"/>
        <v>0</v>
      </c>
      <c r="K816" s="384">
        <f>'แบบฟอร์มที่ 8'!K5823</f>
        <v>0</v>
      </c>
      <c r="L816" s="384">
        <f t="shared" si="37"/>
        <v>0</v>
      </c>
      <c r="M816" s="384">
        <f t="shared" si="38"/>
        <v>0</v>
      </c>
    </row>
    <row r="817" spans="2:13" ht="18" hidden="1" customHeight="1">
      <c r="B817" s="243">
        <v>807</v>
      </c>
      <c r="C817" s="1207">
        <f>+'แบบฟอร์มที่ 8'!E5824</f>
        <v>0</v>
      </c>
      <c r="D817" s="1208"/>
      <c r="E817" s="478"/>
      <c r="F817" s="478"/>
      <c r="G817" s="478"/>
      <c r="H817" s="478"/>
      <c r="I817" s="572">
        <v>0.75</v>
      </c>
      <c r="J817" s="384">
        <f t="shared" si="36"/>
        <v>0</v>
      </c>
      <c r="K817" s="384">
        <f>'แบบฟอร์มที่ 8'!K5824</f>
        <v>0</v>
      </c>
      <c r="L817" s="384">
        <f t="shared" si="37"/>
        <v>0</v>
      </c>
      <c r="M817" s="384">
        <f t="shared" si="38"/>
        <v>0</v>
      </c>
    </row>
    <row r="818" spans="2:13" ht="18" hidden="1" customHeight="1">
      <c r="B818" s="243">
        <v>808</v>
      </c>
      <c r="C818" s="1207">
        <f>+'แบบฟอร์มที่ 8'!E5825</f>
        <v>0</v>
      </c>
      <c r="D818" s="1208"/>
      <c r="E818" s="478"/>
      <c r="F818" s="478"/>
      <c r="G818" s="478"/>
      <c r="H818" s="478"/>
      <c r="I818" s="572">
        <v>0.75</v>
      </c>
      <c r="J818" s="384">
        <f t="shared" si="36"/>
        <v>0</v>
      </c>
      <c r="K818" s="384">
        <f>'แบบฟอร์มที่ 8'!K5825</f>
        <v>0</v>
      </c>
      <c r="L818" s="384">
        <f t="shared" si="37"/>
        <v>0</v>
      </c>
      <c r="M818" s="384">
        <f t="shared" si="38"/>
        <v>0</v>
      </c>
    </row>
    <row r="819" spans="2:13" ht="18" hidden="1" customHeight="1">
      <c r="B819" s="243">
        <v>809</v>
      </c>
      <c r="C819" s="1207">
        <f>+'แบบฟอร์มที่ 8'!E5826</f>
        <v>0</v>
      </c>
      <c r="D819" s="1208"/>
      <c r="E819" s="478"/>
      <c r="F819" s="478"/>
      <c r="G819" s="478"/>
      <c r="H819" s="478"/>
      <c r="I819" s="572">
        <v>0.75</v>
      </c>
      <c r="J819" s="384">
        <f t="shared" si="36"/>
        <v>0</v>
      </c>
      <c r="K819" s="384">
        <f>'แบบฟอร์มที่ 8'!K5826</f>
        <v>0</v>
      </c>
      <c r="L819" s="384">
        <f t="shared" si="37"/>
        <v>0</v>
      </c>
      <c r="M819" s="384">
        <f t="shared" si="38"/>
        <v>0</v>
      </c>
    </row>
    <row r="820" spans="2:13" ht="18" hidden="1" customHeight="1">
      <c r="B820" s="243">
        <v>810</v>
      </c>
      <c r="C820" s="1207">
        <f>+'แบบฟอร์มที่ 8'!E5827</f>
        <v>0</v>
      </c>
      <c r="D820" s="1208"/>
      <c r="E820" s="478"/>
      <c r="F820" s="478"/>
      <c r="G820" s="478"/>
      <c r="H820" s="478"/>
      <c r="I820" s="572">
        <v>0.75</v>
      </c>
      <c r="J820" s="384">
        <f t="shared" si="36"/>
        <v>0</v>
      </c>
      <c r="K820" s="384">
        <f>'แบบฟอร์มที่ 8'!K5827</f>
        <v>0</v>
      </c>
      <c r="L820" s="384">
        <f t="shared" si="37"/>
        <v>0</v>
      </c>
      <c r="M820" s="384">
        <f t="shared" si="38"/>
        <v>0</v>
      </c>
    </row>
    <row r="821" spans="2:13" ht="18" hidden="1" customHeight="1">
      <c r="B821" s="243">
        <v>811</v>
      </c>
      <c r="C821" s="1207">
        <f>+'แบบฟอร์มที่ 8'!E5828</f>
        <v>0</v>
      </c>
      <c r="D821" s="1208"/>
      <c r="E821" s="478"/>
      <c r="F821" s="478"/>
      <c r="G821" s="478"/>
      <c r="H821" s="478"/>
      <c r="I821" s="572">
        <v>0.75</v>
      </c>
      <c r="J821" s="384">
        <f t="shared" si="36"/>
        <v>0</v>
      </c>
      <c r="K821" s="384">
        <f>'แบบฟอร์มที่ 8'!K5828</f>
        <v>0</v>
      </c>
      <c r="L821" s="384">
        <f t="shared" si="37"/>
        <v>0</v>
      </c>
      <c r="M821" s="384">
        <f t="shared" si="38"/>
        <v>0</v>
      </c>
    </row>
    <row r="822" spans="2:13" ht="18" hidden="1" customHeight="1">
      <c r="B822" s="243">
        <v>812</v>
      </c>
      <c r="C822" s="1207">
        <f>+'แบบฟอร์มที่ 8'!E5829</f>
        <v>0</v>
      </c>
      <c r="D822" s="1208"/>
      <c r="E822" s="478"/>
      <c r="F822" s="478"/>
      <c r="G822" s="478"/>
      <c r="H822" s="478"/>
      <c r="I822" s="572">
        <v>0.75</v>
      </c>
      <c r="J822" s="384">
        <f t="shared" si="36"/>
        <v>0</v>
      </c>
      <c r="K822" s="384">
        <f>'แบบฟอร์มที่ 8'!K5829</f>
        <v>0</v>
      </c>
      <c r="L822" s="384">
        <f t="shared" si="37"/>
        <v>0</v>
      </c>
      <c r="M822" s="384">
        <f t="shared" si="38"/>
        <v>0</v>
      </c>
    </row>
    <row r="823" spans="2:13" ht="18" hidden="1" customHeight="1">
      <c r="B823" s="243">
        <v>813</v>
      </c>
      <c r="C823" s="1207">
        <f>+'แบบฟอร์มที่ 8'!E5830</f>
        <v>0</v>
      </c>
      <c r="D823" s="1208"/>
      <c r="E823" s="478"/>
      <c r="F823" s="478"/>
      <c r="G823" s="478"/>
      <c r="H823" s="478"/>
      <c r="I823" s="572">
        <v>0.75</v>
      </c>
      <c r="J823" s="384">
        <f t="shared" si="36"/>
        <v>0</v>
      </c>
      <c r="K823" s="384">
        <f>'แบบฟอร์มที่ 8'!K5830</f>
        <v>0</v>
      </c>
      <c r="L823" s="384">
        <f t="shared" si="37"/>
        <v>0</v>
      </c>
      <c r="M823" s="384">
        <f t="shared" si="38"/>
        <v>0</v>
      </c>
    </row>
    <row r="824" spans="2:13" ht="18" hidden="1" customHeight="1">
      <c r="B824" s="243">
        <v>814</v>
      </c>
      <c r="C824" s="1207">
        <f>+'แบบฟอร์มที่ 8'!E5831</f>
        <v>0</v>
      </c>
      <c r="D824" s="1208"/>
      <c r="E824" s="478"/>
      <c r="F824" s="478"/>
      <c r="G824" s="478"/>
      <c r="H824" s="478"/>
      <c r="I824" s="572">
        <v>0.75</v>
      </c>
      <c r="J824" s="384">
        <f t="shared" si="36"/>
        <v>0</v>
      </c>
      <c r="K824" s="384">
        <f>'แบบฟอร์มที่ 8'!K5831</f>
        <v>0</v>
      </c>
      <c r="L824" s="384">
        <f t="shared" si="37"/>
        <v>0</v>
      </c>
      <c r="M824" s="384">
        <f t="shared" si="38"/>
        <v>0</v>
      </c>
    </row>
    <row r="825" spans="2:13" ht="18" hidden="1" customHeight="1">
      <c r="B825" s="243">
        <v>815</v>
      </c>
      <c r="C825" s="1207">
        <f>+'แบบฟอร์มที่ 8'!E5832</f>
        <v>0</v>
      </c>
      <c r="D825" s="1208"/>
      <c r="E825" s="478"/>
      <c r="F825" s="478"/>
      <c r="G825" s="478"/>
      <c r="H825" s="478"/>
      <c r="I825" s="572">
        <v>0.75</v>
      </c>
      <c r="J825" s="384">
        <f t="shared" si="36"/>
        <v>0</v>
      </c>
      <c r="K825" s="384">
        <f>'แบบฟอร์มที่ 8'!K5832</f>
        <v>0</v>
      </c>
      <c r="L825" s="384">
        <f t="shared" si="37"/>
        <v>0</v>
      </c>
      <c r="M825" s="384">
        <f t="shared" si="38"/>
        <v>0</v>
      </c>
    </row>
    <row r="826" spans="2:13" ht="18" hidden="1" customHeight="1">
      <c r="B826" s="243">
        <v>816</v>
      </c>
      <c r="C826" s="1207">
        <f>+'แบบฟอร์มที่ 8'!E5833</f>
        <v>0</v>
      </c>
      <c r="D826" s="1208"/>
      <c r="E826" s="478"/>
      <c r="F826" s="478"/>
      <c r="G826" s="478"/>
      <c r="H826" s="478"/>
      <c r="I826" s="572">
        <v>0.75</v>
      </c>
      <c r="J826" s="384">
        <f t="shared" si="36"/>
        <v>0</v>
      </c>
      <c r="K826" s="384">
        <f>'แบบฟอร์มที่ 8'!K5833</f>
        <v>0</v>
      </c>
      <c r="L826" s="384">
        <f t="shared" si="37"/>
        <v>0</v>
      </c>
      <c r="M826" s="384">
        <f t="shared" si="38"/>
        <v>0</v>
      </c>
    </row>
    <row r="827" spans="2:13" ht="18" hidden="1" customHeight="1">
      <c r="B827" s="243">
        <v>817</v>
      </c>
      <c r="C827" s="1207">
        <f>+'แบบฟอร์มที่ 8'!E5834</f>
        <v>0</v>
      </c>
      <c r="D827" s="1208"/>
      <c r="E827" s="478"/>
      <c r="F827" s="478"/>
      <c r="G827" s="478"/>
      <c r="H827" s="478"/>
      <c r="I827" s="572">
        <v>0.75</v>
      </c>
      <c r="J827" s="384">
        <f t="shared" si="36"/>
        <v>0</v>
      </c>
      <c r="K827" s="384">
        <f>'แบบฟอร์มที่ 8'!K5834</f>
        <v>0</v>
      </c>
      <c r="L827" s="384">
        <f t="shared" si="37"/>
        <v>0</v>
      </c>
      <c r="M827" s="384">
        <f t="shared" si="38"/>
        <v>0</v>
      </c>
    </row>
    <row r="828" spans="2:13" ht="18" hidden="1" customHeight="1">
      <c r="B828" s="243">
        <v>818</v>
      </c>
      <c r="C828" s="1207">
        <f>+'แบบฟอร์มที่ 8'!E5835</f>
        <v>0</v>
      </c>
      <c r="D828" s="1208"/>
      <c r="E828" s="478"/>
      <c r="F828" s="478"/>
      <c r="G828" s="478"/>
      <c r="H828" s="478"/>
      <c r="I828" s="572">
        <v>0.75</v>
      </c>
      <c r="J828" s="384">
        <f t="shared" si="36"/>
        <v>0</v>
      </c>
      <c r="K828" s="384">
        <f>'แบบฟอร์มที่ 8'!K5835</f>
        <v>0</v>
      </c>
      <c r="L828" s="384">
        <f t="shared" si="37"/>
        <v>0</v>
      </c>
      <c r="M828" s="384">
        <f t="shared" si="38"/>
        <v>0</v>
      </c>
    </row>
    <row r="829" spans="2:13" ht="18" hidden="1" customHeight="1">
      <c r="B829" s="243">
        <v>819</v>
      </c>
      <c r="C829" s="1207">
        <f>+'แบบฟอร์มที่ 8'!E5836</f>
        <v>0</v>
      </c>
      <c r="D829" s="1208"/>
      <c r="E829" s="478"/>
      <c r="F829" s="478"/>
      <c r="G829" s="478"/>
      <c r="H829" s="478"/>
      <c r="I829" s="572">
        <v>0.75</v>
      </c>
      <c r="J829" s="384">
        <f t="shared" si="36"/>
        <v>0</v>
      </c>
      <c r="K829" s="384">
        <f>'แบบฟอร์มที่ 8'!K5836</f>
        <v>0</v>
      </c>
      <c r="L829" s="384">
        <f t="shared" si="37"/>
        <v>0</v>
      </c>
      <c r="M829" s="384">
        <f t="shared" si="38"/>
        <v>0</v>
      </c>
    </row>
    <row r="830" spans="2:13" ht="18" hidden="1" customHeight="1">
      <c r="B830" s="243">
        <v>820</v>
      </c>
      <c r="C830" s="1207">
        <f>+'แบบฟอร์มที่ 8'!E5837</f>
        <v>0</v>
      </c>
      <c r="D830" s="1208"/>
      <c r="E830" s="478"/>
      <c r="F830" s="478"/>
      <c r="G830" s="478"/>
      <c r="H830" s="478"/>
      <c r="I830" s="572">
        <v>0.75</v>
      </c>
      <c r="J830" s="384">
        <f t="shared" si="36"/>
        <v>0</v>
      </c>
      <c r="K830" s="384">
        <f>'แบบฟอร์มที่ 8'!K5837</f>
        <v>0</v>
      </c>
      <c r="L830" s="384">
        <f t="shared" si="37"/>
        <v>0</v>
      </c>
      <c r="M830" s="384">
        <f t="shared" si="38"/>
        <v>0</v>
      </c>
    </row>
    <row r="831" spans="2:13" ht="18" hidden="1" customHeight="1">
      <c r="B831" s="243">
        <v>821</v>
      </c>
      <c r="C831" s="1207">
        <f>+'แบบฟอร์มที่ 8'!E5838</f>
        <v>0</v>
      </c>
      <c r="D831" s="1208"/>
      <c r="E831" s="478"/>
      <c r="F831" s="478"/>
      <c r="G831" s="478"/>
      <c r="H831" s="478"/>
      <c r="I831" s="572">
        <v>0.75</v>
      </c>
      <c r="J831" s="384">
        <f t="shared" si="36"/>
        <v>0</v>
      </c>
      <c r="K831" s="384">
        <f>'แบบฟอร์มที่ 8'!K5838</f>
        <v>0</v>
      </c>
      <c r="L831" s="384">
        <f t="shared" si="37"/>
        <v>0</v>
      </c>
      <c r="M831" s="384">
        <f t="shared" si="38"/>
        <v>0</v>
      </c>
    </row>
    <row r="832" spans="2:13" ht="18" hidden="1" customHeight="1">
      <c r="B832" s="243">
        <v>822</v>
      </c>
      <c r="C832" s="1207">
        <f>+'แบบฟอร์มที่ 8'!E5839</f>
        <v>0</v>
      </c>
      <c r="D832" s="1208"/>
      <c r="E832" s="478"/>
      <c r="F832" s="478"/>
      <c r="G832" s="478"/>
      <c r="H832" s="478"/>
      <c r="I832" s="572">
        <v>0.75</v>
      </c>
      <c r="J832" s="384">
        <f t="shared" si="36"/>
        <v>0</v>
      </c>
      <c r="K832" s="384">
        <f>'แบบฟอร์มที่ 8'!K5839</f>
        <v>0</v>
      </c>
      <c r="L832" s="384">
        <f t="shared" si="37"/>
        <v>0</v>
      </c>
      <c r="M832" s="384">
        <f t="shared" si="38"/>
        <v>0</v>
      </c>
    </row>
    <row r="833" spans="2:13" ht="18" hidden="1" customHeight="1">
      <c r="B833" s="243">
        <v>823</v>
      </c>
      <c r="C833" s="1207">
        <f>+'แบบฟอร์มที่ 8'!E5840</f>
        <v>0</v>
      </c>
      <c r="D833" s="1208"/>
      <c r="E833" s="478"/>
      <c r="F833" s="478"/>
      <c r="G833" s="478"/>
      <c r="H833" s="478"/>
      <c r="I833" s="572">
        <v>0.75</v>
      </c>
      <c r="J833" s="384">
        <f t="shared" si="36"/>
        <v>0</v>
      </c>
      <c r="K833" s="384">
        <f>'แบบฟอร์มที่ 8'!K5840</f>
        <v>0</v>
      </c>
      <c r="L833" s="384">
        <f t="shared" si="37"/>
        <v>0</v>
      </c>
      <c r="M833" s="384">
        <f t="shared" si="38"/>
        <v>0</v>
      </c>
    </row>
    <row r="834" spans="2:13" ht="18" hidden="1" customHeight="1">
      <c r="B834" s="243">
        <v>824</v>
      </c>
      <c r="C834" s="1207">
        <f>+'แบบฟอร์มที่ 8'!E5841</f>
        <v>0</v>
      </c>
      <c r="D834" s="1208"/>
      <c r="E834" s="478"/>
      <c r="F834" s="478"/>
      <c r="G834" s="478"/>
      <c r="H834" s="478"/>
      <c r="I834" s="572">
        <v>0.75</v>
      </c>
      <c r="J834" s="384">
        <f t="shared" si="36"/>
        <v>0</v>
      </c>
      <c r="K834" s="384">
        <f>'แบบฟอร์มที่ 8'!K5841</f>
        <v>0</v>
      </c>
      <c r="L834" s="384">
        <f t="shared" si="37"/>
        <v>0</v>
      </c>
      <c r="M834" s="384">
        <f t="shared" si="38"/>
        <v>0</v>
      </c>
    </row>
    <row r="835" spans="2:13" ht="18" hidden="1" customHeight="1">
      <c r="B835" s="243">
        <v>825</v>
      </c>
      <c r="C835" s="1207">
        <f>+'แบบฟอร์มที่ 8'!E5842</f>
        <v>0</v>
      </c>
      <c r="D835" s="1208"/>
      <c r="E835" s="478"/>
      <c r="F835" s="478"/>
      <c r="G835" s="478"/>
      <c r="H835" s="478"/>
      <c r="I835" s="572">
        <v>0.75</v>
      </c>
      <c r="J835" s="384">
        <f t="shared" si="36"/>
        <v>0</v>
      </c>
      <c r="K835" s="384">
        <f>'แบบฟอร์มที่ 8'!K5842</f>
        <v>0</v>
      </c>
      <c r="L835" s="384">
        <f t="shared" si="37"/>
        <v>0</v>
      </c>
      <c r="M835" s="384">
        <f t="shared" si="38"/>
        <v>0</v>
      </c>
    </row>
    <row r="836" spans="2:13" ht="18" hidden="1" customHeight="1">
      <c r="B836" s="243">
        <v>826</v>
      </c>
      <c r="C836" s="1207">
        <f>+'แบบฟอร์มที่ 8'!E5843</f>
        <v>0</v>
      </c>
      <c r="D836" s="1208"/>
      <c r="E836" s="478"/>
      <c r="F836" s="478"/>
      <c r="G836" s="478"/>
      <c r="H836" s="478"/>
      <c r="I836" s="572">
        <v>0.75</v>
      </c>
      <c r="J836" s="384">
        <f t="shared" si="36"/>
        <v>0</v>
      </c>
      <c r="K836" s="384">
        <f>'แบบฟอร์มที่ 8'!K5843</f>
        <v>0</v>
      </c>
      <c r="L836" s="384">
        <f t="shared" si="37"/>
        <v>0</v>
      </c>
      <c r="M836" s="384">
        <f t="shared" si="38"/>
        <v>0</v>
      </c>
    </row>
    <row r="837" spans="2:13" ht="18" hidden="1" customHeight="1">
      <c r="B837" s="243">
        <v>827</v>
      </c>
      <c r="C837" s="1207">
        <f>+'แบบฟอร์มที่ 8'!E5844</f>
        <v>0</v>
      </c>
      <c r="D837" s="1208"/>
      <c r="E837" s="478"/>
      <c r="F837" s="478"/>
      <c r="G837" s="478"/>
      <c r="H837" s="478"/>
      <c r="I837" s="572">
        <v>0.75</v>
      </c>
      <c r="J837" s="384">
        <f t="shared" si="36"/>
        <v>0</v>
      </c>
      <c r="K837" s="384">
        <f>'แบบฟอร์มที่ 8'!K5844</f>
        <v>0</v>
      </c>
      <c r="L837" s="384">
        <f t="shared" si="37"/>
        <v>0</v>
      </c>
      <c r="M837" s="384">
        <f t="shared" si="38"/>
        <v>0</v>
      </c>
    </row>
    <row r="838" spans="2:13" ht="18" hidden="1" customHeight="1">
      <c r="B838" s="243">
        <v>828</v>
      </c>
      <c r="C838" s="1207">
        <f>+'แบบฟอร์มที่ 8'!E5845</f>
        <v>0</v>
      </c>
      <c r="D838" s="1208"/>
      <c r="E838" s="478"/>
      <c r="F838" s="478"/>
      <c r="G838" s="478"/>
      <c r="H838" s="478"/>
      <c r="I838" s="572">
        <v>0.75</v>
      </c>
      <c r="J838" s="384">
        <f t="shared" si="36"/>
        <v>0</v>
      </c>
      <c r="K838" s="384">
        <f>'แบบฟอร์มที่ 8'!K5845</f>
        <v>0</v>
      </c>
      <c r="L838" s="384">
        <f t="shared" si="37"/>
        <v>0</v>
      </c>
      <c r="M838" s="384">
        <f t="shared" si="38"/>
        <v>0</v>
      </c>
    </row>
    <row r="839" spans="2:13" ht="18" hidden="1" customHeight="1">
      <c r="B839" s="243">
        <v>829</v>
      </c>
      <c r="C839" s="1207">
        <f>+'แบบฟอร์มที่ 8'!E5846</f>
        <v>0</v>
      </c>
      <c r="D839" s="1208"/>
      <c r="E839" s="478"/>
      <c r="F839" s="478"/>
      <c r="G839" s="478"/>
      <c r="H839" s="478"/>
      <c r="I839" s="572">
        <v>0.75</v>
      </c>
      <c r="J839" s="384">
        <f t="shared" si="36"/>
        <v>0</v>
      </c>
      <c r="K839" s="384">
        <f>'แบบฟอร์มที่ 8'!K5846</f>
        <v>0</v>
      </c>
      <c r="L839" s="384">
        <f t="shared" si="37"/>
        <v>0</v>
      </c>
      <c r="M839" s="384">
        <f t="shared" si="38"/>
        <v>0</v>
      </c>
    </row>
    <row r="840" spans="2:13" ht="18" hidden="1" customHeight="1">
      <c r="B840" s="243">
        <v>830</v>
      </c>
      <c r="C840" s="1207">
        <f>+'แบบฟอร์มที่ 8'!E5847</f>
        <v>0</v>
      </c>
      <c r="D840" s="1208"/>
      <c r="E840" s="478"/>
      <c r="F840" s="478"/>
      <c r="G840" s="478"/>
      <c r="H840" s="478"/>
      <c r="I840" s="572">
        <v>0.75</v>
      </c>
      <c r="J840" s="384">
        <f t="shared" si="36"/>
        <v>0</v>
      </c>
      <c r="K840" s="384">
        <f>'แบบฟอร์มที่ 8'!K5847</f>
        <v>0</v>
      </c>
      <c r="L840" s="384">
        <f t="shared" si="37"/>
        <v>0</v>
      </c>
      <c r="M840" s="384">
        <f t="shared" si="38"/>
        <v>0</v>
      </c>
    </row>
    <row r="841" spans="2:13" ht="18" hidden="1" customHeight="1">
      <c r="B841" s="243">
        <v>831</v>
      </c>
      <c r="C841" s="1207">
        <f>+'แบบฟอร์มที่ 8'!E5848</f>
        <v>0</v>
      </c>
      <c r="D841" s="1208"/>
      <c r="E841" s="478"/>
      <c r="F841" s="478"/>
      <c r="G841" s="478"/>
      <c r="H841" s="478"/>
      <c r="I841" s="572">
        <v>0.75</v>
      </c>
      <c r="J841" s="384">
        <f t="shared" si="36"/>
        <v>0</v>
      </c>
      <c r="K841" s="384">
        <f>'แบบฟอร์มที่ 8'!K5848</f>
        <v>0</v>
      </c>
      <c r="L841" s="384">
        <f t="shared" si="37"/>
        <v>0</v>
      </c>
      <c r="M841" s="384">
        <f t="shared" si="38"/>
        <v>0</v>
      </c>
    </row>
    <row r="842" spans="2:13" ht="18" hidden="1" customHeight="1">
      <c r="B842" s="243">
        <v>832</v>
      </c>
      <c r="C842" s="1207">
        <f>+'แบบฟอร์มที่ 8'!E5849</f>
        <v>0</v>
      </c>
      <c r="D842" s="1208"/>
      <c r="E842" s="478"/>
      <c r="F842" s="478"/>
      <c r="G842" s="478"/>
      <c r="H842" s="478"/>
      <c r="I842" s="572">
        <v>0.75</v>
      </c>
      <c r="J842" s="384">
        <f t="shared" si="36"/>
        <v>0</v>
      </c>
      <c r="K842" s="384">
        <f>'แบบฟอร์มที่ 8'!K5849</f>
        <v>0</v>
      </c>
      <c r="L842" s="384">
        <f t="shared" si="37"/>
        <v>0</v>
      </c>
      <c r="M842" s="384">
        <f t="shared" si="38"/>
        <v>0</v>
      </c>
    </row>
    <row r="843" spans="2:13" ht="18" hidden="1" customHeight="1">
      <c r="B843" s="243">
        <v>833</v>
      </c>
      <c r="C843" s="1207">
        <f>+'แบบฟอร์มที่ 8'!E5850</f>
        <v>0</v>
      </c>
      <c r="D843" s="1208"/>
      <c r="E843" s="478"/>
      <c r="F843" s="478"/>
      <c r="G843" s="478"/>
      <c r="H843" s="478"/>
      <c r="I843" s="572">
        <v>0.75</v>
      </c>
      <c r="J843" s="384">
        <f t="shared" si="36"/>
        <v>0</v>
      </c>
      <c r="K843" s="384">
        <f>'แบบฟอร์มที่ 8'!K5850</f>
        <v>0</v>
      </c>
      <c r="L843" s="384">
        <f t="shared" si="37"/>
        <v>0</v>
      </c>
      <c r="M843" s="384">
        <f t="shared" si="38"/>
        <v>0</v>
      </c>
    </row>
    <row r="844" spans="2:13" ht="18" hidden="1" customHeight="1">
      <c r="B844" s="243">
        <v>834</v>
      </c>
      <c r="C844" s="1207">
        <f>+'แบบฟอร์มที่ 8'!E5851</f>
        <v>0</v>
      </c>
      <c r="D844" s="1208"/>
      <c r="E844" s="478"/>
      <c r="F844" s="478"/>
      <c r="G844" s="478"/>
      <c r="H844" s="478"/>
      <c r="I844" s="572">
        <v>0.75</v>
      </c>
      <c r="J844" s="384">
        <f t="shared" ref="J844:J907" si="39">IFERROR($H844*I844,0)</f>
        <v>0</v>
      </c>
      <c r="K844" s="384">
        <f>'แบบฟอร์มที่ 8'!K5851</f>
        <v>0</v>
      </c>
      <c r="L844" s="384">
        <f t="shared" ref="L844:L907" si="40">IF(K844&gt;J844,K844,0)</f>
        <v>0</v>
      </c>
      <c r="M844" s="384">
        <f t="shared" ref="M844:M907" si="41">IF(J844&gt;K844,J844,0)</f>
        <v>0</v>
      </c>
    </row>
    <row r="845" spans="2:13" ht="18" hidden="1" customHeight="1">
      <c r="B845" s="243">
        <v>835</v>
      </c>
      <c r="C845" s="1207">
        <f>+'แบบฟอร์มที่ 8'!E5852</f>
        <v>0</v>
      </c>
      <c r="D845" s="1208"/>
      <c r="E845" s="478"/>
      <c r="F845" s="478"/>
      <c r="G845" s="478"/>
      <c r="H845" s="478"/>
      <c r="I845" s="572">
        <v>0.75</v>
      </c>
      <c r="J845" s="384">
        <f t="shared" si="39"/>
        <v>0</v>
      </c>
      <c r="K845" s="384">
        <f>'แบบฟอร์มที่ 8'!K5852</f>
        <v>0</v>
      </c>
      <c r="L845" s="384">
        <f t="shared" si="40"/>
        <v>0</v>
      </c>
      <c r="M845" s="384">
        <f t="shared" si="41"/>
        <v>0</v>
      </c>
    </row>
    <row r="846" spans="2:13" ht="18" hidden="1" customHeight="1">
      <c r="B846" s="243">
        <v>836</v>
      </c>
      <c r="C846" s="1207">
        <f>+'แบบฟอร์มที่ 8'!E5853</f>
        <v>0</v>
      </c>
      <c r="D846" s="1208"/>
      <c r="E846" s="478"/>
      <c r="F846" s="478"/>
      <c r="G846" s="478"/>
      <c r="H846" s="478"/>
      <c r="I846" s="572">
        <v>0.75</v>
      </c>
      <c r="J846" s="384">
        <f t="shared" si="39"/>
        <v>0</v>
      </c>
      <c r="K846" s="384">
        <f>'แบบฟอร์มที่ 8'!K5853</f>
        <v>0</v>
      </c>
      <c r="L846" s="384">
        <f t="shared" si="40"/>
        <v>0</v>
      </c>
      <c r="M846" s="384">
        <f t="shared" si="41"/>
        <v>0</v>
      </c>
    </row>
    <row r="847" spans="2:13" ht="18" hidden="1" customHeight="1">
      <c r="B847" s="243">
        <v>837</v>
      </c>
      <c r="C847" s="1207">
        <f>+'แบบฟอร์มที่ 8'!E5854</f>
        <v>0</v>
      </c>
      <c r="D847" s="1208"/>
      <c r="E847" s="478"/>
      <c r="F847" s="478"/>
      <c r="G847" s="478"/>
      <c r="H847" s="478"/>
      <c r="I847" s="572">
        <v>0.75</v>
      </c>
      <c r="J847" s="384">
        <f t="shared" si="39"/>
        <v>0</v>
      </c>
      <c r="K847" s="384">
        <f>'แบบฟอร์มที่ 8'!K5854</f>
        <v>0</v>
      </c>
      <c r="L847" s="384">
        <f t="shared" si="40"/>
        <v>0</v>
      </c>
      <c r="M847" s="384">
        <f t="shared" si="41"/>
        <v>0</v>
      </c>
    </row>
    <row r="848" spans="2:13" ht="18" hidden="1" customHeight="1">
      <c r="B848" s="243">
        <v>838</v>
      </c>
      <c r="C848" s="1207">
        <f>+'แบบฟอร์มที่ 8'!E5855</f>
        <v>0</v>
      </c>
      <c r="D848" s="1208"/>
      <c r="E848" s="478"/>
      <c r="F848" s="478"/>
      <c r="G848" s="478"/>
      <c r="H848" s="478"/>
      <c r="I848" s="572">
        <v>0.75</v>
      </c>
      <c r="J848" s="384">
        <f t="shared" si="39"/>
        <v>0</v>
      </c>
      <c r="K848" s="384">
        <f>'แบบฟอร์มที่ 8'!K5855</f>
        <v>0</v>
      </c>
      <c r="L848" s="384">
        <f t="shared" si="40"/>
        <v>0</v>
      </c>
      <c r="M848" s="384">
        <f t="shared" si="41"/>
        <v>0</v>
      </c>
    </row>
    <row r="849" spans="2:13" ht="18" hidden="1" customHeight="1">
      <c r="B849" s="243">
        <v>839</v>
      </c>
      <c r="C849" s="1207">
        <f>+'แบบฟอร์มที่ 8'!E5856</f>
        <v>0</v>
      </c>
      <c r="D849" s="1208"/>
      <c r="E849" s="478"/>
      <c r="F849" s="478"/>
      <c r="G849" s="478"/>
      <c r="H849" s="478"/>
      <c r="I849" s="572">
        <v>0.75</v>
      </c>
      <c r="J849" s="384">
        <f t="shared" si="39"/>
        <v>0</v>
      </c>
      <c r="K849" s="384">
        <f>'แบบฟอร์มที่ 8'!K5856</f>
        <v>0</v>
      </c>
      <c r="L849" s="384">
        <f t="shared" si="40"/>
        <v>0</v>
      </c>
      <c r="M849" s="384">
        <f t="shared" si="41"/>
        <v>0</v>
      </c>
    </row>
    <row r="850" spans="2:13" ht="18" hidden="1" customHeight="1">
      <c r="B850" s="243">
        <v>840</v>
      </c>
      <c r="C850" s="1207">
        <f>+'แบบฟอร์มที่ 8'!E5857</f>
        <v>0</v>
      </c>
      <c r="D850" s="1208"/>
      <c r="E850" s="478"/>
      <c r="F850" s="478"/>
      <c r="G850" s="478"/>
      <c r="H850" s="478"/>
      <c r="I850" s="572">
        <v>0.75</v>
      </c>
      <c r="J850" s="384">
        <f t="shared" si="39"/>
        <v>0</v>
      </c>
      <c r="K850" s="384">
        <f>'แบบฟอร์มที่ 8'!K5857</f>
        <v>0</v>
      </c>
      <c r="L850" s="384">
        <f t="shared" si="40"/>
        <v>0</v>
      </c>
      <c r="M850" s="384">
        <f t="shared" si="41"/>
        <v>0</v>
      </c>
    </row>
    <row r="851" spans="2:13" ht="18" hidden="1" customHeight="1">
      <c r="B851" s="243">
        <v>841</v>
      </c>
      <c r="C851" s="1207">
        <f>+'แบบฟอร์มที่ 8'!E5858</f>
        <v>0</v>
      </c>
      <c r="D851" s="1208"/>
      <c r="E851" s="478"/>
      <c r="F851" s="478"/>
      <c r="G851" s="478"/>
      <c r="H851" s="478"/>
      <c r="I851" s="572">
        <v>0.75</v>
      </c>
      <c r="J851" s="384">
        <f t="shared" si="39"/>
        <v>0</v>
      </c>
      <c r="K851" s="384">
        <f>'แบบฟอร์มที่ 8'!K5858</f>
        <v>0</v>
      </c>
      <c r="L851" s="384">
        <f t="shared" si="40"/>
        <v>0</v>
      </c>
      <c r="M851" s="384">
        <f t="shared" si="41"/>
        <v>0</v>
      </c>
    </row>
    <row r="852" spans="2:13" ht="18" hidden="1" customHeight="1">
      <c r="B852" s="243">
        <v>842</v>
      </c>
      <c r="C852" s="1207">
        <f>+'แบบฟอร์มที่ 8'!E5859</f>
        <v>0</v>
      </c>
      <c r="D852" s="1208"/>
      <c r="E852" s="478"/>
      <c r="F852" s="478"/>
      <c r="G852" s="478"/>
      <c r="H852" s="478"/>
      <c r="I852" s="572">
        <v>0.75</v>
      </c>
      <c r="J852" s="384">
        <f t="shared" si="39"/>
        <v>0</v>
      </c>
      <c r="K852" s="384">
        <f>'แบบฟอร์มที่ 8'!K5859</f>
        <v>0</v>
      </c>
      <c r="L852" s="384">
        <f t="shared" si="40"/>
        <v>0</v>
      </c>
      <c r="M852" s="384">
        <f t="shared" si="41"/>
        <v>0</v>
      </c>
    </row>
    <row r="853" spans="2:13" ht="18" hidden="1" customHeight="1">
      <c r="B853" s="243">
        <v>843</v>
      </c>
      <c r="C853" s="1207">
        <f>+'แบบฟอร์มที่ 8'!E5860</f>
        <v>0</v>
      </c>
      <c r="D853" s="1208"/>
      <c r="E853" s="478"/>
      <c r="F853" s="478"/>
      <c r="G853" s="478"/>
      <c r="H853" s="478"/>
      <c r="I853" s="572">
        <v>0.75</v>
      </c>
      <c r="J853" s="384">
        <f t="shared" si="39"/>
        <v>0</v>
      </c>
      <c r="K853" s="384">
        <f>'แบบฟอร์มที่ 8'!K5860</f>
        <v>0</v>
      </c>
      <c r="L853" s="384">
        <f t="shared" si="40"/>
        <v>0</v>
      </c>
      <c r="M853" s="384">
        <f t="shared" si="41"/>
        <v>0</v>
      </c>
    </row>
    <row r="854" spans="2:13" ht="18" hidden="1" customHeight="1">
      <c r="B854" s="243">
        <v>844</v>
      </c>
      <c r="C854" s="1207">
        <f>+'แบบฟอร์มที่ 8'!E5861</f>
        <v>0</v>
      </c>
      <c r="D854" s="1208"/>
      <c r="E854" s="478"/>
      <c r="F854" s="478"/>
      <c r="G854" s="478"/>
      <c r="H854" s="478"/>
      <c r="I854" s="572">
        <v>0.75</v>
      </c>
      <c r="J854" s="384">
        <f t="shared" si="39"/>
        <v>0</v>
      </c>
      <c r="K854" s="384">
        <f>'แบบฟอร์มที่ 8'!K5861</f>
        <v>0</v>
      </c>
      <c r="L854" s="384">
        <f t="shared" si="40"/>
        <v>0</v>
      </c>
      <c r="M854" s="384">
        <f t="shared" si="41"/>
        <v>0</v>
      </c>
    </row>
    <row r="855" spans="2:13" ht="18" hidden="1" customHeight="1">
      <c r="B855" s="243">
        <v>845</v>
      </c>
      <c r="C855" s="1207">
        <f>+'แบบฟอร์มที่ 8'!E5862</f>
        <v>0</v>
      </c>
      <c r="D855" s="1208"/>
      <c r="E855" s="478"/>
      <c r="F855" s="478"/>
      <c r="G855" s="478"/>
      <c r="H855" s="478"/>
      <c r="I855" s="572">
        <v>0.75</v>
      </c>
      <c r="J855" s="384">
        <f t="shared" si="39"/>
        <v>0</v>
      </c>
      <c r="K855" s="384">
        <f>'แบบฟอร์มที่ 8'!K5862</f>
        <v>0</v>
      </c>
      <c r="L855" s="384">
        <f t="shared" si="40"/>
        <v>0</v>
      </c>
      <c r="M855" s="384">
        <f t="shared" si="41"/>
        <v>0</v>
      </c>
    </row>
    <row r="856" spans="2:13" ht="18" hidden="1" customHeight="1">
      <c r="B856" s="243">
        <v>846</v>
      </c>
      <c r="C856" s="1207">
        <f>+'แบบฟอร์มที่ 8'!E5863</f>
        <v>0</v>
      </c>
      <c r="D856" s="1208"/>
      <c r="E856" s="478"/>
      <c r="F856" s="478"/>
      <c r="G856" s="478"/>
      <c r="H856" s="478"/>
      <c r="I856" s="572">
        <v>0.75</v>
      </c>
      <c r="J856" s="384">
        <f t="shared" si="39"/>
        <v>0</v>
      </c>
      <c r="K856" s="384">
        <f>'แบบฟอร์มที่ 8'!K5863</f>
        <v>0</v>
      </c>
      <c r="L856" s="384">
        <f t="shared" si="40"/>
        <v>0</v>
      </c>
      <c r="M856" s="384">
        <f t="shared" si="41"/>
        <v>0</v>
      </c>
    </row>
    <row r="857" spans="2:13" ht="18" hidden="1" customHeight="1">
      <c r="B857" s="243">
        <v>847</v>
      </c>
      <c r="C857" s="1207">
        <f>+'แบบฟอร์มที่ 8'!E5864</f>
        <v>0</v>
      </c>
      <c r="D857" s="1208"/>
      <c r="E857" s="478"/>
      <c r="F857" s="478"/>
      <c r="G857" s="478"/>
      <c r="H857" s="478"/>
      <c r="I857" s="572">
        <v>0.75</v>
      </c>
      <c r="J857" s="384">
        <f t="shared" si="39"/>
        <v>0</v>
      </c>
      <c r="K857" s="384">
        <f>'แบบฟอร์มที่ 8'!K5864</f>
        <v>0</v>
      </c>
      <c r="L857" s="384">
        <f t="shared" si="40"/>
        <v>0</v>
      </c>
      <c r="M857" s="384">
        <f t="shared" si="41"/>
        <v>0</v>
      </c>
    </row>
    <row r="858" spans="2:13" ht="18" hidden="1" customHeight="1">
      <c r="B858" s="243">
        <v>848</v>
      </c>
      <c r="C858" s="1207">
        <f>+'แบบฟอร์มที่ 8'!E5865</f>
        <v>0</v>
      </c>
      <c r="D858" s="1208"/>
      <c r="E858" s="478"/>
      <c r="F858" s="478"/>
      <c r="G858" s="478"/>
      <c r="H858" s="478"/>
      <c r="I858" s="572">
        <v>0.75</v>
      </c>
      <c r="J858" s="384">
        <f t="shared" si="39"/>
        <v>0</v>
      </c>
      <c r="K858" s="384">
        <f>'แบบฟอร์มที่ 8'!K5865</f>
        <v>0</v>
      </c>
      <c r="L858" s="384">
        <f t="shared" si="40"/>
        <v>0</v>
      </c>
      <c r="M858" s="384">
        <f t="shared" si="41"/>
        <v>0</v>
      </c>
    </row>
    <row r="859" spans="2:13" ht="18" hidden="1" customHeight="1">
      <c r="B859" s="243">
        <v>849</v>
      </c>
      <c r="C859" s="1207">
        <f>+'แบบฟอร์มที่ 8'!E5866</f>
        <v>0</v>
      </c>
      <c r="D859" s="1208"/>
      <c r="E859" s="478"/>
      <c r="F859" s="478"/>
      <c r="G859" s="478"/>
      <c r="H859" s="478"/>
      <c r="I859" s="572">
        <v>0.75</v>
      </c>
      <c r="J859" s="384">
        <f t="shared" si="39"/>
        <v>0</v>
      </c>
      <c r="K859" s="384">
        <f>'แบบฟอร์มที่ 8'!K5866</f>
        <v>0</v>
      </c>
      <c r="L859" s="384">
        <f t="shared" si="40"/>
        <v>0</v>
      </c>
      <c r="M859" s="384">
        <f t="shared" si="41"/>
        <v>0</v>
      </c>
    </row>
    <row r="860" spans="2:13" ht="18" hidden="1" customHeight="1">
      <c r="B860" s="243">
        <v>850</v>
      </c>
      <c r="C860" s="1207">
        <f>+'แบบฟอร์มที่ 8'!E5867</f>
        <v>0</v>
      </c>
      <c r="D860" s="1208"/>
      <c r="E860" s="478"/>
      <c r="F860" s="478"/>
      <c r="G860" s="478"/>
      <c r="H860" s="478"/>
      <c r="I860" s="572">
        <v>0.75</v>
      </c>
      <c r="J860" s="384">
        <f t="shared" si="39"/>
        <v>0</v>
      </c>
      <c r="K860" s="384">
        <f>'แบบฟอร์มที่ 8'!K5867</f>
        <v>0</v>
      </c>
      <c r="L860" s="384">
        <f t="shared" si="40"/>
        <v>0</v>
      </c>
      <c r="M860" s="384">
        <f t="shared" si="41"/>
        <v>0</v>
      </c>
    </row>
    <row r="861" spans="2:13" ht="18" hidden="1" customHeight="1">
      <c r="B861" s="243">
        <v>851</v>
      </c>
      <c r="C861" s="1207">
        <f>+'แบบฟอร์มที่ 8'!E5868</f>
        <v>0</v>
      </c>
      <c r="D861" s="1208"/>
      <c r="E861" s="478"/>
      <c r="F861" s="478"/>
      <c r="G861" s="478"/>
      <c r="H861" s="478"/>
      <c r="I861" s="572">
        <v>0.75</v>
      </c>
      <c r="J861" s="384">
        <f t="shared" si="39"/>
        <v>0</v>
      </c>
      <c r="K861" s="384">
        <f>'แบบฟอร์มที่ 8'!K5868</f>
        <v>0</v>
      </c>
      <c r="L861" s="384">
        <f t="shared" si="40"/>
        <v>0</v>
      </c>
      <c r="M861" s="384">
        <f t="shared" si="41"/>
        <v>0</v>
      </c>
    </row>
    <row r="862" spans="2:13" ht="18" hidden="1" customHeight="1">
      <c r="B862" s="243">
        <v>852</v>
      </c>
      <c r="C862" s="1207">
        <f>+'แบบฟอร์มที่ 8'!E5869</f>
        <v>0</v>
      </c>
      <c r="D862" s="1208"/>
      <c r="E862" s="478"/>
      <c r="F862" s="478"/>
      <c r="G862" s="478"/>
      <c r="H862" s="478"/>
      <c r="I862" s="572">
        <v>0.75</v>
      </c>
      <c r="J862" s="384">
        <f t="shared" si="39"/>
        <v>0</v>
      </c>
      <c r="K862" s="384">
        <f>'แบบฟอร์มที่ 8'!K5869</f>
        <v>0</v>
      </c>
      <c r="L862" s="384">
        <f t="shared" si="40"/>
        <v>0</v>
      </c>
      <c r="M862" s="384">
        <f t="shared" si="41"/>
        <v>0</v>
      </c>
    </row>
    <row r="863" spans="2:13" ht="18" hidden="1" customHeight="1">
      <c r="B863" s="243">
        <v>853</v>
      </c>
      <c r="C863" s="1207">
        <f>+'แบบฟอร์มที่ 8'!E5870</f>
        <v>0</v>
      </c>
      <c r="D863" s="1208"/>
      <c r="E863" s="478"/>
      <c r="F863" s="478"/>
      <c r="G863" s="478"/>
      <c r="H863" s="478"/>
      <c r="I863" s="572">
        <v>0.75</v>
      </c>
      <c r="J863" s="384">
        <f t="shared" si="39"/>
        <v>0</v>
      </c>
      <c r="K863" s="384">
        <f>'แบบฟอร์มที่ 8'!K5870</f>
        <v>0</v>
      </c>
      <c r="L863" s="384">
        <f t="shared" si="40"/>
        <v>0</v>
      </c>
      <c r="M863" s="384">
        <f t="shared" si="41"/>
        <v>0</v>
      </c>
    </row>
    <row r="864" spans="2:13" ht="18" hidden="1" customHeight="1">
      <c r="B864" s="243">
        <v>854</v>
      </c>
      <c r="C864" s="1207">
        <f>+'แบบฟอร์มที่ 8'!E5871</f>
        <v>0</v>
      </c>
      <c r="D864" s="1208"/>
      <c r="E864" s="478"/>
      <c r="F864" s="478"/>
      <c r="G864" s="478"/>
      <c r="H864" s="478"/>
      <c r="I864" s="572">
        <v>0.75</v>
      </c>
      <c r="J864" s="384">
        <f t="shared" si="39"/>
        <v>0</v>
      </c>
      <c r="K864" s="384">
        <f>'แบบฟอร์มที่ 8'!K5871</f>
        <v>0</v>
      </c>
      <c r="L864" s="384">
        <f t="shared" si="40"/>
        <v>0</v>
      </c>
      <c r="M864" s="384">
        <f t="shared" si="41"/>
        <v>0</v>
      </c>
    </row>
    <row r="865" spans="2:13" ht="18" hidden="1" customHeight="1">
      <c r="B865" s="243">
        <v>855</v>
      </c>
      <c r="C865" s="1207">
        <f>+'แบบฟอร์มที่ 8'!E5872</f>
        <v>0</v>
      </c>
      <c r="D865" s="1208"/>
      <c r="E865" s="478"/>
      <c r="F865" s="478"/>
      <c r="G865" s="478"/>
      <c r="H865" s="478"/>
      <c r="I865" s="572">
        <v>0.75</v>
      </c>
      <c r="J865" s="384">
        <f t="shared" si="39"/>
        <v>0</v>
      </c>
      <c r="K865" s="384">
        <f>'แบบฟอร์มที่ 8'!K5872</f>
        <v>0</v>
      </c>
      <c r="L865" s="384">
        <f t="shared" si="40"/>
        <v>0</v>
      </c>
      <c r="M865" s="384">
        <f t="shared" si="41"/>
        <v>0</v>
      </c>
    </row>
    <row r="866" spans="2:13" ht="18" hidden="1" customHeight="1">
      <c r="B866" s="243">
        <v>856</v>
      </c>
      <c r="C866" s="1207">
        <f>+'แบบฟอร์มที่ 8'!E5873</f>
        <v>0</v>
      </c>
      <c r="D866" s="1208"/>
      <c r="E866" s="478"/>
      <c r="F866" s="478"/>
      <c r="G866" s="478"/>
      <c r="H866" s="478"/>
      <c r="I866" s="572">
        <v>0.75</v>
      </c>
      <c r="J866" s="384">
        <f t="shared" si="39"/>
        <v>0</v>
      </c>
      <c r="K866" s="384">
        <f>'แบบฟอร์มที่ 8'!K5873</f>
        <v>0</v>
      </c>
      <c r="L866" s="384">
        <f t="shared" si="40"/>
        <v>0</v>
      </c>
      <c r="M866" s="384">
        <f t="shared" si="41"/>
        <v>0</v>
      </c>
    </row>
    <row r="867" spans="2:13" ht="18" hidden="1" customHeight="1">
      <c r="B867" s="243">
        <v>857</v>
      </c>
      <c r="C867" s="1207">
        <f>+'แบบฟอร์มที่ 8'!E5874</f>
        <v>0</v>
      </c>
      <c r="D867" s="1208"/>
      <c r="E867" s="478"/>
      <c r="F867" s="478"/>
      <c r="G867" s="478"/>
      <c r="H867" s="478"/>
      <c r="I867" s="572">
        <v>0.75</v>
      </c>
      <c r="J867" s="384">
        <f t="shared" si="39"/>
        <v>0</v>
      </c>
      <c r="K867" s="384">
        <f>'แบบฟอร์มที่ 8'!K5874</f>
        <v>0</v>
      </c>
      <c r="L867" s="384">
        <f t="shared" si="40"/>
        <v>0</v>
      </c>
      <c r="M867" s="384">
        <f t="shared" si="41"/>
        <v>0</v>
      </c>
    </row>
    <row r="868" spans="2:13" ht="18" hidden="1" customHeight="1">
      <c r="B868" s="243">
        <v>858</v>
      </c>
      <c r="C868" s="1207">
        <f>+'แบบฟอร์มที่ 8'!E5875</f>
        <v>0</v>
      </c>
      <c r="D868" s="1208"/>
      <c r="E868" s="478"/>
      <c r="F868" s="478"/>
      <c r="G868" s="478"/>
      <c r="H868" s="478"/>
      <c r="I868" s="572">
        <v>0.75</v>
      </c>
      <c r="J868" s="384">
        <f t="shared" si="39"/>
        <v>0</v>
      </c>
      <c r="K868" s="384">
        <f>'แบบฟอร์มที่ 8'!K5875</f>
        <v>0</v>
      </c>
      <c r="L868" s="384">
        <f t="shared" si="40"/>
        <v>0</v>
      </c>
      <c r="M868" s="384">
        <f t="shared" si="41"/>
        <v>0</v>
      </c>
    </row>
    <row r="869" spans="2:13" ht="18" hidden="1" customHeight="1">
      <c r="B869" s="243">
        <v>859</v>
      </c>
      <c r="C869" s="1207">
        <f>+'แบบฟอร์มที่ 8'!E5876</f>
        <v>0</v>
      </c>
      <c r="D869" s="1208"/>
      <c r="E869" s="478"/>
      <c r="F869" s="478"/>
      <c r="G869" s="478"/>
      <c r="H869" s="478"/>
      <c r="I869" s="572">
        <v>0.75</v>
      </c>
      <c r="J869" s="384">
        <f t="shared" si="39"/>
        <v>0</v>
      </c>
      <c r="K869" s="384">
        <f>'แบบฟอร์มที่ 8'!K5876</f>
        <v>0</v>
      </c>
      <c r="L869" s="384">
        <f t="shared" si="40"/>
        <v>0</v>
      </c>
      <c r="M869" s="384">
        <f t="shared" si="41"/>
        <v>0</v>
      </c>
    </row>
    <row r="870" spans="2:13" ht="18" hidden="1" customHeight="1">
      <c r="B870" s="243">
        <v>860</v>
      </c>
      <c r="C870" s="1207">
        <f>+'แบบฟอร์มที่ 8'!E5877</f>
        <v>0</v>
      </c>
      <c r="D870" s="1208"/>
      <c r="E870" s="478"/>
      <c r="F870" s="478"/>
      <c r="G870" s="478"/>
      <c r="H870" s="478"/>
      <c r="I870" s="572">
        <v>0.75</v>
      </c>
      <c r="J870" s="384">
        <f t="shared" si="39"/>
        <v>0</v>
      </c>
      <c r="K870" s="384">
        <f>'แบบฟอร์มที่ 8'!K5877</f>
        <v>0</v>
      </c>
      <c r="L870" s="384">
        <f t="shared" si="40"/>
        <v>0</v>
      </c>
      <c r="M870" s="384">
        <f t="shared" si="41"/>
        <v>0</v>
      </c>
    </row>
    <row r="871" spans="2:13" ht="18" hidden="1" customHeight="1">
      <c r="B871" s="243">
        <v>861</v>
      </c>
      <c r="C871" s="1207">
        <f>+'แบบฟอร์มที่ 8'!E5878</f>
        <v>0</v>
      </c>
      <c r="D871" s="1208"/>
      <c r="E871" s="478"/>
      <c r="F871" s="478"/>
      <c r="G871" s="478"/>
      <c r="H871" s="478"/>
      <c r="I871" s="572">
        <v>0.75</v>
      </c>
      <c r="J871" s="384">
        <f t="shared" si="39"/>
        <v>0</v>
      </c>
      <c r="K871" s="384">
        <f>'แบบฟอร์มที่ 8'!K5878</f>
        <v>0</v>
      </c>
      <c r="L871" s="384">
        <f t="shared" si="40"/>
        <v>0</v>
      </c>
      <c r="M871" s="384">
        <f t="shared" si="41"/>
        <v>0</v>
      </c>
    </row>
    <row r="872" spans="2:13" ht="18" hidden="1" customHeight="1">
      <c r="B872" s="243">
        <v>862</v>
      </c>
      <c r="C872" s="1207">
        <f>+'แบบฟอร์มที่ 8'!E5879</f>
        <v>0</v>
      </c>
      <c r="D872" s="1208"/>
      <c r="E872" s="478"/>
      <c r="F872" s="478"/>
      <c r="G872" s="478"/>
      <c r="H872" s="478"/>
      <c r="I872" s="572">
        <v>0.75</v>
      </c>
      <c r="J872" s="384">
        <f t="shared" si="39"/>
        <v>0</v>
      </c>
      <c r="K872" s="384">
        <f>'แบบฟอร์มที่ 8'!K5879</f>
        <v>0</v>
      </c>
      <c r="L872" s="384">
        <f t="shared" si="40"/>
        <v>0</v>
      </c>
      <c r="M872" s="384">
        <f t="shared" si="41"/>
        <v>0</v>
      </c>
    </row>
    <row r="873" spans="2:13" ht="18" hidden="1" customHeight="1">
      <c r="B873" s="243">
        <v>863</v>
      </c>
      <c r="C873" s="1207">
        <f>+'แบบฟอร์มที่ 8'!E5880</f>
        <v>0</v>
      </c>
      <c r="D873" s="1208"/>
      <c r="E873" s="478"/>
      <c r="F873" s="478"/>
      <c r="G873" s="478"/>
      <c r="H873" s="478"/>
      <c r="I873" s="572">
        <v>0.75</v>
      </c>
      <c r="J873" s="384">
        <f t="shared" si="39"/>
        <v>0</v>
      </c>
      <c r="K873" s="384">
        <f>'แบบฟอร์มที่ 8'!K5880</f>
        <v>0</v>
      </c>
      <c r="L873" s="384">
        <f t="shared" si="40"/>
        <v>0</v>
      </c>
      <c r="M873" s="384">
        <f t="shared" si="41"/>
        <v>0</v>
      </c>
    </row>
    <row r="874" spans="2:13" ht="18" hidden="1" customHeight="1">
      <c r="B874" s="243">
        <v>864</v>
      </c>
      <c r="C874" s="1207">
        <f>+'แบบฟอร์มที่ 8'!E5881</f>
        <v>0</v>
      </c>
      <c r="D874" s="1208"/>
      <c r="E874" s="478"/>
      <c r="F874" s="478"/>
      <c r="G874" s="478"/>
      <c r="H874" s="478"/>
      <c r="I874" s="572">
        <v>0.75</v>
      </c>
      <c r="J874" s="384">
        <f t="shared" si="39"/>
        <v>0</v>
      </c>
      <c r="K874" s="384">
        <f>'แบบฟอร์มที่ 8'!K5881</f>
        <v>0</v>
      </c>
      <c r="L874" s="384">
        <f t="shared" si="40"/>
        <v>0</v>
      </c>
      <c r="M874" s="384">
        <f t="shared" si="41"/>
        <v>0</v>
      </c>
    </row>
    <row r="875" spans="2:13" ht="18" hidden="1" customHeight="1">
      <c r="B875" s="243">
        <v>865</v>
      </c>
      <c r="C875" s="1207">
        <f>+'แบบฟอร์มที่ 8'!E5882</f>
        <v>0</v>
      </c>
      <c r="D875" s="1208"/>
      <c r="E875" s="478"/>
      <c r="F875" s="478"/>
      <c r="G875" s="478"/>
      <c r="H875" s="478"/>
      <c r="I875" s="572">
        <v>0.75</v>
      </c>
      <c r="J875" s="384">
        <f t="shared" si="39"/>
        <v>0</v>
      </c>
      <c r="K875" s="384">
        <f>'แบบฟอร์มที่ 8'!K5882</f>
        <v>0</v>
      </c>
      <c r="L875" s="384">
        <f t="shared" si="40"/>
        <v>0</v>
      </c>
      <c r="M875" s="384">
        <f t="shared" si="41"/>
        <v>0</v>
      </c>
    </row>
    <row r="876" spans="2:13" ht="18" hidden="1" customHeight="1">
      <c r="B876" s="243">
        <v>866</v>
      </c>
      <c r="C876" s="1207">
        <f>+'แบบฟอร์มที่ 8'!E5883</f>
        <v>0</v>
      </c>
      <c r="D876" s="1208"/>
      <c r="E876" s="478"/>
      <c r="F876" s="478"/>
      <c r="G876" s="478"/>
      <c r="H876" s="478"/>
      <c r="I876" s="572">
        <v>0.75</v>
      </c>
      <c r="J876" s="384">
        <f t="shared" si="39"/>
        <v>0</v>
      </c>
      <c r="K876" s="384">
        <f>'แบบฟอร์มที่ 8'!K5883</f>
        <v>0</v>
      </c>
      <c r="L876" s="384">
        <f t="shared" si="40"/>
        <v>0</v>
      </c>
      <c r="M876" s="384">
        <f t="shared" si="41"/>
        <v>0</v>
      </c>
    </row>
    <row r="877" spans="2:13" ht="18" hidden="1" customHeight="1">
      <c r="B877" s="243">
        <v>867</v>
      </c>
      <c r="C877" s="1207">
        <f>+'แบบฟอร์มที่ 8'!E5884</f>
        <v>0</v>
      </c>
      <c r="D877" s="1208"/>
      <c r="E877" s="478"/>
      <c r="F877" s="478"/>
      <c r="G877" s="478"/>
      <c r="H877" s="478"/>
      <c r="I877" s="572">
        <v>0.75</v>
      </c>
      <c r="J877" s="384">
        <f t="shared" si="39"/>
        <v>0</v>
      </c>
      <c r="K877" s="384">
        <f>'แบบฟอร์มที่ 8'!K5884</f>
        <v>0</v>
      </c>
      <c r="L877" s="384">
        <f t="shared" si="40"/>
        <v>0</v>
      </c>
      <c r="M877" s="384">
        <f t="shared" si="41"/>
        <v>0</v>
      </c>
    </row>
    <row r="878" spans="2:13" ht="18" hidden="1" customHeight="1">
      <c r="B878" s="243">
        <v>868</v>
      </c>
      <c r="C878" s="1207">
        <f>+'แบบฟอร์มที่ 8'!E5885</f>
        <v>0</v>
      </c>
      <c r="D878" s="1208"/>
      <c r="E878" s="478"/>
      <c r="F878" s="478"/>
      <c r="G878" s="478"/>
      <c r="H878" s="478"/>
      <c r="I878" s="572">
        <v>0.75</v>
      </c>
      <c r="J878" s="384">
        <f t="shared" si="39"/>
        <v>0</v>
      </c>
      <c r="K878" s="384">
        <f>'แบบฟอร์มที่ 8'!K5885</f>
        <v>0</v>
      </c>
      <c r="L878" s="384">
        <f t="shared" si="40"/>
        <v>0</v>
      </c>
      <c r="M878" s="384">
        <f t="shared" si="41"/>
        <v>0</v>
      </c>
    </row>
    <row r="879" spans="2:13" ht="18" hidden="1" customHeight="1">
      <c r="B879" s="243">
        <v>869</v>
      </c>
      <c r="C879" s="1207">
        <f>+'แบบฟอร์มที่ 8'!E5886</f>
        <v>0</v>
      </c>
      <c r="D879" s="1208"/>
      <c r="E879" s="478"/>
      <c r="F879" s="478"/>
      <c r="G879" s="478"/>
      <c r="H879" s="478"/>
      <c r="I879" s="572">
        <v>0.75</v>
      </c>
      <c r="J879" s="384">
        <f t="shared" si="39"/>
        <v>0</v>
      </c>
      <c r="K879" s="384">
        <f>'แบบฟอร์มที่ 8'!K5886</f>
        <v>0</v>
      </c>
      <c r="L879" s="384">
        <f t="shared" si="40"/>
        <v>0</v>
      </c>
      <c r="M879" s="384">
        <f t="shared" si="41"/>
        <v>0</v>
      </c>
    </row>
    <row r="880" spans="2:13" ht="18" hidden="1" customHeight="1">
      <c r="B880" s="243">
        <v>870</v>
      </c>
      <c r="C880" s="1207">
        <f>+'แบบฟอร์มที่ 8'!E5887</f>
        <v>0</v>
      </c>
      <c r="D880" s="1208"/>
      <c r="E880" s="478"/>
      <c r="F880" s="478"/>
      <c r="G880" s="478"/>
      <c r="H880" s="478"/>
      <c r="I880" s="572">
        <v>0.75</v>
      </c>
      <c r="J880" s="384">
        <f t="shared" si="39"/>
        <v>0</v>
      </c>
      <c r="K880" s="384">
        <f>'แบบฟอร์มที่ 8'!K5887</f>
        <v>0</v>
      </c>
      <c r="L880" s="384">
        <f t="shared" si="40"/>
        <v>0</v>
      </c>
      <c r="M880" s="384">
        <f t="shared" si="41"/>
        <v>0</v>
      </c>
    </row>
    <row r="881" spans="2:13" ht="18" hidden="1" customHeight="1">
      <c r="B881" s="243">
        <v>871</v>
      </c>
      <c r="C881" s="1207">
        <f>+'แบบฟอร์มที่ 8'!E5888</f>
        <v>0</v>
      </c>
      <c r="D881" s="1208"/>
      <c r="E881" s="478"/>
      <c r="F881" s="478"/>
      <c r="G881" s="478"/>
      <c r="H881" s="478"/>
      <c r="I881" s="572">
        <v>0.75</v>
      </c>
      <c r="J881" s="384">
        <f t="shared" si="39"/>
        <v>0</v>
      </c>
      <c r="K881" s="384">
        <f>'แบบฟอร์มที่ 8'!K5888</f>
        <v>0</v>
      </c>
      <c r="L881" s="384">
        <f t="shared" si="40"/>
        <v>0</v>
      </c>
      <c r="M881" s="384">
        <f t="shared" si="41"/>
        <v>0</v>
      </c>
    </row>
    <row r="882" spans="2:13" ht="18" hidden="1" customHeight="1">
      <c r="B882" s="243">
        <v>872</v>
      </c>
      <c r="C882" s="1207">
        <f>+'แบบฟอร์มที่ 8'!E5889</f>
        <v>0</v>
      </c>
      <c r="D882" s="1208"/>
      <c r="E882" s="478"/>
      <c r="F882" s="478"/>
      <c r="G882" s="478"/>
      <c r="H882" s="478"/>
      <c r="I882" s="572">
        <v>0.75</v>
      </c>
      <c r="J882" s="384">
        <f t="shared" si="39"/>
        <v>0</v>
      </c>
      <c r="K882" s="384">
        <f>'แบบฟอร์มที่ 8'!K5889</f>
        <v>0</v>
      </c>
      <c r="L882" s="384">
        <f t="shared" si="40"/>
        <v>0</v>
      </c>
      <c r="M882" s="384">
        <f t="shared" si="41"/>
        <v>0</v>
      </c>
    </row>
    <row r="883" spans="2:13" ht="18" hidden="1" customHeight="1">
      <c r="B883" s="243">
        <v>873</v>
      </c>
      <c r="C883" s="1207">
        <f>+'แบบฟอร์มที่ 8'!E5890</f>
        <v>0</v>
      </c>
      <c r="D883" s="1208"/>
      <c r="E883" s="478"/>
      <c r="F883" s="478"/>
      <c r="G883" s="478"/>
      <c r="H883" s="478"/>
      <c r="I883" s="572">
        <v>0.75</v>
      </c>
      <c r="J883" s="384">
        <f t="shared" si="39"/>
        <v>0</v>
      </c>
      <c r="K883" s="384">
        <f>'แบบฟอร์มที่ 8'!K5890</f>
        <v>0</v>
      </c>
      <c r="L883" s="384">
        <f t="shared" si="40"/>
        <v>0</v>
      </c>
      <c r="M883" s="384">
        <f t="shared" si="41"/>
        <v>0</v>
      </c>
    </row>
    <row r="884" spans="2:13" ht="18" hidden="1" customHeight="1">
      <c r="B884" s="243">
        <v>874</v>
      </c>
      <c r="C884" s="1207">
        <f>+'แบบฟอร์มที่ 8'!E5891</f>
        <v>0</v>
      </c>
      <c r="D884" s="1208"/>
      <c r="E884" s="478"/>
      <c r="F884" s="478"/>
      <c r="G884" s="478"/>
      <c r="H884" s="478"/>
      <c r="I884" s="572">
        <v>0.75</v>
      </c>
      <c r="J884" s="384">
        <f t="shared" si="39"/>
        <v>0</v>
      </c>
      <c r="K884" s="384">
        <f>'แบบฟอร์มที่ 8'!K5891</f>
        <v>0</v>
      </c>
      <c r="L884" s="384">
        <f t="shared" si="40"/>
        <v>0</v>
      </c>
      <c r="M884" s="384">
        <f t="shared" si="41"/>
        <v>0</v>
      </c>
    </row>
    <row r="885" spans="2:13" ht="18" hidden="1" customHeight="1">
      <c r="B885" s="243">
        <v>875</v>
      </c>
      <c r="C885" s="1207">
        <f>+'แบบฟอร์มที่ 8'!E5892</f>
        <v>0</v>
      </c>
      <c r="D885" s="1208"/>
      <c r="E885" s="478"/>
      <c r="F885" s="478"/>
      <c r="G885" s="478"/>
      <c r="H885" s="478"/>
      <c r="I885" s="572">
        <v>0.75</v>
      </c>
      <c r="J885" s="384">
        <f t="shared" si="39"/>
        <v>0</v>
      </c>
      <c r="K885" s="384">
        <f>'แบบฟอร์มที่ 8'!K5892</f>
        <v>0</v>
      </c>
      <c r="L885" s="384">
        <f t="shared" si="40"/>
        <v>0</v>
      </c>
      <c r="M885" s="384">
        <f t="shared" si="41"/>
        <v>0</v>
      </c>
    </row>
    <row r="886" spans="2:13" ht="18" hidden="1" customHeight="1">
      <c r="B886" s="243">
        <v>876</v>
      </c>
      <c r="C886" s="1207">
        <f>+'แบบฟอร์มที่ 8'!E5893</f>
        <v>0</v>
      </c>
      <c r="D886" s="1208"/>
      <c r="E886" s="478"/>
      <c r="F886" s="478"/>
      <c r="G886" s="478"/>
      <c r="H886" s="478"/>
      <c r="I886" s="572">
        <v>0.75</v>
      </c>
      <c r="J886" s="384">
        <f t="shared" si="39"/>
        <v>0</v>
      </c>
      <c r="K886" s="384">
        <f>'แบบฟอร์มที่ 8'!K5893</f>
        <v>0</v>
      </c>
      <c r="L886" s="384">
        <f t="shared" si="40"/>
        <v>0</v>
      </c>
      <c r="M886" s="384">
        <f t="shared" si="41"/>
        <v>0</v>
      </c>
    </row>
    <row r="887" spans="2:13" ht="18" hidden="1" customHeight="1">
      <c r="B887" s="243">
        <v>877</v>
      </c>
      <c r="C887" s="1207">
        <f>+'แบบฟอร์มที่ 8'!E5894</f>
        <v>0</v>
      </c>
      <c r="D887" s="1208"/>
      <c r="E887" s="478"/>
      <c r="F887" s="478"/>
      <c r="G887" s="478"/>
      <c r="H887" s="478"/>
      <c r="I887" s="572">
        <v>0.75</v>
      </c>
      <c r="J887" s="384">
        <f t="shared" si="39"/>
        <v>0</v>
      </c>
      <c r="K887" s="384">
        <f>'แบบฟอร์มที่ 8'!K5894</f>
        <v>0</v>
      </c>
      <c r="L887" s="384">
        <f t="shared" si="40"/>
        <v>0</v>
      </c>
      <c r="M887" s="384">
        <f t="shared" si="41"/>
        <v>0</v>
      </c>
    </row>
    <row r="888" spans="2:13" ht="18" hidden="1" customHeight="1">
      <c r="B888" s="243">
        <v>878</v>
      </c>
      <c r="C888" s="1207">
        <f>+'แบบฟอร์มที่ 8'!E5895</f>
        <v>0</v>
      </c>
      <c r="D888" s="1208"/>
      <c r="E888" s="478"/>
      <c r="F888" s="478"/>
      <c r="G888" s="478"/>
      <c r="H888" s="478"/>
      <c r="I888" s="572">
        <v>0.75</v>
      </c>
      <c r="J888" s="384">
        <f t="shared" si="39"/>
        <v>0</v>
      </c>
      <c r="K888" s="384">
        <f>'แบบฟอร์มที่ 8'!K5895</f>
        <v>0</v>
      </c>
      <c r="L888" s="384">
        <f t="shared" si="40"/>
        <v>0</v>
      </c>
      <c r="M888" s="384">
        <f t="shared" si="41"/>
        <v>0</v>
      </c>
    </row>
    <row r="889" spans="2:13" ht="18" hidden="1" customHeight="1">
      <c r="B889" s="243">
        <v>879</v>
      </c>
      <c r="C889" s="1207">
        <f>+'แบบฟอร์มที่ 8'!E5896</f>
        <v>0</v>
      </c>
      <c r="D889" s="1208"/>
      <c r="E889" s="478"/>
      <c r="F889" s="478"/>
      <c r="G889" s="478"/>
      <c r="H889" s="478"/>
      <c r="I889" s="572">
        <v>0.75</v>
      </c>
      <c r="J889" s="384">
        <f t="shared" si="39"/>
        <v>0</v>
      </c>
      <c r="K889" s="384">
        <f>'แบบฟอร์มที่ 8'!K5896</f>
        <v>0</v>
      </c>
      <c r="L889" s="384">
        <f t="shared" si="40"/>
        <v>0</v>
      </c>
      <c r="M889" s="384">
        <f t="shared" si="41"/>
        <v>0</v>
      </c>
    </row>
    <row r="890" spans="2:13" ht="18" hidden="1" customHeight="1">
      <c r="B890" s="243">
        <v>880</v>
      </c>
      <c r="C890" s="1207">
        <f>+'แบบฟอร์มที่ 8'!E5897</f>
        <v>0</v>
      </c>
      <c r="D890" s="1208"/>
      <c r="E890" s="478"/>
      <c r="F890" s="478"/>
      <c r="G890" s="478"/>
      <c r="H890" s="478"/>
      <c r="I890" s="572">
        <v>0.75</v>
      </c>
      <c r="J890" s="384">
        <f t="shared" si="39"/>
        <v>0</v>
      </c>
      <c r="K890" s="384">
        <f>'แบบฟอร์มที่ 8'!K5897</f>
        <v>0</v>
      </c>
      <c r="L890" s="384">
        <f t="shared" si="40"/>
        <v>0</v>
      </c>
      <c r="M890" s="384">
        <f t="shared" si="41"/>
        <v>0</v>
      </c>
    </row>
    <row r="891" spans="2:13" ht="18" hidden="1" customHeight="1">
      <c r="B891" s="243">
        <v>881</v>
      </c>
      <c r="C891" s="1207">
        <f>+'แบบฟอร์มที่ 8'!E5898</f>
        <v>0</v>
      </c>
      <c r="D891" s="1208"/>
      <c r="E891" s="478"/>
      <c r="F891" s="478"/>
      <c r="G891" s="478"/>
      <c r="H891" s="478"/>
      <c r="I891" s="572">
        <v>0.75</v>
      </c>
      <c r="J891" s="384">
        <f t="shared" si="39"/>
        <v>0</v>
      </c>
      <c r="K891" s="384">
        <f>'แบบฟอร์มที่ 8'!K5898</f>
        <v>0</v>
      </c>
      <c r="L891" s="384">
        <f t="shared" si="40"/>
        <v>0</v>
      </c>
      <c r="M891" s="384">
        <f t="shared" si="41"/>
        <v>0</v>
      </c>
    </row>
    <row r="892" spans="2:13" ht="18" hidden="1" customHeight="1">
      <c r="B892" s="243">
        <v>882</v>
      </c>
      <c r="C892" s="1207">
        <f>+'แบบฟอร์มที่ 8'!E5899</f>
        <v>0</v>
      </c>
      <c r="D892" s="1208"/>
      <c r="E892" s="478"/>
      <c r="F892" s="478"/>
      <c r="G892" s="478"/>
      <c r="H892" s="478"/>
      <c r="I892" s="572">
        <v>0.75</v>
      </c>
      <c r="J892" s="384">
        <f t="shared" si="39"/>
        <v>0</v>
      </c>
      <c r="K892" s="384">
        <f>'แบบฟอร์มที่ 8'!K5899</f>
        <v>0</v>
      </c>
      <c r="L892" s="384">
        <f t="shared" si="40"/>
        <v>0</v>
      </c>
      <c r="M892" s="384">
        <f t="shared" si="41"/>
        <v>0</v>
      </c>
    </row>
    <row r="893" spans="2:13" ht="18" hidden="1" customHeight="1">
      <c r="B893" s="243">
        <v>883</v>
      </c>
      <c r="C893" s="1207">
        <f>+'แบบฟอร์มที่ 8'!E5900</f>
        <v>0</v>
      </c>
      <c r="D893" s="1208"/>
      <c r="E893" s="478"/>
      <c r="F893" s="478"/>
      <c r="G893" s="478"/>
      <c r="H893" s="478"/>
      <c r="I893" s="572">
        <v>0.75</v>
      </c>
      <c r="J893" s="384">
        <f t="shared" si="39"/>
        <v>0</v>
      </c>
      <c r="K893" s="384">
        <f>'แบบฟอร์มที่ 8'!K5900</f>
        <v>0</v>
      </c>
      <c r="L893" s="384">
        <f t="shared" si="40"/>
        <v>0</v>
      </c>
      <c r="M893" s="384">
        <f t="shared" si="41"/>
        <v>0</v>
      </c>
    </row>
    <row r="894" spans="2:13" ht="18" hidden="1" customHeight="1">
      <c r="B894" s="243">
        <v>884</v>
      </c>
      <c r="C894" s="1207">
        <f>+'แบบฟอร์มที่ 8'!E5901</f>
        <v>0</v>
      </c>
      <c r="D894" s="1208"/>
      <c r="E894" s="478"/>
      <c r="F894" s="478"/>
      <c r="G894" s="478"/>
      <c r="H894" s="478"/>
      <c r="I894" s="572">
        <v>0.75</v>
      </c>
      <c r="J894" s="384">
        <f t="shared" si="39"/>
        <v>0</v>
      </c>
      <c r="K894" s="384">
        <f>'แบบฟอร์มที่ 8'!K5901</f>
        <v>0</v>
      </c>
      <c r="L894" s="384">
        <f t="shared" si="40"/>
        <v>0</v>
      </c>
      <c r="M894" s="384">
        <f t="shared" si="41"/>
        <v>0</v>
      </c>
    </row>
    <row r="895" spans="2:13" ht="18" hidden="1" customHeight="1">
      <c r="B895" s="243">
        <v>885</v>
      </c>
      <c r="C895" s="1207">
        <f>+'แบบฟอร์มที่ 8'!E5902</f>
        <v>0</v>
      </c>
      <c r="D895" s="1208"/>
      <c r="E895" s="478"/>
      <c r="F895" s="478"/>
      <c r="G895" s="478"/>
      <c r="H895" s="478"/>
      <c r="I895" s="572">
        <v>0.75</v>
      </c>
      <c r="J895" s="384">
        <f t="shared" si="39"/>
        <v>0</v>
      </c>
      <c r="K895" s="384">
        <f>'แบบฟอร์มที่ 8'!K5902</f>
        <v>0</v>
      </c>
      <c r="L895" s="384">
        <f t="shared" si="40"/>
        <v>0</v>
      </c>
      <c r="M895" s="384">
        <f t="shared" si="41"/>
        <v>0</v>
      </c>
    </row>
    <row r="896" spans="2:13" ht="18" hidden="1" customHeight="1">
      <c r="B896" s="243">
        <v>886</v>
      </c>
      <c r="C896" s="1207">
        <f>+'แบบฟอร์มที่ 8'!E5903</f>
        <v>0</v>
      </c>
      <c r="D896" s="1208"/>
      <c r="E896" s="478"/>
      <c r="F896" s="478"/>
      <c r="G896" s="478"/>
      <c r="H896" s="478"/>
      <c r="I896" s="572">
        <v>0.75</v>
      </c>
      <c r="J896" s="384">
        <f t="shared" si="39"/>
        <v>0</v>
      </c>
      <c r="K896" s="384">
        <f>'แบบฟอร์มที่ 8'!K5903</f>
        <v>0</v>
      </c>
      <c r="L896" s="384">
        <f t="shared" si="40"/>
        <v>0</v>
      </c>
      <c r="M896" s="384">
        <f t="shared" si="41"/>
        <v>0</v>
      </c>
    </row>
    <row r="897" spans="2:13" ht="18" hidden="1" customHeight="1">
      <c r="B897" s="243">
        <v>887</v>
      </c>
      <c r="C897" s="1207">
        <f>+'แบบฟอร์มที่ 8'!E5904</f>
        <v>0</v>
      </c>
      <c r="D897" s="1208"/>
      <c r="E897" s="478"/>
      <c r="F897" s="478"/>
      <c r="G897" s="478"/>
      <c r="H897" s="478"/>
      <c r="I897" s="572">
        <v>0.75</v>
      </c>
      <c r="J897" s="384">
        <f t="shared" si="39"/>
        <v>0</v>
      </c>
      <c r="K897" s="384">
        <f>'แบบฟอร์มที่ 8'!K5904</f>
        <v>0</v>
      </c>
      <c r="L897" s="384">
        <f t="shared" si="40"/>
        <v>0</v>
      </c>
      <c r="M897" s="384">
        <f t="shared" si="41"/>
        <v>0</v>
      </c>
    </row>
    <row r="898" spans="2:13" ht="18" hidden="1" customHeight="1">
      <c r="B898" s="243">
        <v>888</v>
      </c>
      <c r="C898" s="1207">
        <f>+'แบบฟอร์มที่ 8'!E5905</f>
        <v>0</v>
      </c>
      <c r="D898" s="1208"/>
      <c r="E898" s="478"/>
      <c r="F898" s="478"/>
      <c r="G898" s="478"/>
      <c r="H898" s="478"/>
      <c r="I898" s="572">
        <v>0.75</v>
      </c>
      <c r="J898" s="384">
        <f t="shared" si="39"/>
        <v>0</v>
      </c>
      <c r="K898" s="384">
        <f>'แบบฟอร์มที่ 8'!K5905</f>
        <v>0</v>
      </c>
      <c r="L898" s="384">
        <f t="shared" si="40"/>
        <v>0</v>
      </c>
      <c r="M898" s="384">
        <f t="shared" si="41"/>
        <v>0</v>
      </c>
    </row>
    <row r="899" spans="2:13" ht="18" hidden="1" customHeight="1">
      <c r="B899" s="243">
        <v>889</v>
      </c>
      <c r="C899" s="1207">
        <f>+'แบบฟอร์มที่ 8'!E5906</f>
        <v>0</v>
      </c>
      <c r="D899" s="1208"/>
      <c r="E899" s="478"/>
      <c r="F899" s="478"/>
      <c r="G899" s="478"/>
      <c r="H899" s="478"/>
      <c r="I899" s="572">
        <v>0.75</v>
      </c>
      <c r="J899" s="384">
        <f t="shared" si="39"/>
        <v>0</v>
      </c>
      <c r="K899" s="384">
        <f>'แบบฟอร์มที่ 8'!K5906</f>
        <v>0</v>
      </c>
      <c r="L899" s="384">
        <f t="shared" si="40"/>
        <v>0</v>
      </c>
      <c r="M899" s="384">
        <f t="shared" si="41"/>
        <v>0</v>
      </c>
    </row>
    <row r="900" spans="2:13" ht="18" hidden="1" customHeight="1">
      <c r="B900" s="243">
        <v>890</v>
      </c>
      <c r="C900" s="1207">
        <f>+'แบบฟอร์มที่ 8'!E5907</f>
        <v>0</v>
      </c>
      <c r="D900" s="1208"/>
      <c r="E900" s="478"/>
      <c r="F900" s="478"/>
      <c r="G900" s="478"/>
      <c r="H900" s="478"/>
      <c r="I900" s="572">
        <v>0.75</v>
      </c>
      <c r="J900" s="384">
        <f t="shared" si="39"/>
        <v>0</v>
      </c>
      <c r="K900" s="384">
        <f>'แบบฟอร์มที่ 8'!K5907</f>
        <v>0</v>
      </c>
      <c r="L900" s="384">
        <f t="shared" si="40"/>
        <v>0</v>
      </c>
      <c r="M900" s="384">
        <f t="shared" si="41"/>
        <v>0</v>
      </c>
    </row>
    <row r="901" spans="2:13" ht="18" hidden="1" customHeight="1">
      <c r="B901" s="243">
        <v>891</v>
      </c>
      <c r="C901" s="1207">
        <f>+'แบบฟอร์มที่ 8'!E5908</f>
        <v>0</v>
      </c>
      <c r="D901" s="1208"/>
      <c r="E901" s="478"/>
      <c r="F901" s="478"/>
      <c r="G901" s="478"/>
      <c r="H901" s="478"/>
      <c r="I901" s="572">
        <v>0.75</v>
      </c>
      <c r="J901" s="384">
        <f t="shared" si="39"/>
        <v>0</v>
      </c>
      <c r="K901" s="384">
        <f>'แบบฟอร์มที่ 8'!K5908</f>
        <v>0</v>
      </c>
      <c r="L901" s="384">
        <f t="shared" si="40"/>
        <v>0</v>
      </c>
      <c r="M901" s="384">
        <f t="shared" si="41"/>
        <v>0</v>
      </c>
    </row>
    <row r="902" spans="2:13" ht="18" hidden="1" customHeight="1">
      <c r="B902" s="243">
        <v>892</v>
      </c>
      <c r="C902" s="1207">
        <f>+'แบบฟอร์มที่ 8'!E5909</f>
        <v>0</v>
      </c>
      <c r="D902" s="1208"/>
      <c r="E902" s="478"/>
      <c r="F902" s="478"/>
      <c r="G902" s="478"/>
      <c r="H902" s="478"/>
      <c r="I902" s="572">
        <v>0.75</v>
      </c>
      <c r="J902" s="384">
        <f t="shared" si="39"/>
        <v>0</v>
      </c>
      <c r="K902" s="384">
        <f>'แบบฟอร์มที่ 8'!K5909</f>
        <v>0</v>
      </c>
      <c r="L902" s="384">
        <f t="shared" si="40"/>
        <v>0</v>
      </c>
      <c r="M902" s="384">
        <f t="shared" si="41"/>
        <v>0</v>
      </c>
    </row>
    <row r="903" spans="2:13" ht="18" hidden="1" customHeight="1">
      <c r="B903" s="243">
        <v>893</v>
      </c>
      <c r="C903" s="1207">
        <f>+'แบบฟอร์มที่ 8'!E5910</f>
        <v>0</v>
      </c>
      <c r="D903" s="1208"/>
      <c r="E903" s="478"/>
      <c r="F903" s="478"/>
      <c r="G903" s="478"/>
      <c r="H903" s="478"/>
      <c r="I903" s="572">
        <v>0.75</v>
      </c>
      <c r="J903" s="384">
        <f t="shared" si="39"/>
        <v>0</v>
      </c>
      <c r="K903" s="384">
        <f>'แบบฟอร์มที่ 8'!K5910</f>
        <v>0</v>
      </c>
      <c r="L903" s="384">
        <f t="shared" si="40"/>
        <v>0</v>
      </c>
      <c r="M903" s="384">
        <f t="shared" si="41"/>
        <v>0</v>
      </c>
    </row>
    <row r="904" spans="2:13" ht="18" hidden="1" customHeight="1">
      <c r="B904" s="243">
        <v>894</v>
      </c>
      <c r="C904" s="1207">
        <f>+'แบบฟอร์มที่ 8'!E5911</f>
        <v>0</v>
      </c>
      <c r="D904" s="1208"/>
      <c r="E904" s="478"/>
      <c r="F904" s="478"/>
      <c r="G904" s="478"/>
      <c r="H904" s="478"/>
      <c r="I904" s="572">
        <v>0.75</v>
      </c>
      <c r="J904" s="384">
        <f t="shared" si="39"/>
        <v>0</v>
      </c>
      <c r="K904" s="384">
        <f>'แบบฟอร์มที่ 8'!K5911</f>
        <v>0</v>
      </c>
      <c r="L904" s="384">
        <f t="shared" si="40"/>
        <v>0</v>
      </c>
      <c r="M904" s="384">
        <f t="shared" si="41"/>
        <v>0</v>
      </c>
    </row>
    <row r="905" spans="2:13" ht="18" hidden="1" customHeight="1">
      <c r="B905" s="243">
        <v>895</v>
      </c>
      <c r="C905" s="1207">
        <f>+'แบบฟอร์มที่ 8'!E5912</f>
        <v>0</v>
      </c>
      <c r="D905" s="1208"/>
      <c r="E905" s="478"/>
      <c r="F905" s="478"/>
      <c r="G905" s="478"/>
      <c r="H905" s="478"/>
      <c r="I905" s="572">
        <v>0.75</v>
      </c>
      <c r="J905" s="384">
        <f t="shared" si="39"/>
        <v>0</v>
      </c>
      <c r="K905" s="384">
        <f>'แบบฟอร์มที่ 8'!K5912</f>
        <v>0</v>
      </c>
      <c r="L905" s="384">
        <f t="shared" si="40"/>
        <v>0</v>
      </c>
      <c r="M905" s="384">
        <f t="shared" si="41"/>
        <v>0</v>
      </c>
    </row>
    <row r="906" spans="2:13" ht="18" hidden="1" customHeight="1">
      <c r="B906" s="243">
        <v>896</v>
      </c>
      <c r="C906" s="1207">
        <f>+'แบบฟอร์มที่ 8'!E5913</f>
        <v>0</v>
      </c>
      <c r="D906" s="1208"/>
      <c r="E906" s="478"/>
      <c r="F906" s="478"/>
      <c r="G906" s="478"/>
      <c r="H906" s="478"/>
      <c r="I906" s="572">
        <v>0.75</v>
      </c>
      <c r="J906" s="384">
        <f t="shared" si="39"/>
        <v>0</v>
      </c>
      <c r="K906" s="384">
        <f>'แบบฟอร์มที่ 8'!K5913</f>
        <v>0</v>
      </c>
      <c r="L906" s="384">
        <f t="shared" si="40"/>
        <v>0</v>
      </c>
      <c r="M906" s="384">
        <f t="shared" si="41"/>
        <v>0</v>
      </c>
    </row>
    <row r="907" spans="2:13" ht="18" hidden="1" customHeight="1">
      <c r="B907" s="243">
        <v>897</v>
      </c>
      <c r="C907" s="1207">
        <f>+'แบบฟอร์มที่ 8'!E5914</f>
        <v>0</v>
      </c>
      <c r="D907" s="1208"/>
      <c r="E907" s="478"/>
      <c r="F907" s="478"/>
      <c r="G907" s="478"/>
      <c r="H907" s="478"/>
      <c r="I907" s="572">
        <v>0.75</v>
      </c>
      <c r="J907" s="384">
        <f t="shared" si="39"/>
        <v>0</v>
      </c>
      <c r="K907" s="384">
        <f>'แบบฟอร์มที่ 8'!K5914</f>
        <v>0</v>
      </c>
      <c r="L907" s="384">
        <f t="shared" si="40"/>
        <v>0</v>
      </c>
      <c r="M907" s="384">
        <f t="shared" si="41"/>
        <v>0</v>
      </c>
    </row>
    <row r="908" spans="2:13" ht="18" hidden="1" customHeight="1">
      <c r="B908" s="243">
        <v>898</v>
      </c>
      <c r="C908" s="1207">
        <f>+'แบบฟอร์มที่ 8'!E5915</f>
        <v>0</v>
      </c>
      <c r="D908" s="1208"/>
      <c r="E908" s="478"/>
      <c r="F908" s="478"/>
      <c r="G908" s="478"/>
      <c r="H908" s="478"/>
      <c r="I908" s="572">
        <v>0.75</v>
      </c>
      <c r="J908" s="384">
        <f t="shared" ref="J908:J971" si="42">IFERROR($H908*I908,0)</f>
        <v>0</v>
      </c>
      <c r="K908" s="384">
        <f>'แบบฟอร์มที่ 8'!K5915</f>
        <v>0</v>
      </c>
      <c r="L908" s="384">
        <f t="shared" ref="L908:L971" si="43">IF(K908&gt;J908,K908,0)</f>
        <v>0</v>
      </c>
      <c r="M908" s="384">
        <f t="shared" ref="M908:M971" si="44">IF(J908&gt;K908,J908,0)</f>
        <v>0</v>
      </c>
    </row>
    <row r="909" spans="2:13" ht="18" hidden="1" customHeight="1">
      <c r="B909" s="243">
        <v>899</v>
      </c>
      <c r="C909" s="1207">
        <f>+'แบบฟอร์มที่ 8'!E5916</f>
        <v>0</v>
      </c>
      <c r="D909" s="1208"/>
      <c r="E909" s="478"/>
      <c r="F909" s="478"/>
      <c r="G909" s="478"/>
      <c r="H909" s="478"/>
      <c r="I909" s="572">
        <v>0.75</v>
      </c>
      <c r="J909" s="384">
        <f t="shared" si="42"/>
        <v>0</v>
      </c>
      <c r="K909" s="384">
        <f>'แบบฟอร์มที่ 8'!K5916</f>
        <v>0</v>
      </c>
      <c r="L909" s="384">
        <f t="shared" si="43"/>
        <v>0</v>
      </c>
      <c r="M909" s="384">
        <f t="shared" si="44"/>
        <v>0</v>
      </c>
    </row>
    <row r="910" spans="2:13" ht="18" hidden="1" customHeight="1">
      <c r="B910" s="243">
        <v>900</v>
      </c>
      <c r="C910" s="1207">
        <f>+'แบบฟอร์มที่ 8'!E5917</f>
        <v>0</v>
      </c>
      <c r="D910" s="1208"/>
      <c r="E910" s="478"/>
      <c r="F910" s="478"/>
      <c r="G910" s="478"/>
      <c r="H910" s="478"/>
      <c r="I910" s="572">
        <v>0.75</v>
      </c>
      <c r="J910" s="384">
        <f t="shared" si="42"/>
        <v>0</v>
      </c>
      <c r="K910" s="384">
        <f>'แบบฟอร์มที่ 8'!K5917</f>
        <v>0</v>
      </c>
      <c r="L910" s="384">
        <f t="shared" si="43"/>
        <v>0</v>
      </c>
      <c r="M910" s="384">
        <f t="shared" si="44"/>
        <v>0</v>
      </c>
    </row>
    <row r="911" spans="2:13" ht="18" hidden="1" customHeight="1">
      <c r="B911" s="243">
        <v>901</v>
      </c>
      <c r="C911" s="1207">
        <f>+'แบบฟอร์มที่ 8'!E5918</f>
        <v>0</v>
      </c>
      <c r="D911" s="1208"/>
      <c r="E911" s="478"/>
      <c r="F911" s="478"/>
      <c r="G911" s="478"/>
      <c r="H911" s="478"/>
      <c r="I911" s="572">
        <v>0.75</v>
      </c>
      <c r="J911" s="384">
        <f t="shared" si="42"/>
        <v>0</v>
      </c>
      <c r="K911" s="384">
        <f>'แบบฟอร์มที่ 8'!K5918</f>
        <v>0</v>
      </c>
      <c r="L911" s="384">
        <f t="shared" si="43"/>
        <v>0</v>
      </c>
      <c r="M911" s="384">
        <f t="shared" si="44"/>
        <v>0</v>
      </c>
    </row>
    <row r="912" spans="2:13" ht="18" hidden="1" customHeight="1">
      <c r="B912" s="243">
        <v>902</v>
      </c>
      <c r="C912" s="1207">
        <f>+'แบบฟอร์มที่ 8'!E5919</f>
        <v>0</v>
      </c>
      <c r="D912" s="1208"/>
      <c r="E912" s="478"/>
      <c r="F912" s="478"/>
      <c r="G912" s="478"/>
      <c r="H912" s="478"/>
      <c r="I912" s="572">
        <v>0.75</v>
      </c>
      <c r="J912" s="384">
        <f t="shared" si="42"/>
        <v>0</v>
      </c>
      <c r="K912" s="384">
        <f>'แบบฟอร์มที่ 8'!K5919</f>
        <v>0</v>
      </c>
      <c r="L912" s="384">
        <f t="shared" si="43"/>
        <v>0</v>
      </c>
      <c r="M912" s="384">
        <f t="shared" si="44"/>
        <v>0</v>
      </c>
    </row>
    <row r="913" spans="2:13" ht="18" hidden="1" customHeight="1">
      <c r="B913" s="243">
        <v>903</v>
      </c>
      <c r="C913" s="1207">
        <f>+'แบบฟอร์มที่ 8'!E5920</f>
        <v>0</v>
      </c>
      <c r="D913" s="1208"/>
      <c r="E913" s="478"/>
      <c r="F913" s="478"/>
      <c r="G913" s="478"/>
      <c r="H913" s="478"/>
      <c r="I913" s="572">
        <v>0.75</v>
      </c>
      <c r="J913" s="384">
        <f t="shared" si="42"/>
        <v>0</v>
      </c>
      <c r="K913" s="384">
        <f>'แบบฟอร์มที่ 8'!K5920</f>
        <v>0</v>
      </c>
      <c r="L913" s="384">
        <f t="shared" si="43"/>
        <v>0</v>
      </c>
      <c r="M913" s="384">
        <f t="shared" si="44"/>
        <v>0</v>
      </c>
    </row>
    <row r="914" spans="2:13" ht="18" hidden="1" customHeight="1">
      <c r="B914" s="243">
        <v>904</v>
      </c>
      <c r="C914" s="1207">
        <f>+'แบบฟอร์มที่ 8'!E5921</f>
        <v>0</v>
      </c>
      <c r="D914" s="1208"/>
      <c r="E914" s="478"/>
      <c r="F914" s="478"/>
      <c r="G914" s="478"/>
      <c r="H914" s="478"/>
      <c r="I914" s="572">
        <v>0.75</v>
      </c>
      <c r="J914" s="384">
        <f t="shared" si="42"/>
        <v>0</v>
      </c>
      <c r="K914" s="384">
        <f>'แบบฟอร์มที่ 8'!K5921</f>
        <v>0</v>
      </c>
      <c r="L914" s="384">
        <f t="shared" si="43"/>
        <v>0</v>
      </c>
      <c r="M914" s="384">
        <f t="shared" si="44"/>
        <v>0</v>
      </c>
    </row>
    <row r="915" spans="2:13" ht="18" hidden="1" customHeight="1">
      <c r="B915" s="243">
        <v>905</v>
      </c>
      <c r="C915" s="1207">
        <f>+'แบบฟอร์มที่ 8'!E5922</f>
        <v>0</v>
      </c>
      <c r="D915" s="1208"/>
      <c r="E915" s="478"/>
      <c r="F915" s="478"/>
      <c r="G915" s="478"/>
      <c r="H915" s="478"/>
      <c r="I915" s="572">
        <v>0.75</v>
      </c>
      <c r="J915" s="384">
        <f t="shared" si="42"/>
        <v>0</v>
      </c>
      <c r="K915" s="384">
        <f>'แบบฟอร์มที่ 8'!K5922</f>
        <v>0</v>
      </c>
      <c r="L915" s="384">
        <f t="shared" si="43"/>
        <v>0</v>
      </c>
      <c r="M915" s="384">
        <f t="shared" si="44"/>
        <v>0</v>
      </c>
    </row>
    <row r="916" spans="2:13" ht="18" hidden="1" customHeight="1">
      <c r="B916" s="243">
        <v>906</v>
      </c>
      <c r="C916" s="1207">
        <f>+'แบบฟอร์มที่ 8'!E5923</f>
        <v>0</v>
      </c>
      <c r="D916" s="1208"/>
      <c r="E916" s="478"/>
      <c r="F916" s="478"/>
      <c r="G916" s="478"/>
      <c r="H916" s="478"/>
      <c r="I916" s="572">
        <v>0.75</v>
      </c>
      <c r="J916" s="384">
        <f t="shared" si="42"/>
        <v>0</v>
      </c>
      <c r="K916" s="384">
        <f>'แบบฟอร์มที่ 8'!K5923</f>
        <v>0</v>
      </c>
      <c r="L916" s="384">
        <f t="shared" si="43"/>
        <v>0</v>
      </c>
      <c r="M916" s="384">
        <f t="shared" si="44"/>
        <v>0</v>
      </c>
    </row>
    <row r="917" spans="2:13" ht="18" hidden="1" customHeight="1">
      <c r="B917" s="243">
        <v>907</v>
      </c>
      <c r="C917" s="1207">
        <f>+'แบบฟอร์มที่ 8'!E5924</f>
        <v>0</v>
      </c>
      <c r="D917" s="1208"/>
      <c r="E917" s="478"/>
      <c r="F917" s="478"/>
      <c r="G917" s="478"/>
      <c r="H917" s="478"/>
      <c r="I917" s="572">
        <v>0.75</v>
      </c>
      <c r="J917" s="384">
        <f t="shared" si="42"/>
        <v>0</v>
      </c>
      <c r="K917" s="384">
        <f>'แบบฟอร์มที่ 8'!K5924</f>
        <v>0</v>
      </c>
      <c r="L917" s="384">
        <f t="shared" si="43"/>
        <v>0</v>
      </c>
      <c r="M917" s="384">
        <f t="shared" si="44"/>
        <v>0</v>
      </c>
    </row>
    <row r="918" spans="2:13" ht="18" hidden="1" customHeight="1">
      <c r="B918" s="243">
        <v>908</v>
      </c>
      <c r="C918" s="1207">
        <f>+'แบบฟอร์มที่ 8'!E5925</f>
        <v>0</v>
      </c>
      <c r="D918" s="1208"/>
      <c r="E918" s="478"/>
      <c r="F918" s="478"/>
      <c r="G918" s="478"/>
      <c r="H918" s="478"/>
      <c r="I918" s="572">
        <v>0.75</v>
      </c>
      <c r="J918" s="384">
        <f t="shared" si="42"/>
        <v>0</v>
      </c>
      <c r="K918" s="384">
        <f>'แบบฟอร์มที่ 8'!K5925</f>
        <v>0</v>
      </c>
      <c r="L918" s="384">
        <f t="shared" si="43"/>
        <v>0</v>
      </c>
      <c r="M918" s="384">
        <f t="shared" si="44"/>
        <v>0</v>
      </c>
    </row>
    <row r="919" spans="2:13" ht="18" hidden="1" customHeight="1">
      <c r="B919" s="243">
        <v>909</v>
      </c>
      <c r="C919" s="1207">
        <f>+'แบบฟอร์มที่ 8'!E5926</f>
        <v>0</v>
      </c>
      <c r="D919" s="1208"/>
      <c r="E919" s="478"/>
      <c r="F919" s="478"/>
      <c r="G919" s="478"/>
      <c r="H919" s="478"/>
      <c r="I919" s="572">
        <v>0.75</v>
      </c>
      <c r="J919" s="384">
        <f t="shared" si="42"/>
        <v>0</v>
      </c>
      <c r="K919" s="384">
        <f>'แบบฟอร์มที่ 8'!K5926</f>
        <v>0</v>
      </c>
      <c r="L919" s="384">
        <f t="shared" si="43"/>
        <v>0</v>
      </c>
      <c r="M919" s="384">
        <f t="shared" si="44"/>
        <v>0</v>
      </c>
    </row>
    <row r="920" spans="2:13" ht="18" hidden="1" customHeight="1">
      <c r="B920" s="243">
        <v>910</v>
      </c>
      <c r="C920" s="1207">
        <f>+'แบบฟอร์มที่ 8'!E5927</f>
        <v>0</v>
      </c>
      <c r="D920" s="1208"/>
      <c r="E920" s="478"/>
      <c r="F920" s="478"/>
      <c r="G920" s="478"/>
      <c r="H920" s="478"/>
      <c r="I920" s="572">
        <v>0.75</v>
      </c>
      <c r="J920" s="384">
        <f t="shared" si="42"/>
        <v>0</v>
      </c>
      <c r="K920" s="384">
        <f>'แบบฟอร์มที่ 8'!K5927</f>
        <v>0</v>
      </c>
      <c r="L920" s="384">
        <f t="shared" si="43"/>
        <v>0</v>
      </c>
      <c r="M920" s="384">
        <f t="shared" si="44"/>
        <v>0</v>
      </c>
    </row>
    <row r="921" spans="2:13" ht="18" hidden="1" customHeight="1">
      <c r="B921" s="243">
        <v>911</v>
      </c>
      <c r="C921" s="1207">
        <f>+'แบบฟอร์มที่ 8'!E5928</f>
        <v>0</v>
      </c>
      <c r="D921" s="1208"/>
      <c r="E921" s="478"/>
      <c r="F921" s="478"/>
      <c r="G921" s="478"/>
      <c r="H921" s="478"/>
      <c r="I921" s="572">
        <v>0.75</v>
      </c>
      <c r="J921" s="384">
        <f t="shared" si="42"/>
        <v>0</v>
      </c>
      <c r="K921" s="384">
        <f>'แบบฟอร์มที่ 8'!K5928</f>
        <v>0</v>
      </c>
      <c r="L921" s="384">
        <f t="shared" si="43"/>
        <v>0</v>
      </c>
      <c r="M921" s="384">
        <f t="shared" si="44"/>
        <v>0</v>
      </c>
    </row>
    <row r="922" spans="2:13" ht="18" hidden="1" customHeight="1">
      <c r="B922" s="243">
        <v>912</v>
      </c>
      <c r="C922" s="1207">
        <f>+'แบบฟอร์มที่ 8'!E5929</f>
        <v>0</v>
      </c>
      <c r="D922" s="1208"/>
      <c r="E922" s="478"/>
      <c r="F922" s="478"/>
      <c r="G922" s="478"/>
      <c r="H922" s="478"/>
      <c r="I922" s="572">
        <v>0.75</v>
      </c>
      <c r="J922" s="384">
        <f t="shared" si="42"/>
        <v>0</v>
      </c>
      <c r="K922" s="384">
        <f>'แบบฟอร์มที่ 8'!K5929</f>
        <v>0</v>
      </c>
      <c r="L922" s="384">
        <f t="shared" si="43"/>
        <v>0</v>
      </c>
      <c r="M922" s="384">
        <f t="shared" si="44"/>
        <v>0</v>
      </c>
    </row>
    <row r="923" spans="2:13" ht="18" hidden="1" customHeight="1">
      <c r="B923" s="243">
        <v>913</v>
      </c>
      <c r="C923" s="1207">
        <f>+'แบบฟอร์มที่ 8'!E5930</f>
        <v>0</v>
      </c>
      <c r="D923" s="1208"/>
      <c r="E923" s="478"/>
      <c r="F923" s="478"/>
      <c r="G923" s="478"/>
      <c r="H923" s="478"/>
      <c r="I923" s="572">
        <v>0.75</v>
      </c>
      <c r="J923" s="384">
        <f t="shared" si="42"/>
        <v>0</v>
      </c>
      <c r="K923" s="384">
        <f>'แบบฟอร์มที่ 8'!K5930</f>
        <v>0</v>
      </c>
      <c r="L923" s="384">
        <f t="shared" si="43"/>
        <v>0</v>
      </c>
      <c r="M923" s="384">
        <f t="shared" si="44"/>
        <v>0</v>
      </c>
    </row>
    <row r="924" spans="2:13" ht="18" hidden="1" customHeight="1">
      <c r="B924" s="243">
        <v>914</v>
      </c>
      <c r="C924" s="1207">
        <f>+'แบบฟอร์มที่ 8'!E5931</f>
        <v>0</v>
      </c>
      <c r="D924" s="1208"/>
      <c r="E924" s="478"/>
      <c r="F924" s="478"/>
      <c r="G924" s="478"/>
      <c r="H924" s="478"/>
      <c r="I924" s="572">
        <v>0.75</v>
      </c>
      <c r="J924" s="384">
        <f t="shared" si="42"/>
        <v>0</v>
      </c>
      <c r="K924" s="384">
        <f>'แบบฟอร์มที่ 8'!K5931</f>
        <v>0</v>
      </c>
      <c r="L924" s="384">
        <f t="shared" si="43"/>
        <v>0</v>
      </c>
      <c r="M924" s="384">
        <f t="shared" si="44"/>
        <v>0</v>
      </c>
    </row>
    <row r="925" spans="2:13" ht="18" hidden="1" customHeight="1">
      <c r="B925" s="243">
        <v>915</v>
      </c>
      <c r="C925" s="1207">
        <f>+'แบบฟอร์มที่ 8'!E5932</f>
        <v>0</v>
      </c>
      <c r="D925" s="1208"/>
      <c r="E925" s="478"/>
      <c r="F925" s="478"/>
      <c r="G925" s="478"/>
      <c r="H925" s="478"/>
      <c r="I925" s="572">
        <v>0.75</v>
      </c>
      <c r="J925" s="384">
        <f t="shared" si="42"/>
        <v>0</v>
      </c>
      <c r="K925" s="384">
        <f>'แบบฟอร์มที่ 8'!K5932</f>
        <v>0</v>
      </c>
      <c r="L925" s="384">
        <f t="shared" si="43"/>
        <v>0</v>
      </c>
      <c r="M925" s="384">
        <f t="shared" si="44"/>
        <v>0</v>
      </c>
    </row>
    <row r="926" spans="2:13" ht="18" hidden="1" customHeight="1">
      <c r="B926" s="243">
        <v>916</v>
      </c>
      <c r="C926" s="1207">
        <f>+'แบบฟอร์มที่ 8'!E5933</f>
        <v>0</v>
      </c>
      <c r="D926" s="1208"/>
      <c r="E926" s="478"/>
      <c r="F926" s="478"/>
      <c r="G926" s="478"/>
      <c r="H926" s="478"/>
      <c r="I926" s="572">
        <v>0.75</v>
      </c>
      <c r="J926" s="384">
        <f t="shared" si="42"/>
        <v>0</v>
      </c>
      <c r="K926" s="384">
        <f>'แบบฟอร์มที่ 8'!K5933</f>
        <v>0</v>
      </c>
      <c r="L926" s="384">
        <f t="shared" si="43"/>
        <v>0</v>
      </c>
      <c r="M926" s="384">
        <f t="shared" si="44"/>
        <v>0</v>
      </c>
    </row>
    <row r="927" spans="2:13" ht="18" hidden="1" customHeight="1">
      <c r="B927" s="243">
        <v>917</v>
      </c>
      <c r="C927" s="1207">
        <f>+'แบบฟอร์มที่ 8'!E5934</f>
        <v>0</v>
      </c>
      <c r="D927" s="1208"/>
      <c r="E927" s="478"/>
      <c r="F927" s="478"/>
      <c r="G927" s="478"/>
      <c r="H927" s="478"/>
      <c r="I927" s="572">
        <v>0.75</v>
      </c>
      <c r="J927" s="384">
        <f t="shared" si="42"/>
        <v>0</v>
      </c>
      <c r="K927" s="384">
        <f>'แบบฟอร์มที่ 8'!K5934</f>
        <v>0</v>
      </c>
      <c r="L927" s="384">
        <f t="shared" si="43"/>
        <v>0</v>
      </c>
      <c r="M927" s="384">
        <f t="shared" si="44"/>
        <v>0</v>
      </c>
    </row>
    <row r="928" spans="2:13" ht="18" hidden="1" customHeight="1">
      <c r="B928" s="243">
        <v>918</v>
      </c>
      <c r="C928" s="1207">
        <f>+'แบบฟอร์มที่ 8'!E5935</f>
        <v>0</v>
      </c>
      <c r="D928" s="1208"/>
      <c r="E928" s="478"/>
      <c r="F928" s="478"/>
      <c r="G928" s="478"/>
      <c r="H928" s="478"/>
      <c r="I928" s="572">
        <v>0.75</v>
      </c>
      <c r="J928" s="384">
        <f t="shared" si="42"/>
        <v>0</v>
      </c>
      <c r="K928" s="384">
        <f>'แบบฟอร์มที่ 8'!K5935</f>
        <v>0</v>
      </c>
      <c r="L928" s="384">
        <f t="shared" si="43"/>
        <v>0</v>
      </c>
      <c r="M928" s="384">
        <f t="shared" si="44"/>
        <v>0</v>
      </c>
    </row>
    <row r="929" spans="2:13" ht="18" hidden="1" customHeight="1">
      <c r="B929" s="243">
        <v>919</v>
      </c>
      <c r="C929" s="1207">
        <f>+'แบบฟอร์มที่ 8'!E5936</f>
        <v>0</v>
      </c>
      <c r="D929" s="1208"/>
      <c r="E929" s="478"/>
      <c r="F929" s="478"/>
      <c r="G929" s="478"/>
      <c r="H929" s="478"/>
      <c r="I929" s="572">
        <v>0.75</v>
      </c>
      <c r="J929" s="384">
        <f t="shared" si="42"/>
        <v>0</v>
      </c>
      <c r="K929" s="384">
        <f>'แบบฟอร์มที่ 8'!K5936</f>
        <v>0</v>
      </c>
      <c r="L929" s="384">
        <f t="shared" si="43"/>
        <v>0</v>
      </c>
      <c r="M929" s="384">
        <f t="shared" si="44"/>
        <v>0</v>
      </c>
    </row>
    <row r="930" spans="2:13" ht="18" hidden="1" customHeight="1">
      <c r="B930" s="243">
        <v>920</v>
      </c>
      <c r="C930" s="1207">
        <f>+'แบบฟอร์มที่ 8'!E5937</f>
        <v>0</v>
      </c>
      <c r="D930" s="1208"/>
      <c r="E930" s="478"/>
      <c r="F930" s="478"/>
      <c r="G930" s="478"/>
      <c r="H930" s="478"/>
      <c r="I930" s="572">
        <v>0.75</v>
      </c>
      <c r="J930" s="384">
        <f t="shared" si="42"/>
        <v>0</v>
      </c>
      <c r="K930" s="384">
        <f>'แบบฟอร์มที่ 8'!K5937</f>
        <v>0</v>
      </c>
      <c r="L930" s="384">
        <f t="shared" si="43"/>
        <v>0</v>
      </c>
      <c r="M930" s="384">
        <f t="shared" si="44"/>
        <v>0</v>
      </c>
    </row>
    <row r="931" spans="2:13" ht="18" hidden="1" customHeight="1">
      <c r="B931" s="243">
        <v>921</v>
      </c>
      <c r="C931" s="1207">
        <f>+'แบบฟอร์มที่ 8'!E5938</f>
        <v>0</v>
      </c>
      <c r="D931" s="1208"/>
      <c r="E931" s="478"/>
      <c r="F931" s="478"/>
      <c r="G931" s="478"/>
      <c r="H931" s="478"/>
      <c r="I931" s="572">
        <v>0.75</v>
      </c>
      <c r="J931" s="384">
        <f t="shared" si="42"/>
        <v>0</v>
      </c>
      <c r="K931" s="384">
        <f>'แบบฟอร์มที่ 8'!K5938</f>
        <v>0</v>
      </c>
      <c r="L931" s="384">
        <f t="shared" si="43"/>
        <v>0</v>
      </c>
      <c r="M931" s="384">
        <f t="shared" si="44"/>
        <v>0</v>
      </c>
    </row>
    <row r="932" spans="2:13" ht="18" hidden="1" customHeight="1">
      <c r="B932" s="243">
        <v>922</v>
      </c>
      <c r="C932" s="1207">
        <f>+'แบบฟอร์มที่ 8'!E5939</f>
        <v>0</v>
      </c>
      <c r="D932" s="1208"/>
      <c r="E932" s="478"/>
      <c r="F932" s="478"/>
      <c r="G932" s="478"/>
      <c r="H932" s="478"/>
      <c r="I932" s="572">
        <v>0.75</v>
      </c>
      <c r="J932" s="384">
        <f t="shared" si="42"/>
        <v>0</v>
      </c>
      <c r="K932" s="384">
        <f>'แบบฟอร์มที่ 8'!K5939</f>
        <v>0</v>
      </c>
      <c r="L932" s="384">
        <f t="shared" si="43"/>
        <v>0</v>
      </c>
      <c r="M932" s="384">
        <f t="shared" si="44"/>
        <v>0</v>
      </c>
    </row>
    <row r="933" spans="2:13" ht="18" hidden="1" customHeight="1">
      <c r="B933" s="243">
        <v>923</v>
      </c>
      <c r="C933" s="1207">
        <f>+'แบบฟอร์มที่ 8'!E5940</f>
        <v>0</v>
      </c>
      <c r="D933" s="1208"/>
      <c r="E933" s="478"/>
      <c r="F933" s="478"/>
      <c r="G933" s="478"/>
      <c r="H933" s="478"/>
      <c r="I933" s="572">
        <v>0.75</v>
      </c>
      <c r="J933" s="384">
        <f t="shared" si="42"/>
        <v>0</v>
      </c>
      <c r="K933" s="384">
        <f>'แบบฟอร์มที่ 8'!K5940</f>
        <v>0</v>
      </c>
      <c r="L933" s="384">
        <f t="shared" si="43"/>
        <v>0</v>
      </c>
      <c r="M933" s="384">
        <f t="shared" si="44"/>
        <v>0</v>
      </c>
    </row>
    <row r="934" spans="2:13" ht="18" hidden="1" customHeight="1">
      <c r="B934" s="243">
        <v>924</v>
      </c>
      <c r="C934" s="1207">
        <f>+'แบบฟอร์มที่ 8'!E5941</f>
        <v>0</v>
      </c>
      <c r="D934" s="1208"/>
      <c r="E934" s="478"/>
      <c r="F934" s="478"/>
      <c r="G934" s="478"/>
      <c r="H934" s="478"/>
      <c r="I934" s="572">
        <v>0.75</v>
      </c>
      <c r="J934" s="384">
        <f t="shared" si="42"/>
        <v>0</v>
      </c>
      <c r="K934" s="384">
        <f>'แบบฟอร์มที่ 8'!K5941</f>
        <v>0</v>
      </c>
      <c r="L934" s="384">
        <f t="shared" si="43"/>
        <v>0</v>
      </c>
      <c r="M934" s="384">
        <f t="shared" si="44"/>
        <v>0</v>
      </c>
    </row>
    <row r="935" spans="2:13" ht="18" hidden="1" customHeight="1">
      <c r="B935" s="243">
        <v>925</v>
      </c>
      <c r="C935" s="1207">
        <f>+'แบบฟอร์มที่ 8'!E5942</f>
        <v>0</v>
      </c>
      <c r="D935" s="1208"/>
      <c r="E935" s="478"/>
      <c r="F935" s="478"/>
      <c r="G935" s="478"/>
      <c r="H935" s="478"/>
      <c r="I935" s="572">
        <v>0.75</v>
      </c>
      <c r="J935" s="384">
        <f t="shared" si="42"/>
        <v>0</v>
      </c>
      <c r="K935" s="384">
        <f>'แบบฟอร์มที่ 8'!K5942</f>
        <v>0</v>
      </c>
      <c r="L935" s="384">
        <f t="shared" si="43"/>
        <v>0</v>
      </c>
      <c r="M935" s="384">
        <f t="shared" si="44"/>
        <v>0</v>
      </c>
    </row>
    <row r="936" spans="2:13" ht="18" hidden="1" customHeight="1">
      <c r="B936" s="243">
        <v>926</v>
      </c>
      <c r="C936" s="1207">
        <f>+'แบบฟอร์มที่ 8'!E5943</f>
        <v>0</v>
      </c>
      <c r="D936" s="1208"/>
      <c r="E936" s="478"/>
      <c r="F936" s="478"/>
      <c r="G936" s="478"/>
      <c r="H936" s="478"/>
      <c r="I936" s="572">
        <v>0.75</v>
      </c>
      <c r="J936" s="384">
        <f t="shared" si="42"/>
        <v>0</v>
      </c>
      <c r="K936" s="384">
        <f>'แบบฟอร์มที่ 8'!K5943</f>
        <v>0</v>
      </c>
      <c r="L936" s="384">
        <f t="shared" si="43"/>
        <v>0</v>
      </c>
      <c r="M936" s="384">
        <f t="shared" si="44"/>
        <v>0</v>
      </c>
    </row>
    <row r="937" spans="2:13" ht="18" hidden="1" customHeight="1">
      <c r="B937" s="243">
        <v>927</v>
      </c>
      <c r="C937" s="1207">
        <f>+'แบบฟอร์มที่ 8'!E5944</f>
        <v>0</v>
      </c>
      <c r="D937" s="1208"/>
      <c r="E937" s="478"/>
      <c r="F937" s="478"/>
      <c r="G937" s="478"/>
      <c r="H937" s="478"/>
      <c r="I937" s="572">
        <v>0.75</v>
      </c>
      <c r="J937" s="384">
        <f t="shared" si="42"/>
        <v>0</v>
      </c>
      <c r="K937" s="384">
        <f>'แบบฟอร์มที่ 8'!K5944</f>
        <v>0</v>
      </c>
      <c r="L937" s="384">
        <f t="shared" si="43"/>
        <v>0</v>
      </c>
      <c r="M937" s="384">
        <f t="shared" si="44"/>
        <v>0</v>
      </c>
    </row>
    <row r="938" spans="2:13" ht="18" hidden="1" customHeight="1">
      <c r="B938" s="243">
        <v>928</v>
      </c>
      <c r="C938" s="1207">
        <f>+'แบบฟอร์มที่ 8'!E5945</f>
        <v>0</v>
      </c>
      <c r="D938" s="1208"/>
      <c r="E938" s="478"/>
      <c r="F938" s="478"/>
      <c r="G938" s="478"/>
      <c r="H938" s="478"/>
      <c r="I938" s="572">
        <v>0.75</v>
      </c>
      <c r="J938" s="384">
        <f t="shared" si="42"/>
        <v>0</v>
      </c>
      <c r="K938" s="384">
        <f>'แบบฟอร์มที่ 8'!K5945</f>
        <v>0</v>
      </c>
      <c r="L938" s="384">
        <f t="shared" si="43"/>
        <v>0</v>
      </c>
      <c r="M938" s="384">
        <f t="shared" si="44"/>
        <v>0</v>
      </c>
    </row>
    <row r="939" spans="2:13" ht="18" hidden="1" customHeight="1">
      <c r="B939" s="243">
        <v>929</v>
      </c>
      <c r="C939" s="1207">
        <f>+'แบบฟอร์มที่ 8'!E5946</f>
        <v>0</v>
      </c>
      <c r="D939" s="1208"/>
      <c r="E939" s="478"/>
      <c r="F939" s="478"/>
      <c r="G939" s="478"/>
      <c r="H939" s="478"/>
      <c r="I939" s="572">
        <v>0.75</v>
      </c>
      <c r="J939" s="384">
        <f t="shared" si="42"/>
        <v>0</v>
      </c>
      <c r="K939" s="384">
        <f>'แบบฟอร์มที่ 8'!K5946</f>
        <v>0</v>
      </c>
      <c r="L939" s="384">
        <f t="shared" si="43"/>
        <v>0</v>
      </c>
      <c r="M939" s="384">
        <f t="shared" si="44"/>
        <v>0</v>
      </c>
    </row>
    <row r="940" spans="2:13" ht="18" hidden="1" customHeight="1">
      <c r="B940" s="243">
        <v>930</v>
      </c>
      <c r="C940" s="1207">
        <f>+'แบบฟอร์มที่ 8'!E5947</f>
        <v>0</v>
      </c>
      <c r="D940" s="1208"/>
      <c r="E940" s="478"/>
      <c r="F940" s="478"/>
      <c r="G940" s="478"/>
      <c r="H940" s="478"/>
      <c r="I940" s="572">
        <v>0.75</v>
      </c>
      <c r="J940" s="384">
        <f t="shared" si="42"/>
        <v>0</v>
      </c>
      <c r="K940" s="384">
        <f>'แบบฟอร์มที่ 8'!K5947</f>
        <v>0</v>
      </c>
      <c r="L940" s="384">
        <f t="shared" si="43"/>
        <v>0</v>
      </c>
      <c r="M940" s="384">
        <f t="shared" si="44"/>
        <v>0</v>
      </c>
    </row>
    <row r="941" spans="2:13" ht="18" hidden="1" customHeight="1">
      <c r="B941" s="243">
        <v>931</v>
      </c>
      <c r="C941" s="1207">
        <f>+'แบบฟอร์มที่ 8'!E5948</f>
        <v>0</v>
      </c>
      <c r="D941" s="1208"/>
      <c r="E941" s="478"/>
      <c r="F941" s="478"/>
      <c r="G941" s="478"/>
      <c r="H941" s="478"/>
      <c r="I941" s="572">
        <v>0.75</v>
      </c>
      <c r="J941" s="384">
        <f t="shared" si="42"/>
        <v>0</v>
      </c>
      <c r="K941" s="384">
        <f>'แบบฟอร์มที่ 8'!K5948</f>
        <v>0</v>
      </c>
      <c r="L941" s="384">
        <f t="shared" si="43"/>
        <v>0</v>
      </c>
      <c r="M941" s="384">
        <f t="shared" si="44"/>
        <v>0</v>
      </c>
    </row>
    <row r="942" spans="2:13" ht="18" hidden="1" customHeight="1">
      <c r="B942" s="243">
        <v>932</v>
      </c>
      <c r="C942" s="1207">
        <f>+'แบบฟอร์มที่ 8'!E5949</f>
        <v>0</v>
      </c>
      <c r="D942" s="1208"/>
      <c r="E942" s="478"/>
      <c r="F942" s="478"/>
      <c r="G942" s="478"/>
      <c r="H942" s="478"/>
      <c r="I942" s="572">
        <v>0.75</v>
      </c>
      <c r="J942" s="384">
        <f t="shared" si="42"/>
        <v>0</v>
      </c>
      <c r="K942" s="384">
        <f>'แบบฟอร์มที่ 8'!K5949</f>
        <v>0</v>
      </c>
      <c r="L942" s="384">
        <f t="shared" si="43"/>
        <v>0</v>
      </c>
      <c r="M942" s="384">
        <f t="shared" si="44"/>
        <v>0</v>
      </c>
    </row>
    <row r="943" spans="2:13" ht="18" hidden="1" customHeight="1">
      <c r="B943" s="243">
        <v>933</v>
      </c>
      <c r="C943" s="1207">
        <f>+'แบบฟอร์มที่ 8'!E5950</f>
        <v>0</v>
      </c>
      <c r="D943" s="1208"/>
      <c r="E943" s="478"/>
      <c r="F943" s="478"/>
      <c r="G943" s="478"/>
      <c r="H943" s="478"/>
      <c r="I943" s="572">
        <v>0.75</v>
      </c>
      <c r="J943" s="384">
        <f t="shared" si="42"/>
        <v>0</v>
      </c>
      <c r="K943" s="384">
        <f>'แบบฟอร์มที่ 8'!K5950</f>
        <v>0</v>
      </c>
      <c r="L943" s="384">
        <f t="shared" si="43"/>
        <v>0</v>
      </c>
      <c r="M943" s="384">
        <f t="shared" si="44"/>
        <v>0</v>
      </c>
    </row>
    <row r="944" spans="2:13" ht="18" hidden="1" customHeight="1">
      <c r="B944" s="243">
        <v>934</v>
      </c>
      <c r="C944" s="1207">
        <f>+'แบบฟอร์มที่ 8'!E5951</f>
        <v>0</v>
      </c>
      <c r="D944" s="1208"/>
      <c r="E944" s="478"/>
      <c r="F944" s="478"/>
      <c r="G944" s="478"/>
      <c r="H944" s="478"/>
      <c r="I944" s="572">
        <v>0.75</v>
      </c>
      <c r="J944" s="384">
        <f t="shared" si="42"/>
        <v>0</v>
      </c>
      <c r="K944" s="384">
        <f>'แบบฟอร์มที่ 8'!K5951</f>
        <v>0</v>
      </c>
      <c r="L944" s="384">
        <f t="shared" si="43"/>
        <v>0</v>
      </c>
      <c r="M944" s="384">
        <f t="shared" si="44"/>
        <v>0</v>
      </c>
    </row>
    <row r="945" spans="2:13" ht="18" hidden="1" customHeight="1">
      <c r="B945" s="243">
        <v>935</v>
      </c>
      <c r="C945" s="1207">
        <f>+'แบบฟอร์มที่ 8'!E5952</f>
        <v>0</v>
      </c>
      <c r="D945" s="1208"/>
      <c r="E945" s="478"/>
      <c r="F945" s="478"/>
      <c r="G945" s="478"/>
      <c r="H945" s="478"/>
      <c r="I945" s="572">
        <v>0.75</v>
      </c>
      <c r="J945" s="384">
        <f t="shared" si="42"/>
        <v>0</v>
      </c>
      <c r="K945" s="384">
        <f>'แบบฟอร์มที่ 8'!K5952</f>
        <v>0</v>
      </c>
      <c r="L945" s="384">
        <f t="shared" si="43"/>
        <v>0</v>
      </c>
      <c r="M945" s="384">
        <f t="shared" si="44"/>
        <v>0</v>
      </c>
    </row>
    <row r="946" spans="2:13" ht="18" hidden="1" customHeight="1">
      <c r="B946" s="243">
        <v>936</v>
      </c>
      <c r="C946" s="1207">
        <f>+'แบบฟอร์มที่ 8'!E5953</f>
        <v>0</v>
      </c>
      <c r="D946" s="1208"/>
      <c r="E946" s="478"/>
      <c r="F946" s="478"/>
      <c r="G946" s="478"/>
      <c r="H946" s="478"/>
      <c r="I946" s="572">
        <v>0.75</v>
      </c>
      <c r="J946" s="384">
        <f t="shared" si="42"/>
        <v>0</v>
      </c>
      <c r="K946" s="384">
        <f>'แบบฟอร์มที่ 8'!K5953</f>
        <v>0</v>
      </c>
      <c r="L946" s="384">
        <f t="shared" si="43"/>
        <v>0</v>
      </c>
      <c r="M946" s="384">
        <f t="shared" si="44"/>
        <v>0</v>
      </c>
    </row>
    <row r="947" spans="2:13" ht="18" hidden="1" customHeight="1">
      <c r="B947" s="243">
        <v>937</v>
      </c>
      <c r="C947" s="1207">
        <f>+'แบบฟอร์มที่ 8'!E5954</f>
        <v>0</v>
      </c>
      <c r="D947" s="1208"/>
      <c r="E947" s="478"/>
      <c r="F947" s="478"/>
      <c r="G947" s="478"/>
      <c r="H947" s="478"/>
      <c r="I947" s="572">
        <v>0.75</v>
      </c>
      <c r="J947" s="384">
        <f t="shared" si="42"/>
        <v>0</v>
      </c>
      <c r="K947" s="384">
        <f>'แบบฟอร์มที่ 8'!K5954</f>
        <v>0</v>
      </c>
      <c r="L947" s="384">
        <f t="shared" si="43"/>
        <v>0</v>
      </c>
      <c r="M947" s="384">
        <f t="shared" si="44"/>
        <v>0</v>
      </c>
    </row>
    <row r="948" spans="2:13" ht="18" hidden="1" customHeight="1">
      <c r="B948" s="243">
        <v>938</v>
      </c>
      <c r="C948" s="1207">
        <f>+'แบบฟอร์มที่ 8'!E5955</f>
        <v>0</v>
      </c>
      <c r="D948" s="1208"/>
      <c r="E948" s="478"/>
      <c r="F948" s="478"/>
      <c r="G948" s="478"/>
      <c r="H948" s="478"/>
      <c r="I948" s="572">
        <v>0.75</v>
      </c>
      <c r="J948" s="384">
        <f t="shared" si="42"/>
        <v>0</v>
      </c>
      <c r="K948" s="384">
        <f>'แบบฟอร์มที่ 8'!K5955</f>
        <v>0</v>
      </c>
      <c r="L948" s="384">
        <f t="shared" si="43"/>
        <v>0</v>
      </c>
      <c r="M948" s="384">
        <f t="shared" si="44"/>
        <v>0</v>
      </c>
    </row>
    <row r="949" spans="2:13" ht="18" hidden="1" customHeight="1">
      <c r="B949" s="243">
        <v>939</v>
      </c>
      <c r="C949" s="1207">
        <f>+'แบบฟอร์มที่ 8'!E5956</f>
        <v>0</v>
      </c>
      <c r="D949" s="1208"/>
      <c r="E949" s="478"/>
      <c r="F949" s="478"/>
      <c r="G949" s="478"/>
      <c r="H949" s="478"/>
      <c r="I949" s="572">
        <v>0.75</v>
      </c>
      <c r="J949" s="384">
        <f t="shared" si="42"/>
        <v>0</v>
      </c>
      <c r="K949" s="384">
        <f>'แบบฟอร์มที่ 8'!K5956</f>
        <v>0</v>
      </c>
      <c r="L949" s="384">
        <f t="shared" si="43"/>
        <v>0</v>
      </c>
      <c r="M949" s="384">
        <f t="shared" si="44"/>
        <v>0</v>
      </c>
    </row>
    <row r="950" spans="2:13" ht="18" hidden="1" customHeight="1">
      <c r="B950" s="243">
        <v>940</v>
      </c>
      <c r="C950" s="1207">
        <f>+'แบบฟอร์มที่ 8'!E5957</f>
        <v>0</v>
      </c>
      <c r="D950" s="1208"/>
      <c r="E950" s="478"/>
      <c r="F950" s="478"/>
      <c r="G950" s="478"/>
      <c r="H950" s="478"/>
      <c r="I950" s="572">
        <v>0.75</v>
      </c>
      <c r="J950" s="384">
        <f t="shared" si="42"/>
        <v>0</v>
      </c>
      <c r="K950" s="384">
        <f>'แบบฟอร์มที่ 8'!K5957</f>
        <v>0</v>
      </c>
      <c r="L950" s="384">
        <f t="shared" si="43"/>
        <v>0</v>
      </c>
      <c r="M950" s="384">
        <f t="shared" si="44"/>
        <v>0</v>
      </c>
    </row>
    <row r="951" spans="2:13" ht="18" hidden="1" customHeight="1">
      <c r="B951" s="243">
        <v>941</v>
      </c>
      <c r="C951" s="1207">
        <f>+'แบบฟอร์มที่ 8'!E5958</f>
        <v>0</v>
      </c>
      <c r="D951" s="1208"/>
      <c r="E951" s="478"/>
      <c r="F951" s="478"/>
      <c r="G951" s="478"/>
      <c r="H951" s="478"/>
      <c r="I951" s="572">
        <v>0.75</v>
      </c>
      <c r="J951" s="384">
        <f t="shared" si="42"/>
        <v>0</v>
      </c>
      <c r="K951" s="384">
        <f>'แบบฟอร์มที่ 8'!K5958</f>
        <v>0</v>
      </c>
      <c r="L951" s="384">
        <f t="shared" si="43"/>
        <v>0</v>
      </c>
      <c r="M951" s="384">
        <f t="shared" si="44"/>
        <v>0</v>
      </c>
    </row>
    <row r="952" spans="2:13" ht="18" hidden="1" customHeight="1">
      <c r="B952" s="243">
        <v>942</v>
      </c>
      <c r="C952" s="1207">
        <f>+'แบบฟอร์มที่ 8'!E5959</f>
        <v>0</v>
      </c>
      <c r="D952" s="1208"/>
      <c r="E952" s="478"/>
      <c r="F952" s="478"/>
      <c r="G952" s="478"/>
      <c r="H952" s="478"/>
      <c r="I952" s="572">
        <v>0.75</v>
      </c>
      <c r="J952" s="384">
        <f t="shared" si="42"/>
        <v>0</v>
      </c>
      <c r="K952" s="384">
        <f>'แบบฟอร์มที่ 8'!K5959</f>
        <v>0</v>
      </c>
      <c r="L952" s="384">
        <f t="shared" si="43"/>
        <v>0</v>
      </c>
      <c r="M952" s="384">
        <f t="shared" si="44"/>
        <v>0</v>
      </c>
    </row>
    <row r="953" spans="2:13" ht="18" hidden="1" customHeight="1">
      <c r="B953" s="243">
        <v>943</v>
      </c>
      <c r="C953" s="1207">
        <f>+'แบบฟอร์มที่ 8'!E5960</f>
        <v>0</v>
      </c>
      <c r="D953" s="1208"/>
      <c r="E953" s="478"/>
      <c r="F953" s="478"/>
      <c r="G953" s="478"/>
      <c r="H953" s="478"/>
      <c r="I953" s="572">
        <v>0.75</v>
      </c>
      <c r="J953" s="384">
        <f t="shared" si="42"/>
        <v>0</v>
      </c>
      <c r="K953" s="384">
        <f>'แบบฟอร์มที่ 8'!K5960</f>
        <v>0</v>
      </c>
      <c r="L953" s="384">
        <f t="shared" si="43"/>
        <v>0</v>
      </c>
      <c r="M953" s="384">
        <f t="shared" si="44"/>
        <v>0</v>
      </c>
    </row>
    <row r="954" spans="2:13" ht="18" hidden="1" customHeight="1">
      <c r="B954" s="243">
        <v>944</v>
      </c>
      <c r="C954" s="1207">
        <f>+'แบบฟอร์มที่ 8'!E5961</f>
        <v>0</v>
      </c>
      <c r="D954" s="1208"/>
      <c r="E954" s="478"/>
      <c r="F954" s="478"/>
      <c r="G954" s="478"/>
      <c r="H954" s="478"/>
      <c r="I954" s="572">
        <v>0.75</v>
      </c>
      <c r="J954" s="384">
        <f t="shared" si="42"/>
        <v>0</v>
      </c>
      <c r="K954" s="384">
        <f>'แบบฟอร์มที่ 8'!K5961</f>
        <v>0</v>
      </c>
      <c r="L954" s="384">
        <f t="shared" si="43"/>
        <v>0</v>
      </c>
      <c r="M954" s="384">
        <f t="shared" si="44"/>
        <v>0</v>
      </c>
    </row>
    <row r="955" spans="2:13" ht="18" hidden="1" customHeight="1">
      <c r="B955" s="243">
        <v>945</v>
      </c>
      <c r="C955" s="1207">
        <f>+'แบบฟอร์มที่ 8'!E5962</f>
        <v>0</v>
      </c>
      <c r="D955" s="1208"/>
      <c r="E955" s="478"/>
      <c r="F955" s="478"/>
      <c r="G955" s="478"/>
      <c r="H955" s="478"/>
      <c r="I955" s="572">
        <v>0.75</v>
      </c>
      <c r="J955" s="384">
        <f t="shared" si="42"/>
        <v>0</v>
      </c>
      <c r="K955" s="384">
        <f>'แบบฟอร์มที่ 8'!K5962</f>
        <v>0</v>
      </c>
      <c r="L955" s="384">
        <f t="shared" si="43"/>
        <v>0</v>
      </c>
      <c r="M955" s="384">
        <f t="shared" si="44"/>
        <v>0</v>
      </c>
    </row>
    <row r="956" spans="2:13" ht="18" hidden="1" customHeight="1">
      <c r="B956" s="243">
        <v>946</v>
      </c>
      <c r="C956" s="1207">
        <f>+'แบบฟอร์มที่ 8'!E5963</f>
        <v>0</v>
      </c>
      <c r="D956" s="1208"/>
      <c r="E956" s="478"/>
      <c r="F956" s="478"/>
      <c r="G956" s="478"/>
      <c r="H956" s="478"/>
      <c r="I956" s="572">
        <v>0.75</v>
      </c>
      <c r="J956" s="384">
        <f t="shared" si="42"/>
        <v>0</v>
      </c>
      <c r="K956" s="384">
        <f>'แบบฟอร์มที่ 8'!K5963</f>
        <v>0</v>
      </c>
      <c r="L956" s="384">
        <f t="shared" si="43"/>
        <v>0</v>
      </c>
      <c r="M956" s="384">
        <f t="shared" si="44"/>
        <v>0</v>
      </c>
    </row>
    <row r="957" spans="2:13" ht="18" hidden="1" customHeight="1">
      <c r="B957" s="243">
        <v>947</v>
      </c>
      <c r="C957" s="1207">
        <f>+'แบบฟอร์มที่ 8'!E5964</f>
        <v>0</v>
      </c>
      <c r="D957" s="1208"/>
      <c r="E957" s="478"/>
      <c r="F957" s="478"/>
      <c r="G957" s="478"/>
      <c r="H957" s="478"/>
      <c r="I957" s="572">
        <v>0.75</v>
      </c>
      <c r="J957" s="384">
        <f t="shared" si="42"/>
        <v>0</v>
      </c>
      <c r="K957" s="384">
        <f>'แบบฟอร์มที่ 8'!K5964</f>
        <v>0</v>
      </c>
      <c r="L957" s="384">
        <f t="shared" si="43"/>
        <v>0</v>
      </c>
      <c r="M957" s="384">
        <f t="shared" si="44"/>
        <v>0</v>
      </c>
    </row>
    <row r="958" spans="2:13" ht="18" hidden="1" customHeight="1">
      <c r="B958" s="243">
        <v>948</v>
      </c>
      <c r="C958" s="1207">
        <f>+'แบบฟอร์มที่ 8'!E5965</f>
        <v>0</v>
      </c>
      <c r="D958" s="1208"/>
      <c r="E958" s="478"/>
      <c r="F958" s="478"/>
      <c r="G958" s="478"/>
      <c r="H958" s="478"/>
      <c r="I958" s="572">
        <v>0.75</v>
      </c>
      <c r="J958" s="384">
        <f t="shared" si="42"/>
        <v>0</v>
      </c>
      <c r="K958" s="384">
        <f>'แบบฟอร์มที่ 8'!K5965</f>
        <v>0</v>
      </c>
      <c r="L958" s="384">
        <f t="shared" si="43"/>
        <v>0</v>
      </c>
      <c r="M958" s="384">
        <f t="shared" si="44"/>
        <v>0</v>
      </c>
    </row>
    <row r="959" spans="2:13" ht="18" hidden="1" customHeight="1">
      <c r="B959" s="243">
        <v>949</v>
      </c>
      <c r="C959" s="1207">
        <f>+'แบบฟอร์มที่ 8'!E5966</f>
        <v>0</v>
      </c>
      <c r="D959" s="1208"/>
      <c r="E959" s="478"/>
      <c r="F959" s="478"/>
      <c r="G959" s="478"/>
      <c r="H959" s="478"/>
      <c r="I959" s="572">
        <v>0.75</v>
      </c>
      <c r="J959" s="384">
        <f t="shared" si="42"/>
        <v>0</v>
      </c>
      <c r="K959" s="384">
        <f>'แบบฟอร์มที่ 8'!K5966</f>
        <v>0</v>
      </c>
      <c r="L959" s="384">
        <f t="shared" si="43"/>
        <v>0</v>
      </c>
      <c r="M959" s="384">
        <f t="shared" si="44"/>
        <v>0</v>
      </c>
    </row>
    <row r="960" spans="2:13" ht="18" hidden="1" customHeight="1">
      <c r="B960" s="243">
        <v>950</v>
      </c>
      <c r="C960" s="1207">
        <f>+'แบบฟอร์มที่ 8'!E5967</f>
        <v>0</v>
      </c>
      <c r="D960" s="1208"/>
      <c r="E960" s="478"/>
      <c r="F960" s="478"/>
      <c r="G960" s="478"/>
      <c r="H960" s="478"/>
      <c r="I960" s="572">
        <v>0.75</v>
      </c>
      <c r="J960" s="384">
        <f t="shared" si="42"/>
        <v>0</v>
      </c>
      <c r="K960" s="384">
        <f>'แบบฟอร์มที่ 8'!K5967</f>
        <v>0</v>
      </c>
      <c r="L960" s="384">
        <f t="shared" si="43"/>
        <v>0</v>
      </c>
      <c r="M960" s="384">
        <f t="shared" si="44"/>
        <v>0</v>
      </c>
    </row>
    <row r="961" spans="2:13" ht="18" hidden="1" customHeight="1">
      <c r="B961" s="243">
        <v>951</v>
      </c>
      <c r="C961" s="1207">
        <f>+'แบบฟอร์มที่ 8'!E5968</f>
        <v>0</v>
      </c>
      <c r="D961" s="1208"/>
      <c r="E961" s="478"/>
      <c r="F961" s="478"/>
      <c r="G961" s="478"/>
      <c r="H961" s="478"/>
      <c r="I961" s="572">
        <v>0.75</v>
      </c>
      <c r="J961" s="384">
        <f t="shared" si="42"/>
        <v>0</v>
      </c>
      <c r="K961" s="384">
        <f>'แบบฟอร์มที่ 8'!K5968</f>
        <v>0</v>
      </c>
      <c r="L961" s="384">
        <f t="shared" si="43"/>
        <v>0</v>
      </c>
      <c r="M961" s="384">
        <f t="shared" si="44"/>
        <v>0</v>
      </c>
    </row>
    <row r="962" spans="2:13" ht="18" hidden="1" customHeight="1">
      <c r="B962" s="243">
        <v>952</v>
      </c>
      <c r="C962" s="1207">
        <f>+'แบบฟอร์มที่ 8'!E5969</f>
        <v>0</v>
      </c>
      <c r="D962" s="1208"/>
      <c r="E962" s="478"/>
      <c r="F962" s="478"/>
      <c r="G962" s="478"/>
      <c r="H962" s="478"/>
      <c r="I962" s="572">
        <v>0.75</v>
      </c>
      <c r="J962" s="384">
        <f t="shared" si="42"/>
        <v>0</v>
      </c>
      <c r="K962" s="384">
        <f>'แบบฟอร์มที่ 8'!K5969</f>
        <v>0</v>
      </c>
      <c r="L962" s="384">
        <f t="shared" si="43"/>
        <v>0</v>
      </c>
      <c r="M962" s="384">
        <f t="shared" si="44"/>
        <v>0</v>
      </c>
    </row>
    <row r="963" spans="2:13" ht="18" hidden="1" customHeight="1">
      <c r="B963" s="243">
        <v>953</v>
      </c>
      <c r="C963" s="1207">
        <f>+'แบบฟอร์มที่ 8'!E5970</f>
        <v>0</v>
      </c>
      <c r="D963" s="1208"/>
      <c r="E963" s="478"/>
      <c r="F963" s="478"/>
      <c r="G963" s="478"/>
      <c r="H963" s="478"/>
      <c r="I963" s="572">
        <v>0.75</v>
      </c>
      <c r="J963" s="384">
        <f t="shared" si="42"/>
        <v>0</v>
      </c>
      <c r="K963" s="384">
        <f>'แบบฟอร์มที่ 8'!K5970</f>
        <v>0</v>
      </c>
      <c r="L963" s="384">
        <f t="shared" si="43"/>
        <v>0</v>
      </c>
      <c r="M963" s="384">
        <f t="shared" si="44"/>
        <v>0</v>
      </c>
    </row>
    <row r="964" spans="2:13" ht="18" hidden="1" customHeight="1">
      <c r="B964" s="243">
        <v>954</v>
      </c>
      <c r="C964" s="1207">
        <f>+'แบบฟอร์มที่ 8'!E5971</f>
        <v>0</v>
      </c>
      <c r="D964" s="1208"/>
      <c r="E964" s="478"/>
      <c r="F964" s="478"/>
      <c r="G964" s="478"/>
      <c r="H964" s="478"/>
      <c r="I964" s="572">
        <v>0.75</v>
      </c>
      <c r="J964" s="384">
        <f t="shared" si="42"/>
        <v>0</v>
      </c>
      <c r="K964" s="384">
        <f>'แบบฟอร์มที่ 8'!K5971</f>
        <v>0</v>
      </c>
      <c r="L964" s="384">
        <f t="shared" si="43"/>
        <v>0</v>
      </c>
      <c r="M964" s="384">
        <f t="shared" si="44"/>
        <v>0</v>
      </c>
    </row>
    <row r="965" spans="2:13" ht="18" hidden="1" customHeight="1">
      <c r="B965" s="243">
        <v>955</v>
      </c>
      <c r="C965" s="1207">
        <f>+'แบบฟอร์มที่ 8'!E5972</f>
        <v>0</v>
      </c>
      <c r="D965" s="1208"/>
      <c r="E965" s="478"/>
      <c r="F965" s="478"/>
      <c r="G965" s="478"/>
      <c r="H965" s="478"/>
      <c r="I965" s="572">
        <v>0.75</v>
      </c>
      <c r="J965" s="384">
        <f t="shared" si="42"/>
        <v>0</v>
      </c>
      <c r="K965" s="384">
        <f>'แบบฟอร์มที่ 8'!K5972</f>
        <v>0</v>
      </c>
      <c r="L965" s="384">
        <f t="shared" si="43"/>
        <v>0</v>
      </c>
      <c r="M965" s="384">
        <f t="shared" si="44"/>
        <v>0</v>
      </c>
    </row>
    <row r="966" spans="2:13" ht="18" hidden="1" customHeight="1">
      <c r="B966" s="243">
        <v>956</v>
      </c>
      <c r="C966" s="1207">
        <f>+'แบบฟอร์มที่ 8'!E5973</f>
        <v>0</v>
      </c>
      <c r="D966" s="1208"/>
      <c r="E966" s="478"/>
      <c r="F966" s="478"/>
      <c r="G966" s="478"/>
      <c r="H966" s="478"/>
      <c r="I966" s="572">
        <v>0.75</v>
      </c>
      <c r="J966" s="384">
        <f t="shared" si="42"/>
        <v>0</v>
      </c>
      <c r="K966" s="384">
        <f>'แบบฟอร์มที่ 8'!K5973</f>
        <v>0</v>
      </c>
      <c r="L966" s="384">
        <f t="shared" si="43"/>
        <v>0</v>
      </c>
      <c r="M966" s="384">
        <f t="shared" si="44"/>
        <v>0</v>
      </c>
    </row>
    <row r="967" spans="2:13" ht="18" hidden="1" customHeight="1">
      <c r="B967" s="243">
        <v>957</v>
      </c>
      <c r="C967" s="1207">
        <f>+'แบบฟอร์มที่ 8'!E5974</f>
        <v>0</v>
      </c>
      <c r="D967" s="1208"/>
      <c r="E967" s="478"/>
      <c r="F967" s="478"/>
      <c r="G967" s="478"/>
      <c r="H967" s="478"/>
      <c r="I967" s="572">
        <v>0.75</v>
      </c>
      <c r="J967" s="384">
        <f t="shared" si="42"/>
        <v>0</v>
      </c>
      <c r="K967" s="384">
        <f>'แบบฟอร์มที่ 8'!K5974</f>
        <v>0</v>
      </c>
      <c r="L967" s="384">
        <f t="shared" si="43"/>
        <v>0</v>
      </c>
      <c r="M967" s="384">
        <f t="shared" si="44"/>
        <v>0</v>
      </c>
    </row>
    <row r="968" spans="2:13" ht="18" hidden="1" customHeight="1">
      <c r="B968" s="243">
        <v>958</v>
      </c>
      <c r="C968" s="1207">
        <f>+'แบบฟอร์มที่ 8'!E5975</f>
        <v>0</v>
      </c>
      <c r="D968" s="1208"/>
      <c r="E968" s="478"/>
      <c r="F968" s="478"/>
      <c r="G968" s="478"/>
      <c r="H968" s="478"/>
      <c r="I968" s="572">
        <v>0.75</v>
      </c>
      <c r="J968" s="384">
        <f t="shared" si="42"/>
        <v>0</v>
      </c>
      <c r="K968" s="384">
        <f>'แบบฟอร์มที่ 8'!K5975</f>
        <v>0</v>
      </c>
      <c r="L968" s="384">
        <f t="shared" si="43"/>
        <v>0</v>
      </c>
      <c r="M968" s="384">
        <f t="shared" si="44"/>
        <v>0</v>
      </c>
    </row>
    <row r="969" spans="2:13" ht="18" hidden="1" customHeight="1">
      <c r="B969" s="243">
        <v>959</v>
      </c>
      <c r="C969" s="1207">
        <f>+'แบบฟอร์มที่ 8'!E5976</f>
        <v>0</v>
      </c>
      <c r="D969" s="1208"/>
      <c r="E969" s="478"/>
      <c r="F969" s="478"/>
      <c r="G969" s="478"/>
      <c r="H969" s="478"/>
      <c r="I969" s="572">
        <v>0.75</v>
      </c>
      <c r="J969" s="384">
        <f t="shared" si="42"/>
        <v>0</v>
      </c>
      <c r="K969" s="384">
        <f>'แบบฟอร์มที่ 8'!K5976</f>
        <v>0</v>
      </c>
      <c r="L969" s="384">
        <f t="shared" si="43"/>
        <v>0</v>
      </c>
      <c r="M969" s="384">
        <f t="shared" si="44"/>
        <v>0</v>
      </c>
    </row>
    <row r="970" spans="2:13" ht="18" hidden="1" customHeight="1">
      <c r="B970" s="243">
        <v>960</v>
      </c>
      <c r="C970" s="1207">
        <f>+'แบบฟอร์มที่ 8'!E5977</f>
        <v>0</v>
      </c>
      <c r="D970" s="1208"/>
      <c r="E970" s="478"/>
      <c r="F970" s="478"/>
      <c r="G970" s="478"/>
      <c r="H970" s="478"/>
      <c r="I970" s="572">
        <v>0.75</v>
      </c>
      <c r="J970" s="384">
        <f t="shared" si="42"/>
        <v>0</v>
      </c>
      <c r="K970" s="384">
        <f>'แบบฟอร์มที่ 8'!K5977</f>
        <v>0</v>
      </c>
      <c r="L970" s="384">
        <f t="shared" si="43"/>
        <v>0</v>
      </c>
      <c r="M970" s="384">
        <f t="shared" si="44"/>
        <v>0</v>
      </c>
    </row>
    <row r="971" spans="2:13" ht="18" hidden="1" customHeight="1">
      <c r="B971" s="243">
        <v>961</v>
      </c>
      <c r="C971" s="1207">
        <f>+'แบบฟอร์มที่ 8'!E5978</f>
        <v>0</v>
      </c>
      <c r="D971" s="1208"/>
      <c r="E971" s="478"/>
      <c r="F971" s="478"/>
      <c r="G971" s="478"/>
      <c r="H971" s="478"/>
      <c r="I971" s="572">
        <v>0.75</v>
      </c>
      <c r="J971" s="384">
        <f t="shared" si="42"/>
        <v>0</v>
      </c>
      <c r="K971" s="384">
        <f>'แบบฟอร์มที่ 8'!K5978</f>
        <v>0</v>
      </c>
      <c r="L971" s="384">
        <f t="shared" si="43"/>
        <v>0</v>
      </c>
      <c r="M971" s="384">
        <f t="shared" si="44"/>
        <v>0</v>
      </c>
    </row>
    <row r="972" spans="2:13" ht="18" hidden="1" customHeight="1">
      <c r="B972" s="243">
        <v>962</v>
      </c>
      <c r="C972" s="1207">
        <f>+'แบบฟอร์มที่ 8'!E5979</f>
        <v>0</v>
      </c>
      <c r="D972" s="1208"/>
      <c r="E972" s="478"/>
      <c r="F972" s="478"/>
      <c r="G972" s="478"/>
      <c r="H972" s="478"/>
      <c r="I972" s="572">
        <v>0.75</v>
      </c>
      <c r="J972" s="384">
        <f t="shared" ref="J972:J1010" si="45">IFERROR($H972*I972,0)</f>
        <v>0</v>
      </c>
      <c r="K972" s="384">
        <f>'แบบฟอร์มที่ 8'!K5979</f>
        <v>0</v>
      </c>
      <c r="L972" s="384">
        <f t="shared" ref="L972:L1010" si="46">IF(K972&gt;J972,K972,0)</f>
        <v>0</v>
      </c>
      <c r="M972" s="384">
        <f t="shared" ref="M972:M1010" si="47">IF(J972&gt;K972,J972,0)</f>
        <v>0</v>
      </c>
    </row>
    <row r="973" spans="2:13" ht="18" hidden="1" customHeight="1">
      <c r="B973" s="243">
        <v>963</v>
      </c>
      <c r="C973" s="1207">
        <f>+'แบบฟอร์มที่ 8'!E5980</f>
        <v>0</v>
      </c>
      <c r="D973" s="1208"/>
      <c r="E973" s="478"/>
      <c r="F973" s="478"/>
      <c r="G973" s="478"/>
      <c r="H973" s="478"/>
      <c r="I973" s="572">
        <v>0.75</v>
      </c>
      <c r="J973" s="384">
        <f t="shared" si="45"/>
        <v>0</v>
      </c>
      <c r="K973" s="384">
        <f>'แบบฟอร์มที่ 8'!K5980</f>
        <v>0</v>
      </c>
      <c r="L973" s="384">
        <f t="shared" si="46"/>
        <v>0</v>
      </c>
      <c r="M973" s="384">
        <f t="shared" si="47"/>
        <v>0</v>
      </c>
    </row>
    <row r="974" spans="2:13" ht="18" hidden="1" customHeight="1">
      <c r="B974" s="243">
        <v>964</v>
      </c>
      <c r="C974" s="1207">
        <f>+'แบบฟอร์มที่ 8'!E5981</f>
        <v>0</v>
      </c>
      <c r="D974" s="1208"/>
      <c r="E974" s="478"/>
      <c r="F974" s="478"/>
      <c r="G974" s="478"/>
      <c r="H974" s="478"/>
      <c r="I974" s="572">
        <v>0.75</v>
      </c>
      <c r="J974" s="384">
        <f t="shared" si="45"/>
        <v>0</v>
      </c>
      <c r="K974" s="384">
        <f>'แบบฟอร์มที่ 8'!K5981</f>
        <v>0</v>
      </c>
      <c r="L974" s="384">
        <f t="shared" si="46"/>
        <v>0</v>
      </c>
      <c r="M974" s="384">
        <f t="shared" si="47"/>
        <v>0</v>
      </c>
    </row>
    <row r="975" spans="2:13" ht="18" hidden="1" customHeight="1">
      <c r="B975" s="243">
        <v>965</v>
      </c>
      <c r="C975" s="1207">
        <f>+'แบบฟอร์มที่ 8'!E5982</f>
        <v>0</v>
      </c>
      <c r="D975" s="1208"/>
      <c r="E975" s="478"/>
      <c r="F975" s="478"/>
      <c r="G975" s="478"/>
      <c r="H975" s="478"/>
      <c r="I975" s="572">
        <v>0.75</v>
      </c>
      <c r="J975" s="384">
        <f t="shared" si="45"/>
        <v>0</v>
      </c>
      <c r="K975" s="384">
        <f>'แบบฟอร์มที่ 8'!K5982</f>
        <v>0</v>
      </c>
      <c r="L975" s="384">
        <f t="shared" si="46"/>
        <v>0</v>
      </c>
      <c r="M975" s="384">
        <f t="shared" si="47"/>
        <v>0</v>
      </c>
    </row>
    <row r="976" spans="2:13" ht="18" hidden="1" customHeight="1">
      <c r="B976" s="243">
        <v>966</v>
      </c>
      <c r="C976" s="1207">
        <f>+'แบบฟอร์มที่ 8'!E5983</f>
        <v>0</v>
      </c>
      <c r="D976" s="1208"/>
      <c r="E976" s="478"/>
      <c r="F976" s="478"/>
      <c r="G976" s="478"/>
      <c r="H976" s="478"/>
      <c r="I976" s="572">
        <v>0.75</v>
      </c>
      <c r="J976" s="384">
        <f t="shared" si="45"/>
        <v>0</v>
      </c>
      <c r="K976" s="384">
        <f>'แบบฟอร์มที่ 8'!K5983</f>
        <v>0</v>
      </c>
      <c r="L976" s="384">
        <f t="shared" si="46"/>
        <v>0</v>
      </c>
      <c r="M976" s="384">
        <f t="shared" si="47"/>
        <v>0</v>
      </c>
    </row>
    <row r="977" spans="2:13" ht="18" hidden="1" customHeight="1">
      <c r="B977" s="243">
        <v>967</v>
      </c>
      <c r="C977" s="1207">
        <f>+'แบบฟอร์มที่ 8'!E5984</f>
        <v>0</v>
      </c>
      <c r="D977" s="1208"/>
      <c r="E977" s="478"/>
      <c r="F977" s="478"/>
      <c r="G977" s="478"/>
      <c r="H977" s="478"/>
      <c r="I977" s="572">
        <v>0.75</v>
      </c>
      <c r="J977" s="384">
        <f t="shared" si="45"/>
        <v>0</v>
      </c>
      <c r="K977" s="384">
        <f>'แบบฟอร์มที่ 8'!K5984</f>
        <v>0</v>
      </c>
      <c r="L977" s="384">
        <f t="shared" si="46"/>
        <v>0</v>
      </c>
      <c r="M977" s="384">
        <f t="shared" si="47"/>
        <v>0</v>
      </c>
    </row>
    <row r="978" spans="2:13" ht="18" hidden="1" customHeight="1">
      <c r="B978" s="243">
        <v>968</v>
      </c>
      <c r="C978" s="1207">
        <f>+'แบบฟอร์มที่ 8'!E5985</f>
        <v>0</v>
      </c>
      <c r="D978" s="1208"/>
      <c r="E978" s="478"/>
      <c r="F978" s="478"/>
      <c r="G978" s="478"/>
      <c r="H978" s="478"/>
      <c r="I978" s="572">
        <v>0.75</v>
      </c>
      <c r="J978" s="384">
        <f t="shared" si="45"/>
        <v>0</v>
      </c>
      <c r="K978" s="384">
        <f>'แบบฟอร์มที่ 8'!K5985</f>
        <v>0</v>
      </c>
      <c r="L978" s="384">
        <f t="shared" si="46"/>
        <v>0</v>
      </c>
      <c r="M978" s="384">
        <f t="shared" si="47"/>
        <v>0</v>
      </c>
    </row>
    <row r="979" spans="2:13" ht="18" hidden="1" customHeight="1">
      <c r="B979" s="243">
        <v>969</v>
      </c>
      <c r="C979" s="1207">
        <f>+'แบบฟอร์มที่ 8'!E5986</f>
        <v>0</v>
      </c>
      <c r="D979" s="1208"/>
      <c r="E979" s="478"/>
      <c r="F979" s="478"/>
      <c r="G979" s="478"/>
      <c r="H979" s="478"/>
      <c r="I979" s="572">
        <v>0.75</v>
      </c>
      <c r="J979" s="384">
        <f t="shared" si="45"/>
        <v>0</v>
      </c>
      <c r="K979" s="384">
        <f>'แบบฟอร์มที่ 8'!K5986</f>
        <v>0</v>
      </c>
      <c r="L979" s="384">
        <f t="shared" si="46"/>
        <v>0</v>
      </c>
      <c r="M979" s="384">
        <f t="shared" si="47"/>
        <v>0</v>
      </c>
    </row>
    <row r="980" spans="2:13" ht="18" hidden="1" customHeight="1">
      <c r="B980" s="243">
        <v>970</v>
      </c>
      <c r="C980" s="1207">
        <f>+'แบบฟอร์มที่ 8'!E5987</f>
        <v>0</v>
      </c>
      <c r="D980" s="1208"/>
      <c r="E980" s="478"/>
      <c r="F980" s="478"/>
      <c r="G980" s="478"/>
      <c r="H980" s="478"/>
      <c r="I980" s="572">
        <v>0.75</v>
      </c>
      <c r="J980" s="384">
        <f t="shared" si="45"/>
        <v>0</v>
      </c>
      <c r="K980" s="384">
        <f>'แบบฟอร์มที่ 8'!K5987</f>
        <v>0</v>
      </c>
      <c r="L980" s="384">
        <f t="shared" si="46"/>
        <v>0</v>
      </c>
      <c r="M980" s="384">
        <f t="shared" si="47"/>
        <v>0</v>
      </c>
    </row>
    <row r="981" spans="2:13" ht="18" hidden="1" customHeight="1">
      <c r="B981" s="243">
        <v>971</v>
      </c>
      <c r="C981" s="1207">
        <f>+'แบบฟอร์มที่ 8'!E5988</f>
        <v>0</v>
      </c>
      <c r="D981" s="1208"/>
      <c r="E981" s="478"/>
      <c r="F981" s="478"/>
      <c r="G981" s="478"/>
      <c r="H981" s="478"/>
      <c r="I981" s="572">
        <v>0.75</v>
      </c>
      <c r="J981" s="384">
        <f t="shared" si="45"/>
        <v>0</v>
      </c>
      <c r="K981" s="384">
        <f>'แบบฟอร์มที่ 8'!K5988</f>
        <v>0</v>
      </c>
      <c r="L981" s="384">
        <f t="shared" si="46"/>
        <v>0</v>
      </c>
      <c r="M981" s="384">
        <f t="shared" si="47"/>
        <v>0</v>
      </c>
    </row>
    <row r="982" spans="2:13" ht="18" hidden="1" customHeight="1">
      <c r="B982" s="243">
        <v>972</v>
      </c>
      <c r="C982" s="1207">
        <f>+'แบบฟอร์มที่ 8'!E5989</f>
        <v>0</v>
      </c>
      <c r="D982" s="1208"/>
      <c r="E982" s="478"/>
      <c r="F982" s="478"/>
      <c r="G982" s="478"/>
      <c r="H982" s="478"/>
      <c r="I982" s="572">
        <v>0.75</v>
      </c>
      <c r="J982" s="384">
        <f t="shared" si="45"/>
        <v>0</v>
      </c>
      <c r="K982" s="384">
        <f>'แบบฟอร์มที่ 8'!K5989</f>
        <v>0</v>
      </c>
      <c r="L982" s="384">
        <f t="shared" si="46"/>
        <v>0</v>
      </c>
      <c r="M982" s="384">
        <f t="shared" si="47"/>
        <v>0</v>
      </c>
    </row>
    <row r="983" spans="2:13" ht="18" hidden="1" customHeight="1">
      <c r="B983" s="243">
        <v>973</v>
      </c>
      <c r="C983" s="1207">
        <f>+'แบบฟอร์มที่ 8'!E5990</f>
        <v>0</v>
      </c>
      <c r="D983" s="1208"/>
      <c r="E983" s="478"/>
      <c r="F983" s="478"/>
      <c r="G983" s="478"/>
      <c r="H983" s="478"/>
      <c r="I983" s="572">
        <v>0.75</v>
      </c>
      <c r="J983" s="384">
        <f t="shared" si="45"/>
        <v>0</v>
      </c>
      <c r="K983" s="384">
        <f>'แบบฟอร์มที่ 8'!K5990</f>
        <v>0</v>
      </c>
      <c r="L983" s="384">
        <f t="shared" si="46"/>
        <v>0</v>
      </c>
      <c r="M983" s="384">
        <f t="shared" si="47"/>
        <v>0</v>
      </c>
    </row>
    <row r="984" spans="2:13" ht="18" hidden="1" customHeight="1">
      <c r="B984" s="243">
        <v>974</v>
      </c>
      <c r="C984" s="1207">
        <f>+'แบบฟอร์มที่ 8'!E5991</f>
        <v>0</v>
      </c>
      <c r="D984" s="1208"/>
      <c r="E984" s="478"/>
      <c r="F984" s="478"/>
      <c r="G984" s="478"/>
      <c r="H984" s="478"/>
      <c r="I984" s="572">
        <v>0.75</v>
      </c>
      <c r="J984" s="384">
        <f t="shared" si="45"/>
        <v>0</v>
      </c>
      <c r="K984" s="384">
        <f>'แบบฟอร์มที่ 8'!K5991</f>
        <v>0</v>
      </c>
      <c r="L984" s="384">
        <f t="shared" si="46"/>
        <v>0</v>
      </c>
      <c r="M984" s="384">
        <f t="shared" si="47"/>
        <v>0</v>
      </c>
    </row>
    <row r="985" spans="2:13" ht="18" hidden="1" customHeight="1">
      <c r="B985" s="243">
        <v>975</v>
      </c>
      <c r="C985" s="1207">
        <f>+'แบบฟอร์มที่ 8'!E5992</f>
        <v>0</v>
      </c>
      <c r="D985" s="1208"/>
      <c r="E985" s="478"/>
      <c r="F985" s="478"/>
      <c r="G985" s="478"/>
      <c r="H985" s="478"/>
      <c r="I985" s="572">
        <v>0.75</v>
      </c>
      <c r="J985" s="384">
        <f t="shared" si="45"/>
        <v>0</v>
      </c>
      <c r="K985" s="384">
        <f>'แบบฟอร์มที่ 8'!K5992</f>
        <v>0</v>
      </c>
      <c r="L985" s="384">
        <f t="shared" si="46"/>
        <v>0</v>
      </c>
      <c r="M985" s="384">
        <f t="shared" si="47"/>
        <v>0</v>
      </c>
    </row>
    <row r="986" spans="2:13" ht="18" hidden="1" customHeight="1">
      <c r="B986" s="243">
        <v>976</v>
      </c>
      <c r="C986" s="1207">
        <f>+'แบบฟอร์มที่ 8'!E5993</f>
        <v>0</v>
      </c>
      <c r="D986" s="1208"/>
      <c r="E986" s="478"/>
      <c r="F986" s="478"/>
      <c r="G986" s="478"/>
      <c r="H986" s="478"/>
      <c r="I986" s="572">
        <v>0.75</v>
      </c>
      <c r="J986" s="384">
        <f t="shared" si="45"/>
        <v>0</v>
      </c>
      <c r="K986" s="384">
        <f>'แบบฟอร์มที่ 8'!K5993</f>
        <v>0</v>
      </c>
      <c r="L986" s="384">
        <f t="shared" si="46"/>
        <v>0</v>
      </c>
      <c r="M986" s="384">
        <f t="shared" si="47"/>
        <v>0</v>
      </c>
    </row>
    <row r="987" spans="2:13" ht="18" hidden="1" customHeight="1">
      <c r="B987" s="243">
        <v>977</v>
      </c>
      <c r="C987" s="1207">
        <f>+'แบบฟอร์มที่ 8'!E5994</f>
        <v>0</v>
      </c>
      <c r="D987" s="1208"/>
      <c r="E987" s="478"/>
      <c r="F987" s="478"/>
      <c r="G987" s="478"/>
      <c r="H987" s="478"/>
      <c r="I987" s="572">
        <v>0.75</v>
      </c>
      <c r="J987" s="384">
        <f t="shared" si="45"/>
        <v>0</v>
      </c>
      <c r="K987" s="384">
        <f>'แบบฟอร์มที่ 8'!K5994</f>
        <v>0</v>
      </c>
      <c r="L987" s="384">
        <f t="shared" si="46"/>
        <v>0</v>
      </c>
      <c r="M987" s="384">
        <f t="shared" si="47"/>
        <v>0</v>
      </c>
    </row>
    <row r="988" spans="2:13" ht="18" hidden="1" customHeight="1">
      <c r="B988" s="243">
        <v>978</v>
      </c>
      <c r="C988" s="1207">
        <f>+'แบบฟอร์มที่ 8'!E5995</f>
        <v>0</v>
      </c>
      <c r="D988" s="1208"/>
      <c r="E988" s="478"/>
      <c r="F988" s="478"/>
      <c r="G988" s="478"/>
      <c r="H988" s="478"/>
      <c r="I988" s="572">
        <v>0.75</v>
      </c>
      <c r="J988" s="384">
        <f t="shared" si="45"/>
        <v>0</v>
      </c>
      <c r="K988" s="384">
        <f>'แบบฟอร์มที่ 8'!K5995</f>
        <v>0</v>
      </c>
      <c r="L988" s="384">
        <f t="shared" si="46"/>
        <v>0</v>
      </c>
      <c r="M988" s="384">
        <f t="shared" si="47"/>
        <v>0</v>
      </c>
    </row>
    <row r="989" spans="2:13" ht="18" hidden="1" customHeight="1">
      <c r="B989" s="243">
        <v>979</v>
      </c>
      <c r="C989" s="1207">
        <f>+'แบบฟอร์มที่ 8'!E5996</f>
        <v>0</v>
      </c>
      <c r="D989" s="1208"/>
      <c r="E989" s="478"/>
      <c r="F989" s="478"/>
      <c r="G989" s="478"/>
      <c r="H989" s="478"/>
      <c r="I989" s="572">
        <v>0.75</v>
      </c>
      <c r="J989" s="384">
        <f t="shared" si="45"/>
        <v>0</v>
      </c>
      <c r="K989" s="384">
        <f>'แบบฟอร์มที่ 8'!K5996</f>
        <v>0</v>
      </c>
      <c r="L989" s="384">
        <f t="shared" si="46"/>
        <v>0</v>
      </c>
      <c r="M989" s="384">
        <f t="shared" si="47"/>
        <v>0</v>
      </c>
    </row>
    <row r="990" spans="2:13" ht="18" hidden="1" customHeight="1">
      <c r="B990" s="243">
        <v>980</v>
      </c>
      <c r="C990" s="1207">
        <f>+'แบบฟอร์มที่ 8'!E5997</f>
        <v>0</v>
      </c>
      <c r="D990" s="1208"/>
      <c r="E990" s="478"/>
      <c r="F990" s="478"/>
      <c r="G990" s="478"/>
      <c r="H990" s="478"/>
      <c r="I990" s="572">
        <v>0.75</v>
      </c>
      <c r="J990" s="384">
        <f t="shared" si="45"/>
        <v>0</v>
      </c>
      <c r="K990" s="384">
        <f>'แบบฟอร์มที่ 8'!K5997</f>
        <v>0</v>
      </c>
      <c r="L990" s="384">
        <f t="shared" si="46"/>
        <v>0</v>
      </c>
      <c r="M990" s="384">
        <f t="shared" si="47"/>
        <v>0</v>
      </c>
    </row>
    <row r="991" spans="2:13" ht="18" hidden="1" customHeight="1">
      <c r="B991" s="243">
        <v>981</v>
      </c>
      <c r="C991" s="1207">
        <f>+'แบบฟอร์มที่ 8'!E5998</f>
        <v>0</v>
      </c>
      <c r="D991" s="1208"/>
      <c r="E991" s="478"/>
      <c r="F991" s="478"/>
      <c r="G991" s="478"/>
      <c r="H991" s="478"/>
      <c r="I991" s="572">
        <v>0.75</v>
      </c>
      <c r="J991" s="384">
        <f t="shared" si="45"/>
        <v>0</v>
      </c>
      <c r="K991" s="384">
        <f>'แบบฟอร์มที่ 8'!K5998</f>
        <v>0</v>
      </c>
      <c r="L991" s="384">
        <f t="shared" si="46"/>
        <v>0</v>
      </c>
      <c r="M991" s="384">
        <f t="shared" si="47"/>
        <v>0</v>
      </c>
    </row>
    <row r="992" spans="2:13" ht="18" hidden="1" customHeight="1">
      <c r="B992" s="243">
        <v>982</v>
      </c>
      <c r="C992" s="1207">
        <f>+'แบบฟอร์มที่ 8'!E5999</f>
        <v>0</v>
      </c>
      <c r="D992" s="1208"/>
      <c r="E992" s="478"/>
      <c r="F992" s="478"/>
      <c r="G992" s="478"/>
      <c r="H992" s="478"/>
      <c r="I992" s="572">
        <v>0.75</v>
      </c>
      <c r="J992" s="384">
        <f t="shared" si="45"/>
        <v>0</v>
      </c>
      <c r="K992" s="384">
        <f>'แบบฟอร์มที่ 8'!K5999</f>
        <v>0</v>
      </c>
      <c r="L992" s="384">
        <f t="shared" si="46"/>
        <v>0</v>
      </c>
      <c r="M992" s="384">
        <f t="shared" si="47"/>
        <v>0</v>
      </c>
    </row>
    <row r="993" spans="2:13" ht="18" hidden="1" customHeight="1">
      <c r="B993" s="243">
        <v>983</v>
      </c>
      <c r="C993" s="1207">
        <f>+'แบบฟอร์มที่ 8'!E6000</f>
        <v>0</v>
      </c>
      <c r="D993" s="1208"/>
      <c r="E993" s="478"/>
      <c r="F993" s="478"/>
      <c r="G993" s="478"/>
      <c r="H993" s="478"/>
      <c r="I993" s="572">
        <v>0.75</v>
      </c>
      <c r="J993" s="384">
        <f t="shared" si="45"/>
        <v>0</v>
      </c>
      <c r="K993" s="384">
        <f>'แบบฟอร์มที่ 8'!K6000</f>
        <v>0</v>
      </c>
      <c r="L993" s="384">
        <f t="shared" si="46"/>
        <v>0</v>
      </c>
      <c r="M993" s="384">
        <f t="shared" si="47"/>
        <v>0</v>
      </c>
    </row>
    <row r="994" spans="2:13" ht="18" hidden="1" customHeight="1">
      <c r="B994" s="243">
        <v>984</v>
      </c>
      <c r="C994" s="1207">
        <f>+'แบบฟอร์มที่ 8'!E6001</f>
        <v>0</v>
      </c>
      <c r="D994" s="1208"/>
      <c r="E994" s="478"/>
      <c r="F994" s="478"/>
      <c r="G994" s="478"/>
      <c r="H994" s="478"/>
      <c r="I994" s="572">
        <v>0.75</v>
      </c>
      <c r="J994" s="384">
        <f t="shared" si="45"/>
        <v>0</v>
      </c>
      <c r="K994" s="384">
        <f>'แบบฟอร์มที่ 8'!K6001</f>
        <v>0</v>
      </c>
      <c r="L994" s="384">
        <f t="shared" si="46"/>
        <v>0</v>
      </c>
      <c r="M994" s="384">
        <f t="shared" si="47"/>
        <v>0</v>
      </c>
    </row>
    <row r="995" spans="2:13" ht="18" hidden="1" customHeight="1">
      <c r="B995" s="243">
        <v>985</v>
      </c>
      <c r="C995" s="1207">
        <f>+'แบบฟอร์มที่ 8'!E6002</f>
        <v>0</v>
      </c>
      <c r="D995" s="1208"/>
      <c r="E995" s="478"/>
      <c r="F995" s="478"/>
      <c r="G995" s="478"/>
      <c r="H995" s="478"/>
      <c r="I995" s="572">
        <v>0.75</v>
      </c>
      <c r="J995" s="384">
        <f t="shared" si="45"/>
        <v>0</v>
      </c>
      <c r="K995" s="384">
        <f>'แบบฟอร์มที่ 8'!K6002</f>
        <v>0</v>
      </c>
      <c r="L995" s="384">
        <f t="shared" si="46"/>
        <v>0</v>
      </c>
      <c r="M995" s="384">
        <f t="shared" si="47"/>
        <v>0</v>
      </c>
    </row>
    <row r="996" spans="2:13" ht="18" hidden="1" customHeight="1">
      <c r="B996" s="243">
        <v>986</v>
      </c>
      <c r="C996" s="1207">
        <f>+'แบบฟอร์มที่ 8'!E6003</f>
        <v>0</v>
      </c>
      <c r="D996" s="1208"/>
      <c r="E996" s="478"/>
      <c r="F996" s="478"/>
      <c r="G996" s="478"/>
      <c r="H996" s="478"/>
      <c r="I996" s="572">
        <v>0.75</v>
      </c>
      <c r="J996" s="384">
        <f t="shared" si="45"/>
        <v>0</v>
      </c>
      <c r="K996" s="384">
        <f>'แบบฟอร์มที่ 8'!K6003</f>
        <v>0</v>
      </c>
      <c r="L996" s="384">
        <f t="shared" si="46"/>
        <v>0</v>
      </c>
      <c r="M996" s="384">
        <f t="shared" si="47"/>
        <v>0</v>
      </c>
    </row>
    <row r="997" spans="2:13" ht="18" hidden="1" customHeight="1">
      <c r="B997" s="243">
        <v>987</v>
      </c>
      <c r="C997" s="1207">
        <f>+'แบบฟอร์มที่ 8'!E6004</f>
        <v>0</v>
      </c>
      <c r="D997" s="1208"/>
      <c r="E997" s="478"/>
      <c r="F997" s="478"/>
      <c r="G997" s="478"/>
      <c r="H997" s="478"/>
      <c r="I997" s="572">
        <v>0.75</v>
      </c>
      <c r="J997" s="384">
        <f t="shared" si="45"/>
        <v>0</v>
      </c>
      <c r="K997" s="384">
        <f>'แบบฟอร์มที่ 8'!K6004</f>
        <v>0</v>
      </c>
      <c r="L997" s="384">
        <f t="shared" si="46"/>
        <v>0</v>
      </c>
      <c r="M997" s="384">
        <f t="shared" si="47"/>
        <v>0</v>
      </c>
    </row>
    <row r="998" spans="2:13" ht="18" hidden="1" customHeight="1">
      <c r="B998" s="243">
        <v>988</v>
      </c>
      <c r="C998" s="1207">
        <f>+'แบบฟอร์มที่ 8'!E6005</f>
        <v>0</v>
      </c>
      <c r="D998" s="1208"/>
      <c r="E998" s="478"/>
      <c r="F998" s="478"/>
      <c r="G998" s="478"/>
      <c r="H998" s="478"/>
      <c r="I998" s="572">
        <v>0.75</v>
      </c>
      <c r="J998" s="384">
        <f t="shared" si="45"/>
        <v>0</v>
      </c>
      <c r="K998" s="384">
        <f>'แบบฟอร์มที่ 8'!K6005</f>
        <v>0</v>
      </c>
      <c r="L998" s="384">
        <f t="shared" si="46"/>
        <v>0</v>
      </c>
      <c r="M998" s="384">
        <f t="shared" si="47"/>
        <v>0</v>
      </c>
    </row>
    <row r="999" spans="2:13" ht="18" hidden="1" customHeight="1">
      <c r="B999" s="243">
        <v>989</v>
      </c>
      <c r="C999" s="1207">
        <f>+'แบบฟอร์มที่ 8'!E6006</f>
        <v>0</v>
      </c>
      <c r="D999" s="1208"/>
      <c r="E999" s="478"/>
      <c r="F999" s="478"/>
      <c r="G999" s="478"/>
      <c r="H999" s="478"/>
      <c r="I999" s="572">
        <v>0.75</v>
      </c>
      <c r="J999" s="384">
        <f t="shared" si="45"/>
        <v>0</v>
      </c>
      <c r="K999" s="384">
        <f>'แบบฟอร์มที่ 8'!K6006</f>
        <v>0</v>
      </c>
      <c r="L999" s="384">
        <f t="shared" si="46"/>
        <v>0</v>
      </c>
      <c r="M999" s="384">
        <f t="shared" si="47"/>
        <v>0</v>
      </c>
    </row>
    <row r="1000" spans="2:13" ht="18" hidden="1" customHeight="1">
      <c r="B1000" s="243">
        <v>990</v>
      </c>
      <c r="C1000" s="1207">
        <f>+'แบบฟอร์มที่ 8'!E6007</f>
        <v>0</v>
      </c>
      <c r="D1000" s="1208"/>
      <c r="E1000" s="478"/>
      <c r="F1000" s="478"/>
      <c r="G1000" s="478"/>
      <c r="H1000" s="478"/>
      <c r="I1000" s="572">
        <v>0.75</v>
      </c>
      <c r="J1000" s="384">
        <f t="shared" si="45"/>
        <v>0</v>
      </c>
      <c r="K1000" s="384">
        <f>'แบบฟอร์มที่ 8'!K6007</f>
        <v>0</v>
      </c>
      <c r="L1000" s="384">
        <f t="shared" si="46"/>
        <v>0</v>
      </c>
      <c r="M1000" s="384">
        <f t="shared" si="47"/>
        <v>0</v>
      </c>
    </row>
    <row r="1001" spans="2:13" ht="18" hidden="1" customHeight="1">
      <c r="B1001" s="243">
        <v>991</v>
      </c>
      <c r="C1001" s="1207">
        <f>+'แบบฟอร์มที่ 8'!E6008</f>
        <v>0</v>
      </c>
      <c r="D1001" s="1208"/>
      <c r="E1001" s="478"/>
      <c r="F1001" s="478"/>
      <c r="G1001" s="478"/>
      <c r="H1001" s="478"/>
      <c r="I1001" s="572">
        <v>0.75</v>
      </c>
      <c r="J1001" s="384">
        <f t="shared" si="45"/>
        <v>0</v>
      </c>
      <c r="K1001" s="384">
        <f>'แบบฟอร์มที่ 8'!K6008</f>
        <v>0</v>
      </c>
      <c r="L1001" s="384">
        <f t="shared" si="46"/>
        <v>0</v>
      </c>
      <c r="M1001" s="384">
        <f t="shared" si="47"/>
        <v>0</v>
      </c>
    </row>
    <row r="1002" spans="2:13" ht="18" hidden="1" customHeight="1">
      <c r="B1002" s="243">
        <v>992</v>
      </c>
      <c r="C1002" s="1207">
        <f>+'แบบฟอร์มที่ 8'!E6009</f>
        <v>0</v>
      </c>
      <c r="D1002" s="1208"/>
      <c r="E1002" s="478"/>
      <c r="F1002" s="478"/>
      <c r="G1002" s="478"/>
      <c r="H1002" s="478"/>
      <c r="I1002" s="572">
        <v>0.75</v>
      </c>
      <c r="J1002" s="384">
        <f t="shared" si="45"/>
        <v>0</v>
      </c>
      <c r="K1002" s="384">
        <f>'แบบฟอร์มที่ 8'!K6009</f>
        <v>0</v>
      </c>
      <c r="L1002" s="384">
        <f t="shared" si="46"/>
        <v>0</v>
      </c>
      <c r="M1002" s="384">
        <f t="shared" si="47"/>
        <v>0</v>
      </c>
    </row>
    <row r="1003" spans="2:13" ht="18" hidden="1" customHeight="1">
      <c r="B1003" s="243">
        <v>993</v>
      </c>
      <c r="C1003" s="1207">
        <f>+'แบบฟอร์มที่ 8'!E6010</f>
        <v>0</v>
      </c>
      <c r="D1003" s="1208"/>
      <c r="E1003" s="478"/>
      <c r="F1003" s="478"/>
      <c r="G1003" s="478"/>
      <c r="H1003" s="478"/>
      <c r="I1003" s="572">
        <v>0.75</v>
      </c>
      <c r="J1003" s="384">
        <f t="shared" si="45"/>
        <v>0</v>
      </c>
      <c r="K1003" s="384">
        <f>'แบบฟอร์มที่ 8'!K6010</f>
        <v>0</v>
      </c>
      <c r="L1003" s="384">
        <f t="shared" si="46"/>
        <v>0</v>
      </c>
      <c r="M1003" s="384">
        <f t="shared" si="47"/>
        <v>0</v>
      </c>
    </row>
    <row r="1004" spans="2:13" ht="18" hidden="1" customHeight="1">
      <c r="B1004" s="243">
        <v>994</v>
      </c>
      <c r="C1004" s="1207">
        <f>+'แบบฟอร์มที่ 8'!E6011</f>
        <v>0</v>
      </c>
      <c r="D1004" s="1208"/>
      <c r="E1004" s="478"/>
      <c r="F1004" s="478"/>
      <c r="G1004" s="478"/>
      <c r="H1004" s="478"/>
      <c r="I1004" s="572">
        <v>0.75</v>
      </c>
      <c r="J1004" s="384">
        <f t="shared" si="45"/>
        <v>0</v>
      </c>
      <c r="K1004" s="384">
        <f>'แบบฟอร์มที่ 8'!K6011</f>
        <v>0</v>
      </c>
      <c r="L1004" s="384">
        <f t="shared" si="46"/>
        <v>0</v>
      </c>
      <c r="M1004" s="384">
        <f t="shared" si="47"/>
        <v>0</v>
      </c>
    </row>
    <row r="1005" spans="2:13" ht="18" hidden="1" customHeight="1">
      <c r="B1005" s="243">
        <v>995</v>
      </c>
      <c r="C1005" s="1207">
        <f>+'แบบฟอร์มที่ 8'!E6012</f>
        <v>0</v>
      </c>
      <c r="D1005" s="1208"/>
      <c r="E1005" s="478"/>
      <c r="F1005" s="478"/>
      <c r="G1005" s="478"/>
      <c r="H1005" s="478"/>
      <c r="I1005" s="572">
        <v>0.75</v>
      </c>
      <c r="J1005" s="384">
        <f t="shared" si="45"/>
        <v>0</v>
      </c>
      <c r="K1005" s="384">
        <f>'แบบฟอร์มที่ 8'!K6012</f>
        <v>0</v>
      </c>
      <c r="L1005" s="384">
        <f t="shared" si="46"/>
        <v>0</v>
      </c>
      <c r="M1005" s="384">
        <f t="shared" si="47"/>
        <v>0</v>
      </c>
    </row>
    <row r="1006" spans="2:13" ht="18" hidden="1" customHeight="1">
      <c r="B1006" s="243">
        <v>996</v>
      </c>
      <c r="C1006" s="1207">
        <f>+'แบบฟอร์มที่ 8'!E6013</f>
        <v>0</v>
      </c>
      <c r="D1006" s="1208"/>
      <c r="E1006" s="478"/>
      <c r="F1006" s="478"/>
      <c r="G1006" s="478"/>
      <c r="H1006" s="478"/>
      <c r="I1006" s="572">
        <v>0.75</v>
      </c>
      <c r="J1006" s="384">
        <f t="shared" si="45"/>
        <v>0</v>
      </c>
      <c r="K1006" s="384">
        <f>'แบบฟอร์มที่ 8'!K6013</f>
        <v>0</v>
      </c>
      <c r="L1006" s="384">
        <f t="shared" si="46"/>
        <v>0</v>
      </c>
      <c r="M1006" s="384">
        <f t="shared" si="47"/>
        <v>0</v>
      </c>
    </row>
    <row r="1007" spans="2:13" ht="18" hidden="1" customHeight="1">
      <c r="B1007" s="243">
        <v>997</v>
      </c>
      <c r="C1007" s="1207">
        <f>+'แบบฟอร์มที่ 8'!E6014</f>
        <v>0</v>
      </c>
      <c r="D1007" s="1208"/>
      <c r="E1007" s="478"/>
      <c r="F1007" s="478"/>
      <c r="G1007" s="478"/>
      <c r="H1007" s="478"/>
      <c r="I1007" s="572">
        <v>0.75</v>
      </c>
      <c r="J1007" s="384">
        <f t="shared" si="45"/>
        <v>0</v>
      </c>
      <c r="K1007" s="384">
        <f>'แบบฟอร์มที่ 8'!K6014</f>
        <v>0</v>
      </c>
      <c r="L1007" s="384">
        <f t="shared" si="46"/>
        <v>0</v>
      </c>
      <c r="M1007" s="384">
        <f t="shared" si="47"/>
        <v>0</v>
      </c>
    </row>
    <row r="1008" spans="2:13" ht="18" hidden="1" customHeight="1">
      <c r="B1008" s="243">
        <v>998</v>
      </c>
      <c r="C1008" s="1207">
        <f>+'แบบฟอร์มที่ 8'!E6015</f>
        <v>0</v>
      </c>
      <c r="D1008" s="1208"/>
      <c r="E1008" s="478"/>
      <c r="F1008" s="478"/>
      <c r="G1008" s="478"/>
      <c r="H1008" s="478"/>
      <c r="I1008" s="572">
        <v>0.75</v>
      </c>
      <c r="J1008" s="384">
        <f t="shared" si="45"/>
        <v>0</v>
      </c>
      <c r="K1008" s="384">
        <f>'แบบฟอร์มที่ 8'!K6015</f>
        <v>0</v>
      </c>
      <c r="L1008" s="384">
        <f t="shared" si="46"/>
        <v>0</v>
      </c>
      <c r="M1008" s="384">
        <f t="shared" si="47"/>
        <v>0</v>
      </c>
    </row>
    <row r="1009" spans="2:17" ht="18" hidden="1" customHeight="1">
      <c r="B1009" s="243">
        <v>999</v>
      </c>
      <c r="C1009" s="1207">
        <f>+'แบบฟอร์มที่ 8'!E6016</f>
        <v>0</v>
      </c>
      <c r="D1009" s="1208"/>
      <c r="E1009" s="478"/>
      <c r="F1009" s="478"/>
      <c r="G1009" s="478"/>
      <c r="H1009" s="478"/>
      <c r="I1009" s="572">
        <v>0.75</v>
      </c>
      <c r="J1009" s="384">
        <f t="shared" si="45"/>
        <v>0</v>
      </c>
      <c r="K1009" s="384">
        <f>'แบบฟอร์มที่ 8'!K6016</f>
        <v>0</v>
      </c>
      <c r="L1009" s="384">
        <f t="shared" si="46"/>
        <v>0</v>
      </c>
      <c r="M1009" s="384">
        <f t="shared" si="47"/>
        <v>0</v>
      </c>
    </row>
    <row r="1010" spans="2:17" ht="18" customHeight="1">
      <c r="B1010" s="243">
        <v>1000</v>
      </c>
      <c r="C1010" s="1209">
        <f>+'แบบฟอร์มที่ 8'!E6017</f>
        <v>0</v>
      </c>
      <c r="D1010" s="1210"/>
      <c r="E1010" s="478"/>
      <c r="F1010" s="478"/>
      <c r="G1010" s="478"/>
      <c r="H1010" s="478"/>
      <c r="I1010" s="573">
        <v>0.75</v>
      </c>
      <c r="J1010" s="385">
        <f t="shared" si="45"/>
        <v>0</v>
      </c>
      <c r="K1010" s="385">
        <f>'แบบฟอร์มที่ 8'!K6017</f>
        <v>0</v>
      </c>
      <c r="L1010" s="385">
        <f t="shared" si="46"/>
        <v>0</v>
      </c>
      <c r="M1010" s="385">
        <f t="shared" si="47"/>
        <v>0</v>
      </c>
    </row>
    <row r="1011" spans="2:17" ht="18" customHeight="1">
      <c r="B1011" s="470">
        <v>1001</v>
      </c>
      <c r="C1011" s="1211" t="s">
        <v>218</v>
      </c>
      <c r="D1011" s="1212"/>
      <c r="E1011" s="1213"/>
      <c r="F1011" s="306">
        <f>SUM(F11:F1010)</f>
        <v>0</v>
      </c>
      <c r="G1011" s="306">
        <f>SUM(G11:G1010)</f>
        <v>0</v>
      </c>
      <c r="H1011" s="306">
        <f>SUM(H11:H1010)</f>
        <v>0</v>
      </c>
      <c r="I1011" s="574">
        <v>0.75</v>
      </c>
      <c r="J1011" s="354">
        <f>SUM(J11:J1010)</f>
        <v>0</v>
      </c>
      <c r="K1011" s="354">
        <f>SUM(K11:K1010)</f>
        <v>0</v>
      </c>
      <c r="L1011" s="354">
        <f>SUM(L11:L1010)</f>
        <v>0</v>
      </c>
      <c r="M1011" s="354">
        <f>SUM(M11:M1010)</f>
        <v>0</v>
      </c>
    </row>
    <row r="1013" spans="2:17">
      <c r="B1013" s="245" t="s">
        <v>625</v>
      </c>
    </row>
    <row r="1014" spans="2:17" ht="15" customHeight="1">
      <c r="B1014" s="1223" t="s">
        <v>23</v>
      </c>
      <c r="C1014" s="1225" t="s">
        <v>573</v>
      </c>
      <c r="D1014" s="1226"/>
      <c r="E1014" s="955" t="s">
        <v>574</v>
      </c>
      <c r="F1014" s="920" t="s">
        <v>343</v>
      </c>
      <c r="G1014" s="922"/>
      <c r="H1014" s="921"/>
      <c r="I1014" s="1218" t="s">
        <v>371</v>
      </c>
      <c r="J1014" s="955" t="s">
        <v>575</v>
      </c>
      <c r="K1014" s="1218" t="s">
        <v>576</v>
      </c>
      <c r="L1014" s="1218" t="s">
        <v>577</v>
      </c>
      <c r="M1014" s="1218" t="s">
        <v>578</v>
      </c>
      <c r="N1014" s="1218" t="s">
        <v>579</v>
      </c>
      <c r="O1014" s="1218" t="s">
        <v>580</v>
      </c>
      <c r="P1014" s="1218" t="s">
        <v>581</v>
      </c>
      <c r="Q1014" s="1218" t="s">
        <v>582</v>
      </c>
    </row>
    <row r="1015" spans="2:17" ht="117" customHeight="1">
      <c r="B1015" s="1224"/>
      <c r="C1015" s="1227"/>
      <c r="D1015" s="1228"/>
      <c r="E1015" s="956"/>
      <c r="F1015" s="242" t="s">
        <v>368</v>
      </c>
      <c r="G1015" s="242" t="s">
        <v>367</v>
      </c>
      <c r="H1015" s="242" t="s">
        <v>366</v>
      </c>
      <c r="I1015" s="1219"/>
      <c r="J1015" s="956"/>
      <c r="K1015" s="1219"/>
      <c r="L1015" s="1219"/>
      <c r="M1015" s="1219"/>
      <c r="N1015" s="1219"/>
      <c r="O1015" s="1219"/>
      <c r="P1015" s="1219"/>
      <c r="Q1015" s="1219"/>
    </row>
    <row r="1016" spans="2:17" ht="18" customHeight="1">
      <c r="B1016" s="246">
        <v>1</v>
      </c>
      <c r="C1016" s="1232">
        <f>+'แบบฟอร์มที่ 8'!D9022</f>
        <v>0</v>
      </c>
      <c r="D1016" s="1234"/>
      <c r="E1016" s="478"/>
      <c r="F1016" s="478"/>
      <c r="G1016" s="478"/>
      <c r="H1016" s="478"/>
      <c r="I1016" s="565"/>
      <c r="J1016" s="386">
        <f>IFERROR(H1016*I1016,0)</f>
        <v>0</v>
      </c>
      <c r="K1016" s="571">
        <v>0.75</v>
      </c>
      <c r="L1016" s="383">
        <f>$J1016*K1016</f>
        <v>0</v>
      </c>
      <c r="M1016" s="383">
        <f>'แบบฟอร์มที่ 8'!K9022</f>
        <v>0</v>
      </c>
      <c r="N1016" s="474">
        <f>IFERROR(M1016*$I1016,0)</f>
        <v>0</v>
      </c>
      <c r="O1016" s="474">
        <f>IF(N1016&gt;L1016,N1016,0)</f>
        <v>0</v>
      </c>
      <c r="P1016" s="474">
        <f>IF(L1016&gt;N1016,L1016,0)</f>
        <v>0</v>
      </c>
      <c r="Q1016" s="474">
        <f>IF(L1016&gt;N1016,M1016-N1016,M1016)</f>
        <v>0</v>
      </c>
    </row>
    <row r="1017" spans="2:17" ht="18" customHeight="1">
      <c r="B1017" s="472">
        <v>2</v>
      </c>
      <c r="C1017" s="1207">
        <f>+'แบบฟอร์มที่ 8'!D9023</f>
        <v>0</v>
      </c>
      <c r="D1017" s="1214"/>
      <c r="E1017" s="478"/>
      <c r="F1017" s="478"/>
      <c r="G1017" s="478"/>
      <c r="H1017" s="478"/>
      <c r="I1017" s="565"/>
      <c r="J1017" s="386">
        <f t="shared" ref="J1017:J1080" si="48">IFERROR(H1017*I1017,0)</f>
        <v>0</v>
      </c>
      <c r="K1017" s="572">
        <v>0.75</v>
      </c>
      <c r="L1017" s="384">
        <f t="shared" ref="L1017:L1080" si="49">$J1017*K1017</f>
        <v>0</v>
      </c>
      <c r="M1017" s="384">
        <f>'แบบฟอร์มที่ 8'!K9023</f>
        <v>0</v>
      </c>
      <c r="N1017" s="386">
        <f t="shared" ref="N1017:N1080" si="50">IFERROR(M1017*$I1017,0)</f>
        <v>0</v>
      </c>
      <c r="O1017" s="386">
        <f t="shared" ref="O1017:O1080" si="51">IF(N1017&gt;L1017,N1017,0)</f>
        <v>0</v>
      </c>
      <c r="P1017" s="386">
        <f t="shared" ref="P1017:P1080" si="52">IF(L1017&gt;N1017,L1017,0)</f>
        <v>0</v>
      </c>
      <c r="Q1017" s="386">
        <f t="shared" ref="Q1017:Q1080" si="53">IF(L1017&gt;N1017,M1017-N1017,M1017)</f>
        <v>0</v>
      </c>
    </row>
    <row r="1018" spans="2:17" ht="18" customHeight="1">
      <c r="B1018" s="472">
        <v>3</v>
      </c>
      <c r="C1018" s="1207">
        <f>+'แบบฟอร์มที่ 8'!D9024</f>
        <v>0</v>
      </c>
      <c r="D1018" s="1214"/>
      <c r="E1018" s="478"/>
      <c r="F1018" s="478"/>
      <c r="G1018" s="478"/>
      <c r="H1018" s="478"/>
      <c r="I1018" s="565"/>
      <c r="J1018" s="386">
        <f t="shared" si="48"/>
        <v>0</v>
      </c>
      <c r="K1018" s="572">
        <v>0.75</v>
      </c>
      <c r="L1018" s="384">
        <f t="shared" si="49"/>
        <v>0</v>
      </c>
      <c r="M1018" s="384">
        <f>'แบบฟอร์มที่ 8'!K9024</f>
        <v>0</v>
      </c>
      <c r="N1018" s="386">
        <f t="shared" si="50"/>
        <v>0</v>
      </c>
      <c r="O1018" s="386">
        <f t="shared" si="51"/>
        <v>0</v>
      </c>
      <c r="P1018" s="386">
        <f t="shared" si="52"/>
        <v>0</v>
      </c>
      <c r="Q1018" s="386">
        <f t="shared" si="53"/>
        <v>0</v>
      </c>
    </row>
    <row r="1019" spans="2:17" ht="18" customHeight="1">
      <c r="B1019" s="472">
        <v>4</v>
      </c>
      <c r="C1019" s="1207">
        <f>+'แบบฟอร์มที่ 8'!D9025</f>
        <v>0</v>
      </c>
      <c r="D1019" s="1214"/>
      <c r="E1019" s="478"/>
      <c r="F1019" s="478"/>
      <c r="G1019" s="478"/>
      <c r="H1019" s="478"/>
      <c r="I1019" s="565"/>
      <c r="J1019" s="386">
        <f t="shared" si="48"/>
        <v>0</v>
      </c>
      <c r="K1019" s="572">
        <v>0.75</v>
      </c>
      <c r="L1019" s="384">
        <f t="shared" si="49"/>
        <v>0</v>
      </c>
      <c r="M1019" s="384">
        <f>'แบบฟอร์มที่ 8'!K9025</f>
        <v>0</v>
      </c>
      <c r="N1019" s="386">
        <f t="shared" si="50"/>
        <v>0</v>
      </c>
      <c r="O1019" s="386">
        <f t="shared" si="51"/>
        <v>0</v>
      </c>
      <c r="P1019" s="386">
        <f t="shared" si="52"/>
        <v>0</v>
      </c>
      <c r="Q1019" s="386">
        <f t="shared" si="53"/>
        <v>0</v>
      </c>
    </row>
    <row r="1020" spans="2:17" ht="18" customHeight="1">
      <c r="B1020" s="472">
        <v>5</v>
      </c>
      <c r="C1020" s="1207">
        <f>+'แบบฟอร์มที่ 8'!D9026</f>
        <v>0</v>
      </c>
      <c r="D1020" s="1214"/>
      <c r="E1020" s="478"/>
      <c r="F1020" s="478"/>
      <c r="G1020" s="478"/>
      <c r="H1020" s="478"/>
      <c r="I1020" s="565"/>
      <c r="J1020" s="386">
        <f t="shared" si="48"/>
        <v>0</v>
      </c>
      <c r="K1020" s="572">
        <v>0.75</v>
      </c>
      <c r="L1020" s="384">
        <f t="shared" si="49"/>
        <v>0</v>
      </c>
      <c r="M1020" s="384">
        <f>'แบบฟอร์มที่ 8'!K9026</f>
        <v>0</v>
      </c>
      <c r="N1020" s="386">
        <f t="shared" si="50"/>
        <v>0</v>
      </c>
      <c r="O1020" s="386">
        <f t="shared" si="51"/>
        <v>0</v>
      </c>
      <c r="P1020" s="386">
        <f t="shared" si="52"/>
        <v>0</v>
      </c>
      <c r="Q1020" s="386">
        <f t="shared" si="53"/>
        <v>0</v>
      </c>
    </row>
    <row r="1021" spans="2:17" ht="18" hidden="1" customHeight="1">
      <c r="B1021" s="472">
        <v>6</v>
      </c>
      <c r="C1021" s="1207">
        <f>+'แบบฟอร์มที่ 8'!D9027</f>
        <v>0</v>
      </c>
      <c r="D1021" s="1214"/>
      <c r="E1021" s="478"/>
      <c r="F1021" s="478"/>
      <c r="G1021" s="478"/>
      <c r="H1021" s="478"/>
      <c r="I1021" s="565"/>
      <c r="J1021" s="386">
        <f t="shared" si="48"/>
        <v>0</v>
      </c>
      <c r="K1021" s="572">
        <v>0.75</v>
      </c>
      <c r="L1021" s="384">
        <f t="shared" si="49"/>
        <v>0</v>
      </c>
      <c r="M1021" s="384">
        <f>'แบบฟอร์มที่ 8'!K9027</f>
        <v>0</v>
      </c>
      <c r="N1021" s="386">
        <f t="shared" si="50"/>
        <v>0</v>
      </c>
      <c r="O1021" s="386">
        <f t="shared" si="51"/>
        <v>0</v>
      </c>
      <c r="P1021" s="386">
        <f t="shared" si="52"/>
        <v>0</v>
      </c>
      <c r="Q1021" s="386">
        <f t="shared" si="53"/>
        <v>0</v>
      </c>
    </row>
    <row r="1022" spans="2:17" ht="18" hidden="1" customHeight="1">
      <c r="B1022" s="472">
        <v>7</v>
      </c>
      <c r="C1022" s="1207">
        <f>+'แบบฟอร์มที่ 8'!D9028</f>
        <v>0</v>
      </c>
      <c r="D1022" s="1214"/>
      <c r="E1022" s="478"/>
      <c r="F1022" s="478"/>
      <c r="G1022" s="478"/>
      <c r="H1022" s="478"/>
      <c r="I1022" s="565"/>
      <c r="J1022" s="386">
        <f t="shared" si="48"/>
        <v>0</v>
      </c>
      <c r="K1022" s="572">
        <v>0.75</v>
      </c>
      <c r="L1022" s="384">
        <f t="shared" si="49"/>
        <v>0</v>
      </c>
      <c r="M1022" s="384">
        <f>'แบบฟอร์มที่ 8'!K9028</f>
        <v>0</v>
      </c>
      <c r="N1022" s="386">
        <f t="shared" si="50"/>
        <v>0</v>
      </c>
      <c r="O1022" s="386">
        <f t="shared" si="51"/>
        <v>0</v>
      </c>
      <c r="P1022" s="386">
        <f t="shared" si="52"/>
        <v>0</v>
      </c>
      <c r="Q1022" s="386">
        <f t="shared" si="53"/>
        <v>0</v>
      </c>
    </row>
    <row r="1023" spans="2:17" ht="18" hidden="1" customHeight="1">
      <c r="B1023" s="472">
        <v>8</v>
      </c>
      <c r="C1023" s="1207">
        <f>+'แบบฟอร์มที่ 8'!D9029</f>
        <v>0</v>
      </c>
      <c r="D1023" s="1214"/>
      <c r="E1023" s="478"/>
      <c r="F1023" s="478"/>
      <c r="G1023" s="478"/>
      <c r="H1023" s="478"/>
      <c r="I1023" s="565"/>
      <c r="J1023" s="386">
        <f t="shared" si="48"/>
        <v>0</v>
      </c>
      <c r="K1023" s="572">
        <v>0.75</v>
      </c>
      <c r="L1023" s="384">
        <f t="shared" si="49"/>
        <v>0</v>
      </c>
      <c r="M1023" s="384">
        <f>'แบบฟอร์มที่ 8'!K9029</f>
        <v>0</v>
      </c>
      <c r="N1023" s="386">
        <f t="shared" si="50"/>
        <v>0</v>
      </c>
      <c r="O1023" s="386">
        <f t="shared" si="51"/>
        <v>0</v>
      </c>
      <c r="P1023" s="386">
        <f t="shared" si="52"/>
        <v>0</v>
      </c>
      <c r="Q1023" s="386">
        <f t="shared" si="53"/>
        <v>0</v>
      </c>
    </row>
    <row r="1024" spans="2:17" ht="18" hidden="1" customHeight="1">
      <c r="B1024" s="472">
        <v>9</v>
      </c>
      <c r="C1024" s="1207">
        <f>+'แบบฟอร์มที่ 8'!D9030</f>
        <v>0</v>
      </c>
      <c r="D1024" s="1214"/>
      <c r="E1024" s="478"/>
      <c r="F1024" s="478"/>
      <c r="G1024" s="478"/>
      <c r="H1024" s="478"/>
      <c r="I1024" s="565"/>
      <c r="J1024" s="386">
        <f t="shared" si="48"/>
        <v>0</v>
      </c>
      <c r="K1024" s="572">
        <v>0.75</v>
      </c>
      <c r="L1024" s="384">
        <f t="shared" si="49"/>
        <v>0</v>
      </c>
      <c r="M1024" s="384">
        <f>'แบบฟอร์มที่ 8'!K9030</f>
        <v>0</v>
      </c>
      <c r="N1024" s="386">
        <f t="shared" si="50"/>
        <v>0</v>
      </c>
      <c r="O1024" s="386">
        <f t="shared" si="51"/>
        <v>0</v>
      </c>
      <c r="P1024" s="386">
        <f t="shared" si="52"/>
        <v>0</v>
      </c>
      <c r="Q1024" s="386">
        <f t="shared" si="53"/>
        <v>0</v>
      </c>
    </row>
    <row r="1025" spans="2:17" ht="18" hidden="1" customHeight="1">
      <c r="B1025" s="472">
        <v>10</v>
      </c>
      <c r="C1025" s="1207">
        <f>+'แบบฟอร์มที่ 8'!D9031</f>
        <v>0</v>
      </c>
      <c r="D1025" s="1214"/>
      <c r="E1025" s="478"/>
      <c r="F1025" s="478"/>
      <c r="G1025" s="478"/>
      <c r="H1025" s="478"/>
      <c r="I1025" s="565"/>
      <c r="J1025" s="386">
        <f t="shared" si="48"/>
        <v>0</v>
      </c>
      <c r="K1025" s="572">
        <v>0.75</v>
      </c>
      <c r="L1025" s="384">
        <f t="shared" si="49"/>
        <v>0</v>
      </c>
      <c r="M1025" s="384">
        <f>'แบบฟอร์มที่ 8'!K9031</f>
        <v>0</v>
      </c>
      <c r="N1025" s="386">
        <f t="shared" si="50"/>
        <v>0</v>
      </c>
      <c r="O1025" s="386">
        <f t="shared" si="51"/>
        <v>0</v>
      </c>
      <c r="P1025" s="386">
        <f t="shared" si="52"/>
        <v>0</v>
      </c>
      <c r="Q1025" s="386">
        <f t="shared" si="53"/>
        <v>0</v>
      </c>
    </row>
    <row r="1026" spans="2:17" ht="18" hidden="1" customHeight="1">
      <c r="B1026" s="472">
        <v>11</v>
      </c>
      <c r="C1026" s="1207">
        <f>+'แบบฟอร์มที่ 8'!D9032</f>
        <v>0</v>
      </c>
      <c r="D1026" s="1214"/>
      <c r="E1026" s="478"/>
      <c r="F1026" s="478"/>
      <c r="G1026" s="478"/>
      <c r="H1026" s="478"/>
      <c r="I1026" s="565"/>
      <c r="J1026" s="386">
        <f t="shared" si="48"/>
        <v>0</v>
      </c>
      <c r="K1026" s="572">
        <v>0.75</v>
      </c>
      <c r="L1026" s="384">
        <f t="shared" si="49"/>
        <v>0</v>
      </c>
      <c r="M1026" s="384">
        <f>'แบบฟอร์มที่ 8'!K9032</f>
        <v>0</v>
      </c>
      <c r="N1026" s="386">
        <f t="shared" si="50"/>
        <v>0</v>
      </c>
      <c r="O1026" s="386">
        <f t="shared" si="51"/>
        <v>0</v>
      </c>
      <c r="P1026" s="386">
        <f t="shared" si="52"/>
        <v>0</v>
      </c>
      <c r="Q1026" s="386">
        <f t="shared" si="53"/>
        <v>0</v>
      </c>
    </row>
    <row r="1027" spans="2:17" ht="18" hidden="1" customHeight="1">
      <c r="B1027" s="472">
        <v>12</v>
      </c>
      <c r="C1027" s="1207">
        <f>+'แบบฟอร์มที่ 8'!D9033</f>
        <v>0</v>
      </c>
      <c r="D1027" s="1214"/>
      <c r="E1027" s="478"/>
      <c r="F1027" s="478"/>
      <c r="G1027" s="478"/>
      <c r="H1027" s="478"/>
      <c r="I1027" s="565"/>
      <c r="J1027" s="386">
        <f t="shared" si="48"/>
        <v>0</v>
      </c>
      <c r="K1027" s="572">
        <v>0.75</v>
      </c>
      <c r="L1027" s="384">
        <f t="shared" si="49"/>
        <v>0</v>
      </c>
      <c r="M1027" s="384">
        <f>'แบบฟอร์มที่ 8'!K9033</f>
        <v>0</v>
      </c>
      <c r="N1027" s="386">
        <f t="shared" si="50"/>
        <v>0</v>
      </c>
      <c r="O1027" s="386">
        <f t="shared" si="51"/>
        <v>0</v>
      </c>
      <c r="P1027" s="386">
        <f t="shared" si="52"/>
        <v>0</v>
      </c>
      <c r="Q1027" s="386">
        <f t="shared" si="53"/>
        <v>0</v>
      </c>
    </row>
    <row r="1028" spans="2:17" ht="18" hidden="1" customHeight="1">
      <c r="B1028" s="472">
        <v>13</v>
      </c>
      <c r="C1028" s="1207">
        <f>+'แบบฟอร์มที่ 8'!D9034</f>
        <v>0</v>
      </c>
      <c r="D1028" s="1214"/>
      <c r="E1028" s="478"/>
      <c r="F1028" s="478"/>
      <c r="G1028" s="478"/>
      <c r="H1028" s="478"/>
      <c r="I1028" s="565"/>
      <c r="J1028" s="386">
        <f t="shared" si="48"/>
        <v>0</v>
      </c>
      <c r="K1028" s="572">
        <v>0.75</v>
      </c>
      <c r="L1028" s="384">
        <f t="shared" si="49"/>
        <v>0</v>
      </c>
      <c r="M1028" s="384">
        <f>'แบบฟอร์มที่ 8'!K9034</f>
        <v>0</v>
      </c>
      <c r="N1028" s="386">
        <f t="shared" si="50"/>
        <v>0</v>
      </c>
      <c r="O1028" s="386">
        <f t="shared" si="51"/>
        <v>0</v>
      </c>
      <c r="P1028" s="386">
        <f t="shared" si="52"/>
        <v>0</v>
      </c>
      <c r="Q1028" s="386">
        <f t="shared" si="53"/>
        <v>0</v>
      </c>
    </row>
    <row r="1029" spans="2:17" ht="18" hidden="1" customHeight="1">
      <c r="B1029" s="472">
        <v>14</v>
      </c>
      <c r="C1029" s="1207">
        <f>+'แบบฟอร์มที่ 8'!D9035</f>
        <v>0</v>
      </c>
      <c r="D1029" s="1214"/>
      <c r="E1029" s="478"/>
      <c r="F1029" s="478"/>
      <c r="G1029" s="478"/>
      <c r="H1029" s="478"/>
      <c r="I1029" s="565"/>
      <c r="J1029" s="386">
        <f t="shared" si="48"/>
        <v>0</v>
      </c>
      <c r="K1029" s="572">
        <v>0.75</v>
      </c>
      <c r="L1029" s="384">
        <f t="shared" si="49"/>
        <v>0</v>
      </c>
      <c r="M1029" s="384">
        <f>'แบบฟอร์มที่ 8'!K9035</f>
        <v>0</v>
      </c>
      <c r="N1029" s="386">
        <f t="shared" si="50"/>
        <v>0</v>
      </c>
      <c r="O1029" s="386">
        <f t="shared" si="51"/>
        <v>0</v>
      </c>
      <c r="P1029" s="386">
        <f t="shared" si="52"/>
        <v>0</v>
      </c>
      <c r="Q1029" s="386">
        <f t="shared" si="53"/>
        <v>0</v>
      </c>
    </row>
    <row r="1030" spans="2:17" ht="18" hidden="1" customHeight="1">
      <c r="B1030" s="472">
        <v>15</v>
      </c>
      <c r="C1030" s="1207">
        <f>+'แบบฟอร์มที่ 8'!D9036</f>
        <v>0</v>
      </c>
      <c r="D1030" s="1214"/>
      <c r="E1030" s="478"/>
      <c r="F1030" s="478"/>
      <c r="G1030" s="478"/>
      <c r="H1030" s="478"/>
      <c r="I1030" s="565"/>
      <c r="J1030" s="386">
        <f t="shared" si="48"/>
        <v>0</v>
      </c>
      <c r="K1030" s="572">
        <v>0.75</v>
      </c>
      <c r="L1030" s="384">
        <f t="shared" si="49"/>
        <v>0</v>
      </c>
      <c r="M1030" s="384">
        <f>'แบบฟอร์มที่ 8'!K9036</f>
        <v>0</v>
      </c>
      <c r="N1030" s="386">
        <f t="shared" si="50"/>
        <v>0</v>
      </c>
      <c r="O1030" s="386">
        <f t="shared" si="51"/>
        <v>0</v>
      </c>
      <c r="P1030" s="386">
        <f t="shared" si="52"/>
        <v>0</v>
      </c>
      <c r="Q1030" s="386">
        <f t="shared" si="53"/>
        <v>0</v>
      </c>
    </row>
    <row r="1031" spans="2:17" ht="18" hidden="1" customHeight="1">
      <c r="B1031" s="472">
        <v>16</v>
      </c>
      <c r="C1031" s="1207">
        <f>+'แบบฟอร์มที่ 8'!D9037</f>
        <v>0</v>
      </c>
      <c r="D1031" s="1214"/>
      <c r="E1031" s="478"/>
      <c r="F1031" s="478"/>
      <c r="G1031" s="478"/>
      <c r="H1031" s="478"/>
      <c r="I1031" s="565"/>
      <c r="J1031" s="386">
        <f t="shared" si="48"/>
        <v>0</v>
      </c>
      <c r="K1031" s="572">
        <v>0.75</v>
      </c>
      <c r="L1031" s="384">
        <f t="shared" si="49"/>
        <v>0</v>
      </c>
      <c r="M1031" s="384">
        <f>'แบบฟอร์มที่ 8'!K9037</f>
        <v>0</v>
      </c>
      <c r="N1031" s="386">
        <f t="shared" si="50"/>
        <v>0</v>
      </c>
      <c r="O1031" s="386">
        <f t="shared" si="51"/>
        <v>0</v>
      </c>
      <c r="P1031" s="386">
        <f t="shared" si="52"/>
        <v>0</v>
      </c>
      <c r="Q1031" s="386">
        <f t="shared" si="53"/>
        <v>0</v>
      </c>
    </row>
    <row r="1032" spans="2:17" ht="18" hidden="1" customHeight="1">
      <c r="B1032" s="472">
        <v>17</v>
      </c>
      <c r="C1032" s="1207">
        <f>+'แบบฟอร์มที่ 8'!D9038</f>
        <v>0</v>
      </c>
      <c r="D1032" s="1214"/>
      <c r="E1032" s="478"/>
      <c r="F1032" s="478"/>
      <c r="G1032" s="478"/>
      <c r="H1032" s="478"/>
      <c r="I1032" s="565"/>
      <c r="J1032" s="386">
        <f t="shared" si="48"/>
        <v>0</v>
      </c>
      <c r="K1032" s="572">
        <v>0.75</v>
      </c>
      <c r="L1032" s="384">
        <f t="shared" si="49"/>
        <v>0</v>
      </c>
      <c r="M1032" s="384">
        <f>'แบบฟอร์มที่ 8'!K9038</f>
        <v>0</v>
      </c>
      <c r="N1032" s="386">
        <f t="shared" si="50"/>
        <v>0</v>
      </c>
      <c r="O1032" s="386">
        <f t="shared" si="51"/>
        <v>0</v>
      </c>
      <c r="P1032" s="386">
        <f t="shared" si="52"/>
        <v>0</v>
      </c>
      <c r="Q1032" s="386">
        <f t="shared" si="53"/>
        <v>0</v>
      </c>
    </row>
    <row r="1033" spans="2:17" ht="18" hidden="1" customHeight="1">
      <c r="B1033" s="472">
        <v>18</v>
      </c>
      <c r="C1033" s="1207">
        <f>+'แบบฟอร์มที่ 8'!D9039</f>
        <v>0</v>
      </c>
      <c r="D1033" s="1214"/>
      <c r="E1033" s="478"/>
      <c r="F1033" s="478"/>
      <c r="G1033" s="478"/>
      <c r="H1033" s="478"/>
      <c r="I1033" s="565"/>
      <c r="J1033" s="386">
        <f t="shared" si="48"/>
        <v>0</v>
      </c>
      <c r="K1033" s="572">
        <v>0.75</v>
      </c>
      <c r="L1033" s="384">
        <f t="shared" si="49"/>
        <v>0</v>
      </c>
      <c r="M1033" s="384">
        <f>'แบบฟอร์มที่ 8'!K9039</f>
        <v>0</v>
      </c>
      <c r="N1033" s="386">
        <f t="shared" si="50"/>
        <v>0</v>
      </c>
      <c r="O1033" s="386">
        <f t="shared" si="51"/>
        <v>0</v>
      </c>
      <c r="P1033" s="386">
        <f t="shared" si="52"/>
        <v>0</v>
      </c>
      <c r="Q1033" s="386">
        <f t="shared" si="53"/>
        <v>0</v>
      </c>
    </row>
    <row r="1034" spans="2:17" ht="18" hidden="1" customHeight="1">
      <c r="B1034" s="472">
        <v>19</v>
      </c>
      <c r="C1034" s="1207">
        <f>+'แบบฟอร์มที่ 8'!D9040</f>
        <v>0</v>
      </c>
      <c r="D1034" s="1214"/>
      <c r="E1034" s="478"/>
      <c r="F1034" s="478"/>
      <c r="G1034" s="478"/>
      <c r="H1034" s="478"/>
      <c r="I1034" s="565"/>
      <c r="J1034" s="386">
        <f t="shared" si="48"/>
        <v>0</v>
      </c>
      <c r="K1034" s="572">
        <v>0.75</v>
      </c>
      <c r="L1034" s="384">
        <f t="shared" si="49"/>
        <v>0</v>
      </c>
      <c r="M1034" s="384">
        <f>'แบบฟอร์มที่ 8'!K9040</f>
        <v>0</v>
      </c>
      <c r="N1034" s="386">
        <f t="shared" si="50"/>
        <v>0</v>
      </c>
      <c r="O1034" s="386">
        <f t="shared" si="51"/>
        <v>0</v>
      </c>
      <c r="P1034" s="386">
        <f t="shared" si="52"/>
        <v>0</v>
      </c>
      <c r="Q1034" s="386">
        <f t="shared" si="53"/>
        <v>0</v>
      </c>
    </row>
    <row r="1035" spans="2:17" ht="18" hidden="1" customHeight="1">
      <c r="B1035" s="472">
        <v>20</v>
      </c>
      <c r="C1035" s="1207">
        <f>+'แบบฟอร์มที่ 8'!D9041</f>
        <v>0</v>
      </c>
      <c r="D1035" s="1214"/>
      <c r="E1035" s="478"/>
      <c r="F1035" s="478"/>
      <c r="G1035" s="478"/>
      <c r="H1035" s="478"/>
      <c r="I1035" s="565"/>
      <c r="J1035" s="386">
        <f t="shared" si="48"/>
        <v>0</v>
      </c>
      <c r="K1035" s="572">
        <v>0.75</v>
      </c>
      <c r="L1035" s="384">
        <f t="shared" si="49"/>
        <v>0</v>
      </c>
      <c r="M1035" s="384">
        <f>'แบบฟอร์มที่ 8'!K9041</f>
        <v>0</v>
      </c>
      <c r="N1035" s="386">
        <f t="shared" si="50"/>
        <v>0</v>
      </c>
      <c r="O1035" s="386">
        <f t="shared" si="51"/>
        <v>0</v>
      </c>
      <c r="P1035" s="386">
        <f t="shared" si="52"/>
        <v>0</v>
      </c>
      <c r="Q1035" s="386">
        <f t="shared" si="53"/>
        <v>0</v>
      </c>
    </row>
    <row r="1036" spans="2:17" ht="18" hidden="1" customHeight="1">
      <c r="B1036" s="472">
        <v>21</v>
      </c>
      <c r="C1036" s="1207">
        <f>+'แบบฟอร์มที่ 8'!D9042</f>
        <v>0</v>
      </c>
      <c r="D1036" s="1214"/>
      <c r="E1036" s="478"/>
      <c r="F1036" s="478"/>
      <c r="G1036" s="478"/>
      <c r="H1036" s="478"/>
      <c r="I1036" s="565"/>
      <c r="J1036" s="386">
        <f t="shared" si="48"/>
        <v>0</v>
      </c>
      <c r="K1036" s="572">
        <v>0.75</v>
      </c>
      <c r="L1036" s="384">
        <f t="shared" si="49"/>
        <v>0</v>
      </c>
      <c r="M1036" s="384">
        <f>'แบบฟอร์มที่ 8'!K9042</f>
        <v>0</v>
      </c>
      <c r="N1036" s="386">
        <f t="shared" si="50"/>
        <v>0</v>
      </c>
      <c r="O1036" s="386">
        <f t="shared" si="51"/>
        <v>0</v>
      </c>
      <c r="P1036" s="386">
        <f t="shared" si="52"/>
        <v>0</v>
      </c>
      <c r="Q1036" s="386">
        <f t="shared" si="53"/>
        <v>0</v>
      </c>
    </row>
    <row r="1037" spans="2:17" ht="18" hidden="1" customHeight="1">
      <c r="B1037" s="472">
        <v>22</v>
      </c>
      <c r="C1037" s="1207">
        <f>+'แบบฟอร์มที่ 8'!D9043</f>
        <v>0</v>
      </c>
      <c r="D1037" s="1214"/>
      <c r="E1037" s="478"/>
      <c r="F1037" s="478"/>
      <c r="G1037" s="478"/>
      <c r="H1037" s="478"/>
      <c r="I1037" s="565"/>
      <c r="J1037" s="386">
        <f t="shared" si="48"/>
        <v>0</v>
      </c>
      <c r="K1037" s="572">
        <v>0.75</v>
      </c>
      <c r="L1037" s="384">
        <f t="shared" si="49"/>
        <v>0</v>
      </c>
      <c r="M1037" s="384">
        <f>'แบบฟอร์มที่ 8'!K9043</f>
        <v>0</v>
      </c>
      <c r="N1037" s="386">
        <f t="shared" si="50"/>
        <v>0</v>
      </c>
      <c r="O1037" s="386">
        <f t="shared" si="51"/>
        <v>0</v>
      </c>
      <c r="P1037" s="386">
        <f t="shared" si="52"/>
        <v>0</v>
      </c>
      <c r="Q1037" s="386">
        <f t="shared" si="53"/>
        <v>0</v>
      </c>
    </row>
    <row r="1038" spans="2:17" ht="18" hidden="1" customHeight="1">
      <c r="B1038" s="472">
        <v>23</v>
      </c>
      <c r="C1038" s="1207">
        <f>+'แบบฟอร์มที่ 8'!D9044</f>
        <v>0</v>
      </c>
      <c r="D1038" s="1214"/>
      <c r="E1038" s="478"/>
      <c r="F1038" s="478"/>
      <c r="G1038" s="478"/>
      <c r="H1038" s="478"/>
      <c r="I1038" s="565"/>
      <c r="J1038" s="386">
        <f t="shared" si="48"/>
        <v>0</v>
      </c>
      <c r="K1038" s="572">
        <v>0.75</v>
      </c>
      <c r="L1038" s="384">
        <f t="shared" si="49"/>
        <v>0</v>
      </c>
      <c r="M1038" s="384">
        <f>'แบบฟอร์มที่ 8'!K9044</f>
        <v>0</v>
      </c>
      <c r="N1038" s="386">
        <f t="shared" si="50"/>
        <v>0</v>
      </c>
      <c r="O1038" s="386">
        <f t="shared" si="51"/>
        <v>0</v>
      </c>
      <c r="P1038" s="386">
        <f t="shared" si="52"/>
        <v>0</v>
      </c>
      <c r="Q1038" s="386">
        <f t="shared" si="53"/>
        <v>0</v>
      </c>
    </row>
    <row r="1039" spans="2:17" ht="18" hidden="1" customHeight="1">
      <c r="B1039" s="472">
        <v>24</v>
      </c>
      <c r="C1039" s="1207">
        <f>+'แบบฟอร์มที่ 8'!D9045</f>
        <v>0</v>
      </c>
      <c r="D1039" s="1214"/>
      <c r="E1039" s="478"/>
      <c r="F1039" s="478"/>
      <c r="G1039" s="478"/>
      <c r="H1039" s="478"/>
      <c r="I1039" s="565"/>
      <c r="J1039" s="386">
        <f t="shared" si="48"/>
        <v>0</v>
      </c>
      <c r="K1039" s="572">
        <v>0.75</v>
      </c>
      <c r="L1039" s="384">
        <f t="shared" si="49"/>
        <v>0</v>
      </c>
      <c r="M1039" s="384">
        <f>'แบบฟอร์มที่ 8'!K9045</f>
        <v>0</v>
      </c>
      <c r="N1039" s="386">
        <f t="shared" si="50"/>
        <v>0</v>
      </c>
      <c r="O1039" s="386">
        <f t="shared" si="51"/>
        <v>0</v>
      </c>
      <c r="P1039" s="386">
        <f t="shared" si="52"/>
        <v>0</v>
      </c>
      <c r="Q1039" s="386">
        <f t="shared" si="53"/>
        <v>0</v>
      </c>
    </row>
    <row r="1040" spans="2:17" ht="18" hidden="1" customHeight="1">
      <c r="B1040" s="472">
        <v>25</v>
      </c>
      <c r="C1040" s="1207">
        <f>+'แบบฟอร์มที่ 8'!D9046</f>
        <v>0</v>
      </c>
      <c r="D1040" s="1214"/>
      <c r="E1040" s="478"/>
      <c r="F1040" s="478"/>
      <c r="G1040" s="478"/>
      <c r="H1040" s="478"/>
      <c r="I1040" s="565"/>
      <c r="J1040" s="386">
        <f t="shared" si="48"/>
        <v>0</v>
      </c>
      <c r="K1040" s="572">
        <v>0.75</v>
      </c>
      <c r="L1040" s="384">
        <f t="shared" si="49"/>
        <v>0</v>
      </c>
      <c r="M1040" s="384">
        <f>'แบบฟอร์มที่ 8'!K9046</f>
        <v>0</v>
      </c>
      <c r="N1040" s="386">
        <f t="shared" si="50"/>
        <v>0</v>
      </c>
      <c r="O1040" s="386">
        <f t="shared" si="51"/>
        <v>0</v>
      </c>
      <c r="P1040" s="386">
        <f t="shared" si="52"/>
        <v>0</v>
      </c>
      <c r="Q1040" s="386">
        <f t="shared" si="53"/>
        <v>0</v>
      </c>
    </row>
    <row r="1041" spans="2:17" ht="18" hidden="1" customHeight="1">
      <c r="B1041" s="472">
        <v>26</v>
      </c>
      <c r="C1041" s="1207">
        <f>+'แบบฟอร์มที่ 8'!D9047</f>
        <v>0</v>
      </c>
      <c r="D1041" s="1214"/>
      <c r="E1041" s="478"/>
      <c r="F1041" s="478"/>
      <c r="G1041" s="478"/>
      <c r="H1041" s="478"/>
      <c r="I1041" s="565"/>
      <c r="J1041" s="386">
        <f t="shared" si="48"/>
        <v>0</v>
      </c>
      <c r="K1041" s="572">
        <v>0.75</v>
      </c>
      <c r="L1041" s="384">
        <f t="shared" si="49"/>
        <v>0</v>
      </c>
      <c r="M1041" s="384">
        <f>'แบบฟอร์มที่ 8'!K9047</f>
        <v>0</v>
      </c>
      <c r="N1041" s="386">
        <f t="shared" si="50"/>
        <v>0</v>
      </c>
      <c r="O1041" s="386">
        <f t="shared" si="51"/>
        <v>0</v>
      </c>
      <c r="P1041" s="386">
        <f t="shared" si="52"/>
        <v>0</v>
      </c>
      <c r="Q1041" s="386">
        <f t="shared" si="53"/>
        <v>0</v>
      </c>
    </row>
    <row r="1042" spans="2:17" ht="18" hidden="1" customHeight="1">
      <c r="B1042" s="472">
        <v>27</v>
      </c>
      <c r="C1042" s="1207">
        <f>+'แบบฟอร์มที่ 8'!D9048</f>
        <v>0</v>
      </c>
      <c r="D1042" s="1214"/>
      <c r="E1042" s="478"/>
      <c r="F1042" s="478"/>
      <c r="G1042" s="478"/>
      <c r="H1042" s="478"/>
      <c r="I1042" s="565"/>
      <c r="J1042" s="386">
        <f t="shared" si="48"/>
        <v>0</v>
      </c>
      <c r="K1042" s="572">
        <v>0.75</v>
      </c>
      <c r="L1042" s="384">
        <f t="shared" si="49"/>
        <v>0</v>
      </c>
      <c r="M1042" s="384">
        <f>'แบบฟอร์มที่ 8'!K9048</f>
        <v>0</v>
      </c>
      <c r="N1042" s="386">
        <f t="shared" si="50"/>
        <v>0</v>
      </c>
      <c r="O1042" s="386">
        <f t="shared" si="51"/>
        <v>0</v>
      </c>
      <c r="P1042" s="386">
        <f t="shared" si="52"/>
        <v>0</v>
      </c>
      <c r="Q1042" s="386">
        <f t="shared" si="53"/>
        <v>0</v>
      </c>
    </row>
    <row r="1043" spans="2:17" ht="18" hidden="1" customHeight="1">
      <c r="B1043" s="472">
        <v>28</v>
      </c>
      <c r="C1043" s="1207">
        <f>+'แบบฟอร์มที่ 8'!D9049</f>
        <v>0</v>
      </c>
      <c r="D1043" s="1214"/>
      <c r="E1043" s="478"/>
      <c r="F1043" s="478"/>
      <c r="G1043" s="478"/>
      <c r="H1043" s="478"/>
      <c r="I1043" s="565"/>
      <c r="J1043" s="386">
        <f t="shared" si="48"/>
        <v>0</v>
      </c>
      <c r="K1043" s="572">
        <v>0.75</v>
      </c>
      <c r="L1043" s="384">
        <f t="shared" si="49"/>
        <v>0</v>
      </c>
      <c r="M1043" s="384">
        <f>'แบบฟอร์มที่ 8'!K9049</f>
        <v>0</v>
      </c>
      <c r="N1043" s="386">
        <f t="shared" si="50"/>
        <v>0</v>
      </c>
      <c r="O1043" s="386">
        <f t="shared" si="51"/>
        <v>0</v>
      </c>
      <c r="P1043" s="386">
        <f t="shared" si="52"/>
        <v>0</v>
      </c>
      <c r="Q1043" s="386">
        <f t="shared" si="53"/>
        <v>0</v>
      </c>
    </row>
    <row r="1044" spans="2:17" ht="18" hidden="1" customHeight="1">
      <c r="B1044" s="472">
        <v>29</v>
      </c>
      <c r="C1044" s="1207">
        <f>+'แบบฟอร์มที่ 8'!D9050</f>
        <v>0</v>
      </c>
      <c r="D1044" s="1214"/>
      <c r="E1044" s="478"/>
      <c r="F1044" s="478"/>
      <c r="G1044" s="478"/>
      <c r="H1044" s="478"/>
      <c r="I1044" s="565"/>
      <c r="J1044" s="386">
        <f t="shared" si="48"/>
        <v>0</v>
      </c>
      <c r="K1044" s="572">
        <v>0.75</v>
      </c>
      <c r="L1044" s="384">
        <f t="shared" si="49"/>
        <v>0</v>
      </c>
      <c r="M1044" s="384">
        <f>'แบบฟอร์มที่ 8'!K9050</f>
        <v>0</v>
      </c>
      <c r="N1044" s="386">
        <f t="shared" si="50"/>
        <v>0</v>
      </c>
      <c r="O1044" s="386">
        <f t="shared" si="51"/>
        <v>0</v>
      </c>
      <c r="P1044" s="386">
        <f t="shared" si="52"/>
        <v>0</v>
      </c>
      <c r="Q1044" s="386">
        <f t="shared" si="53"/>
        <v>0</v>
      </c>
    </row>
    <row r="1045" spans="2:17" ht="18" hidden="1" customHeight="1">
      <c r="B1045" s="472">
        <v>30</v>
      </c>
      <c r="C1045" s="1207">
        <f>+'แบบฟอร์มที่ 8'!D9051</f>
        <v>0</v>
      </c>
      <c r="D1045" s="1214"/>
      <c r="E1045" s="478"/>
      <c r="F1045" s="478"/>
      <c r="G1045" s="478"/>
      <c r="H1045" s="478"/>
      <c r="I1045" s="565"/>
      <c r="J1045" s="386">
        <f t="shared" si="48"/>
        <v>0</v>
      </c>
      <c r="K1045" s="572">
        <v>0.75</v>
      </c>
      <c r="L1045" s="384">
        <f t="shared" si="49"/>
        <v>0</v>
      </c>
      <c r="M1045" s="384">
        <f>'แบบฟอร์มที่ 8'!K9051</f>
        <v>0</v>
      </c>
      <c r="N1045" s="386">
        <f t="shared" si="50"/>
        <v>0</v>
      </c>
      <c r="O1045" s="386">
        <f t="shared" si="51"/>
        <v>0</v>
      </c>
      <c r="P1045" s="386">
        <f t="shared" si="52"/>
        <v>0</v>
      </c>
      <c r="Q1045" s="386">
        <f t="shared" si="53"/>
        <v>0</v>
      </c>
    </row>
    <row r="1046" spans="2:17" ht="18" hidden="1" customHeight="1">
      <c r="B1046" s="472">
        <v>31</v>
      </c>
      <c r="C1046" s="1207">
        <f>+'แบบฟอร์มที่ 8'!D9052</f>
        <v>0</v>
      </c>
      <c r="D1046" s="1214"/>
      <c r="E1046" s="478"/>
      <c r="F1046" s="478"/>
      <c r="G1046" s="478"/>
      <c r="H1046" s="478"/>
      <c r="I1046" s="565"/>
      <c r="J1046" s="386">
        <f t="shared" si="48"/>
        <v>0</v>
      </c>
      <c r="K1046" s="572">
        <v>0.75</v>
      </c>
      <c r="L1046" s="384">
        <f t="shared" si="49"/>
        <v>0</v>
      </c>
      <c r="M1046" s="384">
        <f>'แบบฟอร์มที่ 8'!K9052</f>
        <v>0</v>
      </c>
      <c r="N1046" s="386">
        <f t="shared" si="50"/>
        <v>0</v>
      </c>
      <c r="O1046" s="386">
        <f t="shared" si="51"/>
        <v>0</v>
      </c>
      <c r="P1046" s="386">
        <f t="shared" si="52"/>
        <v>0</v>
      </c>
      <c r="Q1046" s="386">
        <f t="shared" si="53"/>
        <v>0</v>
      </c>
    </row>
    <row r="1047" spans="2:17" ht="18" hidden="1" customHeight="1">
      <c r="B1047" s="472">
        <v>32</v>
      </c>
      <c r="C1047" s="1207">
        <f>+'แบบฟอร์มที่ 8'!D9053</f>
        <v>0</v>
      </c>
      <c r="D1047" s="1214"/>
      <c r="E1047" s="478"/>
      <c r="F1047" s="478"/>
      <c r="G1047" s="478"/>
      <c r="H1047" s="478"/>
      <c r="I1047" s="565"/>
      <c r="J1047" s="386">
        <f t="shared" si="48"/>
        <v>0</v>
      </c>
      <c r="K1047" s="572">
        <v>0.75</v>
      </c>
      <c r="L1047" s="384">
        <f t="shared" si="49"/>
        <v>0</v>
      </c>
      <c r="M1047" s="384">
        <f>'แบบฟอร์มที่ 8'!K9053</f>
        <v>0</v>
      </c>
      <c r="N1047" s="386">
        <f t="shared" si="50"/>
        <v>0</v>
      </c>
      <c r="O1047" s="386">
        <f t="shared" si="51"/>
        <v>0</v>
      </c>
      <c r="P1047" s="386">
        <f t="shared" si="52"/>
        <v>0</v>
      </c>
      <c r="Q1047" s="386">
        <f t="shared" si="53"/>
        <v>0</v>
      </c>
    </row>
    <row r="1048" spans="2:17" ht="18" hidden="1" customHeight="1">
      <c r="B1048" s="472">
        <v>33</v>
      </c>
      <c r="C1048" s="1207">
        <f>+'แบบฟอร์มที่ 8'!D9054</f>
        <v>0</v>
      </c>
      <c r="D1048" s="1214"/>
      <c r="E1048" s="478"/>
      <c r="F1048" s="478"/>
      <c r="G1048" s="478"/>
      <c r="H1048" s="478"/>
      <c r="I1048" s="565"/>
      <c r="J1048" s="386">
        <f t="shared" si="48"/>
        <v>0</v>
      </c>
      <c r="K1048" s="572">
        <v>0.75</v>
      </c>
      <c r="L1048" s="384">
        <f t="shared" si="49"/>
        <v>0</v>
      </c>
      <c r="M1048" s="384">
        <f>'แบบฟอร์มที่ 8'!K9054</f>
        <v>0</v>
      </c>
      <c r="N1048" s="386">
        <f t="shared" si="50"/>
        <v>0</v>
      </c>
      <c r="O1048" s="386">
        <f t="shared" si="51"/>
        <v>0</v>
      </c>
      <c r="P1048" s="386">
        <f t="shared" si="52"/>
        <v>0</v>
      </c>
      <c r="Q1048" s="386">
        <f t="shared" si="53"/>
        <v>0</v>
      </c>
    </row>
    <row r="1049" spans="2:17" ht="18" hidden="1" customHeight="1">
      <c r="B1049" s="472">
        <v>34</v>
      </c>
      <c r="C1049" s="1207">
        <f>+'แบบฟอร์มที่ 8'!D9055</f>
        <v>0</v>
      </c>
      <c r="D1049" s="1214"/>
      <c r="E1049" s="478"/>
      <c r="F1049" s="478"/>
      <c r="G1049" s="478"/>
      <c r="H1049" s="478"/>
      <c r="I1049" s="565"/>
      <c r="J1049" s="386">
        <f t="shared" si="48"/>
        <v>0</v>
      </c>
      <c r="K1049" s="572">
        <v>0.75</v>
      </c>
      <c r="L1049" s="384">
        <f t="shared" si="49"/>
        <v>0</v>
      </c>
      <c r="M1049" s="384">
        <f>'แบบฟอร์มที่ 8'!K9055</f>
        <v>0</v>
      </c>
      <c r="N1049" s="386">
        <f t="shared" si="50"/>
        <v>0</v>
      </c>
      <c r="O1049" s="386">
        <f t="shared" si="51"/>
        <v>0</v>
      </c>
      <c r="P1049" s="386">
        <f t="shared" si="52"/>
        <v>0</v>
      </c>
      <c r="Q1049" s="386">
        <f t="shared" si="53"/>
        <v>0</v>
      </c>
    </row>
    <row r="1050" spans="2:17" ht="18" hidden="1" customHeight="1">
      <c r="B1050" s="472">
        <v>35</v>
      </c>
      <c r="C1050" s="1207">
        <f>+'แบบฟอร์มที่ 8'!D9056</f>
        <v>0</v>
      </c>
      <c r="D1050" s="1214"/>
      <c r="E1050" s="478"/>
      <c r="F1050" s="478"/>
      <c r="G1050" s="478"/>
      <c r="H1050" s="478"/>
      <c r="I1050" s="565"/>
      <c r="J1050" s="386">
        <f t="shared" si="48"/>
        <v>0</v>
      </c>
      <c r="K1050" s="572">
        <v>0.75</v>
      </c>
      <c r="L1050" s="384">
        <f t="shared" si="49"/>
        <v>0</v>
      </c>
      <c r="M1050" s="384">
        <f>'แบบฟอร์มที่ 8'!K9056</f>
        <v>0</v>
      </c>
      <c r="N1050" s="386">
        <f t="shared" si="50"/>
        <v>0</v>
      </c>
      <c r="O1050" s="386">
        <f t="shared" si="51"/>
        <v>0</v>
      </c>
      <c r="P1050" s="386">
        <f t="shared" si="52"/>
        <v>0</v>
      </c>
      <c r="Q1050" s="386">
        <f t="shared" si="53"/>
        <v>0</v>
      </c>
    </row>
    <row r="1051" spans="2:17" ht="18" hidden="1" customHeight="1">
      <c r="B1051" s="472">
        <v>36</v>
      </c>
      <c r="C1051" s="1207">
        <f>+'แบบฟอร์มที่ 8'!D9057</f>
        <v>0</v>
      </c>
      <c r="D1051" s="1214"/>
      <c r="E1051" s="478"/>
      <c r="F1051" s="478"/>
      <c r="G1051" s="478"/>
      <c r="H1051" s="478"/>
      <c r="I1051" s="565"/>
      <c r="J1051" s="386">
        <f t="shared" si="48"/>
        <v>0</v>
      </c>
      <c r="K1051" s="572">
        <v>0.75</v>
      </c>
      <c r="L1051" s="384">
        <f t="shared" si="49"/>
        <v>0</v>
      </c>
      <c r="M1051" s="384">
        <f>'แบบฟอร์มที่ 8'!K9057</f>
        <v>0</v>
      </c>
      <c r="N1051" s="386">
        <f t="shared" si="50"/>
        <v>0</v>
      </c>
      <c r="O1051" s="386">
        <f t="shared" si="51"/>
        <v>0</v>
      </c>
      <c r="P1051" s="386">
        <f t="shared" si="52"/>
        <v>0</v>
      </c>
      <c r="Q1051" s="386">
        <f t="shared" si="53"/>
        <v>0</v>
      </c>
    </row>
    <row r="1052" spans="2:17" ht="18" hidden="1" customHeight="1">
      <c r="B1052" s="472">
        <v>37</v>
      </c>
      <c r="C1052" s="1207">
        <f>+'แบบฟอร์มที่ 8'!D9058</f>
        <v>0</v>
      </c>
      <c r="D1052" s="1214"/>
      <c r="E1052" s="478"/>
      <c r="F1052" s="478"/>
      <c r="G1052" s="478"/>
      <c r="H1052" s="478"/>
      <c r="I1052" s="565"/>
      <c r="J1052" s="386">
        <f t="shared" si="48"/>
        <v>0</v>
      </c>
      <c r="K1052" s="572">
        <v>0.75</v>
      </c>
      <c r="L1052" s="384">
        <f t="shared" si="49"/>
        <v>0</v>
      </c>
      <c r="M1052" s="384">
        <f>'แบบฟอร์มที่ 8'!K9058</f>
        <v>0</v>
      </c>
      <c r="N1052" s="386">
        <f t="shared" si="50"/>
        <v>0</v>
      </c>
      <c r="O1052" s="386">
        <f t="shared" si="51"/>
        <v>0</v>
      </c>
      <c r="P1052" s="386">
        <f t="shared" si="52"/>
        <v>0</v>
      </c>
      <c r="Q1052" s="386">
        <f t="shared" si="53"/>
        <v>0</v>
      </c>
    </row>
    <row r="1053" spans="2:17" ht="18" hidden="1" customHeight="1">
      <c r="B1053" s="472">
        <v>38</v>
      </c>
      <c r="C1053" s="1207">
        <f>+'แบบฟอร์มที่ 8'!D9059</f>
        <v>0</v>
      </c>
      <c r="D1053" s="1214"/>
      <c r="E1053" s="478"/>
      <c r="F1053" s="478"/>
      <c r="G1053" s="478"/>
      <c r="H1053" s="478"/>
      <c r="I1053" s="565"/>
      <c r="J1053" s="386">
        <f t="shared" si="48"/>
        <v>0</v>
      </c>
      <c r="K1053" s="572">
        <v>0.75</v>
      </c>
      <c r="L1053" s="384">
        <f t="shared" si="49"/>
        <v>0</v>
      </c>
      <c r="M1053" s="384">
        <f>'แบบฟอร์มที่ 8'!K9059</f>
        <v>0</v>
      </c>
      <c r="N1053" s="386">
        <f t="shared" si="50"/>
        <v>0</v>
      </c>
      <c r="O1053" s="386">
        <f t="shared" si="51"/>
        <v>0</v>
      </c>
      <c r="P1053" s="386">
        <f t="shared" si="52"/>
        <v>0</v>
      </c>
      <c r="Q1053" s="386">
        <f t="shared" si="53"/>
        <v>0</v>
      </c>
    </row>
    <row r="1054" spans="2:17" ht="18" hidden="1" customHeight="1">
      <c r="B1054" s="472">
        <v>39</v>
      </c>
      <c r="C1054" s="1207">
        <f>+'แบบฟอร์มที่ 8'!D9060</f>
        <v>0</v>
      </c>
      <c r="D1054" s="1214"/>
      <c r="E1054" s="478"/>
      <c r="F1054" s="478"/>
      <c r="G1054" s="478"/>
      <c r="H1054" s="478"/>
      <c r="I1054" s="565"/>
      <c r="J1054" s="386">
        <f t="shared" si="48"/>
        <v>0</v>
      </c>
      <c r="K1054" s="572">
        <v>0.75</v>
      </c>
      <c r="L1054" s="384">
        <f t="shared" si="49"/>
        <v>0</v>
      </c>
      <c r="M1054" s="384">
        <f>'แบบฟอร์มที่ 8'!K9060</f>
        <v>0</v>
      </c>
      <c r="N1054" s="386">
        <f t="shared" si="50"/>
        <v>0</v>
      </c>
      <c r="O1054" s="386">
        <f t="shared" si="51"/>
        <v>0</v>
      </c>
      <c r="P1054" s="386">
        <f t="shared" si="52"/>
        <v>0</v>
      </c>
      <c r="Q1054" s="386">
        <f t="shared" si="53"/>
        <v>0</v>
      </c>
    </row>
    <row r="1055" spans="2:17" ht="18" hidden="1" customHeight="1">
      <c r="B1055" s="472">
        <v>40</v>
      </c>
      <c r="C1055" s="1207">
        <f>+'แบบฟอร์มที่ 8'!D9061</f>
        <v>0</v>
      </c>
      <c r="D1055" s="1214"/>
      <c r="E1055" s="478"/>
      <c r="F1055" s="478"/>
      <c r="G1055" s="478"/>
      <c r="H1055" s="478"/>
      <c r="I1055" s="565"/>
      <c r="J1055" s="386">
        <f t="shared" si="48"/>
        <v>0</v>
      </c>
      <c r="K1055" s="572">
        <v>0.75</v>
      </c>
      <c r="L1055" s="384">
        <f t="shared" si="49"/>
        <v>0</v>
      </c>
      <c r="M1055" s="384">
        <f>'แบบฟอร์มที่ 8'!K9061</f>
        <v>0</v>
      </c>
      <c r="N1055" s="386">
        <f t="shared" si="50"/>
        <v>0</v>
      </c>
      <c r="O1055" s="386">
        <f t="shared" si="51"/>
        <v>0</v>
      </c>
      <c r="P1055" s="386">
        <f t="shared" si="52"/>
        <v>0</v>
      </c>
      <c r="Q1055" s="386">
        <f t="shared" si="53"/>
        <v>0</v>
      </c>
    </row>
    <row r="1056" spans="2:17" ht="18" hidden="1" customHeight="1">
      <c r="B1056" s="472">
        <v>41</v>
      </c>
      <c r="C1056" s="1207">
        <f>+'แบบฟอร์มที่ 8'!D9062</f>
        <v>0</v>
      </c>
      <c r="D1056" s="1214"/>
      <c r="E1056" s="478"/>
      <c r="F1056" s="478"/>
      <c r="G1056" s="478"/>
      <c r="H1056" s="478"/>
      <c r="I1056" s="565"/>
      <c r="J1056" s="386">
        <f t="shared" si="48"/>
        <v>0</v>
      </c>
      <c r="K1056" s="572">
        <v>0.75</v>
      </c>
      <c r="L1056" s="384">
        <f t="shared" si="49"/>
        <v>0</v>
      </c>
      <c r="M1056" s="384">
        <f>'แบบฟอร์มที่ 8'!K9062</f>
        <v>0</v>
      </c>
      <c r="N1056" s="386">
        <f t="shared" si="50"/>
        <v>0</v>
      </c>
      <c r="O1056" s="386">
        <f t="shared" si="51"/>
        <v>0</v>
      </c>
      <c r="P1056" s="386">
        <f t="shared" si="52"/>
        <v>0</v>
      </c>
      <c r="Q1056" s="386">
        <f t="shared" si="53"/>
        <v>0</v>
      </c>
    </row>
    <row r="1057" spans="2:17" ht="18" hidden="1" customHeight="1">
      <c r="B1057" s="472">
        <v>42</v>
      </c>
      <c r="C1057" s="1207">
        <f>+'แบบฟอร์มที่ 8'!D9063</f>
        <v>0</v>
      </c>
      <c r="D1057" s="1214"/>
      <c r="E1057" s="478"/>
      <c r="F1057" s="478"/>
      <c r="G1057" s="478"/>
      <c r="H1057" s="478"/>
      <c r="I1057" s="565"/>
      <c r="J1057" s="386">
        <f t="shared" si="48"/>
        <v>0</v>
      </c>
      <c r="K1057" s="572">
        <v>0.75</v>
      </c>
      <c r="L1057" s="384">
        <f t="shared" si="49"/>
        <v>0</v>
      </c>
      <c r="M1057" s="384">
        <f>'แบบฟอร์มที่ 8'!K9063</f>
        <v>0</v>
      </c>
      <c r="N1057" s="386">
        <f t="shared" si="50"/>
        <v>0</v>
      </c>
      <c r="O1057" s="386">
        <f t="shared" si="51"/>
        <v>0</v>
      </c>
      <c r="P1057" s="386">
        <f t="shared" si="52"/>
        <v>0</v>
      </c>
      <c r="Q1057" s="386">
        <f t="shared" si="53"/>
        <v>0</v>
      </c>
    </row>
    <row r="1058" spans="2:17" ht="18" hidden="1" customHeight="1">
      <c r="B1058" s="472">
        <v>43</v>
      </c>
      <c r="C1058" s="1207">
        <f>+'แบบฟอร์มที่ 8'!D9064</f>
        <v>0</v>
      </c>
      <c r="D1058" s="1214"/>
      <c r="E1058" s="478"/>
      <c r="F1058" s="478"/>
      <c r="G1058" s="478"/>
      <c r="H1058" s="478"/>
      <c r="I1058" s="565"/>
      <c r="J1058" s="386">
        <f t="shared" si="48"/>
        <v>0</v>
      </c>
      <c r="K1058" s="572">
        <v>0.75</v>
      </c>
      <c r="L1058" s="384">
        <f t="shared" si="49"/>
        <v>0</v>
      </c>
      <c r="M1058" s="384">
        <f>'แบบฟอร์มที่ 8'!K9064</f>
        <v>0</v>
      </c>
      <c r="N1058" s="386">
        <f t="shared" si="50"/>
        <v>0</v>
      </c>
      <c r="O1058" s="386">
        <f t="shared" si="51"/>
        <v>0</v>
      </c>
      <c r="P1058" s="386">
        <f t="shared" si="52"/>
        <v>0</v>
      </c>
      <c r="Q1058" s="386">
        <f t="shared" si="53"/>
        <v>0</v>
      </c>
    </row>
    <row r="1059" spans="2:17" ht="18" hidden="1" customHeight="1">
      <c r="B1059" s="472">
        <v>44</v>
      </c>
      <c r="C1059" s="1207">
        <f>+'แบบฟอร์มที่ 8'!D9065</f>
        <v>0</v>
      </c>
      <c r="D1059" s="1214"/>
      <c r="E1059" s="478"/>
      <c r="F1059" s="478"/>
      <c r="G1059" s="478"/>
      <c r="H1059" s="478"/>
      <c r="I1059" s="565"/>
      <c r="J1059" s="386">
        <f t="shared" si="48"/>
        <v>0</v>
      </c>
      <c r="K1059" s="572">
        <v>0.75</v>
      </c>
      <c r="L1059" s="384">
        <f t="shared" si="49"/>
        <v>0</v>
      </c>
      <c r="M1059" s="384">
        <f>'แบบฟอร์มที่ 8'!K9065</f>
        <v>0</v>
      </c>
      <c r="N1059" s="386">
        <f t="shared" si="50"/>
        <v>0</v>
      </c>
      <c r="O1059" s="386">
        <f t="shared" si="51"/>
        <v>0</v>
      </c>
      <c r="P1059" s="386">
        <f t="shared" si="52"/>
        <v>0</v>
      </c>
      <c r="Q1059" s="386">
        <f t="shared" si="53"/>
        <v>0</v>
      </c>
    </row>
    <row r="1060" spans="2:17" ht="18" hidden="1" customHeight="1">
      <c r="B1060" s="472">
        <v>45</v>
      </c>
      <c r="C1060" s="1207">
        <f>+'แบบฟอร์มที่ 8'!D9066</f>
        <v>0</v>
      </c>
      <c r="D1060" s="1214"/>
      <c r="E1060" s="478"/>
      <c r="F1060" s="478"/>
      <c r="G1060" s="478"/>
      <c r="H1060" s="478"/>
      <c r="I1060" s="565"/>
      <c r="J1060" s="386">
        <f t="shared" si="48"/>
        <v>0</v>
      </c>
      <c r="K1060" s="572">
        <v>0.75</v>
      </c>
      <c r="L1060" s="384">
        <f t="shared" si="49"/>
        <v>0</v>
      </c>
      <c r="M1060" s="384">
        <f>'แบบฟอร์มที่ 8'!K9066</f>
        <v>0</v>
      </c>
      <c r="N1060" s="386">
        <f t="shared" si="50"/>
        <v>0</v>
      </c>
      <c r="O1060" s="386">
        <f t="shared" si="51"/>
        <v>0</v>
      </c>
      <c r="P1060" s="386">
        <f t="shared" si="52"/>
        <v>0</v>
      </c>
      <c r="Q1060" s="386">
        <f t="shared" si="53"/>
        <v>0</v>
      </c>
    </row>
    <row r="1061" spans="2:17" ht="18" hidden="1" customHeight="1">
      <c r="B1061" s="472">
        <v>46</v>
      </c>
      <c r="C1061" s="1207">
        <f>+'แบบฟอร์มที่ 8'!D9067</f>
        <v>0</v>
      </c>
      <c r="D1061" s="1214"/>
      <c r="E1061" s="478"/>
      <c r="F1061" s="478"/>
      <c r="G1061" s="478"/>
      <c r="H1061" s="478"/>
      <c r="I1061" s="565"/>
      <c r="J1061" s="386">
        <f t="shared" si="48"/>
        <v>0</v>
      </c>
      <c r="K1061" s="572">
        <v>0.75</v>
      </c>
      <c r="L1061" s="384">
        <f t="shared" si="49"/>
        <v>0</v>
      </c>
      <c r="M1061" s="384">
        <f>'แบบฟอร์มที่ 8'!K9067</f>
        <v>0</v>
      </c>
      <c r="N1061" s="386">
        <f t="shared" si="50"/>
        <v>0</v>
      </c>
      <c r="O1061" s="386">
        <f t="shared" si="51"/>
        <v>0</v>
      </c>
      <c r="P1061" s="386">
        <f t="shared" si="52"/>
        <v>0</v>
      </c>
      <c r="Q1061" s="386">
        <f t="shared" si="53"/>
        <v>0</v>
      </c>
    </row>
    <row r="1062" spans="2:17" ht="18" hidden="1" customHeight="1">
      <c r="B1062" s="472">
        <v>47</v>
      </c>
      <c r="C1062" s="1207">
        <f>+'แบบฟอร์มที่ 8'!D9068</f>
        <v>0</v>
      </c>
      <c r="D1062" s="1214"/>
      <c r="E1062" s="478"/>
      <c r="F1062" s="478"/>
      <c r="G1062" s="478"/>
      <c r="H1062" s="478"/>
      <c r="I1062" s="565"/>
      <c r="J1062" s="386">
        <f t="shared" si="48"/>
        <v>0</v>
      </c>
      <c r="K1062" s="572">
        <v>0.75</v>
      </c>
      <c r="L1062" s="384">
        <f t="shared" si="49"/>
        <v>0</v>
      </c>
      <c r="M1062" s="384">
        <f>'แบบฟอร์มที่ 8'!K9068</f>
        <v>0</v>
      </c>
      <c r="N1062" s="386">
        <f t="shared" si="50"/>
        <v>0</v>
      </c>
      <c r="O1062" s="386">
        <f t="shared" si="51"/>
        <v>0</v>
      </c>
      <c r="P1062" s="386">
        <f t="shared" si="52"/>
        <v>0</v>
      </c>
      <c r="Q1062" s="386">
        <f t="shared" si="53"/>
        <v>0</v>
      </c>
    </row>
    <row r="1063" spans="2:17" ht="18" hidden="1" customHeight="1">
      <c r="B1063" s="472">
        <v>48</v>
      </c>
      <c r="C1063" s="1207">
        <f>+'แบบฟอร์มที่ 8'!D9069</f>
        <v>0</v>
      </c>
      <c r="D1063" s="1214"/>
      <c r="E1063" s="478"/>
      <c r="F1063" s="478"/>
      <c r="G1063" s="478"/>
      <c r="H1063" s="478"/>
      <c r="I1063" s="565"/>
      <c r="J1063" s="386">
        <f t="shared" si="48"/>
        <v>0</v>
      </c>
      <c r="K1063" s="572">
        <v>0.75</v>
      </c>
      <c r="L1063" s="384">
        <f t="shared" si="49"/>
        <v>0</v>
      </c>
      <c r="M1063" s="384">
        <f>'แบบฟอร์มที่ 8'!K9069</f>
        <v>0</v>
      </c>
      <c r="N1063" s="386">
        <f t="shared" si="50"/>
        <v>0</v>
      </c>
      <c r="O1063" s="386">
        <f t="shared" si="51"/>
        <v>0</v>
      </c>
      <c r="P1063" s="386">
        <f t="shared" si="52"/>
        <v>0</v>
      </c>
      <c r="Q1063" s="386">
        <f t="shared" si="53"/>
        <v>0</v>
      </c>
    </row>
    <row r="1064" spans="2:17" ht="18" hidden="1" customHeight="1">
      <c r="B1064" s="472">
        <v>49</v>
      </c>
      <c r="C1064" s="1207">
        <f>+'แบบฟอร์มที่ 8'!D9070</f>
        <v>0</v>
      </c>
      <c r="D1064" s="1214"/>
      <c r="E1064" s="478"/>
      <c r="F1064" s="478"/>
      <c r="G1064" s="478"/>
      <c r="H1064" s="478"/>
      <c r="I1064" s="565"/>
      <c r="J1064" s="386">
        <f t="shared" si="48"/>
        <v>0</v>
      </c>
      <c r="K1064" s="572">
        <v>0.75</v>
      </c>
      <c r="L1064" s="384">
        <f t="shared" si="49"/>
        <v>0</v>
      </c>
      <c r="M1064" s="384">
        <f>'แบบฟอร์มที่ 8'!K9070</f>
        <v>0</v>
      </c>
      <c r="N1064" s="386">
        <f t="shared" si="50"/>
        <v>0</v>
      </c>
      <c r="O1064" s="386">
        <f t="shared" si="51"/>
        <v>0</v>
      </c>
      <c r="P1064" s="386">
        <f t="shared" si="52"/>
        <v>0</v>
      </c>
      <c r="Q1064" s="386">
        <f t="shared" si="53"/>
        <v>0</v>
      </c>
    </row>
    <row r="1065" spans="2:17" ht="18" hidden="1" customHeight="1">
      <c r="B1065" s="472">
        <v>50</v>
      </c>
      <c r="C1065" s="1207">
        <f>+'แบบฟอร์มที่ 8'!D9071</f>
        <v>0</v>
      </c>
      <c r="D1065" s="1214"/>
      <c r="E1065" s="478"/>
      <c r="F1065" s="478"/>
      <c r="G1065" s="478"/>
      <c r="H1065" s="478"/>
      <c r="I1065" s="565"/>
      <c r="J1065" s="386">
        <f t="shared" si="48"/>
        <v>0</v>
      </c>
      <c r="K1065" s="572">
        <v>0.75</v>
      </c>
      <c r="L1065" s="384">
        <f t="shared" si="49"/>
        <v>0</v>
      </c>
      <c r="M1065" s="384">
        <f>'แบบฟอร์มที่ 8'!K9071</f>
        <v>0</v>
      </c>
      <c r="N1065" s="386">
        <f t="shared" si="50"/>
        <v>0</v>
      </c>
      <c r="O1065" s="386">
        <f t="shared" si="51"/>
        <v>0</v>
      </c>
      <c r="P1065" s="386">
        <f t="shared" si="52"/>
        <v>0</v>
      </c>
      <c r="Q1065" s="386">
        <f t="shared" si="53"/>
        <v>0</v>
      </c>
    </row>
    <row r="1066" spans="2:17" ht="18" hidden="1" customHeight="1">
      <c r="B1066" s="472">
        <v>51</v>
      </c>
      <c r="C1066" s="1207">
        <f>+'แบบฟอร์มที่ 8'!D9072</f>
        <v>0</v>
      </c>
      <c r="D1066" s="1214"/>
      <c r="E1066" s="478"/>
      <c r="F1066" s="478"/>
      <c r="G1066" s="478"/>
      <c r="H1066" s="478"/>
      <c r="I1066" s="565"/>
      <c r="J1066" s="386">
        <f t="shared" si="48"/>
        <v>0</v>
      </c>
      <c r="K1066" s="572">
        <v>0.75</v>
      </c>
      <c r="L1066" s="384">
        <f t="shared" si="49"/>
        <v>0</v>
      </c>
      <c r="M1066" s="384">
        <f>'แบบฟอร์มที่ 8'!K9072</f>
        <v>0</v>
      </c>
      <c r="N1066" s="386">
        <f t="shared" si="50"/>
        <v>0</v>
      </c>
      <c r="O1066" s="386">
        <f t="shared" si="51"/>
        <v>0</v>
      </c>
      <c r="P1066" s="386">
        <f t="shared" si="52"/>
        <v>0</v>
      </c>
      <c r="Q1066" s="386">
        <f t="shared" si="53"/>
        <v>0</v>
      </c>
    </row>
    <row r="1067" spans="2:17" ht="18" hidden="1" customHeight="1">
      <c r="B1067" s="472">
        <v>52</v>
      </c>
      <c r="C1067" s="1207">
        <f>+'แบบฟอร์มที่ 8'!D9073</f>
        <v>0</v>
      </c>
      <c r="D1067" s="1214"/>
      <c r="E1067" s="478"/>
      <c r="F1067" s="478"/>
      <c r="G1067" s="478"/>
      <c r="H1067" s="478"/>
      <c r="I1067" s="565"/>
      <c r="J1067" s="386">
        <f t="shared" si="48"/>
        <v>0</v>
      </c>
      <c r="K1067" s="572">
        <v>0.75</v>
      </c>
      <c r="L1067" s="384">
        <f t="shared" si="49"/>
        <v>0</v>
      </c>
      <c r="M1067" s="384">
        <f>'แบบฟอร์มที่ 8'!K9073</f>
        <v>0</v>
      </c>
      <c r="N1067" s="386">
        <f t="shared" si="50"/>
        <v>0</v>
      </c>
      <c r="O1067" s="386">
        <f t="shared" si="51"/>
        <v>0</v>
      </c>
      <c r="P1067" s="386">
        <f t="shared" si="52"/>
        <v>0</v>
      </c>
      <c r="Q1067" s="386">
        <f t="shared" si="53"/>
        <v>0</v>
      </c>
    </row>
    <row r="1068" spans="2:17" ht="18" hidden="1" customHeight="1">
      <c r="B1068" s="472">
        <v>53</v>
      </c>
      <c r="C1068" s="1207">
        <f>+'แบบฟอร์มที่ 8'!D9074</f>
        <v>0</v>
      </c>
      <c r="D1068" s="1214"/>
      <c r="E1068" s="478"/>
      <c r="F1068" s="478"/>
      <c r="G1068" s="478"/>
      <c r="H1068" s="478"/>
      <c r="I1068" s="565"/>
      <c r="J1068" s="386">
        <f t="shared" si="48"/>
        <v>0</v>
      </c>
      <c r="K1068" s="572">
        <v>0.75</v>
      </c>
      <c r="L1068" s="384">
        <f t="shared" si="49"/>
        <v>0</v>
      </c>
      <c r="M1068" s="384">
        <f>'แบบฟอร์มที่ 8'!K9074</f>
        <v>0</v>
      </c>
      <c r="N1068" s="386">
        <f t="shared" si="50"/>
        <v>0</v>
      </c>
      <c r="O1068" s="386">
        <f t="shared" si="51"/>
        <v>0</v>
      </c>
      <c r="P1068" s="386">
        <f t="shared" si="52"/>
        <v>0</v>
      </c>
      <c r="Q1068" s="386">
        <f t="shared" si="53"/>
        <v>0</v>
      </c>
    </row>
    <row r="1069" spans="2:17" ht="18" hidden="1" customHeight="1">
      <c r="B1069" s="472">
        <v>54</v>
      </c>
      <c r="C1069" s="1207">
        <f>+'แบบฟอร์มที่ 8'!D9075</f>
        <v>0</v>
      </c>
      <c r="D1069" s="1214"/>
      <c r="E1069" s="478"/>
      <c r="F1069" s="478"/>
      <c r="G1069" s="478"/>
      <c r="H1069" s="478"/>
      <c r="I1069" s="565"/>
      <c r="J1069" s="386">
        <f t="shared" si="48"/>
        <v>0</v>
      </c>
      <c r="K1069" s="572">
        <v>0.75</v>
      </c>
      <c r="L1069" s="384">
        <f t="shared" si="49"/>
        <v>0</v>
      </c>
      <c r="M1069" s="384">
        <f>'แบบฟอร์มที่ 8'!K9075</f>
        <v>0</v>
      </c>
      <c r="N1069" s="386">
        <f t="shared" si="50"/>
        <v>0</v>
      </c>
      <c r="O1069" s="386">
        <f t="shared" si="51"/>
        <v>0</v>
      </c>
      <c r="P1069" s="386">
        <f t="shared" si="52"/>
        <v>0</v>
      </c>
      <c r="Q1069" s="386">
        <f t="shared" si="53"/>
        <v>0</v>
      </c>
    </row>
    <row r="1070" spans="2:17" ht="18" hidden="1" customHeight="1">
      <c r="B1070" s="472">
        <v>55</v>
      </c>
      <c r="C1070" s="1207">
        <f>+'แบบฟอร์มที่ 8'!D9076</f>
        <v>0</v>
      </c>
      <c r="D1070" s="1214"/>
      <c r="E1070" s="478"/>
      <c r="F1070" s="478"/>
      <c r="G1070" s="478"/>
      <c r="H1070" s="478"/>
      <c r="I1070" s="565"/>
      <c r="J1070" s="386">
        <f t="shared" si="48"/>
        <v>0</v>
      </c>
      <c r="K1070" s="572">
        <v>0.75</v>
      </c>
      <c r="L1070" s="384">
        <f t="shared" si="49"/>
        <v>0</v>
      </c>
      <c r="M1070" s="384">
        <f>'แบบฟอร์มที่ 8'!K9076</f>
        <v>0</v>
      </c>
      <c r="N1070" s="386">
        <f t="shared" si="50"/>
        <v>0</v>
      </c>
      <c r="O1070" s="386">
        <f t="shared" si="51"/>
        <v>0</v>
      </c>
      <c r="P1070" s="386">
        <f t="shared" si="52"/>
        <v>0</v>
      </c>
      <c r="Q1070" s="386">
        <f t="shared" si="53"/>
        <v>0</v>
      </c>
    </row>
    <row r="1071" spans="2:17" ht="18" hidden="1" customHeight="1">
      <c r="B1071" s="472">
        <v>56</v>
      </c>
      <c r="C1071" s="1207">
        <f>+'แบบฟอร์มที่ 8'!D9077</f>
        <v>0</v>
      </c>
      <c r="D1071" s="1214"/>
      <c r="E1071" s="478"/>
      <c r="F1071" s="478"/>
      <c r="G1071" s="478"/>
      <c r="H1071" s="478"/>
      <c r="I1071" s="565"/>
      <c r="J1071" s="386">
        <f t="shared" si="48"/>
        <v>0</v>
      </c>
      <c r="K1071" s="572">
        <v>0.75</v>
      </c>
      <c r="L1071" s="384">
        <f t="shared" si="49"/>
        <v>0</v>
      </c>
      <c r="M1071" s="384">
        <f>'แบบฟอร์มที่ 8'!K9077</f>
        <v>0</v>
      </c>
      <c r="N1071" s="386">
        <f t="shared" si="50"/>
        <v>0</v>
      </c>
      <c r="O1071" s="386">
        <f t="shared" si="51"/>
        <v>0</v>
      </c>
      <c r="P1071" s="386">
        <f t="shared" si="52"/>
        <v>0</v>
      </c>
      <c r="Q1071" s="386">
        <f t="shared" si="53"/>
        <v>0</v>
      </c>
    </row>
    <row r="1072" spans="2:17" ht="18" hidden="1" customHeight="1">
      <c r="B1072" s="472">
        <v>57</v>
      </c>
      <c r="C1072" s="1207">
        <f>+'แบบฟอร์มที่ 8'!D9078</f>
        <v>0</v>
      </c>
      <c r="D1072" s="1214"/>
      <c r="E1072" s="478"/>
      <c r="F1072" s="478"/>
      <c r="G1072" s="478"/>
      <c r="H1072" s="478"/>
      <c r="I1072" s="565"/>
      <c r="J1072" s="386">
        <f t="shared" si="48"/>
        <v>0</v>
      </c>
      <c r="K1072" s="572">
        <v>0.75</v>
      </c>
      <c r="L1072" s="384">
        <f t="shared" si="49"/>
        <v>0</v>
      </c>
      <c r="M1072" s="384">
        <f>'แบบฟอร์มที่ 8'!K9078</f>
        <v>0</v>
      </c>
      <c r="N1072" s="386">
        <f t="shared" si="50"/>
        <v>0</v>
      </c>
      <c r="O1072" s="386">
        <f t="shared" si="51"/>
        <v>0</v>
      </c>
      <c r="P1072" s="386">
        <f t="shared" si="52"/>
        <v>0</v>
      </c>
      <c r="Q1072" s="386">
        <f t="shared" si="53"/>
        <v>0</v>
      </c>
    </row>
    <row r="1073" spans="2:17" ht="18" hidden="1" customHeight="1">
      <c r="B1073" s="472">
        <v>58</v>
      </c>
      <c r="C1073" s="1207">
        <f>+'แบบฟอร์มที่ 8'!D9079</f>
        <v>0</v>
      </c>
      <c r="D1073" s="1214"/>
      <c r="E1073" s="478"/>
      <c r="F1073" s="478"/>
      <c r="G1073" s="478"/>
      <c r="H1073" s="478"/>
      <c r="I1073" s="565"/>
      <c r="J1073" s="386">
        <f t="shared" si="48"/>
        <v>0</v>
      </c>
      <c r="K1073" s="572">
        <v>0.75</v>
      </c>
      <c r="L1073" s="384">
        <f t="shared" si="49"/>
        <v>0</v>
      </c>
      <c r="M1073" s="384">
        <f>'แบบฟอร์มที่ 8'!K9079</f>
        <v>0</v>
      </c>
      <c r="N1073" s="386">
        <f t="shared" si="50"/>
        <v>0</v>
      </c>
      <c r="O1073" s="386">
        <f t="shared" si="51"/>
        <v>0</v>
      </c>
      <c r="P1073" s="386">
        <f t="shared" si="52"/>
        <v>0</v>
      </c>
      <c r="Q1073" s="386">
        <f t="shared" si="53"/>
        <v>0</v>
      </c>
    </row>
    <row r="1074" spans="2:17" ht="18" hidden="1" customHeight="1">
      <c r="B1074" s="472">
        <v>59</v>
      </c>
      <c r="C1074" s="1207">
        <f>+'แบบฟอร์มที่ 8'!D9080</f>
        <v>0</v>
      </c>
      <c r="D1074" s="1214"/>
      <c r="E1074" s="478"/>
      <c r="F1074" s="478"/>
      <c r="G1074" s="478"/>
      <c r="H1074" s="478"/>
      <c r="I1074" s="565"/>
      <c r="J1074" s="386">
        <f t="shared" si="48"/>
        <v>0</v>
      </c>
      <c r="K1074" s="572">
        <v>0.75</v>
      </c>
      <c r="L1074" s="384">
        <f t="shared" si="49"/>
        <v>0</v>
      </c>
      <c r="M1074" s="384">
        <f>'แบบฟอร์มที่ 8'!K9080</f>
        <v>0</v>
      </c>
      <c r="N1074" s="386">
        <f t="shared" si="50"/>
        <v>0</v>
      </c>
      <c r="O1074" s="386">
        <f t="shared" si="51"/>
        <v>0</v>
      </c>
      <c r="P1074" s="386">
        <f t="shared" si="52"/>
        <v>0</v>
      </c>
      <c r="Q1074" s="386">
        <f t="shared" si="53"/>
        <v>0</v>
      </c>
    </row>
    <row r="1075" spans="2:17" ht="18" hidden="1" customHeight="1">
      <c r="B1075" s="472">
        <v>60</v>
      </c>
      <c r="C1075" s="1207">
        <f>+'แบบฟอร์มที่ 8'!D9081</f>
        <v>0</v>
      </c>
      <c r="D1075" s="1214"/>
      <c r="E1075" s="478"/>
      <c r="F1075" s="478"/>
      <c r="G1075" s="478"/>
      <c r="H1075" s="478"/>
      <c r="I1075" s="565"/>
      <c r="J1075" s="386">
        <f t="shared" si="48"/>
        <v>0</v>
      </c>
      <c r="K1075" s="572">
        <v>0.75</v>
      </c>
      <c r="L1075" s="384">
        <f t="shared" si="49"/>
        <v>0</v>
      </c>
      <c r="M1075" s="384">
        <f>'แบบฟอร์มที่ 8'!K9081</f>
        <v>0</v>
      </c>
      <c r="N1075" s="386">
        <f t="shared" si="50"/>
        <v>0</v>
      </c>
      <c r="O1075" s="386">
        <f t="shared" si="51"/>
        <v>0</v>
      </c>
      <c r="P1075" s="386">
        <f t="shared" si="52"/>
        <v>0</v>
      </c>
      <c r="Q1075" s="386">
        <f t="shared" si="53"/>
        <v>0</v>
      </c>
    </row>
    <row r="1076" spans="2:17" ht="18" hidden="1" customHeight="1">
      <c r="B1076" s="472">
        <v>61</v>
      </c>
      <c r="C1076" s="1207">
        <f>+'แบบฟอร์มที่ 8'!D9082</f>
        <v>0</v>
      </c>
      <c r="D1076" s="1214"/>
      <c r="E1076" s="478"/>
      <c r="F1076" s="478"/>
      <c r="G1076" s="478"/>
      <c r="H1076" s="478"/>
      <c r="I1076" s="565"/>
      <c r="J1076" s="386">
        <f t="shared" si="48"/>
        <v>0</v>
      </c>
      <c r="K1076" s="572">
        <v>0.75</v>
      </c>
      <c r="L1076" s="384">
        <f t="shared" si="49"/>
        <v>0</v>
      </c>
      <c r="M1076" s="384">
        <f>'แบบฟอร์มที่ 8'!K9082</f>
        <v>0</v>
      </c>
      <c r="N1076" s="386">
        <f t="shared" si="50"/>
        <v>0</v>
      </c>
      <c r="O1076" s="386">
        <f t="shared" si="51"/>
        <v>0</v>
      </c>
      <c r="P1076" s="386">
        <f t="shared" si="52"/>
        <v>0</v>
      </c>
      <c r="Q1076" s="386">
        <f t="shared" si="53"/>
        <v>0</v>
      </c>
    </row>
    <row r="1077" spans="2:17" ht="18" hidden="1" customHeight="1">
      <c r="B1077" s="472">
        <v>62</v>
      </c>
      <c r="C1077" s="1207">
        <f>+'แบบฟอร์มที่ 8'!D9083</f>
        <v>0</v>
      </c>
      <c r="D1077" s="1214"/>
      <c r="E1077" s="478"/>
      <c r="F1077" s="478"/>
      <c r="G1077" s="478"/>
      <c r="H1077" s="478"/>
      <c r="I1077" s="565"/>
      <c r="J1077" s="386">
        <f t="shared" si="48"/>
        <v>0</v>
      </c>
      <c r="K1077" s="572">
        <v>0.75</v>
      </c>
      <c r="L1077" s="384">
        <f t="shared" si="49"/>
        <v>0</v>
      </c>
      <c r="M1077" s="384">
        <f>'แบบฟอร์มที่ 8'!K9083</f>
        <v>0</v>
      </c>
      <c r="N1077" s="386">
        <f t="shared" si="50"/>
        <v>0</v>
      </c>
      <c r="O1077" s="386">
        <f t="shared" si="51"/>
        <v>0</v>
      </c>
      <c r="P1077" s="386">
        <f t="shared" si="52"/>
        <v>0</v>
      </c>
      <c r="Q1077" s="386">
        <f t="shared" si="53"/>
        <v>0</v>
      </c>
    </row>
    <row r="1078" spans="2:17" ht="18" hidden="1" customHeight="1">
      <c r="B1078" s="472">
        <v>63</v>
      </c>
      <c r="C1078" s="1207">
        <f>+'แบบฟอร์มที่ 8'!D9084</f>
        <v>0</v>
      </c>
      <c r="D1078" s="1214"/>
      <c r="E1078" s="478"/>
      <c r="F1078" s="478"/>
      <c r="G1078" s="478"/>
      <c r="H1078" s="478"/>
      <c r="I1078" s="565"/>
      <c r="J1078" s="386">
        <f t="shared" si="48"/>
        <v>0</v>
      </c>
      <c r="K1078" s="572">
        <v>0.75</v>
      </c>
      <c r="L1078" s="384">
        <f t="shared" si="49"/>
        <v>0</v>
      </c>
      <c r="M1078" s="384">
        <f>'แบบฟอร์มที่ 8'!K9084</f>
        <v>0</v>
      </c>
      <c r="N1078" s="386">
        <f t="shared" si="50"/>
        <v>0</v>
      </c>
      <c r="O1078" s="386">
        <f t="shared" si="51"/>
        <v>0</v>
      </c>
      <c r="P1078" s="386">
        <f t="shared" si="52"/>
        <v>0</v>
      </c>
      <c r="Q1078" s="386">
        <f t="shared" si="53"/>
        <v>0</v>
      </c>
    </row>
    <row r="1079" spans="2:17" ht="18" hidden="1" customHeight="1">
      <c r="B1079" s="472">
        <v>64</v>
      </c>
      <c r="C1079" s="1207">
        <f>+'แบบฟอร์มที่ 8'!D9085</f>
        <v>0</v>
      </c>
      <c r="D1079" s="1214"/>
      <c r="E1079" s="478"/>
      <c r="F1079" s="478"/>
      <c r="G1079" s="478"/>
      <c r="H1079" s="478"/>
      <c r="I1079" s="565"/>
      <c r="J1079" s="386">
        <f t="shared" si="48"/>
        <v>0</v>
      </c>
      <c r="K1079" s="572">
        <v>0.75</v>
      </c>
      <c r="L1079" s="384">
        <f t="shared" si="49"/>
        <v>0</v>
      </c>
      <c r="M1079" s="384">
        <f>'แบบฟอร์มที่ 8'!K9085</f>
        <v>0</v>
      </c>
      <c r="N1079" s="386">
        <f t="shared" si="50"/>
        <v>0</v>
      </c>
      <c r="O1079" s="386">
        <f t="shared" si="51"/>
        <v>0</v>
      </c>
      <c r="P1079" s="386">
        <f t="shared" si="52"/>
        <v>0</v>
      </c>
      <c r="Q1079" s="386">
        <f t="shared" si="53"/>
        <v>0</v>
      </c>
    </row>
    <row r="1080" spans="2:17" ht="18" hidden="1" customHeight="1">
      <c r="B1080" s="472">
        <v>65</v>
      </c>
      <c r="C1080" s="1207">
        <f>+'แบบฟอร์มที่ 8'!D9086</f>
        <v>0</v>
      </c>
      <c r="D1080" s="1214"/>
      <c r="E1080" s="478"/>
      <c r="F1080" s="478"/>
      <c r="G1080" s="478"/>
      <c r="H1080" s="478"/>
      <c r="I1080" s="565"/>
      <c r="J1080" s="386">
        <f t="shared" si="48"/>
        <v>0</v>
      </c>
      <c r="K1080" s="572">
        <v>0.75</v>
      </c>
      <c r="L1080" s="384">
        <f t="shared" si="49"/>
        <v>0</v>
      </c>
      <c r="M1080" s="384">
        <f>'แบบฟอร์มที่ 8'!K9086</f>
        <v>0</v>
      </c>
      <c r="N1080" s="386">
        <f t="shared" si="50"/>
        <v>0</v>
      </c>
      <c r="O1080" s="386">
        <f t="shared" si="51"/>
        <v>0</v>
      </c>
      <c r="P1080" s="386">
        <f t="shared" si="52"/>
        <v>0</v>
      </c>
      <c r="Q1080" s="386">
        <f t="shared" si="53"/>
        <v>0</v>
      </c>
    </row>
    <row r="1081" spans="2:17" ht="18" hidden="1" customHeight="1">
      <c r="B1081" s="472">
        <v>66</v>
      </c>
      <c r="C1081" s="1207">
        <f>+'แบบฟอร์มที่ 8'!D9087</f>
        <v>0</v>
      </c>
      <c r="D1081" s="1214"/>
      <c r="E1081" s="478"/>
      <c r="F1081" s="478"/>
      <c r="G1081" s="478"/>
      <c r="H1081" s="478"/>
      <c r="I1081" s="565"/>
      <c r="J1081" s="386">
        <f t="shared" ref="J1081:J1144" si="54">IFERROR(H1081*I1081,0)</f>
        <v>0</v>
      </c>
      <c r="K1081" s="572">
        <v>0.75</v>
      </c>
      <c r="L1081" s="384">
        <f t="shared" ref="L1081:L1144" si="55">$J1081*K1081</f>
        <v>0</v>
      </c>
      <c r="M1081" s="384">
        <f>'แบบฟอร์มที่ 8'!K9087</f>
        <v>0</v>
      </c>
      <c r="N1081" s="386">
        <f t="shared" ref="N1081:N1144" si="56">IFERROR(M1081*$I1081,0)</f>
        <v>0</v>
      </c>
      <c r="O1081" s="386">
        <f t="shared" ref="O1081:O1144" si="57">IF(N1081&gt;L1081,N1081,0)</f>
        <v>0</v>
      </c>
      <c r="P1081" s="386">
        <f t="shared" ref="P1081:P1144" si="58">IF(L1081&gt;N1081,L1081,0)</f>
        <v>0</v>
      </c>
      <c r="Q1081" s="386">
        <f t="shared" ref="Q1081:Q1144" si="59">IF(L1081&gt;N1081,M1081-N1081,M1081)</f>
        <v>0</v>
      </c>
    </row>
    <row r="1082" spans="2:17" ht="18" hidden="1" customHeight="1">
      <c r="B1082" s="472">
        <v>67</v>
      </c>
      <c r="C1082" s="1207">
        <f>+'แบบฟอร์มที่ 8'!D9088</f>
        <v>0</v>
      </c>
      <c r="D1082" s="1214"/>
      <c r="E1082" s="478"/>
      <c r="F1082" s="478"/>
      <c r="G1082" s="478"/>
      <c r="H1082" s="478"/>
      <c r="I1082" s="565"/>
      <c r="J1082" s="386">
        <f t="shared" si="54"/>
        <v>0</v>
      </c>
      <c r="K1082" s="572">
        <v>0.75</v>
      </c>
      <c r="L1082" s="384">
        <f t="shared" si="55"/>
        <v>0</v>
      </c>
      <c r="M1082" s="384">
        <f>'แบบฟอร์มที่ 8'!K9088</f>
        <v>0</v>
      </c>
      <c r="N1082" s="386">
        <f t="shared" si="56"/>
        <v>0</v>
      </c>
      <c r="O1082" s="386">
        <f t="shared" si="57"/>
        <v>0</v>
      </c>
      <c r="P1082" s="386">
        <f t="shared" si="58"/>
        <v>0</v>
      </c>
      <c r="Q1082" s="386">
        <f t="shared" si="59"/>
        <v>0</v>
      </c>
    </row>
    <row r="1083" spans="2:17" ht="18" hidden="1" customHeight="1">
      <c r="B1083" s="472">
        <v>68</v>
      </c>
      <c r="C1083" s="1207">
        <f>+'แบบฟอร์มที่ 8'!D9089</f>
        <v>0</v>
      </c>
      <c r="D1083" s="1214"/>
      <c r="E1083" s="478"/>
      <c r="F1083" s="478"/>
      <c r="G1083" s="478"/>
      <c r="H1083" s="478"/>
      <c r="I1083" s="565"/>
      <c r="J1083" s="386">
        <f t="shared" si="54"/>
        <v>0</v>
      </c>
      <c r="K1083" s="572">
        <v>0.75</v>
      </c>
      <c r="L1083" s="384">
        <f t="shared" si="55"/>
        <v>0</v>
      </c>
      <c r="M1083" s="384">
        <f>'แบบฟอร์มที่ 8'!K9089</f>
        <v>0</v>
      </c>
      <c r="N1083" s="386">
        <f t="shared" si="56"/>
        <v>0</v>
      </c>
      <c r="O1083" s="386">
        <f t="shared" si="57"/>
        <v>0</v>
      </c>
      <c r="P1083" s="386">
        <f t="shared" si="58"/>
        <v>0</v>
      </c>
      <c r="Q1083" s="386">
        <f t="shared" si="59"/>
        <v>0</v>
      </c>
    </row>
    <row r="1084" spans="2:17" ht="18" hidden="1" customHeight="1">
      <c r="B1084" s="472">
        <v>69</v>
      </c>
      <c r="C1084" s="1207">
        <f>+'แบบฟอร์มที่ 8'!D9090</f>
        <v>0</v>
      </c>
      <c r="D1084" s="1214"/>
      <c r="E1084" s="478"/>
      <c r="F1084" s="478"/>
      <c r="G1084" s="478"/>
      <c r="H1084" s="478"/>
      <c r="I1084" s="565"/>
      <c r="J1084" s="386">
        <f t="shared" si="54"/>
        <v>0</v>
      </c>
      <c r="K1084" s="572">
        <v>0.75</v>
      </c>
      <c r="L1084" s="384">
        <f t="shared" si="55"/>
        <v>0</v>
      </c>
      <c r="M1084" s="384">
        <f>'แบบฟอร์มที่ 8'!K9090</f>
        <v>0</v>
      </c>
      <c r="N1084" s="386">
        <f t="shared" si="56"/>
        <v>0</v>
      </c>
      <c r="O1084" s="386">
        <f t="shared" si="57"/>
        <v>0</v>
      </c>
      <c r="P1084" s="386">
        <f t="shared" si="58"/>
        <v>0</v>
      </c>
      <c r="Q1084" s="386">
        <f t="shared" si="59"/>
        <v>0</v>
      </c>
    </row>
    <row r="1085" spans="2:17" ht="18" hidden="1" customHeight="1">
      <c r="B1085" s="472">
        <v>70</v>
      </c>
      <c r="C1085" s="1207">
        <f>+'แบบฟอร์มที่ 8'!D9091</f>
        <v>0</v>
      </c>
      <c r="D1085" s="1214"/>
      <c r="E1085" s="478"/>
      <c r="F1085" s="478"/>
      <c r="G1085" s="478"/>
      <c r="H1085" s="478"/>
      <c r="I1085" s="565"/>
      <c r="J1085" s="386">
        <f t="shared" si="54"/>
        <v>0</v>
      </c>
      <c r="K1085" s="572">
        <v>0.75</v>
      </c>
      <c r="L1085" s="384">
        <f t="shared" si="55"/>
        <v>0</v>
      </c>
      <c r="M1085" s="384">
        <f>'แบบฟอร์มที่ 8'!K9091</f>
        <v>0</v>
      </c>
      <c r="N1085" s="386">
        <f t="shared" si="56"/>
        <v>0</v>
      </c>
      <c r="O1085" s="386">
        <f t="shared" si="57"/>
        <v>0</v>
      </c>
      <c r="P1085" s="386">
        <f t="shared" si="58"/>
        <v>0</v>
      </c>
      <c r="Q1085" s="386">
        <f t="shared" si="59"/>
        <v>0</v>
      </c>
    </row>
    <row r="1086" spans="2:17" ht="18" hidden="1" customHeight="1">
      <c r="B1086" s="472">
        <v>71</v>
      </c>
      <c r="C1086" s="1207">
        <f>+'แบบฟอร์มที่ 8'!D9092</f>
        <v>0</v>
      </c>
      <c r="D1086" s="1214"/>
      <c r="E1086" s="478"/>
      <c r="F1086" s="478"/>
      <c r="G1086" s="478"/>
      <c r="H1086" s="478"/>
      <c r="I1086" s="565"/>
      <c r="J1086" s="386">
        <f t="shared" si="54"/>
        <v>0</v>
      </c>
      <c r="K1086" s="572">
        <v>0.75</v>
      </c>
      <c r="L1086" s="384">
        <f t="shared" si="55"/>
        <v>0</v>
      </c>
      <c r="M1086" s="384">
        <f>'แบบฟอร์มที่ 8'!K9092</f>
        <v>0</v>
      </c>
      <c r="N1086" s="386">
        <f t="shared" si="56"/>
        <v>0</v>
      </c>
      <c r="O1086" s="386">
        <f t="shared" si="57"/>
        <v>0</v>
      </c>
      <c r="P1086" s="386">
        <f t="shared" si="58"/>
        <v>0</v>
      </c>
      <c r="Q1086" s="386">
        <f t="shared" si="59"/>
        <v>0</v>
      </c>
    </row>
    <row r="1087" spans="2:17" ht="18" hidden="1" customHeight="1">
      <c r="B1087" s="472">
        <v>72</v>
      </c>
      <c r="C1087" s="1207">
        <f>+'แบบฟอร์มที่ 8'!D9093</f>
        <v>0</v>
      </c>
      <c r="D1087" s="1214"/>
      <c r="E1087" s="478"/>
      <c r="F1087" s="478"/>
      <c r="G1087" s="478"/>
      <c r="H1087" s="478"/>
      <c r="I1087" s="565"/>
      <c r="J1087" s="386">
        <f t="shared" si="54"/>
        <v>0</v>
      </c>
      <c r="K1087" s="572">
        <v>0.75</v>
      </c>
      <c r="L1087" s="384">
        <f t="shared" si="55"/>
        <v>0</v>
      </c>
      <c r="M1087" s="384">
        <f>'แบบฟอร์มที่ 8'!K9093</f>
        <v>0</v>
      </c>
      <c r="N1087" s="386">
        <f t="shared" si="56"/>
        <v>0</v>
      </c>
      <c r="O1087" s="386">
        <f t="shared" si="57"/>
        <v>0</v>
      </c>
      <c r="P1087" s="386">
        <f t="shared" si="58"/>
        <v>0</v>
      </c>
      <c r="Q1087" s="386">
        <f t="shared" si="59"/>
        <v>0</v>
      </c>
    </row>
    <row r="1088" spans="2:17" ht="18" hidden="1" customHeight="1">
      <c r="B1088" s="472">
        <v>73</v>
      </c>
      <c r="C1088" s="1207">
        <f>+'แบบฟอร์มที่ 8'!D9094</f>
        <v>0</v>
      </c>
      <c r="D1088" s="1214"/>
      <c r="E1088" s="478"/>
      <c r="F1088" s="478"/>
      <c r="G1088" s="478"/>
      <c r="H1088" s="478"/>
      <c r="I1088" s="565"/>
      <c r="J1088" s="386">
        <f t="shared" si="54"/>
        <v>0</v>
      </c>
      <c r="K1088" s="572">
        <v>0.75</v>
      </c>
      <c r="L1088" s="384">
        <f t="shared" si="55"/>
        <v>0</v>
      </c>
      <c r="M1088" s="384">
        <f>'แบบฟอร์มที่ 8'!K9094</f>
        <v>0</v>
      </c>
      <c r="N1088" s="386">
        <f t="shared" si="56"/>
        <v>0</v>
      </c>
      <c r="O1088" s="386">
        <f t="shared" si="57"/>
        <v>0</v>
      </c>
      <c r="P1088" s="386">
        <f t="shared" si="58"/>
        <v>0</v>
      </c>
      <c r="Q1088" s="386">
        <f t="shared" si="59"/>
        <v>0</v>
      </c>
    </row>
    <row r="1089" spans="2:17" ht="18" hidden="1" customHeight="1">
      <c r="B1089" s="472">
        <v>74</v>
      </c>
      <c r="C1089" s="1207">
        <f>+'แบบฟอร์มที่ 8'!D9095</f>
        <v>0</v>
      </c>
      <c r="D1089" s="1214"/>
      <c r="E1089" s="478"/>
      <c r="F1089" s="478"/>
      <c r="G1089" s="478"/>
      <c r="H1089" s="478"/>
      <c r="I1089" s="565"/>
      <c r="J1089" s="386">
        <f t="shared" si="54"/>
        <v>0</v>
      </c>
      <c r="K1089" s="572">
        <v>0.75</v>
      </c>
      <c r="L1089" s="384">
        <f t="shared" si="55"/>
        <v>0</v>
      </c>
      <c r="M1089" s="384">
        <f>'แบบฟอร์มที่ 8'!K9095</f>
        <v>0</v>
      </c>
      <c r="N1089" s="386">
        <f t="shared" si="56"/>
        <v>0</v>
      </c>
      <c r="O1089" s="386">
        <f t="shared" si="57"/>
        <v>0</v>
      </c>
      <c r="P1089" s="386">
        <f t="shared" si="58"/>
        <v>0</v>
      </c>
      <c r="Q1089" s="386">
        <f t="shared" si="59"/>
        <v>0</v>
      </c>
    </row>
    <row r="1090" spans="2:17" ht="18" hidden="1" customHeight="1">
      <c r="B1090" s="472">
        <v>75</v>
      </c>
      <c r="C1090" s="1207">
        <f>+'แบบฟอร์มที่ 8'!D9096</f>
        <v>0</v>
      </c>
      <c r="D1090" s="1214"/>
      <c r="E1090" s="478"/>
      <c r="F1090" s="478"/>
      <c r="G1090" s="478"/>
      <c r="H1090" s="478"/>
      <c r="I1090" s="565"/>
      <c r="J1090" s="386">
        <f t="shared" si="54"/>
        <v>0</v>
      </c>
      <c r="K1090" s="572">
        <v>0.75</v>
      </c>
      <c r="L1090" s="384">
        <f t="shared" si="55"/>
        <v>0</v>
      </c>
      <c r="M1090" s="384">
        <f>'แบบฟอร์มที่ 8'!K9096</f>
        <v>0</v>
      </c>
      <c r="N1090" s="386">
        <f t="shared" si="56"/>
        <v>0</v>
      </c>
      <c r="O1090" s="386">
        <f t="shared" si="57"/>
        <v>0</v>
      </c>
      <c r="P1090" s="386">
        <f t="shared" si="58"/>
        <v>0</v>
      </c>
      <c r="Q1090" s="386">
        <f t="shared" si="59"/>
        <v>0</v>
      </c>
    </row>
    <row r="1091" spans="2:17" ht="18" hidden="1" customHeight="1">
      <c r="B1091" s="472">
        <v>76</v>
      </c>
      <c r="C1091" s="1207">
        <f>+'แบบฟอร์มที่ 8'!D9097</f>
        <v>0</v>
      </c>
      <c r="D1091" s="1214"/>
      <c r="E1091" s="478"/>
      <c r="F1091" s="478"/>
      <c r="G1091" s="478"/>
      <c r="H1091" s="478"/>
      <c r="I1091" s="565"/>
      <c r="J1091" s="386">
        <f t="shared" si="54"/>
        <v>0</v>
      </c>
      <c r="K1091" s="572">
        <v>0.75</v>
      </c>
      <c r="L1091" s="384">
        <f t="shared" si="55"/>
        <v>0</v>
      </c>
      <c r="M1091" s="384">
        <f>'แบบฟอร์มที่ 8'!K9097</f>
        <v>0</v>
      </c>
      <c r="N1091" s="386">
        <f t="shared" si="56"/>
        <v>0</v>
      </c>
      <c r="O1091" s="386">
        <f t="shared" si="57"/>
        <v>0</v>
      </c>
      <c r="P1091" s="386">
        <f t="shared" si="58"/>
        <v>0</v>
      </c>
      <c r="Q1091" s="386">
        <f t="shared" si="59"/>
        <v>0</v>
      </c>
    </row>
    <row r="1092" spans="2:17" ht="18" hidden="1" customHeight="1">
      <c r="B1092" s="472">
        <v>77</v>
      </c>
      <c r="C1092" s="1207">
        <f>+'แบบฟอร์มที่ 8'!D9098</f>
        <v>0</v>
      </c>
      <c r="D1092" s="1214"/>
      <c r="E1092" s="478"/>
      <c r="F1092" s="478"/>
      <c r="G1092" s="478"/>
      <c r="H1092" s="478"/>
      <c r="I1092" s="565"/>
      <c r="J1092" s="386">
        <f t="shared" si="54"/>
        <v>0</v>
      </c>
      <c r="K1092" s="572">
        <v>0.75</v>
      </c>
      <c r="L1092" s="384">
        <f t="shared" si="55"/>
        <v>0</v>
      </c>
      <c r="M1092" s="384">
        <f>'แบบฟอร์มที่ 8'!K9098</f>
        <v>0</v>
      </c>
      <c r="N1092" s="386">
        <f t="shared" si="56"/>
        <v>0</v>
      </c>
      <c r="O1092" s="386">
        <f t="shared" si="57"/>
        <v>0</v>
      </c>
      <c r="P1092" s="386">
        <f t="shared" si="58"/>
        <v>0</v>
      </c>
      <c r="Q1092" s="386">
        <f t="shared" si="59"/>
        <v>0</v>
      </c>
    </row>
    <row r="1093" spans="2:17" ht="18" hidden="1" customHeight="1">
      <c r="B1093" s="472">
        <v>78</v>
      </c>
      <c r="C1093" s="1207">
        <f>+'แบบฟอร์มที่ 8'!D9099</f>
        <v>0</v>
      </c>
      <c r="D1093" s="1214"/>
      <c r="E1093" s="478"/>
      <c r="F1093" s="478"/>
      <c r="G1093" s="478"/>
      <c r="H1093" s="478"/>
      <c r="I1093" s="565"/>
      <c r="J1093" s="386">
        <f t="shared" si="54"/>
        <v>0</v>
      </c>
      <c r="K1093" s="572">
        <v>0.75</v>
      </c>
      <c r="L1093" s="384">
        <f t="shared" si="55"/>
        <v>0</v>
      </c>
      <c r="M1093" s="384">
        <f>'แบบฟอร์มที่ 8'!K9099</f>
        <v>0</v>
      </c>
      <c r="N1093" s="386">
        <f t="shared" si="56"/>
        <v>0</v>
      </c>
      <c r="O1093" s="386">
        <f t="shared" si="57"/>
        <v>0</v>
      </c>
      <c r="P1093" s="386">
        <f t="shared" si="58"/>
        <v>0</v>
      </c>
      <c r="Q1093" s="386">
        <f t="shared" si="59"/>
        <v>0</v>
      </c>
    </row>
    <row r="1094" spans="2:17" ht="18" hidden="1" customHeight="1">
      <c r="B1094" s="472">
        <v>79</v>
      </c>
      <c r="C1094" s="1207">
        <f>+'แบบฟอร์มที่ 8'!D9100</f>
        <v>0</v>
      </c>
      <c r="D1094" s="1214"/>
      <c r="E1094" s="478"/>
      <c r="F1094" s="478"/>
      <c r="G1094" s="478"/>
      <c r="H1094" s="478"/>
      <c r="I1094" s="565"/>
      <c r="J1094" s="386">
        <f t="shared" si="54"/>
        <v>0</v>
      </c>
      <c r="K1094" s="572">
        <v>0.75</v>
      </c>
      <c r="L1094" s="384">
        <f t="shared" si="55"/>
        <v>0</v>
      </c>
      <c r="M1094" s="384">
        <f>'แบบฟอร์มที่ 8'!K9100</f>
        <v>0</v>
      </c>
      <c r="N1094" s="386">
        <f t="shared" si="56"/>
        <v>0</v>
      </c>
      <c r="O1094" s="386">
        <f t="shared" si="57"/>
        <v>0</v>
      </c>
      <c r="P1094" s="386">
        <f t="shared" si="58"/>
        <v>0</v>
      </c>
      <c r="Q1094" s="386">
        <f t="shared" si="59"/>
        <v>0</v>
      </c>
    </row>
    <row r="1095" spans="2:17" ht="18" hidden="1" customHeight="1">
      <c r="B1095" s="472">
        <v>80</v>
      </c>
      <c r="C1095" s="1207">
        <f>+'แบบฟอร์มที่ 8'!D9101</f>
        <v>0</v>
      </c>
      <c r="D1095" s="1214"/>
      <c r="E1095" s="478"/>
      <c r="F1095" s="478"/>
      <c r="G1095" s="478"/>
      <c r="H1095" s="478"/>
      <c r="I1095" s="565"/>
      <c r="J1095" s="386">
        <f t="shared" si="54"/>
        <v>0</v>
      </c>
      <c r="K1095" s="572">
        <v>0.75</v>
      </c>
      <c r="L1095" s="384">
        <f t="shared" si="55"/>
        <v>0</v>
      </c>
      <c r="M1095" s="384">
        <f>'แบบฟอร์มที่ 8'!K9101</f>
        <v>0</v>
      </c>
      <c r="N1095" s="386">
        <f t="shared" si="56"/>
        <v>0</v>
      </c>
      <c r="O1095" s="386">
        <f t="shared" si="57"/>
        <v>0</v>
      </c>
      <c r="P1095" s="386">
        <f t="shared" si="58"/>
        <v>0</v>
      </c>
      <c r="Q1095" s="386">
        <f t="shared" si="59"/>
        <v>0</v>
      </c>
    </row>
    <row r="1096" spans="2:17" ht="18" hidden="1" customHeight="1">
      <c r="B1096" s="472">
        <v>81</v>
      </c>
      <c r="C1096" s="1207">
        <f>+'แบบฟอร์มที่ 8'!D9102</f>
        <v>0</v>
      </c>
      <c r="D1096" s="1214"/>
      <c r="E1096" s="478"/>
      <c r="F1096" s="478"/>
      <c r="G1096" s="478"/>
      <c r="H1096" s="478"/>
      <c r="I1096" s="565"/>
      <c r="J1096" s="386">
        <f t="shared" si="54"/>
        <v>0</v>
      </c>
      <c r="K1096" s="572">
        <v>0.75</v>
      </c>
      <c r="L1096" s="384">
        <f t="shared" si="55"/>
        <v>0</v>
      </c>
      <c r="M1096" s="384">
        <f>'แบบฟอร์มที่ 8'!K9102</f>
        <v>0</v>
      </c>
      <c r="N1096" s="386">
        <f t="shared" si="56"/>
        <v>0</v>
      </c>
      <c r="O1096" s="386">
        <f t="shared" si="57"/>
        <v>0</v>
      </c>
      <c r="P1096" s="386">
        <f t="shared" si="58"/>
        <v>0</v>
      </c>
      <c r="Q1096" s="386">
        <f t="shared" si="59"/>
        <v>0</v>
      </c>
    </row>
    <row r="1097" spans="2:17" ht="18" hidden="1" customHeight="1">
      <c r="B1097" s="472">
        <v>82</v>
      </c>
      <c r="C1097" s="1207">
        <f>+'แบบฟอร์มที่ 8'!D9103</f>
        <v>0</v>
      </c>
      <c r="D1097" s="1214"/>
      <c r="E1097" s="478"/>
      <c r="F1097" s="478"/>
      <c r="G1097" s="478"/>
      <c r="H1097" s="478"/>
      <c r="I1097" s="565"/>
      <c r="J1097" s="386">
        <f t="shared" si="54"/>
        <v>0</v>
      </c>
      <c r="K1097" s="572">
        <v>0.75</v>
      </c>
      <c r="L1097" s="384">
        <f t="shared" si="55"/>
        <v>0</v>
      </c>
      <c r="M1097" s="384">
        <f>'แบบฟอร์มที่ 8'!K9103</f>
        <v>0</v>
      </c>
      <c r="N1097" s="386">
        <f t="shared" si="56"/>
        <v>0</v>
      </c>
      <c r="O1097" s="386">
        <f t="shared" si="57"/>
        <v>0</v>
      </c>
      <c r="P1097" s="386">
        <f t="shared" si="58"/>
        <v>0</v>
      </c>
      <c r="Q1097" s="386">
        <f t="shared" si="59"/>
        <v>0</v>
      </c>
    </row>
    <row r="1098" spans="2:17" ht="18" hidden="1" customHeight="1">
      <c r="B1098" s="472">
        <v>83</v>
      </c>
      <c r="C1098" s="1207">
        <f>+'แบบฟอร์มที่ 8'!D9104</f>
        <v>0</v>
      </c>
      <c r="D1098" s="1214"/>
      <c r="E1098" s="478"/>
      <c r="F1098" s="478"/>
      <c r="G1098" s="478"/>
      <c r="H1098" s="478"/>
      <c r="I1098" s="565"/>
      <c r="J1098" s="386">
        <f t="shared" si="54"/>
        <v>0</v>
      </c>
      <c r="K1098" s="572">
        <v>0.75</v>
      </c>
      <c r="L1098" s="384">
        <f t="shared" si="55"/>
        <v>0</v>
      </c>
      <c r="M1098" s="384">
        <f>'แบบฟอร์มที่ 8'!K9104</f>
        <v>0</v>
      </c>
      <c r="N1098" s="386">
        <f t="shared" si="56"/>
        <v>0</v>
      </c>
      <c r="O1098" s="386">
        <f t="shared" si="57"/>
        <v>0</v>
      </c>
      <c r="P1098" s="386">
        <f t="shared" si="58"/>
        <v>0</v>
      </c>
      <c r="Q1098" s="386">
        <f t="shared" si="59"/>
        <v>0</v>
      </c>
    </row>
    <row r="1099" spans="2:17" ht="18" hidden="1" customHeight="1">
      <c r="B1099" s="472">
        <v>84</v>
      </c>
      <c r="C1099" s="1207">
        <f>+'แบบฟอร์มที่ 8'!D9105</f>
        <v>0</v>
      </c>
      <c r="D1099" s="1214"/>
      <c r="E1099" s="478"/>
      <c r="F1099" s="478"/>
      <c r="G1099" s="478"/>
      <c r="H1099" s="478"/>
      <c r="I1099" s="565"/>
      <c r="J1099" s="386">
        <f t="shared" si="54"/>
        <v>0</v>
      </c>
      <c r="K1099" s="572">
        <v>0.75</v>
      </c>
      <c r="L1099" s="384">
        <f t="shared" si="55"/>
        <v>0</v>
      </c>
      <c r="M1099" s="384">
        <f>'แบบฟอร์มที่ 8'!K9105</f>
        <v>0</v>
      </c>
      <c r="N1099" s="386">
        <f t="shared" si="56"/>
        <v>0</v>
      </c>
      <c r="O1099" s="386">
        <f t="shared" si="57"/>
        <v>0</v>
      </c>
      <c r="P1099" s="386">
        <f t="shared" si="58"/>
        <v>0</v>
      </c>
      <c r="Q1099" s="386">
        <f t="shared" si="59"/>
        <v>0</v>
      </c>
    </row>
    <row r="1100" spans="2:17" ht="18" hidden="1" customHeight="1">
      <c r="B1100" s="472">
        <v>85</v>
      </c>
      <c r="C1100" s="1207">
        <f>+'แบบฟอร์มที่ 8'!D9106</f>
        <v>0</v>
      </c>
      <c r="D1100" s="1214"/>
      <c r="E1100" s="478"/>
      <c r="F1100" s="478"/>
      <c r="G1100" s="478"/>
      <c r="H1100" s="478"/>
      <c r="I1100" s="565"/>
      <c r="J1100" s="386">
        <f t="shared" si="54"/>
        <v>0</v>
      </c>
      <c r="K1100" s="572">
        <v>0.75</v>
      </c>
      <c r="L1100" s="384">
        <f t="shared" si="55"/>
        <v>0</v>
      </c>
      <c r="M1100" s="384">
        <f>'แบบฟอร์มที่ 8'!K9106</f>
        <v>0</v>
      </c>
      <c r="N1100" s="386">
        <f t="shared" si="56"/>
        <v>0</v>
      </c>
      <c r="O1100" s="386">
        <f t="shared" si="57"/>
        <v>0</v>
      </c>
      <c r="P1100" s="386">
        <f t="shared" si="58"/>
        <v>0</v>
      </c>
      <c r="Q1100" s="386">
        <f t="shared" si="59"/>
        <v>0</v>
      </c>
    </row>
    <row r="1101" spans="2:17" ht="18" hidden="1" customHeight="1">
      <c r="B1101" s="472">
        <v>86</v>
      </c>
      <c r="C1101" s="1207">
        <f>+'แบบฟอร์มที่ 8'!D9107</f>
        <v>0</v>
      </c>
      <c r="D1101" s="1214"/>
      <c r="E1101" s="478"/>
      <c r="F1101" s="478"/>
      <c r="G1101" s="478"/>
      <c r="H1101" s="478"/>
      <c r="I1101" s="565"/>
      <c r="J1101" s="386">
        <f t="shared" si="54"/>
        <v>0</v>
      </c>
      <c r="K1101" s="572">
        <v>0.75</v>
      </c>
      <c r="L1101" s="384">
        <f t="shared" si="55"/>
        <v>0</v>
      </c>
      <c r="M1101" s="384">
        <f>'แบบฟอร์มที่ 8'!K9107</f>
        <v>0</v>
      </c>
      <c r="N1101" s="386">
        <f t="shared" si="56"/>
        <v>0</v>
      </c>
      <c r="O1101" s="386">
        <f t="shared" si="57"/>
        <v>0</v>
      </c>
      <c r="P1101" s="386">
        <f t="shared" si="58"/>
        <v>0</v>
      </c>
      <c r="Q1101" s="386">
        <f t="shared" si="59"/>
        <v>0</v>
      </c>
    </row>
    <row r="1102" spans="2:17" ht="18" hidden="1" customHeight="1">
      <c r="B1102" s="472">
        <v>87</v>
      </c>
      <c r="C1102" s="1207">
        <f>+'แบบฟอร์มที่ 8'!D9108</f>
        <v>0</v>
      </c>
      <c r="D1102" s="1214"/>
      <c r="E1102" s="478"/>
      <c r="F1102" s="478"/>
      <c r="G1102" s="478"/>
      <c r="H1102" s="478"/>
      <c r="I1102" s="565"/>
      <c r="J1102" s="386">
        <f t="shared" si="54"/>
        <v>0</v>
      </c>
      <c r="K1102" s="572">
        <v>0.75</v>
      </c>
      <c r="L1102" s="384">
        <f t="shared" si="55"/>
        <v>0</v>
      </c>
      <c r="M1102" s="384">
        <f>'แบบฟอร์มที่ 8'!K9108</f>
        <v>0</v>
      </c>
      <c r="N1102" s="386">
        <f t="shared" si="56"/>
        <v>0</v>
      </c>
      <c r="O1102" s="386">
        <f t="shared" si="57"/>
        <v>0</v>
      </c>
      <c r="P1102" s="386">
        <f t="shared" si="58"/>
        <v>0</v>
      </c>
      <c r="Q1102" s="386">
        <f t="shared" si="59"/>
        <v>0</v>
      </c>
    </row>
    <row r="1103" spans="2:17" ht="18" hidden="1" customHeight="1">
      <c r="B1103" s="472">
        <v>88</v>
      </c>
      <c r="C1103" s="1207">
        <f>+'แบบฟอร์มที่ 8'!D9109</f>
        <v>0</v>
      </c>
      <c r="D1103" s="1214"/>
      <c r="E1103" s="478"/>
      <c r="F1103" s="478"/>
      <c r="G1103" s="478"/>
      <c r="H1103" s="478"/>
      <c r="I1103" s="565"/>
      <c r="J1103" s="386">
        <f t="shared" si="54"/>
        <v>0</v>
      </c>
      <c r="K1103" s="572">
        <v>0.75</v>
      </c>
      <c r="L1103" s="384">
        <f t="shared" si="55"/>
        <v>0</v>
      </c>
      <c r="M1103" s="384">
        <f>'แบบฟอร์มที่ 8'!K9109</f>
        <v>0</v>
      </c>
      <c r="N1103" s="386">
        <f t="shared" si="56"/>
        <v>0</v>
      </c>
      <c r="O1103" s="386">
        <f t="shared" si="57"/>
        <v>0</v>
      </c>
      <c r="P1103" s="386">
        <f t="shared" si="58"/>
        <v>0</v>
      </c>
      <c r="Q1103" s="386">
        <f t="shared" si="59"/>
        <v>0</v>
      </c>
    </row>
    <row r="1104" spans="2:17" ht="18" hidden="1" customHeight="1">
      <c r="B1104" s="472">
        <v>89</v>
      </c>
      <c r="C1104" s="1207">
        <f>+'แบบฟอร์มที่ 8'!D9110</f>
        <v>0</v>
      </c>
      <c r="D1104" s="1214"/>
      <c r="E1104" s="478"/>
      <c r="F1104" s="478"/>
      <c r="G1104" s="478"/>
      <c r="H1104" s="478"/>
      <c r="I1104" s="565"/>
      <c r="J1104" s="386">
        <f t="shared" si="54"/>
        <v>0</v>
      </c>
      <c r="K1104" s="572">
        <v>0.75</v>
      </c>
      <c r="L1104" s="384">
        <f t="shared" si="55"/>
        <v>0</v>
      </c>
      <c r="M1104" s="384">
        <f>'แบบฟอร์มที่ 8'!K9110</f>
        <v>0</v>
      </c>
      <c r="N1104" s="386">
        <f t="shared" si="56"/>
        <v>0</v>
      </c>
      <c r="O1104" s="386">
        <f t="shared" si="57"/>
        <v>0</v>
      </c>
      <c r="P1104" s="386">
        <f t="shared" si="58"/>
        <v>0</v>
      </c>
      <c r="Q1104" s="386">
        <f t="shared" si="59"/>
        <v>0</v>
      </c>
    </row>
    <row r="1105" spans="2:17" ht="18" hidden="1" customHeight="1">
      <c r="B1105" s="472">
        <v>90</v>
      </c>
      <c r="C1105" s="1207">
        <f>+'แบบฟอร์มที่ 8'!D9111</f>
        <v>0</v>
      </c>
      <c r="D1105" s="1214"/>
      <c r="E1105" s="478"/>
      <c r="F1105" s="478"/>
      <c r="G1105" s="478"/>
      <c r="H1105" s="478"/>
      <c r="I1105" s="565"/>
      <c r="J1105" s="386">
        <f t="shared" si="54"/>
        <v>0</v>
      </c>
      <c r="K1105" s="572">
        <v>0.75</v>
      </c>
      <c r="L1105" s="384">
        <f t="shared" si="55"/>
        <v>0</v>
      </c>
      <c r="M1105" s="384">
        <f>'แบบฟอร์มที่ 8'!K9111</f>
        <v>0</v>
      </c>
      <c r="N1105" s="386">
        <f t="shared" si="56"/>
        <v>0</v>
      </c>
      <c r="O1105" s="386">
        <f t="shared" si="57"/>
        <v>0</v>
      </c>
      <c r="P1105" s="386">
        <f t="shared" si="58"/>
        <v>0</v>
      </c>
      <c r="Q1105" s="386">
        <f t="shared" si="59"/>
        <v>0</v>
      </c>
    </row>
    <row r="1106" spans="2:17" ht="18" hidden="1" customHeight="1">
      <c r="B1106" s="472">
        <v>91</v>
      </c>
      <c r="C1106" s="1207">
        <f>+'แบบฟอร์มที่ 8'!D9112</f>
        <v>0</v>
      </c>
      <c r="D1106" s="1214"/>
      <c r="E1106" s="478"/>
      <c r="F1106" s="478"/>
      <c r="G1106" s="478"/>
      <c r="H1106" s="478"/>
      <c r="I1106" s="565"/>
      <c r="J1106" s="386">
        <f t="shared" si="54"/>
        <v>0</v>
      </c>
      <c r="K1106" s="572">
        <v>0.75</v>
      </c>
      <c r="L1106" s="384">
        <f t="shared" si="55"/>
        <v>0</v>
      </c>
      <c r="M1106" s="384">
        <f>'แบบฟอร์มที่ 8'!K9112</f>
        <v>0</v>
      </c>
      <c r="N1106" s="386">
        <f t="shared" si="56"/>
        <v>0</v>
      </c>
      <c r="O1106" s="386">
        <f t="shared" si="57"/>
        <v>0</v>
      </c>
      <c r="P1106" s="386">
        <f t="shared" si="58"/>
        <v>0</v>
      </c>
      <c r="Q1106" s="386">
        <f t="shared" si="59"/>
        <v>0</v>
      </c>
    </row>
    <row r="1107" spans="2:17" ht="18" hidden="1" customHeight="1">
      <c r="B1107" s="472">
        <v>92</v>
      </c>
      <c r="C1107" s="1207">
        <f>+'แบบฟอร์มที่ 8'!D9113</f>
        <v>0</v>
      </c>
      <c r="D1107" s="1214"/>
      <c r="E1107" s="478"/>
      <c r="F1107" s="478"/>
      <c r="G1107" s="478"/>
      <c r="H1107" s="478"/>
      <c r="I1107" s="565"/>
      <c r="J1107" s="386">
        <f t="shared" si="54"/>
        <v>0</v>
      </c>
      <c r="K1107" s="572">
        <v>0.75</v>
      </c>
      <c r="L1107" s="384">
        <f t="shared" si="55"/>
        <v>0</v>
      </c>
      <c r="M1107" s="384">
        <f>'แบบฟอร์มที่ 8'!K9113</f>
        <v>0</v>
      </c>
      <c r="N1107" s="386">
        <f t="shared" si="56"/>
        <v>0</v>
      </c>
      <c r="O1107" s="386">
        <f t="shared" si="57"/>
        <v>0</v>
      </c>
      <c r="P1107" s="386">
        <f t="shared" si="58"/>
        <v>0</v>
      </c>
      <c r="Q1107" s="386">
        <f t="shared" si="59"/>
        <v>0</v>
      </c>
    </row>
    <row r="1108" spans="2:17" ht="18" hidden="1" customHeight="1">
      <c r="B1108" s="472">
        <v>93</v>
      </c>
      <c r="C1108" s="1207">
        <f>+'แบบฟอร์มที่ 8'!D9114</f>
        <v>0</v>
      </c>
      <c r="D1108" s="1214"/>
      <c r="E1108" s="478"/>
      <c r="F1108" s="478"/>
      <c r="G1108" s="478"/>
      <c r="H1108" s="478"/>
      <c r="I1108" s="565"/>
      <c r="J1108" s="386">
        <f t="shared" si="54"/>
        <v>0</v>
      </c>
      <c r="K1108" s="572">
        <v>0.75</v>
      </c>
      <c r="L1108" s="384">
        <f t="shared" si="55"/>
        <v>0</v>
      </c>
      <c r="M1108" s="384">
        <f>'แบบฟอร์มที่ 8'!K9114</f>
        <v>0</v>
      </c>
      <c r="N1108" s="386">
        <f t="shared" si="56"/>
        <v>0</v>
      </c>
      <c r="O1108" s="386">
        <f t="shared" si="57"/>
        <v>0</v>
      </c>
      <c r="P1108" s="386">
        <f t="shared" si="58"/>
        <v>0</v>
      </c>
      <c r="Q1108" s="386">
        <f t="shared" si="59"/>
        <v>0</v>
      </c>
    </row>
    <row r="1109" spans="2:17" ht="18" hidden="1" customHeight="1">
      <c r="B1109" s="472">
        <v>94</v>
      </c>
      <c r="C1109" s="1207">
        <f>+'แบบฟอร์มที่ 8'!D9115</f>
        <v>0</v>
      </c>
      <c r="D1109" s="1214"/>
      <c r="E1109" s="478"/>
      <c r="F1109" s="478"/>
      <c r="G1109" s="478"/>
      <c r="H1109" s="478"/>
      <c r="I1109" s="565"/>
      <c r="J1109" s="386">
        <f t="shared" si="54"/>
        <v>0</v>
      </c>
      <c r="K1109" s="572">
        <v>0.75</v>
      </c>
      <c r="L1109" s="384">
        <f t="shared" si="55"/>
        <v>0</v>
      </c>
      <c r="M1109" s="384">
        <f>'แบบฟอร์มที่ 8'!K9115</f>
        <v>0</v>
      </c>
      <c r="N1109" s="386">
        <f t="shared" si="56"/>
        <v>0</v>
      </c>
      <c r="O1109" s="386">
        <f t="shared" si="57"/>
        <v>0</v>
      </c>
      <c r="P1109" s="386">
        <f t="shared" si="58"/>
        <v>0</v>
      </c>
      <c r="Q1109" s="386">
        <f t="shared" si="59"/>
        <v>0</v>
      </c>
    </row>
    <row r="1110" spans="2:17" ht="18" hidden="1" customHeight="1">
      <c r="B1110" s="472">
        <v>95</v>
      </c>
      <c r="C1110" s="1207">
        <f>+'แบบฟอร์มที่ 8'!D9116</f>
        <v>0</v>
      </c>
      <c r="D1110" s="1214"/>
      <c r="E1110" s="478"/>
      <c r="F1110" s="478"/>
      <c r="G1110" s="478"/>
      <c r="H1110" s="478"/>
      <c r="I1110" s="565"/>
      <c r="J1110" s="386">
        <f t="shared" si="54"/>
        <v>0</v>
      </c>
      <c r="K1110" s="572">
        <v>0.75</v>
      </c>
      <c r="L1110" s="384">
        <f t="shared" si="55"/>
        <v>0</v>
      </c>
      <c r="M1110" s="384">
        <f>'แบบฟอร์มที่ 8'!K9116</f>
        <v>0</v>
      </c>
      <c r="N1110" s="386">
        <f t="shared" si="56"/>
        <v>0</v>
      </c>
      <c r="O1110" s="386">
        <f t="shared" si="57"/>
        <v>0</v>
      </c>
      <c r="P1110" s="386">
        <f t="shared" si="58"/>
        <v>0</v>
      </c>
      <c r="Q1110" s="386">
        <f t="shared" si="59"/>
        <v>0</v>
      </c>
    </row>
    <row r="1111" spans="2:17" ht="18" hidden="1" customHeight="1">
      <c r="B1111" s="472">
        <v>96</v>
      </c>
      <c r="C1111" s="1207">
        <f>+'แบบฟอร์มที่ 8'!D9117</f>
        <v>0</v>
      </c>
      <c r="D1111" s="1214"/>
      <c r="E1111" s="478"/>
      <c r="F1111" s="478"/>
      <c r="G1111" s="478"/>
      <c r="H1111" s="478"/>
      <c r="I1111" s="565"/>
      <c r="J1111" s="386">
        <f t="shared" si="54"/>
        <v>0</v>
      </c>
      <c r="K1111" s="572">
        <v>0.75</v>
      </c>
      <c r="L1111" s="384">
        <f t="shared" si="55"/>
        <v>0</v>
      </c>
      <c r="M1111" s="384">
        <f>'แบบฟอร์มที่ 8'!K9117</f>
        <v>0</v>
      </c>
      <c r="N1111" s="386">
        <f t="shared" si="56"/>
        <v>0</v>
      </c>
      <c r="O1111" s="386">
        <f t="shared" si="57"/>
        <v>0</v>
      </c>
      <c r="P1111" s="386">
        <f t="shared" si="58"/>
        <v>0</v>
      </c>
      <c r="Q1111" s="386">
        <f t="shared" si="59"/>
        <v>0</v>
      </c>
    </row>
    <row r="1112" spans="2:17" ht="18" hidden="1" customHeight="1">
      <c r="B1112" s="472">
        <v>97</v>
      </c>
      <c r="C1112" s="1207">
        <f>+'แบบฟอร์มที่ 8'!D9118</f>
        <v>0</v>
      </c>
      <c r="D1112" s="1214"/>
      <c r="E1112" s="478"/>
      <c r="F1112" s="478"/>
      <c r="G1112" s="478"/>
      <c r="H1112" s="478"/>
      <c r="I1112" s="565"/>
      <c r="J1112" s="386">
        <f t="shared" si="54"/>
        <v>0</v>
      </c>
      <c r="K1112" s="572">
        <v>0.75</v>
      </c>
      <c r="L1112" s="384">
        <f t="shared" si="55"/>
        <v>0</v>
      </c>
      <c r="M1112" s="384">
        <f>'แบบฟอร์มที่ 8'!K9118</f>
        <v>0</v>
      </c>
      <c r="N1112" s="386">
        <f t="shared" si="56"/>
        <v>0</v>
      </c>
      <c r="O1112" s="386">
        <f t="shared" si="57"/>
        <v>0</v>
      </c>
      <c r="P1112" s="386">
        <f t="shared" si="58"/>
        <v>0</v>
      </c>
      <c r="Q1112" s="386">
        <f t="shared" si="59"/>
        <v>0</v>
      </c>
    </row>
    <row r="1113" spans="2:17" ht="18" hidden="1" customHeight="1">
      <c r="B1113" s="472">
        <v>98</v>
      </c>
      <c r="C1113" s="1207">
        <f>+'แบบฟอร์มที่ 8'!D9119</f>
        <v>0</v>
      </c>
      <c r="D1113" s="1214"/>
      <c r="E1113" s="478"/>
      <c r="F1113" s="478"/>
      <c r="G1113" s="478"/>
      <c r="H1113" s="478"/>
      <c r="I1113" s="565"/>
      <c r="J1113" s="386">
        <f t="shared" si="54"/>
        <v>0</v>
      </c>
      <c r="K1113" s="572">
        <v>0.75</v>
      </c>
      <c r="L1113" s="384">
        <f t="shared" si="55"/>
        <v>0</v>
      </c>
      <c r="M1113" s="384">
        <f>'แบบฟอร์มที่ 8'!K9119</f>
        <v>0</v>
      </c>
      <c r="N1113" s="386">
        <f t="shared" si="56"/>
        <v>0</v>
      </c>
      <c r="O1113" s="386">
        <f t="shared" si="57"/>
        <v>0</v>
      </c>
      <c r="P1113" s="386">
        <f t="shared" si="58"/>
        <v>0</v>
      </c>
      <c r="Q1113" s="386">
        <f t="shared" si="59"/>
        <v>0</v>
      </c>
    </row>
    <row r="1114" spans="2:17" ht="18" hidden="1" customHeight="1">
      <c r="B1114" s="472">
        <v>99</v>
      </c>
      <c r="C1114" s="1207">
        <f>+'แบบฟอร์มที่ 8'!D9120</f>
        <v>0</v>
      </c>
      <c r="D1114" s="1214"/>
      <c r="E1114" s="478"/>
      <c r="F1114" s="478"/>
      <c r="G1114" s="478"/>
      <c r="H1114" s="478"/>
      <c r="I1114" s="565"/>
      <c r="J1114" s="386">
        <f t="shared" si="54"/>
        <v>0</v>
      </c>
      <c r="K1114" s="572">
        <v>0.75</v>
      </c>
      <c r="L1114" s="384">
        <f t="shared" si="55"/>
        <v>0</v>
      </c>
      <c r="M1114" s="384">
        <f>'แบบฟอร์มที่ 8'!K9120</f>
        <v>0</v>
      </c>
      <c r="N1114" s="386">
        <f t="shared" si="56"/>
        <v>0</v>
      </c>
      <c r="O1114" s="386">
        <f t="shared" si="57"/>
        <v>0</v>
      </c>
      <c r="P1114" s="386">
        <f t="shared" si="58"/>
        <v>0</v>
      </c>
      <c r="Q1114" s="386">
        <f t="shared" si="59"/>
        <v>0</v>
      </c>
    </row>
    <row r="1115" spans="2:17" ht="18" hidden="1" customHeight="1">
      <c r="B1115" s="472">
        <v>100</v>
      </c>
      <c r="C1115" s="1207">
        <f>+'แบบฟอร์มที่ 8'!D9121</f>
        <v>0</v>
      </c>
      <c r="D1115" s="1214"/>
      <c r="E1115" s="478"/>
      <c r="F1115" s="478"/>
      <c r="G1115" s="478"/>
      <c r="H1115" s="478"/>
      <c r="I1115" s="565"/>
      <c r="J1115" s="386">
        <f t="shared" si="54"/>
        <v>0</v>
      </c>
      <c r="K1115" s="572">
        <v>0.75</v>
      </c>
      <c r="L1115" s="384">
        <f t="shared" si="55"/>
        <v>0</v>
      </c>
      <c r="M1115" s="384">
        <f>'แบบฟอร์มที่ 8'!K9121</f>
        <v>0</v>
      </c>
      <c r="N1115" s="386">
        <f t="shared" si="56"/>
        <v>0</v>
      </c>
      <c r="O1115" s="386">
        <f t="shared" si="57"/>
        <v>0</v>
      </c>
      <c r="P1115" s="386">
        <f t="shared" si="58"/>
        <v>0</v>
      </c>
      <c r="Q1115" s="386">
        <f t="shared" si="59"/>
        <v>0</v>
      </c>
    </row>
    <row r="1116" spans="2:17" ht="18" hidden="1" customHeight="1">
      <c r="B1116" s="472">
        <v>101</v>
      </c>
      <c r="C1116" s="1207">
        <f>+'แบบฟอร์มที่ 8'!D9122</f>
        <v>0</v>
      </c>
      <c r="D1116" s="1214"/>
      <c r="E1116" s="478"/>
      <c r="F1116" s="478"/>
      <c r="G1116" s="478"/>
      <c r="H1116" s="478"/>
      <c r="I1116" s="565"/>
      <c r="J1116" s="386">
        <f t="shared" si="54"/>
        <v>0</v>
      </c>
      <c r="K1116" s="572">
        <v>0.75</v>
      </c>
      <c r="L1116" s="384">
        <f t="shared" si="55"/>
        <v>0</v>
      </c>
      <c r="M1116" s="384">
        <f>'แบบฟอร์มที่ 8'!K9122</f>
        <v>0</v>
      </c>
      <c r="N1116" s="386">
        <f t="shared" si="56"/>
        <v>0</v>
      </c>
      <c r="O1116" s="386">
        <f t="shared" si="57"/>
        <v>0</v>
      </c>
      <c r="P1116" s="386">
        <f t="shared" si="58"/>
        <v>0</v>
      </c>
      <c r="Q1116" s="386">
        <f t="shared" si="59"/>
        <v>0</v>
      </c>
    </row>
    <row r="1117" spans="2:17" ht="18" hidden="1" customHeight="1">
      <c r="B1117" s="472">
        <v>102</v>
      </c>
      <c r="C1117" s="1207">
        <f>+'แบบฟอร์มที่ 8'!D9123</f>
        <v>0</v>
      </c>
      <c r="D1117" s="1214"/>
      <c r="E1117" s="478"/>
      <c r="F1117" s="478"/>
      <c r="G1117" s="478"/>
      <c r="H1117" s="478"/>
      <c r="I1117" s="565"/>
      <c r="J1117" s="386">
        <f t="shared" si="54"/>
        <v>0</v>
      </c>
      <c r="K1117" s="572">
        <v>0.75</v>
      </c>
      <c r="L1117" s="384">
        <f t="shared" si="55"/>
        <v>0</v>
      </c>
      <c r="M1117" s="384">
        <f>'แบบฟอร์มที่ 8'!K9123</f>
        <v>0</v>
      </c>
      <c r="N1117" s="386">
        <f t="shared" si="56"/>
        <v>0</v>
      </c>
      <c r="O1117" s="386">
        <f t="shared" si="57"/>
        <v>0</v>
      </c>
      <c r="P1117" s="386">
        <f t="shared" si="58"/>
        <v>0</v>
      </c>
      <c r="Q1117" s="386">
        <f t="shared" si="59"/>
        <v>0</v>
      </c>
    </row>
    <row r="1118" spans="2:17" ht="18" hidden="1" customHeight="1">
      <c r="B1118" s="472">
        <v>103</v>
      </c>
      <c r="C1118" s="1207">
        <f>+'แบบฟอร์มที่ 8'!D9124</f>
        <v>0</v>
      </c>
      <c r="D1118" s="1214"/>
      <c r="E1118" s="478"/>
      <c r="F1118" s="478"/>
      <c r="G1118" s="478"/>
      <c r="H1118" s="478"/>
      <c r="I1118" s="565"/>
      <c r="J1118" s="386">
        <f t="shared" si="54"/>
        <v>0</v>
      </c>
      <c r="K1118" s="572">
        <v>0.75</v>
      </c>
      <c r="L1118" s="384">
        <f t="shared" si="55"/>
        <v>0</v>
      </c>
      <c r="M1118" s="384">
        <f>'แบบฟอร์มที่ 8'!K9124</f>
        <v>0</v>
      </c>
      <c r="N1118" s="386">
        <f t="shared" si="56"/>
        <v>0</v>
      </c>
      <c r="O1118" s="386">
        <f t="shared" si="57"/>
        <v>0</v>
      </c>
      <c r="P1118" s="386">
        <f t="shared" si="58"/>
        <v>0</v>
      </c>
      <c r="Q1118" s="386">
        <f t="shared" si="59"/>
        <v>0</v>
      </c>
    </row>
    <row r="1119" spans="2:17" ht="18" hidden="1" customHeight="1">
      <c r="B1119" s="472">
        <v>104</v>
      </c>
      <c r="C1119" s="1207">
        <f>+'แบบฟอร์มที่ 8'!D9125</f>
        <v>0</v>
      </c>
      <c r="D1119" s="1214"/>
      <c r="E1119" s="478"/>
      <c r="F1119" s="478"/>
      <c r="G1119" s="478"/>
      <c r="H1119" s="478"/>
      <c r="I1119" s="565"/>
      <c r="J1119" s="386">
        <f t="shared" si="54"/>
        <v>0</v>
      </c>
      <c r="K1119" s="572">
        <v>0.75</v>
      </c>
      <c r="L1119" s="384">
        <f t="shared" si="55"/>
        <v>0</v>
      </c>
      <c r="M1119" s="384">
        <f>'แบบฟอร์มที่ 8'!K9125</f>
        <v>0</v>
      </c>
      <c r="N1119" s="386">
        <f t="shared" si="56"/>
        <v>0</v>
      </c>
      <c r="O1119" s="386">
        <f t="shared" si="57"/>
        <v>0</v>
      </c>
      <c r="P1119" s="386">
        <f t="shared" si="58"/>
        <v>0</v>
      </c>
      <c r="Q1119" s="386">
        <f t="shared" si="59"/>
        <v>0</v>
      </c>
    </row>
    <row r="1120" spans="2:17" ht="18" hidden="1" customHeight="1">
      <c r="B1120" s="472">
        <v>105</v>
      </c>
      <c r="C1120" s="1207">
        <f>+'แบบฟอร์มที่ 8'!D9126</f>
        <v>0</v>
      </c>
      <c r="D1120" s="1214"/>
      <c r="E1120" s="478"/>
      <c r="F1120" s="478"/>
      <c r="G1120" s="478"/>
      <c r="H1120" s="478"/>
      <c r="I1120" s="565"/>
      <c r="J1120" s="386">
        <f t="shared" si="54"/>
        <v>0</v>
      </c>
      <c r="K1120" s="572">
        <v>0.75</v>
      </c>
      <c r="L1120" s="384">
        <f t="shared" si="55"/>
        <v>0</v>
      </c>
      <c r="M1120" s="384">
        <f>'แบบฟอร์มที่ 8'!K9126</f>
        <v>0</v>
      </c>
      <c r="N1120" s="386">
        <f t="shared" si="56"/>
        <v>0</v>
      </c>
      <c r="O1120" s="386">
        <f t="shared" si="57"/>
        <v>0</v>
      </c>
      <c r="P1120" s="386">
        <f t="shared" si="58"/>
        <v>0</v>
      </c>
      <c r="Q1120" s="386">
        <f t="shared" si="59"/>
        <v>0</v>
      </c>
    </row>
    <row r="1121" spans="2:17" ht="18" hidden="1" customHeight="1">
      <c r="B1121" s="472">
        <v>106</v>
      </c>
      <c r="C1121" s="1207">
        <f>+'แบบฟอร์มที่ 8'!D9127</f>
        <v>0</v>
      </c>
      <c r="D1121" s="1214"/>
      <c r="E1121" s="478"/>
      <c r="F1121" s="478"/>
      <c r="G1121" s="478"/>
      <c r="H1121" s="478"/>
      <c r="I1121" s="565"/>
      <c r="J1121" s="386">
        <f t="shared" si="54"/>
        <v>0</v>
      </c>
      <c r="K1121" s="572">
        <v>0.75</v>
      </c>
      <c r="L1121" s="384">
        <f t="shared" si="55"/>
        <v>0</v>
      </c>
      <c r="M1121" s="384">
        <f>'แบบฟอร์มที่ 8'!K9127</f>
        <v>0</v>
      </c>
      <c r="N1121" s="386">
        <f t="shared" si="56"/>
        <v>0</v>
      </c>
      <c r="O1121" s="386">
        <f t="shared" si="57"/>
        <v>0</v>
      </c>
      <c r="P1121" s="386">
        <f t="shared" si="58"/>
        <v>0</v>
      </c>
      <c r="Q1121" s="386">
        <f t="shared" si="59"/>
        <v>0</v>
      </c>
    </row>
    <row r="1122" spans="2:17" ht="18" hidden="1" customHeight="1">
      <c r="B1122" s="472">
        <v>107</v>
      </c>
      <c r="C1122" s="1207">
        <f>+'แบบฟอร์มที่ 8'!D9128</f>
        <v>0</v>
      </c>
      <c r="D1122" s="1214"/>
      <c r="E1122" s="478"/>
      <c r="F1122" s="478"/>
      <c r="G1122" s="478"/>
      <c r="H1122" s="478"/>
      <c r="I1122" s="565"/>
      <c r="J1122" s="386">
        <f t="shared" si="54"/>
        <v>0</v>
      </c>
      <c r="K1122" s="572">
        <v>0.75</v>
      </c>
      <c r="L1122" s="384">
        <f t="shared" si="55"/>
        <v>0</v>
      </c>
      <c r="M1122" s="384">
        <f>'แบบฟอร์มที่ 8'!K9128</f>
        <v>0</v>
      </c>
      <c r="N1122" s="386">
        <f t="shared" si="56"/>
        <v>0</v>
      </c>
      <c r="O1122" s="386">
        <f t="shared" si="57"/>
        <v>0</v>
      </c>
      <c r="P1122" s="386">
        <f t="shared" si="58"/>
        <v>0</v>
      </c>
      <c r="Q1122" s="386">
        <f t="shared" si="59"/>
        <v>0</v>
      </c>
    </row>
    <row r="1123" spans="2:17" ht="18" hidden="1" customHeight="1">
      <c r="B1123" s="472">
        <v>108</v>
      </c>
      <c r="C1123" s="1207">
        <f>+'แบบฟอร์มที่ 8'!D9129</f>
        <v>0</v>
      </c>
      <c r="D1123" s="1214"/>
      <c r="E1123" s="478"/>
      <c r="F1123" s="478"/>
      <c r="G1123" s="478"/>
      <c r="H1123" s="478"/>
      <c r="I1123" s="565"/>
      <c r="J1123" s="386">
        <f t="shared" si="54"/>
        <v>0</v>
      </c>
      <c r="K1123" s="572">
        <v>0.75</v>
      </c>
      <c r="L1123" s="384">
        <f t="shared" si="55"/>
        <v>0</v>
      </c>
      <c r="M1123" s="384">
        <f>'แบบฟอร์มที่ 8'!K9129</f>
        <v>0</v>
      </c>
      <c r="N1123" s="386">
        <f t="shared" si="56"/>
        <v>0</v>
      </c>
      <c r="O1123" s="386">
        <f t="shared" si="57"/>
        <v>0</v>
      </c>
      <c r="P1123" s="386">
        <f t="shared" si="58"/>
        <v>0</v>
      </c>
      <c r="Q1123" s="386">
        <f t="shared" si="59"/>
        <v>0</v>
      </c>
    </row>
    <row r="1124" spans="2:17" ht="18" hidden="1" customHeight="1">
      <c r="B1124" s="472">
        <v>109</v>
      </c>
      <c r="C1124" s="1207">
        <f>+'แบบฟอร์มที่ 8'!D9130</f>
        <v>0</v>
      </c>
      <c r="D1124" s="1214"/>
      <c r="E1124" s="478"/>
      <c r="F1124" s="478"/>
      <c r="G1124" s="478"/>
      <c r="H1124" s="478"/>
      <c r="I1124" s="565"/>
      <c r="J1124" s="386">
        <f t="shared" si="54"/>
        <v>0</v>
      </c>
      <c r="K1124" s="572">
        <v>0.75</v>
      </c>
      <c r="L1124" s="384">
        <f t="shared" si="55"/>
        <v>0</v>
      </c>
      <c r="M1124" s="384">
        <f>'แบบฟอร์มที่ 8'!K9130</f>
        <v>0</v>
      </c>
      <c r="N1124" s="386">
        <f t="shared" si="56"/>
        <v>0</v>
      </c>
      <c r="O1124" s="386">
        <f t="shared" si="57"/>
        <v>0</v>
      </c>
      <c r="P1124" s="386">
        <f t="shared" si="58"/>
        <v>0</v>
      </c>
      <c r="Q1124" s="386">
        <f t="shared" si="59"/>
        <v>0</v>
      </c>
    </row>
    <row r="1125" spans="2:17" ht="18" hidden="1" customHeight="1">
      <c r="B1125" s="472">
        <v>110</v>
      </c>
      <c r="C1125" s="1207">
        <f>+'แบบฟอร์มที่ 8'!D9131</f>
        <v>0</v>
      </c>
      <c r="D1125" s="1214"/>
      <c r="E1125" s="478"/>
      <c r="F1125" s="478"/>
      <c r="G1125" s="478"/>
      <c r="H1125" s="478"/>
      <c r="I1125" s="565"/>
      <c r="J1125" s="386">
        <f t="shared" si="54"/>
        <v>0</v>
      </c>
      <c r="K1125" s="572">
        <v>0.75</v>
      </c>
      <c r="L1125" s="384">
        <f t="shared" si="55"/>
        <v>0</v>
      </c>
      <c r="M1125" s="384">
        <f>'แบบฟอร์มที่ 8'!K9131</f>
        <v>0</v>
      </c>
      <c r="N1125" s="386">
        <f t="shared" si="56"/>
        <v>0</v>
      </c>
      <c r="O1125" s="386">
        <f t="shared" si="57"/>
        <v>0</v>
      </c>
      <c r="P1125" s="386">
        <f t="shared" si="58"/>
        <v>0</v>
      </c>
      <c r="Q1125" s="386">
        <f t="shared" si="59"/>
        <v>0</v>
      </c>
    </row>
    <row r="1126" spans="2:17" ht="18" hidden="1" customHeight="1">
      <c r="B1126" s="472">
        <v>111</v>
      </c>
      <c r="C1126" s="1207">
        <f>+'แบบฟอร์มที่ 8'!D9132</f>
        <v>0</v>
      </c>
      <c r="D1126" s="1214"/>
      <c r="E1126" s="478"/>
      <c r="F1126" s="478"/>
      <c r="G1126" s="478"/>
      <c r="H1126" s="478"/>
      <c r="I1126" s="565"/>
      <c r="J1126" s="386">
        <f t="shared" si="54"/>
        <v>0</v>
      </c>
      <c r="K1126" s="572">
        <v>0.75</v>
      </c>
      <c r="L1126" s="384">
        <f t="shared" si="55"/>
        <v>0</v>
      </c>
      <c r="M1126" s="384">
        <f>'แบบฟอร์มที่ 8'!K9132</f>
        <v>0</v>
      </c>
      <c r="N1126" s="386">
        <f t="shared" si="56"/>
        <v>0</v>
      </c>
      <c r="O1126" s="386">
        <f t="shared" si="57"/>
        <v>0</v>
      </c>
      <c r="P1126" s="386">
        <f t="shared" si="58"/>
        <v>0</v>
      </c>
      <c r="Q1126" s="386">
        <f t="shared" si="59"/>
        <v>0</v>
      </c>
    </row>
    <row r="1127" spans="2:17" ht="18" hidden="1" customHeight="1">
      <c r="B1127" s="472">
        <v>112</v>
      </c>
      <c r="C1127" s="1207">
        <f>+'แบบฟอร์มที่ 8'!D9133</f>
        <v>0</v>
      </c>
      <c r="D1127" s="1214"/>
      <c r="E1127" s="478"/>
      <c r="F1127" s="478"/>
      <c r="G1127" s="478"/>
      <c r="H1127" s="478"/>
      <c r="I1127" s="565"/>
      <c r="J1127" s="386">
        <f t="shared" si="54"/>
        <v>0</v>
      </c>
      <c r="K1127" s="572">
        <v>0.75</v>
      </c>
      <c r="L1127" s="384">
        <f t="shared" si="55"/>
        <v>0</v>
      </c>
      <c r="M1127" s="384">
        <f>'แบบฟอร์มที่ 8'!K9133</f>
        <v>0</v>
      </c>
      <c r="N1127" s="386">
        <f t="shared" si="56"/>
        <v>0</v>
      </c>
      <c r="O1127" s="386">
        <f t="shared" si="57"/>
        <v>0</v>
      </c>
      <c r="P1127" s="386">
        <f t="shared" si="58"/>
        <v>0</v>
      </c>
      <c r="Q1127" s="386">
        <f t="shared" si="59"/>
        <v>0</v>
      </c>
    </row>
    <row r="1128" spans="2:17" ht="18" hidden="1" customHeight="1">
      <c r="B1128" s="472">
        <v>113</v>
      </c>
      <c r="C1128" s="1207">
        <f>+'แบบฟอร์มที่ 8'!D9134</f>
        <v>0</v>
      </c>
      <c r="D1128" s="1214"/>
      <c r="E1128" s="478"/>
      <c r="F1128" s="478"/>
      <c r="G1128" s="478"/>
      <c r="H1128" s="478"/>
      <c r="I1128" s="565"/>
      <c r="J1128" s="386">
        <f t="shared" si="54"/>
        <v>0</v>
      </c>
      <c r="K1128" s="572">
        <v>0.75</v>
      </c>
      <c r="L1128" s="384">
        <f t="shared" si="55"/>
        <v>0</v>
      </c>
      <c r="M1128" s="384">
        <f>'แบบฟอร์มที่ 8'!K9134</f>
        <v>0</v>
      </c>
      <c r="N1128" s="386">
        <f t="shared" si="56"/>
        <v>0</v>
      </c>
      <c r="O1128" s="386">
        <f t="shared" si="57"/>
        <v>0</v>
      </c>
      <c r="P1128" s="386">
        <f t="shared" si="58"/>
        <v>0</v>
      </c>
      <c r="Q1128" s="386">
        <f t="shared" si="59"/>
        <v>0</v>
      </c>
    </row>
    <row r="1129" spans="2:17" ht="18" hidden="1" customHeight="1">
      <c r="B1129" s="472">
        <v>114</v>
      </c>
      <c r="C1129" s="1207">
        <f>+'แบบฟอร์มที่ 8'!D9135</f>
        <v>0</v>
      </c>
      <c r="D1129" s="1214"/>
      <c r="E1129" s="478"/>
      <c r="F1129" s="478"/>
      <c r="G1129" s="478"/>
      <c r="H1129" s="478"/>
      <c r="I1129" s="565"/>
      <c r="J1129" s="386">
        <f t="shared" si="54"/>
        <v>0</v>
      </c>
      <c r="K1129" s="572">
        <v>0.75</v>
      </c>
      <c r="L1129" s="384">
        <f t="shared" si="55"/>
        <v>0</v>
      </c>
      <c r="M1129" s="384">
        <f>'แบบฟอร์มที่ 8'!K9135</f>
        <v>0</v>
      </c>
      <c r="N1129" s="386">
        <f t="shared" si="56"/>
        <v>0</v>
      </c>
      <c r="O1129" s="386">
        <f t="shared" si="57"/>
        <v>0</v>
      </c>
      <c r="P1129" s="386">
        <f t="shared" si="58"/>
        <v>0</v>
      </c>
      <c r="Q1129" s="386">
        <f t="shared" si="59"/>
        <v>0</v>
      </c>
    </row>
    <row r="1130" spans="2:17" ht="18" hidden="1" customHeight="1">
      <c r="B1130" s="472">
        <v>115</v>
      </c>
      <c r="C1130" s="1207">
        <f>+'แบบฟอร์มที่ 8'!D9136</f>
        <v>0</v>
      </c>
      <c r="D1130" s="1214"/>
      <c r="E1130" s="478"/>
      <c r="F1130" s="478"/>
      <c r="G1130" s="478"/>
      <c r="H1130" s="478"/>
      <c r="I1130" s="565"/>
      <c r="J1130" s="386">
        <f t="shared" si="54"/>
        <v>0</v>
      </c>
      <c r="K1130" s="572">
        <v>0.75</v>
      </c>
      <c r="L1130" s="384">
        <f t="shared" si="55"/>
        <v>0</v>
      </c>
      <c r="M1130" s="384">
        <f>'แบบฟอร์มที่ 8'!K9136</f>
        <v>0</v>
      </c>
      <c r="N1130" s="386">
        <f t="shared" si="56"/>
        <v>0</v>
      </c>
      <c r="O1130" s="386">
        <f t="shared" si="57"/>
        <v>0</v>
      </c>
      <c r="P1130" s="386">
        <f t="shared" si="58"/>
        <v>0</v>
      </c>
      <c r="Q1130" s="386">
        <f t="shared" si="59"/>
        <v>0</v>
      </c>
    </row>
    <row r="1131" spans="2:17" ht="18" hidden="1" customHeight="1">
      <c r="B1131" s="472">
        <v>116</v>
      </c>
      <c r="C1131" s="1207">
        <f>+'แบบฟอร์มที่ 8'!D9137</f>
        <v>0</v>
      </c>
      <c r="D1131" s="1214"/>
      <c r="E1131" s="478"/>
      <c r="F1131" s="478"/>
      <c r="G1131" s="478"/>
      <c r="H1131" s="478"/>
      <c r="I1131" s="565"/>
      <c r="J1131" s="386">
        <f t="shared" si="54"/>
        <v>0</v>
      </c>
      <c r="K1131" s="572">
        <v>0.75</v>
      </c>
      <c r="L1131" s="384">
        <f t="shared" si="55"/>
        <v>0</v>
      </c>
      <c r="M1131" s="384">
        <f>'แบบฟอร์มที่ 8'!K9137</f>
        <v>0</v>
      </c>
      <c r="N1131" s="386">
        <f t="shared" si="56"/>
        <v>0</v>
      </c>
      <c r="O1131" s="386">
        <f t="shared" si="57"/>
        <v>0</v>
      </c>
      <c r="P1131" s="386">
        <f t="shared" si="58"/>
        <v>0</v>
      </c>
      <c r="Q1131" s="386">
        <f t="shared" si="59"/>
        <v>0</v>
      </c>
    </row>
    <row r="1132" spans="2:17" ht="18" hidden="1" customHeight="1">
      <c r="B1132" s="472">
        <v>117</v>
      </c>
      <c r="C1132" s="1207">
        <f>+'แบบฟอร์มที่ 8'!D9138</f>
        <v>0</v>
      </c>
      <c r="D1132" s="1214"/>
      <c r="E1132" s="478"/>
      <c r="F1132" s="478"/>
      <c r="G1132" s="478"/>
      <c r="H1132" s="478"/>
      <c r="I1132" s="565"/>
      <c r="J1132" s="386">
        <f t="shared" si="54"/>
        <v>0</v>
      </c>
      <c r="K1132" s="572">
        <v>0.75</v>
      </c>
      <c r="L1132" s="384">
        <f t="shared" si="55"/>
        <v>0</v>
      </c>
      <c r="M1132" s="384">
        <f>'แบบฟอร์มที่ 8'!K9138</f>
        <v>0</v>
      </c>
      <c r="N1132" s="386">
        <f t="shared" si="56"/>
        <v>0</v>
      </c>
      <c r="O1132" s="386">
        <f t="shared" si="57"/>
        <v>0</v>
      </c>
      <c r="P1132" s="386">
        <f t="shared" si="58"/>
        <v>0</v>
      </c>
      <c r="Q1132" s="386">
        <f t="shared" si="59"/>
        <v>0</v>
      </c>
    </row>
    <row r="1133" spans="2:17" ht="18" hidden="1" customHeight="1">
      <c r="B1133" s="472">
        <v>118</v>
      </c>
      <c r="C1133" s="1207">
        <f>+'แบบฟอร์มที่ 8'!D9139</f>
        <v>0</v>
      </c>
      <c r="D1133" s="1214"/>
      <c r="E1133" s="478"/>
      <c r="F1133" s="478"/>
      <c r="G1133" s="478"/>
      <c r="H1133" s="478"/>
      <c r="I1133" s="565"/>
      <c r="J1133" s="386">
        <f t="shared" si="54"/>
        <v>0</v>
      </c>
      <c r="K1133" s="572">
        <v>0.75</v>
      </c>
      <c r="L1133" s="384">
        <f t="shared" si="55"/>
        <v>0</v>
      </c>
      <c r="M1133" s="384">
        <f>'แบบฟอร์มที่ 8'!K9139</f>
        <v>0</v>
      </c>
      <c r="N1133" s="386">
        <f t="shared" si="56"/>
        <v>0</v>
      </c>
      <c r="O1133" s="386">
        <f t="shared" si="57"/>
        <v>0</v>
      </c>
      <c r="P1133" s="386">
        <f t="shared" si="58"/>
        <v>0</v>
      </c>
      <c r="Q1133" s="386">
        <f t="shared" si="59"/>
        <v>0</v>
      </c>
    </row>
    <row r="1134" spans="2:17" ht="18" hidden="1" customHeight="1">
      <c r="B1134" s="472">
        <v>119</v>
      </c>
      <c r="C1134" s="1207">
        <f>+'แบบฟอร์มที่ 8'!D9140</f>
        <v>0</v>
      </c>
      <c r="D1134" s="1214"/>
      <c r="E1134" s="478"/>
      <c r="F1134" s="478"/>
      <c r="G1134" s="478"/>
      <c r="H1134" s="478"/>
      <c r="I1134" s="565"/>
      <c r="J1134" s="386">
        <f t="shared" si="54"/>
        <v>0</v>
      </c>
      <c r="K1134" s="572">
        <v>0.75</v>
      </c>
      <c r="L1134" s="384">
        <f t="shared" si="55"/>
        <v>0</v>
      </c>
      <c r="M1134" s="384">
        <f>'แบบฟอร์มที่ 8'!K9140</f>
        <v>0</v>
      </c>
      <c r="N1134" s="386">
        <f t="shared" si="56"/>
        <v>0</v>
      </c>
      <c r="O1134" s="386">
        <f t="shared" si="57"/>
        <v>0</v>
      </c>
      <c r="P1134" s="386">
        <f t="shared" si="58"/>
        <v>0</v>
      </c>
      <c r="Q1134" s="386">
        <f t="shared" si="59"/>
        <v>0</v>
      </c>
    </row>
    <row r="1135" spans="2:17" ht="18" hidden="1" customHeight="1">
      <c r="B1135" s="472">
        <v>120</v>
      </c>
      <c r="C1135" s="1207">
        <f>+'แบบฟอร์มที่ 8'!D9141</f>
        <v>0</v>
      </c>
      <c r="D1135" s="1214"/>
      <c r="E1135" s="478"/>
      <c r="F1135" s="478"/>
      <c r="G1135" s="478"/>
      <c r="H1135" s="478"/>
      <c r="I1135" s="565"/>
      <c r="J1135" s="386">
        <f t="shared" si="54"/>
        <v>0</v>
      </c>
      <c r="K1135" s="572">
        <v>0.75</v>
      </c>
      <c r="L1135" s="384">
        <f t="shared" si="55"/>
        <v>0</v>
      </c>
      <c r="M1135" s="384">
        <f>'แบบฟอร์มที่ 8'!K9141</f>
        <v>0</v>
      </c>
      <c r="N1135" s="386">
        <f t="shared" si="56"/>
        <v>0</v>
      </c>
      <c r="O1135" s="386">
        <f t="shared" si="57"/>
        <v>0</v>
      </c>
      <c r="P1135" s="386">
        <f t="shared" si="58"/>
        <v>0</v>
      </c>
      <c r="Q1135" s="386">
        <f t="shared" si="59"/>
        <v>0</v>
      </c>
    </row>
    <row r="1136" spans="2:17" ht="18" hidden="1" customHeight="1">
      <c r="B1136" s="472">
        <v>121</v>
      </c>
      <c r="C1136" s="1207">
        <f>+'แบบฟอร์มที่ 8'!D9142</f>
        <v>0</v>
      </c>
      <c r="D1136" s="1214"/>
      <c r="E1136" s="478"/>
      <c r="F1136" s="478"/>
      <c r="G1136" s="478"/>
      <c r="H1136" s="478"/>
      <c r="I1136" s="565"/>
      <c r="J1136" s="386">
        <f t="shared" si="54"/>
        <v>0</v>
      </c>
      <c r="K1136" s="572">
        <v>0.75</v>
      </c>
      <c r="L1136" s="384">
        <f t="shared" si="55"/>
        <v>0</v>
      </c>
      <c r="M1136" s="384">
        <f>'แบบฟอร์มที่ 8'!K9142</f>
        <v>0</v>
      </c>
      <c r="N1136" s="386">
        <f t="shared" si="56"/>
        <v>0</v>
      </c>
      <c r="O1136" s="386">
        <f t="shared" si="57"/>
        <v>0</v>
      </c>
      <c r="P1136" s="386">
        <f t="shared" si="58"/>
        <v>0</v>
      </c>
      <c r="Q1136" s="386">
        <f t="shared" si="59"/>
        <v>0</v>
      </c>
    </row>
    <row r="1137" spans="2:17" ht="18" hidden="1" customHeight="1">
      <c r="B1137" s="472">
        <v>122</v>
      </c>
      <c r="C1137" s="1207">
        <f>+'แบบฟอร์มที่ 8'!D9143</f>
        <v>0</v>
      </c>
      <c r="D1137" s="1214"/>
      <c r="E1137" s="478"/>
      <c r="F1137" s="478"/>
      <c r="G1137" s="478"/>
      <c r="H1137" s="478"/>
      <c r="I1137" s="565"/>
      <c r="J1137" s="386">
        <f t="shared" si="54"/>
        <v>0</v>
      </c>
      <c r="K1137" s="572">
        <v>0.75</v>
      </c>
      <c r="L1137" s="384">
        <f t="shared" si="55"/>
        <v>0</v>
      </c>
      <c r="M1137" s="384">
        <f>'แบบฟอร์มที่ 8'!K9143</f>
        <v>0</v>
      </c>
      <c r="N1137" s="386">
        <f t="shared" si="56"/>
        <v>0</v>
      </c>
      <c r="O1137" s="386">
        <f t="shared" si="57"/>
        <v>0</v>
      </c>
      <c r="P1137" s="386">
        <f t="shared" si="58"/>
        <v>0</v>
      </c>
      <c r="Q1137" s="386">
        <f t="shared" si="59"/>
        <v>0</v>
      </c>
    </row>
    <row r="1138" spans="2:17" ht="18" hidden="1" customHeight="1">
      <c r="B1138" s="472">
        <v>123</v>
      </c>
      <c r="C1138" s="1207">
        <f>+'แบบฟอร์มที่ 8'!D9144</f>
        <v>0</v>
      </c>
      <c r="D1138" s="1214"/>
      <c r="E1138" s="478"/>
      <c r="F1138" s="478"/>
      <c r="G1138" s="478"/>
      <c r="H1138" s="478"/>
      <c r="I1138" s="565"/>
      <c r="J1138" s="386">
        <f t="shared" si="54"/>
        <v>0</v>
      </c>
      <c r="K1138" s="572">
        <v>0.75</v>
      </c>
      <c r="L1138" s="384">
        <f t="shared" si="55"/>
        <v>0</v>
      </c>
      <c r="M1138" s="384">
        <f>'แบบฟอร์มที่ 8'!K9144</f>
        <v>0</v>
      </c>
      <c r="N1138" s="386">
        <f t="shared" si="56"/>
        <v>0</v>
      </c>
      <c r="O1138" s="386">
        <f t="shared" si="57"/>
        <v>0</v>
      </c>
      <c r="P1138" s="386">
        <f t="shared" si="58"/>
        <v>0</v>
      </c>
      <c r="Q1138" s="386">
        <f t="shared" si="59"/>
        <v>0</v>
      </c>
    </row>
    <row r="1139" spans="2:17" ht="18" hidden="1" customHeight="1">
      <c r="B1139" s="472">
        <v>124</v>
      </c>
      <c r="C1139" s="1207">
        <f>+'แบบฟอร์มที่ 8'!D9145</f>
        <v>0</v>
      </c>
      <c r="D1139" s="1214"/>
      <c r="E1139" s="478"/>
      <c r="F1139" s="478"/>
      <c r="G1139" s="478"/>
      <c r="H1139" s="478"/>
      <c r="I1139" s="565"/>
      <c r="J1139" s="386">
        <f t="shared" si="54"/>
        <v>0</v>
      </c>
      <c r="K1139" s="572">
        <v>0.75</v>
      </c>
      <c r="L1139" s="384">
        <f t="shared" si="55"/>
        <v>0</v>
      </c>
      <c r="M1139" s="384">
        <f>'แบบฟอร์มที่ 8'!K9145</f>
        <v>0</v>
      </c>
      <c r="N1139" s="386">
        <f t="shared" si="56"/>
        <v>0</v>
      </c>
      <c r="O1139" s="386">
        <f t="shared" si="57"/>
        <v>0</v>
      </c>
      <c r="P1139" s="386">
        <f t="shared" si="58"/>
        <v>0</v>
      </c>
      <c r="Q1139" s="386">
        <f t="shared" si="59"/>
        <v>0</v>
      </c>
    </row>
    <row r="1140" spans="2:17" ht="18" hidden="1" customHeight="1">
      <c r="B1140" s="472">
        <v>125</v>
      </c>
      <c r="C1140" s="1207">
        <f>+'แบบฟอร์มที่ 8'!D9146</f>
        <v>0</v>
      </c>
      <c r="D1140" s="1214"/>
      <c r="E1140" s="478"/>
      <c r="F1140" s="478"/>
      <c r="G1140" s="478"/>
      <c r="H1140" s="478"/>
      <c r="I1140" s="565"/>
      <c r="J1140" s="386">
        <f t="shared" si="54"/>
        <v>0</v>
      </c>
      <c r="K1140" s="572">
        <v>0.75</v>
      </c>
      <c r="L1140" s="384">
        <f t="shared" si="55"/>
        <v>0</v>
      </c>
      <c r="M1140" s="384">
        <f>'แบบฟอร์มที่ 8'!K9146</f>
        <v>0</v>
      </c>
      <c r="N1140" s="386">
        <f t="shared" si="56"/>
        <v>0</v>
      </c>
      <c r="O1140" s="386">
        <f t="shared" si="57"/>
        <v>0</v>
      </c>
      <c r="P1140" s="386">
        <f t="shared" si="58"/>
        <v>0</v>
      </c>
      <c r="Q1140" s="386">
        <f t="shared" si="59"/>
        <v>0</v>
      </c>
    </row>
    <row r="1141" spans="2:17" ht="18" hidden="1" customHeight="1">
      <c r="B1141" s="472">
        <v>126</v>
      </c>
      <c r="C1141" s="1207">
        <f>+'แบบฟอร์มที่ 8'!D9147</f>
        <v>0</v>
      </c>
      <c r="D1141" s="1214"/>
      <c r="E1141" s="478"/>
      <c r="F1141" s="478"/>
      <c r="G1141" s="478"/>
      <c r="H1141" s="478"/>
      <c r="I1141" s="565"/>
      <c r="J1141" s="386">
        <f t="shared" si="54"/>
        <v>0</v>
      </c>
      <c r="K1141" s="572">
        <v>0.75</v>
      </c>
      <c r="L1141" s="384">
        <f t="shared" si="55"/>
        <v>0</v>
      </c>
      <c r="M1141" s="384">
        <f>'แบบฟอร์มที่ 8'!K9147</f>
        <v>0</v>
      </c>
      <c r="N1141" s="386">
        <f t="shared" si="56"/>
        <v>0</v>
      </c>
      <c r="O1141" s="386">
        <f t="shared" si="57"/>
        <v>0</v>
      </c>
      <c r="P1141" s="386">
        <f t="shared" si="58"/>
        <v>0</v>
      </c>
      <c r="Q1141" s="386">
        <f t="shared" si="59"/>
        <v>0</v>
      </c>
    </row>
    <row r="1142" spans="2:17" ht="18" hidden="1" customHeight="1">
      <c r="B1142" s="472">
        <v>127</v>
      </c>
      <c r="C1142" s="1207">
        <f>+'แบบฟอร์มที่ 8'!D9148</f>
        <v>0</v>
      </c>
      <c r="D1142" s="1214"/>
      <c r="E1142" s="478"/>
      <c r="F1142" s="478"/>
      <c r="G1142" s="478"/>
      <c r="H1142" s="478"/>
      <c r="I1142" s="565"/>
      <c r="J1142" s="386">
        <f t="shared" si="54"/>
        <v>0</v>
      </c>
      <c r="K1142" s="572">
        <v>0.75</v>
      </c>
      <c r="L1142" s="384">
        <f t="shared" si="55"/>
        <v>0</v>
      </c>
      <c r="M1142" s="384">
        <f>'แบบฟอร์มที่ 8'!K9148</f>
        <v>0</v>
      </c>
      <c r="N1142" s="386">
        <f t="shared" si="56"/>
        <v>0</v>
      </c>
      <c r="O1142" s="386">
        <f t="shared" si="57"/>
        <v>0</v>
      </c>
      <c r="P1142" s="386">
        <f t="shared" si="58"/>
        <v>0</v>
      </c>
      <c r="Q1142" s="386">
        <f t="shared" si="59"/>
        <v>0</v>
      </c>
    </row>
    <row r="1143" spans="2:17" ht="18" hidden="1" customHeight="1">
      <c r="B1143" s="472">
        <v>128</v>
      </c>
      <c r="C1143" s="1207">
        <f>+'แบบฟอร์มที่ 8'!D9149</f>
        <v>0</v>
      </c>
      <c r="D1143" s="1214"/>
      <c r="E1143" s="478"/>
      <c r="F1143" s="478"/>
      <c r="G1143" s="478"/>
      <c r="H1143" s="478"/>
      <c r="I1143" s="565"/>
      <c r="J1143" s="386">
        <f t="shared" si="54"/>
        <v>0</v>
      </c>
      <c r="K1143" s="572">
        <v>0.75</v>
      </c>
      <c r="L1143" s="384">
        <f t="shared" si="55"/>
        <v>0</v>
      </c>
      <c r="M1143" s="384">
        <f>'แบบฟอร์มที่ 8'!K9149</f>
        <v>0</v>
      </c>
      <c r="N1143" s="386">
        <f t="shared" si="56"/>
        <v>0</v>
      </c>
      <c r="O1143" s="386">
        <f t="shared" si="57"/>
        <v>0</v>
      </c>
      <c r="P1143" s="386">
        <f t="shared" si="58"/>
        <v>0</v>
      </c>
      <c r="Q1143" s="386">
        <f t="shared" si="59"/>
        <v>0</v>
      </c>
    </row>
    <row r="1144" spans="2:17" ht="18" hidden="1" customHeight="1">
      <c r="B1144" s="472">
        <v>129</v>
      </c>
      <c r="C1144" s="1207">
        <f>+'แบบฟอร์มที่ 8'!D9150</f>
        <v>0</v>
      </c>
      <c r="D1144" s="1214"/>
      <c r="E1144" s="478"/>
      <c r="F1144" s="478"/>
      <c r="G1144" s="478"/>
      <c r="H1144" s="478"/>
      <c r="I1144" s="565"/>
      <c r="J1144" s="386">
        <f t="shared" si="54"/>
        <v>0</v>
      </c>
      <c r="K1144" s="572">
        <v>0.75</v>
      </c>
      <c r="L1144" s="384">
        <f t="shared" si="55"/>
        <v>0</v>
      </c>
      <c r="M1144" s="384">
        <f>'แบบฟอร์มที่ 8'!K9150</f>
        <v>0</v>
      </c>
      <c r="N1144" s="386">
        <f t="shared" si="56"/>
        <v>0</v>
      </c>
      <c r="O1144" s="386">
        <f t="shared" si="57"/>
        <v>0</v>
      </c>
      <c r="P1144" s="386">
        <f t="shared" si="58"/>
        <v>0</v>
      </c>
      <c r="Q1144" s="386">
        <f t="shared" si="59"/>
        <v>0</v>
      </c>
    </row>
    <row r="1145" spans="2:17" ht="18" hidden="1" customHeight="1">
      <c r="B1145" s="472">
        <v>130</v>
      </c>
      <c r="C1145" s="1207">
        <f>+'แบบฟอร์มที่ 8'!D9151</f>
        <v>0</v>
      </c>
      <c r="D1145" s="1214"/>
      <c r="E1145" s="478"/>
      <c r="F1145" s="478"/>
      <c r="G1145" s="478"/>
      <c r="H1145" s="478"/>
      <c r="I1145" s="565"/>
      <c r="J1145" s="386">
        <f t="shared" ref="J1145:J1208" si="60">IFERROR(H1145*I1145,0)</f>
        <v>0</v>
      </c>
      <c r="K1145" s="572">
        <v>0.75</v>
      </c>
      <c r="L1145" s="384">
        <f t="shared" ref="L1145:L1208" si="61">$J1145*K1145</f>
        <v>0</v>
      </c>
      <c r="M1145" s="384">
        <f>'แบบฟอร์มที่ 8'!K9151</f>
        <v>0</v>
      </c>
      <c r="N1145" s="386">
        <f t="shared" ref="N1145:N1208" si="62">IFERROR(M1145*$I1145,0)</f>
        <v>0</v>
      </c>
      <c r="O1145" s="386">
        <f t="shared" ref="O1145:O1208" si="63">IF(N1145&gt;L1145,N1145,0)</f>
        <v>0</v>
      </c>
      <c r="P1145" s="386">
        <f t="shared" ref="P1145:P1208" si="64">IF(L1145&gt;N1145,L1145,0)</f>
        <v>0</v>
      </c>
      <c r="Q1145" s="386">
        <f t="shared" ref="Q1145:Q1208" si="65">IF(L1145&gt;N1145,M1145-N1145,M1145)</f>
        <v>0</v>
      </c>
    </row>
    <row r="1146" spans="2:17" ht="18" hidden="1" customHeight="1">
      <c r="B1146" s="472">
        <v>131</v>
      </c>
      <c r="C1146" s="1207">
        <f>+'แบบฟอร์มที่ 8'!D9152</f>
        <v>0</v>
      </c>
      <c r="D1146" s="1214"/>
      <c r="E1146" s="478"/>
      <c r="F1146" s="478"/>
      <c r="G1146" s="478"/>
      <c r="H1146" s="478"/>
      <c r="I1146" s="565"/>
      <c r="J1146" s="386">
        <f t="shared" si="60"/>
        <v>0</v>
      </c>
      <c r="K1146" s="572">
        <v>0.75</v>
      </c>
      <c r="L1146" s="384">
        <f t="shared" si="61"/>
        <v>0</v>
      </c>
      <c r="M1146" s="384">
        <f>'แบบฟอร์มที่ 8'!K9152</f>
        <v>0</v>
      </c>
      <c r="N1146" s="386">
        <f t="shared" si="62"/>
        <v>0</v>
      </c>
      <c r="O1146" s="386">
        <f t="shared" si="63"/>
        <v>0</v>
      </c>
      <c r="P1146" s="386">
        <f t="shared" si="64"/>
        <v>0</v>
      </c>
      <c r="Q1146" s="386">
        <f t="shared" si="65"/>
        <v>0</v>
      </c>
    </row>
    <row r="1147" spans="2:17" ht="18" hidden="1" customHeight="1">
      <c r="B1147" s="472">
        <v>132</v>
      </c>
      <c r="C1147" s="1207">
        <f>+'แบบฟอร์มที่ 8'!D9153</f>
        <v>0</v>
      </c>
      <c r="D1147" s="1214"/>
      <c r="E1147" s="478"/>
      <c r="F1147" s="478"/>
      <c r="G1147" s="478"/>
      <c r="H1147" s="478"/>
      <c r="I1147" s="565"/>
      <c r="J1147" s="386">
        <f t="shared" si="60"/>
        <v>0</v>
      </c>
      <c r="K1147" s="572">
        <v>0.75</v>
      </c>
      <c r="L1147" s="384">
        <f t="shared" si="61"/>
        <v>0</v>
      </c>
      <c r="M1147" s="384">
        <f>'แบบฟอร์มที่ 8'!K9153</f>
        <v>0</v>
      </c>
      <c r="N1147" s="386">
        <f t="shared" si="62"/>
        <v>0</v>
      </c>
      <c r="O1147" s="386">
        <f t="shared" si="63"/>
        <v>0</v>
      </c>
      <c r="P1147" s="386">
        <f t="shared" si="64"/>
        <v>0</v>
      </c>
      <c r="Q1147" s="386">
        <f t="shared" si="65"/>
        <v>0</v>
      </c>
    </row>
    <row r="1148" spans="2:17" ht="18" hidden="1" customHeight="1">
      <c r="B1148" s="472">
        <v>133</v>
      </c>
      <c r="C1148" s="1207">
        <f>+'แบบฟอร์มที่ 8'!D9154</f>
        <v>0</v>
      </c>
      <c r="D1148" s="1214"/>
      <c r="E1148" s="478"/>
      <c r="F1148" s="478"/>
      <c r="G1148" s="478"/>
      <c r="H1148" s="478"/>
      <c r="I1148" s="565"/>
      <c r="J1148" s="386">
        <f t="shared" si="60"/>
        <v>0</v>
      </c>
      <c r="K1148" s="572">
        <v>0.75</v>
      </c>
      <c r="L1148" s="384">
        <f t="shared" si="61"/>
        <v>0</v>
      </c>
      <c r="M1148" s="384">
        <f>'แบบฟอร์มที่ 8'!K9154</f>
        <v>0</v>
      </c>
      <c r="N1148" s="386">
        <f t="shared" si="62"/>
        <v>0</v>
      </c>
      <c r="O1148" s="386">
        <f t="shared" si="63"/>
        <v>0</v>
      </c>
      <c r="P1148" s="386">
        <f t="shared" si="64"/>
        <v>0</v>
      </c>
      <c r="Q1148" s="386">
        <f t="shared" si="65"/>
        <v>0</v>
      </c>
    </row>
    <row r="1149" spans="2:17" ht="18" hidden="1" customHeight="1">
      <c r="B1149" s="472">
        <v>134</v>
      </c>
      <c r="C1149" s="1207">
        <f>+'แบบฟอร์มที่ 8'!D9155</f>
        <v>0</v>
      </c>
      <c r="D1149" s="1214"/>
      <c r="E1149" s="478"/>
      <c r="F1149" s="478"/>
      <c r="G1149" s="478"/>
      <c r="H1149" s="478"/>
      <c r="I1149" s="565"/>
      <c r="J1149" s="386">
        <f t="shared" si="60"/>
        <v>0</v>
      </c>
      <c r="K1149" s="572">
        <v>0.75</v>
      </c>
      <c r="L1149" s="384">
        <f t="shared" si="61"/>
        <v>0</v>
      </c>
      <c r="M1149" s="384">
        <f>'แบบฟอร์มที่ 8'!K9155</f>
        <v>0</v>
      </c>
      <c r="N1149" s="386">
        <f t="shared" si="62"/>
        <v>0</v>
      </c>
      <c r="O1149" s="386">
        <f t="shared" si="63"/>
        <v>0</v>
      </c>
      <c r="P1149" s="386">
        <f t="shared" si="64"/>
        <v>0</v>
      </c>
      <c r="Q1149" s="386">
        <f t="shared" si="65"/>
        <v>0</v>
      </c>
    </row>
    <row r="1150" spans="2:17" ht="18" hidden="1" customHeight="1">
      <c r="B1150" s="472">
        <v>135</v>
      </c>
      <c r="C1150" s="1207">
        <f>+'แบบฟอร์มที่ 8'!D9156</f>
        <v>0</v>
      </c>
      <c r="D1150" s="1214"/>
      <c r="E1150" s="478"/>
      <c r="F1150" s="478"/>
      <c r="G1150" s="478"/>
      <c r="H1150" s="478"/>
      <c r="I1150" s="565"/>
      <c r="J1150" s="386">
        <f t="shared" si="60"/>
        <v>0</v>
      </c>
      <c r="K1150" s="572">
        <v>0.75</v>
      </c>
      <c r="L1150" s="384">
        <f t="shared" si="61"/>
        <v>0</v>
      </c>
      <c r="M1150" s="384">
        <f>'แบบฟอร์มที่ 8'!K9156</f>
        <v>0</v>
      </c>
      <c r="N1150" s="386">
        <f t="shared" si="62"/>
        <v>0</v>
      </c>
      <c r="O1150" s="386">
        <f t="shared" si="63"/>
        <v>0</v>
      </c>
      <c r="P1150" s="386">
        <f t="shared" si="64"/>
        <v>0</v>
      </c>
      <c r="Q1150" s="386">
        <f t="shared" si="65"/>
        <v>0</v>
      </c>
    </row>
    <row r="1151" spans="2:17" ht="18" hidden="1" customHeight="1">
      <c r="B1151" s="472">
        <v>136</v>
      </c>
      <c r="C1151" s="1207">
        <f>+'แบบฟอร์มที่ 8'!D9157</f>
        <v>0</v>
      </c>
      <c r="D1151" s="1214"/>
      <c r="E1151" s="478"/>
      <c r="F1151" s="478"/>
      <c r="G1151" s="478"/>
      <c r="H1151" s="478"/>
      <c r="I1151" s="565"/>
      <c r="J1151" s="386">
        <f t="shared" si="60"/>
        <v>0</v>
      </c>
      <c r="K1151" s="572">
        <v>0.75</v>
      </c>
      <c r="L1151" s="384">
        <f t="shared" si="61"/>
        <v>0</v>
      </c>
      <c r="M1151" s="384">
        <f>'แบบฟอร์มที่ 8'!K9157</f>
        <v>0</v>
      </c>
      <c r="N1151" s="386">
        <f t="shared" si="62"/>
        <v>0</v>
      </c>
      <c r="O1151" s="386">
        <f t="shared" si="63"/>
        <v>0</v>
      </c>
      <c r="P1151" s="386">
        <f t="shared" si="64"/>
        <v>0</v>
      </c>
      <c r="Q1151" s="386">
        <f t="shared" si="65"/>
        <v>0</v>
      </c>
    </row>
    <row r="1152" spans="2:17" ht="18" hidden="1" customHeight="1">
      <c r="B1152" s="472">
        <v>137</v>
      </c>
      <c r="C1152" s="1207">
        <f>+'แบบฟอร์มที่ 8'!D9158</f>
        <v>0</v>
      </c>
      <c r="D1152" s="1214"/>
      <c r="E1152" s="478"/>
      <c r="F1152" s="478"/>
      <c r="G1152" s="478"/>
      <c r="H1152" s="478"/>
      <c r="I1152" s="565"/>
      <c r="J1152" s="386">
        <f t="shared" si="60"/>
        <v>0</v>
      </c>
      <c r="K1152" s="572">
        <v>0.75</v>
      </c>
      <c r="L1152" s="384">
        <f t="shared" si="61"/>
        <v>0</v>
      </c>
      <c r="M1152" s="384">
        <f>'แบบฟอร์มที่ 8'!K9158</f>
        <v>0</v>
      </c>
      <c r="N1152" s="386">
        <f t="shared" si="62"/>
        <v>0</v>
      </c>
      <c r="O1152" s="386">
        <f t="shared" si="63"/>
        <v>0</v>
      </c>
      <c r="P1152" s="386">
        <f t="shared" si="64"/>
        <v>0</v>
      </c>
      <c r="Q1152" s="386">
        <f t="shared" si="65"/>
        <v>0</v>
      </c>
    </row>
    <row r="1153" spans="2:17" ht="18" hidden="1" customHeight="1">
      <c r="B1153" s="472">
        <v>138</v>
      </c>
      <c r="C1153" s="1207">
        <f>+'แบบฟอร์มที่ 8'!D9159</f>
        <v>0</v>
      </c>
      <c r="D1153" s="1214"/>
      <c r="E1153" s="478"/>
      <c r="F1153" s="478"/>
      <c r="G1153" s="478"/>
      <c r="H1153" s="478"/>
      <c r="I1153" s="565"/>
      <c r="J1153" s="386">
        <f t="shared" si="60"/>
        <v>0</v>
      </c>
      <c r="K1153" s="572">
        <v>0.75</v>
      </c>
      <c r="L1153" s="384">
        <f t="shared" si="61"/>
        <v>0</v>
      </c>
      <c r="M1153" s="384">
        <f>'แบบฟอร์มที่ 8'!K9159</f>
        <v>0</v>
      </c>
      <c r="N1153" s="386">
        <f t="shared" si="62"/>
        <v>0</v>
      </c>
      <c r="O1153" s="386">
        <f t="shared" si="63"/>
        <v>0</v>
      </c>
      <c r="P1153" s="386">
        <f t="shared" si="64"/>
        <v>0</v>
      </c>
      <c r="Q1153" s="386">
        <f t="shared" si="65"/>
        <v>0</v>
      </c>
    </row>
    <row r="1154" spans="2:17" ht="18" hidden="1" customHeight="1">
      <c r="B1154" s="472">
        <v>139</v>
      </c>
      <c r="C1154" s="1207">
        <f>+'แบบฟอร์มที่ 8'!D9160</f>
        <v>0</v>
      </c>
      <c r="D1154" s="1214"/>
      <c r="E1154" s="478"/>
      <c r="F1154" s="478"/>
      <c r="G1154" s="478"/>
      <c r="H1154" s="478"/>
      <c r="I1154" s="565"/>
      <c r="J1154" s="386">
        <f t="shared" si="60"/>
        <v>0</v>
      </c>
      <c r="K1154" s="572">
        <v>0.75</v>
      </c>
      <c r="L1154" s="384">
        <f t="shared" si="61"/>
        <v>0</v>
      </c>
      <c r="M1154" s="384">
        <f>'แบบฟอร์มที่ 8'!K9160</f>
        <v>0</v>
      </c>
      <c r="N1154" s="386">
        <f t="shared" si="62"/>
        <v>0</v>
      </c>
      <c r="O1154" s="386">
        <f t="shared" si="63"/>
        <v>0</v>
      </c>
      <c r="P1154" s="386">
        <f t="shared" si="64"/>
        <v>0</v>
      </c>
      <c r="Q1154" s="386">
        <f t="shared" si="65"/>
        <v>0</v>
      </c>
    </row>
    <row r="1155" spans="2:17" ht="18" hidden="1" customHeight="1">
      <c r="B1155" s="472">
        <v>140</v>
      </c>
      <c r="C1155" s="1207">
        <f>+'แบบฟอร์มที่ 8'!D9161</f>
        <v>0</v>
      </c>
      <c r="D1155" s="1214"/>
      <c r="E1155" s="478"/>
      <c r="F1155" s="478"/>
      <c r="G1155" s="478"/>
      <c r="H1155" s="478"/>
      <c r="I1155" s="565"/>
      <c r="J1155" s="386">
        <f t="shared" si="60"/>
        <v>0</v>
      </c>
      <c r="K1155" s="572">
        <v>0.75</v>
      </c>
      <c r="L1155" s="384">
        <f t="shared" si="61"/>
        <v>0</v>
      </c>
      <c r="M1155" s="384">
        <f>'แบบฟอร์มที่ 8'!K9161</f>
        <v>0</v>
      </c>
      <c r="N1155" s="386">
        <f t="shared" si="62"/>
        <v>0</v>
      </c>
      <c r="O1155" s="386">
        <f t="shared" si="63"/>
        <v>0</v>
      </c>
      <c r="P1155" s="386">
        <f t="shared" si="64"/>
        <v>0</v>
      </c>
      <c r="Q1155" s="386">
        <f t="shared" si="65"/>
        <v>0</v>
      </c>
    </row>
    <row r="1156" spans="2:17" ht="18" hidden="1" customHeight="1">
      <c r="B1156" s="472">
        <v>141</v>
      </c>
      <c r="C1156" s="1207">
        <f>+'แบบฟอร์มที่ 8'!D9162</f>
        <v>0</v>
      </c>
      <c r="D1156" s="1214"/>
      <c r="E1156" s="478"/>
      <c r="F1156" s="478"/>
      <c r="G1156" s="478"/>
      <c r="H1156" s="478"/>
      <c r="I1156" s="565"/>
      <c r="J1156" s="386">
        <f t="shared" si="60"/>
        <v>0</v>
      </c>
      <c r="K1156" s="572">
        <v>0.75</v>
      </c>
      <c r="L1156" s="384">
        <f t="shared" si="61"/>
        <v>0</v>
      </c>
      <c r="M1156" s="384">
        <f>'แบบฟอร์มที่ 8'!K9162</f>
        <v>0</v>
      </c>
      <c r="N1156" s="386">
        <f t="shared" si="62"/>
        <v>0</v>
      </c>
      <c r="O1156" s="386">
        <f t="shared" si="63"/>
        <v>0</v>
      </c>
      <c r="P1156" s="386">
        <f t="shared" si="64"/>
        <v>0</v>
      </c>
      <c r="Q1156" s="386">
        <f t="shared" si="65"/>
        <v>0</v>
      </c>
    </row>
    <row r="1157" spans="2:17" ht="18" hidden="1" customHeight="1">
      <c r="B1157" s="472">
        <v>142</v>
      </c>
      <c r="C1157" s="1207">
        <f>+'แบบฟอร์มที่ 8'!D9163</f>
        <v>0</v>
      </c>
      <c r="D1157" s="1214"/>
      <c r="E1157" s="478"/>
      <c r="F1157" s="478"/>
      <c r="G1157" s="478"/>
      <c r="H1157" s="478"/>
      <c r="I1157" s="565"/>
      <c r="J1157" s="386">
        <f t="shared" si="60"/>
        <v>0</v>
      </c>
      <c r="K1157" s="572">
        <v>0.75</v>
      </c>
      <c r="L1157" s="384">
        <f t="shared" si="61"/>
        <v>0</v>
      </c>
      <c r="M1157" s="384">
        <f>'แบบฟอร์มที่ 8'!K9163</f>
        <v>0</v>
      </c>
      <c r="N1157" s="386">
        <f t="shared" si="62"/>
        <v>0</v>
      </c>
      <c r="O1157" s="386">
        <f t="shared" si="63"/>
        <v>0</v>
      </c>
      <c r="P1157" s="386">
        <f t="shared" si="64"/>
        <v>0</v>
      </c>
      <c r="Q1157" s="386">
        <f t="shared" si="65"/>
        <v>0</v>
      </c>
    </row>
    <row r="1158" spans="2:17" ht="18" hidden="1" customHeight="1">
      <c r="B1158" s="472">
        <v>143</v>
      </c>
      <c r="C1158" s="1207">
        <f>+'แบบฟอร์มที่ 8'!D9164</f>
        <v>0</v>
      </c>
      <c r="D1158" s="1214"/>
      <c r="E1158" s="478"/>
      <c r="F1158" s="478"/>
      <c r="G1158" s="478"/>
      <c r="H1158" s="478"/>
      <c r="I1158" s="565"/>
      <c r="J1158" s="386">
        <f t="shared" si="60"/>
        <v>0</v>
      </c>
      <c r="K1158" s="572">
        <v>0.75</v>
      </c>
      <c r="L1158" s="384">
        <f t="shared" si="61"/>
        <v>0</v>
      </c>
      <c r="M1158" s="384">
        <f>'แบบฟอร์มที่ 8'!K9164</f>
        <v>0</v>
      </c>
      <c r="N1158" s="386">
        <f t="shared" si="62"/>
        <v>0</v>
      </c>
      <c r="O1158" s="386">
        <f t="shared" si="63"/>
        <v>0</v>
      </c>
      <c r="P1158" s="386">
        <f t="shared" si="64"/>
        <v>0</v>
      </c>
      <c r="Q1158" s="386">
        <f t="shared" si="65"/>
        <v>0</v>
      </c>
    </row>
    <row r="1159" spans="2:17" ht="18" hidden="1" customHeight="1">
      <c r="B1159" s="472">
        <v>144</v>
      </c>
      <c r="C1159" s="1207">
        <f>+'แบบฟอร์มที่ 8'!D9165</f>
        <v>0</v>
      </c>
      <c r="D1159" s="1214"/>
      <c r="E1159" s="478"/>
      <c r="F1159" s="478"/>
      <c r="G1159" s="478"/>
      <c r="H1159" s="478"/>
      <c r="I1159" s="565"/>
      <c r="J1159" s="386">
        <f t="shared" si="60"/>
        <v>0</v>
      </c>
      <c r="K1159" s="572">
        <v>0.75</v>
      </c>
      <c r="L1159" s="384">
        <f t="shared" si="61"/>
        <v>0</v>
      </c>
      <c r="M1159" s="384">
        <f>'แบบฟอร์มที่ 8'!K9165</f>
        <v>0</v>
      </c>
      <c r="N1159" s="386">
        <f t="shared" si="62"/>
        <v>0</v>
      </c>
      <c r="O1159" s="386">
        <f t="shared" si="63"/>
        <v>0</v>
      </c>
      <c r="P1159" s="386">
        <f t="shared" si="64"/>
        <v>0</v>
      </c>
      <c r="Q1159" s="386">
        <f t="shared" si="65"/>
        <v>0</v>
      </c>
    </row>
    <row r="1160" spans="2:17" ht="18" hidden="1" customHeight="1">
      <c r="B1160" s="472">
        <v>145</v>
      </c>
      <c r="C1160" s="1207">
        <f>+'แบบฟอร์มที่ 8'!D9166</f>
        <v>0</v>
      </c>
      <c r="D1160" s="1214"/>
      <c r="E1160" s="478"/>
      <c r="F1160" s="478"/>
      <c r="G1160" s="478"/>
      <c r="H1160" s="478"/>
      <c r="I1160" s="565"/>
      <c r="J1160" s="386">
        <f t="shared" si="60"/>
        <v>0</v>
      </c>
      <c r="K1160" s="572">
        <v>0.75</v>
      </c>
      <c r="L1160" s="384">
        <f t="shared" si="61"/>
        <v>0</v>
      </c>
      <c r="M1160" s="384">
        <f>'แบบฟอร์มที่ 8'!K9166</f>
        <v>0</v>
      </c>
      <c r="N1160" s="386">
        <f t="shared" si="62"/>
        <v>0</v>
      </c>
      <c r="O1160" s="386">
        <f t="shared" si="63"/>
        <v>0</v>
      </c>
      <c r="P1160" s="386">
        <f t="shared" si="64"/>
        <v>0</v>
      </c>
      <c r="Q1160" s="386">
        <f t="shared" si="65"/>
        <v>0</v>
      </c>
    </row>
    <row r="1161" spans="2:17" ht="18" hidden="1" customHeight="1">
      <c r="B1161" s="472">
        <v>146</v>
      </c>
      <c r="C1161" s="1207">
        <f>+'แบบฟอร์มที่ 8'!D9167</f>
        <v>0</v>
      </c>
      <c r="D1161" s="1214"/>
      <c r="E1161" s="478"/>
      <c r="F1161" s="478"/>
      <c r="G1161" s="478"/>
      <c r="H1161" s="478"/>
      <c r="I1161" s="565"/>
      <c r="J1161" s="386">
        <f t="shared" si="60"/>
        <v>0</v>
      </c>
      <c r="K1161" s="572">
        <v>0.75</v>
      </c>
      <c r="L1161" s="384">
        <f t="shared" si="61"/>
        <v>0</v>
      </c>
      <c r="M1161" s="384">
        <f>'แบบฟอร์มที่ 8'!K9167</f>
        <v>0</v>
      </c>
      <c r="N1161" s="386">
        <f t="shared" si="62"/>
        <v>0</v>
      </c>
      <c r="O1161" s="386">
        <f t="shared" si="63"/>
        <v>0</v>
      </c>
      <c r="P1161" s="386">
        <f t="shared" si="64"/>
        <v>0</v>
      </c>
      <c r="Q1161" s="386">
        <f t="shared" si="65"/>
        <v>0</v>
      </c>
    </row>
    <row r="1162" spans="2:17" ht="18" hidden="1" customHeight="1">
      <c r="B1162" s="472">
        <v>147</v>
      </c>
      <c r="C1162" s="1207">
        <f>+'แบบฟอร์มที่ 8'!D9168</f>
        <v>0</v>
      </c>
      <c r="D1162" s="1214"/>
      <c r="E1162" s="478"/>
      <c r="F1162" s="478"/>
      <c r="G1162" s="478"/>
      <c r="H1162" s="478"/>
      <c r="I1162" s="565"/>
      <c r="J1162" s="386">
        <f t="shared" si="60"/>
        <v>0</v>
      </c>
      <c r="K1162" s="572">
        <v>0.75</v>
      </c>
      <c r="L1162" s="384">
        <f t="shared" si="61"/>
        <v>0</v>
      </c>
      <c r="M1162" s="384">
        <f>'แบบฟอร์มที่ 8'!K9168</f>
        <v>0</v>
      </c>
      <c r="N1162" s="386">
        <f t="shared" si="62"/>
        <v>0</v>
      </c>
      <c r="O1162" s="386">
        <f t="shared" si="63"/>
        <v>0</v>
      </c>
      <c r="P1162" s="386">
        <f t="shared" si="64"/>
        <v>0</v>
      </c>
      <c r="Q1162" s="386">
        <f t="shared" si="65"/>
        <v>0</v>
      </c>
    </row>
    <row r="1163" spans="2:17" ht="18" hidden="1" customHeight="1">
      <c r="B1163" s="472">
        <v>148</v>
      </c>
      <c r="C1163" s="1207">
        <f>+'แบบฟอร์มที่ 8'!D9169</f>
        <v>0</v>
      </c>
      <c r="D1163" s="1214"/>
      <c r="E1163" s="478"/>
      <c r="F1163" s="478"/>
      <c r="G1163" s="478"/>
      <c r="H1163" s="478"/>
      <c r="I1163" s="565"/>
      <c r="J1163" s="386">
        <f t="shared" si="60"/>
        <v>0</v>
      </c>
      <c r="K1163" s="572">
        <v>0.75</v>
      </c>
      <c r="L1163" s="384">
        <f t="shared" si="61"/>
        <v>0</v>
      </c>
      <c r="M1163" s="384">
        <f>'แบบฟอร์มที่ 8'!K9169</f>
        <v>0</v>
      </c>
      <c r="N1163" s="386">
        <f t="shared" si="62"/>
        <v>0</v>
      </c>
      <c r="O1163" s="386">
        <f t="shared" si="63"/>
        <v>0</v>
      </c>
      <c r="P1163" s="386">
        <f t="shared" si="64"/>
        <v>0</v>
      </c>
      <c r="Q1163" s="386">
        <f t="shared" si="65"/>
        <v>0</v>
      </c>
    </row>
    <row r="1164" spans="2:17" ht="18" hidden="1" customHeight="1">
      <c r="B1164" s="472">
        <v>149</v>
      </c>
      <c r="C1164" s="1207">
        <f>+'แบบฟอร์มที่ 8'!D9170</f>
        <v>0</v>
      </c>
      <c r="D1164" s="1214"/>
      <c r="E1164" s="478"/>
      <c r="F1164" s="478"/>
      <c r="G1164" s="478"/>
      <c r="H1164" s="478"/>
      <c r="I1164" s="565"/>
      <c r="J1164" s="386">
        <f t="shared" si="60"/>
        <v>0</v>
      </c>
      <c r="K1164" s="572">
        <v>0.75</v>
      </c>
      <c r="L1164" s="384">
        <f t="shared" si="61"/>
        <v>0</v>
      </c>
      <c r="M1164" s="384">
        <f>'แบบฟอร์มที่ 8'!K9170</f>
        <v>0</v>
      </c>
      <c r="N1164" s="386">
        <f t="shared" si="62"/>
        <v>0</v>
      </c>
      <c r="O1164" s="386">
        <f t="shared" si="63"/>
        <v>0</v>
      </c>
      <c r="P1164" s="386">
        <f t="shared" si="64"/>
        <v>0</v>
      </c>
      <c r="Q1164" s="386">
        <f t="shared" si="65"/>
        <v>0</v>
      </c>
    </row>
    <row r="1165" spans="2:17" ht="18" hidden="1" customHeight="1">
      <c r="B1165" s="472">
        <v>150</v>
      </c>
      <c r="C1165" s="1207">
        <f>+'แบบฟอร์มที่ 8'!D9171</f>
        <v>0</v>
      </c>
      <c r="D1165" s="1214"/>
      <c r="E1165" s="478"/>
      <c r="F1165" s="478"/>
      <c r="G1165" s="478"/>
      <c r="H1165" s="478"/>
      <c r="I1165" s="565"/>
      <c r="J1165" s="386">
        <f t="shared" si="60"/>
        <v>0</v>
      </c>
      <c r="K1165" s="572">
        <v>0.75</v>
      </c>
      <c r="L1165" s="384">
        <f t="shared" si="61"/>
        <v>0</v>
      </c>
      <c r="M1165" s="384">
        <f>'แบบฟอร์มที่ 8'!K9171</f>
        <v>0</v>
      </c>
      <c r="N1165" s="386">
        <f t="shared" si="62"/>
        <v>0</v>
      </c>
      <c r="O1165" s="386">
        <f t="shared" si="63"/>
        <v>0</v>
      </c>
      <c r="P1165" s="386">
        <f t="shared" si="64"/>
        <v>0</v>
      </c>
      <c r="Q1165" s="386">
        <f t="shared" si="65"/>
        <v>0</v>
      </c>
    </row>
    <row r="1166" spans="2:17" ht="18" hidden="1" customHeight="1">
      <c r="B1166" s="472">
        <v>151</v>
      </c>
      <c r="C1166" s="1207">
        <f>+'แบบฟอร์มที่ 8'!D9172</f>
        <v>0</v>
      </c>
      <c r="D1166" s="1214"/>
      <c r="E1166" s="478"/>
      <c r="F1166" s="478"/>
      <c r="G1166" s="478"/>
      <c r="H1166" s="478"/>
      <c r="I1166" s="565"/>
      <c r="J1166" s="386">
        <f t="shared" si="60"/>
        <v>0</v>
      </c>
      <c r="K1166" s="572">
        <v>0.75</v>
      </c>
      <c r="L1166" s="384">
        <f t="shared" si="61"/>
        <v>0</v>
      </c>
      <c r="M1166" s="384">
        <f>'แบบฟอร์มที่ 8'!K9172</f>
        <v>0</v>
      </c>
      <c r="N1166" s="386">
        <f t="shared" si="62"/>
        <v>0</v>
      </c>
      <c r="O1166" s="386">
        <f t="shared" si="63"/>
        <v>0</v>
      </c>
      <c r="P1166" s="386">
        <f t="shared" si="64"/>
        <v>0</v>
      </c>
      <c r="Q1166" s="386">
        <f t="shared" si="65"/>
        <v>0</v>
      </c>
    </row>
    <row r="1167" spans="2:17" ht="18" hidden="1" customHeight="1">
      <c r="B1167" s="472">
        <v>152</v>
      </c>
      <c r="C1167" s="1207">
        <f>+'แบบฟอร์มที่ 8'!D9173</f>
        <v>0</v>
      </c>
      <c r="D1167" s="1214"/>
      <c r="E1167" s="478"/>
      <c r="F1167" s="478"/>
      <c r="G1167" s="478"/>
      <c r="H1167" s="478"/>
      <c r="I1167" s="565"/>
      <c r="J1167" s="386">
        <f t="shared" si="60"/>
        <v>0</v>
      </c>
      <c r="K1167" s="572">
        <v>0.75</v>
      </c>
      <c r="L1167" s="384">
        <f t="shared" si="61"/>
        <v>0</v>
      </c>
      <c r="M1167" s="384">
        <f>'แบบฟอร์มที่ 8'!K9173</f>
        <v>0</v>
      </c>
      <c r="N1167" s="386">
        <f t="shared" si="62"/>
        <v>0</v>
      </c>
      <c r="O1167" s="386">
        <f t="shared" si="63"/>
        <v>0</v>
      </c>
      <c r="P1167" s="386">
        <f t="shared" si="64"/>
        <v>0</v>
      </c>
      <c r="Q1167" s="386">
        <f t="shared" si="65"/>
        <v>0</v>
      </c>
    </row>
    <row r="1168" spans="2:17" ht="18" hidden="1" customHeight="1">
      <c r="B1168" s="472">
        <v>153</v>
      </c>
      <c r="C1168" s="1207">
        <f>+'แบบฟอร์มที่ 8'!D9174</f>
        <v>0</v>
      </c>
      <c r="D1168" s="1214"/>
      <c r="E1168" s="478"/>
      <c r="F1168" s="478"/>
      <c r="G1168" s="478"/>
      <c r="H1168" s="478"/>
      <c r="I1168" s="565"/>
      <c r="J1168" s="386">
        <f t="shared" si="60"/>
        <v>0</v>
      </c>
      <c r="K1168" s="572">
        <v>0.75</v>
      </c>
      <c r="L1168" s="384">
        <f t="shared" si="61"/>
        <v>0</v>
      </c>
      <c r="M1168" s="384">
        <f>'แบบฟอร์มที่ 8'!K9174</f>
        <v>0</v>
      </c>
      <c r="N1168" s="386">
        <f t="shared" si="62"/>
        <v>0</v>
      </c>
      <c r="O1168" s="386">
        <f t="shared" si="63"/>
        <v>0</v>
      </c>
      <c r="P1168" s="386">
        <f t="shared" si="64"/>
        <v>0</v>
      </c>
      <c r="Q1168" s="386">
        <f t="shared" si="65"/>
        <v>0</v>
      </c>
    </row>
    <row r="1169" spans="2:17" ht="18" hidden="1" customHeight="1">
      <c r="B1169" s="472">
        <v>154</v>
      </c>
      <c r="C1169" s="1207">
        <f>+'แบบฟอร์มที่ 8'!D9175</f>
        <v>0</v>
      </c>
      <c r="D1169" s="1214"/>
      <c r="E1169" s="478"/>
      <c r="F1169" s="478"/>
      <c r="G1169" s="478"/>
      <c r="H1169" s="478"/>
      <c r="I1169" s="565"/>
      <c r="J1169" s="386">
        <f t="shared" si="60"/>
        <v>0</v>
      </c>
      <c r="K1169" s="572">
        <v>0.75</v>
      </c>
      <c r="L1169" s="384">
        <f t="shared" si="61"/>
        <v>0</v>
      </c>
      <c r="M1169" s="384">
        <f>'แบบฟอร์มที่ 8'!K9175</f>
        <v>0</v>
      </c>
      <c r="N1169" s="386">
        <f t="shared" si="62"/>
        <v>0</v>
      </c>
      <c r="O1169" s="386">
        <f t="shared" si="63"/>
        <v>0</v>
      </c>
      <c r="P1169" s="386">
        <f t="shared" si="64"/>
        <v>0</v>
      </c>
      <c r="Q1169" s="386">
        <f t="shared" si="65"/>
        <v>0</v>
      </c>
    </row>
    <row r="1170" spans="2:17" ht="18" hidden="1" customHeight="1">
      <c r="B1170" s="472">
        <v>155</v>
      </c>
      <c r="C1170" s="1207">
        <f>+'แบบฟอร์มที่ 8'!D9176</f>
        <v>0</v>
      </c>
      <c r="D1170" s="1214"/>
      <c r="E1170" s="478"/>
      <c r="F1170" s="478"/>
      <c r="G1170" s="478"/>
      <c r="H1170" s="478"/>
      <c r="I1170" s="565"/>
      <c r="J1170" s="386">
        <f t="shared" si="60"/>
        <v>0</v>
      </c>
      <c r="K1170" s="572">
        <v>0.75</v>
      </c>
      <c r="L1170" s="384">
        <f t="shared" si="61"/>
        <v>0</v>
      </c>
      <c r="M1170" s="384">
        <f>'แบบฟอร์มที่ 8'!K9176</f>
        <v>0</v>
      </c>
      <c r="N1170" s="386">
        <f t="shared" si="62"/>
        <v>0</v>
      </c>
      <c r="O1170" s="386">
        <f t="shared" si="63"/>
        <v>0</v>
      </c>
      <c r="P1170" s="386">
        <f t="shared" si="64"/>
        <v>0</v>
      </c>
      <c r="Q1170" s="386">
        <f t="shared" si="65"/>
        <v>0</v>
      </c>
    </row>
    <row r="1171" spans="2:17" ht="18" hidden="1" customHeight="1">
      <c r="B1171" s="472">
        <v>156</v>
      </c>
      <c r="C1171" s="1207">
        <f>+'แบบฟอร์มที่ 8'!D9177</f>
        <v>0</v>
      </c>
      <c r="D1171" s="1214"/>
      <c r="E1171" s="478"/>
      <c r="F1171" s="478"/>
      <c r="G1171" s="478"/>
      <c r="H1171" s="478"/>
      <c r="I1171" s="565"/>
      <c r="J1171" s="386">
        <f t="shared" si="60"/>
        <v>0</v>
      </c>
      <c r="K1171" s="572">
        <v>0.75</v>
      </c>
      <c r="L1171" s="384">
        <f t="shared" si="61"/>
        <v>0</v>
      </c>
      <c r="M1171" s="384">
        <f>'แบบฟอร์มที่ 8'!K9177</f>
        <v>0</v>
      </c>
      <c r="N1171" s="386">
        <f t="shared" si="62"/>
        <v>0</v>
      </c>
      <c r="O1171" s="386">
        <f t="shared" si="63"/>
        <v>0</v>
      </c>
      <c r="P1171" s="386">
        <f t="shared" si="64"/>
        <v>0</v>
      </c>
      <c r="Q1171" s="386">
        <f t="shared" si="65"/>
        <v>0</v>
      </c>
    </row>
    <row r="1172" spans="2:17" ht="18" hidden="1" customHeight="1">
      <c r="B1172" s="472">
        <v>157</v>
      </c>
      <c r="C1172" s="1207">
        <f>+'แบบฟอร์มที่ 8'!D9178</f>
        <v>0</v>
      </c>
      <c r="D1172" s="1214"/>
      <c r="E1172" s="478"/>
      <c r="F1172" s="478"/>
      <c r="G1172" s="478"/>
      <c r="H1172" s="478"/>
      <c r="I1172" s="565"/>
      <c r="J1172" s="386">
        <f t="shared" si="60"/>
        <v>0</v>
      </c>
      <c r="K1172" s="572">
        <v>0.75</v>
      </c>
      <c r="L1172" s="384">
        <f t="shared" si="61"/>
        <v>0</v>
      </c>
      <c r="M1172" s="384">
        <f>'แบบฟอร์มที่ 8'!K9178</f>
        <v>0</v>
      </c>
      <c r="N1172" s="386">
        <f t="shared" si="62"/>
        <v>0</v>
      </c>
      <c r="O1172" s="386">
        <f t="shared" si="63"/>
        <v>0</v>
      </c>
      <c r="P1172" s="386">
        <f t="shared" si="64"/>
        <v>0</v>
      </c>
      <c r="Q1172" s="386">
        <f t="shared" si="65"/>
        <v>0</v>
      </c>
    </row>
    <row r="1173" spans="2:17" ht="18" hidden="1" customHeight="1">
      <c r="B1173" s="472">
        <v>158</v>
      </c>
      <c r="C1173" s="1207">
        <f>+'แบบฟอร์มที่ 8'!D9179</f>
        <v>0</v>
      </c>
      <c r="D1173" s="1214"/>
      <c r="E1173" s="478"/>
      <c r="F1173" s="478"/>
      <c r="G1173" s="478"/>
      <c r="H1173" s="478"/>
      <c r="I1173" s="565"/>
      <c r="J1173" s="386">
        <f t="shared" si="60"/>
        <v>0</v>
      </c>
      <c r="K1173" s="572">
        <v>0.75</v>
      </c>
      <c r="L1173" s="384">
        <f t="shared" si="61"/>
        <v>0</v>
      </c>
      <c r="M1173" s="384">
        <f>'แบบฟอร์มที่ 8'!K9179</f>
        <v>0</v>
      </c>
      <c r="N1173" s="386">
        <f t="shared" si="62"/>
        <v>0</v>
      </c>
      <c r="O1173" s="386">
        <f t="shared" si="63"/>
        <v>0</v>
      </c>
      <c r="P1173" s="386">
        <f t="shared" si="64"/>
        <v>0</v>
      </c>
      <c r="Q1173" s="386">
        <f t="shared" si="65"/>
        <v>0</v>
      </c>
    </row>
    <row r="1174" spans="2:17" ht="18" hidden="1" customHeight="1">
      <c r="B1174" s="472">
        <v>159</v>
      </c>
      <c r="C1174" s="1207">
        <f>+'แบบฟอร์มที่ 8'!D9180</f>
        <v>0</v>
      </c>
      <c r="D1174" s="1214"/>
      <c r="E1174" s="478"/>
      <c r="F1174" s="478"/>
      <c r="G1174" s="478"/>
      <c r="H1174" s="478"/>
      <c r="I1174" s="565"/>
      <c r="J1174" s="386">
        <f t="shared" si="60"/>
        <v>0</v>
      </c>
      <c r="K1174" s="572">
        <v>0.75</v>
      </c>
      <c r="L1174" s="384">
        <f t="shared" si="61"/>
        <v>0</v>
      </c>
      <c r="M1174" s="384">
        <f>'แบบฟอร์มที่ 8'!K9180</f>
        <v>0</v>
      </c>
      <c r="N1174" s="386">
        <f t="shared" si="62"/>
        <v>0</v>
      </c>
      <c r="O1174" s="386">
        <f t="shared" si="63"/>
        <v>0</v>
      </c>
      <c r="P1174" s="386">
        <f t="shared" si="64"/>
        <v>0</v>
      </c>
      <c r="Q1174" s="386">
        <f t="shared" si="65"/>
        <v>0</v>
      </c>
    </row>
    <row r="1175" spans="2:17" ht="18" hidden="1" customHeight="1">
      <c r="B1175" s="472">
        <v>160</v>
      </c>
      <c r="C1175" s="1207">
        <f>+'แบบฟอร์มที่ 8'!D9181</f>
        <v>0</v>
      </c>
      <c r="D1175" s="1214"/>
      <c r="E1175" s="478"/>
      <c r="F1175" s="478"/>
      <c r="G1175" s="478"/>
      <c r="H1175" s="478"/>
      <c r="I1175" s="565"/>
      <c r="J1175" s="386">
        <f t="shared" si="60"/>
        <v>0</v>
      </c>
      <c r="K1175" s="572">
        <v>0.75</v>
      </c>
      <c r="L1175" s="384">
        <f t="shared" si="61"/>
        <v>0</v>
      </c>
      <c r="M1175" s="384">
        <f>'แบบฟอร์มที่ 8'!K9181</f>
        <v>0</v>
      </c>
      <c r="N1175" s="386">
        <f t="shared" si="62"/>
        <v>0</v>
      </c>
      <c r="O1175" s="386">
        <f t="shared" si="63"/>
        <v>0</v>
      </c>
      <c r="P1175" s="386">
        <f t="shared" si="64"/>
        <v>0</v>
      </c>
      <c r="Q1175" s="386">
        <f t="shared" si="65"/>
        <v>0</v>
      </c>
    </row>
    <row r="1176" spans="2:17" ht="18" hidden="1" customHeight="1">
      <c r="B1176" s="472">
        <v>161</v>
      </c>
      <c r="C1176" s="1207">
        <f>+'แบบฟอร์มที่ 8'!D9182</f>
        <v>0</v>
      </c>
      <c r="D1176" s="1214"/>
      <c r="E1176" s="478"/>
      <c r="F1176" s="478"/>
      <c r="G1176" s="478"/>
      <c r="H1176" s="478"/>
      <c r="I1176" s="565"/>
      <c r="J1176" s="386">
        <f t="shared" si="60"/>
        <v>0</v>
      </c>
      <c r="K1176" s="572">
        <v>0.75</v>
      </c>
      <c r="L1176" s="384">
        <f t="shared" si="61"/>
        <v>0</v>
      </c>
      <c r="M1176" s="384">
        <f>'แบบฟอร์มที่ 8'!K9182</f>
        <v>0</v>
      </c>
      <c r="N1176" s="386">
        <f t="shared" si="62"/>
        <v>0</v>
      </c>
      <c r="O1176" s="386">
        <f t="shared" si="63"/>
        <v>0</v>
      </c>
      <c r="P1176" s="386">
        <f t="shared" si="64"/>
        <v>0</v>
      </c>
      <c r="Q1176" s="386">
        <f t="shared" si="65"/>
        <v>0</v>
      </c>
    </row>
    <row r="1177" spans="2:17" ht="18" hidden="1" customHeight="1">
      <c r="B1177" s="472">
        <v>162</v>
      </c>
      <c r="C1177" s="1207">
        <f>+'แบบฟอร์มที่ 8'!D9183</f>
        <v>0</v>
      </c>
      <c r="D1177" s="1214"/>
      <c r="E1177" s="478"/>
      <c r="F1177" s="478"/>
      <c r="G1177" s="478"/>
      <c r="H1177" s="478"/>
      <c r="I1177" s="565"/>
      <c r="J1177" s="386">
        <f t="shared" si="60"/>
        <v>0</v>
      </c>
      <c r="K1177" s="572">
        <v>0.75</v>
      </c>
      <c r="L1177" s="384">
        <f t="shared" si="61"/>
        <v>0</v>
      </c>
      <c r="M1177" s="384">
        <f>'แบบฟอร์มที่ 8'!K9183</f>
        <v>0</v>
      </c>
      <c r="N1177" s="386">
        <f t="shared" si="62"/>
        <v>0</v>
      </c>
      <c r="O1177" s="386">
        <f t="shared" si="63"/>
        <v>0</v>
      </c>
      <c r="P1177" s="386">
        <f t="shared" si="64"/>
        <v>0</v>
      </c>
      <c r="Q1177" s="386">
        <f t="shared" si="65"/>
        <v>0</v>
      </c>
    </row>
    <row r="1178" spans="2:17" ht="18" hidden="1" customHeight="1">
      <c r="B1178" s="472">
        <v>163</v>
      </c>
      <c r="C1178" s="1207">
        <f>+'แบบฟอร์มที่ 8'!D9184</f>
        <v>0</v>
      </c>
      <c r="D1178" s="1214"/>
      <c r="E1178" s="478"/>
      <c r="F1178" s="478"/>
      <c r="G1178" s="478"/>
      <c r="H1178" s="478"/>
      <c r="I1178" s="565"/>
      <c r="J1178" s="386">
        <f t="shared" si="60"/>
        <v>0</v>
      </c>
      <c r="K1178" s="572">
        <v>0.75</v>
      </c>
      <c r="L1178" s="384">
        <f t="shared" si="61"/>
        <v>0</v>
      </c>
      <c r="M1178" s="384">
        <f>'แบบฟอร์มที่ 8'!K9184</f>
        <v>0</v>
      </c>
      <c r="N1178" s="386">
        <f t="shared" si="62"/>
        <v>0</v>
      </c>
      <c r="O1178" s="386">
        <f t="shared" si="63"/>
        <v>0</v>
      </c>
      <c r="P1178" s="386">
        <f t="shared" si="64"/>
        <v>0</v>
      </c>
      <c r="Q1178" s="386">
        <f t="shared" si="65"/>
        <v>0</v>
      </c>
    </row>
    <row r="1179" spans="2:17" ht="18" hidden="1" customHeight="1">
      <c r="B1179" s="472">
        <v>164</v>
      </c>
      <c r="C1179" s="1207">
        <f>+'แบบฟอร์มที่ 8'!D9185</f>
        <v>0</v>
      </c>
      <c r="D1179" s="1214"/>
      <c r="E1179" s="478"/>
      <c r="F1179" s="478"/>
      <c r="G1179" s="478"/>
      <c r="H1179" s="478"/>
      <c r="I1179" s="565"/>
      <c r="J1179" s="386">
        <f t="shared" si="60"/>
        <v>0</v>
      </c>
      <c r="K1179" s="572">
        <v>0.75</v>
      </c>
      <c r="L1179" s="384">
        <f t="shared" si="61"/>
        <v>0</v>
      </c>
      <c r="M1179" s="384">
        <f>'แบบฟอร์มที่ 8'!K9185</f>
        <v>0</v>
      </c>
      <c r="N1179" s="386">
        <f t="shared" si="62"/>
        <v>0</v>
      </c>
      <c r="O1179" s="386">
        <f t="shared" si="63"/>
        <v>0</v>
      </c>
      <c r="P1179" s="386">
        <f t="shared" si="64"/>
        <v>0</v>
      </c>
      <c r="Q1179" s="386">
        <f t="shared" si="65"/>
        <v>0</v>
      </c>
    </row>
    <row r="1180" spans="2:17" ht="18" hidden="1" customHeight="1">
      <c r="B1180" s="472">
        <v>165</v>
      </c>
      <c r="C1180" s="1207">
        <f>+'แบบฟอร์มที่ 8'!D9186</f>
        <v>0</v>
      </c>
      <c r="D1180" s="1214"/>
      <c r="E1180" s="478"/>
      <c r="F1180" s="478"/>
      <c r="G1180" s="478"/>
      <c r="H1180" s="478"/>
      <c r="I1180" s="565"/>
      <c r="J1180" s="386">
        <f t="shared" si="60"/>
        <v>0</v>
      </c>
      <c r="K1180" s="572">
        <v>0.75</v>
      </c>
      <c r="L1180" s="384">
        <f t="shared" si="61"/>
        <v>0</v>
      </c>
      <c r="M1180" s="384">
        <f>'แบบฟอร์มที่ 8'!K9186</f>
        <v>0</v>
      </c>
      <c r="N1180" s="386">
        <f t="shared" si="62"/>
        <v>0</v>
      </c>
      <c r="O1180" s="386">
        <f t="shared" si="63"/>
        <v>0</v>
      </c>
      <c r="P1180" s="386">
        <f t="shared" si="64"/>
        <v>0</v>
      </c>
      <c r="Q1180" s="386">
        <f t="shared" si="65"/>
        <v>0</v>
      </c>
    </row>
    <row r="1181" spans="2:17" ht="18" hidden="1" customHeight="1">
      <c r="B1181" s="472">
        <v>166</v>
      </c>
      <c r="C1181" s="1207">
        <f>+'แบบฟอร์มที่ 8'!D9187</f>
        <v>0</v>
      </c>
      <c r="D1181" s="1214"/>
      <c r="E1181" s="478"/>
      <c r="F1181" s="478"/>
      <c r="G1181" s="478"/>
      <c r="H1181" s="478"/>
      <c r="I1181" s="565"/>
      <c r="J1181" s="386">
        <f t="shared" si="60"/>
        <v>0</v>
      </c>
      <c r="K1181" s="572">
        <v>0.75</v>
      </c>
      <c r="L1181" s="384">
        <f t="shared" si="61"/>
        <v>0</v>
      </c>
      <c r="M1181" s="384">
        <f>'แบบฟอร์มที่ 8'!K9187</f>
        <v>0</v>
      </c>
      <c r="N1181" s="386">
        <f t="shared" si="62"/>
        <v>0</v>
      </c>
      <c r="O1181" s="386">
        <f t="shared" si="63"/>
        <v>0</v>
      </c>
      <c r="P1181" s="386">
        <f t="shared" si="64"/>
        <v>0</v>
      </c>
      <c r="Q1181" s="386">
        <f t="shared" si="65"/>
        <v>0</v>
      </c>
    </row>
    <row r="1182" spans="2:17" ht="18" hidden="1" customHeight="1">
      <c r="B1182" s="472">
        <v>167</v>
      </c>
      <c r="C1182" s="1207">
        <f>+'แบบฟอร์มที่ 8'!D9188</f>
        <v>0</v>
      </c>
      <c r="D1182" s="1214"/>
      <c r="E1182" s="478"/>
      <c r="F1182" s="478"/>
      <c r="G1182" s="478"/>
      <c r="H1182" s="478"/>
      <c r="I1182" s="565"/>
      <c r="J1182" s="386">
        <f t="shared" si="60"/>
        <v>0</v>
      </c>
      <c r="K1182" s="572">
        <v>0.75</v>
      </c>
      <c r="L1182" s="384">
        <f t="shared" si="61"/>
        <v>0</v>
      </c>
      <c r="M1182" s="384">
        <f>'แบบฟอร์มที่ 8'!K9188</f>
        <v>0</v>
      </c>
      <c r="N1182" s="386">
        <f t="shared" si="62"/>
        <v>0</v>
      </c>
      <c r="O1182" s="386">
        <f t="shared" si="63"/>
        <v>0</v>
      </c>
      <c r="P1182" s="386">
        <f t="shared" si="64"/>
        <v>0</v>
      </c>
      <c r="Q1182" s="386">
        <f t="shared" si="65"/>
        <v>0</v>
      </c>
    </row>
    <row r="1183" spans="2:17" ht="18" hidden="1" customHeight="1">
      <c r="B1183" s="472">
        <v>168</v>
      </c>
      <c r="C1183" s="1207">
        <f>+'แบบฟอร์มที่ 8'!D9189</f>
        <v>0</v>
      </c>
      <c r="D1183" s="1214"/>
      <c r="E1183" s="478"/>
      <c r="F1183" s="478"/>
      <c r="G1183" s="478"/>
      <c r="H1183" s="478"/>
      <c r="I1183" s="565"/>
      <c r="J1183" s="386">
        <f t="shared" si="60"/>
        <v>0</v>
      </c>
      <c r="K1183" s="572">
        <v>0.75</v>
      </c>
      <c r="L1183" s="384">
        <f t="shared" si="61"/>
        <v>0</v>
      </c>
      <c r="M1183" s="384">
        <f>'แบบฟอร์มที่ 8'!K9189</f>
        <v>0</v>
      </c>
      <c r="N1183" s="386">
        <f t="shared" si="62"/>
        <v>0</v>
      </c>
      <c r="O1183" s="386">
        <f t="shared" si="63"/>
        <v>0</v>
      </c>
      <c r="P1183" s="386">
        <f t="shared" si="64"/>
        <v>0</v>
      </c>
      <c r="Q1183" s="386">
        <f t="shared" si="65"/>
        <v>0</v>
      </c>
    </row>
    <row r="1184" spans="2:17" ht="18" hidden="1" customHeight="1">
      <c r="B1184" s="472">
        <v>169</v>
      </c>
      <c r="C1184" s="1207">
        <f>+'แบบฟอร์มที่ 8'!D9190</f>
        <v>0</v>
      </c>
      <c r="D1184" s="1214"/>
      <c r="E1184" s="478"/>
      <c r="F1184" s="478"/>
      <c r="G1184" s="478"/>
      <c r="H1184" s="478"/>
      <c r="I1184" s="565"/>
      <c r="J1184" s="386">
        <f t="shared" si="60"/>
        <v>0</v>
      </c>
      <c r="K1184" s="572">
        <v>0.75</v>
      </c>
      <c r="L1184" s="384">
        <f t="shared" si="61"/>
        <v>0</v>
      </c>
      <c r="M1184" s="384">
        <f>'แบบฟอร์มที่ 8'!K9190</f>
        <v>0</v>
      </c>
      <c r="N1184" s="386">
        <f t="shared" si="62"/>
        <v>0</v>
      </c>
      <c r="O1184" s="386">
        <f t="shared" si="63"/>
        <v>0</v>
      </c>
      <c r="P1184" s="386">
        <f t="shared" si="64"/>
        <v>0</v>
      </c>
      <c r="Q1184" s="386">
        <f t="shared" si="65"/>
        <v>0</v>
      </c>
    </row>
    <row r="1185" spans="2:17" ht="18" hidden="1" customHeight="1">
      <c r="B1185" s="472">
        <v>170</v>
      </c>
      <c r="C1185" s="1207">
        <f>+'แบบฟอร์มที่ 8'!D9191</f>
        <v>0</v>
      </c>
      <c r="D1185" s="1214"/>
      <c r="E1185" s="478"/>
      <c r="F1185" s="478"/>
      <c r="G1185" s="478"/>
      <c r="H1185" s="478"/>
      <c r="I1185" s="565"/>
      <c r="J1185" s="386">
        <f t="shared" si="60"/>
        <v>0</v>
      </c>
      <c r="K1185" s="572">
        <v>0.75</v>
      </c>
      <c r="L1185" s="384">
        <f t="shared" si="61"/>
        <v>0</v>
      </c>
      <c r="M1185" s="384">
        <f>'แบบฟอร์มที่ 8'!K9191</f>
        <v>0</v>
      </c>
      <c r="N1185" s="386">
        <f t="shared" si="62"/>
        <v>0</v>
      </c>
      <c r="O1185" s="386">
        <f t="shared" si="63"/>
        <v>0</v>
      </c>
      <c r="P1185" s="386">
        <f t="shared" si="64"/>
        <v>0</v>
      </c>
      <c r="Q1185" s="386">
        <f t="shared" si="65"/>
        <v>0</v>
      </c>
    </row>
    <row r="1186" spans="2:17" ht="18" hidden="1" customHeight="1">
      <c r="B1186" s="472">
        <v>171</v>
      </c>
      <c r="C1186" s="1207">
        <f>+'แบบฟอร์มที่ 8'!D9192</f>
        <v>0</v>
      </c>
      <c r="D1186" s="1214"/>
      <c r="E1186" s="478"/>
      <c r="F1186" s="478"/>
      <c r="G1186" s="478"/>
      <c r="H1186" s="478"/>
      <c r="I1186" s="565"/>
      <c r="J1186" s="386">
        <f t="shared" si="60"/>
        <v>0</v>
      </c>
      <c r="K1186" s="572">
        <v>0.75</v>
      </c>
      <c r="L1186" s="384">
        <f t="shared" si="61"/>
        <v>0</v>
      </c>
      <c r="M1186" s="384">
        <f>'แบบฟอร์มที่ 8'!K9192</f>
        <v>0</v>
      </c>
      <c r="N1186" s="386">
        <f t="shared" si="62"/>
        <v>0</v>
      </c>
      <c r="O1186" s="386">
        <f t="shared" si="63"/>
        <v>0</v>
      </c>
      <c r="P1186" s="386">
        <f t="shared" si="64"/>
        <v>0</v>
      </c>
      <c r="Q1186" s="386">
        <f t="shared" si="65"/>
        <v>0</v>
      </c>
    </row>
    <row r="1187" spans="2:17" ht="18" hidden="1" customHeight="1">
      <c r="B1187" s="472">
        <v>172</v>
      </c>
      <c r="C1187" s="1207">
        <f>+'แบบฟอร์มที่ 8'!D9193</f>
        <v>0</v>
      </c>
      <c r="D1187" s="1214"/>
      <c r="E1187" s="478"/>
      <c r="F1187" s="478"/>
      <c r="G1187" s="478"/>
      <c r="H1187" s="478"/>
      <c r="I1187" s="565"/>
      <c r="J1187" s="386">
        <f t="shared" si="60"/>
        <v>0</v>
      </c>
      <c r="K1187" s="572">
        <v>0.75</v>
      </c>
      <c r="L1187" s="384">
        <f t="shared" si="61"/>
        <v>0</v>
      </c>
      <c r="M1187" s="384">
        <f>'แบบฟอร์มที่ 8'!K9193</f>
        <v>0</v>
      </c>
      <c r="N1187" s="386">
        <f t="shared" si="62"/>
        <v>0</v>
      </c>
      <c r="O1187" s="386">
        <f t="shared" si="63"/>
        <v>0</v>
      </c>
      <c r="P1187" s="386">
        <f t="shared" si="64"/>
        <v>0</v>
      </c>
      <c r="Q1187" s="386">
        <f t="shared" si="65"/>
        <v>0</v>
      </c>
    </row>
    <row r="1188" spans="2:17" ht="18" hidden="1" customHeight="1">
      <c r="B1188" s="472">
        <v>173</v>
      </c>
      <c r="C1188" s="1207">
        <f>+'แบบฟอร์มที่ 8'!D9194</f>
        <v>0</v>
      </c>
      <c r="D1188" s="1214"/>
      <c r="E1188" s="478"/>
      <c r="F1188" s="478"/>
      <c r="G1188" s="478"/>
      <c r="H1188" s="478"/>
      <c r="I1188" s="565"/>
      <c r="J1188" s="386">
        <f t="shared" si="60"/>
        <v>0</v>
      </c>
      <c r="K1188" s="572">
        <v>0.75</v>
      </c>
      <c r="L1188" s="384">
        <f t="shared" si="61"/>
        <v>0</v>
      </c>
      <c r="M1188" s="384">
        <f>'แบบฟอร์มที่ 8'!K9194</f>
        <v>0</v>
      </c>
      <c r="N1188" s="386">
        <f t="shared" si="62"/>
        <v>0</v>
      </c>
      <c r="O1188" s="386">
        <f t="shared" si="63"/>
        <v>0</v>
      </c>
      <c r="P1188" s="386">
        <f t="shared" si="64"/>
        <v>0</v>
      </c>
      <c r="Q1188" s="386">
        <f t="shared" si="65"/>
        <v>0</v>
      </c>
    </row>
    <row r="1189" spans="2:17" ht="18" hidden="1" customHeight="1">
      <c r="B1189" s="472">
        <v>174</v>
      </c>
      <c r="C1189" s="1207">
        <f>+'แบบฟอร์มที่ 8'!D9195</f>
        <v>0</v>
      </c>
      <c r="D1189" s="1214"/>
      <c r="E1189" s="478"/>
      <c r="F1189" s="478"/>
      <c r="G1189" s="478"/>
      <c r="H1189" s="478"/>
      <c r="I1189" s="565"/>
      <c r="J1189" s="386">
        <f t="shared" si="60"/>
        <v>0</v>
      </c>
      <c r="K1189" s="572">
        <v>0.75</v>
      </c>
      <c r="L1189" s="384">
        <f t="shared" si="61"/>
        <v>0</v>
      </c>
      <c r="M1189" s="384">
        <f>'แบบฟอร์มที่ 8'!K9195</f>
        <v>0</v>
      </c>
      <c r="N1189" s="386">
        <f t="shared" si="62"/>
        <v>0</v>
      </c>
      <c r="O1189" s="386">
        <f t="shared" si="63"/>
        <v>0</v>
      </c>
      <c r="P1189" s="386">
        <f t="shared" si="64"/>
        <v>0</v>
      </c>
      <c r="Q1189" s="386">
        <f t="shared" si="65"/>
        <v>0</v>
      </c>
    </row>
    <row r="1190" spans="2:17" ht="18" hidden="1" customHeight="1">
      <c r="B1190" s="472">
        <v>175</v>
      </c>
      <c r="C1190" s="1207">
        <f>+'แบบฟอร์มที่ 8'!D9196</f>
        <v>0</v>
      </c>
      <c r="D1190" s="1214"/>
      <c r="E1190" s="478"/>
      <c r="F1190" s="478"/>
      <c r="G1190" s="478"/>
      <c r="H1190" s="478"/>
      <c r="I1190" s="565"/>
      <c r="J1190" s="386">
        <f t="shared" si="60"/>
        <v>0</v>
      </c>
      <c r="K1190" s="572">
        <v>0.75</v>
      </c>
      <c r="L1190" s="384">
        <f t="shared" si="61"/>
        <v>0</v>
      </c>
      <c r="M1190" s="384">
        <f>'แบบฟอร์มที่ 8'!K9196</f>
        <v>0</v>
      </c>
      <c r="N1190" s="386">
        <f t="shared" si="62"/>
        <v>0</v>
      </c>
      <c r="O1190" s="386">
        <f t="shared" si="63"/>
        <v>0</v>
      </c>
      <c r="P1190" s="386">
        <f t="shared" si="64"/>
        <v>0</v>
      </c>
      <c r="Q1190" s="386">
        <f t="shared" si="65"/>
        <v>0</v>
      </c>
    </row>
    <row r="1191" spans="2:17" ht="18" hidden="1" customHeight="1">
      <c r="B1191" s="472">
        <v>176</v>
      </c>
      <c r="C1191" s="1207">
        <f>+'แบบฟอร์มที่ 8'!D9197</f>
        <v>0</v>
      </c>
      <c r="D1191" s="1214"/>
      <c r="E1191" s="478"/>
      <c r="F1191" s="478"/>
      <c r="G1191" s="478"/>
      <c r="H1191" s="478"/>
      <c r="I1191" s="565"/>
      <c r="J1191" s="386">
        <f t="shared" si="60"/>
        <v>0</v>
      </c>
      <c r="K1191" s="572">
        <v>0.75</v>
      </c>
      <c r="L1191" s="384">
        <f t="shared" si="61"/>
        <v>0</v>
      </c>
      <c r="M1191" s="384">
        <f>'แบบฟอร์มที่ 8'!K9197</f>
        <v>0</v>
      </c>
      <c r="N1191" s="386">
        <f t="shared" si="62"/>
        <v>0</v>
      </c>
      <c r="O1191" s="386">
        <f t="shared" si="63"/>
        <v>0</v>
      </c>
      <c r="P1191" s="386">
        <f t="shared" si="64"/>
        <v>0</v>
      </c>
      <c r="Q1191" s="386">
        <f t="shared" si="65"/>
        <v>0</v>
      </c>
    </row>
    <row r="1192" spans="2:17" ht="18" hidden="1" customHeight="1">
      <c r="B1192" s="472">
        <v>177</v>
      </c>
      <c r="C1192" s="1207">
        <f>+'แบบฟอร์มที่ 8'!D9198</f>
        <v>0</v>
      </c>
      <c r="D1192" s="1214"/>
      <c r="E1192" s="478"/>
      <c r="F1192" s="478"/>
      <c r="G1192" s="478"/>
      <c r="H1192" s="478"/>
      <c r="I1192" s="565"/>
      <c r="J1192" s="386">
        <f t="shared" si="60"/>
        <v>0</v>
      </c>
      <c r="K1192" s="572">
        <v>0.75</v>
      </c>
      <c r="L1192" s="384">
        <f t="shared" si="61"/>
        <v>0</v>
      </c>
      <c r="M1192" s="384">
        <f>'แบบฟอร์มที่ 8'!K9198</f>
        <v>0</v>
      </c>
      <c r="N1192" s="386">
        <f t="shared" si="62"/>
        <v>0</v>
      </c>
      <c r="O1192" s="386">
        <f t="shared" si="63"/>
        <v>0</v>
      </c>
      <c r="P1192" s="386">
        <f t="shared" si="64"/>
        <v>0</v>
      </c>
      <c r="Q1192" s="386">
        <f t="shared" si="65"/>
        <v>0</v>
      </c>
    </row>
    <row r="1193" spans="2:17" ht="18" hidden="1" customHeight="1">
      <c r="B1193" s="472">
        <v>178</v>
      </c>
      <c r="C1193" s="1207">
        <f>+'แบบฟอร์มที่ 8'!D9199</f>
        <v>0</v>
      </c>
      <c r="D1193" s="1214"/>
      <c r="E1193" s="478"/>
      <c r="F1193" s="478"/>
      <c r="G1193" s="478"/>
      <c r="H1193" s="478"/>
      <c r="I1193" s="565"/>
      <c r="J1193" s="386">
        <f t="shared" si="60"/>
        <v>0</v>
      </c>
      <c r="K1193" s="572">
        <v>0.75</v>
      </c>
      <c r="L1193" s="384">
        <f t="shared" si="61"/>
        <v>0</v>
      </c>
      <c r="M1193" s="384">
        <f>'แบบฟอร์มที่ 8'!K9199</f>
        <v>0</v>
      </c>
      <c r="N1193" s="386">
        <f t="shared" si="62"/>
        <v>0</v>
      </c>
      <c r="O1193" s="386">
        <f t="shared" si="63"/>
        <v>0</v>
      </c>
      <c r="P1193" s="386">
        <f t="shared" si="64"/>
        <v>0</v>
      </c>
      <c r="Q1193" s="386">
        <f t="shared" si="65"/>
        <v>0</v>
      </c>
    </row>
    <row r="1194" spans="2:17" ht="18" hidden="1" customHeight="1">
      <c r="B1194" s="472">
        <v>179</v>
      </c>
      <c r="C1194" s="1207">
        <f>+'แบบฟอร์มที่ 8'!D9200</f>
        <v>0</v>
      </c>
      <c r="D1194" s="1214"/>
      <c r="E1194" s="478"/>
      <c r="F1194" s="478"/>
      <c r="G1194" s="478"/>
      <c r="H1194" s="478"/>
      <c r="I1194" s="565"/>
      <c r="J1194" s="386">
        <f t="shared" si="60"/>
        <v>0</v>
      </c>
      <c r="K1194" s="572">
        <v>0.75</v>
      </c>
      <c r="L1194" s="384">
        <f t="shared" si="61"/>
        <v>0</v>
      </c>
      <c r="M1194" s="384">
        <f>'แบบฟอร์มที่ 8'!K9200</f>
        <v>0</v>
      </c>
      <c r="N1194" s="386">
        <f t="shared" si="62"/>
        <v>0</v>
      </c>
      <c r="O1194" s="386">
        <f t="shared" si="63"/>
        <v>0</v>
      </c>
      <c r="P1194" s="386">
        <f t="shared" si="64"/>
        <v>0</v>
      </c>
      <c r="Q1194" s="386">
        <f t="shared" si="65"/>
        <v>0</v>
      </c>
    </row>
    <row r="1195" spans="2:17" ht="18" hidden="1" customHeight="1">
      <c r="B1195" s="472">
        <v>180</v>
      </c>
      <c r="C1195" s="1207">
        <f>+'แบบฟอร์มที่ 8'!D9201</f>
        <v>0</v>
      </c>
      <c r="D1195" s="1214"/>
      <c r="E1195" s="478"/>
      <c r="F1195" s="478"/>
      <c r="G1195" s="478"/>
      <c r="H1195" s="478"/>
      <c r="I1195" s="565"/>
      <c r="J1195" s="386">
        <f t="shared" si="60"/>
        <v>0</v>
      </c>
      <c r="K1195" s="572">
        <v>0.75</v>
      </c>
      <c r="L1195" s="384">
        <f t="shared" si="61"/>
        <v>0</v>
      </c>
      <c r="M1195" s="384">
        <f>'แบบฟอร์มที่ 8'!K9201</f>
        <v>0</v>
      </c>
      <c r="N1195" s="386">
        <f t="shared" si="62"/>
        <v>0</v>
      </c>
      <c r="O1195" s="386">
        <f t="shared" si="63"/>
        <v>0</v>
      </c>
      <c r="P1195" s="386">
        <f t="shared" si="64"/>
        <v>0</v>
      </c>
      <c r="Q1195" s="386">
        <f t="shared" si="65"/>
        <v>0</v>
      </c>
    </row>
    <row r="1196" spans="2:17" ht="18" hidden="1" customHeight="1">
      <c r="B1196" s="472">
        <v>181</v>
      </c>
      <c r="C1196" s="1207">
        <f>+'แบบฟอร์มที่ 8'!D9202</f>
        <v>0</v>
      </c>
      <c r="D1196" s="1214"/>
      <c r="E1196" s="478"/>
      <c r="F1196" s="478"/>
      <c r="G1196" s="478"/>
      <c r="H1196" s="478"/>
      <c r="I1196" s="565"/>
      <c r="J1196" s="386">
        <f t="shared" si="60"/>
        <v>0</v>
      </c>
      <c r="K1196" s="572">
        <v>0.75</v>
      </c>
      <c r="L1196" s="384">
        <f t="shared" si="61"/>
        <v>0</v>
      </c>
      <c r="M1196" s="384">
        <f>'แบบฟอร์มที่ 8'!K9202</f>
        <v>0</v>
      </c>
      <c r="N1196" s="386">
        <f t="shared" si="62"/>
        <v>0</v>
      </c>
      <c r="O1196" s="386">
        <f t="shared" si="63"/>
        <v>0</v>
      </c>
      <c r="P1196" s="386">
        <f t="shared" si="64"/>
        <v>0</v>
      </c>
      <c r="Q1196" s="386">
        <f t="shared" si="65"/>
        <v>0</v>
      </c>
    </row>
    <row r="1197" spans="2:17" ht="18" hidden="1" customHeight="1">
      <c r="B1197" s="472">
        <v>182</v>
      </c>
      <c r="C1197" s="1207">
        <f>+'แบบฟอร์มที่ 8'!D9203</f>
        <v>0</v>
      </c>
      <c r="D1197" s="1214"/>
      <c r="E1197" s="478"/>
      <c r="F1197" s="478"/>
      <c r="G1197" s="478"/>
      <c r="H1197" s="478"/>
      <c r="I1197" s="565"/>
      <c r="J1197" s="386">
        <f t="shared" si="60"/>
        <v>0</v>
      </c>
      <c r="K1197" s="572">
        <v>0.75</v>
      </c>
      <c r="L1197" s="384">
        <f t="shared" si="61"/>
        <v>0</v>
      </c>
      <c r="M1197" s="384">
        <f>'แบบฟอร์มที่ 8'!K9203</f>
        <v>0</v>
      </c>
      <c r="N1197" s="386">
        <f t="shared" si="62"/>
        <v>0</v>
      </c>
      <c r="O1197" s="386">
        <f t="shared" si="63"/>
        <v>0</v>
      </c>
      <c r="P1197" s="386">
        <f t="shared" si="64"/>
        <v>0</v>
      </c>
      <c r="Q1197" s="386">
        <f t="shared" si="65"/>
        <v>0</v>
      </c>
    </row>
    <row r="1198" spans="2:17" ht="18" hidden="1" customHeight="1">
      <c r="B1198" s="472">
        <v>183</v>
      </c>
      <c r="C1198" s="1207">
        <f>+'แบบฟอร์มที่ 8'!D9204</f>
        <v>0</v>
      </c>
      <c r="D1198" s="1214"/>
      <c r="E1198" s="478"/>
      <c r="F1198" s="478"/>
      <c r="G1198" s="478"/>
      <c r="H1198" s="478"/>
      <c r="I1198" s="565"/>
      <c r="J1198" s="386">
        <f t="shared" si="60"/>
        <v>0</v>
      </c>
      <c r="K1198" s="572">
        <v>0.75</v>
      </c>
      <c r="L1198" s="384">
        <f t="shared" si="61"/>
        <v>0</v>
      </c>
      <c r="M1198" s="384">
        <f>'แบบฟอร์มที่ 8'!K9204</f>
        <v>0</v>
      </c>
      <c r="N1198" s="386">
        <f t="shared" si="62"/>
        <v>0</v>
      </c>
      <c r="O1198" s="386">
        <f t="shared" si="63"/>
        <v>0</v>
      </c>
      <c r="P1198" s="386">
        <f t="shared" si="64"/>
        <v>0</v>
      </c>
      <c r="Q1198" s="386">
        <f t="shared" si="65"/>
        <v>0</v>
      </c>
    </row>
    <row r="1199" spans="2:17" ht="18" hidden="1" customHeight="1">
      <c r="B1199" s="472">
        <v>184</v>
      </c>
      <c r="C1199" s="1207">
        <f>+'แบบฟอร์มที่ 8'!D9205</f>
        <v>0</v>
      </c>
      <c r="D1199" s="1214"/>
      <c r="E1199" s="478"/>
      <c r="F1199" s="478"/>
      <c r="G1199" s="478"/>
      <c r="H1199" s="478"/>
      <c r="I1199" s="565"/>
      <c r="J1199" s="386">
        <f t="shared" si="60"/>
        <v>0</v>
      </c>
      <c r="K1199" s="572">
        <v>0.75</v>
      </c>
      <c r="L1199" s="384">
        <f t="shared" si="61"/>
        <v>0</v>
      </c>
      <c r="M1199" s="384">
        <f>'แบบฟอร์มที่ 8'!K9205</f>
        <v>0</v>
      </c>
      <c r="N1199" s="386">
        <f t="shared" si="62"/>
        <v>0</v>
      </c>
      <c r="O1199" s="386">
        <f t="shared" si="63"/>
        <v>0</v>
      </c>
      <c r="P1199" s="386">
        <f t="shared" si="64"/>
        <v>0</v>
      </c>
      <c r="Q1199" s="386">
        <f t="shared" si="65"/>
        <v>0</v>
      </c>
    </row>
    <row r="1200" spans="2:17" ht="18" hidden="1" customHeight="1">
      <c r="B1200" s="472">
        <v>185</v>
      </c>
      <c r="C1200" s="1207">
        <f>+'แบบฟอร์มที่ 8'!D9206</f>
        <v>0</v>
      </c>
      <c r="D1200" s="1214"/>
      <c r="E1200" s="478"/>
      <c r="F1200" s="478"/>
      <c r="G1200" s="478"/>
      <c r="H1200" s="478"/>
      <c r="I1200" s="565"/>
      <c r="J1200" s="386">
        <f t="shared" si="60"/>
        <v>0</v>
      </c>
      <c r="K1200" s="572">
        <v>0.75</v>
      </c>
      <c r="L1200" s="384">
        <f t="shared" si="61"/>
        <v>0</v>
      </c>
      <c r="M1200" s="384">
        <f>'แบบฟอร์มที่ 8'!K9206</f>
        <v>0</v>
      </c>
      <c r="N1200" s="386">
        <f t="shared" si="62"/>
        <v>0</v>
      </c>
      <c r="O1200" s="386">
        <f t="shared" si="63"/>
        <v>0</v>
      </c>
      <c r="P1200" s="386">
        <f t="shared" si="64"/>
        <v>0</v>
      </c>
      <c r="Q1200" s="386">
        <f t="shared" si="65"/>
        <v>0</v>
      </c>
    </row>
    <row r="1201" spans="2:17" ht="18" hidden="1" customHeight="1">
      <c r="B1201" s="472">
        <v>186</v>
      </c>
      <c r="C1201" s="1207">
        <f>+'แบบฟอร์มที่ 8'!D9207</f>
        <v>0</v>
      </c>
      <c r="D1201" s="1214"/>
      <c r="E1201" s="478"/>
      <c r="F1201" s="478"/>
      <c r="G1201" s="478"/>
      <c r="H1201" s="478"/>
      <c r="I1201" s="565"/>
      <c r="J1201" s="386">
        <f t="shared" si="60"/>
        <v>0</v>
      </c>
      <c r="K1201" s="572">
        <v>0.75</v>
      </c>
      <c r="L1201" s="384">
        <f t="shared" si="61"/>
        <v>0</v>
      </c>
      <c r="M1201" s="384">
        <f>'แบบฟอร์มที่ 8'!K9207</f>
        <v>0</v>
      </c>
      <c r="N1201" s="386">
        <f t="shared" si="62"/>
        <v>0</v>
      </c>
      <c r="O1201" s="386">
        <f t="shared" si="63"/>
        <v>0</v>
      </c>
      <c r="P1201" s="386">
        <f t="shared" si="64"/>
        <v>0</v>
      </c>
      <c r="Q1201" s="386">
        <f t="shared" si="65"/>
        <v>0</v>
      </c>
    </row>
    <row r="1202" spans="2:17" ht="18" hidden="1" customHeight="1">
      <c r="B1202" s="472">
        <v>187</v>
      </c>
      <c r="C1202" s="1207">
        <f>+'แบบฟอร์มที่ 8'!D9208</f>
        <v>0</v>
      </c>
      <c r="D1202" s="1214"/>
      <c r="E1202" s="478"/>
      <c r="F1202" s="478"/>
      <c r="G1202" s="478"/>
      <c r="H1202" s="478"/>
      <c r="I1202" s="565"/>
      <c r="J1202" s="386">
        <f t="shared" si="60"/>
        <v>0</v>
      </c>
      <c r="K1202" s="572">
        <v>0.75</v>
      </c>
      <c r="L1202" s="384">
        <f t="shared" si="61"/>
        <v>0</v>
      </c>
      <c r="M1202" s="384">
        <f>'แบบฟอร์มที่ 8'!K9208</f>
        <v>0</v>
      </c>
      <c r="N1202" s="386">
        <f t="shared" si="62"/>
        <v>0</v>
      </c>
      <c r="O1202" s="386">
        <f t="shared" si="63"/>
        <v>0</v>
      </c>
      <c r="P1202" s="386">
        <f t="shared" si="64"/>
        <v>0</v>
      </c>
      <c r="Q1202" s="386">
        <f t="shared" si="65"/>
        <v>0</v>
      </c>
    </row>
    <row r="1203" spans="2:17" ht="18" hidden="1" customHeight="1">
      <c r="B1203" s="472">
        <v>188</v>
      </c>
      <c r="C1203" s="1207">
        <f>+'แบบฟอร์มที่ 8'!D9209</f>
        <v>0</v>
      </c>
      <c r="D1203" s="1214"/>
      <c r="E1203" s="478"/>
      <c r="F1203" s="478"/>
      <c r="G1203" s="478"/>
      <c r="H1203" s="478"/>
      <c r="I1203" s="565"/>
      <c r="J1203" s="386">
        <f t="shared" si="60"/>
        <v>0</v>
      </c>
      <c r="K1203" s="572">
        <v>0.75</v>
      </c>
      <c r="L1203" s="384">
        <f t="shared" si="61"/>
        <v>0</v>
      </c>
      <c r="M1203" s="384">
        <f>'แบบฟอร์มที่ 8'!K9209</f>
        <v>0</v>
      </c>
      <c r="N1203" s="386">
        <f t="shared" si="62"/>
        <v>0</v>
      </c>
      <c r="O1203" s="386">
        <f t="shared" si="63"/>
        <v>0</v>
      </c>
      <c r="P1203" s="386">
        <f t="shared" si="64"/>
        <v>0</v>
      </c>
      <c r="Q1203" s="386">
        <f t="shared" si="65"/>
        <v>0</v>
      </c>
    </row>
    <row r="1204" spans="2:17" ht="18" hidden="1" customHeight="1">
      <c r="B1204" s="472">
        <v>189</v>
      </c>
      <c r="C1204" s="1207">
        <f>+'แบบฟอร์มที่ 8'!D9210</f>
        <v>0</v>
      </c>
      <c r="D1204" s="1214"/>
      <c r="E1204" s="478"/>
      <c r="F1204" s="478"/>
      <c r="G1204" s="478"/>
      <c r="H1204" s="478"/>
      <c r="I1204" s="565"/>
      <c r="J1204" s="386">
        <f t="shared" si="60"/>
        <v>0</v>
      </c>
      <c r="K1204" s="572">
        <v>0.75</v>
      </c>
      <c r="L1204" s="384">
        <f t="shared" si="61"/>
        <v>0</v>
      </c>
      <c r="M1204" s="384">
        <f>'แบบฟอร์มที่ 8'!K9210</f>
        <v>0</v>
      </c>
      <c r="N1204" s="386">
        <f t="shared" si="62"/>
        <v>0</v>
      </c>
      <c r="O1204" s="386">
        <f t="shared" si="63"/>
        <v>0</v>
      </c>
      <c r="P1204" s="386">
        <f t="shared" si="64"/>
        <v>0</v>
      </c>
      <c r="Q1204" s="386">
        <f t="shared" si="65"/>
        <v>0</v>
      </c>
    </row>
    <row r="1205" spans="2:17" ht="18" hidden="1" customHeight="1">
      <c r="B1205" s="472">
        <v>190</v>
      </c>
      <c r="C1205" s="1207">
        <f>+'แบบฟอร์มที่ 8'!D9211</f>
        <v>0</v>
      </c>
      <c r="D1205" s="1214"/>
      <c r="E1205" s="478"/>
      <c r="F1205" s="478"/>
      <c r="G1205" s="478"/>
      <c r="H1205" s="478"/>
      <c r="I1205" s="565"/>
      <c r="J1205" s="386">
        <f t="shared" si="60"/>
        <v>0</v>
      </c>
      <c r="K1205" s="572">
        <v>0.75</v>
      </c>
      <c r="L1205" s="384">
        <f t="shared" si="61"/>
        <v>0</v>
      </c>
      <c r="M1205" s="384">
        <f>'แบบฟอร์มที่ 8'!K9211</f>
        <v>0</v>
      </c>
      <c r="N1205" s="386">
        <f t="shared" si="62"/>
        <v>0</v>
      </c>
      <c r="O1205" s="386">
        <f t="shared" si="63"/>
        <v>0</v>
      </c>
      <c r="P1205" s="386">
        <f t="shared" si="64"/>
        <v>0</v>
      </c>
      <c r="Q1205" s="386">
        <f t="shared" si="65"/>
        <v>0</v>
      </c>
    </row>
    <row r="1206" spans="2:17" ht="18" hidden="1" customHeight="1">
      <c r="B1206" s="472">
        <v>191</v>
      </c>
      <c r="C1206" s="1207">
        <f>+'แบบฟอร์มที่ 8'!D9212</f>
        <v>0</v>
      </c>
      <c r="D1206" s="1214"/>
      <c r="E1206" s="478"/>
      <c r="F1206" s="478"/>
      <c r="G1206" s="478"/>
      <c r="H1206" s="478"/>
      <c r="I1206" s="565"/>
      <c r="J1206" s="386">
        <f t="shared" si="60"/>
        <v>0</v>
      </c>
      <c r="K1206" s="572">
        <v>0.75</v>
      </c>
      <c r="L1206" s="384">
        <f t="shared" si="61"/>
        <v>0</v>
      </c>
      <c r="M1206" s="384">
        <f>'แบบฟอร์มที่ 8'!K9212</f>
        <v>0</v>
      </c>
      <c r="N1206" s="386">
        <f t="shared" si="62"/>
        <v>0</v>
      </c>
      <c r="O1206" s="386">
        <f t="shared" si="63"/>
        <v>0</v>
      </c>
      <c r="P1206" s="386">
        <f t="shared" si="64"/>
        <v>0</v>
      </c>
      <c r="Q1206" s="386">
        <f t="shared" si="65"/>
        <v>0</v>
      </c>
    </row>
    <row r="1207" spans="2:17" ht="18" hidden="1" customHeight="1">
      <c r="B1207" s="472">
        <v>192</v>
      </c>
      <c r="C1207" s="1207">
        <f>+'แบบฟอร์มที่ 8'!D9213</f>
        <v>0</v>
      </c>
      <c r="D1207" s="1214"/>
      <c r="E1207" s="478"/>
      <c r="F1207" s="478"/>
      <c r="G1207" s="478"/>
      <c r="H1207" s="478"/>
      <c r="I1207" s="565"/>
      <c r="J1207" s="386">
        <f t="shared" si="60"/>
        <v>0</v>
      </c>
      <c r="K1207" s="572">
        <v>0.75</v>
      </c>
      <c r="L1207" s="384">
        <f t="shared" si="61"/>
        <v>0</v>
      </c>
      <c r="M1207" s="384">
        <f>'แบบฟอร์มที่ 8'!K9213</f>
        <v>0</v>
      </c>
      <c r="N1207" s="386">
        <f t="shared" si="62"/>
        <v>0</v>
      </c>
      <c r="O1207" s="386">
        <f t="shared" si="63"/>
        <v>0</v>
      </c>
      <c r="P1207" s="386">
        <f t="shared" si="64"/>
        <v>0</v>
      </c>
      <c r="Q1207" s="386">
        <f t="shared" si="65"/>
        <v>0</v>
      </c>
    </row>
    <row r="1208" spans="2:17" ht="18" hidden="1" customHeight="1">
      <c r="B1208" s="472">
        <v>193</v>
      </c>
      <c r="C1208" s="1207">
        <f>+'แบบฟอร์มที่ 8'!D9214</f>
        <v>0</v>
      </c>
      <c r="D1208" s="1214"/>
      <c r="E1208" s="478"/>
      <c r="F1208" s="478"/>
      <c r="G1208" s="478"/>
      <c r="H1208" s="478"/>
      <c r="I1208" s="565"/>
      <c r="J1208" s="386">
        <f t="shared" si="60"/>
        <v>0</v>
      </c>
      <c r="K1208" s="572">
        <v>0.75</v>
      </c>
      <c r="L1208" s="384">
        <f t="shared" si="61"/>
        <v>0</v>
      </c>
      <c r="M1208" s="384">
        <f>'แบบฟอร์มที่ 8'!K9214</f>
        <v>0</v>
      </c>
      <c r="N1208" s="386">
        <f t="shared" si="62"/>
        <v>0</v>
      </c>
      <c r="O1208" s="386">
        <f t="shared" si="63"/>
        <v>0</v>
      </c>
      <c r="P1208" s="386">
        <f t="shared" si="64"/>
        <v>0</v>
      </c>
      <c r="Q1208" s="386">
        <f t="shared" si="65"/>
        <v>0</v>
      </c>
    </row>
    <row r="1209" spans="2:17" ht="18" hidden="1" customHeight="1">
      <c r="B1209" s="472">
        <v>194</v>
      </c>
      <c r="C1209" s="1207">
        <f>+'แบบฟอร์มที่ 8'!D9215</f>
        <v>0</v>
      </c>
      <c r="D1209" s="1214"/>
      <c r="E1209" s="478"/>
      <c r="F1209" s="478"/>
      <c r="G1209" s="478"/>
      <c r="H1209" s="478"/>
      <c r="I1209" s="565"/>
      <c r="J1209" s="386">
        <f t="shared" ref="J1209:J1272" si="66">IFERROR(H1209*I1209,0)</f>
        <v>0</v>
      </c>
      <c r="K1209" s="572">
        <v>0.75</v>
      </c>
      <c r="L1209" s="384">
        <f t="shared" ref="L1209:L1272" si="67">$J1209*K1209</f>
        <v>0</v>
      </c>
      <c r="M1209" s="384">
        <f>'แบบฟอร์มที่ 8'!K9215</f>
        <v>0</v>
      </c>
      <c r="N1209" s="386">
        <f t="shared" ref="N1209:N1272" si="68">IFERROR(M1209*$I1209,0)</f>
        <v>0</v>
      </c>
      <c r="O1209" s="386">
        <f t="shared" ref="O1209:O1272" si="69">IF(N1209&gt;L1209,N1209,0)</f>
        <v>0</v>
      </c>
      <c r="P1209" s="386">
        <f t="shared" ref="P1209:P1272" si="70">IF(L1209&gt;N1209,L1209,0)</f>
        <v>0</v>
      </c>
      <c r="Q1209" s="386">
        <f t="shared" ref="Q1209:Q1272" si="71">IF(L1209&gt;N1209,M1209-N1209,M1209)</f>
        <v>0</v>
      </c>
    </row>
    <row r="1210" spans="2:17" ht="18" hidden="1" customHeight="1">
      <c r="B1210" s="472">
        <v>195</v>
      </c>
      <c r="C1210" s="1207">
        <f>+'แบบฟอร์มที่ 8'!D9216</f>
        <v>0</v>
      </c>
      <c r="D1210" s="1214"/>
      <c r="E1210" s="478"/>
      <c r="F1210" s="478"/>
      <c r="G1210" s="478"/>
      <c r="H1210" s="478"/>
      <c r="I1210" s="565"/>
      <c r="J1210" s="386">
        <f t="shared" si="66"/>
        <v>0</v>
      </c>
      <c r="K1210" s="572">
        <v>0.75</v>
      </c>
      <c r="L1210" s="384">
        <f t="shared" si="67"/>
        <v>0</v>
      </c>
      <c r="M1210" s="384">
        <f>'แบบฟอร์มที่ 8'!K9216</f>
        <v>0</v>
      </c>
      <c r="N1210" s="386">
        <f t="shared" si="68"/>
        <v>0</v>
      </c>
      <c r="O1210" s="386">
        <f t="shared" si="69"/>
        <v>0</v>
      </c>
      <c r="P1210" s="386">
        <f t="shared" si="70"/>
        <v>0</v>
      </c>
      <c r="Q1210" s="386">
        <f t="shared" si="71"/>
        <v>0</v>
      </c>
    </row>
    <row r="1211" spans="2:17" ht="18" hidden="1" customHeight="1">
      <c r="B1211" s="472">
        <v>196</v>
      </c>
      <c r="C1211" s="1207">
        <f>+'แบบฟอร์มที่ 8'!D9217</f>
        <v>0</v>
      </c>
      <c r="D1211" s="1214"/>
      <c r="E1211" s="478"/>
      <c r="F1211" s="478"/>
      <c r="G1211" s="478"/>
      <c r="H1211" s="478"/>
      <c r="I1211" s="565"/>
      <c r="J1211" s="386">
        <f t="shared" si="66"/>
        <v>0</v>
      </c>
      <c r="K1211" s="572">
        <v>0.75</v>
      </c>
      <c r="L1211" s="384">
        <f t="shared" si="67"/>
        <v>0</v>
      </c>
      <c r="M1211" s="384">
        <f>'แบบฟอร์มที่ 8'!K9217</f>
        <v>0</v>
      </c>
      <c r="N1211" s="386">
        <f t="shared" si="68"/>
        <v>0</v>
      </c>
      <c r="O1211" s="386">
        <f t="shared" si="69"/>
        <v>0</v>
      </c>
      <c r="P1211" s="386">
        <f t="shared" si="70"/>
        <v>0</v>
      </c>
      <c r="Q1211" s="386">
        <f t="shared" si="71"/>
        <v>0</v>
      </c>
    </row>
    <row r="1212" spans="2:17" ht="18" hidden="1" customHeight="1">
      <c r="B1212" s="472">
        <v>197</v>
      </c>
      <c r="C1212" s="1207">
        <f>+'แบบฟอร์มที่ 8'!D9218</f>
        <v>0</v>
      </c>
      <c r="D1212" s="1214"/>
      <c r="E1212" s="478"/>
      <c r="F1212" s="478"/>
      <c r="G1212" s="478"/>
      <c r="H1212" s="478"/>
      <c r="I1212" s="565"/>
      <c r="J1212" s="386">
        <f t="shared" si="66"/>
        <v>0</v>
      </c>
      <c r="K1212" s="572">
        <v>0.75</v>
      </c>
      <c r="L1212" s="384">
        <f t="shared" si="67"/>
        <v>0</v>
      </c>
      <c r="M1212" s="384">
        <f>'แบบฟอร์มที่ 8'!K9218</f>
        <v>0</v>
      </c>
      <c r="N1212" s="386">
        <f t="shared" si="68"/>
        <v>0</v>
      </c>
      <c r="O1212" s="386">
        <f t="shared" si="69"/>
        <v>0</v>
      </c>
      <c r="P1212" s="386">
        <f t="shared" si="70"/>
        <v>0</v>
      </c>
      <c r="Q1212" s="386">
        <f t="shared" si="71"/>
        <v>0</v>
      </c>
    </row>
    <row r="1213" spans="2:17" ht="18" hidden="1" customHeight="1">
      <c r="B1213" s="472">
        <v>198</v>
      </c>
      <c r="C1213" s="1207">
        <f>+'แบบฟอร์มที่ 8'!D9219</f>
        <v>0</v>
      </c>
      <c r="D1213" s="1214"/>
      <c r="E1213" s="478"/>
      <c r="F1213" s="478"/>
      <c r="G1213" s="478"/>
      <c r="H1213" s="478"/>
      <c r="I1213" s="565"/>
      <c r="J1213" s="386">
        <f t="shared" si="66"/>
        <v>0</v>
      </c>
      <c r="K1213" s="572">
        <v>0.75</v>
      </c>
      <c r="L1213" s="384">
        <f t="shared" si="67"/>
        <v>0</v>
      </c>
      <c r="M1213" s="384">
        <f>'แบบฟอร์มที่ 8'!K9219</f>
        <v>0</v>
      </c>
      <c r="N1213" s="386">
        <f t="shared" si="68"/>
        <v>0</v>
      </c>
      <c r="O1213" s="386">
        <f t="shared" si="69"/>
        <v>0</v>
      </c>
      <c r="P1213" s="386">
        <f t="shared" si="70"/>
        <v>0</v>
      </c>
      <c r="Q1213" s="386">
        <f t="shared" si="71"/>
        <v>0</v>
      </c>
    </row>
    <row r="1214" spans="2:17" ht="18" hidden="1" customHeight="1">
      <c r="B1214" s="472">
        <v>199</v>
      </c>
      <c r="C1214" s="1207">
        <f>+'แบบฟอร์มที่ 8'!D9220</f>
        <v>0</v>
      </c>
      <c r="D1214" s="1214"/>
      <c r="E1214" s="478"/>
      <c r="F1214" s="478"/>
      <c r="G1214" s="478"/>
      <c r="H1214" s="478"/>
      <c r="I1214" s="565"/>
      <c r="J1214" s="386">
        <f t="shared" si="66"/>
        <v>0</v>
      </c>
      <c r="K1214" s="572">
        <v>0.75</v>
      </c>
      <c r="L1214" s="384">
        <f t="shared" si="67"/>
        <v>0</v>
      </c>
      <c r="M1214" s="384">
        <f>'แบบฟอร์มที่ 8'!K9220</f>
        <v>0</v>
      </c>
      <c r="N1214" s="386">
        <f t="shared" si="68"/>
        <v>0</v>
      </c>
      <c r="O1214" s="386">
        <f t="shared" si="69"/>
        <v>0</v>
      </c>
      <c r="P1214" s="386">
        <f t="shared" si="70"/>
        <v>0</v>
      </c>
      <c r="Q1214" s="386">
        <f t="shared" si="71"/>
        <v>0</v>
      </c>
    </row>
    <row r="1215" spans="2:17" ht="18" hidden="1" customHeight="1">
      <c r="B1215" s="472">
        <v>200</v>
      </c>
      <c r="C1215" s="1207">
        <f>+'แบบฟอร์มที่ 8'!D9221</f>
        <v>0</v>
      </c>
      <c r="D1215" s="1214"/>
      <c r="E1215" s="478"/>
      <c r="F1215" s="478"/>
      <c r="G1215" s="478"/>
      <c r="H1215" s="478"/>
      <c r="I1215" s="565"/>
      <c r="J1215" s="386">
        <f t="shared" si="66"/>
        <v>0</v>
      </c>
      <c r="K1215" s="572">
        <v>0.75</v>
      </c>
      <c r="L1215" s="384">
        <f t="shared" si="67"/>
        <v>0</v>
      </c>
      <c r="M1215" s="384">
        <f>'แบบฟอร์มที่ 8'!K9221</f>
        <v>0</v>
      </c>
      <c r="N1215" s="386">
        <f t="shared" si="68"/>
        <v>0</v>
      </c>
      <c r="O1215" s="386">
        <f t="shared" si="69"/>
        <v>0</v>
      </c>
      <c r="P1215" s="386">
        <f t="shared" si="70"/>
        <v>0</v>
      </c>
      <c r="Q1215" s="386">
        <f t="shared" si="71"/>
        <v>0</v>
      </c>
    </row>
    <row r="1216" spans="2:17" ht="18" hidden="1" customHeight="1">
      <c r="B1216" s="472">
        <v>201</v>
      </c>
      <c r="C1216" s="1207">
        <f>+'แบบฟอร์มที่ 8'!D9222</f>
        <v>0</v>
      </c>
      <c r="D1216" s="1214"/>
      <c r="E1216" s="478"/>
      <c r="F1216" s="478"/>
      <c r="G1216" s="478"/>
      <c r="H1216" s="478"/>
      <c r="I1216" s="565"/>
      <c r="J1216" s="386">
        <f t="shared" si="66"/>
        <v>0</v>
      </c>
      <c r="K1216" s="572">
        <v>0.75</v>
      </c>
      <c r="L1216" s="384">
        <f t="shared" si="67"/>
        <v>0</v>
      </c>
      <c r="M1216" s="384">
        <f>'แบบฟอร์มที่ 8'!K9222</f>
        <v>0</v>
      </c>
      <c r="N1216" s="386">
        <f t="shared" si="68"/>
        <v>0</v>
      </c>
      <c r="O1216" s="386">
        <f t="shared" si="69"/>
        <v>0</v>
      </c>
      <c r="P1216" s="386">
        <f t="shared" si="70"/>
        <v>0</v>
      </c>
      <c r="Q1216" s="386">
        <f t="shared" si="71"/>
        <v>0</v>
      </c>
    </row>
    <row r="1217" spans="2:17" ht="18" hidden="1" customHeight="1">
      <c r="B1217" s="472">
        <v>202</v>
      </c>
      <c r="C1217" s="1207">
        <f>+'แบบฟอร์มที่ 8'!D9223</f>
        <v>0</v>
      </c>
      <c r="D1217" s="1214"/>
      <c r="E1217" s="478"/>
      <c r="F1217" s="478"/>
      <c r="G1217" s="478"/>
      <c r="H1217" s="478"/>
      <c r="I1217" s="565"/>
      <c r="J1217" s="386">
        <f t="shared" si="66"/>
        <v>0</v>
      </c>
      <c r="K1217" s="572">
        <v>0.75</v>
      </c>
      <c r="L1217" s="384">
        <f t="shared" si="67"/>
        <v>0</v>
      </c>
      <c r="M1217" s="384">
        <f>'แบบฟอร์มที่ 8'!K9223</f>
        <v>0</v>
      </c>
      <c r="N1217" s="386">
        <f t="shared" si="68"/>
        <v>0</v>
      </c>
      <c r="O1217" s="386">
        <f t="shared" si="69"/>
        <v>0</v>
      </c>
      <c r="P1217" s="386">
        <f t="shared" si="70"/>
        <v>0</v>
      </c>
      <c r="Q1217" s="386">
        <f t="shared" si="71"/>
        <v>0</v>
      </c>
    </row>
    <row r="1218" spans="2:17" ht="18" hidden="1" customHeight="1">
      <c r="B1218" s="472">
        <v>203</v>
      </c>
      <c r="C1218" s="1207">
        <f>+'แบบฟอร์มที่ 8'!D9224</f>
        <v>0</v>
      </c>
      <c r="D1218" s="1214"/>
      <c r="E1218" s="478"/>
      <c r="F1218" s="478"/>
      <c r="G1218" s="478"/>
      <c r="H1218" s="478"/>
      <c r="I1218" s="565"/>
      <c r="J1218" s="386">
        <f t="shared" si="66"/>
        <v>0</v>
      </c>
      <c r="K1218" s="572">
        <v>0.75</v>
      </c>
      <c r="L1218" s="384">
        <f t="shared" si="67"/>
        <v>0</v>
      </c>
      <c r="M1218" s="384">
        <f>'แบบฟอร์มที่ 8'!K9224</f>
        <v>0</v>
      </c>
      <c r="N1218" s="386">
        <f t="shared" si="68"/>
        <v>0</v>
      </c>
      <c r="O1218" s="386">
        <f t="shared" si="69"/>
        <v>0</v>
      </c>
      <c r="P1218" s="386">
        <f t="shared" si="70"/>
        <v>0</v>
      </c>
      <c r="Q1218" s="386">
        <f t="shared" si="71"/>
        <v>0</v>
      </c>
    </row>
    <row r="1219" spans="2:17" ht="18" hidden="1" customHeight="1">
      <c r="B1219" s="472">
        <v>204</v>
      </c>
      <c r="C1219" s="1207">
        <f>+'แบบฟอร์มที่ 8'!D9225</f>
        <v>0</v>
      </c>
      <c r="D1219" s="1214"/>
      <c r="E1219" s="478"/>
      <c r="F1219" s="478"/>
      <c r="G1219" s="478"/>
      <c r="H1219" s="478"/>
      <c r="I1219" s="565"/>
      <c r="J1219" s="386">
        <f t="shared" si="66"/>
        <v>0</v>
      </c>
      <c r="K1219" s="572">
        <v>0.75</v>
      </c>
      <c r="L1219" s="384">
        <f t="shared" si="67"/>
        <v>0</v>
      </c>
      <c r="M1219" s="384">
        <f>'แบบฟอร์มที่ 8'!K9225</f>
        <v>0</v>
      </c>
      <c r="N1219" s="386">
        <f t="shared" si="68"/>
        <v>0</v>
      </c>
      <c r="O1219" s="386">
        <f t="shared" si="69"/>
        <v>0</v>
      </c>
      <c r="P1219" s="386">
        <f t="shared" si="70"/>
        <v>0</v>
      </c>
      <c r="Q1219" s="386">
        <f t="shared" si="71"/>
        <v>0</v>
      </c>
    </row>
    <row r="1220" spans="2:17" ht="18" hidden="1" customHeight="1">
      <c r="B1220" s="472">
        <v>205</v>
      </c>
      <c r="C1220" s="1207">
        <f>+'แบบฟอร์มที่ 8'!D9226</f>
        <v>0</v>
      </c>
      <c r="D1220" s="1214"/>
      <c r="E1220" s="478"/>
      <c r="F1220" s="478"/>
      <c r="G1220" s="478"/>
      <c r="H1220" s="478"/>
      <c r="I1220" s="565"/>
      <c r="J1220" s="386">
        <f t="shared" si="66"/>
        <v>0</v>
      </c>
      <c r="K1220" s="572">
        <v>0.75</v>
      </c>
      <c r="L1220" s="384">
        <f t="shared" si="67"/>
        <v>0</v>
      </c>
      <c r="M1220" s="384">
        <f>'แบบฟอร์มที่ 8'!K9226</f>
        <v>0</v>
      </c>
      <c r="N1220" s="386">
        <f t="shared" si="68"/>
        <v>0</v>
      </c>
      <c r="O1220" s="386">
        <f t="shared" si="69"/>
        <v>0</v>
      </c>
      <c r="P1220" s="386">
        <f t="shared" si="70"/>
        <v>0</v>
      </c>
      <c r="Q1220" s="386">
        <f t="shared" si="71"/>
        <v>0</v>
      </c>
    </row>
    <row r="1221" spans="2:17" ht="18" hidden="1" customHeight="1">
      <c r="B1221" s="472">
        <v>206</v>
      </c>
      <c r="C1221" s="1207">
        <f>+'แบบฟอร์มที่ 8'!D9227</f>
        <v>0</v>
      </c>
      <c r="D1221" s="1214"/>
      <c r="E1221" s="478"/>
      <c r="F1221" s="478"/>
      <c r="G1221" s="478"/>
      <c r="H1221" s="478"/>
      <c r="I1221" s="565"/>
      <c r="J1221" s="386">
        <f t="shared" si="66"/>
        <v>0</v>
      </c>
      <c r="K1221" s="572">
        <v>0.75</v>
      </c>
      <c r="L1221" s="384">
        <f t="shared" si="67"/>
        <v>0</v>
      </c>
      <c r="M1221" s="384">
        <f>'แบบฟอร์มที่ 8'!K9227</f>
        <v>0</v>
      </c>
      <c r="N1221" s="386">
        <f t="shared" si="68"/>
        <v>0</v>
      </c>
      <c r="O1221" s="386">
        <f t="shared" si="69"/>
        <v>0</v>
      </c>
      <c r="P1221" s="386">
        <f t="shared" si="70"/>
        <v>0</v>
      </c>
      <c r="Q1221" s="386">
        <f t="shared" si="71"/>
        <v>0</v>
      </c>
    </row>
    <row r="1222" spans="2:17" ht="18" hidden="1" customHeight="1">
      <c r="B1222" s="472">
        <v>207</v>
      </c>
      <c r="C1222" s="1207">
        <f>+'แบบฟอร์มที่ 8'!D9228</f>
        <v>0</v>
      </c>
      <c r="D1222" s="1214"/>
      <c r="E1222" s="478"/>
      <c r="F1222" s="478"/>
      <c r="G1222" s="478"/>
      <c r="H1222" s="478"/>
      <c r="I1222" s="565"/>
      <c r="J1222" s="386">
        <f t="shared" si="66"/>
        <v>0</v>
      </c>
      <c r="K1222" s="572">
        <v>0.75</v>
      </c>
      <c r="L1222" s="384">
        <f t="shared" si="67"/>
        <v>0</v>
      </c>
      <c r="M1222" s="384">
        <f>'แบบฟอร์มที่ 8'!K9228</f>
        <v>0</v>
      </c>
      <c r="N1222" s="386">
        <f t="shared" si="68"/>
        <v>0</v>
      </c>
      <c r="O1222" s="386">
        <f t="shared" si="69"/>
        <v>0</v>
      </c>
      <c r="P1222" s="386">
        <f t="shared" si="70"/>
        <v>0</v>
      </c>
      <c r="Q1222" s="386">
        <f t="shared" si="71"/>
        <v>0</v>
      </c>
    </row>
    <row r="1223" spans="2:17" ht="18" hidden="1" customHeight="1">
      <c r="B1223" s="472">
        <v>208</v>
      </c>
      <c r="C1223" s="1207">
        <f>+'แบบฟอร์มที่ 8'!D9229</f>
        <v>0</v>
      </c>
      <c r="D1223" s="1214"/>
      <c r="E1223" s="478"/>
      <c r="F1223" s="478"/>
      <c r="G1223" s="478"/>
      <c r="H1223" s="478"/>
      <c r="I1223" s="565"/>
      <c r="J1223" s="386">
        <f t="shared" si="66"/>
        <v>0</v>
      </c>
      <c r="K1223" s="572">
        <v>0.75</v>
      </c>
      <c r="L1223" s="384">
        <f t="shared" si="67"/>
        <v>0</v>
      </c>
      <c r="M1223" s="384">
        <f>'แบบฟอร์มที่ 8'!K9229</f>
        <v>0</v>
      </c>
      <c r="N1223" s="386">
        <f t="shared" si="68"/>
        <v>0</v>
      </c>
      <c r="O1223" s="386">
        <f t="shared" si="69"/>
        <v>0</v>
      </c>
      <c r="P1223" s="386">
        <f t="shared" si="70"/>
        <v>0</v>
      </c>
      <c r="Q1223" s="386">
        <f t="shared" si="71"/>
        <v>0</v>
      </c>
    </row>
    <row r="1224" spans="2:17" ht="18" hidden="1" customHeight="1">
      <c r="B1224" s="472">
        <v>209</v>
      </c>
      <c r="C1224" s="1207">
        <f>+'แบบฟอร์มที่ 8'!D9230</f>
        <v>0</v>
      </c>
      <c r="D1224" s="1214"/>
      <c r="E1224" s="478"/>
      <c r="F1224" s="478"/>
      <c r="G1224" s="478"/>
      <c r="H1224" s="478"/>
      <c r="I1224" s="565"/>
      <c r="J1224" s="386">
        <f t="shared" si="66"/>
        <v>0</v>
      </c>
      <c r="K1224" s="572">
        <v>0.75</v>
      </c>
      <c r="L1224" s="384">
        <f t="shared" si="67"/>
        <v>0</v>
      </c>
      <c r="M1224" s="384">
        <f>'แบบฟอร์มที่ 8'!K9230</f>
        <v>0</v>
      </c>
      <c r="N1224" s="386">
        <f t="shared" si="68"/>
        <v>0</v>
      </c>
      <c r="O1224" s="386">
        <f t="shared" si="69"/>
        <v>0</v>
      </c>
      <c r="P1224" s="386">
        <f t="shared" si="70"/>
        <v>0</v>
      </c>
      <c r="Q1224" s="386">
        <f t="shared" si="71"/>
        <v>0</v>
      </c>
    </row>
    <row r="1225" spans="2:17" ht="18" hidden="1" customHeight="1">
      <c r="B1225" s="472">
        <v>210</v>
      </c>
      <c r="C1225" s="1207">
        <f>+'แบบฟอร์มที่ 8'!D9231</f>
        <v>0</v>
      </c>
      <c r="D1225" s="1214"/>
      <c r="E1225" s="478"/>
      <c r="F1225" s="478"/>
      <c r="G1225" s="478"/>
      <c r="H1225" s="478"/>
      <c r="I1225" s="565"/>
      <c r="J1225" s="386">
        <f t="shared" si="66"/>
        <v>0</v>
      </c>
      <c r="K1225" s="572">
        <v>0.75</v>
      </c>
      <c r="L1225" s="384">
        <f t="shared" si="67"/>
        <v>0</v>
      </c>
      <c r="M1225" s="384">
        <f>'แบบฟอร์มที่ 8'!K9231</f>
        <v>0</v>
      </c>
      <c r="N1225" s="386">
        <f t="shared" si="68"/>
        <v>0</v>
      </c>
      <c r="O1225" s="386">
        <f t="shared" si="69"/>
        <v>0</v>
      </c>
      <c r="P1225" s="386">
        <f t="shared" si="70"/>
        <v>0</v>
      </c>
      <c r="Q1225" s="386">
        <f t="shared" si="71"/>
        <v>0</v>
      </c>
    </row>
    <row r="1226" spans="2:17" ht="18" hidden="1" customHeight="1">
      <c r="B1226" s="472">
        <v>211</v>
      </c>
      <c r="C1226" s="1207">
        <f>+'แบบฟอร์มที่ 8'!D9232</f>
        <v>0</v>
      </c>
      <c r="D1226" s="1214"/>
      <c r="E1226" s="478"/>
      <c r="F1226" s="478"/>
      <c r="G1226" s="478"/>
      <c r="H1226" s="478"/>
      <c r="I1226" s="565"/>
      <c r="J1226" s="386">
        <f t="shared" si="66"/>
        <v>0</v>
      </c>
      <c r="K1226" s="572">
        <v>0.75</v>
      </c>
      <c r="L1226" s="384">
        <f t="shared" si="67"/>
        <v>0</v>
      </c>
      <c r="M1226" s="384">
        <f>'แบบฟอร์มที่ 8'!K9232</f>
        <v>0</v>
      </c>
      <c r="N1226" s="386">
        <f t="shared" si="68"/>
        <v>0</v>
      </c>
      <c r="O1226" s="386">
        <f t="shared" si="69"/>
        <v>0</v>
      </c>
      <c r="P1226" s="386">
        <f t="shared" si="70"/>
        <v>0</v>
      </c>
      <c r="Q1226" s="386">
        <f t="shared" si="71"/>
        <v>0</v>
      </c>
    </row>
    <row r="1227" spans="2:17" ht="18" hidden="1" customHeight="1">
      <c r="B1227" s="472">
        <v>212</v>
      </c>
      <c r="C1227" s="1207">
        <f>+'แบบฟอร์มที่ 8'!D9233</f>
        <v>0</v>
      </c>
      <c r="D1227" s="1214"/>
      <c r="E1227" s="478"/>
      <c r="F1227" s="478"/>
      <c r="G1227" s="478"/>
      <c r="H1227" s="478"/>
      <c r="I1227" s="565"/>
      <c r="J1227" s="386">
        <f t="shared" si="66"/>
        <v>0</v>
      </c>
      <c r="K1227" s="572">
        <v>0.75</v>
      </c>
      <c r="L1227" s="384">
        <f t="shared" si="67"/>
        <v>0</v>
      </c>
      <c r="M1227" s="384">
        <f>'แบบฟอร์มที่ 8'!K9233</f>
        <v>0</v>
      </c>
      <c r="N1227" s="386">
        <f t="shared" si="68"/>
        <v>0</v>
      </c>
      <c r="O1227" s="386">
        <f t="shared" si="69"/>
        <v>0</v>
      </c>
      <c r="P1227" s="386">
        <f t="shared" si="70"/>
        <v>0</v>
      </c>
      <c r="Q1227" s="386">
        <f t="shared" si="71"/>
        <v>0</v>
      </c>
    </row>
    <row r="1228" spans="2:17" ht="18" hidden="1" customHeight="1">
      <c r="B1228" s="472">
        <v>213</v>
      </c>
      <c r="C1228" s="1207">
        <f>+'แบบฟอร์มที่ 8'!D9234</f>
        <v>0</v>
      </c>
      <c r="D1228" s="1214"/>
      <c r="E1228" s="478"/>
      <c r="F1228" s="478"/>
      <c r="G1228" s="478"/>
      <c r="H1228" s="478"/>
      <c r="I1228" s="565"/>
      <c r="J1228" s="386">
        <f t="shared" si="66"/>
        <v>0</v>
      </c>
      <c r="K1228" s="572">
        <v>0.75</v>
      </c>
      <c r="L1228" s="384">
        <f t="shared" si="67"/>
        <v>0</v>
      </c>
      <c r="M1228" s="384">
        <f>'แบบฟอร์มที่ 8'!K9234</f>
        <v>0</v>
      </c>
      <c r="N1228" s="386">
        <f t="shared" si="68"/>
        <v>0</v>
      </c>
      <c r="O1228" s="386">
        <f t="shared" si="69"/>
        <v>0</v>
      </c>
      <c r="P1228" s="386">
        <f t="shared" si="70"/>
        <v>0</v>
      </c>
      <c r="Q1228" s="386">
        <f t="shared" si="71"/>
        <v>0</v>
      </c>
    </row>
    <row r="1229" spans="2:17" ht="18" hidden="1" customHeight="1">
      <c r="B1229" s="472">
        <v>214</v>
      </c>
      <c r="C1229" s="1207">
        <f>+'แบบฟอร์มที่ 8'!D9235</f>
        <v>0</v>
      </c>
      <c r="D1229" s="1214"/>
      <c r="E1229" s="478"/>
      <c r="F1229" s="478"/>
      <c r="G1229" s="478"/>
      <c r="H1229" s="478"/>
      <c r="I1229" s="565"/>
      <c r="J1229" s="386">
        <f t="shared" si="66"/>
        <v>0</v>
      </c>
      <c r="K1229" s="572">
        <v>0.75</v>
      </c>
      <c r="L1229" s="384">
        <f t="shared" si="67"/>
        <v>0</v>
      </c>
      <c r="M1229" s="384">
        <f>'แบบฟอร์มที่ 8'!K9235</f>
        <v>0</v>
      </c>
      <c r="N1229" s="386">
        <f t="shared" si="68"/>
        <v>0</v>
      </c>
      <c r="O1229" s="386">
        <f t="shared" si="69"/>
        <v>0</v>
      </c>
      <c r="P1229" s="386">
        <f t="shared" si="70"/>
        <v>0</v>
      </c>
      <c r="Q1229" s="386">
        <f t="shared" si="71"/>
        <v>0</v>
      </c>
    </row>
    <row r="1230" spans="2:17" ht="18" hidden="1" customHeight="1">
      <c r="B1230" s="472">
        <v>215</v>
      </c>
      <c r="C1230" s="1207">
        <f>+'แบบฟอร์มที่ 8'!D9236</f>
        <v>0</v>
      </c>
      <c r="D1230" s="1214"/>
      <c r="E1230" s="478"/>
      <c r="F1230" s="478"/>
      <c r="G1230" s="478"/>
      <c r="H1230" s="478"/>
      <c r="I1230" s="565"/>
      <c r="J1230" s="386">
        <f t="shared" si="66"/>
        <v>0</v>
      </c>
      <c r="K1230" s="572">
        <v>0.75</v>
      </c>
      <c r="L1230" s="384">
        <f t="shared" si="67"/>
        <v>0</v>
      </c>
      <c r="M1230" s="384">
        <f>'แบบฟอร์มที่ 8'!K9236</f>
        <v>0</v>
      </c>
      <c r="N1230" s="386">
        <f t="shared" si="68"/>
        <v>0</v>
      </c>
      <c r="O1230" s="386">
        <f t="shared" si="69"/>
        <v>0</v>
      </c>
      <c r="P1230" s="386">
        <f t="shared" si="70"/>
        <v>0</v>
      </c>
      <c r="Q1230" s="386">
        <f t="shared" si="71"/>
        <v>0</v>
      </c>
    </row>
    <row r="1231" spans="2:17" ht="18" hidden="1" customHeight="1">
      <c r="B1231" s="472">
        <v>216</v>
      </c>
      <c r="C1231" s="1207">
        <f>+'แบบฟอร์มที่ 8'!D9237</f>
        <v>0</v>
      </c>
      <c r="D1231" s="1214"/>
      <c r="E1231" s="478"/>
      <c r="F1231" s="478"/>
      <c r="G1231" s="478"/>
      <c r="H1231" s="478"/>
      <c r="I1231" s="565"/>
      <c r="J1231" s="386">
        <f t="shared" si="66"/>
        <v>0</v>
      </c>
      <c r="K1231" s="572">
        <v>0.75</v>
      </c>
      <c r="L1231" s="384">
        <f t="shared" si="67"/>
        <v>0</v>
      </c>
      <c r="M1231" s="384">
        <f>'แบบฟอร์มที่ 8'!K9237</f>
        <v>0</v>
      </c>
      <c r="N1231" s="386">
        <f t="shared" si="68"/>
        <v>0</v>
      </c>
      <c r="O1231" s="386">
        <f t="shared" si="69"/>
        <v>0</v>
      </c>
      <c r="P1231" s="386">
        <f t="shared" si="70"/>
        <v>0</v>
      </c>
      <c r="Q1231" s="386">
        <f t="shared" si="71"/>
        <v>0</v>
      </c>
    </row>
    <row r="1232" spans="2:17" ht="18" hidden="1" customHeight="1">
      <c r="B1232" s="472">
        <v>217</v>
      </c>
      <c r="C1232" s="1207">
        <f>+'แบบฟอร์มที่ 8'!D9238</f>
        <v>0</v>
      </c>
      <c r="D1232" s="1214"/>
      <c r="E1232" s="478"/>
      <c r="F1232" s="478"/>
      <c r="G1232" s="478"/>
      <c r="H1232" s="478"/>
      <c r="I1232" s="565"/>
      <c r="J1232" s="386">
        <f t="shared" si="66"/>
        <v>0</v>
      </c>
      <c r="K1232" s="572">
        <v>0.75</v>
      </c>
      <c r="L1232" s="384">
        <f t="shared" si="67"/>
        <v>0</v>
      </c>
      <c r="M1232" s="384">
        <f>'แบบฟอร์มที่ 8'!K9238</f>
        <v>0</v>
      </c>
      <c r="N1232" s="386">
        <f t="shared" si="68"/>
        <v>0</v>
      </c>
      <c r="O1232" s="386">
        <f t="shared" si="69"/>
        <v>0</v>
      </c>
      <c r="P1232" s="386">
        <f t="shared" si="70"/>
        <v>0</v>
      </c>
      <c r="Q1232" s="386">
        <f t="shared" si="71"/>
        <v>0</v>
      </c>
    </row>
    <row r="1233" spans="2:17" ht="18" hidden="1" customHeight="1">
      <c r="B1233" s="472">
        <v>218</v>
      </c>
      <c r="C1233" s="1207">
        <f>+'แบบฟอร์มที่ 8'!D9239</f>
        <v>0</v>
      </c>
      <c r="D1233" s="1214"/>
      <c r="E1233" s="478"/>
      <c r="F1233" s="478"/>
      <c r="G1233" s="478"/>
      <c r="H1233" s="478"/>
      <c r="I1233" s="565"/>
      <c r="J1233" s="386">
        <f t="shared" si="66"/>
        <v>0</v>
      </c>
      <c r="K1233" s="572">
        <v>0.75</v>
      </c>
      <c r="L1233" s="384">
        <f t="shared" si="67"/>
        <v>0</v>
      </c>
      <c r="M1233" s="384">
        <f>'แบบฟอร์มที่ 8'!K9239</f>
        <v>0</v>
      </c>
      <c r="N1233" s="386">
        <f t="shared" si="68"/>
        <v>0</v>
      </c>
      <c r="O1233" s="386">
        <f t="shared" si="69"/>
        <v>0</v>
      </c>
      <c r="P1233" s="386">
        <f t="shared" si="70"/>
        <v>0</v>
      </c>
      <c r="Q1233" s="386">
        <f t="shared" si="71"/>
        <v>0</v>
      </c>
    </row>
    <row r="1234" spans="2:17" ht="18" hidden="1" customHeight="1">
      <c r="B1234" s="472">
        <v>219</v>
      </c>
      <c r="C1234" s="1207">
        <f>+'แบบฟอร์มที่ 8'!D9240</f>
        <v>0</v>
      </c>
      <c r="D1234" s="1214"/>
      <c r="E1234" s="478"/>
      <c r="F1234" s="478"/>
      <c r="G1234" s="478"/>
      <c r="H1234" s="478"/>
      <c r="I1234" s="565"/>
      <c r="J1234" s="386">
        <f t="shared" si="66"/>
        <v>0</v>
      </c>
      <c r="K1234" s="572">
        <v>0.75</v>
      </c>
      <c r="L1234" s="384">
        <f t="shared" si="67"/>
        <v>0</v>
      </c>
      <c r="M1234" s="384">
        <f>'แบบฟอร์มที่ 8'!K9240</f>
        <v>0</v>
      </c>
      <c r="N1234" s="386">
        <f t="shared" si="68"/>
        <v>0</v>
      </c>
      <c r="O1234" s="386">
        <f t="shared" si="69"/>
        <v>0</v>
      </c>
      <c r="P1234" s="386">
        <f t="shared" si="70"/>
        <v>0</v>
      </c>
      <c r="Q1234" s="386">
        <f t="shared" si="71"/>
        <v>0</v>
      </c>
    </row>
    <row r="1235" spans="2:17" ht="18" hidden="1" customHeight="1">
      <c r="B1235" s="472">
        <v>220</v>
      </c>
      <c r="C1235" s="1207">
        <f>+'แบบฟอร์มที่ 8'!D9241</f>
        <v>0</v>
      </c>
      <c r="D1235" s="1214"/>
      <c r="E1235" s="478"/>
      <c r="F1235" s="478"/>
      <c r="G1235" s="478"/>
      <c r="H1235" s="478"/>
      <c r="I1235" s="565"/>
      <c r="J1235" s="386">
        <f t="shared" si="66"/>
        <v>0</v>
      </c>
      <c r="K1235" s="572">
        <v>0.75</v>
      </c>
      <c r="L1235" s="384">
        <f t="shared" si="67"/>
        <v>0</v>
      </c>
      <c r="M1235" s="384">
        <f>'แบบฟอร์มที่ 8'!K9241</f>
        <v>0</v>
      </c>
      <c r="N1235" s="386">
        <f t="shared" si="68"/>
        <v>0</v>
      </c>
      <c r="O1235" s="386">
        <f t="shared" si="69"/>
        <v>0</v>
      </c>
      <c r="P1235" s="386">
        <f t="shared" si="70"/>
        <v>0</v>
      </c>
      <c r="Q1235" s="386">
        <f t="shared" si="71"/>
        <v>0</v>
      </c>
    </row>
    <row r="1236" spans="2:17" ht="18" hidden="1" customHeight="1">
      <c r="B1236" s="472">
        <v>221</v>
      </c>
      <c r="C1236" s="1207">
        <f>+'แบบฟอร์มที่ 8'!D9242</f>
        <v>0</v>
      </c>
      <c r="D1236" s="1214"/>
      <c r="E1236" s="478"/>
      <c r="F1236" s="478"/>
      <c r="G1236" s="478"/>
      <c r="H1236" s="478"/>
      <c r="I1236" s="565"/>
      <c r="J1236" s="386">
        <f t="shared" si="66"/>
        <v>0</v>
      </c>
      <c r="K1236" s="572">
        <v>0.75</v>
      </c>
      <c r="L1236" s="384">
        <f t="shared" si="67"/>
        <v>0</v>
      </c>
      <c r="M1236" s="384">
        <f>'แบบฟอร์มที่ 8'!K9242</f>
        <v>0</v>
      </c>
      <c r="N1236" s="386">
        <f t="shared" si="68"/>
        <v>0</v>
      </c>
      <c r="O1236" s="386">
        <f t="shared" si="69"/>
        <v>0</v>
      </c>
      <c r="P1236" s="386">
        <f t="shared" si="70"/>
        <v>0</v>
      </c>
      <c r="Q1236" s="386">
        <f t="shared" si="71"/>
        <v>0</v>
      </c>
    </row>
    <row r="1237" spans="2:17" ht="18" hidden="1" customHeight="1">
      <c r="B1237" s="472">
        <v>222</v>
      </c>
      <c r="C1237" s="1207">
        <f>+'แบบฟอร์มที่ 8'!D9243</f>
        <v>0</v>
      </c>
      <c r="D1237" s="1214"/>
      <c r="E1237" s="478"/>
      <c r="F1237" s="478"/>
      <c r="G1237" s="478"/>
      <c r="H1237" s="478"/>
      <c r="I1237" s="565"/>
      <c r="J1237" s="386">
        <f t="shared" si="66"/>
        <v>0</v>
      </c>
      <c r="K1237" s="572">
        <v>0.75</v>
      </c>
      <c r="L1237" s="384">
        <f t="shared" si="67"/>
        <v>0</v>
      </c>
      <c r="M1237" s="384">
        <f>'แบบฟอร์มที่ 8'!K9243</f>
        <v>0</v>
      </c>
      <c r="N1237" s="386">
        <f t="shared" si="68"/>
        <v>0</v>
      </c>
      <c r="O1237" s="386">
        <f t="shared" si="69"/>
        <v>0</v>
      </c>
      <c r="P1237" s="386">
        <f t="shared" si="70"/>
        <v>0</v>
      </c>
      <c r="Q1237" s="386">
        <f t="shared" si="71"/>
        <v>0</v>
      </c>
    </row>
    <row r="1238" spans="2:17" ht="18" hidden="1" customHeight="1">
      <c r="B1238" s="472">
        <v>223</v>
      </c>
      <c r="C1238" s="1207">
        <f>+'แบบฟอร์มที่ 8'!D9244</f>
        <v>0</v>
      </c>
      <c r="D1238" s="1214"/>
      <c r="E1238" s="478"/>
      <c r="F1238" s="478"/>
      <c r="G1238" s="478"/>
      <c r="H1238" s="478"/>
      <c r="I1238" s="565"/>
      <c r="J1238" s="386">
        <f t="shared" si="66"/>
        <v>0</v>
      </c>
      <c r="K1238" s="572">
        <v>0.75</v>
      </c>
      <c r="L1238" s="384">
        <f t="shared" si="67"/>
        <v>0</v>
      </c>
      <c r="M1238" s="384">
        <f>'แบบฟอร์มที่ 8'!K9244</f>
        <v>0</v>
      </c>
      <c r="N1238" s="386">
        <f t="shared" si="68"/>
        <v>0</v>
      </c>
      <c r="O1238" s="386">
        <f t="shared" si="69"/>
        <v>0</v>
      </c>
      <c r="P1238" s="386">
        <f t="shared" si="70"/>
        <v>0</v>
      </c>
      <c r="Q1238" s="386">
        <f t="shared" si="71"/>
        <v>0</v>
      </c>
    </row>
    <row r="1239" spans="2:17" ht="18" hidden="1" customHeight="1">
      <c r="B1239" s="472">
        <v>224</v>
      </c>
      <c r="C1239" s="1207">
        <f>+'แบบฟอร์มที่ 8'!D9245</f>
        <v>0</v>
      </c>
      <c r="D1239" s="1214"/>
      <c r="E1239" s="478"/>
      <c r="F1239" s="478"/>
      <c r="G1239" s="478"/>
      <c r="H1239" s="478"/>
      <c r="I1239" s="565"/>
      <c r="J1239" s="386">
        <f t="shared" si="66"/>
        <v>0</v>
      </c>
      <c r="K1239" s="572">
        <v>0.75</v>
      </c>
      <c r="L1239" s="384">
        <f t="shared" si="67"/>
        <v>0</v>
      </c>
      <c r="M1239" s="384">
        <f>'แบบฟอร์มที่ 8'!K9245</f>
        <v>0</v>
      </c>
      <c r="N1239" s="386">
        <f t="shared" si="68"/>
        <v>0</v>
      </c>
      <c r="O1239" s="386">
        <f t="shared" si="69"/>
        <v>0</v>
      </c>
      <c r="P1239" s="386">
        <f t="shared" si="70"/>
        <v>0</v>
      </c>
      <c r="Q1239" s="386">
        <f t="shared" si="71"/>
        <v>0</v>
      </c>
    </row>
    <row r="1240" spans="2:17" ht="18" hidden="1" customHeight="1">
      <c r="B1240" s="472">
        <v>225</v>
      </c>
      <c r="C1240" s="1207">
        <f>+'แบบฟอร์มที่ 8'!D9246</f>
        <v>0</v>
      </c>
      <c r="D1240" s="1214"/>
      <c r="E1240" s="478"/>
      <c r="F1240" s="478"/>
      <c r="G1240" s="478"/>
      <c r="H1240" s="478"/>
      <c r="I1240" s="565"/>
      <c r="J1240" s="386">
        <f t="shared" si="66"/>
        <v>0</v>
      </c>
      <c r="K1240" s="572">
        <v>0.75</v>
      </c>
      <c r="L1240" s="384">
        <f t="shared" si="67"/>
        <v>0</v>
      </c>
      <c r="M1240" s="384">
        <f>'แบบฟอร์มที่ 8'!K9246</f>
        <v>0</v>
      </c>
      <c r="N1240" s="386">
        <f t="shared" si="68"/>
        <v>0</v>
      </c>
      <c r="O1240" s="386">
        <f t="shared" si="69"/>
        <v>0</v>
      </c>
      <c r="P1240" s="386">
        <f t="shared" si="70"/>
        <v>0</v>
      </c>
      <c r="Q1240" s="386">
        <f t="shared" si="71"/>
        <v>0</v>
      </c>
    </row>
    <row r="1241" spans="2:17" ht="18" hidden="1" customHeight="1">
      <c r="B1241" s="472">
        <v>226</v>
      </c>
      <c r="C1241" s="1207">
        <f>+'แบบฟอร์มที่ 8'!D9247</f>
        <v>0</v>
      </c>
      <c r="D1241" s="1214"/>
      <c r="E1241" s="478"/>
      <c r="F1241" s="478"/>
      <c r="G1241" s="478"/>
      <c r="H1241" s="478"/>
      <c r="I1241" s="565"/>
      <c r="J1241" s="386">
        <f t="shared" si="66"/>
        <v>0</v>
      </c>
      <c r="K1241" s="572">
        <v>0.75</v>
      </c>
      <c r="L1241" s="384">
        <f t="shared" si="67"/>
        <v>0</v>
      </c>
      <c r="M1241" s="384">
        <f>'แบบฟอร์มที่ 8'!K9247</f>
        <v>0</v>
      </c>
      <c r="N1241" s="386">
        <f t="shared" si="68"/>
        <v>0</v>
      </c>
      <c r="O1241" s="386">
        <f t="shared" si="69"/>
        <v>0</v>
      </c>
      <c r="P1241" s="386">
        <f t="shared" si="70"/>
        <v>0</v>
      </c>
      <c r="Q1241" s="386">
        <f t="shared" si="71"/>
        <v>0</v>
      </c>
    </row>
    <row r="1242" spans="2:17" ht="18" hidden="1" customHeight="1">
      <c r="B1242" s="472">
        <v>227</v>
      </c>
      <c r="C1242" s="1207">
        <f>+'แบบฟอร์มที่ 8'!D9248</f>
        <v>0</v>
      </c>
      <c r="D1242" s="1214"/>
      <c r="E1242" s="478"/>
      <c r="F1242" s="478"/>
      <c r="G1242" s="478"/>
      <c r="H1242" s="478"/>
      <c r="I1242" s="565"/>
      <c r="J1242" s="386">
        <f t="shared" si="66"/>
        <v>0</v>
      </c>
      <c r="K1242" s="572">
        <v>0.75</v>
      </c>
      <c r="L1242" s="384">
        <f t="shared" si="67"/>
        <v>0</v>
      </c>
      <c r="M1242" s="384">
        <f>'แบบฟอร์มที่ 8'!K9248</f>
        <v>0</v>
      </c>
      <c r="N1242" s="386">
        <f t="shared" si="68"/>
        <v>0</v>
      </c>
      <c r="O1242" s="386">
        <f t="shared" si="69"/>
        <v>0</v>
      </c>
      <c r="P1242" s="386">
        <f t="shared" si="70"/>
        <v>0</v>
      </c>
      <c r="Q1242" s="386">
        <f t="shared" si="71"/>
        <v>0</v>
      </c>
    </row>
    <row r="1243" spans="2:17" ht="18" hidden="1" customHeight="1">
      <c r="B1243" s="472">
        <v>228</v>
      </c>
      <c r="C1243" s="1207">
        <f>+'แบบฟอร์มที่ 8'!D9249</f>
        <v>0</v>
      </c>
      <c r="D1243" s="1214"/>
      <c r="E1243" s="478"/>
      <c r="F1243" s="478"/>
      <c r="G1243" s="478"/>
      <c r="H1243" s="478"/>
      <c r="I1243" s="565"/>
      <c r="J1243" s="386">
        <f t="shared" si="66"/>
        <v>0</v>
      </c>
      <c r="K1243" s="572">
        <v>0.75</v>
      </c>
      <c r="L1243" s="384">
        <f t="shared" si="67"/>
        <v>0</v>
      </c>
      <c r="M1243" s="384">
        <f>'แบบฟอร์มที่ 8'!K9249</f>
        <v>0</v>
      </c>
      <c r="N1243" s="386">
        <f t="shared" si="68"/>
        <v>0</v>
      </c>
      <c r="O1243" s="386">
        <f t="shared" si="69"/>
        <v>0</v>
      </c>
      <c r="P1243" s="386">
        <f t="shared" si="70"/>
        <v>0</v>
      </c>
      <c r="Q1243" s="386">
        <f t="shared" si="71"/>
        <v>0</v>
      </c>
    </row>
    <row r="1244" spans="2:17" ht="18" hidden="1" customHeight="1">
      <c r="B1244" s="472">
        <v>229</v>
      </c>
      <c r="C1244" s="1207">
        <f>+'แบบฟอร์มที่ 8'!D9250</f>
        <v>0</v>
      </c>
      <c r="D1244" s="1214"/>
      <c r="E1244" s="478"/>
      <c r="F1244" s="478"/>
      <c r="G1244" s="478"/>
      <c r="H1244" s="478"/>
      <c r="I1244" s="565"/>
      <c r="J1244" s="386">
        <f t="shared" si="66"/>
        <v>0</v>
      </c>
      <c r="K1244" s="572">
        <v>0.75</v>
      </c>
      <c r="L1244" s="384">
        <f t="shared" si="67"/>
        <v>0</v>
      </c>
      <c r="M1244" s="384">
        <f>'แบบฟอร์มที่ 8'!K9250</f>
        <v>0</v>
      </c>
      <c r="N1244" s="386">
        <f t="shared" si="68"/>
        <v>0</v>
      </c>
      <c r="O1244" s="386">
        <f t="shared" si="69"/>
        <v>0</v>
      </c>
      <c r="P1244" s="386">
        <f t="shared" si="70"/>
        <v>0</v>
      </c>
      <c r="Q1244" s="386">
        <f t="shared" si="71"/>
        <v>0</v>
      </c>
    </row>
    <row r="1245" spans="2:17" ht="18" hidden="1" customHeight="1">
      <c r="B1245" s="472">
        <v>230</v>
      </c>
      <c r="C1245" s="1207">
        <f>+'แบบฟอร์มที่ 8'!D9251</f>
        <v>0</v>
      </c>
      <c r="D1245" s="1214"/>
      <c r="E1245" s="478"/>
      <c r="F1245" s="478"/>
      <c r="G1245" s="478"/>
      <c r="H1245" s="478"/>
      <c r="I1245" s="565"/>
      <c r="J1245" s="386">
        <f t="shared" si="66"/>
        <v>0</v>
      </c>
      <c r="K1245" s="572">
        <v>0.75</v>
      </c>
      <c r="L1245" s="384">
        <f t="shared" si="67"/>
        <v>0</v>
      </c>
      <c r="M1245" s="384">
        <f>'แบบฟอร์มที่ 8'!K9251</f>
        <v>0</v>
      </c>
      <c r="N1245" s="386">
        <f t="shared" si="68"/>
        <v>0</v>
      </c>
      <c r="O1245" s="386">
        <f t="shared" si="69"/>
        <v>0</v>
      </c>
      <c r="P1245" s="386">
        <f t="shared" si="70"/>
        <v>0</v>
      </c>
      <c r="Q1245" s="386">
        <f t="shared" si="71"/>
        <v>0</v>
      </c>
    </row>
    <row r="1246" spans="2:17" ht="18" hidden="1" customHeight="1">
      <c r="B1246" s="472">
        <v>231</v>
      </c>
      <c r="C1246" s="1207">
        <f>+'แบบฟอร์มที่ 8'!D9252</f>
        <v>0</v>
      </c>
      <c r="D1246" s="1214"/>
      <c r="E1246" s="478"/>
      <c r="F1246" s="478"/>
      <c r="G1246" s="478"/>
      <c r="H1246" s="478"/>
      <c r="I1246" s="565"/>
      <c r="J1246" s="386">
        <f t="shared" si="66"/>
        <v>0</v>
      </c>
      <c r="K1246" s="572">
        <v>0.75</v>
      </c>
      <c r="L1246" s="384">
        <f t="shared" si="67"/>
        <v>0</v>
      </c>
      <c r="M1246" s="384">
        <f>'แบบฟอร์มที่ 8'!K9252</f>
        <v>0</v>
      </c>
      <c r="N1246" s="386">
        <f t="shared" si="68"/>
        <v>0</v>
      </c>
      <c r="O1246" s="386">
        <f t="shared" si="69"/>
        <v>0</v>
      </c>
      <c r="P1246" s="386">
        <f t="shared" si="70"/>
        <v>0</v>
      </c>
      <c r="Q1246" s="386">
        <f t="shared" si="71"/>
        <v>0</v>
      </c>
    </row>
    <row r="1247" spans="2:17" ht="18" hidden="1" customHeight="1">
      <c r="B1247" s="472">
        <v>232</v>
      </c>
      <c r="C1247" s="1207">
        <f>+'แบบฟอร์มที่ 8'!D9253</f>
        <v>0</v>
      </c>
      <c r="D1247" s="1214"/>
      <c r="E1247" s="478"/>
      <c r="F1247" s="478"/>
      <c r="G1247" s="478"/>
      <c r="H1247" s="478"/>
      <c r="I1247" s="565"/>
      <c r="J1247" s="386">
        <f t="shared" si="66"/>
        <v>0</v>
      </c>
      <c r="K1247" s="572">
        <v>0.75</v>
      </c>
      <c r="L1247" s="384">
        <f t="shared" si="67"/>
        <v>0</v>
      </c>
      <c r="M1247" s="384">
        <f>'แบบฟอร์มที่ 8'!K9253</f>
        <v>0</v>
      </c>
      <c r="N1247" s="386">
        <f t="shared" si="68"/>
        <v>0</v>
      </c>
      <c r="O1247" s="386">
        <f t="shared" si="69"/>
        <v>0</v>
      </c>
      <c r="P1247" s="386">
        <f t="shared" si="70"/>
        <v>0</v>
      </c>
      <c r="Q1247" s="386">
        <f t="shared" si="71"/>
        <v>0</v>
      </c>
    </row>
    <row r="1248" spans="2:17" ht="18" hidden="1" customHeight="1">
      <c r="B1248" s="472">
        <v>233</v>
      </c>
      <c r="C1248" s="1207">
        <f>+'แบบฟอร์มที่ 8'!D9254</f>
        <v>0</v>
      </c>
      <c r="D1248" s="1214"/>
      <c r="E1248" s="478"/>
      <c r="F1248" s="478"/>
      <c r="G1248" s="478"/>
      <c r="H1248" s="478"/>
      <c r="I1248" s="565"/>
      <c r="J1248" s="386">
        <f t="shared" si="66"/>
        <v>0</v>
      </c>
      <c r="K1248" s="572">
        <v>0.75</v>
      </c>
      <c r="L1248" s="384">
        <f t="shared" si="67"/>
        <v>0</v>
      </c>
      <c r="M1248" s="384">
        <f>'แบบฟอร์มที่ 8'!K9254</f>
        <v>0</v>
      </c>
      <c r="N1248" s="386">
        <f t="shared" si="68"/>
        <v>0</v>
      </c>
      <c r="O1248" s="386">
        <f t="shared" si="69"/>
        <v>0</v>
      </c>
      <c r="P1248" s="386">
        <f t="shared" si="70"/>
        <v>0</v>
      </c>
      <c r="Q1248" s="386">
        <f t="shared" si="71"/>
        <v>0</v>
      </c>
    </row>
    <row r="1249" spans="2:17" ht="18" hidden="1" customHeight="1">
      <c r="B1249" s="472">
        <v>234</v>
      </c>
      <c r="C1249" s="1207">
        <f>+'แบบฟอร์มที่ 8'!D9255</f>
        <v>0</v>
      </c>
      <c r="D1249" s="1214"/>
      <c r="E1249" s="478"/>
      <c r="F1249" s="478"/>
      <c r="G1249" s="478"/>
      <c r="H1249" s="478"/>
      <c r="I1249" s="565"/>
      <c r="J1249" s="386">
        <f t="shared" si="66"/>
        <v>0</v>
      </c>
      <c r="K1249" s="572">
        <v>0.75</v>
      </c>
      <c r="L1249" s="384">
        <f t="shared" si="67"/>
        <v>0</v>
      </c>
      <c r="M1249" s="384">
        <f>'แบบฟอร์มที่ 8'!K9255</f>
        <v>0</v>
      </c>
      <c r="N1249" s="386">
        <f t="shared" si="68"/>
        <v>0</v>
      </c>
      <c r="O1249" s="386">
        <f t="shared" si="69"/>
        <v>0</v>
      </c>
      <c r="P1249" s="386">
        <f t="shared" si="70"/>
        <v>0</v>
      </c>
      <c r="Q1249" s="386">
        <f t="shared" si="71"/>
        <v>0</v>
      </c>
    </row>
    <row r="1250" spans="2:17" ht="18" hidden="1" customHeight="1">
      <c r="B1250" s="472">
        <v>235</v>
      </c>
      <c r="C1250" s="1207">
        <f>+'แบบฟอร์มที่ 8'!D9256</f>
        <v>0</v>
      </c>
      <c r="D1250" s="1214"/>
      <c r="E1250" s="478"/>
      <c r="F1250" s="478"/>
      <c r="G1250" s="478"/>
      <c r="H1250" s="478"/>
      <c r="I1250" s="565"/>
      <c r="J1250" s="386">
        <f t="shared" si="66"/>
        <v>0</v>
      </c>
      <c r="K1250" s="572">
        <v>0.75</v>
      </c>
      <c r="L1250" s="384">
        <f t="shared" si="67"/>
        <v>0</v>
      </c>
      <c r="M1250" s="384">
        <f>'แบบฟอร์มที่ 8'!K9256</f>
        <v>0</v>
      </c>
      <c r="N1250" s="386">
        <f t="shared" si="68"/>
        <v>0</v>
      </c>
      <c r="O1250" s="386">
        <f t="shared" si="69"/>
        <v>0</v>
      </c>
      <c r="P1250" s="386">
        <f t="shared" si="70"/>
        <v>0</v>
      </c>
      <c r="Q1250" s="386">
        <f t="shared" si="71"/>
        <v>0</v>
      </c>
    </row>
    <row r="1251" spans="2:17" ht="18" hidden="1" customHeight="1">
      <c r="B1251" s="472">
        <v>236</v>
      </c>
      <c r="C1251" s="1207">
        <f>+'แบบฟอร์มที่ 8'!D9257</f>
        <v>0</v>
      </c>
      <c r="D1251" s="1214"/>
      <c r="E1251" s="478"/>
      <c r="F1251" s="478"/>
      <c r="G1251" s="478"/>
      <c r="H1251" s="478"/>
      <c r="I1251" s="565"/>
      <c r="J1251" s="386">
        <f t="shared" si="66"/>
        <v>0</v>
      </c>
      <c r="K1251" s="572">
        <v>0.75</v>
      </c>
      <c r="L1251" s="384">
        <f t="shared" si="67"/>
        <v>0</v>
      </c>
      <c r="M1251" s="384">
        <f>'แบบฟอร์มที่ 8'!K9257</f>
        <v>0</v>
      </c>
      <c r="N1251" s="386">
        <f t="shared" si="68"/>
        <v>0</v>
      </c>
      <c r="O1251" s="386">
        <f t="shared" si="69"/>
        <v>0</v>
      </c>
      <c r="P1251" s="386">
        <f t="shared" si="70"/>
        <v>0</v>
      </c>
      <c r="Q1251" s="386">
        <f t="shared" si="71"/>
        <v>0</v>
      </c>
    </row>
    <row r="1252" spans="2:17" ht="18" hidden="1" customHeight="1">
      <c r="B1252" s="472">
        <v>237</v>
      </c>
      <c r="C1252" s="1207">
        <f>+'แบบฟอร์มที่ 8'!D9258</f>
        <v>0</v>
      </c>
      <c r="D1252" s="1214"/>
      <c r="E1252" s="478"/>
      <c r="F1252" s="478"/>
      <c r="G1252" s="478"/>
      <c r="H1252" s="478"/>
      <c r="I1252" s="565"/>
      <c r="J1252" s="386">
        <f t="shared" si="66"/>
        <v>0</v>
      </c>
      <c r="K1252" s="572">
        <v>0.75</v>
      </c>
      <c r="L1252" s="384">
        <f t="shared" si="67"/>
        <v>0</v>
      </c>
      <c r="M1252" s="384">
        <f>'แบบฟอร์มที่ 8'!K9258</f>
        <v>0</v>
      </c>
      <c r="N1252" s="386">
        <f t="shared" si="68"/>
        <v>0</v>
      </c>
      <c r="O1252" s="386">
        <f t="shared" si="69"/>
        <v>0</v>
      </c>
      <c r="P1252" s="386">
        <f t="shared" si="70"/>
        <v>0</v>
      </c>
      <c r="Q1252" s="386">
        <f t="shared" si="71"/>
        <v>0</v>
      </c>
    </row>
    <row r="1253" spans="2:17" ht="18" hidden="1" customHeight="1">
      <c r="B1253" s="472">
        <v>238</v>
      </c>
      <c r="C1253" s="1207">
        <f>+'แบบฟอร์มที่ 8'!D9259</f>
        <v>0</v>
      </c>
      <c r="D1253" s="1214"/>
      <c r="E1253" s="478"/>
      <c r="F1253" s="478"/>
      <c r="G1253" s="478"/>
      <c r="H1253" s="478"/>
      <c r="I1253" s="565"/>
      <c r="J1253" s="386">
        <f t="shared" si="66"/>
        <v>0</v>
      </c>
      <c r="K1253" s="572">
        <v>0.75</v>
      </c>
      <c r="L1253" s="384">
        <f t="shared" si="67"/>
        <v>0</v>
      </c>
      <c r="M1253" s="384">
        <f>'แบบฟอร์มที่ 8'!K9259</f>
        <v>0</v>
      </c>
      <c r="N1253" s="386">
        <f t="shared" si="68"/>
        <v>0</v>
      </c>
      <c r="O1253" s="386">
        <f t="shared" si="69"/>
        <v>0</v>
      </c>
      <c r="P1253" s="386">
        <f t="shared" si="70"/>
        <v>0</v>
      </c>
      <c r="Q1253" s="386">
        <f t="shared" si="71"/>
        <v>0</v>
      </c>
    </row>
    <row r="1254" spans="2:17" ht="18" hidden="1" customHeight="1">
      <c r="B1254" s="472">
        <v>239</v>
      </c>
      <c r="C1254" s="1207">
        <f>+'แบบฟอร์มที่ 8'!D9260</f>
        <v>0</v>
      </c>
      <c r="D1254" s="1214"/>
      <c r="E1254" s="478"/>
      <c r="F1254" s="478"/>
      <c r="G1254" s="478"/>
      <c r="H1254" s="478"/>
      <c r="I1254" s="565"/>
      <c r="J1254" s="386">
        <f t="shared" si="66"/>
        <v>0</v>
      </c>
      <c r="K1254" s="572">
        <v>0.75</v>
      </c>
      <c r="L1254" s="384">
        <f t="shared" si="67"/>
        <v>0</v>
      </c>
      <c r="M1254" s="384">
        <f>'แบบฟอร์มที่ 8'!K9260</f>
        <v>0</v>
      </c>
      <c r="N1254" s="386">
        <f t="shared" si="68"/>
        <v>0</v>
      </c>
      <c r="O1254" s="386">
        <f t="shared" si="69"/>
        <v>0</v>
      </c>
      <c r="P1254" s="386">
        <f t="shared" si="70"/>
        <v>0</v>
      </c>
      <c r="Q1254" s="386">
        <f t="shared" si="71"/>
        <v>0</v>
      </c>
    </row>
    <row r="1255" spans="2:17" ht="18" hidden="1" customHeight="1">
      <c r="B1255" s="472">
        <v>240</v>
      </c>
      <c r="C1255" s="1207">
        <f>+'แบบฟอร์มที่ 8'!D9261</f>
        <v>0</v>
      </c>
      <c r="D1255" s="1214"/>
      <c r="E1255" s="478"/>
      <c r="F1255" s="478"/>
      <c r="G1255" s="478"/>
      <c r="H1255" s="478"/>
      <c r="I1255" s="565"/>
      <c r="J1255" s="386">
        <f t="shared" si="66"/>
        <v>0</v>
      </c>
      <c r="K1255" s="572">
        <v>0.75</v>
      </c>
      <c r="L1255" s="384">
        <f t="shared" si="67"/>
        <v>0</v>
      </c>
      <c r="M1255" s="384">
        <f>'แบบฟอร์มที่ 8'!K9261</f>
        <v>0</v>
      </c>
      <c r="N1255" s="386">
        <f t="shared" si="68"/>
        <v>0</v>
      </c>
      <c r="O1255" s="386">
        <f t="shared" si="69"/>
        <v>0</v>
      </c>
      <c r="P1255" s="386">
        <f t="shared" si="70"/>
        <v>0</v>
      </c>
      <c r="Q1255" s="386">
        <f t="shared" si="71"/>
        <v>0</v>
      </c>
    </row>
    <row r="1256" spans="2:17" ht="18" hidden="1" customHeight="1">
      <c r="B1256" s="472">
        <v>241</v>
      </c>
      <c r="C1256" s="1207">
        <f>+'แบบฟอร์มที่ 8'!D9262</f>
        <v>0</v>
      </c>
      <c r="D1256" s="1214"/>
      <c r="E1256" s="478"/>
      <c r="F1256" s="478"/>
      <c r="G1256" s="478"/>
      <c r="H1256" s="478"/>
      <c r="I1256" s="565"/>
      <c r="J1256" s="386">
        <f t="shared" si="66"/>
        <v>0</v>
      </c>
      <c r="K1256" s="572">
        <v>0.75</v>
      </c>
      <c r="L1256" s="384">
        <f t="shared" si="67"/>
        <v>0</v>
      </c>
      <c r="M1256" s="384">
        <f>'แบบฟอร์มที่ 8'!K9262</f>
        <v>0</v>
      </c>
      <c r="N1256" s="386">
        <f t="shared" si="68"/>
        <v>0</v>
      </c>
      <c r="O1256" s="386">
        <f t="shared" si="69"/>
        <v>0</v>
      </c>
      <c r="P1256" s="386">
        <f t="shared" si="70"/>
        <v>0</v>
      </c>
      <c r="Q1256" s="386">
        <f t="shared" si="71"/>
        <v>0</v>
      </c>
    </row>
    <row r="1257" spans="2:17" ht="18" hidden="1" customHeight="1">
      <c r="B1257" s="472">
        <v>242</v>
      </c>
      <c r="C1257" s="1207">
        <f>+'แบบฟอร์มที่ 8'!D9263</f>
        <v>0</v>
      </c>
      <c r="D1257" s="1214"/>
      <c r="E1257" s="478"/>
      <c r="F1257" s="478"/>
      <c r="G1257" s="478"/>
      <c r="H1257" s="478"/>
      <c r="I1257" s="565"/>
      <c r="J1257" s="386">
        <f t="shared" si="66"/>
        <v>0</v>
      </c>
      <c r="K1257" s="572">
        <v>0.75</v>
      </c>
      <c r="L1257" s="384">
        <f t="shared" si="67"/>
        <v>0</v>
      </c>
      <c r="M1257" s="384">
        <f>'แบบฟอร์มที่ 8'!K9263</f>
        <v>0</v>
      </c>
      <c r="N1257" s="386">
        <f t="shared" si="68"/>
        <v>0</v>
      </c>
      <c r="O1257" s="386">
        <f t="shared" si="69"/>
        <v>0</v>
      </c>
      <c r="P1257" s="386">
        <f t="shared" si="70"/>
        <v>0</v>
      </c>
      <c r="Q1257" s="386">
        <f t="shared" si="71"/>
        <v>0</v>
      </c>
    </row>
    <row r="1258" spans="2:17" ht="18" hidden="1" customHeight="1">
      <c r="B1258" s="472">
        <v>243</v>
      </c>
      <c r="C1258" s="1207">
        <f>+'แบบฟอร์มที่ 8'!D9264</f>
        <v>0</v>
      </c>
      <c r="D1258" s="1214"/>
      <c r="E1258" s="478"/>
      <c r="F1258" s="478"/>
      <c r="G1258" s="478"/>
      <c r="H1258" s="478"/>
      <c r="I1258" s="565"/>
      <c r="J1258" s="386">
        <f t="shared" si="66"/>
        <v>0</v>
      </c>
      <c r="K1258" s="572">
        <v>0.75</v>
      </c>
      <c r="L1258" s="384">
        <f t="shared" si="67"/>
        <v>0</v>
      </c>
      <c r="M1258" s="384">
        <f>'แบบฟอร์มที่ 8'!K9264</f>
        <v>0</v>
      </c>
      <c r="N1258" s="386">
        <f t="shared" si="68"/>
        <v>0</v>
      </c>
      <c r="O1258" s="386">
        <f t="shared" si="69"/>
        <v>0</v>
      </c>
      <c r="P1258" s="386">
        <f t="shared" si="70"/>
        <v>0</v>
      </c>
      <c r="Q1258" s="386">
        <f t="shared" si="71"/>
        <v>0</v>
      </c>
    </row>
    <row r="1259" spans="2:17" ht="18" hidden="1" customHeight="1">
      <c r="B1259" s="472">
        <v>244</v>
      </c>
      <c r="C1259" s="1207">
        <f>+'แบบฟอร์มที่ 8'!D9265</f>
        <v>0</v>
      </c>
      <c r="D1259" s="1214"/>
      <c r="E1259" s="478"/>
      <c r="F1259" s="478"/>
      <c r="G1259" s="478"/>
      <c r="H1259" s="478"/>
      <c r="I1259" s="565"/>
      <c r="J1259" s="386">
        <f t="shared" si="66"/>
        <v>0</v>
      </c>
      <c r="K1259" s="572">
        <v>0.75</v>
      </c>
      <c r="L1259" s="384">
        <f t="shared" si="67"/>
        <v>0</v>
      </c>
      <c r="M1259" s="384">
        <f>'แบบฟอร์มที่ 8'!K9265</f>
        <v>0</v>
      </c>
      <c r="N1259" s="386">
        <f t="shared" si="68"/>
        <v>0</v>
      </c>
      <c r="O1259" s="386">
        <f t="shared" si="69"/>
        <v>0</v>
      </c>
      <c r="P1259" s="386">
        <f t="shared" si="70"/>
        <v>0</v>
      </c>
      <c r="Q1259" s="386">
        <f t="shared" si="71"/>
        <v>0</v>
      </c>
    </row>
    <row r="1260" spans="2:17" ht="18" hidden="1" customHeight="1">
      <c r="B1260" s="472">
        <v>245</v>
      </c>
      <c r="C1260" s="1207">
        <f>+'แบบฟอร์มที่ 8'!D9266</f>
        <v>0</v>
      </c>
      <c r="D1260" s="1214"/>
      <c r="E1260" s="478"/>
      <c r="F1260" s="478"/>
      <c r="G1260" s="478"/>
      <c r="H1260" s="478"/>
      <c r="I1260" s="565"/>
      <c r="J1260" s="386">
        <f t="shared" si="66"/>
        <v>0</v>
      </c>
      <c r="K1260" s="572">
        <v>0.75</v>
      </c>
      <c r="L1260" s="384">
        <f t="shared" si="67"/>
        <v>0</v>
      </c>
      <c r="M1260" s="384">
        <f>'แบบฟอร์มที่ 8'!K9266</f>
        <v>0</v>
      </c>
      <c r="N1260" s="386">
        <f t="shared" si="68"/>
        <v>0</v>
      </c>
      <c r="O1260" s="386">
        <f t="shared" si="69"/>
        <v>0</v>
      </c>
      <c r="P1260" s="386">
        <f t="shared" si="70"/>
        <v>0</v>
      </c>
      <c r="Q1260" s="386">
        <f t="shared" si="71"/>
        <v>0</v>
      </c>
    </row>
    <row r="1261" spans="2:17" ht="18" hidden="1" customHeight="1">
      <c r="B1261" s="472">
        <v>246</v>
      </c>
      <c r="C1261" s="1207">
        <f>+'แบบฟอร์มที่ 8'!D9267</f>
        <v>0</v>
      </c>
      <c r="D1261" s="1214"/>
      <c r="E1261" s="478"/>
      <c r="F1261" s="478"/>
      <c r="G1261" s="478"/>
      <c r="H1261" s="478"/>
      <c r="I1261" s="565"/>
      <c r="J1261" s="386">
        <f t="shared" si="66"/>
        <v>0</v>
      </c>
      <c r="K1261" s="572">
        <v>0.75</v>
      </c>
      <c r="L1261" s="384">
        <f t="shared" si="67"/>
        <v>0</v>
      </c>
      <c r="M1261" s="384">
        <f>'แบบฟอร์มที่ 8'!K9267</f>
        <v>0</v>
      </c>
      <c r="N1261" s="386">
        <f t="shared" si="68"/>
        <v>0</v>
      </c>
      <c r="O1261" s="386">
        <f t="shared" si="69"/>
        <v>0</v>
      </c>
      <c r="P1261" s="386">
        <f t="shared" si="70"/>
        <v>0</v>
      </c>
      <c r="Q1261" s="386">
        <f t="shared" si="71"/>
        <v>0</v>
      </c>
    </row>
    <row r="1262" spans="2:17" ht="18" hidden="1" customHeight="1">
      <c r="B1262" s="472">
        <v>247</v>
      </c>
      <c r="C1262" s="1207">
        <f>+'แบบฟอร์มที่ 8'!D9268</f>
        <v>0</v>
      </c>
      <c r="D1262" s="1214"/>
      <c r="E1262" s="478"/>
      <c r="F1262" s="478"/>
      <c r="G1262" s="478"/>
      <c r="H1262" s="478"/>
      <c r="I1262" s="565"/>
      <c r="J1262" s="386">
        <f t="shared" si="66"/>
        <v>0</v>
      </c>
      <c r="K1262" s="572">
        <v>0.75</v>
      </c>
      <c r="L1262" s="384">
        <f t="shared" si="67"/>
        <v>0</v>
      </c>
      <c r="M1262" s="384">
        <f>'แบบฟอร์มที่ 8'!K9268</f>
        <v>0</v>
      </c>
      <c r="N1262" s="386">
        <f t="shared" si="68"/>
        <v>0</v>
      </c>
      <c r="O1262" s="386">
        <f t="shared" si="69"/>
        <v>0</v>
      </c>
      <c r="P1262" s="386">
        <f t="shared" si="70"/>
        <v>0</v>
      </c>
      <c r="Q1262" s="386">
        <f t="shared" si="71"/>
        <v>0</v>
      </c>
    </row>
    <row r="1263" spans="2:17" ht="18" hidden="1" customHeight="1">
      <c r="B1263" s="472">
        <v>248</v>
      </c>
      <c r="C1263" s="1207">
        <f>+'แบบฟอร์มที่ 8'!D9269</f>
        <v>0</v>
      </c>
      <c r="D1263" s="1214"/>
      <c r="E1263" s="478"/>
      <c r="F1263" s="478"/>
      <c r="G1263" s="478"/>
      <c r="H1263" s="478"/>
      <c r="I1263" s="565"/>
      <c r="J1263" s="386">
        <f t="shared" si="66"/>
        <v>0</v>
      </c>
      <c r="K1263" s="572">
        <v>0.75</v>
      </c>
      <c r="L1263" s="384">
        <f t="shared" si="67"/>
        <v>0</v>
      </c>
      <c r="M1263" s="384">
        <f>'แบบฟอร์มที่ 8'!K9269</f>
        <v>0</v>
      </c>
      <c r="N1263" s="386">
        <f t="shared" si="68"/>
        <v>0</v>
      </c>
      <c r="O1263" s="386">
        <f t="shared" si="69"/>
        <v>0</v>
      </c>
      <c r="P1263" s="386">
        <f t="shared" si="70"/>
        <v>0</v>
      </c>
      <c r="Q1263" s="386">
        <f t="shared" si="71"/>
        <v>0</v>
      </c>
    </row>
    <row r="1264" spans="2:17" ht="18" hidden="1" customHeight="1">
      <c r="B1264" s="472">
        <v>249</v>
      </c>
      <c r="C1264" s="1207">
        <f>+'แบบฟอร์มที่ 8'!D9270</f>
        <v>0</v>
      </c>
      <c r="D1264" s="1214"/>
      <c r="E1264" s="478"/>
      <c r="F1264" s="478"/>
      <c r="G1264" s="478"/>
      <c r="H1264" s="478"/>
      <c r="I1264" s="565"/>
      <c r="J1264" s="386">
        <f t="shared" si="66"/>
        <v>0</v>
      </c>
      <c r="K1264" s="572">
        <v>0.75</v>
      </c>
      <c r="L1264" s="384">
        <f t="shared" si="67"/>
        <v>0</v>
      </c>
      <c r="M1264" s="384">
        <f>'แบบฟอร์มที่ 8'!K9270</f>
        <v>0</v>
      </c>
      <c r="N1264" s="386">
        <f t="shared" si="68"/>
        <v>0</v>
      </c>
      <c r="O1264" s="386">
        <f t="shared" si="69"/>
        <v>0</v>
      </c>
      <c r="P1264" s="386">
        <f t="shared" si="70"/>
        <v>0</v>
      </c>
      <c r="Q1264" s="386">
        <f t="shared" si="71"/>
        <v>0</v>
      </c>
    </row>
    <row r="1265" spans="2:17" ht="18" hidden="1" customHeight="1">
      <c r="B1265" s="472">
        <v>250</v>
      </c>
      <c r="C1265" s="1207">
        <f>+'แบบฟอร์มที่ 8'!D9271</f>
        <v>0</v>
      </c>
      <c r="D1265" s="1214"/>
      <c r="E1265" s="478"/>
      <c r="F1265" s="478"/>
      <c r="G1265" s="478"/>
      <c r="H1265" s="478"/>
      <c r="I1265" s="565"/>
      <c r="J1265" s="386">
        <f t="shared" si="66"/>
        <v>0</v>
      </c>
      <c r="K1265" s="572">
        <v>0.75</v>
      </c>
      <c r="L1265" s="384">
        <f t="shared" si="67"/>
        <v>0</v>
      </c>
      <c r="M1265" s="384">
        <f>'แบบฟอร์มที่ 8'!K9271</f>
        <v>0</v>
      </c>
      <c r="N1265" s="386">
        <f t="shared" si="68"/>
        <v>0</v>
      </c>
      <c r="O1265" s="386">
        <f t="shared" si="69"/>
        <v>0</v>
      </c>
      <c r="P1265" s="386">
        <f t="shared" si="70"/>
        <v>0</v>
      </c>
      <c r="Q1265" s="386">
        <f t="shared" si="71"/>
        <v>0</v>
      </c>
    </row>
    <row r="1266" spans="2:17" ht="18" hidden="1" customHeight="1">
      <c r="B1266" s="472">
        <v>251</v>
      </c>
      <c r="C1266" s="1207">
        <f>+'แบบฟอร์มที่ 8'!D9272</f>
        <v>0</v>
      </c>
      <c r="D1266" s="1214"/>
      <c r="E1266" s="478"/>
      <c r="F1266" s="478"/>
      <c r="G1266" s="478"/>
      <c r="H1266" s="478"/>
      <c r="I1266" s="565"/>
      <c r="J1266" s="386">
        <f t="shared" si="66"/>
        <v>0</v>
      </c>
      <c r="K1266" s="572">
        <v>0.75</v>
      </c>
      <c r="L1266" s="384">
        <f t="shared" si="67"/>
        <v>0</v>
      </c>
      <c r="M1266" s="384">
        <f>'แบบฟอร์มที่ 8'!K9272</f>
        <v>0</v>
      </c>
      <c r="N1266" s="386">
        <f t="shared" si="68"/>
        <v>0</v>
      </c>
      <c r="O1266" s="386">
        <f t="shared" si="69"/>
        <v>0</v>
      </c>
      <c r="P1266" s="386">
        <f t="shared" si="70"/>
        <v>0</v>
      </c>
      <c r="Q1266" s="386">
        <f t="shared" si="71"/>
        <v>0</v>
      </c>
    </row>
    <row r="1267" spans="2:17" ht="18" hidden="1" customHeight="1">
      <c r="B1267" s="472">
        <v>252</v>
      </c>
      <c r="C1267" s="1207">
        <f>+'แบบฟอร์มที่ 8'!D9273</f>
        <v>0</v>
      </c>
      <c r="D1267" s="1214"/>
      <c r="E1267" s="478"/>
      <c r="F1267" s="478"/>
      <c r="G1267" s="478"/>
      <c r="H1267" s="478"/>
      <c r="I1267" s="565"/>
      <c r="J1267" s="386">
        <f t="shared" si="66"/>
        <v>0</v>
      </c>
      <c r="K1267" s="572">
        <v>0.75</v>
      </c>
      <c r="L1267" s="384">
        <f t="shared" si="67"/>
        <v>0</v>
      </c>
      <c r="M1267" s="384">
        <f>'แบบฟอร์มที่ 8'!K9273</f>
        <v>0</v>
      </c>
      <c r="N1267" s="386">
        <f t="shared" si="68"/>
        <v>0</v>
      </c>
      <c r="O1267" s="386">
        <f t="shared" si="69"/>
        <v>0</v>
      </c>
      <c r="P1267" s="386">
        <f t="shared" si="70"/>
        <v>0</v>
      </c>
      <c r="Q1267" s="386">
        <f t="shared" si="71"/>
        <v>0</v>
      </c>
    </row>
    <row r="1268" spans="2:17" ht="18" hidden="1" customHeight="1">
      <c r="B1268" s="472">
        <v>253</v>
      </c>
      <c r="C1268" s="1207">
        <f>+'แบบฟอร์มที่ 8'!D9274</f>
        <v>0</v>
      </c>
      <c r="D1268" s="1214"/>
      <c r="E1268" s="478"/>
      <c r="F1268" s="478"/>
      <c r="G1268" s="478"/>
      <c r="H1268" s="478"/>
      <c r="I1268" s="565"/>
      <c r="J1268" s="386">
        <f t="shared" si="66"/>
        <v>0</v>
      </c>
      <c r="K1268" s="572">
        <v>0.75</v>
      </c>
      <c r="L1268" s="384">
        <f t="shared" si="67"/>
        <v>0</v>
      </c>
      <c r="M1268" s="384">
        <f>'แบบฟอร์มที่ 8'!K9274</f>
        <v>0</v>
      </c>
      <c r="N1268" s="386">
        <f t="shared" si="68"/>
        <v>0</v>
      </c>
      <c r="O1268" s="386">
        <f t="shared" si="69"/>
        <v>0</v>
      </c>
      <c r="P1268" s="386">
        <f t="shared" si="70"/>
        <v>0</v>
      </c>
      <c r="Q1268" s="386">
        <f t="shared" si="71"/>
        <v>0</v>
      </c>
    </row>
    <row r="1269" spans="2:17" ht="18" hidden="1" customHeight="1">
      <c r="B1269" s="472">
        <v>254</v>
      </c>
      <c r="C1269" s="1207">
        <f>+'แบบฟอร์มที่ 8'!D9275</f>
        <v>0</v>
      </c>
      <c r="D1269" s="1214"/>
      <c r="E1269" s="478"/>
      <c r="F1269" s="478"/>
      <c r="G1269" s="478"/>
      <c r="H1269" s="478"/>
      <c r="I1269" s="565"/>
      <c r="J1269" s="386">
        <f t="shared" si="66"/>
        <v>0</v>
      </c>
      <c r="K1269" s="572">
        <v>0.75</v>
      </c>
      <c r="L1269" s="384">
        <f t="shared" si="67"/>
        <v>0</v>
      </c>
      <c r="M1269" s="384">
        <f>'แบบฟอร์มที่ 8'!K9275</f>
        <v>0</v>
      </c>
      <c r="N1269" s="386">
        <f t="shared" si="68"/>
        <v>0</v>
      </c>
      <c r="O1269" s="386">
        <f t="shared" si="69"/>
        <v>0</v>
      </c>
      <c r="P1269" s="386">
        <f t="shared" si="70"/>
        <v>0</v>
      </c>
      <c r="Q1269" s="386">
        <f t="shared" si="71"/>
        <v>0</v>
      </c>
    </row>
    <row r="1270" spans="2:17" ht="18" hidden="1" customHeight="1">
      <c r="B1270" s="472">
        <v>255</v>
      </c>
      <c r="C1270" s="1207">
        <f>+'แบบฟอร์มที่ 8'!D9276</f>
        <v>0</v>
      </c>
      <c r="D1270" s="1214"/>
      <c r="E1270" s="478"/>
      <c r="F1270" s="478"/>
      <c r="G1270" s="478"/>
      <c r="H1270" s="478"/>
      <c r="I1270" s="565"/>
      <c r="J1270" s="386">
        <f t="shared" si="66"/>
        <v>0</v>
      </c>
      <c r="K1270" s="572">
        <v>0.75</v>
      </c>
      <c r="L1270" s="384">
        <f t="shared" si="67"/>
        <v>0</v>
      </c>
      <c r="M1270" s="384">
        <f>'แบบฟอร์มที่ 8'!K9276</f>
        <v>0</v>
      </c>
      <c r="N1270" s="386">
        <f t="shared" si="68"/>
        <v>0</v>
      </c>
      <c r="O1270" s="386">
        <f t="shared" si="69"/>
        <v>0</v>
      </c>
      <c r="P1270" s="386">
        <f t="shared" si="70"/>
        <v>0</v>
      </c>
      <c r="Q1270" s="386">
        <f t="shared" si="71"/>
        <v>0</v>
      </c>
    </row>
    <row r="1271" spans="2:17" ht="18" hidden="1" customHeight="1">
      <c r="B1271" s="472">
        <v>256</v>
      </c>
      <c r="C1271" s="1207">
        <f>+'แบบฟอร์มที่ 8'!D9277</f>
        <v>0</v>
      </c>
      <c r="D1271" s="1214"/>
      <c r="E1271" s="478"/>
      <c r="F1271" s="478"/>
      <c r="G1271" s="478"/>
      <c r="H1271" s="478"/>
      <c r="I1271" s="565"/>
      <c r="J1271" s="386">
        <f t="shared" si="66"/>
        <v>0</v>
      </c>
      <c r="K1271" s="572">
        <v>0.75</v>
      </c>
      <c r="L1271" s="384">
        <f t="shared" si="67"/>
        <v>0</v>
      </c>
      <c r="M1271" s="384">
        <f>'แบบฟอร์มที่ 8'!K9277</f>
        <v>0</v>
      </c>
      <c r="N1271" s="386">
        <f t="shared" si="68"/>
        <v>0</v>
      </c>
      <c r="O1271" s="386">
        <f t="shared" si="69"/>
        <v>0</v>
      </c>
      <c r="P1271" s="386">
        <f t="shared" si="70"/>
        <v>0</v>
      </c>
      <c r="Q1271" s="386">
        <f t="shared" si="71"/>
        <v>0</v>
      </c>
    </row>
    <row r="1272" spans="2:17" ht="18" hidden="1" customHeight="1">
      <c r="B1272" s="472">
        <v>257</v>
      </c>
      <c r="C1272" s="1207">
        <f>+'แบบฟอร์มที่ 8'!D9278</f>
        <v>0</v>
      </c>
      <c r="D1272" s="1214"/>
      <c r="E1272" s="478"/>
      <c r="F1272" s="478"/>
      <c r="G1272" s="478"/>
      <c r="H1272" s="478"/>
      <c r="I1272" s="565"/>
      <c r="J1272" s="386">
        <f t="shared" si="66"/>
        <v>0</v>
      </c>
      <c r="K1272" s="572">
        <v>0.75</v>
      </c>
      <c r="L1272" s="384">
        <f t="shared" si="67"/>
        <v>0</v>
      </c>
      <c r="M1272" s="384">
        <f>'แบบฟอร์มที่ 8'!K9278</f>
        <v>0</v>
      </c>
      <c r="N1272" s="386">
        <f t="shared" si="68"/>
        <v>0</v>
      </c>
      <c r="O1272" s="386">
        <f t="shared" si="69"/>
        <v>0</v>
      </c>
      <c r="P1272" s="386">
        <f t="shared" si="70"/>
        <v>0</v>
      </c>
      <c r="Q1272" s="386">
        <f t="shared" si="71"/>
        <v>0</v>
      </c>
    </row>
    <row r="1273" spans="2:17" ht="18" hidden="1" customHeight="1">
      <c r="B1273" s="472">
        <v>258</v>
      </c>
      <c r="C1273" s="1207">
        <f>+'แบบฟอร์มที่ 8'!D9279</f>
        <v>0</v>
      </c>
      <c r="D1273" s="1214"/>
      <c r="E1273" s="478"/>
      <c r="F1273" s="478"/>
      <c r="G1273" s="478"/>
      <c r="H1273" s="478"/>
      <c r="I1273" s="565"/>
      <c r="J1273" s="386">
        <f t="shared" ref="J1273:J1336" si="72">IFERROR(H1273*I1273,0)</f>
        <v>0</v>
      </c>
      <c r="K1273" s="572">
        <v>0.75</v>
      </c>
      <c r="L1273" s="384">
        <f t="shared" ref="L1273:L1336" si="73">$J1273*K1273</f>
        <v>0</v>
      </c>
      <c r="M1273" s="384">
        <f>'แบบฟอร์มที่ 8'!K9279</f>
        <v>0</v>
      </c>
      <c r="N1273" s="386">
        <f t="shared" ref="N1273:N1336" si="74">IFERROR(M1273*$I1273,0)</f>
        <v>0</v>
      </c>
      <c r="O1273" s="386">
        <f t="shared" ref="O1273:O1336" si="75">IF(N1273&gt;L1273,N1273,0)</f>
        <v>0</v>
      </c>
      <c r="P1273" s="386">
        <f t="shared" ref="P1273:P1336" si="76">IF(L1273&gt;N1273,L1273,0)</f>
        <v>0</v>
      </c>
      <c r="Q1273" s="386">
        <f t="shared" ref="Q1273:Q1336" si="77">IF(L1273&gt;N1273,M1273-N1273,M1273)</f>
        <v>0</v>
      </c>
    </row>
    <row r="1274" spans="2:17" ht="18" hidden="1" customHeight="1">
      <c r="B1274" s="472">
        <v>259</v>
      </c>
      <c r="C1274" s="1207">
        <f>+'แบบฟอร์มที่ 8'!D9280</f>
        <v>0</v>
      </c>
      <c r="D1274" s="1214"/>
      <c r="E1274" s="478"/>
      <c r="F1274" s="478"/>
      <c r="G1274" s="478"/>
      <c r="H1274" s="478"/>
      <c r="I1274" s="565"/>
      <c r="J1274" s="386">
        <f t="shared" si="72"/>
        <v>0</v>
      </c>
      <c r="K1274" s="572">
        <v>0.75</v>
      </c>
      <c r="L1274" s="384">
        <f t="shared" si="73"/>
        <v>0</v>
      </c>
      <c r="M1274" s="384">
        <f>'แบบฟอร์มที่ 8'!K9280</f>
        <v>0</v>
      </c>
      <c r="N1274" s="386">
        <f t="shared" si="74"/>
        <v>0</v>
      </c>
      <c r="O1274" s="386">
        <f t="shared" si="75"/>
        <v>0</v>
      </c>
      <c r="P1274" s="386">
        <f t="shared" si="76"/>
        <v>0</v>
      </c>
      <c r="Q1274" s="386">
        <f t="shared" si="77"/>
        <v>0</v>
      </c>
    </row>
    <row r="1275" spans="2:17" ht="18" hidden="1" customHeight="1">
      <c r="B1275" s="472">
        <v>260</v>
      </c>
      <c r="C1275" s="1207">
        <f>+'แบบฟอร์มที่ 8'!D9281</f>
        <v>0</v>
      </c>
      <c r="D1275" s="1214"/>
      <c r="E1275" s="478"/>
      <c r="F1275" s="478"/>
      <c r="G1275" s="478"/>
      <c r="H1275" s="478"/>
      <c r="I1275" s="565"/>
      <c r="J1275" s="386">
        <f t="shared" si="72"/>
        <v>0</v>
      </c>
      <c r="K1275" s="572">
        <v>0.75</v>
      </c>
      <c r="L1275" s="384">
        <f t="shared" si="73"/>
        <v>0</v>
      </c>
      <c r="M1275" s="384">
        <f>'แบบฟอร์มที่ 8'!K9281</f>
        <v>0</v>
      </c>
      <c r="N1275" s="386">
        <f t="shared" si="74"/>
        <v>0</v>
      </c>
      <c r="O1275" s="386">
        <f t="shared" si="75"/>
        <v>0</v>
      </c>
      <c r="P1275" s="386">
        <f t="shared" si="76"/>
        <v>0</v>
      </c>
      <c r="Q1275" s="386">
        <f t="shared" si="77"/>
        <v>0</v>
      </c>
    </row>
    <row r="1276" spans="2:17" ht="18" hidden="1" customHeight="1">
      <c r="B1276" s="472">
        <v>261</v>
      </c>
      <c r="C1276" s="1207">
        <f>+'แบบฟอร์มที่ 8'!D9282</f>
        <v>0</v>
      </c>
      <c r="D1276" s="1214"/>
      <c r="E1276" s="478"/>
      <c r="F1276" s="478"/>
      <c r="G1276" s="478"/>
      <c r="H1276" s="478"/>
      <c r="I1276" s="565"/>
      <c r="J1276" s="386">
        <f t="shared" si="72"/>
        <v>0</v>
      </c>
      <c r="K1276" s="572">
        <v>0.75</v>
      </c>
      <c r="L1276" s="384">
        <f t="shared" si="73"/>
        <v>0</v>
      </c>
      <c r="M1276" s="384">
        <f>'แบบฟอร์มที่ 8'!K9282</f>
        <v>0</v>
      </c>
      <c r="N1276" s="386">
        <f t="shared" si="74"/>
        <v>0</v>
      </c>
      <c r="O1276" s="386">
        <f t="shared" si="75"/>
        <v>0</v>
      </c>
      <c r="P1276" s="386">
        <f t="shared" si="76"/>
        <v>0</v>
      </c>
      <c r="Q1276" s="386">
        <f t="shared" si="77"/>
        <v>0</v>
      </c>
    </row>
    <row r="1277" spans="2:17" ht="18" hidden="1" customHeight="1">
      <c r="B1277" s="472">
        <v>262</v>
      </c>
      <c r="C1277" s="1207">
        <f>+'แบบฟอร์มที่ 8'!D9283</f>
        <v>0</v>
      </c>
      <c r="D1277" s="1214"/>
      <c r="E1277" s="478"/>
      <c r="F1277" s="478"/>
      <c r="G1277" s="478"/>
      <c r="H1277" s="478"/>
      <c r="I1277" s="565"/>
      <c r="J1277" s="386">
        <f t="shared" si="72"/>
        <v>0</v>
      </c>
      <c r="K1277" s="572">
        <v>0.75</v>
      </c>
      <c r="L1277" s="384">
        <f t="shared" si="73"/>
        <v>0</v>
      </c>
      <c r="M1277" s="384">
        <f>'แบบฟอร์มที่ 8'!K9283</f>
        <v>0</v>
      </c>
      <c r="N1277" s="386">
        <f t="shared" si="74"/>
        <v>0</v>
      </c>
      <c r="O1277" s="386">
        <f t="shared" si="75"/>
        <v>0</v>
      </c>
      <c r="P1277" s="386">
        <f t="shared" si="76"/>
        <v>0</v>
      </c>
      <c r="Q1277" s="386">
        <f t="shared" si="77"/>
        <v>0</v>
      </c>
    </row>
    <row r="1278" spans="2:17" ht="18" hidden="1" customHeight="1">
      <c r="B1278" s="472">
        <v>263</v>
      </c>
      <c r="C1278" s="1207">
        <f>+'แบบฟอร์มที่ 8'!D9284</f>
        <v>0</v>
      </c>
      <c r="D1278" s="1214"/>
      <c r="E1278" s="478"/>
      <c r="F1278" s="478"/>
      <c r="G1278" s="478"/>
      <c r="H1278" s="478"/>
      <c r="I1278" s="565"/>
      <c r="J1278" s="386">
        <f t="shared" si="72"/>
        <v>0</v>
      </c>
      <c r="K1278" s="572">
        <v>0.75</v>
      </c>
      <c r="L1278" s="384">
        <f t="shared" si="73"/>
        <v>0</v>
      </c>
      <c r="M1278" s="384">
        <f>'แบบฟอร์มที่ 8'!K9284</f>
        <v>0</v>
      </c>
      <c r="N1278" s="386">
        <f t="shared" si="74"/>
        <v>0</v>
      </c>
      <c r="O1278" s="386">
        <f t="shared" si="75"/>
        <v>0</v>
      </c>
      <c r="P1278" s="386">
        <f t="shared" si="76"/>
        <v>0</v>
      </c>
      <c r="Q1278" s="386">
        <f t="shared" si="77"/>
        <v>0</v>
      </c>
    </row>
    <row r="1279" spans="2:17" ht="18" hidden="1" customHeight="1">
      <c r="B1279" s="472">
        <v>264</v>
      </c>
      <c r="C1279" s="1207">
        <f>+'แบบฟอร์มที่ 8'!D9285</f>
        <v>0</v>
      </c>
      <c r="D1279" s="1214"/>
      <c r="E1279" s="478"/>
      <c r="F1279" s="478"/>
      <c r="G1279" s="478"/>
      <c r="H1279" s="478"/>
      <c r="I1279" s="565"/>
      <c r="J1279" s="386">
        <f t="shared" si="72"/>
        <v>0</v>
      </c>
      <c r="K1279" s="572">
        <v>0.75</v>
      </c>
      <c r="L1279" s="384">
        <f t="shared" si="73"/>
        <v>0</v>
      </c>
      <c r="M1279" s="384">
        <f>'แบบฟอร์มที่ 8'!K9285</f>
        <v>0</v>
      </c>
      <c r="N1279" s="386">
        <f t="shared" si="74"/>
        <v>0</v>
      </c>
      <c r="O1279" s="386">
        <f t="shared" si="75"/>
        <v>0</v>
      </c>
      <c r="P1279" s="386">
        <f t="shared" si="76"/>
        <v>0</v>
      </c>
      <c r="Q1279" s="386">
        <f t="shared" si="77"/>
        <v>0</v>
      </c>
    </row>
    <row r="1280" spans="2:17" ht="18" hidden="1" customHeight="1">
      <c r="B1280" s="472">
        <v>265</v>
      </c>
      <c r="C1280" s="1207">
        <f>+'แบบฟอร์มที่ 8'!D9286</f>
        <v>0</v>
      </c>
      <c r="D1280" s="1214"/>
      <c r="E1280" s="478"/>
      <c r="F1280" s="478"/>
      <c r="G1280" s="478"/>
      <c r="H1280" s="478"/>
      <c r="I1280" s="565"/>
      <c r="J1280" s="386">
        <f t="shared" si="72"/>
        <v>0</v>
      </c>
      <c r="K1280" s="572">
        <v>0.75</v>
      </c>
      <c r="L1280" s="384">
        <f t="shared" si="73"/>
        <v>0</v>
      </c>
      <c r="M1280" s="384">
        <f>'แบบฟอร์มที่ 8'!K9286</f>
        <v>0</v>
      </c>
      <c r="N1280" s="386">
        <f t="shared" si="74"/>
        <v>0</v>
      </c>
      <c r="O1280" s="386">
        <f t="shared" si="75"/>
        <v>0</v>
      </c>
      <c r="P1280" s="386">
        <f t="shared" si="76"/>
        <v>0</v>
      </c>
      <c r="Q1280" s="386">
        <f t="shared" si="77"/>
        <v>0</v>
      </c>
    </row>
    <row r="1281" spans="2:17" ht="18" hidden="1" customHeight="1">
      <c r="B1281" s="472">
        <v>266</v>
      </c>
      <c r="C1281" s="1207">
        <f>+'แบบฟอร์มที่ 8'!D9287</f>
        <v>0</v>
      </c>
      <c r="D1281" s="1214"/>
      <c r="E1281" s="478"/>
      <c r="F1281" s="478"/>
      <c r="G1281" s="478"/>
      <c r="H1281" s="478"/>
      <c r="I1281" s="565"/>
      <c r="J1281" s="386">
        <f t="shared" si="72"/>
        <v>0</v>
      </c>
      <c r="K1281" s="572">
        <v>0.75</v>
      </c>
      <c r="L1281" s="384">
        <f t="shared" si="73"/>
        <v>0</v>
      </c>
      <c r="M1281" s="384">
        <f>'แบบฟอร์มที่ 8'!K9287</f>
        <v>0</v>
      </c>
      <c r="N1281" s="386">
        <f t="shared" si="74"/>
        <v>0</v>
      </c>
      <c r="O1281" s="386">
        <f t="shared" si="75"/>
        <v>0</v>
      </c>
      <c r="P1281" s="386">
        <f t="shared" si="76"/>
        <v>0</v>
      </c>
      <c r="Q1281" s="386">
        <f t="shared" si="77"/>
        <v>0</v>
      </c>
    </row>
    <row r="1282" spans="2:17" ht="18" hidden="1" customHeight="1">
      <c r="B1282" s="472">
        <v>267</v>
      </c>
      <c r="C1282" s="1207">
        <f>+'แบบฟอร์มที่ 8'!D9288</f>
        <v>0</v>
      </c>
      <c r="D1282" s="1214"/>
      <c r="E1282" s="478"/>
      <c r="F1282" s="478"/>
      <c r="G1282" s="478"/>
      <c r="H1282" s="478"/>
      <c r="I1282" s="565"/>
      <c r="J1282" s="386">
        <f t="shared" si="72"/>
        <v>0</v>
      </c>
      <c r="K1282" s="572">
        <v>0.75</v>
      </c>
      <c r="L1282" s="384">
        <f t="shared" si="73"/>
        <v>0</v>
      </c>
      <c r="M1282" s="384">
        <f>'แบบฟอร์มที่ 8'!K9288</f>
        <v>0</v>
      </c>
      <c r="N1282" s="386">
        <f t="shared" si="74"/>
        <v>0</v>
      </c>
      <c r="O1282" s="386">
        <f t="shared" si="75"/>
        <v>0</v>
      </c>
      <c r="P1282" s="386">
        <f t="shared" si="76"/>
        <v>0</v>
      </c>
      <c r="Q1282" s="386">
        <f t="shared" si="77"/>
        <v>0</v>
      </c>
    </row>
    <row r="1283" spans="2:17" ht="18" hidden="1" customHeight="1">
      <c r="B1283" s="472">
        <v>268</v>
      </c>
      <c r="C1283" s="1207">
        <f>+'แบบฟอร์มที่ 8'!D9289</f>
        <v>0</v>
      </c>
      <c r="D1283" s="1214"/>
      <c r="E1283" s="478"/>
      <c r="F1283" s="478"/>
      <c r="G1283" s="478"/>
      <c r="H1283" s="478"/>
      <c r="I1283" s="565"/>
      <c r="J1283" s="386">
        <f t="shared" si="72"/>
        <v>0</v>
      </c>
      <c r="K1283" s="572">
        <v>0.75</v>
      </c>
      <c r="L1283" s="384">
        <f t="shared" si="73"/>
        <v>0</v>
      </c>
      <c r="M1283" s="384">
        <f>'แบบฟอร์มที่ 8'!K9289</f>
        <v>0</v>
      </c>
      <c r="N1283" s="386">
        <f t="shared" si="74"/>
        <v>0</v>
      </c>
      <c r="O1283" s="386">
        <f t="shared" si="75"/>
        <v>0</v>
      </c>
      <c r="P1283" s="386">
        <f t="shared" si="76"/>
        <v>0</v>
      </c>
      <c r="Q1283" s="386">
        <f t="shared" si="77"/>
        <v>0</v>
      </c>
    </row>
    <row r="1284" spans="2:17" ht="18" hidden="1" customHeight="1">
      <c r="B1284" s="472">
        <v>269</v>
      </c>
      <c r="C1284" s="1207">
        <f>+'แบบฟอร์มที่ 8'!D9290</f>
        <v>0</v>
      </c>
      <c r="D1284" s="1214"/>
      <c r="E1284" s="478"/>
      <c r="F1284" s="478"/>
      <c r="G1284" s="478"/>
      <c r="H1284" s="478"/>
      <c r="I1284" s="565"/>
      <c r="J1284" s="386">
        <f t="shared" si="72"/>
        <v>0</v>
      </c>
      <c r="K1284" s="572">
        <v>0.75</v>
      </c>
      <c r="L1284" s="384">
        <f t="shared" si="73"/>
        <v>0</v>
      </c>
      <c r="M1284" s="384">
        <f>'แบบฟอร์มที่ 8'!K9290</f>
        <v>0</v>
      </c>
      <c r="N1284" s="386">
        <f t="shared" si="74"/>
        <v>0</v>
      </c>
      <c r="O1284" s="386">
        <f t="shared" si="75"/>
        <v>0</v>
      </c>
      <c r="P1284" s="386">
        <f t="shared" si="76"/>
        <v>0</v>
      </c>
      <c r="Q1284" s="386">
        <f t="shared" si="77"/>
        <v>0</v>
      </c>
    </row>
    <row r="1285" spans="2:17" ht="18" hidden="1" customHeight="1">
      <c r="B1285" s="472">
        <v>270</v>
      </c>
      <c r="C1285" s="1207">
        <f>+'แบบฟอร์มที่ 8'!D9291</f>
        <v>0</v>
      </c>
      <c r="D1285" s="1214"/>
      <c r="E1285" s="478"/>
      <c r="F1285" s="478"/>
      <c r="G1285" s="478"/>
      <c r="H1285" s="478"/>
      <c r="I1285" s="565"/>
      <c r="J1285" s="386">
        <f t="shared" si="72"/>
        <v>0</v>
      </c>
      <c r="K1285" s="572">
        <v>0.75</v>
      </c>
      <c r="L1285" s="384">
        <f t="shared" si="73"/>
        <v>0</v>
      </c>
      <c r="M1285" s="384">
        <f>'แบบฟอร์มที่ 8'!K9291</f>
        <v>0</v>
      </c>
      <c r="N1285" s="386">
        <f t="shared" si="74"/>
        <v>0</v>
      </c>
      <c r="O1285" s="386">
        <f t="shared" si="75"/>
        <v>0</v>
      </c>
      <c r="P1285" s="386">
        <f t="shared" si="76"/>
        <v>0</v>
      </c>
      <c r="Q1285" s="386">
        <f t="shared" si="77"/>
        <v>0</v>
      </c>
    </row>
    <row r="1286" spans="2:17" ht="18" hidden="1" customHeight="1">
      <c r="B1286" s="472">
        <v>271</v>
      </c>
      <c r="C1286" s="1207">
        <f>+'แบบฟอร์มที่ 8'!D9292</f>
        <v>0</v>
      </c>
      <c r="D1286" s="1214"/>
      <c r="E1286" s="478"/>
      <c r="F1286" s="478"/>
      <c r="G1286" s="478"/>
      <c r="H1286" s="478"/>
      <c r="I1286" s="565"/>
      <c r="J1286" s="386">
        <f t="shared" si="72"/>
        <v>0</v>
      </c>
      <c r="K1286" s="572">
        <v>0.75</v>
      </c>
      <c r="L1286" s="384">
        <f t="shared" si="73"/>
        <v>0</v>
      </c>
      <c r="M1286" s="384">
        <f>'แบบฟอร์มที่ 8'!K9292</f>
        <v>0</v>
      </c>
      <c r="N1286" s="386">
        <f t="shared" si="74"/>
        <v>0</v>
      </c>
      <c r="O1286" s="386">
        <f t="shared" si="75"/>
        <v>0</v>
      </c>
      <c r="P1286" s="386">
        <f t="shared" si="76"/>
        <v>0</v>
      </c>
      <c r="Q1286" s="386">
        <f t="shared" si="77"/>
        <v>0</v>
      </c>
    </row>
    <row r="1287" spans="2:17" ht="18" hidden="1" customHeight="1">
      <c r="B1287" s="472">
        <v>272</v>
      </c>
      <c r="C1287" s="1207">
        <f>+'แบบฟอร์มที่ 8'!D9293</f>
        <v>0</v>
      </c>
      <c r="D1287" s="1214"/>
      <c r="E1287" s="478"/>
      <c r="F1287" s="478"/>
      <c r="G1287" s="478"/>
      <c r="H1287" s="478"/>
      <c r="I1287" s="565"/>
      <c r="J1287" s="386">
        <f t="shared" si="72"/>
        <v>0</v>
      </c>
      <c r="K1287" s="572">
        <v>0.75</v>
      </c>
      <c r="L1287" s="384">
        <f t="shared" si="73"/>
        <v>0</v>
      </c>
      <c r="M1287" s="384">
        <f>'แบบฟอร์มที่ 8'!K9293</f>
        <v>0</v>
      </c>
      <c r="N1287" s="386">
        <f t="shared" si="74"/>
        <v>0</v>
      </c>
      <c r="O1287" s="386">
        <f t="shared" si="75"/>
        <v>0</v>
      </c>
      <c r="P1287" s="386">
        <f t="shared" si="76"/>
        <v>0</v>
      </c>
      <c r="Q1287" s="386">
        <f t="shared" si="77"/>
        <v>0</v>
      </c>
    </row>
    <row r="1288" spans="2:17" ht="18" hidden="1" customHeight="1">
      <c r="B1288" s="472">
        <v>273</v>
      </c>
      <c r="C1288" s="1207">
        <f>+'แบบฟอร์มที่ 8'!D9294</f>
        <v>0</v>
      </c>
      <c r="D1288" s="1214"/>
      <c r="E1288" s="478"/>
      <c r="F1288" s="478"/>
      <c r="G1288" s="478"/>
      <c r="H1288" s="478"/>
      <c r="I1288" s="565"/>
      <c r="J1288" s="386">
        <f t="shared" si="72"/>
        <v>0</v>
      </c>
      <c r="K1288" s="572">
        <v>0.75</v>
      </c>
      <c r="L1288" s="384">
        <f t="shared" si="73"/>
        <v>0</v>
      </c>
      <c r="M1288" s="384">
        <f>'แบบฟอร์มที่ 8'!K9294</f>
        <v>0</v>
      </c>
      <c r="N1288" s="386">
        <f t="shared" si="74"/>
        <v>0</v>
      </c>
      <c r="O1288" s="386">
        <f t="shared" si="75"/>
        <v>0</v>
      </c>
      <c r="P1288" s="386">
        <f t="shared" si="76"/>
        <v>0</v>
      </c>
      <c r="Q1288" s="386">
        <f t="shared" si="77"/>
        <v>0</v>
      </c>
    </row>
    <row r="1289" spans="2:17" ht="18" hidden="1" customHeight="1">
      <c r="B1289" s="472">
        <v>274</v>
      </c>
      <c r="C1289" s="1207">
        <f>+'แบบฟอร์มที่ 8'!D9295</f>
        <v>0</v>
      </c>
      <c r="D1289" s="1214"/>
      <c r="E1289" s="478"/>
      <c r="F1289" s="478"/>
      <c r="G1289" s="478"/>
      <c r="H1289" s="478"/>
      <c r="I1289" s="565"/>
      <c r="J1289" s="386">
        <f t="shared" si="72"/>
        <v>0</v>
      </c>
      <c r="K1289" s="572">
        <v>0.75</v>
      </c>
      <c r="L1289" s="384">
        <f t="shared" si="73"/>
        <v>0</v>
      </c>
      <c r="M1289" s="384">
        <f>'แบบฟอร์มที่ 8'!K9295</f>
        <v>0</v>
      </c>
      <c r="N1289" s="386">
        <f t="shared" si="74"/>
        <v>0</v>
      </c>
      <c r="O1289" s="386">
        <f t="shared" si="75"/>
        <v>0</v>
      </c>
      <c r="P1289" s="386">
        <f t="shared" si="76"/>
        <v>0</v>
      </c>
      <c r="Q1289" s="386">
        <f t="shared" si="77"/>
        <v>0</v>
      </c>
    </row>
    <row r="1290" spans="2:17" ht="18" hidden="1" customHeight="1">
      <c r="B1290" s="472">
        <v>275</v>
      </c>
      <c r="C1290" s="1207">
        <f>+'แบบฟอร์มที่ 8'!D9296</f>
        <v>0</v>
      </c>
      <c r="D1290" s="1214"/>
      <c r="E1290" s="478"/>
      <c r="F1290" s="478"/>
      <c r="G1290" s="478"/>
      <c r="H1290" s="478"/>
      <c r="I1290" s="565"/>
      <c r="J1290" s="386">
        <f t="shared" si="72"/>
        <v>0</v>
      </c>
      <c r="K1290" s="572">
        <v>0.75</v>
      </c>
      <c r="L1290" s="384">
        <f t="shared" si="73"/>
        <v>0</v>
      </c>
      <c r="M1290" s="384">
        <f>'แบบฟอร์มที่ 8'!K9296</f>
        <v>0</v>
      </c>
      <c r="N1290" s="386">
        <f t="shared" si="74"/>
        <v>0</v>
      </c>
      <c r="O1290" s="386">
        <f t="shared" si="75"/>
        <v>0</v>
      </c>
      <c r="P1290" s="386">
        <f t="shared" si="76"/>
        <v>0</v>
      </c>
      <c r="Q1290" s="386">
        <f t="shared" si="77"/>
        <v>0</v>
      </c>
    </row>
    <row r="1291" spans="2:17" ht="18" hidden="1" customHeight="1">
      <c r="B1291" s="472">
        <v>276</v>
      </c>
      <c r="C1291" s="1207">
        <f>+'แบบฟอร์มที่ 8'!D9297</f>
        <v>0</v>
      </c>
      <c r="D1291" s="1214"/>
      <c r="E1291" s="478"/>
      <c r="F1291" s="478"/>
      <c r="G1291" s="478"/>
      <c r="H1291" s="478"/>
      <c r="I1291" s="565"/>
      <c r="J1291" s="386">
        <f t="shared" si="72"/>
        <v>0</v>
      </c>
      <c r="K1291" s="572">
        <v>0.75</v>
      </c>
      <c r="L1291" s="384">
        <f t="shared" si="73"/>
        <v>0</v>
      </c>
      <c r="M1291" s="384">
        <f>'แบบฟอร์มที่ 8'!K9297</f>
        <v>0</v>
      </c>
      <c r="N1291" s="386">
        <f t="shared" si="74"/>
        <v>0</v>
      </c>
      <c r="O1291" s="386">
        <f t="shared" si="75"/>
        <v>0</v>
      </c>
      <c r="P1291" s="386">
        <f t="shared" si="76"/>
        <v>0</v>
      </c>
      <c r="Q1291" s="386">
        <f t="shared" si="77"/>
        <v>0</v>
      </c>
    </row>
    <row r="1292" spans="2:17" ht="18" hidden="1" customHeight="1">
      <c r="B1292" s="472">
        <v>277</v>
      </c>
      <c r="C1292" s="1207">
        <f>+'แบบฟอร์มที่ 8'!D9298</f>
        <v>0</v>
      </c>
      <c r="D1292" s="1214"/>
      <c r="E1292" s="478"/>
      <c r="F1292" s="478"/>
      <c r="G1292" s="478"/>
      <c r="H1292" s="478"/>
      <c r="I1292" s="565"/>
      <c r="J1292" s="386">
        <f t="shared" si="72"/>
        <v>0</v>
      </c>
      <c r="K1292" s="572">
        <v>0.75</v>
      </c>
      <c r="L1292" s="384">
        <f t="shared" si="73"/>
        <v>0</v>
      </c>
      <c r="M1292" s="384">
        <f>'แบบฟอร์มที่ 8'!K9298</f>
        <v>0</v>
      </c>
      <c r="N1292" s="386">
        <f t="shared" si="74"/>
        <v>0</v>
      </c>
      <c r="O1292" s="386">
        <f t="shared" si="75"/>
        <v>0</v>
      </c>
      <c r="P1292" s="386">
        <f t="shared" si="76"/>
        <v>0</v>
      </c>
      <c r="Q1292" s="386">
        <f t="shared" si="77"/>
        <v>0</v>
      </c>
    </row>
    <row r="1293" spans="2:17" ht="18" hidden="1" customHeight="1">
      <c r="B1293" s="472">
        <v>278</v>
      </c>
      <c r="C1293" s="1207">
        <f>+'แบบฟอร์มที่ 8'!D9299</f>
        <v>0</v>
      </c>
      <c r="D1293" s="1214"/>
      <c r="E1293" s="478"/>
      <c r="F1293" s="478"/>
      <c r="G1293" s="478"/>
      <c r="H1293" s="478"/>
      <c r="I1293" s="565"/>
      <c r="J1293" s="386">
        <f t="shared" si="72"/>
        <v>0</v>
      </c>
      <c r="K1293" s="572">
        <v>0.75</v>
      </c>
      <c r="L1293" s="384">
        <f t="shared" si="73"/>
        <v>0</v>
      </c>
      <c r="M1293" s="384">
        <f>'แบบฟอร์มที่ 8'!K9299</f>
        <v>0</v>
      </c>
      <c r="N1293" s="386">
        <f t="shared" si="74"/>
        <v>0</v>
      </c>
      <c r="O1293" s="386">
        <f t="shared" si="75"/>
        <v>0</v>
      </c>
      <c r="P1293" s="386">
        <f t="shared" si="76"/>
        <v>0</v>
      </c>
      <c r="Q1293" s="386">
        <f t="shared" si="77"/>
        <v>0</v>
      </c>
    </row>
    <row r="1294" spans="2:17" ht="18" hidden="1" customHeight="1">
      <c r="B1294" s="472">
        <v>279</v>
      </c>
      <c r="C1294" s="1207">
        <f>+'แบบฟอร์มที่ 8'!D9300</f>
        <v>0</v>
      </c>
      <c r="D1294" s="1214"/>
      <c r="E1294" s="478"/>
      <c r="F1294" s="478"/>
      <c r="G1294" s="478"/>
      <c r="H1294" s="478"/>
      <c r="I1294" s="565"/>
      <c r="J1294" s="386">
        <f t="shared" si="72"/>
        <v>0</v>
      </c>
      <c r="K1294" s="572">
        <v>0.75</v>
      </c>
      <c r="L1294" s="384">
        <f t="shared" si="73"/>
        <v>0</v>
      </c>
      <c r="M1294" s="384">
        <f>'แบบฟอร์มที่ 8'!K9300</f>
        <v>0</v>
      </c>
      <c r="N1294" s="386">
        <f t="shared" si="74"/>
        <v>0</v>
      </c>
      <c r="O1294" s="386">
        <f t="shared" si="75"/>
        <v>0</v>
      </c>
      <c r="P1294" s="386">
        <f t="shared" si="76"/>
        <v>0</v>
      </c>
      <c r="Q1294" s="386">
        <f t="shared" si="77"/>
        <v>0</v>
      </c>
    </row>
    <row r="1295" spans="2:17" ht="18" hidden="1" customHeight="1">
      <c r="B1295" s="472">
        <v>280</v>
      </c>
      <c r="C1295" s="1207">
        <f>+'แบบฟอร์มที่ 8'!D9301</f>
        <v>0</v>
      </c>
      <c r="D1295" s="1214"/>
      <c r="E1295" s="478"/>
      <c r="F1295" s="478"/>
      <c r="G1295" s="478"/>
      <c r="H1295" s="478"/>
      <c r="I1295" s="565"/>
      <c r="J1295" s="386">
        <f t="shared" si="72"/>
        <v>0</v>
      </c>
      <c r="K1295" s="572">
        <v>0.75</v>
      </c>
      <c r="L1295" s="384">
        <f t="shared" si="73"/>
        <v>0</v>
      </c>
      <c r="M1295" s="384">
        <f>'แบบฟอร์มที่ 8'!K9301</f>
        <v>0</v>
      </c>
      <c r="N1295" s="386">
        <f t="shared" si="74"/>
        <v>0</v>
      </c>
      <c r="O1295" s="386">
        <f t="shared" si="75"/>
        <v>0</v>
      </c>
      <c r="P1295" s="386">
        <f t="shared" si="76"/>
        <v>0</v>
      </c>
      <c r="Q1295" s="386">
        <f t="shared" si="77"/>
        <v>0</v>
      </c>
    </row>
    <row r="1296" spans="2:17" ht="18" hidden="1" customHeight="1">
      <c r="B1296" s="472">
        <v>281</v>
      </c>
      <c r="C1296" s="1207">
        <f>+'แบบฟอร์มที่ 8'!D9302</f>
        <v>0</v>
      </c>
      <c r="D1296" s="1214"/>
      <c r="E1296" s="478"/>
      <c r="F1296" s="478"/>
      <c r="G1296" s="478"/>
      <c r="H1296" s="478"/>
      <c r="I1296" s="565"/>
      <c r="J1296" s="386">
        <f t="shared" si="72"/>
        <v>0</v>
      </c>
      <c r="K1296" s="572">
        <v>0.75</v>
      </c>
      <c r="L1296" s="384">
        <f t="shared" si="73"/>
        <v>0</v>
      </c>
      <c r="M1296" s="384">
        <f>'แบบฟอร์มที่ 8'!K9302</f>
        <v>0</v>
      </c>
      <c r="N1296" s="386">
        <f t="shared" si="74"/>
        <v>0</v>
      </c>
      <c r="O1296" s="386">
        <f t="shared" si="75"/>
        <v>0</v>
      </c>
      <c r="P1296" s="386">
        <f t="shared" si="76"/>
        <v>0</v>
      </c>
      <c r="Q1296" s="386">
        <f t="shared" si="77"/>
        <v>0</v>
      </c>
    </row>
    <row r="1297" spans="2:17" ht="18" hidden="1" customHeight="1">
      <c r="B1297" s="472">
        <v>282</v>
      </c>
      <c r="C1297" s="1207">
        <f>+'แบบฟอร์มที่ 8'!D9303</f>
        <v>0</v>
      </c>
      <c r="D1297" s="1214"/>
      <c r="E1297" s="478"/>
      <c r="F1297" s="478"/>
      <c r="G1297" s="478"/>
      <c r="H1297" s="478"/>
      <c r="I1297" s="565"/>
      <c r="J1297" s="386">
        <f t="shared" si="72"/>
        <v>0</v>
      </c>
      <c r="K1297" s="572">
        <v>0.75</v>
      </c>
      <c r="L1297" s="384">
        <f t="shared" si="73"/>
        <v>0</v>
      </c>
      <c r="M1297" s="384">
        <f>'แบบฟอร์มที่ 8'!K9303</f>
        <v>0</v>
      </c>
      <c r="N1297" s="386">
        <f t="shared" si="74"/>
        <v>0</v>
      </c>
      <c r="O1297" s="386">
        <f t="shared" si="75"/>
        <v>0</v>
      </c>
      <c r="P1297" s="386">
        <f t="shared" si="76"/>
        <v>0</v>
      </c>
      <c r="Q1297" s="386">
        <f t="shared" si="77"/>
        <v>0</v>
      </c>
    </row>
    <row r="1298" spans="2:17" ht="18" hidden="1" customHeight="1">
      <c r="B1298" s="472">
        <v>283</v>
      </c>
      <c r="C1298" s="1207">
        <f>+'แบบฟอร์มที่ 8'!D9304</f>
        <v>0</v>
      </c>
      <c r="D1298" s="1214"/>
      <c r="E1298" s="478"/>
      <c r="F1298" s="478"/>
      <c r="G1298" s="478"/>
      <c r="H1298" s="478"/>
      <c r="I1298" s="565"/>
      <c r="J1298" s="386">
        <f t="shared" si="72"/>
        <v>0</v>
      </c>
      <c r="K1298" s="572">
        <v>0.75</v>
      </c>
      <c r="L1298" s="384">
        <f t="shared" si="73"/>
        <v>0</v>
      </c>
      <c r="M1298" s="384">
        <f>'แบบฟอร์มที่ 8'!K9304</f>
        <v>0</v>
      </c>
      <c r="N1298" s="386">
        <f t="shared" si="74"/>
        <v>0</v>
      </c>
      <c r="O1298" s="386">
        <f t="shared" si="75"/>
        <v>0</v>
      </c>
      <c r="P1298" s="386">
        <f t="shared" si="76"/>
        <v>0</v>
      </c>
      <c r="Q1298" s="386">
        <f t="shared" si="77"/>
        <v>0</v>
      </c>
    </row>
    <row r="1299" spans="2:17" ht="18" hidden="1" customHeight="1">
      <c r="B1299" s="472">
        <v>284</v>
      </c>
      <c r="C1299" s="1207">
        <f>+'แบบฟอร์มที่ 8'!D9305</f>
        <v>0</v>
      </c>
      <c r="D1299" s="1214"/>
      <c r="E1299" s="478"/>
      <c r="F1299" s="478"/>
      <c r="G1299" s="478"/>
      <c r="H1299" s="478"/>
      <c r="I1299" s="565"/>
      <c r="J1299" s="386">
        <f t="shared" si="72"/>
        <v>0</v>
      </c>
      <c r="K1299" s="572">
        <v>0.75</v>
      </c>
      <c r="L1299" s="384">
        <f t="shared" si="73"/>
        <v>0</v>
      </c>
      <c r="M1299" s="384">
        <f>'แบบฟอร์มที่ 8'!K9305</f>
        <v>0</v>
      </c>
      <c r="N1299" s="386">
        <f t="shared" si="74"/>
        <v>0</v>
      </c>
      <c r="O1299" s="386">
        <f t="shared" si="75"/>
        <v>0</v>
      </c>
      <c r="P1299" s="386">
        <f t="shared" si="76"/>
        <v>0</v>
      </c>
      <c r="Q1299" s="386">
        <f t="shared" si="77"/>
        <v>0</v>
      </c>
    </row>
    <row r="1300" spans="2:17" ht="18" hidden="1" customHeight="1">
      <c r="B1300" s="472">
        <v>285</v>
      </c>
      <c r="C1300" s="1207">
        <f>+'แบบฟอร์มที่ 8'!D9306</f>
        <v>0</v>
      </c>
      <c r="D1300" s="1214"/>
      <c r="E1300" s="478"/>
      <c r="F1300" s="478"/>
      <c r="G1300" s="478"/>
      <c r="H1300" s="478"/>
      <c r="I1300" s="565"/>
      <c r="J1300" s="386">
        <f t="shared" si="72"/>
        <v>0</v>
      </c>
      <c r="K1300" s="572">
        <v>0.75</v>
      </c>
      <c r="L1300" s="384">
        <f t="shared" si="73"/>
        <v>0</v>
      </c>
      <c r="M1300" s="384">
        <f>'แบบฟอร์มที่ 8'!K9306</f>
        <v>0</v>
      </c>
      <c r="N1300" s="386">
        <f t="shared" si="74"/>
        <v>0</v>
      </c>
      <c r="O1300" s="386">
        <f t="shared" si="75"/>
        <v>0</v>
      </c>
      <c r="P1300" s="386">
        <f t="shared" si="76"/>
        <v>0</v>
      </c>
      <c r="Q1300" s="386">
        <f t="shared" si="77"/>
        <v>0</v>
      </c>
    </row>
    <row r="1301" spans="2:17" ht="18" hidden="1" customHeight="1">
      <c r="B1301" s="472">
        <v>286</v>
      </c>
      <c r="C1301" s="1207">
        <f>+'แบบฟอร์มที่ 8'!D9307</f>
        <v>0</v>
      </c>
      <c r="D1301" s="1214"/>
      <c r="E1301" s="478"/>
      <c r="F1301" s="478"/>
      <c r="G1301" s="478"/>
      <c r="H1301" s="478"/>
      <c r="I1301" s="565"/>
      <c r="J1301" s="386">
        <f t="shared" si="72"/>
        <v>0</v>
      </c>
      <c r="K1301" s="572">
        <v>0.75</v>
      </c>
      <c r="L1301" s="384">
        <f t="shared" si="73"/>
        <v>0</v>
      </c>
      <c r="M1301" s="384">
        <f>'แบบฟอร์มที่ 8'!K9307</f>
        <v>0</v>
      </c>
      <c r="N1301" s="386">
        <f t="shared" si="74"/>
        <v>0</v>
      </c>
      <c r="O1301" s="386">
        <f t="shared" si="75"/>
        <v>0</v>
      </c>
      <c r="P1301" s="386">
        <f t="shared" si="76"/>
        <v>0</v>
      </c>
      <c r="Q1301" s="386">
        <f t="shared" si="77"/>
        <v>0</v>
      </c>
    </row>
    <row r="1302" spans="2:17" ht="18" hidden="1" customHeight="1">
      <c r="B1302" s="472">
        <v>287</v>
      </c>
      <c r="C1302" s="1207">
        <f>+'แบบฟอร์มที่ 8'!D9308</f>
        <v>0</v>
      </c>
      <c r="D1302" s="1214"/>
      <c r="E1302" s="478"/>
      <c r="F1302" s="478"/>
      <c r="G1302" s="478"/>
      <c r="H1302" s="478"/>
      <c r="I1302" s="565"/>
      <c r="J1302" s="386">
        <f t="shared" si="72"/>
        <v>0</v>
      </c>
      <c r="K1302" s="572">
        <v>0.75</v>
      </c>
      <c r="L1302" s="384">
        <f t="shared" si="73"/>
        <v>0</v>
      </c>
      <c r="M1302" s="384">
        <f>'แบบฟอร์มที่ 8'!K9308</f>
        <v>0</v>
      </c>
      <c r="N1302" s="386">
        <f t="shared" si="74"/>
        <v>0</v>
      </c>
      <c r="O1302" s="386">
        <f t="shared" si="75"/>
        <v>0</v>
      </c>
      <c r="P1302" s="386">
        <f t="shared" si="76"/>
        <v>0</v>
      </c>
      <c r="Q1302" s="386">
        <f t="shared" si="77"/>
        <v>0</v>
      </c>
    </row>
    <row r="1303" spans="2:17" ht="18" hidden="1" customHeight="1">
      <c r="B1303" s="472">
        <v>288</v>
      </c>
      <c r="C1303" s="1207">
        <f>+'แบบฟอร์มที่ 8'!D9309</f>
        <v>0</v>
      </c>
      <c r="D1303" s="1214"/>
      <c r="E1303" s="478"/>
      <c r="F1303" s="478"/>
      <c r="G1303" s="478"/>
      <c r="H1303" s="478"/>
      <c r="I1303" s="565"/>
      <c r="J1303" s="386">
        <f t="shared" si="72"/>
        <v>0</v>
      </c>
      <c r="K1303" s="572">
        <v>0.75</v>
      </c>
      <c r="L1303" s="384">
        <f t="shared" si="73"/>
        <v>0</v>
      </c>
      <c r="M1303" s="384">
        <f>'แบบฟอร์มที่ 8'!K9309</f>
        <v>0</v>
      </c>
      <c r="N1303" s="386">
        <f t="shared" si="74"/>
        <v>0</v>
      </c>
      <c r="O1303" s="386">
        <f t="shared" si="75"/>
        <v>0</v>
      </c>
      <c r="P1303" s="386">
        <f t="shared" si="76"/>
        <v>0</v>
      </c>
      <c r="Q1303" s="386">
        <f t="shared" si="77"/>
        <v>0</v>
      </c>
    </row>
    <row r="1304" spans="2:17" ht="18" hidden="1" customHeight="1">
      <c r="B1304" s="472">
        <v>289</v>
      </c>
      <c r="C1304" s="1207">
        <f>+'แบบฟอร์มที่ 8'!D9310</f>
        <v>0</v>
      </c>
      <c r="D1304" s="1214"/>
      <c r="E1304" s="478"/>
      <c r="F1304" s="478"/>
      <c r="G1304" s="478"/>
      <c r="H1304" s="478"/>
      <c r="I1304" s="565"/>
      <c r="J1304" s="386">
        <f t="shared" si="72"/>
        <v>0</v>
      </c>
      <c r="K1304" s="572">
        <v>0.75</v>
      </c>
      <c r="L1304" s="384">
        <f t="shared" si="73"/>
        <v>0</v>
      </c>
      <c r="M1304" s="384">
        <f>'แบบฟอร์มที่ 8'!K9310</f>
        <v>0</v>
      </c>
      <c r="N1304" s="386">
        <f t="shared" si="74"/>
        <v>0</v>
      </c>
      <c r="O1304" s="386">
        <f t="shared" si="75"/>
        <v>0</v>
      </c>
      <c r="P1304" s="386">
        <f t="shared" si="76"/>
        <v>0</v>
      </c>
      <c r="Q1304" s="386">
        <f t="shared" si="77"/>
        <v>0</v>
      </c>
    </row>
    <row r="1305" spans="2:17" ht="18" hidden="1" customHeight="1">
      <c r="B1305" s="472">
        <v>290</v>
      </c>
      <c r="C1305" s="1207">
        <f>+'แบบฟอร์มที่ 8'!D9311</f>
        <v>0</v>
      </c>
      <c r="D1305" s="1214"/>
      <c r="E1305" s="478"/>
      <c r="F1305" s="478"/>
      <c r="G1305" s="478"/>
      <c r="H1305" s="478"/>
      <c r="I1305" s="565"/>
      <c r="J1305" s="386">
        <f t="shared" si="72"/>
        <v>0</v>
      </c>
      <c r="K1305" s="572">
        <v>0.75</v>
      </c>
      <c r="L1305" s="384">
        <f t="shared" si="73"/>
        <v>0</v>
      </c>
      <c r="M1305" s="384">
        <f>'แบบฟอร์มที่ 8'!K9311</f>
        <v>0</v>
      </c>
      <c r="N1305" s="386">
        <f t="shared" si="74"/>
        <v>0</v>
      </c>
      <c r="O1305" s="386">
        <f t="shared" si="75"/>
        <v>0</v>
      </c>
      <c r="P1305" s="386">
        <f t="shared" si="76"/>
        <v>0</v>
      </c>
      <c r="Q1305" s="386">
        <f t="shared" si="77"/>
        <v>0</v>
      </c>
    </row>
    <row r="1306" spans="2:17" ht="18" hidden="1" customHeight="1">
      <c r="B1306" s="472">
        <v>291</v>
      </c>
      <c r="C1306" s="1207">
        <f>+'แบบฟอร์มที่ 8'!D9312</f>
        <v>0</v>
      </c>
      <c r="D1306" s="1214"/>
      <c r="E1306" s="478"/>
      <c r="F1306" s="478"/>
      <c r="G1306" s="478"/>
      <c r="H1306" s="478"/>
      <c r="I1306" s="565"/>
      <c r="J1306" s="386">
        <f t="shared" si="72"/>
        <v>0</v>
      </c>
      <c r="K1306" s="572">
        <v>0.75</v>
      </c>
      <c r="L1306" s="384">
        <f t="shared" si="73"/>
        <v>0</v>
      </c>
      <c r="M1306" s="384">
        <f>'แบบฟอร์มที่ 8'!K9312</f>
        <v>0</v>
      </c>
      <c r="N1306" s="386">
        <f t="shared" si="74"/>
        <v>0</v>
      </c>
      <c r="O1306" s="386">
        <f t="shared" si="75"/>
        <v>0</v>
      </c>
      <c r="P1306" s="386">
        <f t="shared" si="76"/>
        <v>0</v>
      </c>
      <c r="Q1306" s="386">
        <f t="shared" si="77"/>
        <v>0</v>
      </c>
    </row>
    <row r="1307" spans="2:17" ht="18" hidden="1" customHeight="1">
      <c r="B1307" s="472">
        <v>292</v>
      </c>
      <c r="C1307" s="1207">
        <f>+'แบบฟอร์มที่ 8'!D9313</f>
        <v>0</v>
      </c>
      <c r="D1307" s="1214"/>
      <c r="E1307" s="478"/>
      <c r="F1307" s="478"/>
      <c r="G1307" s="478"/>
      <c r="H1307" s="478"/>
      <c r="I1307" s="565"/>
      <c r="J1307" s="386">
        <f t="shared" si="72"/>
        <v>0</v>
      </c>
      <c r="K1307" s="572">
        <v>0.75</v>
      </c>
      <c r="L1307" s="384">
        <f t="shared" si="73"/>
        <v>0</v>
      </c>
      <c r="M1307" s="384">
        <f>'แบบฟอร์มที่ 8'!K9313</f>
        <v>0</v>
      </c>
      <c r="N1307" s="386">
        <f t="shared" si="74"/>
        <v>0</v>
      </c>
      <c r="O1307" s="386">
        <f t="shared" si="75"/>
        <v>0</v>
      </c>
      <c r="P1307" s="386">
        <f t="shared" si="76"/>
        <v>0</v>
      </c>
      <c r="Q1307" s="386">
        <f t="shared" si="77"/>
        <v>0</v>
      </c>
    </row>
    <row r="1308" spans="2:17" ht="18" hidden="1" customHeight="1">
      <c r="B1308" s="472">
        <v>293</v>
      </c>
      <c r="C1308" s="1207">
        <f>+'แบบฟอร์มที่ 8'!D9314</f>
        <v>0</v>
      </c>
      <c r="D1308" s="1214"/>
      <c r="E1308" s="478"/>
      <c r="F1308" s="478"/>
      <c r="G1308" s="478"/>
      <c r="H1308" s="478"/>
      <c r="I1308" s="565"/>
      <c r="J1308" s="386">
        <f t="shared" si="72"/>
        <v>0</v>
      </c>
      <c r="K1308" s="572">
        <v>0.75</v>
      </c>
      <c r="L1308" s="384">
        <f t="shared" si="73"/>
        <v>0</v>
      </c>
      <c r="M1308" s="384">
        <f>'แบบฟอร์มที่ 8'!K9314</f>
        <v>0</v>
      </c>
      <c r="N1308" s="386">
        <f t="shared" si="74"/>
        <v>0</v>
      </c>
      <c r="O1308" s="386">
        <f t="shared" si="75"/>
        <v>0</v>
      </c>
      <c r="P1308" s="386">
        <f t="shared" si="76"/>
        <v>0</v>
      </c>
      <c r="Q1308" s="386">
        <f t="shared" si="77"/>
        <v>0</v>
      </c>
    </row>
    <row r="1309" spans="2:17" ht="18" hidden="1" customHeight="1">
      <c r="B1309" s="472">
        <v>294</v>
      </c>
      <c r="C1309" s="1207">
        <f>+'แบบฟอร์มที่ 8'!D9315</f>
        <v>0</v>
      </c>
      <c r="D1309" s="1214"/>
      <c r="E1309" s="478"/>
      <c r="F1309" s="478"/>
      <c r="G1309" s="478"/>
      <c r="H1309" s="478"/>
      <c r="I1309" s="565"/>
      <c r="J1309" s="386">
        <f t="shared" si="72"/>
        <v>0</v>
      </c>
      <c r="K1309" s="572">
        <v>0.75</v>
      </c>
      <c r="L1309" s="384">
        <f t="shared" si="73"/>
        <v>0</v>
      </c>
      <c r="M1309" s="384">
        <f>'แบบฟอร์มที่ 8'!K9315</f>
        <v>0</v>
      </c>
      <c r="N1309" s="386">
        <f t="shared" si="74"/>
        <v>0</v>
      </c>
      <c r="O1309" s="386">
        <f t="shared" si="75"/>
        <v>0</v>
      </c>
      <c r="P1309" s="386">
        <f t="shared" si="76"/>
        <v>0</v>
      </c>
      <c r="Q1309" s="386">
        <f t="shared" si="77"/>
        <v>0</v>
      </c>
    </row>
    <row r="1310" spans="2:17" ht="18" hidden="1" customHeight="1">
      <c r="B1310" s="472">
        <v>295</v>
      </c>
      <c r="C1310" s="1207">
        <f>+'แบบฟอร์มที่ 8'!D9316</f>
        <v>0</v>
      </c>
      <c r="D1310" s="1214"/>
      <c r="E1310" s="478"/>
      <c r="F1310" s="478"/>
      <c r="G1310" s="478"/>
      <c r="H1310" s="478"/>
      <c r="I1310" s="565"/>
      <c r="J1310" s="386">
        <f t="shared" si="72"/>
        <v>0</v>
      </c>
      <c r="K1310" s="572">
        <v>0.75</v>
      </c>
      <c r="L1310" s="384">
        <f t="shared" si="73"/>
        <v>0</v>
      </c>
      <c r="M1310" s="384">
        <f>'แบบฟอร์มที่ 8'!K9316</f>
        <v>0</v>
      </c>
      <c r="N1310" s="386">
        <f t="shared" si="74"/>
        <v>0</v>
      </c>
      <c r="O1310" s="386">
        <f t="shared" si="75"/>
        <v>0</v>
      </c>
      <c r="P1310" s="386">
        <f t="shared" si="76"/>
        <v>0</v>
      </c>
      <c r="Q1310" s="386">
        <f t="shared" si="77"/>
        <v>0</v>
      </c>
    </row>
    <row r="1311" spans="2:17" ht="18" hidden="1" customHeight="1">
      <c r="B1311" s="472">
        <v>296</v>
      </c>
      <c r="C1311" s="1207">
        <f>+'แบบฟอร์มที่ 8'!D9317</f>
        <v>0</v>
      </c>
      <c r="D1311" s="1214"/>
      <c r="E1311" s="478"/>
      <c r="F1311" s="478"/>
      <c r="G1311" s="478"/>
      <c r="H1311" s="478"/>
      <c r="I1311" s="565"/>
      <c r="J1311" s="386">
        <f t="shared" si="72"/>
        <v>0</v>
      </c>
      <c r="K1311" s="572">
        <v>0.75</v>
      </c>
      <c r="L1311" s="384">
        <f t="shared" si="73"/>
        <v>0</v>
      </c>
      <c r="M1311" s="384">
        <f>'แบบฟอร์มที่ 8'!K9317</f>
        <v>0</v>
      </c>
      <c r="N1311" s="386">
        <f t="shared" si="74"/>
        <v>0</v>
      </c>
      <c r="O1311" s="386">
        <f t="shared" si="75"/>
        <v>0</v>
      </c>
      <c r="P1311" s="386">
        <f t="shared" si="76"/>
        <v>0</v>
      </c>
      <c r="Q1311" s="386">
        <f t="shared" si="77"/>
        <v>0</v>
      </c>
    </row>
    <row r="1312" spans="2:17" ht="18" hidden="1" customHeight="1">
      <c r="B1312" s="472">
        <v>297</v>
      </c>
      <c r="C1312" s="1207">
        <f>+'แบบฟอร์มที่ 8'!D9318</f>
        <v>0</v>
      </c>
      <c r="D1312" s="1214"/>
      <c r="E1312" s="478"/>
      <c r="F1312" s="478"/>
      <c r="G1312" s="478"/>
      <c r="H1312" s="478"/>
      <c r="I1312" s="565"/>
      <c r="J1312" s="386">
        <f t="shared" si="72"/>
        <v>0</v>
      </c>
      <c r="K1312" s="572">
        <v>0.75</v>
      </c>
      <c r="L1312" s="384">
        <f t="shared" si="73"/>
        <v>0</v>
      </c>
      <c r="M1312" s="384">
        <f>'แบบฟอร์มที่ 8'!K9318</f>
        <v>0</v>
      </c>
      <c r="N1312" s="386">
        <f t="shared" si="74"/>
        <v>0</v>
      </c>
      <c r="O1312" s="386">
        <f t="shared" si="75"/>
        <v>0</v>
      </c>
      <c r="P1312" s="386">
        <f t="shared" si="76"/>
        <v>0</v>
      </c>
      <c r="Q1312" s="386">
        <f t="shared" si="77"/>
        <v>0</v>
      </c>
    </row>
    <row r="1313" spans="2:17" ht="18" hidden="1" customHeight="1">
      <c r="B1313" s="472">
        <v>298</v>
      </c>
      <c r="C1313" s="1207">
        <f>+'แบบฟอร์มที่ 8'!D9319</f>
        <v>0</v>
      </c>
      <c r="D1313" s="1214"/>
      <c r="E1313" s="478"/>
      <c r="F1313" s="478"/>
      <c r="G1313" s="478"/>
      <c r="H1313" s="478"/>
      <c r="I1313" s="565"/>
      <c r="J1313" s="386">
        <f t="shared" si="72"/>
        <v>0</v>
      </c>
      <c r="K1313" s="572">
        <v>0.75</v>
      </c>
      <c r="L1313" s="384">
        <f t="shared" si="73"/>
        <v>0</v>
      </c>
      <c r="M1313" s="384">
        <f>'แบบฟอร์มที่ 8'!K9319</f>
        <v>0</v>
      </c>
      <c r="N1313" s="386">
        <f t="shared" si="74"/>
        <v>0</v>
      </c>
      <c r="O1313" s="386">
        <f t="shared" si="75"/>
        <v>0</v>
      </c>
      <c r="P1313" s="386">
        <f t="shared" si="76"/>
        <v>0</v>
      </c>
      <c r="Q1313" s="386">
        <f t="shared" si="77"/>
        <v>0</v>
      </c>
    </row>
    <row r="1314" spans="2:17" ht="18" hidden="1" customHeight="1">
      <c r="B1314" s="472">
        <v>299</v>
      </c>
      <c r="C1314" s="1207">
        <f>+'แบบฟอร์มที่ 8'!D9320</f>
        <v>0</v>
      </c>
      <c r="D1314" s="1214"/>
      <c r="E1314" s="478"/>
      <c r="F1314" s="478"/>
      <c r="G1314" s="478"/>
      <c r="H1314" s="478"/>
      <c r="I1314" s="565"/>
      <c r="J1314" s="386">
        <f t="shared" si="72"/>
        <v>0</v>
      </c>
      <c r="K1314" s="572">
        <v>0.75</v>
      </c>
      <c r="L1314" s="384">
        <f t="shared" si="73"/>
        <v>0</v>
      </c>
      <c r="M1314" s="384">
        <f>'แบบฟอร์มที่ 8'!K9320</f>
        <v>0</v>
      </c>
      <c r="N1314" s="386">
        <f t="shared" si="74"/>
        <v>0</v>
      </c>
      <c r="O1314" s="386">
        <f t="shared" si="75"/>
        <v>0</v>
      </c>
      <c r="P1314" s="386">
        <f t="shared" si="76"/>
        <v>0</v>
      </c>
      <c r="Q1314" s="386">
        <f t="shared" si="77"/>
        <v>0</v>
      </c>
    </row>
    <row r="1315" spans="2:17" ht="18" hidden="1" customHeight="1">
      <c r="B1315" s="472">
        <v>300</v>
      </c>
      <c r="C1315" s="1207">
        <f>+'แบบฟอร์มที่ 8'!D9321</f>
        <v>0</v>
      </c>
      <c r="D1315" s="1214"/>
      <c r="E1315" s="478"/>
      <c r="F1315" s="478"/>
      <c r="G1315" s="478"/>
      <c r="H1315" s="478"/>
      <c r="I1315" s="565"/>
      <c r="J1315" s="386">
        <f t="shared" si="72"/>
        <v>0</v>
      </c>
      <c r="K1315" s="572">
        <v>0.75</v>
      </c>
      <c r="L1315" s="384">
        <f t="shared" si="73"/>
        <v>0</v>
      </c>
      <c r="M1315" s="384">
        <f>'แบบฟอร์มที่ 8'!K9321</f>
        <v>0</v>
      </c>
      <c r="N1315" s="386">
        <f t="shared" si="74"/>
        <v>0</v>
      </c>
      <c r="O1315" s="386">
        <f t="shared" si="75"/>
        <v>0</v>
      </c>
      <c r="P1315" s="386">
        <f t="shared" si="76"/>
        <v>0</v>
      </c>
      <c r="Q1315" s="386">
        <f t="shared" si="77"/>
        <v>0</v>
      </c>
    </row>
    <row r="1316" spans="2:17" ht="18" hidden="1" customHeight="1">
      <c r="B1316" s="472">
        <v>301</v>
      </c>
      <c r="C1316" s="1207">
        <f>+'แบบฟอร์มที่ 8'!D9322</f>
        <v>0</v>
      </c>
      <c r="D1316" s="1214"/>
      <c r="E1316" s="478"/>
      <c r="F1316" s="478"/>
      <c r="G1316" s="478"/>
      <c r="H1316" s="478"/>
      <c r="I1316" s="565"/>
      <c r="J1316" s="386">
        <f t="shared" si="72"/>
        <v>0</v>
      </c>
      <c r="K1316" s="572">
        <v>0.75</v>
      </c>
      <c r="L1316" s="384">
        <f t="shared" si="73"/>
        <v>0</v>
      </c>
      <c r="M1316" s="384">
        <f>'แบบฟอร์มที่ 8'!K9322</f>
        <v>0</v>
      </c>
      <c r="N1316" s="386">
        <f t="shared" si="74"/>
        <v>0</v>
      </c>
      <c r="O1316" s="386">
        <f t="shared" si="75"/>
        <v>0</v>
      </c>
      <c r="P1316" s="386">
        <f t="shared" si="76"/>
        <v>0</v>
      </c>
      <c r="Q1316" s="386">
        <f t="shared" si="77"/>
        <v>0</v>
      </c>
    </row>
    <row r="1317" spans="2:17" ht="18" hidden="1" customHeight="1">
      <c r="B1317" s="472">
        <v>302</v>
      </c>
      <c r="C1317" s="1207">
        <f>+'แบบฟอร์มที่ 8'!D9323</f>
        <v>0</v>
      </c>
      <c r="D1317" s="1214"/>
      <c r="E1317" s="478"/>
      <c r="F1317" s="478"/>
      <c r="G1317" s="478"/>
      <c r="H1317" s="478"/>
      <c r="I1317" s="565"/>
      <c r="J1317" s="386">
        <f t="shared" si="72"/>
        <v>0</v>
      </c>
      <c r="K1317" s="572">
        <v>0.75</v>
      </c>
      <c r="L1317" s="384">
        <f t="shared" si="73"/>
        <v>0</v>
      </c>
      <c r="M1317" s="384">
        <f>'แบบฟอร์มที่ 8'!K9323</f>
        <v>0</v>
      </c>
      <c r="N1317" s="386">
        <f t="shared" si="74"/>
        <v>0</v>
      </c>
      <c r="O1317" s="386">
        <f t="shared" si="75"/>
        <v>0</v>
      </c>
      <c r="P1317" s="386">
        <f t="shared" si="76"/>
        <v>0</v>
      </c>
      <c r="Q1317" s="386">
        <f t="shared" si="77"/>
        <v>0</v>
      </c>
    </row>
    <row r="1318" spans="2:17" ht="18" hidden="1" customHeight="1">
      <c r="B1318" s="472">
        <v>303</v>
      </c>
      <c r="C1318" s="1207">
        <f>+'แบบฟอร์มที่ 8'!D9324</f>
        <v>0</v>
      </c>
      <c r="D1318" s="1214"/>
      <c r="E1318" s="478"/>
      <c r="F1318" s="478"/>
      <c r="G1318" s="478"/>
      <c r="H1318" s="478"/>
      <c r="I1318" s="565"/>
      <c r="J1318" s="386">
        <f t="shared" si="72"/>
        <v>0</v>
      </c>
      <c r="K1318" s="572">
        <v>0.75</v>
      </c>
      <c r="L1318" s="384">
        <f t="shared" si="73"/>
        <v>0</v>
      </c>
      <c r="M1318" s="384">
        <f>'แบบฟอร์มที่ 8'!K9324</f>
        <v>0</v>
      </c>
      <c r="N1318" s="386">
        <f t="shared" si="74"/>
        <v>0</v>
      </c>
      <c r="O1318" s="386">
        <f t="shared" si="75"/>
        <v>0</v>
      </c>
      <c r="P1318" s="386">
        <f t="shared" si="76"/>
        <v>0</v>
      </c>
      <c r="Q1318" s="386">
        <f t="shared" si="77"/>
        <v>0</v>
      </c>
    </row>
    <row r="1319" spans="2:17" ht="18" hidden="1" customHeight="1">
      <c r="B1319" s="472">
        <v>304</v>
      </c>
      <c r="C1319" s="1207">
        <f>+'แบบฟอร์มที่ 8'!D9325</f>
        <v>0</v>
      </c>
      <c r="D1319" s="1214"/>
      <c r="E1319" s="478"/>
      <c r="F1319" s="478"/>
      <c r="G1319" s="478"/>
      <c r="H1319" s="478"/>
      <c r="I1319" s="565"/>
      <c r="J1319" s="386">
        <f t="shared" si="72"/>
        <v>0</v>
      </c>
      <c r="K1319" s="572">
        <v>0.75</v>
      </c>
      <c r="L1319" s="384">
        <f t="shared" si="73"/>
        <v>0</v>
      </c>
      <c r="M1319" s="384">
        <f>'แบบฟอร์มที่ 8'!K9325</f>
        <v>0</v>
      </c>
      <c r="N1319" s="386">
        <f t="shared" si="74"/>
        <v>0</v>
      </c>
      <c r="O1319" s="386">
        <f t="shared" si="75"/>
        <v>0</v>
      </c>
      <c r="P1319" s="386">
        <f t="shared" si="76"/>
        <v>0</v>
      </c>
      <c r="Q1319" s="386">
        <f t="shared" si="77"/>
        <v>0</v>
      </c>
    </row>
    <row r="1320" spans="2:17" ht="18" hidden="1" customHeight="1">
      <c r="B1320" s="472">
        <v>305</v>
      </c>
      <c r="C1320" s="1207">
        <f>+'แบบฟอร์มที่ 8'!D9326</f>
        <v>0</v>
      </c>
      <c r="D1320" s="1214"/>
      <c r="E1320" s="478"/>
      <c r="F1320" s="478"/>
      <c r="G1320" s="478"/>
      <c r="H1320" s="478"/>
      <c r="I1320" s="565"/>
      <c r="J1320" s="386">
        <f t="shared" si="72"/>
        <v>0</v>
      </c>
      <c r="K1320" s="572">
        <v>0.75</v>
      </c>
      <c r="L1320" s="384">
        <f t="shared" si="73"/>
        <v>0</v>
      </c>
      <c r="M1320" s="384">
        <f>'แบบฟอร์มที่ 8'!K9326</f>
        <v>0</v>
      </c>
      <c r="N1320" s="386">
        <f t="shared" si="74"/>
        <v>0</v>
      </c>
      <c r="O1320" s="386">
        <f t="shared" si="75"/>
        <v>0</v>
      </c>
      <c r="P1320" s="386">
        <f t="shared" si="76"/>
        <v>0</v>
      </c>
      <c r="Q1320" s="386">
        <f t="shared" si="77"/>
        <v>0</v>
      </c>
    </row>
    <row r="1321" spans="2:17" ht="18" hidden="1" customHeight="1">
      <c r="B1321" s="472">
        <v>306</v>
      </c>
      <c r="C1321" s="1207">
        <f>+'แบบฟอร์มที่ 8'!D9327</f>
        <v>0</v>
      </c>
      <c r="D1321" s="1214"/>
      <c r="E1321" s="478"/>
      <c r="F1321" s="478"/>
      <c r="G1321" s="478"/>
      <c r="H1321" s="478"/>
      <c r="I1321" s="565"/>
      <c r="J1321" s="386">
        <f t="shared" si="72"/>
        <v>0</v>
      </c>
      <c r="K1321" s="572">
        <v>0.75</v>
      </c>
      <c r="L1321" s="384">
        <f t="shared" si="73"/>
        <v>0</v>
      </c>
      <c r="M1321" s="384">
        <f>'แบบฟอร์มที่ 8'!K9327</f>
        <v>0</v>
      </c>
      <c r="N1321" s="386">
        <f t="shared" si="74"/>
        <v>0</v>
      </c>
      <c r="O1321" s="386">
        <f t="shared" si="75"/>
        <v>0</v>
      </c>
      <c r="P1321" s="386">
        <f t="shared" si="76"/>
        <v>0</v>
      </c>
      <c r="Q1321" s="386">
        <f t="shared" si="77"/>
        <v>0</v>
      </c>
    </row>
    <row r="1322" spans="2:17" ht="18" hidden="1" customHeight="1">
      <c r="B1322" s="472">
        <v>307</v>
      </c>
      <c r="C1322" s="1207">
        <f>+'แบบฟอร์มที่ 8'!D9328</f>
        <v>0</v>
      </c>
      <c r="D1322" s="1214"/>
      <c r="E1322" s="478"/>
      <c r="F1322" s="478"/>
      <c r="G1322" s="478"/>
      <c r="H1322" s="478"/>
      <c r="I1322" s="565"/>
      <c r="J1322" s="386">
        <f t="shared" si="72"/>
        <v>0</v>
      </c>
      <c r="K1322" s="572">
        <v>0.75</v>
      </c>
      <c r="L1322" s="384">
        <f t="shared" si="73"/>
        <v>0</v>
      </c>
      <c r="M1322" s="384">
        <f>'แบบฟอร์มที่ 8'!K9328</f>
        <v>0</v>
      </c>
      <c r="N1322" s="386">
        <f t="shared" si="74"/>
        <v>0</v>
      </c>
      <c r="O1322" s="386">
        <f t="shared" si="75"/>
        <v>0</v>
      </c>
      <c r="P1322" s="386">
        <f t="shared" si="76"/>
        <v>0</v>
      </c>
      <c r="Q1322" s="386">
        <f t="shared" si="77"/>
        <v>0</v>
      </c>
    </row>
    <row r="1323" spans="2:17" ht="18" hidden="1" customHeight="1">
      <c r="B1323" s="472">
        <v>308</v>
      </c>
      <c r="C1323" s="1207">
        <f>+'แบบฟอร์มที่ 8'!D9329</f>
        <v>0</v>
      </c>
      <c r="D1323" s="1214"/>
      <c r="E1323" s="478"/>
      <c r="F1323" s="478"/>
      <c r="G1323" s="478"/>
      <c r="H1323" s="478"/>
      <c r="I1323" s="565"/>
      <c r="J1323" s="386">
        <f t="shared" si="72"/>
        <v>0</v>
      </c>
      <c r="K1323" s="572">
        <v>0.75</v>
      </c>
      <c r="L1323" s="384">
        <f t="shared" si="73"/>
        <v>0</v>
      </c>
      <c r="M1323" s="384">
        <f>'แบบฟอร์มที่ 8'!K9329</f>
        <v>0</v>
      </c>
      <c r="N1323" s="386">
        <f t="shared" si="74"/>
        <v>0</v>
      </c>
      <c r="O1323" s="386">
        <f t="shared" si="75"/>
        <v>0</v>
      </c>
      <c r="P1323" s="386">
        <f t="shared" si="76"/>
        <v>0</v>
      </c>
      <c r="Q1323" s="386">
        <f t="shared" si="77"/>
        <v>0</v>
      </c>
    </row>
    <row r="1324" spans="2:17" ht="18" hidden="1" customHeight="1">
      <c r="B1324" s="472">
        <v>309</v>
      </c>
      <c r="C1324" s="1207">
        <f>+'แบบฟอร์มที่ 8'!D9330</f>
        <v>0</v>
      </c>
      <c r="D1324" s="1214"/>
      <c r="E1324" s="478"/>
      <c r="F1324" s="478"/>
      <c r="G1324" s="478"/>
      <c r="H1324" s="478"/>
      <c r="I1324" s="565"/>
      <c r="J1324" s="386">
        <f t="shared" si="72"/>
        <v>0</v>
      </c>
      <c r="K1324" s="572">
        <v>0.75</v>
      </c>
      <c r="L1324" s="384">
        <f t="shared" si="73"/>
        <v>0</v>
      </c>
      <c r="M1324" s="384">
        <f>'แบบฟอร์มที่ 8'!K9330</f>
        <v>0</v>
      </c>
      <c r="N1324" s="386">
        <f t="shared" si="74"/>
        <v>0</v>
      </c>
      <c r="O1324" s="386">
        <f t="shared" si="75"/>
        <v>0</v>
      </c>
      <c r="P1324" s="386">
        <f t="shared" si="76"/>
        <v>0</v>
      </c>
      <c r="Q1324" s="386">
        <f t="shared" si="77"/>
        <v>0</v>
      </c>
    </row>
    <row r="1325" spans="2:17" ht="18" hidden="1" customHeight="1">
      <c r="B1325" s="472">
        <v>310</v>
      </c>
      <c r="C1325" s="1207">
        <f>+'แบบฟอร์มที่ 8'!D9331</f>
        <v>0</v>
      </c>
      <c r="D1325" s="1214"/>
      <c r="E1325" s="478"/>
      <c r="F1325" s="478"/>
      <c r="G1325" s="478"/>
      <c r="H1325" s="478"/>
      <c r="I1325" s="565"/>
      <c r="J1325" s="386">
        <f t="shared" si="72"/>
        <v>0</v>
      </c>
      <c r="K1325" s="572">
        <v>0.75</v>
      </c>
      <c r="L1325" s="384">
        <f t="shared" si="73"/>
        <v>0</v>
      </c>
      <c r="M1325" s="384">
        <f>'แบบฟอร์มที่ 8'!K9331</f>
        <v>0</v>
      </c>
      <c r="N1325" s="386">
        <f t="shared" si="74"/>
        <v>0</v>
      </c>
      <c r="O1325" s="386">
        <f t="shared" si="75"/>
        <v>0</v>
      </c>
      <c r="P1325" s="386">
        <f t="shared" si="76"/>
        <v>0</v>
      </c>
      <c r="Q1325" s="386">
        <f t="shared" si="77"/>
        <v>0</v>
      </c>
    </row>
    <row r="1326" spans="2:17" ht="18" hidden="1" customHeight="1">
      <c r="B1326" s="472">
        <v>311</v>
      </c>
      <c r="C1326" s="1207">
        <f>+'แบบฟอร์มที่ 8'!D9332</f>
        <v>0</v>
      </c>
      <c r="D1326" s="1214"/>
      <c r="E1326" s="478"/>
      <c r="F1326" s="478"/>
      <c r="G1326" s="478"/>
      <c r="H1326" s="478"/>
      <c r="I1326" s="565"/>
      <c r="J1326" s="386">
        <f t="shared" si="72"/>
        <v>0</v>
      </c>
      <c r="K1326" s="572">
        <v>0.75</v>
      </c>
      <c r="L1326" s="384">
        <f t="shared" si="73"/>
        <v>0</v>
      </c>
      <c r="M1326" s="384">
        <f>'แบบฟอร์มที่ 8'!K9332</f>
        <v>0</v>
      </c>
      <c r="N1326" s="386">
        <f t="shared" si="74"/>
        <v>0</v>
      </c>
      <c r="O1326" s="386">
        <f t="shared" si="75"/>
        <v>0</v>
      </c>
      <c r="P1326" s="386">
        <f t="shared" si="76"/>
        <v>0</v>
      </c>
      <c r="Q1326" s="386">
        <f t="shared" si="77"/>
        <v>0</v>
      </c>
    </row>
    <row r="1327" spans="2:17" ht="18" hidden="1" customHeight="1">
      <c r="B1327" s="472">
        <v>312</v>
      </c>
      <c r="C1327" s="1207">
        <f>+'แบบฟอร์มที่ 8'!D9333</f>
        <v>0</v>
      </c>
      <c r="D1327" s="1214"/>
      <c r="E1327" s="478"/>
      <c r="F1327" s="478"/>
      <c r="G1327" s="478"/>
      <c r="H1327" s="478"/>
      <c r="I1327" s="565"/>
      <c r="J1327" s="386">
        <f t="shared" si="72"/>
        <v>0</v>
      </c>
      <c r="K1327" s="572">
        <v>0.75</v>
      </c>
      <c r="L1327" s="384">
        <f t="shared" si="73"/>
        <v>0</v>
      </c>
      <c r="M1327" s="384">
        <f>'แบบฟอร์มที่ 8'!K9333</f>
        <v>0</v>
      </c>
      <c r="N1327" s="386">
        <f t="shared" si="74"/>
        <v>0</v>
      </c>
      <c r="O1327" s="386">
        <f t="shared" si="75"/>
        <v>0</v>
      </c>
      <c r="P1327" s="386">
        <f t="shared" si="76"/>
        <v>0</v>
      </c>
      <c r="Q1327" s="386">
        <f t="shared" si="77"/>
        <v>0</v>
      </c>
    </row>
    <row r="1328" spans="2:17" ht="18" hidden="1" customHeight="1">
      <c r="B1328" s="472">
        <v>313</v>
      </c>
      <c r="C1328" s="1207">
        <f>+'แบบฟอร์มที่ 8'!D9334</f>
        <v>0</v>
      </c>
      <c r="D1328" s="1214"/>
      <c r="E1328" s="478"/>
      <c r="F1328" s="478"/>
      <c r="G1328" s="478"/>
      <c r="H1328" s="478"/>
      <c r="I1328" s="565"/>
      <c r="J1328" s="386">
        <f t="shared" si="72"/>
        <v>0</v>
      </c>
      <c r="K1328" s="572">
        <v>0.75</v>
      </c>
      <c r="L1328" s="384">
        <f t="shared" si="73"/>
        <v>0</v>
      </c>
      <c r="M1328" s="384">
        <f>'แบบฟอร์มที่ 8'!K9334</f>
        <v>0</v>
      </c>
      <c r="N1328" s="386">
        <f t="shared" si="74"/>
        <v>0</v>
      </c>
      <c r="O1328" s="386">
        <f t="shared" si="75"/>
        <v>0</v>
      </c>
      <c r="P1328" s="386">
        <f t="shared" si="76"/>
        <v>0</v>
      </c>
      <c r="Q1328" s="386">
        <f t="shared" si="77"/>
        <v>0</v>
      </c>
    </row>
    <row r="1329" spans="2:17" ht="18" hidden="1" customHeight="1">
      <c r="B1329" s="472">
        <v>314</v>
      </c>
      <c r="C1329" s="1207">
        <f>+'แบบฟอร์มที่ 8'!D9335</f>
        <v>0</v>
      </c>
      <c r="D1329" s="1214"/>
      <c r="E1329" s="478"/>
      <c r="F1329" s="478"/>
      <c r="G1329" s="478"/>
      <c r="H1329" s="478"/>
      <c r="I1329" s="565"/>
      <c r="J1329" s="386">
        <f t="shared" si="72"/>
        <v>0</v>
      </c>
      <c r="K1329" s="572">
        <v>0.75</v>
      </c>
      <c r="L1329" s="384">
        <f t="shared" si="73"/>
        <v>0</v>
      </c>
      <c r="M1329" s="384">
        <f>'แบบฟอร์มที่ 8'!K9335</f>
        <v>0</v>
      </c>
      <c r="N1329" s="386">
        <f t="shared" si="74"/>
        <v>0</v>
      </c>
      <c r="O1329" s="386">
        <f t="shared" si="75"/>
        <v>0</v>
      </c>
      <c r="P1329" s="386">
        <f t="shared" si="76"/>
        <v>0</v>
      </c>
      <c r="Q1329" s="386">
        <f t="shared" si="77"/>
        <v>0</v>
      </c>
    </row>
    <row r="1330" spans="2:17" ht="18" hidden="1" customHeight="1">
      <c r="B1330" s="472">
        <v>315</v>
      </c>
      <c r="C1330" s="1207">
        <f>+'แบบฟอร์มที่ 8'!D9336</f>
        <v>0</v>
      </c>
      <c r="D1330" s="1214"/>
      <c r="E1330" s="478"/>
      <c r="F1330" s="478"/>
      <c r="G1330" s="478"/>
      <c r="H1330" s="478"/>
      <c r="I1330" s="565"/>
      <c r="J1330" s="386">
        <f t="shared" si="72"/>
        <v>0</v>
      </c>
      <c r="K1330" s="572">
        <v>0.75</v>
      </c>
      <c r="L1330" s="384">
        <f t="shared" si="73"/>
        <v>0</v>
      </c>
      <c r="M1330" s="384">
        <f>'แบบฟอร์มที่ 8'!K9336</f>
        <v>0</v>
      </c>
      <c r="N1330" s="386">
        <f t="shared" si="74"/>
        <v>0</v>
      </c>
      <c r="O1330" s="386">
        <f t="shared" si="75"/>
        <v>0</v>
      </c>
      <c r="P1330" s="386">
        <f t="shared" si="76"/>
        <v>0</v>
      </c>
      <c r="Q1330" s="386">
        <f t="shared" si="77"/>
        <v>0</v>
      </c>
    </row>
    <row r="1331" spans="2:17" ht="18" hidden="1" customHeight="1">
      <c r="B1331" s="472">
        <v>316</v>
      </c>
      <c r="C1331" s="1207">
        <f>+'แบบฟอร์มที่ 8'!D9337</f>
        <v>0</v>
      </c>
      <c r="D1331" s="1214"/>
      <c r="E1331" s="478"/>
      <c r="F1331" s="478"/>
      <c r="G1331" s="478"/>
      <c r="H1331" s="478"/>
      <c r="I1331" s="565"/>
      <c r="J1331" s="386">
        <f t="shared" si="72"/>
        <v>0</v>
      </c>
      <c r="K1331" s="572">
        <v>0.75</v>
      </c>
      <c r="L1331" s="384">
        <f t="shared" si="73"/>
        <v>0</v>
      </c>
      <c r="M1331" s="384">
        <f>'แบบฟอร์มที่ 8'!K9337</f>
        <v>0</v>
      </c>
      <c r="N1331" s="386">
        <f t="shared" si="74"/>
        <v>0</v>
      </c>
      <c r="O1331" s="386">
        <f t="shared" si="75"/>
        <v>0</v>
      </c>
      <c r="P1331" s="386">
        <f t="shared" si="76"/>
        <v>0</v>
      </c>
      <c r="Q1331" s="386">
        <f t="shared" si="77"/>
        <v>0</v>
      </c>
    </row>
    <row r="1332" spans="2:17" ht="18" hidden="1" customHeight="1">
      <c r="B1332" s="472">
        <v>317</v>
      </c>
      <c r="C1332" s="1207">
        <f>+'แบบฟอร์มที่ 8'!D9338</f>
        <v>0</v>
      </c>
      <c r="D1332" s="1214"/>
      <c r="E1332" s="478"/>
      <c r="F1332" s="478"/>
      <c r="G1332" s="478"/>
      <c r="H1332" s="478"/>
      <c r="I1332" s="565"/>
      <c r="J1332" s="386">
        <f t="shared" si="72"/>
        <v>0</v>
      </c>
      <c r="K1332" s="572">
        <v>0.75</v>
      </c>
      <c r="L1332" s="384">
        <f t="shared" si="73"/>
        <v>0</v>
      </c>
      <c r="M1332" s="384">
        <f>'แบบฟอร์มที่ 8'!K9338</f>
        <v>0</v>
      </c>
      <c r="N1332" s="386">
        <f t="shared" si="74"/>
        <v>0</v>
      </c>
      <c r="O1332" s="386">
        <f t="shared" si="75"/>
        <v>0</v>
      </c>
      <c r="P1332" s="386">
        <f t="shared" si="76"/>
        <v>0</v>
      </c>
      <c r="Q1332" s="386">
        <f t="shared" si="77"/>
        <v>0</v>
      </c>
    </row>
    <row r="1333" spans="2:17" ht="18" hidden="1" customHeight="1">
      <c r="B1333" s="472">
        <v>318</v>
      </c>
      <c r="C1333" s="1207">
        <f>+'แบบฟอร์มที่ 8'!D9339</f>
        <v>0</v>
      </c>
      <c r="D1333" s="1214"/>
      <c r="E1333" s="478"/>
      <c r="F1333" s="478"/>
      <c r="G1333" s="478"/>
      <c r="H1333" s="478"/>
      <c r="I1333" s="565"/>
      <c r="J1333" s="386">
        <f t="shared" si="72"/>
        <v>0</v>
      </c>
      <c r="K1333" s="572">
        <v>0.75</v>
      </c>
      <c r="L1333" s="384">
        <f t="shared" si="73"/>
        <v>0</v>
      </c>
      <c r="M1333" s="384">
        <f>'แบบฟอร์มที่ 8'!K9339</f>
        <v>0</v>
      </c>
      <c r="N1333" s="386">
        <f t="shared" si="74"/>
        <v>0</v>
      </c>
      <c r="O1333" s="386">
        <f t="shared" si="75"/>
        <v>0</v>
      </c>
      <c r="P1333" s="386">
        <f t="shared" si="76"/>
        <v>0</v>
      </c>
      <c r="Q1333" s="386">
        <f t="shared" si="77"/>
        <v>0</v>
      </c>
    </row>
    <row r="1334" spans="2:17" ht="18" hidden="1" customHeight="1">
      <c r="B1334" s="472">
        <v>319</v>
      </c>
      <c r="C1334" s="1207">
        <f>+'แบบฟอร์มที่ 8'!D9340</f>
        <v>0</v>
      </c>
      <c r="D1334" s="1214"/>
      <c r="E1334" s="478"/>
      <c r="F1334" s="478"/>
      <c r="G1334" s="478"/>
      <c r="H1334" s="478"/>
      <c r="I1334" s="565"/>
      <c r="J1334" s="386">
        <f t="shared" si="72"/>
        <v>0</v>
      </c>
      <c r="K1334" s="572">
        <v>0.75</v>
      </c>
      <c r="L1334" s="384">
        <f t="shared" si="73"/>
        <v>0</v>
      </c>
      <c r="M1334" s="384">
        <f>'แบบฟอร์มที่ 8'!K9340</f>
        <v>0</v>
      </c>
      <c r="N1334" s="386">
        <f t="shared" si="74"/>
        <v>0</v>
      </c>
      <c r="O1334" s="386">
        <f t="shared" si="75"/>
        <v>0</v>
      </c>
      <c r="P1334" s="386">
        <f t="shared" si="76"/>
        <v>0</v>
      </c>
      <c r="Q1334" s="386">
        <f t="shared" si="77"/>
        <v>0</v>
      </c>
    </row>
    <row r="1335" spans="2:17" ht="18" hidden="1" customHeight="1">
      <c r="B1335" s="472">
        <v>320</v>
      </c>
      <c r="C1335" s="1207">
        <f>+'แบบฟอร์มที่ 8'!D9341</f>
        <v>0</v>
      </c>
      <c r="D1335" s="1214"/>
      <c r="E1335" s="478"/>
      <c r="F1335" s="478"/>
      <c r="G1335" s="478"/>
      <c r="H1335" s="478"/>
      <c r="I1335" s="565"/>
      <c r="J1335" s="386">
        <f t="shared" si="72"/>
        <v>0</v>
      </c>
      <c r="K1335" s="572">
        <v>0.75</v>
      </c>
      <c r="L1335" s="384">
        <f t="shared" si="73"/>
        <v>0</v>
      </c>
      <c r="M1335" s="384">
        <f>'แบบฟอร์มที่ 8'!K9341</f>
        <v>0</v>
      </c>
      <c r="N1335" s="386">
        <f t="shared" si="74"/>
        <v>0</v>
      </c>
      <c r="O1335" s="386">
        <f t="shared" si="75"/>
        <v>0</v>
      </c>
      <c r="P1335" s="386">
        <f t="shared" si="76"/>
        <v>0</v>
      </c>
      <c r="Q1335" s="386">
        <f t="shared" si="77"/>
        <v>0</v>
      </c>
    </row>
    <row r="1336" spans="2:17" ht="18" hidden="1" customHeight="1">
      <c r="B1336" s="472">
        <v>321</v>
      </c>
      <c r="C1336" s="1207">
        <f>+'แบบฟอร์มที่ 8'!D9342</f>
        <v>0</v>
      </c>
      <c r="D1336" s="1214"/>
      <c r="E1336" s="478"/>
      <c r="F1336" s="478"/>
      <c r="G1336" s="478"/>
      <c r="H1336" s="478"/>
      <c r="I1336" s="565"/>
      <c r="J1336" s="386">
        <f t="shared" si="72"/>
        <v>0</v>
      </c>
      <c r="K1336" s="572">
        <v>0.75</v>
      </c>
      <c r="L1336" s="384">
        <f t="shared" si="73"/>
        <v>0</v>
      </c>
      <c r="M1336" s="384">
        <f>'แบบฟอร์มที่ 8'!K9342</f>
        <v>0</v>
      </c>
      <c r="N1336" s="386">
        <f t="shared" si="74"/>
        <v>0</v>
      </c>
      <c r="O1336" s="386">
        <f t="shared" si="75"/>
        <v>0</v>
      </c>
      <c r="P1336" s="386">
        <f t="shared" si="76"/>
        <v>0</v>
      </c>
      <c r="Q1336" s="386">
        <f t="shared" si="77"/>
        <v>0</v>
      </c>
    </row>
    <row r="1337" spans="2:17" ht="18" hidden="1" customHeight="1">
      <c r="B1337" s="472">
        <v>322</v>
      </c>
      <c r="C1337" s="1207">
        <f>+'แบบฟอร์มที่ 8'!D9343</f>
        <v>0</v>
      </c>
      <c r="D1337" s="1214"/>
      <c r="E1337" s="478"/>
      <c r="F1337" s="478"/>
      <c r="G1337" s="478"/>
      <c r="H1337" s="478"/>
      <c r="I1337" s="565"/>
      <c r="J1337" s="386">
        <f t="shared" ref="J1337:J1400" si="78">IFERROR(H1337*I1337,0)</f>
        <v>0</v>
      </c>
      <c r="K1337" s="572">
        <v>0.75</v>
      </c>
      <c r="L1337" s="384">
        <f t="shared" ref="L1337:L1400" si="79">$J1337*K1337</f>
        <v>0</v>
      </c>
      <c r="M1337" s="384">
        <f>'แบบฟอร์มที่ 8'!K9343</f>
        <v>0</v>
      </c>
      <c r="N1337" s="386">
        <f t="shared" ref="N1337:N1400" si="80">IFERROR(M1337*$I1337,0)</f>
        <v>0</v>
      </c>
      <c r="O1337" s="386">
        <f t="shared" ref="O1337:O1400" si="81">IF(N1337&gt;L1337,N1337,0)</f>
        <v>0</v>
      </c>
      <c r="P1337" s="386">
        <f t="shared" ref="P1337:P1400" si="82">IF(L1337&gt;N1337,L1337,0)</f>
        <v>0</v>
      </c>
      <c r="Q1337" s="386">
        <f t="shared" ref="Q1337:Q1400" si="83">IF(L1337&gt;N1337,M1337-N1337,M1337)</f>
        <v>0</v>
      </c>
    </row>
    <row r="1338" spans="2:17" ht="18" hidden="1" customHeight="1">
      <c r="B1338" s="472">
        <v>323</v>
      </c>
      <c r="C1338" s="1207">
        <f>+'แบบฟอร์มที่ 8'!D9344</f>
        <v>0</v>
      </c>
      <c r="D1338" s="1214"/>
      <c r="E1338" s="478"/>
      <c r="F1338" s="478"/>
      <c r="G1338" s="478"/>
      <c r="H1338" s="478"/>
      <c r="I1338" s="565"/>
      <c r="J1338" s="386">
        <f t="shared" si="78"/>
        <v>0</v>
      </c>
      <c r="K1338" s="572">
        <v>0.75</v>
      </c>
      <c r="L1338" s="384">
        <f t="shared" si="79"/>
        <v>0</v>
      </c>
      <c r="M1338" s="384">
        <f>'แบบฟอร์มที่ 8'!K9344</f>
        <v>0</v>
      </c>
      <c r="N1338" s="386">
        <f t="shared" si="80"/>
        <v>0</v>
      </c>
      <c r="O1338" s="386">
        <f t="shared" si="81"/>
        <v>0</v>
      </c>
      <c r="P1338" s="386">
        <f t="shared" si="82"/>
        <v>0</v>
      </c>
      <c r="Q1338" s="386">
        <f t="shared" si="83"/>
        <v>0</v>
      </c>
    </row>
    <row r="1339" spans="2:17" ht="18" hidden="1" customHeight="1">
      <c r="B1339" s="472">
        <v>324</v>
      </c>
      <c r="C1339" s="1207">
        <f>+'แบบฟอร์มที่ 8'!D9345</f>
        <v>0</v>
      </c>
      <c r="D1339" s="1214"/>
      <c r="E1339" s="478"/>
      <c r="F1339" s="478"/>
      <c r="G1339" s="478"/>
      <c r="H1339" s="478"/>
      <c r="I1339" s="565"/>
      <c r="J1339" s="386">
        <f t="shared" si="78"/>
        <v>0</v>
      </c>
      <c r="K1339" s="572">
        <v>0.75</v>
      </c>
      <c r="L1339" s="384">
        <f t="shared" si="79"/>
        <v>0</v>
      </c>
      <c r="M1339" s="384">
        <f>'แบบฟอร์มที่ 8'!K9345</f>
        <v>0</v>
      </c>
      <c r="N1339" s="386">
        <f t="shared" si="80"/>
        <v>0</v>
      </c>
      <c r="O1339" s="386">
        <f t="shared" si="81"/>
        <v>0</v>
      </c>
      <c r="P1339" s="386">
        <f t="shared" si="82"/>
        <v>0</v>
      </c>
      <c r="Q1339" s="386">
        <f t="shared" si="83"/>
        <v>0</v>
      </c>
    </row>
    <row r="1340" spans="2:17" ht="18" hidden="1" customHeight="1">
      <c r="B1340" s="472">
        <v>325</v>
      </c>
      <c r="C1340" s="1207">
        <f>+'แบบฟอร์มที่ 8'!D9346</f>
        <v>0</v>
      </c>
      <c r="D1340" s="1214"/>
      <c r="E1340" s="478"/>
      <c r="F1340" s="478"/>
      <c r="G1340" s="478"/>
      <c r="H1340" s="478"/>
      <c r="I1340" s="565"/>
      <c r="J1340" s="386">
        <f t="shared" si="78"/>
        <v>0</v>
      </c>
      <c r="K1340" s="572">
        <v>0.75</v>
      </c>
      <c r="L1340" s="384">
        <f t="shared" si="79"/>
        <v>0</v>
      </c>
      <c r="M1340" s="384">
        <f>'แบบฟอร์มที่ 8'!K9346</f>
        <v>0</v>
      </c>
      <c r="N1340" s="386">
        <f t="shared" si="80"/>
        <v>0</v>
      </c>
      <c r="O1340" s="386">
        <f t="shared" si="81"/>
        <v>0</v>
      </c>
      <c r="P1340" s="386">
        <f t="shared" si="82"/>
        <v>0</v>
      </c>
      <c r="Q1340" s="386">
        <f t="shared" si="83"/>
        <v>0</v>
      </c>
    </row>
    <row r="1341" spans="2:17" ht="18" hidden="1" customHeight="1">
      <c r="B1341" s="472">
        <v>326</v>
      </c>
      <c r="C1341" s="1207">
        <f>+'แบบฟอร์มที่ 8'!D9347</f>
        <v>0</v>
      </c>
      <c r="D1341" s="1214"/>
      <c r="E1341" s="478"/>
      <c r="F1341" s="478"/>
      <c r="G1341" s="478"/>
      <c r="H1341" s="478"/>
      <c r="I1341" s="565"/>
      <c r="J1341" s="386">
        <f t="shared" si="78"/>
        <v>0</v>
      </c>
      <c r="K1341" s="572">
        <v>0.75</v>
      </c>
      <c r="L1341" s="384">
        <f t="shared" si="79"/>
        <v>0</v>
      </c>
      <c r="M1341" s="384">
        <f>'แบบฟอร์มที่ 8'!K9347</f>
        <v>0</v>
      </c>
      <c r="N1341" s="386">
        <f t="shared" si="80"/>
        <v>0</v>
      </c>
      <c r="O1341" s="386">
        <f t="shared" si="81"/>
        <v>0</v>
      </c>
      <c r="P1341" s="386">
        <f t="shared" si="82"/>
        <v>0</v>
      </c>
      <c r="Q1341" s="386">
        <f t="shared" si="83"/>
        <v>0</v>
      </c>
    </row>
    <row r="1342" spans="2:17" ht="18" hidden="1" customHeight="1">
      <c r="B1342" s="472">
        <v>327</v>
      </c>
      <c r="C1342" s="1207">
        <f>+'แบบฟอร์มที่ 8'!D9348</f>
        <v>0</v>
      </c>
      <c r="D1342" s="1214"/>
      <c r="E1342" s="478"/>
      <c r="F1342" s="478"/>
      <c r="G1342" s="478"/>
      <c r="H1342" s="478"/>
      <c r="I1342" s="565"/>
      <c r="J1342" s="386">
        <f t="shared" si="78"/>
        <v>0</v>
      </c>
      <c r="K1342" s="572">
        <v>0.75</v>
      </c>
      <c r="L1342" s="384">
        <f t="shared" si="79"/>
        <v>0</v>
      </c>
      <c r="M1342" s="384">
        <f>'แบบฟอร์มที่ 8'!K9348</f>
        <v>0</v>
      </c>
      <c r="N1342" s="386">
        <f t="shared" si="80"/>
        <v>0</v>
      </c>
      <c r="O1342" s="386">
        <f t="shared" si="81"/>
        <v>0</v>
      </c>
      <c r="P1342" s="386">
        <f t="shared" si="82"/>
        <v>0</v>
      </c>
      <c r="Q1342" s="386">
        <f t="shared" si="83"/>
        <v>0</v>
      </c>
    </row>
    <row r="1343" spans="2:17" ht="18" hidden="1" customHeight="1">
      <c r="B1343" s="472">
        <v>328</v>
      </c>
      <c r="C1343" s="1207">
        <f>+'แบบฟอร์มที่ 8'!D9349</f>
        <v>0</v>
      </c>
      <c r="D1343" s="1214"/>
      <c r="E1343" s="478"/>
      <c r="F1343" s="478"/>
      <c r="G1343" s="478"/>
      <c r="H1343" s="478"/>
      <c r="I1343" s="565"/>
      <c r="J1343" s="386">
        <f t="shared" si="78"/>
        <v>0</v>
      </c>
      <c r="K1343" s="572">
        <v>0.75</v>
      </c>
      <c r="L1343" s="384">
        <f t="shared" si="79"/>
        <v>0</v>
      </c>
      <c r="M1343" s="384">
        <f>'แบบฟอร์มที่ 8'!K9349</f>
        <v>0</v>
      </c>
      <c r="N1343" s="386">
        <f t="shared" si="80"/>
        <v>0</v>
      </c>
      <c r="O1343" s="386">
        <f t="shared" si="81"/>
        <v>0</v>
      </c>
      <c r="P1343" s="386">
        <f t="shared" si="82"/>
        <v>0</v>
      </c>
      <c r="Q1343" s="386">
        <f t="shared" si="83"/>
        <v>0</v>
      </c>
    </row>
    <row r="1344" spans="2:17" ht="18" hidden="1" customHeight="1">
      <c r="B1344" s="472">
        <v>329</v>
      </c>
      <c r="C1344" s="1207">
        <f>+'แบบฟอร์มที่ 8'!D9350</f>
        <v>0</v>
      </c>
      <c r="D1344" s="1214"/>
      <c r="E1344" s="478"/>
      <c r="F1344" s="478"/>
      <c r="G1344" s="478"/>
      <c r="H1344" s="478"/>
      <c r="I1344" s="565"/>
      <c r="J1344" s="386">
        <f t="shared" si="78"/>
        <v>0</v>
      </c>
      <c r="K1344" s="572">
        <v>0.75</v>
      </c>
      <c r="L1344" s="384">
        <f t="shared" si="79"/>
        <v>0</v>
      </c>
      <c r="M1344" s="384">
        <f>'แบบฟอร์มที่ 8'!K9350</f>
        <v>0</v>
      </c>
      <c r="N1344" s="386">
        <f t="shared" si="80"/>
        <v>0</v>
      </c>
      <c r="O1344" s="386">
        <f t="shared" si="81"/>
        <v>0</v>
      </c>
      <c r="P1344" s="386">
        <f t="shared" si="82"/>
        <v>0</v>
      </c>
      <c r="Q1344" s="386">
        <f t="shared" si="83"/>
        <v>0</v>
      </c>
    </row>
    <row r="1345" spans="2:17" ht="18" hidden="1" customHeight="1">
      <c r="B1345" s="472">
        <v>330</v>
      </c>
      <c r="C1345" s="1207">
        <f>+'แบบฟอร์มที่ 8'!D9351</f>
        <v>0</v>
      </c>
      <c r="D1345" s="1214"/>
      <c r="E1345" s="478"/>
      <c r="F1345" s="478"/>
      <c r="G1345" s="478"/>
      <c r="H1345" s="478"/>
      <c r="I1345" s="565"/>
      <c r="J1345" s="386">
        <f t="shared" si="78"/>
        <v>0</v>
      </c>
      <c r="K1345" s="572">
        <v>0.75</v>
      </c>
      <c r="L1345" s="384">
        <f t="shared" si="79"/>
        <v>0</v>
      </c>
      <c r="M1345" s="384">
        <f>'แบบฟอร์มที่ 8'!K9351</f>
        <v>0</v>
      </c>
      <c r="N1345" s="386">
        <f t="shared" si="80"/>
        <v>0</v>
      </c>
      <c r="O1345" s="386">
        <f t="shared" si="81"/>
        <v>0</v>
      </c>
      <c r="P1345" s="386">
        <f t="shared" si="82"/>
        <v>0</v>
      </c>
      <c r="Q1345" s="386">
        <f t="shared" si="83"/>
        <v>0</v>
      </c>
    </row>
    <row r="1346" spans="2:17" ht="18" hidden="1" customHeight="1">
      <c r="B1346" s="472">
        <v>331</v>
      </c>
      <c r="C1346" s="1207">
        <f>+'แบบฟอร์มที่ 8'!D9352</f>
        <v>0</v>
      </c>
      <c r="D1346" s="1214"/>
      <c r="E1346" s="478"/>
      <c r="F1346" s="478"/>
      <c r="G1346" s="478"/>
      <c r="H1346" s="478"/>
      <c r="I1346" s="565"/>
      <c r="J1346" s="386">
        <f t="shared" si="78"/>
        <v>0</v>
      </c>
      <c r="K1346" s="572">
        <v>0.75</v>
      </c>
      <c r="L1346" s="384">
        <f t="shared" si="79"/>
        <v>0</v>
      </c>
      <c r="M1346" s="384">
        <f>'แบบฟอร์มที่ 8'!K9352</f>
        <v>0</v>
      </c>
      <c r="N1346" s="386">
        <f t="shared" si="80"/>
        <v>0</v>
      </c>
      <c r="O1346" s="386">
        <f t="shared" si="81"/>
        <v>0</v>
      </c>
      <c r="P1346" s="386">
        <f t="shared" si="82"/>
        <v>0</v>
      </c>
      <c r="Q1346" s="386">
        <f t="shared" si="83"/>
        <v>0</v>
      </c>
    </row>
    <row r="1347" spans="2:17" ht="18" hidden="1" customHeight="1">
      <c r="B1347" s="472">
        <v>332</v>
      </c>
      <c r="C1347" s="1207">
        <f>+'แบบฟอร์มที่ 8'!D9353</f>
        <v>0</v>
      </c>
      <c r="D1347" s="1214"/>
      <c r="E1347" s="478"/>
      <c r="F1347" s="478"/>
      <c r="G1347" s="478"/>
      <c r="H1347" s="478"/>
      <c r="I1347" s="565"/>
      <c r="J1347" s="386">
        <f t="shared" si="78"/>
        <v>0</v>
      </c>
      <c r="K1347" s="572">
        <v>0.75</v>
      </c>
      <c r="L1347" s="384">
        <f t="shared" si="79"/>
        <v>0</v>
      </c>
      <c r="M1347" s="384">
        <f>'แบบฟอร์มที่ 8'!K9353</f>
        <v>0</v>
      </c>
      <c r="N1347" s="386">
        <f t="shared" si="80"/>
        <v>0</v>
      </c>
      <c r="O1347" s="386">
        <f t="shared" si="81"/>
        <v>0</v>
      </c>
      <c r="P1347" s="386">
        <f t="shared" si="82"/>
        <v>0</v>
      </c>
      <c r="Q1347" s="386">
        <f t="shared" si="83"/>
        <v>0</v>
      </c>
    </row>
    <row r="1348" spans="2:17" ht="18" hidden="1" customHeight="1">
      <c r="B1348" s="472">
        <v>333</v>
      </c>
      <c r="C1348" s="1207">
        <f>+'แบบฟอร์มที่ 8'!D9354</f>
        <v>0</v>
      </c>
      <c r="D1348" s="1214"/>
      <c r="E1348" s="478"/>
      <c r="F1348" s="478"/>
      <c r="G1348" s="478"/>
      <c r="H1348" s="478"/>
      <c r="I1348" s="565"/>
      <c r="J1348" s="386">
        <f t="shared" si="78"/>
        <v>0</v>
      </c>
      <c r="K1348" s="572">
        <v>0.75</v>
      </c>
      <c r="L1348" s="384">
        <f t="shared" si="79"/>
        <v>0</v>
      </c>
      <c r="M1348" s="384">
        <f>'แบบฟอร์มที่ 8'!K9354</f>
        <v>0</v>
      </c>
      <c r="N1348" s="386">
        <f t="shared" si="80"/>
        <v>0</v>
      </c>
      <c r="O1348" s="386">
        <f t="shared" si="81"/>
        <v>0</v>
      </c>
      <c r="P1348" s="386">
        <f t="shared" si="82"/>
        <v>0</v>
      </c>
      <c r="Q1348" s="386">
        <f t="shared" si="83"/>
        <v>0</v>
      </c>
    </row>
    <row r="1349" spans="2:17" ht="18" hidden="1" customHeight="1">
      <c r="B1349" s="472">
        <v>334</v>
      </c>
      <c r="C1349" s="1207">
        <f>+'แบบฟอร์มที่ 8'!D9355</f>
        <v>0</v>
      </c>
      <c r="D1349" s="1214"/>
      <c r="E1349" s="478"/>
      <c r="F1349" s="478"/>
      <c r="G1349" s="478"/>
      <c r="H1349" s="478"/>
      <c r="I1349" s="565"/>
      <c r="J1349" s="386">
        <f t="shared" si="78"/>
        <v>0</v>
      </c>
      <c r="K1349" s="572">
        <v>0.75</v>
      </c>
      <c r="L1349" s="384">
        <f t="shared" si="79"/>
        <v>0</v>
      </c>
      <c r="M1349" s="384">
        <f>'แบบฟอร์มที่ 8'!K9355</f>
        <v>0</v>
      </c>
      <c r="N1349" s="386">
        <f t="shared" si="80"/>
        <v>0</v>
      </c>
      <c r="O1349" s="386">
        <f t="shared" si="81"/>
        <v>0</v>
      </c>
      <c r="P1349" s="386">
        <f t="shared" si="82"/>
        <v>0</v>
      </c>
      <c r="Q1349" s="386">
        <f t="shared" si="83"/>
        <v>0</v>
      </c>
    </row>
    <row r="1350" spans="2:17" ht="18" hidden="1" customHeight="1">
      <c r="B1350" s="472">
        <v>335</v>
      </c>
      <c r="C1350" s="1207">
        <f>+'แบบฟอร์มที่ 8'!D9356</f>
        <v>0</v>
      </c>
      <c r="D1350" s="1214"/>
      <c r="E1350" s="478"/>
      <c r="F1350" s="478"/>
      <c r="G1350" s="478"/>
      <c r="H1350" s="478"/>
      <c r="I1350" s="565"/>
      <c r="J1350" s="386">
        <f t="shared" si="78"/>
        <v>0</v>
      </c>
      <c r="K1350" s="572">
        <v>0.75</v>
      </c>
      <c r="L1350" s="384">
        <f t="shared" si="79"/>
        <v>0</v>
      </c>
      <c r="M1350" s="384">
        <f>'แบบฟอร์มที่ 8'!K9356</f>
        <v>0</v>
      </c>
      <c r="N1350" s="386">
        <f t="shared" si="80"/>
        <v>0</v>
      </c>
      <c r="O1350" s="386">
        <f t="shared" si="81"/>
        <v>0</v>
      </c>
      <c r="P1350" s="386">
        <f t="shared" si="82"/>
        <v>0</v>
      </c>
      <c r="Q1350" s="386">
        <f t="shared" si="83"/>
        <v>0</v>
      </c>
    </row>
    <row r="1351" spans="2:17" ht="18" hidden="1" customHeight="1">
      <c r="B1351" s="472">
        <v>336</v>
      </c>
      <c r="C1351" s="1207">
        <f>+'แบบฟอร์มที่ 8'!D9357</f>
        <v>0</v>
      </c>
      <c r="D1351" s="1214"/>
      <c r="E1351" s="478"/>
      <c r="F1351" s="478"/>
      <c r="G1351" s="478"/>
      <c r="H1351" s="478"/>
      <c r="I1351" s="565"/>
      <c r="J1351" s="386">
        <f t="shared" si="78"/>
        <v>0</v>
      </c>
      <c r="K1351" s="572">
        <v>0.75</v>
      </c>
      <c r="L1351" s="384">
        <f t="shared" si="79"/>
        <v>0</v>
      </c>
      <c r="M1351" s="384">
        <f>'แบบฟอร์มที่ 8'!K9357</f>
        <v>0</v>
      </c>
      <c r="N1351" s="386">
        <f t="shared" si="80"/>
        <v>0</v>
      </c>
      <c r="O1351" s="386">
        <f t="shared" si="81"/>
        <v>0</v>
      </c>
      <c r="P1351" s="386">
        <f t="shared" si="82"/>
        <v>0</v>
      </c>
      <c r="Q1351" s="386">
        <f t="shared" si="83"/>
        <v>0</v>
      </c>
    </row>
    <row r="1352" spans="2:17" ht="18" hidden="1" customHeight="1">
      <c r="B1352" s="472">
        <v>337</v>
      </c>
      <c r="C1352" s="1207">
        <f>+'แบบฟอร์มที่ 8'!D9358</f>
        <v>0</v>
      </c>
      <c r="D1352" s="1214"/>
      <c r="E1352" s="478"/>
      <c r="F1352" s="478"/>
      <c r="G1352" s="478"/>
      <c r="H1352" s="478"/>
      <c r="I1352" s="565"/>
      <c r="J1352" s="386">
        <f t="shared" si="78"/>
        <v>0</v>
      </c>
      <c r="K1352" s="572">
        <v>0.75</v>
      </c>
      <c r="L1352" s="384">
        <f t="shared" si="79"/>
        <v>0</v>
      </c>
      <c r="M1352" s="384">
        <f>'แบบฟอร์มที่ 8'!K9358</f>
        <v>0</v>
      </c>
      <c r="N1352" s="386">
        <f t="shared" si="80"/>
        <v>0</v>
      </c>
      <c r="O1352" s="386">
        <f t="shared" si="81"/>
        <v>0</v>
      </c>
      <c r="P1352" s="386">
        <f t="shared" si="82"/>
        <v>0</v>
      </c>
      <c r="Q1352" s="386">
        <f t="shared" si="83"/>
        <v>0</v>
      </c>
    </row>
    <row r="1353" spans="2:17" ht="18" hidden="1" customHeight="1">
      <c r="B1353" s="472">
        <v>338</v>
      </c>
      <c r="C1353" s="1207">
        <f>+'แบบฟอร์มที่ 8'!D9359</f>
        <v>0</v>
      </c>
      <c r="D1353" s="1214"/>
      <c r="E1353" s="478"/>
      <c r="F1353" s="478"/>
      <c r="G1353" s="478"/>
      <c r="H1353" s="478"/>
      <c r="I1353" s="565"/>
      <c r="J1353" s="386">
        <f t="shared" si="78"/>
        <v>0</v>
      </c>
      <c r="K1353" s="572">
        <v>0.75</v>
      </c>
      <c r="L1353" s="384">
        <f t="shared" si="79"/>
        <v>0</v>
      </c>
      <c r="M1353" s="384">
        <f>'แบบฟอร์มที่ 8'!K9359</f>
        <v>0</v>
      </c>
      <c r="N1353" s="386">
        <f t="shared" si="80"/>
        <v>0</v>
      </c>
      <c r="O1353" s="386">
        <f t="shared" si="81"/>
        <v>0</v>
      </c>
      <c r="P1353" s="386">
        <f t="shared" si="82"/>
        <v>0</v>
      </c>
      <c r="Q1353" s="386">
        <f t="shared" si="83"/>
        <v>0</v>
      </c>
    </row>
    <row r="1354" spans="2:17" ht="18" hidden="1" customHeight="1">
      <c r="B1354" s="472">
        <v>339</v>
      </c>
      <c r="C1354" s="1207">
        <f>+'แบบฟอร์มที่ 8'!D9360</f>
        <v>0</v>
      </c>
      <c r="D1354" s="1214"/>
      <c r="E1354" s="478"/>
      <c r="F1354" s="478"/>
      <c r="G1354" s="478"/>
      <c r="H1354" s="478"/>
      <c r="I1354" s="565"/>
      <c r="J1354" s="386">
        <f t="shared" si="78"/>
        <v>0</v>
      </c>
      <c r="K1354" s="572">
        <v>0.75</v>
      </c>
      <c r="L1354" s="384">
        <f t="shared" si="79"/>
        <v>0</v>
      </c>
      <c r="M1354" s="384">
        <f>'แบบฟอร์มที่ 8'!K9360</f>
        <v>0</v>
      </c>
      <c r="N1354" s="386">
        <f t="shared" si="80"/>
        <v>0</v>
      </c>
      <c r="O1354" s="386">
        <f t="shared" si="81"/>
        <v>0</v>
      </c>
      <c r="P1354" s="386">
        <f t="shared" si="82"/>
        <v>0</v>
      </c>
      <c r="Q1354" s="386">
        <f t="shared" si="83"/>
        <v>0</v>
      </c>
    </row>
    <row r="1355" spans="2:17" ht="18" hidden="1" customHeight="1">
      <c r="B1355" s="472">
        <v>340</v>
      </c>
      <c r="C1355" s="1207">
        <f>+'แบบฟอร์มที่ 8'!D9361</f>
        <v>0</v>
      </c>
      <c r="D1355" s="1214"/>
      <c r="E1355" s="478"/>
      <c r="F1355" s="478"/>
      <c r="G1355" s="478"/>
      <c r="H1355" s="478"/>
      <c r="I1355" s="565"/>
      <c r="J1355" s="386">
        <f t="shared" si="78"/>
        <v>0</v>
      </c>
      <c r="K1355" s="572">
        <v>0.75</v>
      </c>
      <c r="L1355" s="384">
        <f t="shared" si="79"/>
        <v>0</v>
      </c>
      <c r="M1355" s="384">
        <f>'แบบฟอร์มที่ 8'!K9361</f>
        <v>0</v>
      </c>
      <c r="N1355" s="386">
        <f t="shared" si="80"/>
        <v>0</v>
      </c>
      <c r="O1355" s="386">
        <f t="shared" si="81"/>
        <v>0</v>
      </c>
      <c r="P1355" s="386">
        <f t="shared" si="82"/>
        <v>0</v>
      </c>
      <c r="Q1355" s="386">
        <f t="shared" si="83"/>
        <v>0</v>
      </c>
    </row>
    <row r="1356" spans="2:17" ht="18" hidden="1" customHeight="1">
      <c r="B1356" s="472">
        <v>341</v>
      </c>
      <c r="C1356" s="1207">
        <f>+'แบบฟอร์มที่ 8'!D9362</f>
        <v>0</v>
      </c>
      <c r="D1356" s="1214"/>
      <c r="E1356" s="478"/>
      <c r="F1356" s="478"/>
      <c r="G1356" s="478"/>
      <c r="H1356" s="478"/>
      <c r="I1356" s="565"/>
      <c r="J1356" s="386">
        <f t="shared" si="78"/>
        <v>0</v>
      </c>
      <c r="K1356" s="572">
        <v>0.75</v>
      </c>
      <c r="L1356" s="384">
        <f t="shared" si="79"/>
        <v>0</v>
      </c>
      <c r="M1356" s="384">
        <f>'แบบฟอร์มที่ 8'!K9362</f>
        <v>0</v>
      </c>
      <c r="N1356" s="386">
        <f t="shared" si="80"/>
        <v>0</v>
      </c>
      <c r="O1356" s="386">
        <f t="shared" si="81"/>
        <v>0</v>
      </c>
      <c r="P1356" s="386">
        <f t="shared" si="82"/>
        <v>0</v>
      </c>
      <c r="Q1356" s="386">
        <f t="shared" si="83"/>
        <v>0</v>
      </c>
    </row>
    <row r="1357" spans="2:17" ht="18" hidden="1" customHeight="1">
      <c r="B1357" s="472">
        <v>342</v>
      </c>
      <c r="C1357" s="1207">
        <f>+'แบบฟอร์มที่ 8'!D9363</f>
        <v>0</v>
      </c>
      <c r="D1357" s="1214"/>
      <c r="E1357" s="478"/>
      <c r="F1357" s="478"/>
      <c r="G1357" s="478"/>
      <c r="H1357" s="478"/>
      <c r="I1357" s="565"/>
      <c r="J1357" s="386">
        <f t="shared" si="78"/>
        <v>0</v>
      </c>
      <c r="K1357" s="572">
        <v>0.75</v>
      </c>
      <c r="L1357" s="384">
        <f t="shared" si="79"/>
        <v>0</v>
      </c>
      <c r="M1357" s="384">
        <f>'แบบฟอร์มที่ 8'!K9363</f>
        <v>0</v>
      </c>
      <c r="N1357" s="386">
        <f t="shared" si="80"/>
        <v>0</v>
      </c>
      <c r="O1357" s="386">
        <f t="shared" si="81"/>
        <v>0</v>
      </c>
      <c r="P1357" s="386">
        <f t="shared" si="82"/>
        <v>0</v>
      </c>
      <c r="Q1357" s="386">
        <f t="shared" si="83"/>
        <v>0</v>
      </c>
    </row>
    <row r="1358" spans="2:17" ht="18" hidden="1" customHeight="1">
      <c r="B1358" s="472">
        <v>343</v>
      </c>
      <c r="C1358" s="1207">
        <f>+'แบบฟอร์มที่ 8'!D9364</f>
        <v>0</v>
      </c>
      <c r="D1358" s="1214"/>
      <c r="E1358" s="478"/>
      <c r="F1358" s="478"/>
      <c r="G1358" s="478"/>
      <c r="H1358" s="478"/>
      <c r="I1358" s="565"/>
      <c r="J1358" s="386">
        <f t="shared" si="78"/>
        <v>0</v>
      </c>
      <c r="K1358" s="572">
        <v>0.75</v>
      </c>
      <c r="L1358" s="384">
        <f t="shared" si="79"/>
        <v>0</v>
      </c>
      <c r="M1358" s="384">
        <f>'แบบฟอร์มที่ 8'!K9364</f>
        <v>0</v>
      </c>
      <c r="N1358" s="386">
        <f t="shared" si="80"/>
        <v>0</v>
      </c>
      <c r="O1358" s="386">
        <f t="shared" si="81"/>
        <v>0</v>
      </c>
      <c r="P1358" s="386">
        <f t="shared" si="82"/>
        <v>0</v>
      </c>
      <c r="Q1358" s="386">
        <f t="shared" si="83"/>
        <v>0</v>
      </c>
    </row>
    <row r="1359" spans="2:17" ht="18" hidden="1" customHeight="1">
      <c r="B1359" s="472">
        <v>344</v>
      </c>
      <c r="C1359" s="1207">
        <f>+'แบบฟอร์มที่ 8'!D9365</f>
        <v>0</v>
      </c>
      <c r="D1359" s="1214"/>
      <c r="E1359" s="478"/>
      <c r="F1359" s="478"/>
      <c r="G1359" s="478"/>
      <c r="H1359" s="478"/>
      <c r="I1359" s="565"/>
      <c r="J1359" s="386">
        <f t="shared" si="78"/>
        <v>0</v>
      </c>
      <c r="K1359" s="572">
        <v>0.75</v>
      </c>
      <c r="L1359" s="384">
        <f t="shared" si="79"/>
        <v>0</v>
      </c>
      <c r="M1359" s="384">
        <f>'แบบฟอร์มที่ 8'!K9365</f>
        <v>0</v>
      </c>
      <c r="N1359" s="386">
        <f t="shared" si="80"/>
        <v>0</v>
      </c>
      <c r="O1359" s="386">
        <f t="shared" si="81"/>
        <v>0</v>
      </c>
      <c r="P1359" s="386">
        <f t="shared" si="82"/>
        <v>0</v>
      </c>
      <c r="Q1359" s="386">
        <f t="shared" si="83"/>
        <v>0</v>
      </c>
    </row>
    <row r="1360" spans="2:17" ht="18" hidden="1" customHeight="1">
      <c r="B1360" s="472">
        <v>345</v>
      </c>
      <c r="C1360" s="1207">
        <f>+'แบบฟอร์มที่ 8'!D9366</f>
        <v>0</v>
      </c>
      <c r="D1360" s="1214"/>
      <c r="E1360" s="478"/>
      <c r="F1360" s="478"/>
      <c r="G1360" s="478"/>
      <c r="H1360" s="478"/>
      <c r="I1360" s="565"/>
      <c r="J1360" s="386">
        <f t="shared" si="78"/>
        <v>0</v>
      </c>
      <c r="K1360" s="572">
        <v>0.75</v>
      </c>
      <c r="L1360" s="384">
        <f t="shared" si="79"/>
        <v>0</v>
      </c>
      <c r="M1360" s="384">
        <f>'แบบฟอร์มที่ 8'!K9366</f>
        <v>0</v>
      </c>
      <c r="N1360" s="386">
        <f t="shared" si="80"/>
        <v>0</v>
      </c>
      <c r="O1360" s="386">
        <f t="shared" si="81"/>
        <v>0</v>
      </c>
      <c r="P1360" s="386">
        <f t="shared" si="82"/>
        <v>0</v>
      </c>
      <c r="Q1360" s="386">
        <f t="shared" si="83"/>
        <v>0</v>
      </c>
    </row>
    <row r="1361" spans="2:17" ht="18" hidden="1" customHeight="1">
      <c r="B1361" s="472">
        <v>346</v>
      </c>
      <c r="C1361" s="1207">
        <f>+'แบบฟอร์มที่ 8'!D9367</f>
        <v>0</v>
      </c>
      <c r="D1361" s="1214"/>
      <c r="E1361" s="478"/>
      <c r="F1361" s="478"/>
      <c r="G1361" s="478"/>
      <c r="H1361" s="478"/>
      <c r="I1361" s="565"/>
      <c r="J1361" s="386">
        <f t="shared" si="78"/>
        <v>0</v>
      </c>
      <c r="K1361" s="572">
        <v>0.75</v>
      </c>
      <c r="L1361" s="384">
        <f t="shared" si="79"/>
        <v>0</v>
      </c>
      <c r="M1361" s="384">
        <f>'แบบฟอร์มที่ 8'!K9367</f>
        <v>0</v>
      </c>
      <c r="N1361" s="386">
        <f t="shared" si="80"/>
        <v>0</v>
      </c>
      <c r="O1361" s="386">
        <f t="shared" si="81"/>
        <v>0</v>
      </c>
      <c r="P1361" s="386">
        <f t="shared" si="82"/>
        <v>0</v>
      </c>
      <c r="Q1361" s="386">
        <f t="shared" si="83"/>
        <v>0</v>
      </c>
    </row>
    <row r="1362" spans="2:17" ht="18" hidden="1" customHeight="1">
      <c r="B1362" s="472">
        <v>347</v>
      </c>
      <c r="C1362" s="1207">
        <f>+'แบบฟอร์มที่ 8'!D9368</f>
        <v>0</v>
      </c>
      <c r="D1362" s="1214"/>
      <c r="E1362" s="478"/>
      <c r="F1362" s="478"/>
      <c r="G1362" s="478"/>
      <c r="H1362" s="478"/>
      <c r="I1362" s="565"/>
      <c r="J1362" s="386">
        <f t="shared" si="78"/>
        <v>0</v>
      </c>
      <c r="K1362" s="572">
        <v>0.75</v>
      </c>
      <c r="L1362" s="384">
        <f t="shared" si="79"/>
        <v>0</v>
      </c>
      <c r="M1362" s="384">
        <f>'แบบฟอร์มที่ 8'!K9368</f>
        <v>0</v>
      </c>
      <c r="N1362" s="386">
        <f t="shared" si="80"/>
        <v>0</v>
      </c>
      <c r="O1362" s="386">
        <f t="shared" si="81"/>
        <v>0</v>
      </c>
      <c r="P1362" s="386">
        <f t="shared" si="82"/>
        <v>0</v>
      </c>
      <c r="Q1362" s="386">
        <f t="shared" si="83"/>
        <v>0</v>
      </c>
    </row>
    <row r="1363" spans="2:17" ht="18" hidden="1" customHeight="1">
      <c r="B1363" s="472">
        <v>348</v>
      </c>
      <c r="C1363" s="1207">
        <f>+'แบบฟอร์มที่ 8'!D9369</f>
        <v>0</v>
      </c>
      <c r="D1363" s="1214"/>
      <c r="E1363" s="478"/>
      <c r="F1363" s="478"/>
      <c r="G1363" s="478"/>
      <c r="H1363" s="478"/>
      <c r="I1363" s="565"/>
      <c r="J1363" s="386">
        <f t="shared" si="78"/>
        <v>0</v>
      </c>
      <c r="K1363" s="572">
        <v>0.75</v>
      </c>
      <c r="L1363" s="384">
        <f t="shared" si="79"/>
        <v>0</v>
      </c>
      <c r="M1363" s="384">
        <f>'แบบฟอร์มที่ 8'!K9369</f>
        <v>0</v>
      </c>
      <c r="N1363" s="386">
        <f t="shared" si="80"/>
        <v>0</v>
      </c>
      <c r="O1363" s="386">
        <f t="shared" si="81"/>
        <v>0</v>
      </c>
      <c r="P1363" s="386">
        <f t="shared" si="82"/>
        <v>0</v>
      </c>
      <c r="Q1363" s="386">
        <f t="shared" si="83"/>
        <v>0</v>
      </c>
    </row>
    <row r="1364" spans="2:17" ht="18" hidden="1" customHeight="1">
      <c r="B1364" s="472">
        <v>349</v>
      </c>
      <c r="C1364" s="1207">
        <f>+'แบบฟอร์มที่ 8'!D9370</f>
        <v>0</v>
      </c>
      <c r="D1364" s="1214"/>
      <c r="E1364" s="478"/>
      <c r="F1364" s="478"/>
      <c r="G1364" s="478"/>
      <c r="H1364" s="478"/>
      <c r="I1364" s="565"/>
      <c r="J1364" s="386">
        <f t="shared" si="78"/>
        <v>0</v>
      </c>
      <c r="K1364" s="572">
        <v>0.75</v>
      </c>
      <c r="L1364" s="384">
        <f t="shared" si="79"/>
        <v>0</v>
      </c>
      <c r="M1364" s="384">
        <f>'แบบฟอร์มที่ 8'!K9370</f>
        <v>0</v>
      </c>
      <c r="N1364" s="386">
        <f t="shared" si="80"/>
        <v>0</v>
      </c>
      <c r="O1364" s="386">
        <f t="shared" si="81"/>
        <v>0</v>
      </c>
      <c r="P1364" s="386">
        <f t="shared" si="82"/>
        <v>0</v>
      </c>
      <c r="Q1364" s="386">
        <f t="shared" si="83"/>
        <v>0</v>
      </c>
    </row>
    <row r="1365" spans="2:17" ht="18" hidden="1" customHeight="1">
      <c r="B1365" s="472">
        <v>350</v>
      </c>
      <c r="C1365" s="1207">
        <f>+'แบบฟอร์มที่ 8'!D9371</f>
        <v>0</v>
      </c>
      <c r="D1365" s="1214"/>
      <c r="E1365" s="478"/>
      <c r="F1365" s="478"/>
      <c r="G1365" s="478"/>
      <c r="H1365" s="478"/>
      <c r="I1365" s="565"/>
      <c r="J1365" s="386">
        <f t="shared" si="78"/>
        <v>0</v>
      </c>
      <c r="K1365" s="572">
        <v>0.75</v>
      </c>
      <c r="L1365" s="384">
        <f t="shared" si="79"/>
        <v>0</v>
      </c>
      <c r="M1365" s="384">
        <f>'แบบฟอร์มที่ 8'!K9371</f>
        <v>0</v>
      </c>
      <c r="N1365" s="386">
        <f t="shared" si="80"/>
        <v>0</v>
      </c>
      <c r="O1365" s="386">
        <f t="shared" si="81"/>
        <v>0</v>
      </c>
      <c r="P1365" s="386">
        <f t="shared" si="82"/>
        <v>0</v>
      </c>
      <c r="Q1365" s="386">
        <f t="shared" si="83"/>
        <v>0</v>
      </c>
    </row>
    <row r="1366" spans="2:17" ht="18" hidden="1" customHeight="1">
      <c r="B1366" s="472">
        <v>351</v>
      </c>
      <c r="C1366" s="1207">
        <f>+'แบบฟอร์มที่ 8'!D9372</f>
        <v>0</v>
      </c>
      <c r="D1366" s="1214"/>
      <c r="E1366" s="478"/>
      <c r="F1366" s="478"/>
      <c r="G1366" s="478"/>
      <c r="H1366" s="478"/>
      <c r="I1366" s="565"/>
      <c r="J1366" s="386">
        <f t="shared" si="78"/>
        <v>0</v>
      </c>
      <c r="K1366" s="572">
        <v>0.75</v>
      </c>
      <c r="L1366" s="384">
        <f t="shared" si="79"/>
        <v>0</v>
      </c>
      <c r="M1366" s="384">
        <f>'แบบฟอร์มที่ 8'!K9372</f>
        <v>0</v>
      </c>
      <c r="N1366" s="386">
        <f t="shared" si="80"/>
        <v>0</v>
      </c>
      <c r="O1366" s="386">
        <f t="shared" si="81"/>
        <v>0</v>
      </c>
      <c r="P1366" s="386">
        <f t="shared" si="82"/>
        <v>0</v>
      </c>
      <c r="Q1366" s="386">
        <f t="shared" si="83"/>
        <v>0</v>
      </c>
    </row>
    <row r="1367" spans="2:17" ht="18" hidden="1" customHeight="1">
      <c r="B1367" s="472">
        <v>352</v>
      </c>
      <c r="C1367" s="1207">
        <f>+'แบบฟอร์มที่ 8'!D9373</f>
        <v>0</v>
      </c>
      <c r="D1367" s="1214"/>
      <c r="E1367" s="478"/>
      <c r="F1367" s="478"/>
      <c r="G1367" s="478"/>
      <c r="H1367" s="478"/>
      <c r="I1367" s="565"/>
      <c r="J1367" s="386">
        <f t="shared" si="78"/>
        <v>0</v>
      </c>
      <c r="K1367" s="572">
        <v>0.75</v>
      </c>
      <c r="L1367" s="384">
        <f t="shared" si="79"/>
        <v>0</v>
      </c>
      <c r="M1367" s="384">
        <f>'แบบฟอร์มที่ 8'!K9373</f>
        <v>0</v>
      </c>
      <c r="N1367" s="386">
        <f t="shared" si="80"/>
        <v>0</v>
      </c>
      <c r="O1367" s="386">
        <f t="shared" si="81"/>
        <v>0</v>
      </c>
      <c r="P1367" s="386">
        <f t="shared" si="82"/>
        <v>0</v>
      </c>
      <c r="Q1367" s="386">
        <f t="shared" si="83"/>
        <v>0</v>
      </c>
    </row>
    <row r="1368" spans="2:17" ht="18" hidden="1" customHeight="1">
      <c r="B1368" s="472">
        <v>353</v>
      </c>
      <c r="C1368" s="1207">
        <f>+'แบบฟอร์มที่ 8'!D9374</f>
        <v>0</v>
      </c>
      <c r="D1368" s="1214"/>
      <c r="E1368" s="478"/>
      <c r="F1368" s="478"/>
      <c r="G1368" s="478"/>
      <c r="H1368" s="478"/>
      <c r="I1368" s="565"/>
      <c r="J1368" s="386">
        <f t="shared" si="78"/>
        <v>0</v>
      </c>
      <c r="K1368" s="572">
        <v>0.75</v>
      </c>
      <c r="L1368" s="384">
        <f t="shared" si="79"/>
        <v>0</v>
      </c>
      <c r="M1368" s="384">
        <f>'แบบฟอร์มที่ 8'!K9374</f>
        <v>0</v>
      </c>
      <c r="N1368" s="386">
        <f t="shared" si="80"/>
        <v>0</v>
      </c>
      <c r="O1368" s="386">
        <f t="shared" si="81"/>
        <v>0</v>
      </c>
      <c r="P1368" s="386">
        <f t="shared" si="82"/>
        <v>0</v>
      </c>
      <c r="Q1368" s="386">
        <f t="shared" si="83"/>
        <v>0</v>
      </c>
    </row>
    <row r="1369" spans="2:17" ht="18" hidden="1" customHeight="1">
      <c r="B1369" s="472">
        <v>354</v>
      </c>
      <c r="C1369" s="1207">
        <f>+'แบบฟอร์มที่ 8'!D9375</f>
        <v>0</v>
      </c>
      <c r="D1369" s="1214"/>
      <c r="E1369" s="478"/>
      <c r="F1369" s="478"/>
      <c r="G1369" s="478"/>
      <c r="H1369" s="478"/>
      <c r="I1369" s="565"/>
      <c r="J1369" s="386">
        <f t="shared" si="78"/>
        <v>0</v>
      </c>
      <c r="K1369" s="572">
        <v>0.75</v>
      </c>
      <c r="L1369" s="384">
        <f t="shared" si="79"/>
        <v>0</v>
      </c>
      <c r="M1369" s="384">
        <f>'แบบฟอร์มที่ 8'!K9375</f>
        <v>0</v>
      </c>
      <c r="N1369" s="386">
        <f t="shared" si="80"/>
        <v>0</v>
      </c>
      <c r="O1369" s="386">
        <f t="shared" si="81"/>
        <v>0</v>
      </c>
      <c r="P1369" s="386">
        <f t="shared" si="82"/>
        <v>0</v>
      </c>
      <c r="Q1369" s="386">
        <f t="shared" si="83"/>
        <v>0</v>
      </c>
    </row>
    <row r="1370" spans="2:17" ht="18" hidden="1" customHeight="1">
      <c r="B1370" s="472">
        <v>355</v>
      </c>
      <c r="C1370" s="1207">
        <f>+'แบบฟอร์มที่ 8'!D9376</f>
        <v>0</v>
      </c>
      <c r="D1370" s="1214"/>
      <c r="E1370" s="478"/>
      <c r="F1370" s="478"/>
      <c r="G1370" s="478"/>
      <c r="H1370" s="478"/>
      <c r="I1370" s="565"/>
      <c r="J1370" s="386">
        <f t="shared" si="78"/>
        <v>0</v>
      </c>
      <c r="K1370" s="572">
        <v>0.75</v>
      </c>
      <c r="L1370" s="384">
        <f t="shared" si="79"/>
        <v>0</v>
      </c>
      <c r="M1370" s="384">
        <f>'แบบฟอร์มที่ 8'!K9376</f>
        <v>0</v>
      </c>
      <c r="N1370" s="386">
        <f t="shared" si="80"/>
        <v>0</v>
      </c>
      <c r="O1370" s="386">
        <f t="shared" si="81"/>
        <v>0</v>
      </c>
      <c r="P1370" s="386">
        <f t="shared" si="82"/>
        <v>0</v>
      </c>
      <c r="Q1370" s="386">
        <f t="shared" si="83"/>
        <v>0</v>
      </c>
    </row>
    <row r="1371" spans="2:17" ht="18" hidden="1" customHeight="1">
      <c r="B1371" s="472">
        <v>356</v>
      </c>
      <c r="C1371" s="1207">
        <f>+'แบบฟอร์มที่ 8'!D9377</f>
        <v>0</v>
      </c>
      <c r="D1371" s="1214"/>
      <c r="E1371" s="478"/>
      <c r="F1371" s="478"/>
      <c r="G1371" s="478"/>
      <c r="H1371" s="478"/>
      <c r="I1371" s="565"/>
      <c r="J1371" s="386">
        <f t="shared" si="78"/>
        <v>0</v>
      </c>
      <c r="K1371" s="572">
        <v>0.75</v>
      </c>
      <c r="L1371" s="384">
        <f t="shared" si="79"/>
        <v>0</v>
      </c>
      <c r="M1371" s="384">
        <f>'แบบฟอร์มที่ 8'!K9377</f>
        <v>0</v>
      </c>
      <c r="N1371" s="386">
        <f t="shared" si="80"/>
        <v>0</v>
      </c>
      <c r="O1371" s="386">
        <f t="shared" si="81"/>
        <v>0</v>
      </c>
      <c r="P1371" s="386">
        <f t="shared" si="82"/>
        <v>0</v>
      </c>
      <c r="Q1371" s="386">
        <f t="shared" si="83"/>
        <v>0</v>
      </c>
    </row>
    <row r="1372" spans="2:17" ht="18" hidden="1" customHeight="1">
      <c r="B1372" s="472">
        <v>357</v>
      </c>
      <c r="C1372" s="1207">
        <f>+'แบบฟอร์มที่ 8'!D9378</f>
        <v>0</v>
      </c>
      <c r="D1372" s="1214"/>
      <c r="E1372" s="478"/>
      <c r="F1372" s="478"/>
      <c r="G1372" s="478"/>
      <c r="H1372" s="478"/>
      <c r="I1372" s="565"/>
      <c r="J1372" s="386">
        <f t="shared" si="78"/>
        <v>0</v>
      </c>
      <c r="K1372" s="572">
        <v>0.75</v>
      </c>
      <c r="L1372" s="384">
        <f t="shared" si="79"/>
        <v>0</v>
      </c>
      <c r="M1372" s="384">
        <f>'แบบฟอร์มที่ 8'!K9378</f>
        <v>0</v>
      </c>
      <c r="N1372" s="386">
        <f t="shared" si="80"/>
        <v>0</v>
      </c>
      <c r="O1372" s="386">
        <f t="shared" si="81"/>
        <v>0</v>
      </c>
      <c r="P1372" s="386">
        <f t="shared" si="82"/>
        <v>0</v>
      </c>
      <c r="Q1372" s="386">
        <f t="shared" si="83"/>
        <v>0</v>
      </c>
    </row>
    <row r="1373" spans="2:17" ht="18" hidden="1" customHeight="1">
      <c r="B1373" s="472">
        <v>358</v>
      </c>
      <c r="C1373" s="1207">
        <f>+'แบบฟอร์มที่ 8'!D9379</f>
        <v>0</v>
      </c>
      <c r="D1373" s="1214"/>
      <c r="E1373" s="478"/>
      <c r="F1373" s="478"/>
      <c r="G1373" s="478"/>
      <c r="H1373" s="478"/>
      <c r="I1373" s="565"/>
      <c r="J1373" s="386">
        <f t="shared" si="78"/>
        <v>0</v>
      </c>
      <c r="K1373" s="572">
        <v>0.75</v>
      </c>
      <c r="L1373" s="384">
        <f t="shared" si="79"/>
        <v>0</v>
      </c>
      <c r="M1373" s="384">
        <f>'แบบฟอร์มที่ 8'!K9379</f>
        <v>0</v>
      </c>
      <c r="N1373" s="386">
        <f t="shared" si="80"/>
        <v>0</v>
      </c>
      <c r="O1373" s="386">
        <f t="shared" si="81"/>
        <v>0</v>
      </c>
      <c r="P1373" s="386">
        <f t="shared" si="82"/>
        <v>0</v>
      </c>
      <c r="Q1373" s="386">
        <f t="shared" si="83"/>
        <v>0</v>
      </c>
    </row>
    <row r="1374" spans="2:17" ht="18" hidden="1" customHeight="1">
      <c r="B1374" s="472">
        <v>359</v>
      </c>
      <c r="C1374" s="1207">
        <f>+'แบบฟอร์มที่ 8'!D9380</f>
        <v>0</v>
      </c>
      <c r="D1374" s="1214"/>
      <c r="E1374" s="478"/>
      <c r="F1374" s="478"/>
      <c r="G1374" s="478"/>
      <c r="H1374" s="478"/>
      <c r="I1374" s="565"/>
      <c r="J1374" s="386">
        <f t="shared" si="78"/>
        <v>0</v>
      </c>
      <c r="K1374" s="572">
        <v>0.75</v>
      </c>
      <c r="L1374" s="384">
        <f t="shared" si="79"/>
        <v>0</v>
      </c>
      <c r="M1374" s="384">
        <f>'แบบฟอร์มที่ 8'!K9380</f>
        <v>0</v>
      </c>
      <c r="N1374" s="386">
        <f t="shared" si="80"/>
        <v>0</v>
      </c>
      <c r="O1374" s="386">
        <f t="shared" si="81"/>
        <v>0</v>
      </c>
      <c r="P1374" s="386">
        <f t="shared" si="82"/>
        <v>0</v>
      </c>
      <c r="Q1374" s="386">
        <f t="shared" si="83"/>
        <v>0</v>
      </c>
    </row>
    <row r="1375" spans="2:17" ht="18" hidden="1" customHeight="1">
      <c r="B1375" s="472">
        <v>360</v>
      </c>
      <c r="C1375" s="1207">
        <f>+'แบบฟอร์มที่ 8'!D9381</f>
        <v>0</v>
      </c>
      <c r="D1375" s="1214"/>
      <c r="E1375" s="478"/>
      <c r="F1375" s="478"/>
      <c r="G1375" s="478"/>
      <c r="H1375" s="478"/>
      <c r="I1375" s="565"/>
      <c r="J1375" s="386">
        <f t="shared" si="78"/>
        <v>0</v>
      </c>
      <c r="K1375" s="572">
        <v>0.75</v>
      </c>
      <c r="L1375" s="384">
        <f t="shared" si="79"/>
        <v>0</v>
      </c>
      <c r="M1375" s="384">
        <f>'แบบฟอร์มที่ 8'!K9381</f>
        <v>0</v>
      </c>
      <c r="N1375" s="386">
        <f t="shared" si="80"/>
        <v>0</v>
      </c>
      <c r="O1375" s="386">
        <f t="shared" si="81"/>
        <v>0</v>
      </c>
      <c r="P1375" s="386">
        <f t="shared" si="82"/>
        <v>0</v>
      </c>
      <c r="Q1375" s="386">
        <f t="shared" si="83"/>
        <v>0</v>
      </c>
    </row>
    <row r="1376" spans="2:17" ht="18" hidden="1" customHeight="1">
      <c r="B1376" s="472">
        <v>361</v>
      </c>
      <c r="C1376" s="1207">
        <f>+'แบบฟอร์มที่ 8'!D9382</f>
        <v>0</v>
      </c>
      <c r="D1376" s="1214"/>
      <c r="E1376" s="478"/>
      <c r="F1376" s="478"/>
      <c r="G1376" s="478"/>
      <c r="H1376" s="478"/>
      <c r="I1376" s="565"/>
      <c r="J1376" s="386">
        <f t="shared" si="78"/>
        <v>0</v>
      </c>
      <c r="K1376" s="572">
        <v>0.75</v>
      </c>
      <c r="L1376" s="384">
        <f t="shared" si="79"/>
        <v>0</v>
      </c>
      <c r="M1376" s="384">
        <f>'แบบฟอร์มที่ 8'!K9382</f>
        <v>0</v>
      </c>
      <c r="N1376" s="386">
        <f t="shared" si="80"/>
        <v>0</v>
      </c>
      <c r="O1376" s="386">
        <f t="shared" si="81"/>
        <v>0</v>
      </c>
      <c r="P1376" s="386">
        <f t="shared" si="82"/>
        <v>0</v>
      </c>
      <c r="Q1376" s="386">
        <f t="shared" si="83"/>
        <v>0</v>
      </c>
    </row>
    <row r="1377" spans="2:17" ht="18" hidden="1" customHeight="1">
      <c r="B1377" s="472">
        <v>362</v>
      </c>
      <c r="C1377" s="1207">
        <f>+'แบบฟอร์มที่ 8'!D9383</f>
        <v>0</v>
      </c>
      <c r="D1377" s="1214"/>
      <c r="E1377" s="478"/>
      <c r="F1377" s="478"/>
      <c r="G1377" s="478"/>
      <c r="H1377" s="478"/>
      <c r="I1377" s="565"/>
      <c r="J1377" s="386">
        <f t="shared" si="78"/>
        <v>0</v>
      </c>
      <c r="K1377" s="572">
        <v>0.75</v>
      </c>
      <c r="L1377" s="384">
        <f t="shared" si="79"/>
        <v>0</v>
      </c>
      <c r="M1377" s="384">
        <f>'แบบฟอร์มที่ 8'!K9383</f>
        <v>0</v>
      </c>
      <c r="N1377" s="386">
        <f t="shared" si="80"/>
        <v>0</v>
      </c>
      <c r="O1377" s="386">
        <f t="shared" si="81"/>
        <v>0</v>
      </c>
      <c r="P1377" s="386">
        <f t="shared" si="82"/>
        <v>0</v>
      </c>
      <c r="Q1377" s="386">
        <f t="shared" si="83"/>
        <v>0</v>
      </c>
    </row>
    <row r="1378" spans="2:17" ht="18" hidden="1" customHeight="1">
      <c r="B1378" s="472">
        <v>363</v>
      </c>
      <c r="C1378" s="1207">
        <f>+'แบบฟอร์มที่ 8'!D9384</f>
        <v>0</v>
      </c>
      <c r="D1378" s="1214"/>
      <c r="E1378" s="478"/>
      <c r="F1378" s="478"/>
      <c r="G1378" s="478"/>
      <c r="H1378" s="478"/>
      <c r="I1378" s="565"/>
      <c r="J1378" s="386">
        <f t="shared" si="78"/>
        <v>0</v>
      </c>
      <c r="K1378" s="572">
        <v>0.75</v>
      </c>
      <c r="L1378" s="384">
        <f t="shared" si="79"/>
        <v>0</v>
      </c>
      <c r="M1378" s="384">
        <f>'แบบฟอร์มที่ 8'!K9384</f>
        <v>0</v>
      </c>
      <c r="N1378" s="386">
        <f t="shared" si="80"/>
        <v>0</v>
      </c>
      <c r="O1378" s="386">
        <f t="shared" si="81"/>
        <v>0</v>
      </c>
      <c r="P1378" s="386">
        <f t="shared" si="82"/>
        <v>0</v>
      </c>
      <c r="Q1378" s="386">
        <f t="shared" si="83"/>
        <v>0</v>
      </c>
    </row>
    <row r="1379" spans="2:17" ht="18" hidden="1" customHeight="1">
      <c r="B1379" s="472">
        <v>364</v>
      </c>
      <c r="C1379" s="1207">
        <f>+'แบบฟอร์มที่ 8'!D9385</f>
        <v>0</v>
      </c>
      <c r="D1379" s="1214"/>
      <c r="E1379" s="478"/>
      <c r="F1379" s="478"/>
      <c r="G1379" s="478"/>
      <c r="H1379" s="478"/>
      <c r="I1379" s="565"/>
      <c r="J1379" s="386">
        <f t="shared" si="78"/>
        <v>0</v>
      </c>
      <c r="K1379" s="572">
        <v>0.75</v>
      </c>
      <c r="L1379" s="384">
        <f t="shared" si="79"/>
        <v>0</v>
      </c>
      <c r="M1379" s="384">
        <f>'แบบฟอร์มที่ 8'!K9385</f>
        <v>0</v>
      </c>
      <c r="N1379" s="386">
        <f t="shared" si="80"/>
        <v>0</v>
      </c>
      <c r="O1379" s="386">
        <f t="shared" si="81"/>
        <v>0</v>
      </c>
      <c r="P1379" s="386">
        <f t="shared" si="82"/>
        <v>0</v>
      </c>
      <c r="Q1379" s="386">
        <f t="shared" si="83"/>
        <v>0</v>
      </c>
    </row>
    <row r="1380" spans="2:17" ht="18" hidden="1" customHeight="1">
      <c r="B1380" s="472">
        <v>365</v>
      </c>
      <c r="C1380" s="1207">
        <f>+'แบบฟอร์มที่ 8'!D9386</f>
        <v>0</v>
      </c>
      <c r="D1380" s="1214"/>
      <c r="E1380" s="478"/>
      <c r="F1380" s="478"/>
      <c r="G1380" s="478"/>
      <c r="H1380" s="478"/>
      <c r="I1380" s="565"/>
      <c r="J1380" s="386">
        <f t="shared" si="78"/>
        <v>0</v>
      </c>
      <c r="K1380" s="572">
        <v>0.75</v>
      </c>
      <c r="L1380" s="384">
        <f t="shared" si="79"/>
        <v>0</v>
      </c>
      <c r="M1380" s="384">
        <f>'แบบฟอร์มที่ 8'!K9386</f>
        <v>0</v>
      </c>
      <c r="N1380" s="386">
        <f t="shared" si="80"/>
        <v>0</v>
      </c>
      <c r="O1380" s="386">
        <f t="shared" si="81"/>
        <v>0</v>
      </c>
      <c r="P1380" s="386">
        <f t="shared" si="82"/>
        <v>0</v>
      </c>
      <c r="Q1380" s="386">
        <f t="shared" si="83"/>
        <v>0</v>
      </c>
    </row>
    <row r="1381" spans="2:17" ht="18" hidden="1" customHeight="1">
      <c r="B1381" s="472">
        <v>366</v>
      </c>
      <c r="C1381" s="1207">
        <f>+'แบบฟอร์มที่ 8'!D9387</f>
        <v>0</v>
      </c>
      <c r="D1381" s="1214"/>
      <c r="E1381" s="478"/>
      <c r="F1381" s="478"/>
      <c r="G1381" s="478"/>
      <c r="H1381" s="478"/>
      <c r="I1381" s="565"/>
      <c r="J1381" s="386">
        <f t="shared" si="78"/>
        <v>0</v>
      </c>
      <c r="K1381" s="572">
        <v>0.75</v>
      </c>
      <c r="L1381" s="384">
        <f t="shared" si="79"/>
        <v>0</v>
      </c>
      <c r="M1381" s="384">
        <f>'แบบฟอร์มที่ 8'!K9387</f>
        <v>0</v>
      </c>
      <c r="N1381" s="386">
        <f t="shared" si="80"/>
        <v>0</v>
      </c>
      <c r="O1381" s="386">
        <f t="shared" si="81"/>
        <v>0</v>
      </c>
      <c r="P1381" s="386">
        <f t="shared" si="82"/>
        <v>0</v>
      </c>
      <c r="Q1381" s="386">
        <f t="shared" si="83"/>
        <v>0</v>
      </c>
    </row>
    <row r="1382" spans="2:17" ht="18" hidden="1" customHeight="1">
      <c r="B1382" s="472">
        <v>367</v>
      </c>
      <c r="C1382" s="1207">
        <f>+'แบบฟอร์มที่ 8'!D9388</f>
        <v>0</v>
      </c>
      <c r="D1382" s="1214"/>
      <c r="E1382" s="478"/>
      <c r="F1382" s="478"/>
      <c r="G1382" s="478"/>
      <c r="H1382" s="478"/>
      <c r="I1382" s="565"/>
      <c r="J1382" s="386">
        <f t="shared" si="78"/>
        <v>0</v>
      </c>
      <c r="K1382" s="572">
        <v>0.75</v>
      </c>
      <c r="L1382" s="384">
        <f t="shared" si="79"/>
        <v>0</v>
      </c>
      <c r="M1382" s="384">
        <f>'แบบฟอร์มที่ 8'!K9388</f>
        <v>0</v>
      </c>
      <c r="N1382" s="386">
        <f t="shared" si="80"/>
        <v>0</v>
      </c>
      <c r="O1382" s="386">
        <f t="shared" si="81"/>
        <v>0</v>
      </c>
      <c r="P1382" s="386">
        <f t="shared" si="82"/>
        <v>0</v>
      </c>
      <c r="Q1382" s="386">
        <f t="shared" si="83"/>
        <v>0</v>
      </c>
    </row>
    <row r="1383" spans="2:17" ht="18" hidden="1" customHeight="1">
      <c r="B1383" s="472">
        <v>368</v>
      </c>
      <c r="C1383" s="1207">
        <f>+'แบบฟอร์มที่ 8'!D9389</f>
        <v>0</v>
      </c>
      <c r="D1383" s="1214"/>
      <c r="E1383" s="478"/>
      <c r="F1383" s="478"/>
      <c r="G1383" s="478"/>
      <c r="H1383" s="478"/>
      <c r="I1383" s="565"/>
      <c r="J1383" s="386">
        <f t="shared" si="78"/>
        <v>0</v>
      </c>
      <c r="K1383" s="572">
        <v>0.75</v>
      </c>
      <c r="L1383" s="384">
        <f t="shared" si="79"/>
        <v>0</v>
      </c>
      <c r="M1383" s="384">
        <f>'แบบฟอร์มที่ 8'!K9389</f>
        <v>0</v>
      </c>
      <c r="N1383" s="386">
        <f t="shared" si="80"/>
        <v>0</v>
      </c>
      <c r="O1383" s="386">
        <f t="shared" si="81"/>
        <v>0</v>
      </c>
      <c r="P1383" s="386">
        <f t="shared" si="82"/>
        <v>0</v>
      </c>
      <c r="Q1383" s="386">
        <f t="shared" si="83"/>
        <v>0</v>
      </c>
    </row>
    <row r="1384" spans="2:17" ht="18" hidden="1" customHeight="1">
      <c r="B1384" s="472">
        <v>369</v>
      </c>
      <c r="C1384" s="1207">
        <f>+'แบบฟอร์มที่ 8'!D9390</f>
        <v>0</v>
      </c>
      <c r="D1384" s="1214"/>
      <c r="E1384" s="478"/>
      <c r="F1384" s="478"/>
      <c r="G1384" s="478"/>
      <c r="H1384" s="478"/>
      <c r="I1384" s="565"/>
      <c r="J1384" s="386">
        <f t="shared" si="78"/>
        <v>0</v>
      </c>
      <c r="K1384" s="572">
        <v>0.75</v>
      </c>
      <c r="L1384" s="384">
        <f t="shared" si="79"/>
        <v>0</v>
      </c>
      <c r="M1384" s="384">
        <f>'แบบฟอร์มที่ 8'!K9390</f>
        <v>0</v>
      </c>
      <c r="N1384" s="386">
        <f t="shared" si="80"/>
        <v>0</v>
      </c>
      <c r="O1384" s="386">
        <f t="shared" si="81"/>
        <v>0</v>
      </c>
      <c r="P1384" s="386">
        <f t="shared" si="82"/>
        <v>0</v>
      </c>
      <c r="Q1384" s="386">
        <f t="shared" si="83"/>
        <v>0</v>
      </c>
    </row>
    <row r="1385" spans="2:17" ht="18" hidden="1" customHeight="1">
      <c r="B1385" s="472">
        <v>370</v>
      </c>
      <c r="C1385" s="1207">
        <f>+'แบบฟอร์มที่ 8'!D9391</f>
        <v>0</v>
      </c>
      <c r="D1385" s="1214"/>
      <c r="E1385" s="478"/>
      <c r="F1385" s="478"/>
      <c r="G1385" s="478"/>
      <c r="H1385" s="478"/>
      <c r="I1385" s="565"/>
      <c r="J1385" s="386">
        <f t="shared" si="78"/>
        <v>0</v>
      </c>
      <c r="K1385" s="572">
        <v>0.75</v>
      </c>
      <c r="L1385" s="384">
        <f t="shared" si="79"/>
        <v>0</v>
      </c>
      <c r="M1385" s="384">
        <f>'แบบฟอร์มที่ 8'!K9391</f>
        <v>0</v>
      </c>
      <c r="N1385" s="386">
        <f t="shared" si="80"/>
        <v>0</v>
      </c>
      <c r="O1385" s="386">
        <f t="shared" si="81"/>
        <v>0</v>
      </c>
      <c r="P1385" s="386">
        <f t="shared" si="82"/>
        <v>0</v>
      </c>
      <c r="Q1385" s="386">
        <f t="shared" si="83"/>
        <v>0</v>
      </c>
    </row>
    <row r="1386" spans="2:17" ht="18" hidden="1" customHeight="1">
      <c r="B1386" s="472">
        <v>371</v>
      </c>
      <c r="C1386" s="1207">
        <f>+'แบบฟอร์มที่ 8'!D9392</f>
        <v>0</v>
      </c>
      <c r="D1386" s="1214"/>
      <c r="E1386" s="478"/>
      <c r="F1386" s="478"/>
      <c r="G1386" s="478"/>
      <c r="H1386" s="478"/>
      <c r="I1386" s="565"/>
      <c r="J1386" s="386">
        <f t="shared" si="78"/>
        <v>0</v>
      </c>
      <c r="K1386" s="572">
        <v>0.75</v>
      </c>
      <c r="L1386" s="384">
        <f t="shared" si="79"/>
        <v>0</v>
      </c>
      <c r="M1386" s="384">
        <f>'แบบฟอร์มที่ 8'!K9392</f>
        <v>0</v>
      </c>
      <c r="N1386" s="386">
        <f t="shared" si="80"/>
        <v>0</v>
      </c>
      <c r="O1386" s="386">
        <f t="shared" si="81"/>
        <v>0</v>
      </c>
      <c r="P1386" s="386">
        <f t="shared" si="82"/>
        <v>0</v>
      </c>
      <c r="Q1386" s="386">
        <f t="shared" si="83"/>
        <v>0</v>
      </c>
    </row>
    <row r="1387" spans="2:17" ht="18" hidden="1" customHeight="1">
      <c r="B1387" s="472">
        <v>372</v>
      </c>
      <c r="C1387" s="1207">
        <f>+'แบบฟอร์มที่ 8'!D9393</f>
        <v>0</v>
      </c>
      <c r="D1387" s="1214"/>
      <c r="E1387" s="478"/>
      <c r="F1387" s="478"/>
      <c r="G1387" s="478"/>
      <c r="H1387" s="478"/>
      <c r="I1387" s="565"/>
      <c r="J1387" s="386">
        <f t="shared" si="78"/>
        <v>0</v>
      </c>
      <c r="K1387" s="572">
        <v>0.75</v>
      </c>
      <c r="L1387" s="384">
        <f t="shared" si="79"/>
        <v>0</v>
      </c>
      <c r="M1387" s="384">
        <f>'แบบฟอร์มที่ 8'!K9393</f>
        <v>0</v>
      </c>
      <c r="N1387" s="386">
        <f t="shared" si="80"/>
        <v>0</v>
      </c>
      <c r="O1387" s="386">
        <f t="shared" si="81"/>
        <v>0</v>
      </c>
      <c r="P1387" s="386">
        <f t="shared" si="82"/>
        <v>0</v>
      </c>
      <c r="Q1387" s="386">
        <f t="shared" si="83"/>
        <v>0</v>
      </c>
    </row>
    <row r="1388" spans="2:17" ht="18" hidden="1" customHeight="1">
      <c r="B1388" s="472">
        <v>373</v>
      </c>
      <c r="C1388" s="1207">
        <f>+'แบบฟอร์มที่ 8'!D9394</f>
        <v>0</v>
      </c>
      <c r="D1388" s="1214"/>
      <c r="E1388" s="478"/>
      <c r="F1388" s="478"/>
      <c r="G1388" s="478"/>
      <c r="H1388" s="478"/>
      <c r="I1388" s="565"/>
      <c r="J1388" s="386">
        <f t="shared" si="78"/>
        <v>0</v>
      </c>
      <c r="K1388" s="572">
        <v>0.75</v>
      </c>
      <c r="L1388" s="384">
        <f t="shared" si="79"/>
        <v>0</v>
      </c>
      <c r="M1388" s="384">
        <f>'แบบฟอร์มที่ 8'!K9394</f>
        <v>0</v>
      </c>
      <c r="N1388" s="386">
        <f t="shared" si="80"/>
        <v>0</v>
      </c>
      <c r="O1388" s="386">
        <f t="shared" si="81"/>
        <v>0</v>
      </c>
      <c r="P1388" s="386">
        <f t="shared" si="82"/>
        <v>0</v>
      </c>
      <c r="Q1388" s="386">
        <f t="shared" si="83"/>
        <v>0</v>
      </c>
    </row>
    <row r="1389" spans="2:17" ht="18" hidden="1" customHeight="1">
      <c r="B1389" s="472">
        <v>374</v>
      </c>
      <c r="C1389" s="1207">
        <f>+'แบบฟอร์มที่ 8'!D9395</f>
        <v>0</v>
      </c>
      <c r="D1389" s="1214"/>
      <c r="E1389" s="478"/>
      <c r="F1389" s="478"/>
      <c r="G1389" s="478"/>
      <c r="H1389" s="478"/>
      <c r="I1389" s="565"/>
      <c r="J1389" s="386">
        <f t="shared" si="78"/>
        <v>0</v>
      </c>
      <c r="K1389" s="572">
        <v>0.75</v>
      </c>
      <c r="L1389" s="384">
        <f t="shared" si="79"/>
        <v>0</v>
      </c>
      <c r="M1389" s="384">
        <f>'แบบฟอร์มที่ 8'!K9395</f>
        <v>0</v>
      </c>
      <c r="N1389" s="386">
        <f t="shared" si="80"/>
        <v>0</v>
      </c>
      <c r="O1389" s="386">
        <f t="shared" si="81"/>
        <v>0</v>
      </c>
      <c r="P1389" s="386">
        <f t="shared" si="82"/>
        <v>0</v>
      </c>
      <c r="Q1389" s="386">
        <f t="shared" si="83"/>
        <v>0</v>
      </c>
    </row>
    <row r="1390" spans="2:17" ht="18" hidden="1" customHeight="1">
      <c r="B1390" s="472">
        <v>375</v>
      </c>
      <c r="C1390" s="1207">
        <f>+'แบบฟอร์มที่ 8'!D9396</f>
        <v>0</v>
      </c>
      <c r="D1390" s="1214"/>
      <c r="E1390" s="478"/>
      <c r="F1390" s="478"/>
      <c r="G1390" s="478"/>
      <c r="H1390" s="478"/>
      <c r="I1390" s="565"/>
      <c r="J1390" s="386">
        <f t="shared" si="78"/>
        <v>0</v>
      </c>
      <c r="K1390" s="572">
        <v>0.75</v>
      </c>
      <c r="L1390" s="384">
        <f t="shared" si="79"/>
        <v>0</v>
      </c>
      <c r="M1390" s="384">
        <f>'แบบฟอร์มที่ 8'!K9396</f>
        <v>0</v>
      </c>
      <c r="N1390" s="386">
        <f t="shared" si="80"/>
        <v>0</v>
      </c>
      <c r="O1390" s="386">
        <f t="shared" si="81"/>
        <v>0</v>
      </c>
      <c r="P1390" s="386">
        <f t="shared" si="82"/>
        <v>0</v>
      </c>
      <c r="Q1390" s="386">
        <f t="shared" si="83"/>
        <v>0</v>
      </c>
    </row>
    <row r="1391" spans="2:17" ht="18" hidden="1" customHeight="1">
      <c r="B1391" s="472">
        <v>376</v>
      </c>
      <c r="C1391" s="1207">
        <f>+'แบบฟอร์มที่ 8'!D9397</f>
        <v>0</v>
      </c>
      <c r="D1391" s="1214"/>
      <c r="E1391" s="478"/>
      <c r="F1391" s="478"/>
      <c r="G1391" s="478"/>
      <c r="H1391" s="478"/>
      <c r="I1391" s="565"/>
      <c r="J1391" s="386">
        <f t="shared" si="78"/>
        <v>0</v>
      </c>
      <c r="K1391" s="572">
        <v>0.75</v>
      </c>
      <c r="L1391" s="384">
        <f t="shared" si="79"/>
        <v>0</v>
      </c>
      <c r="M1391" s="384">
        <f>'แบบฟอร์มที่ 8'!K9397</f>
        <v>0</v>
      </c>
      <c r="N1391" s="386">
        <f t="shared" si="80"/>
        <v>0</v>
      </c>
      <c r="O1391" s="386">
        <f t="shared" si="81"/>
        <v>0</v>
      </c>
      <c r="P1391" s="386">
        <f t="shared" si="82"/>
        <v>0</v>
      </c>
      <c r="Q1391" s="386">
        <f t="shared" si="83"/>
        <v>0</v>
      </c>
    </row>
    <row r="1392" spans="2:17" ht="18" hidden="1" customHeight="1">
      <c r="B1392" s="472">
        <v>377</v>
      </c>
      <c r="C1392" s="1207">
        <f>+'แบบฟอร์มที่ 8'!D9398</f>
        <v>0</v>
      </c>
      <c r="D1392" s="1214"/>
      <c r="E1392" s="478"/>
      <c r="F1392" s="478"/>
      <c r="G1392" s="478"/>
      <c r="H1392" s="478"/>
      <c r="I1392" s="565"/>
      <c r="J1392" s="386">
        <f t="shared" si="78"/>
        <v>0</v>
      </c>
      <c r="K1392" s="572">
        <v>0.75</v>
      </c>
      <c r="L1392" s="384">
        <f t="shared" si="79"/>
        <v>0</v>
      </c>
      <c r="M1392" s="384">
        <f>'แบบฟอร์มที่ 8'!K9398</f>
        <v>0</v>
      </c>
      <c r="N1392" s="386">
        <f t="shared" si="80"/>
        <v>0</v>
      </c>
      <c r="O1392" s="386">
        <f t="shared" si="81"/>
        <v>0</v>
      </c>
      <c r="P1392" s="386">
        <f t="shared" si="82"/>
        <v>0</v>
      </c>
      <c r="Q1392" s="386">
        <f t="shared" si="83"/>
        <v>0</v>
      </c>
    </row>
    <row r="1393" spans="2:17" ht="18" hidden="1" customHeight="1">
      <c r="B1393" s="472">
        <v>378</v>
      </c>
      <c r="C1393" s="1207">
        <f>+'แบบฟอร์มที่ 8'!D9399</f>
        <v>0</v>
      </c>
      <c r="D1393" s="1214"/>
      <c r="E1393" s="478"/>
      <c r="F1393" s="478"/>
      <c r="G1393" s="478"/>
      <c r="H1393" s="478"/>
      <c r="I1393" s="565"/>
      <c r="J1393" s="386">
        <f t="shared" si="78"/>
        <v>0</v>
      </c>
      <c r="K1393" s="572">
        <v>0.75</v>
      </c>
      <c r="L1393" s="384">
        <f t="shared" si="79"/>
        <v>0</v>
      </c>
      <c r="M1393" s="384">
        <f>'แบบฟอร์มที่ 8'!K9399</f>
        <v>0</v>
      </c>
      <c r="N1393" s="386">
        <f t="shared" si="80"/>
        <v>0</v>
      </c>
      <c r="O1393" s="386">
        <f t="shared" si="81"/>
        <v>0</v>
      </c>
      <c r="P1393" s="386">
        <f t="shared" si="82"/>
        <v>0</v>
      </c>
      <c r="Q1393" s="386">
        <f t="shared" si="83"/>
        <v>0</v>
      </c>
    </row>
    <row r="1394" spans="2:17" ht="18" hidden="1" customHeight="1">
      <c r="B1394" s="472">
        <v>379</v>
      </c>
      <c r="C1394" s="1207">
        <f>+'แบบฟอร์มที่ 8'!D9400</f>
        <v>0</v>
      </c>
      <c r="D1394" s="1214"/>
      <c r="E1394" s="478"/>
      <c r="F1394" s="478"/>
      <c r="G1394" s="478"/>
      <c r="H1394" s="478"/>
      <c r="I1394" s="565"/>
      <c r="J1394" s="386">
        <f t="shared" si="78"/>
        <v>0</v>
      </c>
      <c r="K1394" s="572">
        <v>0.75</v>
      </c>
      <c r="L1394" s="384">
        <f t="shared" si="79"/>
        <v>0</v>
      </c>
      <c r="M1394" s="384">
        <f>'แบบฟอร์มที่ 8'!K9400</f>
        <v>0</v>
      </c>
      <c r="N1394" s="386">
        <f t="shared" si="80"/>
        <v>0</v>
      </c>
      <c r="O1394" s="386">
        <f t="shared" si="81"/>
        <v>0</v>
      </c>
      <c r="P1394" s="386">
        <f t="shared" si="82"/>
        <v>0</v>
      </c>
      <c r="Q1394" s="386">
        <f t="shared" si="83"/>
        <v>0</v>
      </c>
    </row>
    <row r="1395" spans="2:17" ht="18" hidden="1" customHeight="1">
      <c r="B1395" s="472">
        <v>380</v>
      </c>
      <c r="C1395" s="1207">
        <f>+'แบบฟอร์มที่ 8'!D9401</f>
        <v>0</v>
      </c>
      <c r="D1395" s="1214"/>
      <c r="E1395" s="478"/>
      <c r="F1395" s="478"/>
      <c r="G1395" s="478"/>
      <c r="H1395" s="478"/>
      <c r="I1395" s="565"/>
      <c r="J1395" s="386">
        <f t="shared" si="78"/>
        <v>0</v>
      </c>
      <c r="K1395" s="572">
        <v>0.75</v>
      </c>
      <c r="L1395" s="384">
        <f t="shared" si="79"/>
        <v>0</v>
      </c>
      <c r="M1395" s="384">
        <f>'แบบฟอร์มที่ 8'!K9401</f>
        <v>0</v>
      </c>
      <c r="N1395" s="386">
        <f t="shared" si="80"/>
        <v>0</v>
      </c>
      <c r="O1395" s="386">
        <f t="shared" si="81"/>
        <v>0</v>
      </c>
      <c r="P1395" s="386">
        <f t="shared" si="82"/>
        <v>0</v>
      </c>
      <c r="Q1395" s="386">
        <f t="shared" si="83"/>
        <v>0</v>
      </c>
    </row>
    <row r="1396" spans="2:17" ht="18" hidden="1" customHeight="1">
      <c r="B1396" s="472">
        <v>381</v>
      </c>
      <c r="C1396" s="1207">
        <f>+'แบบฟอร์มที่ 8'!D9402</f>
        <v>0</v>
      </c>
      <c r="D1396" s="1214"/>
      <c r="E1396" s="478"/>
      <c r="F1396" s="478"/>
      <c r="G1396" s="478"/>
      <c r="H1396" s="478"/>
      <c r="I1396" s="565"/>
      <c r="J1396" s="386">
        <f t="shared" si="78"/>
        <v>0</v>
      </c>
      <c r="K1396" s="572">
        <v>0.75</v>
      </c>
      <c r="L1396" s="384">
        <f t="shared" si="79"/>
        <v>0</v>
      </c>
      <c r="M1396" s="384">
        <f>'แบบฟอร์มที่ 8'!K9402</f>
        <v>0</v>
      </c>
      <c r="N1396" s="386">
        <f t="shared" si="80"/>
        <v>0</v>
      </c>
      <c r="O1396" s="386">
        <f t="shared" si="81"/>
        <v>0</v>
      </c>
      <c r="P1396" s="386">
        <f t="shared" si="82"/>
        <v>0</v>
      </c>
      <c r="Q1396" s="386">
        <f t="shared" si="83"/>
        <v>0</v>
      </c>
    </row>
    <row r="1397" spans="2:17" ht="18" hidden="1" customHeight="1">
      <c r="B1397" s="472">
        <v>382</v>
      </c>
      <c r="C1397" s="1207">
        <f>+'แบบฟอร์มที่ 8'!D9403</f>
        <v>0</v>
      </c>
      <c r="D1397" s="1214"/>
      <c r="E1397" s="478"/>
      <c r="F1397" s="478"/>
      <c r="G1397" s="478"/>
      <c r="H1397" s="478"/>
      <c r="I1397" s="565"/>
      <c r="J1397" s="386">
        <f t="shared" si="78"/>
        <v>0</v>
      </c>
      <c r="K1397" s="572">
        <v>0.75</v>
      </c>
      <c r="L1397" s="384">
        <f t="shared" si="79"/>
        <v>0</v>
      </c>
      <c r="M1397" s="384">
        <f>'แบบฟอร์มที่ 8'!K9403</f>
        <v>0</v>
      </c>
      <c r="N1397" s="386">
        <f t="shared" si="80"/>
        <v>0</v>
      </c>
      <c r="O1397" s="386">
        <f t="shared" si="81"/>
        <v>0</v>
      </c>
      <c r="P1397" s="386">
        <f t="shared" si="82"/>
        <v>0</v>
      </c>
      <c r="Q1397" s="386">
        <f t="shared" si="83"/>
        <v>0</v>
      </c>
    </row>
    <row r="1398" spans="2:17" ht="18" hidden="1" customHeight="1">
      <c r="B1398" s="472">
        <v>383</v>
      </c>
      <c r="C1398" s="1207">
        <f>+'แบบฟอร์มที่ 8'!D9404</f>
        <v>0</v>
      </c>
      <c r="D1398" s="1214"/>
      <c r="E1398" s="478"/>
      <c r="F1398" s="478"/>
      <c r="G1398" s="478"/>
      <c r="H1398" s="478"/>
      <c r="I1398" s="565"/>
      <c r="J1398" s="386">
        <f t="shared" si="78"/>
        <v>0</v>
      </c>
      <c r="K1398" s="572">
        <v>0.75</v>
      </c>
      <c r="L1398" s="384">
        <f t="shared" si="79"/>
        <v>0</v>
      </c>
      <c r="M1398" s="384">
        <f>'แบบฟอร์มที่ 8'!K9404</f>
        <v>0</v>
      </c>
      <c r="N1398" s="386">
        <f t="shared" si="80"/>
        <v>0</v>
      </c>
      <c r="O1398" s="386">
        <f t="shared" si="81"/>
        <v>0</v>
      </c>
      <c r="P1398" s="386">
        <f t="shared" si="82"/>
        <v>0</v>
      </c>
      <c r="Q1398" s="386">
        <f t="shared" si="83"/>
        <v>0</v>
      </c>
    </row>
    <row r="1399" spans="2:17" ht="18" hidden="1" customHeight="1">
      <c r="B1399" s="472">
        <v>384</v>
      </c>
      <c r="C1399" s="1207">
        <f>+'แบบฟอร์มที่ 8'!D9405</f>
        <v>0</v>
      </c>
      <c r="D1399" s="1214"/>
      <c r="E1399" s="478"/>
      <c r="F1399" s="478"/>
      <c r="G1399" s="478"/>
      <c r="H1399" s="478"/>
      <c r="I1399" s="565"/>
      <c r="J1399" s="386">
        <f t="shared" si="78"/>
        <v>0</v>
      </c>
      <c r="K1399" s="572">
        <v>0.75</v>
      </c>
      <c r="L1399" s="384">
        <f t="shared" si="79"/>
        <v>0</v>
      </c>
      <c r="M1399" s="384">
        <f>'แบบฟอร์มที่ 8'!K9405</f>
        <v>0</v>
      </c>
      <c r="N1399" s="386">
        <f t="shared" si="80"/>
        <v>0</v>
      </c>
      <c r="O1399" s="386">
        <f t="shared" si="81"/>
        <v>0</v>
      </c>
      <c r="P1399" s="386">
        <f t="shared" si="82"/>
        <v>0</v>
      </c>
      <c r="Q1399" s="386">
        <f t="shared" si="83"/>
        <v>0</v>
      </c>
    </row>
    <row r="1400" spans="2:17" ht="18" hidden="1" customHeight="1">
      <c r="B1400" s="472">
        <v>385</v>
      </c>
      <c r="C1400" s="1207">
        <f>+'แบบฟอร์มที่ 8'!D9406</f>
        <v>0</v>
      </c>
      <c r="D1400" s="1214"/>
      <c r="E1400" s="478"/>
      <c r="F1400" s="478"/>
      <c r="G1400" s="478"/>
      <c r="H1400" s="478"/>
      <c r="I1400" s="565"/>
      <c r="J1400" s="386">
        <f t="shared" si="78"/>
        <v>0</v>
      </c>
      <c r="K1400" s="572">
        <v>0.75</v>
      </c>
      <c r="L1400" s="384">
        <f t="shared" si="79"/>
        <v>0</v>
      </c>
      <c r="M1400" s="384">
        <f>'แบบฟอร์มที่ 8'!K9406</f>
        <v>0</v>
      </c>
      <c r="N1400" s="386">
        <f t="shared" si="80"/>
        <v>0</v>
      </c>
      <c r="O1400" s="386">
        <f t="shared" si="81"/>
        <v>0</v>
      </c>
      <c r="P1400" s="386">
        <f t="shared" si="82"/>
        <v>0</v>
      </c>
      <c r="Q1400" s="386">
        <f t="shared" si="83"/>
        <v>0</v>
      </c>
    </row>
    <row r="1401" spans="2:17" ht="18" hidden="1" customHeight="1">
      <c r="B1401" s="472">
        <v>386</v>
      </c>
      <c r="C1401" s="1207">
        <f>+'แบบฟอร์มที่ 8'!D9407</f>
        <v>0</v>
      </c>
      <c r="D1401" s="1214"/>
      <c r="E1401" s="478"/>
      <c r="F1401" s="478"/>
      <c r="G1401" s="478"/>
      <c r="H1401" s="478"/>
      <c r="I1401" s="565"/>
      <c r="J1401" s="386">
        <f t="shared" ref="J1401:J1464" si="84">IFERROR(H1401*I1401,0)</f>
        <v>0</v>
      </c>
      <c r="K1401" s="572">
        <v>0.75</v>
      </c>
      <c r="L1401" s="384">
        <f t="shared" ref="L1401:L1464" si="85">$J1401*K1401</f>
        <v>0</v>
      </c>
      <c r="M1401" s="384">
        <f>'แบบฟอร์มที่ 8'!K9407</f>
        <v>0</v>
      </c>
      <c r="N1401" s="386">
        <f t="shared" ref="N1401:N1464" si="86">IFERROR(M1401*$I1401,0)</f>
        <v>0</v>
      </c>
      <c r="O1401" s="386">
        <f t="shared" ref="O1401:O1464" si="87">IF(N1401&gt;L1401,N1401,0)</f>
        <v>0</v>
      </c>
      <c r="P1401" s="386">
        <f t="shared" ref="P1401:P1464" si="88">IF(L1401&gt;N1401,L1401,0)</f>
        <v>0</v>
      </c>
      <c r="Q1401" s="386">
        <f t="shared" ref="Q1401:Q1464" si="89">IF(L1401&gt;N1401,M1401-N1401,M1401)</f>
        <v>0</v>
      </c>
    </row>
    <row r="1402" spans="2:17" ht="18" hidden="1" customHeight="1">
      <c r="B1402" s="472">
        <v>387</v>
      </c>
      <c r="C1402" s="1207">
        <f>+'แบบฟอร์มที่ 8'!D9408</f>
        <v>0</v>
      </c>
      <c r="D1402" s="1214"/>
      <c r="E1402" s="478"/>
      <c r="F1402" s="478"/>
      <c r="G1402" s="478"/>
      <c r="H1402" s="478"/>
      <c r="I1402" s="565"/>
      <c r="J1402" s="386">
        <f t="shared" si="84"/>
        <v>0</v>
      </c>
      <c r="K1402" s="572">
        <v>0.75</v>
      </c>
      <c r="L1402" s="384">
        <f t="shared" si="85"/>
        <v>0</v>
      </c>
      <c r="M1402" s="384">
        <f>'แบบฟอร์มที่ 8'!K9408</f>
        <v>0</v>
      </c>
      <c r="N1402" s="386">
        <f t="shared" si="86"/>
        <v>0</v>
      </c>
      <c r="O1402" s="386">
        <f t="shared" si="87"/>
        <v>0</v>
      </c>
      <c r="P1402" s="386">
        <f t="shared" si="88"/>
        <v>0</v>
      </c>
      <c r="Q1402" s="386">
        <f t="shared" si="89"/>
        <v>0</v>
      </c>
    </row>
    <row r="1403" spans="2:17" ht="18" hidden="1" customHeight="1">
      <c r="B1403" s="472">
        <v>388</v>
      </c>
      <c r="C1403" s="1207">
        <f>+'แบบฟอร์มที่ 8'!D9409</f>
        <v>0</v>
      </c>
      <c r="D1403" s="1214"/>
      <c r="E1403" s="478"/>
      <c r="F1403" s="478"/>
      <c r="G1403" s="478"/>
      <c r="H1403" s="478"/>
      <c r="I1403" s="565"/>
      <c r="J1403" s="386">
        <f t="shared" si="84"/>
        <v>0</v>
      </c>
      <c r="K1403" s="572">
        <v>0.75</v>
      </c>
      <c r="L1403" s="384">
        <f t="shared" si="85"/>
        <v>0</v>
      </c>
      <c r="M1403" s="384">
        <f>'แบบฟอร์มที่ 8'!K9409</f>
        <v>0</v>
      </c>
      <c r="N1403" s="386">
        <f t="shared" si="86"/>
        <v>0</v>
      </c>
      <c r="O1403" s="386">
        <f t="shared" si="87"/>
        <v>0</v>
      </c>
      <c r="P1403" s="386">
        <f t="shared" si="88"/>
        <v>0</v>
      </c>
      <c r="Q1403" s="386">
        <f t="shared" si="89"/>
        <v>0</v>
      </c>
    </row>
    <row r="1404" spans="2:17" ht="18" hidden="1" customHeight="1">
      <c r="B1404" s="472">
        <v>389</v>
      </c>
      <c r="C1404" s="1207">
        <f>+'แบบฟอร์มที่ 8'!D9410</f>
        <v>0</v>
      </c>
      <c r="D1404" s="1214"/>
      <c r="E1404" s="478"/>
      <c r="F1404" s="478"/>
      <c r="G1404" s="478"/>
      <c r="H1404" s="478"/>
      <c r="I1404" s="565"/>
      <c r="J1404" s="386">
        <f t="shared" si="84"/>
        <v>0</v>
      </c>
      <c r="K1404" s="572">
        <v>0.75</v>
      </c>
      <c r="L1404" s="384">
        <f t="shared" si="85"/>
        <v>0</v>
      </c>
      <c r="M1404" s="384">
        <f>'แบบฟอร์มที่ 8'!K9410</f>
        <v>0</v>
      </c>
      <c r="N1404" s="386">
        <f t="shared" si="86"/>
        <v>0</v>
      </c>
      <c r="O1404" s="386">
        <f t="shared" si="87"/>
        <v>0</v>
      </c>
      <c r="P1404" s="386">
        <f t="shared" si="88"/>
        <v>0</v>
      </c>
      <c r="Q1404" s="386">
        <f t="shared" si="89"/>
        <v>0</v>
      </c>
    </row>
    <row r="1405" spans="2:17" ht="18" hidden="1" customHeight="1">
      <c r="B1405" s="472">
        <v>390</v>
      </c>
      <c r="C1405" s="1207">
        <f>+'แบบฟอร์มที่ 8'!D9411</f>
        <v>0</v>
      </c>
      <c r="D1405" s="1214"/>
      <c r="E1405" s="478"/>
      <c r="F1405" s="478"/>
      <c r="G1405" s="478"/>
      <c r="H1405" s="478"/>
      <c r="I1405" s="565"/>
      <c r="J1405" s="386">
        <f t="shared" si="84"/>
        <v>0</v>
      </c>
      <c r="K1405" s="572">
        <v>0.75</v>
      </c>
      <c r="L1405" s="384">
        <f t="shared" si="85"/>
        <v>0</v>
      </c>
      <c r="M1405" s="384">
        <f>'แบบฟอร์มที่ 8'!K9411</f>
        <v>0</v>
      </c>
      <c r="N1405" s="386">
        <f t="shared" si="86"/>
        <v>0</v>
      </c>
      <c r="O1405" s="386">
        <f t="shared" si="87"/>
        <v>0</v>
      </c>
      <c r="P1405" s="386">
        <f t="shared" si="88"/>
        <v>0</v>
      </c>
      <c r="Q1405" s="386">
        <f t="shared" si="89"/>
        <v>0</v>
      </c>
    </row>
    <row r="1406" spans="2:17" ht="18" hidden="1" customHeight="1">
      <c r="B1406" s="472">
        <v>391</v>
      </c>
      <c r="C1406" s="1207">
        <f>+'แบบฟอร์มที่ 8'!D9412</f>
        <v>0</v>
      </c>
      <c r="D1406" s="1214"/>
      <c r="E1406" s="478"/>
      <c r="F1406" s="478"/>
      <c r="G1406" s="478"/>
      <c r="H1406" s="478"/>
      <c r="I1406" s="565"/>
      <c r="J1406" s="386">
        <f t="shared" si="84"/>
        <v>0</v>
      </c>
      <c r="K1406" s="572">
        <v>0.75</v>
      </c>
      <c r="L1406" s="384">
        <f t="shared" si="85"/>
        <v>0</v>
      </c>
      <c r="M1406" s="384">
        <f>'แบบฟอร์มที่ 8'!K9412</f>
        <v>0</v>
      </c>
      <c r="N1406" s="386">
        <f t="shared" si="86"/>
        <v>0</v>
      </c>
      <c r="O1406" s="386">
        <f t="shared" si="87"/>
        <v>0</v>
      </c>
      <c r="P1406" s="386">
        <f t="shared" si="88"/>
        <v>0</v>
      </c>
      <c r="Q1406" s="386">
        <f t="shared" si="89"/>
        <v>0</v>
      </c>
    </row>
    <row r="1407" spans="2:17" ht="18" hidden="1" customHeight="1">
      <c r="B1407" s="472">
        <v>392</v>
      </c>
      <c r="C1407" s="1207">
        <f>+'แบบฟอร์มที่ 8'!D9413</f>
        <v>0</v>
      </c>
      <c r="D1407" s="1214"/>
      <c r="E1407" s="478"/>
      <c r="F1407" s="478"/>
      <c r="G1407" s="478"/>
      <c r="H1407" s="478"/>
      <c r="I1407" s="565"/>
      <c r="J1407" s="386">
        <f t="shared" si="84"/>
        <v>0</v>
      </c>
      <c r="K1407" s="572">
        <v>0.75</v>
      </c>
      <c r="L1407" s="384">
        <f t="shared" si="85"/>
        <v>0</v>
      </c>
      <c r="M1407" s="384">
        <f>'แบบฟอร์มที่ 8'!K9413</f>
        <v>0</v>
      </c>
      <c r="N1407" s="386">
        <f t="shared" si="86"/>
        <v>0</v>
      </c>
      <c r="O1407" s="386">
        <f t="shared" si="87"/>
        <v>0</v>
      </c>
      <c r="P1407" s="386">
        <f t="shared" si="88"/>
        <v>0</v>
      </c>
      <c r="Q1407" s="386">
        <f t="shared" si="89"/>
        <v>0</v>
      </c>
    </row>
    <row r="1408" spans="2:17" ht="18" hidden="1" customHeight="1">
      <c r="B1408" s="472">
        <v>393</v>
      </c>
      <c r="C1408" s="1207">
        <f>+'แบบฟอร์มที่ 8'!D9414</f>
        <v>0</v>
      </c>
      <c r="D1408" s="1214"/>
      <c r="E1408" s="478"/>
      <c r="F1408" s="478"/>
      <c r="G1408" s="478"/>
      <c r="H1408" s="478"/>
      <c r="I1408" s="565"/>
      <c r="J1408" s="386">
        <f t="shared" si="84"/>
        <v>0</v>
      </c>
      <c r="K1408" s="572">
        <v>0.75</v>
      </c>
      <c r="L1408" s="384">
        <f t="shared" si="85"/>
        <v>0</v>
      </c>
      <c r="M1408" s="384">
        <f>'แบบฟอร์มที่ 8'!K9414</f>
        <v>0</v>
      </c>
      <c r="N1408" s="386">
        <f t="shared" si="86"/>
        <v>0</v>
      </c>
      <c r="O1408" s="386">
        <f t="shared" si="87"/>
        <v>0</v>
      </c>
      <c r="P1408" s="386">
        <f t="shared" si="88"/>
        <v>0</v>
      </c>
      <c r="Q1408" s="386">
        <f t="shared" si="89"/>
        <v>0</v>
      </c>
    </row>
    <row r="1409" spans="2:17" ht="18" hidden="1" customHeight="1">
      <c r="B1409" s="472">
        <v>394</v>
      </c>
      <c r="C1409" s="1207">
        <f>+'แบบฟอร์มที่ 8'!D9415</f>
        <v>0</v>
      </c>
      <c r="D1409" s="1214"/>
      <c r="E1409" s="478"/>
      <c r="F1409" s="478"/>
      <c r="G1409" s="478"/>
      <c r="H1409" s="478"/>
      <c r="I1409" s="565"/>
      <c r="J1409" s="386">
        <f t="shared" si="84"/>
        <v>0</v>
      </c>
      <c r="K1409" s="572">
        <v>0.75</v>
      </c>
      <c r="L1409" s="384">
        <f t="shared" si="85"/>
        <v>0</v>
      </c>
      <c r="M1409" s="384">
        <f>'แบบฟอร์มที่ 8'!K9415</f>
        <v>0</v>
      </c>
      <c r="N1409" s="386">
        <f t="shared" si="86"/>
        <v>0</v>
      </c>
      <c r="O1409" s="386">
        <f t="shared" si="87"/>
        <v>0</v>
      </c>
      <c r="P1409" s="386">
        <f t="shared" si="88"/>
        <v>0</v>
      </c>
      <c r="Q1409" s="386">
        <f t="shared" si="89"/>
        <v>0</v>
      </c>
    </row>
    <row r="1410" spans="2:17" ht="18" hidden="1" customHeight="1">
      <c r="B1410" s="472">
        <v>395</v>
      </c>
      <c r="C1410" s="1207">
        <f>+'แบบฟอร์มที่ 8'!D9416</f>
        <v>0</v>
      </c>
      <c r="D1410" s="1214"/>
      <c r="E1410" s="478"/>
      <c r="F1410" s="478"/>
      <c r="G1410" s="478"/>
      <c r="H1410" s="478"/>
      <c r="I1410" s="565"/>
      <c r="J1410" s="386">
        <f t="shared" si="84"/>
        <v>0</v>
      </c>
      <c r="K1410" s="572">
        <v>0.75</v>
      </c>
      <c r="L1410" s="384">
        <f t="shared" si="85"/>
        <v>0</v>
      </c>
      <c r="M1410" s="384">
        <f>'แบบฟอร์มที่ 8'!K9416</f>
        <v>0</v>
      </c>
      <c r="N1410" s="386">
        <f t="shared" si="86"/>
        <v>0</v>
      </c>
      <c r="O1410" s="386">
        <f t="shared" si="87"/>
        <v>0</v>
      </c>
      <c r="P1410" s="386">
        <f t="shared" si="88"/>
        <v>0</v>
      </c>
      <c r="Q1410" s="386">
        <f t="shared" si="89"/>
        <v>0</v>
      </c>
    </row>
    <row r="1411" spans="2:17" ht="18" hidden="1" customHeight="1">
      <c r="B1411" s="472">
        <v>396</v>
      </c>
      <c r="C1411" s="1207">
        <f>+'แบบฟอร์มที่ 8'!D9417</f>
        <v>0</v>
      </c>
      <c r="D1411" s="1214"/>
      <c r="E1411" s="478"/>
      <c r="F1411" s="478"/>
      <c r="G1411" s="478"/>
      <c r="H1411" s="478"/>
      <c r="I1411" s="565"/>
      <c r="J1411" s="386">
        <f t="shared" si="84"/>
        <v>0</v>
      </c>
      <c r="K1411" s="572">
        <v>0.75</v>
      </c>
      <c r="L1411" s="384">
        <f t="shared" si="85"/>
        <v>0</v>
      </c>
      <c r="M1411" s="384">
        <f>'แบบฟอร์มที่ 8'!K9417</f>
        <v>0</v>
      </c>
      <c r="N1411" s="386">
        <f t="shared" si="86"/>
        <v>0</v>
      </c>
      <c r="O1411" s="386">
        <f t="shared" si="87"/>
        <v>0</v>
      </c>
      <c r="P1411" s="386">
        <f t="shared" si="88"/>
        <v>0</v>
      </c>
      <c r="Q1411" s="386">
        <f t="shared" si="89"/>
        <v>0</v>
      </c>
    </row>
    <row r="1412" spans="2:17" ht="18" hidden="1" customHeight="1">
      <c r="B1412" s="472">
        <v>397</v>
      </c>
      <c r="C1412" s="1207">
        <f>+'แบบฟอร์มที่ 8'!D9418</f>
        <v>0</v>
      </c>
      <c r="D1412" s="1214"/>
      <c r="E1412" s="478"/>
      <c r="F1412" s="478"/>
      <c r="G1412" s="478"/>
      <c r="H1412" s="478"/>
      <c r="I1412" s="565"/>
      <c r="J1412" s="386">
        <f t="shared" si="84"/>
        <v>0</v>
      </c>
      <c r="K1412" s="572">
        <v>0.75</v>
      </c>
      <c r="L1412" s="384">
        <f t="shared" si="85"/>
        <v>0</v>
      </c>
      <c r="M1412" s="384">
        <f>'แบบฟอร์มที่ 8'!K9418</f>
        <v>0</v>
      </c>
      <c r="N1412" s="386">
        <f t="shared" si="86"/>
        <v>0</v>
      </c>
      <c r="O1412" s="386">
        <f t="shared" si="87"/>
        <v>0</v>
      </c>
      <c r="P1412" s="386">
        <f t="shared" si="88"/>
        <v>0</v>
      </c>
      <c r="Q1412" s="386">
        <f t="shared" si="89"/>
        <v>0</v>
      </c>
    </row>
    <row r="1413" spans="2:17" ht="18" hidden="1" customHeight="1">
      <c r="B1413" s="472">
        <v>398</v>
      </c>
      <c r="C1413" s="1207">
        <f>+'แบบฟอร์มที่ 8'!D9419</f>
        <v>0</v>
      </c>
      <c r="D1413" s="1214"/>
      <c r="E1413" s="478"/>
      <c r="F1413" s="478"/>
      <c r="G1413" s="478"/>
      <c r="H1413" s="478"/>
      <c r="I1413" s="565"/>
      <c r="J1413" s="386">
        <f t="shared" si="84"/>
        <v>0</v>
      </c>
      <c r="K1413" s="572">
        <v>0.75</v>
      </c>
      <c r="L1413" s="384">
        <f t="shared" si="85"/>
        <v>0</v>
      </c>
      <c r="M1413" s="384">
        <f>'แบบฟอร์มที่ 8'!K9419</f>
        <v>0</v>
      </c>
      <c r="N1413" s="386">
        <f t="shared" si="86"/>
        <v>0</v>
      </c>
      <c r="O1413" s="386">
        <f t="shared" si="87"/>
        <v>0</v>
      </c>
      <c r="P1413" s="386">
        <f t="shared" si="88"/>
        <v>0</v>
      </c>
      <c r="Q1413" s="386">
        <f t="shared" si="89"/>
        <v>0</v>
      </c>
    </row>
    <row r="1414" spans="2:17" ht="18" hidden="1" customHeight="1">
      <c r="B1414" s="472">
        <v>399</v>
      </c>
      <c r="C1414" s="1207">
        <f>+'แบบฟอร์มที่ 8'!D9420</f>
        <v>0</v>
      </c>
      <c r="D1414" s="1214"/>
      <c r="E1414" s="478"/>
      <c r="F1414" s="478"/>
      <c r="G1414" s="478"/>
      <c r="H1414" s="478"/>
      <c r="I1414" s="565"/>
      <c r="J1414" s="386">
        <f t="shared" si="84"/>
        <v>0</v>
      </c>
      <c r="K1414" s="572">
        <v>0.75</v>
      </c>
      <c r="L1414" s="384">
        <f t="shared" si="85"/>
        <v>0</v>
      </c>
      <c r="M1414" s="384">
        <f>'แบบฟอร์มที่ 8'!K9420</f>
        <v>0</v>
      </c>
      <c r="N1414" s="386">
        <f t="shared" si="86"/>
        <v>0</v>
      </c>
      <c r="O1414" s="386">
        <f t="shared" si="87"/>
        <v>0</v>
      </c>
      <c r="P1414" s="386">
        <f t="shared" si="88"/>
        <v>0</v>
      </c>
      <c r="Q1414" s="386">
        <f t="shared" si="89"/>
        <v>0</v>
      </c>
    </row>
    <row r="1415" spans="2:17" ht="18" hidden="1" customHeight="1">
      <c r="B1415" s="472">
        <v>400</v>
      </c>
      <c r="C1415" s="1207">
        <f>+'แบบฟอร์มที่ 8'!D9421</f>
        <v>0</v>
      </c>
      <c r="D1415" s="1214"/>
      <c r="E1415" s="478"/>
      <c r="F1415" s="478"/>
      <c r="G1415" s="478"/>
      <c r="H1415" s="478"/>
      <c r="I1415" s="565"/>
      <c r="J1415" s="386">
        <f t="shared" si="84"/>
        <v>0</v>
      </c>
      <c r="K1415" s="572">
        <v>0.75</v>
      </c>
      <c r="L1415" s="384">
        <f t="shared" si="85"/>
        <v>0</v>
      </c>
      <c r="M1415" s="384">
        <f>'แบบฟอร์มที่ 8'!K9421</f>
        <v>0</v>
      </c>
      <c r="N1415" s="386">
        <f t="shared" si="86"/>
        <v>0</v>
      </c>
      <c r="O1415" s="386">
        <f t="shared" si="87"/>
        <v>0</v>
      </c>
      <c r="P1415" s="386">
        <f t="shared" si="88"/>
        <v>0</v>
      </c>
      <c r="Q1415" s="386">
        <f t="shared" si="89"/>
        <v>0</v>
      </c>
    </row>
    <row r="1416" spans="2:17" ht="18" hidden="1" customHeight="1">
      <c r="B1416" s="472">
        <v>401</v>
      </c>
      <c r="C1416" s="1207">
        <f>+'แบบฟอร์มที่ 8'!D9422</f>
        <v>0</v>
      </c>
      <c r="D1416" s="1214"/>
      <c r="E1416" s="478"/>
      <c r="F1416" s="478"/>
      <c r="G1416" s="478"/>
      <c r="H1416" s="478"/>
      <c r="I1416" s="565"/>
      <c r="J1416" s="386">
        <f t="shared" si="84"/>
        <v>0</v>
      </c>
      <c r="K1416" s="572">
        <v>0.75</v>
      </c>
      <c r="L1416" s="384">
        <f t="shared" si="85"/>
        <v>0</v>
      </c>
      <c r="M1416" s="384">
        <f>'แบบฟอร์มที่ 8'!K9422</f>
        <v>0</v>
      </c>
      <c r="N1416" s="386">
        <f t="shared" si="86"/>
        <v>0</v>
      </c>
      <c r="O1416" s="386">
        <f t="shared" si="87"/>
        <v>0</v>
      </c>
      <c r="P1416" s="386">
        <f t="shared" si="88"/>
        <v>0</v>
      </c>
      <c r="Q1416" s="386">
        <f t="shared" si="89"/>
        <v>0</v>
      </c>
    </row>
    <row r="1417" spans="2:17" ht="18" hidden="1" customHeight="1">
      <c r="B1417" s="472">
        <v>402</v>
      </c>
      <c r="C1417" s="1207">
        <f>+'แบบฟอร์มที่ 8'!D9423</f>
        <v>0</v>
      </c>
      <c r="D1417" s="1214"/>
      <c r="E1417" s="478"/>
      <c r="F1417" s="478"/>
      <c r="G1417" s="478"/>
      <c r="H1417" s="478"/>
      <c r="I1417" s="565"/>
      <c r="J1417" s="386">
        <f t="shared" si="84"/>
        <v>0</v>
      </c>
      <c r="K1417" s="572">
        <v>0.75</v>
      </c>
      <c r="L1417" s="384">
        <f t="shared" si="85"/>
        <v>0</v>
      </c>
      <c r="M1417" s="384">
        <f>'แบบฟอร์มที่ 8'!K9423</f>
        <v>0</v>
      </c>
      <c r="N1417" s="386">
        <f t="shared" si="86"/>
        <v>0</v>
      </c>
      <c r="O1417" s="386">
        <f t="shared" si="87"/>
        <v>0</v>
      </c>
      <c r="P1417" s="386">
        <f t="shared" si="88"/>
        <v>0</v>
      </c>
      <c r="Q1417" s="386">
        <f t="shared" si="89"/>
        <v>0</v>
      </c>
    </row>
    <row r="1418" spans="2:17" ht="18" hidden="1" customHeight="1">
      <c r="B1418" s="472">
        <v>403</v>
      </c>
      <c r="C1418" s="1207">
        <f>+'แบบฟอร์มที่ 8'!D9424</f>
        <v>0</v>
      </c>
      <c r="D1418" s="1214"/>
      <c r="E1418" s="478"/>
      <c r="F1418" s="478"/>
      <c r="G1418" s="478"/>
      <c r="H1418" s="478"/>
      <c r="I1418" s="565"/>
      <c r="J1418" s="386">
        <f t="shared" si="84"/>
        <v>0</v>
      </c>
      <c r="K1418" s="572">
        <v>0.75</v>
      </c>
      <c r="L1418" s="384">
        <f t="shared" si="85"/>
        <v>0</v>
      </c>
      <c r="M1418" s="384">
        <f>'แบบฟอร์มที่ 8'!K9424</f>
        <v>0</v>
      </c>
      <c r="N1418" s="386">
        <f t="shared" si="86"/>
        <v>0</v>
      </c>
      <c r="O1418" s="386">
        <f t="shared" si="87"/>
        <v>0</v>
      </c>
      <c r="P1418" s="386">
        <f t="shared" si="88"/>
        <v>0</v>
      </c>
      <c r="Q1418" s="386">
        <f t="shared" si="89"/>
        <v>0</v>
      </c>
    </row>
    <row r="1419" spans="2:17" ht="18" hidden="1" customHeight="1">
      <c r="B1419" s="472">
        <v>404</v>
      </c>
      <c r="C1419" s="1207">
        <f>+'แบบฟอร์มที่ 8'!D9425</f>
        <v>0</v>
      </c>
      <c r="D1419" s="1214"/>
      <c r="E1419" s="478"/>
      <c r="F1419" s="478"/>
      <c r="G1419" s="478"/>
      <c r="H1419" s="478"/>
      <c r="I1419" s="565"/>
      <c r="J1419" s="386">
        <f t="shared" si="84"/>
        <v>0</v>
      </c>
      <c r="K1419" s="572">
        <v>0.75</v>
      </c>
      <c r="L1419" s="384">
        <f t="shared" si="85"/>
        <v>0</v>
      </c>
      <c r="M1419" s="384">
        <f>'แบบฟอร์มที่ 8'!K9425</f>
        <v>0</v>
      </c>
      <c r="N1419" s="386">
        <f t="shared" si="86"/>
        <v>0</v>
      </c>
      <c r="O1419" s="386">
        <f t="shared" si="87"/>
        <v>0</v>
      </c>
      <c r="P1419" s="386">
        <f t="shared" si="88"/>
        <v>0</v>
      </c>
      <c r="Q1419" s="386">
        <f t="shared" si="89"/>
        <v>0</v>
      </c>
    </row>
    <row r="1420" spans="2:17" ht="18" hidden="1" customHeight="1">
      <c r="B1420" s="472">
        <v>405</v>
      </c>
      <c r="C1420" s="1207">
        <f>+'แบบฟอร์มที่ 8'!D9426</f>
        <v>0</v>
      </c>
      <c r="D1420" s="1214"/>
      <c r="E1420" s="478"/>
      <c r="F1420" s="478"/>
      <c r="G1420" s="478"/>
      <c r="H1420" s="478"/>
      <c r="I1420" s="565"/>
      <c r="J1420" s="386">
        <f t="shared" si="84"/>
        <v>0</v>
      </c>
      <c r="K1420" s="572">
        <v>0.75</v>
      </c>
      <c r="L1420" s="384">
        <f t="shared" si="85"/>
        <v>0</v>
      </c>
      <c r="M1420" s="384">
        <f>'แบบฟอร์มที่ 8'!K9426</f>
        <v>0</v>
      </c>
      <c r="N1420" s="386">
        <f t="shared" si="86"/>
        <v>0</v>
      </c>
      <c r="O1420" s="386">
        <f t="shared" si="87"/>
        <v>0</v>
      </c>
      <c r="P1420" s="386">
        <f t="shared" si="88"/>
        <v>0</v>
      </c>
      <c r="Q1420" s="386">
        <f t="shared" si="89"/>
        <v>0</v>
      </c>
    </row>
    <row r="1421" spans="2:17" ht="18" hidden="1" customHeight="1">
      <c r="B1421" s="472">
        <v>406</v>
      </c>
      <c r="C1421" s="1207">
        <f>+'แบบฟอร์มที่ 8'!D9427</f>
        <v>0</v>
      </c>
      <c r="D1421" s="1214"/>
      <c r="E1421" s="478"/>
      <c r="F1421" s="478"/>
      <c r="G1421" s="478"/>
      <c r="H1421" s="478"/>
      <c r="I1421" s="565"/>
      <c r="J1421" s="386">
        <f t="shared" si="84"/>
        <v>0</v>
      </c>
      <c r="K1421" s="572">
        <v>0.75</v>
      </c>
      <c r="L1421" s="384">
        <f t="shared" si="85"/>
        <v>0</v>
      </c>
      <c r="M1421" s="384">
        <f>'แบบฟอร์มที่ 8'!K9427</f>
        <v>0</v>
      </c>
      <c r="N1421" s="386">
        <f t="shared" si="86"/>
        <v>0</v>
      </c>
      <c r="O1421" s="386">
        <f t="shared" si="87"/>
        <v>0</v>
      </c>
      <c r="P1421" s="386">
        <f t="shared" si="88"/>
        <v>0</v>
      </c>
      <c r="Q1421" s="386">
        <f t="shared" si="89"/>
        <v>0</v>
      </c>
    </row>
    <row r="1422" spans="2:17" ht="18" hidden="1" customHeight="1">
      <c r="B1422" s="472">
        <v>407</v>
      </c>
      <c r="C1422" s="1207">
        <f>+'แบบฟอร์มที่ 8'!D9428</f>
        <v>0</v>
      </c>
      <c r="D1422" s="1214"/>
      <c r="E1422" s="478"/>
      <c r="F1422" s="478"/>
      <c r="G1422" s="478"/>
      <c r="H1422" s="478"/>
      <c r="I1422" s="565"/>
      <c r="J1422" s="386">
        <f t="shared" si="84"/>
        <v>0</v>
      </c>
      <c r="K1422" s="572">
        <v>0.75</v>
      </c>
      <c r="L1422" s="384">
        <f t="shared" si="85"/>
        <v>0</v>
      </c>
      <c r="M1422" s="384">
        <f>'แบบฟอร์มที่ 8'!K9428</f>
        <v>0</v>
      </c>
      <c r="N1422" s="386">
        <f t="shared" si="86"/>
        <v>0</v>
      </c>
      <c r="O1422" s="386">
        <f t="shared" si="87"/>
        <v>0</v>
      </c>
      <c r="P1422" s="386">
        <f t="shared" si="88"/>
        <v>0</v>
      </c>
      <c r="Q1422" s="386">
        <f t="shared" si="89"/>
        <v>0</v>
      </c>
    </row>
    <row r="1423" spans="2:17" ht="18" hidden="1" customHeight="1">
      <c r="B1423" s="472">
        <v>408</v>
      </c>
      <c r="C1423" s="1207">
        <f>+'แบบฟอร์มที่ 8'!D9429</f>
        <v>0</v>
      </c>
      <c r="D1423" s="1214"/>
      <c r="E1423" s="478"/>
      <c r="F1423" s="478"/>
      <c r="G1423" s="478"/>
      <c r="H1423" s="478"/>
      <c r="I1423" s="565"/>
      <c r="J1423" s="386">
        <f t="shared" si="84"/>
        <v>0</v>
      </c>
      <c r="K1423" s="572">
        <v>0.75</v>
      </c>
      <c r="L1423" s="384">
        <f t="shared" si="85"/>
        <v>0</v>
      </c>
      <c r="M1423" s="384">
        <f>'แบบฟอร์มที่ 8'!K9429</f>
        <v>0</v>
      </c>
      <c r="N1423" s="386">
        <f t="shared" si="86"/>
        <v>0</v>
      </c>
      <c r="O1423" s="386">
        <f t="shared" si="87"/>
        <v>0</v>
      </c>
      <c r="P1423" s="386">
        <f t="shared" si="88"/>
        <v>0</v>
      </c>
      <c r="Q1423" s="386">
        <f t="shared" si="89"/>
        <v>0</v>
      </c>
    </row>
    <row r="1424" spans="2:17" ht="18" hidden="1" customHeight="1">
      <c r="B1424" s="472">
        <v>409</v>
      </c>
      <c r="C1424" s="1207">
        <f>+'แบบฟอร์มที่ 8'!D9430</f>
        <v>0</v>
      </c>
      <c r="D1424" s="1214"/>
      <c r="E1424" s="478"/>
      <c r="F1424" s="478"/>
      <c r="G1424" s="478"/>
      <c r="H1424" s="478"/>
      <c r="I1424" s="565"/>
      <c r="J1424" s="386">
        <f t="shared" si="84"/>
        <v>0</v>
      </c>
      <c r="K1424" s="572">
        <v>0.75</v>
      </c>
      <c r="L1424" s="384">
        <f t="shared" si="85"/>
        <v>0</v>
      </c>
      <c r="M1424" s="384">
        <f>'แบบฟอร์มที่ 8'!K9430</f>
        <v>0</v>
      </c>
      <c r="N1424" s="386">
        <f t="shared" si="86"/>
        <v>0</v>
      </c>
      <c r="O1424" s="386">
        <f t="shared" si="87"/>
        <v>0</v>
      </c>
      <c r="P1424" s="386">
        <f t="shared" si="88"/>
        <v>0</v>
      </c>
      <c r="Q1424" s="386">
        <f t="shared" si="89"/>
        <v>0</v>
      </c>
    </row>
    <row r="1425" spans="2:17" ht="18" hidden="1" customHeight="1">
      <c r="B1425" s="472">
        <v>410</v>
      </c>
      <c r="C1425" s="1207">
        <f>+'แบบฟอร์มที่ 8'!D9431</f>
        <v>0</v>
      </c>
      <c r="D1425" s="1214"/>
      <c r="E1425" s="478"/>
      <c r="F1425" s="478"/>
      <c r="G1425" s="478"/>
      <c r="H1425" s="478"/>
      <c r="I1425" s="565"/>
      <c r="J1425" s="386">
        <f t="shared" si="84"/>
        <v>0</v>
      </c>
      <c r="K1425" s="572">
        <v>0.75</v>
      </c>
      <c r="L1425" s="384">
        <f t="shared" si="85"/>
        <v>0</v>
      </c>
      <c r="M1425" s="384">
        <f>'แบบฟอร์มที่ 8'!K9431</f>
        <v>0</v>
      </c>
      <c r="N1425" s="386">
        <f t="shared" si="86"/>
        <v>0</v>
      </c>
      <c r="O1425" s="386">
        <f t="shared" si="87"/>
        <v>0</v>
      </c>
      <c r="P1425" s="386">
        <f t="shared" si="88"/>
        <v>0</v>
      </c>
      <c r="Q1425" s="386">
        <f t="shared" si="89"/>
        <v>0</v>
      </c>
    </row>
    <row r="1426" spans="2:17" ht="18" hidden="1" customHeight="1">
      <c r="B1426" s="472">
        <v>411</v>
      </c>
      <c r="C1426" s="1207">
        <f>+'แบบฟอร์มที่ 8'!D9432</f>
        <v>0</v>
      </c>
      <c r="D1426" s="1214"/>
      <c r="E1426" s="478"/>
      <c r="F1426" s="478"/>
      <c r="G1426" s="478"/>
      <c r="H1426" s="478"/>
      <c r="I1426" s="565"/>
      <c r="J1426" s="386">
        <f t="shared" si="84"/>
        <v>0</v>
      </c>
      <c r="K1426" s="572">
        <v>0.75</v>
      </c>
      <c r="L1426" s="384">
        <f t="shared" si="85"/>
        <v>0</v>
      </c>
      <c r="M1426" s="384">
        <f>'แบบฟอร์มที่ 8'!K9432</f>
        <v>0</v>
      </c>
      <c r="N1426" s="386">
        <f t="shared" si="86"/>
        <v>0</v>
      </c>
      <c r="O1426" s="386">
        <f t="shared" si="87"/>
        <v>0</v>
      </c>
      <c r="P1426" s="386">
        <f t="shared" si="88"/>
        <v>0</v>
      </c>
      <c r="Q1426" s="386">
        <f t="shared" si="89"/>
        <v>0</v>
      </c>
    </row>
    <row r="1427" spans="2:17" ht="18" hidden="1" customHeight="1">
      <c r="B1427" s="472">
        <v>412</v>
      </c>
      <c r="C1427" s="1207">
        <f>+'แบบฟอร์มที่ 8'!D9433</f>
        <v>0</v>
      </c>
      <c r="D1427" s="1214"/>
      <c r="E1427" s="478"/>
      <c r="F1427" s="478"/>
      <c r="G1427" s="478"/>
      <c r="H1427" s="478"/>
      <c r="I1427" s="565"/>
      <c r="J1427" s="386">
        <f t="shared" si="84"/>
        <v>0</v>
      </c>
      <c r="K1427" s="572">
        <v>0.75</v>
      </c>
      <c r="L1427" s="384">
        <f t="shared" si="85"/>
        <v>0</v>
      </c>
      <c r="M1427" s="384">
        <f>'แบบฟอร์มที่ 8'!K9433</f>
        <v>0</v>
      </c>
      <c r="N1427" s="386">
        <f t="shared" si="86"/>
        <v>0</v>
      </c>
      <c r="O1427" s="386">
        <f t="shared" si="87"/>
        <v>0</v>
      </c>
      <c r="P1427" s="386">
        <f t="shared" si="88"/>
        <v>0</v>
      </c>
      <c r="Q1427" s="386">
        <f t="shared" si="89"/>
        <v>0</v>
      </c>
    </row>
    <row r="1428" spans="2:17" ht="18" hidden="1" customHeight="1">
      <c r="B1428" s="472">
        <v>413</v>
      </c>
      <c r="C1428" s="1207">
        <f>+'แบบฟอร์มที่ 8'!D9434</f>
        <v>0</v>
      </c>
      <c r="D1428" s="1214"/>
      <c r="E1428" s="478"/>
      <c r="F1428" s="478"/>
      <c r="G1428" s="478"/>
      <c r="H1428" s="478"/>
      <c r="I1428" s="565"/>
      <c r="J1428" s="386">
        <f t="shared" si="84"/>
        <v>0</v>
      </c>
      <c r="K1428" s="572">
        <v>0.75</v>
      </c>
      <c r="L1428" s="384">
        <f t="shared" si="85"/>
        <v>0</v>
      </c>
      <c r="M1428" s="384">
        <f>'แบบฟอร์มที่ 8'!K9434</f>
        <v>0</v>
      </c>
      <c r="N1428" s="386">
        <f t="shared" si="86"/>
        <v>0</v>
      </c>
      <c r="O1428" s="386">
        <f t="shared" si="87"/>
        <v>0</v>
      </c>
      <c r="P1428" s="386">
        <f t="shared" si="88"/>
        <v>0</v>
      </c>
      <c r="Q1428" s="386">
        <f t="shared" si="89"/>
        <v>0</v>
      </c>
    </row>
    <row r="1429" spans="2:17" ht="18" hidden="1" customHeight="1">
      <c r="B1429" s="472">
        <v>414</v>
      </c>
      <c r="C1429" s="1207">
        <f>+'แบบฟอร์มที่ 8'!D9435</f>
        <v>0</v>
      </c>
      <c r="D1429" s="1214"/>
      <c r="E1429" s="478"/>
      <c r="F1429" s="478"/>
      <c r="G1429" s="478"/>
      <c r="H1429" s="478"/>
      <c r="I1429" s="565"/>
      <c r="J1429" s="386">
        <f t="shared" si="84"/>
        <v>0</v>
      </c>
      <c r="K1429" s="572">
        <v>0.75</v>
      </c>
      <c r="L1429" s="384">
        <f t="shared" si="85"/>
        <v>0</v>
      </c>
      <c r="M1429" s="384">
        <f>'แบบฟอร์มที่ 8'!K9435</f>
        <v>0</v>
      </c>
      <c r="N1429" s="386">
        <f t="shared" si="86"/>
        <v>0</v>
      </c>
      <c r="O1429" s="386">
        <f t="shared" si="87"/>
        <v>0</v>
      </c>
      <c r="P1429" s="386">
        <f t="shared" si="88"/>
        <v>0</v>
      </c>
      <c r="Q1429" s="386">
        <f t="shared" si="89"/>
        <v>0</v>
      </c>
    </row>
    <row r="1430" spans="2:17" ht="18" hidden="1" customHeight="1">
      <c r="B1430" s="472">
        <v>415</v>
      </c>
      <c r="C1430" s="1207">
        <f>+'แบบฟอร์มที่ 8'!D9436</f>
        <v>0</v>
      </c>
      <c r="D1430" s="1214"/>
      <c r="E1430" s="478"/>
      <c r="F1430" s="478"/>
      <c r="G1430" s="478"/>
      <c r="H1430" s="478"/>
      <c r="I1430" s="565"/>
      <c r="J1430" s="386">
        <f t="shared" si="84"/>
        <v>0</v>
      </c>
      <c r="K1430" s="572">
        <v>0.75</v>
      </c>
      <c r="L1430" s="384">
        <f t="shared" si="85"/>
        <v>0</v>
      </c>
      <c r="M1430" s="384">
        <f>'แบบฟอร์มที่ 8'!K9436</f>
        <v>0</v>
      </c>
      <c r="N1430" s="386">
        <f t="shared" si="86"/>
        <v>0</v>
      </c>
      <c r="O1430" s="386">
        <f t="shared" si="87"/>
        <v>0</v>
      </c>
      <c r="P1430" s="386">
        <f t="shared" si="88"/>
        <v>0</v>
      </c>
      <c r="Q1430" s="386">
        <f t="shared" si="89"/>
        <v>0</v>
      </c>
    </row>
    <row r="1431" spans="2:17" ht="18" hidden="1" customHeight="1">
      <c r="B1431" s="472">
        <v>416</v>
      </c>
      <c r="C1431" s="1207">
        <f>+'แบบฟอร์มที่ 8'!D9437</f>
        <v>0</v>
      </c>
      <c r="D1431" s="1214"/>
      <c r="E1431" s="478"/>
      <c r="F1431" s="478"/>
      <c r="G1431" s="478"/>
      <c r="H1431" s="478"/>
      <c r="I1431" s="565"/>
      <c r="J1431" s="386">
        <f t="shared" si="84"/>
        <v>0</v>
      </c>
      <c r="K1431" s="572">
        <v>0.75</v>
      </c>
      <c r="L1431" s="384">
        <f t="shared" si="85"/>
        <v>0</v>
      </c>
      <c r="M1431" s="384">
        <f>'แบบฟอร์มที่ 8'!K9437</f>
        <v>0</v>
      </c>
      <c r="N1431" s="386">
        <f t="shared" si="86"/>
        <v>0</v>
      </c>
      <c r="O1431" s="386">
        <f t="shared" si="87"/>
        <v>0</v>
      </c>
      <c r="P1431" s="386">
        <f t="shared" si="88"/>
        <v>0</v>
      </c>
      <c r="Q1431" s="386">
        <f t="shared" si="89"/>
        <v>0</v>
      </c>
    </row>
    <row r="1432" spans="2:17" ht="18" hidden="1" customHeight="1">
      <c r="B1432" s="472">
        <v>417</v>
      </c>
      <c r="C1432" s="1207">
        <f>+'แบบฟอร์มที่ 8'!D9438</f>
        <v>0</v>
      </c>
      <c r="D1432" s="1214"/>
      <c r="E1432" s="478"/>
      <c r="F1432" s="478"/>
      <c r="G1432" s="478"/>
      <c r="H1432" s="478"/>
      <c r="I1432" s="565"/>
      <c r="J1432" s="386">
        <f t="shared" si="84"/>
        <v>0</v>
      </c>
      <c r="K1432" s="572">
        <v>0.75</v>
      </c>
      <c r="L1432" s="384">
        <f t="shared" si="85"/>
        <v>0</v>
      </c>
      <c r="M1432" s="384">
        <f>'แบบฟอร์มที่ 8'!K9438</f>
        <v>0</v>
      </c>
      <c r="N1432" s="386">
        <f t="shared" si="86"/>
        <v>0</v>
      </c>
      <c r="O1432" s="386">
        <f t="shared" si="87"/>
        <v>0</v>
      </c>
      <c r="P1432" s="386">
        <f t="shared" si="88"/>
        <v>0</v>
      </c>
      <c r="Q1432" s="386">
        <f t="shared" si="89"/>
        <v>0</v>
      </c>
    </row>
    <row r="1433" spans="2:17" ht="18" hidden="1" customHeight="1">
      <c r="B1433" s="472">
        <v>418</v>
      </c>
      <c r="C1433" s="1207">
        <f>+'แบบฟอร์มที่ 8'!D9439</f>
        <v>0</v>
      </c>
      <c r="D1433" s="1214"/>
      <c r="E1433" s="478"/>
      <c r="F1433" s="478"/>
      <c r="G1433" s="478"/>
      <c r="H1433" s="478"/>
      <c r="I1433" s="565"/>
      <c r="J1433" s="386">
        <f t="shared" si="84"/>
        <v>0</v>
      </c>
      <c r="K1433" s="572">
        <v>0.75</v>
      </c>
      <c r="L1433" s="384">
        <f t="shared" si="85"/>
        <v>0</v>
      </c>
      <c r="M1433" s="384">
        <f>'แบบฟอร์มที่ 8'!K9439</f>
        <v>0</v>
      </c>
      <c r="N1433" s="386">
        <f t="shared" si="86"/>
        <v>0</v>
      </c>
      <c r="O1433" s="386">
        <f t="shared" si="87"/>
        <v>0</v>
      </c>
      <c r="P1433" s="386">
        <f t="shared" si="88"/>
        <v>0</v>
      </c>
      <c r="Q1433" s="386">
        <f t="shared" si="89"/>
        <v>0</v>
      </c>
    </row>
    <row r="1434" spans="2:17" ht="18" hidden="1" customHeight="1">
      <c r="B1434" s="472">
        <v>419</v>
      </c>
      <c r="C1434" s="1207">
        <f>+'แบบฟอร์มที่ 8'!D9440</f>
        <v>0</v>
      </c>
      <c r="D1434" s="1214"/>
      <c r="E1434" s="478"/>
      <c r="F1434" s="478"/>
      <c r="G1434" s="478"/>
      <c r="H1434" s="478"/>
      <c r="I1434" s="565"/>
      <c r="J1434" s="386">
        <f t="shared" si="84"/>
        <v>0</v>
      </c>
      <c r="K1434" s="572">
        <v>0.75</v>
      </c>
      <c r="L1434" s="384">
        <f t="shared" si="85"/>
        <v>0</v>
      </c>
      <c r="M1434" s="384">
        <f>'แบบฟอร์มที่ 8'!K9440</f>
        <v>0</v>
      </c>
      <c r="N1434" s="386">
        <f t="shared" si="86"/>
        <v>0</v>
      </c>
      <c r="O1434" s="386">
        <f t="shared" si="87"/>
        <v>0</v>
      </c>
      <c r="P1434" s="386">
        <f t="shared" si="88"/>
        <v>0</v>
      </c>
      <c r="Q1434" s="386">
        <f t="shared" si="89"/>
        <v>0</v>
      </c>
    </row>
    <row r="1435" spans="2:17" ht="18" hidden="1" customHeight="1">
      <c r="B1435" s="472">
        <v>420</v>
      </c>
      <c r="C1435" s="1207">
        <f>+'แบบฟอร์มที่ 8'!D9441</f>
        <v>0</v>
      </c>
      <c r="D1435" s="1214"/>
      <c r="E1435" s="478"/>
      <c r="F1435" s="478"/>
      <c r="G1435" s="478"/>
      <c r="H1435" s="478"/>
      <c r="I1435" s="565"/>
      <c r="J1435" s="386">
        <f t="shared" si="84"/>
        <v>0</v>
      </c>
      <c r="K1435" s="572">
        <v>0.75</v>
      </c>
      <c r="L1435" s="384">
        <f t="shared" si="85"/>
        <v>0</v>
      </c>
      <c r="M1435" s="384">
        <f>'แบบฟอร์มที่ 8'!K9441</f>
        <v>0</v>
      </c>
      <c r="N1435" s="386">
        <f t="shared" si="86"/>
        <v>0</v>
      </c>
      <c r="O1435" s="386">
        <f t="shared" si="87"/>
        <v>0</v>
      </c>
      <c r="P1435" s="386">
        <f t="shared" si="88"/>
        <v>0</v>
      </c>
      <c r="Q1435" s="386">
        <f t="shared" si="89"/>
        <v>0</v>
      </c>
    </row>
    <row r="1436" spans="2:17" ht="18" hidden="1" customHeight="1">
      <c r="B1436" s="472">
        <v>421</v>
      </c>
      <c r="C1436" s="1207">
        <f>+'แบบฟอร์มที่ 8'!D9442</f>
        <v>0</v>
      </c>
      <c r="D1436" s="1214"/>
      <c r="E1436" s="478"/>
      <c r="F1436" s="478"/>
      <c r="G1436" s="478"/>
      <c r="H1436" s="478"/>
      <c r="I1436" s="565"/>
      <c r="J1436" s="386">
        <f t="shared" si="84"/>
        <v>0</v>
      </c>
      <c r="K1436" s="572">
        <v>0.75</v>
      </c>
      <c r="L1436" s="384">
        <f t="shared" si="85"/>
        <v>0</v>
      </c>
      <c r="M1436" s="384">
        <f>'แบบฟอร์มที่ 8'!K9442</f>
        <v>0</v>
      </c>
      <c r="N1436" s="386">
        <f t="shared" si="86"/>
        <v>0</v>
      </c>
      <c r="O1436" s="386">
        <f t="shared" si="87"/>
        <v>0</v>
      </c>
      <c r="P1436" s="386">
        <f t="shared" si="88"/>
        <v>0</v>
      </c>
      <c r="Q1436" s="386">
        <f t="shared" si="89"/>
        <v>0</v>
      </c>
    </row>
    <row r="1437" spans="2:17" ht="18" hidden="1" customHeight="1">
      <c r="B1437" s="472">
        <v>422</v>
      </c>
      <c r="C1437" s="1207">
        <f>+'แบบฟอร์มที่ 8'!D9443</f>
        <v>0</v>
      </c>
      <c r="D1437" s="1214"/>
      <c r="E1437" s="478"/>
      <c r="F1437" s="478"/>
      <c r="G1437" s="478"/>
      <c r="H1437" s="478"/>
      <c r="I1437" s="565"/>
      <c r="J1437" s="386">
        <f t="shared" si="84"/>
        <v>0</v>
      </c>
      <c r="K1437" s="572">
        <v>0.75</v>
      </c>
      <c r="L1437" s="384">
        <f t="shared" si="85"/>
        <v>0</v>
      </c>
      <c r="M1437" s="384">
        <f>'แบบฟอร์มที่ 8'!K9443</f>
        <v>0</v>
      </c>
      <c r="N1437" s="386">
        <f t="shared" si="86"/>
        <v>0</v>
      </c>
      <c r="O1437" s="386">
        <f t="shared" si="87"/>
        <v>0</v>
      </c>
      <c r="P1437" s="386">
        <f t="shared" si="88"/>
        <v>0</v>
      </c>
      <c r="Q1437" s="386">
        <f t="shared" si="89"/>
        <v>0</v>
      </c>
    </row>
    <row r="1438" spans="2:17" ht="18" hidden="1" customHeight="1">
      <c r="B1438" s="472">
        <v>423</v>
      </c>
      <c r="C1438" s="1207">
        <f>+'แบบฟอร์มที่ 8'!D9444</f>
        <v>0</v>
      </c>
      <c r="D1438" s="1214"/>
      <c r="E1438" s="478"/>
      <c r="F1438" s="478"/>
      <c r="G1438" s="478"/>
      <c r="H1438" s="478"/>
      <c r="I1438" s="565"/>
      <c r="J1438" s="386">
        <f t="shared" si="84"/>
        <v>0</v>
      </c>
      <c r="K1438" s="572">
        <v>0.75</v>
      </c>
      <c r="L1438" s="384">
        <f t="shared" si="85"/>
        <v>0</v>
      </c>
      <c r="M1438" s="384">
        <f>'แบบฟอร์มที่ 8'!K9444</f>
        <v>0</v>
      </c>
      <c r="N1438" s="386">
        <f t="shared" si="86"/>
        <v>0</v>
      </c>
      <c r="O1438" s="386">
        <f t="shared" si="87"/>
        <v>0</v>
      </c>
      <c r="P1438" s="386">
        <f t="shared" si="88"/>
        <v>0</v>
      </c>
      <c r="Q1438" s="386">
        <f t="shared" si="89"/>
        <v>0</v>
      </c>
    </row>
    <row r="1439" spans="2:17" ht="18" hidden="1" customHeight="1">
      <c r="B1439" s="472">
        <v>424</v>
      </c>
      <c r="C1439" s="1207">
        <f>+'แบบฟอร์มที่ 8'!D9445</f>
        <v>0</v>
      </c>
      <c r="D1439" s="1214"/>
      <c r="E1439" s="478"/>
      <c r="F1439" s="478"/>
      <c r="G1439" s="478"/>
      <c r="H1439" s="478"/>
      <c r="I1439" s="565"/>
      <c r="J1439" s="386">
        <f t="shared" si="84"/>
        <v>0</v>
      </c>
      <c r="K1439" s="572">
        <v>0.75</v>
      </c>
      <c r="L1439" s="384">
        <f t="shared" si="85"/>
        <v>0</v>
      </c>
      <c r="M1439" s="384">
        <f>'แบบฟอร์มที่ 8'!K9445</f>
        <v>0</v>
      </c>
      <c r="N1439" s="386">
        <f t="shared" si="86"/>
        <v>0</v>
      </c>
      <c r="O1439" s="386">
        <f t="shared" si="87"/>
        <v>0</v>
      </c>
      <c r="P1439" s="386">
        <f t="shared" si="88"/>
        <v>0</v>
      </c>
      <c r="Q1439" s="386">
        <f t="shared" si="89"/>
        <v>0</v>
      </c>
    </row>
    <row r="1440" spans="2:17" ht="18" hidden="1" customHeight="1">
      <c r="B1440" s="472">
        <v>425</v>
      </c>
      <c r="C1440" s="1207">
        <f>+'แบบฟอร์มที่ 8'!D9446</f>
        <v>0</v>
      </c>
      <c r="D1440" s="1214"/>
      <c r="E1440" s="478"/>
      <c r="F1440" s="478"/>
      <c r="G1440" s="478"/>
      <c r="H1440" s="478"/>
      <c r="I1440" s="565"/>
      <c r="J1440" s="386">
        <f t="shared" si="84"/>
        <v>0</v>
      </c>
      <c r="K1440" s="572">
        <v>0.75</v>
      </c>
      <c r="L1440" s="384">
        <f t="shared" si="85"/>
        <v>0</v>
      </c>
      <c r="M1440" s="384">
        <f>'แบบฟอร์มที่ 8'!K9446</f>
        <v>0</v>
      </c>
      <c r="N1440" s="386">
        <f t="shared" si="86"/>
        <v>0</v>
      </c>
      <c r="O1440" s="386">
        <f t="shared" si="87"/>
        <v>0</v>
      </c>
      <c r="P1440" s="386">
        <f t="shared" si="88"/>
        <v>0</v>
      </c>
      <c r="Q1440" s="386">
        <f t="shared" si="89"/>
        <v>0</v>
      </c>
    </row>
    <row r="1441" spans="2:17" ht="18" hidden="1" customHeight="1">
      <c r="B1441" s="472">
        <v>426</v>
      </c>
      <c r="C1441" s="1207">
        <f>+'แบบฟอร์มที่ 8'!D9447</f>
        <v>0</v>
      </c>
      <c r="D1441" s="1214"/>
      <c r="E1441" s="478"/>
      <c r="F1441" s="478"/>
      <c r="G1441" s="478"/>
      <c r="H1441" s="478"/>
      <c r="I1441" s="565"/>
      <c r="J1441" s="386">
        <f t="shared" si="84"/>
        <v>0</v>
      </c>
      <c r="K1441" s="572">
        <v>0.75</v>
      </c>
      <c r="L1441" s="384">
        <f t="shared" si="85"/>
        <v>0</v>
      </c>
      <c r="M1441" s="384">
        <f>'แบบฟอร์มที่ 8'!K9447</f>
        <v>0</v>
      </c>
      <c r="N1441" s="386">
        <f t="shared" si="86"/>
        <v>0</v>
      </c>
      <c r="O1441" s="386">
        <f t="shared" si="87"/>
        <v>0</v>
      </c>
      <c r="P1441" s="386">
        <f t="shared" si="88"/>
        <v>0</v>
      </c>
      <c r="Q1441" s="386">
        <f t="shared" si="89"/>
        <v>0</v>
      </c>
    </row>
    <row r="1442" spans="2:17" ht="18" hidden="1" customHeight="1">
      <c r="B1442" s="472">
        <v>427</v>
      </c>
      <c r="C1442" s="1207">
        <f>+'แบบฟอร์มที่ 8'!D9448</f>
        <v>0</v>
      </c>
      <c r="D1442" s="1214"/>
      <c r="E1442" s="478"/>
      <c r="F1442" s="478"/>
      <c r="G1442" s="478"/>
      <c r="H1442" s="478"/>
      <c r="I1442" s="565"/>
      <c r="J1442" s="386">
        <f t="shared" si="84"/>
        <v>0</v>
      </c>
      <c r="K1442" s="572">
        <v>0.75</v>
      </c>
      <c r="L1442" s="384">
        <f t="shared" si="85"/>
        <v>0</v>
      </c>
      <c r="M1442" s="384">
        <f>'แบบฟอร์มที่ 8'!K9448</f>
        <v>0</v>
      </c>
      <c r="N1442" s="386">
        <f t="shared" si="86"/>
        <v>0</v>
      </c>
      <c r="O1442" s="386">
        <f t="shared" si="87"/>
        <v>0</v>
      </c>
      <c r="P1442" s="386">
        <f t="shared" si="88"/>
        <v>0</v>
      </c>
      <c r="Q1442" s="386">
        <f t="shared" si="89"/>
        <v>0</v>
      </c>
    </row>
    <row r="1443" spans="2:17" ht="18" hidden="1" customHeight="1">
      <c r="B1443" s="472">
        <v>428</v>
      </c>
      <c r="C1443" s="1207">
        <f>+'แบบฟอร์มที่ 8'!D9449</f>
        <v>0</v>
      </c>
      <c r="D1443" s="1214"/>
      <c r="E1443" s="478"/>
      <c r="F1443" s="478"/>
      <c r="G1443" s="478"/>
      <c r="H1443" s="478"/>
      <c r="I1443" s="565"/>
      <c r="J1443" s="386">
        <f t="shared" si="84"/>
        <v>0</v>
      </c>
      <c r="K1443" s="572">
        <v>0.75</v>
      </c>
      <c r="L1443" s="384">
        <f t="shared" si="85"/>
        <v>0</v>
      </c>
      <c r="M1443" s="384">
        <f>'แบบฟอร์มที่ 8'!K9449</f>
        <v>0</v>
      </c>
      <c r="N1443" s="386">
        <f t="shared" si="86"/>
        <v>0</v>
      </c>
      <c r="O1443" s="386">
        <f t="shared" si="87"/>
        <v>0</v>
      </c>
      <c r="P1443" s="386">
        <f t="shared" si="88"/>
        <v>0</v>
      </c>
      <c r="Q1443" s="386">
        <f t="shared" si="89"/>
        <v>0</v>
      </c>
    </row>
    <row r="1444" spans="2:17" ht="18" hidden="1" customHeight="1">
      <c r="B1444" s="472">
        <v>429</v>
      </c>
      <c r="C1444" s="1207">
        <f>+'แบบฟอร์มที่ 8'!D9450</f>
        <v>0</v>
      </c>
      <c r="D1444" s="1214"/>
      <c r="E1444" s="478"/>
      <c r="F1444" s="478"/>
      <c r="G1444" s="478"/>
      <c r="H1444" s="478"/>
      <c r="I1444" s="565"/>
      <c r="J1444" s="386">
        <f t="shared" si="84"/>
        <v>0</v>
      </c>
      <c r="K1444" s="572">
        <v>0.75</v>
      </c>
      <c r="L1444" s="384">
        <f t="shared" si="85"/>
        <v>0</v>
      </c>
      <c r="M1444" s="384">
        <f>'แบบฟอร์มที่ 8'!K9450</f>
        <v>0</v>
      </c>
      <c r="N1444" s="386">
        <f t="shared" si="86"/>
        <v>0</v>
      </c>
      <c r="O1444" s="386">
        <f t="shared" si="87"/>
        <v>0</v>
      </c>
      <c r="P1444" s="386">
        <f t="shared" si="88"/>
        <v>0</v>
      </c>
      <c r="Q1444" s="386">
        <f t="shared" si="89"/>
        <v>0</v>
      </c>
    </row>
    <row r="1445" spans="2:17" ht="18" hidden="1" customHeight="1">
      <c r="B1445" s="472">
        <v>430</v>
      </c>
      <c r="C1445" s="1207">
        <f>+'แบบฟอร์มที่ 8'!D9451</f>
        <v>0</v>
      </c>
      <c r="D1445" s="1214"/>
      <c r="E1445" s="478"/>
      <c r="F1445" s="478"/>
      <c r="G1445" s="478"/>
      <c r="H1445" s="478"/>
      <c r="I1445" s="565"/>
      <c r="J1445" s="386">
        <f t="shared" si="84"/>
        <v>0</v>
      </c>
      <c r="K1445" s="572">
        <v>0.75</v>
      </c>
      <c r="L1445" s="384">
        <f t="shared" si="85"/>
        <v>0</v>
      </c>
      <c r="M1445" s="384">
        <f>'แบบฟอร์มที่ 8'!K9451</f>
        <v>0</v>
      </c>
      <c r="N1445" s="386">
        <f t="shared" si="86"/>
        <v>0</v>
      </c>
      <c r="O1445" s="386">
        <f t="shared" si="87"/>
        <v>0</v>
      </c>
      <c r="P1445" s="386">
        <f t="shared" si="88"/>
        <v>0</v>
      </c>
      <c r="Q1445" s="386">
        <f t="shared" si="89"/>
        <v>0</v>
      </c>
    </row>
    <row r="1446" spans="2:17" ht="18" hidden="1" customHeight="1">
      <c r="B1446" s="472">
        <v>431</v>
      </c>
      <c r="C1446" s="1207">
        <f>+'แบบฟอร์มที่ 8'!D9452</f>
        <v>0</v>
      </c>
      <c r="D1446" s="1214"/>
      <c r="E1446" s="478"/>
      <c r="F1446" s="478"/>
      <c r="G1446" s="478"/>
      <c r="H1446" s="478"/>
      <c r="I1446" s="565"/>
      <c r="J1446" s="386">
        <f t="shared" si="84"/>
        <v>0</v>
      </c>
      <c r="K1446" s="572">
        <v>0.75</v>
      </c>
      <c r="L1446" s="384">
        <f t="shared" si="85"/>
        <v>0</v>
      </c>
      <c r="M1446" s="384">
        <f>'แบบฟอร์มที่ 8'!K9452</f>
        <v>0</v>
      </c>
      <c r="N1446" s="386">
        <f t="shared" si="86"/>
        <v>0</v>
      </c>
      <c r="O1446" s="386">
        <f t="shared" si="87"/>
        <v>0</v>
      </c>
      <c r="P1446" s="386">
        <f t="shared" si="88"/>
        <v>0</v>
      </c>
      <c r="Q1446" s="386">
        <f t="shared" si="89"/>
        <v>0</v>
      </c>
    </row>
    <row r="1447" spans="2:17" ht="18" hidden="1" customHeight="1">
      <c r="B1447" s="472">
        <v>432</v>
      </c>
      <c r="C1447" s="1207">
        <f>+'แบบฟอร์มที่ 8'!D9453</f>
        <v>0</v>
      </c>
      <c r="D1447" s="1214"/>
      <c r="E1447" s="478"/>
      <c r="F1447" s="478"/>
      <c r="G1447" s="478"/>
      <c r="H1447" s="478"/>
      <c r="I1447" s="565"/>
      <c r="J1447" s="386">
        <f t="shared" si="84"/>
        <v>0</v>
      </c>
      <c r="K1447" s="572">
        <v>0.75</v>
      </c>
      <c r="L1447" s="384">
        <f t="shared" si="85"/>
        <v>0</v>
      </c>
      <c r="M1447" s="384">
        <f>'แบบฟอร์มที่ 8'!K9453</f>
        <v>0</v>
      </c>
      <c r="N1447" s="386">
        <f t="shared" si="86"/>
        <v>0</v>
      </c>
      <c r="O1447" s="386">
        <f t="shared" si="87"/>
        <v>0</v>
      </c>
      <c r="P1447" s="386">
        <f t="shared" si="88"/>
        <v>0</v>
      </c>
      <c r="Q1447" s="386">
        <f t="shared" si="89"/>
        <v>0</v>
      </c>
    </row>
    <row r="1448" spans="2:17" ht="18" hidden="1" customHeight="1">
      <c r="B1448" s="472">
        <v>433</v>
      </c>
      <c r="C1448" s="1207">
        <f>+'แบบฟอร์มที่ 8'!D9454</f>
        <v>0</v>
      </c>
      <c r="D1448" s="1214"/>
      <c r="E1448" s="478"/>
      <c r="F1448" s="478"/>
      <c r="G1448" s="478"/>
      <c r="H1448" s="478"/>
      <c r="I1448" s="565"/>
      <c r="J1448" s="386">
        <f t="shared" si="84"/>
        <v>0</v>
      </c>
      <c r="K1448" s="572">
        <v>0.75</v>
      </c>
      <c r="L1448" s="384">
        <f t="shared" si="85"/>
        <v>0</v>
      </c>
      <c r="M1448" s="384">
        <f>'แบบฟอร์มที่ 8'!K9454</f>
        <v>0</v>
      </c>
      <c r="N1448" s="386">
        <f t="shared" si="86"/>
        <v>0</v>
      </c>
      <c r="O1448" s="386">
        <f t="shared" si="87"/>
        <v>0</v>
      </c>
      <c r="P1448" s="386">
        <f t="shared" si="88"/>
        <v>0</v>
      </c>
      <c r="Q1448" s="386">
        <f t="shared" si="89"/>
        <v>0</v>
      </c>
    </row>
    <row r="1449" spans="2:17" ht="18" hidden="1" customHeight="1">
      <c r="B1449" s="472">
        <v>434</v>
      </c>
      <c r="C1449" s="1207">
        <f>+'แบบฟอร์มที่ 8'!D9455</f>
        <v>0</v>
      </c>
      <c r="D1449" s="1214"/>
      <c r="E1449" s="478"/>
      <c r="F1449" s="478"/>
      <c r="G1449" s="478"/>
      <c r="H1449" s="478"/>
      <c r="I1449" s="565"/>
      <c r="J1449" s="386">
        <f t="shared" si="84"/>
        <v>0</v>
      </c>
      <c r="K1449" s="572">
        <v>0.75</v>
      </c>
      <c r="L1449" s="384">
        <f t="shared" si="85"/>
        <v>0</v>
      </c>
      <c r="M1449" s="384">
        <f>'แบบฟอร์มที่ 8'!K9455</f>
        <v>0</v>
      </c>
      <c r="N1449" s="386">
        <f t="shared" si="86"/>
        <v>0</v>
      </c>
      <c r="O1449" s="386">
        <f t="shared" si="87"/>
        <v>0</v>
      </c>
      <c r="P1449" s="386">
        <f t="shared" si="88"/>
        <v>0</v>
      </c>
      <c r="Q1449" s="386">
        <f t="shared" si="89"/>
        <v>0</v>
      </c>
    </row>
    <row r="1450" spans="2:17" ht="18" hidden="1" customHeight="1">
      <c r="B1450" s="472">
        <v>435</v>
      </c>
      <c r="C1450" s="1207">
        <f>+'แบบฟอร์มที่ 8'!D9456</f>
        <v>0</v>
      </c>
      <c r="D1450" s="1214"/>
      <c r="E1450" s="478"/>
      <c r="F1450" s="478"/>
      <c r="G1450" s="478"/>
      <c r="H1450" s="478"/>
      <c r="I1450" s="565"/>
      <c r="J1450" s="386">
        <f t="shared" si="84"/>
        <v>0</v>
      </c>
      <c r="K1450" s="572">
        <v>0.75</v>
      </c>
      <c r="L1450" s="384">
        <f t="shared" si="85"/>
        <v>0</v>
      </c>
      <c r="M1450" s="384">
        <f>'แบบฟอร์มที่ 8'!K9456</f>
        <v>0</v>
      </c>
      <c r="N1450" s="386">
        <f t="shared" si="86"/>
        <v>0</v>
      </c>
      <c r="O1450" s="386">
        <f t="shared" si="87"/>
        <v>0</v>
      </c>
      <c r="P1450" s="386">
        <f t="shared" si="88"/>
        <v>0</v>
      </c>
      <c r="Q1450" s="386">
        <f t="shared" si="89"/>
        <v>0</v>
      </c>
    </row>
    <row r="1451" spans="2:17" ht="18" hidden="1" customHeight="1">
      <c r="B1451" s="472">
        <v>436</v>
      </c>
      <c r="C1451" s="1207">
        <f>+'แบบฟอร์มที่ 8'!D9457</f>
        <v>0</v>
      </c>
      <c r="D1451" s="1214"/>
      <c r="E1451" s="478"/>
      <c r="F1451" s="478"/>
      <c r="G1451" s="478"/>
      <c r="H1451" s="478"/>
      <c r="I1451" s="565"/>
      <c r="J1451" s="386">
        <f t="shared" si="84"/>
        <v>0</v>
      </c>
      <c r="K1451" s="572">
        <v>0.75</v>
      </c>
      <c r="L1451" s="384">
        <f t="shared" si="85"/>
        <v>0</v>
      </c>
      <c r="M1451" s="384">
        <f>'แบบฟอร์มที่ 8'!K9457</f>
        <v>0</v>
      </c>
      <c r="N1451" s="386">
        <f t="shared" si="86"/>
        <v>0</v>
      </c>
      <c r="O1451" s="386">
        <f t="shared" si="87"/>
        <v>0</v>
      </c>
      <c r="P1451" s="386">
        <f t="shared" si="88"/>
        <v>0</v>
      </c>
      <c r="Q1451" s="386">
        <f t="shared" si="89"/>
        <v>0</v>
      </c>
    </row>
    <row r="1452" spans="2:17" ht="18" hidden="1" customHeight="1">
      <c r="B1452" s="472">
        <v>437</v>
      </c>
      <c r="C1452" s="1207">
        <f>+'แบบฟอร์มที่ 8'!D9458</f>
        <v>0</v>
      </c>
      <c r="D1452" s="1214"/>
      <c r="E1452" s="478"/>
      <c r="F1452" s="478"/>
      <c r="G1452" s="478"/>
      <c r="H1452" s="478"/>
      <c r="I1452" s="565"/>
      <c r="J1452" s="386">
        <f t="shared" si="84"/>
        <v>0</v>
      </c>
      <c r="K1452" s="572">
        <v>0.75</v>
      </c>
      <c r="L1452" s="384">
        <f t="shared" si="85"/>
        <v>0</v>
      </c>
      <c r="M1452" s="384">
        <f>'แบบฟอร์มที่ 8'!K9458</f>
        <v>0</v>
      </c>
      <c r="N1452" s="386">
        <f t="shared" si="86"/>
        <v>0</v>
      </c>
      <c r="O1452" s="386">
        <f t="shared" si="87"/>
        <v>0</v>
      </c>
      <c r="P1452" s="386">
        <f t="shared" si="88"/>
        <v>0</v>
      </c>
      <c r="Q1452" s="386">
        <f t="shared" si="89"/>
        <v>0</v>
      </c>
    </row>
    <row r="1453" spans="2:17" ht="18" hidden="1" customHeight="1">
      <c r="B1453" s="472">
        <v>438</v>
      </c>
      <c r="C1453" s="1207">
        <f>+'แบบฟอร์มที่ 8'!D9459</f>
        <v>0</v>
      </c>
      <c r="D1453" s="1214"/>
      <c r="E1453" s="478"/>
      <c r="F1453" s="478"/>
      <c r="G1453" s="478"/>
      <c r="H1453" s="478"/>
      <c r="I1453" s="565"/>
      <c r="J1453" s="386">
        <f t="shared" si="84"/>
        <v>0</v>
      </c>
      <c r="K1453" s="572">
        <v>0.75</v>
      </c>
      <c r="L1453" s="384">
        <f t="shared" si="85"/>
        <v>0</v>
      </c>
      <c r="M1453" s="384">
        <f>'แบบฟอร์มที่ 8'!K9459</f>
        <v>0</v>
      </c>
      <c r="N1453" s="386">
        <f t="shared" si="86"/>
        <v>0</v>
      </c>
      <c r="O1453" s="386">
        <f t="shared" si="87"/>
        <v>0</v>
      </c>
      <c r="P1453" s="386">
        <f t="shared" si="88"/>
        <v>0</v>
      </c>
      <c r="Q1453" s="386">
        <f t="shared" si="89"/>
        <v>0</v>
      </c>
    </row>
    <row r="1454" spans="2:17" ht="18" hidden="1" customHeight="1">
      <c r="B1454" s="472">
        <v>439</v>
      </c>
      <c r="C1454" s="1207">
        <f>+'แบบฟอร์มที่ 8'!D9460</f>
        <v>0</v>
      </c>
      <c r="D1454" s="1214"/>
      <c r="E1454" s="478"/>
      <c r="F1454" s="478"/>
      <c r="G1454" s="478"/>
      <c r="H1454" s="478"/>
      <c r="I1454" s="565"/>
      <c r="J1454" s="386">
        <f t="shared" si="84"/>
        <v>0</v>
      </c>
      <c r="K1454" s="572">
        <v>0.75</v>
      </c>
      <c r="L1454" s="384">
        <f t="shared" si="85"/>
        <v>0</v>
      </c>
      <c r="M1454" s="384">
        <f>'แบบฟอร์มที่ 8'!K9460</f>
        <v>0</v>
      </c>
      <c r="N1454" s="386">
        <f t="shared" si="86"/>
        <v>0</v>
      </c>
      <c r="O1454" s="386">
        <f t="shared" si="87"/>
        <v>0</v>
      </c>
      <c r="P1454" s="386">
        <f t="shared" si="88"/>
        <v>0</v>
      </c>
      <c r="Q1454" s="386">
        <f t="shared" si="89"/>
        <v>0</v>
      </c>
    </row>
    <row r="1455" spans="2:17" ht="18" hidden="1" customHeight="1">
      <c r="B1455" s="472">
        <v>440</v>
      </c>
      <c r="C1455" s="1207">
        <f>+'แบบฟอร์มที่ 8'!D9461</f>
        <v>0</v>
      </c>
      <c r="D1455" s="1214"/>
      <c r="E1455" s="478"/>
      <c r="F1455" s="478"/>
      <c r="G1455" s="478"/>
      <c r="H1455" s="478"/>
      <c r="I1455" s="565"/>
      <c r="J1455" s="386">
        <f t="shared" si="84"/>
        <v>0</v>
      </c>
      <c r="K1455" s="572">
        <v>0.75</v>
      </c>
      <c r="L1455" s="384">
        <f t="shared" si="85"/>
        <v>0</v>
      </c>
      <c r="M1455" s="384">
        <f>'แบบฟอร์มที่ 8'!K9461</f>
        <v>0</v>
      </c>
      <c r="N1455" s="386">
        <f t="shared" si="86"/>
        <v>0</v>
      </c>
      <c r="O1455" s="386">
        <f t="shared" si="87"/>
        <v>0</v>
      </c>
      <c r="P1455" s="386">
        <f t="shared" si="88"/>
        <v>0</v>
      </c>
      <c r="Q1455" s="386">
        <f t="shared" si="89"/>
        <v>0</v>
      </c>
    </row>
    <row r="1456" spans="2:17" ht="18" hidden="1" customHeight="1">
      <c r="B1456" s="472">
        <v>441</v>
      </c>
      <c r="C1456" s="1207">
        <f>+'แบบฟอร์มที่ 8'!D9462</f>
        <v>0</v>
      </c>
      <c r="D1456" s="1214"/>
      <c r="E1456" s="478"/>
      <c r="F1456" s="478"/>
      <c r="G1456" s="478"/>
      <c r="H1456" s="478"/>
      <c r="I1456" s="565"/>
      <c r="J1456" s="386">
        <f t="shared" si="84"/>
        <v>0</v>
      </c>
      <c r="K1456" s="572">
        <v>0.75</v>
      </c>
      <c r="L1456" s="384">
        <f t="shared" si="85"/>
        <v>0</v>
      </c>
      <c r="M1456" s="384">
        <f>'แบบฟอร์มที่ 8'!K9462</f>
        <v>0</v>
      </c>
      <c r="N1456" s="386">
        <f t="shared" si="86"/>
        <v>0</v>
      </c>
      <c r="O1456" s="386">
        <f t="shared" si="87"/>
        <v>0</v>
      </c>
      <c r="P1456" s="386">
        <f t="shared" si="88"/>
        <v>0</v>
      </c>
      <c r="Q1456" s="386">
        <f t="shared" si="89"/>
        <v>0</v>
      </c>
    </row>
    <row r="1457" spans="2:17" ht="18" hidden="1" customHeight="1">
      <c r="B1457" s="472">
        <v>442</v>
      </c>
      <c r="C1457" s="1207">
        <f>+'แบบฟอร์มที่ 8'!D9463</f>
        <v>0</v>
      </c>
      <c r="D1457" s="1214"/>
      <c r="E1457" s="478"/>
      <c r="F1457" s="478"/>
      <c r="G1457" s="478"/>
      <c r="H1457" s="478"/>
      <c r="I1457" s="565"/>
      <c r="J1457" s="386">
        <f t="shared" si="84"/>
        <v>0</v>
      </c>
      <c r="K1457" s="572">
        <v>0.75</v>
      </c>
      <c r="L1457" s="384">
        <f t="shared" si="85"/>
        <v>0</v>
      </c>
      <c r="M1457" s="384">
        <f>'แบบฟอร์มที่ 8'!K9463</f>
        <v>0</v>
      </c>
      <c r="N1457" s="386">
        <f t="shared" si="86"/>
        <v>0</v>
      </c>
      <c r="O1457" s="386">
        <f t="shared" si="87"/>
        <v>0</v>
      </c>
      <c r="P1457" s="386">
        <f t="shared" si="88"/>
        <v>0</v>
      </c>
      <c r="Q1457" s="386">
        <f t="shared" si="89"/>
        <v>0</v>
      </c>
    </row>
    <row r="1458" spans="2:17" ht="18" hidden="1" customHeight="1">
      <c r="B1458" s="472">
        <v>443</v>
      </c>
      <c r="C1458" s="1207">
        <f>+'แบบฟอร์มที่ 8'!D9464</f>
        <v>0</v>
      </c>
      <c r="D1458" s="1214"/>
      <c r="E1458" s="478"/>
      <c r="F1458" s="478"/>
      <c r="G1458" s="478"/>
      <c r="H1458" s="478"/>
      <c r="I1458" s="565"/>
      <c r="J1458" s="386">
        <f t="shared" si="84"/>
        <v>0</v>
      </c>
      <c r="K1458" s="572">
        <v>0.75</v>
      </c>
      <c r="L1458" s="384">
        <f t="shared" si="85"/>
        <v>0</v>
      </c>
      <c r="M1458" s="384">
        <f>'แบบฟอร์มที่ 8'!K9464</f>
        <v>0</v>
      </c>
      <c r="N1458" s="386">
        <f t="shared" si="86"/>
        <v>0</v>
      </c>
      <c r="O1458" s="386">
        <f t="shared" si="87"/>
        <v>0</v>
      </c>
      <c r="P1458" s="386">
        <f t="shared" si="88"/>
        <v>0</v>
      </c>
      <c r="Q1458" s="386">
        <f t="shared" si="89"/>
        <v>0</v>
      </c>
    </row>
    <row r="1459" spans="2:17" ht="18" hidden="1" customHeight="1">
      <c r="B1459" s="472">
        <v>444</v>
      </c>
      <c r="C1459" s="1207">
        <f>+'แบบฟอร์มที่ 8'!D9465</f>
        <v>0</v>
      </c>
      <c r="D1459" s="1214"/>
      <c r="E1459" s="478"/>
      <c r="F1459" s="478"/>
      <c r="G1459" s="478"/>
      <c r="H1459" s="478"/>
      <c r="I1459" s="565"/>
      <c r="J1459" s="386">
        <f t="shared" si="84"/>
        <v>0</v>
      </c>
      <c r="K1459" s="572">
        <v>0.75</v>
      </c>
      <c r="L1459" s="384">
        <f t="shared" si="85"/>
        <v>0</v>
      </c>
      <c r="M1459" s="384">
        <f>'แบบฟอร์มที่ 8'!K9465</f>
        <v>0</v>
      </c>
      <c r="N1459" s="386">
        <f t="shared" si="86"/>
        <v>0</v>
      </c>
      <c r="O1459" s="386">
        <f t="shared" si="87"/>
        <v>0</v>
      </c>
      <c r="P1459" s="386">
        <f t="shared" si="88"/>
        <v>0</v>
      </c>
      <c r="Q1459" s="386">
        <f t="shared" si="89"/>
        <v>0</v>
      </c>
    </row>
    <row r="1460" spans="2:17" ht="18" hidden="1" customHeight="1">
      <c r="B1460" s="472">
        <v>445</v>
      </c>
      <c r="C1460" s="1207">
        <f>+'แบบฟอร์มที่ 8'!D9466</f>
        <v>0</v>
      </c>
      <c r="D1460" s="1214"/>
      <c r="E1460" s="478"/>
      <c r="F1460" s="478"/>
      <c r="G1460" s="478"/>
      <c r="H1460" s="478"/>
      <c r="I1460" s="565"/>
      <c r="J1460" s="386">
        <f t="shared" si="84"/>
        <v>0</v>
      </c>
      <c r="K1460" s="572">
        <v>0.75</v>
      </c>
      <c r="L1460" s="384">
        <f t="shared" si="85"/>
        <v>0</v>
      </c>
      <c r="M1460" s="384">
        <f>'แบบฟอร์มที่ 8'!K9466</f>
        <v>0</v>
      </c>
      <c r="N1460" s="386">
        <f t="shared" si="86"/>
        <v>0</v>
      </c>
      <c r="O1460" s="386">
        <f t="shared" si="87"/>
        <v>0</v>
      </c>
      <c r="P1460" s="386">
        <f t="shared" si="88"/>
        <v>0</v>
      </c>
      <c r="Q1460" s="386">
        <f t="shared" si="89"/>
        <v>0</v>
      </c>
    </row>
    <row r="1461" spans="2:17" ht="18" hidden="1" customHeight="1">
      <c r="B1461" s="472">
        <v>446</v>
      </c>
      <c r="C1461" s="1207">
        <f>+'แบบฟอร์มที่ 8'!D9467</f>
        <v>0</v>
      </c>
      <c r="D1461" s="1214"/>
      <c r="E1461" s="478"/>
      <c r="F1461" s="478"/>
      <c r="G1461" s="478"/>
      <c r="H1461" s="478"/>
      <c r="I1461" s="565"/>
      <c r="J1461" s="386">
        <f t="shared" si="84"/>
        <v>0</v>
      </c>
      <c r="K1461" s="572">
        <v>0.75</v>
      </c>
      <c r="L1461" s="384">
        <f t="shared" si="85"/>
        <v>0</v>
      </c>
      <c r="M1461" s="384">
        <f>'แบบฟอร์มที่ 8'!K9467</f>
        <v>0</v>
      </c>
      <c r="N1461" s="386">
        <f t="shared" si="86"/>
        <v>0</v>
      </c>
      <c r="O1461" s="386">
        <f t="shared" si="87"/>
        <v>0</v>
      </c>
      <c r="P1461" s="386">
        <f t="shared" si="88"/>
        <v>0</v>
      </c>
      <c r="Q1461" s="386">
        <f t="shared" si="89"/>
        <v>0</v>
      </c>
    </row>
    <row r="1462" spans="2:17" ht="18" hidden="1" customHeight="1">
      <c r="B1462" s="472">
        <v>447</v>
      </c>
      <c r="C1462" s="1207">
        <f>+'แบบฟอร์มที่ 8'!D9468</f>
        <v>0</v>
      </c>
      <c r="D1462" s="1214"/>
      <c r="E1462" s="478"/>
      <c r="F1462" s="478"/>
      <c r="G1462" s="478"/>
      <c r="H1462" s="478"/>
      <c r="I1462" s="565"/>
      <c r="J1462" s="386">
        <f t="shared" si="84"/>
        <v>0</v>
      </c>
      <c r="K1462" s="572">
        <v>0.75</v>
      </c>
      <c r="L1462" s="384">
        <f t="shared" si="85"/>
        <v>0</v>
      </c>
      <c r="M1462" s="384">
        <f>'แบบฟอร์มที่ 8'!K9468</f>
        <v>0</v>
      </c>
      <c r="N1462" s="386">
        <f t="shared" si="86"/>
        <v>0</v>
      </c>
      <c r="O1462" s="386">
        <f t="shared" si="87"/>
        <v>0</v>
      </c>
      <c r="P1462" s="386">
        <f t="shared" si="88"/>
        <v>0</v>
      </c>
      <c r="Q1462" s="386">
        <f t="shared" si="89"/>
        <v>0</v>
      </c>
    </row>
    <row r="1463" spans="2:17" ht="18" hidden="1" customHeight="1">
      <c r="B1463" s="472">
        <v>448</v>
      </c>
      <c r="C1463" s="1207">
        <f>+'แบบฟอร์มที่ 8'!D9469</f>
        <v>0</v>
      </c>
      <c r="D1463" s="1214"/>
      <c r="E1463" s="478"/>
      <c r="F1463" s="478"/>
      <c r="G1463" s="478"/>
      <c r="H1463" s="478"/>
      <c r="I1463" s="565"/>
      <c r="J1463" s="386">
        <f t="shared" si="84"/>
        <v>0</v>
      </c>
      <c r="K1463" s="572">
        <v>0.75</v>
      </c>
      <c r="L1463" s="384">
        <f t="shared" si="85"/>
        <v>0</v>
      </c>
      <c r="M1463" s="384">
        <f>'แบบฟอร์มที่ 8'!K9469</f>
        <v>0</v>
      </c>
      <c r="N1463" s="386">
        <f t="shared" si="86"/>
        <v>0</v>
      </c>
      <c r="O1463" s="386">
        <f t="shared" si="87"/>
        <v>0</v>
      </c>
      <c r="P1463" s="386">
        <f t="shared" si="88"/>
        <v>0</v>
      </c>
      <c r="Q1463" s="386">
        <f t="shared" si="89"/>
        <v>0</v>
      </c>
    </row>
    <row r="1464" spans="2:17" ht="18" hidden="1" customHeight="1">
      <c r="B1464" s="472">
        <v>449</v>
      </c>
      <c r="C1464" s="1207">
        <f>+'แบบฟอร์มที่ 8'!D9470</f>
        <v>0</v>
      </c>
      <c r="D1464" s="1214"/>
      <c r="E1464" s="478"/>
      <c r="F1464" s="478"/>
      <c r="G1464" s="478"/>
      <c r="H1464" s="478"/>
      <c r="I1464" s="565"/>
      <c r="J1464" s="386">
        <f t="shared" si="84"/>
        <v>0</v>
      </c>
      <c r="K1464" s="572">
        <v>0.75</v>
      </c>
      <c r="L1464" s="384">
        <f t="shared" si="85"/>
        <v>0</v>
      </c>
      <c r="M1464" s="384">
        <f>'แบบฟอร์มที่ 8'!K9470</f>
        <v>0</v>
      </c>
      <c r="N1464" s="386">
        <f t="shared" si="86"/>
        <v>0</v>
      </c>
      <c r="O1464" s="386">
        <f t="shared" si="87"/>
        <v>0</v>
      </c>
      <c r="P1464" s="386">
        <f t="shared" si="88"/>
        <v>0</v>
      </c>
      <c r="Q1464" s="386">
        <f t="shared" si="89"/>
        <v>0</v>
      </c>
    </row>
    <row r="1465" spans="2:17" ht="18" hidden="1" customHeight="1">
      <c r="B1465" s="472">
        <v>450</v>
      </c>
      <c r="C1465" s="1207">
        <f>+'แบบฟอร์มที่ 8'!D9471</f>
        <v>0</v>
      </c>
      <c r="D1465" s="1214"/>
      <c r="E1465" s="478"/>
      <c r="F1465" s="478"/>
      <c r="G1465" s="478"/>
      <c r="H1465" s="478"/>
      <c r="I1465" s="565"/>
      <c r="J1465" s="386">
        <f t="shared" ref="J1465:J1528" si="90">IFERROR(H1465*I1465,0)</f>
        <v>0</v>
      </c>
      <c r="K1465" s="572">
        <v>0.75</v>
      </c>
      <c r="L1465" s="384">
        <f t="shared" ref="L1465:L1528" si="91">$J1465*K1465</f>
        <v>0</v>
      </c>
      <c r="M1465" s="384">
        <f>'แบบฟอร์มที่ 8'!K9471</f>
        <v>0</v>
      </c>
      <c r="N1465" s="386">
        <f t="shared" ref="N1465:N1528" si="92">IFERROR(M1465*$I1465,0)</f>
        <v>0</v>
      </c>
      <c r="O1465" s="386">
        <f t="shared" ref="O1465:O1528" si="93">IF(N1465&gt;L1465,N1465,0)</f>
        <v>0</v>
      </c>
      <c r="P1465" s="386">
        <f t="shared" ref="P1465:P1528" si="94">IF(L1465&gt;N1465,L1465,0)</f>
        <v>0</v>
      </c>
      <c r="Q1465" s="386">
        <f t="shared" ref="Q1465:Q1528" si="95">IF(L1465&gt;N1465,M1465-N1465,M1465)</f>
        <v>0</v>
      </c>
    </row>
    <row r="1466" spans="2:17" ht="18" hidden="1" customHeight="1">
      <c r="B1466" s="472">
        <v>451</v>
      </c>
      <c r="C1466" s="1207">
        <f>+'แบบฟอร์มที่ 8'!D9472</f>
        <v>0</v>
      </c>
      <c r="D1466" s="1214"/>
      <c r="E1466" s="478"/>
      <c r="F1466" s="478"/>
      <c r="G1466" s="478"/>
      <c r="H1466" s="478"/>
      <c r="I1466" s="565"/>
      <c r="J1466" s="386">
        <f t="shared" si="90"/>
        <v>0</v>
      </c>
      <c r="K1466" s="572">
        <v>0.75</v>
      </c>
      <c r="L1466" s="384">
        <f t="shared" si="91"/>
        <v>0</v>
      </c>
      <c r="M1466" s="384">
        <f>'แบบฟอร์มที่ 8'!K9472</f>
        <v>0</v>
      </c>
      <c r="N1466" s="386">
        <f t="shared" si="92"/>
        <v>0</v>
      </c>
      <c r="O1466" s="386">
        <f t="shared" si="93"/>
        <v>0</v>
      </c>
      <c r="P1466" s="386">
        <f t="shared" si="94"/>
        <v>0</v>
      </c>
      <c r="Q1466" s="386">
        <f t="shared" si="95"/>
        <v>0</v>
      </c>
    </row>
    <row r="1467" spans="2:17" ht="18" hidden="1" customHeight="1">
      <c r="B1467" s="472">
        <v>452</v>
      </c>
      <c r="C1467" s="1207">
        <f>+'แบบฟอร์มที่ 8'!D9473</f>
        <v>0</v>
      </c>
      <c r="D1467" s="1214"/>
      <c r="E1467" s="478"/>
      <c r="F1467" s="478"/>
      <c r="G1467" s="478"/>
      <c r="H1467" s="478"/>
      <c r="I1467" s="565"/>
      <c r="J1467" s="386">
        <f t="shared" si="90"/>
        <v>0</v>
      </c>
      <c r="K1467" s="572">
        <v>0.75</v>
      </c>
      <c r="L1467" s="384">
        <f t="shared" si="91"/>
        <v>0</v>
      </c>
      <c r="M1467" s="384">
        <f>'แบบฟอร์มที่ 8'!K9473</f>
        <v>0</v>
      </c>
      <c r="N1467" s="386">
        <f t="shared" si="92"/>
        <v>0</v>
      </c>
      <c r="O1467" s="386">
        <f t="shared" si="93"/>
        <v>0</v>
      </c>
      <c r="P1467" s="386">
        <f t="shared" si="94"/>
        <v>0</v>
      </c>
      <c r="Q1467" s="386">
        <f t="shared" si="95"/>
        <v>0</v>
      </c>
    </row>
    <row r="1468" spans="2:17" ht="18" hidden="1" customHeight="1">
      <c r="B1468" s="472">
        <v>453</v>
      </c>
      <c r="C1468" s="1207">
        <f>+'แบบฟอร์มที่ 8'!D9474</f>
        <v>0</v>
      </c>
      <c r="D1468" s="1214"/>
      <c r="E1468" s="478"/>
      <c r="F1468" s="478"/>
      <c r="G1468" s="478"/>
      <c r="H1468" s="478"/>
      <c r="I1468" s="565"/>
      <c r="J1468" s="386">
        <f t="shared" si="90"/>
        <v>0</v>
      </c>
      <c r="K1468" s="572">
        <v>0.75</v>
      </c>
      <c r="L1468" s="384">
        <f t="shared" si="91"/>
        <v>0</v>
      </c>
      <c r="M1468" s="384">
        <f>'แบบฟอร์มที่ 8'!K9474</f>
        <v>0</v>
      </c>
      <c r="N1468" s="386">
        <f t="shared" si="92"/>
        <v>0</v>
      </c>
      <c r="O1468" s="386">
        <f t="shared" si="93"/>
        <v>0</v>
      </c>
      <c r="P1468" s="386">
        <f t="shared" si="94"/>
        <v>0</v>
      </c>
      <c r="Q1468" s="386">
        <f t="shared" si="95"/>
        <v>0</v>
      </c>
    </row>
    <row r="1469" spans="2:17" ht="18" hidden="1" customHeight="1">
      <c r="B1469" s="472">
        <v>454</v>
      </c>
      <c r="C1469" s="1207">
        <f>+'แบบฟอร์มที่ 8'!D9475</f>
        <v>0</v>
      </c>
      <c r="D1469" s="1214"/>
      <c r="E1469" s="478"/>
      <c r="F1469" s="478"/>
      <c r="G1469" s="478"/>
      <c r="H1469" s="478"/>
      <c r="I1469" s="565"/>
      <c r="J1469" s="386">
        <f t="shared" si="90"/>
        <v>0</v>
      </c>
      <c r="K1469" s="572">
        <v>0.75</v>
      </c>
      <c r="L1469" s="384">
        <f t="shared" si="91"/>
        <v>0</v>
      </c>
      <c r="M1469" s="384">
        <f>'แบบฟอร์มที่ 8'!K9475</f>
        <v>0</v>
      </c>
      <c r="N1469" s="386">
        <f t="shared" si="92"/>
        <v>0</v>
      </c>
      <c r="O1469" s="386">
        <f t="shared" si="93"/>
        <v>0</v>
      </c>
      <c r="P1469" s="386">
        <f t="shared" si="94"/>
        <v>0</v>
      </c>
      <c r="Q1469" s="386">
        <f t="shared" si="95"/>
        <v>0</v>
      </c>
    </row>
    <row r="1470" spans="2:17" ht="18" hidden="1" customHeight="1">
      <c r="B1470" s="472">
        <v>455</v>
      </c>
      <c r="C1470" s="1207">
        <f>+'แบบฟอร์มที่ 8'!D9476</f>
        <v>0</v>
      </c>
      <c r="D1470" s="1214"/>
      <c r="E1470" s="478"/>
      <c r="F1470" s="478"/>
      <c r="G1470" s="478"/>
      <c r="H1470" s="478"/>
      <c r="I1470" s="565"/>
      <c r="J1470" s="386">
        <f t="shared" si="90"/>
        <v>0</v>
      </c>
      <c r="K1470" s="572">
        <v>0.75</v>
      </c>
      <c r="L1470" s="384">
        <f t="shared" si="91"/>
        <v>0</v>
      </c>
      <c r="M1470" s="384">
        <f>'แบบฟอร์มที่ 8'!K9476</f>
        <v>0</v>
      </c>
      <c r="N1470" s="386">
        <f t="shared" si="92"/>
        <v>0</v>
      </c>
      <c r="O1470" s="386">
        <f t="shared" si="93"/>
        <v>0</v>
      </c>
      <c r="P1470" s="386">
        <f t="shared" si="94"/>
        <v>0</v>
      </c>
      <c r="Q1470" s="386">
        <f t="shared" si="95"/>
        <v>0</v>
      </c>
    </row>
    <row r="1471" spans="2:17" ht="18" hidden="1" customHeight="1">
      <c r="B1471" s="472">
        <v>456</v>
      </c>
      <c r="C1471" s="1207">
        <f>+'แบบฟอร์มที่ 8'!D9477</f>
        <v>0</v>
      </c>
      <c r="D1471" s="1214"/>
      <c r="E1471" s="478"/>
      <c r="F1471" s="478"/>
      <c r="G1471" s="478"/>
      <c r="H1471" s="478"/>
      <c r="I1471" s="565"/>
      <c r="J1471" s="386">
        <f t="shared" si="90"/>
        <v>0</v>
      </c>
      <c r="K1471" s="572">
        <v>0.75</v>
      </c>
      <c r="L1471" s="384">
        <f t="shared" si="91"/>
        <v>0</v>
      </c>
      <c r="M1471" s="384">
        <f>'แบบฟอร์มที่ 8'!K9477</f>
        <v>0</v>
      </c>
      <c r="N1471" s="386">
        <f t="shared" si="92"/>
        <v>0</v>
      </c>
      <c r="O1471" s="386">
        <f t="shared" si="93"/>
        <v>0</v>
      </c>
      <c r="P1471" s="386">
        <f t="shared" si="94"/>
        <v>0</v>
      </c>
      <c r="Q1471" s="386">
        <f t="shared" si="95"/>
        <v>0</v>
      </c>
    </row>
    <row r="1472" spans="2:17" ht="18" hidden="1" customHeight="1">
      <c r="B1472" s="472">
        <v>457</v>
      </c>
      <c r="C1472" s="1207">
        <f>+'แบบฟอร์มที่ 8'!D9478</f>
        <v>0</v>
      </c>
      <c r="D1472" s="1214"/>
      <c r="E1472" s="478"/>
      <c r="F1472" s="478"/>
      <c r="G1472" s="478"/>
      <c r="H1472" s="478"/>
      <c r="I1472" s="565"/>
      <c r="J1472" s="386">
        <f t="shared" si="90"/>
        <v>0</v>
      </c>
      <c r="K1472" s="572">
        <v>0.75</v>
      </c>
      <c r="L1472" s="384">
        <f t="shared" si="91"/>
        <v>0</v>
      </c>
      <c r="M1472" s="384">
        <f>'แบบฟอร์มที่ 8'!K9478</f>
        <v>0</v>
      </c>
      <c r="N1472" s="386">
        <f t="shared" si="92"/>
        <v>0</v>
      </c>
      <c r="O1472" s="386">
        <f t="shared" si="93"/>
        <v>0</v>
      </c>
      <c r="P1472" s="386">
        <f t="shared" si="94"/>
        <v>0</v>
      </c>
      <c r="Q1472" s="386">
        <f t="shared" si="95"/>
        <v>0</v>
      </c>
    </row>
    <row r="1473" spans="2:17" ht="18" hidden="1" customHeight="1">
      <c r="B1473" s="472">
        <v>458</v>
      </c>
      <c r="C1473" s="1207">
        <f>+'แบบฟอร์มที่ 8'!D9479</f>
        <v>0</v>
      </c>
      <c r="D1473" s="1214"/>
      <c r="E1473" s="478"/>
      <c r="F1473" s="478"/>
      <c r="G1473" s="478"/>
      <c r="H1473" s="478"/>
      <c r="I1473" s="565"/>
      <c r="J1473" s="386">
        <f t="shared" si="90"/>
        <v>0</v>
      </c>
      <c r="K1473" s="572">
        <v>0.75</v>
      </c>
      <c r="L1473" s="384">
        <f t="shared" si="91"/>
        <v>0</v>
      </c>
      <c r="M1473" s="384">
        <f>'แบบฟอร์มที่ 8'!K9479</f>
        <v>0</v>
      </c>
      <c r="N1473" s="386">
        <f t="shared" si="92"/>
        <v>0</v>
      </c>
      <c r="O1473" s="386">
        <f t="shared" si="93"/>
        <v>0</v>
      </c>
      <c r="P1473" s="386">
        <f t="shared" si="94"/>
        <v>0</v>
      </c>
      <c r="Q1473" s="386">
        <f t="shared" si="95"/>
        <v>0</v>
      </c>
    </row>
    <row r="1474" spans="2:17" ht="18" hidden="1" customHeight="1">
      <c r="B1474" s="472">
        <v>459</v>
      </c>
      <c r="C1474" s="1207">
        <f>+'แบบฟอร์มที่ 8'!D9480</f>
        <v>0</v>
      </c>
      <c r="D1474" s="1214"/>
      <c r="E1474" s="478"/>
      <c r="F1474" s="478"/>
      <c r="G1474" s="478"/>
      <c r="H1474" s="478"/>
      <c r="I1474" s="565"/>
      <c r="J1474" s="386">
        <f t="shared" si="90"/>
        <v>0</v>
      </c>
      <c r="K1474" s="572">
        <v>0.75</v>
      </c>
      <c r="L1474" s="384">
        <f t="shared" si="91"/>
        <v>0</v>
      </c>
      <c r="M1474" s="384">
        <f>'แบบฟอร์มที่ 8'!K9480</f>
        <v>0</v>
      </c>
      <c r="N1474" s="386">
        <f t="shared" si="92"/>
        <v>0</v>
      </c>
      <c r="O1474" s="386">
        <f t="shared" si="93"/>
        <v>0</v>
      </c>
      <c r="P1474" s="386">
        <f t="shared" si="94"/>
        <v>0</v>
      </c>
      <c r="Q1474" s="386">
        <f t="shared" si="95"/>
        <v>0</v>
      </c>
    </row>
    <row r="1475" spans="2:17" ht="18" hidden="1" customHeight="1">
      <c r="B1475" s="472">
        <v>460</v>
      </c>
      <c r="C1475" s="1207">
        <f>+'แบบฟอร์มที่ 8'!D9481</f>
        <v>0</v>
      </c>
      <c r="D1475" s="1214"/>
      <c r="E1475" s="478"/>
      <c r="F1475" s="478"/>
      <c r="G1475" s="478"/>
      <c r="H1475" s="478"/>
      <c r="I1475" s="565"/>
      <c r="J1475" s="386">
        <f t="shared" si="90"/>
        <v>0</v>
      </c>
      <c r="K1475" s="572">
        <v>0.75</v>
      </c>
      <c r="L1475" s="384">
        <f t="shared" si="91"/>
        <v>0</v>
      </c>
      <c r="M1475" s="384">
        <f>'แบบฟอร์มที่ 8'!K9481</f>
        <v>0</v>
      </c>
      <c r="N1475" s="386">
        <f t="shared" si="92"/>
        <v>0</v>
      </c>
      <c r="O1475" s="386">
        <f t="shared" si="93"/>
        <v>0</v>
      </c>
      <c r="P1475" s="386">
        <f t="shared" si="94"/>
        <v>0</v>
      </c>
      <c r="Q1475" s="386">
        <f t="shared" si="95"/>
        <v>0</v>
      </c>
    </row>
    <row r="1476" spans="2:17" ht="18" hidden="1" customHeight="1">
      <c r="B1476" s="472">
        <v>461</v>
      </c>
      <c r="C1476" s="1207">
        <f>+'แบบฟอร์มที่ 8'!D9482</f>
        <v>0</v>
      </c>
      <c r="D1476" s="1214"/>
      <c r="E1476" s="478"/>
      <c r="F1476" s="478"/>
      <c r="G1476" s="478"/>
      <c r="H1476" s="478"/>
      <c r="I1476" s="565"/>
      <c r="J1476" s="386">
        <f t="shared" si="90"/>
        <v>0</v>
      </c>
      <c r="K1476" s="572">
        <v>0.75</v>
      </c>
      <c r="L1476" s="384">
        <f t="shared" si="91"/>
        <v>0</v>
      </c>
      <c r="M1476" s="384">
        <f>'แบบฟอร์มที่ 8'!K9482</f>
        <v>0</v>
      </c>
      <c r="N1476" s="386">
        <f t="shared" si="92"/>
        <v>0</v>
      </c>
      <c r="O1476" s="386">
        <f t="shared" si="93"/>
        <v>0</v>
      </c>
      <c r="P1476" s="386">
        <f t="shared" si="94"/>
        <v>0</v>
      </c>
      <c r="Q1476" s="386">
        <f t="shared" si="95"/>
        <v>0</v>
      </c>
    </row>
    <row r="1477" spans="2:17" ht="18" hidden="1" customHeight="1">
      <c r="B1477" s="472">
        <v>462</v>
      </c>
      <c r="C1477" s="1207">
        <f>+'แบบฟอร์มที่ 8'!D9483</f>
        <v>0</v>
      </c>
      <c r="D1477" s="1214"/>
      <c r="E1477" s="478"/>
      <c r="F1477" s="478"/>
      <c r="G1477" s="478"/>
      <c r="H1477" s="478"/>
      <c r="I1477" s="565"/>
      <c r="J1477" s="386">
        <f t="shared" si="90"/>
        <v>0</v>
      </c>
      <c r="K1477" s="572">
        <v>0.75</v>
      </c>
      <c r="L1477" s="384">
        <f t="shared" si="91"/>
        <v>0</v>
      </c>
      <c r="M1477" s="384">
        <f>'แบบฟอร์มที่ 8'!K9483</f>
        <v>0</v>
      </c>
      <c r="N1477" s="386">
        <f t="shared" si="92"/>
        <v>0</v>
      </c>
      <c r="O1477" s="386">
        <f t="shared" si="93"/>
        <v>0</v>
      </c>
      <c r="P1477" s="386">
        <f t="shared" si="94"/>
        <v>0</v>
      </c>
      <c r="Q1477" s="386">
        <f t="shared" si="95"/>
        <v>0</v>
      </c>
    </row>
    <row r="1478" spans="2:17" ht="18" hidden="1" customHeight="1">
      <c r="B1478" s="472">
        <v>463</v>
      </c>
      <c r="C1478" s="1207">
        <f>+'แบบฟอร์มที่ 8'!D9484</f>
        <v>0</v>
      </c>
      <c r="D1478" s="1214"/>
      <c r="E1478" s="478"/>
      <c r="F1478" s="478"/>
      <c r="G1478" s="478"/>
      <c r="H1478" s="478"/>
      <c r="I1478" s="565"/>
      <c r="J1478" s="386">
        <f t="shared" si="90"/>
        <v>0</v>
      </c>
      <c r="K1478" s="572">
        <v>0.75</v>
      </c>
      <c r="L1478" s="384">
        <f t="shared" si="91"/>
        <v>0</v>
      </c>
      <c r="M1478" s="384">
        <f>'แบบฟอร์มที่ 8'!K9484</f>
        <v>0</v>
      </c>
      <c r="N1478" s="386">
        <f t="shared" si="92"/>
        <v>0</v>
      </c>
      <c r="O1478" s="386">
        <f t="shared" si="93"/>
        <v>0</v>
      </c>
      <c r="P1478" s="386">
        <f t="shared" si="94"/>
        <v>0</v>
      </c>
      <c r="Q1478" s="386">
        <f t="shared" si="95"/>
        <v>0</v>
      </c>
    </row>
    <row r="1479" spans="2:17" ht="18" hidden="1" customHeight="1">
      <c r="B1479" s="472">
        <v>464</v>
      </c>
      <c r="C1479" s="1207">
        <f>+'แบบฟอร์มที่ 8'!D9485</f>
        <v>0</v>
      </c>
      <c r="D1479" s="1214"/>
      <c r="E1479" s="478"/>
      <c r="F1479" s="478"/>
      <c r="G1479" s="478"/>
      <c r="H1479" s="478"/>
      <c r="I1479" s="565"/>
      <c r="J1479" s="386">
        <f t="shared" si="90"/>
        <v>0</v>
      </c>
      <c r="K1479" s="572">
        <v>0.75</v>
      </c>
      <c r="L1479" s="384">
        <f t="shared" si="91"/>
        <v>0</v>
      </c>
      <c r="M1479" s="384">
        <f>'แบบฟอร์มที่ 8'!K9485</f>
        <v>0</v>
      </c>
      <c r="N1479" s="386">
        <f t="shared" si="92"/>
        <v>0</v>
      </c>
      <c r="O1479" s="386">
        <f t="shared" si="93"/>
        <v>0</v>
      </c>
      <c r="P1479" s="386">
        <f t="shared" si="94"/>
        <v>0</v>
      </c>
      <c r="Q1479" s="386">
        <f t="shared" si="95"/>
        <v>0</v>
      </c>
    </row>
    <row r="1480" spans="2:17" ht="18" hidden="1" customHeight="1">
      <c r="B1480" s="472">
        <v>465</v>
      </c>
      <c r="C1480" s="1207">
        <f>+'แบบฟอร์มที่ 8'!D9486</f>
        <v>0</v>
      </c>
      <c r="D1480" s="1214"/>
      <c r="E1480" s="478"/>
      <c r="F1480" s="478"/>
      <c r="G1480" s="478"/>
      <c r="H1480" s="478"/>
      <c r="I1480" s="565"/>
      <c r="J1480" s="386">
        <f t="shared" si="90"/>
        <v>0</v>
      </c>
      <c r="K1480" s="572">
        <v>0.75</v>
      </c>
      <c r="L1480" s="384">
        <f t="shared" si="91"/>
        <v>0</v>
      </c>
      <c r="M1480" s="384">
        <f>'แบบฟอร์มที่ 8'!K9486</f>
        <v>0</v>
      </c>
      <c r="N1480" s="386">
        <f t="shared" si="92"/>
        <v>0</v>
      </c>
      <c r="O1480" s="386">
        <f t="shared" si="93"/>
        <v>0</v>
      </c>
      <c r="P1480" s="386">
        <f t="shared" si="94"/>
        <v>0</v>
      </c>
      <c r="Q1480" s="386">
        <f t="shared" si="95"/>
        <v>0</v>
      </c>
    </row>
    <row r="1481" spans="2:17" ht="18" hidden="1" customHeight="1">
      <c r="B1481" s="472">
        <v>466</v>
      </c>
      <c r="C1481" s="1207">
        <f>+'แบบฟอร์มที่ 8'!D9487</f>
        <v>0</v>
      </c>
      <c r="D1481" s="1214"/>
      <c r="E1481" s="478"/>
      <c r="F1481" s="478"/>
      <c r="G1481" s="478"/>
      <c r="H1481" s="478"/>
      <c r="I1481" s="565"/>
      <c r="J1481" s="386">
        <f t="shared" si="90"/>
        <v>0</v>
      </c>
      <c r="K1481" s="572">
        <v>0.75</v>
      </c>
      <c r="L1481" s="384">
        <f t="shared" si="91"/>
        <v>0</v>
      </c>
      <c r="M1481" s="384">
        <f>'แบบฟอร์มที่ 8'!K9487</f>
        <v>0</v>
      </c>
      <c r="N1481" s="386">
        <f t="shared" si="92"/>
        <v>0</v>
      </c>
      <c r="O1481" s="386">
        <f t="shared" si="93"/>
        <v>0</v>
      </c>
      <c r="P1481" s="386">
        <f t="shared" si="94"/>
        <v>0</v>
      </c>
      <c r="Q1481" s="386">
        <f t="shared" si="95"/>
        <v>0</v>
      </c>
    </row>
    <row r="1482" spans="2:17" ht="18" hidden="1" customHeight="1">
      <c r="B1482" s="472">
        <v>467</v>
      </c>
      <c r="C1482" s="1207">
        <f>+'แบบฟอร์มที่ 8'!D9488</f>
        <v>0</v>
      </c>
      <c r="D1482" s="1214"/>
      <c r="E1482" s="478"/>
      <c r="F1482" s="478"/>
      <c r="G1482" s="478"/>
      <c r="H1482" s="478"/>
      <c r="I1482" s="565"/>
      <c r="J1482" s="386">
        <f t="shared" si="90"/>
        <v>0</v>
      </c>
      <c r="K1482" s="572">
        <v>0.75</v>
      </c>
      <c r="L1482" s="384">
        <f t="shared" si="91"/>
        <v>0</v>
      </c>
      <c r="M1482" s="384">
        <f>'แบบฟอร์มที่ 8'!K9488</f>
        <v>0</v>
      </c>
      <c r="N1482" s="386">
        <f t="shared" si="92"/>
        <v>0</v>
      </c>
      <c r="O1482" s="386">
        <f t="shared" si="93"/>
        <v>0</v>
      </c>
      <c r="P1482" s="386">
        <f t="shared" si="94"/>
        <v>0</v>
      </c>
      <c r="Q1482" s="386">
        <f t="shared" si="95"/>
        <v>0</v>
      </c>
    </row>
    <row r="1483" spans="2:17" ht="18" hidden="1" customHeight="1">
      <c r="B1483" s="472">
        <v>468</v>
      </c>
      <c r="C1483" s="1207">
        <f>+'แบบฟอร์มที่ 8'!D9489</f>
        <v>0</v>
      </c>
      <c r="D1483" s="1214"/>
      <c r="E1483" s="478"/>
      <c r="F1483" s="478"/>
      <c r="G1483" s="478"/>
      <c r="H1483" s="478"/>
      <c r="I1483" s="565"/>
      <c r="J1483" s="386">
        <f t="shared" si="90"/>
        <v>0</v>
      </c>
      <c r="K1483" s="572">
        <v>0.75</v>
      </c>
      <c r="L1483" s="384">
        <f t="shared" si="91"/>
        <v>0</v>
      </c>
      <c r="M1483" s="384">
        <f>'แบบฟอร์มที่ 8'!K9489</f>
        <v>0</v>
      </c>
      <c r="N1483" s="386">
        <f t="shared" si="92"/>
        <v>0</v>
      </c>
      <c r="O1483" s="386">
        <f t="shared" si="93"/>
        <v>0</v>
      </c>
      <c r="P1483" s="386">
        <f t="shared" si="94"/>
        <v>0</v>
      </c>
      <c r="Q1483" s="386">
        <f t="shared" si="95"/>
        <v>0</v>
      </c>
    </row>
    <row r="1484" spans="2:17" ht="18" hidden="1" customHeight="1">
      <c r="B1484" s="472">
        <v>469</v>
      </c>
      <c r="C1484" s="1207">
        <f>+'แบบฟอร์มที่ 8'!D9490</f>
        <v>0</v>
      </c>
      <c r="D1484" s="1214"/>
      <c r="E1484" s="478"/>
      <c r="F1484" s="478"/>
      <c r="G1484" s="478"/>
      <c r="H1484" s="478"/>
      <c r="I1484" s="565"/>
      <c r="J1484" s="386">
        <f t="shared" si="90"/>
        <v>0</v>
      </c>
      <c r="K1484" s="572">
        <v>0.75</v>
      </c>
      <c r="L1484" s="384">
        <f t="shared" si="91"/>
        <v>0</v>
      </c>
      <c r="M1484" s="384">
        <f>'แบบฟอร์มที่ 8'!K9490</f>
        <v>0</v>
      </c>
      <c r="N1484" s="386">
        <f t="shared" si="92"/>
        <v>0</v>
      </c>
      <c r="O1484" s="386">
        <f t="shared" si="93"/>
        <v>0</v>
      </c>
      <c r="P1484" s="386">
        <f t="shared" si="94"/>
        <v>0</v>
      </c>
      <c r="Q1484" s="386">
        <f t="shared" si="95"/>
        <v>0</v>
      </c>
    </row>
    <row r="1485" spans="2:17" ht="18" hidden="1" customHeight="1">
      <c r="B1485" s="472">
        <v>470</v>
      </c>
      <c r="C1485" s="1207">
        <f>+'แบบฟอร์มที่ 8'!D9491</f>
        <v>0</v>
      </c>
      <c r="D1485" s="1214"/>
      <c r="E1485" s="478"/>
      <c r="F1485" s="478"/>
      <c r="G1485" s="478"/>
      <c r="H1485" s="478"/>
      <c r="I1485" s="565"/>
      <c r="J1485" s="386">
        <f t="shared" si="90"/>
        <v>0</v>
      </c>
      <c r="K1485" s="572">
        <v>0.75</v>
      </c>
      <c r="L1485" s="384">
        <f t="shared" si="91"/>
        <v>0</v>
      </c>
      <c r="M1485" s="384">
        <f>'แบบฟอร์มที่ 8'!K9491</f>
        <v>0</v>
      </c>
      <c r="N1485" s="386">
        <f t="shared" si="92"/>
        <v>0</v>
      </c>
      <c r="O1485" s="386">
        <f t="shared" si="93"/>
        <v>0</v>
      </c>
      <c r="P1485" s="386">
        <f t="shared" si="94"/>
        <v>0</v>
      </c>
      <c r="Q1485" s="386">
        <f t="shared" si="95"/>
        <v>0</v>
      </c>
    </row>
    <row r="1486" spans="2:17" ht="18" hidden="1" customHeight="1">
      <c r="B1486" s="472">
        <v>471</v>
      </c>
      <c r="C1486" s="1207">
        <f>+'แบบฟอร์มที่ 8'!D9492</f>
        <v>0</v>
      </c>
      <c r="D1486" s="1214"/>
      <c r="E1486" s="478"/>
      <c r="F1486" s="478"/>
      <c r="G1486" s="478"/>
      <c r="H1486" s="478"/>
      <c r="I1486" s="565"/>
      <c r="J1486" s="386">
        <f t="shared" si="90"/>
        <v>0</v>
      </c>
      <c r="K1486" s="572">
        <v>0.75</v>
      </c>
      <c r="L1486" s="384">
        <f t="shared" si="91"/>
        <v>0</v>
      </c>
      <c r="M1486" s="384">
        <f>'แบบฟอร์มที่ 8'!K9492</f>
        <v>0</v>
      </c>
      <c r="N1486" s="386">
        <f t="shared" si="92"/>
        <v>0</v>
      </c>
      <c r="O1486" s="386">
        <f t="shared" si="93"/>
        <v>0</v>
      </c>
      <c r="P1486" s="386">
        <f t="shared" si="94"/>
        <v>0</v>
      </c>
      <c r="Q1486" s="386">
        <f t="shared" si="95"/>
        <v>0</v>
      </c>
    </row>
    <row r="1487" spans="2:17" ht="18" hidden="1" customHeight="1">
      <c r="B1487" s="472">
        <v>472</v>
      </c>
      <c r="C1487" s="1207">
        <f>+'แบบฟอร์มที่ 8'!D9493</f>
        <v>0</v>
      </c>
      <c r="D1487" s="1214"/>
      <c r="E1487" s="478"/>
      <c r="F1487" s="478"/>
      <c r="G1487" s="478"/>
      <c r="H1487" s="478"/>
      <c r="I1487" s="565"/>
      <c r="J1487" s="386">
        <f t="shared" si="90"/>
        <v>0</v>
      </c>
      <c r="K1487" s="572">
        <v>0.75</v>
      </c>
      <c r="L1487" s="384">
        <f t="shared" si="91"/>
        <v>0</v>
      </c>
      <c r="M1487" s="384">
        <f>'แบบฟอร์มที่ 8'!K9493</f>
        <v>0</v>
      </c>
      <c r="N1487" s="386">
        <f t="shared" si="92"/>
        <v>0</v>
      </c>
      <c r="O1487" s="386">
        <f t="shared" si="93"/>
        <v>0</v>
      </c>
      <c r="P1487" s="386">
        <f t="shared" si="94"/>
        <v>0</v>
      </c>
      <c r="Q1487" s="386">
        <f t="shared" si="95"/>
        <v>0</v>
      </c>
    </row>
    <row r="1488" spans="2:17" ht="18" hidden="1" customHeight="1">
      <c r="B1488" s="472">
        <v>473</v>
      </c>
      <c r="C1488" s="1207">
        <f>+'แบบฟอร์มที่ 8'!D9494</f>
        <v>0</v>
      </c>
      <c r="D1488" s="1214"/>
      <c r="E1488" s="478"/>
      <c r="F1488" s="478"/>
      <c r="G1488" s="478"/>
      <c r="H1488" s="478"/>
      <c r="I1488" s="565"/>
      <c r="J1488" s="386">
        <f t="shared" si="90"/>
        <v>0</v>
      </c>
      <c r="K1488" s="572">
        <v>0.75</v>
      </c>
      <c r="L1488" s="384">
        <f t="shared" si="91"/>
        <v>0</v>
      </c>
      <c r="M1488" s="384">
        <f>'แบบฟอร์มที่ 8'!K9494</f>
        <v>0</v>
      </c>
      <c r="N1488" s="386">
        <f t="shared" si="92"/>
        <v>0</v>
      </c>
      <c r="O1488" s="386">
        <f t="shared" si="93"/>
        <v>0</v>
      </c>
      <c r="P1488" s="386">
        <f t="shared" si="94"/>
        <v>0</v>
      </c>
      <c r="Q1488" s="386">
        <f t="shared" si="95"/>
        <v>0</v>
      </c>
    </row>
    <row r="1489" spans="2:17" ht="18" hidden="1" customHeight="1">
      <c r="B1489" s="472">
        <v>474</v>
      </c>
      <c r="C1489" s="1207">
        <f>+'แบบฟอร์มที่ 8'!D9495</f>
        <v>0</v>
      </c>
      <c r="D1489" s="1214"/>
      <c r="E1489" s="478"/>
      <c r="F1489" s="478"/>
      <c r="G1489" s="478"/>
      <c r="H1489" s="478"/>
      <c r="I1489" s="565"/>
      <c r="J1489" s="386">
        <f t="shared" si="90"/>
        <v>0</v>
      </c>
      <c r="K1489" s="572">
        <v>0.75</v>
      </c>
      <c r="L1489" s="384">
        <f t="shared" si="91"/>
        <v>0</v>
      </c>
      <c r="M1489" s="384">
        <f>'แบบฟอร์มที่ 8'!K9495</f>
        <v>0</v>
      </c>
      <c r="N1489" s="386">
        <f t="shared" si="92"/>
        <v>0</v>
      </c>
      <c r="O1489" s="386">
        <f t="shared" si="93"/>
        <v>0</v>
      </c>
      <c r="P1489" s="386">
        <f t="shared" si="94"/>
        <v>0</v>
      </c>
      <c r="Q1489" s="386">
        <f t="shared" si="95"/>
        <v>0</v>
      </c>
    </row>
    <row r="1490" spans="2:17" ht="18" hidden="1" customHeight="1">
      <c r="B1490" s="472">
        <v>475</v>
      </c>
      <c r="C1490" s="1207">
        <f>+'แบบฟอร์มที่ 8'!D9496</f>
        <v>0</v>
      </c>
      <c r="D1490" s="1214"/>
      <c r="E1490" s="478"/>
      <c r="F1490" s="478"/>
      <c r="G1490" s="478"/>
      <c r="H1490" s="478"/>
      <c r="I1490" s="565"/>
      <c r="J1490" s="386">
        <f t="shared" si="90"/>
        <v>0</v>
      </c>
      <c r="K1490" s="572">
        <v>0.75</v>
      </c>
      <c r="L1490" s="384">
        <f t="shared" si="91"/>
        <v>0</v>
      </c>
      <c r="M1490" s="384">
        <f>'แบบฟอร์มที่ 8'!K9496</f>
        <v>0</v>
      </c>
      <c r="N1490" s="386">
        <f t="shared" si="92"/>
        <v>0</v>
      </c>
      <c r="O1490" s="386">
        <f t="shared" si="93"/>
        <v>0</v>
      </c>
      <c r="P1490" s="386">
        <f t="shared" si="94"/>
        <v>0</v>
      </c>
      <c r="Q1490" s="386">
        <f t="shared" si="95"/>
        <v>0</v>
      </c>
    </row>
    <row r="1491" spans="2:17" ht="18" hidden="1" customHeight="1">
      <c r="B1491" s="472">
        <v>476</v>
      </c>
      <c r="C1491" s="1207">
        <f>+'แบบฟอร์มที่ 8'!D9497</f>
        <v>0</v>
      </c>
      <c r="D1491" s="1214"/>
      <c r="E1491" s="478"/>
      <c r="F1491" s="478"/>
      <c r="G1491" s="478"/>
      <c r="H1491" s="478"/>
      <c r="I1491" s="565"/>
      <c r="J1491" s="386">
        <f t="shared" si="90"/>
        <v>0</v>
      </c>
      <c r="K1491" s="572">
        <v>0.75</v>
      </c>
      <c r="L1491" s="384">
        <f t="shared" si="91"/>
        <v>0</v>
      </c>
      <c r="M1491" s="384">
        <f>'แบบฟอร์มที่ 8'!K9497</f>
        <v>0</v>
      </c>
      <c r="N1491" s="386">
        <f t="shared" si="92"/>
        <v>0</v>
      </c>
      <c r="O1491" s="386">
        <f t="shared" si="93"/>
        <v>0</v>
      </c>
      <c r="P1491" s="386">
        <f t="shared" si="94"/>
        <v>0</v>
      </c>
      <c r="Q1491" s="386">
        <f t="shared" si="95"/>
        <v>0</v>
      </c>
    </row>
    <row r="1492" spans="2:17" ht="18" hidden="1" customHeight="1">
      <c r="B1492" s="472">
        <v>477</v>
      </c>
      <c r="C1492" s="1207">
        <f>+'แบบฟอร์มที่ 8'!D9498</f>
        <v>0</v>
      </c>
      <c r="D1492" s="1214"/>
      <c r="E1492" s="478"/>
      <c r="F1492" s="478"/>
      <c r="G1492" s="478"/>
      <c r="H1492" s="478"/>
      <c r="I1492" s="565"/>
      <c r="J1492" s="386">
        <f t="shared" si="90"/>
        <v>0</v>
      </c>
      <c r="K1492" s="572">
        <v>0.75</v>
      </c>
      <c r="L1492" s="384">
        <f t="shared" si="91"/>
        <v>0</v>
      </c>
      <c r="M1492" s="384">
        <f>'แบบฟอร์มที่ 8'!K9498</f>
        <v>0</v>
      </c>
      <c r="N1492" s="386">
        <f t="shared" si="92"/>
        <v>0</v>
      </c>
      <c r="O1492" s="386">
        <f t="shared" si="93"/>
        <v>0</v>
      </c>
      <c r="P1492" s="386">
        <f t="shared" si="94"/>
        <v>0</v>
      </c>
      <c r="Q1492" s="386">
        <f t="shared" si="95"/>
        <v>0</v>
      </c>
    </row>
    <row r="1493" spans="2:17" ht="18" hidden="1" customHeight="1">
      <c r="B1493" s="472">
        <v>478</v>
      </c>
      <c r="C1493" s="1207">
        <f>+'แบบฟอร์มที่ 8'!D9499</f>
        <v>0</v>
      </c>
      <c r="D1493" s="1214"/>
      <c r="E1493" s="478"/>
      <c r="F1493" s="478"/>
      <c r="G1493" s="478"/>
      <c r="H1493" s="478"/>
      <c r="I1493" s="565"/>
      <c r="J1493" s="386">
        <f t="shared" si="90"/>
        <v>0</v>
      </c>
      <c r="K1493" s="572">
        <v>0.75</v>
      </c>
      <c r="L1493" s="384">
        <f t="shared" si="91"/>
        <v>0</v>
      </c>
      <c r="M1493" s="384">
        <f>'แบบฟอร์มที่ 8'!K9499</f>
        <v>0</v>
      </c>
      <c r="N1493" s="386">
        <f t="shared" si="92"/>
        <v>0</v>
      </c>
      <c r="O1493" s="386">
        <f t="shared" si="93"/>
        <v>0</v>
      </c>
      <c r="P1493" s="386">
        <f t="shared" si="94"/>
        <v>0</v>
      </c>
      <c r="Q1493" s="386">
        <f t="shared" si="95"/>
        <v>0</v>
      </c>
    </row>
    <row r="1494" spans="2:17" ht="18" hidden="1" customHeight="1">
      <c r="B1494" s="472">
        <v>479</v>
      </c>
      <c r="C1494" s="1207">
        <f>+'แบบฟอร์มที่ 8'!D9500</f>
        <v>0</v>
      </c>
      <c r="D1494" s="1214"/>
      <c r="E1494" s="478"/>
      <c r="F1494" s="478"/>
      <c r="G1494" s="478"/>
      <c r="H1494" s="478"/>
      <c r="I1494" s="565"/>
      <c r="J1494" s="386">
        <f t="shared" si="90"/>
        <v>0</v>
      </c>
      <c r="K1494" s="572">
        <v>0.75</v>
      </c>
      <c r="L1494" s="384">
        <f t="shared" si="91"/>
        <v>0</v>
      </c>
      <c r="M1494" s="384">
        <f>'แบบฟอร์มที่ 8'!K9500</f>
        <v>0</v>
      </c>
      <c r="N1494" s="386">
        <f t="shared" si="92"/>
        <v>0</v>
      </c>
      <c r="O1494" s="386">
        <f t="shared" si="93"/>
        <v>0</v>
      </c>
      <c r="P1494" s="386">
        <f t="shared" si="94"/>
        <v>0</v>
      </c>
      <c r="Q1494" s="386">
        <f t="shared" si="95"/>
        <v>0</v>
      </c>
    </row>
    <row r="1495" spans="2:17" ht="18" hidden="1" customHeight="1">
      <c r="B1495" s="472">
        <v>480</v>
      </c>
      <c r="C1495" s="1207">
        <f>+'แบบฟอร์มที่ 8'!D9501</f>
        <v>0</v>
      </c>
      <c r="D1495" s="1214"/>
      <c r="E1495" s="478"/>
      <c r="F1495" s="478"/>
      <c r="G1495" s="478"/>
      <c r="H1495" s="478"/>
      <c r="I1495" s="565"/>
      <c r="J1495" s="386">
        <f t="shared" si="90"/>
        <v>0</v>
      </c>
      <c r="K1495" s="572">
        <v>0.75</v>
      </c>
      <c r="L1495" s="384">
        <f t="shared" si="91"/>
        <v>0</v>
      </c>
      <c r="M1495" s="384">
        <f>'แบบฟอร์มที่ 8'!K9501</f>
        <v>0</v>
      </c>
      <c r="N1495" s="386">
        <f t="shared" si="92"/>
        <v>0</v>
      </c>
      <c r="O1495" s="386">
        <f t="shared" si="93"/>
        <v>0</v>
      </c>
      <c r="P1495" s="386">
        <f t="shared" si="94"/>
        <v>0</v>
      </c>
      <c r="Q1495" s="386">
        <f t="shared" si="95"/>
        <v>0</v>
      </c>
    </row>
    <row r="1496" spans="2:17" ht="18" hidden="1" customHeight="1">
      <c r="B1496" s="472">
        <v>481</v>
      </c>
      <c r="C1496" s="1207">
        <f>+'แบบฟอร์มที่ 8'!D9502</f>
        <v>0</v>
      </c>
      <c r="D1496" s="1214"/>
      <c r="E1496" s="478"/>
      <c r="F1496" s="478"/>
      <c r="G1496" s="478"/>
      <c r="H1496" s="478"/>
      <c r="I1496" s="565"/>
      <c r="J1496" s="386">
        <f t="shared" si="90"/>
        <v>0</v>
      </c>
      <c r="K1496" s="572">
        <v>0.75</v>
      </c>
      <c r="L1496" s="384">
        <f t="shared" si="91"/>
        <v>0</v>
      </c>
      <c r="M1496" s="384">
        <f>'แบบฟอร์มที่ 8'!K9502</f>
        <v>0</v>
      </c>
      <c r="N1496" s="386">
        <f t="shared" si="92"/>
        <v>0</v>
      </c>
      <c r="O1496" s="386">
        <f t="shared" si="93"/>
        <v>0</v>
      </c>
      <c r="P1496" s="386">
        <f t="shared" si="94"/>
        <v>0</v>
      </c>
      <c r="Q1496" s="386">
        <f t="shared" si="95"/>
        <v>0</v>
      </c>
    </row>
    <row r="1497" spans="2:17" ht="18" hidden="1" customHeight="1">
      <c r="B1497" s="472">
        <v>482</v>
      </c>
      <c r="C1497" s="1207">
        <f>+'แบบฟอร์มที่ 8'!D9503</f>
        <v>0</v>
      </c>
      <c r="D1497" s="1214"/>
      <c r="E1497" s="478"/>
      <c r="F1497" s="478"/>
      <c r="G1497" s="478"/>
      <c r="H1497" s="478"/>
      <c r="I1497" s="565"/>
      <c r="J1497" s="386">
        <f t="shared" si="90"/>
        <v>0</v>
      </c>
      <c r="K1497" s="572">
        <v>0.75</v>
      </c>
      <c r="L1497" s="384">
        <f t="shared" si="91"/>
        <v>0</v>
      </c>
      <c r="M1497" s="384">
        <f>'แบบฟอร์มที่ 8'!K9503</f>
        <v>0</v>
      </c>
      <c r="N1497" s="386">
        <f t="shared" si="92"/>
        <v>0</v>
      </c>
      <c r="O1497" s="386">
        <f t="shared" si="93"/>
        <v>0</v>
      </c>
      <c r="P1497" s="386">
        <f t="shared" si="94"/>
        <v>0</v>
      </c>
      <c r="Q1497" s="386">
        <f t="shared" si="95"/>
        <v>0</v>
      </c>
    </row>
    <row r="1498" spans="2:17" ht="18" hidden="1" customHeight="1">
      <c r="B1498" s="472">
        <v>483</v>
      </c>
      <c r="C1498" s="1207">
        <f>+'แบบฟอร์มที่ 8'!D9504</f>
        <v>0</v>
      </c>
      <c r="D1498" s="1214"/>
      <c r="E1498" s="478"/>
      <c r="F1498" s="478"/>
      <c r="G1498" s="478"/>
      <c r="H1498" s="478"/>
      <c r="I1498" s="565"/>
      <c r="J1498" s="386">
        <f t="shared" si="90"/>
        <v>0</v>
      </c>
      <c r="K1498" s="572">
        <v>0.75</v>
      </c>
      <c r="L1498" s="384">
        <f t="shared" si="91"/>
        <v>0</v>
      </c>
      <c r="M1498" s="384">
        <f>'แบบฟอร์มที่ 8'!K9504</f>
        <v>0</v>
      </c>
      <c r="N1498" s="386">
        <f t="shared" si="92"/>
        <v>0</v>
      </c>
      <c r="O1498" s="386">
        <f t="shared" si="93"/>
        <v>0</v>
      </c>
      <c r="P1498" s="386">
        <f t="shared" si="94"/>
        <v>0</v>
      </c>
      <c r="Q1498" s="386">
        <f t="shared" si="95"/>
        <v>0</v>
      </c>
    </row>
    <row r="1499" spans="2:17" ht="18" hidden="1" customHeight="1">
      <c r="B1499" s="472">
        <v>484</v>
      </c>
      <c r="C1499" s="1207">
        <f>+'แบบฟอร์มที่ 8'!D9505</f>
        <v>0</v>
      </c>
      <c r="D1499" s="1214"/>
      <c r="E1499" s="478"/>
      <c r="F1499" s="478"/>
      <c r="G1499" s="478"/>
      <c r="H1499" s="478"/>
      <c r="I1499" s="565"/>
      <c r="J1499" s="386">
        <f t="shared" si="90"/>
        <v>0</v>
      </c>
      <c r="K1499" s="572">
        <v>0.75</v>
      </c>
      <c r="L1499" s="384">
        <f t="shared" si="91"/>
        <v>0</v>
      </c>
      <c r="M1499" s="384">
        <f>'แบบฟอร์มที่ 8'!K9505</f>
        <v>0</v>
      </c>
      <c r="N1499" s="386">
        <f t="shared" si="92"/>
        <v>0</v>
      </c>
      <c r="O1499" s="386">
        <f t="shared" si="93"/>
        <v>0</v>
      </c>
      <c r="P1499" s="386">
        <f t="shared" si="94"/>
        <v>0</v>
      </c>
      <c r="Q1499" s="386">
        <f t="shared" si="95"/>
        <v>0</v>
      </c>
    </row>
    <row r="1500" spans="2:17" ht="18" hidden="1" customHeight="1">
      <c r="B1500" s="472">
        <v>485</v>
      </c>
      <c r="C1500" s="1207">
        <f>+'แบบฟอร์มที่ 8'!D9506</f>
        <v>0</v>
      </c>
      <c r="D1500" s="1214"/>
      <c r="E1500" s="478"/>
      <c r="F1500" s="478"/>
      <c r="G1500" s="478"/>
      <c r="H1500" s="478"/>
      <c r="I1500" s="565"/>
      <c r="J1500" s="386">
        <f t="shared" si="90"/>
        <v>0</v>
      </c>
      <c r="K1500" s="572">
        <v>0.75</v>
      </c>
      <c r="L1500" s="384">
        <f t="shared" si="91"/>
        <v>0</v>
      </c>
      <c r="M1500" s="384">
        <f>'แบบฟอร์มที่ 8'!K9506</f>
        <v>0</v>
      </c>
      <c r="N1500" s="386">
        <f t="shared" si="92"/>
        <v>0</v>
      </c>
      <c r="O1500" s="386">
        <f t="shared" si="93"/>
        <v>0</v>
      </c>
      <c r="P1500" s="386">
        <f t="shared" si="94"/>
        <v>0</v>
      </c>
      <c r="Q1500" s="386">
        <f t="shared" si="95"/>
        <v>0</v>
      </c>
    </row>
    <row r="1501" spans="2:17" ht="18" hidden="1" customHeight="1">
      <c r="B1501" s="472">
        <v>486</v>
      </c>
      <c r="C1501" s="1207">
        <f>+'แบบฟอร์มที่ 8'!D9507</f>
        <v>0</v>
      </c>
      <c r="D1501" s="1214"/>
      <c r="E1501" s="478"/>
      <c r="F1501" s="478"/>
      <c r="G1501" s="478"/>
      <c r="H1501" s="478"/>
      <c r="I1501" s="565"/>
      <c r="J1501" s="386">
        <f t="shared" si="90"/>
        <v>0</v>
      </c>
      <c r="K1501" s="572">
        <v>0.75</v>
      </c>
      <c r="L1501" s="384">
        <f t="shared" si="91"/>
        <v>0</v>
      </c>
      <c r="M1501" s="384">
        <f>'แบบฟอร์มที่ 8'!K9507</f>
        <v>0</v>
      </c>
      <c r="N1501" s="386">
        <f t="shared" si="92"/>
        <v>0</v>
      </c>
      <c r="O1501" s="386">
        <f t="shared" si="93"/>
        <v>0</v>
      </c>
      <c r="P1501" s="386">
        <f t="shared" si="94"/>
        <v>0</v>
      </c>
      <c r="Q1501" s="386">
        <f t="shared" si="95"/>
        <v>0</v>
      </c>
    </row>
    <row r="1502" spans="2:17" ht="18" hidden="1" customHeight="1">
      <c r="B1502" s="472">
        <v>487</v>
      </c>
      <c r="C1502" s="1207">
        <f>+'แบบฟอร์มที่ 8'!D9508</f>
        <v>0</v>
      </c>
      <c r="D1502" s="1214"/>
      <c r="E1502" s="478"/>
      <c r="F1502" s="478"/>
      <c r="G1502" s="478"/>
      <c r="H1502" s="478"/>
      <c r="I1502" s="565"/>
      <c r="J1502" s="386">
        <f t="shared" si="90"/>
        <v>0</v>
      </c>
      <c r="K1502" s="572">
        <v>0.75</v>
      </c>
      <c r="L1502" s="384">
        <f t="shared" si="91"/>
        <v>0</v>
      </c>
      <c r="M1502" s="384">
        <f>'แบบฟอร์มที่ 8'!K9508</f>
        <v>0</v>
      </c>
      <c r="N1502" s="386">
        <f t="shared" si="92"/>
        <v>0</v>
      </c>
      <c r="O1502" s="386">
        <f t="shared" si="93"/>
        <v>0</v>
      </c>
      <c r="P1502" s="386">
        <f t="shared" si="94"/>
        <v>0</v>
      </c>
      <c r="Q1502" s="386">
        <f t="shared" si="95"/>
        <v>0</v>
      </c>
    </row>
    <row r="1503" spans="2:17" ht="18" hidden="1" customHeight="1">
      <c r="B1503" s="472">
        <v>488</v>
      </c>
      <c r="C1503" s="1207">
        <f>+'แบบฟอร์มที่ 8'!D9509</f>
        <v>0</v>
      </c>
      <c r="D1503" s="1214"/>
      <c r="E1503" s="478"/>
      <c r="F1503" s="478"/>
      <c r="G1503" s="478"/>
      <c r="H1503" s="478"/>
      <c r="I1503" s="565"/>
      <c r="J1503" s="386">
        <f t="shared" si="90"/>
        <v>0</v>
      </c>
      <c r="K1503" s="572">
        <v>0.75</v>
      </c>
      <c r="L1503" s="384">
        <f t="shared" si="91"/>
        <v>0</v>
      </c>
      <c r="M1503" s="384">
        <f>'แบบฟอร์มที่ 8'!K9509</f>
        <v>0</v>
      </c>
      <c r="N1503" s="386">
        <f t="shared" si="92"/>
        <v>0</v>
      </c>
      <c r="O1503" s="386">
        <f t="shared" si="93"/>
        <v>0</v>
      </c>
      <c r="P1503" s="386">
        <f t="shared" si="94"/>
        <v>0</v>
      </c>
      <c r="Q1503" s="386">
        <f t="shared" si="95"/>
        <v>0</v>
      </c>
    </row>
    <row r="1504" spans="2:17" ht="18" hidden="1" customHeight="1">
      <c r="B1504" s="472">
        <v>489</v>
      </c>
      <c r="C1504" s="1207">
        <f>+'แบบฟอร์มที่ 8'!D9510</f>
        <v>0</v>
      </c>
      <c r="D1504" s="1214"/>
      <c r="E1504" s="478"/>
      <c r="F1504" s="478"/>
      <c r="G1504" s="478"/>
      <c r="H1504" s="478"/>
      <c r="I1504" s="565"/>
      <c r="J1504" s="386">
        <f t="shared" si="90"/>
        <v>0</v>
      </c>
      <c r="K1504" s="572">
        <v>0.75</v>
      </c>
      <c r="L1504" s="384">
        <f t="shared" si="91"/>
        <v>0</v>
      </c>
      <c r="M1504" s="384">
        <f>'แบบฟอร์มที่ 8'!K9510</f>
        <v>0</v>
      </c>
      <c r="N1504" s="386">
        <f t="shared" si="92"/>
        <v>0</v>
      </c>
      <c r="O1504" s="386">
        <f t="shared" si="93"/>
        <v>0</v>
      </c>
      <c r="P1504" s="386">
        <f t="shared" si="94"/>
        <v>0</v>
      </c>
      <c r="Q1504" s="386">
        <f t="shared" si="95"/>
        <v>0</v>
      </c>
    </row>
    <row r="1505" spans="2:17" ht="18" hidden="1" customHeight="1">
      <c r="B1505" s="472">
        <v>490</v>
      </c>
      <c r="C1505" s="1207">
        <f>+'แบบฟอร์มที่ 8'!D9511</f>
        <v>0</v>
      </c>
      <c r="D1505" s="1214"/>
      <c r="E1505" s="478"/>
      <c r="F1505" s="478"/>
      <c r="G1505" s="478"/>
      <c r="H1505" s="478"/>
      <c r="I1505" s="565"/>
      <c r="J1505" s="386">
        <f t="shared" si="90"/>
        <v>0</v>
      </c>
      <c r="K1505" s="572">
        <v>0.75</v>
      </c>
      <c r="L1505" s="384">
        <f t="shared" si="91"/>
        <v>0</v>
      </c>
      <c r="M1505" s="384">
        <f>'แบบฟอร์มที่ 8'!K9511</f>
        <v>0</v>
      </c>
      <c r="N1505" s="386">
        <f t="shared" si="92"/>
        <v>0</v>
      </c>
      <c r="O1505" s="386">
        <f t="shared" si="93"/>
        <v>0</v>
      </c>
      <c r="P1505" s="386">
        <f t="shared" si="94"/>
        <v>0</v>
      </c>
      <c r="Q1505" s="386">
        <f t="shared" si="95"/>
        <v>0</v>
      </c>
    </row>
    <row r="1506" spans="2:17" ht="18" hidden="1" customHeight="1">
      <c r="B1506" s="472">
        <v>491</v>
      </c>
      <c r="C1506" s="1207">
        <f>+'แบบฟอร์มที่ 8'!D9512</f>
        <v>0</v>
      </c>
      <c r="D1506" s="1214"/>
      <c r="E1506" s="478"/>
      <c r="F1506" s="478"/>
      <c r="G1506" s="478"/>
      <c r="H1506" s="478"/>
      <c r="I1506" s="565"/>
      <c r="J1506" s="386">
        <f t="shared" si="90"/>
        <v>0</v>
      </c>
      <c r="K1506" s="572">
        <v>0.75</v>
      </c>
      <c r="L1506" s="384">
        <f t="shared" si="91"/>
        <v>0</v>
      </c>
      <c r="M1506" s="384">
        <f>'แบบฟอร์มที่ 8'!K9512</f>
        <v>0</v>
      </c>
      <c r="N1506" s="386">
        <f t="shared" si="92"/>
        <v>0</v>
      </c>
      <c r="O1506" s="386">
        <f t="shared" si="93"/>
        <v>0</v>
      </c>
      <c r="P1506" s="386">
        <f t="shared" si="94"/>
        <v>0</v>
      </c>
      <c r="Q1506" s="386">
        <f t="shared" si="95"/>
        <v>0</v>
      </c>
    </row>
    <row r="1507" spans="2:17" ht="18" hidden="1" customHeight="1">
      <c r="B1507" s="472">
        <v>492</v>
      </c>
      <c r="C1507" s="1207">
        <f>+'แบบฟอร์มที่ 8'!D9513</f>
        <v>0</v>
      </c>
      <c r="D1507" s="1214"/>
      <c r="E1507" s="478"/>
      <c r="F1507" s="478"/>
      <c r="G1507" s="478"/>
      <c r="H1507" s="478"/>
      <c r="I1507" s="565"/>
      <c r="J1507" s="386">
        <f t="shared" si="90"/>
        <v>0</v>
      </c>
      <c r="K1507" s="572">
        <v>0.75</v>
      </c>
      <c r="L1507" s="384">
        <f t="shared" si="91"/>
        <v>0</v>
      </c>
      <c r="M1507" s="384">
        <f>'แบบฟอร์มที่ 8'!K9513</f>
        <v>0</v>
      </c>
      <c r="N1507" s="386">
        <f t="shared" si="92"/>
        <v>0</v>
      </c>
      <c r="O1507" s="386">
        <f t="shared" si="93"/>
        <v>0</v>
      </c>
      <c r="P1507" s="386">
        <f t="shared" si="94"/>
        <v>0</v>
      </c>
      <c r="Q1507" s="386">
        <f t="shared" si="95"/>
        <v>0</v>
      </c>
    </row>
    <row r="1508" spans="2:17" ht="18" hidden="1" customHeight="1">
      <c r="B1508" s="472">
        <v>493</v>
      </c>
      <c r="C1508" s="1207">
        <f>+'แบบฟอร์มที่ 8'!D9514</f>
        <v>0</v>
      </c>
      <c r="D1508" s="1214"/>
      <c r="E1508" s="478"/>
      <c r="F1508" s="478"/>
      <c r="G1508" s="478"/>
      <c r="H1508" s="478"/>
      <c r="I1508" s="565"/>
      <c r="J1508" s="386">
        <f t="shared" si="90"/>
        <v>0</v>
      </c>
      <c r="K1508" s="572">
        <v>0.75</v>
      </c>
      <c r="L1508" s="384">
        <f t="shared" si="91"/>
        <v>0</v>
      </c>
      <c r="M1508" s="384">
        <f>'แบบฟอร์มที่ 8'!K9514</f>
        <v>0</v>
      </c>
      <c r="N1508" s="386">
        <f t="shared" si="92"/>
        <v>0</v>
      </c>
      <c r="O1508" s="386">
        <f t="shared" si="93"/>
        <v>0</v>
      </c>
      <c r="P1508" s="386">
        <f t="shared" si="94"/>
        <v>0</v>
      </c>
      <c r="Q1508" s="386">
        <f t="shared" si="95"/>
        <v>0</v>
      </c>
    </row>
    <row r="1509" spans="2:17" ht="18" hidden="1" customHeight="1">
      <c r="B1509" s="472">
        <v>494</v>
      </c>
      <c r="C1509" s="1207">
        <f>+'แบบฟอร์มที่ 8'!D9515</f>
        <v>0</v>
      </c>
      <c r="D1509" s="1214"/>
      <c r="E1509" s="478"/>
      <c r="F1509" s="478"/>
      <c r="G1509" s="478"/>
      <c r="H1509" s="478"/>
      <c r="I1509" s="565"/>
      <c r="J1509" s="386">
        <f t="shared" si="90"/>
        <v>0</v>
      </c>
      <c r="K1509" s="572">
        <v>0.75</v>
      </c>
      <c r="L1509" s="384">
        <f t="shared" si="91"/>
        <v>0</v>
      </c>
      <c r="M1509" s="384">
        <f>'แบบฟอร์มที่ 8'!K9515</f>
        <v>0</v>
      </c>
      <c r="N1509" s="386">
        <f t="shared" si="92"/>
        <v>0</v>
      </c>
      <c r="O1509" s="386">
        <f t="shared" si="93"/>
        <v>0</v>
      </c>
      <c r="P1509" s="386">
        <f t="shared" si="94"/>
        <v>0</v>
      </c>
      <c r="Q1509" s="386">
        <f t="shared" si="95"/>
        <v>0</v>
      </c>
    </row>
    <row r="1510" spans="2:17" ht="18" hidden="1" customHeight="1">
      <c r="B1510" s="472">
        <v>495</v>
      </c>
      <c r="C1510" s="1207">
        <f>+'แบบฟอร์มที่ 8'!D9516</f>
        <v>0</v>
      </c>
      <c r="D1510" s="1214"/>
      <c r="E1510" s="478"/>
      <c r="F1510" s="478"/>
      <c r="G1510" s="478"/>
      <c r="H1510" s="478"/>
      <c r="I1510" s="565"/>
      <c r="J1510" s="386">
        <f t="shared" si="90"/>
        <v>0</v>
      </c>
      <c r="K1510" s="572">
        <v>0.75</v>
      </c>
      <c r="L1510" s="384">
        <f t="shared" si="91"/>
        <v>0</v>
      </c>
      <c r="M1510" s="384">
        <f>'แบบฟอร์มที่ 8'!K9516</f>
        <v>0</v>
      </c>
      <c r="N1510" s="386">
        <f t="shared" si="92"/>
        <v>0</v>
      </c>
      <c r="O1510" s="386">
        <f t="shared" si="93"/>
        <v>0</v>
      </c>
      <c r="P1510" s="386">
        <f t="shared" si="94"/>
        <v>0</v>
      </c>
      <c r="Q1510" s="386">
        <f t="shared" si="95"/>
        <v>0</v>
      </c>
    </row>
    <row r="1511" spans="2:17" ht="18" hidden="1" customHeight="1">
      <c r="B1511" s="472">
        <v>496</v>
      </c>
      <c r="C1511" s="1207">
        <f>+'แบบฟอร์มที่ 8'!D9517</f>
        <v>0</v>
      </c>
      <c r="D1511" s="1214"/>
      <c r="E1511" s="478"/>
      <c r="F1511" s="478"/>
      <c r="G1511" s="478"/>
      <c r="H1511" s="478"/>
      <c r="I1511" s="565"/>
      <c r="J1511" s="386">
        <f t="shared" si="90"/>
        <v>0</v>
      </c>
      <c r="K1511" s="572">
        <v>0.75</v>
      </c>
      <c r="L1511" s="384">
        <f t="shared" si="91"/>
        <v>0</v>
      </c>
      <c r="M1511" s="384">
        <f>'แบบฟอร์มที่ 8'!K9517</f>
        <v>0</v>
      </c>
      <c r="N1511" s="386">
        <f t="shared" si="92"/>
        <v>0</v>
      </c>
      <c r="O1511" s="386">
        <f t="shared" si="93"/>
        <v>0</v>
      </c>
      <c r="P1511" s="386">
        <f t="shared" si="94"/>
        <v>0</v>
      </c>
      <c r="Q1511" s="386">
        <f t="shared" si="95"/>
        <v>0</v>
      </c>
    </row>
    <row r="1512" spans="2:17" ht="18" hidden="1" customHeight="1">
      <c r="B1512" s="472">
        <v>497</v>
      </c>
      <c r="C1512" s="1207">
        <f>+'แบบฟอร์มที่ 8'!D9518</f>
        <v>0</v>
      </c>
      <c r="D1512" s="1214"/>
      <c r="E1512" s="478"/>
      <c r="F1512" s="478"/>
      <c r="G1512" s="478"/>
      <c r="H1512" s="478"/>
      <c r="I1512" s="565"/>
      <c r="J1512" s="386">
        <f t="shared" si="90"/>
        <v>0</v>
      </c>
      <c r="K1512" s="572">
        <v>0.75</v>
      </c>
      <c r="L1512" s="384">
        <f t="shared" si="91"/>
        <v>0</v>
      </c>
      <c r="M1512" s="384">
        <f>'แบบฟอร์มที่ 8'!K9518</f>
        <v>0</v>
      </c>
      <c r="N1512" s="386">
        <f t="shared" si="92"/>
        <v>0</v>
      </c>
      <c r="O1512" s="386">
        <f t="shared" si="93"/>
        <v>0</v>
      </c>
      <c r="P1512" s="386">
        <f t="shared" si="94"/>
        <v>0</v>
      </c>
      <c r="Q1512" s="386">
        <f t="shared" si="95"/>
        <v>0</v>
      </c>
    </row>
    <row r="1513" spans="2:17" ht="18" hidden="1" customHeight="1">
      <c r="B1513" s="472">
        <v>498</v>
      </c>
      <c r="C1513" s="1207">
        <f>+'แบบฟอร์มที่ 8'!D9519</f>
        <v>0</v>
      </c>
      <c r="D1513" s="1214"/>
      <c r="E1513" s="478"/>
      <c r="F1513" s="478"/>
      <c r="G1513" s="478"/>
      <c r="H1513" s="478"/>
      <c r="I1513" s="565"/>
      <c r="J1513" s="386">
        <f t="shared" si="90"/>
        <v>0</v>
      </c>
      <c r="K1513" s="572">
        <v>0.75</v>
      </c>
      <c r="L1513" s="384">
        <f t="shared" si="91"/>
        <v>0</v>
      </c>
      <c r="M1513" s="384">
        <f>'แบบฟอร์มที่ 8'!K9519</f>
        <v>0</v>
      </c>
      <c r="N1513" s="386">
        <f t="shared" si="92"/>
        <v>0</v>
      </c>
      <c r="O1513" s="386">
        <f t="shared" si="93"/>
        <v>0</v>
      </c>
      <c r="P1513" s="386">
        <f t="shared" si="94"/>
        <v>0</v>
      </c>
      <c r="Q1513" s="386">
        <f t="shared" si="95"/>
        <v>0</v>
      </c>
    </row>
    <row r="1514" spans="2:17" ht="18" hidden="1" customHeight="1">
      <c r="B1514" s="472">
        <v>499</v>
      </c>
      <c r="C1514" s="1207">
        <f>+'แบบฟอร์มที่ 8'!D9520</f>
        <v>0</v>
      </c>
      <c r="D1514" s="1214"/>
      <c r="E1514" s="478"/>
      <c r="F1514" s="478"/>
      <c r="G1514" s="478"/>
      <c r="H1514" s="478"/>
      <c r="I1514" s="565"/>
      <c r="J1514" s="386">
        <f t="shared" si="90"/>
        <v>0</v>
      </c>
      <c r="K1514" s="572">
        <v>0.75</v>
      </c>
      <c r="L1514" s="384">
        <f t="shared" si="91"/>
        <v>0</v>
      </c>
      <c r="M1514" s="384">
        <f>'แบบฟอร์มที่ 8'!K9520</f>
        <v>0</v>
      </c>
      <c r="N1514" s="386">
        <f t="shared" si="92"/>
        <v>0</v>
      </c>
      <c r="O1514" s="386">
        <f t="shared" si="93"/>
        <v>0</v>
      </c>
      <c r="P1514" s="386">
        <f t="shared" si="94"/>
        <v>0</v>
      </c>
      <c r="Q1514" s="386">
        <f t="shared" si="95"/>
        <v>0</v>
      </c>
    </row>
    <row r="1515" spans="2:17" ht="18" hidden="1" customHeight="1">
      <c r="B1515" s="472">
        <v>500</v>
      </c>
      <c r="C1515" s="1207">
        <f>+'แบบฟอร์มที่ 8'!D9521</f>
        <v>0</v>
      </c>
      <c r="D1515" s="1214"/>
      <c r="E1515" s="478"/>
      <c r="F1515" s="478"/>
      <c r="G1515" s="478"/>
      <c r="H1515" s="478"/>
      <c r="I1515" s="565"/>
      <c r="J1515" s="386">
        <f t="shared" si="90"/>
        <v>0</v>
      </c>
      <c r="K1515" s="572">
        <v>0.75</v>
      </c>
      <c r="L1515" s="384">
        <f t="shared" si="91"/>
        <v>0</v>
      </c>
      <c r="M1515" s="384">
        <f>'แบบฟอร์มที่ 8'!K9521</f>
        <v>0</v>
      </c>
      <c r="N1515" s="386">
        <f t="shared" si="92"/>
        <v>0</v>
      </c>
      <c r="O1515" s="386">
        <f t="shared" si="93"/>
        <v>0</v>
      </c>
      <c r="P1515" s="386">
        <f t="shared" si="94"/>
        <v>0</v>
      </c>
      <c r="Q1515" s="386">
        <f t="shared" si="95"/>
        <v>0</v>
      </c>
    </row>
    <row r="1516" spans="2:17" ht="18" hidden="1" customHeight="1">
      <c r="B1516" s="472">
        <v>501</v>
      </c>
      <c r="C1516" s="1207">
        <f>+'แบบฟอร์มที่ 8'!D9522</f>
        <v>0</v>
      </c>
      <c r="D1516" s="1214"/>
      <c r="E1516" s="478"/>
      <c r="F1516" s="478"/>
      <c r="G1516" s="478"/>
      <c r="H1516" s="478"/>
      <c r="I1516" s="565"/>
      <c r="J1516" s="386">
        <f t="shared" si="90"/>
        <v>0</v>
      </c>
      <c r="K1516" s="572">
        <v>0.75</v>
      </c>
      <c r="L1516" s="384">
        <f t="shared" si="91"/>
        <v>0</v>
      </c>
      <c r="M1516" s="384">
        <f>'แบบฟอร์มที่ 8'!K9522</f>
        <v>0</v>
      </c>
      <c r="N1516" s="386">
        <f t="shared" si="92"/>
        <v>0</v>
      </c>
      <c r="O1516" s="386">
        <f t="shared" si="93"/>
        <v>0</v>
      </c>
      <c r="P1516" s="386">
        <f t="shared" si="94"/>
        <v>0</v>
      </c>
      <c r="Q1516" s="386">
        <f t="shared" si="95"/>
        <v>0</v>
      </c>
    </row>
    <row r="1517" spans="2:17" ht="18" hidden="1" customHeight="1">
      <c r="B1517" s="472">
        <v>502</v>
      </c>
      <c r="C1517" s="1207">
        <f>+'แบบฟอร์มที่ 8'!D9523</f>
        <v>0</v>
      </c>
      <c r="D1517" s="1214"/>
      <c r="E1517" s="478"/>
      <c r="F1517" s="478"/>
      <c r="G1517" s="478"/>
      <c r="H1517" s="478"/>
      <c r="I1517" s="565"/>
      <c r="J1517" s="386">
        <f t="shared" si="90"/>
        <v>0</v>
      </c>
      <c r="K1517" s="572">
        <v>0.75</v>
      </c>
      <c r="L1517" s="384">
        <f t="shared" si="91"/>
        <v>0</v>
      </c>
      <c r="M1517" s="384">
        <f>'แบบฟอร์มที่ 8'!K9523</f>
        <v>0</v>
      </c>
      <c r="N1517" s="386">
        <f t="shared" si="92"/>
        <v>0</v>
      </c>
      <c r="O1517" s="386">
        <f t="shared" si="93"/>
        <v>0</v>
      </c>
      <c r="P1517" s="386">
        <f t="shared" si="94"/>
        <v>0</v>
      </c>
      <c r="Q1517" s="386">
        <f t="shared" si="95"/>
        <v>0</v>
      </c>
    </row>
    <row r="1518" spans="2:17" ht="18" hidden="1" customHeight="1">
      <c r="B1518" s="472">
        <v>503</v>
      </c>
      <c r="C1518" s="1207">
        <f>+'แบบฟอร์มที่ 8'!D9524</f>
        <v>0</v>
      </c>
      <c r="D1518" s="1214"/>
      <c r="E1518" s="478"/>
      <c r="F1518" s="478"/>
      <c r="G1518" s="478"/>
      <c r="H1518" s="478"/>
      <c r="I1518" s="565"/>
      <c r="J1518" s="386">
        <f t="shared" si="90"/>
        <v>0</v>
      </c>
      <c r="K1518" s="572">
        <v>0.75</v>
      </c>
      <c r="L1518" s="384">
        <f t="shared" si="91"/>
        <v>0</v>
      </c>
      <c r="M1518" s="384">
        <f>'แบบฟอร์มที่ 8'!K9524</f>
        <v>0</v>
      </c>
      <c r="N1518" s="386">
        <f t="shared" si="92"/>
        <v>0</v>
      </c>
      <c r="O1518" s="386">
        <f t="shared" si="93"/>
        <v>0</v>
      </c>
      <c r="P1518" s="386">
        <f t="shared" si="94"/>
        <v>0</v>
      </c>
      <c r="Q1518" s="386">
        <f t="shared" si="95"/>
        <v>0</v>
      </c>
    </row>
    <row r="1519" spans="2:17" ht="18" hidden="1" customHeight="1">
      <c r="B1519" s="472">
        <v>504</v>
      </c>
      <c r="C1519" s="1207">
        <f>+'แบบฟอร์มที่ 8'!D9525</f>
        <v>0</v>
      </c>
      <c r="D1519" s="1214"/>
      <c r="E1519" s="478"/>
      <c r="F1519" s="478"/>
      <c r="G1519" s="478"/>
      <c r="H1519" s="478"/>
      <c r="I1519" s="565"/>
      <c r="J1519" s="386">
        <f t="shared" si="90"/>
        <v>0</v>
      </c>
      <c r="K1519" s="572">
        <v>0.75</v>
      </c>
      <c r="L1519" s="384">
        <f t="shared" si="91"/>
        <v>0</v>
      </c>
      <c r="M1519" s="384">
        <f>'แบบฟอร์มที่ 8'!K9525</f>
        <v>0</v>
      </c>
      <c r="N1519" s="386">
        <f t="shared" si="92"/>
        <v>0</v>
      </c>
      <c r="O1519" s="386">
        <f t="shared" si="93"/>
        <v>0</v>
      </c>
      <c r="P1519" s="386">
        <f t="shared" si="94"/>
        <v>0</v>
      </c>
      <c r="Q1519" s="386">
        <f t="shared" si="95"/>
        <v>0</v>
      </c>
    </row>
    <row r="1520" spans="2:17" ht="18" hidden="1" customHeight="1">
      <c r="B1520" s="472">
        <v>505</v>
      </c>
      <c r="C1520" s="1207">
        <f>+'แบบฟอร์มที่ 8'!D9526</f>
        <v>0</v>
      </c>
      <c r="D1520" s="1214"/>
      <c r="E1520" s="478"/>
      <c r="F1520" s="478"/>
      <c r="G1520" s="478"/>
      <c r="H1520" s="478"/>
      <c r="I1520" s="565"/>
      <c r="J1520" s="386">
        <f t="shared" si="90"/>
        <v>0</v>
      </c>
      <c r="K1520" s="572">
        <v>0.75</v>
      </c>
      <c r="L1520" s="384">
        <f t="shared" si="91"/>
        <v>0</v>
      </c>
      <c r="M1520" s="384">
        <f>'แบบฟอร์มที่ 8'!K9526</f>
        <v>0</v>
      </c>
      <c r="N1520" s="386">
        <f t="shared" si="92"/>
        <v>0</v>
      </c>
      <c r="O1520" s="386">
        <f t="shared" si="93"/>
        <v>0</v>
      </c>
      <c r="P1520" s="386">
        <f t="shared" si="94"/>
        <v>0</v>
      </c>
      <c r="Q1520" s="386">
        <f t="shared" si="95"/>
        <v>0</v>
      </c>
    </row>
    <row r="1521" spans="2:17" ht="18" hidden="1" customHeight="1">
      <c r="B1521" s="472">
        <v>506</v>
      </c>
      <c r="C1521" s="1207">
        <f>+'แบบฟอร์มที่ 8'!D9527</f>
        <v>0</v>
      </c>
      <c r="D1521" s="1214"/>
      <c r="E1521" s="478"/>
      <c r="F1521" s="478"/>
      <c r="G1521" s="478"/>
      <c r="H1521" s="478"/>
      <c r="I1521" s="565"/>
      <c r="J1521" s="386">
        <f t="shared" si="90"/>
        <v>0</v>
      </c>
      <c r="K1521" s="572">
        <v>0.75</v>
      </c>
      <c r="L1521" s="384">
        <f t="shared" si="91"/>
        <v>0</v>
      </c>
      <c r="M1521" s="384">
        <f>'แบบฟอร์มที่ 8'!K9527</f>
        <v>0</v>
      </c>
      <c r="N1521" s="386">
        <f t="shared" si="92"/>
        <v>0</v>
      </c>
      <c r="O1521" s="386">
        <f t="shared" si="93"/>
        <v>0</v>
      </c>
      <c r="P1521" s="386">
        <f t="shared" si="94"/>
        <v>0</v>
      </c>
      <c r="Q1521" s="386">
        <f t="shared" si="95"/>
        <v>0</v>
      </c>
    </row>
    <row r="1522" spans="2:17" ht="18" hidden="1" customHeight="1">
      <c r="B1522" s="472">
        <v>507</v>
      </c>
      <c r="C1522" s="1207">
        <f>+'แบบฟอร์มที่ 8'!D9528</f>
        <v>0</v>
      </c>
      <c r="D1522" s="1214"/>
      <c r="E1522" s="478"/>
      <c r="F1522" s="478"/>
      <c r="G1522" s="478"/>
      <c r="H1522" s="478"/>
      <c r="I1522" s="565"/>
      <c r="J1522" s="386">
        <f t="shared" si="90"/>
        <v>0</v>
      </c>
      <c r="K1522" s="572">
        <v>0.75</v>
      </c>
      <c r="L1522" s="384">
        <f t="shared" si="91"/>
        <v>0</v>
      </c>
      <c r="M1522" s="384">
        <f>'แบบฟอร์มที่ 8'!K9528</f>
        <v>0</v>
      </c>
      <c r="N1522" s="386">
        <f t="shared" si="92"/>
        <v>0</v>
      </c>
      <c r="O1522" s="386">
        <f t="shared" si="93"/>
        <v>0</v>
      </c>
      <c r="P1522" s="386">
        <f t="shared" si="94"/>
        <v>0</v>
      </c>
      <c r="Q1522" s="386">
        <f t="shared" si="95"/>
        <v>0</v>
      </c>
    </row>
    <row r="1523" spans="2:17" ht="18" hidden="1" customHeight="1">
      <c r="B1523" s="472">
        <v>508</v>
      </c>
      <c r="C1523" s="1207">
        <f>+'แบบฟอร์มที่ 8'!D9529</f>
        <v>0</v>
      </c>
      <c r="D1523" s="1214"/>
      <c r="E1523" s="478"/>
      <c r="F1523" s="478"/>
      <c r="G1523" s="478"/>
      <c r="H1523" s="478"/>
      <c r="I1523" s="565"/>
      <c r="J1523" s="386">
        <f t="shared" si="90"/>
        <v>0</v>
      </c>
      <c r="K1523" s="572">
        <v>0.75</v>
      </c>
      <c r="L1523" s="384">
        <f t="shared" si="91"/>
        <v>0</v>
      </c>
      <c r="M1523" s="384">
        <f>'แบบฟอร์มที่ 8'!K9529</f>
        <v>0</v>
      </c>
      <c r="N1523" s="386">
        <f t="shared" si="92"/>
        <v>0</v>
      </c>
      <c r="O1523" s="386">
        <f t="shared" si="93"/>
        <v>0</v>
      </c>
      <c r="P1523" s="386">
        <f t="shared" si="94"/>
        <v>0</v>
      </c>
      <c r="Q1523" s="386">
        <f t="shared" si="95"/>
        <v>0</v>
      </c>
    </row>
    <row r="1524" spans="2:17" ht="18" hidden="1" customHeight="1">
      <c r="B1524" s="472">
        <v>509</v>
      </c>
      <c r="C1524" s="1207">
        <f>+'แบบฟอร์มที่ 8'!D9530</f>
        <v>0</v>
      </c>
      <c r="D1524" s="1214"/>
      <c r="E1524" s="478"/>
      <c r="F1524" s="478"/>
      <c r="G1524" s="478"/>
      <c r="H1524" s="478"/>
      <c r="I1524" s="565"/>
      <c r="J1524" s="386">
        <f t="shared" si="90"/>
        <v>0</v>
      </c>
      <c r="K1524" s="572">
        <v>0.75</v>
      </c>
      <c r="L1524" s="384">
        <f t="shared" si="91"/>
        <v>0</v>
      </c>
      <c r="M1524" s="384">
        <f>'แบบฟอร์มที่ 8'!K9530</f>
        <v>0</v>
      </c>
      <c r="N1524" s="386">
        <f t="shared" si="92"/>
        <v>0</v>
      </c>
      <c r="O1524" s="386">
        <f t="shared" si="93"/>
        <v>0</v>
      </c>
      <c r="P1524" s="386">
        <f t="shared" si="94"/>
        <v>0</v>
      </c>
      <c r="Q1524" s="386">
        <f t="shared" si="95"/>
        <v>0</v>
      </c>
    </row>
    <row r="1525" spans="2:17" ht="18" hidden="1" customHeight="1">
      <c r="B1525" s="472">
        <v>510</v>
      </c>
      <c r="C1525" s="1207">
        <f>+'แบบฟอร์มที่ 8'!D9531</f>
        <v>0</v>
      </c>
      <c r="D1525" s="1214"/>
      <c r="E1525" s="478"/>
      <c r="F1525" s="478"/>
      <c r="G1525" s="478"/>
      <c r="H1525" s="478"/>
      <c r="I1525" s="565"/>
      <c r="J1525" s="386">
        <f t="shared" si="90"/>
        <v>0</v>
      </c>
      <c r="K1525" s="572">
        <v>0.75</v>
      </c>
      <c r="L1525" s="384">
        <f t="shared" si="91"/>
        <v>0</v>
      </c>
      <c r="M1525" s="384">
        <f>'แบบฟอร์มที่ 8'!K9531</f>
        <v>0</v>
      </c>
      <c r="N1525" s="386">
        <f t="shared" si="92"/>
        <v>0</v>
      </c>
      <c r="O1525" s="386">
        <f t="shared" si="93"/>
        <v>0</v>
      </c>
      <c r="P1525" s="386">
        <f t="shared" si="94"/>
        <v>0</v>
      </c>
      <c r="Q1525" s="386">
        <f t="shared" si="95"/>
        <v>0</v>
      </c>
    </row>
    <row r="1526" spans="2:17" ht="18" hidden="1" customHeight="1">
      <c r="B1526" s="472">
        <v>511</v>
      </c>
      <c r="C1526" s="1207">
        <f>+'แบบฟอร์มที่ 8'!D9532</f>
        <v>0</v>
      </c>
      <c r="D1526" s="1214"/>
      <c r="E1526" s="478"/>
      <c r="F1526" s="478"/>
      <c r="G1526" s="478"/>
      <c r="H1526" s="478"/>
      <c r="I1526" s="565"/>
      <c r="J1526" s="386">
        <f t="shared" si="90"/>
        <v>0</v>
      </c>
      <c r="K1526" s="572">
        <v>0.75</v>
      </c>
      <c r="L1526" s="384">
        <f t="shared" si="91"/>
        <v>0</v>
      </c>
      <c r="M1526" s="384">
        <f>'แบบฟอร์มที่ 8'!K9532</f>
        <v>0</v>
      </c>
      <c r="N1526" s="386">
        <f t="shared" si="92"/>
        <v>0</v>
      </c>
      <c r="O1526" s="386">
        <f t="shared" si="93"/>
        <v>0</v>
      </c>
      <c r="P1526" s="386">
        <f t="shared" si="94"/>
        <v>0</v>
      </c>
      <c r="Q1526" s="386">
        <f t="shared" si="95"/>
        <v>0</v>
      </c>
    </row>
    <row r="1527" spans="2:17" ht="18" hidden="1" customHeight="1">
      <c r="B1527" s="472">
        <v>512</v>
      </c>
      <c r="C1527" s="1207">
        <f>+'แบบฟอร์มที่ 8'!D9533</f>
        <v>0</v>
      </c>
      <c r="D1527" s="1214"/>
      <c r="E1527" s="478"/>
      <c r="F1527" s="478"/>
      <c r="G1527" s="478"/>
      <c r="H1527" s="478"/>
      <c r="I1527" s="565"/>
      <c r="J1527" s="386">
        <f t="shared" si="90"/>
        <v>0</v>
      </c>
      <c r="K1527" s="572">
        <v>0.75</v>
      </c>
      <c r="L1527" s="384">
        <f t="shared" si="91"/>
        <v>0</v>
      </c>
      <c r="M1527" s="384">
        <f>'แบบฟอร์มที่ 8'!K9533</f>
        <v>0</v>
      </c>
      <c r="N1527" s="386">
        <f t="shared" si="92"/>
        <v>0</v>
      </c>
      <c r="O1527" s="386">
        <f t="shared" si="93"/>
        <v>0</v>
      </c>
      <c r="P1527" s="386">
        <f t="shared" si="94"/>
        <v>0</v>
      </c>
      <c r="Q1527" s="386">
        <f t="shared" si="95"/>
        <v>0</v>
      </c>
    </row>
    <row r="1528" spans="2:17" ht="18" hidden="1" customHeight="1">
      <c r="B1528" s="472">
        <v>513</v>
      </c>
      <c r="C1528" s="1207">
        <f>+'แบบฟอร์มที่ 8'!D9534</f>
        <v>0</v>
      </c>
      <c r="D1528" s="1214"/>
      <c r="E1528" s="478"/>
      <c r="F1528" s="478"/>
      <c r="G1528" s="478"/>
      <c r="H1528" s="478"/>
      <c r="I1528" s="565"/>
      <c r="J1528" s="386">
        <f t="shared" si="90"/>
        <v>0</v>
      </c>
      <c r="K1528" s="572">
        <v>0.75</v>
      </c>
      <c r="L1528" s="384">
        <f t="shared" si="91"/>
        <v>0</v>
      </c>
      <c r="M1528" s="384">
        <f>'แบบฟอร์มที่ 8'!K9534</f>
        <v>0</v>
      </c>
      <c r="N1528" s="386">
        <f t="shared" si="92"/>
        <v>0</v>
      </c>
      <c r="O1528" s="386">
        <f t="shared" si="93"/>
        <v>0</v>
      </c>
      <c r="P1528" s="386">
        <f t="shared" si="94"/>
        <v>0</v>
      </c>
      <c r="Q1528" s="386">
        <f t="shared" si="95"/>
        <v>0</v>
      </c>
    </row>
    <row r="1529" spans="2:17" ht="18" hidden="1" customHeight="1">
      <c r="B1529" s="472">
        <v>514</v>
      </c>
      <c r="C1529" s="1207">
        <f>+'แบบฟอร์มที่ 8'!D9535</f>
        <v>0</v>
      </c>
      <c r="D1529" s="1214"/>
      <c r="E1529" s="478"/>
      <c r="F1529" s="478"/>
      <c r="G1529" s="478"/>
      <c r="H1529" s="478"/>
      <c r="I1529" s="565"/>
      <c r="J1529" s="386">
        <f t="shared" ref="J1529:J1592" si="96">IFERROR(H1529*I1529,0)</f>
        <v>0</v>
      </c>
      <c r="K1529" s="572">
        <v>0.75</v>
      </c>
      <c r="L1529" s="384">
        <f t="shared" ref="L1529:L1592" si="97">$J1529*K1529</f>
        <v>0</v>
      </c>
      <c r="M1529" s="384">
        <f>'แบบฟอร์มที่ 8'!K9535</f>
        <v>0</v>
      </c>
      <c r="N1529" s="386">
        <f t="shared" ref="N1529:N1592" si="98">IFERROR(M1529*$I1529,0)</f>
        <v>0</v>
      </c>
      <c r="O1529" s="386">
        <f t="shared" ref="O1529:O1592" si="99">IF(N1529&gt;L1529,N1529,0)</f>
        <v>0</v>
      </c>
      <c r="P1529" s="386">
        <f t="shared" ref="P1529:P1592" si="100">IF(L1529&gt;N1529,L1529,0)</f>
        <v>0</v>
      </c>
      <c r="Q1529" s="386">
        <f t="shared" ref="Q1529:Q1592" si="101">IF(L1529&gt;N1529,M1529-N1529,M1529)</f>
        <v>0</v>
      </c>
    </row>
    <row r="1530" spans="2:17" ht="18" hidden="1" customHeight="1">
      <c r="B1530" s="472">
        <v>515</v>
      </c>
      <c r="C1530" s="1207">
        <f>+'แบบฟอร์มที่ 8'!D9536</f>
        <v>0</v>
      </c>
      <c r="D1530" s="1214"/>
      <c r="E1530" s="478"/>
      <c r="F1530" s="478"/>
      <c r="G1530" s="478"/>
      <c r="H1530" s="478"/>
      <c r="I1530" s="565"/>
      <c r="J1530" s="386">
        <f t="shared" si="96"/>
        <v>0</v>
      </c>
      <c r="K1530" s="572">
        <v>0.75</v>
      </c>
      <c r="L1530" s="384">
        <f t="shared" si="97"/>
        <v>0</v>
      </c>
      <c r="M1530" s="384">
        <f>'แบบฟอร์มที่ 8'!K9536</f>
        <v>0</v>
      </c>
      <c r="N1530" s="386">
        <f t="shared" si="98"/>
        <v>0</v>
      </c>
      <c r="O1530" s="386">
        <f t="shared" si="99"/>
        <v>0</v>
      </c>
      <c r="P1530" s="386">
        <f t="shared" si="100"/>
        <v>0</v>
      </c>
      <c r="Q1530" s="386">
        <f t="shared" si="101"/>
        <v>0</v>
      </c>
    </row>
    <row r="1531" spans="2:17" ht="18" hidden="1" customHeight="1">
      <c r="B1531" s="472">
        <v>516</v>
      </c>
      <c r="C1531" s="1207">
        <f>+'แบบฟอร์มที่ 8'!D9537</f>
        <v>0</v>
      </c>
      <c r="D1531" s="1214"/>
      <c r="E1531" s="478"/>
      <c r="F1531" s="478"/>
      <c r="G1531" s="478"/>
      <c r="H1531" s="478"/>
      <c r="I1531" s="565"/>
      <c r="J1531" s="386">
        <f t="shared" si="96"/>
        <v>0</v>
      </c>
      <c r="K1531" s="572">
        <v>0.75</v>
      </c>
      <c r="L1531" s="384">
        <f t="shared" si="97"/>
        <v>0</v>
      </c>
      <c r="M1531" s="384">
        <f>'แบบฟอร์มที่ 8'!K9537</f>
        <v>0</v>
      </c>
      <c r="N1531" s="386">
        <f t="shared" si="98"/>
        <v>0</v>
      </c>
      <c r="O1531" s="386">
        <f t="shared" si="99"/>
        <v>0</v>
      </c>
      <c r="P1531" s="386">
        <f t="shared" si="100"/>
        <v>0</v>
      </c>
      <c r="Q1531" s="386">
        <f t="shared" si="101"/>
        <v>0</v>
      </c>
    </row>
    <row r="1532" spans="2:17" ht="18" hidden="1" customHeight="1">
      <c r="B1532" s="472">
        <v>517</v>
      </c>
      <c r="C1532" s="1207">
        <f>+'แบบฟอร์มที่ 8'!D9538</f>
        <v>0</v>
      </c>
      <c r="D1532" s="1214"/>
      <c r="E1532" s="478"/>
      <c r="F1532" s="478"/>
      <c r="G1532" s="478"/>
      <c r="H1532" s="478"/>
      <c r="I1532" s="565"/>
      <c r="J1532" s="386">
        <f t="shared" si="96"/>
        <v>0</v>
      </c>
      <c r="K1532" s="572">
        <v>0.75</v>
      </c>
      <c r="L1532" s="384">
        <f t="shared" si="97"/>
        <v>0</v>
      </c>
      <c r="M1532" s="384">
        <f>'แบบฟอร์มที่ 8'!K9538</f>
        <v>0</v>
      </c>
      <c r="N1532" s="386">
        <f t="shared" si="98"/>
        <v>0</v>
      </c>
      <c r="O1532" s="386">
        <f t="shared" si="99"/>
        <v>0</v>
      </c>
      <c r="P1532" s="386">
        <f t="shared" si="100"/>
        <v>0</v>
      </c>
      <c r="Q1532" s="386">
        <f t="shared" si="101"/>
        <v>0</v>
      </c>
    </row>
    <row r="1533" spans="2:17" ht="18" hidden="1" customHeight="1">
      <c r="B1533" s="472">
        <v>518</v>
      </c>
      <c r="C1533" s="1207">
        <f>+'แบบฟอร์มที่ 8'!D9539</f>
        <v>0</v>
      </c>
      <c r="D1533" s="1214"/>
      <c r="E1533" s="478"/>
      <c r="F1533" s="478"/>
      <c r="G1533" s="478"/>
      <c r="H1533" s="478"/>
      <c r="I1533" s="565"/>
      <c r="J1533" s="386">
        <f t="shared" si="96"/>
        <v>0</v>
      </c>
      <c r="K1533" s="572">
        <v>0.75</v>
      </c>
      <c r="L1533" s="384">
        <f t="shared" si="97"/>
        <v>0</v>
      </c>
      <c r="M1533" s="384">
        <f>'แบบฟอร์มที่ 8'!K9539</f>
        <v>0</v>
      </c>
      <c r="N1533" s="386">
        <f t="shared" si="98"/>
        <v>0</v>
      </c>
      <c r="O1533" s="386">
        <f t="shared" si="99"/>
        <v>0</v>
      </c>
      <c r="P1533" s="386">
        <f t="shared" si="100"/>
        <v>0</v>
      </c>
      <c r="Q1533" s="386">
        <f t="shared" si="101"/>
        <v>0</v>
      </c>
    </row>
    <row r="1534" spans="2:17" ht="18" hidden="1" customHeight="1">
      <c r="B1534" s="472">
        <v>519</v>
      </c>
      <c r="C1534" s="1207">
        <f>+'แบบฟอร์มที่ 8'!D9540</f>
        <v>0</v>
      </c>
      <c r="D1534" s="1214"/>
      <c r="E1534" s="478"/>
      <c r="F1534" s="478"/>
      <c r="G1534" s="478"/>
      <c r="H1534" s="478"/>
      <c r="I1534" s="565"/>
      <c r="J1534" s="386">
        <f t="shared" si="96"/>
        <v>0</v>
      </c>
      <c r="K1534" s="572">
        <v>0.75</v>
      </c>
      <c r="L1534" s="384">
        <f t="shared" si="97"/>
        <v>0</v>
      </c>
      <c r="M1534" s="384">
        <f>'แบบฟอร์มที่ 8'!K9540</f>
        <v>0</v>
      </c>
      <c r="N1534" s="386">
        <f t="shared" si="98"/>
        <v>0</v>
      </c>
      <c r="O1534" s="386">
        <f t="shared" si="99"/>
        <v>0</v>
      </c>
      <c r="P1534" s="386">
        <f t="shared" si="100"/>
        <v>0</v>
      </c>
      <c r="Q1534" s="386">
        <f t="shared" si="101"/>
        <v>0</v>
      </c>
    </row>
    <row r="1535" spans="2:17" ht="18" hidden="1" customHeight="1">
      <c r="B1535" s="472">
        <v>520</v>
      </c>
      <c r="C1535" s="1207">
        <f>+'แบบฟอร์มที่ 8'!D9541</f>
        <v>0</v>
      </c>
      <c r="D1535" s="1214"/>
      <c r="E1535" s="478"/>
      <c r="F1535" s="478"/>
      <c r="G1535" s="478"/>
      <c r="H1535" s="478"/>
      <c r="I1535" s="565"/>
      <c r="J1535" s="386">
        <f t="shared" si="96"/>
        <v>0</v>
      </c>
      <c r="K1535" s="572">
        <v>0.75</v>
      </c>
      <c r="L1535" s="384">
        <f t="shared" si="97"/>
        <v>0</v>
      </c>
      <c r="M1535" s="384">
        <f>'แบบฟอร์มที่ 8'!K9541</f>
        <v>0</v>
      </c>
      <c r="N1535" s="386">
        <f t="shared" si="98"/>
        <v>0</v>
      </c>
      <c r="O1535" s="386">
        <f t="shared" si="99"/>
        <v>0</v>
      </c>
      <c r="P1535" s="386">
        <f t="shared" si="100"/>
        <v>0</v>
      </c>
      <c r="Q1535" s="386">
        <f t="shared" si="101"/>
        <v>0</v>
      </c>
    </row>
    <row r="1536" spans="2:17" ht="18" hidden="1" customHeight="1">
      <c r="B1536" s="472">
        <v>521</v>
      </c>
      <c r="C1536" s="1207">
        <f>+'แบบฟอร์มที่ 8'!D9542</f>
        <v>0</v>
      </c>
      <c r="D1536" s="1214"/>
      <c r="E1536" s="478"/>
      <c r="F1536" s="478"/>
      <c r="G1536" s="478"/>
      <c r="H1536" s="478"/>
      <c r="I1536" s="565"/>
      <c r="J1536" s="386">
        <f t="shared" si="96"/>
        <v>0</v>
      </c>
      <c r="K1536" s="572">
        <v>0.75</v>
      </c>
      <c r="L1536" s="384">
        <f t="shared" si="97"/>
        <v>0</v>
      </c>
      <c r="M1536" s="384">
        <f>'แบบฟอร์มที่ 8'!K9542</f>
        <v>0</v>
      </c>
      <c r="N1536" s="386">
        <f t="shared" si="98"/>
        <v>0</v>
      </c>
      <c r="O1536" s="386">
        <f t="shared" si="99"/>
        <v>0</v>
      </c>
      <c r="P1536" s="386">
        <f t="shared" si="100"/>
        <v>0</v>
      </c>
      <c r="Q1536" s="386">
        <f t="shared" si="101"/>
        <v>0</v>
      </c>
    </row>
    <row r="1537" spans="2:17" ht="18" hidden="1" customHeight="1">
      <c r="B1537" s="472">
        <v>522</v>
      </c>
      <c r="C1537" s="1207">
        <f>+'แบบฟอร์มที่ 8'!D9543</f>
        <v>0</v>
      </c>
      <c r="D1537" s="1214"/>
      <c r="E1537" s="478"/>
      <c r="F1537" s="478"/>
      <c r="G1537" s="478"/>
      <c r="H1537" s="478"/>
      <c r="I1537" s="565"/>
      <c r="J1537" s="386">
        <f t="shared" si="96"/>
        <v>0</v>
      </c>
      <c r="K1537" s="572">
        <v>0.75</v>
      </c>
      <c r="L1537" s="384">
        <f t="shared" si="97"/>
        <v>0</v>
      </c>
      <c r="M1537" s="384">
        <f>'แบบฟอร์มที่ 8'!K9543</f>
        <v>0</v>
      </c>
      <c r="N1537" s="386">
        <f t="shared" si="98"/>
        <v>0</v>
      </c>
      <c r="O1537" s="386">
        <f t="shared" si="99"/>
        <v>0</v>
      </c>
      <c r="P1537" s="386">
        <f t="shared" si="100"/>
        <v>0</v>
      </c>
      <c r="Q1537" s="386">
        <f t="shared" si="101"/>
        <v>0</v>
      </c>
    </row>
    <row r="1538" spans="2:17" ht="18" hidden="1" customHeight="1">
      <c r="B1538" s="472">
        <v>523</v>
      </c>
      <c r="C1538" s="1207">
        <f>+'แบบฟอร์มที่ 8'!D9544</f>
        <v>0</v>
      </c>
      <c r="D1538" s="1214"/>
      <c r="E1538" s="478"/>
      <c r="F1538" s="478"/>
      <c r="G1538" s="478"/>
      <c r="H1538" s="478"/>
      <c r="I1538" s="565"/>
      <c r="J1538" s="386">
        <f t="shared" si="96"/>
        <v>0</v>
      </c>
      <c r="K1538" s="572">
        <v>0.75</v>
      </c>
      <c r="L1538" s="384">
        <f t="shared" si="97"/>
        <v>0</v>
      </c>
      <c r="M1538" s="384">
        <f>'แบบฟอร์มที่ 8'!K9544</f>
        <v>0</v>
      </c>
      <c r="N1538" s="386">
        <f t="shared" si="98"/>
        <v>0</v>
      </c>
      <c r="O1538" s="386">
        <f t="shared" si="99"/>
        <v>0</v>
      </c>
      <c r="P1538" s="386">
        <f t="shared" si="100"/>
        <v>0</v>
      </c>
      <c r="Q1538" s="386">
        <f t="shared" si="101"/>
        <v>0</v>
      </c>
    </row>
    <row r="1539" spans="2:17" ht="18" hidden="1" customHeight="1">
      <c r="B1539" s="472">
        <v>524</v>
      </c>
      <c r="C1539" s="1207">
        <f>+'แบบฟอร์มที่ 8'!D9545</f>
        <v>0</v>
      </c>
      <c r="D1539" s="1214"/>
      <c r="E1539" s="478"/>
      <c r="F1539" s="478"/>
      <c r="G1539" s="478"/>
      <c r="H1539" s="478"/>
      <c r="I1539" s="565"/>
      <c r="J1539" s="386">
        <f t="shared" si="96"/>
        <v>0</v>
      </c>
      <c r="K1539" s="572">
        <v>0.75</v>
      </c>
      <c r="L1539" s="384">
        <f t="shared" si="97"/>
        <v>0</v>
      </c>
      <c r="M1539" s="384">
        <f>'แบบฟอร์มที่ 8'!K9545</f>
        <v>0</v>
      </c>
      <c r="N1539" s="386">
        <f t="shared" si="98"/>
        <v>0</v>
      </c>
      <c r="O1539" s="386">
        <f t="shared" si="99"/>
        <v>0</v>
      </c>
      <c r="P1539" s="386">
        <f t="shared" si="100"/>
        <v>0</v>
      </c>
      <c r="Q1539" s="386">
        <f t="shared" si="101"/>
        <v>0</v>
      </c>
    </row>
    <row r="1540" spans="2:17" ht="18" hidden="1" customHeight="1">
      <c r="B1540" s="472">
        <v>525</v>
      </c>
      <c r="C1540" s="1207">
        <f>+'แบบฟอร์มที่ 8'!D9546</f>
        <v>0</v>
      </c>
      <c r="D1540" s="1214"/>
      <c r="E1540" s="478"/>
      <c r="F1540" s="478"/>
      <c r="G1540" s="478"/>
      <c r="H1540" s="478"/>
      <c r="I1540" s="565"/>
      <c r="J1540" s="386">
        <f t="shared" si="96"/>
        <v>0</v>
      </c>
      <c r="K1540" s="572">
        <v>0.75</v>
      </c>
      <c r="L1540" s="384">
        <f t="shared" si="97"/>
        <v>0</v>
      </c>
      <c r="M1540" s="384">
        <f>'แบบฟอร์มที่ 8'!K9546</f>
        <v>0</v>
      </c>
      <c r="N1540" s="386">
        <f t="shared" si="98"/>
        <v>0</v>
      </c>
      <c r="O1540" s="386">
        <f t="shared" si="99"/>
        <v>0</v>
      </c>
      <c r="P1540" s="386">
        <f t="shared" si="100"/>
        <v>0</v>
      </c>
      <c r="Q1540" s="386">
        <f t="shared" si="101"/>
        <v>0</v>
      </c>
    </row>
    <row r="1541" spans="2:17" ht="18" hidden="1" customHeight="1">
      <c r="B1541" s="472">
        <v>526</v>
      </c>
      <c r="C1541" s="1207">
        <f>+'แบบฟอร์มที่ 8'!D9547</f>
        <v>0</v>
      </c>
      <c r="D1541" s="1214"/>
      <c r="E1541" s="478"/>
      <c r="F1541" s="478"/>
      <c r="G1541" s="478"/>
      <c r="H1541" s="478"/>
      <c r="I1541" s="565"/>
      <c r="J1541" s="386">
        <f t="shared" si="96"/>
        <v>0</v>
      </c>
      <c r="K1541" s="572">
        <v>0.75</v>
      </c>
      <c r="L1541" s="384">
        <f t="shared" si="97"/>
        <v>0</v>
      </c>
      <c r="M1541" s="384">
        <f>'แบบฟอร์มที่ 8'!K9547</f>
        <v>0</v>
      </c>
      <c r="N1541" s="386">
        <f t="shared" si="98"/>
        <v>0</v>
      </c>
      <c r="O1541" s="386">
        <f t="shared" si="99"/>
        <v>0</v>
      </c>
      <c r="P1541" s="386">
        <f t="shared" si="100"/>
        <v>0</v>
      </c>
      <c r="Q1541" s="386">
        <f t="shared" si="101"/>
        <v>0</v>
      </c>
    </row>
    <row r="1542" spans="2:17" ht="18" hidden="1" customHeight="1">
      <c r="B1542" s="472">
        <v>527</v>
      </c>
      <c r="C1542" s="1207">
        <f>+'แบบฟอร์มที่ 8'!D9548</f>
        <v>0</v>
      </c>
      <c r="D1542" s="1214"/>
      <c r="E1542" s="478"/>
      <c r="F1542" s="478"/>
      <c r="G1542" s="478"/>
      <c r="H1542" s="478"/>
      <c r="I1542" s="565"/>
      <c r="J1542" s="386">
        <f t="shared" si="96"/>
        <v>0</v>
      </c>
      <c r="K1542" s="572">
        <v>0.75</v>
      </c>
      <c r="L1542" s="384">
        <f t="shared" si="97"/>
        <v>0</v>
      </c>
      <c r="M1542" s="384">
        <f>'แบบฟอร์มที่ 8'!K9548</f>
        <v>0</v>
      </c>
      <c r="N1542" s="386">
        <f t="shared" si="98"/>
        <v>0</v>
      </c>
      <c r="O1542" s="386">
        <f t="shared" si="99"/>
        <v>0</v>
      </c>
      <c r="P1542" s="386">
        <f t="shared" si="100"/>
        <v>0</v>
      </c>
      <c r="Q1542" s="386">
        <f t="shared" si="101"/>
        <v>0</v>
      </c>
    </row>
    <row r="1543" spans="2:17" ht="18" hidden="1" customHeight="1">
      <c r="B1543" s="472">
        <v>528</v>
      </c>
      <c r="C1543" s="1207">
        <f>+'แบบฟอร์มที่ 8'!D9549</f>
        <v>0</v>
      </c>
      <c r="D1543" s="1214"/>
      <c r="E1543" s="478"/>
      <c r="F1543" s="478"/>
      <c r="G1543" s="478"/>
      <c r="H1543" s="478"/>
      <c r="I1543" s="565"/>
      <c r="J1543" s="386">
        <f t="shared" si="96"/>
        <v>0</v>
      </c>
      <c r="K1543" s="572">
        <v>0.75</v>
      </c>
      <c r="L1543" s="384">
        <f t="shared" si="97"/>
        <v>0</v>
      </c>
      <c r="M1543" s="384">
        <f>'แบบฟอร์มที่ 8'!K9549</f>
        <v>0</v>
      </c>
      <c r="N1543" s="386">
        <f t="shared" si="98"/>
        <v>0</v>
      </c>
      <c r="O1543" s="386">
        <f t="shared" si="99"/>
        <v>0</v>
      </c>
      <c r="P1543" s="386">
        <f t="shared" si="100"/>
        <v>0</v>
      </c>
      <c r="Q1543" s="386">
        <f t="shared" si="101"/>
        <v>0</v>
      </c>
    </row>
    <row r="1544" spans="2:17" ht="18" hidden="1" customHeight="1">
      <c r="B1544" s="472">
        <v>529</v>
      </c>
      <c r="C1544" s="1207">
        <f>+'แบบฟอร์มที่ 8'!D9550</f>
        <v>0</v>
      </c>
      <c r="D1544" s="1214"/>
      <c r="E1544" s="478"/>
      <c r="F1544" s="478"/>
      <c r="G1544" s="478"/>
      <c r="H1544" s="478"/>
      <c r="I1544" s="565"/>
      <c r="J1544" s="386">
        <f t="shared" si="96"/>
        <v>0</v>
      </c>
      <c r="K1544" s="572">
        <v>0.75</v>
      </c>
      <c r="L1544" s="384">
        <f t="shared" si="97"/>
        <v>0</v>
      </c>
      <c r="M1544" s="384">
        <f>'แบบฟอร์มที่ 8'!K9550</f>
        <v>0</v>
      </c>
      <c r="N1544" s="386">
        <f t="shared" si="98"/>
        <v>0</v>
      </c>
      <c r="O1544" s="386">
        <f t="shared" si="99"/>
        <v>0</v>
      </c>
      <c r="P1544" s="386">
        <f t="shared" si="100"/>
        <v>0</v>
      </c>
      <c r="Q1544" s="386">
        <f t="shared" si="101"/>
        <v>0</v>
      </c>
    </row>
    <row r="1545" spans="2:17" ht="18" hidden="1" customHeight="1">
      <c r="B1545" s="472">
        <v>530</v>
      </c>
      <c r="C1545" s="1207">
        <f>+'แบบฟอร์มที่ 8'!D9551</f>
        <v>0</v>
      </c>
      <c r="D1545" s="1214"/>
      <c r="E1545" s="478"/>
      <c r="F1545" s="478"/>
      <c r="G1545" s="478"/>
      <c r="H1545" s="478"/>
      <c r="I1545" s="565"/>
      <c r="J1545" s="386">
        <f t="shared" si="96"/>
        <v>0</v>
      </c>
      <c r="K1545" s="572">
        <v>0.75</v>
      </c>
      <c r="L1545" s="384">
        <f t="shared" si="97"/>
        <v>0</v>
      </c>
      <c r="M1545" s="384">
        <f>'แบบฟอร์มที่ 8'!K9551</f>
        <v>0</v>
      </c>
      <c r="N1545" s="386">
        <f t="shared" si="98"/>
        <v>0</v>
      </c>
      <c r="O1545" s="386">
        <f t="shared" si="99"/>
        <v>0</v>
      </c>
      <c r="P1545" s="386">
        <f t="shared" si="100"/>
        <v>0</v>
      </c>
      <c r="Q1545" s="386">
        <f t="shared" si="101"/>
        <v>0</v>
      </c>
    </row>
    <row r="1546" spans="2:17" ht="18" hidden="1" customHeight="1">
      <c r="B1546" s="472">
        <v>531</v>
      </c>
      <c r="C1546" s="1207">
        <f>+'แบบฟอร์มที่ 8'!D9552</f>
        <v>0</v>
      </c>
      <c r="D1546" s="1214"/>
      <c r="E1546" s="478"/>
      <c r="F1546" s="478"/>
      <c r="G1546" s="478"/>
      <c r="H1546" s="478"/>
      <c r="I1546" s="565"/>
      <c r="J1546" s="386">
        <f t="shared" si="96"/>
        <v>0</v>
      </c>
      <c r="K1546" s="572">
        <v>0.75</v>
      </c>
      <c r="L1546" s="384">
        <f t="shared" si="97"/>
        <v>0</v>
      </c>
      <c r="M1546" s="384">
        <f>'แบบฟอร์มที่ 8'!K9552</f>
        <v>0</v>
      </c>
      <c r="N1546" s="386">
        <f t="shared" si="98"/>
        <v>0</v>
      </c>
      <c r="O1546" s="386">
        <f t="shared" si="99"/>
        <v>0</v>
      </c>
      <c r="P1546" s="386">
        <f t="shared" si="100"/>
        <v>0</v>
      </c>
      <c r="Q1546" s="386">
        <f t="shared" si="101"/>
        <v>0</v>
      </c>
    </row>
    <row r="1547" spans="2:17" ht="18" hidden="1" customHeight="1">
      <c r="B1547" s="472">
        <v>532</v>
      </c>
      <c r="C1547" s="1207">
        <f>+'แบบฟอร์มที่ 8'!D9553</f>
        <v>0</v>
      </c>
      <c r="D1547" s="1214"/>
      <c r="E1547" s="478"/>
      <c r="F1547" s="478"/>
      <c r="G1547" s="478"/>
      <c r="H1547" s="478"/>
      <c r="I1547" s="565"/>
      <c r="J1547" s="386">
        <f t="shared" si="96"/>
        <v>0</v>
      </c>
      <c r="K1547" s="572">
        <v>0.75</v>
      </c>
      <c r="L1547" s="384">
        <f t="shared" si="97"/>
        <v>0</v>
      </c>
      <c r="M1547" s="384">
        <f>'แบบฟอร์มที่ 8'!K9553</f>
        <v>0</v>
      </c>
      <c r="N1547" s="386">
        <f t="shared" si="98"/>
        <v>0</v>
      </c>
      <c r="O1547" s="386">
        <f t="shared" si="99"/>
        <v>0</v>
      </c>
      <c r="P1547" s="386">
        <f t="shared" si="100"/>
        <v>0</v>
      </c>
      <c r="Q1547" s="386">
        <f t="shared" si="101"/>
        <v>0</v>
      </c>
    </row>
    <row r="1548" spans="2:17" ht="18" hidden="1" customHeight="1">
      <c r="B1548" s="472">
        <v>533</v>
      </c>
      <c r="C1548" s="1207">
        <f>+'แบบฟอร์มที่ 8'!D9554</f>
        <v>0</v>
      </c>
      <c r="D1548" s="1214"/>
      <c r="E1548" s="478"/>
      <c r="F1548" s="478"/>
      <c r="G1548" s="478"/>
      <c r="H1548" s="478"/>
      <c r="I1548" s="565"/>
      <c r="J1548" s="386">
        <f t="shared" si="96"/>
        <v>0</v>
      </c>
      <c r="K1548" s="572">
        <v>0.75</v>
      </c>
      <c r="L1548" s="384">
        <f t="shared" si="97"/>
        <v>0</v>
      </c>
      <c r="M1548" s="384">
        <f>'แบบฟอร์มที่ 8'!K9554</f>
        <v>0</v>
      </c>
      <c r="N1548" s="386">
        <f t="shared" si="98"/>
        <v>0</v>
      </c>
      <c r="O1548" s="386">
        <f t="shared" si="99"/>
        <v>0</v>
      </c>
      <c r="P1548" s="386">
        <f t="shared" si="100"/>
        <v>0</v>
      </c>
      <c r="Q1548" s="386">
        <f t="shared" si="101"/>
        <v>0</v>
      </c>
    </row>
    <row r="1549" spans="2:17" ht="18" hidden="1" customHeight="1">
      <c r="B1549" s="472">
        <v>534</v>
      </c>
      <c r="C1549" s="1207">
        <f>+'แบบฟอร์มที่ 8'!D9555</f>
        <v>0</v>
      </c>
      <c r="D1549" s="1214"/>
      <c r="E1549" s="478"/>
      <c r="F1549" s="478"/>
      <c r="G1549" s="478"/>
      <c r="H1549" s="478"/>
      <c r="I1549" s="565"/>
      <c r="J1549" s="386">
        <f t="shared" si="96"/>
        <v>0</v>
      </c>
      <c r="K1549" s="572">
        <v>0.75</v>
      </c>
      <c r="L1549" s="384">
        <f t="shared" si="97"/>
        <v>0</v>
      </c>
      <c r="M1549" s="384">
        <f>'แบบฟอร์มที่ 8'!K9555</f>
        <v>0</v>
      </c>
      <c r="N1549" s="386">
        <f t="shared" si="98"/>
        <v>0</v>
      </c>
      <c r="O1549" s="386">
        <f t="shared" si="99"/>
        <v>0</v>
      </c>
      <c r="P1549" s="386">
        <f t="shared" si="100"/>
        <v>0</v>
      </c>
      <c r="Q1549" s="386">
        <f t="shared" si="101"/>
        <v>0</v>
      </c>
    </row>
    <row r="1550" spans="2:17" ht="18" hidden="1" customHeight="1">
      <c r="B1550" s="472">
        <v>535</v>
      </c>
      <c r="C1550" s="1207">
        <f>+'แบบฟอร์มที่ 8'!D9556</f>
        <v>0</v>
      </c>
      <c r="D1550" s="1214"/>
      <c r="E1550" s="478"/>
      <c r="F1550" s="478"/>
      <c r="G1550" s="478"/>
      <c r="H1550" s="478"/>
      <c r="I1550" s="565"/>
      <c r="J1550" s="386">
        <f t="shared" si="96"/>
        <v>0</v>
      </c>
      <c r="K1550" s="572">
        <v>0.75</v>
      </c>
      <c r="L1550" s="384">
        <f t="shared" si="97"/>
        <v>0</v>
      </c>
      <c r="M1550" s="384">
        <f>'แบบฟอร์มที่ 8'!K9556</f>
        <v>0</v>
      </c>
      <c r="N1550" s="386">
        <f t="shared" si="98"/>
        <v>0</v>
      </c>
      <c r="O1550" s="386">
        <f t="shared" si="99"/>
        <v>0</v>
      </c>
      <c r="P1550" s="386">
        <f t="shared" si="100"/>
        <v>0</v>
      </c>
      <c r="Q1550" s="386">
        <f t="shared" si="101"/>
        <v>0</v>
      </c>
    </row>
    <row r="1551" spans="2:17" ht="18" hidden="1" customHeight="1">
      <c r="B1551" s="472">
        <v>536</v>
      </c>
      <c r="C1551" s="1207">
        <f>+'แบบฟอร์มที่ 8'!D9557</f>
        <v>0</v>
      </c>
      <c r="D1551" s="1214"/>
      <c r="E1551" s="478"/>
      <c r="F1551" s="478"/>
      <c r="G1551" s="478"/>
      <c r="H1551" s="478"/>
      <c r="I1551" s="565"/>
      <c r="J1551" s="386">
        <f t="shared" si="96"/>
        <v>0</v>
      </c>
      <c r="K1551" s="572">
        <v>0.75</v>
      </c>
      <c r="L1551" s="384">
        <f t="shared" si="97"/>
        <v>0</v>
      </c>
      <c r="M1551" s="384">
        <f>'แบบฟอร์มที่ 8'!K9557</f>
        <v>0</v>
      </c>
      <c r="N1551" s="386">
        <f t="shared" si="98"/>
        <v>0</v>
      </c>
      <c r="O1551" s="386">
        <f t="shared" si="99"/>
        <v>0</v>
      </c>
      <c r="P1551" s="386">
        <f t="shared" si="100"/>
        <v>0</v>
      </c>
      <c r="Q1551" s="386">
        <f t="shared" si="101"/>
        <v>0</v>
      </c>
    </row>
    <row r="1552" spans="2:17" ht="18" hidden="1" customHeight="1">
      <c r="B1552" s="472">
        <v>537</v>
      </c>
      <c r="C1552" s="1207">
        <f>+'แบบฟอร์มที่ 8'!D9558</f>
        <v>0</v>
      </c>
      <c r="D1552" s="1214"/>
      <c r="E1552" s="478"/>
      <c r="F1552" s="478"/>
      <c r="G1552" s="478"/>
      <c r="H1552" s="478"/>
      <c r="I1552" s="565"/>
      <c r="J1552" s="386">
        <f t="shared" si="96"/>
        <v>0</v>
      </c>
      <c r="K1552" s="572">
        <v>0.75</v>
      </c>
      <c r="L1552" s="384">
        <f t="shared" si="97"/>
        <v>0</v>
      </c>
      <c r="M1552" s="384">
        <f>'แบบฟอร์มที่ 8'!K9558</f>
        <v>0</v>
      </c>
      <c r="N1552" s="386">
        <f t="shared" si="98"/>
        <v>0</v>
      </c>
      <c r="O1552" s="386">
        <f t="shared" si="99"/>
        <v>0</v>
      </c>
      <c r="P1552" s="386">
        <f t="shared" si="100"/>
        <v>0</v>
      </c>
      <c r="Q1552" s="386">
        <f t="shared" si="101"/>
        <v>0</v>
      </c>
    </row>
    <row r="1553" spans="2:17" ht="18" hidden="1" customHeight="1">
      <c r="B1553" s="472">
        <v>538</v>
      </c>
      <c r="C1553" s="1207">
        <f>+'แบบฟอร์มที่ 8'!D9559</f>
        <v>0</v>
      </c>
      <c r="D1553" s="1214"/>
      <c r="E1553" s="478"/>
      <c r="F1553" s="478"/>
      <c r="G1553" s="478"/>
      <c r="H1553" s="478"/>
      <c r="I1553" s="565"/>
      <c r="J1553" s="386">
        <f t="shared" si="96"/>
        <v>0</v>
      </c>
      <c r="K1553" s="572">
        <v>0.75</v>
      </c>
      <c r="L1553" s="384">
        <f t="shared" si="97"/>
        <v>0</v>
      </c>
      <c r="M1553" s="384">
        <f>'แบบฟอร์มที่ 8'!K9559</f>
        <v>0</v>
      </c>
      <c r="N1553" s="386">
        <f t="shared" si="98"/>
        <v>0</v>
      </c>
      <c r="O1553" s="386">
        <f t="shared" si="99"/>
        <v>0</v>
      </c>
      <c r="P1553" s="386">
        <f t="shared" si="100"/>
        <v>0</v>
      </c>
      <c r="Q1553" s="386">
        <f t="shared" si="101"/>
        <v>0</v>
      </c>
    </row>
    <row r="1554" spans="2:17" ht="18" hidden="1" customHeight="1">
      <c r="B1554" s="472">
        <v>539</v>
      </c>
      <c r="C1554" s="1207">
        <f>+'แบบฟอร์มที่ 8'!D9560</f>
        <v>0</v>
      </c>
      <c r="D1554" s="1214"/>
      <c r="E1554" s="478"/>
      <c r="F1554" s="478"/>
      <c r="G1554" s="478"/>
      <c r="H1554" s="478"/>
      <c r="I1554" s="565"/>
      <c r="J1554" s="386">
        <f t="shared" si="96"/>
        <v>0</v>
      </c>
      <c r="K1554" s="572">
        <v>0.75</v>
      </c>
      <c r="L1554" s="384">
        <f t="shared" si="97"/>
        <v>0</v>
      </c>
      <c r="M1554" s="384">
        <f>'แบบฟอร์มที่ 8'!K9560</f>
        <v>0</v>
      </c>
      <c r="N1554" s="386">
        <f t="shared" si="98"/>
        <v>0</v>
      </c>
      <c r="O1554" s="386">
        <f t="shared" si="99"/>
        <v>0</v>
      </c>
      <c r="P1554" s="386">
        <f t="shared" si="100"/>
        <v>0</v>
      </c>
      <c r="Q1554" s="386">
        <f t="shared" si="101"/>
        <v>0</v>
      </c>
    </row>
    <row r="1555" spans="2:17" ht="18" hidden="1" customHeight="1">
      <c r="B1555" s="472">
        <v>540</v>
      </c>
      <c r="C1555" s="1207">
        <f>+'แบบฟอร์มที่ 8'!D9561</f>
        <v>0</v>
      </c>
      <c r="D1555" s="1214"/>
      <c r="E1555" s="478"/>
      <c r="F1555" s="478"/>
      <c r="G1555" s="478"/>
      <c r="H1555" s="478"/>
      <c r="I1555" s="565"/>
      <c r="J1555" s="386">
        <f t="shared" si="96"/>
        <v>0</v>
      </c>
      <c r="K1555" s="572">
        <v>0.75</v>
      </c>
      <c r="L1555" s="384">
        <f t="shared" si="97"/>
        <v>0</v>
      </c>
      <c r="M1555" s="384">
        <f>'แบบฟอร์มที่ 8'!K9561</f>
        <v>0</v>
      </c>
      <c r="N1555" s="386">
        <f t="shared" si="98"/>
        <v>0</v>
      </c>
      <c r="O1555" s="386">
        <f t="shared" si="99"/>
        <v>0</v>
      </c>
      <c r="P1555" s="386">
        <f t="shared" si="100"/>
        <v>0</v>
      </c>
      <c r="Q1555" s="386">
        <f t="shared" si="101"/>
        <v>0</v>
      </c>
    </row>
    <row r="1556" spans="2:17" ht="18" hidden="1" customHeight="1">
      <c r="B1556" s="472">
        <v>541</v>
      </c>
      <c r="C1556" s="1207">
        <f>+'แบบฟอร์มที่ 8'!D9562</f>
        <v>0</v>
      </c>
      <c r="D1556" s="1214"/>
      <c r="E1556" s="478"/>
      <c r="F1556" s="478"/>
      <c r="G1556" s="478"/>
      <c r="H1556" s="478"/>
      <c r="I1556" s="565"/>
      <c r="J1556" s="386">
        <f t="shared" si="96"/>
        <v>0</v>
      </c>
      <c r="K1556" s="572">
        <v>0.75</v>
      </c>
      <c r="L1556" s="384">
        <f t="shared" si="97"/>
        <v>0</v>
      </c>
      <c r="M1556" s="384">
        <f>'แบบฟอร์มที่ 8'!K9562</f>
        <v>0</v>
      </c>
      <c r="N1556" s="386">
        <f t="shared" si="98"/>
        <v>0</v>
      </c>
      <c r="O1556" s="386">
        <f t="shared" si="99"/>
        <v>0</v>
      </c>
      <c r="P1556" s="386">
        <f t="shared" si="100"/>
        <v>0</v>
      </c>
      <c r="Q1556" s="386">
        <f t="shared" si="101"/>
        <v>0</v>
      </c>
    </row>
    <row r="1557" spans="2:17" ht="18" hidden="1" customHeight="1">
      <c r="B1557" s="472">
        <v>542</v>
      </c>
      <c r="C1557" s="1207">
        <f>+'แบบฟอร์มที่ 8'!D9563</f>
        <v>0</v>
      </c>
      <c r="D1557" s="1214"/>
      <c r="E1557" s="478"/>
      <c r="F1557" s="478"/>
      <c r="G1557" s="478"/>
      <c r="H1557" s="478"/>
      <c r="I1557" s="565"/>
      <c r="J1557" s="386">
        <f t="shared" si="96"/>
        <v>0</v>
      </c>
      <c r="K1557" s="572">
        <v>0.75</v>
      </c>
      <c r="L1557" s="384">
        <f t="shared" si="97"/>
        <v>0</v>
      </c>
      <c r="M1557" s="384">
        <f>'แบบฟอร์มที่ 8'!K9563</f>
        <v>0</v>
      </c>
      <c r="N1557" s="386">
        <f t="shared" si="98"/>
        <v>0</v>
      </c>
      <c r="O1557" s="386">
        <f t="shared" si="99"/>
        <v>0</v>
      </c>
      <c r="P1557" s="386">
        <f t="shared" si="100"/>
        <v>0</v>
      </c>
      <c r="Q1557" s="386">
        <f t="shared" si="101"/>
        <v>0</v>
      </c>
    </row>
    <row r="1558" spans="2:17" ht="18" hidden="1" customHeight="1">
      <c r="B1558" s="472">
        <v>543</v>
      </c>
      <c r="C1558" s="1207">
        <f>+'แบบฟอร์มที่ 8'!D9564</f>
        <v>0</v>
      </c>
      <c r="D1558" s="1214"/>
      <c r="E1558" s="478"/>
      <c r="F1558" s="478"/>
      <c r="G1558" s="478"/>
      <c r="H1558" s="478"/>
      <c r="I1558" s="565"/>
      <c r="J1558" s="386">
        <f t="shared" si="96"/>
        <v>0</v>
      </c>
      <c r="K1558" s="572">
        <v>0.75</v>
      </c>
      <c r="L1558" s="384">
        <f t="shared" si="97"/>
        <v>0</v>
      </c>
      <c r="M1558" s="384">
        <f>'แบบฟอร์มที่ 8'!K9564</f>
        <v>0</v>
      </c>
      <c r="N1558" s="386">
        <f t="shared" si="98"/>
        <v>0</v>
      </c>
      <c r="O1558" s="386">
        <f t="shared" si="99"/>
        <v>0</v>
      </c>
      <c r="P1558" s="386">
        <f t="shared" si="100"/>
        <v>0</v>
      </c>
      <c r="Q1558" s="386">
        <f t="shared" si="101"/>
        <v>0</v>
      </c>
    </row>
    <row r="1559" spans="2:17" ht="18" hidden="1" customHeight="1">
      <c r="B1559" s="472">
        <v>544</v>
      </c>
      <c r="C1559" s="1207">
        <f>+'แบบฟอร์มที่ 8'!D9565</f>
        <v>0</v>
      </c>
      <c r="D1559" s="1214"/>
      <c r="E1559" s="478"/>
      <c r="F1559" s="478"/>
      <c r="G1559" s="478"/>
      <c r="H1559" s="478"/>
      <c r="I1559" s="565"/>
      <c r="J1559" s="386">
        <f t="shared" si="96"/>
        <v>0</v>
      </c>
      <c r="K1559" s="572">
        <v>0.75</v>
      </c>
      <c r="L1559" s="384">
        <f t="shared" si="97"/>
        <v>0</v>
      </c>
      <c r="M1559" s="384">
        <f>'แบบฟอร์มที่ 8'!K9565</f>
        <v>0</v>
      </c>
      <c r="N1559" s="386">
        <f t="shared" si="98"/>
        <v>0</v>
      </c>
      <c r="O1559" s="386">
        <f t="shared" si="99"/>
        <v>0</v>
      </c>
      <c r="P1559" s="386">
        <f t="shared" si="100"/>
        <v>0</v>
      </c>
      <c r="Q1559" s="386">
        <f t="shared" si="101"/>
        <v>0</v>
      </c>
    </row>
    <row r="1560" spans="2:17" ht="18" hidden="1" customHeight="1">
      <c r="B1560" s="472">
        <v>545</v>
      </c>
      <c r="C1560" s="1207">
        <f>+'แบบฟอร์มที่ 8'!D9566</f>
        <v>0</v>
      </c>
      <c r="D1560" s="1214"/>
      <c r="E1560" s="478"/>
      <c r="F1560" s="478"/>
      <c r="G1560" s="478"/>
      <c r="H1560" s="478"/>
      <c r="I1560" s="565"/>
      <c r="J1560" s="386">
        <f t="shared" si="96"/>
        <v>0</v>
      </c>
      <c r="K1560" s="572">
        <v>0.75</v>
      </c>
      <c r="L1560" s="384">
        <f t="shared" si="97"/>
        <v>0</v>
      </c>
      <c r="M1560" s="384">
        <f>'แบบฟอร์มที่ 8'!K9566</f>
        <v>0</v>
      </c>
      <c r="N1560" s="386">
        <f t="shared" si="98"/>
        <v>0</v>
      </c>
      <c r="O1560" s="386">
        <f t="shared" si="99"/>
        <v>0</v>
      </c>
      <c r="P1560" s="386">
        <f t="shared" si="100"/>
        <v>0</v>
      </c>
      <c r="Q1560" s="386">
        <f t="shared" si="101"/>
        <v>0</v>
      </c>
    </row>
    <row r="1561" spans="2:17" ht="18" hidden="1" customHeight="1">
      <c r="B1561" s="472">
        <v>546</v>
      </c>
      <c r="C1561" s="1207">
        <f>+'แบบฟอร์มที่ 8'!D9567</f>
        <v>0</v>
      </c>
      <c r="D1561" s="1214"/>
      <c r="E1561" s="478"/>
      <c r="F1561" s="478"/>
      <c r="G1561" s="478"/>
      <c r="H1561" s="478"/>
      <c r="I1561" s="565"/>
      <c r="J1561" s="386">
        <f t="shared" si="96"/>
        <v>0</v>
      </c>
      <c r="K1561" s="572">
        <v>0.75</v>
      </c>
      <c r="L1561" s="384">
        <f t="shared" si="97"/>
        <v>0</v>
      </c>
      <c r="M1561" s="384">
        <f>'แบบฟอร์มที่ 8'!K9567</f>
        <v>0</v>
      </c>
      <c r="N1561" s="386">
        <f t="shared" si="98"/>
        <v>0</v>
      </c>
      <c r="O1561" s="386">
        <f t="shared" si="99"/>
        <v>0</v>
      </c>
      <c r="P1561" s="386">
        <f t="shared" si="100"/>
        <v>0</v>
      </c>
      <c r="Q1561" s="386">
        <f t="shared" si="101"/>
        <v>0</v>
      </c>
    </row>
    <row r="1562" spans="2:17" ht="18" hidden="1" customHeight="1">
      <c r="B1562" s="472">
        <v>547</v>
      </c>
      <c r="C1562" s="1207">
        <f>+'แบบฟอร์มที่ 8'!D9568</f>
        <v>0</v>
      </c>
      <c r="D1562" s="1214"/>
      <c r="E1562" s="478"/>
      <c r="F1562" s="478"/>
      <c r="G1562" s="478"/>
      <c r="H1562" s="478"/>
      <c r="I1562" s="565"/>
      <c r="J1562" s="386">
        <f t="shared" si="96"/>
        <v>0</v>
      </c>
      <c r="K1562" s="572">
        <v>0.75</v>
      </c>
      <c r="L1562" s="384">
        <f t="shared" si="97"/>
        <v>0</v>
      </c>
      <c r="M1562" s="384">
        <f>'แบบฟอร์มที่ 8'!K9568</f>
        <v>0</v>
      </c>
      <c r="N1562" s="386">
        <f t="shared" si="98"/>
        <v>0</v>
      </c>
      <c r="O1562" s="386">
        <f t="shared" si="99"/>
        <v>0</v>
      </c>
      <c r="P1562" s="386">
        <f t="shared" si="100"/>
        <v>0</v>
      </c>
      <c r="Q1562" s="386">
        <f t="shared" si="101"/>
        <v>0</v>
      </c>
    </row>
    <row r="1563" spans="2:17" ht="18" hidden="1" customHeight="1">
      <c r="B1563" s="472">
        <v>548</v>
      </c>
      <c r="C1563" s="1207">
        <f>+'แบบฟอร์มที่ 8'!D9569</f>
        <v>0</v>
      </c>
      <c r="D1563" s="1214"/>
      <c r="E1563" s="478"/>
      <c r="F1563" s="478"/>
      <c r="G1563" s="478"/>
      <c r="H1563" s="478"/>
      <c r="I1563" s="565"/>
      <c r="J1563" s="386">
        <f t="shared" si="96"/>
        <v>0</v>
      </c>
      <c r="K1563" s="572">
        <v>0.75</v>
      </c>
      <c r="L1563" s="384">
        <f t="shared" si="97"/>
        <v>0</v>
      </c>
      <c r="M1563" s="384">
        <f>'แบบฟอร์มที่ 8'!K9569</f>
        <v>0</v>
      </c>
      <c r="N1563" s="386">
        <f t="shared" si="98"/>
        <v>0</v>
      </c>
      <c r="O1563" s="386">
        <f t="shared" si="99"/>
        <v>0</v>
      </c>
      <c r="P1563" s="386">
        <f t="shared" si="100"/>
        <v>0</v>
      </c>
      <c r="Q1563" s="386">
        <f t="shared" si="101"/>
        <v>0</v>
      </c>
    </row>
    <row r="1564" spans="2:17" ht="18" hidden="1" customHeight="1">
      <c r="B1564" s="472">
        <v>549</v>
      </c>
      <c r="C1564" s="1207">
        <f>+'แบบฟอร์มที่ 8'!D9570</f>
        <v>0</v>
      </c>
      <c r="D1564" s="1214"/>
      <c r="E1564" s="478"/>
      <c r="F1564" s="478"/>
      <c r="G1564" s="478"/>
      <c r="H1564" s="478"/>
      <c r="I1564" s="565"/>
      <c r="J1564" s="386">
        <f t="shared" si="96"/>
        <v>0</v>
      </c>
      <c r="K1564" s="572">
        <v>0.75</v>
      </c>
      <c r="L1564" s="384">
        <f t="shared" si="97"/>
        <v>0</v>
      </c>
      <c r="M1564" s="384">
        <f>'แบบฟอร์มที่ 8'!K9570</f>
        <v>0</v>
      </c>
      <c r="N1564" s="386">
        <f t="shared" si="98"/>
        <v>0</v>
      </c>
      <c r="O1564" s="386">
        <f t="shared" si="99"/>
        <v>0</v>
      </c>
      <c r="P1564" s="386">
        <f t="shared" si="100"/>
        <v>0</v>
      </c>
      <c r="Q1564" s="386">
        <f t="shared" si="101"/>
        <v>0</v>
      </c>
    </row>
    <row r="1565" spans="2:17" ht="18" hidden="1" customHeight="1">
      <c r="B1565" s="472">
        <v>550</v>
      </c>
      <c r="C1565" s="1207">
        <f>+'แบบฟอร์มที่ 8'!D9571</f>
        <v>0</v>
      </c>
      <c r="D1565" s="1214"/>
      <c r="E1565" s="478"/>
      <c r="F1565" s="478"/>
      <c r="G1565" s="478"/>
      <c r="H1565" s="478"/>
      <c r="I1565" s="565"/>
      <c r="J1565" s="386">
        <f t="shared" si="96"/>
        <v>0</v>
      </c>
      <c r="K1565" s="572">
        <v>0.75</v>
      </c>
      <c r="L1565" s="384">
        <f t="shared" si="97"/>
        <v>0</v>
      </c>
      <c r="M1565" s="384">
        <f>'แบบฟอร์มที่ 8'!K9571</f>
        <v>0</v>
      </c>
      <c r="N1565" s="386">
        <f t="shared" si="98"/>
        <v>0</v>
      </c>
      <c r="O1565" s="386">
        <f t="shared" si="99"/>
        <v>0</v>
      </c>
      <c r="P1565" s="386">
        <f t="shared" si="100"/>
        <v>0</v>
      </c>
      <c r="Q1565" s="386">
        <f t="shared" si="101"/>
        <v>0</v>
      </c>
    </row>
    <row r="1566" spans="2:17" ht="18" hidden="1" customHeight="1">
      <c r="B1566" s="472">
        <v>551</v>
      </c>
      <c r="C1566" s="1207">
        <f>+'แบบฟอร์มที่ 8'!D9572</f>
        <v>0</v>
      </c>
      <c r="D1566" s="1214"/>
      <c r="E1566" s="478"/>
      <c r="F1566" s="478"/>
      <c r="G1566" s="478"/>
      <c r="H1566" s="478"/>
      <c r="I1566" s="565"/>
      <c r="J1566" s="386">
        <f t="shared" si="96"/>
        <v>0</v>
      </c>
      <c r="K1566" s="572">
        <v>0.75</v>
      </c>
      <c r="L1566" s="384">
        <f t="shared" si="97"/>
        <v>0</v>
      </c>
      <c r="M1566" s="384">
        <f>'แบบฟอร์มที่ 8'!K9572</f>
        <v>0</v>
      </c>
      <c r="N1566" s="386">
        <f t="shared" si="98"/>
        <v>0</v>
      </c>
      <c r="O1566" s="386">
        <f t="shared" si="99"/>
        <v>0</v>
      </c>
      <c r="P1566" s="386">
        <f t="shared" si="100"/>
        <v>0</v>
      </c>
      <c r="Q1566" s="386">
        <f t="shared" si="101"/>
        <v>0</v>
      </c>
    </row>
    <row r="1567" spans="2:17" ht="18" hidden="1" customHeight="1">
      <c r="B1567" s="472">
        <v>552</v>
      </c>
      <c r="C1567" s="1207">
        <f>+'แบบฟอร์มที่ 8'!D9573</f>
        <v>0</v>
      </c>
      <c r="D1567" s="1214"/>
      <c r="E1567" s="478"/>
      <c r="F1567" s="478"/>
      <c r="G1567" s="478"/>
      <c r="H1567" s="478"/>
      <c r="I1567" s="565"/>
      <c r="J1567" s="386">
        <f t="shared" si="96"/>
        <v>0</v>
      </c>
      <c r="K1567" s="572">
        <v>0.75</v>
      </c>
      <c r="L1567" s="384">
        <f t="shared" si="97"/>
        <v>0</v>
      </c>
      <c r="M1567" s="384">
        <f>'แบบฟอร์มที่ 8'!K9573</f>
        <v>0</v>
      </c>
      <c r="N1567" s="386">
        <f t="shared" si="98"/>
        <v>0</v>
      </c>
      <c r="O1567" s="386">
        <f t="shared" si="99"/>
        <v>0</v>
      </c>
      <c r="P1567" s="386">
        <f t="shared" si="100"/>
        <v>0</v>
      </c>
      <c r="Q1567" s="386">
        <f t="shared" si="101"/>
        <v>0</v>
      </c>
    </row>
    <row r="1568" spans="2:17" ht="18" hidden="1" customHeight="1">
      <c r="B1568" s="472">
        <v>553</v>
      </c>
      <c r="C1568" s="1207">
        <f>+'แบบฟอร์มที่ 8'!D9574</f>
        <v>0</v>
      </c>
      <c r="D1568" s="1214"/>
      <c r="E1568" s="478"/>
      <c r="F1568" s="478"/>
      <c r="G1568" s="478"/>
      <c r="H1568" s="478"/>
      <c r="I1568" s="565"/>
      <c r="J1568" s="386">
        <f t="shared" si="96"/>
        <v>0</v>
      </c>
      <c r="K1568" s="572">
        <v>0.75</v>
      </c>
      <c r="L1568" s="384">
        <f t="shared" si="97"/>
        <v>0</v>
      </c>
      <c r="M1568" s="384">
        <f>'แบบฟอร์มที่ 8'!K9574</f>
        <v>0</v>
      </c>
      <c r="N1568" s="386">
        <f t="shared" si="98"/>
        <v>0</v>
      </c>
      <c r="O1568" s="386">
        <f t="shared" si="99"/>
        <v>0</v>
      </c>
      <c r="P1568" s="386">
        <f t="shared" si="100"/>
        <v>0</v>
      </c>
      <c r="Q1568" s="386">
        <f t="shared" si="101"/>
        <v>0</v>
      </c>
    </row>
    <row r="1569" spans="2:17" ht="18" hidden="1" customHeight="1">
      <c r="B1569" s="472">
        <v>554</v>
      </c>
      <c r="C1569" s="1207">
        <f>+'แบบฟอร์มที่ 8'!D9575</f>
        <v>0</v>
      </c>
      <c r="D1569" s="1214"/>
      <c r="E1569" s="478"/>
      <c r="F1569" s="478"/>
      <c r="G1569" s="478"/>
      <c r="H1569" s="478"/>
      <c r="I1569" s="565"/>
      <c r="J1569" s="386">
        <f t="shared" si="96"/>
        <v>0</v>
      </c>
      <c r="K1569" s="572">
        <v>0.75</v>
      </c>
      <c r="L1569" s="384">
        <f t="shared" si="97"/>
        <v>0</v>
      </c>
      <c r="M1569" s="384">
        <f>'แบบฟอร์มที่ 8'!K9575</f>
        <v>0</v>
      </c>
      <c r="N1569" s="386">
        <f t="shared" si="98"/>
        <v>0</v>
      </c>
      <c r="O1569" s="386">
        <f t="shared" si="99"/>
        <v>0</v>
      </c>
      <c r="P1569" s="386">
        <f t="shared" si="100"/>
        <v>0</v>
      </c>
      <c r="Q1569" s="386">
        <f t="shared" si="101"/>
        <v>0</v>
      </c>
    </row>
    <row r="1570" spans="2:17" ht="18" hidden="1" customHeight="1">
      <c r="B1570" s="472">
        <v>555</v>
      </c>
      <c r="C1570" s="1207">
        <f>+'แบบฟอร์มที่ 8'!D9576</f>
        <v>0</v>
      </c>
      <c r="D1570" s="1214"/>
      <c r="E1570" s="478"/>
      <c r="F1570" s="478"/>
      <c r="G1570" s="478"/>
      <c r="H1570" s="478"/>
      <c r="I1570" s="565"/>
      <c r="J1570" s="386">
        <f t="shared" si="96"/>
        <v>0</v>
      </c>
      <c r="K1570" s="572">
        <v>0.75</v>
      </c>
      <c r="L1570" s="384">
        <f t="shared" si="97"/>
        <v>0</v>
      </c>
      <c r="M1570" s="384">
        <f>'แบบฟอร์มที่ 8'!K9576</f>
        <v>0</v>
      </c>
      <c r="N1570" s="386">
        <f t="shared" si="98"/>
        <v>0</v>
      </c>
      <c r="O1570" s="386">
        <f t="shared" si="99"/>
        <v>0</v>
      </c>
      <c r="P1570" s="386">
        <f t="shared" si="100"/>
        <v>0</v>
      </c>
      <c r="Q1570" s="386">
        <f t="shared" si="101"/>
        <v>0</v>
      </c>
    </row>
    <row r="1571" spans="2:17" ht="18" hidden="1" customHeight="1">
      <c r="B1571" s="472">
        <v>556</v>
      </c>
      <c r="C1571" s="1207">
        <f>+'แบบฟอร์มที่ 8'!D9577</f>
        <v>0</v>
      </c>
      <c r="D1571" s="1214"/>
      <c r="E1571" s="478"/>
      <c r="F1571" s="478"/>
      <c r="G1571" s="478"/>
      <c r="H1571" s="478"/>
      <c r="I1571" s="565"/>
      <c r="J1571" s="386">
        <f t="shared" si="96"/>
        <v>0</v>
      </c>
      <c r="K1571" s="572">
        <v>0.75</v>
      </c>
      <c r="L1571" s="384">
        <f t="shared" si="97"/>
        <v>0</v>
      </c>
      <c r="M1571" s="384">
        <f>'แบบฟอร์มที่ 8'!K9577</f>
        <v>0</v>
      </c>
      <c r="N1571" s="386">
        <f t="shared" si="98"/>
        <v>0</v>
      </c>
      <c r="O1571" s="386">
        <f t="shared" si="99"/>
        <v>0</v>
      </c>
      <c r="P1571" s="386">
        <f t="shared" si="100"/>
        <v>0</v>
      </c>
      <c r="Q1571" s="386">
        <f t="shared" si="101"/>
        <v>0</v>
      </c>
    </row>
    <row r="1572" spans="2:17" ht="18" hidden="1" customHeight="1">
      <c r="B1572" s="472">
        <v>557</v>
      </c>
      <c r="C1572" s="1207">
        <f>+'แบบฟอร์มที่ 8'!D9578</f>
        <v>0</v>
      </c>
      <c r="D1572" s="1214"/>
      <c r="E1572" s="478"/>
      <c r="F1572" s="478"/>
      <c r="G1572" s="478"/>
      <c r="H1572" s="478"/>
      <c r="I1572" s="565"/>
      <c r="J1572" s="386">
        <f t="shared" si="96"/>
        <v>0</v>
      </c>
      <c r="K1572" s="572">
        <v>0.75</v>
      </c>
      <c r="L1572" s="384">
        <f t="shared" si="97"/>
        <v>0</v>
      </c>
      <c r="M1572" s="384">
        <f>'แบบฟอร์มที่ 8'!K9578</f>
        <v>0</v>
      </c>
      <c r="N1572" s="386">
        <f t="shared" si="98"/>
        <v>0</v>
      </c>
      <c r="O1572" s="386">
        <f t="shared" si="99"/>
        <v>0</v>
      </c>
      <c r="P1572" s="386">
        <f t="shared" si="100"/>
        <v>0</v>
      </c>
      <c r="Q1572" s="386">
        <f t="shared" si="101"/>
        <v>0</v>
      </c>
    </row>
    <row r="1573" spans="2:17" ht="18" hidden="1" customHeight="1">
      <c r="B1573" s="472">
        <v>558</v>
      </c>
      <c r="C1573" s="1207">
        <f>+'แบบฟอร์มที่ 8'!D9579</f>
        <v>0</v>
      </c>
      <c r="D1573" s="1214"/>
      <c r="E1573" s="478"/>
      <c r="F1573" s="478"/>
      <c r="G1573" s="478"/>
      <c r="H1573" s="478"/>
      <c r="I1573" s="565"/>
      <c r="J1573" s="386">
        <f t="shared" si="96"/>
        <v>0</v>
      </c>
      <c r="K1573" s="572">
        <v>0.75</v>
      </c>
      <c r="L1573" s="384">
        <f t="shared" si="97"/>
        <v>0</v>
      </c>
      <c r="M1573" s="384">
        <f>'แบบฟอร์มที่ 8'!K9579</f>
        <v>0</v>
      </c>
      <c r="N1573" s="386">
        <f t="shared" si="98"/>
        <v>0</v>
      </c>
      <c r="O1573" s="386">
        <f t="shared" si="99"/>
        <v>0</v>
      </c>
      <c r="P1573" s="386">
        <f t="shared" si="100"/>
        <v>0</v>
      </c>
      <c r="Q1573" s="386">
        <f t="shared" si="101"/>
        <v>0</v>
      </c>
    </row>
    <row r="1574" spans="2:17" ht="18" hidden="1" customHeight="1">
      <c r="B1574" s="472">
        <v>559</v>
      </c>
      <c r="C1574" s="1207">
        <f>+'แบบฟอร์มที่ 8'!D9580</f>
        <v>0</v>
      </c>
      <c r="D1574" s="1214"/>
      <c r="E1574" s="478"/>
      <c r="F1574" s="478"/>
      <c r="G1574" s="478"/>
      <c r="H1574" s="478"/>
      <c r="I1574" s="565"/>
      <c r="J1574" s="386">
        <f t="shared" si="96"/>
        <v>0</v>
      </c>
      <c r="K1574" s="572">
        <v>0.75</v>
      </c>
      <c r="L1574" s="384">
        <f t="shared" si="97"/>
        <v>0</v>
      </c>
      <c r="M1574" s="384">
        <f>'แบบฟอร์มที่ 8'!K9580</f>
        <v>0</v>
      </c>
      <c r="N1574" s="386">
        <f t="shared" si="98"/>
        <v>0</v>
      </c>
      <c r="O1574" s="386">
        <f t="shared" si="99"/>
        <v>0</v>
      </c>
      <c r="P1574" s="386">
        <f t="shared" si="100"/>
        <v>0</v>
      </c>
      <c r="Q1574" s="386">
        <f t="shared" si="101"/>
        <v>0</v>
      </c>
    </row>
    <row r="1575" spans="2:17" ht="18" hidden="1" customHeight="1">
      <c r="B1575" s="472">
        <v>560</v>
      </c>
      <c r="C1575" s="1207">
        <f>+'แบบฟอร์มที่ 8'!D9581</f>
        <v>0</v>
      </c>
      <c r="D1575" s="1214"/>
      <c r="E1575" s="478"/>
      <c r="F1575" s="478"/>
      <c r="G1575" s="478"/>
      <c r="H1575" s="478"/>
      <c r="I1575" s="565"/>
      <c r="J1575" s="386">
        <f t="shared" si="96"/>
        <v>0</v>
      </c>
      <c r="K1575" s="572">
        <v>0.75</v>
      </c>
      <c r="L1575" s="384">
        <f t="shared" si="97"/>
        <v>0</v>
      </c>
      <c r="M1575" s="384">
        <f>'แบบฟอร์มที่ 8'!K9581</f>
        <v>0</v>
      </c>
      <c r="N1575" s="386">
        <f t="shared" si="98"/>
        <v>0</v>
      </c>
      <c r="O1575" s="386">
        <f t="shared" si="99"/>
        <v>0</v>
      </c>
      <c r="P1575" s="386">
        <f t="shared" si="100"/>
        <v>0</v>
      </c>
      <c r="Q1575" s="386">
        <f t="shared" si="101"/>
        <v>0</v>
      </c>
    </row>
    <row r="1576" spans="2:17" ht="18" hidden="1" customHeight="1">
      <c r="B1576" s="472">
        <v>561</v>
      </c>
      <c r="C1576" s="1207">
        <f>+'แบบฟอร์มที่ 8'!D9582</f>
        <v>0</v>
      </c>
      <c r="D1576" s="1214"/>
      <c r="E1576" s="478"/>
      <c r="F1576" s="478"/>
      <c r="G1576" s="478"/>
      <c r="H1576" s="478"/>
      <c r="I1576" s="565"/>
      <c r="J1576" s="386">
        <f t="shared" si="96"/>
        <v>0</v>
      </c>
      <c r="K1576" s="572">
        <v>0.75</v>
      </c>
      <c r="L1576" s="384">
        <f t="shared" si="97"/>
        <v>0</v>
      </c>
      <c r="M1576" s="384">
        <f>'แบบฟอร์มที่ 8'!K9582</f>
        <v>0</v>
      </c>
      <c r="N1576" s="386">
        <f t="shared" si="98"/>
        <v>0</v>
      </c>
      <c r="O1576" s="386">
        <f t="shared" si="99"/>
        <v>0</v>
      </c>
      <c r="P1576" s="386">
        <f t="shared" si="100"/>
        <v>0</v>
      </c>
      <c r="Q1576" s="386">
        <f t="shared" si="101"/>
        <v>0</v>
      </c>
    </row>
    <row r="1577" spans="2:17" ht="18" hidden="1" customHeight="1">
      <c r="B1577" s="472">
        <v>562</v>
      </c>
      <c r="C1577" s="1207">
        <f>+'แบบฟอร์มที่ 8'!D9583</f>
        <v>0</v>
      </c>
      <c r="D1577" s="1214"/>
      <c r="E1577" s="478"/>
      <c r="F1577" s="478"/>
      <c r="G1577" s="478"/>
      <c r="H1577" s="478"/>
      <c r="I1577" s="565"/>
      <c r="J1577" s="386">
        <f t="shared" si="96"/>
        <v>0</v>
      </c>
      <c r="K1577" s="572">
        <v>0.75</v>
      </c>
      <c r="L1577" s="384">
        <f t="shared" si="97"/>
        <v>0</v>
      </c>
      <c r="M1577" s="384">
        <f>'แบบฟอร์มที่ 8'!K9583</f>
        <v>0</v>
      </c>
      <c r="N1577" s="386">
        <f t="shared" si="98"/>
        <v>0</v>
      </c>
      <c r="O1577" s="386">
        <f t="shared" si="99"/>
        <v>0</v>
      </c>
      <c r="P1577" s="386">
        <f t="shared" si="100"/>
        <v>0</v>
      </c>
      <c r="Q1577" s="386">
        <f t="shared" si="101"/>
        <v>0</v>
      </c>
    </row>
    <row r="1578" spans="2:17" ht="18" hidden="1" customHeight="1">
      <c r="B1578" s="472">
        <v>563</v>
      </c>
      <c r="C1578" s="1207">
        <f>+'แบบฟอร์มที่ 8'!D9584</f>
        <v>0</v>
      </c>
      <c r="D1578" s="1214"/>
      <c r="E1578" s="478"/>
      <c r="F1578" s="478"/>
      <c r="G1578" s="478"/>
      <c r="H1578" s="478"/>
      <c r="I1578" s="565"/>
      <c r="J1578" s="386">
        <f t="shared" si="96"/>
        <v>0</v>
      </c>
      <c r="K1578" s="572">
        <v>0.75</v>
      </c>
      <c r="L1578" s="384">
        <f t="shared" si="97"/>
        <v>0</v>
      </c>
      <c r="M1578" s="384">
        <f>'แบบฟอร์มที่ 8'!K9584</f>
        <v>0</v>
      </c>
      <c r="N1578" s="386">
        <f t="shared" si="98"/>
        <v>0</v>
      </c>
      <c r="O1578" s="386">
        <f t="shared" si="99"/>
        <v>0</v>
      </c>
      <c r="P1578" s="386">
        <f t="shared" si="100"/>
        <v>0</v>
      </c>
      <c r="Q1578" s="386">
        <f t="shared" si="101"/>
        <v>0</v>
      </c>
    </row>
    <row r="1579" spans="2:17" ht="18" hidden="1" customHeight="1">
      <c r="B1579" s="472">
        <v>564</v>
      </c>
      <c r="C1579" s="1207">
        <f>+'แบบฟอร์มที่ 8'!D9585</f>
        <v>0</v>
      </c>
      <c r="D1579" s="1214"/>
      <c r="E1579" s="478"/>
      <c r="F1579" s="478"/>
      <c r="G1579" s="478"/>
      <c r="H1579" s="478"/>
      <c r="I1579" s="565"/>
      <c r="J1579" s="386">
        <f t="shared" si="96"/>
        <v>0</v>
      </c>
      <c r="K1579" s="572">
        <v>0.75</v>
      </c>
      <c r="L1579" s="384">
        <f t="shared" si="97"/>
        <v>0</v>
      </c>
      <c r="M1579" s="384">
        <f>'แบบฟอร์มที่ 8'!K9585</f>
        <v>0</v>
      </c>
      <c r="N1579" s="386">
        <f t="shared" si="98"/>
        <v>0</v>
      </c>
      <c r="O1579" s="386">
        <f t="shared" si="99"/>
        <v>0</v>
      </c>
      <c r="P1579" s="386">
        <f t="shared" si="100"/>
        <v>0</v>
      </c>
      <c r="Q1579" s="386">
        <f t="shared" si="101"/>
        <v>0</v>
      </c>
    </row>
    <row r="1580" spans="2:17" ht="18" hidden="1" customHeight="1">
      <c r="B1580" s="472">
        <v>565</v>
      </c>
      <c r="C1580" s="1207">
        <f>+'แบบฟอร์มที่ 8'!D9586</f>
        <v>0</v>
      </c>
      <c r="D1580" s="1214"/>
      <c r="E1580" s="478"/>
      <c r="F1580" s="478"/>
      <c r="G1580" s="478"/>
      <c r="H1580" s="478"/>
      <c r="I1580" s="565"/>
      <c r="J1580" s="386">
        <f t="shared" si="96"/>
        <v>0</v>
      </c>
      <c r="K1580" s="572">
        <v>0.75</v>
      </c>
      <c r="L1580" s="384">
        <f t="shared" si="97"/>
        <v>0</v>
      </c>
      <c r="M1580" s="384">
        <f>'แบบฟอร์มที่ 8'!K9586</f>
        <v>0</v>
      </c>
      <c r="N1580" s="386">
        <f t="shared" si="98"/>
        <v>0</v>
      </c>
      <c r="O1580" s="386">
        <f t="shared" si="99"/>
        <v>0</v>
      </c>
      <c r="P1580" s="386">
        <f t="shared" si="100"/>
        <v>0</v>
      </c>
      <c r="Q1580" s="386">
        <f t="shared" si="101"/>
        <v>0</v>
      </c>
    </row>
    <row r="1581" spans="2:17" ht="18" hidden="1" customHeight="1">
      <c r="B1581" s="472">
        <v>566</v>
      </c>
      <c r="C1581" s="1207">
        <f>+'แบบฟอร์มที่ 8'!D9587</f>
        <v>0</v>
      </c>
      <c r="D1581" s="1214"/>
      <c r="E1581" s="478"/>
      <c r="F1581" s="478"/>
      <c r="G1581" s="478"/>
      <c r="H1581" s="478"/>
      <c r="I1581" s="565"/>
      <c r="J1581" s="386">
        <f t="shared" si="96"/>
        <v>0</v>
      </c>
      <c r="K1581" s="572">
        <v>0.75</v>
      </c>
      <c r="L1581" s="384">
        <f t="shared" si="97"/>
        <v>0</v>
      </c>
      <c r="M1581" s="384">
        <f>'แบบฟอร์มที่ 8'!K9587</f>
        <v>0</v>
      </c>
      <c r="N1581" s="386">
        <f t="shared" si="98"/>
        <v>0</v>
      </c>
      <c r="O1581" s="386">
        <f t="shared" si="99"/>
        <v>0</v>
      </c>
      <c r="P1581" s="386">
        <f t="shared" si="100"/>
        <v>0</v>
      </c>
      <c r="Q1581" s="386">
        <f t="shared" si="101"/>
        <v>0</v>
      </c>
    </row>
    <row r="1582" spans="2:17" ht="18" hidden="1" customHeight="1">
      <c r="B1582" s="472">
        <v>567</v>
      </c>
      <c r="C1582" s="1207">
        <f>+'แบบฟอร์มที่ 8'!D9588</f>
        <v>0</v>
      </c>
      <c r="D1582" s="1214"/>
      <c r="E1582" s="478"/>
      <c r="F1582" s="478"/>
      <c r="G1582" s="478"/>
      <c r="H1582" s="478"/>
      <c r="I1582" s="565"/>
      <c r="J1582" s="386">
        <f t="shared" si="96"/>
        <v>0</v>
      </c>
      <c r="K1582" s="572">
        <v>0.75</v>
      </c>
      <c r="L1582" s="384">
        <f t="shared" si="97"/>
        <v>0</v>
      </c>
      <c r="M1582" s="384">
        <f>'แบบฟอร์มที่ 8'!K9588</f>
        <v>0</v>
      </c>
      <c r="N1582" s="386">
        <f t="shared" si="98"/>
        <v>0</v>
      </c>
      <c r="O1582" s="386">
        <f t="shared" si="99"/>
        <v>0</v>
      </c>
      <c r="P1582" s="386">
        <f t="shared" si="100"/>
        <v>0</v>
      </c>
      <c r="Q1582" s="386">
        <f t="shared" si="101"/>
        <v>0</v>
      </c>
    </row>
    <row r="1583" spans="2:17" ht="18" hidden="1" customHeight="1">
      <c r="B1583" s="472">
        <v>568</v>
      </c>
      <c r="C1583" s="1207">
        <f>+'แบบฟอร์มที่ 8'!D9589</f>
        <v>0</v>
      </c>
      <c r="D1583" s="1214"/>
      <c r="E1583" s="478"/>
      <c r="F1583" s="478"/>
      <c r="G1583" s="478"/>
      <c r="H1583" s="478"/>
      <c r="I1583" s="565"/>
      <c r="J1583" s="386">
        <f t="shared" si="96"/>
        <v>0</v>
      </c>
      <c r="K1583" s="572">
        <v>0.75</v>
      </c>
      <c r="L1583" s="384">
        <f t="shared" si="97"/>
        <v>0</v>
      </c>
      <c r="M1583" s="384">
        <f>'แบบฟอร์มที่ 8'!K9589</f>
        <v>0</v>
      </c>
      <c r="N1583" s="386">
        <f t="shared" si="98"/>
        <v>0</v>
      </c>
      <c r="O1583" s="386">
        <f t="shared" si="99"/>
        <v>0</v>
      </c>
      <c r="P1583" s="386">
        <f t="shared" si="100"/>
        <v>0</v>
      </c>
      <c r="Q1583" s="386">
        <f t="shared" si="101"/>
        <v>0</v>
      </c>
    </row>
    <row r="1584" spans="2:17" ht="18" hidden="1" customHeight="1">
      <c r="B1584" s="472">
        <v>569</v>
      </c>
      <c r="C1584" s="1207">
        <f>+'แบบฟอร์มที่ 8'!D9590</f>
        <v>0</v>
      </c>
      <c r="D1584" s="1214"/>
      <c r="E1584" s="478"/>
      <c r="F1584" s="478"/>
      <c r="G1584" s="478"/>
      <c r="H1584" s="478"/>
      <c r="I1584" s="565"/>
      <c r="J1584" s="386">
        <f t="shared" si="96"/>
        <v>0</v>
      </c>
      <c r="K1584" s="572">
        <v>0.75</v>
      </c>
      <c r="L1584" s="384">
        <f t="shared" si="97"/>
        <v>0</v>
      </c>
      <c r="M1584" s="384">
        <f>'แบบฟอร์มที่ 8'!K9590</f>
        <v>0</v>
      </c>
      <c r="N1584" s="386">
        <f t="shared" si="98"/>
        <v>0</v>
      </c>
      <c r="O1584" s="386">
        <f t="shared" si="99"/>
        <v>0</v>
      </c>
      <c r="P1584" s="386">
        <f t="shared" si="100"/>
        <v>0</v>
      </c>
      <c r="Q1584" s="386">
        <f t="shared" si="101"/>
        <v>0</v>
      </c>
    </row>
    <row r="1585" spans="2:17" ht="18" hidden="1" customHeight="1">
      <c r="B1585" s="472">
        <v>570</v>
      </c>
      <c r="C1585" s="1207">
        <f>+'แบบฟอร์มที่ 8'!D9591</f>
        <v>0</v>
      </c>
      <c r="D1585" s="1214"/>
      <c r="E1585" s="478"/>
      <c r="F1585" s="478"/>
      <c r="G1585" s="478"/>
      <c r="H1585" s="478"/>
      <c r="I1585" s="565"/>
      <c r="J1585" s="386">
        <f t="shared" si="96"/>
        <v>0</v>
      </c>
      <c r="K1585" s="572">
        <v>0.75</v>
      </c>
      <c r="L1585" s="384">
        <f t="shared" si="97"/>
        <v>0</v>
      </c>
      <c r="M1585" s="384">
        <f>'แบบฟอร์มที่ 8'!K9591</f>
        <v>0</v>
      </c>
      <c r="N1585" s="386">
        <f t="shared" si="98"/>
        <v>0</v>
      </c>
      <c r="O1585" s="386">
        <f t="shared" si="99"/>
        <v>0</v>
      </c>
      <c r="P1585" s="386">
        <f t="shared" si="100"/>
        <v>0</v>
      </c>
      <c r="Q1585" s="386">
        <f t="shared" si="101"/>
        <v>0</v>
      </c>
    </row>
    <row r="1586" spans="2:17" ht="18" hidden="1" customHeight="1">
      <c r="B1586" s="472">
        <v>571</v>
      </c>
      <c r="C1586" s="1207">
        <f>+'แบบฟอร์มที่ 8'!D9592</f>
        <v>0</v>
      </c>
      <c r="D1586" s="1214"/>
      <c r="E1586" s="478"/>
      <c r="F1586" s="478"/>
      <c r="G1586" s="478"/>
      <c r="H1586" s="478"/>
      <c r="I1586" s="565"/>
      <c r="J1586" s="386">
        <f t="shared" si="96"/>
        <v>0</v>
      </c>
      <c r="K1586" s="572">
        <v>0.75</v>
      </c>
      <c r="L1586" s="384">
        <f t="shared" si="97"/>
        <v>0</v>
      </c>
      <c r="M1586" s="384">
        <f>'แบบฟอร์มที่ 8'!K9592</f>
        <v>0</v>
      </c>
      <c r="N1586" s="386">
        <f t="shared" si="98"/>
        <v>0</v>
      </c>
      <c r="O1586" s="386">
        <f t="shared" si="99"/>
        <v>0</v>
      </c>
      <c r="P1586" s="386">
        <f t="shared" si="100"/>
        <v>0</v>
      </c>
      <c r="Q1586" s="386">
        <f t="shared" si="101"/>
        <v>0</v>
      </c>
    </row>
    <row r="1587" spans="2:17" ht="18" hidden="1" customHeight="1">
      <c r="B1587" s="472">
        <v>572</v>
      </c>
      <c r="C1587" s="1207">
        <f>+'แบบฟอร์มที่ 8'!D9593</f>
        <v>0</v>
      </c>
      <c r="D1587" s="1214"/>
      <c r="E1587" s="478"/>
      <c r="F1587" s="478"/>
      <c r="G1587" s="478"/>
      <c r="H1587" s="478"/>
      <c r="I1587" s="565"/>
      <c r="J1587" s="386">
        <f t="shared" si="96"/>
        <v>0</v>
      </c>
      <c r="K1587" s="572">
        <v>0.75</v>
      </c>
      <c r="L1587" s="384">
        <f t="shared" si="97"/>
        <v>0</v>
      </c>
      <c r="M1587" s="384">
        <f>'แบบฟอร์มที่ 8'!K9593</f>
        <v>0</v>
      </c>
      <c r="N1587" s="386">
        <f t="shared" si="98"/>
        <v>0</v>
      </c>
      <c r="O1587" s="386">
        <f t="shared" si="99"/>
        <v>0</v>
      </c>
      <c r="P1587" s="386">
        <f t="shared" si="100"/>
        <v>0</v>
      </c>
      <c r="Q1587" s="386">
        <f t="shared" si="101"/>
        <v>0</v>
      </c>
    </row>
    <row r="1588" spans="2:17" ht="18" hidden="1" customHeight="1">
      <c r="B1588" s="472">
        <v>573</v>
      </c>
      <c r="C1588" s="1207">
        <f>+'แบบฟอร์มที่ 8'!D9594</f>
        <v>0</v>
      </c>
      <c r="D1588" s="1214"/>
      <c r="E1588" s="478"/>
      <c r="F1588" s="478"/>
      <c r="G1588" s="478"/>
      <c r="H1588" s="478"/>
      <c r="I1588" s="565"/>
      <c r="J1588" s="386">
        <f t="shared" si="96"/>
        <v>0</v>
      </c>
      <c r="K1588" s="572">
        <v>0.75</v>
      </c>
      <c r="L1588" s="384">
        <f t="shared" si="97"/>
        <v>0</v>
      </c>
      <c r="M1588" s="384">
        <f>'แบบฟอร์มที่ 8'!K9594</f>
        <v>0</v>
      </c>
      <c r="N1588" s="386">
        <f t="shared" si="98"/>
        <v>0</v>
      </c>
      <c r="O1588" s="386">
        <f t="shared" si="99"/>
        <v>0</v>
      </c>
      <c r="P1588" s="386">
        <f t="shared" si="100"/>
        <v>0</v>
      </c>
      <c r="Q1588" s="386">
        <f t="shared" si="101"/>
        <v>0</v>
      </c>
    </row>
    <row r="1589" spans="2:17" ht="18" hidden="1" customHeight="1">
      <c r="B1589" s="472">
        <v>574</v>
      </c>
      <c r="C1589" s="1207">
        <f>+'แบบฟอร์มที่ 8'!D9595</f>
        <v>0</v>
      </c>
      <c r="D1589" s="1214"/>
      <c r="E1589" s="478"/>
      <c r="F1589" s="478"/>
      <c r="G1589" s="478"/>
      <c r="H1589" s="478"/>
      <c r="I1589" s="565"/>
      <c r="J1589" s="386">
        <f t="shared" si="96"/>
        <v>0</v>
      </c>
      <c r="K1589" s="572">
        <v>0.75</v>
      </c>
      <c r="L1589" s="384">
        <f t="shared" si="97"/>
        <v>0</v>
      </c>
      <c r="M1589" s="384">
        <f>'แบบฟอร์มที่ 8'!K9595</f>
        <v>0</v>
      </c>
      <c r="N1589" s="386">
        <f t="shared" si="98"/>
        <v>0</v>
      </c>
      <c r="O1589" s="386">
        <f t="shared" si="99"/>
        <v>0</v>
      </c>
      <c r="P1589" s="386">
        <f t="shared" si="100"/>
        <v>0</v>
      </c>
      <c r="Q1589" s="386">
        <f t="shared" si="101"/>
        <v>0</v>
      </c>
    </row>
    <row r="1590" spans="2:17" ht="18" hidden="1" customHeight="1">
      <c r="B1590" s="472">
        <v>575</v>
      </c>
      <c r="C1590" s="1207">
        <f>+'แบบฟอร์มที่ 8'!D9596</f>
        <v>0</v>
      </c>
      <c r="D1590" s="1214"/>
      <c r="E1590" s="478"/>
      <c r="F1590" s="478"/>
      <c r="G1590" s="478"/>
      <c r="H1590" s="478"/>
      <c r="I1590" s="565"/>
      <c r="J1590" s="386">
        <f t="shared" si="96"/>
        <v>0</v>
      </c>
      <c r="K1590" s="572">
        <v>0.75</v>
      </c>
      <c r="L1590" s="384">
        <f t="shared" si="97"/>
        <v>0</v>
      </c>
      <c r="M1590" s="384">
        <f>'แบบฟอร์มที่ 8'!K9596</f>
        <v>0</v>
      </c>
      <c r="N1590" s="386">
        <f t="shared" si="98"/>
        <v>0</v>
      </c>
      <c r="O1590" s="386">
        <f t="shared" si="99"/>
        <v>0</v>
      </c>
      <c r="P1590" s="386">
        <f t="shared" si="100"/>
        <v>0</v>
      </c>
      <c r="Q1590" s="386">
        <f t="shared" si="101"/>
        <v>0</v>
      </c>
    </row>
    <row r="1591" spans="2:17" ht="18" hidden="1" customHeight="1">
      <c r="B1591" s="472">
        <v>576</v>
      </c>
      <c r="C1591" s="1207">
        <f>+'แบบฟอร์มที่ 8'!D9597</f>
        <v>0</v>
      </c>
      <c r="D1591" s="1214"/>
      <c r="E1591" s="478"/>
      <c r="F1591" s="478"/>
      <c r="G1591" s="478"/>
      <c r="H1591" s="478"/>
      <c r="I1591" s="565"/>
      <c r="J1591" s="386">
        <f t="shared" si="96"/>
        <v>0</v>
      </c>
      <c r="K1591" s="572">
        <v>0.75</v>
      </c>
      <c r="L1591" s="384">
        <f t="shared" si="97"/>
        <v>0</v>
      </c>
      <c r="M1591" s="384">
        <f>'แบบฟอร์มที่ 8'!K9597</f>
        <v>0</v>
      </c>
      <c r="N1591" s="386">
        <f t="shared" si="98"/>
        <v>0</v>
      </c>
      <c r="O1591" s="386">
        <f t="shared" si="99"/>
        <v>0</v>
      </c>
      <c r="P1591" s="386">
        <f t="shared" si="100"/>
        <v>0</v>
      </c>
      <c r="Q1591" s="386">
        <f t="shared" si="101"/>
        <v>0</v>
      </c>
    </row>
    <row r="1592" spans="2:17" ht="18" hidden="1" customHeight="1">
      <c r="B1592" s="472">
        <v>577</v>
      </c>
      <c r="C1592" s="1207">
        <f>+'แบบฟอร์มที่ 8'!D9598</f>
        <v>0</v>
      </c>
      <c r="D1592" s="1214"/>
      <c r="E1592" s="478"/>
      <c r="F1592" s="478"/>
      <c r="G1592" s="478"/>
      <c r="H1592" s="478"/>
      <c r="I1592" s="565"/>
      <c r="J1592" s="386">
        <f t="shared" si="96"/>
        <v>0</v>
      </c>
      <c r="K1592" s="572">
        <v>0.75</v>
      </c>
      <c r="L1592" s="384">
        <f t="shared" si="97"/>
        <v>0</v>
      </c>
      <c r="M1592" s="384">
        <f>'แบบฟอร์มที่ 8'!K9598</f>
        <v>0</v>
      </c>
      <c r="N1592" s="386">
        <f t="shared" si="98"/>
        <v>0</v>
      </c>
      <c r="O1592" s="386">
        <f t="shared" si="99"/>
        <v>0</v>
      </c>
      <c r="P1592" s="386">
        <f t="shared" si="100"/>
        <v>0</v>
      </c>
      <c r="Q1592" s="386">
        <f t="shared" si="101"/>
        <v>0</v>
      </c>
    </row>
    <row r="1593" spans="2:17" ht="18" hidden="1" customHeight="1">
      <c r="B1593" s="472">
        <v>578</v>
      </c>
      <c r="C1593" s="1207">
        <f>+'แบบฟอร์มที่ 8'!D9599</f>
        <v>0</v>
      </c>
      <c r="D1593" s="1214"/>
      <c r="E1593" s="478"/>
      <c r="F1593" s="478"/>
      <c r="G1593" s="478"/>
      <c r="H1593" s="478"/>
      <c r="I1593" s="565"/>
      <c r="J1593" s="386">
        <f t="shared" ref="J1593:J1656" si="102">IFERROR(H1593*I1593,0)</f>
        <v>0</v>
      </c>
      <c r="K1593" s="572">
        <v>0.75</v>
      </c>
      <c r="L1593" s="384">
        <f t="shared" ref="L1593:L1656" si="103">$J1593*K1593</f>
        <v>0</v>
      </c>
      <c r="M1593" s="384">
        <f>'แบบฟอร์มที่ 8'!K9599</f>
        <v>0</v>
      </c>
      <c r="N1593" s="386">
        <f t="shared" ref="N1593:N1656" si="104">IFERROR(M1593*$I1593,0)</f>
        <v>0</v>
      </c>
      <c r="O1593" s="386">
        <f t="shared" ref="O1593:O1656" si="105">IF(N1593&gt;L1593,N1593,0)</f>
        <v>0</v>
      </c>
      <c r="P1593" s="386">
        <f t="shared" ref="P1593:P1656" si="106">IF(L1593&gt;N1593,L1593,0)</f>
        <v>0</v>
      </c>
      <c r="Q1593" s="386">
        <f t="shared" ref="Q1593:Q1656" si="107">IF(L1593&gt;N1593,M1593-N1593,M1593)</f>
        <v>0</v>
      </c>
    </row>
    <row r="1594" spans="2:17" ht="18" hidden="1" customHeight="1">
      <c r="B1594" s="472">
        <v>579</v>
      </c>
      <c r="C1594" s="1207">
        <f>+'แบบฟอร์มที่ 8'!D9600</f>
        <v>0</v>
      </c>
      <c r="D1594" s="1214"/>
      <c r="E1594" s="478"/>
      <c r="F1594" s="478"/>
      <c r="G1594" s="478"/>
      <c r="H1594" s="478"/>
      <c r="I1594" s="565"/>
      <c r="J1594" s="386">
        <f t="shared" si="102"/>
        <v>0</v>
      </c>
      <c r="K1594" s="572">
        <v>0.75</v>
      </c>
      <c r="L1594" s="384">
        <f t="shared" si="103"/>
        <v>0</v>
      </c>
      <c r="M1594" s="384">
        <f>'แบบฟอร์มที่ 8'!K9600</f>
        <v>0</v>
      </c>
      <c r="N1594" s="386">
        <f t="shared" si="104"/>
        <v>0</v>
      </c>
      <c r="O1594" s="386">
        <f t="shared" si="105"/>
        <v>0</v>
      </c>
      <c r="P1594" s="386">
        <f t="shared" si="106"/>
        <v>0</v>
      </c>
      <c r="Q1594" s="386">
        <f t="shared" si="107"/>
        <v>0</v>
      </c>
    </row>
    <row r="1595" spans="2:17" ht="18" hidden="1" customHeight="1">
      <c r="B1595" s="472">
        <v>580</v>
      </c>
      <c r="C1595" s="1207">
        <f>+'แบบฟอร์มที่ 8'!D9601</f>
        <v>0</v>
      </c>
      <c r="D1595" s="1214"/>
      <c r="E1595" s="478"/>
      <c r="F1595" s="478"/>
      <c r="G1595" s="478"/>
      <c r="H1595" s="478"/>
      <c r="I1595" s="565"/>
      <c r="J1595" s="386">
        <f t="shared" si="102"/>
        <v>0</v>
      </c>
      <c r="K1595" s="572">
        <v>0.75</v>
      </c>
      <c r="L1595" s="384">
        <f t="shared" si="103"/>
        <v>0</v>
      </c>
      <c r="M1595" s="384">
        <f>'แบบฟอร์มที่ 8'!K9601</f>
        <v>0</v>
      </c>
      <c r="N1595" s="386">
        <f t="shared" si="104"/>
        <v>0</v>
      </c>
      <c r="O1595" s="386">
        <f t="shared" si="105"/>
        <v>0</v>
      </c>
      <c r="P1595" s="386">
        <f t="shared" si="106"/>
        <v>0</v>
      </c>
      <c r="Q1595" s="386">
        <f t="shared" si="107"/>
        <v>0</v>
      </c>
    </row>
    <row r="1596" spans="2:17" ht="18" hidden="1" customHeight="1">
      <c r="B1596" s="472">
        <v>581</v>
      </c>
      <c r="C1596" s="1207">
        <f>+'แบบฟอร์มที่ 8'!D9602</f>
        <v>0</v>
      </c>
      <c r="D1596" s="1214"/>
      <c r="E1596" s="478"/>
      <c r="F1596" s="478"/>
      <c r="G1596" s="478"/>
      <c r="H1596" s="478"/>
      <c r="I1596" s="565"/>
      <c r="J1596" s="386">
        <f t="shared" si="102"/>
        <v>0</v>
      </c>
      <c r="K1596" s="572">
        <v>0.75</v>
      </c>
      <c r="L1596" s="384">
        <f t="shared" si="103"/>
        <v>0</v>
      </c>
      <c r="M1596" s="384">
        <f>'แบบฟอร์มที่ 8'!K9602</f>
        <v>0</v>
      </c>
      <c r="N1596" s="386">
        <f t="shared" si="104"/>
        <v>0</v>
      </c>
      <c r="O1596" s="386">
        <f t="shared" si="105"/>
        <v>0</v>
      </c>
      <c r="P1596" s="386">
        <f t="shared" si="106"/>
        <v>0</v>
      </c>
      <c r="Q1596" s="386">
        <f t="shared" si="107"/>
        <v>0</v>
      </c>
    </row>
    <row r="1597" spans="2:17" ht="18" hidden="1" customHeight="1">
      <c r="B1597" s="472">
        <v>582</v>
      </c>
      <c r="C1597" s="1207">
        <f>+'แบบฟอร์มที่ 8'!D9603</f>
        <v>0</v>
      </c>
      <c r="D1597" s="1214"/>
      <c r="E1597" s="478"/>
      <c r="F1597" s="478"/>
      <c r="G1597" s="478"/>
      <c r="H1597" s="478"/>
      <c r="I1597" s="565"/>
      <c r="J1597" s="386">
        <f t="shared" si="102"/>
        <v>0</v>
      </c>
      <c r="K1597" s="572">
        <v>0.75</v>
      </c>
      <c r="L1597" s="384">
        <f t="shared" si="103"/>
        <v>0</v>
      </c>
      <c r="M1597" s="384">
        <f>'แบบฟอร์มที่ 8'!K9603</f>
        <v>0</v>
      </c>
      <c r="N1597" s="386">
        <f t="shared" si="104"/>
        <v>0</v>
      </c>
      <c r="O1597" s="386">
        <f t="shared" si="105"/>
        <v>0</v>
      </c>
      <c r="P1597" s="386">
        <f t="shared" si="106"/>
        <v>0</v>
      </c>
      <c r="Q1597" s="386">
        <f t="shared" si="107"/>
        <v>0</v>
      </c>
    </row>
    <row r="1598" spans="2:17" ht="18" hidden="1" customHeight="1">
      <c r="B1598" s="472">
        <v>583</v>
      </c>
      <c r="C1598" s="1207">
        <f>+'แบบฟอร์มที่ 8'!D9604</f>
        <v>0</v>
      </c>
      <c r="D1598" s="1214"/>
      <c r="E1598" s="478"/>
      <c r="F1598" s="478"/>
      <c r="G1598" s="478"/>
      <c r="H1598" s="478"/>
      <c r="I1598" s="565"/>
      <c r="J1598" s="386">
        <f t="shared" si="102"/>
        <v>0</v>
      </c>
      <c r="K1598" s="572">
        <v>0.75</v>
      </c>
      <c r="L1598" s="384">
        <f t="shared" si="103"/>
        <v>0</v>
      </c>
      <c r="M1598" s="384">
        <f>'แบบฟอร์มที่ 8'!K9604</f>
        <v>0</v>
      </c>
      <c r="N1598" s="386">
        <f t="shared" si="104"/>
        <v>0</v>
      </c>
      <c r="O1598" s="386">
        <f t="shared" si="105"/>
        <v>0</v>
      </c>
      <c r="P1598" s="386">
        <f t="shared" si="106"/>
        <v>0</v>
      </c>
      <c r="Q1598" s="386">
        <f t="shared" si="107"/>
        <v>0</v>
      </c>
    </row>
    <row r="1599" spans="2:17" ht="18" hidden="1" customHeight="1">
      <c r="B1599" s="472">
        <v>584</v>
      </c>
      <c r="C1599" s="1207">
        <f>+'แบบฟอร์มที่ 8'!D9605</f>
        <v>0</v>
      </c>
      <c r="D1599" s="1214"/>
      <c r="E1599" s="478"/>
      <c r="F1599" s="478"/>
      <c r="G1599" s="478"/>
      <c r="H1599" s="478"/>
      <c r="I1599" s="565"/>
      <c r="J1599" s="386">
        <f t="shared" si="102"/>
        <v>0</v>
      </c>
      <c r="K1599" s="572">
        <v>0.75</v>
      </c>
      <c r="L1599" s="384">
        <f t="shared" si="103"/>
        <v>0</v>
      </c>
      <c r="M1599" s="384">
        <f>'แบบฟอร์มที่ 8'!K9605</f>
        <v>0</v>
      </c>
      <c r="N1599" s="386">
        <f t="shared" si="104"/>
        <v>0</v>
      </c>
      <c r="O1599" s="386">
        <f t="shared" si="105"/>
        <v>0</v>
      </c>
      <c r="P1599" s="386">
        <f t="shared" si="106"/>
        <v>0</v>
      </c>
      <c r="Q1599" s="386">
        <f t="shared" si="107"/>
        <v>0</v>
      </c>
    </row>
    <row r="1600" spans="2:17" ht="18" hidden="1" customHeight="1">
      <c r="B1600" s="472">
        <v>585</v>
      </c>
      <c r="C1600" s="1207">
        <f>+'แบบฟอร์มที่ 8'!D9606</f>
        <v>0</v>
      </c>
      <c r="D1600" s="1214"/>
      <c r="E1600" s="478"/>
      <c r="F1600" s="478"/>
      <c r="G1600" s="478"/>
      <c r="H1600" s="478"/>
      <c r="I1600" s="565"/>
      <c r="J1600" s="386">
        <f t="shared" si="102"/>
        <v>0</v>
      </c>
      <c r="K1600" s="572">
        <v>0.75</v>
      </c>
      <c r="L1600" s="384">
        <f t="shared" si="103"/>
        <v>0</v>
      </c>
      <c r="M1600" s="384">
        <f>'แบบฟอร์มที่ 8'!K9606</f>
        <v>0</v>
      </c>
      <c r="N1600" s="386">
        <f t="shared" si="104"/>
        <v>0</v>
      </c>
      <c r="O1600" s="386">
        <f t="shared" si="105"/>
        <v>0</v>
      </c>
      <c r="P1600" s="386">
        <f t="shared" si="106"/>
        <v>0</v>
      </c>
      <c r="Q1600" s="386">
        <f t="shared" si="107"/>
        <v>0</v>
      </c>
    </row>
    <row r="1601" spans="2:17" ht="18" hidden="1" customHeight="1">
      <c r="B1601" s="472">
        <v>586</v>
      </c>
      <c r="C1601" s="1207">
        <f>+'แบบฟอร์มที่ 8'!D9607</f>
        <v>0</v>
      </c>
      <c r="D1601" s="1214"/>
      <c r="E1601" s="478"/>
      <c r="F1601" s="478"/>
      <c r="G1601" s="478"/>
      <c r="H1601" s="478"/>
      <c r="I1601" s="565"/>
      <c r="J1601" s="386">
        <f t="shared" si="102"/>
        <v>0</v>
      </c>
      <c r="K1601" s="572">
        <v>0.75</v>
      </c>
      <c r="L1601" s="384">
        <f t="shared" si="103"/>
        <v>0</v>
      </c>
      <c r="M1601" s="384">
        <f>'แบบฟอร์มที่ 8'!K9607</f>
        <v>0</v>
      </c>
      <c r="N1601" s="386">
        <f t="shared" si="104"/>
        <v>0</v>
      </c>
      <c r="O1601" s="386">
        <f t="shared" si="105"/>
        <v>0</v>
      </c>
      <c r="P1601" s="386">
        <f t="shared" si="106"/>
        <v>0</v>
      </c>
      <c r="Q1601" s="386">
        <f t="shared" si="107"/>
        <v>0</v>
      </c>
    </row>
    <row r="1602" spans="2:17" ht="18" hidden="1" customHeight="1">
      <c r="B1602" s="472">
        <v>587</v>
      </c>
      <c r="C1602" s="1207">
        <f>+'แบบฟอร์มที่ 8'!D9608</f>
        <v>0</v>
      </c>
      <c r="D1602" s="1214"/>
      <c r="E1602" s="478"/>
      <c r="F1602" s="478"/>
      <c r="G1602" s="478"/>
      <c r="H1602" s="478"/>
      <c r="I1602" s="565"/>
      <c r="J1602" s="386">
        <f t="shared" si="102"/>
        <v>0</v>
      </c>
      <c r="K1602" s="572">
        <v>0.75</v>
      </c>
      <c r="L1602" s="384">
        <f t="shared" si="103"/>
        <v>0</v>
      </c>
      <c r="M1602" s="384">
        <f>'แบบฟอร์มที่ 8'!K9608</f>
        <v>0</v>
      </c>
      <c r="N1602" s="386">
        <f t="shared" si="104"/>
        <v>0</v>
      </c>
      <c r="O1602" s="386">
        <f t="shared" si="105"/>
        <v>0</v>
      </c>
      <c r="P1602" s="386">
        <f t="shared" si="106"/>
        <v>0</v>
      </c>
      <c r="Q1602" s="386">
        <f t="shared" si="107"/>
        <v>0</v>
      </c>
    </row>
    <row r="1603" spans="2:17" ht="18" hidden="1" customHeight="1">
      <c r="B1603" s="472">
        <v>588</v>
      </c>
      <c r="C1603" s="1207">
        <f>+'แบบฟอร์มที่ 8'!D9609</f>
        <v>0</v>
      </c>
      <c r="D1603" s="1214"/>
      <c r="E1603" s="478"/>
      <c r="F1603" s="478"/>
      <c r="G1603" s="478"/>
      <c r="H1603" s="478"/>
      <c r="I1603" s="565"/>
      <c r="J1603" s="386">
        <f t="shared" si="102"/>
        <v>0</v>
      </c>
      <c r="K1603" s="572">
        <v>0.75</v>
      </c>
      <c r="L1603" s="384">
        <f t="shared" si="103"/>
        <v>0</v>
      </c>
      <c r="M1603" s="384">
        <f>'แบบฟอร์มที่ 8'!K9609</f>
        <v>0</v>
      </c>
      <c r="N1603" s="386">
        <f t="shared" si="104"/>
        <v>0</v>
      </c>
      <c r="O1603" s="386">
        <f t="shared" si="105"/>
        <v>0</v>
      </c>
      <c r="P1603" s="386">
        <f t="shared" si="106"/>
        <v>0</v>
      </c>
      <c r="Q1603" s="386">
        <f t="shared" si="107"/>
        <v>0</v>
      </c>
    </row>
    <row r="1604" spans="2:17" ht="18" hidden="1" customHeight="1">
      <c r="B1604" s="472">
        <v>589</v>
      </c>
      <c r="C1604" s="1207">
        <f>+'แบบฟอร์มที่ 8'!D9610</f>
        <v>0</v>
      </c>
      <c r="D1604" s="1214"/>
      <c r="E1604" s="478"/>
      <c r="F1604" s="478"/>
      <c r="G1604" s="478"/>
      <c r="H1604" s="478"/>
      <c r="I1604" s="565"/>
      <c r="J1604" s="386">
        <f t="shared" si="102"/>
        <v>0</v>
      </c>
      <c r="K1604" s="572">
        <v>0.75</v>
      </c>
      <c r="L1604" s="384">
        <f t="shared" si="103"/>
        <v>0</v>
      </c>
      <c r="M1604" s="384">
        <f>'แบบฟอร์มที่ 8'!K9610</f>
        <v>0</v>
      </c>
      <c r="N1604" s="386">
        <f t="shared" si="104"/>
        <v>0</v>
      </c>
      <c r="O1604" s="386">
        <f t="shared" si="105"/>
        <v>0</v>
      </c>
      <c r="P1604" s="386">
        <f t="shared" si="106"/>
        <v>0</v>
      </c>
      <c r="Q1604" s="386">
        <f t="shared" si="107"/>
        <v>0</v>
      </c>
    </row>
    <row r="1605" spans="2:17" ht="18" hidden="1" customHeight="1">
      <c r="B1605" s="472">
        <v>590</v>
      </c>
      <c r="C1605" s="1207">
        <f>+'แบบฟอร์มที่ 8'!D9611</f>
        <v>0</v>
      </c>
      <c r="D1605" s="1214"/>
      <c r="E1605" s="478"/>
      <c r="F1605" s="478"/>
      <c r="G1605" s="478"/>
      <c r="H1605" s="478"/>
      <c r="I1605" s="565"/>
      <c r="J1605" s="386">
        <f t="shared" si="102"/>
        <v>0</v>
      </c>
      <c r="K1605" s="572">
        <v>0.75</v>
      </c>
      <c r="L1605" s="384">
        <f t="shared" si="103"/>
        <v>0</v>
      </c>
      <c r="M1605" s="384">
        <f>'แบบฟอร์มที่ 8'!K9611</f>
        <v>0</v>
      </c>
      <c r="N1605" s="386">
        <f t="shared" si="104"/>
        <v>0</v>
      </c>
      <c r="O1605" s="386">
        <f t="shared" si="105"/>
        <v>0</v>
      </c>
      <c r="P1605" s="386">
        <f t="shared" si="106"/>
        <v>0</v>
      </c>
      <c r="Q1605" s="386">
        <f t="shared" si="107"/>
        <v>0</v>
      </c>
    </row>
    <row r="1606" spans="2:17" ht="18" hidden="1" customHeight="1">
      <c r="B1606" s="472">
        <v>591</v>
      </c>
      <c r="C1606" s="1207">
        <f>+'แบบฟอร์มที่ 8'!D9612</f>
        <v>0</v>
      </c>
      <c r="D1606" s="1214"/>
      <c r="E1606" s="478"/>
      <c r="F1606" s="478"/>
      <c r="G1606" s="478"/>
      <c r="H1606" s="478"/>
      <c r="I1606" s="565"/>
      <c r="J1606" s="386">
        <f t="shared" si="102"/>
        <v>0</v>
      </c>
      <c r="K1606" s="572">
        <v>0.75</v>
      </c>
      <c r="L1606" s="384">
        <f t="shared" si="103"/>
        <v>0</v>
      </c>
      <c r="M1606" s="384">
        <f>'แบบฟอร์มที่ 8'!K9612</f>
        <v>0</v>
      </c>
      <c r="N1606" s="386">
        <f t="shared" si="104"/>
        <v>0</v>
      </c>
      <c r="O1606" s="386">
        <f t="shared" si="105"/>
        <v>0</v>
      </c>
      <c r="P1606" s="386">
        <f t="shared" si="106"/>
        <v>0</v>
      </c>
      <c r="Q1606" s="386">
        <f t="shared" si="107"/>
        <v>0</v>
      </c>
    </row>
    <row r="1607" spans="2:17" ht="18" hidden="1" customHeight="1">
      <c r="B1607" s="472">
        <v>592</v>
      </c>
      <c r="C1607" s="1207">
        <f>+'แบบฟอร์มที่ 8'!D9613</f>
        <v>0</v>
      </c>
      <c r="D1607" s="1214"/>
      <c r="E1607" s="478"/>
      <c r="F1607" s="478"/>
      <c r="G1607" s="478"/>
      <c r="H1607" s="478"/>
      <c r="I1607" s="565"/>
      <c r="J1607" s="386">
        <f t="shared" si="102"/>
        <v>0</v>
      </c>
      <c r="K1607" s="572">
        <v>0.75</v>
      </c>
      <c r="L1607" s="384">
        <f t="shared" si="103"/>
        <v>0</v>
      </c>
      <c r="M1607" s="384">
        <f>'แบบฟอร์มที่ 8'!K9613</f>
        <v>0</v>
      </c>
      <c r="N1607" s="386">
        <f t="shared" si="104"/>
        <v>0</v>
      </c>
      <c r="O1607" s="386">
        <f t="shared" si="105"/>
        <v>0</v>
      </c>
      <c r="P1607" s="386">
        <f t="shared" si="106"/>
        <v>0</v>
      </c>
      <c r="Q1607" s="386">
        <f t="shared" si="107"/>
        <v>0</v>
      </c>
    </row>
    <row r="1608" spans="2:17" ht="18" hidden="1" customHeight="1">
      <c r="B1608" s="472">
        <v>593</v>
      </c>
      <c r="C1608" s="1207">
        <f>+'แบบฟอร์มที่ 8'!D9614</f>
        <v>0</v>
      </c>
      <c r="D1608" s="1214"/>
      <c r="E1608" s="478"/>
      <c r="F1608" s="478"/>
      <c r="G1608" s="478"/>
      <c r="H1608" s="478"/>
      <c r="I1608" s="565"/>
      <c r="J1608" s="386">
        <f t="shared" si="102"/>
        <v>0</v>
      </c>
      <c r="K1608" s="572">
        <v>0.75</v>
      </c>
      <c r="L1608" s="384">
        <f t="shared" si="103"/>
        <v>0</v>
      </c>
      <c r="M1608" s="384">
        <f>'แบบฟอร์มที่ 8'!K9614</f>
        <v>0</v>
      </c>
      <c r="N1608" s="386">
        <f t="shared" si="104"/>
        <v>0</v>
      </c>
      <c r="O1608" s="386">
        <f t="shared" si="105"/>
        <v>0</v>
      </c>
      <c r="P1608" s="386">
        <f t="shared" si="106"/>
        <v>0</v>
      </c>
      <c r="Q1608" s="386">
        <f t="shared" si="107"/>
        <v>0</v>
      </c>
    </row>
    <row r="1609" spans="2:17" ht="18" hidden="1" customHeight="1">
      <c r="B1609" s="472">
        <v>594</v>
      </c>
      <c r="C1609" s="1207">
        <f>+'แบบฟอร์มที่ 8'!D9615</f>
        <v>0</v>
      </c>
      <c r="D1609" s="1214"/>
      <c r="E1609" s="478"/>
      <c r="F1609" s="478"/>
      <c r="G1609" s="478"/>
      <c r="H1609" s="478"/>
      <c r="I1609" s="565"/>
      <c r="J1609" s="386">
        <f t="shared" si="102"/>
        <v>0</v>
      </c>
      <c r="K1609" s="572">
        <v>0.75</v>
      </c>
      <c r="L1609" s="384">
        <f t="shared" si="103"/>
        <v>0</v>
      </c>
      <c r="M1609" s="384">
        <f>'แบบฟอร์มที่ 8'!K9615</f>
        <v>0</v>
      </c>
      <c r="N1609" s="386">
        <f t="shared" si="104"/>
        <v>0</v>
      </c>
      <c r="O1609" s="386">
        <f t="shared" si="105"/>
        <v>0</v>
      </c>
      <c r="P1609" s="386">
        <f t="shared" si="106"/>
        <v>0</v>
      </c>
      <c r="Q1609" s="386">
        <f t="shared" si="107"/>
        <v>0</v>
      </c>
    </row>
    <row r="1610" spans="2:17" ht="18" hidden="1" customHeight="1">
      <c r="B1610" s="472">
        <v>595</v>
      </c>
      <c r="C1610" s="1207">
        <f>+'แบบฟอร์มที่ 8'!D9616</f>
        <v>0</v>
      </c>
      <c r="D1610" s="1214"/>
      <c r="E1610" s="478"/>
      <c r="F1610" s="478"/>
      <c r="G1610" s="478"/>
      <c r="H1610" s="478"/>
      <c r="I1610" s="565"/>
      <c r="J1610" s="386">
        <f t="shared" si="102"/>
        <v>0</v>
      </c>
      <c r="K1610" s="572">
        <v>0.75</v>
      </c>
      <c r="L1610" s="384">
        <f t="shared" si="103"/>
        <v>0</v>
      </c>
      <c r="M1610" s="384">
        <f>'แบบฟอร์มที่ 8'!K9616</f>
        <v>0</v>
      </c>
      <c r="N1610" s="386">
        <f t="shared" si="104"/>
        <v>0</v>
      </c>
      <c r="O1610" s="386">
        <f t="shared" si="105"/>
        <v>0</v>
      </c>
      <c r="P1610" s="386">
        <f t="shared" si="106"/>
        <v>0</v>
      </c>
      <c r="Q1610" s="386">
        <f t="shared" si="107"/>
        <v>0</v>
      </c>
    </row>
    <row r="1611" spans="2:17" ht="18" hidden="1" customHeight="1">
      <c r="B1611" s="472">
        <v>596</v>
      </c>
      <c r="C1611" s="1207">
        <f>+'แบบฟอร์มที่ 8'!D9617</f>
        <v>0</v>
      </c>
      <c r="D1611" s="1214"/>
      <c r="E1611" s="478"/>
      <c r="F1611" s="478"/>
      <c r="G1611" s="478"/>
      <c r="H1611" s="478"/>
      <c r="I1611" s="565"/>
      <c r="J1611" s="386">
        <f t="shared" si="102"/>
        <v>0</v>
      </c>
      <c r="K1611" s="572">
        <v>0.75</v>
      </c>
      <c r="L1611" s="384">
        <f t="shared" si="103"/>
        <v>0</v>
      </c>
      <c r="M1611" s="384">
        <f>'แบบฟอร์มที่ 8'!K9617</f>
        <v>0</v>
      </c>
      <c r="N1611" s="386">
        <f t="shared" si="104"/>
        <v>0</v>
      </c>
      <c r="O1611" s="386">
        <f t="shared" si="105"/>
        <v>0</v>
      </c>
      <c r="P1611" s="386">
        <f t="shared" si="106"/>
        <v>0</v>
      </c>
      <c r="Q1611" s="386">
        <f t="shared" si="107"/>
        <v>0</v>
      </c>
    </row>
    <row r="1612" spans="2:17" ht="18" hidden="1" customHeight="1">
      <c r="B1612" s="472">
        <v>597</v>
      </c>
      <c r="C1612" s="1207">
        <f>+'แบบฟอร์มที่ 8'!D9618</f>
        <v>0</v>
      </c>
      <c r="D1612" s="1214"/>
      <c r="E1612" s="478"/>
      <c r="F1612" s="478"/>
      <c r="G1612" s="478"/>
      <c r="H1612" s="478"/>
      <c r="I1612" s="565"/>
      <c r="J1612" s="386">
        <f t="shared" si="102"/>
        <v>0</v>
      </c>
      <c r="K1612" s="572">
        <v>0.75</v>
      </c>
      <c r="L1612" s="384">
        <f t="shared" si="103"/>
        <v>0</v>
      </c>
      <c r="M1612" s="384">
        <f>'แบบฟอร์มที่ 8'!K9618</f>
        <v>0</v>
      </c>
      <c r="N1612" s="386">
        <f t="shared" si="104"/>
        <v>0</v>
      </c>
      <c r="O1612" s="386">
        <f t="shared" si="105"/>
        <v>0</v>
      </c>
      <c r="P1612" s="386">
        <f t="shared" si="106"/>
        <v>0</v>
      </c>
      <c r="Q1612" s="386">
        <f t="shared" si="107"/>
        <v>0</v>
      </c>
    </row>
    <row r="1613" spans="2:17" ht="18" hidden="1" customHeight="1">
      <c r="B1613" s="472">
        <v>598</v>
      </c>
      <c r="C1613" s="1207">
        <f>+'แบบฟอร์มที่ 8'!D9619</f>
        <v>0</v>
      </c>
      <c r="D1613" s="1214"/>
      <c r="E1613" s="478"/>
      <c r="F1613" s="478"/>
      <c r="G1613" s="478"/>
      <c r="H1613" s="478"/>
      <c r="I1613" s="565"/>
      <c r="J1613" s="386">
        <f t="shared" si="102"/>
        <v>0</v>
      </c>
      <c r="K1613" s="572">
        <v>0.75</v>
      </c>
      <c r="L1613" s="384">
        <f t="shared" si="103"/>
        <v>0</v>
      </c>
      <c r="M1613" s="384">
        <f>'แบบฟอร์มที่ 8'!K9619</f>
        <v>0</v>
      </c>
      <c r="N1613" s="386">
        <f t="shared" si="104"/>
        <v>0</v>
      </c>
      <c r="O1613" s="386">
        <f t="shared" si="105"/>
        <v>0</v>
      </c>
      <c r="P1613" s="386">
        <f t="shared" si="106"/>
        <v>0</v>
      </c>
      <c r="Q1613" s="386">
        <f t="shared" si="107"/>
        <v>0</v>
      </c>
    </row>
    <row r="1614" spans="2:17" ht="18" hidden="1" customHeight="1">
      <c r="B1614" s="472">
        <v>599</v>
      </c>
      <c r="C1614" s="1207">
        <f>+'แบบฟอร์มที่ 8'!D9620</f>
        <v>0</v>
      </c>
      <c r="D1614" s="1214"/>
      <c r="E1614" s="478"/>
      <c r="F1614" s="478"/>
      <c r="G1614" s="478"/>
      <c r="H1614" s="478"/>
      <c r="I1614" s="565"/>
      <c r="J1614" s="386">
        <f t="shared" si="102"/>
        <v>0</v>
      </c>
      <c r="K1614" s="572">
        <v>0.75</v>
      </c>
      <c r="L1614" s="384">
        <f t="shared" si="103"/>
        <v>0</v>
      </c>
      <c r="M1614" s="384">
        <f>'แบบฟอร์มที่ 8'!K9620</f>
        <v>0</v>
      </c>
      <c r="N1614" s="386">
        <f t="shared" si="104"/>
        <v>0</v>
      </c>
      <c r="O1614" s="386">
        <f t="shared" si="105"/>
        <v>0</v>
      </c>
      <c r="P1614" s="386">
        <f t="shared" si="106"/>
        <v>0</v>
      </c>
      <c r="Q1614" s="386">
        <f t="shared" si="107"/>
        <v>0</v>
      </c>
    </row>
    <row r="1615" spans="2:17" ht="18" hidden="1" customHeight="1">
      <c r="B1615" s="472">
        <v>600</v>
      </c>
      <c r="C1615" s="1207">
        <f>+'แบบฟอร์มที่ 8'!D9621</f>
        <v>0</v>
      </c>
      <c r="D1615" s="1214"/>
      <c r="E1615" s="478"/>
      <c r="F1615" s="478"/>
      <c r="G1615" s="478"/>
      <c r="H1615" s="478"/>
      <c r="I1615" s="565"/>
      <c r="J1615" s="386">
        <f t="shared" si="102"/>
        <v>0</v>
      </c>
      <c r="K1615" s="572">
        <v>0.75</v>
      </c>
      <c r="L1615" s="384">
        <f t="shared" si="103"/>
        <v>0</v>
      </c>
      <c r="M1615" s="384">
        <f>'แบบฟอร์มที่ 8'!K9621</f>
        <v>0</v>
      </c>
      <c r="N1615" s="386">
        <f t="shared" si="104"/>
        <v>0</v>
      </c>
      <c r="O1615" s="386">
        <f t="shared" si="105"/>
        <v>0</v>
      </c>
      <c r="P1615" s="386">
        <f t="shared" si="106"/>
        <v>0</v>
      </c>
      <c r="Q1615" s="386">
        <f t="shared" si="107"/>
        <v>0</v>
      </c>
    </row>
    <row r="1616" spans="2:17" ht="18" hidden="1" customHeight="1">
      <c r="B1616" s="472">
        <v>601</v>
      </c>
      <c r="C1616" s="1207">
        <f>+'แบบฟอร์มที่ 8'!D9622</f>
        <v>0</v>
      </c>
      <c r="D1616" s="1214"/>
      <c r="E1616" s="478"/>
      <c r="F1616" s="478"/>
      <c r="G1616" s="478"/>
      <c r="H1616" s="478"/>
      <c r="I1616" s="565"/>
      <c r="J1616" s="386">
        <f t="shared" si="102"/>
        <v>0</v>
      </c>
      <c r="K1616" s="572">
        <v>0.75</v>
      </c>
      <c r="L1616" s="384">
        <f t="shared" si="103"/>
        <v>0</v>
      </c>
      <c r="M1616" s="384">
        <f>'แบบฟอร์มที่ 8'!K9622</f>
        <v>0</v>
      </c>
      <c r="N1616" s="386">
        <f t="shared" si="104"/>
        <v>0</v>
      </c>
      <c r="O1616" s="386">
        <f t="shared" si="105"/>
        <v>0</v>
      </c>
      <c r="P1616" s="386">
        <f t="shared" si="106"/>
        <v>0</v>
      </c>
      <c r="Q1616" s="386">
        <f t="shared" si="107"/>
        <v>0</v>
      </c>
    </row>
    <row r="1617" spans="2:17" ht="18" hidden="1" customHeight="1">
      <c r="B1617" s="472">
        <v>602</v>
      </c>
      <c r="C1617" s="1207">
        <f>+'แบบฟอร์มที่ 8'!D9623</f>
        <v>0</v>
      </c>
      <c r="D1617" s="1214"/>
      <c r="E1617" s="478"/>
      <c r="F1617" s="478"/>
      <c r="G1617" s="478"/>
      <c r="H1617" s="478"/>
      <c r="I1617" s="565"/>
      <c r="J1617" s="386">
        <f t="shared" si="102"/>
        <v>0</v>
      </c>
      <c r="K1617" s="572">
        <v>0.75</v>
      </c>
      <c r="L1617" s="384">
        <f t="shared" si="103"/>
        <v>0</v>
      </c>
      <c r="M1617" s="384">
        <f>'แบบฟอร์มที่ 8'!K9623</f>
        <v>0</v>
      </c>
      <c r="N1617" s="386">
        <f t="shared" si="104"/>
        <v>0</v>
      </c>
      <c r="O1617" s="386">
        <f t="shared" si="105"/>
        <v>0</v>
      </c>
      <c r="P1617" s="386">
        <f t="shared" si="106"/>
        <v>0</v>
      </c>
      <c r="Q1617" s="386">
        <f t="shared" si="107"/>
        <v>0</v>
      </c>
    </row>
    <row r="1618" spans="2:17" ht="18" hidden="1" customHeight="1">
      <c r="B1618" s="472">
        <v>603</v>
      </c>
      <c r="C1618" s="1207">
        <f>+'แบบฟอร์มที่ 8'!D9624</f>
        <v>0</v>
      </c>
      <c r="D1618" s="1214"/>
      <c r="E1618" s="478"/>
      <c r="F1618" s="478"/>
      <c r="G1618" s="478"/>
      <c r="H1618" s="478"/>
      <c r="I1618" s="565"/>
      <c r="J1618" s="386">
        <f t="shared" si="102"/>
        <v>0</v>
      </c>
      <c r="K1618" s="572">
        <v>0.75</v>
      </c>
      <c r="L1618" s="384">
        <f t="shared" si="103"/>
        <v>0</v>
      </c>
      <c r="M1618" s="384">
        <f>'แบบฟอร์มที่ 8'!K9624</f>
        <v>0</v>
      </c>
      <c r="N1618" s="386">
        <f t="shared" si="104"/>
        <v>0</v>
      </c>
      <c r="O1618" s="386">
        <f t="shared" si="105"/>
        <v>0</v>
      </c>
      <c r="P1618" s="386">
        <f t="shared" si="106"/>
        <v>0</v>
      </c>
      <c r="Q1618" s="386">
        <f t="shared" si="107"/>
        <v>0</v>
      </c>
    </row>
    <row r="1619" spans="2:17" ht="18" hidden="1" customHeight="1">
      <c r="B1619" s="472">
        <v>604</v>
      </c>
      <c r="C1619" s="1207">
        <f>+'แบบฟอร์มที่ 8'!D9625</f>
        <v>0</v>
      </c>
      <c r="D1619" s="1214"/>
      <c r="E1619" s="478"/>
      <c r="F1619" s="478"/>
      <c r="G1619" s="478"/>
      <c r="H1619" s="478"/>
      <c r="I1619" s="565"/>
      <c r="J1619" s="386">
        <f t="shared" si="102"/>
        <v>0</v>
      </c>
      <c r="K1619" s="572">
        <v>0.75</v>
      </c>
      <c r="L1619" s="384">
        <f t="shared" si="103"/>
        <v>0</v>
      </c>
      <c r="M1619" s="384">
        <f>'แบบฟอร์มที่ 8'!K9625</f>
        <v>0</v>
      </c>
      <c r="N1619" s="386">
        <f t="shared" si="104"/>
        <v>0</v>
      </c>
      <c r="O1619" s="386">
        <f t="shared" si="105"/>
        <v>0</v>
      </c>
      <c r="P1619" s="386">
        <f t="shared" si="106"/>
        <v>0</v>
      </c>
      <c r="Q1619" s="386">
        <f t="shared" si="107"/>
        <v>0</v>
      </c>
    </row>
    <row r="1620" spans="2:17" ht="18" hidden="1" customHeight="1">
      <c r="B1620" s="472">
        <v>605</v>
      </c>
      <c r="C1620" s="1207">
        <f>+'แบบฟอร์มที่ 8'!D9626</f>
        <v>0</v>
      </c>
      <c r="D1620" s="1214"/>
      <c r="E1620" s="478"/>
      <c r="F1620" s="478"/>
      <c r="G1620" s="478"/>
      <c r="H1620" s="478"/>
      <c r="I1620" s="565"/>
      <c r="J1620" s="386">
        <f t="shared" si="102"/>
        <v>0</v>
      </c>
      <c r="K1620" s="572">
        <v>0.75</v>
      </c>
      <c r="L1620" s="384">
        <f t="shared" si="103"/>
        <v>0</v>
      </c>
      <c r="M1620" s="384">
        <f>'แบบฟอร์มที่ 8'!K9626</f>
        <v>0</v>
      </c>
      <c r="N1620" s="386">
        <f t="shared" si="104"/>
        <v>0</v>
      </c>
      <c r="O1620" s="386">
        <f t="shared" si="105"/>
        <v>0</v>
      </c>
      <c r="P1620" s="386">
        <f t="shared" si="106"/>
        <v>0</v>
      </c>
      <c r="Q1620" s="386">
        <f t="shared" si="107"/>
        <v>0</v>
      </c>
    </row>
    <row r="1621" spans="2:17" ht="18" hidden="1" customHeight="1">
      <c r="B1621" s="472">
        <v>606</v>
      </c>
      <c r="C1621" s="1207">
        <f>+'แบบฟอร์มที่ 8'!D9627</f>
        <v>0</v>
      </c>
      <c r="D1621" s="1214"/>
      <c r="E1621" s="478"/>
      <c r="F1621" s="478"/>
      <c r="G1621" s="478"/>
      <c r="H1621" s="478"/>
      <c r="I1621" s="565"/>
      <c r="J1621" s="386">
        <f t="shared" si="102"/>
        <v>0</v>
      </c>
      <c r="K1621" s="572">
        <v>0.75</v>
      </c>
      <c r="L1621" s="384">
        <f t="shared" si="103"/>
        <v>0</v>
      </c>
      <c r="M1621" s="384">
        <f>'แบบฟอร์มที่ 8'!K9627</f>
        <v>0</v>
      </c>
      <c r="N1621" s="386">
        <f t="shared" si="104"/>
        <v>0</v>
      </c>
      <c r="O1621" s="386">
        <f t="shared" si="105"/>
        <v>0</v>
      </c>
      <c r="P1621" s="386">
        <f t="shared" si="106"/>
        <v>0</v>
      </c>
      <c r="Q1621" s="386">
        <f t="shared" si="107"/>
        <v>0</v>
      </c>
    </row>
    <row r="1622" spans="2:17" ht="18" hidden="1" customHeight="1">
      <c r="B1622" s="472">
        <v>607</v>
      </c>
      <c r="C1622" s="1207">
        <f>+'แบบฟอร์มที่ 8'!D9628</f>
        <v>0</v>
      </c>
      <c r="D1622" s="1214"/>
      <c r="E1622" s="478"/>
      <c r="F1622" s="478"/>
      <c r="G1622" s="478"/>
      <c r="H1622" s="478"/>
      <c r="I1622" s="565"/>
      <c r="J1622" s="386">
        <f t="shared" si="102"/>
        <v>0</v>
      </c>
      <c r="K1622" s="572">
        <v>0.75</v>
      </c>
      <c r="L1622" s="384">
        <f t="shared" si="103"/>
        <v>0</v>
      </c>
      <c r="M1622" s="384">
        <f>'แบบฟอร์มที่ 8'!K9628</f>
        <v>0</v>
      </c>
      <c r="N1622" s="386">
        <f t="shared" si="104"/>
        <v>0</v>
      </c>
      <c r="O1622" s="386">
        <f t="shared" si="105"/>
        <v>0</v>
      </c>
      <c r="P1622" s="386">
        <f t="shared" si="106"/>
        <v>0</v>
      </c>
      <c r="Q1622" s="386">
        <f t="shared" si="107"/>
        <v>0</v>
      </c>
    </row>
    <row r="1623" spans="2:17" ht="18" hidden="1" customHeight="1">
      <c r="B1623" s="472">
        <v>608</v>
      </c>
      <c r="C1623" s="1207">
        <f>+'แบบฟอร์มที่ 8'!D9629</f>
        <v>0</v>
      </c>
      <c r="D1623" s="1214"/>
      <c r="E1623" s="478"/>
      <c r="F1623" s="478"/>
      <c r="G1623" s="478"/>
      <c r="H1623" s="478"/>
      <c r="I1623" s="565"/>
      <c r="J1623" s="386">
        <f t="shared" si="102"/>
        <v>0</v>
      </c>
      <c r="K1623" s="572">
        <v>0.75</v>
      </c>
      <c r="L1623" s="384">
        <f t="shared" si="103"/>
        <v>0</v>
      </c>
      <c r="M1623" s="384">
        <f>'แบบฟอร์มที่ 8'!K9629</f>
        <v>0</v>
      </c>
      <c r="N1623" s="386">
        <f t="shared" si="104"/>
        <v>0</v>
      </c>
      <c r="O1623" s="386">
        <f t="shared" si="105"/>
        <v>0</v>
      </c>
      <c r="P1623" s="386">
        <f t="shared" si="106"/>
        <v>0</v>
      </c>
      <c r="Q1623" s="386">
        <f t="shared" si="107"/>
        <v>0</v>
      </c>
    </row>
    <row r="1624" spans="2:17" ht="18" hidden="1" customHeight="1">
      <c r="B1624" s="472">
        <v>609</v>
      </c>
      <c r="C1624" s="1207">
        <f>+'แบบฟอร์มที่ 8'!D9630</f>
        <v>0</v>
      </c>
      <c r="D1624" s="1214"/>
      <c r="E1624" s="478"/>
      <c r="F1624" s="478"/>
      <c r="G1624" s="478"/>
      <c r="H1624" s="478"/>
      <c r="I1624" s="565"/>
      <c r="J1624" s="386">
        <f t="shared" si="102"/>
        <v>0</v>
      </c>
      <c r="K1624" s="572">
        <v>0.75</v>
      </c>
      <c r="L1624" s="384">
        <f t="shared" si="103"/>
        <v>0</v>
      </c>
      <c r="M1624" s="384">
        <f>'แบบฟอร์มที่ 8'!K9630</f>
        <v>0</v>
      </c>
      <c r="N1624" s="386">
        <f t="shared" si="104"/>
        <v>0</v>
      </c>
      <c r="O1624" s="386">
        <f t="shared" si="105"/>
        <v>0</v>
      </c>
      <c r="P1624" s="386">
        <f t="shared" si="106"/>
        <v>0</v>
      </c>
      <c r="Q1624" s="386">
        <f t="shared" si="107"/>
        <v>0</v>
      </c>
    </row>
    <row r="1625" spans="2:17" ht="18" hidden="1" customHeight="1">
      <c r="B1625" s="472">
        <v>610</v>
      </c>
      <c r="C1625" s="1207">
        <f>+'แบบฟอร์มที่ 8'!D9631</f>
        <v>0</v>
      </c>
      <c r="D1625" s="1214"/>
      <c r="E1625" s="478"/>
      <c r="F1625" s="478"/>
      <c r="G1625" s="478"/>
      <c r="H1625" s="478"/>
      <c r="I1625" s="565"/>
      <c r="J1625" s="386">
        <f t="shared" si="102"/>
        <v>0</v>
      </c>
      <c r="K1625" s="572">
        <v>0.75</v>
      </c>
      <c r="L1625" s="384">
        <f t="shared" si="103"/>
        <v>0</v>
      </c>
      <c r="M1625" s="384">
        <f>'แบบฟอร์มที่ 8'!K9631</f>
        <v>0</v>
      </c>
      <c r="N1625" s="386">
        <f t="shared" si="104"/>
        <v>0</v>
      </c>
      <c r="O1625" s="386">
        <f t="shared" si="105"/>
        <v>0</v>
      </c>
      <c r="P1625" s="386">
        <f t="shared" si="106"/>
        <v>0</v>
      </c>
      <c r="Q1625" s="386">
        <f t="shared" si="107"/>
        <v>0</v>
      </c>
    </row>
    <row r="1626" spans="2:17" ht="18" hidden="1" customHeight="1">
      <c r="B1626" s="472">
        <v>611</v>
      </c>
      <c r="C1626" s="1207">
        <f>+'แบบฟอร์มที่ 8'!D9632</f>
        <v>0</v>
      </c>
      <c r="D1626" s="1214"/>
      <c r="E1626" s="478"/>
      <c r="F1626" s="478"/>
      <c r="G1626" s="478"/>
      <c r="H1626" s="478"/>
      <c r="I1626" s="565"/>
      <c r="J1626" s="386">
        <f t="shared" si="102"/>
        <v>0</v>
      </c>
      <c r="K1626" s="572">
        <v>0.75</v>
      </c>
      <c r="L1626" s="384">
        <f t="shared" si="103"/>
        <v>0</v>
      </c>
      <c r="M1626" s="384">
        <f>'แบบฟอร์มที่ 8'!K9632</f>
        <v>0</v>
      </c>
      <c r="N1626" s="386">
        <f t="shared" si="104"/>
        <v>0</v>
      </c>
      <c r="O1626" s="386">
        <f t="shared" si="105"/>
        <v>0</v>
      </c>
      <c r="P1626" s="386">
        <f t="shared" si="106"/>
        <v>0</v>
      </c>
      <c r="Q1626" s="386">
        <f t="shared" si="107"/>
        <v>0</v>
      </c>
    </row>
    <row r="1627" spans="2:17" ht="18" hidden="1" customHeight="1">
      <c r="B1627" s="472">
        <v>612</v>
      </c>
      <c r="C1627" s="1207">
        <f>+'แบบฟอร์มที่ 8'!D9633</f>
        <v>0</v>
      </c>
      <c r="D1627" s="1214"/>
      <c r="E1627" s="478"/>
      <c r="F1627" s="478"/>
      <c r="G1627" s="478"/>
      <c r="H1627" s="478"/>
      <c r="I1627" s="565"/>
      <c r="J1627" s="386">
        <f t="shared" si="102"/>
        <v>0</v>
      </c>
      <c r="K1627" s="572">
        <v>0.75</v>
      </c>
      <c r="L1627" s="384">
        <f t="shared" si="103"/>
        <v>0</v>
      </c>
      <c r="M1627" s="384">
        <f>'แบบฟอร์มที่ 8'!K9633</f>
        <v>0</v>
      </c>
      <c r="N1627" s="386">
        <f t="shared" si="104"/>
        <v>0</v>
      </c>
      <c r="O1627" s="386">
        <f t="shared" si="105"/>
        <v>0</v>
      </c>
      <c r="P1627" s="386">
        <f t="shared" si="106"/>
        <v>0</v>
      </c>
      <c r="Q1627" s="386">
        <f t="shared" si="107"/>
        <v>0</v>
      </c>
    </row>
    <row r="1628" spans="2:17" ht="18" hidden="1" customHeight="1">
      <c r="B1628" s="472">
        <v>613</v>
      </c>
      <c r="C1628" s="1207">
        <f>+'แบบฟอร์มที่ 8'!D9634</f>
        <v>0</v>
      </c>
      <c r="D1628" s="1214"/>
      <c r="E1628" s="478"/>
      <c r="F1628" s="478"/>
      <c r="G1628" s="478"/>
      <c r="H1628" s="478"/>
      <c r="I1628" s="565"/>
      <c r="J1628" s="386">
        <f t="shared" si="102"/>
        <v>0</v>
      </c>
      <c r="K1628" s="572">
        <v>0.75</v>
      </c>
      <c r="L1628" s="384">
        <f t="shared" si="103"/>
        <v>0</v>
      </c>
      <c r="M1628" s="384">
        <f>'แบบฟอร์มที่ 8'!K9634</f>
        <v>0</v>
      </c>
      <c r="N1628" s="386">
        <f t="shared" si="104"/>
        <v>0</v>
      </c>
      <c r="O1628" s="386">
        <f t="shared" si="105"/>
        <v>0</v>
      </c>
      <c r="P1628" s="386">
        <f t="shared" si="106"/>
        <v>0</v>
      </c>
      <c r="Q1628" s="386">
        <f t="shared" si="107"/>
        <v>0</v>
      </c>
    </row>
    <row r="1629" spans="2:17" ht="18" hidden="1" customHeight="1">
      <c r="B1629" s="472">
        <v>614</v>
      </c>
      <c r="C1629" s="1207">
        <f>+'แบบฟอร์มที่ 8'!D9635</f>
        <v>0</v>
      </c>
      <c r="D1629" s="1214"/>
      <c r="E1629" s="478"/>
      <c r="F1629" s="478"/>
      <c r="G1629" s="478"/>
      <c r="H1629" s="478"/>
      <c r="I1629" s="565"/>
      <c r="J1629" s="386">
        <f t="shared" si="102"/>
        <v>0</v>
      </c>
      <c r="K1629" s="572">
        <v>0.75</v>
      </c>
      <c r="L1629" s="384">
        <f t="shared" si="103"/>
        <v>0</v>
      </c>
      <c r="M1629" s="384">
        <f>'แบบฟอร์มที่ 8'!K9635</f>
        <v>0</v>
      </c>
      <c r="N1629" s="386">
        <f t="shared" si="104"/>
        <v>0</v>
      </c>
      <c r="O1629" s="386">
        <f t="shared" si="105"/>
        <v>0</v>
      </c>
      <c r="P1629" s="386">
        <f t="shared" si="106"/>
        <v>0</v>
      </c>
      <c r="Q1629" s="386">
        <f t="shared" si="107"/>
        <v>0</v>
      </c>
    </row>
    <row r="1630" spans="2:17" ht="18" hidden="1" customHeight="1">
      <c r="B1630" s="472">
        <v>615</v>
      </c>
      <c r="C1630" s="1207">
        <f>+'แบบฟอร์มที่ 8'!D9636</f>
        <v>0</v>
      </c>
      <c r="D1630" s="1214"/>
      <c r="E1630" s="478"/>
      <c r="F1630" s="478"/>
      <c r="G1630" s="478"/>
      <c r="H1630" s="478"/>
      <c r="I1630" s="565"/>
      <c r="J1630" s="386">
        <f t="shared" si="102"/>
        <v>0</v>
      </c>
      <c r="K1630" s="572">
        <v>0.75</v>
      </c>
      <c r="L1630" s="384">
        <f t="shared" si="103"/>
        <v>0</v>
      </c>
      <c r="M1630" s="384">
        <f>'แบบฟอร์มที่ 8'!K9636</f>
        <v>0</v>
      </c>
      <c r="N1630" s="386">
        <f t="shared" si="104"/>
        <v>0</v>
      </c>
      <c r="O1630" s="386">
        <f t="shared" si="105"/>
        <v>0</v>
      </c>
      <c r="P1630" s="386">
        <f t="shared" si="106"/>
        <v>0</v>
      </c>
      <c r="Q1630" s="386">
        <f t="shared" si="107"/>
        <v>0</v>
      </c>
    </row>
    <row r="1631" spans="2:17" ht="18" hidden="1" customHeight="1">
      <c r="B1631" s="472">
        <v>616</v>
      </c>
      <c r="C1631" s="1207">
        <f>+'แบบฟอร์มที่ 8'!D9637</f>
        <v>0</v>
      </c>
      <c r="D1631" s="1214"/>
      <c r="E1631" s="478"/>
      <c r="F1631" s="478"/>
      <c r="G1631" s="478"/>
      <c r="H1631" s="478"/>
      <c r="I1631" s="565"/>
      <c r="J1631" s="386">
        <f t="shared" si="102"/>
        <v>0</v>
      </c>
      <c r="K1631" s="572">
        <v>0.75</v>
      </c>
      <c r="L1631" s="384">
        <f t="shared" si="103"/>
        <v>0</v>
      </c>
      <c r="M1631" s="384">
        <f>'แบบฟอร์มที่ 8'!K9637</f>
        <v>0</v>
      </c>
      <c r="N1631" s="386">
        <f t="shared" si="104"/>
        <v>0</v>
      </c>
      <c r="O1631" s="386">
        <f t="shared" si="105"/>
        <v>0</v>
      </c>
      <c r="P1631" s="386">
        <f t="shared" si="106"/>
        <v>0</v>
      </c>
      <c r="Q1631" s="386">
        <f t="shared" si="107"/>
        <v>0</v>
      </c>
    </row>
    <row r="1632" spans="2:17" ht="18" hidden="1" customHeight="1">
      <c r="B1632" s="472">
        <v>617</v>
      </c>
      <c r="C1632" s="1207">
        <f>+'แบบฟอร์มที่ 8'!D9638</f>
        <v>0</v>
      </c>
      <c r="D1632" s="1214"/>
      <c r="E1632" s="478"/>
      <c r="F1632" s="478"/>
      <c r="G1632" s="478"/>
      <c r="H1632" s="478"/>
      <c r="I1632" s="565"/>
      <c r="J1632" s="386">
        <f t="shared" si="102"/>
        <v>0</v>
      </c>
      <c r="K1632" s="572">
        <v>0.75</v>
      </c>
      <c r="L1632" s="384">
        <f t="shared" si="103"/>
        <v>0</v>
      </c>
      <c r="M1632" s="384">
        <f>'แบบฟอร์มที่ 8'!K9638</f>
        <v>0</v>
      </c>
      <c r="N1632" s="386">
        <f t="shared" si="104"/>
        <v>0</v>
      </c>
      <c r="O1632" s="386">
        <f t="shared" si="105"/>
        <v>0</v>
      </c>
      <c r="P1632" s="386">
        <f t="shared" si="106"/>
        <v>0</v>
      </c>
      <c r="Q1632" s="386">
        <f t="shared" si="107"/>
        <v>0</v>
      </c>
    </row>
    <row r="1633" spans="2:17" ht="18" hidden="1" customHeight="1">
      <c r="B1633" s="472">
        <v>618</v>
      </c>
      <c r="C1633" s="1207">
        <f>+'แบบฟอร์มที่ 8'!D9639</f>
        <v>0</v>
      </c>
      <c r="D1633" s="1214"/>
      <c r="E1633" s="478"/>
      <c r="F1633" s="478"/>
      <c r="G1633" s="478"/>
      <c r="H1633" s="478"/>
      <c r="I1633" s="565"/>
      <c r="J1633" s="386">
        <f t="shared" si="102"/>
        <v>0</v>
      </c>
      <c r="K1633" s="572">
        <v>0.75</v>
      </c>
      <c r="L1633" s="384">
        <f t="shared" si="103"/>
        <v>0</v>
      </c>
      <c r="M1633" s="384">
        <f>'แบบฟอร์มที่ 8'!K9639</f>
        <v>0</v>
      </c>
      <c r="N1633" s="386">
        <f t="shared" si="104"/>
        <v>0</v>
      </c>
      <c r="O1633" s="386">
        <f t="shared" si="105"/>
        <v>0</v>
      </c>
      <c r="P1633" s="386">
        <f t="shared" si="106"/>
        <v>0</v>
      </c>
      <c r="Q1633" s="386">
        <f t="shared" si="107"/>
        <v>0</v>
      </c>
    </row>
    <row r="1634" spans="2:17" ht="18" hidden="1" customHeight="1">
      <c r="B1634" s="472">
        <v>619</v>
      </c>
      <c r="C1634" s="1207">
        <f>+'แบบฟอร์มที่ 8'!D9640</f>
        <v>0</v>
      </c>
      <c r="D1634" s="1214"/>
      <c r="E1634" s="478"/>
      <c r="F1634" s="478"/>
      <c r="G1634" s="478"/>
      <c r="H1634" s="478"/>
      <c r="I1634" s="565"/>
      <c r="J1634" s="386">
        <f t="shared" si="102"/>
        <v>0</v>
      </c>
      <c r="K1634" s="572">
        <v>0.75</v>
      </c>
      <c r="L1634" s="384">
        <f t="shared" si="103"/>
        <v>0</v>
      </c>
      <c r="M1634" s="384">
        <f>'แบบฟอร์มที่ 8'!K9640</f>
        <v>0</v>
      </c>
      <c r="N1634" s="386">
        <f t="shared" si="104"/>
        <v>0</v>
      </c>
      <c r="O1634" s="386">
        <f t="shared" si="105"/>
        <v>0</v>
      </c>
      <c r="P1634" s="386">
        <f t="shared" si="106"/>
        <v>0</v>
      </c>
      <c r="Q1634" s="386">
        <f t="shared" si="107"/>
        <v>0</v>
      </c>
    </row>
    <row r="1635" spans="2:17" ht="18" hidden="1" customHeight="1">
      <c r="B1635" s="472">
        <v>620</v>
      </c>
      <c r="C1635" s="1207">
        <f>+'แบบฟอร์มที่ 8'!D9641</f>
        <v>0</v>
      </c>
      <c r="D1635" s="1214"/>
      <c r="E1635" s="478"/>
      <c r="F1635" s="478"/>
      <c r="G1635" s="478"/>
      <c r="H1635" s="478"/>
      <c r="I1635" s="565"/>
      <c r="J1635" s="386">
        <f t="shared" si="102"/>
        <v>0</v>
      </c>
      <c r="K1635" s="572">
        <v>0.75</v>
      </c>
      <c r="L1635" s="384">
        <f t="shared" si="103"/>
        <v>0</v>
      </c>
      <c r="M1635" s="384">
        <f>'แบบฟอร์มที่ 8'!K9641</f>
        <v>0</v>
      </c>
      <c r="N1635" s="386">
        <f t="shared" si="104"/>
        <v>0</v>
      </c>
      <c r="O1635" s="386">
        <f t="shared" si="105"/>
        <v>0</v>
      </c>
      <c r="P1635" s="386">
        <f t="shared" si="106"/>
        <v>0</v>
      </c>
      <c r="Q1635" s="386">
        <f t="shared" si="107"/>
        <v>0</v>
      </c>
    </row>
    <row r="1636" spans="2:17" ht="18" hidden="1" customHeight="1">
      <c r="B1636" s="472">
        <v>621</v>
      </c>
      <c r="C1636" s="1207">
        <f>+'แบบฟอร์มที่ 8'!D9642</f>
        <v>0</v>
      </c>
      <c r="D1636" s="1214"/>
      <c r="E1636" s="478"/>
      <c r="F1636" s="478"/>
      <c r="G1636" s="478"/>
      <c r="H1636" s="478"/>
      <c r="I1636" s="565"/>
      <c r="J1636" s="386">
        <f t="shared" si="102"/>
        <v>0</v>
      </c>
      <c r="K1636" s="572">
        <v>0.75</v>
      </c>
      <c r="L1636" s="384">
        <f t="shared" si="103"/>
        <v>0</v>
      </c>
      <c r="M1636" s="384">
        <f>'แบบฟอร์มที่ 8'!K9642</f>
        <v>0</v>
      </c>
      <c r="N1636" s="386">
        <f t="shared" si="104"/>
        <v>0</v>
      </c>
      <c r="O1636" s="386">
        <f t="shared" si="105"/>
        <v>0</v>
      </c>
      <c r="P1636" s="386">
        <f t="shared" si="106"/>
        <v>0</v>
      </c>
      <c r="Q1636" s="386">
        <f t="shared" si="107"/>
        <v>0</v>
      </c>
    </row>
    <row r="1637" spans="2:17" ht="18" hidden="1" customHeight="1">
      <c r="B1637" s="472">
        <v>622</v>
      </c>
      <c r="C1637" s="1207">
        <f>+'แบบฟอร์มที่ 8'!D9643</f>
        <v>0</v>
      </c>
      <c r="D1637" s="1214"/>
      <c r="E1637" s="478"/>
      <c r="F1637" s="478"/>
      <c r="G1637" s="478"/>
      <c r="H1637" s="478"/>
      <c r="I1637" s="565"/>
      <c r="J1637" s="386">
        <f t="shared" si="102"/>
        <v>0</v>
      </c>
      <c r="K1637" s="572">
        <v>0.75</v>
      </c>
      <c r="L1637" s="384">
        <f t="shared" si="103"/>
        <v>0</v>
      </c>
      <c r="M1637" s="384">
        <f>'แบบฟอร์มที่ 8'!K9643</f>
        <v>0</v>
      </c>
      <c r="N1637" s="386">
        <f t="shared" si="104"/>
        <v>0</v>
      </c>
      <c r="O1637" s="386">
        <f t="shared" si="105"/>
        <v>0</v>
      </c>
      <c r="P1637" s="386">
        <f t="shared" si="106"/>
        <v>0</v>
      </c>
      <c r="Q1637" s="386">
        <f t="shared" si="107"/>
        <v>0</v>
      </c>
    </row>
    <row r="1638" spans="2:17" ht="18" hidden="1" customHeight="1">
      <c r="B1638" s="472">
        <v>623</v>
      </c>
      <c r="C1638" s="1207">
        <f>+'แบบฟอร์มที่ 8'!D9644</f>
        <v>0</v>
      </c>
      <c r="D1638" s="1214"/>
      <c r="E1638" s="478"/>
      <c r="F1638" s="478"/>
      <c r="G1638" s="478"/>
      <c r="H1638" s="478"/>
      <c r="I1638" s="565"/>
      <c r="J1638" s="386">
        <f t="shared" si="102"/>
        <v>0</v>
      </c>
      <c r="K1638" s="572">
        <v>0.75</v>
      </c>
      <c r="L1638" s="384">
        <f t="shared" si="103"/>
        <v>0</v>
      </c>
      <c r="M1638" s="384">
        <f>'แบบฟอร์มที่ 8'!K9644</f>
        <v>0</v>
      </c>
      <c r="N1638" s="386">
        <f t="shared" si="104"/>
        <v>0</v>
      </c>
      <c r="O1638" s="386">
        <f t="shared" si="105"/>
        <v>0</v>
      </c>
      <c r="P1638" s="386">
        <f t="shared" si="106"/>
        <v>0</v>
      </c>
      <c r="Q1638" s="386">
        <f t="shared" si="107"/>
        <v>0</v>
      </c>
    </row>
    <row r="1639" spans="2:17" ht="18" hidden="1" customHeight="1">
      <c r="B1639" s="472">
        <v>624</v>
      </c>
      <c r="C1639" s="1207">
        <f>+'แบบฟอร์มที่ 8'!D9645</f>
        <v>0</v>
      </c>
      <c r="D1639" s="1214"/>
      <c r="E1639" s="478"/>
      <c r="F1639" s="478"/>
      <c r="G1639" s="478"/>
      <c r="H1639" s="478"/>
      <c r="I1639" s="565"/>
      <c r="J1639" s="386">
        <f t="shared" si="102"/>
        <v>0</v>
      </c>
      <c r="K1639" s="572">
        <v>0.75</v>
      </c>
      <c r="L1639" s="384">
        <f t="shared" si="103"/>
        <v>0</v>
      </c>
      <c r="M1639" s="384">
        <f>'แบบฟอร์มที่ 8'!K9645</f>
        <v>0</v>
      </c>
      <c r="N1639" s="386">
        <f t="shared" si="104"/>
        <v>0</v>
      </c>
      <c r="O1639" s="386">
        <f t="shared" si="105"/>
        <v>0</v>
      </c>
      <c r="P1639" s="386">
        <f t="shared" si="106"/>
        <v>0</v>
      </c>
      <c r="Q1639" s="386">
        <f t="shared" si="107"/>
        <v>0</v>
      </c>
    </row>
    <row r="1640" spans="2:17" ht="18" hidden="1" customHeight="1">
      <c r="B1640" s="472">
        <v>625</v>
      </c>
      <c r="C1640" s="1207">
        <f>+'แบบฟอร์มที่ 8'!D9646</f>
        <v>0</v>
      </c>
      <c r="D1640" s="1214"/>
      <c r="E1640" s="478"/>
      <c r="F1640" s="478"/>
      <c r="G1640" s="478"/>
      <c r="H1640" s="478"/>
      <c r="I1640" s="565"/>
      <c r="J1640" s="386">
        <f t="shared" si="102"/>
        <v>0</v>
      </c>
      <c r="K1640" s="572">
        <v>0.75</v>
      </c>
      <c r="L1640" s="384">
        <f t="shared" si="103"/>
        <v>0</v>
      </c>
      <c r="M1640" s="384">
        <f>'แบบฟอร์มที่ 8'!K9646</f>
        <v>0</v>
      </c>
      <c r="N1640" s="386">
        <f t="shared" si="104"/>
        <v>0</v>
      </c>
      <c r="O1640" s="386">
        <f t="shared" si="105"/>
        <v>0</v>
      </c>
      <c r="P1640" s="386">
        <f t="shared" si="106"/>
        <v>0</v>
      </c>
      <c r="Q1640" s="386">
        <f t="shared" si="107"/>
        <v>0</v>
      </c>
    </row>
    <row r="1641" spans="2:17" ht="18" hidden="1" customHeight="1">
      <c r="B1641" s="472">
        <v>626</v>
      </c>
      <c r="C1641" s="1207">
        <f>+'แบบฟอร์มที่ 8'!D9647</f>
        <v>0</v>
      </c>
      <c r="D1641" s="1214"/>
      <c r="E1641" s="478"/>
      <c r="F1641" s="478"/>
      <c r="G1641" s="478"/>
      <c r="H1641" s="478"/>
      <c r="I1641" s="565"/>
      <c r="J1641" s="386">
        <f t="shared" si="102"/>
        <v>0</v>
      </c>
      <c r="K1641" s="572">
        <v>0.75</v>
      </c>
      <c r="L1641" s="384">
        <f t="shared" si="103"/>
        <v>0</v>
      </c>
      <c r="M1641" s="384">
        <f>'แบบฟอร์มที่ 8'!K9647</f>
        <v>0</v>
      </c>
      <c r="N1641" s="386">
        <f t="shared" si="104"/>
        <v>0</v>
      </c>
      <c r="O1641" s="386">
        <f t="shared" si="105"/>
        <v>0</v>
      </c>
      <c r="P1641" s="386">
        <f t="shared" si="106"/>
        <v>0</v>
      </c>
      <c r="Q1641" s="386">
        <f t="shared" si="107"/>
        <v>0</v>
      </c>
    </row>
    <row r="1642" spans="2:17" ht="18" hidden="1" customHeight="1">
      <c r="B1642" s="472">
        <v>627</v>
      </c>
      <c r="C1642" s="1207">
        <f>+'แบบฟอร์มที่ 8'!D9648</f>
        <v>0</v>
      </c>
      <c r="D1642" s="1214"/>
      <c r="E1642" s="478"/>
      <c r="F1642" s="478"/>
      <c r="G1642" s="478"/>
      <c r="H1642" s="478"/>
      <c r="I1642" s="565"/>
      <c r="J1642" s="386">
        <f t="shared" si="102"/>
        <v>0</v>
      </c>
      <c r="K1642" s="572">
        <v>0.75</v>
      </c>
      <c r="L1642" s="384">
        <f t="shared" si="103"/>
        <v>0</v>
      </c>
      <c r="M1642" s="384">
        <f>'แบบฟอร์มที่ 8'!K9648</f>
        <v>0</v>
      </c>
      <c r="N1642" s="386">
        <f t="shared" si="104"/>
        <v>0</v>
      </c>
      <c r="O1642" s="386">
        <f t="shared" si="105"/>
        <v>0</v>
      </c>
      <c r="P1642" s="386">
        <f t="shared" si="106"/>
        <v>0</v>
      </c>
      <c r="Q1642" s="386">
        <f t="shared" si="107"/>
        <v>0</v>
      </c>
    </row>
    <row r="1643" spans="2:17" ht="18" hidden="1" customHeight="1">
      <c r="B1643" s="472">
        <v>628</v>
      </c>
      <c r="C1643" s="1207">
        <f>+'แบบฟอร์มที่ 8'!D9649</f>
        <v>0</v>
      </c>
      <c r="D1643" s="1214"/>
      <c r="E1643" s="478"/>
      <c r="F1643" s="478"/>
      <c r="G1643" s="478"/>
      <c r="H1643" s="478"/>
      <c r="I1643" s="565"/>
      <c r="J1643" s="386">
        <f t="shared" si="102"/>
        <v>0</v>
      </c>
      <c r="K1643" s="572">
        <v>0.75</v>
      </c>
      <c r="L1643" s="384">
        <f t="shared" si="103"/>
        <v>0</v>
      </c>
      <c r="M1643" s="384">
        <f>'แบบฟอร์มที่ 8'!K9649</f>
        <v>0</v>
      </c>
      <c r="N1643" s="386">
        <f t="shared" si="104"/>
        <v>0</v>
      </c>
      <c r="O1643" s="386">
        <f t="shared" si="105"/>
        <v>0</v>
      </c>
      <c r="P1643" s="386">
        <f t="shared" si="106"/>
        <v>0</v>
      </c>
      <c r="Q1643" s="386">
        <f t="shared" si="107"/>
        <v>0</v>
      </c>
    </row>
    <row r="1644" spans="2:17" ht="18" hidden="1" customHeight="1">
      <c r="B1644" s="472">
        <v>629</v>
      </c>
      <c r="C1644" s="1207">
        <f>+'แบบฟอร์มที่ 8'!D9650</f>
        <v>0</v>
      </c>
      <c r="D1644" s="1214"/>
      <c r="E1644" s="478"/>
      <c r="F1644" s="478"/>
      <c r="G1644" s="478"/>
      <c r="H1644" s="478"/>
      <c r="I1644" s="565"/>
      <c r="J1644" s="386">
        <f t="shared" si="102"/>
        <v>0</v>
      </c>
      <c r="K1644" s="572">
        <v>0.75</v>
      </c>
      <c r="L1644" s="384">
        <f t="shared" si="103"/>
        <v>0</v>
      </c>
      <c r="M1644" s="384">
        <f>'แบบฟอร์มที่ 8'!K9650</f>
        <v>0</v>
      </c>
      <c r="N1644" s="386">
        <f t="shared" si="104"/>
        <v>0</v>
      </c>
      <c r="O1644" s="386">
        <f t="shared" si="105"/>
        <v>0</v>
      </c>
      <c r="P1644" s="386">
        <f t="shared" si="106"/>
        <v>0</v>
      </c>
      <c r="Q1644" s="386">
        <f t="shared" si="107"/>
        <v>0</v>
      </c>
    </row>
    <row r="1645" spans="2:17" ht="18" hidden="1" customHeight="1">
      <c r="B1645" s="472">
        <v>630</v>
      </c>
      <c r="C1645" s="1207">
        <f>+'แบบฟอร์มที่ 8'!D9651</f>
        <v>0</v>
      </c>
      <c r="D1645" s="1214"/>
      <c r="E1645" s="478"/>
      <c r="F1645" s="478"/>
      <c r="G1645" s="478"/>
      <c r="H1645" s="478"/>
      <c r="I1645" s="565"/>
      <c r="J1645" s="386">
        <f t="shared" si="102"/>
        <v>0</v>
      </c>
      <c r="K1645" s="572">
        <v>0.75</v>
      </c>
      <c r="L1645" s="384">
        <f t="shared" si="103"/>
        <v>0</v>
      </c>
      <c r="M1645" s="384">
        <f>'แบบฟอร์มที่ 8'!K9651</f>
        <v>0</v>
      </c>
      <c r="N1645" s="386">
        <f t="shared" si="104"/>
        <v>0</v>
      </c>
      <c r="O1645" s="386">
        <f t="shared" si="105"/>
        <v>0</v>
      </c>
      <c r="P1645" s="386">
        <f t="shared" si="106"/>
        <v>0</v>
      </c>
      <c r="Q1645" s="386">
        <f t="shared" si="107"/>
        <v>0</v>
      </c>
    </row>
    <row r="1646" spans="2:17" ht="18" hidden="1" customHeight="1">
      <c r="B1646" s="472">
        <v>631</v>
      </c>
      <c r="C1646" s="1207">
        <f>+'แบบฟอร์มที่ 8'!D9652</f>
        <v>0</v>
      </c>
      <c r="D1646" s="1214"/>
      <c r="E1646" s="478"/>
      <c r="F1646" s="478"/>
      <c r="G1646" s="478"/>
      <c r="H1646" s="478"/>
      <c r="I1646" s="565"/>
      <c r="J1646" s="386">
        <f t="shared" si="102"/>
        <v>0</v>
      </c>
      <c r="K1646" s="572">
        <v>0.75</v>
      </c>
      <c r="L1646" s="384">
        <f t="shared" si="103"/>
        <v>0</v>
      </c>
      <c r="M1646" s="384">
        <f>'แบบฟอร์มที่ 8'!K9652</f>
        <v>0</v>
      </c>
      <c r="N1646" s="386">
        <f t="shared" si="104"/>
        <v>0</v>
      </c>
      <c r="O1646" s="386">
        <f t="shared" si="105"/>
        <v>0</v>
      </c>
      <c r="P1646" s="386">
        <f t="shared" si="106"/>
        <v>0</v>
      </c>
      <c r="Q1646" s="386">
        <f t="shared" si="107"/>
        <v>0</v>
      </c>
    </row>
    <row r="1647" spans="2:17" ht="18" hidden="1" customHeight="1">
      <c r="B1647" s="472">
        <v>632</v>
      </c>
      <c r="C1647" s="1207">
        <f>+'แบบฟอร์มที่ 8'!D9653</f>
        <v>0</v>
      </c>
      <c r="D1647" s="1214"/>
      <c r="E1647" s="478"/>
      <c r="F1647" s="478"/>
      <c r="G1647" s="478"/>
      <c r="H1647" s="478"/>
      <c r="I1647" s="565"/>
      <c r="J1647" s="386">
        <f t="shared" si="102"/>
        <v>0</v>
      </c>
      <c r="K1647" s="572">
        <v>0.75</v>
      </c>
      <c r="L1647" s="384">
        <f t="shared" si="103"/>
        <v>0</v>
      </c>
      <c r="M1647" s="384">
        <f>'แบบฟอร์มที่ 8'!K9653</f>
        <v>0</v>
      </c>
      <c r="N1647" s="386">
        <f t="shared" si="104"/>
        <v>0</v>
      </c>
      <c r="O1647" s="386">
        <f t="shared" si="105"/>
        <v>0</v>
      </c>
      <c r="P1647" s="386">
        <f t="shared" si="106"/>
        <v>0</v>
      </c>
      <c r="Q1647" s="386">
        <f t="shared" si="107"/>
        <v>0</v>
      </c>
    </row>
    <row r="1648" spans="2:17" ht="18" hidden="1" customHeight="1">
      <c r="B1648" s="472">
        <v>633</v>
      </c>
      <c r="C1648" s="1207">
        <f>+'แบบฟอร์มที่ 8'!D9654</f>
        <v>0</v>
      </c>
      <c r="D1648" s="1214"/>
      <c r="E1648" s="478"/>
      <c r="F1648" s="478"/>
      <c r="G1648" s="478"/>
      <c r="H1648" s="478"/>
      <c r="I1648" s="565"/>
      <c r="J1648" s="386">
        <f t="shared" si="102"/>
        <v>0</v>
      </c>
      <c r="K1648" s="572">
        <v>0.75</v>
      </c>
      <c r="L1648" s="384">
        <f t="shared" si="103"/>
        <v>0</v>
      </c>
      <c r="M1648" s="384">
        <f>'แบบฟอร์มที่ 8'!K9654</f>
        <v>0</v>
      </c>
      <c r="N1648" s="386">
        <f t="shared" si="104"/>
        <v>0</v>
      </c>
      <c r="O1648" s="386">
        <f t="shared" si="105"/>
        <v>0</v>
      </c>
      <c r="P1648" s="386">
        <f t="shared" si="106"/>
        <v>0</v>
      </c>
      <c r="Q1648" s="386">
        <f t="shared" si="107"/>
        <v>0</v>
      </c>
    </row>
    <row r="1649" spans="2:17" ht="18" hidden="1" customHeight="1">
      <c r="B1649" s="472">
        <v>634</v>
      </c>
      <c r="C1649" s="1207">
        <f>+'แบบฟอร์มที่ 8'!D9655</f>
        <v>0</v>
      </c>
      <c r="D1649" s="1214"/>
      <c r="E1649" s="478"/>
      <c r="F1649" s="478"/>
      <c r="G1649" s="478"/>
      <c r="H1649" s="478"/>
      <c r="I1649" s="565"/>
      <c r="J1649" s="386">
        <f t="shared" si="102"/>
        <v>0</v>
      </c>
      <c r="K1649" s="572">
        <v>0.75</v>
      </c>
      <c r="L1649" s="384">
        <f t="shared" si="103"/>
        <v>0</v>
      </c>
      <c r="M1649" s="384">
        <f>'แบบฟอร์มที่ 8'!K9655</f>
        <v>0</v>
      </c>
      <c r="N1649" s="386">
        <f t="shared" si="104"/>
        <v>0</v>
      </c>
      <c r="O1649" s="386">
        <f t="shared" si="105"/>
        <v>0</v>
      </c>
      <c r="P1649" s="386">
        <f t="shared" si="106"/>
        <v>0</v>
      </c>
      <c r="Q1649" s="386">
        <f t="shared" si="107"/>
        <v>0</v>
      </c>
    </row>
    <row r="1650" spans="2:17" ht="18" hidden="1" customHeight="1">
      <c r="B1650" s="472">
        <v>635</v>
      </c>
      <c r="C1650" s="1207">
        <f>+'แบบฟอร์มที่ 8'!D9656</f>
        <v>0</v>
      </c>
      <c r="D1650" s="1214"/>
      <c r="E1650" s="478"/>
      <c r="F1650" s="478"/>
      <c r="G1650" s="478"/>
      <c r="H1650" s="478"/>
      <c r="I1650" s="565"/>
      <c r="J1650" s="386">
        <f t="shared" si="102"/>
        <v>0</v>
      </c>
      <c r="K1650" s="572">
        <v>0.75</v>
      </c>
      <c r="L1650" s="384">
        <f t="shared" si="103"/>
        <v>0</v>
      </c>
      <c r="M1650" s="384">
        <f>'แบบฟอร์มที่ 8'!K9656</f>
        <v>0</v>
      </c>
      <c r="N1650" s="386">
        <f t="shared" si="104"/>
        <v>0</v>
      </c>
      <c r="O1650" s="386">
        <f t="shared" si="105"/>
        <v>0</v>
      </c>
      <c r="P1650" s="386">
        <f t="shared" si="106"/>
        <v>0</v>
      </c>
      <c r="Q1650" s="386">
        <f t="shared" si="107"/>
        <v>0</v>
      </c>
    </row>
    <row r="1651" spans="2:17" ht="18" hidden="1" customHeight="1">
      <c r="B1651" s="472">
        <v>636</v>
      </c>
      <c r="C1651" s="1207">
        <f>+'แบบฟอร์มที่ 8'!D9657</f>
        <v>0</v>
      </c>
      <c r="D1651" s="1214"/>
      <c r="E1651" s="478"/>
      <c r="F1651" s="478"/>
      <c r="G1651" s="478"/>
      <c r="H1651" s="478"/>
      <c r="I1651" s="565"/>
      <c r="J1651" s="386">
        <f t="shared" si="102"/>
        <v>0</v>
      </c>
      <c r="K1651" s="572">
        <v>0.75</v>
      </c>
      <c r="L1651" s="384">
        <f t="shared" si="103"/>
        <v>0</v>
      </c>
      <c r="M1651" s="384">
        <f>'แบบฟอร์มที่ 8'!K9657</f>
        <v>0</v>
      </c>
      <c r="N1651" s="386">
        <f t="shared" si="104"/>
        <v>0</v>
      </c>
      <c r="O1651" s="386">
        <f t="shared" si="105"/>
        <v>0</v>
      </c>
      <c r="P1651" s="386">
        <f t="shared" si="106"/>
        <v>0</v>
      </c>
      <c r="Q1651" s="386">
        <f t="shared" si="107"/>
        <v>0</v>
      </c>
    </row>
    <row r="1652" spans="2:17" ht="18" hidden="1" customHeight="1">
      <c r="B1652" s="472">
        <v>637</v>
      </c>
      <c r="C1652" s="1207">
        <f>+'แบบฟอร์มที่ 8'!D9658</f>
        <v>0</v>
      </c>
      <c r="D1652" s="1214"/>
      <c r="E1652" s="478"/>
      <c r="F1652" s="478"/>
      <c r="G1652" s="478"/>
      <c r="H1652" s="478"/>
      <c r="I1652" s="565"/>
      <c r="J1652" s="386">
        <f t="shared" si="102"/>
        <v>0</v>
      </c>
      <c r="K1652" s="572">
        <v>0.75</v>
      </c>
      <c r="L1652" s="384">
        <f t="shared" si="103"/>
        <v>0</v>
      </c>
      <c r="M1652" s="384">
        <f>'แบบฟอร์มที่ 8'!K9658</f>
        <v>0</v>
      </c>
      <c r="N1652" s="386">
        <f t="shared" si="104"/>
        <v>0</v>
      </c>
      <c r="O1652" s="386">
        <f t="shared" si="105"/>
        <v>0</v>
      </c>
      <c r="P1652" s="386">
        <f t="shared" si="106"/>
        <v>0</v>
      </c>
      <c r="Q1652" s="386">
        <f t="shared" si="107"/>
        <v>0</v>
      </c>
    </row>
    <row r="1653" spans="2:17" ht="18" hidden="1" customHeight="1">
      <c r="B1653" s="472">
        <v>638</v>
      </c>
      <c r="C1653" s="1207">
        <f>+'แบบฟอร์มที่ 8'!D9659</f>
        <v>0</v>
      </c>
      <c r="D1653" s="1214"/>
      <c r="E1653" s="478"/>
      <c r="F1653" s="478"/>
      <c r="G1653" s="478"/>
      <c r="H1653" s="478"/>
      <c r="I1653" s="565"/>
      <c r="J1653" s="386">
        <f t="shared" si="102"/>
        <v>0</v>
      </c>
      <c r="K1653" s="572">
        <v>0.75</v>
      </c>
      <c r="L1653" s="384">
        <f t="shared" si="103"/>
        <v>0</v>
      </c>
      <c r="M1653" s="384">
        <f>'แบบฟอร์มที่ 8'!K9659</f>
        <v>0</v>
      </c>
      <c r="N1653" s="386">
        <f t="shared" si="104"/>
        <v>0</v>
      </c>
      <c r="O1653" s="386">
        <f t="shared" si="105"/>
        <v>0</v>
      </c>
      <c r="P1653" s="386">
        <f t="shared" si="106"/>
        <v>0</v>
      </c>
      <c r="Q1653" s="386">
        <f t="shared" si="107"/>
        <v>0</v>
      </c>
    </row>
    <row r="1654" spans="2:17" ht="18" hidden="1" customHeight="1">
      <c r="B1654" s="472">
        <v>639</v>
      </c>
      <c r="C1654" s="1207">
        <f>+'แบบฟอร์มที่ 8'!D9660</f>
        <v>0</v>
      </c>
      <c r="D1654" s="1214"/>
      <c r="E1654" s="478"/>
      <c r="F1654" s="478"/>
      <c r="G1654" s="478"/>
      <c r="H1654" s="478"/>
      <c r="I1654" s="565"/>
      <c r="J1654" s="386">
        <f t="shared" si="102"/>
        <v>0</v>
      </c>
      <c r="K1654" s="572">
        <v>0.75</v>
      </c>
      <c r="L1654" s="384">
        <f t="shared" si="103"/>
        <v>0</v>
      </c>
      <c r="M1654" s="384">
        <f>'แบบฟอร์มที่ 8'!K9660</f>
        <v>0</v>
      </c>
      <c r="N1654" s="386">
        <f t="shared" si="104"/>
        <v>0</v>
      </c>
      <c r="O1654" s="386">
        <f t="shared" si="105"/>
        <v>0</v>
      </c>
      <c r="P1654" s="386">
        <f t="shared" si="106"/>
        <v>0</v>
      </c>
      <c r="Q1654" s="386">
        <f t="shared" si="107"/>
        <v>0</v>
      </c>
    </row>
    <row r="1655" spans="2:17" ht="18" hidden="1" customHeight="1">
      <c r="B1655" s="472">
        <v>640</v>
      </c>
      <c r="C1655" s="1207">
        <f>+'แบบฟอร์มที่ 8'!D9661</f>
        <v>0</v>
      </c>
      <c r="D1655" s="1214"/>
      <c r="E1655" s="478"/>
      <c r="F1655" s="478"/>
      <c r="G1655" s="478"/>
      <c r="H1655" s="478"/>
      <c r="I1655" s="565"/>
      <c r="J1655" s="386">
        <f t="shared" si="102"/>
        <v>0</v>
      </c>
      <c r="K1655" s="572">
        <v>0.75</v>
      </c>
      <c r="L1655" s="384">
        <f t="shared" si="103"/>
        <v>0</v>
      </c>
      <c r="M1655" s="384">
        <f>'แบบฟอร์มที่ 8'!K9661</f>
        <v>0</v>
      </c>
      <c r="N1655" s="386">
        <f t="shared" si="104"/>
        <v>0</v>
      </c>
      <c r="O1655" s="386">
        <f t="shared" si="105"/>
        <v>0</v>
      </c>
      <c r="P1655" s="386">
        <f t="shared" si="106"/>
        <v>0</v>
      </c>
      <c r="Q1655" s="386">
        <f t="shared" si="107"/>
        <v>0</v>
      </c>
    </row>
    <row r="1656" spans="2:17" ht="18" hidden="1" customHeight="1">
      <c r="B1656" s="472">
        <v>641</v>
      </c>
      <c r="C1656" s="1207">
        <f>+'แบบฟอร์มที่ 8'!D9662</f>
        <v>0</v>
      </c>
      <c r="D1656" s="1214"/>
      <c r="E1656" s="478"/>
      <c r="F1656" s="478"/>
      <c r="G1656" s="478"/>
      <c r="H1656" s="478"/>
      <c r="I1656" s="565"/>
      <c r="J1656" s="386">
        <f t="shared" si="102"/>
        <v>0</v>
      </c>
      <c r="K1656" s="572">
        <v>0.75</v>
      </c>
      <c r="L1656" s="384">
        <f t="shared" si="103"/>
        <v>0</v>
      </c>
      <c r="M1656" s="384">
        <f>'แบบฟอร์มที่ 8'!K9662</f>
        <v>0</v>
      </c>
      <c r="N1656" s="386">
        <f t="shared" si="104"/>
        <v>0</v>
      </c>
      <c r="O1656" s="386">
        <f t="shared" si="105"/>
        <v>0</v>
      </c>
      <c r="P1656" s="386">
        <f t="shared" si="106"/>
        <v>0</v>
      </c>
      <c r="Q1656" s="386">
        <f t="shared" si="107"/>
        <v>0</v>
      </c>
    </row>
    <row r="1657" spans="2:17" ht="18" hidden="1" customHeight="1">
      <c r="B1657" s="472">
        <v>642</v>
      </c>
      <c r="C1657" s="1207">
        <f>+'แบบฟอร์มที่ 8'!D9663</f>
        <v>0</v>
      </c>
      <c r="D1657" s="1214"/>
      <c r="E1657" s="478"/>
      <c r="F1657" s="478"/>
      <c r="G1657" s="478"/>
      <c r="H1657" s="478"/>
      <c r="I1657" s="565"/>
      <c r="J1657" s="386">
        <f t="shared" ref="J1657:J1720" si="108">IFERROR(H1657*I1657,0)</f>
        <v>0</v>
      </c>
      <c r="K1657" s="572">
        <v>0.75</v>
      </c>
      <c r="L1657" s="384">
        <f t="shared" ref="L1657:L1720" si="109">$J1657*K1657</f>
        <v>0</v>
      </c>
      <c r="M1657" s="384">
        <f>'แบบฟอร์มที่ 8'!K9663</f>
        <v>0</v>
      </c>
      <c r="N1657" s="386">
        <f t="shared" ref="N1657:N1720" si="110">IFERROR(M1657*$I1657,0)</f>
        <v>0</v>
      </c>
      <c r="O1657" s="386">
        <f t="shared" ref="O1657:O1720" si="111">IF(N1657&gt;L1657,N1657,0)</f>
        <v>0</v>
      </c>
      <c r="P1657" s="386">
        <f t="shared" ref="P1657:P1720" si="112">IF(L1657&gt;N1657,L1657,0)</f>
        <v>0</v>
      </c>
      <c r="Q1657" s="386">
        <f t="shared" ref="Q1657:Q1720" si="113">IF(L1657&gt;N1657,M1657-N1657,M1657)</f>
        <v>0</v>
      </c>
    </row>
    <row r="1658" spans="2:17" ht="18" hidden="1" customHeight="1">
      <c r="B1658" s="472">
        <v>643</v>
      </c>
      <c r="C1658" s="1207">
        <f>+'แบบฟอร์มที่ 8'!D9664</f>
        <v>0</v>
      </c>
      <c r="D1658" s="1214"/>
      <c r="E1658" s="478"/>
      <c r="F1658" s="478"/>
      <c r="G1658" s="478"/>
      <c r="H1658" s="478"/>
      <c r="I1658" s="565"/>
      <c r="J1658" s="386">
        <f t="shared" si="108"/>
        <v>0</v>
      </c>
      <c r="K1658" s="572">
        <v>0.75</v>
      </c>
      <c r="L1658" s="384">
        <f t="shared" si="109"/>
        <v>0</v>
      </c>
      <c r="M1658" s="384">
        <f>'แบบฟอร์มที่ 8'!K9664</f>
        <v>0</v>
      </c>
      <c r="N1658" s="386">
        <f t="shared" si="110"/>
        <v>0</v>
      </c>
      <c r="O1658" s="386">
        <f t="shared" si="111"/>
        <v>0</v>
      </c>
      <c r="P1658" s="386">
        <f t="shared" si="112"/>
        <v>0</v>
      </c>
      <c r="Q1658" s="386">
        <f t="shared" si="113"/>
        <v>0</v>
      </c>
    </row>
    <row r="1659" spans="2:17" ht="18" hidden="1" customHeight="1">
      <c r="B1659" s="472">
        <v>644</v>
      </c>
      <c r="C1659" s="1207">
        <f>+'แบบฟอร์มที่ 8'!D9665</f>
        <v>0</v>
      </c>
      <c r="D1659" s="1214"/>
      <c r="E1659" s="478"/>
      <c r="F1659" s="478"/>
      <c r="G1659" s="478"/>
      <c r="H1659" s="478"/>
      <c r="I1659" s="565"/>
      <c r="J1659" s="386">
        <f t="shared" si="108"/>
        <v>0</v>
      </c>
      <c r="K1659" s="572">
        <v>0.75</v>
      </c>
      <c r="L1659" s="384">
        <f t="shared" si="109"/>
        <v>0</v>
      </c>
      <c r="M1659" s="384">
        <f>'แบบฟอร์มที่ 8'!K9665</f>
        <v>0</v>
      </c>
      <c r="N1659" s="386">
        <f t="shared" si="110"/>
        <v>0</v>
      </c>
      <c r="O1659" s="386">
        <f t="shared" si="111"/>
        <v>0</v>
      </c>
      <c r="P1659" s="386">
        <f t="shared" si="112"/>
        <v>0</v>
      </c>
      <c r="Q1659" s="386">
        <f t="shared" si="113"/>
        <v>0</v>
      </c>
    </row>
    <row r="1660" spans="2:17" ht="18" hidden="1" customHeight="1">
      <c r="B1660" s="472">
        <v>645</v>
      </c>
      <c r="C1660" s="1207">
        <f>+'แบบฟอร์มที่ 8'!D9666</f>
        <v>0</v>
      </c>
      <c r="D1660" s="1214"/>
      <c r="E1660" s="478"/>
      <c r="F1660" s="478"/>
      <c r="G1660" s="478"/>
      <c r="H1660" s="478"/>
      <c r="I1660" s="565"/>
      <c r="J1660" s="386">
        <f t="shared" si="108"/>
        <v>0</v>
      </c>
      <c r="K1660" s="572">
        <v>0.75</v>
      </c>
      <c r="L1660" s="384">
        <f t="shared" si="109"/>
        <v>0</v>
      </c>
      <c r="M1660" s="384">
        <f>'แบบฟอร์มที่ 8'!K9666</f>
        <v>0</v>
      </c>
      <c r="N1660" s="386">
        <f t="shared" si="110"/>
        <v>0</v>
      </c>
      <c r="O1660" s="386">
        <f t="shared" si="111"/>
        <v>0</v>
      </c>
      <c r="P1660" s="386">
        <f t="shared" si="112"/>
        <v>0</v>
      </c>
      <c r="Q1660" s="386">
        <f t="shared" si="113"/>
        <v>0</v>
      </c>
    </row>
    <row r="1661" spans="2:17" ht="18" hidden="1" customHeight="1">
      <c r="B1661" s="472">
        <v>646</v>
      </c>
      <c r="C1661" s="1207">
        <f>+'แบบฟอร์มที่ 8'!D9667</f>
        <v>0</v>
      </c>
      <c r="D1661" s="1214"/>
      <c r="E1661" s="478"/>
      <c r="F1661" s="478"/>
      <c r="G1661" s="478"/>
      <c r="H1661" s="478"/>
      <c r="I1661" s="565"/>
      <c r="J1661" s="386">
        <f t="shared" si="108"/>
        <v>0</v>
      </c>
      <c r="K1661" s="572">
        <v>0.75</v>
      </c>
      <c r="L1661" s="384">
        <f t="shared" si="109"/>
        <v>0</v>
      </c>
      <c r="M1661" s="384">
        <f>'แบบฟอร์มที่ 8'!K9667</f>
        <v>0</v>
      </c>
      <c r="N1661" s="386">
        <f t="shared" si="110"/>
        <v>0</v>
      </c>
      <c r="O1661" s="386">
        <f t="shared" si="111"/>
        <v>0</v>
      </c>
      <c r="P1661" s="386">
        <f t="shared" si="112"/>
        <v>0</v>
      </c>
      <c r="Q1661" s="386">
        <f t="shared" si="113"/>
        <v>0</v>
      </c>
    </row>
    <row r="1662" spans="2:17" ht="18" hidden="1" customHeight="1">
      <c r="B1662" s="472">
        <v>647</v>
      </c>
      <c r="C1662" s="1207">
        <f>+'แบบฟอร์มที่ 8'!D9668</f>
        <v>0</v>
      </c>
      <c r="D1662" s="1214"/>
      <c r="E1662" s="478"/>
      <c r="F1662" s="478"/>
      <c r="G1662" s="478"/>
      <c r="H1662" s="478"/>
      <c r="I1662" s="565"/>
      <c r="J1662" s="386">
        <f t="shared" si="108"/>
        <v>0</v>
      </c>
      <c r="K1662" s="572">
        <v>0.75</v>
      </c>
      <c r="L1662" s="384">
        <f t="shared" si="109"/>
        <v>0</v>
      </c>
      <c r="M1662" s="384">
        <f>'แบบฟอร์มที่ 8'!K9668</f>
        <v>0</v>
      </c>
      <c r="N1662" s="386">
        <f t="shared" si="110"/>
        <v>0</v>
      </c>
      <c r="O1662" s="386">
        <f t="shared" si="111"/>
        <v>0</v>
      </c>
      <c r="P1662" s="386">
        <f t="shared" si="112"/>
        <v>0</v>
      </c>
      <c r="Q1662" s="386">
        <f t="shared" si="113"/>
        <v>0</v>
      </c>
    </row>
    <row r="1663" spans="2:17" ht="18" hidden="1" customHeight="1">
      <c r="B1663" s="472">
        <v>648</v>
      </c>
      <c r="C1663" s="1207">
        <f>+'แบบฟอร์มที่ 8'!D9669</f>
        <v>0</v>
      </c>
      <c r="D1663" s="1214"/>
      <c r="E1663" s="478"/>
      <c r="F1663" s="478"/>
      <c r="G1663" s="478"/>
      <c r="H1663" s="478"/>
      <c r="I1663" s="565"/>
      <c r="J1663" s="386">
        <f t="shared" si="108"/>
        <v>0</v>
      </c>
      <c r="K1663" s="572">
        <v>0.75</v>
      </c>
      <c r="L1663" s="384">
        <f t="shared" si="109"/>
        <v>0</v>
      </c>
      <c r="M1663" s="384">
        <f>'แบบฟอร์มที่ 8'!K9669</f>
        <v>0</v>
      </c>
      <c r="N1663" s="386">
        <f t="shared" si="110"/>
        <v>0</v>
      </c>
      <c r="O1663" s="386">
        <f t="shared" si="111"/>
        <v>0</v>
      </c>
      <c r="P1663" s="386">
        <f t="shared" si="112"/>
        <v>0</v>
      </c>
      <c r="Q1663" s="386">
        <f t="shared" si="113"/>
        <v>0</v>
      </c>
    </row>
    <row r="1664" spans="2:17" ht="18" hidden="1" customHeight="1">
      <c r="B1664" s="472">
        <v>649</v>
      </c>
      <c r="C1664" s="1207">
        <f>+'แบบฟอร์มที่ 8'!D9670</f>
        <v>0</v>
      </c>
      <c r="D1664" s="1214"/>
      <c r="E1664" s="478"/>
      <c r="F1664" s="478"/>
      <c r="G1664" s="478"/>
      <c r="H1664" s="478"/>
      <c r="I1664" s="565"/>
      <c r="J1664" s="386">
        <f t="shared" si="108"/>
        <v>0</v>
      </c>
      <c r="K1664" s="572">
        <v>0.75</v>
      </c>
      <c r="L1664" s="384">
        <f t="shared" si="109"/>
        <v>0</v>
      </c>
      <c r="M1664" s="384">
        <f>'แบบฟอร์มที่ 8'!K9670</f>
        <v>0</v>
      </c>
      <c r="N1664" s="386">
        <f t="shared" si="110"/>
        <v>0</v>
      </c>
      <c r="O1664" s="386">
        <f t="shared" si="111"/>
        <v>0</v>
      </c>
      <c r="P1664" s="386">
        <f t="shared" si="112"/>
        <v>0</v>
      </c>
      <c r="Q1664" s="386">
        <f t="shared" si="113"/>
        <v>0</v>
      </c>
    </row>
    <row r="1665" spans="2:17" ht="18" hidden="1" customHeight="1">
      <c r="B1665" s="472">
        <v>650</v>
      </c>
      <c r="C1665" s="1207">
        <f>+'แบบฟอร์มที่ 8'!D9671</f>
        <v>0</v>
      </c>
      <c r="D1665" s="1214"/>
      <c r="E1665" s="478"/>
      <c r="F1665" s="478"/>
      <c r="G1665" s="478"/>
      <c r="H1665" s="478"/>
      <c r="I1665" s="565"/>
      <c r="J1665" s="386">
        <f t="shared" si="108"/>
        <v>0</v>
      </c>
      <c r="K1665" s="572">
        <v>0.75</v>
      </c>
      <c r="L1665" s="384">
        <f t="shared" si="109"/>
        <v>0</v>
      </c>
      <c r="M1665" s="384">
        <f>'แบบฟอร์มที่ 8'!K9671</f>
        <v>0</v>
      </c>
      <c r="N1665" s="386">
        <f t="shared" si="110"/>
        <v>0</v>
      </c>
      <c r="O1665" s="386">
        <f t="shared" si="111"/>
        <v>0</v>
      </c>
      <c r="P1665" s="386">
        <f t="shared" si="112"/>
        <v>0</v>
      </c>
      <c r="Q1665" s="386">
        <f t="shared" si="113"/>
        <v>0</v>
      </c>
    </row>
    <row r="1666" spans="2:17" ht="18" hidden="1" customHeight="1">
      <c r="B1666" s="472">
        <v>651</v>
      </c>
      <c r="C1666" s="1207">
        <f>+'แบบฟอร์มที่ 8'!D9672</f>
        <v>0</v>
      </c>
      <c r="D1666" s="1214"/>
      <c r="E1666" s="478"/>
      <c r="F1666" s="478"/>
      <c r="G1666" s="478"/>
      <c r="H1666" s="478"/>
      <c r="I1666" s="565"/>
      <c r="J1666" s="386">
        <f t="shared" si="108"/>
        <v>0</v>
      </c>
      <c r="K1666" s="572">
        <v>0.75</v>
      </c>
      <c r="L1666" s="384">
        <f t="shared" si="109"/>
        <v>0</v>
      </c>
      <c r="M1666" s="384">
        <f>'แบบฟอร์มที่ 8'!K9672</f>
        <v>0</v>
      </c>
      <c r="N1666" s="386">
        <f t="shared" si="110"/>
        <v>0</v>
      </c>
      <c r="O1666" s="386">
        <f t="shared" si="111"/>
        <v>0</v>
      </c>
      <c r="P1666" s="386">
        <f t="shared" si="112"/>
        <v>0</v>
      </c>
      <c r="Q1666" s="386">
        <f t="shared" si="113"/>
        <v>0</v>
      </c>
    </row>
    <row r="1667" spans="2:17" ht="18" hidden="1" customHeight="1">
      <c r="B1667" s="472">
        <v>652</v>
      </c>
      <c r="C1667" s="1207">
        <f>+'แบบฟอร์มที่ 8'!D9673</f>
        <v>0</v>
      </c>
      <c r="D1667" s="1214"/>
      <c r="E1667" s="478"/>
      <c r="F1667" s="478"/>
      <c r="G1667" s="478"/>
      <c r="H1667" s="478"/>
      <c r="I1667" s="565"/>
      <c r="J1667" s="386">
        <f t="shared" si="108"/>
        <v>0</v>
      </c>
      <c r="K1667" s="572">
        <v>0.75</v>
      </c>
      <c r="L1667" s="384">
        <f t="shared" si="109"/>
        <v>0</v>
      </c>
      <c r="M1667" s="384">
        <f>'แบบฟอร์มที่ 8'!K9673</f>
        <v>0</v>
      </c>
      <c r="N1667" s="386">
        <f t="shared" si="110"/>
        <v>0</v>
      </c>
      <c r="O1667" s="386">
        <f t="shared" si="111"/>
        <v>0</v>
      </c>
      <c r="P1667" s="386">
        <f t="shared" si="112"/>
        <v>0</v>
      </c>
      <c r="Q1667" s="386">
        <f t="shared" si="113"/>
        <v>0</v>
      </c>
    </row>
    <row r="1668" spans="2:17" ht="18" hidden="1" customHeight="1">
      <c r="B1668" s="472">
        <v>653</v>
      </c>
      <c r="C1668" s="1207">
        <f>+'แบบฟอร์มที่ 8'!D9674</f>
        <v>0</v>
      </c>
      <c r="D1668" s="1214"/>
      <c r="E1668" s="478"/>
      <c r="F1668" s="478"/>
      <c r="G1668" s="478"/>
      <c r="H1668" s="478"/>
      <c r="I1668" s="565"/>
      <c r="J1668" s="386">
        <f t="shared" si="108"/>
        <v>0</v>
      </c>
      <c r="K1668" s="572">
        <v>0.75</v>
      </c>
      <c r="L1668" s="384">
        <f t="shared" si="109"/>
        <v>0</v>
      </c>
      <c r="M1668" s="384">
        <f>'แบบฟอร์มที่ 8'!K9674</f>
        <v>0</v>
      </c>
      <c r="N1668" s="386">
        <f t="shared" si="110"/>
        <v>0</v>
      </c>
      <c r="O1668" s="386">
        <f t="shared" si="111"/>
        <v>0</v>
      </c>
      <c r="P1668" s="386">
        <f t="shared" si="112"/>
        <v>0</v>
      </c>
      <c r="Q1668" s="386">
        <f t="shared" si="113"/>
        <v>0</v>
      </c>
    </row>
    <row r="1669" spans="2:17" ht="18" hidden="1" customHeight="1">
      <c r="B1669" s="472">
        <v>654</v>
      </c>
      <c r="C1669" s="1207">
        <f>+'แบบฟอร์มที่ 8'!D9675</f>
        <v>0</v>
      </c>
      <c r="D1669" s="1214"/>
      <c r="E1669" s="478"/>
      <c r="F1669" s="478"/>
      <c r="G1669" s="478"/>
      <c r="H1669" s="478"/>
      <c r="I1669" s="565"/>
      <c r="J1669" s="386">
        <f t="shared" si="108"/>
        <v>0</v>
      </c>
      <c r="K1669" s="572">
        <v>0.75</v>
      </c>
      <c r="L1669" s="384">
        <f t="shared" si="109"/>
        <v>0</v>
      </c>
      <c r="M1669" s="384">
        <f>'แบบฟอร์มที่ 8'!K9675</f>
        <v>0</v>
      </c>
      <c r="N1669" s="386">
        <f t="shared" si="110"/>
        <v>0</v>
      </c>
      <c r="O1669" s="386">
        <f t="shared" si="111"/>
        <v>0</v>
      </c>
      <c r="P1669" s="386">
        <f t="shared" si="112"/>
        <v>0</v>
      </c>
      <c r="Q1669" s="386">
        <f t="shared" si="113"/>
        <v>0</v>
      </c>
    </row>
    <row r="1670" spans="2:17" ht="18" hidden="1" customHeight="1">
      <c r="B1670" s="472">
        <v>655</v>
      </c>
      <c r="C1670" s="1207">
        <f>+'แบบฟอร์มที่ 8'!D9676</f>
        <v>0</v>
      </c>
      <c r="D1670" s="1214"/>
      <c r="E1670" s="478"/>
      <c r="F1670" s="478"/>
      <c r="G1670" s="478"/>
      <c r="H1670" s="478"/>
      <c r="I1670" s="565"/>
      <c r="J1670" s="386">
        <f t="shared" si="108"/>
        <v>0</v>
      </c>
      <c r="K1670" s="572">
        <v>0.75</v>
      </c>
      <c r="L1670" s="384">
        <f t="shared" si="109"/>
        <v>0</v>
      </c>
      <c r="M1670" s="384">
        <f>'แบบฟอร์มที่ 8'!K9676</f>
        <v>0</v>
      </c>
      <c r="N1670" s="386">
        <f t="shared" si="110"/>
        <v>0</v>
      </c>
      <c r="O1670" s="386">
        <f t="shared" si="111"/>
        <v>0</v>
      </c>
      <c r="P1670" s="386">
        <f t="shared" si="112"/>
        <v>0</v>
      </c>
      <c r="Q1670" s="386">
        <f t="shared" si="113"/>
        <v>0</v>
      </c>
    </row>
    <row r="1671" spans="2:17" ht="18" hidden="1" customHeight="1">
      <c r="B1671" s="472">
        <v>656</v>
      </c>
      <c r="C1671" s="1207">
        <f>+'แบบฟอร์มที่ 8'!D9677</f>
        <v>0</v>
      </c>
      <c r="D1671" s="1214"/>
      <c r="E1671" s="478"/>
      <c r="F1671" s="478"/>
      <c r="G1671" s="478"/>
      <c r="H1671" s="478"/>
      <c r="I1671" s="565"/>
      <c r="J1671" s="386">
        <f t="shared" si="108"/>
        <v>0</v>
      </c>
      <c r="K1671" s="572">
        <v>0.75</v>
      </c>
      <c r="L1671" s="384">
        <f t="shared" si="109"/>
        <v>0</v>
      </c>
      <c r="M1671" s="384">
        <f>'แบบฟอร์มที่ 8'!K9677</f>
        <v>0</v>
      </c>
      <c r="N1671" s="386">
        <f t="shared" si="110"/>
        <v>0</v>
      </c>
      <c r="O1671" s="386">
        <f t="shared" si="111"/>
        <v>0</v>
      </c>
      <c r="P1671" s="386">
        <f t="shared" si="112"/>
        <v>0</v>
      </c>
      <c r="Q1671" s="386">
        <f t="shared" si="113"/>
        <v>0</v>
      </c>
    </row>
    <row r="1672" spans="2:17" ht="18" hidden="1" customHeight="1">
      <c r="B1672" s="472">
        <v>657</v>
      </c>
      <c r="C1672" s="1207">
        <f>+'แบบฟอร์มที่ 8'!D9678</f>
        <v>0</v>
      </c>
      <c r="D1672" s="1214"/>
      <c r="E1672" s="478"/>
      <c r="F1672" s="478"/>
      <c r="G1672" s="478"/>
      <c r="H1672" s="478"/>
      <c r="I1672" s="565"/>
      <c r="J1672" s="386">
        <f t="shared" si="108"/>
        <v>0</v>
      </c>
      <c r="K1672" s="572">
        <v>0.75</v>
      </c>
      <c r="L1672" s="384">
        <f t="shared" si="109"/>
        <v>0</v>
      </c>
      <c r="M1672" s="384">
        <f>'แบบฟอร์มที่ 8'!K9678</f>
        <v>0</v>
      </c>
      <c r="N1672" s="386">
        <f t="shared" si="110"/>
        <v>0</v>
      </c>
      <c r="O1672" s="386">
        <f t="shared" si="111"/>
        <v>0</v>
      </c>
      <c r="P1672" s="386">
        <f t="shared" si="112"/>
        <v>0</v>
      </c>
      <c r="Q1672" s="386">
        <f t="shared" si="113"/>
        <v>0</v>
      </c>
    </row>
    <row r="1673" spans="2:17" ht="18" hidden="1" customHeight="1">
      <c r="B1673" s="472">
        <v>658</v>
      </c>
      <c r="C1673" s="1207">
        <f>+'แบบฟอร์มที่ 8'!D9679</f>
        <v>0</v>
      </c>
      <c r="D1673" s="1214"/>
      <c r="E1673" s="478"/>
      <c r="F1673" s="478"/>
      <c r="G1673" s="478"/>
      <c r="H1673" s="478"/>
      <c r="I1673" s="565"/>
      <c r="J1673" s="386">
        <f t="shared" si="108"/>
        <v>0</v>
      </c>
      <c r="K1673" s="572">
        <v>0.75</v>
      </c>
      <c r="L1673" s="384">
        <f t="shared" si="109"/>
        <v>0</v>
      </c>
      <c r="M1673" s="384">
        <f>'แบบฟอร์มที่ 8'!K9679</f>
        <v>0</v>
      </c>
      <c r="N1673" s="386">
        <f t="shared" si="110"/>
        <v>0</v>
      </c>
      <c r="O1673" s="386">
        <f t="shared" si="111"/>
        <v>0</v>
      </c>
      <c r="P1673" s="386">
        <f t="shared" si="112"/>
        <v>0</v>
      </c>
      <c r="Q1673" s="386">
        <f t="shared" si="113"/>
        <v>0</v>
      </c>
    </row>
    <row r="1674" spans="2:17" ht="18" hidden="1" customHeight="1">
      <c r="B1674" s="472">
        <v>659</v>
      </c>
      <c r="C1674" s="1207">
        <f>+'แบบฟอร์มที่ 8'!D9680</f>
        <v>0</v>
      </c>
      <c r="D1674" s="1214"/>
      <c r="E1674" s="478"/>
      <c r="F1674" s="478"/>
      <c r="G1674" s="478"/>
      <c r="H1674" s="478"/>
      <c r="I1674" s="565"/>
      <c r="J1674" s="386">
        <f t="shared" si="108"/>
        <v>0</v>
      </c>
      <c r="K1674" s="572">
        <v>0.75</v>
      </c>
      <c r="L1674" s="384">
        <f t="shared" si="109"/>
        <v>0</v>
      </c>
      <c r="M1674" s="384">
        <f>'แบบฟอร์มที่ 8'!K9680</f>
        <v>0</v>
      </c>
      <c r="N1674" s="386">
        <f t="shared" si="110"/>
        <v>0</v>
      </c>
      <c r="O1674" s="386">
        <f t="shared" si="111"/>
        <v>0</v>
      </c>
      <c r="P1674" s="386">
        <f t="shared" si="112"/>
        <v>0</v>
      </c>
      <c r="Q1674" s="386">
        <f t="shared" si="113"/>
        <v>0</v>
      </c>
    </row>
    <row r="1675" spans="2:17" ht="18" hidden="1" customHeight="1">
      <c r="B1675" s="472">
        <v>660</v>
      </c>
      <c r="C1675" s="1207">
        <f>+'แบบฟอร์มที่ 8'!D9681</f>
        <v>0</v>
      </c>
      <c r="D1675" s="1214"/>
      <c r="E1675" s="478"/>
      <c r="F1675" s="478"/>
      <c r="G1675" s="478"/>
      <c r="H1675" s="478"/>
      <c r="I1675" s="565"/>
      <c r="J1675" s="386">
        <f t="shared" si="108"/>
        <v>0</v>
      </c>
      <c r="K1675" s="572">
        <v>0.75</v>
      </c>
      <c r="L1675" s="384">
        <f t="shared" si="109"/>
        <v>0</v>
      </c>
      <c r="M1675" s="384">
        <f>'แบบฟอร์มที่ 8'!K9681</f>
        <v>0</v>
      </c>
      <c r="N1675" s="386">
        <f t="shared" si="110"/>
        <v>0</v>
      </c>
      <c r="O1675" s="386">
        <f t="shared" si="111"/>
        <v>0</v>
      </c>
      <c r="P1675" s="386">
        <f t="shared" si="112"/>
        <v>0</v>
      </c>
      <c r="Q1675" s="386">
        <f t="shared" si="113"/>
        <v>0</v>
      </c>
    </row>
    <row r="1676" spans="2:17" ht="18" hidden="1" customHeight="1">
      <c r="B1676" s="472">
        <v>661</v>
      </c>
      <c r="C1676" s="1207">
        <f>+'แบบฟอร์มที่ 8'!D9682</f>
        <v>0</v>
      </c>
      <c r="D1676" s="1214"/>
      <c r="E1676" s="478"/>
      <c r="F1676" s="478"/>
      <c r="G1676" s="478"/>
      <c r="H1676" s="478"/>
      <c r="I1676" s="565"/>
      <c r="J1676" s="386">
        <f t="shared" si="108"/>
        <v>0</v>
      </c>
      <c r="K1676" s="572">
        <v>0.75</v>
      </c>
      <c r="L1676" s="384">
        <f t="shared" si="109"/>
        <v>0</v>
      </c>
      <c r="M1676" s="384">
        <f>'แบบฟอร์มที่ 8'!K9682</f>
        <v>0</v>
      </c>
      <c r="N1676" s="386">
        <f t="shared" si="110"/>
        <v>0</v>
      </c>
      <c r="O1676" s="386">
        <f t="shared" si="111"/>
        <v>0</v>
      </c>
      <c r="P1676" s="386">
        <f t="shared" si="112"/>
        <v>0</v>
      </c>
      <c r="Q1676" s="386">
        <f t="shared" si="113"/>
        <v>0</v>
      </c>
    </row>
    <row r="1677" spans="2:17" ht="18" hidden="1" customHeight="1">
      <c r="B1677" s="472">
        <v>662</v>
      </c>
      <c r="C1677" s="1207">
        <f>+'แบบฟอร์มที่ 8'!D9683</f>
        <v>0</v>
      </c>
      <c r="D1677" s="1214"/>
      <c r="E1677" s="478"/>
      <c r="F1677" s="478"/>
      <c r="G1677" s="478"/>
      <c r="H1677" s="478"/>
      <c r="I1677" s="565"/>
      <c r="J1677" s="386">
        <f t="shared" si="108"/>
        <v>0</v>
      </c>
      <c r="K1677" s="572">
        <v>0.75</v>
      </c>
      <c r="L1677" s="384">
        <f t="shared" si="109"/>
        <v>0</v>
      </c>
      <c r="M1677" s="384">
        <f>'แบบฟอร์มที่ 8'!K9683</f>
        <v>0</v>
      </c>
      <c r="N1677" s="386">
        <f t="shared" si="110"/>
        <v>0</v>
      </c>
      <c r="O1677" s="386">
        <f t="shared" si="111"/>
        <v>0</v>
      </c>
      <c r="P1677" s="386">
        <f t="shared" si="112"/>
        <v>0</v>
      </c>
      <c r="Q1677" s="386">
        <f t="shared" si="113"/>
        <v>0</v>
      </c>
    </row>
    <row r="1678" spans="2:17" ht="18" hidden="1" customHeight="1">
      <c r="B1678" s="472">
        <v>663</v>
      </c>
      <c r="C1678" s="1207">
        <f>+'แบบฟอร์มที่ 8'!D9684</f>
        <v>0</v>
      </c>
      <c r="D1678" s="1214"/>
      <c r="E1678" s="478"/>
      <c r="F1678" s="478"/>
      <c r="G1678" s="478"/>
      <c r="H1678" s="478"/>
      <c r="I1678" s="565"/>
      <c r="J1678" s="386">
        <f t="shared" si="108"/>
        <v>0</v>
      </c>
      <c r="K1678" s="572">
        <v>0.75</v>
      </c>
      <c r="L1678" s="384">
        <f t="shared" si="109"/>
        <v>0</v>
      </c>
      <c r="M1678" s="384">
        <f>'แบบฟอร์มที่ 8'!K9684</f>
        <v>0</v>
      </c>
      <c r="N1678" s="386">
        <f t="shared" si="110"/>
        <v>0</v>
      </c>
      <c r="O1678" s="386">
        <f t="shared" si="111"/>
        <v>0</v>
      </c>
      <c r="P1678" s="386">
        <f t="shared" si="112"/>
        <v>0</v>
      </c>
      <c r="Q1678" s="386">
        <f t="shared" si="113"/>
        <v>0</v>
      </c>
    </row>
    <row r="1679" spans="2:17" ht="18" hidden="1" customHeight="1">
      <c r="B1679" s="472">
        <v>664</v>
      </c>
      <c r="C1679" s="1207">
        <f>+'แบบฟอร์มที่ 8'!D9685</f>
        <v>0</v>
      </c>
      <c r="D1679" s="1214"/>
      <c r="E1679" s="478"/>
      <c r="F1679" s="478"/>
      <c r="G1679" s="478"/>
      <c r="H1679" s="478"/>
      <c r="I1679" s="565"/>
      <c r="J1679" s="386">
        <f t="shared" si="108"/>
        <v>0</v>
      </c>
      <c r="K1679" s="572">
        <v>0.75</v>
      </c>
      <c r="L1679" s="384">
        <f t="shared" si="109"/>
        <v>0</v>
      </c>
      <c r="M1679" s="384">
        <f>'แบบฟอร์มที่ 8'!K9685</f>
        <v>0</v>
      </c>
      <c r="N1679" s="386">
        <f t="shared" si="110"/>
        <v>0</v>
      </c>
      <c r="O1679" s="386">
        <f t="shared" si="111"/>
        <v>0</v>
      </c>
      <c r="P1679" s="386">
        <f t="shared" si="112"/>
        <v>0</v>
      </c>
      <c r="Q1679" s="386">
        <f t="shared" si="113"/>
        <v>0</v>
      </c>
    </row>
    <row r="1680" spans="2:17" ht="18" hidden="1" customHeight="1">
      <c r="B1680" s="472">
        <v>665</v>
      </c>
      <c r="C1680" s="1207">
        <f>+'แบบฟอร์มที่ 8'!D9686</f>
        <v>0</v>
      </c>
      <c r="D1680" s="1214"/>
      <c r="E1680" s="478"/>
      <c r="F1680" s="478"/>
      <c r="G1680" s="478"/>
      <c r="H1680" s="478"/>
      <c r="I1680" s="565"/>
      <c r="J1680" s="386">
        <f t="shared" si="108"/>
        <v>0</v>
      </c>
      <c r="K1680" s="572">
        <v>0.75</v>
      </c>
      <c r="L1680" s="384">
        <f t="shared" si="109"/>
        <v>0</v>
      </c>
      <c r="M1680" s="384">
        <f>'แบบฟอร์มที่ 8'!K9686</f>
        <v>0</v>
      </c>
      <c r="N1680" s="386">
        <f t="shared" si="110"/>
        <v>0</v>
      </c>
      <c r="O1680" s="386">
        <f t="shared" si="111"/>
        <v>0</v>
      </c>
      <c r="P1680" s="386">
        <f t="shared" si="112"/>
        <v>0</v>
      </c>
      <c r="Q1680" s="386">
        <f t="shared" si="113"/>
        <v>0</v>
      </c>
    </row>
    <row r="1681" spans="2:17" ht="18" hidden="1" customHeight="1">
      <c r="B1681" s="472">
        <v>666</v>
      </c>
      <c r="C1681" s="1207">
        <f>+'แบบฟอร์มที่ 8'!D9687</f>
        <v>0</v>
      </c>
      <c r="D1681" s="1214"/>
      <c r="E1681" s="478"/>
      <c r="F1681" s="478"/>
      <c r="G1681" s="478"/>
      <c r="H1681" s="478"/>
      <c r="I1681" s="565"/>
      <c r="J1681" s="386">
        <f t="shared" si="108"/>
        <v>0</v>
      </c>
      <c r="K1681" s="572">
        <v>0.75</v>
      </c>
      <c r="L1681" s="384">
        <f t="shared" si="109"/>
        <v>0</v>
      </c>
      <c r="M1681" s="384">
        <f>'แบบฟอร์มที่ 8'!K9687</f>
        <v>0</v>
      </c>
      <c r="N1681" s="386">
        <f t="shared" si="110"/>
        <v>0</v>
      </c>
      <c r="O1681" s="386">
        <f t="shared" si="111"/>
        <v>0</v>
      </c>
      <c r="P1681" s="386">
        <f t="shared" si="112"/>
        <v>0</v>
      </c>
      <c r="Q1681" s="386">
        <f t="shared" si="113"/>
        <v>0</v>
      </c>
    </row>
    <row r="1682" spans="2:17" ht="18" hidden="1" customHeight="1">
      <c r="B1682" s="472">
        <v>667</v>
      </c>
      <c r="C1682" s="1207">
        <f>+'แบบฟอร์มที่ 8'!D9688</f>
        <v>0</v>
      </c>
      <c r="D1682" s="1214"/>
      <c r="E1682" s="478"/>
      <c r="F1682" s="478"/>
      <c r="G1682" s="478"/>
      <c r="H1682" s="478"/>
      <c r="I1682" s="565"/>
      <c r="J1682" s="386">
        <f t="shared" si="108"/>
        <v>0</v>
      </c>
      <c r="K1682" s="572">
        <v>0.75</v>
      </c>
      <c r="L1682" s="384">
        <f t="shared" si="109"/>
        <v>0</v>
      </c>
      <c r="M1682" s="384">
        <f>'แบบฟอร์มที่ 8'!K9688</f>
        <v>0</v>
      </c>
      <c r="N1682" s="386">
        <f t="shared" si="110"/>
        <v>0</v>
      </c>
      <c r="O1682" s="386">
        <f t="shared" si="111"/>
        <v>0</v>
      </c>
      <c r="P1682" s="386">
        <f t="shared" si="112"/>
        <v>0</v>
      </c>
      <c r="Q1682" s="386">
        <f t="shared" si="113"/>
        <v>0</v>
      </c>
    </row>
    <row r="1683" spans="2:17" ht="18" hidden="1" customHeight="1">
      <c r="B1683" s="472">
        <v>668</v>
      </c>
      <c r="C1683" s="1207">
        <f>+'แบบฟอร์มที่ 8'!D9689</f>
        <v>0</v>
      </c>
      <c r="D1683" s="1214"/>
      <c r="E1683" s="478"/>
      <c r="F1683" s="478"/>
      <c r="G1683" s="478"/>
      <c r="H1683" s="478"/>
      <c r="I1683" s="565"/>
      <c r="J1683" s="386">
        <f t="shared" si="108"/>
        <v>0</v>
      </c>
      <c r="K1683" s="572">
        <v>0.75</v>
      </c>
      <c r="L1683" s="384">
        <f t="shared" si="109"/>
        <v>0</v>
      </c>
      <c r="M1683" s="384">
        <f>'แบบฟอร์มที่ 8'!K9689</f>
        <v>0</v>
      </c>
      <c r="N1683" s="386">
        <f t="shared" si="110"/>
        <v>0</v>
      </c>
      <c r="O1683" s="386">
        <f t="shared" si="111"/>
        <v>0</v>
      </c>
      <c r="P1683" s="386">
        <f t="shared" si="112"/>
        <v>0</v>
      </c>
      <c r="Q1683" s="386">
        <f t="shared" si="113"/>
        <v>0</v>
      </c>
    </row>
    <row r="1684" spans="2:17" ht="18" hidden="1" customHeight="1">
      <c r="B1684" s="472">
        <v>669</v>
      </c>
      <c r="C1684" s="1207">
        <f>+'แบบฟอร์มที่ 8'!D9690</f>
        <v>0</v>
      </c>
      <c r="D1684" s="1214"/>
      <c r="E1684" s="478"/>
      <c r="F1684" s="478"/>
      <c r="G1684" s="478"/>
      <c r="H1684" s="478"/>
      <c r="I1684" s="565"/>
      <c r="J1684" s="386">
        <f t="shared" si="108"/>
        <v>0</v>
      </c>
      <c r="K1684" s="572">
        <v>0.75</v>
      </c>
      <c r="L1684" s="384">
        <f t="shared" si="109"/>
        <v>0</v>
      </c>
      <c r="M1684" s="384">
        <f>'แบบฟอร์มที่ 8'!K9690</f>
        <v>0</v>
      </c>
      <c r="N1684" s="386">
        <f t="shared" si="110"/>
        <v>0</v>
      </c>
      <c r="O1684" s="386">
        <f t="shared" si="111"/>
        <v>0</v>
      </c>
      <c r="P1684" s="386">
        <f t="shared" si="112"/>
        <v>0</v>
      </c>
      <c r="Q1684" s="386">
        <f t="shared" si="113"/>
        <v>0</v>
      </c>
    </row>
    <row r="1685" spans="2:17" ht="18" hidden="1" customHeight="1">
      <c r="B1685" s="472">
        <v>670</v>
      </c>
      <c r="C1685" s="1207">
        <f>+'แบบฟอร์มที่ 8'!D9691</f>
        <v>0</v>
      </c>
      <c r="D1685" s="1214"/>
      <c r="E1685" s="478"/>
      <c r="F1685" s="478"/>
      <c r="G1685" s="478"/>
      <c r="H1685" s="478"/>
      <c r="I1685" s="565"/>
      <c r="J1685" s="386">
        <f t="shared" si="108"/>
        <v>0</v>
      </c>
      <c r="K1685" s="572">
        <v>0.75</v>
      </c>
      <c r="L1685" s="384">
        <f t="shared" si="109"/>
        <v>0</v>
      </c>
      <c r="M1685" s="384">
        <f>'แบบฟอร์มที่ 8'!K9691</f>
        <v>0</v>
      </c>
      <c r="N1685" s="386">
        <f t="shared" si="110"/>
        <v>0</v>
      </c>
      <c r="O1685" s="386">
        <f t="shared" si="111"/>
        <v>0</v>
      </c>
      <c r="P1685" s="386">
        <f t="shared" si="112"/>
        <v>0</v>
      </c>
      <c r="Q1685" s="386">
        <f t="shared" si="113"/>
        <v>0</v>
      </c>
    </row>
    <row r="1686" spans="2:17" ht="18" hidden="1" customHeight="1">
      <c r="B1686" s="472">
        <v>671</v>
      </c>
      <c r="C1686" s="1207">
        <f>+'แบบฟอร์มที่ 8'!D9692</f>
        <v>0</v>
      </c>
      <c r="D1686" s="1214"/>
      <c r="E1686" s="478"/>
      <c r="F1686" s="478"/>
      <c r="G1686" s="478"/>
      <c r="H1686" s="478"/>
      <c r="I1686" s="565"/>
      <c r="J1686" s="386">
        <f t="shared" si="108"/>
        <v>0</v>
      </c>
      <c r="K1686" s="572">
        <v>0.75</v>
      </c>
      <c r="L1686" s="384">
        <f t="shared" si="109"/>
        <v>0</v>
      </c>
      <c r="M1686" s="384">
        <f>'แบบฟอร์มที่ 8'!K9692</f>
        <v>0</v>
      </c>
      <c r="N1686" s="386">
        <f t="shared" si="110"/>
        <v>0</v>
      </c>
      <c r="O1686" s="386">
        <f t="shared" si="111"/>
        <v>0</v>
      </c>
      <c r="P1686" s="386">
        <f t="shared" si="112"/>
        <v>0</v>
      </c>
      <c r="Q1686" s="386">
        <f t="shared" si="113"/>
        <v>0</v>
      </c>
    </row>
    <row r="1687" spans="2:17" ht="18" hidden="1" customHeight="1">
      <c r="B1687" s="472">
        <v>672</v>
      </c>
      <c r="C1687" s="1207">
        <f>+'แบบฟอร์มที่ 8'!D9693</f>
        <v>0</v>
      </c>
      <c r="D1687" s="1214"/>
      <c r="E1687" s="478"/>
      <c r="F1687" s="478"/>
      <c r="G1687" s="478"/>
      <c r="H1687" s="478"/>
      <c r="I1687" s="565"/>
      <c r="J1687" s="386">
        <f t="shared" si="108"/>
        <v>0</v>
      </c>
      <c r="K1687" s="572">
        <v>0.75</v>
      </c>
      <c r="L1687" s="384">
        <f t="shared" si="109"/>
        <v>0</v>
      </c>
      <c r="M1687" s="384">
        <f>'แบบฟอร์มที่ 8'!K9693</f>
        <v>0</v>
      </c>
      <c r="N1687" s="386">
        <f t="shared" si="110"/>
        <v>0</v>
      </c>
      <c r="O1687" s="386">
        <f t="shared" si="111"/>
        <v>0</v>
      </c>
      <c r="P1687" s="386">
        <f t="shared" si="112"/>
        <v>0</v>
      </c>
      <c r="Q1687" s="386">
        <f t="shared" si="113"/>
        <v>0</v>
      </c>
    </row>
    <row r="1688" spans="2:17" ht="18" hidden="1" customHeight="1">
      <c r="B1688" s="472">
        <v>673</v>
      </c>
      <c r="C1688" s="1207">
        <f>+'แบบฟอร์มที่ 8'!D9694</f>
        <v>0</v>
      </c>
      <c r="D1688" s="1214"/>
      <c r="E1688" s="478"/>
      <c r="F1688" s="478"/>
      <c r="G1688" s="478"/>
      <c r="H1688" s="478"/>
      <c r="I1688" s="565"/>
      <c r="J1688" s="386">
        <f t="shared" si="108"/>
        <v>0</v>
      </c>
      <c r="K1688" s="572">
        <v>0.75</v>
      </c>
      <c r="L1688" s="384">
        <f t="shared" si="109"/>
        <v>0</v>
      </c>
      <c r="M1688" s="384">
        <f>'แบบฟอร์มที่ 8'!K9694</f>
        <v>0</v>
      </c>
      <c r="N1688" s="386">
        <f t="shared" si="110"/>
        <v>0</v>
      </c>
      <c r="O1688" s="386">
        <f t="shared" si="111"/>
        <v>0</v>
      </c>
      <c r="P1688" s="386">
        <f t="shared" si="112"/>
        <v>0</v>
      </c>
      <c r="Q1688" s="386">
        <f t="shared" si="113"/>
        <v>0</v>
      </c>
    </row>
    <row r="1689" spans="2:17" ht="18" hidden="1" customHeight="1">
      <c r="B1689" s="472">
        <v>674</v>
      </c>
      <c r="C1689" s="1207">
        <f>+'แบบฟอร์มที่ 8'!D9695</f>
        <v>0</v>
      </c>
      <c r="D1689" s="1214"/>
      <c r="E1689" s="478"/>
      <c r="F1689" s="478"/>
      <c r="G1689" s="478"/>
      <c r="H1689" s="478"/>
      <c r="I1689" s="565"/>
      <c r="J1689" s="386">
        <f t="shared" si="108"/>
        <v>0</v>
      </c>
      <c r="K1689" s="572">
        <v>0.75</v>
      </c>
      <c r="L1689" s="384">
        <f t="shared" si="109"/>
        <v>0</v>
      </c>
      <c r="M1689" s="384">
        <f>'แบบฟอร์มที่ 8'!K9695</f>
        <v>0</v>
      </c>
      <c r="N1689" s="386">
        <f t="shared" si="110"/>
        <v>0</v>
      </c>
      <c r="O1689" s="386">
        <f t="shared" si="111"/>
        <v>0</v>
      </c>
      <c r="P1689" s="386">
        <f t="shared" si="112"/>
        <v>0</v>
      </c>
      <c r="Q1689" s="386">
        <f t="shared" si="113"/>
        <v>0</v>
      </c>
    </row>
    <row r="1690" spans="2:17" ht="18" hidden="1" customHeight="1">
      <c r="B1690" s="472">
        <v>675</v>
      </c>
      <c r="C1690" s="1207">
        <f>+'แบบฟอร์มที่ 8'!D9696</f>
        <v>0</v>
      </c>
      <c r="D1690" s="1214"/>
      <c r="E1690" s="478"/>
      <c r="F1690" s="478"/>
      <c r="G1690" s="478"/>
      <c r="H1690" s="478"/>
      <c r="I1690" s="565"/>
      <c r="J1690" s="386">
        <f t="shared" si="108"/>
        <v>0</v>
      </c>
      <c r="K1690" s="572">
        <v>0.75</v>
      </c>
      <c r="L1690" s="384">
        <f t="shared" si="109"/>
        <v>0</v>
      </c>
      <c r="M1690" s="384">
        <f>'แบบฟอร์มที่ 8'!K9696</f>
        <v>0</v>
      </c>
      <c r="N1690" s="386">
        <f t="shared" si="110"/>
        <v>0</v>
      </c>
      <c r="O1690" s="386">
        <f t="shared" si="111"/>
        <v>0</v>
      </c>
      <c r="P1690" s="386">
        <f t="shared" si="112"/>
        <v>0</v>
      </c>
      <c r="Q1690" s="386">
        <f t="shared" si="113"/>
        <v>0</v>
      </c>
    </row>
    <row r="1691" spans="2:17" ht="18" hidden="1" customHeight="1">
      <c r="B1691" s="472">
        <v>676</v>
      </c>
      <c r="C1691" s="1207">
        <f>+'แบบฟอร์มที่ 8'!D9697</f>
        <v>0</v>
      </c>
      <c r="D1691" s="1214"/>
      <c r="E1691" s="478"/>
      <c r="F1691" s="478"/>
      <c r="G1691" s="478"/>
      <c r="H1691" s="478"/>
      <c r="I1691" s="565"/>
      <c r="J1691" s="386">
        <f t="shared" si="108"/>
        <v>0</v>
      </c>
      <c r="K1691" s="572">
        <v>0.75</v>
      </c>
      <c r="L1691" s="384">
        <f t="shared" si="109"/>
        <v>0</v>
      </c>
      <c r="M1691" s="384">
        <f>'แบบฟอร์มที่ 8'!K9697</f>
        <v>0</v>
      </c>
      <c r="N1691" s="386">
        <f t="shared" si="110"/>
        <v>0</v>
      </c>
      <c r="O1691" s="386">
        <f t="shared" si="111"/>
        <v>0</v>
      </c>
      <c r="P1691" s="386">
        <f t="shared" si="112"/>
        <v>0</v>
      </c>
      <c r="Q1691" s="386">
        <f t="shared" si="113"/>
        <v>0</v>
      </c>
    </row>
    <row r="1692" spans="2:17" ht="18" hidden="1" customHeight="1">
      <c r="B1692" s="472">
        <v>677</v>
      </c>
      <c r="C1692" s="1207">
        <f>+'แบบฟอร์มที่ 8'!D9698</f>
        <v>0</v>
      </c>
      <c r="D1692" s="1214"/>
      <c r="E1692" s="478"/>
      <c r="F1692" s="478"/>
      <c r="G1692" s="478"/>
      <c r="H1692" s="478"/>
      <c r="I1692" s="565"/>
      <c r="J1692" s="386">
        <f t="shared" si="108"/>
        <v>0</v>
      </c>
      <c r="K1692" s="572">
        <v>0.75</v>
      </c>
      <c r="L1692" s="384">
        <f t="shared" si="109"/>
        <v>0</v>
      </c>
      <c r="M1692" s="384">
        <f>'แบบฟอร์มที่ 8'!K9698</f>
        <v>0</v>
      </c>
      <c r="N1692" s="386">
        <f t="shared" si="110"/>
        <v>0</v>
      </c>
      <c r="O1692" s="386">
        <f t="shared" si="111"/>
        <v>0</v>
      </c>
      <c r="P1692" s="386">
        <f t="shared" si="112"/>
        <v>0</v>
      </c>
      <c r="Q1692" s="386">
        <f t="shared" si="113"/>
        <v>0</v>
      </c>
    </row>
    <row r="1693" spans="2:17" ht="18" hidden="1" customHeight="1">
      <c r="B1693" s="472">
        <v>678</v>
      </c>
      <c r="C1693" s="1207">
        <f>+'แบบฟอร์มที่ 8'!D9699</f>
        <v>0</v>
      </c>
      <c r="D1693" s="1214"/>
      <c r="E1693" s="478"/>
      <c r="F1693" s="478"/>
      <c r="G1693" s="478"/>
      <c r="H1693" s="478"/>
      <c r="I1693" s="565"/>
      <c r="J1693" s="386">
        <f t="shared" si="108"/>
        <v>0</v>
      </c>
      <c r="K1693" s="572">
        <v>0.75</v>
      </c>
      <c r="L1693" s="384">
        <f t="shared" si="109"/>
        <v>0</v>
      </c>
      <c r="M1693" s="384">
        <f>'แบบฟอร์มที่ 8'!K9699</f>
        <v>0</v>
      </c>
      <c r="N1693" s="386">
        <f t="shared" si="110"/>
        <v>0</v>
      </c>
      <c r="O1693" s="386">
        <f t="shared" si="111"/>
        <v>0</v>
      </c>
      <c r="P1693" s="386">
        <f t="shared" si="112"/>
        <v>0</v>
      </c>
      <c r="Q1693" s="386">
        <f t="shared" si="113"/>
        <v>0</v>
      </c>
    </row>
    <row r="1694" spans="2:17" ht="18" hidden="1" customHeight="1">
      <c r="B1694" s="472">
        <v>679</v>
      </c>
      <c r="C1694" s="1207">
        <f>+'แบบฟอร์มที่ 8'!D9700</f>
        <v>0</v>
      </c>
      <c r="D1694" s="1214"/>
      <c r="E1694" s="478"/>
      <c r="F1694" s="478"/>
      <c r="G1694" s="478"/>
      <c r="H1694" s="478"/>
      <c r="I1694" s="565"/>
      <c r="J1694" s="386">
        <f t="shared" si="108"/>
        <v>0</v>
      </c>
      <c r="K1694" s="572">
        <v>0.75</v>
      </c>
      <c r="L1694" s="384">
        <f t="shared" si="109"/>
        <v>0</v>
      </c>
      <c r="M1694" s="384">
        <f>'แบบฟอร์มที่ 8'!K9700</f>
        <v>0</v>
      </c>
      <c r="N1694" s="386">
        <f t="shared" si="110"/>
        <v>0</v>
      </c>
      <c r="O1694" s="386">
        <f t="shared" si="111"/>
        <v>0</v>
      </c>
      <c r="P1694" s="386">
        <f t="shared" si="112"/>
        <v>0</v>
      </c>
      <c r="Q1694" s="386">
        <f t="shared" si="113"/>
        <v>0</v>
      </c>
    </row>
    <row r="1695" spans="2:17" ht="18" hidden="1" customHeight="1">
      <c r="B1695" s="472">
        <v>680</v>
      </c>
      <c r="C1695" s="1207">
        <f>+'แบบฟอร์มที่ 8'!D9701</f>
        <v>0</v>
      </c>
      <c r="D1695" s="1214"/>
      <c r="E1695" s="478"/>
      <c r="F1695" s="478"/>
      <c r="G1695" s="478"/>
      <c r="H1695" s="478"/>
      <c r="I1695" s="565"/>
      <c r="J1695" s="386">
        <f t="shared" si="108"/>
        <v>0</v>
      </c>
      <c r="K1695" s="572">
        <v>0.75</v>
      </c>
      <c r="L1695" s="384">
        <f t="shared" si="109"/>
        <v>0</v>
      </c>
      <c r="M1695" s="384">
        <f>'แบบฟอร์มที่ 8'!K9701</f>
        <v>0</v>
      </c>
      <c r="N1695" s="386">
        <f t="shared" si="110"/>
        <v>0</v>
      </c>
      <c r="O1695" s="386">
        <f t="shared" si="111"/>
        <v>0</v>
      </c>
      <c r="P1695" s="386">
        <f t="shared" si="112"/>
        <v>0</v>
      </c>
      <c r="Q1695" s="386">
        <f t="shared" si="113"/>
        <v>0</v>
      </c>
    </row>
    <row r="1696" spans="2:17" ht="18" hidden="1" customHeight="1">
      <c r="B1696" s="472">
        <v>681</v>
      </c>
      <c r="C1696" s="1207">
        <f>+'แบบฟอร์มที่ 8'!D9702</f>
        <v>0</v>
      </c>
      <c r="D1696" s="1214"/>
      <c r="E1696" s="478"/>
      <c r="F1696" s="478"/>
      <c r="G1696" s="478"/>
      <c r="H1696" s="478"/>
      <c r="I1696" s="565"/>
      <c r="J1696" s="386">
        <f t="shared" si="108"/>
        <v>0</v>
      </c>
      <c r="K1696" s="572">
        <v>0.75</v>
      </c>
      <c r="L1696" s="384">
        <f t="shared" si="109"/>
        <v>0</v>
      </c>
      <c r="M1696" s="384">
        <f>'แบบฟอร์มที่ 8'!K9702</f>
        <v>0</v>
      </c>
      <c r="N1696" s="386">
        <f t="shared" si="110"/>
        <v>0</v>
      </c>
      <c r="O1696" s="386">
        <f t="shared" si="111"/>
        <v>0</v>
      </c>
      <c r="P1696" s="386">
        <f t="shared" si="112"/>
        <v>0</v>
      </c>
      <c r="Q1696" s="386">
        <f t="shared" si="113"/>
        <v>0</v>
      </c>
    </row>
    <row r="1697" spans="2:17" ht="18" hidden="1" customHeight="1">
      <c r="B1697" s="472">
        <v>682</v>
      </c>
      <c r="C1697" s="1207">
        <f>+'แบบฟอร์มที่ 8'!D9703</f>
        <v>0</v>
      </c>
      <c r="D1697" s="1214"/>
      <c r="E1697" s="478"/>
      <c r="F1697" s="478"/>
      <c r="G1697" s="478"/>
      <c r="H1697" s="478"/>
      <c r="I1697" s="565"/>
      <c r="J1697" s="386">
        <f t="shared" si="108"/>
        <v>0</v>
      </c>
      <c r="K1697" s="572">
        <v>0.75</v>
      </c>
      <c r="L1697" s="384">
        <f t="shared" si="109"/>
        <v>0</v>
      </c>
      <c r="M1697" s="384">
        <f>'แบบฟอร์มที่ 8'!K9703</f>
        <v>0</v>
      </c>
      <c r="N1697" s="386">
        <f t="shared" si="110"/>
        <v>0</v>
      </c>
      <c r="O1697" s="386">
        <f t="shared" si="111"/>
        <v>0</v>
      </c>
      <c r="P1697" s="386">
        <f t="shared" si="112"/>
        <v>0</v>
      </c>
      <c r="Q1697" s="386">
        <f t="shared" si="113"/>
        <v>0</v>
      </c>
    </row>
    <row r="1698" spans="2:17" ht="18" hidden="1" customHeight="1">
      <c r="B1698" s="472">
        <v>683</v>
      </c>
      <c r="C1698" s="1207">
        <f>+'แบบฟอร์มที่ 8'!D9704</f>
        <v>0</v>
      </c>
      <c r="D1698" s="1214"/>
      <c r="E1698" s="478"/>
      <c r="F1698" s="478"/>
      <c r="G1698" s="478"/>
      <c r="H1698" s="478"/>
      <c r="I1698" s="565"/>
      <c r="J1698" s="386">
        <f t="shared" si="108"/>
        <v>0</v>
      </c>
      <c r="K1698" s="572">
        <v>0.75</v>
      </c>
      <c r="L1698" s="384">
        <f t="shared" si="109"/>
        <v>0</v>
      </c>
      <c r="M1698" s="384">
        <f>'แบบฟอร์มที่ 8'!K9704</f>
        <v>0</v>
      </c>
      <c r="N1698" s="386">
        <f t="shared" si="110"/>
        <v>0</v>
      </c>
      <c r="O1698" s="386">
        <f t="shared" si="111"/>
        <v>0</v>
      </c>
      <c r="P1698" s="386">
        <f t="shared" si="112"/>
        <v>0</v>
      </c>
      <c r="Q1698" s="386">
        <f t="shared" si="113"/>
        <v>0</v>
      </c>
    </row>
    <row r="1699" spans="2:17" ht="18" hidden="1" customHeight="1">
      <c r="B1699" s="472">
        <v>684</v>
      </c>
      <c r="C1699" s="1207">
        <f>+'แบบฟอร์มที่ 8'!D9705</f>
        <v>0</v>
      </c>
      <c r="D1699" s="1214"/>
      <c r="E1699" s="478"/>
      <c r="F1699" s="478"/>
      <c r="G1699" s="478"/>
      <c r="H1699" s="478"/>
      <c r="I1699" s="565"/>
      <c r="J1699" s="386">
        <f t="shared" si="108"/>
        <v>0</v>
      </c>
      <c r="K1699" s="572">
        <v>0.75</v>
      </c>
      <c r="L1699" s="384">
        <f t="shared" si="109"/>
        <v>0</v>
      </c>
      <c r="M1699" s="384">
        <f>'แบบฟอร์มที่ 8'!K9705</f>
        <v>0</v>
      </c>
      <c r="N1699" s="386">
        <f t="shared" si="110"/>
        <v>0</v>
      </c>
      <c r="O1699" s="386">
        <f t="shared" si="111"/>
        <v>0</v>
      </c>
      <c r="P1699" s="386">
        <f t="shared" si="112"/>
        <v>0</v>
      </c>
      <c r="Q1699" s="386">
        <f t="shared" si="113"/>
        <v>0</v>
      </c>
    </row>
    <row r="1700" spans="2:17" ht="18" hidden="1" customHeight="1">
      <c r="B1700" s="472">
        <v>685</v>
      </c>
      <c r="C1700" s="1207">
        <f>+'แบบฟอร์มที่ 8'!D9706</f>
        <v>0</v>
      </c>
      <c r="D1700" s="1214"/>
      <c r="E1700" s="478"/>
      <c r="F1700" s="478"/>
      <c r="G1700" s="478"/>
      <c r="H1700" s="478"/>
      <c r="I1700" s="565"/>
      <c r="J1700" s="386">
        <f t="shared" si="108"/>
        <v>0</v>
      </c>
      <c r="K1700" s="572">
        <v>0.75</v>
      </c>
      <c r="L1700" s="384">
        <f t="shared" si="109"/>
        <v>0</v>
      </c>
      <c r="M1700" s="384">
        <f>'แบบฟอร์มที่ 8'!K9706</f>
        <v>0</v>
      </c>
      <c r="N1700" s="386">
        <f t="shared" si="110"/>
        <v>0</v>
      </c>
      <c r="O1700" s="386">
        <f t="shared" si="111"/>
        <v>0</v>
      </c>
      <c r="P1700" s="386">
        <f t="shared" si="112"/>
        <v>0</v>
      </c>
      <c r="Q1700" s="386">
        <f t="shared" si="113"/>
        <v>0</v>
      </c>
    </row>
    <row r="1701" spans="2:17" ht="18" hidden="1" customHeight="1">
      <c r="B1701" s="472">
        <v>686</v>
      </c>
      <c r="C1701" s="1207">
        <f>+'แบบฟอร์มที่ 8'!D9707</f>
        <v>0</v>
      </c>
      <c r="D1701" s="1214"/>
      <c r="E1701" s="478"/>
      <c r="F1701" s="478"/>
      <c r="G1701" s="478"/>
      <c r="H1701" s="478"/>
      <c r="I1701" s="565"/>
      <c r="J1701" s="386">
        <f t="shared" si="108"/>
        <v>0</v>
      </c>
      <c r="K1701" s="572">
        <v>0.75</v>
      </c>
      <c r="L1701" s="384">
        <f t="shared" si="109"/>
        <v>0</v>
      </c>
      <c r="M1701" s="384">
        <f>'แบบฟอร์มที่ 8'!K9707</f>
        <v>0</v>
      </c>
      <c r="N1701" s="386">
        <f t="shared" si="110"/>
        <v>0</v>
      </c>
      <c r="O1701" s="386">
        <f t="shared" si="111"/>
        <v>0</v>
      </c>
      <c r="P1701" s="386">
        <f t="shared" si="112"/>
        <v>0</v>
      </c>
      <c r="Q1701" s="386">
        <f t="shared" si="113"/>
        <v>0</v>
      </c>
    </row>
    <row r="1702" spans="2:17" ht="18" hidden="1" customHeight="1">
      <c r="B1702" s="472">
        <v>687</v>
      </c>
      <c r="C1702" s="1207">
        <f>+'แบบฟอร์มที่ 8'!D9708</f>
        <v>0</v>
      </c>
      <c r="D1702" s="1214"/>
      <c r="E1702" s="478"/>
      <c r="F1702" s="478"/>
      <c r="G1702" s="478"/>
      <c r="H1702" s="478"/>
      <c r="I1702" s="565"/>
      <c r="J1702" s="386">
        <f t="shared" si="108"/>
        <v>0</v>
      </c>
      <c r="K1702" s="572">
        <v>0.75</v>
      </c>
      <c r="L1702" s="384">
        <f t="shared" si="109"/>
        <v>0</v>
      </c>
      <c r="M1702" s="384">
        <f>'แบบฟอร์มที่ 8'!K9708</f>
        <v>0</v>
      </c>
      <c r="N1702" s="386">
        <f t="shared" si="110"/>
        <v>0</v>
      </c>
      <c r="O1702" s="386">
        <f t="shared" si="111"/>
        <v>0</v>
      </c>
      <c r="P1702" s="386">
        <f t="shared" si="112"/>
        <v>0</v>
      </c>
      <c r="Q1702" s="386">
        <f t="shared" si="113"/>
        <v>0</v>
      </c>
    </row>
    <row r="1703" spans="2:17" ht="18" hidden="1" customHeight="1">
      <c r="B1703" s="472">
        <v>688</v>
      </c>
      <c r="C1703" s="1207">
        <f>+'แบบฟอร์มที่ 8'!D9709</f>
        <v>0</v>
      </c>
      <c r="D1703" s="1214"/>
      <c r="E1703" s="478"/>
      <c r="F1703" s="478"/>
      <c r="G1703" s="478"/>
      <c r="H1703" s="478"/>
      <c r="I1703" s="565"/>
      <c r="J1703" s="386">
        <f t="shared" si="108"/>
        <v>0</v>
      </c>
      <c r="K1703" s="572">
        <v>0.75</v>
      </c>
      <c r="L1703" s="384">
        <f t="shared" si="109"/>
        <v>0</v>
      </c>
      <c r="M1703" s="384">
        <f>'แบบฟอร์มที่ 8'!K9709</f>
        <v>0</v>
      </c>
      <c r="N1703" s="386">
        <f t="shared" si="110"/>
        <v>0</v>
      </c>
      <c r="O1703" s="386">
        <f t="shared" si="111"/>
        <v>0</v>
      </c>
      <c r="P1703" s="386">
        <f t="shared" si="112"/>
        <v>0</v>
      </c>
      <c r="Q1703" s="386">
        <f t="shared" si="113"/>
        <v>0</v>
      </c>
    </row>
    <row r="1704" spans="2:17" ht="18" hidden="1" customHeight="1">
      <c r="B1704" s="472">
        <v>689</v>
      </c>
      <c r="C1704" s="1207">
        <f>+'แบบฟอร์มที่ 8'!D9710</f>
        <v>0</v>
      </c>
      <c r="D1704" s="1214"/>
      <c r="E1704" s="478"/>
      <c r="F1704" s="478"/>
      <c r="G1704" s="478"/>
      <c r="H1704" s="478"/>
      <c r="I1704" s="565"/>
      <c r="J1704" s="386">
        <f t="shared" si="108"/>
        <v>0</v>
      </c>
      <c r="K1704" s="572">
        <v>0.75</v>
      </c>
      <c r="L1704" s="384">
        <f t="shared" si="109"/>
        <v>0</v>
      </c>
      <c r="M1704" s="384">
        <f>'แบบฟอร์มที่ 8'!K9710</f>
        <v>0</v>
      </c>
      <c r="N1704" s="386">
        <f t="shared" si="110"/>
        <v>0</v>
      </c>
      <c r="O1704" s="386">
        <f t="shared" si="111"/>
        <v>0</v>
      </c>
      <c r="P1704" s="386">
        <f t="shared" si="112"/>
        <v>0</v>
      </c>
      <c r="Q1704" s="386">
        <f t="shared" si="113"/>
        <v>0</v>
      </c>
    </row>
    <row r="1705" spans="2:17" ht="18" hidden="1" customHeight="1">
      <c r="B1705" s="472">
        <v>690</v>
      </c>
      <c r="C1705" s="1207">
        <f>+'แบบฟอร์มที่ 8'!D9711</f>
        <v>0</v>
      </c>
      <c r="D1705" s="1214"/>
      <c r="E1705" s="478"/>
      <c r="F1705" s="478"/>
      <c r="G1705" s="478"/>
      <c r="H1705" s="478"/>
      <c r="I1705" s="565"/>
      <c r="J1705" s="386">
        <f t="shared" si="108"/>
        <v>0</v>
      </c>
      <c r="K1705" s="572">
        <v>0.75</v>
      </c>
      <c r="L1705" s="384">
        <f t="shared" si="109"/>
        <v>0</v>
      </c>
      <c r="M1705" s="384">
        <f>'แบบฟอร์มที่ 8'!K9711</f>
        <v>0</v>
      </c>
      <c r="N1705" s="386">
        <f t="shared" si="110"/>
        <v>0</v>
      </c>
      <c r="O1705" s="386">
        <f t="shared" si="111"/>
        <v>0</v>
      </c>
      <c r="P1705" s="386">
        <f t="shared" si="112"/>
        <v>0</v>
      </c>
      <c r="Q1705" s="386">
        <f t="shared" si="113"/>
        <v>0</v>
      </c>
    </row>
    <row r="1706" spans="2:17" ht="18" hidden="1" customHeight="1">
      <c r="B1706" s="472">
        <v>691</v>
      </c>
      <c r="C1706" s="1207">
        <f>+'แบบฟอร์มที่ 8'!D9712</f>
        <v>0</v>
      </c>
      <c r="D1706" s="1214"/>
      <c r="E1706" s="478"/>
      <c r="F1706" s="478"/>
      <c r="G1706" s="478"/>
      <c r="H1706" s="478"/>
      <c r="I1706" s="565"/>
      <c r="J1706" s="386">
        <f t="shared" si="108"/>
        <v>0</v>
      </c>
      <c r="K1706" s="572">
        <v>0.75</v>
      </c>
      <c r="L1706" s="384">
        <f t="shared" si="109"/>
        <v>0</v>
      </c>
      <c r="M1706" s="384">
        <f>'แบบฟอร์มที่ 8'!K9712</f>
        <v>0</v>
      </c>
      <c r="N1706" s="386">
        <f t="shared" si="110"/>
        <v>0</v>
      </c>
      <c r="O1706" s="386">
        <f t="shared" si="111"/>
        <v>0</v>
      </c>
      <c r="P1706" s="386">
        <f t="shared" si="112"/>
        <v>0</v>
      </c>
      <c r="Q1706" s="386">
        <f t="shared" si="113"/>
        <v>0</v>
      </c>
    </row>
    <row r="1707" spans="2:17" ht="18" hidden="1" customHeight="1">
      <c r="B1707" s="472">
        <v>692</v>
      </c>
      <c r="C1707" s="1207">
        <f>+'แบบฟอร์มที่ 8'!D9713</f>
        <v>0</v>
      </c>
      <c r="D1707" s="1214"/>
      <c r="E1707" s="478"/>
      <c r="F1707" s="478"/>
      <c r="G1707" s="478"/>
      <c r="H1707" s="478"/>
      <c r="I1707" s="565"/>
      <c r="J1707" s="386">
        <f t="shared" si="108"/>
        <v>0</v>
      </c>
      <c r="K1707" s="572">
        <v>0.75</v>
      </c>
      <c r="L1707" s="384">
        <f t="shared" si="109"/>
        <v>0</v>
      </c>
      <c r="M1707" s="384">
        <f>'แบบฟอร์มที่ 8'!K9713</f>
        <v>0</v>
      </c>
      <c r="N1707" s="386">
        <f t="shared" si="110"/>
        <v>0</v>
      </c>
      <c r="O1707" s="386">
        <f t="shared" si="111"/>
        <v>0</v>
      </c>
      <c r="P1707" s="386">
        <f t="shared" si="112"/>
        <v>0</v>
      </c>
      <c r="Q1707" s="386">
        <f t="shared" si="113"/>
        <v>0</v>
      </c>
    </row>
    <row r="1708" spans="2:17" ht="18" hidden="1" customHeight="1">
      <c r="B1708" s="472">
        <v>693</v>
      </c>
      <c r="C1708" s="1207">
        <f>+'แบบฟอร์มที่ 8'!D9714</f>
        <v>0</v>
      </c>
      <c r="D1708" s="1214"/>
      <c r="E1708" s="478"/>
      <c r="F1708" s="478"/>
      <c r="G1708" s="478"/>
      <c r="H1708" s="478"/>
      <c r="I1708" s="565"/>
      <c r="J1708" s="386">
        <f t="shared" si="108"/>
        <v>0</v>
      </c>
      <c r="K1708" s="572">
        <v>0.75</v>
      </c>
      <c r="L1708" s="384">
        <f t="shared" si="109"/>
        <v>0</v>
      </c>
      <c r="M1708" s="384">
        <f>'แบบฟอร์มที่ 8'!K9714</f>
        <v>0</v>
      </c>
      <c r="N1708" s="386">
        <f t="shared" si="110"/>
        <v>0</v>
      </c>
      <c r="O1708" s="386">
        <f t="shared" si="111"/>
        <v>0</v>
      </c>
      <c r="P1708" s="386">
        <f t="shared" si="112"/>
        <v>0</v>
      </c>
      <c r="Q1708" s="386">
        <f t="shared" si="113"/>
        <v>0</v>
      </c>
    </row>
    <row r="1709" spans="2:17" ht="18" hidden="1" customHeight="1">
      <c r="B1709" s="472">
        <v>694</v>
      </c>
      <c r="C1709" s="1207">
        <f>+'แบบฟอร์มที่ 8'!D9715</f>
        <v>0</v>
      </c>
      <c r="D1709" s="1214"/>
      <c r="E1709" s="478"/>
      <c r="F1709" s="478"/>
      <c r="G1709" s="478"/>
      <c r="H1709" s="478"/>
      <c r="I1709" s="565"/>
      <c r="J1709" s="386">
        <f t="shared" si="108"/>
        <v>0</v>
      </c>
      <c r="K1709" s="572">
        <v>0.75</v>
      </c>
      <c r="L1709" s="384">
        <f t="shared" si="109"/>
        <v>0</v>
      </c>
      <c r="M1709" s="384">
        <f>'แบบฟอร์มที่ 8'!K9715</f>
        <v>0</v>
      </c>
      <c r="N1709" s="386">
        <f t="shared" si="110"/>
        <v>0</v>
      </c>
      <c r="O1709" s="386">
        <f t="shared" si="111"/>
        <v>0</v>
      </c>
      <c r="P1709" s="386">
        <f t="shared" si="112"/>
        <v>0</v>
      </c>
      <c r="Q1709" s="386">
        <f t="shared" si="113"/>
        <v>0</v>
      </c>
    </row>
    <row r="1710" spans="2:17" ht="18" hidden="1" customHeight="1">
      <c r="B1710" s="472">
        <v>695</v>
      </c>
      <c r="C1710" s="1207">
        <f>+'แบบฟอร์มที่ 8'!D9716</f>
        <v>0</v>
      </c>
      <c r="D1710" s="1214"/>
      <c r="E1710" s="478"/>
      <c r="F1710" s="478"/>
      <c r="G1710" s="478"/>
      <c r="H1710" s="478"/>
      <c r="I1710" s="565"/>
      <c r="J1710" s="386">
        <f t="shared" si="108"/>
        <v>0</v>
      </c>
      <c r="K1710" s="572">
        <v>0.75</v>
      </c>
      <c r="L1710" s="384">
        <f t="shared" si="109"/>
        <v>0</v>
      </c>
      <c r="M1710" s="384">
        <f>'แบบฟอร์มที่ 8'!K9716</f>
        <v>0</v>
      </c>
      <c r="N1710" s="386">
        <f t="shared" si="110"/>
        <v>0</v>
      </c>
      <c r="O1710" s="386">
        <f t="shared" si="111"/>
        <v>0</v>
      </c>
      <c r="P1710" s="386">
        <f t="shared" si="112"/>
        <v>0</v>
      </c>
      <c r="Q1710" s="386">
        <f t="shared" si="113"/>
        <v>0</v>
      </c>
    </row>
    <row r="1711" spans="2:17" ht="18" hidden="1" customHeight="1">
      <c r="B1711" s="472">
        <v>696</v>
      </c>
      <c r="C1711" s="1207">
        <f>+'แบบฟอร์มที่ 8'!D9717</f>
        <v>0</v>
      </c>
      <c r="D1711" s="1214"/>
      <c r="E1711" s="478"/>
      <c r="F1711" s="478"/>
      <c r="G1711" s="478"/>
      <c r="H1711" s="478"/>
      <c r="I1711" s="565"/>
      <c r="J1711" s="386">
        <f t="shared" si="108"/>
        <v>0</v>
      </c>
      <c r="K1711" s="572">
        <v>0.75</v>
      </c>
      <c r="L1711" s="384">
        <f t="shared" si="109"/>
        <v>0</v>
      </c>
      <c r="M1711" s="384">
        <f>'แบบฟอร์มที่ 8'!K9717</f>
        <v>0</v>
      </c>
      <c r="N1711" s="386">
        <f t="shared" si="110"/>
        <v>0</v>
      </c>
      <c r="O1711" s="386">
        <f t="shared" si="111"/>
        <v>0</v>
      </c>
      <c r="P1711" s="386">
        <f t="shared" si="112"/>
        <v>0</v>
      </c>
      <c r="Q1711" s="386">
        <f t="shared" si="113"/>
        <v>0</v>
      </c>
    </row>
    <row r="1712" spans="2:17" ht="18" hidden="1" customHeight="1">
      <c r="B1712" s="472">
        <v>697</v>
      </c>
      <c r="C1712" s="1207">
        <f>+'แบบฟอร์มที่ 8'!D9718</f>
        <v>0</v>
      </c>
      <c r="D1712" s="1214"/>
      <c r="E1712" s="478"/>
      <c r="F1712" s="478"/>
      <c r="G1712" s="478"/>
      <c r="H1712" s="478"/>
      <c r="I1712" s="565"/>
      <c r="J1712" s="386">
        <f t="shared" si="108"/>
        <v>0</v>
      </c>
      <c r="K1712" s="572">
        <v>0.75</v>
      </c>
      <c r="L1712" s="384">
        <f t="shared" si="109"/>
        <v>0</v>
      </c>
      <c r="M1712" s="384">
        <f>'แบบฟอร์มที่ 8'!K9718</f>
        <v>0</v>
      </c>
      <c r="N1712" s="386">
        <f t="shared" si="110"/>
        <v>0</v>
      </c>
      <c r="O1712" s="386">
        <f t="shared" si="111"/>
        <v>0</v>
      </c>
      <c r="P1712" s="386">
        <f t="shared" si="112"/>
        <v>0</v>
      </c>
      <c r="Q1712" s="386">
        <f t="shared" si="113"/>
        <v>0</v>
      </c>
    </row>
    <row r="1713" spans="2:17" ht="18" hidden="1" customHeight="1">
      <c r="B1713" s="472">
        <v>698</v>
      </c>
      <c r="C1713" s="1207">
        <f>+'แบบฟอร์มที่ 8'!D9719</f>
        <v>0</v>
      </c>
      <c r="D1713" s="1214"/>
      <c r="E1713" s="478"/>
      <c r="F1713" s="478"/>
      <c r="G1713" s="478"/>
      <c r="H1713" s="478"/>
      <c r="I1713" s="565"/>
      <c r="J1713" s="386">
        <f t="shared" si="108"/>
        <v>0</v>
      </c>
      <c r="K1713" s="572">
        <v>0.75</v>
      </c>
      <c r="L1713" s="384">
        <f t="shared" si="109"/>
        <v>0</v>
      </c>
      <c r="M1713" s="384">
        <f>'แบบฟอร์มที่ 8'!K9719</f>
        <v>0</v>
      </c>
      <c r="N1713" s="386">
        <f t="shared" si="110"/>
        <v>0</v>
      </c>
      <c r="O1713" s="386">
        <f t="shared" si="111"/>
        <v>0</v>
      </c>
      <c r="P1713" s="386">
        <f t="shared" si="112"/>
        <v>0</v>
      </c>
      <c r="Q1713" s="386">
        <f t="shared" si="113"/>
        <v>0</v>
      </c>
    </row>
    <row r="1714" spans="2:17" ht="18" hidden="1" customHeight="1">
      <c r="B1714" s="472">
        <v>699</v>
      </c>
      <c r="C1714" s="1207">
        <f>+'แบบฟอร์มที่ 8'!D9720</f>
        <v>0</v>
      </c>
      <c r="D1714" s="1214"/>
      <c r="E1714" s="478"/>
      <c r="F1714" s="478"/>
      <c r="G1714" s="478"/>
      <c r="H1714" s="478"/>
      <c r="I1714" s="565"/>
      <c r="J1714" s="386">
        <f t="shared" si="108"/>
        <v>0</v>
      </c>
      <c r="K1714" s="572">
        <v>0.75</v>
      </c>
      <c r="L1714" s="384">
        <f t="shared" si="109"/>
        <v>0</v>
      </c>
      <c r="M1714" s="384">
        <f>'แบบฟอร์มที่ 8'!K9720</f>
        <v>0</v>
      </c>
      <c r="N1714" s="386">
        <f t="shared" si="110"/>
        <v>0</v>
      </c>
      <c r="O1714" s="386">
        <f t="shared" si="111"/>
        <v>0</v>
      </c>
      <c r="P1714" s="386">
        <f t="shared" si="112"/>
        <v>0</v>
      </c>
      <c r="Q1714" s="386">
        <f t="shared" si="113"/>
        <v>0</v>
      </c>
    </row>
    <row r="1715" spans="2:17" ht="18" hidden="1" customHeight="1">
      <c r="B1715" s="472">
        <v>700</v>
      </c>
      <c r="C1715" s="1207">
        <f>+'แบบฟอร์มที่ 8'!D9721</f>
        <v>0</v>
      </c>
      <c r="D1715" s="1214"/>
      <c r="E1715" s="478"/>
      <c r="F1715" s="478"/>
      <c r="G1715" s="478"/>
      <c r="H1715" s="478"/>
      <c r="I1715" s="565"/>
      <c r="J1715" s="386">
        <f t="shared" si="108"/>
        <v>0</v>
      </c>
      <c r="K1715" s="572">
        <v>0.75</v>
      </c>
      <c r="L1715" s="384">
        <f t="shared" si="109"/>
        <v>0</v>
      </c>
      <c r="M1715" s="384">
        <f>'แบบฟอร์มที่ 8'!K9721</f>
        <v>0</v>
      </c>
      <c r="N1715" s="386">
        <f t="shared" si="110"/>
        <v>0</v>
      </c>
      <c r="O1715" s="386">
        <f t="shared" si="111"/>
        <v>0</v>
      </c>
      <c r="P1715" s="386">
        <f t="shared" si="112"/>
        <v>0</v>
      </c>
      <c r="Q1715" s="386">
        <f t="shared" si="113"/>
        <v>0</v>
      </c>
    </row>
    <row r="1716" spans="2:17" ht="18" hidden="1" customHeight="1">
      <c r="B1716" s="472">
        <v>701</v>
      </c>
      <c r="C1716" s="1207">
        <f>+'แบบฟอร์มที่ 8'!D9722</f>
        <v>0</v>
      </c>
      <c r="D1716" s="1214"/>
      <c r="E1716" s="478"/>
      <c r="F1716" s="478"/>
      <c r="G1716" s="478"/>
      <c r="H1716" s="478"/>
      <c r="I1716" s="565"/>
      <c r="J1716" s="386">
        <f t="shared" si="108"/>
        <v>0</v>
      </c>
      <c r="K1716" s="572">
        <v>0.75</v>
      </c>
      <c r="L1716" s="384">
        <f t="shared" si="109"/>
        <v>0</v>
      </c>
      <c r="M1716" s="384">
        <f>'แบบฟอร์มที่ 8'!K9722</f>
        <v>0</v>
      </c>
      <c r="N1716" s="386">
        <f t="shared" si="110"/>
        <v>0</v>
      </c>
      <c r="O1716" s="386">
        <f t="shared" si="111"/>
        <v>0</v>
      </c>
      <c r="P1716" s="386">
        <f t="shared" si="112"/>
        <v>0</v>
      </c>
      <c r="Q1716" s="386">
        <f t="shared" si="113"/>
        <v>0</v>
      </c>
    </row>
    <row r="1717" spans="2:17" ht="18" hidden="1" customHeight="1">
      <c r="B1717" s="472">
        <v>702</v>
      </c>
      <c r="C1717" s="1207">
        <f>+'แบบฟอร์มที่ 8'!D9723</f>
        <v>0</v>
      </c>
      <c r="D1717" s="1214"/>
      <c r="E1717" s="478"/>
      <c r="F1717" s="478"/>
      <c r="G1717" s="478"/>
      <c r="H1717" s="478"/>
      <c r="I1717" s="565"/>
      <c r="J1717" s="386">
        <f t="shared" si="108"/>
        <v>0</v>
      </c>
      <c r="K1717" s="572">
        <v>0.75</v>
      </c>
      <c r="L1717" s="384">
        <f t="shared" si="109"/>
        <v>0</v>
      </c>
      <c r="M1717" s="384">
        <f>'แบบฟอร์มที่ 8'!K9723</f>
        <v>0</v>
      </c>
      <c r="N1717" s="386">
        <f t="shared" si="110"/>
        <v>0</v>
      </c>
      <c r="O1717" s="386">
        <f t="shared" si="111"/>
        <v>0</v>
      </c>
      <c r="P1717" s="386">
        <f t="shared" si="112"/>
        <v>0</v>
      </c>
      <c r="Q1717" s="386">
        <f t="shared" si="113"/>
        <v>0</v>
      </c>
    </row>
    <row r="1718" spans="2:17" ht="18" hidden="1" customHeight="1">
      <c r="B1718" s="472">
        <v>703</v>
      </c>
      <c r="C1718" s="1207">
        <f>+'แบบฟอร์มที่ 8'!D9724</f>
        <v>0</v>
      </c>
      <c r="D1718" s="1214"/>
      <c r="E1718" s="478"/>
      <c r="F1718" s="478"/>
      <c r="G1718" s="478"/>
      <c r="H1718" s="478"/>
      <c r="I1718" s="565"/>
      <c r="J1718" s="386">
        <f t="shared" si="108"/>
        <v>0</v>
      </c>
      <c r="K1718" s="572">
        <v>0.75</v>
      </c>
      <c r="L1718" s="384">
        <f t="shared" si="109"/>
        <v>0</v>
      </c>
      <c r="M1718" s="384">
        <f>'แบบฟอร์มที่ 8'!K9724</f>
        <v>0</v>
      </c>
      <c r="N1718" s="386">
        <f t="shared" si="110"/>
        <v>0</v>
      </c>
      <c r="O1718" s="386">
        <f t="shared" si="111"/>
        <v>0</v>
      </c>
      <c r="P1718" s="386">
        <f t="shared" si="112"/>
        <v>0</v>
      </c>
      <c r="Q1718" s="386">
        <f t="shared" si="113"/>
        <v>0</v>
      </c>
    </row>
    <row r="1719" spans="2:17" ht="18" hidden="1" customHeight="1">
      <c r="B1719" s="472">
        <v>704</v>
      </c>
      <c r="C1719" s="1207">
        <f>+'แบบฟอร์มที่ 8'!D9725</f>
        <v>0</v>
      </c>
      <c r="D1719" s="1214"/>
      <c r="E1719" s="478"/>
      <c r="F1719" s="478"/>
      <c r="G1719" s="478"/>
      <c r="H1719" s="478"/>
      <c r="I1719" s="565"/>
      <c r="J1719" s="386">
        <f t="shared" si="108"/>
        <v>0</v>
      </c>
      <c r="K1719" s="572">
        <v>0.75</v>
      </c>
      <c r="L1719" s="384">
        <f t="shared" si="109"/>
        <v>0</v>
      </c>
      <c r="M1719" s="384">
        <f>'แบบฟอร์มที่ 8'!K9725</f>
        <v>0</v>
      </c>
      <c r="N1719" s="386">
        <f t="shared" si="110"/>
        <v>0</v>
      </c>
      <c r="O1719" s="386">
        <f t="shared" si="111"/>
        <v>0</v>
      </c>
      <c r="P1719" s="386">
        <f t="shared" si="112"/>
        <v>0</v>
      </c>
      <c r="Q1719" s="386">
        <f t="shared" si="113"/>
        <v>0</v>
      </c>
    </row>
    <row r="1720" spans="2:17" ht="18" hidden="1" customHeight="1">
      <c r="B1720" s="472">
        <v>705</v>
      </c>
      <c r="C1720" s="1207">
        <f>+'แบบฟอร์มที่ 8'!D9726</f>
        <v>0</v>
      </c>
      <c r="D1720" s="1214"/>
      <c r="E1720" s="478"/>
      <c r="F1720" s="478"/>
      <c r="G1720" s="478"/>
      <c r="H1720" s="478"/>
      <c r="I1720" s="565"/>
      <c r="J1720" s="386">
        <f t="shared" si="108"/>
        <v>0</v>
      </c>
      <c r="K1720" s="572">
        <v>0.75</v>
      </c>
      <c r="L1720" s="384">
        <f t="shared" si="109"/>
        <v>0</v>
      </c>
      <c r="M1720" s="384">
        <f>'แบบฟอร์มที่ 8'!K9726</f>
        <v>0</v>
      </c>
      <c r="N1720" s="386">
        <f t="shared" si="110"/>
        <v>0</v>
      </c>
      <c r="O1720" s="386">
        <f t="shared" si="111"/>
        <v>0</v>
      </c>
      <c r="P1720" s="386">
        <f t="shared" si="112"/>
        <v>0</v>
      </c>
      <c r="Q1720" s="386">
        <f t="shared" si="113"/>
        <v>0</v>
      </c>
    </row>
    <row r="1721" spans="2:17" ht="18" hidden="1" customHeight="1">
      <c r="B1721" s="472">
        <v>706</v>
      </c>
      <c r="C1721" s="1207">
        <f>+'แบบฟอร์มที่ 8'!D9727</f>
        <v>0</v>
      </c>
      <c r="D1721" s="1214"/>
      <c r="E1721" s="478"/>
      <c r="F1721" s="478"/>
      <c r="G1721" s="478"/>
      <c r="H1721" s="478"/>
      <c r="I1721" s="565"/>
      <c r="J1721" s="386">
        <f t="shared" ref="J1721:J1784" si="114">IFERROR(H1721*I1721,0)</f>
        <v>0</v>
      </c>
      <c r="K1721" s="572">
        <v>0.75</v>
      </c>
      <c r="L1721" s="384">
        <f t="shared" ref="L1721:L1784" si="115">$J1721*K1721</f>
        <v>0</v>
      </c>
      <c r="M1721" s="384">
        <f>'แบบฟอร์มที่ 8'!K9727</f>
        <v>0</v>
      </c>
      <c r="N1721" s="386">
        <f t="shared" ref="N1721:N1784" si="116">IFERROR(M1721*$I1721,0)</f>
        <v>0</v>
      </c>
      <c r="O1721" s="386">
        <f t="shared" ref="O1721:O1784" si="117">IF(N1721&gt;L1721,N1721,0)</f>
        <v>0</v>
      </c>
      <c r="P1721" s="386">
        <f t="shared" ref="P1721:P1784" si="118">IF(L1721&gt;N1721,L1721,0)</f>
        <v>0</v>
      </c>
      <c r="Q1721" s="386">
        <f t="shared" ref="Q1721:Q1784" si="119">IF(L1721&gt;N1721,M1721-N1721,M1721)</f>
        <v>0</v>
      </c>
    </row>
    <row r="1722" spans="2:17" ht="18" hidden="1" customHeight="1">
      <c r="B1722" s="472">
        <v>707</v>
      </c>
      <c r="C1722" s="1207">
        <f>+'แบบฟอร์มที่ 8'!D9728</f>
        <v>0</v>
      </c>
      <c r="D1722" s="1214"/>
      <c r="E1722" s="478"/>
      <c r="F1722" s="478"/>
      <c r="G1722" s="478"/>
      <c r="H1722" s="478"/>
      <c r="I1722" s="565"/>
      <c r="J1722" s="386">
        <f t="shared" si="114"/>
        <v>0</v>
      </c>
      <c r="K1722" s="572">
        <v>0.75</v>
      </c>
      <c r="L1722" s="384">
        <f t="shared" si="115"/>
        <v>0</v>
      </c>
      <c r="M1722" s="384">
        <f>'แบบฟอร์มที่ 8'!K9728</f>
        <v>0</v>
      </c>
      <c r="N1722" s="386">
        <f t="shared" si="116"/>
        <v>0</v>
      </c>
      <c r="O1722" s="386">
        <f t="shared" si="117"/>
        <v>0</v>
      </c>
      <c r="P1722" s="386">
        <f t="shared" si="118"/>
        <v>0</v>
      </c>
      <c r="Q1722" s="386">
        <f t="shared" si="119"/>
        <v>0</v>
      </c>
    </row>
    <row r="1723" spans="2:17" ht="18" hidden="1" customHeight="1">
      <c r="B1723" s="472">
        <v>708</v>
      </c>
      <c r="C1723" s="1207">
        <f>+'แบบฟอร์มที่ 8'!D9729</f>
        <v>0</v>
      </c>
      <c r="D1723" s="1214"/>
      <c r="E1723" s="478"/>
      <c r="F1723" s="478"/>
      <c r="G1723" s="478"/>
      <c r="H1723" s="478"/>
      <c r="I1723" s="565"/>
      <c r="J1723" s="386">
        <f t="shared" si="114"/>
        <v>0</v>
      </c>
      <c r="K1723" s="572">
        <v>0.75</v>
      </c>
      <c r="L1723" s="384">
        <f t="shared" si="115"/>
        <v>0</v>
      </c>
      <c r="M1723" s="384">
        <f>'แบบฟอร์มที่ 8'!K9729</f>
        <v>0</v>
      </c>
      <c r="N1723" s="386">
        <f t="shared" si="116"/>
        <v>0</v>
      </c>
      <c r="O1723" s="386">
        <f t="shared" si="117"/>
        <v>0</v>
      </c>
      <c r="P1723" s="386">
        <f t="shared" si="118"/>
        <v>0</v>
      </c>
      <c r="Q1723" s="386">
        <f t="shared" si="119"/>
        <v>0</v>
      </c>
    </row>
    <row r="1724" spans="2:17" ht="18" hidden="1" customHeight="1">
      <c r="B1724" s="472">
        <v>709</v>
      </c>
      <c r="C1724" s="1207">
        <f>+'แบบฟอร์มที่ 8'!D9730</f>
        <v>0</v>
      </c>
      <c r="D1724" s="1214"/>
      <c r="E1724" s="478"/>
      <c r="F1724" s="478"/>
      <c r="G1724" s="478"/>
      <c r="H1724" s="478"/>
      <c r="I1724" s="565"/>
      <c r="J1724" s="386">
        <f t="shared" si="114"/>
        <v>0</v>
      </c>
      <c r="K1724" s="572">
        <v>0.75</v>
      </c>
      <c r="L1724" s="384">
        <f t="shared" si="115"/>
        <v>0</v>
      </c>
      <c r="M1724" s="384">
        <f>'แบบฟอร์มที่ 8'!K9730</f>
        <v>0</v>
      </c>
      <c r="N1724" s="386">
        <f t="shared" si="116"/>
        <v>0</v>
      </c>
      <c r="O1724" s="386">
        <f t="shared" si="117"/>
        <v>0</v>
      </c>
      <c r="P1724" s="386">
        <f t="shared" si="118"/>
        <v>0</v>
      </c>
      <c r="Q1724" s="386">
        <f t="shared" si="119"/>
        <v>0</v>
      </c>
    </row>
    <row r="1725" spans="2:17" ht="18" hidden="1" customHeight="1">
      <c r="B1725" s="472">
        <v>710</v>
      </c>
      <c r="C1725" s="1207">
        <f>+'แบบฟอร์มที่ 8'!D9731</f>
        <v>0</v>
      </c>
      <c r="D1725" s="1214"/>
      <c r="E1725" s="478"/>
      <c r="F1725" s="478"/>
      <c r="G1725" s="478"/>
      <c r="H1725" s="478"/>
      <c r="I1725" s="565"/>
      <c r="J1725" s="386">
        <f t="shared" si="114"/>
        <v>0</v>
      </c>
      <c r="K1725" s="572">
        <v>0.75</v>
      </c>
      <c r="L1725" s="384">
        <f t="shared" si="115"/>
        <v>0</v>
      </c>
      <c r="M1725" s="384">
        <f>'แบบฟอร์มที่ 8'!K9731</f>
        <v>0</v>
      </c>
      <c r="N1725" s="386">
        <f t="shared" si="116"/>
        <v>0</v>
      </c>
      <c r="O1725" s="386">
        <f t="shared" si="117"/>
        <v>0</v>
      </c>
      <c r="P1725" s="386">
        <f t="shared" si="118"/>
        <v>0</v>
      </c>
      <c r="Q1725" s="386">
        <f t="shared" si="119"/>
        <v>0</v>
      </c>
    </row>
    <row r="1726" spans="2:17" ht="18" hidden="1" customHeight="1">
      <c r="B1726" s="472">
        <v>711</v>
      </c>
      <c r="C1726" s="1207">
        <f>+'แบบฟอร์มที่ 8'!D9732</f>
        <v>0</v>
      </c>
      <c r="D1726" s="1214"/>
      <c r="E1726" s="478"/>
      <c r="F1726" s="478"/>
      <c r="G1726" s="478"/>
      <c r="H1726" s="478"/>
      <c r="I1726" s="565"/>
      <c r="J1726" s="386">
        <f t="shared" si="114"/>
        <v>0</v>
      </c>
      <c r="K1726" s="572">
        <v>0.75</v>
      </c>
      <c r="L1726" s="384">
        <f t="shared" si="115"/>
        <v>0</v>
      </c>
      <c r="M1726" s="384">
        <f>'แบบฟอร์มที่ 8'!K9732</f>
        <v>0</v>
      </c>
      <c r="N1726" s="386">
        <f t="shared" si="116"/>
        <v>0</v>
      </c>
      <c r="O1726" s="386">
        <f t="shared" si="117"/>
        <v>0</v>
      </c>
      <c r="P1726" s="386">
        <f t="shared" si="118"/>
        <v>0</v>
      </c>
      <c r="Q1726" s="386">
        <f t="shared" si="119"/>
        <v>0</v>
      </c>
    </row>
    <row r="1727" spans="2:17" ht="18" hidden="1" customHeight="1">
      <c r="B1727" s="472">
        <v>712</v>
      </c>
      <c r="C1727" s="1207">
        <f>+'แบบฟอร์มที่ 8'!D9733</f>
        <v>0</v>
      </c>
      <c r="D1727" s="1214"/>
      <c r="E1727" s="478"/>
      <c r="F1727" s="478"/>
      <c r="G1727" s="478"/>
      <c r="H1727" s="478"/>
      <c r="I1727" s="565"/>
      <c r="J1727" s="386">
        <f t="shared" si="114"/>
        <v>0</v>
      </c>
      <c r="K1727" s="572">
        <v>0.75</v>
      </c>
      <c r="L1727" s="384">
        <f t="shared" si="115"/>
        <v>0</v>
      </c>
      <c r="M1727" s="384">
        <f>'แบบฟอร์มที่ 8'!K9733</f>
        <v>0</v>
      </c>
      <c r="N1727" s="386">
        <f t="shared" si="116"/>
        <v>0</v>
      </c>
      <c r="O1727" s="386">
        <f t="shared" si="117"/>
        <v>0</v>
      </c>
      <c r="P1727" s="386">
        <f t="shared" si="118"/>
        <v>0</v>
      </c>
      <c r="Q1727" s="386">
        <f t="shared" si="119"/>
        <v>0</v>
      </c>
    </row>
    <row r="1728" spans="2:17" ht="18" hidden="1" customHeight="1">
      <c r="B1728" s="472">
        <v>713</v>
      </c>
      <c r="C1728" s="1207">
        <f>+'แบบฟอร์มที่ 8'!D9734</f>
        <v>0</v>
      </c>
      <c r="D1728" s="1214"/>
      <c r="E1728" s="478"/>
      <c r="F1728" s="478"/>
      <c r="G1728" s="478"/>
      <c r="H1728" s="478"/>
      <c r="I1728" s="565"/>
      <c r="J1728" s="386">
        <f t="shared" si="114"/>
        <v>0</v>
      </c>
      <c r="K1728" s="572">
        <v>0.75</v>
      </c>
      <c r="L1728" s="384">
        <f t="shared" si="115"/>
        <v>0</v>
      </c>
      <c r="M1728" s="384">
        <f>'แบบฟอร์มที่ 8'!K9734</f>
        <v>0</v>
      </c>
      <c r="N1728" s="386">
        <f t="shared" si="116"/>
        <v>0</v>
      </c>
      <c r="O1728" s="386">
        <f t="shared" si="117"/>
        <v>0</v>
      </c>
      <c r="P1728" s="386">
        <f t="shared" si="118"/>
        <v>0</v>
      </c>
      <c r="Q1728" s="386">
        <f t="shared" si="119"/>
        <v>0</v>
      </c>
    </row>
    <row r="1729" spans="2:17" ht="18" hidden="1" customHeight="1">
      <c r="B1729" s="472">
        <v>714</v>
      </c>
      <c r="C1729" s="1207">
        <f>+'แบบฟอร์มที่ 8'!D9735</f>
        <v>0</v>
      </c>
      <c r="D1729" s="1214"/>
      <c r="E1729" s="478"/>
      <c r="F1729" s="478"/>
      <c r="G1729" s="478"/>
      <c r="H1729" s="478"/>
      <c r="I1729" s="565"/>
      <c r="J1729" s="386">
        <f t="shared" si="114"/>
        <v>0</v>
      </c>
      <c r="K1729" s="572">
        <v>0.75</v>
      </c>
      <c r="L1729" s="384">
        <f t="shared" si="115"/>
        <v>0</v>
      </c>
      <c r="M1729" s="384">
        <f>'แบบฟอร์มที่ 8'!K9735</f>
        <v>0</v>
      </c>
      <c r="N1729" s="386">
        <f t="shared" si="116"/>
        <v>0</v>
      </c>
      <c r="O1729" s="386">
        <f t="shared" si="117"/>
        <v>0</v>
      </c>
      <c r="P1729" s="386">
        <f t="shared" si="118"/>
        <v>0</v>
      </c>
      <c r="Q1729" s="386">
        <f t="shared" si="119"/>
        <v>0</v>
      </c>
    </row>
    <row r="1730" spans="2:17" ht="18" hidden="1" customHeight="1">
      <c r="B1730" s="472">
        <v>715</v>
      </c>
      <c r="C1730" s="1207">
        <f>+'แบบฟอร์มที่ 8'!D9736</f>
        <v>0</v>
      </c>
      <c r="D1730" s="1214"/>
      <c r="E1730" s="478"/>
      <c r="F1730" s="478"/>
      <c r="G1730" s="478"/>
      <c r="H1730" s="478"/>
      <c r="I1730" s="565"/>
      <c r="J1730" s="386">
        <f t="shared" si="114"/>
        <v>0</v>
      </c>
      <c r="K1730" s="572">
        <v>0.75</v>
      </c>
      <c r="L1730" s="384">
        <f t="shared" si="115"/>
        <v>0</v>
      </c>
      <c r="M1730" s="384">
        <f>'แบบฟอร์มที่ 8'!K9736</f>
        <v>0</v>
      </c>
      <c r="N1730" s="386">
        <f t="shared" si="116"/>
        <v>0</v>
      </c>
      <c r="O1730" s="386">
        <f t="shared" si="117"/>
        <v>0</v>
      </c>
      <c r="P1730" s="386">
        <f t="shared" si="118"/>
        <v>0</v>
      </c>
      <c r="Q1730" s="386">
        <f t="shared" si="119"/>
        <v>0</v>
      </c>
    </row>
    <row r="1731" spans="2:17" ht="18" hidden="1" customHeight="1">
      <c r="B1731" s="472">
        <v>716</v>
      </c>
      <c r="C1731" s="1207">
        <f>+'แบบฟอร์มที่ 8'!D9737</f>
        <v>0</v>
      </c>
      <c r="D1731" s="1214"/>
      <c r="E1731" s="478"/>
      <c r="F1731" s="478"/>
      <c r="G1731" s="478"/>
      <c r="H1731" s="478"/>
      <c r="I1731" s="565"/>
      <c r="J1731" s="386">
        <f t="shared" si="114"/>
        <v>0</v>
      </c>
      <c r="K1731" s="572">
        <v>0.75</v>
      </c>
      <c r="L1731" s="384">
        <f t="shared" si="115"/>
        <v>0</v>
      </c>
      <c r="M1731" s="384">
        <f>'แบบฟอร์มที่ 8'!K9737</f>
        <v>0</v>
      </c>
      <c r="N1731" s="386">
        <f t="shared" si="116"/>
        <v>0</v>
      </c>
      <c r="O1731" s="386">
        <f t="shared" si="117"/>
        <v>0</v>
      </c>
      <c r="P1731" s="386">
        <f t="shared" si="118"/>
        <v>0</v>
      </c>
      <c r="Q1731" s="386">
        <f t="shared" si="119"/>
        <v>0</v>
      </c>
    </row>
    <row r="1732" spans="2:17" ht="18" hidden="1" customHeight="1">
      <c r="B1732" s="472">
        <v>717</v>
      </c>
      <c r="C1732" s="1207">
        <f>+'แบบฟอร์มที่ 8'!D9738</f>
        <v>0</v>
      </c>
      <c r="D1732" s="1214"/>
      <c r="E1732" s="478"/>
      <c r="F1732" s="478"/>
      <c r="G1732" s="478"/>
      <c r="H1732" s="478"/>
      <c r="I1732" s="565"/>
      <c r="J1732" s="386">
        <f t="shared" si="114"/>
        <v>0</v>
      </c>
      <c r="K1732" s="572">
        <v>0.75</v>
      </c>
      <c r="L1732" s="384">
        <f t="shared" si="115"/>
        <v>0</v>
      </c>
      <c r="M1732" s="384">
        <f>'แบบฟอร์มที่ 8'!K9738</f>
        <v>0</v>
      </c>
      <c r="N1732" s="386">
        <f t="shared" si="116"/>
        <v>0</v>
      </c>
      <c r="O1732" s="386">
        <f t="shared" si="117"/>
        <v>0</v>
      </c>
      <c r="P1732" s="386">
        <f t="shared" si="118"/>
        <v>0</v>
      </c>
      <c r="Q1732" s="386">
        <f t="shared" si="119"/>
        <v>0</v>
      </c>
    </row>
    <row r="1733" spans="2:17" ht="18" hidden="1" customHeight="1">
      <c r="B1733" s="472">
        <v>718</v>
      </c>
      <c r="C1733" s="1207">
        <f>+'แบบฟอร์มที่ 8'!D9739</f>
        <v>0</v>
      </c>
      <c r="D1733" s="1214"/>
      <c r="E1733" s="478"/>
      <c r="F1733" s="478"/>
      <c r="G1733" s="478"/>
      <c r="H1733" s="478"/>
      <c r="I1733" s="565"/>
      <c r="J1733" s="386">
        <f t="shared" si="114"/>
        <v>0</v>
      </c>
      <c r="K1733" s="572">
        <v>0.75</v>
      </c>
      <c r="L1733" s="384">
        <f t="shared" si="115"/>
        <v>0</v>
      </c>
      <c r="M1733" s="384">
        <f>'แบบฟอร์มที่ 8'!K9739</f>
        <v>0</v>
      </c>
      <c r="N1733" s="386">
        <f t="shared" si="116"/>
        <v>0</v>
      </c>
      <c r="O1733" s="386">
        <f t="shared" si="117"/>
        <v>0</v>
      </c>
      <c r="P1733" s="386">
        <f t="shared" si="118"/>
        <v>0</v>
      </c>
      <c r="Q1733" s="386">
        <f t="shared" si="119"/>
        <v>0</v>
      </c>
    </row>
    <row r="1734" spans="2:17" ht="18" hidden="1" customHeight="1">
      <c r="B1734" s="472">
        <v>719</v>
      </c>
      <c r="C1734" s="1207">
        <f>+'แบบฟอร์มที่ 8'!D9740</f>
        <v>0</v>
      </c>
      <c r="D1734" s="1214"/>
      <c r="E1734" s="478"/>
      <c r="F1734" s="478"/>
      <c r="G1734" s="478"/>
      <c r="H1734" s="478"/>
      <c r="I1734" s="565"/>
      <c r="J1734" s="386">
        <f t="shared" si="114"/>
        <v>0</v>
      </c>
      <c r="K1734" s="572">
        <v>0.75</v>
      </c>
      <c r="L1734" s="384">
        <f t="shared" si="115"/>
        <v>0</v>
      </c>
      <c r="M1734" s="384">
        <f>'แบบฟอร์มที่ 8'!K9740</f>
        <v>0</v>
      </c>
      <c r="N1734" s="386">
        <f t="shared" si="116"/>
        <v>0</v>
      </c>
      <c r="O1734" s="386">
        <f t="shared" si="117"/>
        <v>0</v>
      </c>
      <c r="P1734" s="386">
        <f t="shared" si="118"/>
        <v>0</v>
      </c>
      <c r="Q1734" s="386">
        <f t="shared" si="119"/>
        <v>0</v>
      </c>
    </row>
    <row r="1735" spans="2:17" ht="18" hidden="1" customHeight="1">
      <c r="B1735" s="472">
        <v>720</v>
      </c>
      <c r="C1735" s="1207">
        <f>+'แบบฟอร์มที่ 8'!D9741</f>
        <v>0</v>
      </c>
      <c r="D1735" s="1214"/>
      <c r="E1735" s="478"/>
      <c r="F1735" s="478"/>
      <c r="G1735" s="478"/>
      <c r="H1735" s="478"/>
      <c r="I1735" s="565"/>
      <c r="J1735" s="386">
        <f t="shared" si="114"/>
        <v>0</v>
      </c>
      <c r="K1735" s="572">
        <v>0.75</v>
      </c>
      <c r="L1735" s="384">
        <f t="shared" si="115"/>
        <v>0</v>
      </c>
      <c r="M1735" s="384">
        <f>'แบบฟอร์มที่ 8'!K9741</f>
        <v>0</v>
      </c>
      <c r="N1735" s="386">
        <f t="shared" si="116"/>
        <v>0</v>
      </c>
      <c r="O1735" s="386">
        <f t="shared" si="117"/>
        <v>0</v>
      </c>
      <c r="P1735" s="386">
        <f t="shared" si="118"/>
        <v>0</v>
      </c>
      <c r="Q1735" s="386">
        <f t="shared" si="119"/>
        <v>0</v>
      </c>
    </row>
    <row r="1736" spans="2:17" ht="18" hidden="1" customHeight="1">
      <c r="B1736" s="472">
        <v>721</v>
      </c>
      <c r="C1736" s="1207">
        <f>+'แบบฟอร์มที่ 8'!D9742</f>
        <v>0</v>
      </c>
      <c r="D1736" s="1214"/>
      <c r="E1736" s="478"/>
      <c r="F1736" s="478"/>
      <c r="G1736" s="478"/>
      <c r="H1736" s="478"/>
      <c r="I1736" s="565"/>
      <c r="J1736" s="386">
        <f t="shared" si="114"/>
        <v>0</v>
      </c>
      <c r="K1736" s="572">
        <v>0.75</v>
      </c>
      <c r="L1736" s="384">
        <f t="shared" si="115"/>
        <v>0</v>
      </c>
      <c r="M1736" s="384">
        <f>'แบบฟอร์มที่ 8'!K9742</f>
        <v>0</v>
      </c>
      <c r="N1736" s="386">
        <f t="shared" si="116"/>
        <v>0</v>
      </c>
      <c r="O1736" s="386">
        <f t="shared" si="117"/>
        <v>0</v>
      </c>
      <c r="P1736" s="386">
        <f t="shared" si="118"/>
        <v>0</v>
      </c>
      <c r="Q1736" s="386">
        <f t="shared" si="119"/>
        <v>0</v>
      </c>
    </row>
    <row r="1737" spans="2:17" ht="18" hidden="1" customHeight="1">
      <c r="B1737" s="472">
        <v>722</v>
      </c>
      <c r="C1737" s="1207">
        <f>+'แบบฟอร์มที่ 8'!D9743</f>
        <v>0</v>
      </c>
      <c r="D1737" s="1214"/>
      <c r="E1737" s="478"/>
      <c r="F1737" s="478"/>
      <c r="G1737" s="478"/>
      <c r="H1737" s="478"/>
      <c r="I1737" s="565"/>
      <c r="J1737" s="386">
        <f t="shared" si="114"/>
        <v>0</v>
      </c>
      <c r="K1737" s="572">
        <v>0.75</v>
      </c>
      <c r="L1737" s="384">
        <f t="shared" si="115"/>
        <v>0</v>
      </c>
      <c r="M1737" s="384">
        <f>'แบบฟอร์มที่ 8'!K9743</f>
        <v>0</v>
      </c>
      <c r="N1737" s="386">
        <f t="shared" si="116"/>
        <v>0</v>
      </c>
      <c r="O1737" s="386">
        <f t="shared" si="117"/>
        <v>0</v>
      </c>
      <c r="P1737" s="386">
        <f t="shared" si="118"/>
        <v>0</v>
      </c>
      <c r="Q1737" s="386">
        <f t="shared" si="119"/>
        <v>0</v>
      </c>
    </row>
    <row r="1738" spans="2:17" ht="18" hidden="1" customHeight="1">
      <c r="B1738" s="472">
        <v>723</v>
      </c>
      <c r="C1738" s="1207">
        <f>+'แบบฟอร์มที่ 8'!D9744</f>
        <v>0</v>
      </c>
      <c r="D1738" s="1214"/>
      <c r="E1738" s="478"/>
      <c r="F1738" s="478"/>
      <c r="G1738" s="478"/>
      <c r="H1738" s="478"/>
      <c r="I1738" s="565"/>
      <c r="J1738" s="386">
        <f t="shared" si="114"/>
        <v>0</v>
      </c>
      <c r="K1738" s="572">
        <v>0.75</v>
      </c>
      <c r="L1738" s="384">
        <f t="shared" si="115"/>
        <v>0</v>
      </c>
      <c r="M1738" s="384">
        <f>'แบบฟอร์มที่ 8'!K9744</f>
        <v>0</v>
      </c>
      <c r="N1738" s="386">
        <f t="shared" si="116"/>
        <v>0</v>
      </c>
      <c r="O1738" s="386">
        <f t="shared" si="117"/>
        <v>0</v>
      </c>
      <c r="P1738" s="386">
        <f t="shared" si="118"/>
        <v>0</v>
      </c>
      <c r="Q1738" s="386">
        <f t="shared" si="119"/>
        <v>0</v>
      </c>
    </row>
    <row r="1739" spans="2:17" ht="18" hidden="1" customHeight="1">
      <c r="B1739" s="472">
        <v>724</v>
      </c>
      <c r="C1739" s="1207">
        <f>+'แบบฟอร์มที่ 8'!D9745</f>
        <v>0</v>
      </c>
      <c r="D1739" s="1214"/>
      <c r="E1739" s="478"/>
      <c r="F1739" s="478"/>
      <c r="G1739" s="478"/>
      <c r="H1739" s="478"/>
      <c r="I1739" s="565"/>
      <c r="J1739" s="386">
        <f t="shared" si="114"/>
        <v>0</v>
      </c>
      <c r="K1739" s="572">
        <v>0.75</v>
      </c>
      <c r="L1739" s="384">
        <f t="shared" si="115"/>
        <v>0</v>
      </c>
      <c r="M1739" s="384">
        <f>'แบบฟอร์มที่ 8'!K9745</f>
        <v>0</v>
      </c>
      <c r="N1739" s="386">
        <f t="shared" si="116"/>
        <v>0</v>
      </c>
      <c r="O1739" s="386">
        <f t="shared" si="117"/>
        <v>0</v>
      </c>
      <c r="P1739" s="386">
        <f t="shared" si="118"/>
        <v>0</v>
      </c>
      <c r="Q1739" s="386">
        <f t="shared" si="119"/>
        <v>0</v>
      </c>
    </row>
    <row r="1740" spans="2:17" ht="18" hidden="1" customHeight="1">
      <c r="B1740" s="472">
        <v>725</v>
      </c>
      <c r="C1740" s="1207">
        <f>+'แบบฟอร์มที่ 8'!D9746</f>
        <v>0</v>
      </c>
      <c r="D1740" s="1214"/>
      <c r="E1740" s="478"/>
      <c r="F1740" s="478"/>
      <c r="G1740" s="478"/>
      <c r="H1740" s="478"/>
      <c r="I1740" s="565"/>
      <c r="J1740" s="386">
        <f t="shared" si="114"/>
        <v>0</v>
      </c>
      <c r="K1740" s="572">
        <v>0.75</v>
      </c>
      <c r="L1740" s="384">
        <f t="shared" si="115"/>
        <v>0</v>
      </c>
      <c r="M1740" s="384">
        <f>'แบบฟอร์มที่ 8'!K9746</f>
        <v>0</v>
      </c>
      <c r="N1740" s="386">
        <f t="shared" si="116"/>
        <v>0</v>
      </c>
      <c r="O1740" s="386">
        <f t="shared" si="117"/>
        <v>0</v>
      </c>
      <c r="P1740" s="386">
        <f t="shared" si="118"/>
        <v>0</v>
      </c>
      <c r="Q1740" s="386">
        <f t="shared" si="119"/>
        <v>0</v>
      </c>
    </row>
    <row r="1741" spans="2:17" ht="18" hidden="1" customHeight="1">
      <c r="B1741" s="472">
        <v>726</v>
      </c>
      <c r="C1741" s="1207">
        <f>+'แบบฟอร์มที่ 8'!D9747</f>
        <v>0</v>
      </c>
      <c r="D1741" s="1214"/>
      <c r="E1741" s="478"/>
      <c r="F1741" s="478"/>
      <c r="G1741" s="478"/>
      <c r="H1741" s="478"/>
      <c r="I1741" s="565"/>
      <c r="J1741" s="386">
        <f t="shared" si="114"/>
        <v>0</v>
      </c>
      <c r="K1741" s="572">
        <v>0.75</v>
      </c>
      <c r="L1741" s="384">
        <f t="shared" si="115"/>
        <v>0</v>
      </c>
      <c r="M1741" s="384">
        <f>'แบบฟอร์มที่ 8'!K9747</f>
        <v>0</v>
      </c>
      <c r="N1741" s="386">
        <f t="shared" si="116"/>
        <v>0</v>
      </c>
      <c r="O1741" s="386">
        <f t="shared" si="117"/>
        <v>0</v>
      </c>
      <c r="P1741" s="386">
        <f t="shared" si="118"/>
        <v>0</v>
      </c>
      <c r="Q1741" s="386">
        <f t="shared" si="119"/>
        <v>0</v>
      </c>
    </row>
    <row r="1742" spans="2:17" ht="18" hidden="1" customHeight="1">
      <c r="B1742" s="472">
        <v>727</v>
      </c>
      <c r="C1742" s="1207">
        <f>+'แบบฟอร์มที่ 8'!D9748</f>
        <v>0</v>
      </c>
      <c r="D1742" s="1214"/>
      <c r="E1742" s="478"/>
      <c r="F1742" s="478"/>
      <c r="G1742" s="478"/>
      <c r="H1742" s="478"/>
      <c r="I1742" s="565"/>
      <c r="J1742" s="386">
        <f t="shared" si="114"/>
        <v>0</v>
      </c>
      <c r="K1742" s="572">
        <v>0.75</v>
      </c>
      <c r="L1742" s="384">
        <f t="shared" si="115"/>
        <v>0</v>
      </c>
      <c r="M1742" s="384">
        <f>'แบบฟอร์มที่ 8'!K9748</f>
        <v>0</v>
      </c>
      <c r="N1742" s="386">
        <f t="shared" si="116"/>
        <v>0</v>
      </c>
      <c r="O1742" s="386">
        <f t="shared" si="117"/>
        <v>0</v>
      </c>
      <c r="P1742" s="386">
        <f t="shared" si="118"/>
        <v>0</v>
      </c>
      <c r="Q1742" s="386">
        <f t="shared" si="119"/>
        <v>0</v>
      </c>
    </row>
    <row r="1743" spans="2:17" ht="18" hidden="1" customHeight="1">
      <c r="B1743" s="472">
        <v>728</v>
      </c>
      <c r="C1743" s="1207">
        <f>+'แบบฟอร์มที่ 8'!D9749</f>
        <v>0</v>
      </c>
      <c r="D1743" s="1214"/>
      <c r="E1743" s="478"/>
      <c r="F1743" s="478"/>
      <c r="G1743" s="478"/>
      <c r="H1743" s="478"/>
      <c r="I1743" s="565"/>
      <c r="J1743" s="386">
        <f t="shared" si="114"/>
        <v>0</v>
      </c>
      <c r="K1743" s="572">
        <v>0.75</v>
      </c>
      <c r="L1743" s="384">
        <f t="shared" si="115"/>
        <v>0</v>
      </c>
      <c r="M1743" s="384">
        <f>'แบบฟอร์มที่ 8'!K9749</f>
        <v>0</v>
      </c>
      <c r="N1743" s="386">
        <f t="shared" si="116"/>
        <v>0</v>
      </c>
      <c r="O1743" s="386">
        <f t="shared" si="117"/>
        <v>0</v>
      </c>
      <c r="P1743" s="386">
        <f t="shared" si="118"/>
        <v>0</v>
      </c>
      <c r="Q1743" s="386">
        <f t="shared" si="119"/>
        <v>0</v>
      </c>
    </row>
    <row r="1744" spans="2:17" ht="18" hidden="1" customHeight="1">
      <c r="B1744" s="472">
        <v>729</v>
      </c>
      <c r="C1744" s="1207">
        <f>+'แบบฟอร์มที่ 8'!D9750</f>
        <v>0</v>
      </c>
      <c r="D1744" s="1214"/>
      <c r="E1744" s="478"/>
      <c r="F1744" s="478"/>
      <c r="G1744" s="478"/>
      <c r="H1744" s="478"/>
      <c r="I1744" s="565"/>
      <c r="J1744" s="386">
        <f t="shared" si="114"/>
        <v>0</v>
      </c>
      <c r="K1744" s="572">
        <v>0.75</v>
      </c>
      <c r="L1744" s="384">
        <f t="shared" si="115"/>
        <v>0</v>
      </c>
      <c r="M1744" s="384">
        <f>'แบบฟอร์มที่ 8'!K9750</f>
        <v>0</v>
      </c>
      <c r="N1744" s="386">
        <f t="shared" si="116"/>
        <v>0</v>
      </c>
      <c r="O1744" s="386">
        <f t="shared" si="117"/>
        <v>0</v>
      </c>
      <c r="P1744" s="386">
        <f t="shared" si="118"/>
        <v>0</v>
      </c>
      <c r="Q1744" s="386">
        <f t="shared" si="119"/>
        <v>0</v>
      </c>
    </row>
    <row r="1745" spans="2:17" ht="18" hidden="1" customHeight="1">
      <c r="B1745" s="472">
        <v>730</v>
      </c>
      <c r="C1745" s="1207">
        <f>+'แบบฟอร์มที่ 8'!D9751</f>
        <v>0</v>
      </c>
      <c r="D1745" s="1214"/>
      <c r="E1745" s="478"/>
      <c r="F1745" s="478"/>
      <c r="G1745" s="478"/>
      <c r="H1745" s="478"/>
      <c r="I1745" s="565"/>
      <c r="J1745" s="386">
        <f t="shared" si="114"/>
        <v>0</v>
      </c>
      <c r="K1745" s="572">
        <v>0.75</v>
      </c>
      <c r="L1745" s="384">
        <f t="shared" si="115"/>
        <v>0</v>
      </c>
      <c r="M1745" s="384">
        <f>'แบบฟอร์มที่ 8'!K9751</f>
        <v>0</v>
      </c>
      <c r="N1745" s="386">
        <f t="shared" si="116"/>
        <v>0</v>
      </c>
      <c r="O1745" s="386">
        <f t="shared" si="117"/>
        <v>0</v>
      </c>
      <c r="P1745" s="386">
        <f t="shared" si="118"/>
        <v>0</v>
      </c>
      <c r="Q1745" s="386">
        <f t="shared" si="119"/>
        <v>0</v>
      </c>
    </row>
    <row r="1746" spans="2:17" ht="18" hidden="1" customHeight="1">
      <c r="B1746" s="472">
        <v>731</v>
      </c>
      <c r="C1746" s="1207">
        <f>+'แบบฟอร์มที่ 8'!D9752</f>
        <v>0</v>
      </c>
      <c r="D1746" s="1214"/>
      <c r="E1746" s="478"/>
      <c r="F1746" s="478"/>
      <c r="G1746" s="478"/>
      <c r="H1746" s="478"/>
      <c r="I1746" s="565"/>
      <c r="J1746" s="386">
        <f t="shared" si="114"/>
        <v>0</v>
      </c>
      <c r="K1746" s="572">
        <v>0.75</v>
      </c>
      <c r="L1746" s="384">
        <f t="shared" si="115"/>
        <v>0</v>
      </c>
      <c r="M1746" s="384">
        <f>'แบบฟอร์มที่ 8'!K9752</f>
        <v>0</v>
      </c>
      <c r="N1746" s="386">
        <f t="shared" si="116"/>
        <v>0</v>
      </c>
      <c r="O1746" s="386">
        <f t="shared" si="117"/>
        <v>0</v>
      </c>
      <c r="P1746" s="386">
        <f t="shared" si="118"/>
        <v>0</v>
      </c>
      <c r="Q1746" s="386">
        <f t="shared" si="119"/>
        <v>0</v>
      </c>
    </row>
    <row r="1747" spans="2:17" ht="18" hidden="1" customHeight="1">
      <c r="B1747" s="472">
        <v>732</v>
      </c>
      <c r="C1747" s="1207">
        <f>+'แบบฟอร์มที่ 8'!D9753</f>
        <v>0</v>
      </c>
      <c r="D1747" s="1214"/>
      <c r="E1747" s="478"/>
      <c r="F1747" s="478"/>
      <c r="G1747" s="478"/>
      <c r="H1747" s="478"/>
      <c r="I1747" s="565"/>
      <c r="J1747" s="386">
        <f t="shared" si="114"/>
        <v>0</v>
      </c>
      <c r="K1747" s="572">
        <v>0.75</v>
      </c>
      <c r="L1747" s="384">
        <f t="shared" si="115"/>
        <v>0</v>
      </c>
      <c r="M1747" s="384">
        <f>'แบบฟอร์มที่ 8'!K9753</f>
        <v>0</v>
      </c>
      <c r="N1747" s="386">
        <f t="shared" si="116"/>
        <v>0</v>
      </c>
      <c r="O1747" s="386">
        <f t="shared" si="117"/>
        <v>0</v>
      </c>
      <c r="P1747" s="386">
        <f t="shared" si="118"/>
        <v>0</v>
      </c>
      <c r="Q1747" s="386">
        <f t="shared" si="119"/>
        <v>0</v>
      </c>
    </row>
    <row r="1748" spans="2:17" ht="18" hidden="1" customHeight="1">
      <c r="B1748" s="472">
        <v>733</v>
      </c>
      <c r="C1748" s="1207">
        <f>+'แบบฟอร์มที่ 8'!D9754</f>
        <v>0</v>
      </c>
      <c r="D1748" s="1214"/>
      <c r="E1748" s="478"/>
      <c r="F1748" s="478"/>
      <c r="G1748" s="478"/>
      <c r="H1748" s="478"/>
      <c r="I1748" s="565"/>
      <c r="J1748" s="386">
        <f t="shared" si="114"/>
        <v>0</v>
      </c>
      <c r="K1748" s="572">
        <v>0.75</v>
      </c>
      <c r="L1748" s="384">
        <f t="shared" si="115"/>
        <v>0</v>
      </c>
      <c r="M1748" s="384">
        <f>'แบบฟอร์มที่ 8'!K9754</f>
        <v>0</v>
      </c>
      <c r="N1748" s="386">
        <f t="shared" si="116"/>
        <v>0</v>
      </c>
      <c r="O1748" s="386">
        <f t="shared" si="117"/>
        <v>0</v>
      </c>
      <c r="P1748" s="386">
        <f t="shared" si="118"/>
        <v>0</v>
      </c>
      <c r="Q1748" s="386">
        <f t="shared" si="119"/>
        <v>0</v>
      </c>
    </row>
    <row r="1749" spans="2:17" ht="18" hidden="1" customHeight="1">
      <c r="B1749" s="472">
        <v>734</v>
      </c>
      <c r="C1749" s="1207">
        <f>+'แบบฟอร์มที่ 8'!D9755</f>
        <v>0</v>
      </c>
      <c r="D1749" s="1214"/>
      <c r="E1749" s="478"/>
      <c r="F1749" s="478"/>
      <c r="G1749" s="478"/>
      <c r="H1749" s="478"/>
      <c r="I1749" s="565"/>
      <c r="J1749" s="386">
        <f t="shared" si="114"/>
        <v>0</v>
      </c>
      <c r="K1749" s="572">
        <v>0.75</v>
      </c>
      <c r="L1749" s="384">
        <f t="shared" si="115"/>
        <v>0</v>
      </c>
      <c r="M1749" s="384">
        <f>'แบบฟอร์มที่ 8'!K9755</f>
        <v>0</v>
      </c>
      <c r="N1749" s="386">
        <f t="shared" si="116"/>
        <v>0</v>
      </c>
      <c r="O1749" s="386">
        <f t="shared" si="117"/>
        <v>0</v>
      </c>
      <c r="P1749" s="386">
        <f t="shared" si="118"/>
        <v>0</v>
      </c>
      <c r="Q1749" s="386">
        <f t="shared" si="119"/>
        <v>0</v>
      </c>
    </row>
    <row r="1750" spans="2:17" ht="18" hidden="1" customHeight="1">
      <c r="B1750" s="472">
        <v>735</v>
      </c>
      <c r="C1750" s="1207">
        <f>+'แบบฟอร์มที่ 8'!D9756</f>
        <v>0</v>
      </c>
      <c r="D1750" s="1214"/>
      <c r="E1750" s="478"/>
      <c r="F1750" s="478"/>
      <c r="G1750" s="478"/>
      <c r="H1750" s="478"/>
      <c r="I1750" s="565"/>
      <c r="J1750" s="386">
        <f t="shared" si="114"/>
        <v>0</v>
      </c>
      <c r="K1750" s="572">
        <v>0.75</v>
      </c>
      <c r="L1750" s="384">
        <f t="shared" si="115"/>
        <v>0</v>
      </c>
      <c r="M1750" s="384">
        <f>'แบบฟอร์มที่ 8'!K9756</f>
        <v>0</v>
      </c>
      <c r="N1750" s="386">
        <f t="shared" si="116"/>
        <v>0</v>
      </c>
      <c r="O1750" s="386">
        <f t="shared" si="117"/>
        <v>0</v>
      </c>
      <c r="P1750" s="386">
        <f t="shared" si="118"/>
        <v>0</v>
      </c>
      <c r="Q1750" s="386">
        <f t="shared" si="119"/>
        <v>0</v>
      </c>
    </row>
    <row r="1751" spans="2:17" ht="18" hidden="1" customHeight="1">
      <c r="B1751" s="472">
        <v>736</v>
      </c>
      <c r="C1751" s="1207">
        <f>+'แบบฟอร์มที่ 8'!D9757</f>
        <v>0</v>
      </c>
      <c r="D1751" s="1214"/>
      <c r="E1751" s="478"/>
      <c r="F1751" s="478"/>
      <c r="G1751" s="478"/>
      <c r="H1751" s="478"/>
      <c r="I1751" s="565"/>
      <c r="J1751" s="386">
        <f t="shared" si="114"/>
        <v>0</v>
      </c>
      <c r="K1751" s="572">
        <v>0.75</v>
      </c>
      <c r="L1751" s="384">
        <f t="shared" si="115"/>
        <v>0</v>
      </c>
      <c r="M1751" s="384">
        <f>'แบบฟอร์มที่ 8'!K9757</f>
        <v>0</v>
      </c>
      <c r="N1751" s="386">
        <f t="shared" si="116"/>
        <v>0</v>
      </c>
      <c r="O1751" s="386">
        <f t="shared" si="117"/>
        <v>0</v>
      </c>
      <c r="P1751" s="386">
        <f t="shared" si="118"/>
        <v>0</v>
      </c>
      <c r="Q1751" s="386">
        <f t="shared" si="119"/>
        <v>0</v>
      </c>
    </row>
    <row r="1752" spans="2:17" ht="18" hidden="1" customHeight="1">
      <c r="B1752" s="472">
        <v>737</v>
      </c>
      <c r="C1752" s="1207">
        <f>+'แบบฟอร์มที่ 8'!D9758</f>
        <v>0</v>
      </c>
      <c r="D1752" s="1214"/>
      <c r="E1752" s="478"/>
      <c r="F1752" s="478"/>
      <c r="G1752" s="478"/>
      <c r="H1752" s="478"/>
      <c r="I1752" s="565"/>
      <c r="J1752" s="386">
        <f t="shared" si="114"/>
        <v>0</v>
      </c>
      <c r="K1752" s="572">
        <v>0.75</v>
      </c>
      <c r="L1752" s="384">
        <f t="shared" si="115"/>
        <v>0</v>
      </c>
      <c r="M1752" s="384">
        <f>'แบบฟอร์มที่ 8'!K9758</f>
        <v>0</v>
      </c>
      <c r="N1752" s="386">
        <f t="shared" si="116"/>
        <v>0</v>
      </c>
      <c r="O1752" s="386">
        <f t="shared" si="117"/>
        <v>0</v>
      </c>
      <c r="P1752" s="386">
        <f t="shared" si="118"/>
        <v>0</v>
      </c>
      <c r="Q1752" s="386">
        <f t="shared" si="119"/>
        <v>0</v>
      </c>
    </row>
    <row r="1753" spans="2:17" ht="18" hidden="1" customHeight="1">
      <c r="B1753" s="472">
        <v>738</v>
      </c>
      <c r="C1753" s="1207">
        <f>+'แบบฟอร์มที่ 8'!D9759</f>
        <v>0</v>
      </c>
      <c r="D1753" s="1214"/>
      <c r="E1753" s="478"/>
      <c r="F1753" s="478"/>
      <c r="G1753" s="478"/>
      <c r="H1753" s="478"/>
      <c r="I1753" s="565"/>
      <c r="J1753" s="386">
        <f t="shared" si="114"/>
        <v>0</v>
      </c>
      <c r="K1753" s="572">
        <v>0.75</v>
      </c>
      <c r="L1753" s="384">
        <f t="shared" si="115"/>
        <v>0</v>
      </c>
      <c r="M1753" s="384">
        <f>'แบบฟอร์มที่ 8'!K9759</f>
        <v>0</v>
      </c>
      <c r="N1753" s="386">
        <f t="shared" si="116"/>
        <v>0</v>
      </c>
      <c r="O1753" s="386">
        <f t="shared" si="117"/>
        <v>0</v>
      </c>
      <c r="P1753" s="386">
        <f t="shared" si="118"/>
        <v>0</v>
      </c>
      <c r="Q1753" s="386">
        <f t="shared" si="119"/>
        <v>0</v>
      </c>
    </row>
    <row r="1754" spans="2:17" ht="18" hidden="1" customHeight="1">
      <c r="B1754" s="472">
        <v>739</v>
      </c>
      <c r="C1754" s="1207">
        <f>+'แบบฟอร์มที่ 8'!D9760</f>
        <v>0</v>
      </c>
      <c r="D1754" s="1214"/>
      <c r="E1754" s="478"/>
      <c r="F1754" s="478"/>
      <c r="G1754" s="478"/>
      <c r="H1754" s="478"/>
      <c r="I1754" s="565"/>
      <c r="J1754" s="386">
        <f t="shared" si="114"/>
        <v>0</v>
      </c>
      <c r="K1754" s="572">
        <v>0.75</v>
      </c>
      <c r="L1754" s="384">
        <f t="shared" si="115"/>
        <v>0</v>
      </c>
      <c r="M1754" s="384">
        <f>'แบบฟอร์มที่ 8'!K9760</f>
        <v>0</v>
      </c>
      <c r="N1754" s="386">
        <f t="shared" si="116"/>
        <v>0</v>
      </c>
      <c r="O1754" s="386">
        <f t="shared" si="117"/>
        <v>0</v>
      </c>
      <c r="P1754" s="386">
        <f t="shared" si="118"/>
        <v>0</v>
      </c>
      <c r="Q1754" s="386">
        <f t="shared" si="119"/>
        <v>0</v>
      </c>
    </row>
    <row r="1755" spans="2:17" ht="18" hidden="1" customHeight="1">
      <c r="B1755" s="472">
        <v>740</v>
      </c>
      <c r="C1755" s="1207">
        <f>+'แบบฟอร์มที่ 8'!D9761</f>
        <v>0</v>
      </c>
      <c r="D1755" s="1214"/>
      <c r="E1755" s="478"/>
      <c r="F1755" s="478"/>
      <c r="G1755" s="478"/>
      <c r="H1755" s="478"/>
      <c r="I1755" s="565"/>
      <c r="J1755" s="386">
        <f t="shared" si="114"/>
        <v>0</v>
      </c>
      <c r="K1755" s="572">
        <v>0.75</v>
      </c>
      <c r="L1755" s="384">
        <f t="shared" si="115"/>
        <v>0</v>
      </c>
      <c r="M1755" s="384">
        <f>'แบบฟอร์มที่ 8'!K9761</f>
        <v>0</v>
      </c>
      <c r="N1755" s="386">
        <f t="shared" si="116"/>
        <v>0</v>
      </c>
      <c r="O1755" s="386">
        <f t="shared" si="117"/>
        <v>0</v>
      </c>
      <c r="P1755" s="386">
        <f t="shared" si="118"/>
        <v>0</v>
      </c>
      <c r="Q1755" s="386">
        <f t="shared" si="119"/>
        <v>0</v>
      </c>
    </row>
    <row r="1756" spans="2:17" ht="18" hidden="1" customHeight="1">
      <c r="B1756" s="472">
        <v>741</v>
      </c>
      <c r="C1756" s="1207">
        <f>+'แบบฟอร์มที่ 8'!D9762</f>
        <v>0</v>
      </c>
      <c r="D1756" s="1214"/>
      <c r="E1756" s="478"/>
      <c r="F1756" s="478"/>
      <c r="G1756" s="478"/>
      <c r="H1756" s="478"/>
      <c r="I1756" s="565"/>
      <c r="J1756" s="386">
        <f t="shared" si="114"/>
        <v>0</v>
      </c>
      <c r="K1756" s="572">
        <v>0.75</v>
      </c>
      <c r="L1756" s="384">
        <f t="shared" si="115"/>
        <v>0</v>
      </c>
      <c r="M1756" s="384">
        <f>'แบบฟอร์มที่ 8'!K9762</f>
        <v>0</v>
      </c>
      <c r="N1756" s="386">
        <f t="shared" si="116"/>
        <v>0</v>
      </c>
      <c r="O1756" s="386">
        <f t="shared" si="117"/>
        <v>0</v>
      </c>
      <c r="P1756" s="386">
        <f t="shared" si="118"/>
        <v>0</v>
      </c>
      <c r="Q1756" s="386">
        <f t="shared" si="119"/>
        <v>0</v>
      </c>
    </row>
    <row r="1757" spans="2:17" ht="18" hidden="1" customHeight="1">
      <c r="B1757" s="472">
        <v>742</v>
      </c>
      <c r="C1757" s="1207">
        <f>+'แบบฟอร์มที่ 8'!D9763</f>
        <v>0</v>
      </c>
      <c r="D1757" s="1214"/>
      <c r="E1757" s="478"/>
      <c r="F1757" s="478"/>
      <c r="G1757" s="478"/>
      <c r="H1757" s="478"/>
      <c r="I1757" s="565"/>
      <c r="J1757" s="386">
        <f t="shared" si="114"/>
        <v>0</v>
      </c>
      <c r="K1757" s="572">
        <v>0.75</v>
      </c>
      <c r="L1757" s="384">
        <f t="shared" si="115"/>
        <v>0</v>
      </c>
      <c r="M1757" s="384">
        <f>'แบบฟอร์มที่ 8'!K9763</f>
        <v>0</v>
      </c>
      <c r="N1757" s="386">
        <f t="shared" si="116"/>
        <v>0</v>
      </c>
      <c r="O1757" s="386">
        <f t="shared" si="117"/>
        <v>0</v>
      </c>
      <c r="P1757" s="386">
        <f t="shared" si="118"/>
        <v>0</v>
      </c>
      <c r="Q1757" s="386">
        <f t="shared" si="119"/>
        <v>0</v>
      </c>
    </row>
    <row r="1758" spans="2:17" ht="18" hidden="1" customHeight="1">
      <c r="B1758" s="472">
        <v>743</v>
      </c>
      <c r="C1758" s="1207">
        <f>+'แบบฟอร์มที่ 8'!D9764</f>
        <v>0</v>
      </c>
      <c r="D1758" s="1214"/>
      <c r="E1758" s="478"/>
      <c r="F1758" s="478"/>
      <c r="G1758" s="478"/>
      <c r="H1758" s="478"/>
      <c r="I1758" s="565"/>
      <c r="J1758" s="386">
        <f t="shared" si="114"/>
        <v>0</v>
      </c>
      <c r="K1758" s="572">
        <v>0.75</v>
      </c>
      <c r="L1758" s="384">
        <f t="shared" si="115"/>
        <v>0</v>
      </c>
      <c r="M1758" s="384">
        <f>'แบบฟอร์มที่ 8'!K9764</f>
        <v>0</v>
      </c>
      <c r="N1758" s="386">
        <f t="shared" si="116"/>
        <v>0</v>
      </c>
      <c r="O1758" s="386">
        <f t="shared" si="117"/>
        <v>0</v>
      </c>
      <c r="P1758" s="386">
        <f t="shared" si="118"/>
        <v>0</v>
      </c>
      <c r="Q1758" s="386">
        <f t="shared" si="119"/>
        <v>0</v>
      </c>
    </row>
    <row r="1759" spans="2:17" ht="18" hidden="1" customHeight="1">
      <c r="B1759" s="472">
        <v>744</v>
      </c>
      <c r="C1759" s="1207">
        <f>+'แบบฟอร์มที่ 8'!D9765</f>
        <v>0</v>
      </c>
      <c r="D1759" s="1214"/>
      <c r="E1759" s="478"/>
      <c r="F1759" s="478"/>
      <c r="G1759" s="478"/>
      <c r="H1759" s="478"/>
      <c r="I1759" s="565"/>
      <c r="J1759" s="386">
        <f t="shared" si="114"/>
        <v>0</v>
      </c>
      <c r="K1759" s="572">
        <v>0.75</v>
      </c>
      <c r="L1759" s="384">
        <f t="shared" si="115"/>
        <v>0</v>
      </c>
      <c r="M1759" s="384">
        <f>'แบบฟอร์มที่ 8'!K9765</f>
        <v>0</v>
      </c>
      <c r="N1759" s="386">
        <f t="shared" si="116"/>
        <v>0</v>
      </c>
      <c r="O1759" s="386">
        <f t="shared" si="117"/>
        <v>0</v>
      </c>
      <c r="P1759" s="386">
        <f t="shared" si="118"/>
        <v>0</v>
      </c>
      <c r="Q1759" s="386">
        <f t="shared" si="119"/>
        <v>0</v>
      </c>
    </row>
    <row r="1760" spans="2:17" ht="18" hidden="1" customHeight="1">
      <c r="B1760" s="472">
        <v>745</v>
      </c>
      <c r="C1760" s="1207">
        <f>+'แบบฟอร์มที่ 8'!D9766</f>
        <v>0</v>
      </c>
      <c r="D1760" s="1214"/>
      <c r="E1760" s="478"/>
      <c r="F1760" s="478"/>
      <c r="G1760" s="478"/>
      <c r="H1760" s="478"/>
      <c r="I1760" s="565"/>
      <c r="J1760" s="386">
        <f t="shared" si="114"/>
        <v>0</v>
      </c>
      <c r="K1760" s="572">
        <v>0.75</v>
      </c>
      <c r="L1760" s="384">
        <f t="shared" si="115"/>
        <v>0</v>
      </c>
      <c r="M1760" s="384">
        <f>'แบบฟอร์มที่ 8'!K9766</f>
        <v>0</v>
      </c>
      <c r="N1760" s="386">
        <f t="shared" si="116"/>
        <v>0</v>
      </c>
      <c r="O1760" s="386">
        <f t="shared" si="117"/>
        <v>0</v>
      </c>
      <c r="P1760" s="386">
        <f t="shared" si="118"/>
        <v>0</v>
      </c>
      <c r="Q1760" s="386">
        <f t="shared" si="119"/>
        <v>0</v>
      </c>
    </row>
    <row r="1761" spans="2:17" ht="18" hidden="1" customHeight="1">
      <c r="B1761" s="472">
        <v>746</v>
      </c>
      <c r="C1761" s="1207">
        <f>+'แบบฟอร์มที่ 8'!D9767</f>
        <v>0</v>
      </c>
      <c r="D1761" s="1214"/>
      <c r="E1761" s="478"/>
      <c r="F1761" s="478"/>
      <c r="G1761" s="478"/>
      <c r="H1761" s="478"/>
      <c r="I1761" s="565"/>
      <c r="J1761" s="386">
        <f t="shared" si="114"/>
        <v>0</v>
      </c>
      <c r="K1761" s="572">
        <v>0.75</v>
      </c>
      <c r="L1761" s="384">
        <f t="shared" si="115"/>
        <v>0</v>
      </c>
      <c r="M1761" s="384">
        <f>'แบบฟอร์มที่ 8'!K9767</f>
        <v>0</v>
      </c>
      <c r="N1761" s="386">
        <f t="shared" si="116"/>
        <v>0</v>
      </c>
      <c r="O1761" s="386">
        <f t="shared" si="117"/>
        <v>0</v>
      </c>
      <c r="P1761" s="386">
        <f t="shared" si="118"/>
        <v>0</v>
      </c>
      <c r="Q1761" s="386">
        <f t="shared" si="119"/>
        <v>0</v>
      </c>
    </row>
    <row r="1762" spans="2:17" ht="18" hidden="1" customHeight="1">
      <c r="B1762" s="472">
        <v>747</v>
      </c>
      <c r="C1762" s="1207">
        <f>+'แบบฟอร์มที่ 8'!D9768</f>
        <v>0</v>
      </c>
      <c r="D1762" s="1214"/>
      <c r="E1762" s="478"/>
      <c r="F1762" s="478"/>
      <c r="G1762" s="478"/>
      <c r="H1762" s="478"/>
      <c r="I1762" s="565"/>
      <c r="J1762" s="386">
        <f t="shared" si="114"/>
        <v>0</v>
      </c>
      <c r="K1762" s="572">
        <v>0.75</v>
      </c>
      <c r="L1762" s="384">
        <f t="shared" si="115"/>
        <v>0</v>
      </c>
      <c r="M1762" s="384">
        <f>'แบบฟอร์มที่ 8'!K9768</f>
        <v>0</v>
      </c>
      <c r="N1762" s="386">
        <f t="shared" si="116"/>
        <v>0</v>
      </c>
      <c r="O1762" s="386">
        <f t="shared" si="117"/>
        <v>0</v>
      </c>
      <c r="P1762" s="386">
        <f t="shared" si="118"/>
        <v>0</v>
      </c>
      <c r="Q1762" s="386">
        <f t="shared" si="119"/>
        <v>0</v>
      </c>
    </row>
    <row r="1763" spans="2:17" ht="18" hidden="1" customHeight="1">
      <c r="B1763" s="472">
        <v>748</v>
      </c>
      <c r="C1763" s="1207">
        <f>+'แบบฟอร์มที่ 8'!D9769</f>
        <v>0</v>
      </c>
      <c r="D1763" s="1214"/>
      <c r="E1763" s="478"/>
      <c r="F1763" s="478"/>
      <c r="G1763" s="478"/>
      <c r="H1763" s="478"/>
      <c r="I1763" s="565"/>
      <c r="J1763" s="386">
        <f t="shared" si="114"/>
        <v>0</v>
      </c>
      <c r="K1763" s="572">
        <v>0.75</v>
      </c>
      <c r="L1763" s="384">
        <f t="shared" si="115"/>
        <v>0</v>
      </c>
      <c r="M1763" s="384">
        <f>'แบบฟอร์มที่ 8'!K9769</f>
        <v>0</v>
      </c>
      <c r="N1763" s="386">
        <f t="shared" si="116"/>
        <v>0</v>
      </c>
      <c r="O1763" s="386">
        <f t="shared" si="117"/>
        <v>0</v>
      </c>
      <c r="P1763" s="386">
        <f t="shared" si="118"/>
        <v>0</v>
      </c>
      <c r="Q1763" s="386">
        <f t="shared" si="119"/>
        <v>0</v>
      </c>
    </row>
    <row r="1764" spans="2:17" ht="18" hidden="1" customHeight="1">
      <c r="B1764" s="472">
        <v>749</v>
      </c>
      <c r="C1764" s="1207">
        <f>+'แบบฟอร์มที่ 8'!D9770</f>
        <v>0</v>
      </c>
      <c r="D1764" s="1214"/>
      <c r="E1764" s="478"/>
      <c r="F1764" s="478"/>
      <c r="G1764" s="478"/>
      <c r="H1764" s="478"/>
      <c r="I1764" s="565"/>
      <c r="J1764" s="386">
        <f t="shared" si="114"/>
        <v>0</v>
      </c>
      <c r="K1764" s="572">
        <v>0.75</v>
      </c>
      <c r="L1764" s="384">
        <f t="shared" si="115"/>
        <v>0</v>
      </c>
      <c r="M1764" s="384">
        <f>'แบบฟอร์มที่ 8'!K9770</f>
        <v>0</v>
      </c>
      <c r="N1764" s="386">
        <f t="shared" si="116"/>
        <v>0</v>
      </c>
      <c r="O1764" s="386">
        <f t="shared" si="117"/>
        <v>0</v>
      </c>
      <c r="P1764" s="386">
        <f t="shared" si="118"/>
        <v>0</v>
      </c>
      <c r="Q1764" s="386">
        <f t="shared" si="119"/>
        <v>0</v>
      </c>
    </row>
    <row r="1765" spans="2:17" ht="18" hidden="1" customHeight="1">
      <c r="B1765" s="472">
        <v>750</v>
      </c>
      <c r="C1765" s="1207">
        <f>+'แบบฟอร์มที่ 8'!D9771</f>
        <v>0</v>
      </c>
      <c r="D1765" s="1214"/>
      <c r="E1765" s="478"/>
      <c r="F1765" s="478"/>
      <c r="G1765" s="478"/>
      <c r="H1765" s="478"/>
      <c r="I1765" s="565"/>
      <c r="J1765" s="386">
        <f t="shared" si="114"/>
        <v>0</v>
      </c>
      <c r="K1765" s="572">
        <v>0.75</v>
      </c>
      <c r="L1765" s="384">
        <f t="shared" si="115"/>
        <v>0</v>
      </c>
      <c r="M1765" s="384">
        <f>'แบบฟอร์มที่ 8'!K9771</f>
        <v>0</v>
      </c>
      <c r="N1765" s="386">
        <f t="shared" si="116"/>
        <v>0</v>
      </c>
      <c r="O1765" s="386">
        <f t="shared" si="117"/>
        <v>0</v>
      </c>
      <c r="P1765" s="386">
        <f t="shared" si="118"/>
        <v>0</v>
      </c>
      <c r="Q1765" s="386">
        <f t="shared" si="119"/>
        <v>0</v>
      </c>
    </row>
    <row r="1766" spans="2:17" ht="18" hidden="1" customHeight="1">
      <c r="B1766" s="472">
        <v>751</v>
      </c>
      <c r="C1766" s="1207">
        <f>+'แบบฟอร์มที่ 8'!D9772</f>
        <v>0</v>
      </c>
      <c r="D1766" s="1214"/>
      <c r="E1766" s="478"/>
      <c r="F1766" s="478"/>
      <c r="G1766" s="478"/>
      <c r="H1766" s="478"/>
      <c r="I1766" s="565"/>
      <c r="J1766" s="386">
        <f t="shared" si="114"/>
        <v>0</v>
      </c>
      <c r="K1766" s="572">
        <v>0.75</v>
      </c>
      <c r="L1766" s="384">
        <f t="shared" si="115"/>
        <v>0</v>
      </c>
      <c r="M1766" s="384">
        <f>'แบบฟอร์มที่ 8'!K9772</f>
        <v>0</v>
      </c>
      <c r="N1766" s="386">
        <f t="shared" si="116"/>
        <v>0</v>
      </c>
      <c r="O1766" s="386">
        <f t="shared" si="117"/>
        <v>0</v>
      </c>
      <c r="P1766" s="386">
        <f t="shared" si="118"/>
        <v>0</v>
      </c>
      <c r="Q1766" s="386">
        <f t="shared" si="119"/>
        <v>0</v>
      </c>
    </row>
    <row r="1767" spans="2:17" ht="18" hidden="1" customHeight="1">
      <c r="B1767" s="472">
        <v>752</v>
      </c>
      <c r="C1767" s="1207">
        <f>+'แบบฟอร์มที่ 8'!D9773</f>
        <v>0</v>
      </c>
      <c r="D1767" s="1214"/>
      <c r="E1767" s="478"/>
      <c r="F1767" s="478"/>
      <c r="G1767" s="478"/>
      <c r="H1767" s="478"/>
      <c r="I1767" s="565"/>
      <c r="J1767" s="386">
        <f t="shared" si="114"/>
        <v>0</v>
      </c>
      <c r="K1767" s="572">
        <v>0.75</v>
      </c>
      <c r="L1767" s="384">
        <f t="shared" si="115"/>
        <v>0</v>
      </c>
      <c r="M1767" s="384">
        <f>'แบบฟอร์มที่ 8'!K9773</f>
        <v>0</v>
      </c>
      <c r="N1767" s="386">
        <f t="shared" si="116"/>
        <v>0</v>
      </c>
      <c r="O1767" s="386">
        <f t="shared" si="117"/>
        <v>0</v>
      </c>
      <c r="P1767" s="386">
        <f t="shared" si="118"/>
        <v>0</v>
      </c>
      <c r="Q1767" s="386">
        <f t="shared" si="119"/>
        <v>0</v>
      </c>
    </row>
    <row r="1768" spans="2:17" ht="18" hidden="1" customHeight="1">
      <c r="B1768" s="472">
        <v>753</v>
      </c>
      <c r="C1768" s="1207">
        <f>+'แบบฟอร์มที่ 8'!D9774</f>
        <v>0</v>
      </c>
      <c r="D1768" s="1214"/>
      <c r="E1768" s="478"/>
      <c r="F1768" s="478"/>
      <c r="G1768" s="478"/>
      <c r="H1768" s="478"/>
      <c r="I1768" s="565"/>
      <c r="J1768" s="386">
        <f t="shared" si="114"/>
        <v>0</v>
      </c>
      <c r="K1768" s="572">
        <v>0.75</v>
      </c>
      <c r="L1768" s="384">
        <f t="shared" si="115"/>
        <v>0</v>
      </c>
      <c r="M1768" s="384">
        <f>'แบบฟอร์มที่ 8'!K9774</f>
        <v>0</v>
      </c>
      <c r="N1768" s="386">
        <f t="shared" si="116"/>
        <v>0</v>
      </c>
      <c r="O1768" s="386">
        <f t="shared" si="117"/>
        <v>0</v>
      </c>
      <c r="P1768" s="386">
        <f t="shared" si="118"/>
        <v>0</v>
      </c>
      <c r="Q1768" s="386">
        <f t="shared" si="119"/>
        <v>0</v>
      </c>
    </row>
    <row r="1769" spans="2:17" ht="18" hidden="1" customHeight="1">
      <c r="B1769" s="472">
        <v>754</v>
      </c>
      <c r="C1769" s="1207">
        <f>+'แบบฟอร์มที่ 8'!D9775</f>
        <v>0</v>
      </c>
      <c r="D1769" s="1214"/>
      <c r="E1769" s="478"/>
      <c r="F1769" s="478"/>
      <c r="G1769" s="478"/>
      <c r="H1769" s="478"/>
      <c r="I1769" s="565"/>
      <c r="J1769" s="386">
        <f t="shared" si="114"/>
        <v>0</v>
      </c>
      <c r="K1769" s="572">
        <v>0.75</v>
      </c>
      <c r="L1769" s="384">
        <f t="shared" si="115"/>
        <v>0</v>
      </c>
      <c r="M1769" s="384">
        <f>'แบบฟอร์มที่ 8'!K9775</f>
        <v>0</v>
      </c>
      <c r="N1769" s="386">
        <f t="shared" si="116"/>
        <v>0</v>
      </c>
      <c r="O1769" s="386">
        <f t="shared" si="117"/>
        <v>0</v>
      </c>
      <c r="P1769" s="386">
        <f t="shared" si="118"/>
        <v>0</v>
      </c>
      <c r="Q1769" s="386">
        <f t="shared" si="119"/>
        <v>0</v>
      </c>
    </row>
    <row r="1770" spans="2:17" ht="18" hidden="1" customHeight="1">
      <c r="B1770" s="472">
        <v>755</v>
      </c>
      <c r="C1770" s="1207">
        <f>+'แบบฟอร์มที่ 8'!D9776</f>
        <v>0</v>
      </c>
      <c r="D1770" s="1214"/>
      <c r="E1770" s="478"/>
      <c r="F1770" s="478"/>
      <c r="G1770" s="478"/>
      <c r="H1770" s="478"/>
      <c r="I1770" s="565"/>
      <c r="J1770" s="386">
        <f t="shared" si="114"/>
        <v>0</v>
      </c>
      <c r="K1770" s="572">
        <v>0.75</v>
      </c>
      <c r="L1770" s="384">
        <f t="shared" si="115"/>
        <v>0</v>
      </c>
      <c r="M1770" s="384">
        <f>'แบบฟอร์มที่ 8'!K9776</f>
        <v>0</v>
      </c>
      <c r="N1770" s="386">
        <f t="shared" si="116"/>
        <v>0</v>
      </c>
      <c r="O1770" s="386">
        <f t="shared" si="117"/>
        <v>0</v>
      </c>
      <c r="P1770" s="386">
        <f t="shared" si="118"/>
        <v>0</v>
      </c>
      <c r="Q1770" s="386">
        <f t="shared" si="119"/>
        <v>0</v>
      </c>
    </row>
    <row r="1771" spans="2:17" ht="18" hidden="1" customHeight="1">
      <c r="B1771" s="472">
        <v>756</v>
      </c>
      <c r="C1771" s="1207">
        <f>+'แบบฟอร์มที่ 8'!D9777</f>
        <v>0</v>
      </c>
      <c r="D1771" s="1214"/>
      <c r="E1771" s="478"/>
      <c r="F1771" s="478"/>
      <c r="G1771" s="478"/>
      <c r="H1771" s="478"/>
      <c r="I1771" s="565"/>
      <c r="J1771" s="386">
        <f t="shared" si="114"/>
        <v>0</v>
      </c>
      <c r="K1771" s="572">
        <v>0.75</v>
      </c>
      <c r="L1771" s="384">
        <f t="shared" si="115"/>
        <v>0</v>
      </c>
      <c r="M1771" s="384">
        <f>'แบบฟอร์มที่ 8'!K9777</f>
        <v>0</v>
      </c>
      <c r="N1771" s="386">
        <f t="shared" si="116"/>
        <v>0</v>
      </c>
      <c r="O1771" s="386">
        <f t="shared" si="117"/>
        <v>0</v>
      </c>
      <c r="P1771" s="386">
        <f t="shared" si="118"/>
        <v>0</v>
      </c>
      <c r="Q1771" s="386">
        <f t="shared" si="119"/>
        <v>0</v>
      </c>
    </row>
    <row r="1772" spans="2:17" ht="18" hidden="1" customHeight="1">
      <c r="B1772" s="472">
        <v>757</v>
      </c>
      <c r="C1772" s="1207">
        <f>+'แบบฟอร์มที่ 8'!D9778</f>
        <v>0</v>
      </c>
      <c r="D1772" s="1214"/>
      <c r="E1772" s="478"/>
      <c r="F1772" s="478"/>
      <c r="G1772" s="478"/>
      <c r="H1772" s="478"/>
      <c r="I1772" s="565"/>
      <c r="J1772" s="386">
        <f t="shared" si="114"/>
        <v>0</v>
      </c>
      <c r="K1772" s="572">
        <v>0.75</v>
      </c>
      <c r="L1772" s="384">
        <f t="shared" si="115"/>
        <v>0</v>
      </c>
      <c r="M1772" s="384">
        <f>'แบบฟอร์มที่ 8'!K9778</f>
        <v>0</v>
      </c>
      <c r="N1772" s="386">
        <f t="shared" si="116"/>
        <v>0</v>
      </c>
      <c r="O1772" s="386">
        <f t="shared" si="117"/>
        <v>0</v>
      </c>
      <c r="P1772" s="386">
        <f t="shared" si="118"/>
        <v>0</v>
      </c>
      <c r="Q1772" s="386">
        <f t="shared" si="119"/>
        <v>0</v>
      </c>
    </row>
    <row r="1773" spans="2:17" ht="18" hidden="1" customHeight="1">
      <c r="B1773" s="472">
        <v>758</v>
      </c>
      <c r="C1773" s="1207">
        <f>+'แบบฟอร์มที่ 8'!D9779</f>
        <v>0</v>
      </c>
      <c r="D1773" s="1214"/>
      <c r="E1773" s="478"/>
      <c r="F1773" s="478"/>
      <c r="G1773" s="478"/>
      <c r="H1773" s="478"/>
      <c r="I1773" s="565"/>
      <c r="J1773" s="386">
        <f t="shared" si="114"/>
        <v>0</v>
      </c>
      <c r="K1773" s="572">
        <v>0.75</v>
      </c>
      <c r="L1773" s="384">
        <f t="shared" si="115"/>
        <v>0</v>
      </c>
      <c r="M1773" s="384">
        <f>'แบบฟอร์มที่ 8'!K9779</f>
        <v>0</v>
      </c>
      <c r="N1773" s="386">
        <f t="shared" si="116"/>
        <v>0</v>
      </c>
      <c r="O1773" s="386">
        <f t="shared" si="117"/>
        <v>0</v>
      </c>
      <c r="P1773" s="386">
        <f t="shared" si="118"/>
        <v>0</v>
      </c>
      <c r="Q1773" s="386">
        <f t="shared" si="119"/>
        <v>0</v>
      </c>
    </row>
    <row r="1774" spans="2:17" ht="18" hidden="1" customHeight="1">
      <c r="B1774" s="472">
        <v>759</v>
      </c>
      <c r="C1774" s="1207">
        <f>+'แบบฟอร์มที่ 8'!D9780</f>
        <v>0</v>
      </c>
      <c r="D1774" s="1214"/>
      <c r="E1774" s="478"/>
      <c r="F1774" s="478"/>
      <c r="G1774" s="478"/>
      <c r="H1774" s="478"/>
      <c r="I1774" s="565"/>
      <c r="J1774" s="386">
        <f t="shared" si="114"/>
        <v>0</v>
      </c>
      <c r="K1774" s="572">
        <v>0.75</v>
      </c>
      <c r="L1774" s="384">
        <f t="shared" si="115"/>
        <v>0</v>
      </c>
      <c r="M1774" s="384">
        <f>'แบบฟอร์มที่ 8'!K9780</f>
        <v>0</v>
      </c>
      <c r="N1774" s="386">
        <f t="shared" si="116"/>
        <v>0</v>
      </c>
      <c r="O1774" s="386">
        <f t="shared" si="117"/>
        <v>0</v>
      </c>
      <c r="P1774" s="386">
        <f t="shared" si="118"/>
        <v>0</v>
      </c>
      <c r="Q1774" s="386">
        <f t="shared" si="119"/>
        <v>0</v>
      </c>
    </row>
    <row r="1775" spans="2:17" ht="18" hidden="1" customHeight="1">
      <c r="B1775" s="472">
        <v>760</v>
      </c>
      <c r="C1775" s="1207">
        <f>+'แบบฟอร์มที่ 8'!D9781</f>
        <v>0</v>
      </c>
      <c r="D1775" s="1214"/>
      <c r="E1775" s="478"/>
      <c r="F1775" s="478"/>
      <c r="G1775" s="478"/>
      <c r="H1775" s="478"/>
      <c r="I1775" s="565"/>
      <c r="J1775" s="386">
        <f t="shared" si="114"/>
        <v>0</v>
      </c>
      <c r="K1775" s="572">
        <v>0.75</v>
      </c>
      <c r="L1775" s="384">
        <f t="shared" si="115"/>
        <v>0</v>
      </c>
      <c r="M1775" s="384">
        <f>'แบบฟอร์มที่ 8'!K9781</f>
        <v>0</v>
      </c>
      <c r="N1775" s="386">
        <f t="shared" si="116"/>
        <v>0</v>
      </c>
      <c r="O1775" s="386">
        <f t="shared" si="117"/>
        <v>0</v>
      </c>
      <c r="P1775" s="386">
        <f t="shared" si="118"/>
        <v>0</v>
      </c>
      <c r="Q1775" s="386">
        <f t="shared" si="119"/>
        <v>0</v>
      </c>
    </row>
    <row r="1776" spans="2:17" ht="18" hidden="1" customHeight="1">
      <c r="B1776" s="472">
        <v>761</v>
      </c>
      <c r="C1776" s="1207">
        <f>+'แบบฟอร์มที่ 8'!D9782</f>
        <v>0</v>
      </c>
      <c r="D1776" s="1214"/>
      <c r="E1776" s="478"/>
      <c r="F1776" s="478"/>
      <c r="G1776" s="478"/>
      <c r="H1776" s="478"/>
      <c r="I1776" s="565"/>
      <c r="J1776" s="386">
        <f t="shared" si="114"/>
        <v>0</v>
      </c>
      <c r="K1776" s="572">
        <v>0.75</v>
      </c>
      <c r="L1776" s="384">
        <f t="shared" si="115"/>
        <v>0</v>
      </c>
      <c r="M1776" s="384">
        <f>'แบบฟอร์มที่ 8'!K9782</f>
        <v>0</v>
      </c>
      <c r="N1776" s="386">
        <f t="shared" si="116"/>
        <v>0</v>
      </c>
      <c r="O1776" s="386">
        <f t="shared" si="117"/>
        <v>0</v>
      </c>
      <c r="P1776" s="386">
        <f t="shared" si="118"/>
        <v>0</v>
      </c>
      <c r="Q1776" s="386">
        <f t="shared" si="119"/>
        <v>0</v>
      </c>
    </row>
    <row r="1777" spans="2:17" ht="18" hidden="1" customHeight="1">
      <c r="B1777" s="472">
        <v>762</v>
      </c>
      <c r="C1777" s="1207">
        <f>+'แบบฟอร์มที่ 8'!D9783</f>
        <v>0</v>
      </c>
      <c r="D1777" s="1214"/>
      <c r="E1777" s="478"/>
      <c r="F1777" s="478"/>
      <c r="G1777" s="478"/>
      <c r="H1777" s="478"/>
      <c r="I1777" s="565"/>
      <c r="J1777" s="386">
        <f t="shared" si="114"/>
        <v>0</v>
      </c>
      <c r="K1777" s="572">
        <v>0.75</v>
      </c>
      <c r="L1777" s="384">
        <f t="shared" si="115"/>
        <v>0</v>
      </c>
      <c r="M1777" s="384">
        <f>'แบบฟอร์มที่ 8'!K9783</f>
        <v>0</v>
      </c>
      <c r="N1777" s="386">
        <f t="shared" si="116"/>
        <v>0</v>
      </c>
      <c r="O1777" s="386">
        <f t="shared" si="117"/>
        <v>0</v>
      </c>
      <c r="P1777" s="386">
        <f t="shared" si="118"/>
        <v>0</v>
      </c>
      <c r="Q1777" s="386">
        <f t="shared" si="119"/>
        <v>0</v>
      </c>
    </row>
    <row r="1778" spans="2:17" ht="18" hidden="1" customHeight="1">
      <c r="B1778" s="472">
        <v>763</v>
      </c>
      <c r="C1778" s="1207">
        <f>+'แบบฟอร์มที่ 8'!D9784</f>
        <v>0</v>
      </c>
      <c r="D1778" s="1214"/>
      <c r="E1778" s="478"/>
      <c r="F1778" s="478"/>
      <c r="G1778" s="478"/>
      <c r="H1778" s="478"/>
      <c r="I1778" s="565"/>
      <c r="J1778" s="386">
        <f t="shared" si="114"/>
        <v>0</v>
      </c>
      <c r="K1778" s="572">
        <v>0.75</v>
      </c>
      <c r="L1778" s="384">
        <f t="shared" si="115"/>
        <v>0</v>
      </c>
      <c r="M1778" s="384">
        <f>'แบบฟอร์มที่ 8'!K9784</f>
        <v>0</v>
      </c>
      <c r="N1778" s="386">
        <f t="shared" si="116"/>
        <v>0</v>
      </c>
      <c r="O1778" s="386">
        <f t="shared" si="117"/>
        <v>0</v>
      </c>
      <c r="P1778" s="386">
        <f t="shared" si="118"/>
        <v>0</v>
      </c>
      <c r="Q1778" s="386">
        <f t="shared" si="119"/>
        <v>0</v>
      </c>
    </row>
    <row r="1779" spans="2:17" ht="18" hidden="1" customHeight="1">
      <c r="B1779" s="472">
        <v>764</v>
      </c>
      <c r="C1779" s="1207">
        <f>+'แบบฟอร์มที่ 8'!D9785</f>
        <v>0</v>
      </c>
      <c r="D1779" s="1214"/>
      <c r="E1779" s="478"/>
      <c r="F1779" s="478"/>
      <c r="G1779" s="478"/>
      <c r="H1779" s="478"/>
      <c r="I1779" s="565"/>
      <c r="J1779" s="386">
        <f t="shared" si="114"/>
        <v>0</v>
      </c>
      <c r="K1779" s="572">
        <v>0.75</v>
      </c>
      <c r="L1779" s="384">
        <f t="shared" si="115"/>
        <v>0</v>
      </c>
      <c r="M1779" s="384">
        <f>'แบบฟอร์มที่ 8'!K9785</f>
        <v>0</v>
      </c>
      <c r="N1779" s="386">
        <f t="shared" si="116"/>
        <v>0</v>
      </c>
      <c r="O1779" s="386">
        <f t="shared" si="117"/>
        <v>0</v>
      </c>
      <c r="P1779" s="386">
        <f t="shared" si="118"/>
        <v>0</v>
      </c>
      <c r="Q1779" s="386">
        <f t="shared" si="119"/>
        <v>0</v>
      </c>
    </row>
    <row r="1780" spans="2:17" ht="18" hidden="1" customHeight="1">
      <c r="B1780" s="472">
        <v>765</v>
      </c>
      <c r="C1780" s="1207">
        <f>+'แบบฟอร์มที่ 8'!D9786</f>
        <v>0</v>
      </c>
      <c r="D1780" s="1214"/>
      <c r="E1780" s="478"/>
      <c r="F1780" s="478"/>
      <c r="G1780" s="478"/>
      <c r="H1780" s="478"/>
      <c r="I1780" s="565"/>
      <c r="J1780" s="386">
        <f t="shared" si="114"/>
        <v>0</v>
      </c>
      <c r="K1780" s="572">
        <v>0.75</v>
      </c>
      <c r="L1780" s="384">
        <f t="shared" si="115"/>
        <v>0</v>
      </c>
      <c r="M1780" s="384">
        <f>'แบบฟอร์มที่ 8'!K9786</f>
        <v>0</v>
      </c>
      <c r="N1780" s="386">
        <f t="shared" si="116"/>
        <v>0</v>
      </c>
      <c r="O1780" s="386">
        <f t="shared" si="117"/>
        <v>0</v>
      </c>
      <c r="P1780" s="386">
        <f t="shared" si="118"/>
        <v>0</v>
      </c>
      <c r="Q1780" s="386">
        <f t="shared" si="119"/>
        <v>0</v>
      </c>
    </row>
    <row r="1781" spans="2:17" ht="18" hidden="1" customHeight="1">
      <c r="B1781" s="472">
        <v>766</v>
      </c>
      <c r="C1781" s="1207">
        <f>+'แบบฟอร์มที่ 8'!D9787</f>
        <v>0</v>
      </c>
      <c r="D1781" s="1214"/>
      <c r="E1781" s="478"/>
      <c r="F1781" s="478"/>
      <c r="G1781" s="478"/>
      <c r="H1781" s="478"/>
      <c r="I1781" s="565"/>
      <c r="J1781" s="386">
        <f t="shared" si="114"/>
        <v>0</v>
      </c>
      <c r="K1781" s="572">
        <v>0.75</v>
      </c>
      <c r="L1781" s="384">
        <f t="shared" si="115"/>
        <v>0</v>
      </c>
      <c r="M1781" s="384">
        <f>'แบบฟอร์มที่ 8'!K9787</f>
        <v>0</v>
      </c>
      <c r="N1781" s="386">
        <f t="shared" si="116"/>
        <v>0</v>
      </c>
      <c r="O1781" s="386">
        <f t="shared" si="117"/>
        <v>0</v>
      </c>
      <c r="P1781" s="386">
        <f t="shared" si="118"/>
        <v>0</v>
      </c>
      <c r="Q1781" s="386">
        <f t="shared" si="119"/>
        <v>0</v>
      </c>
    </row>
    <row r="1782" spans="2:17" ht="18" hidden="1" customHeight="1">
      <c r="B1782" s="472">
        <v>767</v>
      </c>
      <c r="C1782" s="1207">
        <f>+'แบบฟอร์มที่ 8'!D9788</f>
        <v>0</v>
      </c>
      <c r="D1782" s="1214"/>
      <c r="E1782" s="478"/>
      <c r="F1782" s="478"/>
      <c r="G1782" s="478"/>
      <c r="H1782" s="478"/>
      <c r="I1782" s="565"/>
      <c r="J1782" s="386">
        <f t="shared" si="114"/>
        <v>0</v>
      </c>
      <c r="K1782" s="572">
        <v>0.75</v>
      </c>
      <c r="L1782" s="384">
        <f t="shared" si="115"/>
        <v>0</v>
      </c>
      <c r="M1782" s="384">
        <f>'แบบฟอร์มที่ 8'!K9788</f>
        <v>0</v>
      </c>
      <c r="N1782" s="386">
        <f t="shared" si="116"/>
        <v>0</v>
      </c>
      <c r="O1782" s="386">
        <f t="shared" si="117"/>
        <v>0</v>
      </c>
      <c r="P1782" s="386">
        <f t="shared" si="118"/>
        <v>0</v>
      </c>
      <c r="Q1782" s="386">
        <f t="shared" si="119"/>
        <v>0</v>
      </c>
    </row>
    <row r="1783" spans="2:17" ht="18" hidden="1" customHeight="1">
      <c r="B1783" s="472">
        <v>768</v>
      </c>
      <c r="C1783" s="1207">
        <f>+'แบบฟอร์มที่ 8'!D9789</f>
        <v>0</v>
      </c>
      <c r="D1783" s="1214"/>
      <c r="E1783" s="478"/>
      <c r="F1783" s="478"/>
      <c r="G1783" s="478"/>
      <c r="H1783" s="478"/>
      <c r="I1783" s="565"/>
      <c r="J1783" s="386">
        <f t="shared" si="114"/>
        <v>0</v>
      </c>
      <c r="K1783" s="572">
        <v>0.75</v>
      </c>
      <c r="L1783" s="384">
        <f t="shared" si="115"/>
        <v>0</v>
      </c>
      <c r="M1783" s="384">
        <f>'แบบฟอร์มที่ 8'!K9789</f>
        <v>0</v>
      </c>
      <c r="N1783" s="386">
        <f t="shared" si="116"/>
        <v>0</v>
      </c>
      <c r="O1783" s="386">
        <f t="shared" si="117"/>
        <v>0</v>
      </c>
      <c r="P1783" s="386">
        <f t="shared" si="118"/>
        <v>0</v>
      </c>
      <c r="Q1783" s="386">
        <f t="shared" si="119"/>
        <v>0</v>
      </c>
    </row>
    <row r="1784" spans="2:17" ht="18" hidden="1" customHeight="1">
      <c r="B1784" s="472">
        <v>769</v>
      </c>
      <c r="C1784" s="1207">
        <f>+'แบบฟอร์มที่ 8'!D9790</f>
        <v>0</v>
      </c>
      <c r="D1784" s="1214"/>
      <c r="E1784" s="478"/>
      <c r="F1784" s="478"/>
      <c r="G1784" s="478"/>
      <c r="H1784" s="478"/>
      <c r="I1784" s="565"/>
      <c r="J1784" s="386">
        <f t="shared" si="114"/>
        <v>0</v>
      </c>
      <c r="K1784" s="572">
        <v>0.75</v>
      </c>
      <c r="L1784" s="384">
        <f t="shared" si="115"/>
        <v>0</v>
      </c>
      <c r="M1784" s="384">
        <f>'แบบฟอร์มที่ 8'!K9790</f>
        <v>0</v>
      </c>
      <c r="N1784" s="386">
        <f t="shared" si="116"/>
        <v>0</v>
      </c>
      <c r="O1784" s="386">
        <f t="shared" si="117"/>
        <v>0</v>
      </c>
      <c r="P1784" s="386">
        <f t="shared" si="118"/>
        <v>0</v>
      </c>
      <c r="Q1784" s="386">
        <f t="shared" si="119"/>
        <v>0</v>
      </c>
    </row>
    <row r="1785" spans="2:17" ht="18" hidden="1" customHeight="1">
      <c r="B1785" s="472">
        <v>770</v>
      </c>
      <c r="C1785" s="1207">
        <f>+'แบบฟอร์มที่ 8'!D9791</f>
        <v>0</v>
      </c>
      <c r="D1785" s="1214"/>
      <c r="E1785" s="478"/>
      <c r="F1785" s="478"/>
      <c r="G1785" s="478"/>
      <c r="H1785" s="478"/>
      <c r="I1785" s="565"/>
      <c r="J1785" s="386">
        <f t="shared" ref="J1785:J1848" si="120">IFERROR(H1785*I1785,0)</f>
        <v>0</v>
      </c>
      <c r="K1785" s="572">
        <v>0.75</v>
      </c>
      <c r="L1785" s="384">
        <f t="shared" ref="L1785:L1848" si="121">$J1785*K1785</f>
        <v>0</v>
      </c>
      <c r="M1785" s="384">
        <f>'แบบฟอร์มที่ 8'!K9791</f>
        <v>0</v>
      </c>
      <c r="N1785" s="386">
        <f t="shared" ref="N1785:N1848" si="122">IFERROR(M1785*$I1785,0)</f>
        <v>0</v>
      </c>
      <c r="O1785" s="386">
        <f t="shared" ref="O1785:O1848" si="123">IF(N1785&gt;L1785,N1785,0)</f>
        <v>0</v>
      </c>
      <c r="P1785" s="386">
        <f t="shared" ref="P1785:P1848" si="124">IF(L1785&gt;N1785,L1785,0)</f>
        <v>0</v>
      </c>
      <c r="Q1785" s="386">
        <f t="shared" ref="Q1785:Q1848" si="125">IF(L1785&gt;N1785,M1785-N1785,M1785)</f>
        <v>0</v>
      </c>
    </row>
    <row r="1786" spans="2:17" ht="18" hidden="1" customHeight="1">
      <c r="B1786" s="472">
        <v>771</v>
      </c>
      <c r="C1786" s="1207">
        <f>+'แบบฟอร์มที่ 8'!D9792</f>
        <v>0</v>
      </c>
      <c r="D1786" s="1214"/>
      <c r="E1786" s="478"/>
      <c r="F1786" s="478"/>
      <c r="G1786" s="478"/>
      <c r="H1786" s="478"/>
      <c r="I1786" s="565"/>
      <c r="J1786" s="386">
        <f t="shared" si="120"/>
        <v>0</v>
      </c>
      <c r="K1786" s="572">
        <v>0.75</v>
      </c>
      <c r="L1786" s="384">
        <f t="shared" si="121"/>
        <v>0</v>
      </c>
      <c r="M1786" s="384">
        <f>'แบบฟอร์มที่ 8'!K9792</f>
        <v>0</v>
      </c>
      <c r="N1786" s="386">
        <f t="shared" si="122"/>
        <v>0</v>
      </c>
      <c r="O1786" s="386">
        <f t="shared" si="123"/>
        <v>0</v>
      </c>
      <c r="P1786" s="386">
        <f t="shared" si="124"/>
        <v>0</v>
      </c>
      <c r="Q1786" s="386">
        <f t="shared" si="125"/>
        <v>0</v>
      </c>
    </row>
    <row r="1787" spans="2:17" ht="18" hidden="1" customHeight="1">
      <c r="B1787" s="472">
        <v>772</v>
      </c>
      <c r="C1787" s="1207">
        <f>+'แบบฟอร์มที่ 8'!D9793</f>
        <v>0</v>
      </c>
      <c r="D1787" s="1214"/>
      <c r="E1787" s="478"/>
      <c r="F1787" s="478"/>
      <c r="G1787" s="478"/>
      <c r="H1787" s="478"/>
      <c r="I1787" s="565"/>
      <c r="J1787" s="386">
        <f t="shared" si="120"/>
        <v>0</v>
      </c>
      <c r="K1787" s="572">
        <v>0.75</v>
      </c>
      <c r="L1787" s="384">
        <f t="shared" si="121"/>
        <v>0</v>
      </c>
      <c r="M1787" s="384">
        <f>'แบบฟอร์มที่ 8'!K9793</f>
        <v>0</v>
      </c>
      <c r="N1787" s="386">
        <f t="shared" si="122"/>
        <v>0</v>
      </c>
      <c r="O1787" s="386">
        <f t="shared" si="123"/>
        <v>0</v>
      </c>
      <c r="P1787" s="386">
        <f t="shared" si="124"/>
        <v>0</v>
      </c>
      <c r="Q1787" s="386">
        <f t="shared" si="125"/>
        <v>0</v>
      </c>
    </row>
    <row r="1788" spans="2:17" ht="18" hidden="1" customHeight="1">
      <c r="B1788" s="472">
        <v>773</v>
      </c>
      <c r="C1788" s="1207">
        <f>+'แบบฟอร์มที่ 8'!D9794</f>
        <v>0</v>
      </c>
      <c r="D1788" s="1214"/>
      <c r="E1788" s="478"/>
      <c r="F1788" s="478"/>
      <c r="G1788" s="478"/>
      <c r="H1788" s="478"/>
      <c r="I1788" s="565"/>
      <c r="J1788" s="386">
        <f t="shared" si="120"/>
        <v>0</v>
      </c>
      <c r="K1788" s="572">
        <v>0.75</v>
      </c>
      <c r="L1788" s="384">
        <f t="shared" si="121"/>
        <v>0</v>
      </c>
      <c r="M1788" s="384">
        <f>'แบบฟอร์มที่ 8'!K9794</f>
        <v>0</v>
      </c>
      <c r="N1788" s="386">
        <f t="shared" si="122"/>
        <v>0</v>
      </c>
      <c r="O1788" s="386">
        <f t="shared" si="123"/>
        <v>0</v>
      </c>
      <c r="P1788" s="386">
        <f t="shared" si="124"/>
        <v>0</v>
      </c>
      <c r="Q1788" s="386">
        <f t="shared" si="125"/>
        <v>0</v>
      </c>
    </row>
    <row r="1789" spans="2:17" ht="18" hidden="1" customHeight="1">
      <c r="B1789" s="472">
        <v>774</v>
      </c>
      <c r="C1789" s="1207">
        <f>+'แบบฟอร์มที่ 8'!D9795</f>
        <v>0</v>
      </c>
      <c r="D1789" s="1214"/>
      <c r="E1789" s="478"/>
      <c r="F1789" s="478"/>
      <c r="G1789" s="478"/>
      <c r="H1789" s="478"/>
      <c r="I1789" s="565"/>
      <c r="J1789" s="386">
        <f t="shared" si="120"/>
        <v>0</v>
      </c>
      <c r="K1789" s="572">
        <v>0.75</v>
      </c>
      <c r="L1789" s="384">
        <f t="shared" si="121"/>
        <v>0</v>
      </c>
      <c r="M1789" s="384">
        <f>'แบบฟอร์มที่ 8'!K9795</f>
        <v>0</v>
      </c>
      <c r="N1789" s="386">
        <f t="shared" si="122"/>
        <v>0</v>
      </c>
      <c r="O1789" s="386">
        <f t="shared" si="123"/>
        <v>0</v>
      </c>
      <c r="P1789" s="386">
        <f t="shared" si="124"/>
        <v>0</v>
      </c>
      <c r="Q1789" s="386">
        <f t="shared" si="125"/>
        <v>0</v>
      </c>
    </row>
    <row r="1790" spans="2:17" ht="18" hidden="1" customHeight="1">
      <c r="B1790" s="472">
        <v>775</v>
      </c>
      <c r="C1790" s="1207">
        <f>+'แบบฟอร์มที่ 8'!D9796</f>
        <v>0</v>
      </c>
      <c r="D1790" s="1214"/>
      <c r="E1790" s="478"/>
      <c r="F1790" s="478"/>
      <c r="G1790" s="478"/>
      <c r="H1790" s="478"/>
      <c r="I1790" s="565"/>
      <c r="J1790" s="386">
        <f t="shared" si="120"/>
        <v>0</v>
      </c>
      <c r="K1790" s="572">
        <v>0.75</v>
      </c>
      <c r="L1790" s="384">
        <f t="shared" si="121"/>
        <v>0</v>
      </c>
      <c r="M1790" s="384">
        <f>'แบบฟอร์มที่ 8'!K9796</f>
        <v>0</v>
      </c>
      <c r="N1790" s="386">
        <f t="shared" si="122"/>
        <v>0</v>
      </c>
      <c r="O1790" s="386">
        <f t="shared" si="123"/>
        <v>0</v>
      </c>
      <c r="P1790" s="386">
        <f t="shared" si="124"/>
        <v>0</v>
      </c>
      <c r="Q1790" s="386">
        <f t="shared" si="125"/>
        <v>0</v>
      </c>
    </row>
    <row r="1791" spans="2:17" ht="18" hidden="1" customHeight="1">
      <c r="B1791" s="472">
        <v>776</v>
      </c>
      <c r="C1791" s="1207">
        <f>+'แบบฟอร์มที่ 8'!D9797</f>
        <v>0</v>
      </c>
      <c r="D1791" s="1214"/>
      <c r="E1791" s="478"/>
      <c r="F1791" s="478"/>
      <c r="G1791" s="478"/>
      <c r="H1791" s="478"/>
      <c r="I1791" s="565"/>
      <c r="J1791" s="386">
        <f t="shared" si="120"/>
        <v>0</v>
      </c>
      <c r="K1791" s="572">
        <v>0.75</v>
      </c>
      <c r="L1791" s="384">
        <f t="shared" si="121"/>
        <v>0</v>
      </c>
      <c r="M1791" s="384">
        <f>'แบบฟอร์มที่ 8'!K9797</f>
        <v>0</v>
      </c>
      <c r="N1791" s="386">
        <f t="shared" si="122"/>
        <v>0</v>
      </c>
      <c r="O1791" s="386">
        <f t="shared" si="123"/>
        <v>0</v>
      </c>
      <c r="P1791" s="386">
        <f t="shared" si="124"/>
        <v>0</v>
      </c>
      <c r="Q1791" s="386">
        <f t="shared" si="125"/>
        <v>0</v>
      </c>
    </row>
    <row r="1792" spans="2:17" ht="18" hidden="1" customHeight="1">
      <c r="B1792" s="472">
        <v>777</v>
      </c>
      <c r="C1792" s="1207">
        <f>+'แบบฟอร์มที่ 8'!D9798</f>
        <v>0</v>
      </c>
      <c r="D1792" s="1214"/>
      <c r="E1792" s="478"/>
      <c r="F1792" s="478"/>
      <c r="G1792" s="478"/>
      <c r="H1792" s="478"/>
      <c r="I1792" s="565"/>
      <c r="J1792" s="386">
        <f t="shared" si="120"/>
        <v>0</v>
      </c>
      <c r="K1792" s="572">
        <v>0.75</v>
      </c>
      <c r="L1792" s="384">
        <f t="shared" si="121"/>
        <v>0</v>
      </c>
      <c r="M1792" s="384">
        <f>'แบบฟอร์มที่ 8'!K9798</f>
        <v>0</v>
      </c>
      <c r="N1792" s="386">
        <f t="shared" si="122"/>
        <v>0</v>
      </c>
      <c r="O1792" s="386">
        <f t="shared" si="123"/>
        <v>0</v>
      </c>
      <c r="P1792" s="386">
        <f t="shared" si="124"/>
        <v>0</v>
      </c>
      <c r="Q1792" s="386">
        <f t="shared" si="125"/>
        <v>0</v>
      </c>
    </row>
    <row r="1793" spans="2:17" ht="18" hidden="1" customHeight="1">
      <c r="B1793" s="472">
        <v>778</v>
      </c>
      <c r="C1793" s="1207">
        <f>+'แบบฟอร์มที่ 8'!D9799</f>
        <v>0</v>
      </c>
      <c r="D1793" s="1214"/>
      <c r="E1793" s="478"/>
      <c r="F1793" s="478"/>
      <c r="G1793" s="478"/>
      <c r="H1793" s="478"/>
      <c r="I1793" s="565"/>
      <c r="J1793" s="386">
        <f t="shared" si="120"/>
        <v>0</v>
      </c>
      <c r="K1793" s="572">
        <v>0.75</v>
      </c>
      <c r="L1793" s="384">
        <f t="shared" si="121"/>
        <v>0</v>
      </c>
      <c r="M1793" s="384">
        <f>'แบบฟอร์มที่ 8'!K9799</f>
        <v>0</v>
      </c>
      <c r="N1793" s="386">
        <f t="shared" si="122"/>
        <v>0</v>
      </c>
      <c r="O1793" s="386">
        <f t="shared" si="123"/>
        <v>0</v>
      </c>
      <c r="P1793" s="386">
        <f t="shared" si="124"/>
        <v>0</v>
      </c>
      <c r="Q1793" s="386">
        <f t="shared" si="125"/>
        <v>0</v>
      </c>
    </row>
    <row r="1794" spans="2:17" ht="18" hidden="1" customHeight="1">
      <c r="B1794" s="472">
        <v>779</v>
      </c>
      <c r="C1794" s="1207">
        <f>+'แบบฟอร์มที่ 8'!D9800</f>
        <v>0</v>
      </c>
      <c r="D1794" s="1214"/>
      <c r="E1794" s="478"/>
      <c r="F1794" s="478"/>
      <c r="G1794" s="478"/>
      <c r="H1794" s="478"/>
      <c r="I1794" s="565"/>
      <c r="J1794" s="386">
        <f t="shared" si="120"/>
        <v>0</v>
      </c>
      <c r="K1794" s="572">
        <v>0.75</v>
      </c>
      <c r="L1794" s="384">
        <f t="shared" si="121"/>
        <v>0</v>
      </c>
      <c r="M1794" s="384">
        <f>'แบบฟอร์มที่ 8'!K9800</f>
        <v>0</v>
      </c>
      <c r="N1794" s="386">
        <f t="shared" si="122"/>
        <v>0</v>
      </c>
      <c r="O1794" s="386">
        <f t="shared" si="123"/>
        <v>0</v>
      </c>
      <c r="P1794" s="386">
        <f t="shared" si="124"/>
        <v>0</v>
      </c>
      <c r="Q1794" s="386">
        <f t="shared" si="125"/>
        <v>0</v>
      </c>
    </row>
    <row r="1795" spans="2:17" ht="18" hidden="1" customHeight="1">
      <c r="B1795" s="472">
        <v>780</v>
      </c>
      <c r="C1795" s="1207">
        <f>+'แบบฟอร์มที่ 8'!D9801</f>
        <v>0</v>
      </c>
      <c r="D1795" s="1214"/>
      <c r="E1795" s="478"/>
      <c r="F1795" s="478"/>
      <c r="G1795" s="478"/>
      <c r="H1795" s="478"/>
      <c r="I1795" s="565"/>
      <c r="J1795" s="386">
        <f t="shared" si="120"/>
        <v>0</v>
      </c>
      <c r="K1795" s="572">
        <v>0.75</v>
      </c>
      <c r="L1795" s="384">
        <f t="shared" si="121"/>
        <v>0</v>
      </c>
      <c r="M1795" s="384">
        <f>'แบบฟอร์มที่ 8'!K9801</f>
        <v>0</v>
      </c>
      <c r="N1795" s="386">
        <f t="shared" si="122"/>
        <v>0</v>
      </c>
      <c r="O1795" s="386">
        <f t="shared" si="123"/>
        <v>0</v>
      </c>
      <c r="P1795" s="386">
        <f t="shared" si="124"/>
        <v>0</v>
      </c>
      <c r="Q1795" s="386">
        <f t="shared" si="125"/>
        <v>0</v>
      </c>
    </row>
    <row r="1796" spans="2:17" ht="18" hidden="1" customHeight="1">
      <c r="B1796" s="472">
        <v>781</v>
      </c>
      <c r="C1796" s="1207">
        <f>+'แบบฟอร์มที่ 8'!D9802</f>
        <v>0</v>
      </c>
      <c r="D1796" s="1214"/>
      <c r="E1796" s="478"/>
      <c r="F1796" s="478"/>
      <c r="G1796" s="478"/>
      <c r="H1796" s="478"/>
      <c r="I1796" s="565"/>
      <c r="J1796" s="386">
        <f t="shared" si="120"/>
        <v>0</v>
      </c>
      <c r="K1796" s="572">
        <v>0.75</v>
      </c>
      <c r="L1796" s="384">
        <f t="shared" si="121"/>
        <v>0</v>
      </c>
      <c r="M1796" s="384">
        <f>'แบบฟอร์มที่ 8'!K9802</f>
        <v>0</v>
      </c>
      <c r="N1796" s="386">
        <f t="shared" si="122"/>
        <v>0</v>
      </c>
      <c r="O1796" s="386">
        <f t="shared" si="123"/>
        <v>0</v>
      </c>
      <c r="P1796" s="386">
        <f t="shared" si="124"/>
        <v>0</v>
      </c>
      <c r="Q1796" s="386">
        <f t="shared" si="125"/>
        <v>0</v>
      </c>
    </row>
    <row r="1797" spans="2:17" ht="18" hidden="1" customHeight="1">
      <c r="B1797" s="472">
        <v>782</v>
      </c>
      <c r="C1797" s="1207">
        <f>+'แบบฟอร์มที่ 8'!D9803</f>
        <v>0</v>
      </c>
      <c r="D1797" s="1214"/>
      <c r="E1797" s="478"/>
      <c r="F1797" s="478"/>
      <c r="G1797" s="478"/>
      <c r="H1797" s="478"/>
      <c r="I1797" s="565"/>
      <c r="J1797" s="386">
        <f t="shared" si="120"/>
        <v>0</v>
      </c>
      <c r="K1797" s="572">
        <v>0.75</v>
      </c>
      <c r="L1797" s="384">
        <f t="shared" si="121"/>
        <v>0</v>
      </c>
      <c r="M1797" s="384">
        <f>'แบบฟอร์มที่ 8'!K9803</f>
        <v>0</v>
      </c>
      <c r="N1797" s="386">
        <f t="shared" si="122"/>
        <v>0</v>
      </c>
      <c r="O1797" s="386">
        <f t="shared" si="123"/>
        <v>0</v>
      </c>
      <c r="P1797" s="386">
        <f t="shared" si="124"/>
        <v>0</v>
      </c>
      <c r="Q1797" s="386">
        <f t="shared" si="125"/>
        <v>0</v>
      </c>
    </row>
    <row r="1798" spans="2:17" ht="18" hidden="1" customHeight="1">
      <c r="B1798" s="472">
        <v>783</v>
      </c>
      <c r="C1798" s="1207">
        <f>+'แบบฟอร์มที่ 8'!D9804</f>
        <v>0</v>
      </c>
      <c r="D1798" s="1214"/>
      <c r="E1798" s="478"/>
      <c r="F1798" s="478"/>
      <c r="G1798" s="478"/>
      <c r="H1798" s="478"/>
      <c r="I1798" s="565"/>
      <c r="J1798" s="386">
        <f t="shared" si="120"/>
        <v>0</v>
      </c>
      <c r="K1798" s="572">
        <v>0.75</v>
      </c>
      <c r="L1798" s="384">
        <f t="shared" si="121"/>
        <v>0</v>
      </c>
      <c r="M1798" s="384">
        <f>'แบบฟอร์มที่ 8'!K9804</f>
        <v>0</v>
      </c>
      <c r="N1798" s="386">
        <f t="shared" si="122"/>
        <v>0</v>
      </c>
      <c r="O1798" s="386">
        <f t="shared" si="123"/>
        <v>0</v>
      </c>
      <c r="P1798" s="386">
        <f t="shared" si="124"/>
        <v>0</v>
      </c>
      <c r="Q1798" s="386">
        <f t="shared" si="125"/>
        <v>0</v>
      </c>
    </row>
    <row r="1799" spans="2:17" ht="18" hidden="1" customHeight="1">
      <c r="B1799" s="472">
        <v>784</v>
      </c>
      <c r="C1799" s="1207">
        <f>+'แบบฟอร์มที่ 8'!D9805</f>
        <v>0</v>
      </c>
      <c r="D1799" s="1214"/>
      <c r="E1799" s="478"/>
      <c r="F1799" s="478"/>
      <c r="G1799" s="478"/>
      <c r="H1799" s="478"/>
      <c r="I1799" s="565"/>
      <c r="J1799" s="386">
        <f t="shared" si="120"/>
        <v>0</v>
      </c>
      <c r="K1799" s="572">
        <v>0.75</v>
      </c>
      <c r="L1799" s="384">
        <f t="shared" si="121"/>
        <v>0</v>
      </c>
      <c r="M1799" s="384">
        <f>'แบบฟอร์มที่ 8'!K9805</f>
        <v>0</v>
      </c>
      <c r="N1799" s="386">
        <f t="shared" si="122"/>
        <v>0</v>
      </c>
      <c r="O1799" s="386">
        <f t="shared" si="123"/>
        <v>0</v>
      </c>
      <c r="P1799" s="386">
        <f t="shared" si="124"/>
        <v>0</v>
      </c>
      <c r="Q1799" s="386">
        <f t="shared" si="125"/>
        <v>0</v>
      </c>
    </row>
    <row r="1800" spans="2:17" ht="18" hidden="1" customHeight="1">
      <c r="B1800" s="472">
        <v>785</v>
      </c>
      <c r="C1800" s="1207">
        <f>+'แบบฟอร์มที่ 8'!D9806</f>
        <v>0</v>
      </c>
      <c r="D1800" s="1214"/>
      <c r="E1800" s="478"/>
      <c r="F1800" s="478"/>
      <c r="G1800" s="478"/>
      <c r="H1800" s="478"/>
      <c r="I1800" s="565"/>
      <c r="J1800" s="386">
        <f t="shared" si="120"/>
        <v>0</v>
      </c>
      <c r="K1800" s="572">
        <v>0.75</v>
      </c>
      <c r="L1800" s="384">
        <f t="shared" si="121"/>
        <v>0</v>
      </c>
      <c r="M1800" s="384">
        <f>'แบบฟอร์มที่ 8'!K9806</f>
        <v>0</v>
      </c>
      <c r="N1800" s="386">
        <f t="shared" si="122"/>
        <v>0</v>
      </c>
      <c r="O1800" s="386">
        <f t="shared" si="123"/>
        <v>0</v>
      </c>
      <c r="P1800" s="386">
        <f t="shared" si="124"/>
        <v>0</v>
      </c>
      <c r="Q1800" s="386">
        <f t="shared" si="125"/>
        <v>0</v>
      </c>
    </row>
    <row r="1801" spans="2:17" ht="18" hidden="1" customHeight="1">
      <c r="B1801" s="472">
        <v>786</v>
      </c>
      <c r="C1801" s="1207">
        <f>+'แบบฟอร์มที่ 8'!D9807</f>
        <v>0</v>
      </c>
      <c r="D1801" s="1214"/>
      <c r="E1801" s="478"/>
      <c r="F1801" s="478"/>
      <c r="G1801" s="478"/>
      <c r="H1801" s="478"/>
      <c r="I1801" s="565"/>
      <c r="J1801" s="386">
        <f t="shared" si="120"/>
        <v>0</v>
      </c>
      <c r="K1801" s="572">
        <v>0.75</v>
      </c>
      <c r="L1801" s="384">
        <f t="shared" si="121"/>
        <v>0</v>
      </c>
      <c r="M1801" s="384">
        <f>'แบบฟอร์มที่ 8'!K9807</f>
        <v>0</v>
      </c>
      <c r="N1801" s="386">
        <f t="shared" si="122"/>
        <v>0</v>
      </c>
      <c r="O1801" s="386">
        <f t="shared" si="123"/>
        <v>0</v>
      </c>
      <c r="P1801" s="386">
        <f t="shared" si="124"/>
        <v>0</v>
      </c>
      <c r="Q1801" s="386">
        <f t="shared" si="125"/>
        <v>0</v>
      </c>
    </row>
    <row r="1802" spans="2:17" ht="18" hidden="1" customHeight="1">
      <c r="B1802" s="472">
        <v>787</v>
      </c>
      <c r="C1802" s="1207">
        <f>+'แบบฟอร์มที่ 8'!D9808</f>
        <v>0</v>
      </c>
      <c r="D1802" s="1214"/>
      <c r="E1802" s="478"/>
      <c r="F1802" s="478"/>
      <c r="G1802" s="478"/>
      <c r="H1802" s="478"/>
      <c r="I1802" s="565"/>
      <c r="J1802" s="386">
        <f t="shared" si="120"/>
        <v>0</v>
      </c>
      <c r="K1802" s="572">
        <v>0.75</v>
      </c>
      <c r="L1802" s="384">
        <f t="shared" si="121"/>
        <v>0</v>
      </c>
      <c r="M1802" s="384">
        <f>'แบบฟอร์มที่ 8'!K9808</f>
        <v>0</v>
      </c>
      <c r="N1802" s="386">
        <f t="shared" si="122"/>
        <v>0</v>
      </c>
      <c r="O1802" s="386">
        <f t="shared" si="123"/>
        <v>0</v>
      </c>
      <c r="P1802" s="386">
        <f t="shared" si="124"/>
        <v>0</v>
      </c>
      <c r="Q1802" s="386">
        <f t="shared" si="125"/>
        <v>0</v>
      </c>
    </row>
    <row r="1803" spans="2:17" ht="18" hidden="1" customHeight="1">
      <c r="B1803" s="472">
        <v>788</v>
      </c>
      <c r="C1803" s="1207">
        <f>+'แบบฟอร์มที่ 8'!D9809</f>
        <v>0</v>
      </c>
      <c r="D1803" s="1214"/>
      <c r="E1803" s="478"/>
      <c r="F1803" s="478"/>
      <c r="G1803" s="478"/>
      <c r="H1803" s="478"/>
      <c r="I1803" s="565"/>
      <c r="J1803" s="386">
        <f t="shared" si="120"/>
        <v>0</v>
      </c>
      <c r="K1803" s="572">
        <v>0.75</v>
      </c>
      <c r="L1803" s="384">
        <f t="shared" si="121"/>
        <v>0</v>
      </c>
      <c r="M1803" s="384">
        <f>'แบบฟอร์มที่ 8'!K9809</f>
        <v>0</v>
      </c>
      <c r="N1803" s="386">
        <f t="shared" si="122"/>
        <v>0</v>
      </c>
      <c r="O1803" s="386">
        <f t="shared" si="123"/>
        <v>0</v>
      </c>
      <c r="P1803" s="386">
        <f t="shared" si="124"/>
        <v>0</v>
      </c>
      <c r="Q1803" s="386">
        <f t="shared" si="125"/>
        <v>0</v>
      </c>
    </row>
    <row r="1804" spans="2:17" ht="18" hidden="1" customHeight="1">
      <c r="B1804" s="472">
        <v>789</v>
      </c>
      <c r="C1804" s="1207">
        <f>+'แบบฟอร์มที่ 8'!D9810</f>
        <v>0</v>
      </c>
      <c r="D1804" s="1214"/>
      <c r="E1804" s="478"/>
      <c r="F1804" s="478"/>
      <c r="G1804" s="478"/>
      <c r="H1804" s="478"/>
      <c r="I1804" s="565"/>
      <c r="J1804" s="386">
        <f t="shared" si="120"/>
        <v>0</v>
      </c>
      <c r="K1804" s="572">
        <v>0.75</v>
      </c>
      <c r="L1804" s="384">
        <f t="shared" si="121"/>
        <v>0</v>
      </c>
      <c r="M1804" s="384">
        <f>'แบบฟอร์มที่ 8'!K9810</f>
        <v>0</v>
      </c>
      <c r="N1804" s="386">
        <f t="shared" si="122"/>
        <v>0</v>
      </c>
      <c r="O1804" s="386">
        <f t="shared" si="123"/>
        <v>0</v>
      </c>
      <c r="P1804" s="386">
        <f t="shared" si="124"/>
        <v>0</v>
      </c>
      <c r="Q1804" s="386">
        <f t="shared" si="125"/>
        <v>0</v>
      </c>
    </row>
    <row r="1805" spans="2:17" ht="18" hidden="1" customHeight="1">
      <c r="B1805" s="472">
        <v>790</v>
      </c>
      <c r="C1805" s="1207">
        <f>+'แบบฟอร์มที่ 8'!D9811</f>
        <v>0</v>
      </c>
      <c r="D1805" s="1214"/>
      <c r="E1805" s="478"/>
      <c r="F1805" s="478"/>
      <c r="G1805" s="478"/>
      <c r="H1805" s="478"/>
      <c r="I1805" s="565"/>
      <c r="J1805" s="386">
        <f t="shared" si="120"/>
        <v>0</v>
      </c>
      <c r="K1805" s="572">
        <v>0.75</v>
      </c>
      <c r="L1805" s="384">
        <f t="shared" si="121"/>
        <v>0</v>
      </c>
      <c r="M1805" s="384">
        <f>'แบบฟอร์มที่ 8'!K9811</f>
        <v>0</v>
      </c>
      <c r="N1805" s="386">
        <f t="shared" si="122"/>
        <v>0</v>
      </c>
      <c r="O1805" s="386">
        <f t="shared" si="123"/>
        <v>0</v>
      </c>
      <c r="P1805" s="386">
        <f t="shared" si="124"/>
        <v>0</v>
      </c>
      <c r="Q1805" s="386">
        <f t="shared" si="125"/>
        <v>0</v>
      </c>
    </row>
    <row r="1806" spans="2:17" ht="18" hidden="1" customHeight="1">
      <c r="B1806" s="472">
        <v>791</v>
      </c>
      <c r="C1806" s="1207">
        <f>+'แบบฟอร์มที่ 8'!D9812</f>
        <v>0</v>
      </c>
      <c r="D1806" s="1214"/>
      <c r="E1806" s="478"/>
      <c r="F1806" s="478"/>
      <c r="G1806" s="478"/>
      <c r="H1806" s="478"/>
      <c r="I1806" s="565"/>
      <c r="J1806" s="386">
        <f t="shared" si="120"/>
        <v>0</v>
      </c>
      <c r="K1806" s="572">
        <v>0.75</v>
      </c>
      <c r="L1806" s="384">
        <f t="shared" si="121"/>
        <v>0</v>
      </c>
      <c r="M1806" s="384">
        <f>'แบบฟอร์มที่ 8'!K9812</f>
        <v>0</v>
      </c>
      <c r="N1806" s="386">
        <f t="shared" si="122"/>
        <v>0</v>
      </c>
      <c r="O1806" s="386">
        <f t="shared" si="123"/>
        <v>0</v>
      </c>
      <c r="P1806" s="386">
        <f t="shared" si="124"/>
        <v>0</v>
      </c>
      <c r="Q1806" s="386">
        <f t="shared" si="125"/>
        <v>0</v>
      </c>
    </row>
    <row r="1807" spans="2:17" ht="18" hidden="1" customHeight="1">
      <c r="B1807" s="472">
        <v>792</v>
      </c>
      <c r="C1807" s="1207">
        <f>+'แบบฟอร์มที่ 8'!D9813</f>
        <v>0</v>
      </c>
      <c r="D1807" s="1214"/>
      <c r="E1807" s="478"/>
      <c r="F1807" s="478"/>
      <c r="G1807" s="478"/>
      <c r="H1807" s="478"/>
      <c r="I1807" s="565"/>
      <c r="J1807" s="386">
        <f t="shared" si="120"/>
        <v>0</v>
      </c>
      <c r="K1807" s="572">
        <v>0.75</v>
      </c>
      <c r="L1807" s="384">
        <f t="shared" si="121"/>
        <v>0</v>
      </c>
      <c r="M1807" s="384">
        <f>'แบบฟอร์มที่ 8'!K9813</f>
        <v>0</v>
      </c>
      <c r="N1807" s="386">
        <f t="shared" si="122"/>
        <v>0</v>
      </c>
      <c r="O1807" s="386">
        <f t="shared" si="123"/>
        <v>0</v>
      </c>
      <c r="P1807" s="386">
        <f t="shared" si="124"/>
        <v>0</v>
      </c>
      <c r="Q1807" s="386">
        <f t="shared" si="125"/>
        <v>0</v>
      </c>
    </row>
    <row r="1808" spans="2:17" ht="18" hidden="1" customHeight="1">
      <c r="B1808" s="472">
        <v>793</v>
      </c>
      <c r="C1808" s="1207">
        <f>+'แบบฟอร์มที่ 8'!D9814</f>
        <v>0</v>
      </c>
      <c r="D1808" s="1214"/>
      <c r="E1808" s="478"/>
      <c r="F1808" s="478"/>
      <c r="G1808" s="478"/>
      <c r="H1808" s="478"/>
      <c r="I1808" s="565"/>
      <c r="J1808" s="386">
        <f t="shared" si="120"/>
        <v>0</v>
      </c>
      <c r="K1808" s="572">
        <v>0.75</v>
      </c>
      <c r="L1808" s="384">
        <f t="shared" si="121"/>
        <v>0</v>
      </c>
      <c r="M1808" s="384">
        <f>'แบบฟอร์มที่ 8'!K9814</f>
        <v>0</v>
      </c>
      <c r="N1808" s="386">
        <f t="shared" si="122"/>
        <v>0</v>
      </c>
      <c r="O1808" s="386">
        <f t="shared" si="123"/>
        <v>0</v>
      </c>
      <c r="P1808" s="386">
        <f t="shared" si="124"/>
        <v>0</v>
      </c>
      <c r="Q1808" s="386">
        <f t="shared" si="125"/>
        <v>0</v>
      </c>
    </row>
    <row r="1809" spans="2:17" ht="18" hidden="1" customHeight="1">
      <c r="B1809" s="472">
        <v>794</v>
      </c>
      <c r="C1809" s="1207">
        <f>+'แบบฟอร์มที่ 8'!D9815</f>
        <v>0</v>
      </c>
      <c r="D1809" s="1214"/>
      <c r="E1809" s="478"/>
      <c r="F1809" s="478"/>
      <c r="G1809" s="478"/>
      <c r="H1809" s="478"/>
      <c r="I1809" s="565"/>
      <c r="J1809" s="386">
        <f t="shared" si="120"/>
        <v>0</v>
      </c>
      <c r="K1809" s="572">
        <v>0.75</v>
      </c>
      <c r="L1809" s="384">
        <f t="shared" si="121"/>
        <v>0</v>
      </c>
      <c r="M1809" s="384">
        <f>'แบบฟอร์มที่ 8'!K9815</f>
        <v>0</v>
      </c>
      <c r="N1809" s="386">
        <f t="shared" si="122"/>
        <v>0</v>
      </c>
      <c r="O1809" s="386">
        <f t="shared" si="123"/>
        <v>0</v>
      </c>
      <c r="P1809" s="386">
        <f t="shared" si="124"/>
        <v>0</v>
      </c>
      <c r="Q1809" s="386">
        <f t="shared" si="125"/>
        <v>0</v>
      </c>
    </row>
    <row r="1810" spans="2:17" ht="18" hidden="1" customHeight="1">
      <c r="B1810" s="472">
        <v>795</v>
      </c>
      <c r="C1810" s="1207">
        <f>+'แบบฟอร์มที่ 8'!D9816</f>
        <v>0</v>
      </c>
      <c r="D1810" s="1214"/>
      <c r="E1810" s="478"/>
      <c r="F1810" s="478"/>
      <c r="G1810" s="478"/>
      <c r="H1810" s="478"/>
      <c r="I1810" s="565"/>
      <c r="J1810" s="386">
        <f t="shared" si="120"/>
        <v>0</v>
      </c>
      <c r="K1810" s="572">
        <v>0.75</v>
      </c>
      <c r="L1810" s="384">
        <f t="shared" si="121"/>
        <v>0</v>
      </c>
      <c r="M1810" s="384">
        <f>'แบบฟอร์มที่ 8'!K9816</f>
        <v>0</v>
      </c>
      <c r="N1810" s="386">
        <f t="shared" si="122"/>
        <v>0</v>
      </c>
      <c r="O1810" s="386">
        <f t="shared" si="123"/>
        <v>0</v>
      </c>
      <c r="P1810" s="386">
        <f t="shared" si="124"/>
        <v>0</v>
      </c>
      <c r="Q1810" s="386">
        <f t="shared" si="125"/>
        <v>0</v>
      </c>
    </row>
    <row r="1811" spans="2:17" ht="18" hidden="1" customHeight="1">
      <c r="B1811" s="472">
        <v>796</v>
      </c>
      <c r="C1811" s="1207">
        <f>+'แบบฟอร์มที่ 8'!D9817</f>
        <v>0</v>
      </c>
      <c r="D1811" s="1214"/>
      <c r="E1811" s="478"/>
      <c r="F1811" s="478"/>
      <c r="G1811" s="478"/>
      <c r="H1811" s="478"/>
      <c r="I1811" s="565"/>
      <c r="J1811" s="386">
        <f t="shared" si="120"/>
        <v>0</v>
      </c>
      <c r="K1811" s="572">
        <v>0.75</v>
      </c>
      <c r="L1811" s="384">
        <f t="shared" si="121"/>
        <v>0</v>
      </c>
      <c r="M1811" s="384">
        <f>'แบบฟอร์มที่ 8'!K9817</f>
        <v>0</v>
      </c>
      <c r="N1811" s="386">
        <f t="shared" si="122"/>
        <v>0</v>
      </c>
      <c r="O1811" s="386">
        <f t="shared" si="123"/>
        <v>0</v>
      </c>
      <c r="P1811" s="386">
        <f t="shared" si="124"/>
        <v>0</v>
      </c>
      <c r="Q1811" s="386">
        <f t="shared" si="125"/>
        <v>0</v>
      </c>
    </row>
    <row r="1812" spans="2:17" ht="18" hidden="1" customHeight="1">
      <c r="B1812" s="472">
        <v>797</v>
      </c>
      <c r="C1812" s="1207">
        <f>+'แบบฟอร์มที่ 8'!D9818</f>
        <v>0</v>
      </c>
      <c r="D1812" s="1214"/>
      <c r="E1812" s="478"/>
      <c r="F1812" s="478"/>
      <c r="G1812" s="478"/>
      <c r="H1812" s="478"/>
      <c r="I1812" s="565"/>
      <c r="J1812" s="386">
        <f t="shared" si="120"/>
        <v>0</v>
      </c>
      <c r="K1812" s="572">
        <v>0.75</v>
      </c>
      <c r="L1812" s="384">
        <f t="shared" si="121"/>
        <v>0</v>
      </c>
      <c r="M1812" s="384">
        <f>'แบบฟอร์มที่ 8'!K9818</f>
        <v>0</v>
      </c>
      <c r="N1812" s="386">
        <f t="shared" si="122"/>
        <v>0</v>
      </c>
      <c r="O1812" s="386">
        <f t="shared" si="123"/>
        <v>0</v>
      </c>
      <c r="P1812" s="386">
        <f t="shared" si="124"/>
        <v>0</v>
      </c>
      <c r="Q1812" s="386">
        <f t="shared" si="125"/>
        <v>0</v>
      </c>
    </row>
    <row r="1813" spans="2:17" ht="18" hidden="1" customHeight="1">
      <c r="B1813" s="472">
        <v>798</v>
      </c>
      <c r="C1813" s="1207">
        <f>+'แบบฟอร์มที่ 8'!D9819</f>
        <v>0</v>
      </c>
      <c r="D1813" s="1214"/>
      <c r="E1813" s="478"/>
      <c r="F1813" s="478"/>
      <c r="G1813" s="478"/>
      <c r="H1813" s="478"/>
      <c r="I1813" s="565"/>
      <c r="J1813" s="386">
        <f t="shared" si="120"/>
        <v>0</v>
      </c>
      <c r="K1813" s="572">
        <v>0.75</v>
      </c>
      <c r="L1813" s="384">
        <f t="shared" si="121"/>
        <v>0</v>
      </c>
      <c r="M1813" s="384">
        <f>'แบบฟอร์มที่ 8'!K9819</f>
        <v>0</v>
      </c>
      <c r="N1813" s="386">
        <f t="shared" si="122"/>
        <v>0</v>
      </c>
      <c r="O1813" s="386">
        <f t="shared" si="123"/>
        <v>0</v>
      </c>
      <c r="P1813" s="386">
        <f t="shared" si="124"/>
        <v>0</v>
      </c>
      <c r="Q1813" s="386">
        <f t="shared" si="125"/>
        <v>0</v>
      </c>
    </row>
    <row r="1814" spans="2:17" ht="18" hidden="1" customHeight="1">
      <c r="B1814" s="472">
        <v>799</v>
      </c>
      <c r="C1814" s="1207">
        <f>+'แบบฟอร์มที่ 8'!D9820</f>
        <v>0</v>
      </c>
      <c r="D1814" s="1214"/>
      <c r="E1814" s="478"/>
      <c r="F1814" s="478"/>
      <c r="G1814" s="478"/>
      <c r="H1814" s="478"/>
      <c r="I1814" s="565"/>
      <c r="J1814" s="386">
        <f t="shared" si="120"/>
        <v>0</v>
      </c>
      <c r="K1814" s="572">
        <v>0.75</v>
      </c>
      <c r="L1814" s="384">
        <f t="shared" si="121"/>
        <v>0</v>
      </c>
      <c r="M1814" s="384">
        <f>'แบบฟอร์มที่ 8'!K9820</f>
        <v>0</v>
      </c>
      <c r="N1814" s="386">
        <f t="shared" si="122"/>
        <v>0</v>
      </c>
      <c r="O1814" s="386">
        <f t="shared" si="123"/>
        <v>0</v>
      </c>
      <c r="P1814" s="386">
        <f t="shared" si="124"/>
        <v>0</v>
      </c>
      <c r="Q1814" s="386">
        <f t="shared" si="125"/>
        <v>0</v>
      </c>
    </row>
    <row r="1815" spans="2:17" ht="18" hidden="1" customHeight="1">
      <c r="B1815" s="472">
        <v>800</v>
      </c>
      <c r="C1815" s="1207">
        <f>+'แบบฟอร์มที่ 8'!D9821</f>
        <v>0</v>
      </c>
      <c r="D1815" s="1214"/>
      <c r="E1815" s="478"/>
      <c r="F1815" s="478"/>
      <c r="G1815" s="478"/>
      <c r="H1815" s="478"/>
      <c r="I1815" s="565"/>
      <c r="J1815" s="386">
        <f t="shared" si="120"/>
        <v>0</v>
      </c>
      <c r="K1815" s="572">
        <v>0.75</v>
      </c>
      <c r="L1815" s="384">
        <f t="shared" si="121"/>
        <v>0</v>
      </c>
      <c r="M1815" s="384">
        <f>'แบบฟอร์มที่ 8'!K9821</f>
        <v>0</v>
      </c>
      <c r="N1815" s="386">
        <f t="shared" si="122"/>
        <v>0</v>
      </c>
      <c r="O1815" s="386">
        <f t="shared" si="123"/>
        <v>0</v>
      </c>
      <c r="P1815" s="386">
        <f t="shared" si="124"/>
        <v>0</v>
      </c>
      <c r="Q1815" s="386">
        <f t="shared" si="125"/>
        <v>0</v>
      </c>
    </row>
    <row r="1816" spans="2:17" ht="18" hidden="1" customHeight="1">
      <c r="B1816" s="472">
        <v>801</v>
      </c>
      <c r="C1816" s="1207">
        <f>+'แบบฟอร์มที่ 8'!D9822</f>
        <v>0</v>
      </c>
      <c r="D1816" s="1214"/>
      <c r="E1816" s="478"/>
      <c r="F1816" s="478"/>
      <c r="G1816" s="478"/>
      <c r="H1816" s="478"/>
      <c r="I1816" s="565"/>
      <c r="J1816" s="386">
        <f t="shared" si="120"/>
        <v>0</v>
      </c>
      <c r="K1816" s="572">
        <v>0.75</v>
      </c>
      <c r="L1816" s="384">
        <f t="shared" si="121"/>
        <v>0</v>
      </c>
      <c r="M1816" s="384">
        <f>'แบบฟอร์มที่ 8'!K9822</f>
        <v>0</v>
      </c>
      <c r="N1816" s="386">
        <f t="shared" si="122"/>
        <v>0</v>
      </c>
      <c r="O1816" s="386">
        <f t="shared" si="123"/>
        <v>0</v>
      </c>
      <c r="P1816" s="386">
        <f t="shared" si="124"/>
        <v>0</v>
      </c>
      <c r="Q1816" s="386">
        <f t="shared" si="125"/>
        <v>0</v>
      </c>
    </row>
    <row r="1817" spans="2:17" ht="18" hidden="1" customHeight="1">
      <c r="B1817" s="472">
        <v>802</v>
      </c>
      <c r="C1817" s="1207">
        <f>+'แบบฟอร์มที่ 8'!D9823</f>
        <v>0</v>
      </c>
      <c r="D1817" s="1214"/>
      <c r="E1817" s="478"/>
      <c r="F1817" s="478"/>
      <c r="G1817" s="478"/>
      <c r="H1817" s="478"/>
      <c r="I1817" s="565"/>
      <c r="J1817" s="386">
        <f t="shared" si="120"/>
        <v>0</v>
      </c>
      <c r="K1817" s="572">
        <v>0.75</v>
      </c>
      <c r="L1817" s="384">
        <f t="shared" si="121"/>
        <v>0</v>
      </c>
      <c r="M1817" s="384">
        <f>'แบบฟอร์มที่ 8'!K9823</f>
        <v>0</v>
      </c>
      <c r="N1817" s="386">
        <f t="shared" si="122"/>
        <v>0</v>
      </c>
      <c r="O1817" s="386">
        <f t="shared" si="123"/>
        <v>0</v>
      </c>
      <c r="P1817" s="386">
        <f t="shared" si="124"/>
        <v>0</v>
      </c>
      <c r="Q1817" s="386">
        <f t="shared" si="125"/>
        <v>0</v>
      </c>
    </row>
    <row r="1818" spans="2:17" ht="18" hidden="1" customHeight="1">
      <c r="B1818" s="472">
        <v>803</v>
      </c>
      <c r="C1818" s="1207">
        <f>+'แบบฟอร์มที่ 8'!D9824</f>
        <v>0</v>
      </c>
      <c r="D1818" s="1214"/>
      <c r="E1818" s="478"/>
      <c r="F1818" s="478"/>
      <c r="G1818" s="478"/>
      <c r="H1818" s="478"/>
      <c r="I1818" s="565"/>
      <c r="J1818" s="386">
        <f t="shared" si="120"/>
        <v>0</v>
      </c>
      <c r="K1818" s="572">
        <v>0.75</v>
      </c>
      <c r="L1818" s="384">
        <f t="shared" si="121"/>
        <v>0</v>
      </c>
      <c r="M1818" s="384">
        <f>'แบบฟอร์มที่ 8'!K9824</f>
        <v>0</v>
      </c>
      <c r="N1818" s="386">
        <f t="shared" si="122"/>
        <v>0</v>
      </c>
      <c r="O1818" s="386">
        <f t="shared" si="123"/>
        <v>0</v>
      </c>
      <c r="P1818" s="386">
        <f t="shared" si="124"/>
        <v>0</v>
      </c>
      <c r="Q1818" s="386">
        <f t="shared" si="125"/>
        <v>0</v>
      </c>
    </row>
    <row r="1819" spans="2:17" ht="18" hidden="1" customHeight="1">
      <c r="B1819" s="472">
        <v>804</v>
      </c>
      <c r="C1819" s="1207">
        <f>+'แบบฟอร์มที่ 8'!D9825</f>
        <v>0</v>
      </c>
      <c r="D1819" s="1214"/>
      <c r="E1819" s="478"/>
      <c r="F1819" s="478"/>
      <c r="G1819" s="478"/>
      <c r="H1819" s="478"/>
      <c r="I1819" s="565"/>
      <c r="J1819" s="386">
        <f t="shared" si="120"/>
        <v>0</v>
      </c>
      <c r="K1819" s="572">
        <v>0.75</v>
      </c>
      <c r="L1819" s="384">
        <f t="shared" si="121"/>
        <v>0</v>
      </c>
      <c r="M1819" s="384">
        <f>'แบบฟอร์มที่ 8'!K9825</f>
        <v>0</v>
      </c>
      <c r="N1819" s="386">
        <f t="shared" si="122"/>
        <v>0</v>
      </c>
      <c r="O1819" s="386">
        <f t="shared" si="123"/>
        <v>0</v>
      </c>
      <c r="P1819" s="386">
        <f t="shared" si="124"/>
        <v>0</v>
      </c>
      <c r="Q1819" s="386">
        <f t="shared" si="125"/>
        <v>0</v>
      </c>
    </row>
    <row r="1820" spans="2:17" ht="18" hidden="1" customHeight="1">
      <c r="B1820" s="472">
        <v>805</v>
      </c>
      <c r="C1820" s="1207">
        <f>+'แบบฟอร์มที่ 8'!D9826</f>
        <v>0</v>
      </c>
      <c r="D1820" s="1214"/>
      <c r="E1820" s="478"/>
      <c r="F1820" s="478"/>
      <c r="G1820" s="478"/>
      <c r="H1820" s="478"/>
      <c r="I1820" s="565"/>
      <c r="J1820" s="386">
        <f t="shared" si="120"/>
        <v>0</v>
      </c>
      <c r="K1820" s="572">
        <v>0.75</v>
      </c>
      <c r="L1820" s="384">
        <f t="shared" si="121"/>
        <v>0</v>
      </c>
      <c r="M1820" s="384">
        <f>'แบบฟอร์มที่ 8'!K9826</f>
        <v>0</v>
      </c>
      <c r="N1820" s="386">
        <f t="shared" si="122"/>
        <v>0</v>
      </c>
      <c r="O1820" s="386">
        <f t="shared" si="123"/>
        <v>0</v>
      </c>
      <c r="P1820" s="386">
        <f t="shared" si="124"/>
        <v>0</v>
      </c>
      <c r="Q1820" s="386">
        <f t="shared" si="125"/>
        <v>0</v>
      </c>
    </row>
    <row r="1821" spans="2:17" ht="18" hidden="1" customHeight="1">
      <c r="B1821" s="472">
        <v>806</v>
      </c>
      <c r="C1821" s="1207">
        <f>+'แบบฟอร์มที่ 8'!D9827</f>
        <v>0</v>
      </c>
      <c r="D1821" s="1214"/>
      <c r="E1821" s="478"/>
      <c r="F1821" s="478"/>
      <c r="G1821" s="478"/>
      <c r="H1821" s="478"/>
      <c r="I1821" s="565"/>
      <c r="J1821" s="386">
        <f t="shared" si="120"/>
        <v>0</v>
      </c>
      <c r="K1821" s="572">
        <v>0.75</v>
      </c>
      <c r="L1821" s="384">
        <f t="shared" si="121"/>
        <v>0</v>
      </c>
      <c r="M1821" s="384">
        <f>'แบบฟอร์มที่ 8'!K9827</f>
        <v>0</v>
      </c>
      <c r="N1821" s="386">
        <f t="shared" si="122"/>
        <v>0</v>
      </c>
      <c r="O1821" s="386">
        <f t="shared" si="123"/>
        <v>0</v>
      </c>
      <c r="P1821" s="386">
        <f t="shared" si="124"/>
        <v>0</v>
      </c>
      <c r="Q1821" s="386">
        <f t="shared" si="125"/>
        <v>0</v>
      </c>
    </row>
    <row r="1822" spans="2:17" ht="18" hidden="1" customHeight="1">
      <c r="B1822" s="472">
        <v>807</v>
      </c>
      <c r="C1822" s="1207">
        <f>+'แบบฟอร์มที่ 8'!D9828</f>
        <v>0</v>
      </c>
      <c r="D1822" s="1214"/>
      <c r="E1822" s="478"/>
      <c r="F1822" s="478"/>
      <c r="G1822" s="478"/>
      <c r="H1822" s="478"/>
      <c r="I1822" s="565"/>
      <c r="J1822" s="386">
        <f t="shared" si="120"/>
        <v>0</v>
      </c>
      <c r="K1822" s="572">
        <v>0.75</v>
      </c>
      <c r="L1822" s="384">
        <f t="shared" si="121"/>
        <v>0</v>
      </c>
      <c r="M1822" s="384">
        <f>'แบบฟอร์มที่ 8'!K9828</f>
        <v>0</v>
      </c>
      <c r="N1822" s="386">
        <f t="shared" si="122"/>
        <v>0</v>
      </c>
      <c r="O1822" s="386">
        <f t="shared" si="123"/>
        <v>0</v>
      </c>
      <c r="P1822" s="386">
        <f t="shared" si="124"/>
        <v>0</v>
      </c>
      <c r="Q1822" s="386">
        <f t="shared" si="125"/>
        <v>0</v>
      </c>
    </row>
    <row r="1823" spans="2:17" ht="18" hidden="1" customHeight="1">
      <c r="B1823" s="472">
        <v>808</v>
      </c>
      <c r="C1823" s="1207">
        <f>+'แบบฟอร์มที่ 8'!D9829</f>
        <v>0</v>
      </c>
      <c r="D1823" s="1214"/>
      <c r="E1823" s="478"/>
      <c r="F1823" s="478"/>
      <c r="G1823" s="478"/>
      <c r="H1823" s="478"/>
      <c r="I1823" s="565"/>
      <c r="J1823" s="386">
        <f t="shared" si="120"/>
        <v>0</v>
      </c>
      <c r="K1823" s="572">
        <v>0.75</v>
      </c>
      <c r="L1823" s="384">
        <f t="shared" si="121"/>
        <v>0</v>
      </c>
      <c r="M1823" s="384">
        <f>'แบบฟอร์มที่ 8'!K9829</f>
        <v>0</v>
      </c>
      <c r="N1823" s="386">
        <f t="shared" si="122"/>
        <v>0</v>
      </c>
      <c r="O1823" s="386">
        <f t="shared" si="123"/>
        <v>0</v>
      </c>
      <c r="P1823" s="386">
        <f t="shared" si="124"/>
        <v>0</v>
      </c>
      <c r="Q1823" s="386">
        <f t="shared" si="125"/>
        <v>0</v>
      </c>
    </row>
    <row r="1824" spans="2:17" ht="18" hidden="1" customHeight="1">
      <c r="B1824" s="472">
        <v>809</v>
      </c>
      <c r="C1824" s="1207">
        <f>+'แบบฟอร์มที่ 8'!D9830</f>
        <v>0</v>
      </c>
      <c r="D1824" s="1214"/>
      <c r="E1824" s="478"/>
      <c r="F1824" s="478"/>
      <c r="G1824" s="478"/>
      <c r="H1824" s="478"/>
      <c r="I1824" s="565"/>
      <c r="J1824" s="386">
        <f t="shared" si="120"/>
        <v>0</v>
      </c>
      <c r="K1824" s="572">
        <v>0.75</v>
      </c>
      <c r="L1824" s="384">
        <f t="shared" si="121"/>
        <v>0</v>
      </c>
      <c r="M1824" s="384">
        <f>'แบบฟอร์มที่ 8'!K9830</f>
        <v>0</v>
      </c>
      <c r="N1824" s="386">
        <f t="shared" si="122"/>
        <v>0</v>
      </c>
      <c r="O1824" s="386">
        <f t="shared" si="123"/>
        <v>0</v>
      </c>
      <c r="P1824" s="386">
        <f t="shared" si="124"/>
        <v>0</v>
      </c>
      <c r="Q1824" s="386">
        <f t="shared" si="125"/>
        <v>0</v>
      </c>
    </row>
    <row r="1825" spans="2:17" ht="18" hidden="1" customHeight="1">
      <c r="B1825" s="472">
        <v>810</v>
      </c>
      <c r="C1825" s="1207">
        <f>+'แบบฟอร์มที่ 8'!D9831</f>
        <v>0</v>
      </c>
      <c r="D1825" s="1214"/>
      <c r="E1825" s="478"/>
      <c r="F1825" s="478"/>
      <c r="G1825" s="478"/>
      <c r="H1825" s="478"/>
      <c r="I1825" s="565"/>
      <c r="J1825" s="386">
        <f t="shared" si="120"/>
        <v>0</v>
      </c>
      <c r="K1825" s="572">
        <v>0.75</v>
      </c>
      <c r="L1825" s="384">
        <f t="shared" si="121"/>
        <v>0</v>
      </c>
      <c r="M1825" s="384">
        <f>'แบบฟอร์มที่ 8'!K9831</f>
        <v>0</v>
      </c>
      <c r="N1825" s="386">
        <f t="shared" si="122"/>
        <v>0</v>
      </c>
      <c r="O1825" s="386">
        <f t="shared" si="123"/>
        <v>0</v>
      </c>
      <c r="P1825" s="386">
        <f t="shared" si="124"/>
        <v>0</v>
      </c>
      <c r="Q1825" s="386">
        <f t="shared" si="125"/>
        <v>0</v>
      </c>
    </row>
    <row r="1826" spans="2:17" ht="18" hidden="1" customHeight="1">
      <c r="B1826" s="472">
        <v>811</v>
      </c>
      <c r="C1826" s="1207">
        <f>+'แบบฟอร์มที่ 8'!D9832</f>
        <v>0</v>
      </c>
      <c r="D1826" s="1214"/>
      <c r="E1826" s="478"/>
      <c r="F1826" s="478"/>
      <c r="G1826" s="478"/>
      <c r="H1826" s="478"/>
      <c r="I1826" s="565"/>
      <c r="J1826" s="386">
        <f t="shared" si="120"/>
        <v>0</v>
      </c>
      <c r="K1826" s="572">
        <v>0.75</v>
      </c>
      <c r="L1826" s="384">
        <f t="shared" si="121"/>
        <v>0</v>
      </c>
      <c r="M1826" s="384">
        <f>'แบบฟอร์มที่ 8'!K9832</f>
        <v>0</v>
      </c>
      <c r="N1826" s="386">
        <f t="shared" si="122"/>
        <v>0</v>
      </c>
      <c r="O1826" s="386">
        <f t="shared" si="123"/>
        <v>0</v>
      </c>
      <c r="P1826" s="386">
        <f t="shared" si="124"/>
        <v>0</v>
      </c>
      <c r="Q1826" s="386">
        <f t="shared" si="125"/>
        <v>0</v>
      </c>
    </row>
    <row r="1827" spans="2:17" ht="18" hidden="1" customHeight="1">
      <c r="B1827" s="472">
        <v>812</v>
      </c>
      <c r="C1827" s="1207">
        <f>+'แบบฟอร์มที่ 8'!D9833</f>
        <v>0</v>
      </c>
      <c r="D1827" s="1214"/>
      <c r="E1827" s="478"/>
      <c r="F1827" s="478"/>
      <c r="G1827" s="478"/>
      <c r="H1827" s="478"/>
      <c r="I1827" s="565"/>
      <c r="J1827" s="386">
        <f t="shared" si="120"/>
        <v>0</v>
      </c>
      <c r="K1827" s="572">
        <v>0.75</v>
      </c>
      <c r="L1827" s="384">
        <f t="shared" si="121"/>
        <v>0</v>
      </c>
      <c r="M1827" s="384">
        <f>'แบบฟอร์มที่ 8'!K9833</f>
        <v>0</v>
      </c>
      <c r="N1827" s="386">
        <f t="shared" si="122"/>
        <v>0</v>
      </c>
      <c r="O1827" s="386">
        <f t="shared" si="123"/>
        <v>0</v>
      </c>
      <c r="P1827" s="386">
        <f t="shared" si="124"/>
        <v>0</v>
      </c>
      <c r="Q1827" s="386">
        <f t="shared" si="125"/>
        <v>0</v>
      </c>
    </row>
    <row r="1828" spans="2:17" ht="18" hidden="1" customHeight="1">
      <c r="B1828" s="472">
        <v>813</v>
      </c>
      <c r="C1828" s="1207">
        <f>+'แบบฟอร์มที่ 8'!D9834</f>
        <v>0</v>
      </c>
      <c r="D1828" s="1214"/>
      <c r="E1828" s="478"/>
      <c r="F1828" s="478"/>
      <c r="G1828" s="478"/>
      <c r="H1828" s="478"/>
      <c r="I1828" s="565"/>
      <c r="J1828" s="386">
        <f t="shared" si="120"/>
        <v>0</v>
      </c>
      <c r="K1828" s="572">
        <v>0.75</v>
      </c>
      <c r="L1828" s="384">
        <f t="shared" si="121"/>
        <v>0</v>
      </c>
      <c r="M1828" s="384">
        <f>'แบบฟอร์มที่ 8'!K9834</f>
        <v>0</v>
      </c>
      <c r="N1828" s="386">
        <f t="shared" si="122"/>
        <v>0</v>
      </c>
      <c r="O1828" s="386">
        <f t="shared" si="123"/>
        <v>0</v>
      </c>
      <c r="P1828" s="386">
        <f t="shared" si="124"/>
        <v>0</v>
      </c>
      <c r="Q1828" s="386">
        <f t="shared" si="125"/>
        <v>0</v>
      </c>
    </row>
    <row r="1829" spans="2:17" ht="18" hidden="1" customHeight="1">
      <c r="B1829" s="472">
        <v>814</v>
      </c>
      <c r="C1829" s="1207">
        <f>+'แบบฟอร์มที่ 8'!D9835</f>
        <v>0</v>
      </c>
      <c r="D1829" s="1214"/>
      <c r="E1829" s="478"/>
      <c r="F1829" s="478"/>
      <c r="G1829" s="478"/>
      <c r="H1829" s="478"/>
      <c r="I1829" s="565"/>
      <c r="J1829" s="386">
        <f t="shared" si="120"/>
        <v>0</v>
      </c>
      <c r="K1829" s="572">
        <v>0.75</v>
      </c>
      <c r="L1829" s="384">
        <f t="shared" si="121"/>
        <v>0</v>
      </c>
      <c r="M1829" s="384">
        <f>'แบบฟอร์มที่ 8'!K9835</f>
        <v>0</v>
      </c>
      <c r="N1829" s="386">
        <f t="shared" si="122"/>
        <v>0</v>
      </c>
      <c r="O1829" s="386">
        <f t="shared" si="123"/>
        <v>0</v>
      </c>
      <c r="P1829" s="386">
        <f t="shared" si="124"/>
        <v>0</v>
      </c>
      <c r="Q1829" s="386">
        <f t="shared" si="125"/>
        <v>0</v>
      </c>
    </row>
    <row r="1830" spans="2:17" ht="18" hidden="1" customHeight="1">
      <c r="B1830" s="472">
        <v>815</v>
      </c>
      <c r="C1830" s="1207">
        <f>+'แบบฟอร์มที่ 8'!D9836</f>
        <v>0</v>
      </c>
      <c r="D1830" s="1214"/>
      <c r="E1830" s="478"/>
      <c r="F1830" s="478"/>
      <c r="G1830" s="478"/>
      <c r="H1830" s="478"/>
      <c r="I1830" s="565"/>
      <c r="J1830" s="386">
        <f t="shared" si="120"/>
        <v>0</v>
      </c>
      <c r="K1830" s="572">
        <v>0.75</v>
      </c>
      <c r="L1830" s="384">
        <f t="shared" si="121"/>
        <v>0</v>
      </c>
      <c r="M1830" s="384">
        <f>'แบบฟอร์มที่ 8'!K9836</f>
        <v>0</v>
      </c>
      <c r="N1830" s="386">
        <f t="shared" si="122"/>
        <v>0</v>
      </c>
      <c r="O1830" s="386">
        <f t="shared" si="123"/>
        <v>0</v>
      </c>
      <c r="P1830" s="386">
        <f t="shared" si="124"/>
        <v>0</v>
      </c>
      <c r="Q1830" s="386">
        <f t="shared" si="125"/>
        <v>0</v>
      </c>
    </row>
    <row r="1831" spans="2:17" ht="18" hidden="1" customHeight="1">
      <c r="B1831" s="472">
        <v>816</v>
      </c>
      <c r="C1831" s="1207">
        <f>+'แบบฟอร์มที่ 8'!D9837</f>
        <v>0</v>
      </c>
      <c r="D1831" s="1214"/>
      <c r="E1831" s="478"/>
      <c r="F1831" s="478"/>
      <c r="G1831" s="478"/>
      <c r="H1831" s="478"/>
      <c r="I1831" s="565"/>
      <c r="J1831" s="386">
        <f t="shared" si="120"/>
        <v>0</v>
      </c>
      <c r="K1831" s="572">
        <v>0.75</v>
      </c>
      <c r="L1831" s="384">
        <f t="shared" si="121"/>
        <v>0</v>
      </c>
      <c r="M1831" s="384">
        <f>'แบบฟอร์มที่ 8'!K9837</f>
        <v>0</v>
      </c>
      <c r="N1831" s="386">
        <f t="shared" si="122"/>
        <v>0</v>
      </c>
      <c r="O1831" s="386">
        <f t="shared" si="123"/>
        <v>0</v>
      </c>
      <c r="P1831" s="386">
        <f t="shared" si="124"/>
        <v>0</v>
      </c>
      <c r="Q1831" s="386">
        <f t="shared" si="125"/>
        <v>0</v>
      </c>
    </row>
    <row r="1832" spans="2:17" ht="18" hidden="1" customHeight="1">
      <c r="B1832" s="472">
        <v>817</v>
      </c>
      <c r="C1832" s="1207">
        <f>+'แบบฟอร์มที่ 8'!D9838</f>
        <v>0</v>
      </c>
      <c r="D1832" s="1214"/>
      <c r="E1832" s="478"/>
      <c r="F1832" s="478"/>
      <c r="G1832" s="478"/>
      <c r="H1832" s="478"/>
      <c r="I1832" s="565"/>
      <c r="J1832" s="386">
        <f t="shared" si="120"/>
        <v>0</v>
      </c>
      <c r="K1832" s="572">
        <v>0.75</v>
      </c>
      <c r="L1832" s="384">
        <f t="shared" si="121"/>
        <v>0</v>
      </c>
      <c r="M1832" s="384">
        <f>'แบบฟอร์มที่ 8'!K9838</f>
        <v>0</v>
      </c>
      <c r="N1832" s="386">
        <f t="shared" si="122"/>
        <v>0</v>
      </c>
      <c r="O1832" s="386">
        <f t="shared" si="123"/>
        <v>0</v>
      </c>
      <c r="P1832" s="386">
        <f t="shared" si="124"/>
        <v>0</v>
      </c>
      <c r="Q1832" s="386">
        <f t="shared" si="125"/>
        <v>0</v>
      </c>
    </row>
    <row r="1833" spans="2:17" ht="18" hidden="1" customHeight="1">
      <c r="B1833" s="472">
        <v>818</v>
      </c>
      <c r="C1833" s="1207">
        <f>+'แบบฟอร์มที่ 8'!D9839</f>
        <v>0</v>
      </c>
      <c r="D1833" s="1214"/>
      <c r="E1833" s="478"/>
      <c r="F1833" s="478"/>
      <c r="G1833" s="478"/>
      <c r="H1833" s="478"/>
      <c r="I1833" s="565"/>
      <c r="J1833" s="386">
        <f t="shared" si="120"/>
        <v>0</v>
      </c>
      <c r="K1833" s="572">
        <v>0.75</v>
      </c>
      <c r="L1833" s="384">
        <f t="shared" si="121"/>
        <v>0</v>
      </c>
      <c r="M1833" s="384">
        <f>'แบบฟอร์มที่ 8'!K9839</f>
        <v>0</v>
      </c>
      <c r="N1833" s="386">
        <f t="shared" si="122"/>
        <v>0</v>
      </c>
      <c r="O1833" s="386">
        <f t="shared" si="123"/>
        <v>0</v>
      </c>
      <c r="P1833" s="386">
        <f t="shared" si="124"/>
        <v>0</v>
      </c>
      <c r="Q1833" s="386">
        <f t="shared" si="125"/>
        <v>0</v>
      </c>
    </row>
    <row r="1834" spans="2:17" ht="18" hidden="1" customHeight="1">
      <c r="B1834" s="472">
        <v>819</v>
      </c>
      <c r="C1834" s="1207">
        <f>+'แบบฟอร์มที่ 8'!D9840</f>
        <v>0</v>
      </c>
      <c r="D1834" s="1214"/>
      <c r="E1834" s="478"/>
      <c r="F1834" s="478"/>
      <c r="G1834" s="478"/>
      <c r="H1834" s="478"/>
      <c r="I1834" s="565"/>
      <c r="J1834" s="386">
        <f t="shared" si="120"/>
        <v>0</v>
      </c>
      <c r="K1834" s="572">
        <v>0.75</v>
      </c>
      <c r="L1834" s="384">
        <f t="shared" si="121"/>
        <v>0</v>
      </c>
      <c r="M1834" s="384">
        <f>'แบบฟอร์มที่ 8'!K9840</f>
        <v>0</v>
      </c>
      <c r="N1834" s="386">
        <f t="shared" si="122"/>
        <v>0</v>
      </c>
      <c r="O1834" s="386">
        <f t="shared" si="123"/>
        <v>0</v>
      </c>
      <c r="P1834" s="386">
        <f t="shared" si="124"/>
        <v>0</v>
      </c>
      <c r="Q1834" s="386">
        <f t="shared" si="125"/>
        <v>0</v>
      </c>
    </row>
    <row r="1835" spans="2:17" ht="18" hidden="1" customHeight="1">
      <c r="B1835" s="472">
        <v>820</v>
      </c>
      <c r="C1835" s="1207">
        <f>+'แบบฟอร์มที่ 8'!D9841</f>
        <v>0</v>
      </c>
      <c r="D1835" s="1214"/>
      <c r="E1835" s="478"/>
      <c r="F1835" s="478"/>
      <c r="G1835" s="478"/>
      <c r="H1835" s="478"/>
      <c r="I1835" s="565"/>
      <c r="J1835" s="386">
        <f t="shared" si="120"/>
        <v>0</v>
      </c>
      <c r="K1835" s="572">
        <v>0.75</v>
      </c>
      <c r="L1835" s="384">
        <f t="shared" si="121"/>
        <v>0</v>
      </c>
      <c r="M1835" s="384">
        <f>'แบบฟอร์มที่ 8'!K9841</f>
        <v>0</v>
      </c>
      <c r="N1835" s="386">
        <f t="shared" si="122"/>
        <v>0</v>
      </c>
      <c r="O1835" s="386">
        <f t="shared" si="123"/>
        <v>0</v>
      </c>
      <c r="P1835" s="386">
        <f t="shared" si="124"/>
        <v>0</v>
      </c>
      <c r="Q1835" s="386">
        <f t="shared" si="125"/>
        <v>0</v>
      </c>
    </row>
    <row r="1836" spans="2:17" ht="18" hidden="1" customHeight="1">
      <c r="B1836" s="472">
        <v>821</v>
      </c>
      <c r="C1836" s="1207">
        <f>+'แบบฟอร์มที่ 8'!D9842</f>
        <v>0</v>
      </c>
      <c r="D1836" s="1214"/>
      <c r="E1836" s="478"/>
      <c r="F1836" s="478"/>
      <c r="G1836" s="478"/>
      <c r="H1836" s="478"/>
      <c r="I1836" s="565"/>
      <c r="J1836" s="386">
        <f t="shared" si="120"/>
        <v>0</v>
      </c>
      <c r="K1836" s="572">
        <v>0.75</v>
      </c>
      <c r="L1836" s="384">
        <f t="shared" si="121"/>
        <v>0</v>
      </c>
      <c r="M1836" s="384">
        <f>'แบบฟอร์มที่ 8'!K9842</f>
        <v>0</v>
      </c>
      <c r="N1836" s="386">
        <f t="shared" si="122"/>
        <v>0</v>
      </c>
      <c r="O1836" s="386">
        <f t="shared" si="123"/>
        <v>0</v>
      </c>
      <c r="P1836" s="386">
        <f t="shared" si="124"/>
        <v>0</v>
      </c>
      <c r="Q1836" s="386">
        <f t="shared" si="125"/>
        <v>0</v>
      </c>
    </row>
    <row r="1837" spans="2:17" ht="18" hidden="1" customHeight="1">
      <c r="B1837" s="472">
        <v>822</v>
      </c>
      <c r="C1837" s="1207">
        <f>+'แบบฟอร์มที่ 8'!D9843</f>
        <v>0</v>
      </c>
      <c r="D1837" s="1214"/>
      <c r="E1837" s="478"/>
      <c r="F1837" s="478"/>
      <c r="G1837" s="478"/>
      <c r="H1837" s="478"/>
      <c r="I1837" s="565"/>
      <c r="J1837" s="386">
        <f t="shared" si="120"/>
        <v>0</v>
      </c>
      <c r="K1837" s="572">
        <v>0.75</v>
      </c>
      <c r="L1837" s="384">
        <f t="shared" si="121"/>
        <v>0</v>
      </c>
      <c r="M1837" s="384">
        <f>'แบบฟอร์มที่ 8'!K9843</f>
        <v>0</v>
      </c>
      <c r="N1837" s="386">
        <f t="shared" si="122"/>
        <v>0</v>
      </c>
      <c r="O1837" s="386">
        <f t="shared" si="123"/>
        <v>0</v>
      </c>
      <c r="P1837" s="386">
        <f t="shared" si="124"/>
        <v>0</v>
      </c>
      <c r="Q1837" s="386">
        <f t="shared" si="125"/>
        <v>0</v>
      </c>
    </row>
    <row r="1838" spans="2:17" ht="18" hidden="1" customHeight="1">
      <c r="B1838" s="472">
        <v>823</v>
      </c>
      <c r="C1838" s="1207">
        <f>+'แบบฟอร์มที่ 8'!D9844</f>
        <v>0</v>
      </c>
      <c r="D1838" s="1214"/>
      <c r="E1838" s="478"/>
      <c r="F1838" s="478"/>
      <c r="G1838" s="478"/>
      <c r="H1838" s="478"/>
      <c r="I1838" s="565"/>
      <c r="J1838" s="386">
        <f t="shared" si="120"/>
        <v>0</v>
      </c>
      <c r="K1838" s="572">
        <v>0.75</v>
      </c>
      <c r="L1838" s="384">
        <f t="shared" si="121"/>
        <v>0</v>
      </c>
      <c r="M1838" s="384">
        <f>'แบบฟอร์มที่ 8'!K9844</f>
        <v>0</v>
      </c>
      <c r="N1838" s="386">
        <f t="shared" si="122"/>
        <v>0</v>
      </c>
      <c r="O1838" s="386">
        <f t="shared" si="123"/>
        <v>0</v>
      </c>
      <c r="P1838" s="386">
        <f t="shared" si="124"/>
        <v>0</v>
      </c>
      <c r="Q1838" s="386">
        <f t="shared" si="125"/>
        <v>0</v>
      </c>
    </row>
    <row r="1839" spans="2:17" ht="18" hidden="1" customHeight="1">
      <c r="B1839" s="472">
        <v>824</v>
      </c>
      <c r="C1839" s="1207">
        <f>+'แบบฟอร์มที่ 8'!D9845</f>
        <v>0</v>
      </c>
      <c r="D1839" s="1214"/>
      <c r="E1839" s="478"/>
      <c r="F1839" s="478"/>
      <c r="G1839" s="478"/>
      <c r="H1839" s="478"/>
      <c r="I1839" s="565"/>
      <c r="J1839" s="386">
        <f t="shared" si="120"/>
        <v>0</v>
      </c>
      <c r="K1839" s="572">
        <v>0.75</v>
      </c>
      <c r="L1839" s="384">
        <f t="shared" si="121"/>
        <v>0</v>
      </c>
      <c r="M1839" s="384">
        <f>'แบบฟอร์มที่ 8'!K9845</f>
        <v>0</v>
      </c>
      <c r="N1839" s="386">
        <f t="shared" si="122"/>
        <v>0</v>
      </c>
      <c r="O1839" s="386">
        <f t="shared" si="123"/>
        <v>0</v>
      </c>
      <c r="P1839" s="386">
        <f t="shared" si="124"/>
        <v>0</v>
      </c>
      <c r="Q1839" s="386">
        <f t="shared" si="125"/>
        <v>0</v>
      </c>
    </row>
    <row r="1840" spans="2:17" ht="18" hidden="1" customHeight="1">
      <c r="B1840" s="472">
        <v>825</v>
      </c>
      <c r="C1840" s="1207">
        <f>+'แบบฟอร์มที่ 8'!D9846</f>
        <v>0</v>
      </c>
      <c r="D1840" s="1214"/>
      <c r="E1840" s="478"/>
      <c r="F1840" s="478"/>
      <c r="G1840" s="478"/>
      <c r="H1840" s="478"/>
      <c r="I1840" s="565"/>
      <c r="J1840" s="386">
        <f t="shared" si="120"/>
        <v>0</v>
      </c>
      <c r="K1840" s="572">
        <v>0.75</v>
      </c>
      <c r="L1840" s="384">
        <f t="shared" si="121"/>
        <v>0</v>
      </c>
      <c r="M1840" s="384">
        <f>'แบบฟอร์มที่ 8'!K9846</f>
        <v>0</v>
      </c>
      <c r="N1840" s="386">
        <f t="shared" si="122"/>
        <v>0</v>
      </c>
      <c r="O1840" s="386">
        <f t="shared" si="123"/>
        <v>0</v>
      </c>
      <c r="P1840" s="386">
        <f t="shared" si="124"/>
        <v>0</v>
      </c>
      <c r="Q1840" s="386">
        <f t="shared" si="125"/>
        <v>0</v>
      </c>
    </row>
    <row r="1841" spans="2:17" ht="18" hidden="1" customHeight="1">
      <c r="B1841" s="472">
        <v>826</v>
      </c>
      <c r="C1841" s="1207">
        <f>+'แบบฟอร์มที่ 8'!D9847</f>
        <v>0</v>
      </c>
      <c r="D1841" s="1214"/>
      <c r="E1841" s="478"/>
      <c r="F1841" s="478"/>
      <c r="G1841" s="478"/>
      <c r="H1841" s="478"/>
      <c r="I1841" s="565"/>
      <c r="J1841" s="386">
        <f t="shared" si="120"/>
        <v>0</v>
      </c>
      <c r="K1841" s="572">
        <v>0.75</v>
      </c>
      <c r="L1841" s="384">
        <f t="shared" si="121"/>
        <v>0</v>
      </c>
      <c r="M1841" s="384">
        <f>'แบบฟอร์มที่ 8'!K9847</f>
        <v>0</v>
      </c>
      <c r="N1841" s="386">
        <f t="shared" si="122"/>
        <v>0</v>
      </c>
      <c r="O1841" s="386">
        <f t="shared" si="123"/>
        <v>0</v>
      </c>
      <c r="P1841" s="386">
        <f t="shared" si="124"/>
        <v>0</v>
      </c>
      <c r="Q1841" s="386">
        <f t="shared" si="125"/>
        <v>0</v>
      </c>
    </row>
    <row r="1842" spans="2:17" ht="18" hidden="1" customHeight="1">
      <c r="B1842" s="472">
        <v>827</v>
      </c>
      <c r="C1842" s="1207">
        <f>+'แบบฟอร์มที่ 8'!D9848</f>
        <v>0</v>
      </c>
      <c r="D1842" s="1214"/>
      <c r="E1842" s="478"/>
      <c r="F1842" s="478"/>
      <c r="G1842" s="478"/>
      <c r="H1842" s="478"/>
      <c r="I1842" s="565"/>
      <c r="J1842" s="386">
        <f t="shared" si="120"/>
        <v>0</v>
      </c>
      <c r="K1842" s="572">
        <v>0.75</v>
      </c>
      <c r="L1842" s="384">
        <f t="shared" si="121"/>
        <v>0</v>
      </c>
      <c r="M1842" s="384">
        <f>'แบบฟอร์มที่ 8'!K9848</f>
        <v>0</v>
      </c>
      <c r="N1842" s="386">
        <f t="shared" si="122"/>
        <v>0</v>
      </c>
      <c r="O1842" s="386">
        <f t="shared" si="123"/>
        <v>0</v>
      </c>
      <c r="P1842" s="386">
        <f t="shared" si="124"/>
        <v>0</v>
      </c>
      <c r="Q1842" s="386">
        <f t="shared" si="125"/>
        <v>0</v>
      </c>
    </row>
    <row r="1843" spans="2:17" ht="18" hidden="1" customHeight="1">
      <c r="B1843" s="472">
        <v>828</v>
      </c>
      <c r="C1843" s="1207">
        <f>+'แบบฟอร์มที่ 8'!D9849</f>
        <v>0</v>
      </c>
      <c r="D1843" s="1214"/>
      <c r="E1843" s="478"/>
      <c r="F1843" s="478"/>
      <c r="G1843" s="478"/>
      <c r="H1843" s="478"/>
      <c r="I1843" s="565"/>
      <c r="J1843" s="386">
        <f t="shared" si="120"/>
        <v>0</v>
      </c>
      <c r="K1843" s="572">
        <v>0.75</v>
      </c>
      <c r="L1843" s="384">
        <f t="shared" si="121"/>
        <v>0</v>
      </c>
      <c r="M1843" s="384">
        <f>'แบบฟอร์มที่ 8'!K9849</f>
        <v>0</v>
      </c>
      <c r="N1843" s="386">
        <f t="shared" si="122"/>
        <v>0</v>
      </c>
      <c r="O1843" s="386">
        <f t="shared" si="123"/>
        <v>0</v>
      </c>
      <c r="P1843" s="386">
        <f t="shared" si="124"/>
        <v>0</v>
      </c>
      <c r="Q1843" s="386">
        <f t="shared" si="125"/>
        <v>0</v>
      </c>
    </row>
    <row r="1844" spans="2:17" ht="18" hidden="1" customHeight="1">
      <c r="B1844" s="472">
        <v>829</v>
      </c>
      <c r="C1844" s="1207">
        <f>+'แบบฟอร์มที่ 8'!D9850</f>
        <v>0</v>
      </c>
      <c r="D1844" s="1214"/>
      <c r="E1844" s="478"/>
      <c r="F1844" s="478"/>
      <c r="G1844" s="478"/>
      <c r="H1844" s="478"/>
      <c r="I1844" s="565"/>
      <c r="J1844" s="386">
        <f t="shared" si="120"/>
        <v>0</v>
      </c>
      <c r="K1844" s="572">
        <v>0.75</v>
      </c>
      <c r="L1844" s="384">
        <f t="shared" si="121"/>
        <v>0</v>
      </c>
      <c r="M1844" s="384">
        <f>'แบบฟอร์มที่ 8'!K9850</f>
        <v>0</v>
      </c>
      <c r="N1844" s="386">
        <f t="shared" si="122"/>
        <v>0</v>
      </c>
      <c r="O1844" s="386">
        <f t="shared" si="123"/>
        <v>0</v>
      </c>
      <c r="P1844" s="386">
        <f t="shared" si="124"/>
        <v>0</v>
      </c>
      <c r="Q1844" s="386">
        <f t="shared" si="125"/>
        <v>0</v>
      </c>
    </row>
    <row r="1845" spans="2:17" ht="18" hidden="1" customHeight="1">
      <c r="B1845" s="472">
        <v>830</v>
      </c>
      <c r="C1845" s="1207">
        <f>+'แบบฟอร์มที่ 8'!D9851</f>
        <v>0</v>
      </c>
      <c r="D1845" s="1214"/>
      <c r="E1845" s="478"/>
      <c r="F1845" s="478"/>
      <c r="G1845" s="478"/>
      <c r="H1845" s="478"/>
      <c r="I1845" s="565"/>
      <c r="J1845" s="386">
        <f t="shared" si="120"/>
        <v>0</v>
      </c>
      <c r="K1845" s="572">
        <v>0.75</v>
      </c>
      <c r="L1845" s="384">
        <f t="shared" si="121"/>
        <v>0</v>
      </c>
      <c r="M1845" s="384">
        <f>'แบบฟอร์มที่ 8'!K9851</f>
        <v>0</v>
      </c>
      <c r="N1845" s="386">
        <f t="shared" si="122"/>
        <v>0</v>
      </c>
      <c r="O1845" s="386">
        <f t="shared" si="123"/>
        <v>0</v>
      </c>
      <c r="P1845" s="386">
        <f t="shared" si="124"/>
        <v>0</v>
      </c>
      <c r="Q1845" s="386">
        <f t="shared" si="125"/>
        <v>0</v>
      </c>
    </row>
    <row r="1846" spans="2:17" ht="18" hidden="1" customHeight="1">
      <c r="B1846" s="472">
        <v>831</v>
      </c>
      <c r="C1846" s="1207">
        <f>+'แบบฟอร์มที่ 8'!D9852</f>
        <v>0</v>
      </c>
      <c r="D1846" s="1214"/>
      <c r="E1846" s="478"/>
      <c r="F1846" s="478"/>
      <c r="G1846" s="478"/>
      <c r="H1846" s="478"/>
      <c r="I1846" s="565"/>
      <c r="J1846" s="386">
        <f t="shared" si="120"/>
        <v>0</v>
      </c>
      <c r="K1846" s="572">
        <v>0.75</v>
      </c>
      <c r="L1846" s="384">
        <f t="shared" si="121"/>
        <v>0</v>
      </c>
      <c r="M1846" s="384">
        <f>'แบบฟอร์มที่ 8'!K9852</f>
        <v>0</v>
      </c>
      <c r="N1846" s="386">
        <f t="shared" si="122"/>
        <v>0</v>
      </c>
      <c r="O1846" s="386">
        <f t="shared" si="123"/>
        <v>0</v>
      </c>
      <c r="P1846" s="386">
        <f t="shared" si="124"/>
        <v>0</v>
      </c>
      <c r="Q1846" s="386">
        <f t="shared" si="125"/>
        <v>0</v>
      </c>
    </row>
    <row r="1847" spans="2:17" ht="18" hidden="1" customHeight="1">
      <c r="B1847" s="472">
        <v>832</v>
      </c>
      <c r="C1847" s="1207">
        <f>+'แบบฟอร์มที่ 8'!D9853</f>
        <v>0</v>
      </c>
      <c r="D1847" s="1214"/>
      <c r="E1847" s="478"/>
      <c r="F1847" s="478"/>
      <c r="G1847" s="478"/>
      <c r="H1847" s="478"/>
      <c r="I1847" s="565"/>
      <c r="J1847" s="386">
        <f t="shared" si="120"/>
        <v>0</v>
      </c>
      <c r="K1847" s="572">
        <v>0.75</v>
      </c>
      <c r="L1847" s="384">
        <f t="shared" si="121"/>
        <v>0</v>
      </c>
      <c r="M1847" s="384">
        <f>'แบบฟอร์มที่ 8'!K9853</f>
        <v>0</v>
      </c>
      <c r="N1847" s="386">
        <f t="shared" si="122"/>
        <v>0</v>
      </c>
      <c r="O1847" s="386">
        <f t="shared" si="123"/>
        <v>0</v>
      </c>
      <c r="P1847" s="386">
        <f t="shared" si="124"/>
        <v>0</v>
      </c>
      <c r="Q1847" s="386">
        <f t="shared" si="125"/>
        <v>0</v>
      </c>
    </row>
    <row r="1848" spans="2:17" ht="18" hidden="1" customHeight="1">
      <c r="B1848" s="472">
        <v>833</v>
      </c>
      <c r="C1848" s="1207">
        <f>+'แบบฟอร์มที่ 8'!D9854</f>
        <v>0</v>
      </c>
      <c r="D1848" s="1214"/>
      <c r="E1848" s="478"/>
      <c r="F1848" s="478"/>
      <c r="G1848" s="478"/>
      <c r="H1848" s="478"/>
      <c r="I1848" s="565"/>
      <c r="J1848" s="386">
        <f t="shared" si="120"/>
        <v>0</v>
      </c>
      <c r="K1848" s="572">
        <v>0.75</v>
      </c>
      <c r="L1848" s="384">
        <f t="shared" si="121"/>
        <v>0</v>
      </c>
      <c r="M1848" s="384">
        <f>'แบบฟอร์มที่ 8'!K9854</f>
        <v>0</v>
      </c>
      <c r="N1848" s="386">
        <f t="shared" si="122"/>
        <v>0</v>
      </c>
      <c r="O1848" s="386">
        <f t="shared" si="123"/>
        <v>0</v>
      </c>
      <c r="P1848" s="386">
        <f t="shared" si="124"/>
        <v>0</v>
      </c>
      <c r="Q1848" s="386">
        <f t="shared" si="125"/>
        <v>0</v>
      </c>
    </row>
    <row r="1849" spans="2:17" ht="18" hidden="1" customHeight="1">
      <c r="B1849" s="472">
        <v>834</v>
      </c>
      <c r="C1849" s="1207">
        <f>+'แบบฟอร์มที่ 8'!D9855</f>
        <v>0</v>
      </c>
      <c r="D1849" s="1214"/>
      <c r="E1849" s="478"/>
      <c r="F1849" s="478"/>
      <c r="G1849" s="478"/>
      <c r="H1849" s="478"/>
      <c r="I1849" s="565"/>
      <c r="J1849" s="386">
        <f t="shared" ref="J1849:J1912" si="126">IFERROR(H1849*I1849,0)</f>
        <v>0</v>
      </c>
      <c r="K1849" s="572">
        <v>0.75</v>
      </c>
      <c r="L1849" s="384">
        <f t="shared" ref="L1849:L1912" si="127">$J1849*K1849</f>
        <v>0</v>
      </c>
      <c r="M1849" s="384">
        <f>'แบบฟอร์มที่ 8'!K9855</f>
        <v>0</v>
      </c>
      <c r="N1849" s="386">
        <f t="shared" ref="N1849:N1912" si="128">IFERROR(M1849*$I1849,0)</f>
        <v>0</v>
      </c>
      <c r="O1849" s="386">
        <f t="shared" ref="O1849:O1912" si="129">IF(N1849&gt;L1849,N1849,0)</f>
        <v>0</v>
      </c>
      <c r="P1849" s="386">
        <f t="shared" ref="P1849:P1912" si="130">IF(L1849&gt;N1849,L1849,0)</f>
        <v>0</v>
      </c>
      <c r="Q1849" s="386">
        <f t="shared" ref="Q1849:Q1912" si="131">IF(L1849&gt;N1849,M1849-N1849,M1849)</f>
        <v>0</v>
      </c>
    </row>
    <row r="1850" spans="2:17" ht="18" hidden="1" customHeight="1">
      <c r="B1850" s="472">
        <v>835</v>
      </c>
      <c r="C1850" s="1207">
        <f>+'แบบฟอร์มที่ 8'!D9856</f>
        <v>0</v>
      </c>
      <c r="D1850" s="1214"/>
      <c r="E1850" s="478"/>
      <c r="F1850" s="478"/>
      <c r="G1850" s="478"/>
      <c r="H1850" s="478"/>
      <c r="I1850" s="565"/>
      <c r="J1850" s="386">
        <f t="shared" si="126"/>
        <v>0</v>
      </c>
      <c r="K1850" s="572">
        <v>0.75</v>
      </c>
      <c r="L1850" s="384">
        <f t="shared" si="127"/>
        <v>0</v>
      </c>
      <c r="M1850" s="384">
        <f>'แบบฟอร์มที่ 8'!K9856</f>
        <v>0</v>
      </c>
      <c r="N1850" s="386">
        <f t="shared" si="128"/>
        <v>0</v>
      </c>
      <c r="O1850" s="386">
        <f t="shared" si="129"/>
        <v>0</v>
      </c>
      <c r="P1850" s="386">
        <f t="shared" si="130"/>
        <v>0</v>
      </c>
      <c r="Q1850" s="386">
        <f t="shared" si="131"/>
        <v>0</v>
      </c>
    </row>
    <row r="1851" spans="2:17" ht="18" hidden="1" customHeight="1">
      <c r="B1851" s="472">
        <v>836</v>
      </c>
      <c r="C1851" s="1207">
        <f>+'แบบฟอร์มที่ 8'!D9857</f>
        <v>0</v>
      </c>
      <c r="D1851" s="1214"/>
      <c r="E1851" s="478"/>
      <c r="F1851" s="478"/>
      <c r="G1851" s="478"/>
      <c r="H1851" s="478"/>
      <c r="I1851" s="565"/>
      <c r="J1851" s="386">
        <f t="shared" si="126"/>
        <v>0</v>
      </c>
      <c r="K1851" s="572">
        <v>0.75</v>
      </c>
      <c r="L1851" s="384">
        <f t="shared" si="127"/>
        <v>0</v>
      </c>
      <c r="M1851" s="384">
        <f>'แบบฟอร์มที่ 8'!K9857</f>
        <v>0</v>
      </c>
      <c r="N1851" s="386">
        <f t="shared" si="128"/>
        <v>0</v>
      </c>
      <c r="O1851" s="386">
        <f t="shared" si="129"/>
        <v>0</v>
      </c>
      <c r="P1851" s="386">
        <f t="shared" si="130"/>
        <v>0</v>
      </c>
      <c r="Q1851" s="386">
        <f t="shared" si="131"/>
        <v>0</v>
      </c>
    </row>
    <row r="1852" spans="2:17" ht="18" hidden="1" customHeight="1">
      <c r="B1852" s="472">
        <v>837</v>
      </c>
      <c r="C1852" s="1207">
        <f>+'แบบฟอร์มที่ 8'!D9858</f>
        <v>0</v>
      </c>
      <c r="D1852" s="1214"/>
      <c r="E1852" s="478"/>
      <c r="F1852" s="478"/>
      <c r="G1852" s="478"/>
      <c r="H1852" s="478"/>
      <c r="I1852" s="565"/>
      <c r="J1852" s="386">
        <f t="shared" si="126"/>
        <v>0</v>
      </c>
      <c r="K1852" s="572">
        <v>0.75</v>
      </c>
      <c r="L1852" s="384">
        <f t="shared" si="127"/>
        <v>0</v>
      </c>
      <c r="M1852" s="384">
        <f>'แบบฟอร์มที่ 8'!K9858</f>
        <v>0</v>
      </c>
      <c r="N1852" s="386">
        <f t="shared" si="128"/>
        <v>0</v>
      </c>
      <c r="O1852" s="386">
        <f t="shared" si="129"/>
        <v>0</v>
      </c>
      <c r="P1852" s="386">
        <f t="shared" si="130"/>
        <v>0</v>
      </c>
      <c r="Q1852" s="386">
        <f t="shared" si="131"/>
        <v>0</v>
      </c>
    </row>
    <row r="1853" spans="2:17" ht="18" hidden="1" customHeight="1">
      <c r="B1853" s="472">
        <v>838</v>
      </c>
      <c r="C1853" s="1207">
        <f>+'แบบฟอร์มที่ 8'!D9859</f>
        <v>0</v>
      </c>
      <c r="D1853" s="1214"/>
      <c r="E1853" s="478"/>
      <c r="F1853" s="478"/>
      <c r="G1853" s="478"/>
      <c r="H1853" s="478"/>
      <c r="I1853" s="565"/>
      <c r="J1853" s="386">
        <f t="shared" si="126"/>
        <v>0</v>
      </c>
      <c r="K1853" s="572">
        <v>0.75</v>
      </c>
      <c r="L1853" s="384">
        <f t="shared" si="127"/>
        <v>0</v>
      </c>
      <c r="M1853" s="384">
        <f>'แบบฟอร์มที่ 8'!K9859</f>
        <v>0</v>
      </c>
      <c r="N1853" s="386">
        <f t="shared" si="128"/>
        <v>0</v>
      </c>
      <c r="O1853" s="386">
        <f t="shared" si="129"/>
        <v>0</v>
      </c>
      <c r="P1853" s="386">
        <f t="shared" si="130"/>
        <v>0</v>
      </c>
      <c r="Q1853" s="386">
        <f t="shared" si="131"/>
        <v>0</v>
      </c>
    </row>
    <row r="1854" spans="2:17" ht="18" hidden="1" customHeight="1">
      <c r="B1854" s="472">
        <v>839</v>
      </c>
      <c r="C1854" s="1207">
        <f>+'แบบฟอร์มที่ 8'!D9860</f>
        <v>0</v>
      </c>
      <c r="D1854" s="1214"/>
      <c r="E1854" s="478"/>
      <c r="F1854" s="478"/>
      <c r="G1854" s="478"/>
      <c r="H1854" s="478"/>
      <c r="I1854" s="565"/>
      <c r="J1854" s="386">
        <f t="shared" si="126"/>
        <v>0</v>
      </c>
      <c r="K1854" s="572">
        <v>0.75</v>
      </c>
      <c r="L1854" s="384">
        <f t="shared" si="127"/>
        <v>0</v>
      </c>
      <c r="M1854" s="384">
        <f>'แบบฟอร์มที่ 8'!K9860</f>
        <v>0</v>
      </c>
      <c r="N1854" s="386">
        <f t="shared" si="128"/>
        <v>0</v>
      </c>
      <c r="O1854" s="386">
        <f t="shared" si="129"/>
        <v>0</v>
      </c>
      <c r="P1854" s="386">
        <f t="shared" si="130"/>
        <v>0</v>
      </c>
      <c r="Q1854" s="386">
        <f t="shared" si="131"/>
        <v>0</v>
      </c>
    </row>
    <row r="1855" spans="2:17" ht="18" hidden="1" customHeight="1">
      <c r="B1855" s="472">
        <v>840</v>
      </c>
      <c r="C1855" s="1207">
        <f>+'แบบฟอร์มที่ 8'!D9861</f>
        <v>0</v>
      </c>
      <c r="D1855" s="1214"/>
      <c r="E1855" s="478"/>
      <c r="F1855" s="478"/>
      <c r="G1855" s="478"/>
      <c r="H1855" s="478"/>
      <c r="I1855" s="565"/>
      <c r="J1855" s="386">
        <f t="shared" si="126"/>
        <v>0</v>
      </c>
      <c r="K1855" s="572">
        <v>0.75</v>
      </c>
      <c r="L1855" s="384">
        <f t="shared" si="127"/>
        <v>0</v>
      </c>
      <c r="M1855" s="384">
        <f>'แบบฟอร์มที่ 8'!K9861</f>
        <v>0</v>
      </c>
      <c r="N1855" s="386">
        <f t="shared" si="128"/>
        <v>0</v>
      </c>
      <c r="O1855" s="386">
        <f t="shared" si="129"/>
        <v>0</v>
      </c>
      <c r="P1855" s="386">
        <f t="shared" si="130"/>
        <v>0</v>
      </c>
      <c r="Q1855" s="386">
        <f t="shared" si="131"/>
        <v>0</v>
      </c>
    </row>
    <row r="1856" spans="2:17" ht="18" hidden="1" customHeight="1">
      <c r="B1856" s="472">
        <v>841</v>
      </c>
      <c r="C1856" s="1207">
        <f>+'แบบฟอร์มที่ 8'!D9862</f>
        <v>0</v>
      </c>
      <c r="D1856" s="1214"/>
      <c r="E1856" s="478"/>
      <c r="F1856" s="478"/>
      <c r="G1856" s="478"/>
      <c r="H1856" s="478"/>
      <c r="I1856" s="565"/>
      <c r="J1856" s="386">
        <f t="shared" si="126"/>
        <v>0</v>
      </c>
      <c r="K1856" s="572">
        <v>0.75</v>
      </c>
      <c r="L1856" s="384">
        <f t="shared" si="127"/>
        <v>0</v>
      </c>
      <c r="M1856" s="384">
        <f>'แบบฟอร์มที่ 8'!K9862</f>
        <v>0</v>
      </c>
      <c r="N1856" s="386">
        <f t="shared" si="128"/>
        <v>0</v>
      </c>
      <c r="O1856" s="386">
        <f t="shared" si="129"/>
        <v>0</v>
      </c>
      <c r="P1856" s="386">
        <f t="shared" si="130"/>
        <v>0</v>
      </c>
      <c r="Q1856" s="386">
        <f t="shared" si="131"/>
        <v>0</v>
      </c>
    </row>
    <row r="1857" spans="2:17" ht="18" hidden="1" customHeight="1">
      <c r="B1857" s="472">
        <v>842</v>
      </c>
      <c r="C1857" s="1207">
        <f>+'แบบฟอร์มที่ 8'!D9863</f>
        <v>0</v>
      </c>
      <c r="D1857" s="1214"/>
      <c r="E1857" s="478"/>
      <c r="F1857" s="478"/>
      <c r="G1857" s="478"/>
      <c r="H1857" s="478"/>
      <c r="I1857" s="565"/>
      <c r="J1857" s="386">
        <f t="shared" si="126"/>
        <v>0</v>
      </c>
      <c r="K1857" s="572">
        <v>0.75</v>
      </c>
      <c r="L1857" s="384">
        <f t="shared" si="127"/>
        <v>0</v>
      </c>
      <c r="M1857" s="384">
        <f>'แบบฟอร์มที่ 8'!K9863</f>
        <v>0</v>
      </c>
      <c r="N1857" s="386">
        <f t="shared" si="128"/>
        <v>0</v>
      </c>
      <c r="O1857" s="386">
        <f t="shared" si="129"/>
        <v>0</v>
      </c>
      <c r="P1857" s="386">
        <f t="shared" si="130"/>
        <v>0</v>
      </c>
      <c r="Q1857" s="386">
        <f t="shared" si="131"/>
        <v>0</v>
      </c>
    </row>
    <row r="1858" spans="2:17" ht="18" hidden="1" customHeight="1">
      <c r="B1858" s="472">
        <v>843</v>
      </c>
      <c r="C1858" s="1207">
        <f>+'แบบฟอร์มที่ 8'!D9864</f>
        <v>0</v>
      </c>
      <c r="D1858" s="1214"/>
      <c r="E1858" s="478"/>
      <c r="F1858" s="478"/>
      <c r="G1858" s="478"/>
      <c r="H1858" s="478"/>
      <c r="I1858" s="565"/>
      <c r="J1858" s="386">
        <f t="shared" si="126"/>
        <v>0</v>
      </c>
      <c r="K1858" s="572">
        <v>0.75</v>
      </c>
      <c r="L1858" s="384">
        <f t="shared" si="127"/>
        <v>0</v>
      </c>
      <c r="M1858" s="384">
        <f>'แบบฟอร์มที่ 8'!K9864</f>
        <v>0</v>
      </c>
      <c r="N1858" s="386">
        <f t="shared" si="128"/>
        <v>0</v>
      </c>
      <c r="O1858" s="386">
        <f t="shared" si="129"/>
        <v>0</v>
      </c>
      <c r="P1858" s="386">
        <f t="shared" si="130"/>
        <v>0</v>
      </c>
      <c r="Q1858" s="386">
        <f t="shared" si="131"/>
        <v>0</v>
      </c>
    </row>
    <row r="1859" spans="2:17" ht="18" hidden="1" customHeight="1">
      <c r="B1859" s="472">
        <v>844</v>
      </c>
      <c r="C1859" s="1207">
        <f>+'แบบฟอร์มที่ 8'!D9865</f>
        <v>0</v>
      </c>
      <c r="D1859" s="1214"/>
      <c r="E1859" s="478"/>
      <c r="F1859" s="478"/>
      <c r="G1859" s="478"/>
      <c r="H1859" s="478"/>
      <c r="I1859" s="565"/>
      <c r="J1859" s="386">
        <f t="shared" si="126"/>
        <v>0</v>
      </c>
      <c r="K1859" s="572">
        <v>0.75</v>
      </c>
      <c r="L1859" s="384">
        <f t="shared" si="127"/>
        <v>0</v>
      </c>
      <c r="M1859" s="384">
        <f>'แบบฟอร์มที่ 8'!K9865</f>
        <v>0</v>
      </c>
      <c r="N1859" s="386">
        <f t="shared" si="128"/>
        <v>0</v>
      </c>
      <c r="O1859" s="386">
        <f t="shared" si="129"/>
        <v>0</v>
      </c>
      <c r="P1859" s="386">
        <f t="shared" si="130"/>
        <v>0</v>
      </c>
      <c r="Q1859" s="386">
        <f t="shared" si="131"/>
        <v>0</v>
      </c>
    </row>
    <row r="1860" spans="2:17" ht="18" hidden="1" customHeight="1">
      <c r="B1860" s="472">
        <v>845</v>
      </c>
      <c r="C1860" s="1207">
        <f>+'แบบฟอร์มที่ 8'!D9866</f>
        <v>0</v>
      </c>
      <c r="D1860" s="1214"/>
      <c r="E1860" s="478"/>
      <c r="F1860" s="478"/>
      <c r="G1860" s="478"/>
      <c r="H1860" s="478"/>
      <c r="I1860" s="565"/>
      <c r="J1860" s="386">
        <f t="shared" si="126"/>
        <v>0</v>
      </c>
      <c r="K1860" s="572">
        <v>0.75</v>
      </c>
      <c r="L1860" s="384">
        <f t="shared" si="127"/>
        <v>0</v>
      </c>
      <c r="M1860" s="384">
        <f>'แบบฟอร์มที่ 8'!K9866</f>
        <v>0</v>
      </c>
      <c r="N1860" s="386">
        <f t="shared" si="128"/>
        <v>0</v>
      </c>
      <c r="O1860" s="386">
        <f t="shared" si="129"/>
        <v>0</v>
      </c>
      <c r="P1860" s="386">
        <f t="shared" si="130"/>
        <v>0</v>
      </c>
      <c r="Q1860" s="386">
        <f t="shared" si="131"/>
        <v>0</v>
      </c>
    </row>
    <row r="1861" spans="2:17" ht="18" hidden="1" customHeight="1">
      <c r="B1861" s="472">
        <v>846</v>
      </c>
      <c r="C1861" s="1207">
        <f>+'แบบฟอร์มที่ 8'!D9867</f>
        <v>0</v>
      </c>
      <c r="D1861" s="1214"/>
      <c r="E1861" s="478"/>
      <c r="F1861" s="478"/>
      <c r="G1861" s="478"/>
      <c r="H1861" s="478"/>
      <c r="I1861" s="565"/>
      <c r="J1861" s="386">
        <f t="shared" si="126"/>
        <v>0</v>
      </c>
      <c r="K1861" s="572">
        <v>0.75</v>
      </c>
      <c r="L1861" s="384">
        <f t="shared" si="127"/>
        <v>0</v>
      </c>
      <c r="M1861" s="384">
        <f>'แบบฟอร์มที่ 8'!K9867</f>
        <v>0</v>
      </c>
      <c r="N1861" s="386">
        <f t="shared" si="128"/>
        <v>0</v>
      </c>
      <c r="O1861" s="386">
        <f t="shared" si="129"/>
        <v>0</v>
      </c>
      <c r="P1861" s="386">
        <f t="shared" si="130"/>
        <v>0</v>
      </c>
      <c r="Q1861" s="386">
        <f t="shared" si="131"/>
        <v>0</v>
      </c>
    </row>
    <row r="1862" spans="2:17" ht="18" hidden="1" customHeight="1">
      <c r="B1862" s="472">
        <v>847</v>
      </c>
      <c r="C1862" s="1207">
        <f>+'แบบฟอร์มที่ 8'!D9868</f>
        <v>0</v>
      </c>
      <c r="D1862" s="1214"/>
      <c r="E1862" s="478"/>
      <c r="F1862" s="478"/>
      <c r="G1862" s="478"/>
      <c r="H1862" s="478"/>
      <c r="I1862" s="565"/>
      <c r="J1862" s="386">
        <f t="shared" si="126"/>
        <v>0</v>
      </c>
      <c r="K1862" s="572">
        <v>0.75</v>
      </c>
      <c r="L1862" s="384">
        <f t="shared" si="127"/>
        <v>0</v>
      </c>
      <c r="M1862" s="384">
        <f>'แบบฟอร์มที่ 8'!K9868</f>
        <v>0</v>
      </c>
      <c r="N1862" s="386">
        <f t="shared" si="128"/>
        <v>0</v>
      </c>
      <c r="O1862" s="386">
        <f t="shared" si="129"/>
        <v>0</v>
      </c>
      <c r="P1862" s="386">
        <f t="shared" si="130"/>
        <v>0</v>
      </c>
      <c r="Q1862" s="386">
        <f t="shared" si="131"/>
        <v>0</v>
      </c>
    </row>
    <row r="1863" spans="2:17" ht="18" hidden="1" customHeight="1">
      <c r="B1863" s="472">
        <v>848</v>
      </c>
      <c r="C1863" s="1207">
        <f>+'แบบฟอร์มที่ 8'!D9869</f>
        <v>0</v>
      </c>
      <c r="D1863" s="1214"/>
      <c r="E1863" s="478"/>
      <c r="F1863" s="478"/>
      <c r="G1863" s="478"/>
      <c r="H1863" s="478"/>
      <c r="I1863" s="565"/>
      <c r="J1863" s="386">
        <f t="shared" si="126"/>
        <v>0</v>
      </c>
      <c r="K1863" s="572">
        <v>0.75</v>
      </c>
      <c r="L1863" s="384">
        <f t="shared" si="127"/>
        <v>0</v>
      </c>
      <c r="M1863" s="384">
        <f>'แบบฟอร์มที่ 8'!K9869</f>
        <v>0</v>
      </c>
      <c r="N1863" s="386">
        <f t="shared" si="128"/>
        <v>0</v>
      </c>
      <c r="O1863" s="386">
        <f t="shared" si="129"/>
        <v>0</v>
      </c>
      <c r="P1863" s="386">
        <f t="shared" si="130"/>
        <v>0</v>
      </c>
      <c r="Q1863" s="386">
        <f t="shared" si="131"/>
        <v>0</v>
      </c>
    </row>
    <row r="1864" spans="2:17" ht="18" hidden="1" customHeight="1">
      <c r="B1864" s="472">
        <v>849</v>
      </c>
      <c r="C1864" s="1207">
        <f>+'แบบฟอร์มที่ 8'!D9870</f>
        <v>0</v>
      </c>
      <c r="D1864" s="1214"/>
      <c r="E1864" s="478"/>
      <c r="F1864" s="478"/>
      <c r="G1864" s="478"/>
      <c r="H1864" s="478"/>
      <c r="I1864" s="565"/>
      <c r="J1864" s="386">
        <f t="shared" si="126"/>
        <v>0</v>
      </c>
      <c r="K1864" s="572">
        <v>0.75</v>
      </c>
      <c r="L1864" s="384">
        <f t="shared" si="127"/>
        <v>0</v>
      </c>
      <c r="M1864" s="384">
        <f>'แบบฟอร์มที่ 8'!K9870</f>
        <v>0</v>
      </c>
      <c r="N1864" s="386">
        <f t="shared" si="128"/>
        <v>0</v>
      </c>
      <c r="O1864" s="386">
        <f t="shared" si="129"/>
        <v>0</v>
      </c>
      <c r="P1864" s="386">
        <f t="shared" si="130"/>
        <v>0</v>
      </c>
      <c r="Q1864" s="386">
        <f t="shared" si="131"/>
        <v>0</v>
      </c>
    </row>
    <row r="1865" spans="2:17" ht="18" hidden="1" customHeight="1">
      <c r="B1865" s="472">
        <v>850</v>
      </c>
      <c r="C1865" s="1207">
        <f>+'แบบฟอร์มที่ 8'!D9871</f>
        <v>0</v>
      </c>
      <c r="D1865" s="1214"/>
      <c r="E1865" s="478"/>
      <c r="F1865" s="478"/>
      <c r="G1865" s="478"/>
      <c r="H1865" s="478"/>
      <c r="I1865" s="565"/>
      <c r="J1865" s="386">
        <f t="shared" si="126"/>
        <v>0</v>
      </c>
      <c r="K1865" s="572">
        <v>0.75</v>
      </c>
      <c r="L1865" s="384">
        <f t="shared" si="127"/>
        <v>0</v>
      </c>
      <c r="M1865" s="384">
        <f>'แบบฟอร์มที่ 8'!K9871</f>
        <v>0</v>
      </c>
      <c r="N1865" s="386">
        <f t="shared" si="128"/>
        <v>0</v>
      </c>
      <c r="O1865" s="386">
        <f t="shared" si="129"/>
        <v>0</v>
      </c>
      <c r="P1865" s="386">
        <f t="shared" si="130"/>
        <v>0</v>
      </c>
      <c r="Q1865" s="386">
        <f t="shared" si="131"/>
        <v>0</v>
      </c>
    </row>
    <row r="1866" spans="2:17" ht="18" hidden="1" customHeight="1">
      <c r="B1866" s="472">
        <v>851</v>
      </c>
      <c r="C1866" s="1207">
        <f>+'แบบฟอร์มที่ 8'!D9872</f>
        <v>0</v>
      </c>
      <c r="D1866" s="1214"/>
      <c r="E1866" s="478"/>
      <c r="F1866" s="478"/>
      <c r="G1866" s="478"/>
      <c r="H1866" s="478"/>
      <c r="I1866" s="565"/>
      <c r="J1866" s="386">
        <f t="shared" si="126"/>
        <v>0</v>
      </c>
      <c r="K1866" s="572">
        <v>0.75</v>
      </c>
      <c r="L1866" s="384">
        <f t="shared" si="127"/>
        <v>0</v>
      </c>
      <c r="M1866" s="384">
        <f>'แบบฟอร์มที่ 8'!K9872</f>
        <v>0</v>
      </c>
      <c r="N1866" s="386">
        <f t="shared" si="128"/>
        <v>0</v>
      </c>
      <c r="O1866" s="386">
        <f t="shared" si="129"/>
        <v>0</v>
      </c>
      <c r="P1866" s="386">
        <f t="shared" si="130"/>
        <v>0</v>
      </c>
      <c r="Q1866" s="386">
        <f t="shared" si="131"/>
        <v>0</v>
      </c>
    </row>
    <row r="1867" spans="2:17" ht="18" hidden="1" customHeight="1">
      <c r="B1867" s="472">
        <v>852</v>
      </c>
      <c r="C1867" s="1207">
        <f>+'แบบฟอร์มที่ 8'!D9873</f>
        <v>0</v>
      </c>
      <c r="D1867" s="1214"/>
      <c r="E1867" s="478"/>
      <c r="F1867" s="478"/>
      <c r="G1867" s="478"/>
      <c r="H1867" s="478"/>
      <c r="I1867" s="565"/>
      <c r="J1867" s="386">
        <f t="shared" si="126"/>
        <v>0</v>
      </c>
      <c r="K1867" s="572">
        <v>0.75</v>
      </c>
      <c r="L1867" s="384">
        <f t="shared" si="127"/>
        <v>0</v>
      </c>
      <c r="M1867" s="384">
        <f>'แบบฟอร์มที่ 8'!K9873</f>
        <v>0</v>
      </c>
      <c r="N1867" s="386">
        <f t="shared" si="128"/>
        <v>0</v>
      </c>
      <c r="O1867" s="386">
        <f t="shared" si="129"/>
        <v>0</v>
      </c>
      <c r="P1867" s="386">
        <f t="shared" si="130"/>
        <v>0</v>
      </c>
      <c r="Q1867" s="386">
        <f t="shared" si="131"/>
        <v>0</v>
      </c>
    </row>
    <row r="1868" spans="2:17" ht="18" hidden="1" customHeight="1">
      <c r="B1868" s="472">
        <v>853</v>
      </c>
      <c r="C1868" s="1207">
        <f>+'แบบฟอร์มที่ 8'!D9874</f>
        <v>0</v>
      </c>
      <c r="D1868" s="1214"/>
      <c r="E1868" s="478"/>
      <c r="F1868" s="478"/>
      <c r="G1868" s="478"/>
      <c r="H1868" s="478"/>
      <c r="I1868" s="565"/>
      <c r="J1868" s="386">
        <f t="shared" si="126"/>
        <v>0</v>
      </c>
      <c r="K1868" s="572">
        <v>0.75</v>
      </c>
      <c r="L1868" s="384">
        <f t="shared" si="127"/>
        <v>0</v>
      </c>
      <c r="M1868" s="384">
        <f>'แบบฟอร์มที่ 8'!K9874</f>
        <v>0</v>
      </c>
      <c r="N1868" s="386">
        <f t="shared" si="128"/>
        <v>0</v>
      </c>
      <c r="O1868" s="386">
        <f t="shared" si="129"/>
        <v>0</v>
      </c>
      <c r="P1868" s="386">
        <f t="shared" si="130"/>
        <v>0</v>
      </c>
      <c r="Q1868" s="386">
        <f t="shared" si="131"/>
        <v>0</v>
      </c>
    </row>
    <row r="1869" spans="2:17" ht="18" hidden="1" customHeight="1">
      <c r="B1869" s="472">
        <v>854</v>
      </c>
      <c r="C1869" s="1207">
        <f>+'แบบฟอร์มที่ 8'!D9875</f>
        <v>0</v>
      </c>
      <c r="D1869" s="1214"/>
      <c r="E1869" s="478"/>
      <c r="F1869" s="478"/>
      <c r="G1869" s="478"/>
      <c r="H1869" s="478"/>
      <c r="I1869" s="565"/>
      <c r="J1869" s="386">
        <f t="shared" si="126"/>
        <v>0</v>
      </c>
      <c r="K1869" s="572">
        <v>0.75</v>
      </c>
      <c r="L1869" s="384">
        <f t="shared" si="127"/>
        <v>0</v>
      </c>
      <c r="M1869" s="384">
        <f>'แบบฟอร์มที่ 8'!K9875</f>
        <v>0</v>
      </c>
      <c r="N1869" s="386">
        <f t="shared" si="128"/>
        <v>0</v>
      </c>
      <c r="O1869" s="386">
        <f t="shared" si="129"/>
        <v>0</v>
      </c>
      <c r="P1869" s="386">
        <f t="shared" si="130"/>
        <v>0</v>
      </c>
      <c r="Q1869" s="386">
        <f t="shared" si="131"/>
        <v>0</v>
      </c>
    </row>
    <row r="1870" spans="2:17" ht="18" hidden="1" customHeight="1">
      <c r="B1870" s="472">
        <v>855</v>
      </c>
      <c r="C1870" s="1207">
        <f>+'แบบฟอร์มที่ 8'!D9876</f>
        <v>0</v>
      </c>
      <c r="D1870" s="1214"/>
      <c r="E1870" s="478"/>
      <c r="F1870" s="478"/>
      <c r="G1870" s="478"/>
      <c r="H1870" s="478"/>
      <c r="I1870" s="565"/>
      <c r="J1870" s="386">
        <f t="shared" si="126"/>
        <v>0</v>
      </c>
      <c r="K1870" s="572">
        <v>0.75</v>
      </c>
      <c r="L1870" s="384">
        <f t="shared" si="127"/>
        <v>0</v>
      </c>
      <c r="M1870" s="384">
        <f>'แบบฟอร์มที่ 8'!K9876</f>
        <v>0</v>
      </c>
      <c r="N1870" s="386">
        <f t="shared" si="128"/>
        <v>0</v>
      </c>
      <c r="O1870" s="386">
        <f t="shared" si="129"/>
        <v>0</v>
      </c>
      <c r="P1870" s="386">
        <f t="shared" si="130"/>
        <v>0</v>
      </c>
      <c r="Q1870" s="386">
        <f t="shared" si="131"/>
        <v>0</v>
      </c>
    </row>
    <row r="1871" spans="2:17" ht="18" hidden="1" customHeight="1">
      <c r="B1871" s="472">
        <v>856</v>
      </c>
      <c r="C1871" s="1207">
        <f>+'แบบฟอร์มที่ 8'!D9877</f>
        <v>0</v>
      </c>
      <c r="D1871" s="1214"/>
      <c r="E1871" s="478"/>
      <c r="F1871" s="478"/>
      <c r="G1871" s="478"/>
      <c r="H1871" s="478"/>
      <c r="I1871" s="565"/>
      <c r="J1871" s="386">
        <f t="shared" si="126"/>
        <v>0</v>
      </c>
      <c r="K1871" s="572">
        <v>0.75</v>
      </c>
      <c r="L1871" s="384">
        <f t="shared" si="127"/>
        <v>0</v>
      </c>
      <c r="M1871" s="384">
        <f>'แบบฟอร์มที่ 8'!K9877</f>
        <v>0</v>
      </c>
      <c r="N1871" s="386">
        <f t="shared" si="128"/>
        <v>0</v>
      </c>
      <c r="O1871" s="386">
        <f t="shared" si="129"/>
        <v>0</v>
      </c>
      <c r="P1871" s="386">
        <f t="shared" si="130"/>
        <v>0</v>
      </c>
      <c r="Q1871" s="386">
        <f t="shared" si="131"/>
        <v>0</v>
      </c>
    </row>
    <row r="1872" spans="2:17" ht="18" hidden="1" customHeight="1">
      <c r="B1872" s="472">
        <v>857</v>
      </c>
      <c r="C1872" s="1207">
        <f>+'แบบฟอร์มที่ 8'!D9878</f>
        <v>0</v>
      </c>
      <c r="D1872" s="1214"/>
      <c r="E1872" s="478"/>
      <c r="F1872" s="478"/>
      <c r="G1872" s="478"/>
      <c r="H1872" s="478"/>
      <c r="I1872" s="565"/>
      <c r="J1872" s="386">
        <f t="shared" si="126"/>
        <v>0</v>
      </c>
      <c r="K1872" s="572">
        <v>0.75</v>
      </c>
      <c r="L1872" s="384">
        <f t="shared" si="127"/>
        <v>0</v>
      </c>
      <c r="M1872" s="384">
        <f>'แบบฟอร์มที่ 8'!K9878</f>
        <v>0</v>
      </c>
      <c r="N1872" s="386">
        <f t="shared" si="128"/>
        <v>0</v>
      </c>
      <c r="O1872" s="386">
        <f t="shared" si="129"/>
        <v>0</v>
      </c>
      <c r="P1872" s="386">
        <f t="shared" si="130"/>
        <v>0</v>
      </c>
      <c r="Q1872" s="386">
        <f t="shared" si="131"/>
        <v>0</v>
      </c>
    </row>
    <row r="1873" spans="2:17" ht="18" hidden="1" customHeight="1">
      <c r="B1873" s="472">
        <v>858</v>
      </c>
      <c r="C1873" s="1207">
        <f>+'แบบฟอร์มที่ 8'!D9879</f>
        <v>0</v>
      </c>
      <c r="D1873" s="1214"/>
      <c r="E1873" s="478"/>
      <c r="F1873" s="478"/>
      <c r="G1873" s="478"/>
      <c r="H1873" s="478"/>
      <c r="I1873" s="565"/>
      <c r="J1873" s="386">
        <f t="shared" si="126"/>
        <v>0</v>
      </c>
      <c r="K1873" s="572">
        <v>0.75</v>
      </c>
      <c r="L1873" s="384">
        <f t="shared" si="127"/>
        <v>0</v>
      </c>
      <c r="M1873" s="384">
        <f>'แบบฟอร์มที่ 8'!K9879</f>
        <v>0</v>
      </c>
      <c r="N1873" s="386">
        <f t="shared" si="128"/>
        <v>0</v>
      </c>
      <c r="O1873" s="386">
        <f t="shared" si="129"/>
        <v>0</v>
      </c>
      <c r="P1873" s="386">
        <f t="shared" si="130"/>
        <v>0</v>
      </c>
      <c r="Q1873" s="386">
        <f t="shared" si="131"/>
        <v>0</v>
      </c>
    </row>
    <row r="1874" spans="2:17" ht="18" hidden="1" customHeight="1">
      <c r="B1874" s="472">
        <v>859</v>
      </c>
      <c r="C1874" s="1207">
        <f>+'แบบฟอร์มที่ 8'!D9880</f>
        <v>0</v>
      </c>
      <c r="D1874" s="1214"/>
      <c r="E1874" s="478"/>
      <c r="F1874" s="478"/>
      <c r="G1874" s="478"/>
      <c r="H1874" s="478"/>
      <c r="I1874" s="565"/>
      <c r="J1874" s="386">
        <f t="shared" si="126"/>
        <v>0</v>
      </c>
      <c r="K1874" s="572">
        <v>0.75</v>
      </c>
      <c r="L1874" s="384">
        <f t="shared" si="127"/>
        <v>0</v>
      </c>
      <c r="M1874" s="384">
        <f>'แบบฟอร์มที่ 8'!K9880</f>
        <v>0</v>
      </c>
      <c r="N1874" s="386">
        <f t="shared" si="128"/>
        <v>0</v>
      </c>
      <c r="O1874" s="386">
        <f t="shared" si="129"/>
        <v>0</v>
      </c>
      <c r="P1874" s="386">
        <f t="shared" si="130"/>
        <v>0</v>
      </c>
      <c r="Q1874" s="386">
        <f t="shared" si="131"/>
        <v>0</v>
      </c>
    </row>
    <row r="1875" spans="2:17" ht="18" hidden="1" customHeight="1">
      <c r="B1875" s="472">
        <v>860</v>
      </c>
      <c r="C1875" s="1207">
        <f>+'แบบฟอร์มที่ 8'!D9881</f>
        <v>0</v>
      </c>
      <c r="D1875" s="1214"/>
      <c r="E1875" s="478"/>
      <c r="F1875" s="478"/>
      <c r="G1875" s="478"/>
      <c r="H1875" s="478"/>
      <c r="I1875" s="565"/>
      <c r="J1875" s="386">
        <f t="shared" si="126"/>
        <v>0</v>
      </c>
      <c r="K1875" s="572">
        <v>0.75</v>
      </c>
      <c r="L1875" s="384">
        <f t="shared" si="127"/>
        <v>0</v>
      </c>
      <c r="M1875" s="384">
        <f>'แบบฟอร์มที่ 8'!K9881</f>
        <v>0</v>
      </c>
      <c r="N1875" s="386">
        <f t="shared" si="128"/>
        <v>0</v>
      </c>
      <c r="O1875" s="386">
        <f t="shared" si="129"/>
        <v>0</v>
      </c>
      <c r="P1875" s="386">
        <f t="shared" si="130"/>
        <v>0</v>
      </c>
      <c r="Q1875" s="386">
        <f t="shared" si="131"/>
        <v>0</v>
      </c>
    </row>
    <row r="1876" spans="2:17" ht="18" hidden="1" customHeight="1">
      <c r="B1876" s="472">
        <v>861</v>
      </c>
      <c r="C1876" s="1207">
        <f>+'แบบฟอร์มที่ 8'!D9882</f>
        <v>0</v>
      </c>
      <c r="D1876" s="1214"/>
      <c r="E1876" s="478"/>
      <c r="F1876" s="478"/>
      <c r="G1876" s="478"/>
      <c r="H1876" s="478"/>
      <c r="I1876" s="565"/>
      <c r="J1876" s="386">
        <f t="shared" si="126"/>
        <v>0</v>
      </c>
      <c r="K1876" s="572">
        <v>0.75</v>
      </c>
      <c r="L1876" s="384">
        <f t="shared" si="127"/>
        <v>0</v>
      </c>
      <c r="M1876" s="384">
        <f>'แบบฟอร์มที่ 8'!K9882</f>
        <v>0</v>
      </c>
      <c r="N1876" s="386">
        <f t="shared" si="128"/>
        <v>0</v>
      </c>
      <c r="O1876" s="386">
        <f t="shared" si="129"/>
        <v>0</v>
      </c>
      <c r="P1876" s="386">
        <f t="shared" si="130"/>
        <v>0</v>
      </c>
      <c r="Q1876" s="386">
        <f t="shared" si="131"/>
        <v>0</v>
      </c>
    </row>
    <row r="1877" spans="2:17" ht="18" hidden="1" customHeight="1">
      <c r="B1877" s="472">
        <v>862</v>
      </c>
      <c r="C1877" s="1207">
        <f>+'แบบฟอร์มที่ 8'!D9883</f>
        <v>0</v>
      </c>
      <c r="D1877" s="1214"/>
      <c r="E1877" s="478"/>
      <c r="F1877" s="478"/>
      <c r="G1877" s="478"/>
      <c r="H1877" s="478"/>
      <c r="I1877" s="565"/>
      <c r="J1877" s="386">
        <f t="shared" si="126"/>
        <v>0</v>
      </c>
      <c r="K1877" s="572">
        <v>0.75</v>
      </c>
      <c r="L1877" s="384">
        <f t="shared" si="127"/>
        <v>0</v>
      </c>
      <c r="M1877" s="384">
        <f>'แบบฟอร์มที่ 8'!K9883</f>
        <v>0</v>
      </c>
      <c r="N1877" s="386">
        <f t="shared" si="128"/>
        <v>0</v>
      </c>
      <c r="O1877" s="386">
        <f t="shared" si="129"/>
        <v>0</v>
      </c>
      <c r="P1877" s="386">
        <f t="shared" si="130"/>
        <v>0</v>
      </c>
      <c r="Q1877" s="386">
        <f t="shared" si="131"/>
        <v>0</v>
      </c>
    </row>
    <row r="1878" spans="2:17" ht="18" hidden="1" customHeight="1">
      <c r="B1878" s="472">
        <v>863</v>
      </c>
      <c r="C1878" s="1207">
        <f>+'แบบฟอร์มที่ 8'!D9884</f>
        <v>0</v>
      </c>
      <c r="D1878" s="1214"/>
      <c r="E1878" s="478"/>
      <c r="F1878" s="478"/>
      <c r="G1878" s="478"/>
      <c r="H1878" s="478"/>
      <c r="I1878" s="565"/>
      <c r="J1878" s="386">
        <f t="shared" si="126"/>
        <v>0</v>
      </c>
      <c r="K1878" s="572">
        <v>0.75</v>
      </c>
      <c r="L1878" s="384">
        <f t="shared" si="127"/>
        <v>0</v>
      </c>
      <c r="M1878" s="384">
        <f>'แบบฟอร์มที่ 8'!K9884</f>
        <v>0</v>
      </c>
      <c r="N1878" s="386">
        <f t="shared" si="128"/>
        <v>0</v>
      </c>
      <c r="O1878" s="386">
        <f t="shared" si="129"/>
        <v>0</v>
      </c>
      <c r="P1878" s="386">
        <f t="shared" si="130"/>
        <v>0</v>
      </c>
      <c r="Q1878" s="386">
        <f t="shared" si="131"/>
        <v>0</v>
      </c>
    </row>
    <row r="1879" spans="2:17" ht="18" hidden="1" customHeight="1">
      <c r="B1879" s="472">
        <v>864</v>
      </c>
      <c r="C1879" s="1207">
        <f>+'แบบฟอร์มที่ 8'!D9885</f>
        <v>0</v>
      </c>
      <c r="D1879" s="1214"/>
      <c r="E1879" s="478"/>
      <c r="F1879" s="478"/>
      <c r="G1879" s="478"/>
      <c r="H1879" s="478"/>
      <c r="I1879" s="565"/>
      <c r="J1879" s="386">
        <f t="shared" si="126"/>
        <v>0</v>
      </c>
      <c r="K1879" s="572">
        <v>0.75</v>
      </c>
      <c r="L1879" s="384">
        <f t="shared" si="127"/>
        <v>0</v>
      </c>
      <c r="M1879" s="384">
        <f>'แบบฟอร์มที่ 8'!K9885</f>
        <v>0</v>
      </c>
      <c r="N1879" s="386">
        <f t="shared" si="128"/>
        <v>0</v>
      </c>
      <c r="O1879" s="386">
        <f t="shared" si="129"/>
        <v>0</v>
      </c>
      <c r="P1879" s="386">
        <f t="shared" si="130"/>
        <v>0</v>
      </c>
      <c r="Q1879" s="386">
        <f t="shared" si="131"/>
        <v>0</v>
      </c>
    </row>
    <row r="1880" spans="2:17" ht="18" hidden="1" customHeight="1">
      <c r="B1880" s="472">
        <v>865</v>
      </c>
      <c r="C1880" s="1207">
        <f>+'แบบฟอร์มที่ 8'!D9886</f>
        <v>0</v>
      </c>
      <c r="D1880" s="1214"/>
      <c r="E1880" s="478"/>
      <c r="F1880" s="478"/>
      <c r="G1880" s="478"/>
      <c r="H1880" s="478"/>
      <c r="I1880" s="565"/>
      <c r="J1880" s="386">
        <f t="shared" si="126"/>
        <v>0</v>
      </c>
      <c r="K1880" s="572">
        <v>0.75</v>
      </c>
      <c r="L1880" s="384">
        <f t="shared" si="127"/>
        <v>0</v>
      </c>
      <c r="M1880" s="384">
        <f>'แบบฟอร์มที่ 8'!K9886</f>
        <v>0</v>
      </c>
      <c r="N1880" s="386">
        <f t="shared" si="128"/>
        <v>0</v>
      </c>
      <c r="O1880" s="386">
        <f t="shared" si="129"/>
        <v>0</v>
      </c>
      <c r="P1880" s="386">
        <f t="shared" si="130"/>
        <v>0</v>
      </c>
      <c r="Q1880" s="386">
        <f t="shared" si="131"/>
        <v>0</v>
      </c>
    </row>
    <row r="1881" spans="2:17" ht="18" hidden="1" customHeight="1">
      <c r="B1881" s="472">
        <v>866</v>
      </c>
      <c r="C1881" s="1207">
        <f>+'แบบฟอร์มที่ 8'!D9887</f>
        <v>0</v>
      </c>
      <c r="D1881" s="1214"/>
      <c r="E1881" s="478"/>
      <c r="F1881" s="478"/>
      <c r="G1881" s="478"/>
      <c r="H1881" s="478"/>
      <c r="I1881" s="565"/>
      <c r="J1881" s="386">
        <f t="shared" si="126"/>
        <v>0</v>
      </c>
      <c r="K1881" s="572">
        <v>0.75</v>
      </c>
      <c r="L1881" s="384">
        <f t="shared" si="127"/>
        <v>0</v>
      </c>
      <c r="M1881" s="384">
        <f>'แบบฟอร์มที่ 8'!K9887</f>
        <v>0</v>
      </c>
      <c r="N1881" s="386">
        <f t="shared" si="128"/>
        <v>0</v>
      </c>
      <c r="O1881" s="386">
        <f t="shared" si="129"/>
        <v>0</v>
      </c>
      <c r="P1881" s="386">
        <f t="shared" si="130"/>
        <v>0</v>
      </c>
      <c r="Q1881" s="386">
        <f t="shared" si="131"/>
        <v>0</v>
      </c>
    </row>
    <row r="1882" spans="2:17" ht="18" hidden="1" customHeight="1">
      <c r="B1882" s="472">
        <v>867</v>
      </c>
      <c r="C1882" s="1207">
        <f>+'แบบฟอร์มที่ 8'!D9888</f>
        <v>0</v>
      </c>
      <c r="D1882" s="1214"/>
      <c r="E1882" s="478"/>
      <c r="F1882" s="478"/>
      <c r="G1882" s="478"/>
      <c r="H1882" s="478"/>
      <c r="I1882" s="565"/>
      <c r="J1882" s="386">
        <f t="shared" si="126"/>
        <v>0</v>
      </c>
      <c r="K1882" s="572">
        <v>0.75</v>
      </c>
      <c r="L1882" s="384">
        <f t="shared" si="127"/>
        <v>0</v>
      </c>
      <c r="M1882" s="384">
        <f>'แบบฟอร์มที่ 8'!K9888</f>
        <v>0</v>
      </c>
      <c r="N1882" s="386">
        <f t="shared" si="128"/>
        <v>0</v>
      </c>
      <c r="O1882" s="386">
        <f t="shared" si="129"/>
        <v>0</v>
      </c>
      <c r="P1882" s="386">
        <f t="shared" si="130"/>
        <v>0</v>
      </c>
      <c r="Q1882" s="386">
        <f t="shared" si="131"/>
        <v>0</v>
      </c>
    </row>
    <row r="1883" spans="2:17" ht="18" hidden="1" customHeight="1">
      <c r="B1883" s="472">
        <v>868</v>
      </c>
      <c r="C1883" s="1207">
        <f>+'แบบฟอร์มที่ 8'!D9889</f>
        <v>0</v>
      </c>
      <c r="D1883" s="1214"/>
      <c r="E1883" s="478"/>
      <c r="F1883" s="478"/>
      <c r="G1883" s="478"/>
      <c r="H1883" s="478"/>
      <c r="I1883" s="565"/>
      <c r="J1883" s="386">
        <f t="shared" si="126"/>
        <v>0</v>
      </c>
      <c r="K1883" s="572">
        <v>0.75</v>
      </c>
      <c r="L1883" s="384">
        <f t="shared" si="127"/>
        <v>0</v>
      </c>
      <c r="M1883" s="384">
        <f>'แบบฟอร์มที่ 8'!K9889</f>
        <v>0</v>
      </c>
      <c r="N1883" s="386">
        <f t="shared" si="128"/>
        <v>0</v>
      </c>
      <c r="O1883" s="386">
        <f t="shared" si="129"/>
        <v>0</v>
      </c>
      <c r="P1883" s="386">
        <f t="shared" si="130"/>
        <v>0</v>
      </c>
      <c r="Q1883" s="386">
        <f t="shared" si="131"/>
        <v>0</v>
      </c>
    </row>
    <row r="1884" spans="2:17" ht="18" hidden="1" customHeight="1">
      <c r="B1884" s="472">
        <v>869</v>
      </c>
      <c r="C1884" s="1207">
        <f>+'แบบฟอร์มที่ 8'!D9890</f>
        <v>0</v>
      </c>
      <c r="D1884" s="1214"/>
      <c r="E1884" s="478"/>
      <c r="F1884" s="478"/>
      <c r="G1884" s="478"/>
      <c r="H1884" s="478"/>
      <c r="I1884" s="565"/>
      <c r="J1884" s="386">
        <f t="shared" si="126"/>
        <v>0</v>
      </c>
      <c r="K1884" s="572">
        <v>0.75</v>
      </c>
      <c r="L1884" s="384">
        <f t="shared" si="127"/>
        <v>0</v>
      </c>
      <c r="M1884" s="384">
        <f>'แบบฟอร์มที่ 8'!K9890</f>
        <v>0</v>
      </c>
      <c r="N1884" s="386">
        <f t="shared" si="128"/>
        <v>0</v>
      </c>
      <c r="O1884" s="386">
        <f t="shared" si="129"/>
        <v>0</v>
      </c>
      <c r="P1884" s="386">
        <f t="shared" si="130"/>
        <v>0</v>
      </c>
      <c r="Q1884" s="386">
        <f t="shared" si="131"/>
        <v>0</v>
      </c>
    </row>
    <row r="1885" spans="2:17" ht="18" hidden="1" customHeight="1">
      <c r="B1885" s="472">
        <v>870</v>
      </c>
      <c r="C1885" s="1207">
        <f>+'แบบฟอร์มที่ 8'!D9891</f>
        <v>0</v>
      </c>
      <c r="D1885" s="1214"/>
      <c r="E1885" s="478"/>
      <c r="F1885" s="478"/>
      <c r="G1885" s="478"/>
      <c r="H1885" s="478"/>
      <c r="I1885" s="565"/>
      <c r="J1885" s="386">
        <f t="shared" si="126"/>
        <v>0</v>
      </c>
      <c r="K1885" s="572">
        <v>0.75</v>
      </c>
      <c r="L1885" s="384">
        <f t="shared" si="127"/>
        <v>0</v>
      </c>
      <c r="M1885" s="384">
        <f>'แบบฟอร์มที่ 8'!K9891</f>
        <v>0</v>
      </c>
      <c r="N1885" s="386">
        <f t="shared" si="128"/>
        <v>0</v>
      </c>
      <c r="O1885" s="386">
        <f t="shared" si="129"/>
        <v>0</v>
      </c>
      <c r="P1885" s="386">
        <f t="shared" si="130"/>
        <v>0</v>
      </c>
      <c r="Q1885" s="386">
        <f t="shared" si="131"/>
        <v>0</v>
      </c>
    </row>
    <row r="1886" spans="2:17" ht="18" hidden="1" customHeight="1">
      <c r="B1886" s="472">
        <v>871</v>
      </c>
      <c r="C1886" s="1207">
        <f>+'แบบฟอร์มที่ 8'!D9892</f>
        <v>0</v>
      </c>
      <c r="D1886" s="1214"/>
      <c r="E1886" s="478"/>
      <c r="F1886" s="478"/>
      <c r="G1886" s="478"/>
      <c r="H1886" s="478"/>
      <c r="I1886" s="565"/>
      <c r="J1886" s="386">
        <f t="shared" si="126"/>
        <v>0</v>
      </c>
      <c r="K1886" s="572">
        <v>0.75</v>
      </c>
      <c r="L1886" s="384">
        <f t="shared" si="127"/>
        <v>0</v>
      </c>
      <c r="M1886" s="384">
        <f>'แบบฟอร์มที่ 8'!K9892</f>
        <v>0</v>
      </c>
      <c r="N1886" s="386">
        <f t="shared" si="128"/>
        <v>0</v>
      </c>
      <c r="O1886" s="386">
        <f t="shared" si="129"/>
        <v>0</v>
      </c>
      <c r="P1886" s="386">
        <f t="shared" si="130"/>
        <v>0</v>
      </c>
      <c r="Q1886" s="386">
        <f t="shared" si="131"/>
        <v>0</v>
      </c>
    </row>
    <row r="1887" spans="2:17" ht="18" hidden="1" customHeight="1">
      <c r="B1887" s="472">
        <v>872</v>
      </c>
      <c r="C1887" s="1207">
        <f>+'แบบฟอร์มที่ 8'!D9893</f>
        <v>0</v>
      </c>
      <c r="D1887" s="1214"/>
      <c r="E1887" s="478"/>
      <c r="F1887" s="478"/>
      <c r="G1887" s="478"/>
      <c r="H1887" s="478"/>
      <c r="I1887" s="565"/>
      <c r="J1887" s="386">
        <f t="shared" si="126"/>
        <v>0</v>
      </c>
      <c r="K1887" s="572">
        <v>0.75</v>
      </c>
      <c r="L1887" s="384">
        <f t="shared" si="127"/>
        <v>0</v>
      </c>
      <c r="M1887" s="384">
        <f>'แบบฟอร์มที่ 8'!K9893</f>
        <v>0</v>
      </c>
      <c r="N1887" s="386">
        <f t="shared" si="128"/>
        <v>0</v>
      </c>
      <c r="O1887" s="386">
        <f t="shared" si="129"/>
        <v>0</v>
      </c>
      <c r="P1887" s="386">
        <f t="shared" si="130"/>
        <v>0</v>
      </c>
      <c r="Q1887" s="386">
        <f t="shared" si="131"/>
        <v>0</v>
      </c>
    </row>
    <row r="1888" spans="2:17" ht="18" hidden="1" customHeight="1">
      <c r="B1888" s="472">
        <v>873</v>
      </c>
      <c r="C1888" s="1207">
        <f>+'แบบฟอร์มที่ 8'!D9894</f>
        <v>0</v>
      </c>
      <c r="D1888" s="1214"/>
      <c r="E1888" s="478"/>
      <c r="F1888" s="478"/>
      <c r="G1888" s="478"/>
      <c r="H1888" s="478"/>
      <c r="I1888" s="565"/>
      <c r="J1888" s="386">
        <f t="shared" si="126"/>
        <v>0</v>
      </c>
      <c r="K1888" s="572">
        <v>0.75</v>
      </c>
      <c r="L1888" s="384">
        <f t="shared" si="127"/>
        <v>0</v>
      </c>
      <c r="M1888" s="384">
        <f>'แบบฟอร์มที่ 8'!K9894</f>
        <v>0</v>
      </c>
      <c r="N1888" s="386">
        <f t="shared" si="128"/>
        <v>0</v>
      </c>
      <c r="O1888" s="386">
        <f t="shared" si="129"/>
        <v>0</v>
      </c>
      <c r="P1888" s="386">
        <f t="shared" si="130"/>
        <v>0</v>
      </c>
      <c r="Q1888" s="386">
        <f t="shared" si="131"/>
        <v>0</v>
      </c>
    </row>
    <row r="1889" spans="2:17" ht="18" hidden="1" customHeight="1">
      <c r="B1889" s="472">
        <v>874</v>
      </c>
      <c r="C1889" s="1207">
        <f>+'แบบฟอร์มที่ 8'!D9895</f>
        <v>0</v>
      </c>
      <c r="D1889" s="1214"/>
      <c r="E1889" s="478"/>
      <c r="F1889" s="478"/>
      <c r="G1889" s="478"/>
      <c r="H1889" s="478"/>
      <c r="I1889" s="565"/>
      <c r="J1889" s="386">
        <f t="shared" si="126"/>
        <v>0</v>
      </c>
      <c r="K1889" s="572">
        <v>0.75</v>
      </c>
      <c r="L1889" s="384">
        <f t="shared" si="127"/>
        <v>0</v>
      </c>
      <c r="M1889" s="384">
        <f>'แบบฟอร์มที่ 8'!K9895</f>
        <v>0</v>
      </c>
      <c r="N1889" s="386">
        <f t="shared" si="128"/>
        <v>0</v>
      </c>
      <c r="O1889" s="386">
        <f t="shared" si="129"/>
        <v>0</v>
      </c>
      <c r="P1889" s="386">
        <f t="shared" si="130"/>
        <v>0</v>
      </c>
      <c r="Q1889" s="386">
        <f t="shared" si="131"/>
        <v>0</v>
      </c>
    </row>
    <row r="1890" spans="2:17" ht="18" hidden="1" customHeight="1">
      <c r="B1890" s="472">
        <v>875</v>
      </c>
      <c r="C1890" s="1207">
        <f>+'แบบฟอร์มที่ 8'!D9896</f>
        <v>0</v>
      </c>
      <c r="D1890" s="1214"/>
      <c r="E1890" s="478"/>
      <c r="F1890" s="478"/>
      <c r="G1890" s="478"/>
      <c r="H1890" s="478"/>
      <c r="I1890" s="565"/>
      <c r="J1890" s="386">
        <f t="shared" si="126"/>
        <v>0</v>
      </c>
      <c r="K1890" s="572">
        <v>0.75</v>
      </c>
      <c r="L1890" s="384">
        <f t="shared" si="127"/>
        <v>0</v>
      </c>
      <c r="M1890" s="384">
        <f>'แบบฟอร์มที่ 8'!K9896</f>
        <v>0</v>
      </c>
      <c r="N1890" s="386">
        <f t="shared" si="128"/>
        <v>0</v>
      </c>
      <c r="O1890" s="386">
        <f t="shared" si="129"/>
        <v>0</v>
      </c>
      <c r="P1890" s="386">
        <f t="shared" si="130"/>
        <v>0</v>
      </c>
      <c r="Q1890" s="386">
        <f t="shared" si="131"/>
        <v>0</v>
      </c>
    </row>
    <row r="1891" spans="2:17" ht="18" hidden="1" customHeight="1">
      <c r="B1891" s="472">
        <v>876</v>
      </c>
      <c r="C1891" s="1207">
        <f>+'แบบฟอร์มที่ 8'!D9897</f>
        <v>0</v>
      </c>
      <c r="D1891" s="1214"/>
      <c r="E1891" s="478"/>
      <c r="F1891" s="478"/>
      <c r="G1891" s="478"/>
      <c r="H1891" s="478"/>
      <c r="I1891" s="565"/>
      <c r="J1891" s="386">
        <f t="shared" si="126"/>
        <v>0</v>
      </c>
      <c r="K1891" s="572">
        <v>0.75</v>
      </c>
      <c r="L1891" s="384">
        <f t="shared" si="127"/>
        <v>0</v>
      </c>
      <c r="M1891" s="384">
        <f>'แบบฟอร์มที่ 8'!K9897</f>
        <v>0</v>
      </c>
      <c r="N1891" s="386">
        <f t="shared" si="128"/>
        <v>0</v>
      </c>
      <c r="O1891" s="386">
        <f t="shared" si="129"/>
        <v>0</v>
      </c>
      <c r="P1891" s="386">
        <f t="shared" si="130"/>
        <v>0</v>
      </c>
      <c r="Q1891" s="386">
        <f t="shared" si="131"/>
        <v>0</v>
      </c>
    </row>
    <row r="1892" spans="2:17" ht="18" hidden="1" customHeight="1">
      <c r="B1892" s="472">
        <v>877</v>
      </c>
      <c r="C1892" s="1207">
        <f>+'แบบฟอร์มที่ 8'!D9898</f>
        <v>0</v>
      </c>
      <c r="D1892" s="1214"/>
      <c r="E1892" s="478"/>
      <c r="F1892" s="478"/>
      <c r="G1892" s="478"/>
      <c r="H1892" s="478"/>
      <c r="I1892" s="565"/>
      <c r="J1892" s="386">
        <f t="shared" si="126"/>
        <v>0</v>
      </c>
      <c r="K1892" s="572">
        <v>0.75</v>
      </c>
      <c r="L1892" s="384">
        <f t="shared" si="127"/>
        <v>0</v>
      </c>
      <c r="M1892" s="384">
        <f>'แบบฟอร์มที่ 8'!K9898</f>
        <v>0</v>
      </c>
      <c r="N1892" s="386">
        <f t="shared" si="128"/>
        <v>0</v>
      </c>
      <c r="O1892" s="386">
        <f t="shared" si="129"/>
        <v>0</v>
      </c>
      <c r="P1892" s="386">
        <f t="shared" si="130"/>
        <v>0</v>
      </c>
      <c r="Q1892" s="386">
        <f t="shared" si="131"/>
        <v>0</v>
      </c>
    </row>
    <row r="1893" spans="2:17" ht="18" hidden="1" customHeight="1">
      <c r="B1893" s="472">
        <v>878</v>
      </c>
      <c r="C1893" s="1207">
        <f>+'แบบฟอร์มที่ 8'!D9899</f>
        <v>0</v>
      </c>
      <c r="D1893" s="1214"/>
      <c r="E1893" s="478"/>
      <c r="F1893" s="478"/>
      <c r="G1893" s="478"/>
      <c r="H1893" s="478"/>
      <c r="I1893" s="565"/>
      <c r="J1893" s="386">
        <f t="shared" si="126"/>
        <v>0</v>
      </c>
      <c r="K1893" s="572">
        <v>0.75</v>
      </c>
      <c r="L1893" s="384">
        <f t="shared" si="127"/>
        <v>0</v>
      </c>
      <c r="M1893" s="384">
        <f>'แบบฟอร์มที่ 8'!K9899</f>
        <v>0</v>
      </c>
      <c r="N1893" s="386">
        <f t="shared" si="128"/>
        <v>0</v>
      </c>
      <c r="O1893" s="386">
        <f t="shared" si="129"/>
        <v>0</v>
      </c>
      <c r="P1893" s="386">
        <f t="shared" si="130"/>
        <v>0</v>
      </c>
      <c r="Q1893" s="386">
        <f t="shared" si="131"/>
        <v>0</v>
      </c>
    </row>
    <row r="1894" spans="2:17" ht="18" hidden="1" customHeight="1">
      <c r="B1894" s="472">
        <v>879</v>
      </c>
      <c r="C1894" s="1207">
        <f>+'แบบฟอร์มที่ 8'!D9900</f>
        <v>0</v>
      </c>
      <c r="D1894" s="1214"/>
      <c r="E1894" s="478"/>
      <c r="F1894" s="478"/>
      <c r="G1894" s="478"/>
      <c r="H1894" s="478"/>
      <c r="I1894" s="565"/>
      <c r="J1894" s="386">
        <f t="shared" si="126"/>
        <v>0</v>
      </c>
      <c r="K1894" s="572">
        <v>0.75</v>
      </c>
      <c r="L1894" s="384">
        <f t="shared" si="127"/>
        <v>0</v>
      </c>
      <c r="M1894" s="384">
        <f>'แบบฟอร์มที่ 8'!K9900</f>
        <v>0</v>
      </c>
      <c r="N1894" s="386">
        <f t="shared" si="128"/>
        <v>0</v>
      </c>
      <c r="O1894" s="386">
        <f t="shared" si="129"/>
        <v>0</v>
      </c>
      <c r="P1894" s="386">
        <f t="shared" si="130"/>
        <v>0</v>
      </c>
      <c r="Q1894" s="386">
        <f t="shared" si="131"/>
        <v>0</v>
      </c>
    </row>
    <row r="1895" spans="2:17" ht="18" hidden="1" customHeight="1">
      <c r="B1895" s="472">
        <v>880</v>
      </c>
      <c r="C1895" s="1207">
        <f>+'แบบฟอร์มที่ 8'!D9901</f>
        <v>0</v>
      </c>
      <c r="D1895" s="1214"/>
      <c r="E1895" s="478"/>
      <c r="F1895" s="478"/>
      <c r="G1895" s="478"/>
      <c r="H1895" s="478"/>
      <c r="I1895" s="565"/>
      <c r="J1895" s="386">
        <f t="shared" si="126"/>
        <v>0</v>
      </c>
      <c r="K1895" s="572">
        <v>0.75</v>
      </c>
      <c r="L1895" s="384">
        <f t="shared" si="127"/>
        <v>0</v>
      </c>
      <c r="M1895" s="384">
        <f>'แบบฟอร์มที่ 8'!K9901</f>
        <v>0</v>
      </c>
      <c r="N1895" s="386">
        <f t="shared" si="128"/>
        <v>0</v>
      </c>
      <c r="O1895" s="386">
        <f t="shared" si="129"/>
        <v>0</v>
      </c>
      <c r="P1895" s="386">
        <f t="shared" si="130"/>
        <v>0</v>
      </c>
      <c r="Q1895" s="386">
        <f t="shared" si="131"/>
        <v>0</v>
      </c>
    </row>
    <row r="1896" spans="2:17" ht="18" hidden="1" customHeight="1">
      <c r="B1896" s="472">
        <v>881</v>
      </c>
      <c r="C1896" s="1207">
        <f>+'แบบฟอร์มที่ 8'!D9902</f>
        <v>0</v>
      </c>
      <c r="D1896" s="1214"/>
      <c r="E1896" s="478"/>
      <c r="F1896" s="478"/>
      <c r="G1896" s="478"/>
      <c r="H1896" s="478"/>
      <c r="I1896" s="565"/>
      <c r="J1896" s="386">
        <f t="shared" si="126"/>
        <v>0</v>
      </c>
      <c r="K1896" s="572">
        <v>0.75</v>
      </c>
      <c r="L1896" s="384">
        <f t="shared" si="127"/>
        <v>0</v>
      </c>
      <c r="M1896" s="384">
        <f>'แบบฟอร์มที่ 8'!K9902</f>
        <v>0</v>
      </c>
      <c r="N1896" s="386">
        <f t="shared" si="128"/>
        <v>0</v>
      </c>
      <c r="O1896" s="386">
        <f t="shared" si="129"/>
        <v>0</v>
      </c>
      <c r="P1896" s="386">
        <f t="shared" si="130"/>
        <v>0</v>
      </c>
      <c r="Q1896" s="386">
        <f t="shared" si="131"/>
        <v>0</v>
      </c>
    </row>
    <row r="1897" spans="2:17" ht="18" hidden="1" customHeight="1">
      <c r="B1897" s="472">
        <v>882</v>
      </c>
      <c r="C1897" s="1207">
        <f>+'แบบฟอร์มที่ 8'!D9903</f>
        <v>0</v>
      </c>
      <c r="D1897" s="1214"/>
      <c r="E1897" s="478"/>
      <c r="F1897" s="478"/>
      <c r="G1897" s="478"/>
      <c r="H1897" s="478"/>
      <c r="I1897" s="565"/>
      <c r="J1897" s="386">
        <f t="shared" si="126"/>
        <v>0</v>
      </c>
      <c r="K1897" s="572">
        <v>0.75</v>
      </c>
      <c r="L1897" s="384">
        <f t="shared" si="127"/>
        <v>0</v>
      </c>
      <c r="M1897" s="384">
        <f>'แบบฟอร์มที่ 8'!K9903</f>
        <v>0</v>
      </c>
      <c r="N1897" s="386">
        <f t="shared" si="128"/>
        <v>0</v>
      </c>
      <c r="O1897" s="386">
        <f t="shared" si="129"/>
        <v>0</v>
      </c>
      <c r="P1897" s="386">
        <f t="shared" si="130"/>
        <v>0</v>
      </c>
      <c r="Q1897" s="386">
        <f t="shared" si="131"/>
        <v>0</v>
      </c>
    </row>
    <row r="1898" spans="2:17" ht="18" hidden="1" customHeight="1">
      <c r="B1898" s="472">
        <v>883</v>
      </c>
      <c r="C1898" s="1207">
        <f>+'แบบฟอร์มที่ 8'!D9904</f>
        <v>0</v>
      </c>
      <c r="D1898" s="1214"/>
      <c r="E1898" s="478"/>
      <c r="F1898" s="478"/>
      <c r="G1898" s="478"/>
      <c r="H1898" s="478"/>
      <c r="I1898" s="565"/>
      <c r="J1898" s="386">
        <f t="shared" si="126"/>
        <v>0</v>
      </c>
      <c r="K1898" s="572">
        <v>0.75</v>
      </c>
      <c r="L1898" s="384">
        <f t="shared" si="127"/>
        <v>0</v>
      </c>
      <c r="M1898" s="384">
        <f>'แบบฟอร์มที่ 8'!K9904</f>
        <v>0</v>
      </c>
      <c r="N1898" s="386">
        <f t="shared" si="128"/>
        <v>0</v>
      </c>
      <c r="O1898" s="386">
        <f t="shared" si="129"/>
        <v>0</v>
      </c>
      <c r="P1898" s="386">
        <f t="shared" si="130"/>
        <v>0</v>
      </c>
      <c r="Q1898" s="386">
        <f t="shared" si="131"/>
        <v>0</v>
      </c>
    </row>
    <row r="1899" spans="2:17" ht="18" hidden="1" customHeight="1">
      <c r="B1899" s="472">
        <v>884</v>
      </c>
      <c r="C1899" s="1207">
        <f>+'แบบฟอร์มที่ 8'!D9905</f>
        <v>0</v>
      </c>
      <c r="D1899" s="1214"/>
      <c r="E1899" s="478"/>
      <c r="F1899" s="478"/>
      <c r="G1899" s="478"/>
      <c r="H1899" s="478"/>
      <c r="I1899" s="565"/>
      <c r="J1899" s="386">
        <f t="shared" si="126"/>
        <v>0</v>
      </c>
      <c r="K1899" s="572">
        <v>0.75</v>
      </c>
      <c r="L1899" s="384">
        <f t="shared" si="127"/>
        <v>0</v>
      </c>
      <c r="M1899" s="384">
        <f>'แบบฟอร์มที่ 8'!K9905</f>
        <v>0</v>
      </c>
      <c r="N1899" s="386">
        <f t="shared" si="128"/>
        <v>0</v>
      </c>
      <c r="O1899" s="386">
        <f t="shared" si="129"/>
        <v>0</v>
      </c>
      <c r="P1899" s="386">
        <f t="shared" si="130"/>
        <v>0</v>
      </c>
      <c r="Q1899" s="386">
        <f t="shared" si="131"/>
        <v>0</v>
      </c>
    </row>
    <row r="1900" spans="2:17" ht="18" hidden="1" customHeight="1">
      <c r="B1900" s="472">
        <v>885</v>
      </c>
      <c r="C1900" s="1207">
        <f>+'แบบฟอร์มที่ 8'!D9906</f>
        <v>0</v>
      </c>
      <c r="D1900" s="1214"/>
      <c r="E1900" s="478"/>
      <c r="F1900" s="478"/>
      <c r="G1900" s="478"/>
      <c r="H1900" s="478"/>
      <c r="I1900" s="565"/>
      <c r="J1900" s="386">
        <f t="shared" si="126"/>
        <v>0</v>
      </c>
      <c r="K1900" s="572">
        <v>0.75</v>
      </c>
      <c r="L1900" s="384">
        <f t="shared" si="127"/>
        <v>0</v>
      </c>
      <c r="M1900" s="384">
        <f>'แบบฟอร์มที่ 8'!K9906</f>
        <v>0</v>
      </c>
      <c r="N1900" s="386">
        <f t="shared" si="128"/>
        <v>0</v>
      </c>
      <c r="O1900" s="386">
        <f t="shared" si="129"/>
        <v>0</v>
      </c>
      <c r="P1900" s="386">
        <f t="shared" si="130"/>
        <v>0</v>
      </c>
      <c r="Q1900" s="386">
        <f t="shared" si="131"/>
        <v>0</v>
      </c>
    </row>
    <row r="1901" spans="2:17" ht="18" hidden="1" customHeight="1">
      <c r="B1901" s="472">
        <v>886</v>
      </c>
      <c r="C1901" s="1207">
        <f>+'แบบฟอร์มที่ 8'!D9907</f>
        <v>0</v>
      </c>
      <c r="D1901" s="1214"/>
      <c r="E1901" s="478"/>
      <c r="F1901" s="478"/>
      <c r="G1901" s="478"/>
      <c r="H1901" s="478"/>
      <c r="I1901" s="565"/>
      <c r="J1901" s="386">
        <f t="shared" si="126"/>
        <v>0</v>
      </c>
      <c r="K1901" s="572">
        <v>0.75</v>
      </c>
      <c r="L1901" s="384">
        <f t="shared" si="127"/>
        <v>0</v>
      </c>
      <c r="M1901" s="384">
        <f>'แบบฟอร์มที่ 8'!K9907</f>
        <v>0</v>
      </c>
      <c r="N1901" s="386">
        <f t="shared" si="128"/>
        <v>0</v>
      </c>
      <c r="O1901" s="386">
        <f t="shared" si="129"/>
        <v>0</v>
      </c>
      <c r="P1901" s="386">
        <f t="shared" si="130"/>
        <v>0</v>
      </c>
      <c r="Q1901" s="386">
        <f t="shared" si="131"/>
        <v>0</v>
      </c>
    </row>
    <row r="1902" spans="2:17" ht="18" hidden="1" customHeight="1">
      <c r="B1902" s="472">
        <v>887</v>
      </c>
      <c r="C1902" s="1207">
        <f>+'แบบฟอร์มที่ 8'!D9908</f>
        <v>0</v>
      </c>
      <c r="D1902" s="1214"/>
      <c r="E1902" s="478"/>
      <c r="F1902" s="478"/>
      <c r="G1902" s="478"/>
      <c r="H1902" s="478"/>
      <c r="I1902" s="565"/>
      <c r="J1902" s="386">
        <f t="shared" si="126"/>
        <v>0</v>
      </c>
      <c r="K1902" s="572">
        <v>0.75</v>
      </c>
      <c r="L1902" s="384">
        <f t="shared" si="127"/>
        <v>0</v>
      </c>
      <c r="M1902" s="384">
        <f>'แบบฟอร์มที่ 8'!K9908</f>
        <v>0</v>
      </c>
      <c r="N1902" s="386">
        <f t="shared" si="128"/>
        <v>0</v>
      </c>
      <c r="O1902" s="386">
        <f t="shared" si="129"/>
        <v>0</v>
      </c>
      <c r="P1902" s="386">
        <f t="shared" si="130"/>
        <v>0</v>
      </c>
      <c r="Q1902" s="386">
        <f t="shared" si="131"/>
        <v>0</v>
      </c>
    </row>
    <row r="1903" spans="2:17" ht="18" hidden="1" customHeight="1">
      <c r="B1903" s="472">
        <v>888</v>
      </c>
      <c r="C1903" s="1207">
        <f>+'แบบฟอร์มที่ 8'!D9909</f>
        <v>0</v>
      </c>
      <c r="D1903" s="1214"/>
      <c r="E1903" s="478"/>
      <c r="F1903" s="478"/>
      <c r="G1903" s="478"/>
      <c r="H1903" s="478"/>
      <c r="I1903" s="565"/>
      <c r="J1903" s="386">
        <f t="shared" si="126"/>
        <v>0</v>
      </c>
      <c r="K1903" s="572">
        <v>0.75</v>
      </c>
      <c r="L1903" s="384">
        <f t="shared" si="127"/>
        <v>0</v>
      </c>
      <c r="M1903" s="384">
        <f>'แบบฟอร์มที่ 8'!K9909</f>
        <v>0</v>
      </c>
      <c r="N1903" s="386">
        <f t="shared" si="128"/>
        <v>0</v>
      </c>
      <c r="O1903" s="386">
        <f t="shared" si="129"/>
        <v>0</v>
      </c>
      <c r="P1903" s="386">
        <f t="shared" si="130"/>
        <v>0</v>
      </c>
      <c r="Q1903" s="386">
        <f t="shared" si="131"/>
        <v>0</v>
      </c>
    </row>
    <row r="1904" spans="2:17" ht="18" hidden="1" customHeight="1">
      <c r="B1904" s="472">
        <v>889</v>
      </c>
      <c r="C1904" s="1207">
        <f>+'แบบฟอร์มที่ 8'!D9910</f>
        <v>0</v>
      </c>
      <c r="D1904" s="1214"/>
      <c r="E1904" s="478"/>
      <c r="F1904" s="478"/>
      <c r="G1904" s="478"/>
      <c r="H1904" s="478"/>
      <c r="I1904" s="565"/>
      <c r="J1904" s="386">
        <f t="shared" si="126"/>
        <v>0</v>
      </c>
      <c r="K1904" s="572">
        <v>0.75</v>
      </c>
      <c r="L1904" s="384">
        <f t="shared" si="127"/>
        <v>0</v>
      </c>
      <c r="M1904" s="384">
        <f>'แบบฟอร์มที่ 8'!K9910</f>
        <v>0</v>
      </c>
      <c r="N1904" s="386">
        <f t="shared" si="128"/>
        <v>0</v>
      </c>
      <c r="O1904" s="386">
        <f t="shared" si="129"/>
        <v>0</v>
      </c>
      <c r="P1904" s="386">
        <f t="shared" si="130"/>
        <v>0</v>
      </c>
      <c r="Q1904" s="386">
        <f t="shared" si="131"/>
        <v>0</v>
      </c>
    </row>
    <row r="1905" spans="2:17" ht="18" hidden="1" customHeight="1">
      <c r="B1905" s="472">
        <v>890</v>
      </c>
      <c r="C1905" s="1207">
        <f>+'แบบฟอร์มที่ 8'!D9911</f>
        <v>0</v>
      </c>
      <c r="D1905" s="1214"/>
      <c r="E1905" s="478"/>
      <c r="F1905" s="478"/>
      <c r="G1905" s="478"/>
      <c r="H1905" s="478"/>
      <c r="I1905" s="565"/>
      <c r="J1905" s="386">
        <f t="shared" si="126"/>
        <v>0</v>
      </c>
      <c r="K1905" s="572">
        <v>0.75</v>
      </c>
      <c r="L1905" s="384">
        <f t="shared" si="127"/>
        <v>0</v>
      </c>
      <c r="M1905" s="384">
        <f>'แบบฟอร์มที่ 8'!K9911</f>
        <v>0</v>
      </c>
      <c r="N1905" s="386">
        <f t="shared" si="128"/>
        <v>0</v>
      </c>
      <c r="O1905" s="386">
        <f t="shared" si="129"/>
        <v>0</v>
      </c>
      <c r="P1905" s="386">
        <f t="shared" si="130"/>
        <v>0</v>
      </c>
      <c r="Q1905" s="386">
        <f t="shared" si="131"/>
        <v>0</v>
      </c>
    </row>
    <row r="1906" spans="2:17" ht="18" hidden="1" customHeight="1">
      <c r="B1906" s="472">
        <v>891</v>
      </c>
      <c r="C1906" s="1207">
        <f>+'แบบฟอร์มที่ 8'!D9912</f>
        <v>0</v>
      </c>
      <c r="D1906" s="1214"/>
      <c r="E1906" s="478"/>
      <c r="F1906" s="478"/>
      <c r="G1906" s="478"/>
      <c r="H1906" s="478"/>
      <c r="I1906" s="565"/>
      <c r="J1906" s="386">
        <f t="shared" si="126"/>
        <v>0</v>
      </c>
      <c r="K1906" s="572">
        <v>0.75</v>
      </c>
      <c r="L1906" s="384">
        <f t="shared" si="127"/>
        <v>0</v>
      </c>
      <c r="M1906" s="384">
        <f>'แบบฟอร์มที่ 8'!K9912</f>
        <v>0</v>
      </c>
      <c r="N1906" s="386">
        <f t="shared" si="128"/>
        <v>0</v>
      </c>
      <c r="O1906" s="386">
        <f t="shared" si="129"/>
        <v>0</v>
      </c>
      <c r="P1906" s="386">
        <f t="shared" si="130"/>
        <v>0</v>
      </c>
      <c r="Q1906" s="386">
        <f t="shared" si="131"/>
        <v>0</v>
      </c>
    </row>
    <row r="1907" spans="2:17" ht="18" hidden="1" customHeight="1">
      <c r="B1907" s="472">
        <v>892</v>
      </c>
      <c r="C1907" s="1207">
        <f>+'แบบฟอร์มที่ 8'!D9913</f>
        <v>0</v>
      </c>
      <c r="D1907" s="1214"/>
      <c r="E1907" s="478"/>
      <c r="F1907" s="478"/>
      <c r="G1907" s="478"/>
      <c r="H1907" s="478"/>
      <c r="I1907" s="565"/>
      <c r="J1907" s="386">
        <f t="shared" si="126"/>
        <v>0</v>
      </c>
      <c r="K1907" s="572">
        <v>0.75</v>
      </c>
      <c r="L1907" s="384">
        <f t="shared" si="127"/>
        <v>0</v>
      </c>
      <c r="M1907" s="384">
        <f>'แบบฟอร์มที่ 8'!K9913</f>
        <v>0</v>
      </c>
      <c r="N1907" s="386">
        <f t="shared" si="128"/>
        <v>0</v>
      </c>
      <c r="O1907" s="386">
        <f t="shared" si="129"/>
        <v>0</v>
      </c>
      <c r="P1907" s="386">
        <f t="shared" si="130"/>
        <v>0</v>
      </c>
      <c r="Q1907" s="386">
        <f t="shared" si="131"/>
        <v>0</v>
      </c>
    </row>
    <row r="1908" spans="2:17" ht="18" hidden="1" customHeight="1">
      <c r="B1908" s="472">
        <v>893</v>
      </c>
      <c r="C1908" s="1207">
        <f>+'แบบฟอร์มที่ 8'!D9914</f>
        <v>0</v>
      </c>
      <c r="D1908" s="1214"/>
      <c r="E1908" s="478"/>
      <c r="F1908" s="478"/>
      <c r="G1908" s="478"/>
      <c r="H1908" s="478"/>
      <c r="I1908" s="565"/>
      <c r="J1908" s="386">
        <f t="shared" si="126"/>
        <v>0</v>
      </c>
      <c r="K1908" s="572">
        <v>0.75</v>
      </c>
      <c r="L1908" s="384">
        <f t="shared" si="127"/>
        <v>0</v>
      </c>
      <c r="M1908" s="384">
        <f>'แบบฟอร์มที่ 8'!K9914</f>
        <v>0</v>
      </c>
      <c r="N1908" s="386">
        <f t="shared" si="128"/>
        <v>0</v>
      </c>
      <c r="O1908" s="386">
        <f t="shared" si="129"/>
        <v>0</v>
      </c>
      <c r="P1908" s="386">
        <f t="shared" si="130"/>
        <v>0</v>
      </c>
      <c r="Q1908" s="386">
        <f t="shared" si="131"/>
        <v>0</v>
      </c>
    </row>
    <row r="1909" spans="2:17" ht="18" hidden="1" customHeight="1">
      <c r="B1909" s="472">
        <v>894</v>
      </c>
      <c r="C1909" s="1207">
        <f>+'แบบฟอร์มที่ 8'!D9915</f>
        <v>0</v>
      </c>
      <c r="D1909" s="1214"/>
      <c r="E1909" s="478"/>
      <c r="F1909" s="478"/>
      <c r="G1909" s="478"/>
      <c r="H1909" s="478"/>
      <c r="I1909" s="565"/>
      <c r="J1909" s="386">
        <f t="shared" si="126"/>
        <v>0</v>
      </c>
      <c r="K1909" s="572">
        <v>0.75</v>
      </c>
      <c r="L1909" s="384">
        <f t="shared" si="127"/>
        <v>0</v>
      </c>
      <c r="M1909" s="384">
        <f>'แบบฟอร์มที่ 8'!K9915</f>
        <v>0</v>
      </c>
      <c r="N1909" s="386">
        <f t="shared" si="128"/>
        <v>0</v>
      </c>
      <c r="O1909" s="386">
        <f t="shared" si="129"/>
        <v>0</v>
      </c>
      <c r="P1909" s="386">
        <f t="shared" si="130"/>
        <v>0</v>
      </c>
      <c r="Q1909" s="386">
        <f t="shared" si="131"/>
        <v>0</v>
      </c>
    </row>
    <row r="1910" spans="2:17" ht="18" hidden="1" customHeight="1">
      <c r="B1910" s="472">
        <v>895</v>
      </c>
      <c r="C1910" s="1207">
        <f>+'แบบฟอร์มที่ 8'!D9916</f>
        <v>0</v>
      </c>
      <c r="D1910" s="1214"/>
      <c r="E1910" s="478"/>
      <c r="F1910" s="478"/>
      <c r="G1910" s="478"/>
      <c r="H1910" s="478"/>
      <c r="I1910" s="565"/>
      <c r="J1910" s="386">
        <f t="shared" si="126"/>
        <v>0</v>
      </c>
      <c r="K1910" s="572">
        <v>0.75</v>
      </c>
      <c r="L1910" s="384">
        <f t="shared" si="127"/>
        <v>0</v>
      </c>
      <c r="M1910" s="384">
        <f>'แบบฟอร์มที่ 8'!K9916</f>
        <v>0</v>
      </c>
      <c r="N1910" s="386">
        <f t="shared" si="128"/>
        <v>0</v>
      </c>
      <c r="O1910" s="386">
        <f t="shared" si="129"/>
        <v>0</v>
      </c>
      <c r="P1910" s="386">
        <f t="shared" si="130"/>
        <v>0</v>
      </c>
      <c r="Q1910" s="386">
        <f t="shared" si="131"/>
        <v>0</v>
      </c>
    </row>
    <row r="1911" spans="2:17" ht="18" hidden="1" customHeight="1">
      <c r="B1911" s="472">
        <v>896</v>
      </c>
      <c r="C1911" s="1207">
        <f>+'แบบฟอร์มที่ 8'!D9917</f>
        <v>0</v>
      </c>
      <c r="D1911" s="1214"/>
      <c r="E1911" s="478"/>
      <c r="F1911" s="478"/>
      <c r="G1911" s="478"/>
      <c r="H1911" s="478"/>
      <c r="I1911" s="565"/>
      <c r="J1911" s="386">
        <f t="shared" si="126"/>
        <v>0</v>
      </c>
      <c r="K1911" s="572">
        <v>0.75</v>
      </c>
      <c r="L1911" s="384">
        <f t="shared" si="127"/>
        <v>0</v>
      </c>
      <c r="M1911" s="384">
        <f>'แบบฟอร์มที่ 8'!K9917</f>
        <v>0</v>
      </c>
      <c r="N1911" s="386">
        <f t="shared" si="128"/>
        <v>0</v>
      </c>
      <c r="O1911" s="386">
        <f t="shared" si="129"/>
        <v>0</v>
      </c>
      <c r="P1911" s="386">
        <f t="shared" si="130"/>
        <v>0</v>
      </c>
      <c r="Q1911" s="386">
        <f t="shared" si="131"/>
        <v>0</v>
      </c>
    </row>
    <row r="1912" spans="2:17" ht="18" hidden="1" customHeight="1">
      <c r="B1912" s="472">
        <v>897</v>
      </c>
      <c r="C1912" s="1207">
        <f>+'แบบฟอร์มที่ 8'!D9918</f>
        <v>0</v>
      </c>
      <c r="D1912" s="1214"/>
      <c r="E1912" s="478"/>
      <c r="F1912" s="478"/>
      <c r="G1912" s="478"/>
      <c r="H1912" s="478"/>
      <c r="I1912" s="565"/>
      <c r="J1912" s="386">
        <f t="shared" si="126"/>
        <v>0</v>
      </c>
      <c r="K1912" s="572">
        <v>0.75</v>
      </c>
      <c r="L1912" s="384">
        <f t="shared" si="127"/>
        <v>0</v>
      </c>
      <c r="M1912" s="384">
        <f>'แบบฟอร์มที่ 8'!K9918</f>
        <v>0</v>
      </c>
      <c r="N1912" s="386">
        <f t="shared" si="128"/>
        <v>0</v>
      </c>
      <c r="O1912" s="386">
        <f t="shared" si="129"/>
        <v>0</v>
      </c>
      <c r="P1912" s="386">
        <f t="shared" si="130"/>
        <v>0</v>
      </c>
      <c r="Q1912" s="386">
        <f t="shared" si="131"/>
        <v>0</v>
      </c>
    </row>
    <row r="1913" spans="2:17" ht="18" hidden="1" customHeight="1">
      <c r="B1913" s="472">
        <v>898</v>
      </c>
      <c r="C1913" s="1207">
        <f>+'แบบฟอร์มที่ 8'!D9919</f>
        <v>0</v>
      </c>
      <c r="D1913" s="1214"/>
      <c r="E1913" s="478"/>
      <c r="F1913" s="478"/>
      <c r="G1913" s="478"/>
      <c r="H1913" s="478"/>
      <c r="I1913" s="565"/>
      <c r="J1913" s="386">
        <f t="shared" ref="J1913:J1976" si="132">IFERROR(H1913*I1913,0)</f>
        <v>0</v>
      </c>
      <c r="K1913" s="572">
        <v>0.75</v>
      </c>
      <c r="L1913" s="384">
        <f t="shared" ref="L1913:L1976" si="133">$J1913*K1913</f>
        <v>0</v>
      </c>
      <c r="M1913" s="384">
        <f>'แบบฟอร์มที่ 8'!K9919</f>
        <v>0</v>
      </c>
      <c r="N1913" s="386">
        <f t="shared" ref="N1913:N1976" si="134">IFERROR(M1913*$I1913,0)</f>
        <v>0</v>
      </c>
      <c r="O1913" s="386">
        <f t="shared" ref="O1913:O1976" si="135">IF(N1913&gt;L1913,N1913,0)</f>
        <v>0</v>
      </c>
      <c r="P1913" s="386">
        <f t="shared" ref="P1913:P1976" si="136">IF(L1913&gt;N1913,L1913,0)</f>
        <v>0</v>
      </c>
      <c r="Q1913" s="386">
        <f t="shared" ref="Q1913:Q1976" si="137">IF(L1913&gt;N1913,M1913-N1913,M1913)</f>
        <v>0</v>
      </c>
    </row>
    <row r="1914" spans="2:17" ht="18" hidden="1" customHeight="1">
      <c r="B1914" s="472">
        <v>899</v>
      </c>
      <c r="C1914" s="1207">
        <f>+'แบบฟอร์มที่ 8'!D9920</f>
        <v>0</v>
      </c>
      <c r="D1914" s="1214"/>
      <c r="E1914" s="478"/>
      <c r="F1914" s="478"/>
      <c r="G1914" s="478"/>
      <c r="H1914" s="478"/>
      <c r="I1914" s="565"/>
      <c r="J1914" s="386">
        <f t="shared" si="132"/>
        <v>0</v>
      </c>
      <c r="K1914" s="572">
        <v>0.75</v>
      </c>
      <c r="L1914" s="384">
        <f t="shared" si="133"/>
        <v>0</v>
      </c>
      <c r="M1914" s="384">
        <f>'แบบฟอร์มที่ 8'!K9920</f>
        <v>0</v>
      </c>
      <c r="N1914" s="386">
        <f t="shared" si="134"/>
        <v>0</v>
      </c>
      <c r="O1914" s="386">
        <f t="shared" si="135"/>
        <v>0</v>
      </c>
      <c r="P1914" s="386">
        <f t="shared" si="136"/>
        <v>0</v>
      </c>
      <c r="Q1914" s="386">
        <f t="shared" si="137"/>
        <v>0</v>
      </c>
    </row>
    <row r="1915" spans="2:17" ht="18" hidden="1" customHeight="1">
      <c r="B1915" s="472">
        <v>900</v>
      </c>
      <c r="C1915" s="1207">
        <f>+'แบบฟอร์มที่ 8'!D9921</f>
        <v>0</v>
      </c>
      <c r="D1915" s="1214"/>
      <c r="E1915" s="478"/>
      <c r="F1915" s="478"/>
      <c r="G1915" s="478"/>
      <c r="H1915" s="478"/>
      <c r="I1915" s="565"/>
      <c r="J1915" s="386">
        <f t="shared" si="132"/>
        <v>0</v>
      </c>
      <c r="K1915" s="572">
        <v>0.75</v>
      </c>
      <c r="L1915" s="384">
        <f t="shared" si="133"/>
        <v>0</v>
      </c>
      <c r="M1915" s="384">
        <f>'แบบฟอร์มที่ 8'!K9921</f>
        <v>0</v>
      </c>
      <c r="N1915" s="386">
        <f t="shared" si="134"/>
        <v>0</v>
      </c>
      <c r="O1915" s="386">
        <f t="shared" si="135"/>
        <v>0</v>
      </c>
      <c r="P1915" s="386">
        <f t="shared" si="136"/>
        <v>0</v>
      </c>
      <c r="Q1915" s="386">
        <f t="shared" si="137"/>
        <v>0</v>
      </c>
    </row>
    <row r="1916" spans="2:17" ht="18" hidden="1" customHeight="1">
      <c r="B1916" s="472">
        <v>901</v>
      </c>
      <c r="C1916" s="1207">
        <f>+'แบบฟอร์มที่ 8'!D9922</f>
        <v>0</v>
      </c>
      <c r="D1916" s="1214"/>
      <c r="E1916" s="478"/>
      <c r="F1916" s="478"/>
      <c r="G1916" s="478"/>
      <c r="H1916" s="478"/>
      <c r="I1916" s="565"/>
      <c r="J1916" s="386">
        <f t="shared" si="132"/>
        <v>0</v>
      </c>
      <c r="K1916" s="572">
        <v>0.75</v>
      </c>
      <c r="L1916" s="384">
        <f t="shared" si="133"/>
        <v>0</v>
      </c>
      <c r="M1916" s="384">
        <f>'แบบฟอร์มที่ 8'!K9922</f>
        <v>0</v>
      </c>
      <c r="N1916" s="386">
        <f t="shared" si="134"/>
        <v>0</v>
      </c>
      <c r="O1916" s="386">
        <f t="shared" si="135"/>
        <v>0</v>
      </c>
      <c r="P1916" s="386">
        <f t="shared" si="136"/>
        <v>0</v>
      </c>
      <c r="Q1916" s="386">
        <f t="shared" si="137"/>
        <v>0</v>
      </c>
    </row>
    <row r="1917" spans="2:17" ht="18" hidden="1" customHeight="1">
      <c r="B1917" s="472">
        <v>902</v>
      </c>
      <c r="C1917" s="1207">
        <f>+'แบบฟอร์มที่ 8'!D9923</f>
        <v>0</v>
      </c>
      <c r="D1917" s="1214"/>
      <c r="E1917" s="478"/>
      <c r="F1917" s="478"/>
      <c r="G1917" s="478"/>
      <c r="H1917" s="478"/>
      <c r="I1917" s="565"/>
      <c r="J1917" s="386">
        <f t="shared" si="132"/>
        <v>0</v>
      </c>
      <c r="K1917" s="572">
        <v>0.75</v>
      </c>
      <c r="L1917" s="384">
        <f t="shared" si="133"/>
        <v>0</v>
      </c>
      <c r="M1917" s="384">
        <f>'แบบฟอร์มที่ 8'!K9923</f>
        <v>0</v>
      </c>
      <c r="N1917" s="386">
        <f t="shared" si="134"/>
        <v>0</v>
      </c>
      <c r="O1917" s="386">
        <f t="shared" si="135"/>
        <v>0</v>
      </c>
      <c r="P1917" s="386">
        <f t="shared" si="136"/>
        <v>0</v>
      </c>
      <c r="Q1917" s="386">
        <f t="shared" si="137"/>
        <v>0</v>
      </c>
    </row>
    <row r="1918" spans="2:17" ht="18" hidden="1" customHeight="1">
      <c r="B1918" s="472">
        <v>903</v>
      </c>
      <c r="C1918" s="1207">
        <f>+'แบบฟอร์มที่ 8'!D9924</f>
        <v>0</v>
      </c>
      <c r="D1918" s="1214"/>
      <c r="E1918" s="478"/>
      <c r="F1918" s="478"/>
      <c r="G1918" s="478"/>
      <c r="H1918" s="478"/>
      <c r="I1918" s="565"/>
      <c r="J1918" s="386">
        <f t="shared" si="132"/>
        <v>0</v>
      </c>
      <c r="K1918" s="572">
        <v>0.75</v>
      </c>
      <c r="L1918" s="384">
        <f t="shared" si="133"/>
        <v>0</v>
      </c>
      <c r="M1918" s="384">
        <f>'แบบฟอร์มที่ 8'!K9924</f>
        <v>0</v>
      </c>
      <c r="N1918" s="386">
        <f t="shared" si="134"/>
        <v>0</v>
      </c>
      <c r="O1918" s="386">
        <f t="shared" si="135"/>
        <v>0</v>
      </c>
      <c r="P1918" s="386">
        <f t="shared" si="136"/>
        <v>0</v>
      </c>
      <c r="Q1918" s="386">
        <f t="shared" si="137"/>
        <v>0</v>
      </c>
    </row>
    <row r="1919" spans="2:17" ht="18" hidden="1" customHeight="1">
      <c r="B1919" s="472">
        <v>904</v>
      </c>
      <c r="C1919" s="1207">
        <f>+'แบบฟอร์มที่ 8'!D9925</f>
        <v>0</v>
      </c>
      <c r="D1919" s="1214"/>
      <c r="E1919" s="478"/>
      <c r="F1919" s="478"/>
      <c r="G1919" s="478"/>
      <c r="H1919" s="478"/>
      <c r="I1919" s="565"/>
      <c r="J1919" s="386">
        <f t="shared" si="132"/>
        <v>0</v>
      </c>
      <c r="K1919" s="572">
        <v>0.75</v>
      </c>
      <c r="L1919" s="384">
        <f t="shared" si="133"/>
        <v>0</v>
      </c>
      <c r="M1919" s="384">
        <f>'แบบฟอร์มที่ 8'!K9925</f>
        <v>0</v>
      </c>
      <c r="N1919" s="386">
        <f t="shared" si="134"/>
        <v>0</v>
      </c>
      <c r="O1919" s="386">
        <f t="shared" si="135"/>
        <v>0</v>
      </c>
      <c r="P1919" s="386">
        <f t="shared" si="136"/>
        <v>0</v>
      </c>
      <c r="Q1919" s="386">
        <f t="shared" si="137"/>
        <v>0</v>
      </c>
    </row>
    <row r="1920" spans="2:17" ht="18" hidden="1" customHeight="1">
      <c r="B1920" s="472">
        <v>905</v>
      </c>
      <c r="C1920" s="1207">
        <f>+'แบบฟอร์มที่ 8'!D9926</f>
        <v>0</v>
      </c>
      <c r="D1920" s="1214"/>
      <c r="E1920" s="478"/>
      <c r="F1920" s="478"/>
      <c r="G1920" s="478"/>
      <c r="H1920" s="478"/>
      <c r="I1920" s="565"/>
      <c r="J1920" s="386">
        <f t="shared" si="132"/>
        <v>0</v>
      </c>
      <c r="K1920" s="572">
        <v>0.75</v>
      </c>
      <c r="L1920" s="384">
        <f t="shared" si="133"/>
        <v>0</v>
      </c>
      <c r="M1920" s="384">
        <f>'แบบฟอร์มที่ 8'!K9926</f>
        <v>0</v>
      </c>
      <c r="N1920" s="386">
        <f t="shared" si="134"/>
        <v>0</v>
      </c>
      <c r="O1920" s="386">
        <f t="shared" si="135"/>
        <v>0</v>
      </c>
      <c r="P1920" s="386">
        <f t="shared" si="136"/>
        <v>0</v>
      </c>
      <c r="Q1920" s="386">
        <f t="shared" si="137"/>
        <v>0</v>
      </c>
    </row>
    <row r="1921" spans="2:17" ht="18" hidden="1" customHeight="1">
      <c r="B1921" s="472">
        <v>906</v>
      </c>
      <c r="C1921" s="1207">
        <f>+'แบบฟอร์มที่ 8'!D9927</f>
        <v>0</v>
      </c>
      <c r="D1921" s="1214"/>
      <c r="E1921" s="478"/>
      <c r="F1921" s="478"/>
      <c r="G1921" s="478"/>
      <c r="H1921" s="478"/>
      <c r="I1921" s="565"/>
      <c r="J1921" s="386">
        <f t="shared" si="132"/>
        <v>0</v>
      </c>
      <c r="K1921" s="572">
        <v>0.75</v>
      </c>
      <c r="L1921" s="384">
        <f t="shared" si="133"/>
        <v>0</v>
      </c>
      <c r="M1921" s="384">
        <f>'แบบฟอร์มที่ 8'!K9927</f>
        <v>0</v>
      </c>
      <c r="N1921" s="386">
        <f t="shared" si="134"/>
        <v>0</v>
      </c>
      <c r="O1921" s="386">
        <f t="shared" si="135"/>
        <v>0</v>
      </c>
      <c r="P1921" s="386">
        <f t="shared" si="136"/>
        <v>0</v>
      </c>
      <c r="Q1921" s="386">
        <f t="shared" si="137"/>
        <v>0</v>
      </c>
    </row>
    <row r="1922" spans="2:17" ht="18" hidden="1" customHeight="1">
      <c r="B1922" s="472">
        <v>907</v>
      </c>
      <c r="C1922" s="1207">
        <f>+'แบบฟอร์มที่ 8'!D9928</f>
        <v>0</v>
      </c>
      <c r="D1922" s="1214"/>
      <c r="E1922" s="478"/>
      <c r="F1922" s="478"/>
      <c r="G1922" s="478"/>
      <c r="H1922" s="478"/>
      <c r="I1922" s="565"/>
      <c r="J1922" s="386">
        <f t="shared" si="132"/>
        <v>0</v>
      </c>
      <c r="K1922" s="572">
        <v>0.75</v>
      </c>
      <c r="L1922" s="384">
        <f t="shared" si="133"/>
        <v>0</v>
      </c>
      <c r="M1922" s="384">
        <f>'แบบฟอร์มที่ 8'!K9928</f>
        <v>0</v>
      </c>
      <c r="N1922" s="386">
        <f t="shared" si="134"/>
        <v>0</v>
      </c>
      <c r="O1922" s="386">
        <f t="shared" si="135"/>
        <v>0</v>
      </c>
      <c r="P1922" s="386">
        <f t="shared" si="136"/>
        <v>0</v>
      </c>
      <c r="Q1922" s="386">
        <f t="shared" si="137"/>
        <v>0</v>
      </c>
    </row>
    <row r="1923" spans="2:17" ht="18" hidden="1" customHeight="1">
      <c r="B1923" s="472">
        <v>908</v>
      </c>
      <c r="C1923" s="1207">
        <f>+'แบบฟอร์มที่ 8'!D9929</f>
        <v>0</v>
      </c>
      <c r="D1923" s="1214"/>
      <c r="E1923" s="478"/>
      <c r="F1923" s="478"/>
      <c r="G1923" s="478"/>
      <c r="H1923" s="478"/>
      <c r="I1923" s="565"/>
      <c r="J1923" s="386">
        <f t="shared" si="132"/>
        <v>0</v>
      </c>
      <c r="K1923" s="572">
        <v>0.75</v>
      </c>
      <c r="L1923" s="384">
        <f t="shared" si="133"/>
        <v>0</v>
      </c>
      <c r="M1923" s="384">
        <f>'แบบฟอร์มที่ 8'!K9929</f>
        <v>0</v>
      </c>
      <c r="N1923" s="386">
        <f t="shared" si="134"/>
        <v>0</v>
      </c>
      <c r="O1923" s="386">
        <f t="shared" si="135"/>
        <v>0</v>
      </c>
      <c r="P1923" s="386">
        <f t="shared" si="136"/>
        <v>0</v>
      </c>
      <c r="Q1923" s="386">
        <f t="shared" si="137"/>
        <v>0</v>
      </c>
    </row>
    <row r="1924" spans="2:17" ht="18" hidden="1" customHeight="1">
      <c r="B1924" s="472">
        <v>909</v>
      </c>
      <c r="C1924" s="1207">
        <f>+'แบบฟอร์มที่ 8'!D9930</f>
        <v>0</v>
      </c>
      <c r="D1924" s="1214"/>
      <c r="E1924" s="478"/>
      <c r="F1924" s="478"/>
      <c r="G1924" s="478"/>
      <c r="H1924" s="478"/>
      <c r="I1924" s="565"/>
      <c r="J1924" s="386">
        <f t="shared" si="132"/>
        <v>0</v>
      </c>
      <c r="K1924" s="572">
        <v>0.75</v>
      </c>
      <c r="L1924" s="384">
        <f t="shared" si="133"/>
        <v>0</v>
      </c>
      <c r="M1924" s="384">
        <f>'แบบฟอร์มที่ 8'!K9930</f>
        <v>0</v>
      </c>
      <c r="N1924" s="386">
        <f t="shared" si="134"/>
        <v>0</v>
      </c>
      <c r="O1924" s="386">
        <f t="shared" si="135"/>
        <v>0</v>
      </c>
      <c r="P1924" s="386">
        <f t="shared" si="136"/>
        <v>0</v>
      </c>
      <c r="Q1924" s="386">
        <f t="shared" si="137"/>
        <v>0</v>
      </c>
    </row>
    <row r="1925" spans="2:17" ht="18" hidden="1" customHeight="1">
      <c r="B1925" s="472">
        <v>910</v>
      </c>
      <c r="C1925" s="1207">
        <f>+'แบบฟอร์มที่ 8'!D9931</f>
        <v>0</v>
      </c>
      <c r="D1925" s="1214"/>
      <c r="E1925" s="478"/>
      <c r="F1925" s="478"/>
      <c r="G1925" s="478"/>
      <c r="H1925" s="478"/>
      <c r="I1925" s="565"/>
      <c r="J1925" s="386">
        <f t="shared" si="132"/>
        <v>0</v>
      </c>
      <c r="K1925" s="572">
        <v>0.75</v>
      </c>
      <c r="L1925" s="384">
        <f t="shared" si="133"/>
        <v>0</v>
      </c>
      <c r="M1925" s="384">
        <f>'แบบฟอร์มที่ 8'!K9931</f>
        <v>0</v>
      </c>
      <c r="N1925" s="386">
        <f t="shared" si="134"/>
        <v>0</v>
      </c>
      <c r="O1925" s="386">
        <f t="shared" si="135"/>
        <v>0</v>
      </c>
      <c r="P1925" s="386">
        <f t="shared" si="136"/>
        <v>0</v>
      </c>
      <c r="Q1925" s="386">
        <f t="shared" si="137"/>
        <v>0</v>
      </c>
    </row>
    <row r="1926" spans="2:17" ht="18" hidden="1" customHeight="1">
      <c r="B1926" s="472">
        <v>911</v>
      </c>
      <c r="C1926" s="1207">
        <f>+'แบบฟอร์มที่ 8'!D9932</f>
        <v>0</v>
      </c>
      <c r="D1926" s="1214"/>
      <c r="E1926" s="478"/>
      <c r="F1926" s="478"/>
      <c r="G1926" s="478"/>
      <c r="H1926" s="478"/>
      <c r="I1926" s="565"/>
      <c r="J1926" s="386">
        <f t="shared" si="132"/>
        <v>0</v>
      </c>
      <c r="K1926" s="572">
        <v>0.75</v>
      </c>
      <c r="L1926" s="384">
        <f t="shared" si="133"/>
        <v>0</v>
      </c>
      <c r="M1926" s="384">
        <f>'แบบฟอร์มที่ 8'!K9932</f>
        <v>0</v>
      </c>
      <c r="N1926" s="386">
        <f t="shared" si="134"/>
        <v>0</v>
      </c>
      <c r="O1926" s="386">
        <f t="shared" si="135"/>
        <v>0</v>
      </c>
      <c r="P1926" s="386">
        <f t="shared" si="136"/>
        <v>0</v>
      </c>
      <c r="Q1926" s="386">
        <f t="shared" si="137"/>
        <v>0</v>
      </c>
    </row>
    <row r="1927" spans="2:17" ht="18" hidden="1" customHeight="1">
      <c r="B1927" s="472">
        <v>912</v>
      </c>
      <c r="C1927" s="1207">
        <f>+'แบบฟอร์มที่ 8'!D9933</f>
        <v>0</v>
      </c>
      <c r="D1927" s="1214"/>
      <c r="E1927" s="478"/>
      <c r="F1927" s="478"/>
      <c r="G1927" s="478"/>
      <c r="H1927" s="478"/>
      <c r="I1927" s="565"/>
      <c r="J1927" s="386">
        <f t="shared" si="132"/>
        <v>0</v>
      </c>
      <c r="K1927" s="572">
        <v>0.75</v>
      </c>
      <c r="L1927" s="384">
        <f t="shared" si="133"/>
        <v>0</v>
      </c>
      <c r="M1927" s="384">
        <f>'แบบฟอร์มที่ 8'!K9933</f>
        <v>0</v>
      </c>
      <c r="N1927" s="386">
        <f t="shared" si="134"/>
        <v>0</v>
      </c>
      <c r="O1927" s="386">
        <f t="shared" si="135"/>
        <v>0</v>
      </c>
      <c r="P1927" s="386">
        <f t="shared" si="136"/>
        <v>0</v>
      </c>
      <c r="Q1927" s="386">
        <f t="shared" si="137"/>
        <v>0</v>
      </c>
    </row>
    <row r="1928" spans="2:17" ht="18" hidden="1" customHeight="1">
      <c r="B1928" s="472">
        <v>913</v>
      </c>
      <c r="C1928" s="1207">
        <f>+'แบบฟอร์มที่ 8'!D9934</f>
        <v>0</v>
      </c>
      <c r="D1928" s="1214"/>
      <c r="E1928" s="478"/>
      <c r="F1928" s="478"/>
      <c r="G1928" s="478"/>
      <c r="H1928" s="478"/>
      <c r="I1928" s="565"/>
      <c r="J1928" s="386">
        <f t="shared" si="132"/>
        <v>0</v>
      </c>
      <c r="K1928" s="572">
        <v>0.75</v>
      </c>
      <c r="L1928" s="384">
        <f t="shared" si="133"/>
        <v>0</v>
      </c>
      <c r="M1928" s="384">
        <f>'แบบฟอร์มที่ 8'!K9934</f>
        <v>0</v>
      </c>
      <c r="N1928" s="386">
        <f t="shared" si="134"/>
        <v>0</v>
      </c>
      <c r="O1928" s="386">
        <f t="shared" si="135"/>
        <v>0</v>
      </c>
      <c r="P1928" s="386">
        <f t="shared" si="136"/>
        <v>0</v>
      </c>
      <c r="Q1928" s="386">
        <f t="shared" si="137"/>
        <v>0</v>
      </c>
    </row>
    <row r="1929" spans="2:17" ht="18" hidden="1" customHeight="1">
      <c r="B1929" s="472">
        <v>914</v>
      </c>
      <c r="C1929" s="1207">
        <f>+'แบบฟอร์มที่ 8'!D9935</f>
        <v>0</v>
      </c>
      <c r="D1929" s="1214"/>
      <c r="E1929" s="478"/>
      <c r="F1929" s="478"/>
      <c r="G1929" s="478"/>
      <c r="H1929" s="478"/>
      <c r="I1929" s="565"/>
      <c r="J1929" s="386">
        <f t="shared" si="132"/>
        <v>0</v>
      </c>
      <c r="K1929" s="572">
        <v>0.75</v>
      </c>
      <c r="L1929" s="384">
        <f t="shared" si="133"/>
        <v>0</v>
      </c>
      <c r="M1929" s="384">
        <f>'แบบฟอร์มที่ 8'!K9935</f>
        <v>0</v>
      </c>
      <c r="N1929" s="386">
        <f t="shared" si="134"/>
        <v>0</v>
      </c>
      <c r="O1929" s="386">
        <f t="shared" si="135"/>
        <v>0</v>
      </c>
      <c r="P1929" s="386">
        <f t="shared" si="136"/>
        <v>0</v>
      </c>
      <c r="Q1929" s="386">
        <f t="shared" si="137"/>
        <v>0</v>
      </c>
    </row>
    <row r="1930" spans="2:17" ht="18" hidden="1" customHeight="1">
      <c r="B1930" s="472">
        <v>915</v>
      </c>
      <c r="C1930" s="1207">
        <f>+'แบบฟอร์มที่ 8'!D9936</f>
        <v>0</v>
      </c>
      <c r="D1930" s="1214"/>
      <c r="E1930" s="478"/>
      <c r="F1930" s="478"/>
      <c r="G1930" s="478"/>
      <c r="H1930" s="478"/>
      <c r="I1930" s="565"/>
      <c r="J1930" s="386">
        <f t="shared" si="132"/>
        <v>0</v>
      </c>
      <c r="K1930" s="572">
        <v>0.75</v>
      </c>
      <c r="L1930" s="384">
        <f t="shared" si="133"/>
        <v>0</v>
      </c>
      <c r="M1930" s="384">
        <f>'แบบฟอร์มที่ 8'!K9936</f>
        <v>0</v>
      </c>
      <c r="N1930" s="386">
        <f t="shared" si="134"/>
        <v>0</v>
      </c>
      <c r="O1930" s="386">
        <f t="shared" si="135"/>
        <v>0</v>
      </c>
      <c r="P1930" s="386">
        <f t="shared" si="136"/>
        <v>0</v>
      </c>
      <c r="Q1930" s="386">
        <f t="shared" si="137"/>
        <v>0</v>
      </c>
    </row>
    <row r="1931" spans="2:17" ht="18" hidden="1" customHeight="1">
      <c r="B1931" s="472">
        <v>916</v>
      </c>
      <c r="C1931" s="1207">
        <f>+'แบบฟอร์มที่ 8'!D9937</f>
        <v>0</v>
      </c>
      <c r="D1931" s="1214"/>
      <c r="E1931" s="478"/>
      <c r="F1931" s="478"/>
      <c r="G1931" s="478"/>
      <c r="H1931" s="478"/>
      <c r="I1931" s="565"/>
      <c r="J1931" s="386">
        <f t="shared" si="132"/>
        <v>0</v>
      </c>
      <c r="K1931" s="572">
        <v>0.75</v>
      </c>
      <c r="L1931" s="384">
        <f t="shared" si="133"/>
        <v>0</v>
      </c>
      <c r="M1931" s="384">
        <f>'แบบฟอร์มที่ 8'!K9937</f>
        <v>0</v>
      </c>
      <c r="N1931" s="386">
        <f t="shared" si="134"/>
        <v>0</v>
      </c>
      <c r="O1931" s="386">
        <f t="shared" si="135"/>
        <v>0</v>
      </c>
      <c r="P1931" s="386">
        <f t="shared" si="136"/>
        <v>0</v>
      </c>
      <c r="Q1931" s="386">
        <f t="shared" si="137"/>
        <v>0</v>
      </c>
    </row>
    <row r="1932" spans="2:17" ht="18" hidden="1" customHeight="1">
      <c r="B1932" s="472">
        <v>917</v>
      </c>
      <c r="C1932" s="1207">
        <f>+'แบบฟอร์มที่ 8'!D9938</f>
        <v>0</v>
      </c>
      <c r="D1932" s="1214"/>
      <c r="E1932" s="478"/>
      <c r="F1932" s="478"/>
      <c r="G1932" s="478"/>
      <c r="H1932" s="478"/>
      <c r="I1932" s="565"/>
      <c r="J1932" s="386">
        <f t="shared" si="132"/>
        <v>0</v>
      </c>
      <c r="K1932" s="572">
        <v>0.75</v>
      </c>
      <c r="L1932" s="384">
        <f t="shared" si="133"/>
        <v>0</v>
      </c>
      <c r="M1932" s="384">
        <f>'แบบฟอร์มที่ 8'!K9938</f>
        <v>0</v>
      </c>
      <c r="N1932" s="386">
        <f t="shared" si="134"/>
        <v>0</v>
      </c>
      <c r="O1932" s="386">
        <f t="shared" si="135"/>
        <v>0</v>
      </c>
      <c r="P1932" s="386">
        <f t="shared" si="136"/>
        <v>0</v>
      </c>
      <c r="Q1932" s="386">
        <f t="shared" si="137"/>
        <v>0</v>
      </c>
    </row>
    <row r="1933" spans="2:17" ht="18" hidden="1" customHeight="1">
      <c r="B1933" s="472">
        <v>918</v>
      </c>
      <c r="C1933" s="1207">
        <f>+'แบบฟอร์มที่ 8'!D9939</f>
        <v>0</v>
      </c>
      <c r="D1933" s="1214"/>
      <c r="E1933" s="478"/>
      <c r="F1933" s="478"/>
      <c r="G1933" s="478"/>
      <c r="H1933" s="478"/>
      <c r="I1933" s="565"/>
      <c r="J1933" s="386">
        <f t="shared" si="132"/>
        <v>0</v>
      </c>
      <c r="K1933" s="572">
        <v>0.75</v>
      </c>
      <c r="L1933" s="384">
        <f t="shared" si="133"/>
        <v>0</v>
      </c>
      <c r="M1933" s="384">
        <f>'แบบฟอร์มที่ 8'!K9939</f>
        <v>0</v>
      </c>
      <c r="N1933" s="386">
        <f t="shared" si="134"/>
        <v>0</v>
      </c>
      <c r="O1933" s="386">
        <f t="shared" si="135"/>
        <v>0</v>
      </c>
      <c r="P1933" s="386">
        <f t="shared" si="136"/>
        <v>0</v>
      </c>
      <c r="Q1933" s="386">
        <f t="shared" si="137"/>
        <v>0</v>
      </c>
    </row>
    <row r="1934" spans="2:17" ht="18" hidden="1" customHeight="1">
      <c r="B1934" s="472">
        <v>919</v>
      </c>
      <c r="C1934" s="1207">
        <f>+'แบบฟอร์มที่ 8'!D9940</f>
        <v>0</v>
      </c>
      <c r="D1934" s="1214"/>
      <c r="E1934" s="478"/>
      <c r="F1934" s="478"/>
      <c r="G1934" s="478"/>
      <c r="H1934" s="478"/>
      <c r="I1934" s="565"/>
      <c r="J1934" s="386">
        <f t="shared" si="132"/>
        <v>0</v>
      </c>
      <c r="K1934" s="572">
        <v>0.75</v>
      </c>
      <c r="L1934" s="384">
        <f t="shared" si="133"/>
        <v>0</v>
      </c>
      <c r="M1934" s="384">
        <f>'แบบฟอร์มที่ 8'!K9940</f>
        <v>0</v>
      </c>
      <c r="N1934" s="386">
        <f t="shared" si="134"/>
        <v>0</v>
      </c>
      <c r="O1934" s="386">
        <f t="shared" si="135"/>
        <v>0</v>
      </c>
      <c r="P1934" s="386">
        <f t="shared" si="136"/>
        <v>0</v>
      </c>
      <c r="Q1934" s="386">
        <f t="shared" si="137"/>
        <v>0</v>
      </c>
    </row>
    <row r="1935" spans="2:17" ht="18" hidden="1" customHeight="1">
      <c r="B1935" s="472">
        <v>920</v>
      </c>
      <c r="C1935" s="1207">
        <f>+'แบบฟอร์มที่ 8'!D9941</f>
        <v>0</v>
      </c>
      <c r="D1935" s="1214"/>
      <c r="E1935" s="478"/>
      <c r="F1935" s="478"/>
      <c r="G1935" s="478"/>
      <c r="H1935" s="478"/>
      <c r="I1935" s="565"/>
      <c r="J1935" s="386">
        <f t="shared" si="132"/>
        <v>0</v>
      </c>
      <c r="K1935" s="572">
        <v>0.75</v>
      </c>
      <c r="L1935" s="384">
        <f t="shared" si="133"/>
        <v>0</v>
      </c>
      <c r="M1935" s="384">
        <f>'แบบฟอร์มที่ 8'!K9941</f>
        <v>0</v>
      </c>
      <c r="N1935" s="386">
        <f t="shared" si="134"/>
        <v>0</v>
      </c>
      <c r="O1935" s="386">
        <f t="shared" si="135"/>
        <v>0</v>
      </c>
      <c r="P1935" s="386">
        <f t="shared" si="136"/>
        <v>0</v>
      </c>
      <c r="Q1935" s="386">
        <f t="shared" si="137"/>
        <v>0</v>
      </c>
    </row>
    <row r="1936" spans="2:17" ht="18" hidden="1" customHeight="1">
      <c r="B1936" s="472">
        <v>921</v>
      </c>
      <c r="C1936" s="1207">
        <f>+'แบบฟอร์มที่ 8'!D9942</f>
        <v>0</v>
      </c>
      <c r="D1936" s="1214"/>
      <c r="E1936" s="478"/>
      <c r="F1936" s="478"/>
      <c r="G1936" s="478"/>
      <c r="H1936" s="478"/>
      <c r="I1936" s="565"/>
      <c r="J1936" s="386">
        <f t="shared" si="132"/>
        <v>0</v>
      </c>
      <c r="K1936" s="572">
        <v>0.75</v>
      </c>
      <c r="L1936" s="384">
        <f t="shared" si="133"/>
        <v>0</v>
      </c>
      <c r="M1936" s="384">
        <f>'แบบฟอร์มที่ 8'!K9942</f>
        <v>0</v>
      </c>
      <c r="N1936" s="386">
        <f t="shared" si="134"/>
        <v>0</v>
      </c>
      <c r="O1936" s="386">
        <f t="shared" si="135"/>
        <v>0</v>
      </c>
      <c r="P1936" s="386">
        <f t="shared" si="136"/>
        <v>0</v>
      </c>
      <c r="Q1936" s="386">
        <f t="shared" si="137"/>
        <v>0</v>
      </c>
    </row>
    <row r="1937" spans="2:17" ht="18" hidden="1" customHeight="1">
      <c r="B1937" s="472">
        <v>922</v>
      </c>
      <c r="C1937" s="1207">
        <f>+'แบบฟอร์มที่ 8'!D9943</f>
        <v>0</v>
      </c>
      <c r="D1937" s="1214"/>
      <c r="E1937" s="478"/>
      <c r="F1937" s="478"/>
      <c r="G1937" s="478"/>
      <c r="H1937" s="478"/>
      <c r="I1937" s="565"/>
      <c r="J1937" s="386">
        <f t="shared" si="132"/>
        <v>0</v>
      </c>
      <c r="K1937" s="572">
        <v>0.75</v>
      </c>
      <c r="L1937" s="384">
        <f t="shared" si="133"/>
        <v>0</v>
      </c>
      <c r="M1937" s="384">
        <f>'แบบฟอร์มที่ 8'!K9943</f>
        <v>0</v>
      </c>
      <c r="N1937" s="386">
        <f t="shared" si="134"/>
        <v>0</v>
      </c>
      <c r="O1937" s="386">
        <f t="shared" si="135"/>
        <v>0</v>
      </c>
      <c r="P1937" s="386">
        <f t="shared" si="136"/>
        <v>0</v>
      </c>
      <c r="Q1937" s="386">
        <f t="shared" si="137"/>
        <v>0</v>
      </c>
    </row>
    <row r="1938" spans="2:17" ht="18" hidden="1" customHeight="1">
      <c r="B1938" s="472">
        <v>923</v>
      </c>
      <c r="C1938" s="1207">
        <f>+'แบบฟอร์มที่ 8'!D9944</f>
        <v>0</v>
      </c>
      <c r="D1938" s="1214"/>
      <c r="E1938" s="478"/>
      <c r="F1938" s="478"/>
      <c r="G1938" s="478"/>
      <c r="H1938" s="478"/>
      <c r="I1938" s="565"/>
      <c r="J1938" s="386">
        <f t="shared" si="132"/>
        <v>0</v>
      </c>
      <c r="K1938" s="572">
        <v>0.75</v>
      </c>
      <c r="L1938" s="384">
        <f t="shared" si="133"/>
        <v>0</v>
      </c>
      <c r="M1938" s="384">
        <f>'แบบฟอร์มที่ 8'!K9944</f>
        <v>0</v>
      </c>
      <c r="N1938" s="386">
        <f t="shared" si="134"/>
        <v>0</v>
      </c>
      <c r="O1938" s="386">
        <f t="shared" si="135"/>
        <v>0</v>
      </c>
      <c r="P1938" s="386">
        <f t="shared" si="136"/>
        <v>0</v>
      </c>
      <c r="Q1938" s="386">
        <f t="shared" si="137"/>
        <v>0</v>
      </c>
    </row>
    <row r="1939" spans="2:17" ht="18" hidden="1" customHeight="1">
      <c r="B1939" s="472">
        <v>924</v>
      </c>
      <c r="C1939" s="1207">
        <f>+'แบบฟอร์มที่ 8'!D9945</f>
        <v>0</v>
      </c>
      <c r="D1939" s="1214"/>
      <c r="E1939" s="478"/>
      <c r="F1939" s="478"/>
      <c r="G1939" s="478"/>
      <c r="H1939" s="478"/>
      <c r="I1939" s="565"/>
      <c r="J1939" s="386">
        <f t="shared" si="132"/>
        <v>0</v>
      </c>
      <c r="K1939" s="572">
        <v>0.75</v>
      </c>
      <c r="L1939" s="384">
        <f t="shared" si="133"/>
        <v>0</v>
      </c>
      <c r="M1939" s="384">
        <f>'แบบฟอร์มที่ 8'!K9945</f>
        <v>0</v>
      </c>
      <c r="N1939" s="386">
        <f t="shared" si="134"/>
        <v>0</v>
      </c>
      <c r="O1939" s="386">
        <f t="shared" si="135"/>
        <v>0</v>
      </c>
      <c r="P1939" s="386">
        <f t="shared" si="136"/>
        <v>0</v>
      </c>
      <c r="Q1939" s="386">
        <f t="shared" si="137"/>
        <v>0</v>
      </c>
    </row>
    <row r="1940" spans="2:17" ht="18" hidden="1" customHeight="1">
      <c r="B1940" s="472">
        <v>925</v>
      </c>
      <c r="C1940" s="1207">
        <f>+'แบบฟอร์มที่ 8'!D9946</f>
        <v>0</v>
      </c>
      <c r="D1940" s="1214"/>
      <c r="E1940" s="478"/>
      <c r="F1940" s="478"/>
      <c r="G1940" s="478"/>
      <c r="H1940" s="478"/>
      <c r="I1940" s="565"/>
      <c r="J1940" s="386">
        <f t="shared" si="132"/>
        <v>0</v>
      </c>
      <c r="K1940" s="572">
        <v>0.75</v>
      </c>
      <c r="L1940" s="384">
        <f t="shared" si="133"/>
        <v>0</v>
      </c>
      <c r="M1940" s="384">
        <f>'แบบฟอร์มที่ 8'!K9946</f>
        <v>0</v>
      </c>
      <c r="N1940" s="386">
        <f t="shared" si="134"/>
        <v>0</v>
      </c>
      <c r="O1940" s="386">
        <f t="shared" si="135"/>
        <v>0</v>
      </c>
      <c r="P1940" s="386">
        <f t="shared" si="136"/>
        <v>0</v>
      </c>
      <c r="Q1940" s="386">
        <f t="shared" si="137"/>
        <v>0</v>
      </c>
    </row>
    <row r="1941" spans="2:17" ht="18" hidden="1" customHeight="1">
      <c r="B1941" s="472">
        <v>926</v>
      </c>
      <c r="C1941" s="1207">
        <f>+'แบบฟอร์มที่ 8'!D9947</f>
        <v>0</v>
      </c>
      <c r="D1941" s="1214"/>
      <c r="E1941" s="478"/>
      <c r="F1941" s="478"/>
      <c r="G1941" s="478"/>
      <c r="H1941" s="478"/>
      <c r="I1941" s="565"/>
      <c r="J1941" s="386">
        <f t="shared" si="132"/>
        <v>0</v>
      </c>
      <c r="K1941" s="572">
        <v>0.75</v>
      </c>
      <c r="L1941" s="384">
        <f t="shared" si="133"/>
        <v>0</v>
      </c>
      <c r="M1941" s="384">
        <f>'แบบฟอร์มที่ 8'!K9947</f>
        <v>0</v>
      </c>
      <c r="N1941" s="386">
        <f t="shared" si="134"/>
        <v>0</v>
      </c>
      <c r="O1941" s="386">
        <f t="shared" si="135"/>
        <v>0</v>
      </c>
      <c r="P1941" s="386">
        <f t="shared" si="136"/>
        <v>0</v>
      </c>
      <c r="Q1941" s="386">
        <f t="shared" si="137"/>
        <v>0</v>
      </c>
    </row>
    <row r="1942" spans="2:17" ht="18" hidden="1" customHeight="1">
      <c r="B1942" s="472">
        <v>927</v>
      </c>
      <c r="C1942" s="1207">
        <f>+'แบบฟอร์มที่ 8'!D9948</f>
        <v>0</v>
      </c>
      <c r="D1942" s="1214"/>
      <c r="E1942" s="478"/>
      <c r="F1942" s="478"/>
      <c r="G1942" s="478"/>
      <c r="H1942" s="478"/>
      <c r="I1942" s="565"/>
      <c r="J1942" s="386">
        <f t="shared" si="132"/>
        <v>0</v>
      </c>
      <c r="K1942" s="572">
        <v>0.75</v>
      </c>
      <c r="L1942" s="384">
        <f t="shared" si="133"/>
        <v>0</v>
      </c>
      <c r="M1942" s="384">
        <f>'แบบฟอร์มที่ 8'!K9948</f>
        <v>0</v>
      </c>
      <c r="N1942" s="386">
        <f t="shared" si="134"/>
        <v>0</v>
      </c>
      <c r="O1942" s="386">
        <f t="shared" si="135"/>
        <v>0</v>
      </c>
      <c r="P1942" s="386">
        <f t="shared" si="136"/>
        <v>0</v>
      </c>
      <c r="Q1942" s="386">
        <f t="shared" si="137"/>
        <v>0</v>
      </c>
    </row>
    <row r="1943" spans="2:17" ht="18" hidden="1" customHeight="1">
      <c r="B1943" s="472">
        <v>928</v>
      </c>
      <c r="C1943" s="1207">
        <f>+'แบบฟอร์มที่ 8'!D9949</f>
        <v>0</v>
      </c>
      <c r="D1943" s="1214"/>
      <c r="E1943" s="478"/>
      <c r="F1943" s="478"/>
      <c r="G1943" s="478"/>
      <c r="H1943" s="478"/>
      <c r="I1943" s="565"/>
      <c r="J1943" s="386">
        <f t="shared" si="132"/>
        <v>0</v>
      </c>
      <c r="K1943" s="572">
        <v>0.75</v>
      </c>
      <c r="L1943" s="384">
        <f t="shared" si="133"/>
        <v>0</v>
      </c>
      <c r="M1943" s="384">
        <f>'แบบฟอร์มที่ 8'!K9949</f>
        <v>0</v>
      </c>
      <c r="N1943" s="386">
        <f t="shared" si="134"/>
        <v>0</v>
      </c>
      <c r="O1943" s="386">
        <f t="shared" si="135"/>
        <v>0</v>
      </c>
      <c r="P1943" s="386">
        <f t="shared" si="136"/>
        <v>0</v>
      </c>
      <c r="Q1943" s="386">
        <f t="shared" si="137"/>
        <v>0</v>
      </c>
    </row>
    <row r="1944" spans="2:17" ht="18" hidden="1" customHeight="1">
      <c r="B1944" s="472">
        <v>929</v>
      </c>
      <c r="C1944" s="1207">
        <f>+'แบบฟอร์มที่ 8'!D9950</f>
        <v>0</v>
      </c>
      <c r="D1944" s="1214"/>
      <c r="E1944" s="478"/>
      <c r="F1944" s="478"/>
      <c r="G1944" s="478"/>
      <c r="H1944" s="478"/>
      <c r="I1944" s="565"/>
      <c r="J1944" s="386">
        <f t="shared" si="132"/>
        <v>0</v>
      </c>
      <c r="K1944" s="572">
        <v>0.75</v>
      </c>
      <c r="L1944" s="384">
        <f t="shared" si="133"/>
        <v>0</v>
      </c>
      <c r="M1944" s="384">
        <f>'แบบฟอร์มที่ 8'!K9950</f>
        <v>0</v>
      </c>
      <c r="N1944" s="386">
        <f t="shared" si="134"/>
        <v>0</v>
      </c>
      <c r="O1944" s="386">
        <f t="shared" si="135"/>
        <v>0</v>
      </c>
      <c r="P1944" s="386">
        <f t="shared" si="136"/>
        <v>0</v>
      </c>
      <c r="Q1944" s="386">
        <f t="shared" si="137"/>
        <v>0</v>
      </c>
    </row>
    <row r="1945" spans="2:17" ht="18" hidden="1" customHeight="1">
      <c r="B1945" s="472">
        <v>930</v>
      </c>
      <c r="C1945" s="1207">
        <f>+'แบบฟอร์มที่ 8'!D9951</f>
        <v>0</v>
      </c>
      <c r="D1945" s="1214"/>
      <c r="E1945" s="478"/>
      <c r="F1945" s="478"/>
      <c r="G1945" s="478"/>
      <c r="H1945" s="478"/>
      <c r="I1945" s="565"/>
      <c r="J1945" s="386">
        <f t="shared" si="132"/>
        <v>0</v>
      </c>
      <c r="K1945" s="572">
        <v>0.75</v>
      </c>
      <c r="L1945" s="384">
        <f t="shared" si="133"/>
        <v>0</v>
      </c>
      <c r="M1945" s="384">
        <f>'แบบฟอร์มที่ 8'!K9951</f>
        <v>0</v>
      </c>
      <c r="N1945" s="386">
        <f t="shared" si="134"/>
        <v>0</v>
      </c>
      <c r="O1945" s="386">
        <f t="shared" si="135"/>
        <v>0</v>
      </c>
      <c r="P1945" s="386">
        <f t="shared" si="136"/>
        <v>0</v>
      </c>
      <c r="Q1945" s="386">
        <f t="shared" si="137"/>
        <v>0</v>
      </c>
    </row>
    <row r="1946" spans="2:17" ht="18" hidden="1" customHeight="1">
      <c r="B1946" s="472">
        <v>931</v>
      </c>
      <c r="C1946" s="1207">
        <f>+'แบบฟอร์มที่ 8'!D9952</f>
        <v>0</v>
      </c>
      <c r="D1946" s="1214"/>
      <c r="E1946" s="478"/>
      <c r="F1946" s="478"/>
      <c r="G1946" s="478"/>
      <c r="H1946" s="478"/>
      <c r="I1946" s="565"/>
      <c r="J1946" s="386">
        <f t="shared" si="132"/>
        <v>0</v>
      </c>
      <c r="K1946" s="572">
        <v>0.75</v>
      </c>
      <c r="L1946" s="384">
        <f t="shared" si="133"/>
        <v>0</v>
      </c>
      <c r="M1946" s="384">
        <f>'แบบฟอร์มที่ 8'!K9952</f>
        <v>0</v>
      </c>
      <c r="N1946" s="386">
        <f t="shared" si="134"/>
        <v>0</v>
      </c>
      <c r="O1946" s="386">
        <f t="shared" si="135"/>
        <v>0</v>
      </c>
      <c r="P1946" s="386">
        <f t="shared" si="136"/>
        <v>0</v>
      </c>
      <c r="Q1946" s="386">
        <f t="shared" si="137"/>
        <v>0</v>
      </c>
    </row>
    <row r="1947" spans="2:17" ht="18" hidden="1" customHeight="1">
      <c r="B1947" s="472">
        <v>932</v>
      </c>
      <c r="C1947" s="1207">
        <f>+'แบบฟอร์มที่ 8'!D9953</f>
        <v>0</v>
      </c>
      <c r="D1947" s="1214"/>
      <c r="E1947" s="478"/>
      <c r="F1947" s="478"/>
      <c r="G1947" s="478"/>
      <c r="H1947" s="478"/>
      <c r="I1947" s="565"/>
      <c r="J1947" s="386">
        <f t="shared" si="132"/>
        <v>0</v>
      </c>
      <c r="K1947" s="572">
        <v>0.75</v>
      </c>
      <c r="L1947" s="384">
        <f t="shared" si="133"/>
        <v>0</v>
      </c>
      <c r="M1947" s="384">
        <f>'แบบฟอร์มที่ 8'!K9953</f>
        <v>0</v>
      </c>
      <c r="N1947" s="386">
        <f t="shared" si="134"/>
        <v>0</v>
      </c>
      <c r="O1947" s="386">
        <f t="shared" si="135"/>
        <v>0</v>
      </c>
      <c r="P1947" s="386">
        <f t="shared" si="136"/>
        <v>0</v>
      </c>
      <c r="Q1947" s="386">
        <f t="shared" si="137"/>
        <v>0</v>
      </c>
    </row>
    <row r="1948" spans="2:17" ht="18" hidden="1" customHeight="1">
      <c r="B1948" s="472">
        <v>933</v>
      </c>
      <c r="C1948" s="1207">
        <f>+'แบบฟอร์มที่ 8'!D9954</f>
        <v>0</v>
      </c>
      <c r="D1948" s="1214"/>
      <c r="E1948" s="478"/>
      <c r="F1948" s="478"/>
      <c r="G1948" s="478"/>
      <c r="H1948" s="478"/>
      <c r="I1948" s="565"/>
      <c r="J1948" s="386">
        <f t="shared" si="132"/>
        <v>0</v>
      </c>
      <c r="K1948" s="572">
        <v>0.75</v>
      </c>
      <c r="L1948" s="384">
        <f t="shared" si="133"/>
        <v>0</v>
      </c>
      <c r="M1948" s="384">
        <f>'แบบฟอร์มที่ 8'!K9954</f>
        <v>0</v>
      </c>
      <c r="N1948" s="386">
        <f t="shared" si="134"/>
        <v>0</v>
      </c>
      <c r="O1948" s="386">
        <f t="shared" si="135"/>
        <v>0</v>
      </c>
      <c r="P1948" s="386">
        <f t="shared" si="136"/>
        <v>0</v>
      </c>
      <c r="Q1948" s="386">
        <f t="shared" si="137"/>
        <v>0</v>
      </c>
    </row>
    <row r="1949" spans="2:17" ht="18" hidden="1" customHeight="1">
      <c r="B1949" s="472">
        <v>934</v>
      </c>
      <c r="C1949" s="1207">
        <f>+'แบบฟอร์มที่ 8'!D9955</f>
        <v>0</v>
      </c>
      <c r="D1949" s="1214"/>
      <c r="E1949" s="478"/>
      <c r="F1949" s="478"/>
      <c r="G1949" s="478"/>
      <c r="H1949" s="478"/>
      <c r="I1949" s="565"/>
      <c r="J1949" s="386">
        <f t="shared" si="132"/>
        <v>0</v>
      </c>
      <c r="K1949" s="572">
        <v>0.75</v>
      </c>
      <c r="L1949" s="384">
        <f t="shared" si="133"/>
        <v>0</v>
      </c>
      <c r="M1949" s="384">
        <f>'แบบฟอร์มที่ 8'!K9955</f>
        <v>0</v>
      </c>
      <c r="N1949" s="386">
        <f t="shared" si="134"/>
        <v>0</v>
      </c>
      <c r="O1949" s="386">
        <f t="shared" si="135"/>
        <v>0</v>
      </c>
      <c r="P1949" s="386">
        <f t="shared" si="136"/>
        <v>0</v>
      </c>
      <c r="Q1949" s="386">
        <f t="shared" si="137"/>
        <v>0</v>
      </c>
    </row>
    <row r="1950" spans="2:17" ht="18" hidden="1" customHeight="1">
      <c r="B1950" s="472">
        <v>935</v>
      </c>
      <c r="C1950" s="1207">
        <f>+'แบบฟอร์มที่ 8'!D9956</f>
        <v>0</v>
      </c>
      <c r="D1950" s="1214"/>
      <c r="E1950" s="478"/>
      <c r="F1950" s="478"/>
      <c r="G1950" s="478"/>
      <c r="H1950" s="478"/>
      <c r="I1950" s="565"/>
      <c r="J1950" s="386">
        <f t="shared" si="132"/>
        <v>0</v>
      </c>
      <c r="K1950" s="572">
        <v>0.75</v>
      </c>
      <c r="L1950" s="384">
        <f t="shared" si="133"/>
        <v>0</v>
      </c>
      <c r="M1950" s="384">
        <f>'แบบฟอร์มที่ 8'!K9956</f>
        <v>0</v>
      </c>
      <c r="N1950" s="386">
        <f t="shared" si="134"/>
        <v>0</v>
      </c>
      <c r="O1950" s="386">
        <f t="shared" si="135"/>
        <v>0</v>
      </c>
      <c r="P1950" s="386">
        <f t="shared" si="136"/>
        <v>0</v>
      </c>
      <c r="Q1950" s="386">
        <f t="shared" si="137"/>
        <v>0</v>
      </c>
    </row>
    <row r="1951" spans="2:17" ht="18" hidden="1" customHeight="1">
      <c r="B1951" s="472">
        <v>936</v>
      </c>
      <c r="C1951" s="1207">
        <f>+'แบบฟอร์มที่ 8'!D9957</f>
        <v>0</v>
      </c>
      <c r="D1951" s="1214"/>
      <c r="E1951" s="478"/>
      <c r="F1951" s="478"/>
      <c r="G1951" s="478"/>
      <c r="H1951" s="478"/>
      <c r="I1951" s="565"/>
      <c r="J1951" s="386">
        <f t="shared" si="132"/>
        <v>0</v>
      </c>
      <c r="K1951" s="572">
        <v>0.75</v>
      </c>
      <c r="L1951" s="384">
        <f t="shared" si="133"/>
        <v>0</v>
      </c>
      <c r="M1951" s="384">
        <f>'แบบฟอร์มที่ 8'!K9957</f>
        <v>0</v>
      </c>
      <c r="N1951" s="386">
        <f t="shared" si="134"/>
        <v>0</v>
      </c>
      <c r="O1951" s="386">
        <f t="shared" si="135"/>
        <v>0</v>
      </c>
      <c r="P1951" s="386">
        <f t="shared" si="136"/>
        <v>0</v>
      </c>
      <c r="Q1951" s="386">
        <f t="shared" si="137"/>
        <v>0</v>
      </c>
    </row>
    <row r="1952" spans="2:17" ht="18" hidden="1" customHeight="1">
      <c r="B1952" s="472">
        <v>937</v>
      </c>
      <c r="C1952" s="1207">
        <f>+'แบบฟอร์มที่ 8'!D9958</f>
        <v>0</v>
      </c>
      <c r="D1952" s="1214"/>
      <c r="E1952" s="478"/>
      <c r="F1952" s="478"/>
      <c r="G1952" s="478"/>
      <c r="H1952" s="478"/>
      <c r="I1952" s="565"/>
      <c r="J1952" s="386">
        <f t="shared" si="132"/>
        <v>0</v>
      </c>
      <c r="K1952" s="572">
        <v>0.75</v>
      </c>
      <c r="L1952" s="384">
        <f t="shared" si="133"/>
        <v>0</v>
      </c>
      <c r="M1952" s="384">
        <f>'แบบฟอร์มที่ 8'!K9958</f>
        <v>0</v>
      </c>
      <c r="N1952" s="386">
        <f t="shared" si="134"/>
        <v>0</v>
      </c>
      <c r="O1952" s="386">
        <f t="shared" si="135"/>
        <v>0</v>
      </c>
      <c r="P1952" s="386">
        <f t="shared" si="136"/>
        <v>0</v>
      </c>
      <c r="Q1952" s="386">
        <f t="shared" si="137"/>
        <v>0</v>
      </c>
    </row>
    <row r="1953" spans="2:17" ht="18" hidden="1" customHeight="1">
      <c r="B1953" s="472">
        <v>938</v>
      </c>
      <c r="C1953" s="1207">
        <f>+'แบบฟอร์มที่ 8'!D9959</f>
        <v>0</v>
      </c>
      <c r="D1953" s="1214"/>
      <c r="E1953" s="478"/>
      <c r="F1953" s="478"/>
      <c r="G1953" s="478"/>
      <c r="H1953" s="478"/>
      <c r="I1953" s="565"/>
      <c r="J1953" s="386">
        <f t="shared" si="132"/>
        <v>0</v>
      </c>
      <c r="K1953" s="572">
        <v>0.75</v>
      </c>
      <c r="L1953" s="384">
        <f t="shared" si="133"/>
        <v>0</v>
      </c>
      <c r="M1953" s="384">
        <f>'แบบฟอร์มที่ 8'!K9959</f>
        <v>0</v>
      </c>
      <c r="N1953" s="386">
        <f t="shared" si="134"/>
        <v>0</v>
      </c>
      <c r="O1953" s="386">
        <f t="shared" si="135"/>
        <v>0</v>
      </c>
      <c r="P1953" s="386">
        <f t="shared" si="136"/>
        <v>0</v>
      </c>
      <c r="Q1953" s="386">
        <f t="shared" si="137"/>
        <v>0</v>
      </c>
    </row>
    <row r="1954" spans="2:17" ht="18" hidden="1" customHeight="1">
      <c r="B1954" s="472">
        <v>939</v>
      </c>
      <c r="C1954" s="1207">
        <f>+'แบบฟอร์มที่ 8'!D9960</f>
        <v>0</v>
      </c>
      <c r="D1954" s="1214"/>
      <c r="E1954" s="478"/>
      <c r="F1954" s="478"/>
      <c r="G1954" s="478"/>
      <c r="H1954" s="478"/>
      <c r="I1954" s="565"/>
      <c r="J1954" s="386">
        <f t="shared" si="132"/>
        <v>0</v>
      </c>
      <c r="K1954" s="572">
        <v>0.75</v>
      </c>
      <c r="L1954" s="384">
        <f t="shared" si="133"/>
        <v>0</v>
      </c>
      <c r="M1954" s="384">
        <f>'แบบฟอร์มที่ 8'!K9960</f>
        <v>0</v>
      </c>
      <c r="N1954" s="386">
        <f t="shared" si="134"/>
        <v>0</v>
      </c>
      <c r="O1954" s="386">
        <f t="shared" si="135"/>
        <v>0</v>
      </c>
      <c r="P1954" s="386">
        <f t="shared" si="136"/>
        <v>0</v>
      </c>
      <c r="Q1954" s="386">
        <f t="shared" si="137"/>
        <v>0</v>
      </c>
    </row>
    <row r="1955" spans="2:17" ht="18" hidden="1" customHeight="1">
      <c r="B1955" s="472">
        <v>940</v>
      </c>
      <c r="C1955" s="1207">
        <f>+'แบบฟอร์มที่ 8'!D9961</f>
        <v>0</v>
      </c>
      <c r="D1955" s="1214"/>
      <c r="E1955" s="478"/>
      <c r="F1955" s="478"/>
      <c r="G1955" s="478"/>
      <c r="H1955" s="478"/>
      <c r="I1955" s="565"/>
      <c r="J1955" s="386">
        <f t="shared" si="132"/>
        <v>0</v>
      </c>
      <c r="K1955" s="572">
        <v>0.75</v>
      </c>
      <c r="L1955" s="384">
        <f t="shared" si="133"/>
        <v>0</v>
      </c>
      <c r="M1955" s="384">
        <f>'แบบฟอร์มที่ 8'!K9961</f>
        <v>0</v>
      </c>
      <c r="N1955" s="386">
        <f t="shared" si="134"/>
        <v>0</v>
      </c>
      <c r="O1955" s="386">
        <f t="shared" si="135"/>
        <v>0</v>
      </c>
      <c r="P1955" s="386">
        <f t="shared" si="136"/>
        <v>0</v>
      </c>
      <c r="Q1955" s="386">
        <f t="shared" si="137"/>
        <v>0</v>
      </c>
    </row>
    <row r="1956" spans="2:17" ht="18" hidden="1" customHeight="1">
      <c r="B1956" s="472">
        <v>941</v>
      </c>
      <c r="C1956" s="1207">
        <f>+'แบบฟอร์มที่ 8'!D9962</f>
        <v>0</v>
      </c>
      <c r="D1956" s="1214"/>
      <c r="E1956" s="478"/>
      <c r="F1956" s="478"/>
      <c r="G1956" s="478"/>
      <c r="H1956" s="478"/>
      <c r="I1956" s="565"/>
      <c r="J1956" s="386">
        <f t="shared" si="132"/>
        <v>0</v>
      </c>
      <c r="K1956" s="572">
        <v>0.75</v>
      </c>
      <c r="L1956" s="384">
        <f t="shared" si="133"/>
        <v>0</v>
      </c>
      <c r="M1956" s="384">
        <f>'แบบฟอร์มที่ 8'!K9962</f>
        <v>0</v>
      </c>
      <c r="N1956" s="386">
        <f t="shared" si="134"/>
        <v>0</v>
      </c>
      <c r="O1956" s="386">
        <f t="shared" si="135"/>
        <v>0</v>
      </c>
      <c r="P1956" s="386">
        <f t="shared" si="136"/>
        <v>0</v>
      </c>
      <c r="Q1956" s="386">
        <f t="shared" si="137"/>
        <v>0</v>
      </c>
    </row>
    <row r="1957" spans="2:17" ht="18" hidden="1" customHeight="1">
      <c r="B1957" s="472">
        <v>942</v>
      </c>
      <c r="C1957" s="1207">
        <f>+'แบบฟอร์มที่ 8'!D9963</f>
        <v>0</v>
      </c>
      <c r="D1957" s="1214"/>
      <c r="E1957" s="478"/>
      <c r="F1957" s="478"/>
      <c r="G1957" s="478"/>
      <c r="H1957" s="478"/>
      <c r="I1957" s="565"/>
      <c r="J1957" s="386">
        <f t="shared" si="132"/>
        <v>0</v>
      </c>
      <c r="K1957" s="572">
        <v>0.75</v>
      </c>
      <c r="L1957" s="384">
        <f t="shared" si="133"/>
        <v>0</v>
      </c>
      <c r="M1957" s="384">
        <f>'แบบฟอร์มที่ 8'!K9963</f>
        <v>0</v>
      </c>
      <c r="N1957" s="386">
        <f t="shared" si="134"/>
        <v>0</v>
      </c>
      <c r="O1957" s="386">
        <f t="shared" si="135"/>
        <v>0</v>
      </c>
      <c r="P1957" s="386">
        <f t="shared" si="136"/>
        <v>0</v>
      </c>
      <c r="Q1957" s="386">
        <f t="shared" si="137"/>
        <v>0</v>
      </c>
    </row>
    <row r="1958" spans="2:17" ht="18" hidden="1" customHeight="1">
      <c r="B1958" s="472">
        <v>943</v>
      </c>
      <c r="C1958" s="1207">
        <f>+'แบบฟอร์มที่ 8'!D9964</f>
        <v>0</v>
      </c>
      <c r="D1958" s="1214"/>
      <c r="E1958" s="478"/>
      <c r="F1958" s="478"/>
      <c r="G1958" s="478"/>
      <c r="H1958" s="478"/>
      <c r="I1958" s="565"/>
      <c r="J1958" s="386">
        <f t="shared" si="132"/>
        <v>0</v>
      </c>
      <c r="K1958" s="572">
        <v>0.75</v>
      </c>
      <c r="L1958" s="384">
        <f t="shared" si="133"/>
        <v>0</v>
      </c>
      <c r="M1958" s="384">
        <f>'แบบฟอร์มที่ 8'!K9964</f>
        <v>0</v>
      </c>
      <c r="N1958" s="386">
        <f t="shared" si="134"/>
        <v>0</v>
      </c>
      <c r="O1958" s="386">
        <f t="shared" si="135"/>
        <v>0</v>
      </c>
      <c r="P1958" s="386">
        <f t="shared" si="136"/>
        <v>0</v>
      </c>
      <c r="Q1958" s="386">
        <f t="shared" si="137"/>
        <v>0</v>
      </c>
    </row>
    <row r="1959" spans="2:17" ht="18" hidden="1" customHeight="1">
      <c r="B1959" s="472">
        <v>944</v>
      </c>
      <c r="C1959" s="1207">
        <f>+'แบบฟอร์มที่ 8'!D9965</f>
        <v>0</v>
      </c>
      <c r="D1959" s="1214"/>
      <c r="E1959" s="478"/>
      <c r="F1959" s="478"/>
      <c r="G1959" s="478"/>
      <c r="H1959" s="478"/>
      <c r="I1959" s="565"/>
      <c r="J1959" s="386">
        <f t="shared" si="132"/>
        <v>0</v>
      </c>
      <c r="K1959" s="572">
        <v>0.75</v>
      </c>
      <c r="L1959" s="384">
        <f t="shared" si="133"/>
        <v>0</v>
      </c>
      <c r="M1959" s="384">
        <f>'แบบฟอร์มที่ 8'!K9965</f>
        <v>0</v>
      </c>
      <c r="N1959" s="386">
        <f t="shared" si="134"/>
        <v>0</v>
      </c>
      <c r="O1959" s="386">
        <f t="shared" si="135"/>
        <v>0</v>
      </c>
      <c r="P1959" s="386">
        <f t="shared" si="136"/>
        <v>0</v>
      </c>
      <c r="Q1959" s="386">
        <f t="shared" si="137"/>
        <v>0</v>
      </c>
    </row>
    <row r="1960" spans="2:17" ht="18" hidden="1" customHeight="1">
      <c r="B1960" s="472">
        <v>945</v>
      </c>
      <c r="C1960" s="1207">
        <f>+'แบบฟอร์มที่ 8'!D9966</f>
        <v>0</v>
      </c>
      <c r="D1960" s="1214"/>
      <c r="E1960" s="478"/>
      <c r="F1960" s="478"/>
      <c r="G1960" s="478"/>
      <c r="H1960" s="478"/>
      <c r="I1960" s="565"/>
      <c r="J1960" s="386">
        <f t="shared" si="132"/>
        <v>0</v>
      </c>
      <c r="K1960" s="572">
        <v>0.75</v>
      </c>
      <c r="L1960" s="384">
        <f t="shared" si="133"/>
        <v>0</v>
      </c>
      <c r="M1960" s="384">
        <f>'แบบฟอร์มที่ 8'!K9966</f>
        <v>0</v>
      </c>
      <c r="N1960" s="386">
        <f t="shared" si="134"/>
        <v>0</v>
      </c>
      <c r="O1960" s="386">
        <f t="shared" si="135"/>
        <v>0</v>
      </c>
      <c r="P1960" s="386">
        <f t="shared" si="136"/>
        <v>0</v>
      </c>
      <c r="Q1960" s="386">
        <f t="shared" si="137"/>
        <v>0</v>
      </c>
    </row>
    <row r="1961" spans="2:17" ht="18" hidden="1" customHeight="1">
      <c r="B1961" s="472">
        <v>946</v>
      </c>
      <c r="C1961" s="1207">
        <f>+'แบบฟอร์มที่ 8'!D9967</f>
        <v>0</v>
      </c>
      <c r="D1961" s="1214"/>
      <c r="E1961" s="478"/>
      <c r="F1961" s="478"/>
      <c r="G1961" s="478"/>
      <c r="H1961" s="478"/>
      <c r="I1961" s="565"/>
      <c r="J1961" s="386">
        <f t="shared" si="132"/>
        <v>0</v>
      </c>
      <c r="K1961" s="572">
        <v>0.75</v>
      </c>
      <c r="L1961" s="384">
        <f t="shared" si="133"/>
        <v>0</v>
      </c>
      <c r="M1961" s="384">
        <f>'แบบฟอร์มที่ 8'!K9967</f>
        <v>0</v>
      </c>
      <c r="N1961" s="386">
        <f t="shared" si="134"/>
        <v>0</v>
      </c>
      <c r="O1961" s="386">
        <f t="shared" si="135"/>
        <v>0</v>
      </c>
      <c r="P1961" s="386">
        <f t="shared" si="136"/>
        <v>0</v>
      </c>
      <c r="Q1961" s="386">
        <f t="shared" si="137"/>
        <v>0</v>
      </c>
    </row>
    <row r="1962" spans="2:17" ht="18" hidden="1" customHeight="1">
      <c r="B1962" s="472">
        <v>947</v>
      </c>
      <c r="C1962" s="1207">
        <f>+'แบบฟอร์มที่ 8'!D9968</f>
        <v>0</v>
      </c>
      <c r="D1962" s="1214"/>
      <c r="E1962" s="478"/>
      <c r="F1962" s="478"/>
      <c r="G1962" s="478"/>
      <c r="H1962" s="478"/>
      <c r="I1962" s="565"/>
      <c r="J1962" s="386">
        <f t="shared" si="132"/>
        <v>0</v>
      </c>
      <c r="K1962" s="572">
        <v>0.75</v>
      </c>
      <c r="L1962" s="384">
        <f t="shared" si="133"/>
        <v>0</v>
      </c>
      <c r="M1962" s="384">
        <f>'แบบฟอร์มที่ 8'!K9968</f>
        <v>0</v>
      </c>
      <c r="N1962" s="386">
        <f t="shared" si="134"/>
        <v>0</v>
      </c>
      <c r="O1962" s="386">
        <f t="shared" si="135"/>
        <v>0</v>
      </c>
      <c r="P1962" s="386">
        <f t="shared" si="136"/>
        <v>0</v>
      </c>
      <c r="Q1962" s="386">
        <f t="shared" si="137"/>
        <v>0</v>
      </c>
    </row>
    <row r="1963" spans="2:17" ht="18" hidden="1" customHeight="1">
      <c r="B1963" s="472">
        <v>948</v>
      </c>
      <c r="C1963" s="1207">
        <f>+'แบบฟอร์มที่ 8'!D9969</f>
        <v>0</v>
      </c>
      <c r="D1963" s="1214"/>
      <c r="E1963" s="478"/>
      <c r="F1963" s="478"/>
      <c r="G1963" s="478"/>
      <c r="H1963" s="478"/>
      <c r="I1963" s="565"/>
      <c r="J1963" s="386">
        <f t="shared" si="132"/>
        <v>0</v>
      </c>
      <c r="K1963" s="572">
        <v>0.75</v>
      </c>
      <c r="L1963" s="384">
        <f t="shared" si="133"/>
        <v>0</v>
      </c>
      <c r="M1963" s="384">
        <f>'แบบฟอร์มที่ 8'!K9969</f>
        <v>0</v>
      </c>
      <c r="N1963" s="386">
        <f t="shared" si="134"/>
        <v>0</v>
      </c>
      <c r="O1963" s="386">
        <f t="shared" si="135"/>
        <v>0</v>
      </c>
      <c r="P1963" s="386">
        <f t="shared" si="136"/>
        <v>0</v>
      </c>
      <c r="Q1963" s="386">
        <f t="shared" si="137"/>
        <v>0</v>
      </c>
    </row>
    <row r="1964" spans="2:17" ht="18" hidden="1" customHeight="1">
      <c r="B1964" s="472">
        <v>949</v>
      </c>
      <c r="C1964" s="1207">
        <f>+'แบบฟอร์มที่ 8'!D9970</f>
        <v>0</v>
      </c>
      <c r="D1964" s="1214"/>
      <c r="E1964" s="478"/>
      <c r="F1964" s="478"/>
      <c r="G1964" s="478"/>
      <c r="H1964" s="478"/>
      <c r="I1964" s="565"/>
      <c r="J1964" s="386">
        <f t="shared" si="132"/>
        <v>0</v>
      </c>
      <c r="K1964" s="572">
        <v>0.75</v>
      </c>
      <c r="L1964" s="384">
        <f t="shared" si="133"/>
        <v>0</v>
      </c>
      <c r="M1964" s="384">
        <f>'แบบฟอร์มที่ 8'!K9970</f>
        <v>0</v>
      </c>
      <c r="N1964" s="386">
        <f t="shared" si="134"/>
        <v>0</v>
      </c>
      <c r="O1964" s="386">
        <f t="shared" si="135"/>
        <v>0</v>
      </c>
      <c r="P1964" s="386">
        <f t="shared" si="136"/>
        <v>0</v>
      </c>
      <c r="Q1964" s="386">
        <f t="shared" si="137"/>
        <v>0</v>
      </c>
    </row>
    <row r="1965" spans="2:17" ht="18" hidden="1" customHeight="1">
      <c r="B1965" s="472">
        <v>950</v>
      </c>
      <c r="C1965" s="1207">
        <f>+'แบบฟอร์มที่ 8'!D9971</f>
        <v>0</v>
      </c>
      <c r="D1965" s="1214"/>
      <c r="E1965" s="478"/>
      <c r="F1965" s="478"/>
      <c r="G1965" s="478"/>
      <c r="H1965" s="478"/>
      <c r="I1965" s="565"/>
      <c r="J1965" s="386">
        <f t="shared" si="132"/>
        <v>0</v>
      </c>
      <c r="K1965" s="572">
        <v>0.75</v>
      </c>
      <c r="L1965" s="384">
        <f t="shared" si="133"/>
        <v>0</v>
      </c>
      <c r="M1965" s="384">
        <f>'แบบฟอร์มที่ 8'!K9971</f>
        <v>0</v>
      </c>
      <c r="N1965" s="386">
        <f t="shared" si="134"/>
        <v>0</v>
      </c>
      <c r="O1965" s="386">
        <f t="shared" si="135"/>
        <v>0</v>
      </c>
      <c r="P1965" s="386">
        <f t="shared" si="136"/>
        <v>0</v>
      </c>
      <c r="Q1965" s="386">
        <f t="shared" si="137"/>
        <v>0</v>
      </c>
    </row>
    <row r="1966" spans="2:17" ht="18" hidden="1" customHeight="1">
      <c r="B1966" s="472">
        <v>951</v>
      </c>
      <c r="C1966" s="1207">
        <f>+'แบบฟอร์มที่ 8'!D9972</f>
        <v>0</v>
      </c>
      <c r="D1966" s="1214"/>
      <c r="E1966" s="478"/>
      <c r="F1966" s="478"/>
      <c r="G1966" s="478"/>
      <c r="H1966" s="478"/>
      <c r="I1966" s="565"/>
      <c r="J1966" s="386">
        <f t="shared" si="132"/>
        <v>0</v>
      </c>
      <c r="K1966" s="572">
        <v>0.75</v>
      </c>
      <c r="L1966" s="384">
        <f t="shared" si="133"/>
        <v>0</v>
      </c>
      <c r="M1966" s="384">
        <f>'แบบฟอร์มที่ 8'!K9972</f>
        <v>0</v>
      </c>
      <c r="N1966" s="386">
        <f t="shared" si="134"/>
        <v>0</v>
      </c>
      <c r="O1966" s="386">
        <f t="shared" si="135"/>
        <v>0</v>
      </c>
      <c r="P1966" s="386">
        <f t="shared" si="136"/>
        <v>0</v>
      </c>
      <c r="Q1966" s="386">
        <f t="shared" si="137"/>
        <v>0</v>
      </c>
    </row>
    <row r="1967" spans="2:17" ht="18" hidden="1" customHeight="1">
      <c r="B1967" s="472">
        <v>952</v>
      </c>
      <c r="C1967" s="1207">
        <f>+'แบบฟอร์มที่ 8'!D9973</f>
        <v>0</v>
      </c>
      <c r="D1967" s="1214"/>
      <c r="E1967" s="478"/>
      <c r="F1967" s="478"/>
      <c r="G1967" s="478"/>
      <c r="H1967" s="478"/>
      <c r="I1967" s="565"/>
      <c r="J1967" s="386">
        <f t="shared" si="132"/>
        <v>0</v>
      </c>
      <c r="K1967" s="572">
        <v>0.75</v>
      </c>
      <c r="L1967" s="384">
        <f t="shared" si="133"/>
        <v>0</v>
      </c>
      <c r="M1967" s="384">
        <f>'แบบฟอร์มที่ 8'!K9973</f>
        <v>0</v>
      </c>
      <c r="N1967" s="386">
        <f t="shared" si="134"/>
        <v>0</v>
      </c>
      <c r="O1967" s="386">
        <f t="shared" si="135"/>
        <v>0</v>
      </c>
      <c r="P1967" s="386">
        <f t="shared" si="136"/>
        <v>0</v>
      </c>
      <c r="Q1967" s="386">
        <f t="shared" si="137"/>
        <v>0</v>
      </c>
    </row>
    <row r="1968" spans="2:17" ht="18" hidden="1" customHeight="1">
      <c r="B1968" s="472">
        <v>953</v>
      </c>
      <c r="C1968" s="1207">
        <f>+'แบบฟอร์มที่ 8'!D9974</f>
        <v>0</v>
      </c>
      <c r="D1968" s="1214"/>
      <c r="E1968" s="478"/>
      <c r="F1968" s="478"/>
      <c r="G1968" s="478"/>
      <c r="H1968" s="478"/>
      <c r="I1968" s="565"/>
      <c r="J1968" s="386">
        <f t="shared" si="132"/>
        <v>0</v>
      </c>
      <c r="K1968" s="572">
        <v>0.75</v>
      </c>
      <c r="L1968" s="384">
        <f t="shared" si="133"/>
        <v>0</v>
      </c>
      <c r="M1968" s="384">
        <f>'แบบฟอร์มที่ 8'!K9974</f>
        <v>0</v>
      </c>
      <c r="N1968" s="386">
        <f t="shared" si="134"/>
        <v>0</v>
      </c>
      <c r="O1968" s="386">
        <f t="shared" si="135"/>
        <v>0</v>
      </c>
      <c r="P1968" s="386">
        <f t="shared" si="136"/>
        <v>0</v>
      </c>
      <c r="Q1968" s="386">
        <f t="shared" si="137"/>
        <v>0</v>
      </c>
    </row>
    <row r="1969" spans="2:17" ht="18" hidden="1" customHeight="1">
      <c r="B1969" s="472">
        <v>954</v>
      </c>
      <c r="C1969" s="1207">
        <f>+'แบบฟอร์มที่ 8'!D9975</f>
        <v>0</v>
      </c>
      <c r="D1969" s="1214"/>
      <c r="E1969" s="478"/>
      <c r="F1969" s="478"/>
      <c r="G1969" s="478"/>
      <c r="H1969" s="478"/>
      <c r="I1969" s="565"/>
      <c r="J1969" s="386">
        <f t="shared" si="132"/>
        <v>0</v>
      </c>
      <c r="K1969" s="572">
        <v>0.75</v>
      </c>
      <c r="L1969" s="384">
        <f t="shared" si="133"/>
        <v>0</v>
      </c>
      <c r="M1969" s="384">
        <f>'แบบฟอร์มที่ 8'!K9975</f>
        <v>0</v>
      </c>
      <c r="N1969" s="386">
        <f t="shared" si="134"/>
        <v>0</v>
      </c>
      <c r="O1969" s="386">
        <f t="shared" si="135"/>
        <v>0</v>
      </c>
      <c r="P1969" s="386">
        <f t="shared" si="136"/>
        <v>0</v>
      </c>
      <c r="Q1969" s="386">
        <f t="shared" si="137"/>
        <v>0</v>
      </c>
    </row>
    <row r="1970" spans="2:17" ht="18" hidden="1" customHeight="1">
      <c r="B1970" s="472">
        <v>955</v>
      </c>
      <c r="C1970" s="1207">
        <f>+'แบบฟอร์มที่ 8'!D9976</f>
        <v>0</v>
      </c>
      <c r="D1970" s="1214"/>
      <c r="E1970" s="478"/>
      <c r="F1970" s="478"/>
      <c r="G1970" s="478"/>
      <c r="H1970" s="478"/>
      <c r="I1970" s="565"/>
      <c r="J1970" s="386">
        <f t="shared" si="132"/>
        <v>0</v>
      </c>
      <c r="K1970" s="572">
        <v>0.75</v>
      </c>
      <c r="L1970" s="384">
        <f t="shared" si="133"/>
        <v>0</v>
      </c>
      <c r="M1970" s="384">
        <f>'แบบฟอร์มที่ 8'!K9976</f>
        <v>0</v>
      </c>
      <c r="N1970" s="386">
        <f t="shared" si="134"/>
        <v>0</v>
      </c>
      <c r="O1970" s="386">
        <f t="shared" si="135"/>
        <v>0</v>
      </c>
      <c r="P1970" s="386">
        <f t="shared" si="136"/>
        <v>0</v>
      </c>
      <c r="Q1970" s="386">
        <f t="shared" si="137"/>
        <v>0</v>
      </c>
    </row>
    <row r="1971" spans="2:17" ht="18" hidden="1" customHeight="1">
      <c r="B1971" s="472">
        <v>956</v>
      </c>
      <c r="C1971" s="1207">
        <f>+'แบบฟอร์มที่ 8'!D9977</f>
        <v>0</v>
      </c>
      <c r="D1971" s="1214"/>
      <c r="E1971" s="478"/>
      <c r="F1971" s="478"/>
      <c r="G1971" s="478"/>
      <c r="H1971" s="478"/>
      <c r="I1971" s="565"/>
      <c r="J1971" s="386">
        <f t="shared" si="132"/>
        <v>0</v>
      </c>
      <c r="K1971" s="572">
        <v>0.75</v>
      </c>
      <c r="L1971" s="384">
        <f t="shared" si="133"/>
        <v>0</v>
      </c>
      <c r="M1971" s="384">
        <f>'แบบฟอร์มที่ 8'!K9977</f>
        <v>0</v>
      </c>
      <c r="N1971" s="386">
        <f t="shared" si="134"/>
        <v>0</v>
      </c>
      <c r="O1971" s="386">
        <f t="shared" si="135"/>
        <v>0</v>
      </c>
      <c r="P1971" s="386">
        <f t="shared" si="136"/>
        <v>0</v>
      </c>
      <c r="Q1971" s="386">
        <f t="shared" si="137"/>
        <v>0</v>
      </c>
    </row>
    <row r="1972" spans="2:17" ht="18" hidden="1" customHeight="1">
      <c r="B1972" s="472">
        <v>957</v>
      </c>
      <c r="C1972" s="1207">
        <f>+'แบบฟอร์มที่ 8'!D9978</f>
        <v>0</v>
      </c>
      <c r="D1972" s="1214"/>
      <c r="E1972" s="478"/>
      <c r="F1972" s="478"/>
      <c r="G1972" s="478"/>
      <c r="H1972" s="478"/>
      <c r="I1972" s="565"/>
      <c r="J1972" s="386">
        <f t="shared" si="132"/>
        <v>0</v>
      </c>
      <c r="K1972" s="572">
        <v>0.75</v>
      </c>
      <c r="L1972" s="384">
        <f t="shared" si="133"/>
        <v>0</v>
      </c>
      <c r="M1972" s="384">
        <f>'แบบฟอร์มที่ 8'!K9978</f>
        <v>0</v>
      </c>
      <c r="N1972" s="386">
        <f t="shared" si="134"/>
        <v>0</v>
      </c>
      <c r="O1972" s="386">
        <f t="shared" si="135"/>
        <v>0</v>
      </c>
      <c r="P1972" s="386">
        <f t="shared" si="136"/>
        <v>0</v>
      </c>
      <c r="Q1972" s="386">
        <f t="shared" si="137"/>
        <v>0</v>
      </c>
    </row>
    <row r="1973" spans="2:17" ht="18" hidden="1" customHeight="1">
      <c r="B1973" s="472">
        <v>958</v>
      </c>
      <c r="C1973" s="1207">
        <f>+'แบบฟอร์มที่ 8'!D9979</f>
        <v>0</v>
      </c>
      <c r="D1973" s="1214"/>
      <c r="E1973" s="478"/>
      <c r="F1973" s="478"/>
      <c r="G1973" s="478"/>
      <c r="H1973" s="478"/>
      <c r="I1973" s="565"/>
      <c r="J1973" s="386">
        <f t="shared" si="132"/>
        <v>0</v>
      </c>
      <c r="K1973" s="572">
        <v>0.75</v>
      </c>
      <c r="L1973" s="384">
        <f t="shared" si="133"/>
        <v>0</v>
      </c>
      <c r="M1973" s="384">
        <f>'แบบฟอร์มที่ 8'!K9979</f>
        <v>0</v>
      </c>
      <c r="N1973" s="386">
        <f t="shared" si="134"/>
        <v>0</v>
      </c>
      <c r="O1973" s="386">
        <f t="shared" si="135"/>
        <v>0</v>
      </c>
      <c r="P1973" s="386">
        <f t="shared" si="136"/>
        <v>0</v>
      </c>
      <c r="Q1973" s="386">
        <f t="shared" si="137"/>
        <v>0</v>
      </c>
    </row>
    <row r="1974" spans="2:17" ht="18" hidden="1" customHeight="1">
      <c r="B1974" s="472">
        <v>959</v>
      </c>
      <c r="C1974" s="1207">
        <f>+'แบบฟอร์มที่ 8'!D9980</f>
        <v>0</v>
      </c>
      <c r="D1974" s="1214"/>
      <c r="E1974" s="478"/>
      <c r="F1974" s="478"/>
      <c r="G1974" s="478"/>
      <c r="H1974" s="478"/>
      <c r="I1974" s="565"/>
      <c r="J1974" s="386">
        <f t="shared" si="132"/>
        <v>0</v>
      </c>
      <c r="K1974" s="572">
        <v>0.75</v>
      </c>
      <c r="L1974" s="384">
        <f t="shared" si="133"/>
        <v>0</v>
      </c>
      <c r="M1974" s="384">
        <f>'แบบฟอร์มที่ 8'!K9980</f>
        <v>0</v>
      </c>
      <c r="N1974" s="386">
        <f t="shared" si="134"/>
        <v>0</v>
      </c>
      <c r="O1974" s="386">
        <f t="shared" si="135"/>
        <v>0</v>
      </c>
      <c r="P1974" s="386">
        <f t="shared" si="136"/>
        <v>0</v>
      </c>
      <c r="Q1974" s="386">
        <f t="shared" si="137"/>
        <v>0</v>
      </c>
    </row>
    <row r="1975" spans="2:17" ht="18" hidden="1" customHeight="1">
      <c r="B1975" s="472">
        <v>960</v>
      </c>
      <c r="C1975" s="1207">
        <f>+'แบบฟอร์มที่ 8'!D9981</f>
        <v>0</v>
      </c>
      <c r="D1975" s="1214"/>
      <c r="E1975" s="478"/>
      <c r="F1975" s="478"/>
      <c r="G1975" s="478"/>
      <c r="H1975" s="478"/>
      <c r="I1975" s="565"/>
      <c r="J1975" s="386">
        <f t="shared" si="132"/>
        <v>0</v>
      </c>
      <c r="K1975" s="572">
        <v>0.75</v>
      </c>
      <c r="L1975" s="384">
        <f t="shared" si="133"/>
        <v>0</v>
      </c>
      <c r="M1975" s="384">
        <f>'แบบฟอร์มที่ 8'!K9981</f>
        <v>0</v>
      </c>
      <c r="N1975" s="386">
        <f t="shared" si="134"/>
        <v>0</v>
      </c>
      <c r="O1975" s="386">
        <f t="shared" si="135"/>
        <v>0</v>
      </c>
      <c r="P1975" s="386">
        <f t="shared" si="136"/>
        <v>0</v>
      </c>
      <c r="Q1975" s="386">
        <f t="shared" si="137"/>
        <v>0</v>
      </c>
    </row>
    <row r="1976" spans="2:17" ht="18" hidden="1" customHeight="1">
      <c r="B1976" s="472">
        <v>961</v>
      </c>
      <c r="C1976" s="1207">
        <f>+'แบบฟอร์มที่ 8'!D9982</f>
        <v>0</v>
      </c>
      <c r="D1976" s="1214"/>
      <c r="E1976" s="478"/>
      <c r="F1976" s="478"/>
      <c r="G1976" s="478"/>
      <c r="H1976" s="478"/>
      <c r="I1976" s="565"/>
      <c r="J1976" s="386">
        <f t="shared" si="132"/>
        <v>0</v>
      </c>
      <c r="K1976" s="572">
        <v>0.75</v>
      </c>
      <c r="L1976" s="384">
        <f t="shared" si="133"/>
        <v>0</v>
      </c>
      <c r="M1976" s="384">
        <f>'แบบฟอร์มที่ 8'!K9982</f>
        <v>0</v>
      </c>
      <c r="N1976" s="386">
        <f t="shared" si="134"/>
        <v>0</v>
      </c>
      <c r="O1976" s="386">
        <f t="shared" si="135"/>
        <v>0</v>
      </c>
      <c r="P1976" s="386">
        <f t="shared" si="136"/>
        <v>0</v>
      </c>
      <c r="Q1976" s="386">
        <f t="shared" si="137"/>
        <v>0</v>
      </c>
    </row>
    <row r="1977" spans="2:17" ht="18" hidden="1" customHeight="1">
      <c r="B1977" s="472">
        <v>962</v>
      </c>
      <c r="C1977" s="1207">
        <f>+'แบบฟอร์มที่ 8'!D9983</f>
        <v>0</v>
      </c>
      <c r="D1977" s="1214"/>
      <c r="E1977" s="478"/>
      <c r="F1977" s="478"/>
      <c r="G1977" s="478"/>
      <c r="H1977" s="478"/>
      <c r="I1977" s="565"/>
      <c r="J1977" s="386">
        <f t="shared" ref="J1977:J2015" si="138">IFERROR(H1977*I1977,0)</f>
        <v>0</v>
      </c>
      <c r="K1977" s="572">
        <v>0.75</v>
      </c>
      <c r="L1977" s="384">
        <f t="shared" ref="L1977:L2015" si="139">$J1977*K1977</f>
        <v>0</v>
      </c>
      <c r="M1977" s="384">
        <f>'แบบฟอร์มที่ 8'!K9983</f>
        <v>0</v>
      </c>
      <c r="N1977" s="386">
        <f t="shared" ref="N1977:N2015" si="140">IFERROR(M1977*$I1977,0)</f>
        <v>0</v>
      </c>
      <c r="O1977" s="386">
        <f t="shared" ref="O1977:O2015" si="141">IF(N1977&gt;L1977,N1977,0)</f>
        <v>0</v>
      </c>
      <c r="P1977" s="386">
        <f t="shared" ref="P1977:P2015" si="142">IF(L1977&gt;N1977,L1977,0)</f>
        <v>0</v>
      </c>
      <c r="Q1977" s="386">
        <f t="shared" ref="Q1977:Q2015" si="143">IF(L1977&gt;N1977,M1977-N1977,M1977)</f>
        <v>0</v>
      </c>
    </row>
    <row r="1978" spans="2:17" ht="18" hidden="1" customHeight="1">
      <c r="B1978" s="472">
        <v>963</v>
      </c>
      <c r="C1978" s="1207">
        <f>+'แบบฟอร์มที่ 8'!D9984</f>
        <v>0</v>
      </c>
      <c r="D1978" s="1214"/>
      <c r="E1978" s="478"/>
      <c r="F1978" s="478"/>
      <c r="G1978" s="478"/>
      <c r="H1978" s="478"/>
      <c r="I1978" s="565"/>
      <c r="J1978" s="386">
        <f t="shared" si="138"/>
        <v>0</v>
      </c>
      <c r="K1978" s="572">
        <v>0.75</v>
      </c>
      <c r="L1978" s="384">
        <f t="shared" si="139"/>
        <v>0</v>
      </c>
      <c r="M1978" s="384">
        <f>'แบบฟอร์มที่ 8'!K9984</f>
        <v>0</v>
      </c>
      <c r="N1978" s="386">
        <f t="shared" si="140"/>
        <v>0</v>
      </c>
      <c r="O1978" s="386">
        <f t="shared" si="141"/>
        <v>0</v>
      </c>
      <c r="P1978" s="386">
        <f t="shared" si="142"/>
        <v>0</v>
      </c>
      <c r="Q1978" s="386">
        <f t="shared" si="143"/>
        <v>0</v>
      </c>
    </row>
    <row r="1979" spans="2:17" ht="18" hidden="1" customHeight="1">
      <c r="B1979" s="472">
        <v>964</v>
      </c>
      <c r="C1979" s="1207">
        <f>+'แบบฟอร์มที่ 8'!D9985</f>
        <v>0</v>
      </c>
      <c r="D1979" s="1214"/>
      <c r="E1979" s="478"/>
      <c r="F1979" s="478"/>
      <c r="G1979" s="478"/>
      <c r="H1979" s="478"/>
      <c r="I1979" s="565"/>
      <c r="J1979" s="386">
        <f t="shared" si="138"/>
        <v>0</v>
      </c>
      <c r="K1979" s="572">
        <v>0.75</v>
      </c>
      <c r="L1979" s="384">
        <f t="shared" si="139"/>
        <v>0</v>
      </c>
      <c r="M1979" s="384">
        <f>'แบบฟอร์มที่ 8'!K9985</f>
        <v>0</v>
      </c>
      <c r="N1979" s="386">
        <f t="shared" si="140"/>
        <v>0</v>
      </c>
      <c r="O1979" s="386">
        <f t="shared" si="141"/>
        <v>0</v>
      </c>
      <c r="P1979" s="386">
        <f t="shared" si="142"/>
        <v>0</v>
      </c>
      <c r="Q1979" s="386">
        <f t="shared" si="143"/>
        <v>0</v>
      </c>
    </row>
    <row r="1980" spans="2:17" ht="18" hidden="1" customHeight="1">
      <c r="B1980" s="472">
        <v>965</v>
      </c>
      <c r="C1980" s="1207">
        <f>+'แบบฟอร์มที่ 8'!D9986</f>
        <v>0</v>
      </c>
      <c r="D1980" s="1214"/>
      <c r="E1980" s="478"/>
      <c r="F1980" s="478"/>
      <c r="G1980" s="478"/>
      <c r="H1980" s="478"/>
      <c r="I1980" s="565"/>
      <c r="J1980" s="386">
        <f t="shared" si="138"/>
        <v>0</v>
      </c>
      <c r="K1980" s="572">
        <v>0.75</v>
      </c>
      <c r="L1980" s="384">
        <f t="shared" si="139"/>
        <v>0</v>
      </c>
      <c r="M1980" s="384">
        <f>'แบบฟอร์มที่ 8'!K9986</f>
        <v>0</v>
      </c>
      <c r="N1980" s="386">
        <f t="shared" si="140"/>
        <v>0</v>
      </c>
      <c r="O1980" s="386">
        <f t="shared" si="141"/>
        <v>0</v>
      </c>
      <c r="P1980" s="386">
        <f t="shared" si="142"/>
        <v>0</v>
      </c>
      <c r="Q1980" s="386">
        <f t="shared" si="143"/>
        <v>0</v>
      </c>
    </row>
    <row r="1981" spans="2:17" ht="18" hidden="1" customHeight="1">
      <c r="B1981" s="472">
        <v>966</v>
      </c>
      <c r="C1981" s="1207">
        <f>+'แบบฟอร์มที่ 8'!D9987</f>
        <v>0</v>
      </c>
      <c r="D1981" s="1214"/>
      <c r="E1981" s="478"/>
      <c r="F1981" s="478"/>
      <c r="G1981" s="478"/>
      <c r="H1981" s="478"/>
      <c r="I1981" s="565"/>
      <c r="J1981" s="386">
        <f t="shared" si="138"/>
        <v>0</v>
      </c>
      <c r="K1981" s="572">
        <v>0.75</v>
      </c>
      <c r="L1981" s="384">
        <f t="shared" si="139"/>
        <v>0</v>
      </c>
      <c r="M1981" s="384">
        <f>'แบบฟอร์มที่ 8'!K9987</f>
        <v>0</v>
      </c>
      <c r="N1981" s="386">
        <f t="shared" si="140"/>
        <v>0</v>
      </c>
      <c r="O1981" s="386">
        <f t="shared" si="141"/>
        <v>0</v>
      </c>
      <c r="P1981" s="386">
        <f t="shared" si="142"/>
        <v>0</v>
      </c>
      <c r="Q1981" s="386">
        <f t="shared" si="143"/>
        <v>0</v>
      </c>
    </row>
    <row r="1982" spans="2:17" ht="18" hidden="1" customHeight="1">
      <c r="B1982" s="472">
        <v>967</v>
      </c>
      <c r="C1982" s="1207">
        <f>+'แบบฟอร์มที่ 8'!D9988</f>
        <v>0</v>
      </c>
      <c r="D1982" s="1214"/>
      <c r="E1982" s="478"/>
      <c r="F1982" s="478"/>
      <c r="G1982" s="478"/>
      <c r="H1982" s="478"/>
      <c r="I1982" s="565"/>
      <c r="J1982" s="386">
        <f t="shared" si="138"/>
        <v>0</v>
      </c>
      <c r="K1982" s="572">
        <v>0.75</v>
      </c>
      <c r="L1982" s="384">
        <f t="shared" si="139"/>
        <v>0</v>
      </c>
      <c r="M1982" s="384">
        <f>'แบบฟอร์มที่ 8'!K9988</f>
        <v>0</v>
      </c>
      <c r="N1982" s="386">
        <f t="shared" si="140"/>
        <v>0</v>
      </c>
      <c r="O1982" s="386">
        <f t="shared" si="141"/>
        <v>0</v>
      </c>
      <c r="P1982" s="386">
        <f t="shared" si="142"/>
        <v>0</v>
      </c>
      <c r="Q1982" s="386">
        <f t="shared" si="143"/>
        <v>0</v>
      </c>
    </row>
    <row r="1983" spans="2:17" ht="18" hidden="1" customHeight="1">
      <c r="B1983" s="472">
        <v>968</v>
      </c>
      <c r="C1983" s="1207">
        <f>+'แบบฟอร์มที่ 8'!D9989</f>
        <v>0</v>
      </c>
      <c r="D1983" s="1214"/>
      <c r="E1983" s="478"/>
      <c r="F1983" s="478"/>
      <c r="G1983" s="478"/>
      <c r="H1983" s="478"/>
      <c r="I1983" s="565"/>
      <c r="J1983" s="386">
        <f t="shared" si="138"/>
        <v>0</v>
      </c>
      <c r="K1983" s="572">
        <v>0.75</v>
      </c>
      <c r="L1983" s="384">
        <f t="shared" si="139"/>
        <v>0</v>
      </c>
      <c r="M1983" s="384">
        <f>'แบบฟอร์มที่ 8'!K9989</f>
        <v>0</v>
      </c>
      <c r="N1983" s="386">
        <f t="shared" si="140"/>
        <v>0</v>
      </c>
      <c r="O1983" s="386">
        <f t="shared" si="141"/>
        <v>0</v>
      </c>
      <c r="P1983" s="386">
        <f t="shared" si="142"/>
        <v>0</v>
      </c>
      <c r="Q1983" s="386">
        <f t="shared" si="143"/>
        <v>0</v>
      </c>
    </row>
    <row r="1984" spans="2:17" ht="18" hidden="1" customHeight="1">
      <c r="B1984" s="472">
        <v>969</v>
      </c>
      <c r="C1984" s="1207">
        <f>+'แบบฟอร์มที่ 8'!D9990</f>
        <v>0</v>
      </c>
      <c r="D1984" s="1214"/>
      <c r="E1984" s="478"/>
      <c r="F1984" s="478"/>
      <c r="G1984" s="478"/>
      <c r="H1984" s="478"/>
      <c r="I1984" s="565"/>
      <c r="J1984" s="386">
        <f t="shared" si="138"/>
        <v>0</v>
      </c>
      <c r="K1984" s="572">
        <v>0.75</v>
      </c>
      <c r="L1984" s="384">
        <f t="shared" si="139"/>
        <v>0</v>
      </c>
      <c r="M1984" s="384">
        <f>'แบบฟอร์มที่ 8'!K9990</f>
        <v>0</v>
      </c>
      <c r="N1984" s="386">
        <f t="shared" si="140"/>
        <v>0</v>
      </c>
      <c r="O1984" s="386">
        <f t="shared" si="141"/>
        <v>0</v>
      </c>
      <c r="P1984" s="386">
        <f t="shared" si="142"/>
        <v>0</v>
      </c>
      <c r="Q1984" s="386">
        <f t="shared" si="143"/>
        <v>0</v>
      </c>
    </row>
    <row r="1985" spans="2:17" ht="18" hidden="1" customHeight="1">
      <c r="B1985" s="472">
        <v>970</v>
      </c>
      <c r="C1985" s="1207">
        <f>+'แบบฟอร์มที่ 8'!D9991</f>
        <v>0</v>
      </c>
      <c r="D1985" s="1214"/>
      <c r="E1985" s="478"/>
      <c r="F1985" s="478"/>
      <c r="G1985" s="478"/>
      <c r="H1985" s="478"/>
      <c r="I1985" s="565"/>
      <c r="J1985" s="386">
        <f t="shared" si="138"/>
        <v>0</v>
      </c>
      <c r="K1985" s="572">
        <v>0.75</v>
      </c>
      <c r="L1985" s="384">
        <f t="shared" si="139"/>
        <v>0</v>
      </c>
      <c r="M1985" s="384">
        <f>'แบบฟอร์มที่ 8'!K9991</f>
        <v>0</v>
      </c>
      <c r="N1985" s="386">
        <f t="shared" si="140"/>
        <v>0</v>
      </c>
      <c r="O1985" s="386">
        <f t="shared" si="141"/>
        <v>0</v>
      </c>
      <c r="P1985" s="386">
        <f t="shared" si="142"/>
        <v>0</v>
      </c>
      <c r="Q1985" s="386">
        <f t="shared" si="143"/>
        <v>0</v>
      </c>
    </row>
    <row r="1986" spans="2:17" ht="18" hidden="1" customHeight="1">
      <c r="B1986" s="472">
        <v>971</v>
      </c>
      <c r="C1986" s="1207">
        <f>+'แบบฟอร์มที่ 8'!D9992</f>
        <v>0</v>
      </c>
      <c r="D1986" s="1214"/>
      <c r="E1986" s="478"/>
      <c r="F1986" s="478"/>
      <c r="G1986" s="478"/>
      <c r="H1986" s="478"/>
      <c r="I1986" s="565"/>
      <c r="J1986" s="386">
        <f t="shared" si="138"/>
        <v>0</v>
      </c>
      <c r="K1986" s="572">
        <v>0.75</v>
      </c>
      <c r="L1986" s="384">
        <f t="shared" si="139"/>
        <v>0</v>
      </c>
      <c r="M1986" s="384">
        <f>'แบบฟอร์มที่ 8'!K9992</f>
        <v>0</v>
      </c>
      <c r="N1986" s="386">
        <f t="shared" si="140"/>
        <v>0</v>
      </c>
      <c r="O1986" s="386">
        <f t="shared" si="141"/>
        <v>0</v>
      </c>
      <c r="P1986" s="386">
        <f t="shared" si="142"/>
        <v>0</v>
      </c>
      <c r="Q1986" s="386">
        <f t="shared" si="143"/>
        <v>0</v>
      </c>
    </row>
    <row r="1987" spans="2:17" ht="18" hidden="1" customHeight="1">
      <c r="B1987" s="472">
        <v>972</v>
      </c>
      <c r="C1987" s="1207">
        <f>+'แบบฟอร์มที่ 8'!D9993</f>
        <v>0</v>
      </c>
      <c r="D1987" s="1214"/>
      <c r="E1987" s="478"/>
      <c r="F1987" s="478"/>
      <c r="G1987" s="478"/>
      <c r="H1987" s="478"/>
      <c r="I1987" s="565"/>
      <c r="J1987" s="386">
        <f t="shared" si="138"/>
        <v>0</v>
      </c>
      <c r="K1987" s="572">
        <v>0.75</v>
      </c>
      <c r="L1987" s="384">
        <f t="shared" si="139"/>
        <v>0</v>
      </c>
      <c r="M1987" s="384">
        <f>'แบบฟอร์มที่ 8'!K9993</f>
        <v>0</v>
      </c>
      <c r="N1987" s="386">
        <f t="shared" si="140"/>
        <v>0</v>
      </c>
      <c r="O1987" s="386">
        <f t="shared" si="141"/>
        <v>0</v>
      </c>
      <c r="P1987" s="386">
        <f t="shared" si="142"/>
        <v>0</v>
      </c>
      <c r="Q1987" s="386">
        <f t="shared" si="143"/>
        <v>0</v>
      </c>
    </row>
    <row r="1988" spans="2:17" ht="18" hidden="1" customHeight="1">
      <c r="B1988" s="472">
        <v>973</v>
      </c>
      <c r="C1988" s="1207">
        <f>+'แบบฟอร์มที่ 8'!D9994</f>
        <v>0</v>
      </c>
      <c r="D1988" s="1214"/>
      <c r="E1988" s="478"/>
      <c r="F1988" s="478"/>
      <c r="G1988" s="478"/>
      <c r="H1988" s="478"/>
      <c r="I1988" s="565"/>
      <c r="J1988" s="386">
        <f t="shared" si="138"/>
        <v>0</v>
      </c>
      <c r="K1988" s="572">
        <v>0.75</v>
      </c>
      <c r="L1988" s="384">
        <f t="shared" si="139"/>
        <v>0</v>
      </c>
      <c r="M1988" s="384">
        <f>'แบบฟอร์มที่ 8'!K9994</f>
        <v>0</v>
      </c>
      <c r="N1988" s="386">
        <f t="shared" si="140"/>
        <v>0</v>
      </c>
      <c r="O1988" s="386">
        <f t="shared" si="141"/>
        <v>0</v>
      </c>
      <c r="P1988" s="386">
        <f t="shared" si="142"/>
        <v>0</v>
      </c>
      <c r="Q1988" s="386">
        <f t="shared" si="143"/>
        <v>0</v>
      </c>
    </row>
    <row r="1989" spans="2:17" ht="18" hidden="1" customHeight="1">
      <c r="B1989" s="472">
        <v>974</v>
      </c>
      <c r="C1989" s="1207">
        <f>+'แบบฟอร์มที่ 8'!D9995</f>
        <v>0</v>
      </c>
      <c r="D1989" s="1214"/>
      <c r="E1989" s="478"/>
      <c r="F1989" s="478"/>
      <c r="G1989" s="478"/>
      <c r="H1989" s="478"/>
      <c r="I1989" s="565"/>
      <c r="J1989" s="386">
        <f t="shared" si="138"/>
        <v>0</v>
      </c>
      <c r="K1989" s="572">
        <v>0.75</v>
      </c>
      <c r="L1989" s="384">
        <f t="shared" si="139"/>
        <v>0</v>
      </c>
      <c r="M1989" s="384">
        <f>'แบบฟอร์มที่ 8'!K9995</f>
        <v>0</v>
      </c>
      <c r="N1989" s="386">
        <f t="shared" si="140"/>
        <v>0</v>
      </c>
      <c r="O1989" s="386">
        <f t="shared" si="141"/>
        <v>0</v>
      </c>
      <c r="P1989" s="386">
        <f t="shared" si="142"/>
        <v>0</v>
      </c>
      <c r="Q1989" s="386">
        <f t="shared" si="143"/>
        <v>0</v>
      </c>
    </row>
    <row r="1990" spans="2:17" ht="18" hidden="1" customHeight="1">
      <c r="B1990" s="472">
        <v>975</v>
      </c>
      <c r="C1990" s="1207">
        <f>+'แบบฟอร์มที่ 8'!D9996</f>
        <v>0</v>
      </c>
      <c r="D1990" s="1214"/>
      <c r="E1990" s="478"/>
      <c r="F1990" s="478"/>
      <c r="G1990" s="478"/>
      <c r="H1990" s="478"/>
      <c r="I1990" s="565"/>
      <c r="J1990" s="386">
        <f t="shared" si="138"/>
        <v>0</v>
      </c>
      <c r="K1990" s="572">
        <v>0.75</v>
      </c>
      <c r="L1990" s="384">
        <f t="shared" si="139"/>
        <v>0</v>
      </c>
      <c r="M1990" s="384">
        <f>'แบบฟอร์มที่ 8'!K9996</f>
        <v>0</v>
      </c>
      <c r="N1990" s="386">
        <f t="shared" si="140"/>
        <v>0</v>
      </c>
      <c r="O1990" s="386">
        <f t="shared" si="141"/>
        <v>0</v>
      </c>
      <c r="P1990" s="386">
        <f t="shared" si="142"/>
        <v>0</v>
      </c>
      <c r="Q1990" s="386">
        <f t="shared" si="143"/>
        <v>0</v>
      </c>
    </row>
    <row r="1991" spans="2:17" ht="18" hidden="1" customHeight="1">
      <c r="B1991" s="472">
        <v>976</v>
      </c>
      <c r="C1991" s="1207">
        <f>+'แบบฟอร์มที่ 8'!D9997</f>
        <v>0</v>
      </c>
      <c r="D1991" s="1214"/>
      <c r="E1991" s="478"/>
      <c r="F1991" s="478"/>
      <c r="G1991" s="478"/>
      <c r="H1991" s="478"/>
      <c r="I1991" s="565"/>
      <c r="J1991" s="386">
        <f t="shared" si="138"/>
        <v>0</v>
      </c>
      <c r="K1991" s="572">
        <v>0.75</v>
      </c>
      <c r="L1991" s="384">
        <f t="shared" si="139"/>
        <v>0</v>
      </c>
      <c r="M1991" s="384">
        <f>'แบบฟอร์มที่ 8'!K9997</f>
        <v>0</v>
      </c>
      <c r="N1991" s="386">
        <f t="shared" si="140"/>
        <v>0</v>
      </c>
      <c r="O1991" s="386">
        <f t="shared" si="141"/>
        <v>0</v>
      </c>
      <c r="P1991" s="386">
        <f t="shared" si="142"/>
        <v>0</v>
      </c>
      <c r="Q1991" s="386">
        <f t="shared" si="143"/>
        <v>0</v>
      </c>
    </row>
    <row r="1992" spans="2:17" ht="18" hidden="1" customHeight="1">
      <c r="B1992" s="472">
        <v>977</v>
      </c>
      <c r="C1992" s="1207">
        <f>+'แบบฟอร์มที่ 8'!D9998</f>
        <v>0</v>
      </c>
      <c r="D1992" s="1214"/>
      <c r="E1992" s="478"/>
      <c r="F1992" s="478"/>
      <c r="G1992" s="478"/>
      <c r="H1992" s="478"/>
      <c r="I1992" s="565"/>
      <c r="J1992" s="386">
        <f t="shared" si="138"/>
        <v>0</v>
      </c>
      <c r="K1992" s="572">
        <v>0.75</v>
      </c>
      <c r="L1992" s="384">
        <f t="shared" si="139"/>
        <v>0</v>
      </c>
      <c r="M1992" s="384">
        <f>'แบบฟอร์มที่ 8'!K9998</f>
        <v>0</v>
      </c>
      <c r="N1992" s="386">
        <f t="shared" si="140"/>
        <v>0</v>
      </c>
      <c r="O1992" s="386">
        <f t="shared" si="141"/>
        <v>0</v>
      </c>
      <c r="P1992" s="386">
        <f t="shared" si="142"/>
        <v>0</v>
      </c>
      <c r="Q1992" s="386">
        <f t="shared" si="143"/>
        <v>0</v>
      </c>
    </row>
    <row r="1993" spans="2:17" ht="18" hidden="1" customHeight="1">
      <c r="B1993" s="472">
        <v>978</v>
      </c>
      <c r="C1993" s="1207">
        <f>+'แบบฟอร์มที่ 8'!D9999</f>
        <v>0</v>
      </c>
      <c r="D1993" s="1214"/>
      <c r="E1993" s="478"/>
      <c r="F1993" s="478"/>
      <c r="G1993" s="478"/>
      <c r="H1993" s="478"/>
      <c r="I1993" s="565"/>
      <c r="J1993" s="386">
        <f t="shared" si="138"/>
        <v>0</v>
      </c>
      <c r="K1993" s="572">
        <v>0.75</v>
      </c>
      <c r="L1993" s="384">
        <f t="shared" si="139"/>
        <v>0</v>
      </c>
      <c r="M1993" s="384">
        <f>'แบบฟอร์มที่ 8'!K9999</f>
        <v>0</v>
      </c>
      <c r="N1993" s="386">
        <f t="shared" si="140"/>
        <v>0</v>
      </c>
      <c r="O1993" s="386">
        <f t="shared" si="141"/>
        <v>0</v>
      </c>
      <c r="P1993" s="386">
        <f t="shared" si="142"/>
        <v>0</v>
      </c>
      <c r="Q1993" s="386">
        <f t="shared" si="143"/>
        <v>0</v>
      </c>
    </row>
    <row r="1994" spans="2:17" ht="18" hidden="1" customHeight="1">
      <c r="B1994" s="472">
        <v>979</v>
      </c>
      <c r="C1994" s="1207">
        <f>+'แบบฟอร์มที่ 8'!D10000</f>
        <v>0</v>
      </c>
      <c r="D1994" s="1214"/>
      <c r="E1994" s="478"/>
      <c r="F1994" s="478"/>
      <c r="G1994" s="478"/>
      <c r="H1994" s="478"/>
      <c r="I1994" s="565"/>
      <c r="J1994" s="386">
        <f t="shared" si="138"/>
        <v>0</v>
      </c>
      <c r="K1994" s="572">
        <v>0.75</v>
      </c>
      <c r="L1994" s="384">
        <f t="shared" si="139"/>
        <v>0</v>
      </c>
      <c r="M1994" s="384">
        <f>'แบบฟอร์มที่ 8'!K10000</f>
        <v>0</v>
      </c>
      <c r="N1994" s="386">
        <f t="shared" si="140"/>
        <v>0</v>
      </c>
      <c r="O1994" s="386">
        <f t="shared" si="141"/>
        <v>0</v>
      </c>
      <c r="P1994" s="386">
        <f t="shared" si="142"/>
        <v>0</v>
      </c>
      <c r="Q1994" s="386">
        <f t="shared" si="143"/>
        <v>0</v>
      </c>
    </row>
    <row r="1995" spans="2:17" ht="18" hidden="1" customHeight="1">
      <c r="B1995" s="472">
        <v>980</v>
      </c>
      <c r="C1995" s="1207">
        <f>+'แบบฟอร์มที่ 8'!D10001</f>
        <v>0</v>
      </c>
      <c r="D1995" s="1214"/>
      <c r="E1995" s="478"/>
      <c r="F1995" s="478"/>
      <c r="G1995" s="478"/>
      <c r="H1995" s="478"/>
      <c r="I1995" s="565"/>
      <c r="J1995" s="386">
        <f t="shared" si="138"/>
        <v>0</v>
      </c>
      <c r="K1995" s="572">
        <v>0.75</v>
      </c>
      <c r="L1995" s="384">
        <f t="shared" si="139"/>
        <v>0</v>
      </c>
      <c r="M1995" s="384">
        <f>'แบบฟอร์มที่ 8'!K10001</f>
        <v>0</v>
      </c>
      <c r="N1995" s="386">
        <f t="shared" si="140"/>
        <v>0</v>
      </c>
      <c r="O1995" s="386">
        <f t="shared" si="141"/>
        <v>0</v>
      </c>
      <c r="P1995" s="386">
        <f t="shared" si="142"/>
        <v>0</v>
      </c>
      <c r="Q1995" s="386">
        <f t="shared" si="143"/>
        <v>0</v>
      </c>
    </row>
    <row r="1996" spans="2:17" ht="18" hidden="1" customHeight="1">
      <c r="B1996" s="472">
        <v>981</v>
      </c>
      <c r="C1996" s="1207">
        <f>+'แบบฟอร์มที่ 8'!D10002</f>
        <v>0</v>
      </c>
      <c r="D1996" s="1214"/>
      <c r="E1996" s="478"/>
      <c r="F1996" s="478"/>
      <c r="G1996" s="478"/>
      <c r="H1996" s="478"/>
      <c r="I1996" s="565"/>
      <c r="J1996" s="386">
        <f t="shared" si="138"/>
        <v>0</v>
      </c>
      <c r="K1996" s="572">
        <v>0.75</v>
      </c>
      <c r="L1996" s="384">
        <f t="shared" si="139"/>
        <v>0</v>
      </c>
      <c r="M1996" s="384">
        <f>'แบบฟอร์มที่ 8'!K10002</f>
        <v>0</v>
      </c>
      <c r="N1996" s="386">
        <f t="shared" si="140"/>
        <v>0</v>
      </c>
      <c r="O1996" s="386">
        <f t="shared" si="141"/>
        <v>0</v>
      </c>
      <c r="P1996" s="386">
        <f t="shared" si="142"/>
        <v>0</v>
      </c>
      <c r="Q1996" s="386">
        <f t="shared" si="143"/>
        <v>0</v>
      </c>
    </row>
    <row r="1997" spans="2:17" ht="18" hidden="1" customHeight="1">
      <c r="B1997" s="472">
        <v>982</v>
      </c>
      <c r="C1997" s="1207">
        <f>+'แบบฟอร์มที่ 8'!D10003</f>
        <v>0</v>
      </c>
      <c r="D1997" s="1214"/>
      <c r="E1997" s="478"/>
      <c r="F1997" s="478"/>
      <c r="G1997" s="478"/>
      <c r="H1997" s="478"/>
      <c r="I1997" s="565"/>
      <c r="J1997" s="386">
        <f t="shared" si="138"/>
        <v>0</v>
      </c>
      <c r="K1997" s="572">
        <v>0.75</v>
      </c>
      <c r="L1997" s="384">
        <f t="shared" si="139"/>
        <v>0</v>
      </c>
      <c r="M1997" s="384">
        <f>'แบบฟอร์มที่ 8'!K10003</f>
        <v>0</v>
      </c>
      <c r="N1997" s="386">
        <f t="shared" si="140"/>
        <v>0</v>
      </c>
      <c r="O1997" s="386">
        <f t="shared" si="141"/>
        <v>0</v>
      </c>
      <c r="P1997" s="386">
        <f t="shared" si="142"/>
        <v>0</v>
      </c>
      <c r="Q1997" s="386">
        <f t="shared" si="143"/>
        <v>0</v>
      </c>
    </row>
    <row r="1998" spans="2:17" ht="18" hidden="1" customHeight="1">
      <c r="B1998" s="472">
        <v>983</v>
      </c>
      <c r="C1998" s="1207">
        <f>+'แบบฟอร์มที่ 8'!D10004</f>
        <v>0</v>
      </c>
      <c r="D1998" s="1214"/>
      <c r="E1998" s="478"/>
      <c r="F1998" s="478"/>
      <c r="G1998" s="478"/>
      <c r="H1998" s="478"/>
      <c r="I1998" s="565"/>
      <c r="J1998" s="386">
        <f t="shared" si="138"/>
        <v>0</v>
      </c>
      <c r="K1998" s="572">
        <v>0.75</v>
      </c>
      <c r="L1998" s="384">
        <f t="shared" si="139"/>
        <v>0</v>
      </c>
      <c r="M1998" s="384">
        <f>'แบบฟอร์มที่ 8'!K10004</f>
        <v>0</v>
      </c>
      <c r="N1998" s="386">
        <f t="shared" si="140"/>
        <v>0</v>
      </c>
      <c r="O1998" s="386">
        <f t="shared" si="141"/>
        <v>0</v>
      </c>
      <c r="P1998" s="386">
        <f t="shared" si="142"/>
        <v>0</v>
      </c>
      <c r="Q1998" s="386">
        <f t="shared" si="143"/>
        <v>0</v>
      </c>
    </row>
    <row r="1999" spans="2:17" ht="18" hidden="1" customHeight="1">
      <c r="B1999" s="472">
        <v>984</v>
      </c>
      <c r="C1999" s="1207">
        <f>+'แบบฟอร์มที่ 8'!D10005</f>
        <v>0</v>
      </c>
      <c r="D1999" s="1214"/>
      <c r="E1999" s="478"/>
      <c r="F1999" s="478"/>
      <c r="G1999" s="478"/>
      <c r="H1999" s="478"/>
      <c r="I1999" s="565"/>
      <c r="J1999" s="386">
        <f t="shared" si="138"/>
        <v>0</v>
      </c>
      <c r="K1999" s="572">
        <v>0.75</v>
      </c>
      <c r="L1999" s="384">
        <f t="shared" si="139"/>
        <v>0</v>
      </c>
      <c r="M1999" s="384">
        <f>'แบบฟอร์มที่ 8'!K10005</f>
        <v>0</v>
      </c>
      <c r="N1999" s="386">
        <f t="shared" si="140"/>
        <v>0</v>
      </c>
      <c r="O1999" s="386">
        <f t="shared" si="141"/>
        <v>0</v>
      </c>
      <c r="P1999" s="386">
        <f t="shared" si="142"/>
        <v>0</v>
      </c>
      <c r="Q1999" s="386">
        <f t="shared" si="143"/>
        <v>0</v>
      </c>
    </row>
    <row r="2000" spans="2:17" ht="18" hidden="1" customHeight="1">
      <c r="B2000" s="472">
        <v>985</v>
      </c>
      <c r="C2000" s="1207">
        <f>+'แบบฟอร์มที่ 8'!D10006</f>
        <v>0</v>
      </c>
      <c r="D2000" s="1214"/>
      <c r="E2000" s="478"/>
      <c r="F2000" s="478"/>
      <c r="G2000" s="478"/>
      <c r="H2000" s="478"/>
      <c r="I2000" s="565"/>
      <c r="J2000" s="386">
        <f t="shared" si="138"/>
        <v>0</v>
      </c>
      <c r="K2000" s="572">
        <v>0.75</v>
      </c>
      <c r="L2000" s="384">
        <f t="shared" si="139"/>
        <v>0</v>
      </c>
      <c r="M2000" s="384">
        <f>'แบบฟอร์มที่ 8'!K10006</f>
        <v>0</v>
      </c>
      <c r="N2000" s="386">
        <f t="shared" si="140"/>
        <v>0</v>
      </c>
      <c r="O2000" s="386">
        <f t="shared" si="141"/>
        <v>0</v>
      </c>
      <c r="P2000" s="386">
        <f t="shared" si="142"/>
        <v>0</v>
      </c>
      <c r="Q2000" s="386">
        <f t="shared" si="143"/>
        <v>0</v>
      </c>
    </row>
    <row r="2001" spans="2:17" ht="18" hidden="1" customHeight="1">
      <c r="B2001" s="472">
        <v>986</v>
      </c>
      <c r="C2001" s="1207">
        <f>+'แบบฟอร์มที่ 8'!D10007</f>
        <v>0</v>
      </c>
      <c r="D2001" s="1214"/>
      <c r="E2001" s="478"/>
      <c r="F2001" s="478"/>
      <c r="G2001" s="478"/>
      <c r="H2001" s="478"/>
      <c r="I2001" s="565"/>
      <c r="J2001" s="386">
        <f t="shared" si="138"/>
        <v>0</v>
      </c>
      <c r="K2001" s="572">
        <v>0.75</v>
      </c>
      <c r="L2001" s="384">
        <f t="shared" si="139"/>
        <v>0</v>
      </c>
      <c r="M2001" s="384">
        <f>'แบบฟอร์มที่ 8'!K10007</f>
        <v>0</v>
      </c>
      <c r="N2001" s="386">
        <f t="shared" si="140"/>
        <v>0</v>
      </c>
      <c r="O2001" s="386">
        <f t="shared" si="141"/>
        <v>0</v>
      </c>
      <c r="P2001" s="386">
        <f t="shared" si="142"/>
        <v>0</v>
      </c>
      <c r="Q2001" s="386">
        <f t="shared" si="143"/>
        <v>0</v>
      </c>
    </row>
    <row r="2002" spans="2:17" ht="18" hidden="1" customHeight="1">
      <c r="B2002" s="472">
        <v>987</v>
      </c>
      <c r="C2002" s="1207">
        <f>+'แบบฟอร์มที่ 8'!D10008</f>
        <v>0</v>
      </c>
      <c r="D2002" s="1214"/>
      <c r="E2002" s="478"/>
      <c r="F2002" s="478"/>
      <c r="G2002" s="478"/>
      <c r="H2002" s="478"/>
      <c r="I2002" s="565"/>
      <c r="J2002" s="386">
        <f t="shared" si="138"/>
        <v>0</v>
      </c>
      <c r="K2002" s="572">
        <v>0.75</v>
      </c>
      <c r="L2002" s="384">
        <f t="shared" si="139"/>
        <v>0</v>
      </c>
      <c r="M2002" s="384">
        <f>'แบบฟอร์มที่ 8'!K10008</f>
        <v>0</v>
      </c>
      <c r="N2002" s="386">
        <f t="shared" si="140"/>
        <v>0</v>
      </c>
      <c r="O2002" s="386">
        <f t="shared" si="141"/>
        <v>0</v>
      </c>
      <c r="P2002" s="386">
        <f t="shared" si="142"/>
        <v>0</v>
      </c>
      <c r="Q2002" s="386">
        <f t="shared" si="143"/>
        <v>0</v>
      </c>
    </row>
    <row r="2003" spans="2:17" ht="18" hidden="1" customHeight="1">
      <c r="B2003" s="472">
        <v>988</v>
      </c>
      <c r="C2003" s="1207">
        <f>+'แบบฟอร์มที่ 8'!D10009</f>
        <v>0</v>
      </c>
      <c r="D2003" s="1214"/>
      <c r="E2003" s="478"/>
      <c r="F2003" s="478"/>
      <c r="G2003" s="478"/>
      <c r="H2003" s="478"/>
      <c r="I2003" s="565"/>
      <c r="J2003" s="386">
        <f t="shared" si="138"/>
        <v>0</v>
      </c>
      <c r="K2003" s="572">
        <v>0.75</v>
      </c>
      <c r="L2003" s="384">
        <f t="shared" si="139"/>
        <v>0</v>
      </c>
      <c r="M2003" s="384">
        <f>'แบบฟอร์มที่ 8'!K10009</f>
        <v>0</v>
      </c>
      <c r="N2003" s="386">
        <f t="shared" si="140"/>
        <v>0</v>
      </c>
      <c r="O2003" s="386">
        <f t="shared" si="141"/>
        <v>0</v>
      </c>
      <c r="P2003" s="386">
        <f t="shared" si="142"/>
        <v>0</v>
      </c>
      <c r="Q2003" s="386">
        <f t="shared" si="143"/>
        <v>0</v>
      </c>
    </row>
    <row r="2004" spans="2:17" ht="18" hidden="1" customHeight="1">
      <c r="B2004" s="472">
        <v>989</v>
      </c>
      <c r="C2004" s="1207">
        <f>+'แบบฟอร์มที่ 8'!D10010</f>
        <v>0</v>
      </c>
      <c r="D2004" s="1214"/>
      <c r="E2004" s="478"/>
      <c r="F2004" s="478"/>
      <c r="G2004" s="478"/>
      <c r="H2004" s="478"/>
      <c r="I2004" s="565"/>
      <c r="J2004" s="386">
        <f t="shared" si="138"/>
        <v>0</v>
      </c>
      <c r="K2004" s="572">
        <v>0.75</v>
      </c>
      <c r="L2004" s="384">
        <f t="shared" si="139"/>
        <v>0</v>
      </c>
      <c r="M2004" s="384">
        <f>'แบบฟอร์มที่ 8'!K10010</f>
        <v>0</v>
      </c>
      <c r="N2004" s="386">
        <f t="shared" si="140"/>
        <v>0</v>
      </c>
      <c r="O2004" s="386">
        <f t="shared" si="141"/>
        <v>0</v>
      </c>
      <c r="P2004" s="386">
        <f t="shared" si="142"/>
        <v>0</v>
      </c>
      <c r="Q2004" s="386">
        <f t="shared" si="143"/>
        <v>0</v>
      </c>
    </row>
    <row r="2005" spans="2:17" ht="18" hidden="1" customHeight="1">
      <c r="B2005" s="472">
        <v>990</v>
      </c>
      <c r="C2005" s="1207">
        <f>+'แบบฟอร์มที่ 8'!D10011</f>
        <v>0</v>
      </c>
      <c r="D2005" s="1214"/>
      <c r="E2005" s="478"/>
      <c r="F2005" s="478"/>
      <c r="G2005" s="478"/>
      <c r="H2005" s="478"/>
      <c r="I2005" s="565"/>
      <c r="J2005" s="386">
        <f t="shared" si="138"/>
        <v>0</v>
      </c>
      <c r="K2005" s="572">
        <v>0.75</v>
      </c>
      <c r="L2005" s="384">
        <f t="shared" si="139"/>
        <v>0</v>
      </c>
      <c r="M2005" s="384">
        <f>'แบบฟอร์มที่ 8'!K10011</f>
        <v>0</v>
      </c>
      <c r="N2005" s="386">
        <f t="shared" si="140"/>
        <v>0</v>
      </c>
      <c r="O2005" s="386">
        <f t="shared" si="141"/>
        <v>0</v>
      </c>
      <c r="P2005" s="386">
        <f t="shared" si="142"/>
        <v>0</v>
      </c>
      <c r="Q2005" s="386">
        <f t="shared" si="143"/>
        <v>0</v>
      </c>
    </row>
    <row r="2006" spans="2:17" ht="18" hidden="1" customHeight="1">
      <c r="B2006" s="472">
        <v>991</v>
      </c>
      <c r="C2006" s="1207">
        <f>+'แบบฟอร์มที่ 8'!D10012</f>
        <v>0</v>
      </c>
      <c r="D2006" s="1214"/>
      <c r="E2006" s="478"/>
      <c r="F2006" s="478"/>
      <c r="G2006" s="478"/>
      <c r="H2006" s="478"/>
      <c r="I2006" s="565"/>
      <c r="J2006" s="386">
        <f t="shared" si="138"/>
        <v>0</v>
      </c>
      <c r="K2006" s="572">
        <v>0.75</v>
      </c>
      <c r="L2006" s="384">
        <f t="shared" si="139"/>
        <v>0</v>
      </c>
      <c r="M2006" s="384">
        <f>'แบบฟอร์มที่ 8'!K10012</f>
        <v>0</v>
      </c>
      <c r="N2006" s="386">
        <f t="shared" si="140"/>
        <v>0</v>
      </c>
      <c r="O2006" s="386">
        <f t="shared" si="141"/>
        <v>0</v>
      </c>
      <c r="P2006" s="386">
        <f t="shared" si="142"/>
        <v>0</v>
      </c>
      <c r="Q2006" s="386">
        <f t="shared" si="143"/>
        <v>0</v>
      </c>
    </row>
    <row r="2007" spans="2:17" ht="18" hidden="1" customHeight="1">
      <c r="B2007" s="472">
        <v>992</v>
      </c>
      <c r="C2007" s="1207">
        <f>+'แบบฟอร์มที่ 8'!D10013</f>
        <v>0</v>
      </c>
      <c r="D2007" s="1214"/>
      <c r="E2007" s="478"/>
      <c r="F2007" s="478"/>
      <c r="G2007" s="478"/>
      <c r="H2007" s="478"/>
      <c r="I2007" s="565"/>
      <c r="J2007" s="386">
        <f t="shared" si="138"/>
        <v>0</v>
      </c>
      <c r="K2007" s="572">
        <v>0.75</v>
      </c>
      <c r="L2007" s="384">
        <f t="shared" si="139"/>
        <v>0</v>
      </c>
      <c r="M2007" s="384">
        <f>'แบบฟอร์มที่ 8'!K10013</f>
        <v>0</v>
      </c>
      <c r="N2007" s="386">
        <f t="shared" si="140"/>
        <v>0</v>
      </c>
      <c r="O2007" s="386">
        <f t="shared" si="141"/>
        <v>0</v>
      </c>
      <c r="P2007" s="386">
        <f t="shared" si="142"/>
        <v>0</v>
      </c>
      <c r="Q2007" s="386">
        <f t="shared" si="143"/>
        <v>0</v>
      </c>
    </row>
    <row r="2008" spans="2:17" ht="18" hidden="1" customHeight="1">
      <c r="B2008" s="472">
        <v>993</v>
      </c>
      <c r="C2008" s="1207">
        <f>+'แบบฟอร์มที่ 8'!D10014</f>
        <v>0</v>
      </c>
      <c r="D2008" s="1214"/>
      <c r="E2008" s="478"/>
      <c r="F2008" s="478"/>
      <c r="G2008" s="478"/>
      <c r="H2008" s="478"/>
      <c r="I2008" s="565"/>
      <c r="J2008" s="386">
        <f t="shared" si="138"/>
        <v>0</v>
      </c>
      <c r="K2008" s="572">
        <v>0.75</v>
      </c>
      <c r="L2008" s="384">
        <f t="shared" si="139"/>
        <v>0</v>
      </c>
      <c r="M2008" s="384">
        <f>'แบบฟอร์มที่ 8'!K10014</f>
        <v>0</v>
      </c>
      <c r="N2008" s="386">
        <f t="shared" si="140"/>
        <v>0</v>
      </c>
      <c r="O2008" s="386">
        <f t="shared" si="141"/>
        <v>0</v>
      </c>
      <c r="P2008" s="386">
        <f t="shared" si="142"/>
        <v>0</v>
      </c>
      <c r="Q2008" s="386">
        <f t="shared" si="143"/>
        <v>0</v>
      </c>
    </row>
    <row r="2009" spans="2:17" ht="18" hidden="1" customHeight="1">
      <c r="B2009" s="472">
        <v>994</v>
      </c>
      <c r="C2009" s="1207">
        <f>+'แบบฟอร์มที่ 8'!D10015</f>
        <v>0</v>
      </c>
      <c r="D2009" s="1214"/>
      <c r="E2009" s="478"/>
      <c r="F2009" s="478"/>
      <c r="G2009" s="478"/>
      <c r="H2009" s="478"/>
      <c r="I2009" s="565"/>
      <c r="J2009" s="386">
        <f t="shared" si="138"/>
        <v>0</v>
      </c>
      <c r="K2009" s="572">
        <v>0.75</v>
      </c>
      <c r="L2009" s="384">
        <f t="shared" si="139"/>
        <v>0</v>
      </c>
      <c r="M2009" s="384">
        <f>'แบบฟอร์มที่ 8'!K10015</f>
        <v>0</v>
      </c>
      <c r="N2009" s="386">
        <f t="shared" si="140"/>
        <v>0</v>
      </c>
      <c r="O2009" s="386">
        <f t="shared" si="141"/>
        <v>0</v>
      </c>
      <c r="P2009" s="386">
        <f t="shared" si="142"/>
        <v>0</v>
      </c>
      <c r="Q2009" s="386">
        <f t="shared" si="143"/>
        <v>0</v>
      </c>
    </row>
    <row r="2010" spans="2:17" ht="18" hidden="1" customHeight="1">
      <c r="B2010" s="472">
        <v>995</v>
      </c>
      <c r="C2010" s="1207">
        <f>+'แบบฟอร์มที่ 8'!D10016</f>
        <v>0</v>
      </c>
      <c r="D2010" s="1214"/>
      <c r="E2010" s="478"/>
      <c r="F2010" s="478"/>
      <c r="G2010" s="478"/>
      <c r="H2010" s="478"/>
      <c r="I2010" s="565"/>
      <c r="J2010" s="386">
        <f t="shared" si="138"/>
        <v>0</v>
      </c>
      <c r="K2010" s="572">
        <v>0.75</v>
      </c>
      <c r="L2010" s="384">
        <f t="shared" si="139"/>
        <v>0</v>
      </c>
      <c r="M2010" s="384">
        <f>'แบบฟอร์มที่ 8'!K10016</f>
        <v>0</v>
      </c>
      <c r="N2010" s="386">
        <f t="shared" si="140"/>
        <v>0</v>
      </c>
      <c r="O2010" s="386">
        <f t="shared" si="141"/>
        <v>0</v>
      </c>
      <c r="P2010" s="386">
        <f t="shared" si="142"/>
        <v>0</v>
      </c>
      <c r="Q2010" s="386">
        <f t="shared" si="143"/>
        <v>0</v>
      </c>
    </row>
    <row r="2011" spans="2:17" ht="18" customHeight="1">
      <c r="B2011" s="472">
        <v>996</v>
      </c>
      <c r="C2011" s="1207">
        <f>+'แบบฟอร์มที่ 8'!D10017</f>
        <v>0</v>
      </c>
      <c r="D2011" s="1214"/>
      <c r="E2011" s="478"/>
      <c r="F2011" s="478"/>
      <c r="G2011" s="478"/>
      <c r="H2011" s="478"/>
      <c r="I2011" s="565"/>
      <c r="J2011" s="386">
        <f t="shared" si="138"/>
        <v>0</v>
      </c>
      <c r="K2011" s="572">
        <v>0.75</v>
      </c>
      <c r="L2011" s="384">
        <f t="shared" si="139"/>
        <v>0</v>
      </c>
      <c r="M2011" s="384">
        <f>'แบบฟอร์มที่ 8'!K10017</f>
        <v>0</v>
      </c>
      <c r="N2011" s="386">
        <f t="shared" si="140"/>
        <v>0</v>
      </c>
      <c r="O2011" s="386">
        <f t="shared" si="141"/>
        <v>0</v>
      </c>
      <c r="P2011" s="386">
        <f t="shared" si="142"/>
        <v>0</v>
      </c>
      <c r="Q2011" s="386">
        <f t="shared" si="143"/>
        <v>0</v>
      </c>
    </row>
    <row r="2012" spans="2:17" ht="18" customHeight="1">
      <c r="B2012" s="472">
        <v>997</v>
      </c>
      <c r="C2012" s="1207">
        <f>+'แบบฟอร์มที่ 8'!D10018</f>
        <v>0</v>
      </c>
      <c r="D2012" s="1214"/>
      <c r="E2012" s="478"/>
      <c r="F2012" s="478"/>
      <c r="G2012" s="478"/>
      <c r="H2012" s="478"/>
      <c r="I2012" s="565"/>
      <c r="J2012" s="386">
        <f t="shared" si="138"/>
        <v>0</v>
      </c>
      <c r="K2012" s="572">
        <v>0.75</v>
      </c>
      <c r="L2012" s="384">
        <f t="shared" si="139"/>
        <v>0</v>
      </c>
      <c r="M2012" s="384">
        <f>'แบบฟอร์มที่ 8'!K10018</f>
        <v>0</v>
      </c>
      <c r="N2012" s="386">
        <f t="shared" si="140"/>
        <v>0</v>
      </c>
      <c r="O2012" s="386">
        <f t="shared" si="141"/>
        <v>0</v>
      </c>
      <c r="P2012" s="386">
        <f t="shared" si="142"/>
        <v>0</v>
      </c>
      <c r="Q2012" s="386">
        <f t="shared" si="143"/>
        <v>0</v>
      </c>
    </row>
    <row r="2013" spans="2:17" ht="18" customHeight="1">
      <c r="B2013" s="472">
        <v>998</v>
      </c>
      <c r="C2013" s="1207">
        <f>+'แบบฟอร์มที่ 8'!D10019</f>
        <v>0</v>
      </c>
      <c r="D2013" s="1214"/>
      <c r="E2013" s="478"/>
      <c r="F2013" s="478"/>
      <c r="G2013" s="478"/>
      <c r="H2013" s="478"/>
      <c r="I2013" s="565"/>
      <c r="J2013" s="386">
        <f t="shared" si="138"/>
        <v>0</v>
      </c>
      <c r="K2013" s="572">
        <v>0.75</v>
      </c>
      <c r="L2013" s="384">
        <f t="shared" si="139"/>
        <v>0</v>
      </c>
      <c r="M2013" s="384">
        <f>'แบบฟอร์มที่ 8'!K10019</f>
        <v>0</v>
      </c>
      <c r="N2013" s="386">
        <f t="shared" si="140"/>
        <v>0</v>
      </c>
      <c r="O2013" s="386">
        <f t="shared" si="141"/>
        <v>0</v>
      </c>
      <c r="P2013" s="386">
        <f t="shared" si="142"/>
        <v>0</v>
      </c>
      <c r="Q2013" s="386">
        <f t="shared" si="143"/>
        <v>0</v>
      </c>
    </row>
    <row r="2014" spans="2:17" ht="18" customHeight="1">
      <c r="B2014" s="472">
        <v>999</v>
      </c>
      <c r="C2014" s="1207">
        <f>+'แบบฟอร์มที่ 8'!D10020</f>
        <v>0</v>
      </c>
      <c r="D2014" s="1214"/>
      <c r="E2014" s="478"/>
      <c r="F2014" s="478"/>
      <c r="G2014" s="478"/>
      <c r="H2014" s="478"/>
      <c r="I2014" s="565"/>
      <c r="J2014" s="386">
        <f t="shared" si="138"/>
        <v>0</v>
      </c>
      <c r="K2014" s="572">
        <v>0.75</v>
      </c>
      <c r="L2014" s="384">
        <f t="shared" si="139"/>
        <v>0</v>
      </c>
      <c r="M2014" s="384">
        <f>'แบบฟอร์มที่ 8'!K10020</f>
        <v>0</v>
      </c>
      <c r="N2014" s="386">
        <f t="shared" si="140"/>
        <v>0</v>
      </c>
      <c r="O2014" s="386">
        <f t="shared" si="141"/>
        <v>0</v>
      </c>
      <c r="P2014" s="386">
        <f t="shared" si="142"/>
        <v>0</v>
      </c>
      <c r="Q2014" s="386">
        <f t="shared" si="143"/>
        <v>0</v>
      </c>
    </row>
    <row r="2015" spans="2:17" ht="18" customHeight="1">
      <c r="B2015" s="473">
        <v>1000</v>
      </c>
      <c r="C2015" s="1209">
        <f>+'แบบฟอร์มที่ 8'!D10021</f>
        <v>0</v>
      </c>
      <c r="D2015" s="1235"/>
      <c r="E2015" s="478"/>
      <c r="F2015" s="478"/>
      <c r="G2015" s="478"/>
      <c r="H2015" s="478"/>
      <c r="I2015" s="565"/>
      <c r="J2015" s="386">
        <f t="shared" si="138"/>
        <v>0</v>
      </c>
      <c r="K2015" s="573">
        <v>0.75</v>
      </c>
      <c r="L2015" s="385">
        <f t="shared" si="139"/>
        <v>0</v>
      </c>
      <c r="M2015" s="385">
        <f>'แบบฟอร์มที่ 8'!K10021</f>
        <v>0</v>
      </c>
      <c r="N2015" s="475">
        <f t="shared" si="140"/>
        <v>0</v>
      </c>
      <c r="O2015" s="475">
        <f t="shared" si="141"/>
        <v>0</v>
      </c>
      <c r="P2015" s="475">
        <f t="shared" si="142"/>
        <v>0</v>
      </c>
      <c r="Q2015" s="475">
        <f t="shared" si="143"/>
        <v>0</v>
      </c>
    </row>
    <row r="2016" spans="2:17" ht="18" customHeight="1">
      <c r="B2016" s="471">
        <v>1001</v>
      </c>
      <c r="C2016" s="1215" t="s">
        <v>218</v>
      </c>
      <c r="D2016" s="1216"/>
      <c r="E2016" s="1217"/>
      <c r="F2016" s="306">
        <f>SUM(F1016:F2015)</f>
        <v>0</v>
      </c>
      <c r="G2016" s="306">
        <f>SUM(G1016:G2015)</f>
        <v>0</v>
      </c>
      <c r="H2016" s="306">
        <f>SUM(H1016:H2015)</f>
        <v>0</v>
      </c>
      <c r="I2016" s="247"/>
      <c r="J2016" s="387">
        <f>SUM(J1016:J2015)</f>
        <v>0</v>
      </c>
      <c r="K2016" s="575">
        <v>0.75</v>
      </c>
      <c r="L2016" s="387">
        <f t="shared" ref="L2016:Q2016" si="144">SUM(L1016:L2015)</f>
        <v>0</v>
      </c>
      <c r="M2016" s="387">
        <f t="shared" si="144"/>
        <v>0</v>
      </c>
      <c r="N2016" s="387">
        <f t="shared" si="144"/>
        <v>0</v>
      </c>
      <c r="O2016" s="387">
        <f t="shared" si="144"/>
        <v>0</v>
      </c>
      <c r="P2016" s="387">
        <f t="shared" si="144"/>
        <v>0</v>
      </c>
      <c r="Q2016" s="387">
        <f t="shared" si="144"/>
        <v>0</v>
      </c>
    </row>
  </sheetData>
  <sheetProtection algorithmName="SHA-512" hashValue="NPchVpsIBxILmEN79ZASe7AE3ETrgmin8dmY/gnoTNC8Eecd9vbo4ypTGTIwpjqs6mvjwgBA1M5nIZi3bfiFig==" saltValue="PxUnxakt7TAFu0qL95ZzyA==" spinCount="100000" sheet="1" formatCells="0" formatColumns="0" formatRows="0"/>
  <protectedRanges>
    <protectedRange sqref="E11:H1010 E1016:I2015" name="Range1"/>
  </protectedRanges>
  <mergeCells count="2026">
    <mergeCell ref="C2015:D2015"/>
    <mergeCell ref="C2006:D2006"/>
    <mergeCell ref="C2007:D2007"/>
    <mergeCell ref="C2008:D2008"/>
    <mergeCell ref="C2009:D2009"/>
    <mergeCell ref="C2010:D2010"/>
    <mergeCell ref="C2011:D2011"/>
    <mergeCell ref="C2012:D2012"/>
    <mergeCell ref="C2013:D2013"/>
    <mergeCell ref="C2014:D2014"/>
    <mergeCell ref="C1997:D1997"/>
    <mergeCell ref="C1998:D1998"/>
    <mergeCell ref="C1999:D1999"/>
    <mergeCell ref="C2000:D2000"/>
    <mergeCell ref="C2001:D2001"/>
    <mergeCell ref="C2002:D2002"/>
    <mergeCell ref="C2003:D2003"/>
    <mergeCell ref="C2004:D2004"/>
    <mergeCell ref="C2005:D2005"/>
    <mergeCell ref="C1988:D1988"/>
    <mergeCell ref="C1989:D1989"/>
    <mergeCell ref="C1990:D1990"/>
    <mergeCell ref="C1991:D1991"/>
    <mergeCell ref="C1992:D1992"/>
    <mergeCell ref="C1993:D1993"/>
    <mergeCell ref="C1994:D1994"/>
    <mergeCell ref="C1995:D1995"/>
    <mergeCell ref="C1996:D1996"/>
    <mergeCell ref="C1979:D1979"/>
    <mergeCell ref="C1980:D1980"/>
    <mergeCell ref="C1981:D1981"/>
    <mergeCell ref="C1982:D1982"/>
    <mergeCell ref="C1983:D1983"/>
    <mergeCell ref="C1984:D1984"/>
    <mergeCell ref="C1985:D1985"/>
    <mergeCell ref="C1986:D1986"/>
    <mergeCell ref="C1987:D1987"/>
    <mergeCell ref="C1970:D1970"/>
    <mergeCell ref="C1971:D1971"/>
    <mergeCell ref="C1972:D1972"/>
    <mergeCell ref="C1973:D1973"/>
    <mergeCell ref="C1974:D1974"/>
    <mergeCell ref="C1975:D1975"/>
    <mergeCell ref="C1976:D1976"/>
    <mergeCell ref="C1977:D1977"/>
    <mergeCell ref="C1978:D1978"/>
    <mergeCell ref="C1961:D1961"/>
    <mergeCell ref="C1962:D1962"/>
    <mergeCell ref="C1963:D1963"/>
    <mergeCell ref="C1964:D1964"/>
    <mergeCell ref="C1965:D1965"/>
    <mergeCell ref="C1966:D1966"/>
    <mergeCell ref="C1967:D1967"/>
    <mergeCell ref="C1968:D1968"/>
    <mergeCell ref="C1969:D1969"/>
    <mergeCell ref="C1952:D1952"/>
    <mergeCell ref="C1953:D1953"/>
    <mergeCell ref="C1954:D1954"/>
    <mergeCell ref="C1955:D1955"/>
    <mergeCell ref="C1956:D1956"/>
    <mergeCell ref="C1957:D1957"/>
    <mergeCell ref="C1958:D1958"/>
    <mergeCell ref="C1959:D1959"/>
    <mergeCell ref="C1960:D1960"/>
    <mergeCell ref="C1943:D1943"/>
    <mergeCell ref="C1944:D1944"/>
    <mergeCell ref="C1945:D1945"/>
    <mergeCell ref="C1946:D1946"/>
    <mergeCell ref="C1947:D1947"/>
    <mergeCell ref="C1948:D1948"/>
    <mergeCell ref="C1949:D1949"/>
    <mergeCell ref="C1950:D1950"/>
    <mergeCell ref="C1951:D1951"/>
    <mergeCell ref="C1934:D1934"/>
    <mergeCell ref="C1935:D1935"/>
    <mergeCell ref="C1936:D1936"/>
    <mergeCell ref="C1937:D1937"/>
    <mergeCell ref="C1938:D1938"/>
    <mergeCell ref="C1939:D1939"/>
    <mergeCell ref="C1940:D1940"/>
    <mergeCell ref="C1941:D1941"/>
    <mergeCell ref="C1942:D1942"/>
    <mergeCell ref="C1925:D1925"/>
    <mergeCell ref="C1926:D1926"/>
    <mergeCell ref="C1927:D1927"/>
    <mergeCell ref="C1928:D1928"/>
    <mergeCell ref="C1929:D1929"/>
    <mergeCell ref="C1930:D1930"/>
    <mergeCell ref="C1931:D1931"/>
    <mergeCell ref="C1932:D1932"/>
    <mergeCell ref="C1933:D1933"/>
    <mergeCell ref="C1916:D1916"/>
    <mergeCell ref="C1917:D1917"/>
    <mergeCell ref="C1918:D1918"/>
    <mergeCell ref="C1919:D1919"/>
    <mergeCell ref="C1920:D1920"/>
    <mergeCell ref="C1921:D1921"/>
    <mergeCell ref="C1922:D1922"/>
    <mergeCell ref="C1923:D1923"/>
    <mergeCell ref="C1924:D1924"/>
    <mergeCell ref="C1907:D1907"/>
    <mergeCell ref="C1908:D1908"/>
    <mergeCell ref="C1909:D1909"/>
    <mergeCell ref="C1910:D1910"/>
    <mergeCell ref="C1911:D1911"/>
    <mergeCell ref="C1912:D1912"/>
    <mergeCell ref="C1913:D1913"/>
    <mergeCell ref="C1914:D1914"/>
    <mergeCell ref="C1915:D1915"/>
    <mergeCell ref="C1898:D1898"/>
    <mergeCell ref="C1899:D1899"/>
    <mergeCell ref="C1900:D1900"/>
    <mergeCell ref="C1901:D1901"/>
    <mergeCell ref="C1902:D1902"/>
    <mergeCell ref="C1903:D1903"/>
    <mergeCell ref="C1904:D1904"/>
    <mergeCell ref="C1905:D1905"/>
    <mergeCell ref="C1906:D1906"/>
    <mergeCell ref="C1889:D1889"/>
    <mergeCell ref="C1890:D1890"/>
    <mergeCell ref="C1891:D1891"/>
    <mergeCell ref="C1892:D1892"/>
    <mergeCell ref="C1893:D1893"/>
    <mergeCell ref="C1894:D1894"/>
    <mergeCell ref="C1895:D1895"/>
    <mergeCell ref="C1896:D1896"/>
    <mergeCell ref="C1897:D1897"/>
    <mergeCell ref="C1880:D1880"/>
    <mergeCell ref="C1881:D1881"/>
    <mergeCell ref="C1882:D1882"/>
    <mergeCell ref="C1883:D1883"/>
    <mergeCell ref="C1884:D1884"/>
    <mergeCell ref="C1885:D1885"/>
    <mergeCell ref="C1886:D1886"/>
    <mergeCell ref="C1887:D1887"/>
    <mergeCell ref="C1888:D1888"/>
    <mergeCell ref="C1871:D1871"/>
    <mergeCell ref="C1872:D1872"/>
    <mergeCell ref="C1873:D1873"/>
    <mergeCell ref="C1874:D1874"/>
    <mergeCell ref="C1875:D1875"/>
    <mergeCell ref="C1876:D1876"/>
    <mergeCell ref="C1877:D1877"/>
    <mergeCell ref="C1878:D1878"/>
    <mergeCell ref="C1879:D1879"/>
    <mergeCell ref="C1862:D1862"/>
    <mergeCell ref="C1863:D1863"/>
    <mergeCell ref="C1864:D1864"/>
    <mergeCell ref="C1865:D1865"/>
    <mergeCell ref="C1866:D1866"/>
    <mergeCell ref="C1867:D1867"/>
    <mergeCell ref="C1868:D1868"/>
    <mergeCell ref="C1869:D1869"/>
    <mergeCell ref="C1870:D1870"/>
    <mergeCell ref="C1853:D1853"/>
    <mergeCell ref="C1854:D1854"/>
    <mergeCell ref="C1855:D1855"/>
    <mergeCell ref="C1856:D1856"/>
    <mergeCell ref="C1857:D1857"/>
    <mergeCell ref="C1858:D1858"/>
    <mergeCell ref="C1859:D1859"/>
    <mergeCell ref="C1860:D1860"/>
    <mergeCell ref="C1861:D1861"/>
    <mergeCell ref="C1844:D1844"/>
    <mergeCell ref="C1845:D1845"/>
    <mergeCell ref="C1846:D1846"/>
    <mergeCell ref="C1847:D1847"/>
    <mergeCell ref="C1848:D1848"/>
    <mergeCell ref="C1849:D1849"/>
    <mergeCell ref="C1850:D1850"/>
    <mergeCell ref="C1851:D1851"/>
    <mergeCell ref="C1852:D1852"/>
    <mergeCell ref="C1835:D1835"/>
    <mergeCell ref="C1836:D1836"/>
    <mergeCell ref="C1837:D1837"/>
    <mergeCell ref="C1838:D1838"/>
    <mergeCell ref="C1839:D1839"/>
    <mergeCell ref="C1840:D1840"/>
    <mergeCell ref="C1841:D1841"/>
    <mergeCell ref="C1842:D1842"/>
    <mergeCell ref="C1843:D1843"/>
    <mergeCell ref="C1826:D1826"/>
    <mergeCell ref="C1827:D1827"/>
    <mergeCell ref="C1828:D1828"/>
    <mergeCell ref="C1829:D1829"/>
    <mergeCell ref="C1830:D1830"/>
    <mergeCell ref="C1831:D1831"/>
    <mergeCell ref="C1832:D1832"/>
    <mergeCell ref="C1833:D1833"/>
    <mergeCell ref="C1834:D1834"/>
    <mergeCell ref="C1817:D1817"/>
    <mergeCell ref="C1818:D1818"/>
    <mergeCell ref="C1819:D1819"/>
    <mergeCell ref="C1820:D1820"/>
    <mergeCell ref="C1821:D1821"/>
    <mergeCell ref="C1822:D1822"/>
    <mergeCell ref="C1823:D1823"/>
    <mergeCell ref="C1824:D1824"/>
    <mergeCell ref="C1825:D1825"/>
    <mergeCell ref="C1808:D1808"/>
    <mergeCell ref="C1809:D1809"/>
    <mergeCell ref="C1810:D1810"/>
    <mergeCell ref="C1811:D1811"/>
    <mergeCell ref="C1812:D1812"/>
    <mergeCell ref="C1813:D1813"/>
    <mergeCell ref="C1814:D1814"/>
    <mergeCell ref="C1815:D1815"/>
    <mergeCell ref="C1816:D1816"/>
    <mergeCell ref="C1799:D1799"/>
    <mergeCell ref="C1800:D1800"/>
    <mergeCell ref="C1801:D1801"/>
    <mergeCell ref="C1802:D1802"/>
    <mergeCell ref="C1803:D1803"/>
    <mergeCell ref="C1804:D1804"/>
    <mergeCell ref="C1805:D1805"/>
    <mergeCell ref="C1806:D1806"/>
    <mergeCell ref="C1807:D1807"/>
    <mergeCell ref="C1790:D1790"/>
    <mergeCell ref="C1791:D1791"/>
    <mergeCell ref="C1792:D1792"/>
    <mergeCell ref="C1793:D1793"/>
    <mergeCell ref="C1794:D1794"/>
    <mergeCell ref="C1795:D1795"/>
    <mergeCell ref="C1796:D1796"/>
    <mergeCell ref="C1797:D1797"/>
    <mergeCell ref="C1798:D1798"/>
    <mergeCell ref="C1781:D1781"/>
    <mergeCell ref="C1782:D1782"/>
    <mergeCell ref="C1783:D1783"/>
    <mergeCell ref="C1784:D1784"/>
    <mergeCell ref="C1785:D1785"/>
    <mergeCell ref="C1786:D1786"/>
    <mergeCell ref="C1787:D1787"/>
    <mergeCell ref="C1788:D1788"/>
    <mergeCell ref="C1789:D1789"/>
    <mergeCell ref="C1772:D1772"/>
    <mergeCell ref="C1773:D1773"/>
    <mergeCell ref="C1774:D1774"/>
    <mergeCell ref="C1775:D1775"/>
    <mergeCell ref="C1776:D1776"/>
    <mergeCell ref="C1777:D1777"/>
    <mergeCell ref="C1778:D1778"/>
    <mergeCell ref="C1779:D1779"/>
    <mergeCell ref="C1780:D1780"/>
    <mergeCell ref="C1763:D1763"/>
    <mergeCell ref="C1764:D1764"/>
    <mergeCell ref="C1765:D1765"/>
    <mergeCell ref="C1766:D1766"/>
    <mergeCell ref="C1767:D1767"/>
    <mergeCell ref="C1768:D1768"/>
    <mergeCell ref="C1769:D1769"/>
    <mergeCell ref="C1770:D1770"/>
    <mergeCell ref="C1771:D1771"/>
    <mergeCell ref="C1754:D1754"/>
    <mergeCell ref="C1755:D1755"/>
    <mergeCell ref="C1756:D1756"/>
    <mergeCell ref="C1757:D1757"/>
    <mergeCell ref="C1758:D1758"/>
    <mergeCell ref="C1759:D1759"/>
    <mergeCell ref="C1760:D1760"/>
    <mergeCell ref="C1761:D1761"/>
    <mergeCell ref="C1762:D1762"/>
    <mergeCell ref="C1745:D1745"/>
    <mergeCell ref="C1746:D1746"/>
    <mergeCell ref="C1747:D1747"/>
    <mergeCell ref="C1748:D1748"/>
    <mergeCell ref="C1749:D1749"/>
    <mergeCell ref="C1750:D1750"/>
    <mergeCell ref="C1751:D1751"/>
    <mergeCell ref="C1752:D1752"/>
    <mergeCell ref="C1753:D1753"/>
    <mergeCell ref="C1736:D1736"/>
    <mergeCell ref="C1737:D1737"/>
    <mergeCell ref="C1738:D1738"/>
    <mergeCell ref="C1739:D1739"/>
    <mergeCell ref="C1740:D1740"/>
    <mergeCell ref="C1741:D1741"/>
    <mergeCell ref="C1742:D1742"/>
    <mergeCell ref="C1743:D1743"/>
    <mergeCell ref="C1744:D1744"/>
    <mergeCell ref="C1727:D1727"/>
    <mergeCell ref="C1728:D1728"/>
    <mergeCell ref="C1729:D1729"/>
    <mergeCell ref="C1730:D1730"/>
    <mergeCell ref="C1731:D1731"/>
    <mergeCell ref="C1732:D1732"/>
    <mergeCell ref="C1733:D1733"/>
    <mergeCell ref="C1734:D1734"/>
    <mergeCell ref="C1735:D1735"/>
    <mergeCell ref="C1718:D1718"/>
    <mergeCell ref="C1719:D1719"/>
    <mergeCell ref="C1720:D1720"/>
    <mergeCell ref="C1721:D1721"/>
    <mergeCell ref="C1722:D1722"/>
    <mergeCell ref="C1723:D1723"/>
    <mergeCell ref="C1724:D1724"/>
    <mergeCell ref="C1725:D1725"/>
    <mergeCell ref="C1726:D1726"/>
    <mergeCell ref="C1709:D1709"/>
    <mergeCell ref="C1710:D1710"/>
    <mergeCell ref="C1711:D1711"/>
    <mergeCell ref="C1712:D1712"/>
    <mergeCell ref="C1713:D1713"/>
    <mergeCell ref="C1714:D1714"/>
    <mergeCell ref="C1715:D1715"/>
    <mergeCell ref="C1716:D1716"/>
    <mergeCell ref="C1717:D1717"/>
    <mergeCell ref="C1700:D1700"/>
    <mergeCell ref="C1701:D1701"/>
    <mergeCell ref="C1702:D1702"/>
    <mergeCell ref="C1703:D1703"/>
    <mergeCell ref="C1704:D1704"/>
    <mergeCell ref="C1705:D1705"/>
    <mergeCell ref="C1706:D1706"/>
    <mergeCell ref="C1707:D1707"/>
    <mergeCell ref="C1708:D1708"/>
    <mergeCell ref="C1691:D1691"/>
    <mergeCell ref="C1692:D1692"/>
    <mergeCell ref="C1693:D1693"/>
    <mergeCell ref="C1694:D1694"/>
    <mergeCell ref="C1695:D1695"/>
    <mergeCell ref="C1696:D1696"/>
    <mergeCell ref="C1697:D1697"/>
    <mergeCell ref="C1698:D1698"/>
    <mergeCell ref="C1699:D1699"/>
    <mergeCell ref="C1682:D1682"/>
    <mergeCell ref="C1683:D1683"/>
    <mergeCell ref="C1684:D1684"/>
    <mergeCell ref="C1685:D1685"/>
    <mergeCell ref="C1686:D1686"/>
    <mergeCell ref="C1687:D1687"/>
    <mergeCell ref="C1688:D1688"/>
    <mergeCell ref="C1689:D1689"/>
    <mergeCell ref="C1690:D1690"/>
    <mergeCell ref="C1673:D1673"/>
    <mergeCell ref="C1674:D1674"/>
    <mergeCell ref="C1675:D1675"/>
    <mergeCell ref="C1676:D1676"/>
    <mergeCell ref="C1677:D1677"/>
    <mergeCell ref="C1678:D1678"/>
    <mergeCell ref="C1679:D1679"/>
    <mergeCell ref="C1680:D1680"/>
    <mergeCell ref="C1681:D1681"/>
    <mergeCell ref="C1664:D1664"/>
    <mergeCell ref="C1665:D1665"/>
    <mergeCell ref="C1666:D1666"/>
    <mergeCell ref="C1667:D1667"/>
    <mergeCell ref="C1668:D1668"/>
    <mergeCell ref="C1669:D1669"/>
    <mergeCell ref="C1670:D1670"/>
    <mergeCell ref="C1671:D1671"/>
    <mergeCell ref="C1672:D1672"/>
    <mergeCell ref="C1655:D1655"/>
    <mergeCell ref="C1656:D1656"/>
    <mergeCell ref="C1657:D1657"/>
    <mergeCell ref="C1658:D1658"/>
    <mergeCell ref="C1659:D1659"/>
    <mergeCell ref="C1660:D1660"/>
    <mergeCell ref="C1661:D1661"/>
    <mergeCell ref="C1662:D1662"/>
    <mergeCell ref="C1663:D1663"/>
    <mergeCell ref="C1646:D1646"/>
    <mergeCell ref="C1647:D1647"/>
    <mergeCell ref="C1648:D1648"/>
    <mergeCell ref="C1649:D1649"/>
    <mergeCell ref="C1650:D1650"/>
    <mergeCell ref="C1651:D1651"/>
    <mergeCell ref="C1652:D1652"/>
    <mergeCell ref="C1653:D1653"/>
    <mergeCell ref="C1654:D1654"/>
    <mergeCell ref="C1637:D1637"/>
    <mergeCell ref="C1638:D1638"/>
    <mergeCell ref="C1639:D1639"/>
    <mergeCell ref="C1640:D1640"/>
    <mergeCell ref="C1641:D1641"/>
    <mergeCell ref="C1642:D1642"/>
    <mergeCell ref="C1643:D1643"/>
    <mergeCell ref="C1644:D1644"/>
    <mergeCell ref="C1645:D1645"/>
    <mergeCell ref="C1628:D1628"/>
    <mergeCell ref="C1629:D1629"/>
    <mergeCell ref="C1630:D1630"/>
    <mergeCell ref="C1631:D1631"/>
    <mergeCell ref="C1632:D1632"/>
    <mergeCell ref="C1633:D1633"/>
    <mergeCell ref="C1634:D1634"/>
    <mergeCell ref="C1635:D1635"/>
    <mergeCell ref="C1636:D1636"/>
    <mergeCell ref="C1619:D1619"/>
    <mergeCell ref="C1620:D1620"/>
    <mergeCell ref="C1621:D1621"/>
    <mergeCell ref="C1622:D1622"/>
    <mergeCell ref="C1623:D1623"/>
    <mergeCell ref="C1624:D1624"/>
    <mergeCell ref="C1625:D1625"/>
    <mergeCell ref="C1626:D1626"/>
    <mergeCell ref="C1627:D1627"/>
    <mergeCell ref="C1610:D1610"/>
    <mergeCell ref="C1611:D1611"/>
    <mergeCell ref="C1612:D1612"/>
    <mergeCell ref="C1613:D1613"/>
    <mergeCell ref="C1614:D1614"/>
    <mergeCell ref="C1615:D1615"/>
    <mergeCell ref="C1616:D1616"/>
    <mergeCell ref="C1617:D1617"/>
    <mergeCell ref="C1618:D1618"/>
    <mergeCell ref="C1601:D1601"/>
    <mergeCell ref="C1602:D1602"/>
    <mergeCell ref="C1603:D1603"/>
    <mergeCell ref="C1604:D1604"/>
    <mergeCell ref="C1605:D1605"/>
    <mergeCell ref="C1606:D1606"/>
    <mergeCell ref="C1607:D1607"/>
    <mergeCell ref="C1608:D1608"/>
    <mergeCell ref="C1609:D1609"/>
    <mergeCell ref="C1592:D1592"/>
    <mergeCell ref="C1593:D1593"/>
    <mergeCell ref="C1594:D1594"/>
    <mergeCell ref="C1595:D1595"/>
    <mergeCell ref="C1596:D1596"/>
    <mergeCell ref="C1597:D1597"/>
    <mergeCell ref="C1598:D1598"/>
    <mergeCell ref="C1599:D1599"/>
    <mergeCell ref="C1600:D1600"/>
    <mergeCell ref="C1583:D1583"/>
    <mergeCell ref="C1584:D1584"/>
    <mergeCell ref="C1585:D1585"/>
    <mergeCell ref="C1586:D1586"/>
    <mergeCell ref="C1587:D1587"/>
    <mergeCell ref="C1588:D1588"/>
    <mergeCell ref="C1589:D1589"/>
    <mergeCell ref="C1590:D1590"/>
    <mergeCell ref="C1591:D1591"/>
    <mergeCell ref="C1574:D1574"/>
    <mergeCell ref="C1575:D1575"/>
    <mergeCell ref="C1576:D1576"/>
    <mergeCell ref="C1577:D1577"/>
    <mergeCell ref="C1578:D1578"/>
    <mergeCell ref="C1579:D1579"/>
    <mergeCell ref="C1580:D1580"/>
    <mergeCell ref="C1581:D1581"/>
    <mergeCell ref="C1582:D1582"/>
    <mergeCell ref="C1565:D1565"/>
    <mergeCell ref="C1566:D1566"/>
    <mergeCell ref="C1567:D1567"/>
    <mergeCell ref="C1568:D1568"/>
    <mergeCell ref="C1569:D1569"/>
    <mergeCell ref="C1570:D1570"/>
    <mergeCell ref="C1571:D1571"/>
    <mergeCell ref="C1572:D1572"/>
    <mergeCell ref="C1573:D1573"/>
    <mergeCell ref="C1556:D1556"/>
    <mergeCell ref="C1557:D1557"/>
    <mergeCell ref="C1558:D1558"/>
    <mergeCell ref="C1559:D1559"/>
    <mergeCell ref="C1560:D1560"/>
    <mergeCell ref="C1561:D1561"/>
    <mergeCell ref="C1562:D1562"/>
    <mergeCell ref="C1563:D1563"/>
    <mergeCell ref="C1564:D1564"/>
    <mergeCell ref="C1547:D1547"/>
    <mergeCell ref="C1548:D1548"/>
    <mergeCell ref="C1549:D1549"/>
    <mergeCell ref="C1550:D1550"/>
    <mergeCell ref="C1551:D1551"/>
    <mergeCell ref="C1552:D1552"/>
    <mergeCell ref="C1553:D1553"/>
    <mergeCell ref="C1554:D1554"/>
    <mergeCell ref="C1555:D1555"/>
    <mergeCell ref="C1538:D1538"/>
    <mergeCell ref="C1539:D1539"/>
    <mergeCell ref="C1540:D1540"/>
    <mergeCell ref="C1541:D1541"/>
    <mergeCell ref="C1542:D1542"/>
    <mergeCell ref="C1543:D1543"/>
    <mergeCell ref="C1544:D1544"/>
    <mergeCell ref="C1545:D1545"/>
    <mergeCell ref="C1546:D1546"/>
    <mergeCell ref="C1529:D1529"/>
    <mergeCell ref="C1530:D1530"/>
    <mergeCell ref="C1531:D1531"/>
    <mergeCell ref="C1532:D1532"/>
    <mergeCell ref="C1533:D1533"/>
    <mergeCell ref="C1534:D1534"/>
    <mergeCell ref="C1535:D1535"/>
    <mergeCell ref="C1536:D1536"/>
    <mergeCell ref="C1537:D1537"/>
    <mergeCell ref="C1520:D1520"/>
    <mergeCell ref="C1521:D1521"/>
    <mergeCell ref="C1522:D1522"/>
    <mergeCell ref="C1523:D1523"/>
    <mergeCell ref="C1524:D1524"/>
    <mergeCell ref="C1525:D1525"/>
    <mergeCell ref="C1526:D1526"/>
    <mergeCell ref="C1527:D1527"/>
    <mergeCell ref="C1528:D1528"/>
    <mergeCell ref="C1511:D1511"/>
    <mergeCell ref="C1512:D1512"/>
    <mergeCell ref="C1513:D1513"/>
    <mergeCell ref="C1514:D1514"/>
    <mergeCell ref="C1515:D1515"/>
    <mergeCell ref="C1516:D1516"/>
    <mergeCell ref="C1517:D1517"/>
    <mergeCell ref="C1518:D1518"/>
    <mergeCell ref="C1519:D1519"/>
    <mergeCell ref="C1502:D1502"/>
    <mergeCell ref="C1503:D1503"/>
    <mergeCell ref="C1504:D1504"/>
    <mergeCell ref="C1505:D1505"/>
    <mergeCell ref="C1506:D1506"/>
    <mergeCell ref="C1507:D1507"/>
    <mergeCell ref="C1508:D1508"/>
    <mergeCell ref="C1509:D1509"/>
    <mergeCell ref="C1510:D1510"/>
    <mergeCell ref="C1493:D1493"/>
    <mergeCell ref="C1494:D1494"/>
    <mergeCell ref="C1495:D1495"/>
    <mergeCell ref="C1496:D1496"/>
    <mergeCell ref="C1497:D1497"/>
    <mergeCell ref="C1498:D1498"/>
    <mergeCell ref="C1499:D1499"/>
    <mergeCell ref="C1500:D1500"/>
    <mergeCell ref="C1501:D1501"/>
    <mergeCell ref="C1484:D1484"/>
    <mergeCell ref="C1485:D1485"/>
    <mergeCell ref="C1486:D1486"/>
    <mergeCell ref="C1487:D1487"/>
    <mergeCell ref="C1488:D1488"/>
    <mergeCell ref="C1489:D1489"/>
    <mergeCell ref="C1490:D1490"/>
    <mergeCell ref="C1491:D1491"/>
    <mergeCell ref="C1492:D1492"/>
    <mergeCell ref="C1475:D1475"/>
    <mergeCell ref="C1476:D1476"/>
    <mergeCell ref="C1477:D1477"/>
    <mergeCell ref="C1478:D1478"/>
    <mergeCell ref="C1479:D1479"/>
    <mergeCell ref="C1480:D1480"/>
    <mergeCell ref="C1481:D1481"/>
    <mergeCell ref="C1482:D1482"/>
    <mergeCell ref="C1483:D1483"/>
    <mergeCell ref="C1466:D1466"/>
    <mergeCell ref="C1467:D1467"/>
    <mergeCell ref="C1468:D1468"/>
    <mergeCell ref="C1469:D1469"/>
    <mergeCell ref="C1470:D1470"/>
    <mergeCell ref="C1471:D1471"/>
    <mergeCell ref="C1472:D1472"/>
    <mergeCell ref="C1473:D1473"/>
    <mergeCell ref="C1474:D1474"/>
    <mergeCell ref="C1457:D1457"/>
    <mergeCell ref="C1458:D1458"/>
    <mergeCell ref="C1459:D1459"/>
    <mergeCell ref="C1460:D1460"/>
    <mergeCell ref="C1461:D1461"/>
    <mergeCell ref="C1462:D1462"/>
    <mergeCell ref="C1463:D1463"/>
    <mergeCell ref="C1464:D1464"/>
    <mergeCell ref="C1465:D1465"/>
    <mergeCell ref="C1448:D1448"/>
    <mergeCell ref="C1449:D1449"/>
    <mergeCell ref="C1450:D1450"/>
    <mergeCell ref="C1451:D1451"/>
    <mergeCell ref="C1452:D1452"/>
    <mergeCell ref="C1453:D1453"/>
    <mergeCell ref="C1454:D1454"/>
    <mergeCell ref="C1455:D1455"/>
    <mergeCell ref="C1456:D1456"/>
    <mergeCell ref="C1439:D1439"/>
    <mergeCell ref="C1440:D1440"/>
    <mergeCell ref="C1441:D1441"/>
    <mergeCell ref="C1442:D1442"/>
    <mergeCell ref="C1443:D1443"/>
    <mergeCell ref="C1444:D1444"/>
    <mergeCell ref="C1445:D1445"/>
    <mergeCell ref="C1446:D1446"/>
    <mergeCell ref="C1447:D1447"/>
    <mergeCell ref="C1430:D1430"/>
    <mergeCell ref="C1431:D1431"/>
    <mergeCell ref="C1432:D1432"/>
    <mergeCell ref="C1433:D1433"/>
    <mergeCell ref="C1434:D1434"/>
    <mergeCell ref="C1435:D1435"/>
    <mergeCell ref="C1436:D1436"/>
    <mergeCell ref="C1437:D1437"/>
    <mergeCell ref="C1438:D1438"/>
    <mergeCell ref="C1421:D1421"/>
    <mergeCell ref="C1422:D1422"/>
    <mergeCell ref="C1423:D1423"/>
    <mergeCell ref="C1424:D1424"/>
    <mergeCell ref="C1425:D1425"/>
    <mergeCell ref="C1426:D1426"/>
    <mergeCell ref="C1427:D1427"/>
    <mergeCell ref="C1428:D1428"/>
    <mergeCell ref="C1429:D1429"/>
    <mergeCell ref="C1412:D1412"/>
    <mergeCell ref="C1413:D1413"/>
    <mergeCell ref="C1414:D1414"/>
    <mergeCell ref="C1415:D1415"/>
    <mergeCell ref="C1416:D1416"/>
    <mergeCell ref="C1417:D1417"/>
    <mergeCell ref="C1418:D1418"/>
    <mergeCell ref="C1419:D1419"/>
    <mergeCell ref="C1420:D1420"/>
    <mergeCell ref="C1403:D1403"/>
    <mergeCell ref="C1404:D1404"/>
    <mergeCell ref="C1405:D1405"/>
    <mergeCell ref="C1406:D1406"/>
    <mergeCell ref="C1407:D1407"/>
    <mergeCell ref="C1408:D1408"/>
    <mergeCell ref="C1409:D1409"/>
    <mergeCell ref="C1410:D1410"/>
    <mergeCell ref="C1411:D1411"/>
    <mergeCell ref="C1394:D1394"/>
    <mergeCell ref="C1395:D1395"/>
    <mergeCell ref="C1396:D1396"/>
    <mergeCell ref="C1397:D1397"/>
    <mergeCell ref="C1398:D1398"/>
    <mergeCell ref="C1399:D1399"/>
    <mergeCell ref="C1400:D1400"/>
    <mergeCell ref="C1401:D1401"/>
    <mergeCell ref="C1402:D1402"/>
    <mergeCell ref="C1385:D1385"/>
    <mergeCell ref="C1386:D1386"/>
    <mergeCell ref="C1387:D1387"/>
    <mergeCell ref="C1388:D1388"/>
    <mergeCell ref="C1389:D1389"/>
    <mergeCell ref="C1390:D1390"/>
    <mergeCell ref="C1391:D1391"/>
    <mergeCell ref="C1392:D1392"/>
    <mergeCell ref="C1393:D1393"/>
    <mergeCell ref="C1376:D1376"/>
    <mergeCell ref="C1377:D1377"/>
    <mergeCell ref="C1378:D1378"/>
    <mergeCell ref="C1379:D1379"/>
    <mergeCell ref="C1380:D1380"/>
    <mergeCell ref="C1381:D1381"/>
    <mergeCell ref="C1382:D1382"/>
    <mergeCell ref="C1383:D1383"/>
    <mergeCell ref="C1384:D1384"/>
    <mergeCell ref="C1367:D1367"/>
    <mergeCell ref="C1368:D1368"/>
    <mergeCell ref="C1369:D1369"/>
    <mergeCell ref="C1370:D1370"/>
    <mergeCell ref="C1371:D1371"/>
    <mergeCell ref="C1372:D1372"/>
    <mergeCell ref="C1373:D1373"/>
    <mergeCell ref="C1374:D1374"/>
    <mergeCell ref="C1375:D1375"/>
    <mergeCell ref="C1358:D1358"/>
    <mergeCell ref="C1359:D1359"/>
    <mergeCell ref="C1360:D1360"/>
    <mergeCell ref="C1361:D1361"/>
    <mergeCell ref="C1362:D1362"/>
    <mergeCell ref="C1363:D1363"/>
    <mergeCell ref="C1364:D1364"/>
    <mergeCell ref="C1365:D1365"/>
    <mergeCell ref="C1366:D1366"/>
    <mergeCell ref="C1349:D1349"/>
    <mergeCell ref="C1350:D1350"/>
    <mergeCell ref="C1351:D1351"/>
    <mergeCell ref="C1352:D1352"/>
    <mergeCell ref="C1353:D1353"/>
    <mergeCell ref="C1354:D1354"/>
    <mergeCell ref="C1355:D1355"/>
    <mergeCell ref="C1356:D1356"/>
    <mergeCell ref="C1357:D1357"/>
    <mergeCell ref="C1340:D1340"/>
    <mergeCell ref="C1341:D1341"/>
    <mergeCell ref="C1342:D1342"/>
    <mergeCell ref="C1343:D1343"/>
    <mergeCell ref="C1344:D1344"/>
    <mergeCell ref="C1345:D1345"/>
    <mergeCell ref="C1346:D1346"/>
    <mergeCell ref="C1347:D1347"/>
    <mergeCell ref="C1348:D1348"/>
    <mergeCell ref="C1331:D1331"/>
    <mergeCell ref="C1332:D1332"/>
    <mergeCell ref="C1333:D1333"/>
    <mergeCell ref="C1334:D1334"/>
    <mergeCell ref="C1335:D1335"/>
    <mergeCell ref="C1336:D1336"/>
    <mergeCell ref="C1337:D1337"/>
    <mergeCell ref="C1338:D1338"/>
    <mergeCell ref="C1339:D1339"/>
    <mergeCell ref="C1322:D1322"/>
    <mergeCell ref="C1323:D1323"/>
    <mergeCell ref="C1324:D1324"/>
    <mergeCell ref="C1325:D1325"/>
    <mergeCell ref="C1326:D1326"/>
    <mergeCell ref="C1327:D1327"/>
    <mergeCell ref="C1328:D1328"/>
    <mergeCell ref="C1329:D1329"/>
    <mergeCell ref="C1330:D1330"/>
    <mergeCell ref="C1313:D1313"/>
    <mergeCell ref="C1314:D1314"/>
    <mergeCell ref="C1315:D1315"/>
    <mergeCell ref="C1316:D1316"/>
    <mergeCell ref="C1317:D1317"/>
    <mergeCell ref="C1318:D1318"/>
    <mergeCell ref="C1319:D1319"/>
    <mergeCell ref="C1320:D1320"/>
    <mergeCell ref="C1321:D1321"/>
    <mergeCell ref="C1304:D1304"/>
    <mergeCell ref="C1305:D1305"/>
    <mergeCell ref="C1306:D1306"/>
    <mergeCell ref="C1307:D1307"/>
    <mergeCell ref="C1308:D1308"/>
    <mergeCell ref="C1309:D1309"/>
    <mergeCell ref="C1310:D1310"/>
    <mergeCell ref="C1311:D1311"/>
    <mergeCell ref="C1312:D1312"/>
    <mergeCell ref="C1295:D1295"/>
    <mergeCell ref="C1296:D1296"/>
    <mergeCell ref="C1297:D1297"/>
    <mergeCell ref="C1298:D1298"/>
    <mergeCell ref="C1299:D1299"/>
    <mergeCell ref="C1300:D1300"/>
    <mergeCell ref="C1301:D1301"/>
    <mergeCell ref="C1302:D1302"/>
    <mergeCell ref="C1303:D1303"/>
    <mergeCell ref="C1286:D1286"/>
    <mergeCell ref="C1287:D1287"/>
    <mergeCell ref="C1288:D1288"/>
    <mergeCell ref="C1289:D1289"/>
    <mergeCell ref="C1290:D1290"/>
    <mergeCell ref="C1291:D1291"/>
    <mergeCell ref="C1292:D1292"/>
    <mergeCell ref="C1293:D1293"/>
    <mergeCell ref="C1294:D1294"/>
    <mergeCell ref="C1277:D1277"/>
    <mergeCell ref="C1278:D1278"/>
    <mergeCell ref="C1279:D1279"/>
    <mergeCell ref="C1280:D1280"/>
    <mergeCell ref="C1281:D1281"/>
    <mergeCell ref="C1282:D1282"/>
    <mergeCell ref="C1283:D1283"/>
    <mergeCell ref="C1284:D1284"/>
    <mergeCell ref="C1285:D1285"/>
    <mergeCell ref="C1268:D1268"/>
    <mergeCell ref="C1269:D1269"/>
    <mergeCell ref="C1270:D1270"/>
    <mergeCell ref="C1271:D1271"/>
    <mergeCell ref="C1272:D1272"/>
    <mergeCell ref="C1273:D1273"/>
    <mergeCell ref="C1274:D1274"/>
    <mergeCell ref="C1275:D1275"/>
    <mergeCell ref="C1276:D1276"/>
    <mergeCell ref="C1259:D1259"/>
    <mergeCell ref="C1260:D1260"/>
    <mergeCell ref="C1261:D1261"/>
    <mergeCell ref="C1262:D1262"/>
    <mergeCell ref="C1263:D1263"/>
    <mergeCell ref="C1264:D1264"/>
    <mergeCell ref="C1265:D1265"/>
    <mergeCell ref="C1266:D1266"/>
    <mergeCell ref="C1267:D1267"/>
    <mergeCell ref="C1250:D1250"/>
    <mergeCell ref="C1251:D1251"/>
    <mergeCell ref="C1252:D1252"/>
    <mergeCell ref="C1253:D1253"/>
    <mergeCell ref="C1254:D1254"/>
    <mergeCell ref="C1255:D1255"/>
    <mergeCell ref="C1256:D1256"/>
    <mergeCell ref="C1257:D1257"/>
    <mergeCell ref="C1258:D1258"/>
    <mergeCell ref="C1241:D1241"/>
    <mergeCell ref="C1242:D1242"/>
    <mergeCell ref="C1243:D1243"/>
    <mergeCell ref="C1244:D1244"/>
    <mergeCell ref="C1245:D1245"/>
    <mergeCell ref="C1246:D1246"/>
    <mergeCell ref="C1247:D1247"/>
    <mergeCell ref="C1248:D1248"/>
    <mergeCell ref="C1249:D1249"/>
    <mergeCell ref="C1232:D1232"/>
    <mergeCell ref="C1233:D1233"/>
    <mergeCell ref="C1234:D1234"/>
    <mergeCell ref="C1235:D1235"/>
    <mergeCell ref="C1236:D1236"/>
    <mergeCell ref="C1237:D1237"/>
    <mergeCell ref="C1238:D1238"/>
    <mergeCell ref="C1239:D1239"/>
    <mergeCell ref="C1240:D1240"/>
    <mergeCell ref="C1223:D1223"/>
    <mergeCell ref="C1224:D1224"/>
    <mergeCell ref="C1225:D1225"/>
    <mergeCell ref="C1226:D1226"/>
    <mergeCell ref="C1227:D1227"/>
    <mergeCell ref="C1228:D1228"/>
    <mergeCell ref="C1229:D1229"/>
    <mergeCell ref="C1230:D1230"/>
    <mergeCell ref="C1231:D1231"/>
    <mergeCell ref="C1214:D1214"/>
    <mergeCell ref="C1215:D1215"/>
    <mergeCell ref="C1216:D1216"/>
    <mergeCell ref="C1217:D1217"/>
    <mergeCell ref="C1218:D1218"/>
    <mergeCell ref="C1219:D1219"/>
    <mergeCell ref="C1220:D1220"/>
    <mergeCell ref="C1221:D1221"/>
    <mergeCell ref="C1222:D1222"/>
    <mergeCell ref="C1205:D1205"/>
    <mergeCell ref="C1206:D1206"/>
    <mergeCell ref="C1207:D1207"/>
    <mergeCell ref="C1208:D1208"/>
    <mergeCell ref="C1209:D1209"/>
    <mergeCell ref="C1210:D1210"/>
    <mergeCell ref="C1211:D1211"/>
    <mergeCell ref="C1212:D1212"/>
    <mergeCell ref="C1213:D1213"/>
    <mergeCell ref="C1196:D1196"/>
    <mergeCell ref="C1197:D1197"/>
    <mergeCell ref="C1198:D1198"/>
    <mergeCell ref="C1199:D1199"/>
    <mergeCell ref="C1200:D1200"/>
    <mergeCell ref="C1201:D1201"/>
    <mergeCell ref="C1202:D1202"/>
    <mergeCell ref="C1203:D1203"/>
    <mergeCell ref="C1204:D1204"/>
    <mergeCell ref="C1187:D1187"/>
    <mergeCell ref="C1188:D1188"/>
    <mergeCell ref="C1189:D1189"/>
    <mergeCell ref="C1190:D1190"/>
    <mergeCell ref="C1191:D1191"/>
    <mergeCell ref="C1192:D1192"/>
    <mergeCell ref="C1193:D1193"/>
    <mergeCell ref="C1194:D1194"/>
    <mergeCell ref="C1195:D1195"/>
    <mergeCell ref="C1178:D1178"/>
    <mergeCell ref="C1179:D1179"/>
    <mergeCell ref="C1180:D1180"/>
    <mergeCell ref="C1181:D1181"/>
    <mergeCell ref="C1182:D1182"/>
    <mergeCell ref="C1183:D1183"/>
    <mergeCell ref="C1184:D1184"/>
    <mergeCell ref="C1185:D1185"/>
    <mergeCell ref="C1186:D1186"/>
    <mergeCell ref="C1169:D1169"/>
    <mergeCell ref="C1170:D1170"/>
    <mergeCell ref="C1171:D1171"/>
    <mergeCell ref="C1172:D1172"/>
    <mergeCell ref="C1173:D1173"/>
    <mergeCell ref="C1174:D1174"/>
    <mergeCell ref="C1175:D1175"/>
    <mergeCell ref="C1176:D1176"/>
    <mergeCell ref="C1177:D1177"/>
    <mergeCell ref="C1160:D1160"/>
    <mergeCell ref="C1161:D1161"/>
    <mergeCell ref="C1162:D1162"/>
    <mergeCell ref="C1163:D1163"/>
    <mergeCell ref="C1164:D1164"/>
    <mergeCell ref="C1165:D1165"/>
    <mergeCell ref="C1166:D1166"/>
    <mergeCell ref="C1167:D1167"/>
    <mergeCell ref="C1168:D1168"/>
    <mergeCell ref="C1151:D1151"/>
    <mergeCell ref="C1152:D1152"/>
    <mergeCell ref="C1153:D1153"/>
    <mergeCell ref="C1154:D1154"/>
    <mergeCell ref="C1155:D1155"/>
    <mergeCell ref="C1156:D1156"/>
    <mergeCell ref="C1157:D1157"/>
    <mergeCell ref="C1158:D1158"/>
    <mergeCell ref="C1159:D1159"/>
    <mergeCell ref="C1041:D1041"/>
    <mergeCell ref="C1042:D1042"/>
    <mergeCell ref="C1043:D1043"/>
    <mergeCell ref="C1044:D1044"/>
    <mergeCell ref="C1045:D1045"/>
    <mergeCell ref="C1046:D1046"/>
    <mergeCell ref="C1035:D1035"/>
    <mergeCell ref="C1036:D1036"/>
    <mergeCell ref="C1037:D1037"/>
    <mergeCell ref="C1038:D1038"/>
    <mergeCell ref="C1039:D1039"/>
    <mergeCell ref="C1040:D1040"/>
    <mergeCell ref="C1053:D1053"/>
    <mergeCell ref="C1142:D1142"/>
    <mergeCell ref="C1143:D1143"/>
    <mergeCell ref="C1144:D1144"/>
    <mergeCell ref="C1145:D1145"/>
    <mergeCell ref="C1133:D1133"/>
    <mergeCell ref="C1134:D1134"/>
    <mergeCell ref="C1135:D1135"/>
    <mergeCell ref="C1136:D1136"/>
    <mergeCell ref="C1137:D1137"/>
    <mergeCell ref="C1138:D1138"/>
    <mergeCell ref="C1139:D1139"/>
    <mergeCell ref="C1140:D1140"/>
    <mergeCell ref="C1141:D1141"/>
    <mergeCell ref="C1054:D1054"/>
    <mergeCell ref="C1055:D1055"/>
    <mergeCell ref="C1056:D1056"/>
    <mergeCell ref="C1057:D1057"/>
    <mergeCell ref="C1058:D1058"/>
    <mergeCell ref="C1047:D1047"/>
    <mergeCell ref="C1016:D1016"/>
    <mergeCell ref="C1017:D1017"/>
    <mergeCell ref="C1018:D1018"/>
    <mergeCell ref="C1019:D1019"/>
    <mergeCell ref="C1020:D1020"/>
    <mergeCell ref="C1021:D1021"/>
    <mergeCell ref="C1022:D1022"/>
    <mergeCell ref="C1029:D1029"/>
    <mergeCell ref="C1030:D1030"/>
    <mergeCell ref="C1031:D1031"/>
    <mergeCell ref="C1032:D1032"/>
    <mergeCell ref="C1033:D1033"/>
    <mergeCell ref="C1034:D1034"/>
    <mergeCell ref="F1014:H1014"/>
    <mergeCell ref="I1014:I1015"/>
    <mergeCell ref="C1027:D1027"/>
    <mergeCell ref="C1028:D1028"/>
    <mergeCell ref="J1014:J1015"/>
    <mergeCell ref="K1014:K1015"/>
    <mergeCell ref="L1014:L1015"/>
    <mergeCell ref="M1014:M1015"/>
    <mergeCell ref="N1014:N1015"/>
    <mergeCell ref="Q1014:Q1015"/>
    <mergeCell ref="O1014:O1015"/>
    <mergeCell ref="P1014:P1015"/>
    <mergeCell ref="D4:G4"/>
    <mergeCell ref="D5:G5"/>
    <mergeCell ref="B1014:B1015"/>
    <mergeCell ref="C1014:D1015"/>
    <mergeCell ref="E1014:E1015"/>
    <mergeCell ref="C1023:D1023"/>
    <mergeCell ref="C1024:D1024"/>
    <mergeCell ref="C1025:D1025"/>
    <mergeCell ref="C1026:D1026"/>
    <mergeCell ref="B9:B10"/>
    <mergeCell ref="C9:D10"/>
    <mergeCell ref="E9:E10"/>
    <mergeCell ref="F9:H9"/>
    <mergeCell ref="I9:I10"/>
    <mergeCell ref="J9:J10"/>
    <mergeCell ref="K9:K10"/>
    <mergeCell ref="L9:L10"/>
    <mergeCell ref="M9:M10"/>
    <mergeCell ref="C11:D11"/>
    <mergeCell ref="C12:D12"/>
    <mergeCell ref="C13:D13"/>
    <mergeCell ref="C14:D14"/>
    <mergeCell ref="C15:D15"/>
    <mergeCell ref="C16:D16"/>
    <mergeCell ref="C1048:D1048"/>
    <mergeCell ref="C1049:D1049"/>
    <mergeCell ref="C1050:D1050"/>
    <mergeCell ref="C1051:D1051"/>
    <mergeCell ref="C1052:D1052"/>
    <mergeCell ref="C1065:D1065"/>
    <mergeCell ref="C1066:D1066"/>
    <mergeCell ref="C1067:D1067"/>
    <mergeCell ref="C1068:D1068"/>
    <mergeCell ref="C1069:D1069"/>
    <mergeCell ref="C1070:D1070"/>
    <mergeCell ref="C1059:D1059"/>
    <mergeCell ref="C1060:D1060"/>
    <mergeCell ref="C1061:D1061"/>
    <mergeCell ref="C1062:D1062"/>
    <mergeCell ref="C1063:D1063"/>
    <mergeCell ref="C1064:D1064"/>
    <mergeCell ref="C1077:D1077"/>
    <mergeCell ref="C1078:D1078"/>
    <mergeCell ref="C1079:D1079"/>
    <mergeCell ref="C1080:D1080"/>
    <mergeCell ref="C1081:D1081"/>
    <mergeCell ref="C1082:D1082"/>
    <mergeCell ref="C1071:D1071"/>
    <mergeCell ref="C1072:D1072"/>
    <mergeCell ref="C1073:D1073"/>
    <mergeCell ref="C1074:D1074"/>
    <mergeCell ref="C1075:D1075"/>
    <mergeCell ref="C1076:D1076"/>
    <mergeCell ref="C1089:D1089"/>
    <mergeCell ref="C1090:D1090"/>
    <mergeCell ref="C1091:D1091"/>
    <mergeCell ref="C1092:D1092"/>
    <mergeCell ref="C1093:D1093"/>
    <mergeCell ref="C1094:D1094"/>
    <mergeCell ref="C1083:D1083"/>
    <mergeCell ref="C1084:D1084"/>
    <mergeCell ref="C1085:D1085"/>
    <mergeCell ref="C1086:D1086"/>
    <mergeCell ref="C1087:D1087"/>
    <mergeCell ref="C1088:D1088"/>
    <mergeCell ref="C1101:D1101"/>
    <mergeCell ref="C1102:D1102"/>
    <mergeCell ref="C1103:D1103"/>
    <mergeCell ref="C1104:D1104"/>
    <mergeCell ref="C1105:D1105"/>
    <mergeCell ref="C1106:D1106"/>
    <mergeCell ref="C1095:D1095"/>
    <mergeCell ref="C1096:D1096"/>
    <mergeCell ref="C1097:D1097"/>
    <mergeCell ref="C1098:D1098"/>
    <mergeCell ref="C1099:D1099"/>
    <mergeCell ref="C1100:D1100"/>
    <mergeCell ref="C1113:D1113"/>
    <mergeCell ref="C1114:D1114"/>
    <mergeCell ref="C2016:E2016"/>
    <mergeCell ref="C1107:D1107"/>
    <mergeCell ref="C1108:D1108"/>
    <mergeCell ref="C1109:D1109"/>
    <mergeCell ref="C1110:D1110"/>
    <mergeCell ref="C1111:D1111"/>
    <mergeCell ref="C1112:D1112"/>
    <mergeCell ref="C1119:D1119"/>
    <mergeCell ref="C1120:D1120"/>
    <mergeCell ref="C1121:D1121"/>
    <mergeCell ref="C1122:D1122"/>
    <mergeCell ref="C1123:D1123"/>
    <mergeCell ref="C1124:D1124"/>
    <mergeCell ref="C1125:D1125"/>
    <mergeCell ref="C1126:D1126"/>
    <mergeCell ref="C1127:D1127"/>
    <mergeCell ref="C1128:D1128"/>
    <mergeCell ref="C1129:D1129"/>
    <mergeCell ref="C1130:D1130"/>
    <mergeCell ref="C1131:D1131"/>
    <mergeCell ref="C1132:D1132"/>
    <mergeCell ref="C1115:D1115"/>
    <mergeCell ref="C1116:D1116"/>
    <mergeCell ref="C1117:D1117"/>
    <mergeCell ref="C1118:D1118"/>
    <mergeCell ref="C1146:D1146"/>
    <mergeCell ref="C1147:D1147"/>
    <mergeCell ref="C1148:D1148"/>
    <mergeCell ref="C1149:D1149"/>
    <mergeCell ref="C1150:D1150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C151:D151"/>
    <mergeCell ref="C152:D152"/>
    <mergeCell ref="C153:D153"/>
    <mergeCell ref="C154:D154"/>
    <mergeCell ref="C155:D155"/>
    <mergeCell ref="C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189:D189"/>
    <mergeCell ref="C190:D190"/>
    <mergeCell ref="C191:D191"/>
    <mergeCell ref="C192:D192"/>
    <mergeCell ref="C193:D193"/>
    <mergeCell ref="C194:D194"/>
    <mergeCell ref="C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C206:D206"/>
    <mergeCell ref="C207:D207"/>
    <mergeCell ref="C208:D208"/>
    <mergeCell ref="C209:D209"/>
    <mergeCell ref="C210:D210"/>
    <mergeCell ref="C211:D211"/>
    <mergeCell ref="C212:D212"/>
    <mergeCell ref="C213:D213"/>
    <mergeCell ref="C214:D214"/>
    <mergeCell ref="C215:D215"/>
    <mergeCell ref="C216:D216"/>
    <mergeCell ref="C217:D217"/>
    <mergeCell ref="C218:D218"/>
    <mergeCell ref="C219:D219"/>
    <mergeCell ref="C220:D220"/>
    <mergeCell ref="C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303:D303"/>
    <mergeCell ref="C304:D304"/>
    <mergeCell ref="C305:D305"/>
    <mergeCell ref="C306:D306"/>
    <mergeCell ref="C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  <mergeCell ref="C365:D365"/>
    <mergeCell ref="C366:D366"/>
    <mergeCell ref="C367:D367"/>
    <mergeCell ref="C368:D368"/>
    <mergeCell ref="C369:D369"/>
    <mergeCell ref="C370:D370"/>
    <mergeCell ref="C371:D371"/>
    <mergeCell ref="C372:D372"/>
    <mergeCell ref="C373:D373"/>
    <mergeCell ref="C374:D374"/>
    <mergeCell ref="C375:D375"/>
    <mergeCell ref="C376:D376"/>
    <mergeCell ref="C377:D377"/>
    <mergeCell ref="C378:D378"/>
    <mergeCell ref="C379:D379"/>
    <mergeCell ref="C380:D380"/>
    <mergeCell ref="C381:D381"/>
    <mergeCell ref="C382:D382"/>
    <mergeCell ref="C383:D383"/>
    <mergeCell ref="C384:D384"/>
    <mergeCell ref="C385:D385"/>
    <mergeCell ref="C386:D386"/>
    <mergeCell ref="C387:D387"/>
    <mergeCell ref="C388:D388"/>
    <mergeCell ref="C389:D389"/>
    <mergeCell ref="C390:D390"/>
    <mergeCell ref="C391:D391"/>
    <mergeCell ref="C392:D392"/>
    <mergeCell ref="C393:D393"/>
    <mergeCell ref="C394:D394"/>
    <mergeCell ref="C395:D395"/>
    <mergeCell ref="C396:D396"/>
    <mergeCell ref="C397:D397"/>
    <mergeCell ref="C398:D398"/>
    <mergeCell ref="C399:D399"/>
    <mergeCell ref="C400:D400"/>
    <mergeCell ref="C401:D401"/>
    <mergeCell ref="C402:D402"/>
    <mergeCell ref="C403:D403"/>
    <mergeCell ref="C404:D404"/>
    <mergeCell ref="C405:D405"/>
    <mergeCell ref="C406:D406"/>
    <mergeCell ref="C407:D407"/>
    <mergeCell ref="C408:D408"/>
    <mergeCell ref="C409:D409"/>
    <mergeCell ref="C410:D410"/>
    <mergeCell ref="C411:D411"/>
    <mergeCell ref="C412:D412"/>
    <mergeCell ref="C413:D413"/>
    <mergeCell ref="C414:D414"/>
    <mergeCell ref="C415:D415"/>
    <mergeCell ref="C416:D416"/>
    <mergeCell ref="C417:D417"/>
    <mergeCell ref="C418:D418"/>
    <mergeCell ref="C419:D419"/>
    <mergeCell ref="C420:D420"/>
    <mergeCell ref="C421:D421"/>
    <mergeCell ref="C422:D422"/>
    <mergeCell ref="C423:D423"/>
    <mergeCell ref="C424:D424"/>
    <mergeCell ref="C425:D425"/>
    <mergeCell ref="C426:D426"/>
    <mergeCell ref="C427:D427"/>
    <mergeCell ref="C428:D428"/>
    <mergeCell ref="C429:D429"/>
    <mergeCell ref="C430:D430"/>
    <mergeCell ref="C431:D431"/>
    <mergeCell ref="C432:D432"/>
    <mergeCell ref="C433:D433"/>
    <mergeCell ref="C434:D434"/>
    <mergeCell ref="C435:D435"/>
    <mergeCell ref="C436:D436"/>
    <mergeCell ref="C437:D437"/>
    <mergeCell ref="C438:D438"/>
    <mergeCell ref="C439:D439"/>
    <mergeCell ref="C440:D440"/>
    <mergeCell ref="C441:D441"/>
    <mergeCell ref="C442:D442"/>
    <mergeCell ref="C443:D443"/>
    <mergeCell ref="C444:D444"/>
    <mergeCell ref="C445:D445"/>
    <mergeCell ref="C446:D446"/>
    <mergeCell ref="C447:D447"/>
    <mergeCell ref="C448:D448"/>
    <mergeCell ref="C449:D449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C458:D458"/>
    <mergeCell ref="C459:D459"/>
    <mergeCell ref="C460:D460"/>
    <mergeCell ref="C461:D461"/>
    <mergeCell ref="C462:D462"/>
    <mergeCell ref="C463:D463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0:D490"/>
    <mergeCell ref="C491:D491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C510:D510"/>
    <mergeCell ref="C511:D511"/>
    <mergeCell ref="C512:D512"/>
    <mergeCell ref="C513:D513"/>
    <mergeCell ref="C514:D514"/>
    <mergeCell ref="C515:D515"/>
    <mergeCell ref="C516:D516"/>
    <mergeCell ref="C517:D517"/>
    <mergeCell ref="C518:D518"/>
    <mergeCell ref="C519:D519"/>
    <mergeCell ref="C520:D520"/>
    <mergeCell ref="C521:D521"/>
    <mergeCell ref="C522:D522"/>
    <mergeCell ref="C523:D523"/>
    <mergeCell ref="C524:D524"/>
    <mergeCell ref="C525:D525"/>
    <mergeCell ref="C526:D526"/>
    <mergeCell ref="C527:D527"/>
    <mergeCell ref="C528:D528"/>
    <mergeCell ref="C529:D529"/>
    <mergeCell ref="C530:D530"/>
    <mergeCell ref="C531:D531"/>
    <mergeCell ref="C532:D532"/>
    <mergeCell ref="C533:D533"/>
    <mergeCell ref="C534:D534"/>
    <mergeCell ref="C535:D535"/>
    <mergeCell ref="C536:D536"/>
    <mergeCell ref="C537:D537"/>
    <mergeCell ref="C538:D538"/>
    <mergeCell ref="C539:D539"/>
    <mergeCell ref="C540:D540"/>
    <mergeCell ref="C541:D541"/>
    <mergeCell ref="C542:D542"/>
    <mergeCell ref="C543:D543"/>
    <mergeCell ref="C544:D544"/>
    <mergeCell ref="C545:D545"/>
    <mergeCell ref="C546:D546"/>
    <mergeCell ref="C547:D547"/>
    <mergeCell ref="C548:D548"/>
    <mergeCell ref="C549:D549"/>
    <mergeCell ref="C550:D550"/>
    <mergeCell ref="C551:D551"/>
    <mergeCell ref="C552:D552"/>
    <mergeCell ref="C553:D553"/>
    <mergeCell ref="C554:D554"/>
    <mergeCell ref="C555:D555"/>
    <mergeCell ref="C556:D556"/>
    <mergeCell ref="C557:D557"/>
    <mergeCell ref="C558:D558"/>
    <mergeCell ref="C559:D559"/>
    <mergeCell ref="C560:D560"/>
    <mergeCell ref="C561:D561"/>
    <mergeCell ref="C562:D562"/>
    <mergeCell ref="C563:D563"/>
    <mergeCell ref="C564:D564"/>
    <mergeCell ref="C565:D565"/>
    <mergeCell ref="C566:D566"/>
    <mergeCell ref="C567:D567"/>
    <mergeCell ref="C568:D568"/>
    <mergeCell ref="C569:D569"/>
    <mergeCell ref="C570:D570"/>
    <mergeCell ref="C571:D571"/>
    <mergeCell ref="C572:D572"/>
    <mergeCell ref="C573:D573"/>
    <mergeCell ref="C574:D574"/>
    <mergeCell ref="C575:D575"/>
    <mergeCell ref="C576:D576"/>
    <mergeCell ref="C577:D577"/>
    <mergeCell ref="C578:D578"/>
    <mergeCell ref="C579:D579"/>
    <mergeCell ref="C580:D580"/>
    <mergeCell ref="C581:D581"/>
    <mergeCell ref="C582:D582"/>
    <mergeCell ref="C583:D583"/>
    <mergeCell ref="C584:D584"/>
    <mergeCell ref="C585:D585"/>
    <mergeCell ref="C586:D586"/>
    <mergeCell ref="C587:D587"/>
    <mergeCell ref="C588:D588"/>
    <mergeCell ref="C589:D589"/>
    <mergeCell ref="C590:D590"/>
    <mergeCell ref="C591:D591"/>
    <mergeCell ref="C592:D592"/>
    <mergeCell ref="C593:D593"/>
    <mergeCell ref="C594:D594"/>
    <mergeCell ref="C595:D595"/>
    <mergeCell ref="C596:D596"/>
    <mergeCell ref="C597:D597"/>
    <mergeCell ref="C598:D598"/>
    <mergeCell ref="C599:D599"/>
    <mergeCell ref="C600:D600"/>
    <mergeCell ref="C601:D601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611:D611"/>
    <mergeCell ref="C612:D612"/>
    <mergeCell ref="C613:D613"/>
    <mergeCell ref="C614:D614"/>
    <mergeCell ref="C615:D615"/>
    <mergeCell ref="C616:D616"/>
    <mergeCell ref="C617:D617"/>
    <mergeCell ref="C618:D618"/>
    <mergeCell ref="C619:D619"/>
    <mergeCell ref="C620:D620"/>
    <mergeCell ref="C621:D621"/>
    <mergeCell ref="C622:D622"/>
    <mergeCell ref="C623:D623"/>
    <mergeCell ref="C624:D624"/>
    <mergeCell ref="C625:D625"/>
    <mergeCell ref="C626:D626"/>
    <mergeCell ref="C627:D627"/>
    <mergeCell ref="C628:D628"/>
    <mergeCell ref="C629:D629"/>
    <mergeCell ref="C630:D630"/>
    <mergeCell ref="C631:D631"/>
    <mergeCell ref="C632:D632"/>
    <mergeCell ref="C633:D633"/>
    <mergeCell ref="C634:D634"/>
    <mergeCell ref="C635:D635"/>
    <mergeCell ref="C636:D636"/>
    <mergeCell ref="C637:D637"/>
    <mergeCell ref="C638:D638"/>
    <mergeCell ref="C639:D639"/>
    <mergeCell ref="C640:D640"/>
    <mergeCell ref="C641:D641"/>
    <mergeCell ref="C642:D642"/>
    <mergeCell ref="C643:D643"/>
    <mergeCell ref="C644:D644"/>
    <mergeCell ref="C645:D645"/>
    <mergeCell ref="C646:D646"/>
    <mergeCell ref="C647:D647"/>
    <mergeCell ref="C648:D648"/>
    <mergeCell ref="C649:D649"/>
    <mergeCell ref="C650:D650"/>
    <mergeCell ref="C651:D651"/>
    <mergeCell ref="C652:D652"/>
    <mergeCell ref="C653:D653"/>
    <mergeCell ref="C654:D654"/>
    <mergeCell ref="C655:D655"/>
    <mergeCell ref="C656:D656"/>
    <mergeCell ref="C657:D657"/>
    <mergeCell ref="C658:D658"/>
    <mergeCell ref="C659:D659"/>
    <mergeCell ref="C660:D660"/>
    <mergeCell ref="C661:D661"/>
    <mergeCell ref="C662:D662"/>
    <mergeCell ref="C663:D663"/>
    <mergeCell ref="C664:D664"/>
    <mergeCell ref="C665:D665"/>
    <mergeCell ref="C666:D666"/>
    <mergeCell ref="C667:D667"/>
    <mergeCell ref="C668:D668"/>
    <mergeCell ref="C669:D669"/>
    <mergeCell ref="C670:D670"/>
    <mergeCell ref="C671:D671"/>
    <mergeCell ref="C672:D672"/>
    <mergeCell ref="C673:D673"/>
    <mergeCell ref="C674:D674"/>
    <mergeCell ref="C675:D675"/>
    <mergeCell ref="C676:D676"/>
    <mergeCell ref="C677:D677"/>
    <mergeCell ref="C678:D678"/>
    <mergeCell ref="C679:D679"/>
    <mergeCell ref="C680:D680"/>
    <mergeCell ref="C681:D681"/>
    <mergeCell ref="C682:D682"/>
    <mergeCell ref="C683:D683"/>
    <mergeCell ref="C684:D684"/>
    <mergeCell ref="C685:D685"/>
    <mergeCell ref="C686:D686"/>
    <mergeCell ref="C687:D687"/>
    <mergeCell ref="C688:D688"/>
    <mergeCell ref="C689:D689"/>
    <mergeCell ref="C690:D690"/>
    <mergeCell ref="C691:D691"/>
    <mergeCell ref="C692:D692"/>
    <mergeCell ref="C693:D693"/>
    <mergeCell ref="C694:D694"/>
    <mergeCell ref="C695:D695"/>
    <mergeCell ref="C696:D696"/>
    <mergeCell ref="C697:D697"/>
    <mergeCell ref="C698:D698"/>
    <mergeCell ref="C699:D699"/>
    <mergeCell ref="C700:D700"/>
    <mergeCell ref="C701:D701"/>
    <mergeCell ref="C702:D702"/>
    <mergeCell ref="C703:D703"/>
    <mergeCell ref="C704:D704"/>
    <mergeCell ref="C705:D705"/>
    <mergeCell ref="C706:D706"/>
    <mergeCell ref="C707:D707"/>
    <mergeCell ref="C708:D708"/>
    <mergeCell ref="C709:D709"/>
    <mergeCell ref="C710:D710"/>
    <mergeCell ref="C711:D711"/>
    <mergeCell ref="C712:D712"/>
    <mergeCell ref="C713:D713"/>
    <mergeCell ref="C714:D714"/>
    <mergeCell ref="C715:D715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C726:D726"/>
    <mergeCell ref="C727:D727"/>
    <mergeCell ref="C728:D728"/>
    <mergeCell ref="C729:D729"/>
    <mergeCell ref="C730:D730"/>
    <mergeCell ref="C731:D731"/>
    <mergeCell ref="C732:D732"/>
    <mergeCell ref="C733:D733"/>
    <mergeCell ref="C734:D734"/>
    <mergeCell ref="C735:D735"/>
    <mergeCell ref="C736:D736"/>
    <mergeCell ref="C737:D737"/>
    <mergeCell ref="C738:D738"/>
    <mergeCell ref="C739:D739"/>
    <mergeCell ref="C740:D740"/>
    <mergeCell ref="C741:D741"/>
    <mergeCell ref="C742:D742"/>
    <mergeCell ref="C743:D743"/>
    <mergeCell ref="C744:D744"/>
    <mergeCell ref="C745:D745"/>
    <mergeCell ref="C746:D746"/>
    <mergeCell ref="C747:D747"/>
    <mergeCell ref="C748:D748"/>
    <mergeCell ref="C749:D749"/>
    <mergeCell ref="C750:D750"/>
    <mergeCell ref="C751:D751"/>
    <mergeCell ref="C752:D752"/>
    <mergeCell ref="C753:D753"/>
    <mergeCell ref="C754:D754"/>
    <mergeCell ref="C755:D755"/>
    <mergeCell ref="C756:D756"/>
    <mergeCell ref="C757:D757"/>
    <mergeCell ref="C758:D758"/>
    <mergeCell ref="C759:D759"/>
    <mergeCell ref="C760:D760"/>
    <mergeCell ref="C761:D761"/>
    <mergeCell ref="C762:D762"/>
    <mergeCell ref="C763:D763"/>
    <mergeCell ref="C764:D764"/>
    <mergeCell ref="C765:D765"/>
    <mergeCell ref="C766:D766"/>
    <mergeCell ref="C767:D767"/>
    <mergeCell ref="C768:D768"/>
    <mergeCell ref="C769:D769"/>
    <mergeCell ref="C770:D770"/>
    <mergeCell ref="C771:D771"/>
    <mergeCell ref="C772:D772"/>
    <mergeCell ref="C773:D773"/>
    <mergeCell ref="C774:D774"/>
    <mergeCell ref="C775:D775"/>
    <mergeCell ref="C776:D776"/>
    <mergeCell ref="C777:D777"/>
    <mergeCell ref="C778:D778"/>
    <mergeCell ref="C779:D779"/>
    <mergeCell ref="C780:D780"/>
    <mergeCell ref="C781:D781"/>
    <mergeCell ref="C782:D782"/>
    <mergeCell ref="C783:D783"/>
    <mergeCell ref="C784:D784"/>
    <mergeCell ref="C785:D785"/>
    <mergeCell ref="C786:D786"/>
    <mergeCell ref="C787:D787"/>
    <mergeCell ref="C788:D788"/>
    <mergeCell ref="C789:D789"/>
    <mergeCell ref="C790:D790"/>
    <mergeCell ref="C791:D791"/>
    <mergeCell ref="C792:D792"/>
    <mergeCell ref="C793:D793"/>
    <mergeCell ref="C794:D794"/>
    <mergeCell ref="C795:D795"/>
    <mergeCell ref="C796:D796"/>
    <mergeCell ref="C797:D797"/>
    <mergeCell ref="C798:D798"/>
    <mergeCell ref="C799:D799"/>
    <mergeCell ref="C800:D800"/>
    <mergeCell ref="C801:D801"/>
    <mergeCell ref="C802:D802"/>
    <mergeCell ref="C803:D803"/>
    <mergeCell ref="C804:D804"/>
    <mergeCell ref="C805:D805"/>
    <mergeCell ref="C806:D806"/>
    <mergeCell ref="C807:D807"/>
    <mergeCell ref="C808:D808"/>
    <mergeCell ref="C809:D809"/>
    <mergeCell ref="C810:D810"/>
    <mergeCell ref="C811:D811"/>
    <mergeCell ref="C812:D812"/>
    <mergeCell ref="C813:D813"/>
    <mergeCell ref="C814:D814"/>
    <mergeCell ref="C815:D815"/>
    <mergeCell ref="C816:D816"/>
    <mergeCell ref="C817:D817"/>
    <mergeCell ref="C818:D818"/>
    <mergeCell ref="C819:D819"/>
    <mergeCell ref="C820:D820"/>
    <mergeCell ref="C821:D821"/>
    <mergeCell ref="C822:D822"/>
    <mergeCell ref="C823:D823"/>
    <mergeCell ref="C824:D824"/>
    <mergeCell ref="C825:D825"/>
    <mergeCell ref="C826:D826"/>
    <mergeCell ref="C827:D827"/>
    <mergeCell ref="C828:D828"/>
    <mergeCell ref="C829:D829"/>
    <mergeCell ref="C830:D830"/>
    <mergeCell ref="C831:D831"/>
    <mergeCell ref="C832:D832"/>
    <mergeCell ref="C833:D833"/>
    <mergeCell ref="C834:D834"/>
    <mergeCell ref="C835:D835"/>
    <mergeCell ref="C836:D836"/>
    <mergeCell ref="C837:D837"/>
    <mergeCell ref="C838:D838"/>
    <mergeCell ref="C839:D839"/>
    <mergeCell ref="C840:D840"/>
    <mergeCell ref="C841:D841"/>
    <mergeCell ref="C842:D842"/>
    <mergeCell ref="C843:D843"/>
    <mergeCell ref="C844:D844"/>
    <mergeCell ref="C845:D845"/>
    <mergeCell ref="C846:D846"/>
    <mergeCell ref="C847:D847"/>
    <mergeCell ref="C848:D848"/>
    <mergeCell ref="C849:D849"/>
    <mergeCell ref="C850:D850"/>
    <mergeCell ref="C851:D851"/>
    <mergeCell ref="C852:D852"/>
    <mergeCell ref="C853:D853"/>
    <mergeCell ref="C854:D854"/>
    <mergeCell ref="C855:D855"/>
    <mergeCell ref="C856:D856"/>
    <mergeCell ref="C857:D857"/>
    <mergeCell ref="C858:D858"/>
    <mergeCell ref="C859:D859"/>
    <mergeCell ref="C860:D860"/>
    <mergeCell ref="C861:D861"/>
    <mergeCell ref="C862:D862"/>
    <mergeCell ref="C863:D863"/>
    <mergeCell ref="C864:D864"/>
    <mergeCell ref="C865:D865"/>
    <mergeCell ref="C866:D866"/>
    <mergeCell ref="C867:D867"/>
    <mergeCell ref="C868:D868"/>
    <mergeCell ref="C869:D869"/>
    <mergeCell ref="C870:D870"/>
    <mergeCell ref="C871:D871"/>
    <mergeCell ref="C872:D872"/>
    <mergeCell ref="C873:D873"/>
    <mergeCell ref="C874:D874"/>
    <mergeCell ref="C875:D875"/>
    <mergeCell ref="C876:D876"/>
    <mergeCell ref="C877:D877"/>
    <mergeCell ref="C878:D878"/>
    <mergeCell ref="C879:D879"/>
    <mergeCell ref="C880:D880"/>
    <mergeCell ref="C881:D881"/>
    <mergeCell ref="C882:D882"/>
    <mergeCell ref="C883:D883"/>
    <mergeCell ref="C884:D884"/>
    <mergeCell ref="C885:D885"/>
    <mergeCell ref="C886:D886"/>
    <mergeCell ref="C887:D887"/>
    <mergeCell ref="C888:D888"/>
    <mergeCell ref="C889:D889"/>
    <mergeCell ref="C890:D890"/>
    <mergeCell ref="C891:D891"/>
    <mergeCell ref="C892:D892"/>
    <mergeCell ref="C893:D893"/>
    <mergeCell ref="C894:D894"/>
    <mergeCell ref="C895:D895"/>
    <mergeCell ref="C896:D896"/>
    <mergeCell ref="C897:D897"/>
    <mergeCell ref="C898:D898"/>
    <mergeCell ref="C899:D899"/>
    <mergeCell ref="C900:D900"/>
    <mergeCell ref="C901:D901"/>
    <mergeCell ref="C902:D902"/>
    <mergeCell ref="C903:D903"/>
    <mergeCell ref="C904:D904"/>
    <mergeCell ref="C905:D905"/>
    <mergeCell ref="C906:D906"/>
    <mergeCell ref="C907:D907"/>
    <mergeCell ref="C908:D908"/>
    <mergeCell ref="C909:D909"/>
    <mergeCell ref="C910:D910"/>
    <mergeCell ref="C911:D911"/>
    <mergeCell ref="C912:D912"/>
    <mergeCell ref="C913:D913"/>
    <mergeCell ref="C914:D914"/>
    <mergeCell ref="C915:D915"/>
    <mergeCell ref="C916:D916"/>
    <mergeCell ref="C917:D917"/>
    <mergeCell ref="C918:D918"/>
    <mergeCell ref="C919:D919"/>
    <mergeCell ref="C920:D920"/>
    <mergeCell ref="C921:D921"/>
    <mergeCell ref="C922:D922"/>
    <mergeCell ref="C923:D923"/>
    <mergeCell ref="C924:D924"/>
    <mergeCell ref="C925:D925"/>
    <mergeCell ref="C926:D926"/>
    <mergeCell ref="C927:D927"/>
    <mergeCell ref="C928:D928"/>
    <mergeCell ref="C929:D929"/>
    <mergeCell ref="C930:D930"/>
    <mergeCell ref="C931:D931"/>
    <mergeCell ref="C932:D932"/>
    <mergeCell ref="C933:D933"/>
    <mergeCell ref="C934:D934"/>
    <mergeCell ref="C935:D935"/>
    <mergeCell ref="C936:D936"/>
    <mergeCell ref="C937:D937"/>
    <mergeCell ref="C938:D938"/>
    <mergeCell ref="C939:D939"/>
    <mergeCell ref="C940:D940"/>
    <mergeCell ref="C941:D941"/>
    <mergeCell ref="C942:D942"/>
    <mergeCell ref="C943:D943"/>
    <mergeCell ref="C944:D944"/>
    <mergeCell ref="C945:D945"/>
    <mergeCell ref="C946:D946"/>
    <mergeCell ref="C947:D947"/>
    <mergeCell ref="C948:D948"/>
    <mergeCell ref="C949:D949"/>
    <mergeCell ref="C950:D950"/>
    <mergeCell ref="C951:D951"/>
    <mergeCell ref="C952:D952"/>
    <mergeCell ref="C953:D953"/>
    <mergeCell ref="C954:D954"/>
    <mergeCell ref="C955:D955"/>
    <mergeCell ref="C956:D956"/>
    <mergeCell ref="C957:D957"/>
    <mergeCell ref="C958:D958"/>
    <mergeCell ref="C959:D959"/>
    <mergeCell ref="C960:D960"/>
    <mergeCell ref="C961:D961"/>
    <mergeCell ref="C962:D962"/>
    <mergeCell ref="C963:D963"/>
    <mergeCell ref="C964:D964"/>
    <mergeCell ref="C965:D965"/>
    <mergeCell ref="C966:D966"/>
    <mergeCell ref="C967:D967"/>
    <mergeCell ref="C968:D968"/>
    <mergeCell ref="C969:D969"/>
    <mergeCell ref="C970:D970"/>
    <mergeCell ref="C971:D971"/>
    <mergeCell ref="C972:D972"/>
    <mergeCell ref="C973:D973"/>
    <mergeCell ref="C974:D974"/>
    <mergeCell ref="C975:D975"/>
    <mergeCell ref="C976:D976"/>
    <mergeCell ref="C977:D977"/>
    <mergeCell ref="C978:D978"/>
    <mergeCell ref="C979:D979"/>
    <mergeCell ref="C980:D980"/>
    <mergeCell ref="C981:D981"/>
    <mergeCell ref="C982:D982"/>
    <mergeCell ref="C983:D983"/>
    <mergeCell ref="C984:D984"/>
    <mergeCell ref="C985:D985"/>
    <mergeCell ref="C986:D986"/>
    <mergeCell ref="C987:D987"/>
    <mergeCell ref="C1005:D1005"/>
    <mergeCell ref="C1006:D1006"/>
    <mergeCell ref="C1007:D1007"/>
    <mergeCell ref="C1008:D1008"/>
    <mergeCell ref="C1009:D1009"/>
    <mergeCell ref="C1010:D1010"/>
    <mergeCell ref="C1011:E1011"/>
    <mergeCell ref="C988:D988"/>
    <mergeCell ref="C989:D989"/>
    <mergeCell ref="C990:D990"/>
    <mergeCell ref="C991:D991"/>
    <mergeCell ref="C992:D992"/>
    <mergeCell ref="C993:D993"/>
    <mergeCell ref="C994:D994"/>
    <mergeCell ref="C995:D995"/>
    <mergeCell ref="C996:D996"/>
    <mergeCell ref="C997:D997"/>
    <mergeCell ref="C998:D998"/>
    <mergeCell ref="C999:D999"/>
    <mergeCell ref="C1000:D1000"/>
    <mergeCell ref="C1001:D1001"/>
    <mergeCell ref="C1002:D1002"/>
    <mergeCell ref="C1003:D1003"/>
    <mergeCell ref="C1004:D100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0">
    <tabColor rgb="FFFFFF66"/>
  </sheetPr>
  <dimension ref="A1:I8"/>
  <sheetViews>
    <sheetView workbookViewId="0">
      <selection activeCell="I17" sqref="I17"/>
    </sheetView>
  </sheetViews>
  <sheetFormatPr defaultColWidth="9.140625" defaultRowHeight="12.75"/>
  <cols>
    <col min="1" max="6" width="9.140625" style="1"/>
    <col min="7" max="7" width="29.42578125" style="1" customWidth="1"/>
    <col min="8" max="8" width="20.7109375" style="1" customWidth="1"/>
    <col min="9" max="9" width="27.7109375" style="1" customWidth="1"/>
    <col min="10" max="10" width="20.7109375" style="1" customWidth="1"/>
    <col min="11" max="11" width="27.7109375" style="1" customWidth="1"/>
    <col min="12" max="12" width="20.7109375" style="1" customWidth="1"/>
    <col min="13" max="13" width="27.7109375" style="1" customWidth="1"/>
    <col min="14" max="16384" width="9.140625" style="1"/>
  </cols>
  <sheetData>
    <row r="1" spans="1:9" ht="15.75">
      <c r="A1" s="80" t="s">
        <v>373</v>
      </c>
    </row>
    <row r="3" spans="1:9">
      <c r="C3" s="104" t="s">
        <v>101</v>
      </c>
      <c r="D3" s="929">
        <f>รายชื่อแบบฟอร์ม!C3</f>
        <v>0</v>
      </c>
      <c r="E3" s="1238"/>
      <c r="F3" s="1238"/>
      <c r="G3" s="1239"/>
    </row>
    <row r="4" spans="1:9">
      <c r="C4" s="105" t="s">
        <v>102</v>
      </c>
      <c r="D4" s="932">
        <f>รายชื่อแบบฟอร์ม!C4</f>
        <v>0</v>
      </c>
      <c r="E4" s="933"/>
      <c r="F4" s="933"/>
      <c r="G4" s="1045"/>
    </row>
    <row r="5" spans="1:9">
      <c r="C5" s="105"/>
      <c r="D5" s="135"/>
      <c r="E5" s="135"/>
      <c r="F5" s="135"/>
      <c r="G5" s="135"/>
    </row>
    <row r="6" spans="1:9">
      <c r="B6" s="162" t="s">
        <v>374</v>
      </c>
      <c r="I6" s="87"/>
    </row>
    <row r="7" spans="1:9" ht="45.75" customHeight="1">
      <c r="B7" s="443" t="s">
        <v>23</v>
      </c>
      <c r="C7" s="993" t="s">
        <v>24</v>
      </c>
      <c r="D7" s="1236"/>
      <c r="E7" s="1236"/>
      <c r="F7" s="1237"/>
      <c r="G7" s="550" t="s">
        <v>542</v>
      </c>
      <c r="H7" s="550" t="s">
        <v>528</v>
      </c>
      <c r="I7" s="550" t="s">
        <v>375</v>
      </c>
    </row>
    <row r="8" spans="1:9" ht="30.75" customHeight="1">
      <c r="B8" s="452">
        <v>1</v>
      </c>
      <c r="C8" s="776" t="s">
        <v>437</v>
      </c>
      <c r="D8" s="776"/>
      <c r="E8" s="776"/>
      <c r="F8" s="776"/>
      <c r="G8" s="478"/>
      <c r="H8" s="405">
        <v>0.01</v>
      </c>
      <c r="I8" s="388">
        <f>$G8*H8</f>
        <v>0</v>
      </c>
    </row>
  </sheetData>
  <sheetProtection algorithmName="SHA-512" hashValue="Y/lpzdByBeeoKT7ADm3C5hQ2d9jhwhxKX6OelCnZY8+/ITjg5+/wMd2IsAmFbiwj7rRL4Yo3tLUzPdhEKUfgZw==" saltValue="NQ9Bw+DLwOo/9WwrN4pJSQ==" spinCount="100000" sheet="1" formatCells="0" formatColumns="0" formatRows="0"/>
  <mergeCells count="4">
    <mergeCell ref="C7:F7"/>
    <mergeCell ref="C8:F8"/>
    <mergeCell ref="D3:G3"/>
    <mergeCell ref="D4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1">
    <tabColor rgb="FFFFFF66"/>
  </sheetPr>
  <dimension ref="A1:G13"/>
  <sheetViews>
    <sheetView zoomScaleNormal="100" workbookViewId="0">
      <selection activeCell="D25" sqref="D25"/>
    </sheetView>
  </sheetViews>
  <sheetFormatPr defaultColWidth="9.140625" defaultRowHeight="12.75"/>
  <cols>
    <col min="1" max="1" width="9.140625" style="1"/>
    <col min="2" max="2" width="20.7109375" style="1" customWidth="1"/>
    <col min="3" max="3" width="25.7109375" style="1" customWidth="1"/>
    <col min="4" max="4" width="28.7109375" style="1" bestFit="1" customWidth="1"/>
    <col min="5" max="6" width="29.85546875" style="1" bestFit="1" customWidth="1"/>
    <col min="7" max="16384" width="9.140625" style="1"/>
  </cols>
  <sheetData>
    <row r="1" spans="1:7" ht="15.75">
      <c r="A1" s="80" t="s">
        <v>376</v>
      </c>
    </row>
    <row r="3" spans="1:7">
      <c r="C3" s="104" t="s">
        <v>101</v>
      </c>
      <c r="D3" s="929">
        <f>รายชื่อแบบฟอร์ม!C3</f>
        <v>0</v>
      </c>
      <c r="E3" s="1238"/>
      <c r="F3" s="1238"/>
      <c r="G3" s="1239"/>
    </row>
    <row r="4" spans="1:7">
      <c r="C4" s="105" t="s">
        <v>102</v>
      </c>
      <c r="D4" s="932">
        <f>รายชื่อแบบฟอร์ม!C4</f>
        <v>0</v>
      </c>
      <c r="E4" s="933"/>
      <c r="F4" s="933"/>
      <c r="G4" s="1045"/>
    </row>
    <row r="5" spans="1:7">
      <c r="C5" s="105"/>
      <c r="D5" s="135"/>
      <c r="E5" s="135"/>
      <c r="F5" s="135"/>
      <c r="G5" s="135"/>
    </row>
    <row r="6" spans="1:7">
      <c r="B6" s="162" t="s">
        <v>566</v>
      </c>
    </row>
    <row r="7" spans="1:7" ht="25.5">
      <c r="B7" s="1240" t="s">
        <v>375</v>
      </c>
      <c r="C7" s="1241"/>
      <c r="D7" s="317" t="s">
        <v>377</v>
      </c>
      <c r="E7" s="317" t="s">
        <v>378</v>
      </c>
      <c r="F7" s="318"/>
    </row>
    <row r="8" spans="1:7">
      <c r="B8" s="1242"/>
      <c r="C8" s="1243"/>
      <c r="D8" s="319">
        <f>'แบบฟอร์มที่ 1'!G15</f>
        <v>0</v>
      </c>
      <c r="E8" s="319">
        <f>'แบบฟอร์มที่ 1'!G16+'แบบฟอร์มที่ 1'!G17</f>
        <v>0</v>
      </c>
      <c r="F8" s="320"/>
    </row>
    <row r="9" spans="1:7" s="321" customFormat="1" ht="38.25">
      <c r="B9" s="322" t="s">
        <v>377</v>
      </c>
      <c r="C9" s="323">
        <f>'แบบฟอร์มที่ 1'!G15</f>
        <v>0</v>
      </c>
      <c r="D9" s="324">
        <v>1</v>
      </c>
      <c r="E9" s="624">
        <v>0.25</v>
      </c>
      <c r="F9" s="325"/>
    </row>
    <row r="10" spans="1:7" ht="38.25">
      <c r="B10" s="322" t="s">
        <v>378</v>
      </c>
      <c r="C10" s="319">
        <f>'แบบฟอร์มที่ 1'!G16+'แบบฟอร์มที่ 1'!G17</f>
        <v>0</v>
      </c>
      <c r="D10" s="624">
        <v>0.25</v>
      </c>
      <c r="E10" s="324">
        <v>1</v>
      </c>
      <c r="F10" s="326"/>
    </row>
    <row r="11" spans="1:7">
      <c r="B11" s="327" t="s">
        <v>55</v>
      </c>
      <c r="C11" s="306">
        <f>SUM(C9:C10)</f>
        <v>0</v>
      </c>
      <c r="D11" s="319">
        <f>(D8*C9*D9)+(D8*C10*D10)</f>
        <v>0</v>
      </c>
      <c r="E11" s="319">
        <f>(E8*C9*E9)+(E8*C10*E10)</f>
        <v>0</v>
      </c>
      <c r="F11" s="319">
        <f>SUM(D11:E11)</f>
        <v>0</v>
      </c>
    </row>
    <row r="12" spans="1:7">
      <c r="D12" s="2"/>
      <c r="E12" s="328" t="s">
        <v>379</v>
      </c>
      <c r="F12" s="319">
        <f>SQRT(F11)</f>
        <v>0</v>
      </c>
    </row>
    <row r="13" spans="1:7">
      <c r="E13" s="329"/>
      <c r="F13" s="330"/>
    </row>
  </sheetData>
  <sheetProtection algorithmName="SHA-512" hashValue="1VuCcpxZ5elzIknTgxfS2lAZDkv2Z7rckrwqeVWWosicz4WrO6sPiUpfSWYArw+WgniLN8JVPoMqlfVB2L2N9w==" saltValue="Nz7AHYgANTb1WAYiB98ajA==" spinCount="100000" sheet="1" formatCells="0" formatColumns="0" formatRows="0"/>
  <mergeCells count="3">
    <mergeCell ref="D3:G3"/>
    <mergeCell ref="D4:G4"/>
    <mergeCell ref="B7:C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2">
    <tabColor rgb="FFFFFF66"/>
  </sheetPr>
  <dimension ref="A1:G40"/>
  <sheetViews>
    <sheetView zoomScaleNormal="100" workbookViewId="0">
      <selection activeCell="F12" sqref="F12"/>
    </sheetView>
  </sheetViews>
  <sheetFormatPr defaultColWidth="9.140625" defaultRowHeight="12.75"/>
  <cols>
    <col min="1" max="2" width="9.140625" style="1"/>
    <col min="3" max="3" width="24.5703125" style="1" customWidth="1"/>
    <col min="4" max="4" width="30.7109375" style="1" customWidth="1"/>
    <col min="5" max="5" width="22.5703125" style="1" customWidth="1"/>
    <col min="6" max="16384" width="9.140625" style="1"/>
  </cols>
  <sheetData>
    <row r="1" spans="1:7" ht="15.75">
      <c r="A1" s="80" t="s">
        <v>372</v>
      </c>
    </row>
    <row r="3" spans="1:7">
      <c r="C3" s="104" t="s">
        <v>101</v>
      </c>
      <c r="D3" s="929">
        <f>รายชื่อแบบฟอร์ม!C3</f>
        <v>0</v>
      </c>
      <c r="E3" s="1238"/>
      <c r="F3" s="1238"/>
      <c r="G3" s="1239"/>
    </row>
    <row r="4" spans="1:7">
      <c r="C4" s="105" t="s">
        <v>102</v>
      </c>
      <c r="D4" s="932">
        <f>รายชื่อแบบฟอร์ม!C4</f>
        <v>0</v>
      </c>
      <c r="E4" s="933"/>
      <c r="F4" s="933"/>
      <c r="G4" s="1045"/>
    </row>
    <row r="6" spans="1:7" ht="63.75">
      <c r="B6" s="94" t="s">
        <v>23</v>
      </c>
      <c r="C6" s="94" t="s">
        <v>347</v>
      </c>
      <c r="D6" s="94" t="s">
        <v>24</v>
      </c>
      <c r="E6" s="94" t="s">
        <v>567</v>
      </c>
    </row>
    <row r="7" spans="1:7">
      <c r="B7" s="331">
        <v>1</v>
      </c>
      <c r="C7" s="249"/>
      <c r="D7" s="249"/>
      <c r="E7" s="493"/>
    </row>
    <row r="8" spans="1:7">
      <c r="B8" s="331">
        <v>2</v>
      </c>
      <c r="C8" s="249"/>
      <c r="D8" s="249"/>
      <c r="E8" s="493"/>
    </row>
    <row r="9" spans="1:7">
      <c r="B9" s="331">
        <v>3</v>
      </c>
      <c r="C9" s="249"/>
      <c r="D9" s="249"/>
      <c r="E9" s="493"/>
    </row>
    <row r="10" spans="1:7">
      <c r="B10" s="331">
        <v>4</v>
      </c>
      <c r="C10" s="249"/>
      <c r="D10" s="249"/>
      <c r="E10" s="249"/>
    </row>
    <row r="11" spans="1:7">
      <c r="B11" s="331">
        <v>5</v>
      </c>
      <c r="C11" s="249"/>
      <c r="D11" s="249"/>
      <c r="E11" s="249"/>
    </row>
    <row r="12" spans="1:7">
      <c r="B12" s="331">
        <v>6</v>
      </c>
      <c r="C12" s="249"/>
      <c r="D12" s="249"/>
      <c r="E12" s="249"/>
    </row>
    <row r="13" spans="1:7">
      <c r="B13" s="331">
        <v>7</v>
      </c>
      <c r="C13" s="249"/>
      <c r="D13" s="249"/>
      <c r="E13" s="249"/>
    </row>
    <row r="14" spans="1:7">
      <c r="B14" s="331">
        <v>8</v>
      </c>
      <c r="C14" s="249"/>
      <c r="D14" s="249"/>
      <c r="E14" s="249"/>
    </row>
    <row r="15" spans="1:7">
      <c r="B15" s="331">
        <v>9</v>
      </c>
      <c r="C15" s="249"/>
      <c r="D15" s="249"/>
      <c r="E15" s="249"/>
    </row>
    <row r="16" spans="1:7">
      <c r="B16" s="331">
        <v>10</v>
      </c>
      <c r="C16" s="249"/>
      <c r="D16" s="249"/>
      <c r="E16" s="249"/>
    </row>
    <row r="17" spans="2:7">
      <c r="B17" s="331">
        <v>11</v>
      </c>
      <c r="C17" s="249"/>
      <c r="D17" s="249"/>
      <c r="E17" s="249"/>
    </row>
    <row r="18" spans="2:7">
      <c r="B18" s="331">
        <v>12</v>
      </c>
      <c r="C18" s="249"/>
      <c r="D18" s="249"/>
      <c r="E18" s="249"/>
    </row>
    <row r="19" spans="2:7">
      <c r="B19" s="331">
        <v>13</v>
      </c>
      <c r="C19" s="249"/>
      <c r="D19" s="249"/>
      <c r="E19" s="249"/>
    </row>
    <row r="20" spans="2:7">
      <c r="B20" s="331">
        <v>14</v>
      </c>
      <c r="C20" s="249"/>
      <c r="D20" s="249"/>
      <c r="E20" s="249"/>
    </row>
    <row r="21" spans="2:7">
      <c r="B21" s="331">
        <v>15</v>
      </c>
      <c r="C21" s="249"/>
      <c r="D21" s="249"/>
      <c r="E21" s="249"/>
    </row>
    <row r="22" spans="2:7">
      <c r="B22" s="331">
        <v>16</v>
      </c>
      <c r="C22" s="249"/>
      <c r="D22" s="249"/>
      <c r="E22" s="249"/>
    </row>
    <row r="23" spans="2:7">
      <c r="B23" s="331">
        <v>17</v>
      </c>
      <c r="C23" s="249"/>
      <c r="D23" s="249"/>
      <c r="E23" s="249"/>
    </row>
    <row r="24" spans="2:7">
      <c r="B24" s="331">
        <v>18</v>
      </c>
      <c r="C24" s="249"/>
      <c r="D24" s="249"/>
      <c r="E24" s="249"/>
    </row>
    <row r="25" spans="2:7">
      <c r="B25" s="331">
        <v>19</v>
      </c>
      <c r="C25" s="249"/>
      <c r="D25" s="249"/>
      <c r="E25" s="249"/>
    </row>
    <row r="26" spans="2:7">
      <c r="B26" s="331">
        <v>20</v>
      </c>
      <c r="C26" s="249"/>
      <c r="D26" s="249"/>
      <c r="E26" s="249"/>
    </row>
    <row r="29" spans="2:7">
      <c r="C29" s="94" t="s">
        <v>347</v>
      </c>
      <c r="D29" s="1244" t="s">
        <v>348</v>
      </c>
      <c r="E29" s="1245"/>
      <c r="F29" s="1245"/>
      <c r="G29" s="1246"/>
    </row>
    <row r="30" spans="2:7">
      <c r="C30" s="299" t="s">
        <v>202</v>
      </c>
      <c r="D30" s="776" t="s">
        <v>115</v>
      </c>
      <c r="E30" s="776"/>
      <c r="F30" s="776"/>
      <c r="G30" s="776"/>
    </row>
    <row r="31" spans="2:7">
      <c r="C31" s="299" t="s">
        <v>163</v>
      </c>
      <c r="D31" s="889" t="s">
        <v>116</v>
      </c>
      <c r="E31" s="889"/>
      <c r="F31" s="889"/>
      <c r="G31" s="889"/>
    </row>
    <row r="32" spans="2:7">
      <c r="C32" s="299" t="s">
        <v>164</v>
      </c>
      <c r="D32" s="776" t="s">
        <v>117</v>
      </c>
      <c r="E32" s="776"/>
      <c r="F32" s="776"/>
      <c r="G32" s="776"/>
    </row>
    <row r="33" spans="3:7" ht="12.6" customHeight="1">
      <c r="C33" s="299" t="s">
        <v>349</v>
      </c>
      <c r="D33" s="777" t="s">
        <v>118</v>
      </c>
      <c r="E33" s="778"/>
      <c r="F33" s="778"/>
      <c r="G33" s="779"/>
    </row>
    <row r="34" spans="3:7" ht="12.6" customHeight="1">
      <c r="C34" s="299" t="s">
        <v>350</v>
      </c>
      <c r="D34" s="777" t="s">
        <v>119</v>
      </c>
      <c r="E34" s="778"/>
      <c r="F34" s="778"/>
      <c r="G34" s="779"/>
    </row>
    <row r="35" spans="3:7" ht="28.5" customHeight="1">
      <c r="C35" s="332" t="s">
        <v>433</v>
      </c>
      <c r="D35" s="777" t="s">
        <v>717</v>
      </c>
      <c r="E35" s="778"/>
      <c r="F35" s="778"/>
      <c r="G35" s="779"/>
    </row>
    <row r="36" spans="3:7" ht="28.5" customHeight="1">
      <c r="C36" s="332" t="s">
        <v>434</v>
      </c>
      <c r="D36" s="777" t="s">
        <v>658</v>
      </c>
      <c r="E36" s="778"/>
      <c r="F36" s="778"/>
      <c r="G36" s="779"/>
    </row>
    <row r="37" spans="3:7" ht="27.95" customHeight="1">
      <c r="C37" s="299" t="s">
        <v>351</v>
      </c>
      <c r="D37" s="777" t="s">
        <v>339</v>
      </c>
      <c r="E37" s="778"/>
      <c r="F37" s="778"/>
      <c r="G37" s="779"/>
    </row>
    <row r="38" spans="3:7" ht="12.6" customHeight="1">
      <c r="C38" s="567" t="s">
        <v>621</v>
      </c>
      <c r="D38" s="777" t="s">
        <v>390</v>
      </c>
      <c r="E38" s="778"/>
      <c r="F38" s="778"/>
      <c r="G38" s="779"/>
    </row>
    <row r="39" spans="3:7">
      <c r="C39" s="567" t="s">
        <v>622</v>
      </c>
      <c r="D39" s="777" t="s">
        <v>395</v>
      </c>
      <c r="E39" s="778"/>
      <c r="F39" s="778"/>
      <c r="G39" s="779"/>
    </row>
    <row r="40" spans="3:7">
      <c r="C40" s="567" t="s">
        <v>623</v>
      </c>
      <c r="D40" s="777" t="s">
        <v>620</v>
      </c>
      <c r="E40" s="778"/>
      <c r="F40" s="778"/>
      <c r="G40" s="779"/>
    </row>
  </sheetData>
  <sheetProtection algorithmName="SHA-512" hashValue="YCFGdRJQywurKY2PLPkEbEIZuFHrMK/6RtRNV080wq6CLa0eobrdJtdQB4Uz1H96xrKSB7fMurJEhZhpJQtMog==" saltValue="HTpfYAGmxargJ6/p/0z/6Q==" spinCount="100000" sheet="1" formatCells="0" formatColumns="0" formatRows="0"/>
  <mergeCells count="14">
    <mergeCell ref="D39:G39"/>
    <mergeCell ref="D40:G40"/>
    <mergeCell ref="D33:G33"/>
    <mergeCell ref="D34:G34"/>
    <mergeCell ref="D37:G37"/>
    <mergeCell ref="D32:G32"/>
    <mergeCell ref="D35:G35"/>
    <mergeCell ref="D36:G36"/>
    <mergeCell ref="D38:G38"/>
    <mergeCell ref="D3:G3"/>
    <mergeCell ref="D4:G4"/>
    <mergeCell ref="D29:G29"/>
    <mergeCell ref="D30:G30"/>
    <mergeCell ref="D31:G31"/>
  </mergeCells>
  <dataValidations count="2">
    <dataValidation type="list" allowBlank="1" showInputMessage="1" showErrorMessage="1" sqref="WVK983048:WVK983067 IY7:IY26 WLO983048:WLO983067 WBS983048:WBS983067 VRW983048:VRW983067 VIA983048:VIA983067 UYE983048:UYE983067 UOI983048:UOI983067 UEM983048:UEM983067 TUQ983048:TUQ983067 TKU983048:TKU983067 TAY983048:TAY983067 SRC983048:SRC983067 SHG983048:SHG983067 RXK983048:RXK983067 RNO983048:RNO983067 RDS983048:RDS983067 QTW983048:QTW983067 QKA983048:QKA983067 QAE983048:QAE983067 PQI983048:PQI983067 PGM983048:PGM983067 OWQ983048:OWQ983067 OMU983048:OMU983067 OCY983048:OCY983067 NTC983048:NTC983067 NJG983048:NJG983067 MZK983048:MZK983067 MPO983048:MPO983067 MFS983048:MFS983067 LVW983048:LVW983067 LMA983048:LMA983067 LCE983048:LCE983067 KSI983048:KSI983067 KIM983048:KIM983067 JYQ983048:JYQ983067 JOU983048:JOU983067 JEY983048:JEY983067 IVC983048:IVC983067 ILG983048:ILG983067 IBK983048:IBK983067 HRO983048:HRO983067 HHS983048:HHS983067 GXW983048:GXW983067 GOA983048:GOA983067 GEE983048:GEE983067 FUI983048:FUI983067 FKM983048:FKM983067 FAQ983048:FAQ983067 EQU983048:EQU983067 EGY983048:EGY983067 DXC983048:DXC983067 DNG983048:DNG983067 DDK983048:DDK983067 CTO983048:CTO983067 CJS983048:CJS983067 BZW983048:BZW983067 BQA983048:BQA983067 BGE983048:BGE983067 AWI983048:AWI983067 AMM983048:AMM983067 ACQ983048:ACQ983067 SU983048:SU983067 IY983048:IY983067 C983048:C983067 WVK917512:WVK917531 WLO917512:WLO917531 WBS917512:WBS917531 VRW917512:VRW917531 VIA917512:VIA917531 UYE917512:UYE917531 UOI917512:UOI917531 UEM917512:UEM917531 TUQ917512:TUQ917531 TKU917512:TKU917531 TAY917512:TAY917531 SRC917512:SRC917531 SHG917512:SHG917531 RXK917512:RXK917531 RNO917512:RNO917531 RDS917512:RDS917531 QTW917512:QTW917531 QKA917512:QKA917531 QAE917512:QAE917531 PQI917512:PQI917531 PGM917512:PGM917531 OWQ917512:OWQ917531 OMU917512:OMU917531 OCY917512:OCY917531 NTC917512:NTC917531 NJG917512:NJG917531 MZK917512:MZK917531 MPO917512:MPO917531 MFS917512:MFS917531 LVW917512:LVW917531 LMA917512:LMA917531 LCE917512:LCE917531 KSI917512:KSI917531 KIM917512:KIM917531 JYQ917512:JYQ917531 JOU917512:JOU917531 JEY917512:JEY917531 IVC917512:IVC917531 ILG917512:ILG917531 IBK917512:IBK917531 HRO917512:HRO917531 HHS917512:HHS917531 GXW917512:GXW917531 GOA917512:GOA917531 GEE917512:GEE917531 FUI917512:FUI917531 FKM917512:FKM917531 FAQ917512:FAQ917531 EQU917512:EQU917531 EGY917512:EGY917531 DXC917512:DXC917531 DNG917512:DNG917531 DDK917512:DDK917531 CTO917512:CTO917531 CJS917512:CJS917531 BZW917512:BZW917531 BQA917512:BQA917531 BGE917512:BGE917531 AWI917512:AWI917531 AMM917512:AMM917531 ACQ917512:ACQ917531 SU917512:SU917531 IY917512:IY917531 C917512:C917531 WVK851976:WVK851995 WLO851976:WLO851995 WBS851976:WBS851995 VRW851976:VRW851995 VIA851976:VIA851995 UYE851976:UYE851995 UOI851976:UOI851995 UEM851976:UEM851995 TUQ851976:TUQ851995 TKU851976:TKU851995 TAY851976:TAY851995 SRC851976:SRC851995 SHG851976:SHG851995 RXK851976:RXK851995 RNO851976:RNO851995 RDS851976:RDS851995 QTW851976:QTW851995 QKA851976:QKA851995 QAE851976:QAE851995 PQI851976:PQI851995 PGM851976:PGM851995 OWQ851976:OWQ851995 OMU851976:OMU851995 OCY851976:OCY851995 NTC851976:NTC851995 NJG851976:NJG851995 MZK851976:MZK851995 MPO851976:MPO851995 MFS851976:MFS851995 LVW851976:LVW851995 LMA851976:LMA851995 LCE851976:LCE851995 KSI851976:KSI851995 KIM851976:KIM851995 JYQ851976:JYQ851995 JOU851976:JOU851995 JEY851976:JEY851995 IVC851976:IVC851995 ILG851976:ILG851995 IBK851976:IBK851995 HRO851976:HRO851995 HHS851976:HHS851995 GXW851976:GXW851995 GOA851976:GOA851995 GEE851976:GEE851995 FUI851976:FUI851995 FKM851976:FKM851995 FAQ851976:FAQ851995 EQU851976:EQU851995 EGY851976:EGY851995 DXC851976:DXC851995 DNG851976:DNG851995 DDK851976:DDK851995 CTO851976:CTO851995 CJS851976:CJS851995 BZW851976:BZW851995 BQA851976:BQA851995 BGE851976:BGE851995 AWI851976:AWI851995 AMM851976:AMM851995 ACQ851976:ACQ851995 SU851976:SU851995 IY851976:IY851995 C851976:C851995 WVK786440:WVK786459 WLO786440:WLO786459 WBS786440:WBS786459 VRW786440:VRW786459 VIA786440:VIA786459 UYE786440:UYE786459 UOI786440:UOI786459 UEM786440:UEM786459 TUQ786440:TUQ786459 TKU786440:TKU786459 TAY786440:TAY786459 SRC786440:SRC786459 SHG786440:SHG786459 RXK786440:RXK786459 RNO786440:RNO786459 RDS786440:RDS786459 QTW786440:QTW786459 QKA786440:QKA786459 QAE786440:QAE786459 PQI786440:PQI786459 PGM786440:PGM786459 OWQ786440:OWQ786459 OMU786440:OMU786459 OCY786440:OCY786459 NTC786440:NTC786459 NJG786440:NJG786459 MZK786440:MZK786459 MPO786440:MPO786459 MFS786440:MFS786459 LVW786440:LVW786459 LMA786440:LMA786459 LCE786440:LCE786459 KSI786440:KSI786459 KIM786440:KIM786459 JYQ786440:JYQ786459 JOU786440:JOU786459 JEY786440:JEY786459 IVC786440:IVC786459 ILG786440:ILG786459 IBK786440:IBK786459 HRO786440:HRO786459 HHS786440:HHS786459 GXW786440:GXW786459 GOA786440:GOA786459 GEE786440:GEE786459 FUI786440:FUI786459 FKM786440:FKM786459 FAQ786440:FAQ786459 EQU786440:EQU786459 EGY786440:EGY786459 DXC786440:DXC786459 DNG786440:DNG786459 DDK786440:DDK786459 CTO786440:CTO786459 CJS786440:CJS786459 BZW786440:BZW786459 BQA786440:BQA786459 BGE786440:BGE786459 AWI786440:AWI786459 AMM786440:AMM786459 ACQ786440:ACQ786459 SU786440:SU786459 IY786440:IY786459 C786440:C786459 WVK720904:WVK720923 WLO720904:WLO720923 WBS720904:WBS720923 VRW720904:VRW720923 VIA720904:VIA720923 UYE720904:UYE720923 UOI720904:UOI720923 UEM720904:UEM720923 TUQ720904:TUQ720923 TKU720904:TKU720923 TAY720904:TAY720923 SRC720904:SRC720923 SHG720904:SHG720923 RXK720904:RXK720923 RNO720904:RNO720923 RDS720904:RDS720923 QTW720904:QTW720923 QKA720904:QKA720923 QAE720904:QAE720923 PQI720904:PQI720923 PGM720904:PGM720923 OWQ720904:OWQ720923 OMU720904:OMU720923 OCY720904:OCY720923 NTC720904:NTC720923 NJG720904:NJG720923 MZK720904:MZK720923 MPO720904:MPO720923 MFS720904:MFS720923 LVW720904:LVW720923 LMA720904:LMA720923 LCE720904:LCE720923 KSI720904:KSI720923 KIM720904:KIM720923 JYQ720904:JYQ720923 JOU720904:JOU720923 JEY720904:JEY720923 IVC720904:IVC720923 ILG720904:ILG720923 IBK720904:IBK720923 HRO720904:HRO720923 HHS720904:HHS720923 GXW720904:GXW720923 GOA720904:GOA720923 GEE720904:GEE720923 FUI720904:FUI720923 FKM720904:FKM720923 FAQ720904:FAQ720923 EQU720904:EQU720923 EGY720904:EGY720923 DXC720904:DXC720923 DNG720904:DNG720923 DDK720904:DDK720923 CTO720904:CTO720923 CJS720904:CJS720923 BZW720904:BZW720923 BQA720904:BQA720923 BGE720904:BGE720923 AWI720904:AWI720923 AMM720904:AMM720923 ACQ720904:ACQ720923 SU720904:SU720923 IY720904:IY720923 C720904:C720923 WVK655368:WVK655387 WLO655368:WLO655387 WBS655368:WBS655387 VRW655368:VRW655387 VIA655368:VIA655387 UYE655368:UYE655387 UOI655368:UOI655387 UEM655368:UEM655387 TUQ655368:TUQ655387 TKU655368:TKU655387 TAY655368:TAY655387 SRC655368:SRC655387 SHG655368:SHG655387 RXK655368:RXK655387 RNO655368:RNO655387 RDS655368:RDS655387 QTW655368:QTW655387 QKA655368:QKA655387 QAE655368:QAE655387 PQI655368:PQI655387 PGM655368:PGM655387 OWQ655368:OWQ655387 OMU655368:OMU655387 OCY655368:OCY655387 NTC655368:NTC655387 NJG655368:NJG655387 MZK655368:MZK655387 MPO655368:MPO655387 MFS655368:MFS655387 LVW655368:LVW655387 LMA655368:LMA655387 LCE655368:LCE655387 KSI655368:KSI655387 KIM655368:KIM655387 JYQ655368:JYQ655387 JOU655368:JOU655387 JEY655368:JEY655387 IVC655368:IVC655387 ILG655368:ILG655387 IBK655368:IBK655387 HRO655368:HRO655387 HHS655368:HHS655387 GXW655368:GXW655387 GOA655368:GOA655387 GEE655368:GEE655387 FUI655368:FUI655387 FKM655368:FKM655387 FAQ655368:FAQ655387 EQU655368:EQU655387 EGY655368:EGY655387 DXC655368:DXC655387 DNG655368:DNG655387 DDK655368:DDK655387 CTO655368:CTO655387 CJS655368:CJS655387 BZW655368:BZW655387 BQA655368:BQA655387 BGE655368:BGE655387 AWI655368:AWI655387 AMM655368:AMM655387 ACQ655368:ACQ655387 SU655368:SU655387 IY655368:IY655387 C655368:C655387 WVK589832:WVK589851 WLO589832:WLO589851 WBS589832:WBS589851 VRW589832:VRW589851 VIA589832:VIA589851 UYE589832:UYE589851 UOI589832:UOI589851 UEM589832:UEM589851 TUQ589832:TUQ589851 TKU589832:TKU589851 TAY589832:TAY589851 SRC589832:SRC589851 SHG589832:SHG589851 RXK589832:RXK589851 RNO589832:RNO589851 RDS589832:RDS589851 QTW589832:QTW589851 QKA589832:QKA589851 QAE589832:QAE589851 PQI589832:PQI589851 PGM589832:PGM589851 OWQ589832:OWQ589851 OMU589832:OMU589851 OCY589832:OCY589851 NTC589832:NTC589851 NJG589832:NJG589851 MZK589832:MZK589851 MPO589832:MPO589851 MFS589832:MFS589851 LVW589832:LVW589851 LMA589832:LMA589851 LCE589832:LCE589851 KSI589832:KSI589851 KIM589832:KIM589851 JYQ589832:JYQ589851 JOU589832:JOU589851 JEY589832:JEY589851 IVC589832:IVC589851 ILG589832:ILG589851 IBK589832:IBK589851 HRO589832:HRO589851 HHS589832:HHS589851 GXW589832:GXW589851 GOA589832:GOA589851 GEE589832:GEE589851 FUI589832:FUI589851 FKM589832:FKM589851 FAQ589832:FAQ589851 EQU589832:EQU589851 EGY589832:EGY589851 DXC589832:DXC589851 DNG589832:DNG589851 DDK589832:DDK589851 CTO589832:CTO589851 CJS589832:CJS589851 BZW589832:BZW589851 BQA589832:BQA589851 BGE589832:BGE589851 AWI589832:AWI589851 AMM589832:AMM589851 ACQ589832:ACQ589851 SU589832:SU589851 IY589832:IY589851 C589832:C589851 WVK524296:WVK524315 WLO524296:WLO524315 WBS524296:WBS524315 VRW524296:VRW524315 VIA524296:VIA524315 UYE524296:UYE524315 UOI524296:UOI524315 UEM524296:UEM524315 TUQ524296:TUQ524315 TKU524296:TKU524315 TAY524296:TAY524315 SRC524296:SRC524315 SHG524296:SHG524315 RXK524296:RXK524315 RNO524296:RNO524315 RDS524296:RDS524315 QTW524296:QTW524315 QKA524296:QKA524315 QAE524296:QAE524315 PQI524296:PQI524315 PGM524296:PGM524315 OWQ524296:OWQ524315 OMU524296:OMU524315 OCY524296:OCY524315 NTC524296:NTC524315 NJG524296:NJG524315 MZK524296:MZK524315 MPO524296:MPO524315 MFS524296:MFS524315 LVW524296:LVW524315 LMA524296:LMA524315 LCE524296:LCE524315 KSI524296:KSI524315 KIM524296:KIM524315 JYQ524296:JYQ524315 JOU524296:JOU524315 JEY524296:JEY524315 IVC524296:IVC524315 ILG524296:ILG524315 IBK524296:IBK524315 HRO524296:HRO524315 HHS524296:HHS524315 GXW524296:GXW524315 GOA524296:GOA524315 GEE524296:GEE524315 FUI524296:FUI524315 FKM524296:FKM524315 FAQ524296:FAQ524315 EQU524296:EQU524315 EGY524296:EGY524315 DXC524296:DXC524315 DNG524296:DNG524315 DDK524296:DDK524315 CTO524296:CTO524315 CJS524296:CJS524315 BZW524296:BZW524315 BQA524296:BQA524315 BGE524296:BGE524315 AWI524296:AWI524315 AMM524296:AMM524315 ACQ524296:ACQ524315 SU524296:SU524315 IY524296:IY524315 C524296:C524315 WVK458760:WVK458779 WLO458760:WLO458779 WBS458760:WBS458779 VRW458760:VRW458779 VIA458760:VIA458779 UYE458760:UYE458779 UOI458760:UOI458779 UEM458760:UEM458779 TUQ458760:TUQ458779 TKU458760:TKU458779 TAY458760:TAY458779 SRC458760:SRC458779 SHG458760:SHG458779 RXK458760:RXK458779 RNO458760:RNO458779 RDS458760:RDS458779 QTW458760:QTW458779 QKA458760:QKA458779 QAE458760:QAE458779 PQI458760:PQI458779 PGM458760:PGM458779 OWQ458760:OWQ458779 OMU458760:OMU458779 OCY458760:OCY458779 NTC458760:NTC458779 NJG458760:NJG458779 MZK458760:MZK458779 MPO458760:MPO458779 MFS458760:MFS458779 LVW458760:LVW458779 LMA458760:LMA458779 LCE458760:LCE458779 KSI458760:KSI458779 KIM458760:KIM458779 JYQ458760:JYQ458779 JOU458760:JOU458779 JEY458760:JEY458779 IVC458760:IVC458779 ILG458760:ILG458779 IBK458760:IBK458779 HRO458760:HRO458779 HHS458760:HHS458779 GXW458760:GXW458779 GOA458760:GOA458779 GEE458760:GEE458779 FUI458760:FUI458779 FKM458760:FKM458779 FAQ458760:FAQ458779 EQU458760:EQU458779 EGY458760:EGY458779 DXC458760:DXC458779 DNG458760:DNG458779 DDK458760:DDK458779 CTO458760:CTO458779 CJS458760:CJS458779 BZW458760:BZW458779 BQA458760:BQA458779 BGE458760:BGE458779 AWI458760:AWI458779 AMM458760:AMM458779 ACQ458760:ACQ458779 SU458760:SU458779 IY458760:IY458779 C458760:C458779 WVK393224:WVK393243 WLO393224:WLO393243 WBS393224:WBS393243 VRW393224:VRW393243 VIA393224:VIA393243 UYE393224:UYE393243 UOI393224:UOI393243 UEM393224:UEM393243 TUQ393224:TUQ393243 TKU393224:TKU393243 TAY393224:TAY393243 SRC393224:SRC393243 SHG393224:SHG393243 RXK393224:RXK393243 RNO393224:RNO393243 RDS393224:RDS393243 QTW393224:QTW393243 QKA393224:QKA393243 QAE393224:QAE393243 PQI393224:PQI393243 PGM393224:PGM393243 OWQ393224:OWQ393243 OMU393224:OMU393243 OCY393224:OCY393243 NTC393224:NTC393243 NJG393224:NJG393243 MZK393224:MZK393243 MPO393224:MPO393243 MFS393224:MFS393243 LVW393224:LVW393243 LMA393224:LMA393243 LCE393224:LCE393243 KSI393224:KSI393243 KIM393224:KIM393243 JYQ393224:JYQ393243 JOU393224:JOU393243 JEY393224:JEY393243 IVC393224:IVC393243 ILG393224:ILG393243 IBK393224:IBK393243 HRO393224:HRO393243 HHS393224:HHS393243 GXW393224:GXW393243 GOA393224:GOA393243 GEE393224:GEE393243 FUI393224:FUI393243 FKM393224:FKM393243 FAQ393224:FAQ393243 EQU393224:EQU393243 EGY393224:EGY393243 DXC393224:DXC393243 DNG393224:DNG393243 DDK393224:DDK393243 CTO393224:CTO393243 CJS393224:CJS393243 BZW393224:BZW393243 BQA393224:BQA393243 BGE393224:BGE393243 AWI393224:AWI393243 AMM393224:AMM393243 ACQ393224:ACQ393243 SU393224:SU393243 IY393224:IY393243 C393224:C393243 WVK327688:WVK327707 WLO327688:WLO327707 WBS327688:WBS327707 VRW327688:VRW327707 VIA327688:VIA327707 UYE327688:UYE327707 UOI327688:UOI327707 UEM327688:UEM327707 TUQ327688:TUQ327707 TKU327688:TKU327707 TAY327688:TAY327707 SRC327688:SRC327707 SHG327688:SHG327707 RXK327688:RXK327707 RNO327688:RNO327707 RDS327688:RDS327707 QTW327688:QTW327707 QKA327688:QKA327707 QAE327688:QAE327707 PQI327688:PQI327707 PGM327688:PGM327707 OWQ327688:OWQ327707 OMU327688:OMU327707 OCY327688:OCY327707 NTC327688:NTC327707 NJG327688:NJG327707 MZK327688:MZK327707 MPO327688:MPO327707 MFS327688:MFS327707 LVW327688:LVW327707 LMA327688:LMA327707 LCE327688:LCE327707 KSI327688:KSI327707 KIM327688:KIM327707 JYQ327688:JYQ327707 JOU327688:JOU327707 JEY327688:JEY327707 IVC327688:IVC327707 ILG327688:ILG327707 IBK327688:IBK327707 HRO327688:HRO327707 HHS327688:HHS327707 GXW327688:GXW327707 GOA327688:GOA327707 GEE327688:GEE327707 FUI327688:FUI327707 FKM327688:FKM327707 FAQ327688:FAQ327707 EQU327688:EQU327707 EGY327688:EGY327707 DXC327688:DXC327707 DNG327688:DNG327707 DDK327688:DDK327707 CTO327688:CTO327707 CJS327688:CJS327707 BZW327688:BZW327707 BQA327688:BQA327707 BGE327688:BGE327707 AWI327688:AWI327707 AMM327688:AMM327707 ACQ327688:ACQ327707 SU327688:SU327707 IY327688:IY327707 C327688:C327707 WVK262152:WVK262171 WLO262152:WLO262171 WBS262152:WBS262171 VRW262152:VRW262171 VIA262152:VIA262171 UYE262152:UYE262171 UOI262152:UOI262171 UEM262152:UEM262171 TUQ262152:TUQ262171 TKU262152:TKU262171 TAY262152:TAY262171 SRC262152:SRC262171 SHG262152:SHG262171 RXK262152:RXK262171 RNO262152:RNO262171 RDS262152:RDS262171 QTW262152:QTW262171 QKA262152:QKA262171 QAE262152:QAE262171 PQI262152:PQI262171 PGM262152:PGM262171 OWQ262152:OWQ262171 OMU262152:OMU262171 OCY262152:OCY262171 NTC262152:NTC262171 NJG262152:NJG262171 MZK262152:MZK262171 MPO262152:MPO262171 MFS262152:MFS262171 LVW262152:LVW262171 LMA262152:LMA262171 LCE262152:LCE262171 KSI262152:KSI262171 KIM262152:KIM262171 JYQ262152:JYQ262171 JOU262152:JOU262171 JEY262152:JEY262171 IVC262152:IVC262171 ILG262152:ILG262171 IBK262152:IBK262171 HRO262152:HRO262171 HHS262152:HHS262171 GXW262152:GXW262171 GOA262152:GOA262171 GEE262152:GEE262171 FUI262152:FUI262171 FKM262152:FKM262171 FAQ262152:FAQ262171 EQU262152:EQU262171 EGY262152:EGY262171 DXC262152:DXC262171 DNG262152:DNG262171 DDK262152:DDK262171 CTO262152:CTO262171 CJS262152:CJS262171 BZW262152:BZW262171 BQA262152:BQA262171 BGE262152:BGE262171 AWI262152:AWI262171 AMM262152:AMM262171 ACQ262152:ACQ262171 SU262152:SU262171 IY262152:IY262171 C262152:C262171 WVK196616:WVK196635 WLO196616:WLO196635 WBS196616:WBS196635 VRW196616:VRW196635 VIA196616:VIA196635 UYE196616:UYE196635 UOI196616:UOI196635 UEM196616:UEM196635 TUQ196616:TUQ196635 TKU196616:TKU196635 TAY196616:TAY196635 SRC196616:SRC196635 SHG196616:SHG196635 RXK196616:RXK196635 RNO196616:RNO196635 RDS196616:RDS196635 QTW196616:QTW196635 QKA196616:QKA196635 QAE196616:QAE196635 PQI196616:PQI196635 PGM196616:PGM196635 OWQ196616:OWQ196635 OMU196616:OMU196635 OCY196616:OCY196635 NTC196616:NTC196635 NJG196616:NJG196635 MZK196616:MZK196635 MPO196616:MPO196635 MFS196616:MFS196635 LVW196616:LVW196635 LMA196616:LMA196635 LCE196616:LCE196635 KSI196616:KSI196635 KIM196616:KIM196635 JYQ196616:JYQ196635 JOU196616:JOU196635 JEY196616:JEY196635 IVC196616:IVC196635 ILG196616:ILG196635 IBK196616:IBK196635 HRO196616:HRO196635 HHS196616:HHS196635 GXW196616:GXW196635 GOA196616:GOA196635 GEE196616:GEE196635 FUI196616:FUI196635 FKM196616:FKM196635 FAQ196616:FAQ196635 EQU196616:EQU196635 EGY196616:EGY196635 DXC196616:DXC196635 DNG196616:DNG196635 DDK196616:DDK196635 CTO196616:CTO196635 CJS196616:CJS196635 BZW196616:BZW196635 BQA196616:BQA196635 BGE196616:BGE196635 AWI196616:AWI196635 AMM196616:AMM196635 ACQ196616:ACQ196635 SU196616:SU196635 IY196616:IY196635 C196616:C196635 WVK131080:WVK131099 WLO131080:WLO131099 WBS131080:WBS131099 VRW131080:VRW131099 VIA131080:VIA131099 UYE131080:UYE131099 UOI131080:UOI131099 UEM131080:UEM131099 TUQ131080:TUQ131099 TKU131080:TKU131099 TAY131080:TAY131099 SRC131080:SRC131099 SHG131080:SHG131099 RXK131080:RXK131099 RNO131080:RNO131099 RDS131080:RDS131099 QTW131080:QTW131099 QKA131080:QKA131099 QAE131080:QAE131099 PQI131080:PQI131099 PGM131080:PGM131099 OWQ131080:OWQ131099 OMU131080:OMU131099 OCY131080:OCY131099 NTC131080:NTC131099 NJG131080:NJG131099 MZK131080:MZK131099 MPO131080:MPO131099 MFS131080:MFS131099 LVW131080:LVW131099 LMA131080:LMA131099 LCE131080:LCE131099 KSI131080:KSI131099 KIM131080:KIM131099 JYQ131080:JYQ131099 JOU131080:JOU131099 JEY131080:JEY131099 IVC131080:IVC131099 ILG131080:ILG131099 IBK131080:IBK131099 HRO131080:HRO131099 HHS131080:HHS131099 GXW131080:GXW131099 GOA131080:GOA131099 GEE131080:GEE131099 FUI131080:FUI131099 FKM131080:FKM131099 FAQ131080:FAQ131099 EQU131080:EQU131099 EGY131080:EGY131099 DXC131080:DXC131099 DNG131080:DNG131099 DDK131080:DDK131099 CTO131080:CTO131099 CJS131080:CJS131099 BZW131080:BZW131099 BQA131080:BQA131099 BGE131080:BGE131099 AWI131080:AWI131099 AMM131080:AMM131099 ACQ131080:ACQ131099 SU131080:SU131099 IY131080:IY131099 C131080:C131099 WVK65544:WVK65563 WLO65544:WLO65563 WBS65544:WBS65563 VRW65544:VRW65563 VIA65544:VIA65563 UYE65544:UYE65563 UOI65544:UOI65563 UEM65544:UEM65563 TUQ65544:TUQ65563 TKU65544:TKU65563 TAY65544:TAY65563 SRC65544:SRC65563 SHG65544:SHG65563 RXK65544:RXK65563 RNO65544:RNO65563 RDS65544:RDS65563 QTW65544:QTW65563 QKA65544:QKA65563 QAE65544:QAE65563 PQI65544:PQI65563 PGM65544:PGM65563 OWQ65544:OWQ65563 OMU65544:OMU65563 OCY65544:OCY65563 NTC65544:NTC65563 NJG65544:NJG65563 MZK65544:MZK65563 MPO65544:MPO65563 MFS65544:MFS65563 LVW65544:LVW65563 LMA65544:LMA65563 LCE65544:LCE65563 KSI65544:KSI65563 KIM65544:KIM65563 JYQ65544:JYQ65563 JOU65544:JOU65563 JEY65544:JEY65563 IVC65544:IVC65563 ILG65544:ILG65563 IBK65544:IBK65563 HRO65544:HRO65563 HHS65544:HHS65563 GXW65544:GXW65563 GOA65544:GOA65563 GEE65544:GEE65563 FUI65544:FUI65563 FKM65544:FKM65563 FAQ65544:FAQ65563 EQU65544:EQU65563 EGY65544:EGY65563 DXC65544:DXC65563 DNG65544:DNG65563 DDK65544:DDK65563 CTO65544:CTO65563 CJS65544:CJS65563 BZW65544:BZW65563 BQA65544:BQA65563 BGE65544:BGE65563 AWI65544:AWI65563 AMM65544:AMM65563 ACQ65544:ACQ65563 SU65544:SU65563 IY65544:IY65563 C65544:C65563 WVK7:WVK26 WLO7:WLO26 WBS7:WBS26 VRW7:VRW26 VIA7:VIA26 UYE7:UYE26 UOI7:UOI26 UEM7:UEM26 TUQ7:TUQ26 TKU7:TKU26 TAY7:TAY26 SRC7:SRC26 SHG7:SHG26 RXK7:RXK26 RNO7:RNO26 RDS7:RDS26 QTW7:QTW26 QKA7:QKA26 QAE7:QAE26 PQI7:PQI26 PGM7:PGM26 OWQ7:OWQ26 OMU7:OMU26 OCY7:OCY26 NTC7:NTC26 NJG7:NJG26 MZK7:MZK26 MPO7:MPO26 MFS7:MFS26 LVW7:LVW26 LMA7:LMA26 LCE7:LCE26 KSI7:KSI26 KIM7:KIM26 JYQ7:JYQ26 JOU7:JOU26 JEY7:JEY26 IVC7:IVC26 ILG7:ILG26 IBK7:IBK26 HRO7:HRO26 HHS7:HHS26 GXW7:GXW26 GOA7:GOA26 GEE7:GEE26 FUI7:FUI26 FKM7:FKM26 FAQ7:FAQ26 EQU7:EQU26 EGY7:EGY26 DXC7:DXC26 DNG7:DNG26 DDK7:DDK26 CTO7:CTO26 CJS7:CJS26 BZW7:BZW26 BQA7:BQA26 BGE7:BGE26 AWI7:AWI26 AMM7:AMM26 ACQ7:ACQ26 SU7:SU26" xr:uid="{00000000-0002-0000-1700-000000000000}">
      <formula1>$C$30:$C$37</formula1>
    </dataValidation>
    <dataValidation type="list" allowBlank="1" showInputMessage="1" showErrorMessage="1" sqref="C7:C26" xr:uid="{00000000-0002-0000-1700-000001000000}">
      <formula1>$C$30:$C$40</formula1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5">
    <tabColor theme="9" tint="-0.249977111117893"/>
    <pageSetUpPr fitToPage="1"/>
  </sheetPr>
  <dimension ref="A1:O113"/>
  <sheetViews>
    <sheetView showGridLines="0" zoomScaleNormal="100" zoomScaleSheetLayoutView="85" workbookViewId="0"/>
  </sheetViews>
  <sheetFormatPr defaultColWidth="9.140625" defaultRowHeight="12.75"/>
  <cols>
    <col min="1" max="1" width="9.140625" style="5"/>
    <col min="2" max="2" width="8.5703125" style="5" customWidth="1"/>
    <col min="3" max="3" width="14" style="5" customWidth="1"/>
    <col min="4" max="4" width="6.85546875" style="5" customWidth="1"/>
    <col min="5" max="5" width="18.140625" style="5" customWidth="1"/>
    <col min="6" max="6" width="11.140625" style="5" customWidth="1"/>
    <col min="7" max="7" width="18" style="5" bestFit="1" customWidth="1"/>
    <col min="8" max="8" width="9.140625" style="107"/>
    <col min="9" max="9" width="12.7109375" style="107" customWidth="1"/>
    <col min="10" max="10" width="37.28515625" style="107" bestFit="1" customWidth="1"/>
    <col min="11" max="11" width="19.140625" style="107" bestFit="1" customWidth="1"/>
    <col min="12" max="12" width="15.7109375" style="107" customWidth="1"/>
    <col min="13" max="15" width="18.7109375" style="107" customWidth="1"/>
    <col min="16" max="16384" width="9.140625" style="5"/>
  </cols>
  <sheetData>
    <row r="1" spans="1:15" ht="15.75">
      <c r="A1" s="136" t="s">
        <v>731</v>
      </c>
      <c r="C1" s="136"/>
      <c r="D1" s="136"/>
      <c r="E1" s="136"/>
      <c r="F1" s="136"/>
      <c r="G1" s="136"/>
    </row>
    <row r="2" spans="1:15">
      <c r="B2" s="6"/>
      <c r="D2" s="6"/>
      <c r="E2" s="7"/>
      <c r="F2" s="7"/>
      <c r="G2" s="7"/>
    </row>
    <row r="3" spans="1:15">
      <c r="B3" s="6"/>
      <c r="C3" s="6"/>
      <c r="D3" s="6"/>
      <c r="E3" s="7"/>
      <c r="F3" s="7"/>
      <c r="G3" s="7"/>
    </row>
    <row r="4" spans="1:15">
      <c r="B4" s="104" t="s">
        <v>101</v>
      </c>
      <c r="C4" s="31"/>
      <c r="D4" s="750">
        <f>รายชื่อแบบฟอร์ม!C3</f>
        <v>0</v>
      </c>
      <c r="E4" s="751"/>
      <c r="F4" s="751"/>
      <c r="G4" s="752"/>
    </row>
    <row r="5" spans="1:15">
      <c r="B5" s="105" t="s">
        <v>102</v>
      </c>
      <c r="C5" s="30"/>
      <c r="D5" s="753">
        <f>รายชื่อแบบฟอร์ม!C4</f>
        <v>0</v>
      </c>
      <c r="E5" s="754"/>
      <c r="F5" s="754"/>
      <c r="G5" s="755"/>
    </row>
    <row r="7" spans="1:15">
      <c r="B7" s="7"/>
      <c r="C7" s="7"/>
      <c r="D7" s="8"/>
      <c r="E7" s="10"/>
      <c r="F7" s="10"/>
      <c r="G7" s="8"/>
    </row>
    <row r="8" spans="1:15">
      <c r="B8" s="6"/>
      <c r="C8" s="6"/>
      <c r="D8" s="6"/>
      <c r="E8" s="7"/>
      <c r="F8" s="7"/>
      <c r="G8" s="7"/>
    </row>
    <row r="9" spans="1:15" ht="19.5" customHeight="1">
      <c r="B9" s="11" t="s">
        <v>719</v>
      </c>
      <c r="C9" s="6"/>
      <c r="D9" s="6"/>
      <c r="E9" s="7"/>
      <c r="F9" s="7"/>
      <c r="G9" s="7"/>
      <c r="H9" s="11"/>
    </row>
    <row r="10" spans="1:15">
      <c r="B10" s="698" t="s">
        <v>23</v>
      </c>
      <c r="C10" s="747" t="s">
        <v>24</v>
      </c>
      <c r="D10" s="748"/>
      <c r="E10" s="748"/>
      <c r="F10" s="749"/>
      <c r="G10" s="506" t="s">
        <v>103</v>
      </c>
      <c r="H10" s="5"/>
      <c r="I10" s="5"/>
      <c r="K10" s="107" t="s">
        <v>724</v>
      </c>
      <c r="L10" s="5"/>
      <c r="M10" s="5"/>
      <c r="N10" s="5"/>
      <c r="O10" s="5"/>
    </row>
    <row r="11" spans="1:15" ht="18" customHeight="1">
      <c r="B11" s="480">
        <v>1</v>
      </c>
      <c r="C11" s="761" t="s">
        <v>399</v>
      </c>
      <c r="D11" s="762"/>
      <c r="E11" s="762"/>
      <c r="F11" s="763"/>
      <c r="G11" s="281">
        <f>'แบบฟอร์มที่ 2'!H26+SUM(K11:K13)</f>
        <v>0</v>
      </c>
      <c r="H11" s="5"/>
      <c r="I11" s="5"/>
      <c r="J11" s="107" t="s">
        <v>725</v>
      </c>
      <c r="K11" s="705">
        <f>'แบบฟอร์มที่ 4 - 4.1, 4.2'!M25-'แบบฟอร์มเพิ่มเติม B'!M26</f>
        <v>0</v>
      </c>
      <c r="L11" s="5"/>
      <c r="M11" s="5"/>
      <c r="N11" s="5"/>
      <c r="O11" s="5"/>
    </row>
    <row r="12" spans="1:15" ht="20.100000000000001" customHeight="1">
      <c r="B12" s="480">
        <v>2</v>
      </c>
      <c r="C12" s="761" t="s">
        <v>400</v>
      </c>
      <c r="D12" s="762"/>
      <c r="E12" s="762"/>
      <c r="F12" s="763"/>
      <c r="G12" s="282">
        <f>'แบบฟอร์มที่ 2'!H35</f>
        <v>0</v>
      </c>
      <c r="H12" s="5"/>
      <c r="I12" s="5"/>
      <c r="J12" s="107" t="s">
        <v>726</v>
      </c>
      <c r="K12" s="705">
        <f>MAX('แบบฟอร์มที่ 4 - 4.1, 4.2'!F48,'แบบฟอร์มที่ 4 - 4.1, 4.2'!P48)-MAX('แบบฟอร์มเพิ่มเติม B'!F50,'แบบฟอร์มเพิ่มเติม B'!P50)</f>
        <v>0</v>
      </c>
      <c r="L12" s="5"/>
      <c r="M12" s="5"/>
      <c r="N12" s="5"/>
      <c r="O12" s="5"/>
    </row>
    <row r="13" spans="1:15" ht="20.100000000000001" customHeight="1">
      <c r="B13" s="480">
        <v>3</v>
      </c>
      <c r="C13" s="761" t="s">
        <v>401</v>
      </c>
      <c r="D13" s="762"/>
      <c r="E13" s="762"/>
      <c r="F13" s="763"/>
      <c r="G13" s="282">
        <f>'แบบฟอร์มที่ 2'!H45+K15</f>
        <v>0</v>
      </c>
      <c r="H13" s="5"/>
      <c r="I13" s="5"/>
      <c r="J13" s="107" t="s">
        <v>727</v>
      </c>
      <c r="K13" s="705">
        <f>'แบบฟอร์มที่ 4 - 4.3'!I12-'แบบฟอร์มเพิ่มเติม C'!I13</f>
        <v>0</v>
      </c>
      <c r="L13" s="5"/>
      <c r="M13" s="5"/>
      <c r="N13" s="5"/>
      <c r="O13" s="5"/>
    </row>
    <row r="14" spans="1:15" ht="28.5" customHeight="1">
      <c r="B14" s="480">
        <v>4</v>
      </c>
      <c r="C14" s="771" t="s">
        <v>104</v>
      </c>
      <c r="D14" s="771"/>
      <c r="E14" s="771"/>
      <c r="F14" s="771"/>
      <c r="G14" s="282">
        <f>SUM(G11:G13)</f>
        <v>0</v>
      </c>
      <c r="H14" s="5"/>
      <c r="I14" s="5"/>
      <c r="J14" s="5"/>
      <c r="K14" s="5"/>
      <c r="L14" s="5"/>
      <c r="M14" s="5"/>
      <c r="N14" s="5"/>
      <c r="O14" s="5"/>
    </row>
    <row r="15" spans="1:15" ht="21" customHeight="1">
      <c r="B15" s="480">
        <v>5</v>
      </c>
      <c r="C15" s="767" t="s">
        <v>377</v>
      </c>
      <c r="D15" s="767"/>
      <c r="E15" s="767"/>
      <c r="F15" s="767"/>
      <c r="G15" s="281">
        <f>'แบบฟอร์มเพิ่มเติม B'!T26+'แบบฟอร์มเพิ่มเติม B'!S50+'แบบฟอร์มเพิ่มเติม C'!L13</f>
        <v>0</v>
      </c>
      <c r="H15" s="5"/>
      <c r="I15" s="5"/>
      <c r="J15" s="90" t="s">
        <v>728</v>
      </c>
      <c r="K15" s="303"/>
      <c r="L15" s="5"/>
      <c r="M15" s="5"/>
      <c r="N15" s="5"/>
      <c r="O15" s="5"/>
    </row>
    <row r="16" spans="1:15" ht="18.75" customHeight="1">
      <c r="B16" s="480">
        <v>6</v>
      </c>
      <c r="C16" s="767" t="s">
        <v>105</v>
      </c>
      <c r="D16" s="767"/>
      <c r="E16" s="767"/>
      <c r="F16" s="767"/>
      <c r="G16" s="282">
        <f>'แบบฟอร์มที่ 5 - 5.1, 5.8'!G28</f>
        <v>0</v>
      </c>
      <c r="H16" s="5"/>
      <c r="I16" s="5"/>
      <c r="J16" s="5"/>
      <c r="K16" s="5"/>
      <c r="L16" s="5"/>
      <c r="M16" s="5"/>
      <c r="N16" s="5"/>
      <c r="O16" s="5"/>
    </row>
    <row r="17" spans="1:15" ht="18.75" customHeight="1">
      <c r="B17" s="480">
        <v>7</v>
      </c>
      <c r="C17" s="767" t="s">
        <v>106</v>
      </c>
      <c r="D17" s="767"/>
      <c r="E17" s="767"/>
      <c r="F17" s="767"/>
      <c r="G17" s="282">
        <f>'แบบฟอร์มที่ 6 - 6.1'!E37</f>
        <v>0</v>
      </c>
      <c r="H17" s="5"/>
      <c r="I17" s="5"/>
      <c r="J17" s="5"/>
      <c r="K17" s="5"/>
      <c r="L17" s="5"/>
      <c r="M17" s="5"/>
      <c r="N17" s="5"/>
      <c r="O17" s="5"/>
    </row>
    <row r="18" spans="1:15" ht="30" customHeight="1">
      <c r="B18" s="480">
        <v>8</v>
      </c>
      <c r="C18" s="767" t="s">
        <v>402</v>
      </c>
      <c r="D18" s="767"/>
      <c r="E18" s="767"/>
      <c r="F18" s="767"/>
      <c r="G18" s="281">
        <f>SQRT(
(G15*'แบบฟอร์มที่ 11'!$D$9*G15)+((G16+G17)*'แบบฟอร์มที่ 11'!$D$10*G15)
+(G15*'แบบฟอร์มที่ 11'!$E$9*(G16+G17))+((G16+G17)*'แบบฟอร์มที่ 11'!$E$10*(G16+G17))
)</f>
        <v>0</v>
      </c>
      <c r="H18" s="5"/>
      <c r="I18" s="5"/>
      <c r="J18" s="5"/>
      <c r="K18" s="5"/>
      <c r="L18" s="5"/>
      <c r="M18" s="5"/>
      <c r="N18" s="5"/>
      <c r="O18" s="5"/>
    </row>
    <row r="19" spans="1:15" ht="18" customHeight="1">
      <c r="B19" s="480">
        <v>9</v>
      </c>
      <c r="C19" s="756" t="s">
        <v>107</v>
      </c>
      <c r="D19" s="757"/>
      <c r="E19" s="757"/>
      <c r="F19" s="758"/>
      <c r="G19" s="282">
        <f>'แบบฟอร์มที่ 8'!K11032</f>
        <v>0</v>
      </c>
      <c r="H19" s="5"/>
      <c r="I19" s="5"/>
      <c r="J19" s="5"/>
      <c r="K19" s="5"/>
      <c r="L19" s="5"/>
      <c r="M19" s="5"/>
      <c r="N19" s="5"/>
      <c r="O19" s="5"/>
    </row>
    <row r="20" spans="1:15" ht="30" customHeight="1">
      <c r="B20" s="480">
        <v>10</v>
      </c>
      <c r="C20" s="764" t="s">
        <v>340</v>
      </c>
      <c r="D20" s="765"/>
      <c r="E20" s="765"/>
      <c r="F20" s="766"/>
      <c r="G20" s="282">
        <f>'แบบฟอร์มที่ 9'!M1011+'แบบฟอร์มที่ 9'!P2016</f>
        <v>0</v>
      </c>
      <c r="H20" s="5"/>
      <c r="I20" s="5"/>
      <c r="J20" s="5"/>
      <c r="K20" s="5"/>
      <c r="L20" s="5"/>
      <c r="M20" s="5"/>
      <c r="N20" s="5"/>
      <c r="O20" s="5"/>
    </row>
    <row r="21" spans="1:15" ht="20.100000000000001" customHeight="1">
      <c r="B21" s="480">
        <v>11</v>
      </c>
      <c r="C21" s="761" t="s">
        <v>403</v>
      </c>
      <c r="D21" s="762"/>
      <c r="E21" s="762"/>
      <c r="F21" s="763"/>
      <c r="G21" s="282">
        <f>'แบบฟอร์มที่ 10'!I8</f>
        <v>0</v>
      </c>
      <c r="H21" s="5"/>
      <c r="I21" s="5"/>
      <c r="J21" s="5"/>
      <c r="K21" s="5"/>
      <c r="L21" s="5"/>
      <c r="M21" s="5"/>
      <c r="N21" s="5"/>
      <c r="O21" s="5"/>
    </row>
    <row r="22" spans="1:15" ht="27.6" customHeight="1">
      <c r="B22" s="480">
        <v>12</v>
      </c>
      <c r="C22" s="768" t="s">
        <v>108</v>
      </c>
      <c r="D22" s="769"/>
      <c r="E22" s="769"/>
      <c r="F22" s="770"/>
      <c r="G22" s="282">
        <f>SUM(G18:G21)</f>
        <v>0</v>
      </c>
      <c r="H22" s="5"/>
      <c r="I22" s="5"/>
      <c r="J22" s="5"/>
      <c r="K22" s="5"/>
      <c r="L22" s="5"/>
      <c r="M22" s="5"/>
      <c r="N22" s="5"/>
      <c r="O22" s="5"/>
    </row>
    <row r="23" spans="1:15" ht="30" customHeight="1">
      <c r="B23" s="162" t="s">
        <v>720</v>
      </c>
      <c r="C23" s="107"/>
      <c r="D23" s="107"/>
      <c r="E23" s="107"/>
      <c r="F23" s="107"/>
      <c r="G23" s="107"/>
      <c r="H23" s="5"/>
      <c r="I23" s="5"/>
      <c r="J23" s="5"/>
      <c r="K23" s="5"/>
      <c r="L23" s="5"/>
      <c r="M23" s="5"/>
      <c r="N23" s="5"/>
      <c r="O23" s="5"/>
    </row>
    <row r="24" spans="1:15" ht="43.5" customHeight="1">
      <c r="B24" s="698" t="s">
        <v>23</v>
      </c>
      <c r="C24" s="759" t="s">
        <v>24</v>
      </c>
      <c r="D24" s="760"/>
      <c r="E24" s="760"/>
      <c r="F24" s="760"/>
      <c r="G24" s="506" t="s">
        <v>464</v>
      </c>
      <c r="H24" s="5"/>
      <c r="I24" s="5"/>
      <c r="J24" s="5"/>
      <c r="K24" s="5"/>
      <c r="L24" s="5"/>
      <c r="M24" s="5"/>
      <c r="N24" s="5"/>
      <c r="O24" s="5"/>
    </row>
    <row r="25" spans="1:15" ht="18.75" customHeight="1">
      <c r="B25" s="480">
        <v>1</v>
      </c>
      <c r="C25" s="704" t="s">
        <v>729</v>
      </c>
      <c r="D25" s="699"/>
      <c r="E25" s="699"/>
      <c r="F25" s="700"/>
      <c r="G25" s="229">
        <f>IF(ISERROR(G14/MAX(G22,30000000)),"",G14/MAX(G22,30000000))</f>
        <v>0</v>
      </c>
      <c r="H25" s="5"/>
      <c r="I25" s="5"/>
      <c r="J25" s="5"/>
      <c r="K25" s="5"/>
      <c r="L25" s="5"/>
      <c r="M25" s="5"/>
      <c r="N25" s="5"/>
      <c r="O25" s="5"/>
    </row>
    <row r="26" spans="1:15">
      <c r="B26" s="18"/>
      <c r="C26" s="44"/>
      <c r="D26" s="17"/>
      <c r="E26" s="7"/>
      <c r="F26" s="7"/>
      <c r="G26" s="19"/>
    </row>
    <row r="27" spans="1:15" ht="33" customHeight="1">
      <c r="B27" s="745" t="s">
        <v>345</v>
      </c>
      <c r="C27" s="745"/>
      <c r="D27" s="745"/>
      <c r="E27" s="745"/>
      <c r="F27" s="745"/>
      <c r="G27" s="745"/>
    </row>
    <row r="28" spans="1:15" s="107" customFormat="1" ht="58.15" customHeight="1">
      <c r="A28" s="5"/>
      <c r="B28" s="1247" t="s">
        <v>732</v>
      </c>
      <c r="C28" s="1247"/>
      <c r="D28" s="1247"/>
      <c r="E28" s="1247"/>
      <c r="F28" s="1247"/>
      <c r="G28" s="1247"/>
    </row>
    <row r="29" spans="1:15" s="107" customFormat="1">
      <c r="A29" s="5"/>
      <c r="B29" s="18"/>
      <c r="C29" s="17"/>
      <c r="D29" s="17"/>
      <c r="E29" s="7"/>
      <c r="F29" s="7"/>
      <c r="G29" s="19"/>
    </row>
    <row r="30" spans="1:15" s="107" customFormat="1">
      <c r="A30" s="5"/>
      <c r="B30" s="13"/>
      <c r="C30" s="14"/>
      <c r="D30" s="7"/>
      <c r="E30" s="7"/>
      <c r="F30" s="7"/>
      <c r="G30" s="15"/>
    </row>
    <row r="31" spans="1:15" s="107" customFormat="1">
      <c r="A31" s="5"/>
      <c r="B31" s="17"/>
      <c r="C31" s="17"/>
      <c r="D31" s="7"/>
      <c r="E31" s="7"/>
      <c r="F31" s="7"/>
      <c r="G31" s="19"/>
    </row>
    <row r="32" spans="1:15" s="107" customFormat="1">
      <c r="A32" s="5"/>
      <c r="B32" s="13"/>
      <c r="C32" s="14"/>
      <c r="D32" s="7"/>
      <c r="E32" s="7"/>
      <c r="F32" s="7"/>
      <c r="G32" s="15"/>
    </row>
    <row r="33" spans="1:15" s="107" customFormat="1" ht="15" customHeight="1">
      <c r="A33" s="5"/>
      <c r="B33" s="18"/>
      <c r="C33" s="17"/>
      <c r="D33" s="746"/>
      <c r="E33" s="746"/>
      <c r="F33" s="696"/>
      <c r="G33" s="19"/>
    </row>
    <row r="34" spans="1:15" s="107" customFormat="1">
      <c r="A34" s="5"/>
      <c r="B34" s="17"/>
      <c r="C34" s="17"/>
      <c r="D34" s="7"/>
      <c r="E34" s="7"/>
      <c r="F34" s="7"/>
      <c r="G34" s="19"/>
    </row>
    <row r="35" spans="1:15" s="107" customFormat="1">
      <c r="A35" s="5"/>
      <c r="B35" s="13"/>
      <c r="C35" s="14"/>
      <c r="D35" s="7"/>
      <c r="E35" s="7"/>
      <c r="F35" s="7"/>
      <c r="G35" s="15"/>
    </row>
    <row r="36" spans="1:15" s="107" customFormat="1">
      <c r="A36" s="5"/>
      <c r="B36" s="18"/>
      <c r="C36" s="17"/>
      <c r="D36" s="17"/>
      <c r="E36" s="7"/>
      <c r="F36" s="7"/>
      <c r="G36" s="7"/>
    </row>
    <row r="37" spans="1:15" s="107" customFormat="1">
      <c r="A37" s="5"/>
      <c r="B37" s="17"/>
      <c r="C37" s="17"/>
      <c r="D37" s="17"/>
      <c r="E37" s="7"/>
      <c r="F37" s="7"/>
      <c r="G37" s="7"/>
    </row>
    <row r="38" spans="1:15" s="107" customFormat="1">
      <c r="A38" s="5"/>
      <c r="B38" s="13"/>
      <c r="C38" s="14"/>
      <c r="D38" s="17"/>
      <c r="E38" s="7"/>
      <c r="F38" s="7"/>
      <c r="G38" s="7"/>
    </row>
    <row r="39" spans="1:15" s="107" customFormat="1">
      <c r="A39" s="5"/>
      <c r="B39" s="13"/>
      <c r="C39" s="14"/>
      <c r="D39" s="17"/>
      <c r="E39" s="7"/>
      <c r="F39" s="7"/>
      <c r="G39" s="7"/>
    </row>
    <row r="40" spans="1:15" s="107" customFormat="1">
      <c r="A40" s="5"/>
      <c r="B40" s="13"/>
      <c r="C40" s="14"/>
      <c r="D40" s="17"/>
      <c r="E40" s="7"/>
      <c r="F40" s="7"/>
      <c r="G40" s="7"/>
    </row>
    <row r="41" spans="1:15" s="107" customFormat="1" ht="15.95" customHeight="1">
      <c r="A41" s="5"/>
      <c r="B41" s="20"/>
      <c r="C41" s="744"/>
      <c r="D41" s="744"/>
      <c r="E41" s="744"/>
      <c r="F41" s="744"/>
      <c r="G41" s="744"/>
    </row>
    <row r="42" spans="1:15" s="107" customFormat="1">
      <c r="A42" s="5"/>
      <c r="B42" s="13"/>
      <c r="C42" s="744"/>
      <c r="D42" s="744"/>
      <c r="E42" s="744"/>
      <c r="F42" s="744"/>
      <c r="G42" s="744"/>
    </row>
    <row r="43" spans="1:15" s="107" customFormat="1" ht="24.75" customHeight="1">
      <c r="A43" s="5"/>
      <c r="B43" s="7"/>
      <c r="C43" s="48"/>
      <c r="D43" s="48"/>
      <c r="E43" s="48"/>
      <c r="F43" s="48"/>
      <c r="G43" s="48"/>
    </row>
    <row r="44" spans="1:15" ht="24" customHeight="1">
      <c r="C44" s="7"/>
      <c r="D44" s="17"/>
      <c r="E44" s="7"/>
      <c r="F44" s="7"/>
      <c r="G44" s="7"/>
    </row>
    <row r="45" spans="1:15">
      <c r="E45" s="21"/>
      <c r="F45" s="21"/>
      <c r="G45" s="21"/>
    </row>
    <row r="46" spans="1:15">
      <c r="E46" s="21"/>
      <c r="F46" s="21"/>
      <c r="G46" s="21"/>
      <c r="H46" s="169"/>
      <c r="I46" s="169"/>
      <c r="J46" s="169"/>
      <c r="K46" s="169"/>
      <c r="L46" s="169"/>
      <c r="M46" s="169"/>
      <c r="N46" s="169"/>
      <c r="O46" s="169"/>
    </row>
    <row r="47" spans="1:15">
      <c r="B47" s="22"/>
      <c r="C47" s="22"/>
      <c r="D47" s="3"/>
      <c r="E47" s="23"/>
      <c r="F47" s="23"/>
      <c r="G47" s="23"/>
      <c r="H47" s="169"/>
      <c r="I47" s="169"/>
      <c r="J47" s="169"/>
      <c r="K47" s="169"/>
      <c r="L47" s="169"/>
      <c r="M47" s="169"/>
      <c r="N47" s="169"/>
      <c r="O47" s="169"/>
    </row>
    <row r="48" spans="1:15">
      <c r="B48" s="22"/>
      <c r="C48" s="22"/>
      <c r="D48" s="3"/>
      <c r="E48" s="24"/>
      <c r="F48" s="24"/>
      <c r="G48" s="24"/>
      <c r="H48" s="169"/>
      <c r="I48" s="169"/>
      <c r="J48" s="169"/>
      <c r="K48" s="169"/>
      <c r="L48" s="169"/>
      <c r="M48" s="169"/>
      <c r="N48" s="169"/>
      <c r="O48" s="169"/>
    </row>
    <row r="49" spans="2:15" s="3" customFormat="1">
      <c r="B49" s="24"/>
      <c r="C49" s="25"/>
      <c r="E49" s="26"/>
      <c r="F49" s="26"/>
      <c r="G49" s="26"/>
      <c r="H49" s="169"/>
      <c r="I49" s="169"/>
      <c r="J49" s="169"/>
      <c r="K49" s="169"/>
      <c r="L49" s="169"/>
      <c r="M49" s="169"/>
      <c r="N49" s="169"/>
      <c r="O49" s="169"/>
    </row>
    <row r="50" spans="2:15" s="3" customFormat="1">
      <c r="B50" s="24"/>
      <c r="C50" s="25"/>
      <c r="E50" s="26"/>
      <c r="F50" s="26"/>
      <c r="G50" s="26"/>
      <c r="H50" s="169"/>
      <c r="I50" s="169"/>
      <c r="J50" s="169"/>
      <c r="K50" s="169"/>
      <c r="L50" s="169"/>
      <c r="M50" s="169"/>
      <c r="N50" s="169"/>
      <c r="O50" s="169"/>
    </row>
    <row r="51" spans="2:15" s="3" customFormat="1">
      <c r="B51" s="24"/>
      <c r="C51" s="25"/>
      <c r="E51" s="26"/>
      <c r="F51" s="26"/>
      <c r="G51" s="26"/>
      <c r="H51" s="169"/>
      <c r="I51" s="169"/>
      <c r="J51" s="169"/>
      <c r="K51" s="169"/>
      <c r="L51" s="169"/>
      <c r="M51" s="169"/>
      <c r="N51" s="169"/>
      <c r="O51" s="169"/>
    </row>
    <row r="52" spans="2:15" s="3" customFormat="1">
      <c r="B52" s="24"/>
      <c r="C52" s="25"/>
      <c r="E52" s="26"/>
      <c r="F52" s="26"/>
      <c r="G52" s="26"/>
      <c r="H52" s="169"/>
      <c r="I52" s="169"/>
      <c r="J52" s="169"/>
      <c r="K52" s="169"/>
      <c r="L52" s="169"/>
      <c r="M52" s="169"/>
      <c r="N52" s="169"/>
      <c r="O52" s="169"/>
    </row>
    <row r="53" spans="2:15" s="3" customFormat="1">
      <c r="B53" s="24"/>
      <c r="C53" s="25"/>
      <c r="E53" s="26"/>
      <c r="F53" s="26"/>
      <c r="G53" s="26"/>
      <c r="H53" s="169"/>
      <c r="I53" s="169"/>
      <c r="J53" s="169"/>
      <c r="K53" s="169"/>
      <c r="L53" s="169"/>
      <c r="M53" s="169"/>
      <c r="N53" s="169"/>
      <c r="O53" s="169"/>
    </row>
    <row r="54" spans="2:15" s="3" customFormat="1">
      <c r="E54" s="26"/>
      <c r="F54" s="26"/>
      <c r="G54" s="26"/>
      <c r="H54" s="169"/>
      <c r="I54" s="169"/>
      <c r="J54" s="169"/>
      <c r="K54" s="169"/>
      <c r="L54" s="169"/>
      <c r="M54" s="169"/>
      <c r="N54" s="169"/>
      <c r="O54" s="169"/>
    </row>
    <row r="55" spans="2:15" s="3" customFormat="1">
      <c r="E55" s="26"/>
      <c r="F55" s="26"/>
      <c r="G55" s="26"/>
      <c r="H55" s="169"/>
      <c r="I55" s="169"/>
      <c r="J55" s="169"/>
      <c r="K55" s="169"/>
      <c r="L55" s="169"/>
      <c r="M55" s="169"/>
      <c r="N55" s="169"/>
      <c r="O55" s="169"/>
    </row>
    <row r="56" spans="2:15" s="3" customFormat="1">
      <c r="E56" s="26"/>
      <c r="F56" s="26"/>
      <c r="G56" s="26"/>
      <c r="H56" s="169"/>
      <c r="I56" s="169"/>
      <c r="J56" s="169"/>
      <c r="K56" s="169"/>
      <c r="L56" s="169"/>
      <c r="M56" s="169"/>
      <c r="N56" s="169"/>
      <c r="O56" s="169"/>
    </row>
    <row r="57" spans="2:15" s="3" customFormat="1">
      <c r="E57" s="26"/>
      <c r="F57" s="26"/>
      <c r="G57" s="26"/>
      <c r="H57" s="169"/>
      <c r="I57" s="169"/>
      <c r="J57" s="169"/>
      <c r="K57" s="169"/>
      <c r="L57" s="169"/>
      <c r="M57" s="169"/>
      <c r="N57" s="169"/>
      <c r="O57" s="169"/>
    </row>
    <row r="58" spans="2:15" s="3" customFormat="1">
      <c r="E58" s="26"/>
      <c r="F58" s="26"/>
      <c r="G58" s="26"/>
      <c r="H58" s="169"/>
      <c r="I58" s="169"/>
      <c r="J58" s="169"/>
      <c r="K58" s="169"/>
      <c r="L58" s="169"/>
      <c r="M58" s="169"/>
      <c r="N58" s="169"/>
      <c r="O58" s="169"/>
    </row>
    <row r="59" spans="2:15" s="3" customFormat="1">
      <c r="E59" s="26"/>
      <c r="F59" s="26"/>
      <c r="G59" s="26"/>
      <c r="H59" s="169"/>
      <c r="I59" s="169"/>
      <c r="J59" s="169"/>
      <c r="K59" s="169"/>
      <c r="L59" s="169"/>
      <c r="M59" s="169"/>
      <c r="N59" s="169"/>
      <c r="O59" s="169"/>
    </row>
    <row r="60" spans="2:15" s="3" customFormat="1">
      <c r="E60" s="26"/>
      <c r="F60" s="26"/>
      <c r="G60" s="26"/>
      <c r="H60" s="169"/>
      <c r="I60" s="169"/>
      <c r="J60" s="169"/>
      <c r="K60" s="169"/>
      <c r="L60" s="169"/>
      <c r="M60" s="169"/>
      <c r="N60" s="169"/>
      <c r="O60" s="169"/>
    </row>
    <row r="61" spans="2:15" s="3" customFormat="1">
      <c r="E61" s="26"/>
      <c r="F61" s="26"/>
      <c r="G61" s="26"/>
      <c r="H61" s="169"/>
      <c r="I61" s="169"/>
      <c r="J61" s="169"/>
      <c r="K61" s="169"/>
      <c r="L61" s="169"/>
      <c r="M61" s="169"/>
      <c r="N61" s="169"/>
      <c r="O61" s="169"/>
    </row>
    <row r="62" spans="2:15" s="3" customFormat="1">
      <c r="E62" s="26"/>
      <c r="F62" s="26"/>
      <c r="G62" s="26"/>
      <c r="H62" s="169"/>
      <c r="I62" s="169"/>
      <c r="J62" s="169"/>
      <c r="K62" s="169"/>
      <c r="L62" s="169"/>
      <c r="M62" s="169"/>
      <c r="N62" s="169"/>
      <c r="O62" s="169"/>
    </row>
    <row r="63" spans="2:15" s="3" customFormat="1">
      <c r="E63" s="26"/>
      <c r="F63" s="26"/>
      <c r="G63" s="26"/>
      <c r="H63" s="169"/>
      <c r="I63" s="169"/>
      <c r="J63" s="169"/>
      <c r="K63" s="169"/>
      <c r="L63" s="169"/>
      <c r="M63" s="169"/>
      <c r="N63" s="169"/>
      <c r="O63" s="169"/>
    </row>
    <row r="64" spans="2:15" s="3" customFormat="1">
      <c r="E64" s="26"/>
      <c r="F64" s="26"/>
      <c r="G64" s="26"/>
      <c r="H64" s="169"/>
      <c r="I64" s="169"/>
      <c r="J64" s="169"/>
      <c r="K64" s="169"/>
      <c r="L64" s="169"/>
      <c r="M64" s="169"/>
      <c r="N64" s="169"/>
      <c r="O64" s="169"/>
    </row>
    <row r="65" spans="5:15" s="3" customFormat="1">
      <c r="E65" s="26"/>
      <c r="F65" s="26"/>
      <c r="G65" s="26"/>
      <c r="H65" s="169"/>
      <c r="I65" s="169"/>
      <c r="J65" s="169"/>
      <c r="K65" s="169"/>
      <c r="L65" s="169"/>
      <c r="M65" s="169"/>
      <c r="N65" s="169"/>
      <c r="O65" s="169"/>
    </row>
    <row r="66" spans="5:15" s="3" customFormat="1">
      <c r="E66" s="26"/>
      <c r="F66" s="26"/>
      <c r="G66" s="26"/>
      <c r="H66" s="169"/>
      <c r="I66" s="169"/>
      <c r="J66" s="169"/>
      <c r="K66" s="169"/>
      <c r="L66" s="169"/>
      <c r="M66" s="169"/>
      <c r="N66" s="169"/>
      <c r="O66" s="169"/>
    </row>
    <row r="67" spans="5:15" s="3" customFormat="1">
      <c r="E67" s="26"/>
      <c r="F67" s="26"/>
      <c r="G67" s="26"/>
      <c r="H67" s="169"/>
      <c r="I67" s="169"/>
      <c r="J67" s="169"/>
      <c r="K67" s="169"/>
      <c r="L67" s="169"/>
      <c r="M67" s="169"/>
      <c r="N67" s="169"/>
      <c r="O67" s="169"/>
    </row>
    <row r="68" spans="5:15" s="3" customFormat="1">
      <c r="E68" s="26"/>
      <c r="F68" s="26"/>
      <c r="G68" s="26"/>
      <c r="H68" s="169"/>
      <c r="I68" s="169"/>
      <c r="J68" s="169"/>
      <c r="K68" s="169"/>
      <c r="L68" s="169"/>
      <c r="M68" s="169"/>
      <c r="N68" s="169"/>
      <c r="O68" s="169"/>
    </row>
    <row r="69" spans="5:15" s="3" customFormat="1">
      <c r="E69" s="26"/>
      <c r="F69" s="26"/>
      <c r="G69" s="26"/>
      <c r="H69" s="169"/>
      <c r="I69" s="169"/>
      <c r="J69" s="169"/>
      <c r="K69" s="169"/>
      <c r="L69" s="169"/>
      <c r="M69" s="169"/>
      <c r="N69" s="169"/>
      <c r="O69" s="169"/>
    </row>
    <row r="70" spans="5:15" s="3" customFormat="1">
      <c r="E70" s="26"/>
      <c r="F70" s="26"/>
      <c r="G70" s="26"/>
      <c r="H70" s="169"/>
      <c r="I70" s="169"/>
      <c r="J70" s="169"/>
      <c r="K70" s="169"/>
      <c r="L70" s="169"/>
      <c r="M70" s="169"/>
      <c r="N70" s="169"/>
      <c r="O70" s="169"/>
    </row>
    <row r="71" spans="5:15" s="3" customFormat="1">
      <c r="E71" s="26"/>
      <c r="F71" s="26"/>
      <c r="G71" s="26"/>
      <c r="H71" s="169"/>
      <c r="I71" s="169"/>
      <c r="J71" s="169"/>
      <c r="K71" s="169"/>
      <c r="L71" s="169"/>
      <c r="M71" s="169"/>
      <c r="N71" s="169"/>
      <c r="O71" s="169"/>
    </row>
    <row r="72" spans="5:15" s="3" customFormat="1">
      <c r="E72" s="26"/>
      <c r="F72" s="26"/>
      <c r="G72" s="26"/>
      <c r="H72" s="169"/>
      <c r="I72" s="169"/>
      <c r="J72" s="169"/>
      <c r="K72" s="169"/>
      <c r="L72" s="169"/>
      <c r="M72" s="169"/>
      <c r="N72" s="169"/>
      <c r="O72" s="169"/>
    </row>
    <row r="73" spans="5:15" s="3" customFormat="1">
      <c r="E73" s="26"/>
      <c r="F73" s="26"/>
      <c r="G73" s="26"/>
      <c r="H73" s="169"/>
      <c r="I73" s="169"/>
      <c r="J73" s="169"/>
      <c r="K73" s="169"/>
      <c r="L73" s="169"/>
      <c r="M73" s="169"/>
      <c r="N73" s="169"/>
      <c r="O73" s="169"/>
    </row>
    <row r="74" spans="5:15" s="3" customFormat="1">
      <c r="E74" s="26"/>
      <c r="F74" s="26"/>
      <c r="G74" s="26"/>
      <c r="H74" s="169"/>
      <c r="I74" s="169"/>
      <c r="J74" s="169"/>
      <c r="K74" s="169"/>
      <c r="L74" s="169"/>
      <c r="M74" s="169"/>
      <c r="N74" s="169"/>
      <c r="O74" s="169"/>
    </row>
    <row r="75" spans="5:15" s="3" customFormat="1">
      <c r="E75" s="26"/>
      <c r="F75" s="26"/>
      <c r="G75" s="26"/>
      <c r="H75" s="169"/>
      <c r="I75" s="169"/>
      <c r="J75" s="169"/>
      <c r="K75" s="169"/>
      <c r="L75" s="169"/>
      <c r="M75" s="169"/>
      <c r="N75" s="169"/>
      <c r="O75" s="169"/>
    </row>
    <row r="76" spans="5:15" s="3" customFormat="1">
      <c r="E76" s="26"/>
      <c r="F76" s="26"/>
      <c r="G76" s="26"/>
      <c r="H76" s="169"/>
      <c r="I76" s="169"/>
      <c r="J76" s="169"/>
      <c r="K76" s="169"/>
      <c r="L76" s="169"/>
      <c r="M76" s="169"/>
      <c r="N76" s="169"/>
      <c r="O76" s="169"/>
    </row>
    <row r="77" spans="5:15" s="3" customFormat="1">
      <c r="E77" s="26"/>
      <c r="F77" s="26"/>
      <c r="G77" s="26"/>
      <c r="H77" s="169"/>
      <c r="I77" s="169"/>
      <c r="J77" s="169"/>
      <c r="K77" s="169"/>
      <c r="L77" s="169"/>
      <c r="M77" s="169"/>
      <c r="N77" s="169"/>
      <c r="O77" s="169"/>
    </row>
    <row r="78" spans="5:15" s="3" customFormat="1">
      <c r="E78" s="26"/>
      <c r="F78" s="26"/>
      <c r="G78" s="26"/>
      <c r="H78" s="169"/>
      <c r="I78" s="169"/>
      <c r="J78" s="169"/>
      <c r="K78" s="169"/>
      <c r="L78" s="169"/>
      <c r="M78" s="169"/>
      <c r="N78" s="169"/>
      <c r="O78" s="169"/>
    </row>
    <row r="79" spans="5:15" s="3" customFormat="1">
      <c r="E79" s="26"/>
      <c r="F79" s="26"/>
      <c r="G79" s="26"/>
      <c r="H79" s="169"/>
      <c r="I79" s="169"/>
      <c r="J79" s="169"/>
      <c r="K79" s="169"/>
      <c r="L79" s="169"/>
      <c r="M79" s="169"/>
      <c r="N79" s="169"/>
      <c r="O79" s="169"/>
    </row>
    <row r="80" spans="5:15" s="3" customFormat="1">
      <c r="E80" s="26"/>
      <c r="F80" s="26"/>
      <c r="G80" s="26"/>
      <c r="H80" s="169"/>
      <c r="I80" s="169"/>
      <c r="J80" s="169"/>
      <c r="K80" s="169"/>
      <c r="L80" s="169"/>
      <c r="M80" s="169"/>
      <c r="N80" s="169"/>
      <c r="O80" s="169"/>
    </row>
    <row r="81" spans="5:15" s="3" customFormat="1">
      <c r="E81" s="26"/>
      <c r="F81" s="26"/>
      <c r="G81" s="26"/>
      <c r="H81" s="169"/>
      <c r="I81" s="169"/>
      <c r="J81" s="169"/>
      <c r="K81" s="169"/>
      <c r="L81" s="169"/>
      <c r="M81" s="169"/>
      <c r="N81" s="169"/>
      <c r="O81" s="169"/>
    </row>
    <row r="82" spans="5:15" s="3" customFormat="1">
      <c r="E82" s="26"/>
      <c r="F82" s="26"/>
      <c r="G82" s="26"/>
      <c r="H82" s="169"/>
      <c r="I82" s="169"/>
      <c r="J82" s="169"/>
      <c r="K82" s="169"/>
      <c r="L82" s="169"/>
      <c r="M82" s="169"/>
      <c r="N82" s="169"/>
      <c r="O82" s="169"/>
    </row>
    <row r="83" spans="5:15" s="3" customFormat="1">
      <c r="E83" s="26"/>
      <c r="F83" s="26"/>
      <c r="G83" s="26"/>
      <c r="H83" s="169"/>
      <c r="I83" s="169"/>
      <c r="J83" s="169"/>
      <c r="K83" s="169"/>
      <c r="L83" s="169"/>
      <c r="M83" s="169"/>
      <c r="N83" s="169"/>
      <c r="O83" s="169"/>
    </row>
    <row r="84" spans="5:15" s="3" customFormat="1">
      <c r="E84" s="26"/>
      <c r="F84" s="26"/>
      <c r="G84" s="26"/>
      <c r="H84" s="169"/>
      <c r="I84" s="169"/>
      <c r="J84" s="169"/>
      <c r="K84" s="169"/>
      <c r="L84" s="169"/>
      <c r="M84" s="169"/>
      <c r="N84" s="169"/>
      <c r="O84" s="169"/>
    </row>
    <row r="85" spans="5:15" s="3" customFormat="1">
      <c r="E85" s="26"/>
      <c r="F85" s="26"/>
      <c r="G85" s="26"/>
      <c r="H85" s="169"/>
      <c r="I85" s="169"/>
      <c r="J85" s="169"/>
      <c r="K85" s="169"/>
      <c r="L85" s="169"/>
      <c r="M85" s="169"/>
      <c r="N85" s="169"/>
      <c r="O85" s="169"/>
    </row>
    <row r="86" spans="5:15" s="3" customFormat="1">
      <c r="E86" s="26"/>
      <c r="F86" s="26"/>
      <c r="G86" s="26"/>
      <c r="H86" s="169"/>
      <c r="I86" s="169"/>
      <c r="J86" s="169"/>
      <c r="K86" s="169"/>
      <c r="L86" s="169"/>
      <c r="M86" s="169"/>
      <c r="N86" s="169"/>
      <c r="O86" s="169"/>
    </row>
    <row r="87" spans="5:15" s="3" customFormat="1">
      <c r="E87" s="26"/>
      <c r="F87" s="26"/>
      <c r="G87" s="26"/>
      <c r="H87" s="169"/>
      <c r="I87" s="169"/>
      <c r="J87" s="169"/>
      <c r="K87" s="169"/>
      <c r="L87" s="169"/>
      <c r="M87" s="169"/>
      <c r="N87" s="169"/>
      <c r="O87" s="169"/>
    </row>
    <row r="88" spans="5:15" s="3" customFormat="1">
      <c r="E88" s="26"/>
      <c r="F88" s="26"/>
      <c r="G88" s="26"/>
      <c r="H88" s="169"/>
      <c r="I88" s="169"/>
      <c r="J88" s="169"/>
      <c r="K88" s="169"/>
      <c r="L88" s="169"/>
      <c r="M88" s="169"/>
      <c r="N88" s="169"/>
      <c r="O88" s="169"/>
    </row>
    <row r="89" spans="5:15" s="3" customFormat="1">
      <c r="E89" s="26"/>
      <c r="F89" s="26"/>
      <c r="G89" s="26"/>
      <c r="H89" s="169"/>
      <c r="I89" s="169"/>
      <c r="J89" s="169"/>
      <c r="K89" s="169"/>
      <c r="L89" s="169"/>
      <c r="M89" s="169"/>
      <c r="N89" s="169"/>
      <c r="O89" s="169"/>
    </row>
    <row r="90" spans="5:15" s="3" customFormat="1">
      <c r="E90" s="26"/>
      <c r="F90" s="26"/>
      <c r="G90" s="26"/>
      <c r="H90" s="169"/>
      <c r="I90" s="169"/>
      <c r="J90" s="169"/>
      <c r="K90" s="169"/>
      <c r="L90" s="169"/>
      <c r="M90" s="169"/>
      <c r="N90" s="169"/>
      <c r="O90" s="169"/>
    </row>
    <row r="91" spans="5:15" s="3" customFormat="1">
      <c r="E91" s="26"/>
      <c r="F91" s="26"/>
      <c r="G91" s="26"/>
      <c r="H91" s="169"/>
      <c r="I91" s="169"/>
      <c r="J91" s="169"/>
      <c r="K91" s="169"/>
      <c r="L91" s="169"/>
      <c r="M91" s="169"/>
      <c r="N91" s="169"/>
      <c r="O91" s="169"/>
    </row>
    <row r="92" spans="5:15" s="3" customFormat="1">
      <c r="E92" s="26"/>
      <c r="F92" s="26"/>
      <c r="G92" s="26"/>
      <c r="H92" s="169"/>
      <c r="I92" s="169"/>
      <c r="J92" s="169"/>
      <c r="K92" s="169"/>
      <c r="L92" s="169"/>
      <c r="M92" s="169"/>
      <c r="N92" s="169"/>
      <c r="O92" s="169"/>
    </row>
    <row r="93" spans="5:15" s="3" customFormat="1">
      <c r="E93" s="26"/>
      <c r="F93" s="26"/>
      <c r="G93" s="26"/>
      <c r="H93" s="169"/>
      <c r="I93" s="169"/>
      <c r="J93" s="169"/>
      <c r="K93" s="169"/>
      <c r="L93" s="169"/>
      <c r="M93" s="169"/>
      <c r="N93" s="169"/>
      <c r="O93" s="169"/>
    </row>
    <row r="94" spans="5:15" s="3" customFormat="1">
      <c r="E94" s="26"/>
      <c r="F94" s="26"/>
      <c r="G94" s="26"/>
      <c r="H94" s="169"/>
      <c r="I94" s="169"/>
      <c r="J94" s="169"/>
      <c r="K94" s="169"/>
      <c r="L94" s="169"/>
      <c r="M94" s="169"/>
      <c r="N94" s="169"/>
      <c r="O94" s="169"/>
    </row>
    <row r="95" spans="5:15" s="3" customFormat="1">
      <c r="E95" s="26"/>
      <c r="F95" s="26"/>
      <c r="G95" s="26"/>
      <c r="H95" s="169"/>
      <c r="I95" s="169"/>
      <c r="J95" s="169"/>
      <c r="K95" s="169"/>
      <c r="L95" s="169"/>
      <c r="M95" s="169"/>
      <c r="N95" s="169"/>
      <c r="O95" s="169"/>
    </row>
    <row r="96" spans="5:15" s="3" customFormat="1">
      <c r="E96" s="26"/>
      <c r="F96" s="26"/>
      <c r="G96" s="26"/>
      <c r="H96" s="169"/>
      <c r="I96" s="169"/>
      <c r="J96" s="169"/>
      <c r="K96" s="169"/>
      <c r="L96" s="169"/>
      <c r="M96" s="169"/>
      <c r="N96" s="169"/>
      <c r="O96" s="169"/>
    </row>
    <row r="97" spans="1:15" s="3" customFormat="1">
      <c r="E97" s="26"/>
      <c r="F97" s="26"/>
      <c r="G97" s="26"/>
      <c r="H97" s="169"/>
      <c r="I97" s="169"/>
      <c r="J97" s="169"/>
      <c r="K97" s="169"/>
      <c r="L97" s="169"/>
      <c r="M97" s="169"/>
      <c r="N97" s="169"/>
      <c r="O97" s="169"/>
    </row>
    <row r="98" spans="1:15" s="3" customFormat="1">
      <c r="E98" s="26"/>
      <c r="F98" s="26"/>
      <c r="G98" s="26"/>
      <c r="H98" s="169"/>
      <c r="I98" s="169"/>
      <c r="J98" s="169"/>
      <c r="K98" s="169"/>
      <c r="L98" s="169"/>
      <c r="M98" s="169"/>
      <c r="N98" s="169"/>
      <c r="O98" s="169"/>
    </row>
    <row r="99" spans="1:15" s="3" customFormat="1">
      <c r="E99" s="26"/>
      <c r="F99" s="26"/>
      <c r="G99" s="26"/>
      <c r="H99" s="107"/>
      <c r="I99" s="107"/>
      <c r="J99" s="107"/>
      <c r="K99" s="107"/>
      <c r="L99" s="107"/>
      <c r="M99" s="107"/>
      <c r="N99" s="107"/>
      <c r="O99" s="107"/>
    </row>
    <row r="100" spans="1:15" s="3" customFormat="1">
      <c r="E100" s="26"/>
      <c r="F100" s="26"/>
      <c r="G100" s="26"/>
      <c r="H100" s="107"/>
      <c r="I100" s="107"/>
      <c r="J100" s="107"/>
      <c r="K100" s="107"/>
      <c r="L100" s="107"/>
      <c r="M100" s="107"/>
      <c r="N100" s="107"/>
      <c r="O100" s="107"/>
    </row>
    <row r="101" spans="1:15" s="3" customFormat="1">
      <c r="E101" s="27"/>
      <c r="F101" s="27"/>
      <c r="G101" s="27"/>
      <c r="H101" s="107"/>
      <c r="I101" s="107"/>
      <c r="J101" s="107"/>
      <c r="K101" s="107"/>
      <c r="L101" s="107"/>
      <c r="M101" s="107"/>
      <c r="N101" s="107"/>
      <c r="O101" s="107"/>
    </row>
    <row r="102" spans="1:15">
      <c r="B102" s="3"/>
      <c r="C102" s="3"/>
      <c r="D102" s="3"/>
      <c r="E102" s="27"/>
      <c r="F102" s="27"/>
      <c r="G102" s="27"/>
    </row>
    <row r="103" spans="1:15">
      <c r="B103" s="3"/>
      <c r="C103" s="3"/>
      <c r="D103" s="3"/>
      <c r="E103" s="27"/>
      <c r="F103" s="27"/>
      <c r="G103" s="27"/>
    </row>
    <row r="104" spans="1:15">
      <c r="B104" s="3"/>
      <c r="C104" s="3"/>
      <c r="D104" s="3"/>
      <c r="E104" s="27"/>
      <c r="F104" s="27"/>
      <c r="G104" s="27"/>
    </row>
    <row r="105" spans="1:15">
      <c r="B105" s="3"/>
      <c r="C105" s="3"/>
      <c r="D105" s="3"/>
      <c r="E105" s="27"/>
      <c r="F105" s="27"/>
      <c r="G105" s="27"/>
    </row>
    <row r="106" spans="1:15">
      <c r="B106" s="3"/>
      <c r="C106" s="3"/>
      <c r="D106" s="3"/>
      <c r="E106" s="27"/>
      <c r="F106" s="27"/>
      <c r="G106" s="27"/>
    </row>
    <row r="107" spans="1:15">
      <c r="B107" s="3"/>
      <c r="C107" s="3"/>
      <c r="D107" s="3"/>
      <c r="E107" s="28"/>
      <c r="F107" s="28"/>
      <c r="G107" s="28"/>
    </row>
    <row r="108" spans="1:15" s="107" customFormat="1">
      <c r="A108" s="5"/>
      <c r="B108" s="3"/>
      <c r="C108" s="3"/>
      <c r="D108" s="3"/>
      <c r="E108" s="28"/>
      <c r="F108" s="28"/>
      <c r="G108" s="28"/>
    </row>
    <row r="109" spans="1:15" s="107" customFormat="1">
      <c r="A109" s="5"/>
      <c r="B109" s="3"/>
      <c r="C109" s="3"/>
      <c r="D109" s="3"/>
      <c r="E109" s="28"/>
      <c r="F109" s="28"/>
      <c r="G109" s="28"/>
    </row>
    <row r="110" spans="1:15" s="107" customFormat="1">
      <c r="A110" s="5"/>
      <c r="B110" s="3"/>
      <c r="C110" s="3"/>
      <c r="D110" s="3"/>
      <c r="E110" s="28"/>
      <c r="F110" s="28"/>
      <c r="G110" s="28"/>
    </row>
    <row r="111" spans="1:15" s="107" customFormat="1">
      <c r="A111" s="5"/>
      <c r="B111" s="3"/>
      <c r="C111" s="3"/>
      <c r="D111" s="3"/>
      <c r="E111" s="28"/>
      <c r="F111" s="28"/>
      <c r="G111" s="28"/>
    </row>
    <row r="112" spans="1:15" s="107" customFormat="1">
      <c r="A112" s="5"/>
      <c r="B112" s="3"/>
      <c r="C112" s="3"/>
      <c r="D112" s="3"/>
      <c r="E112" s="28"/>
      <c r="F112" s="28"/>
      <c r="G112" s="28"/>
    </row>
    <row r="113" spans="1:7" s="107" customFormat="1">
      <c r="A113" s="5"/>
      <c r="B113" s="3"/>
      <c r="C113" s="3"/>
      <c r="D113" s="3"/>
      <c r="E113" s="3"/>
      <c r="F113" s="3"/>
      <c r="G113" s="3"/>
    </row>
  </sheetData>
  <sheetProtection algorithmName="SHA-512" hashValue="bAVmJLLvgXF4OGuiAyUrbeCzlIxX+VCEOQ04EymPBcZuY/GS9OB4BBV+8kF8mgzT6n7OlB8CZ5Csa+8lt7GqNw==" saltValue="/tU3jSACs6J89kp+UsRV4w==" spinCount="100000" sheet="1" formatCells="0" formatColumns="0" formatRows="0"/>
  <protectedRanges>
    <protectedRange password="FA91" sqref="E36:G39 E26:F26 E29:F29" name="Range1" securityDescriptor="O:WDG:WDD:(A;;CC;;;WD)"/>
    <protectedRange password="FA91" sqref="D30:D32 G34 D34:F35" name="Range1_1" securityDescriptor="O:WDG:WDD:(A;;CC;;;WD)"/>
    <protectedRange password="FA91" sqref="E40:G41 E43:F43 B43 E44:G44" name="Range1_2" securityDescriptor="O:WDG:WDD:(A;;CC;;;WD)"/>
    <protectedRange password="FA91" sqref="E27:F27" name="Range1_3" securityDescriptor="O:WDG:WDD:(A;;CC;;;WD)"/>
    <protectedRange password="FA91" sqref="E28:F28" name="Range1_5_5" securityDescriptor="O:WDG:WDD:(A;;CC;;;WD)"/>
  </protectedRanges>
  <mergeCells count="20">
    <mergeCell ref="C19:F19"/>
    <mergeCell ref="D4:G4"/>
    <mergeCell ref="D5:G5"/>
    <mergeCell ref="C10:F10"/>
    <mergeCell ref="C11:F11"/>
    <mergeCell ref="C12:F12"/>
    <mergeCell ref="C13:F13"/>
    <mergeCell ref="C14:F14"/>
    <mergeCell ref="C15:F15"/>
    <mergeCell ref="C16:F16"/>
    <mergeCell ref="C17:F17"/>
    <mergeCell ref="C18:F18"/>
    <mergeCell ref="B27:G27"/>
    <mergeCell ref="D33:E33"/>
    <mergeCell ref="C41:G42"/>
    <mergeCell ref="B28:G28"/>
    <mergeCell ref="C20:F20"/>
    <mergeCell ref="C21:F21"/>
    <mergeCell ref="C22:F22"/>
    <mergeCell ref="C24:F24"/>
  </mergeCells>
  <pageMargins left="0.23622047244094491" right="0.23622047244094491" top="0.74803149606299213" bottom="0.74803149606299213" header="0.31496062992125984" footer="0.31496062992125984"/>
  <pageSetup paperSize="9" scale="73" orientation="portrait" r:id="rId1"/>
  <headerFooter alignWithMargins="0">
    <oddFooter>Page &amp;P</oddFooter>
  </headerFooter>
  <rowBreaks count="1" manualBreakCount="1">
    <brk id="45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1">
    <tabColor theme="9" tint="-0.249977111117893"/>
  </sheetPr>
  <dimension ref="A1:T50"/>
  <sheetViews>
    <sheetView zoomScale="80" zoomScaleNormal="80" workbookViewId="0">
      <selection activeCell="D44" sqref="D44:E45"/>
    </sheetView>
  </sheetViews>
  <sheetFormatPr defaultColWidth="9.140625" defaultRowHeight="12.75"/>
  <cols>
    <col min="1" max="1" width="9.140625" style="1"/>
    <col min="2" max="2" width="7.5703125" style="1" customWidth="1"/>
    <col min="3" max="3" width="14.7109375" style="1" customWidth="1"/>
    <col min="4" max="4" width="12.42578125" style="1" customWidth="1"/>
    <col min="5" max="5" width="14" style="1" customWidth="1"/>
    <col min="6" max="6" width="19.85546875" style="1" customWidth="1"/>
    <col min="7" max="7" width="21.42578125" style="1" bestFit="1" customWidth="1"/>
    <col min="8" max="8" width="25" style="1" customWidth="1"/>
    <col min="9" max="9" width="22.28515625" style="1" customWidth="1"/>
    <col min="10" max="10" width="22.85546875" style="1" customWidth="1"/>
    <col min="11" max="11" width="28.7109375" style="1" customWidth="1"/>
    <col min="12" max="12" width="24.5703125" style="1" customWidth="1"/>
    <col min="13" max="13" width="20.42578125" style="1" customWidth="1"/>
    <col min="14" max="14" width="21" style="1" customWidth="1"/>
    <col min="15" max="15" width="19.85546875" style="1" customWidth="1"/>
    <col min="16" max="16" width="20.5703125" style="1" customWidth="1"/>
    <col min="17" max="17" width="22.85546875" style="1" customWidth="1"/>
    <col min="18" max="18" width="23.5703125" style="1" customWidth="1"/>
    <col min="19" max="19" width="23.28515625" style="1" customWidth="1"/>
    <col min="20" max="35" width="20.7109375" style="1" customWidth="1"/>
    <col min="36" max="16384" width="9.140625" style="1"/>
  </cols>
  <sheetData>
    <row r="1" spans="1:20" s="181" customFormat="1" ht="15.75">
      <c r="A1" s="80" t="s">
        <v>733</v>
      </c>
      <c r="D1" s="153"/>
      <c r="E1" s="153"/>
      <c r="F1" s="153"/>
      <c r="G1" s="153"/>
      <c r="H1" s="153"/>
      <c r="I1" s="153"/>
      <c r="J1" s="153"/>
      <c r="K1" s="113"/>
      <c r="L1" s="113"/>
      <c r="M1" s="113"/>
      <c r="N1" s="113"/>
      <c r="O1" s="113"/>
      <c r="P1" s="113"/>
      <c r="Q1" s="113"/>
    </row>
    <row r="2" spans="1:20" s="181" customFormat="1"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</row>
    <row r="3" spans="1:20" s="181" customFormat="1">
      <c r="C3" s="113"/>
      <c r="D3" s="104" t="s">
        <v>101</v>
      </c>
      <c r="E3" s="104"/>
      <c r="F3" s="107"/>
      <c r="G3" s="182"/>
      <c r="H3" s="929">
        <f>รายชื่อแบบฟอร์ม!C3</f>
        <v>0</v>
      </c>
      <c r="I3" s="930"/>
      <c r="J3" s="930"/>
      <c r="K3" s="931"/>
      <c r="L3" s="113"/>
      <c r="M3" s="113"/>
      <c r="N3" s="113"/>
      <c r="O3" s="113"/>
      <c r="P3" s="113"/>
      <c r="Q3" s="113"/>
    </row>
    <row r="4" spans="1:20" s="181" customFormat="1">
      <c r="C4" s="113"/>
      <c r="D4" s="105" t="s">
        <v>102</v>
      </c>
      <c r="E4" s="105"/>
      <c r="F4" s="107"/>
      <c r="G4" s="182"/>
      <c r="H4" s="932">
        <f>รายชื่อแบบฟอร์ม!C4</f>
        <v>0</v>
      </c>
      <c r="I4" s="933"/>
      <c r="J4" s="933"/>
      <c r="K4" s="934"/>
      <c r="L4" s="113"/>
      <c r="M4" s="113"/>
      <c r="N4" s="113"/>
      <c r="O4" s="113"/>
      <c r="P4" s="113"/>
      <c r="Q4" s="113"/>
    </row>
    <row r="5" spans="1:20" s="181" customFormat="1">
      <c r="C5" s="113"/>
      <c r="D5" s="105"/>
      <c r="E5" s="105"/>
      <c r="F5" s="107"/>
      <c r="G5" s="182"/>
      <c r="H5" s="135"/>
      <c r="I5" s="135"/>
      <c r="J5" s="135"/>
      <c r="K5" s="161"/>
      <c r="L5" s="113"/>
      <c r="M5" s="113"/>
      <c r="N5" s="113"/>
      <c r="O5" s="113"/>
      <c r="P5" s="113"/>
      <c r="Q5" s="113"/>
    </row>
    <row r="6" spans="1:20" s="181" customFormat="1" ht="15.95" customHeight="1">
      <c r="B6" s="162" t="s">
        <v>721</v>
      </c>
      <c r="C6" s="398"/>
      <c r="D6" s="398"/>
      <c r="E6" s="398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</row>
    <row r="7" spans="1:20" ht="12.75" customHeight="1">
      <c r="B7" s="938" t="s">
        <v>23</v>
      </c>
      <c r="C7" s="941" t="s">
        <v>467</v>
      </c>
      <c r="D7" s="942"/>
      <c r="E7" s="943"/>
      <c r="F7" s="935" t="s">
        <v>496</v>
      </c>
      <c r="G7" s="935" t="s">
        <v>497</v>
      </c>
      <c r="H7" s="935" t="s">
        <v>498</v>
      </c>
      <c r="I7" s="910" t="s">
        <v>332</v>
      </c>
      <c r="J7" s="748"/>
      <c r="K7" s="748"/>
      <c r="L7" s="748"/>
      <c r="M7" s="749"/>
      <c r="N7" s="910" t="s">
        <v>333</v>
      </c>
      <c r="O7" s="748"/>
      <c r="P7" s="748"/>
      <c r="Q7" s="748"/>
      <c r="R7" s="749"/>
      <c r="S7" s="907" t="s">
        <v>510</v>
      </c>
      <c r="T7" s="907" t="s">
        <v>509</v>
      </c>
    </row>
    <row r="8" spans="1:20" ht="12.95" customHeight="1">
      <c r="B8" s="939"/>
      <c r="C8" s="941"/>
      <c r="D8" s="942"/>
      <c r="E8" s="943"/>
      <c r="F8" s="936"/>
      <c r="G8" s="936"/>
      <c r="H8" s="936"/>
      <c r="I8" s="910" t="s">
        <v>334</v>
      </c>
      <c r="J8" s="748"/>
      <c r="K8" s="748"/>
      <c r="L8" s="749"/>
      <c r="M8" s="907" t="s">
        <v>503</v>
      </c>
      <c r="N8" s="910" t="s">
        <v>208</v>
      </c>
      <c r="O8" s="748"/>
      <c r="P8" s="748"/>
      <c r="Q8" s="749"/>
      <c r="R8" s="907" t="s">
        <v>508</v>
      </c>
      <c r="S8" s="908"/>
      <c r="T8" s="908"/>
    </row>
    <row r="9" spans="1:20" ht="80.099999999999994" customHeight="1">
      <c r="B9" s="940"/>
      <c r="C9" s="944"/>
      <c r="D9" s="945"/>
      <c r="E9" s="946"/>
      <c r="F9" s="937"/>
      <c r="G9" s="937"/>
      <c r="H9" s="937"/>
      <c r="I9" s="697" t="s">
        <v>499</v>
      </c>
      <c r="J9" s="697" t="s">
        <v>500</v>
      </c>
      <c r="K9" s="697" t="s">
        <v>501</v>
      </c>
      <c r="L9" s="701" t="s">
        <v>502</v>
      </c>
      <c r="M9" s="909"/>
      <c r="N9" s="697" t="s">
        <v>504</v>
      </c>
      <c r="O9" s="697" t="s">
        <v>505</v>
      </c>
      <c r="P9" s="697" t="s">
        <v>506</v>
      </c>
      <c r="Q9" s="697" t="s">
        <v>507</v>
      </c>
      <c r="R9" s="909"/>
      <c r="S9" s="909"/>
      <c r="T9" s="909"/>
    </row>
    <row r="10" spans="1:20" ht="20.100000000000001" customHeight="1">
      <c r="B10" s="304">
        <v>1</v>
      </c>
      <c r="C10" s="904" t="s">
        <v>209</v>
      </c>
      <c r="D10" s="905"/>
      <c r="E10" s="906"/>
      <c r="F10" s="382">
        <f>'แบบฟอร์มที่ 4 - 4.1, 4.2'!F10</f>
        <v>0</v>
      </c>
      <c r="G10" s="382">
        <f>'แบบฟอร์มที่ 4 - 4.1, 4.2'!G10</f>
        <v>0</v>
      </c>
      <c r="H10" s="707">
        <v>0.15</v>
      </c>
      <c r="I10" s="382">
        <f>'แบบฟอร์มที่ 4 - 4.1, 4.2'!I10</f>
        <v>0</v>
      </c>
      <c r="J10" s="382">
        <f>'แบบฟอร์มที่ 4 - 4.1, 4.2'!J10</f>
        <v>0</v>
      </c>
      <c r="K10" s="382">
        <f>'แบบฟอร์มที่ 4 - 4.1, 4.2'!K10</f>
        <v>0</v>
      </c>
      <c r="L10" s="708">
        <f>I10+J10+K10</f>
        <v>0</v>
      </c>
      <c r="M10" s="708">
        <f>L10*(1+H10)</f>
        <v>0</v>
      </c>
      <c r="N10" s="382">
        <f>'แบบฟอร์มที่ 4 - 4.1, 4.2'!N10</f>
        <v>0</v>
      </c>
      <c r="O10" s="382">
        <f>'แบบฟอร์มที่ 4 - 4.1, 4.2'!O10</f>
        <v>0</v>
      </c>
      <c r="P10" s="382">
        <f>'แบบฟอร์มที่ 4 - 4.1, 4.2'!P10</f>
        <v>0</v>
      </c>
      <c r="Q10" s="708">
        <f>N10+O10+P10</f>
        <v>0</v>
      </c>
      <c r="R10" s="709">
        <f>Q10*(1+H10)</f>
        <v>0</v>
      </c>
      <c r="S10" s="707">
        <v>0.45</v>
      </c>
      <c r="T10" s="709">
        <f>MAX(0,$Q10*(1+$S10)-$Q10*(1+$H10))</f>
        <v>0</v>
      </c>
    </row>
    <row r="11" spans="1:20" ht="35.1" customHeight="1">
      <c r="B11" s="951">
        <v>2</v>
      </c>
      <c r="C11" s="903" t="s">
        <v>210</v>
      </c>
      <c r="D11" s="904" t="s">
        <v>211</v>
      </c>
      <c r="E11" s="906"/>
      <c r="F11" s="382">
        <f>'แบบฟอร์มที่ 4 - 4.1, 4.2'!F11</f>
        <v>0</v>
      </c>
      <c r="G11" s="382">
        <f>'แบบฟอร์มที่ 4 - 4.1, 4.2'!G11</f>
        <v>0</v>
      </c>
      <c r="H11" s="707">
        <v>0.12</v>
      </c>
      <c r="I11" s="382">
        <f>'แบบฟอร์มที่ 4 - 4.1, 4.2'!I11</f>
        <v>0</v>
      </c>
      <c r="J11" s="382">
        <f>'แบบฟอร์มที่ 4 - 4.1, 4.2'!J11</f>
        <v>0</v>
      </c>
      <c r="K11" s="382">
        <f>'แบบฟอร์มที่ 4 - 4.1, 4.2'!K11</f>
        <v>0</v>
      </c>
      <c r="L11" s="708">
        <f t="shared" ref="L11:L25" si="0">I11+J11+K11</f>
        <v>0</v>
      </c>
      <c r="M11" s="708">
        <f t="shared" ref="M11:M25" si="1">L11*(1+H11)</f>
        <v>0</v>
      </c>
      <c r="N11" s="382">
        <f>'แบบฟอร์มที่ 4 - 4.1, 4.2'!N11</f>
        <v>0</v>
      </c>
      <c r="O11" s="382">
        <f>'แบบฟอร์มที่ 4 - 4.1, 4.2'!O11</f>
        <v>0</v>
      </c>
      <c r="P11" s="382">
        <f>'แบบฟอร์มที่ 4 - 4.1, 4.2'!P11</f>
        <v>0</v>
      </c>
      <c r="Q11" s="708">
        <f t="shared" ref="Q11:Q25" si="2">N11+O11+P11</f>
        <v>0</v>
      </c>
      <c r="R11" s="709">
        <f t="shared" ref="R11:R25" si="3">Q11*(1+H11)</f>
        <v>0</v>
      </c>
      <c r="S11" s="707">
        <v>0.36</v>
      </c>
      <c r="T11" s="709">
        <f t="shared" ref="T11:T25" si="4">MAX(0,$Q11*(1+$S11)-$Q11*(1+$H11))</f>
        <v>0</v>
      </c>
    </row>
    <row r="12" spans="1:20" ht="35.1" customHeight="1">
      <c r="B12" s="951"/>
      <c r="C12" s="903"/>
      <c r="D12" s="904" t="s">
        <v>212</v>
      </c>
      <c r="E12" s="906"/>
      <c r="F12" s="382">
        <f>'แบบฟอร์มที่ 4 - 4.1, 4.2'!F12</f>
        <v>0</v>
      </c>
      <c r="G12" s="382">
        <f>'แบบฟอร์มที่ 4 - 4.1, 4.2'!G12</f>
        <v>0</v>
      </c>
      <c r="H12" s="707">
        <v>0.12</v>
      </c>
      <c r="I12" s="382">
        <f>'แบบฟอร์มที่ 4 - 4.1, 4.2'!I12</f>
        <v>0</v>
      </c>
      <c r="J12" s="382">
        <f>'แบบฟอร์มที่ 4 - 4.1, 4.2'!J12</f>
        <v>0</v>
      </c>
      <c r="K12" s="382">
        <f>'แบบฟอร์มที่ 4 - 4.1, 4.2'!K12</f>
        <v>0</v>
      </c>
      <c r="L12" s="708">
        <f t="shared" si="0"/>
        <v>0</v>
      </c>
      <c r="M12" s="708">
        <f t="shared" si="1"/>
        <v>0</v>
      </c>
      <c r="N12" s="382">
        <f>'แบบฟอร์มที่ 4 - 4.1, 4.2'!N12</f>
        <v>0</v>
      </c>
      <c r="O12" s="382">
        <f>'แบบฟอร์มที่ 4 - 4.1, 4.2'!O12</f>
        <v>0</v>
      </c>
      <c r="P12" s="382">
        <f>'แบบฟอร์มที่ 4 - 4.1, 4.2'!P12</f>
        <v>0</v>
      </c>
      <c r="Q12" s="708">
        <f t="shared" si="2"/>
        <v>0</v>
      </c>
      <c r="R12" s="709">
        <f t="shared" si="3"/>
        <v>0</v>
      </c>
      <c r="S12" s="707">
        <v>0.36</v>
      </c>
      <c r="T12" s="709">
        <f t="shared" si="4"/>
        <v>0</v>
      </c>
    </row>
    <row r="13" spans="1:20" ht="24.95" customHeight="1">
      <c r="B13" s="951">
        <v>3</v>
      </c>
      <c r="C13" s="903" t="s">
        <v>87</v>
      </c>
      <c r="D13" s="923" t="s">
        <v>213</v>
      </c>
      <c r="E13" s="307" t="s">
        <v>214</v>
      </c>
      <c r="F13" s="382">
        <f>'แบบฟอร์มที่ 4 - 4.1, 4.2'!F13</f>
        <v>0</v>
      </c>
      <c r="G13" s="382">
        <f>'แบบฟอร์มที่ 4 - 4.1, 4.2'!G13</f>
        <v>0</v>
      </c>
      <c r="H13" s="707">
        <v>0.12</v>
      </c>
      <c r="I13" s="382">
        <f>'แบบฟอร์มที่ 4 - 4.1, 4.2'!I13</f>
        <v>0</v>
      </c>
      <c r="J13" s="382">
        <f>'แบบฟอร์มที่ 4 - 4.1, 4.2'!J13</f>
        <v>0</v>
      </c>
      <c r="K13" s="382">
        <f>'แบบฟอร์มที่ 4 - 4.1, 4.2'!K13</f>
        <v>0</v>
      </c>
      <c r="L13" s="708">
        <f t="shared" si="0"/>
        <v>0</v>
      </c>
      <c r="M13" s="708">
        <f t="shared" si="1"/>
        <v>0</v>
      </c>
      <c r="N13" s="382">
        <f>'แบบฟอร์มที่ 4 - 4.1, 4.2'!N13</f>
        <v>0</v>
      </c>
      <c r="O13" s="382">
        <f>'แบบฟอร์มที่ 4 - 4.1, 4.2'!O13</f>
        <v>0</v>
      </c>
      <c r="P13" s="382">
        <f>'แบบฟอร์มที่ 4 - 4.1, 4.2'!P13</f>
        <v>0</v>
      </c>
      <c r="Q13" s="708">
        <f t="shared" si="2"/>
        <v>0</v>
      </c>
      <c r="R13" s="709">
        <f t="shared" si="3"/>
        <v>0</v>
      </c>
      <c r="S13" s="707">
        <v>0.36</v>
      </c>
      <c r="T13" s="709">
        <f t="shared" si="4"/>
        <v>0</v>
      </c>
    </row>
    <row r="14" spans="1:20" ht="24.95" customHeight="1">
      <c r="B14" s="951"/>
      <c r="C14" s="903"/>
      <c r="D14" s="924"/>
      <c r="E14" s="307" t="s">
        <v>215</v>
      </c>
      <c r="F14" s="382">
        <f>'แบบฟอร์มที่ 4 - 4.1, 4.2'!F14</f>
        <v>0</v>
      </c>
      <c r="G14" s="382">
        <f>'แบบฟอร์มที่ 4 - 4.1, 4.2'!G14</f>
        <v>0</v>
      </c>
      <c r="H14" s="707">
        <v>0.08</v>
      </c>
      <c r="I14" s="382">
        <f>'แบบฟอร์มที่ 4 - 4.1, 4.2'!I14</f>
        <v>0</v>
      </c>
      <c r="J14" s="382">
        <f>'แบบฟอร์มที่ 4 - 4.1, 4.2'!J14</f>
        <v>0</v>
      </c>
      <c r="K14" s="382">
        <f>'แบบฟอร์มที่ 4 - 4.1, 4.2'!K14</f>
        <v>0</v>
      </c>
      <c r="L14" s="708">
        <f t="shared" si="0"/>
        <v>0</v>
      </c>
      <c r="M14" s="708">
        <f t="shared" si="1"/>
        <v>0</v>
      </c>
      <c r="N14" s="382">
        <f>'แบบฟอร์มที่ 4 - 4.1, 4.2'!N14</f>
        <v>0</v>
      </c>
      <c r="O14" s="382">
        <f>'แบบฟอร์มที่ 4 - 4.1, 4.2'!O14</f>
        <v>0</v>
      </c>
      <c r="P14" s="382">
        <f>'แบบฟอร์มที่ 4 - 4.1, 4.2'!P14</f>
        <v>0</v>
      </c>
      <c r="Q14" s="708">
        <f t="shared" si="2"/>
        <v>0</v>
      </c>
      <c r="R14" s="709">
        <f t="shared" si="3"/>
        <v>0</v>
      </c>
      <c r="S14" s="707">
        <v>0.23</v>
      </c>
      <c r="T14" s="709">
        <f t="shared" si="4"/>
        <v>0</v>
      </c>
    </row>
    <row r="15" spans="1:20" ht="20.100000000000001" customHeight="1">
      <c r="B15" s="951"/>
      <c r="C15" s="903"/>
      <c r="D15" s="904" t="s">
        <v>216</v>
      </c>
      <c r="E15" s="906"/>
      <c r="F15" s="382">
        <f>'แบบฟอร์มที่ 4 - 4.1, 4.2'!F15</f>
        <v>0</v>
      </c>
      <c r="G15" s="382">
        <f>'แบบฟอร์มที่ 4 - 4.1, 4.2'!G15</f>
        <v>0</v>
      </c>
      <c r="H15" s="707">
        <v>0.08</v>
      </c>
      <c r="I15" s="382">
        <f>'แบบฟอร์มที่ 4 - 4.1, 4.2'!I15</f>
        <v>0</v>
      </c>
      <c r="J15" s="382">
        <f>'แบบฟอร์มที่ 4 - 4.1, 4.2'!J15</f>
        <v>0</v>
      </c>
      <c r="K15" s="382">
        <f>'แบบฟอร์มที่ 4 - 4.1, 4.2'!K15</f>
        <v>0</v>
      </c>
      <c r="L15" s="708">
        <f t="shared" si="0"/>
        <v>0</v>
      </c>
      <c r="M15" s="708">
        <f t="shared" si="1"/>
        <v>0</v>
      </c>
      <c r="N15" s="382">
        <f>'แบบฟอร์มที่ 4 - 4.1, 4.2'!N15</f>
        <v>0</v>
      </c>
      <c r="O15" s="382">
        <f>'แบบฟอร์มที่ 4 - 4.1, 4.2'!O15</f>
        <v>0</v>
      </c>
      <c r="P15" s="382">
        <f>'แบบฟอร์มที่ 4 - 4.1, 4.2'!P15</f>
        <v>0</v>
      </c>
      <c r="Q15" s="708">
        <f t="shared" si="2"/>
        <v>0</v>
      </c>
      <c r="R15" s="709">
        <f t="shared" si="3"/>
        <v>0</v>
      </c>
      <c r="S15" s="707">
        <v>0.23</v>
      </c>
      <c r="T15" s="709">
        <f t="shared" si="4"/>
        <v>0</v>
      </c>
    </row>
    <row r="16" spans="1:20" ht="20.100000000000001" customHeight="1">
      <c r="B16" s="951">
        <v>4</v>
      </c>
      <c r="C16" s="903" t="s">
        <v>217</v>
      </c>
      <c r="D16" s="904" t="s">
        <v>88</v>
      </c>
      <c r="E16" s="906"/>
      <c r="F16" s="382">
        <f>'แบบฟอร์มที่ 4 - 4.1, 4.2'!F16</f>
        <v>0</v>
      </c>
      <c r="G16" s="382">
        <f>'แบบฟอร์มที่ 4 - 4.1, 4.2'!G16</f>
        <v>0</v>
      </c>
      <c r="H16" s="707">
        <v>0.21</v>
      </c>
      <c r="I16" s="382">
        <f>'แบบฟอร์มที่ 4 - 4.1, 4.2'!I16</f>
        <v>0</v>
      </c>
      <c r="J16" s="382">
        <f>'แบบฟอร์มที่ 4 - 4.1, 4.2'!J16</f>
        <v>0</v>
      </c>
      <c r="K16" s="382">
        <f>'แบบฟอร์มที่ 4 - 4.1, 4.2'!K16</f>
        <v>0</v>
      </c>
      <c r="L16" s="708">
        <f t="shared" si="0"/>
        <v>0</v>
      </c>
      <c r="M16" s="708">
        <f t="shared" si="1"/>
        <v>0</v>
      </c>
      <c r="N16" s="382">
        <f>'แบบฟอร์มที่ 4 - 4.1, 4.2'!N16</f>
        <v>0</v>
      </c>
      <c r="O16" s="382">
        <f>'แบบฟอร์มที่ 4 - 4.1, 4.2'!O16</f>
        <v>0</v>
      </c>
      <c r="P16" s="382">
        <f>'แบบฟอร์มที่ 4 - 4.1, 4.2'!P16</f>
        <v>0</v>
      </c>
      <c r="Q16" s="708">
        <f t="shared" si="2"/>
        <v>0</v>
      </c>
      <c r="R16" s="709">
        <f t="shared" si="3"/>
        <v>0</v>
      </c>
      <c r="S16" s="707">
        <v>0.63</v>
      </c>
      <c r="T16" s="709">
        <f t="shared" si="4"/>
        <v>0</v>
      </c>
    </row>
    <row r="17" spans="2:20" ht="20.100000000000001" customHeight="1">
      <c r="B17" s="951"/>
      <c r="C17" s="903"/>
      <c r="D17" s="904" t="s">
        <v>219</v>
      </c>
      <c r="E17" s="906"/>
      <c r="F17" s="382">
        <f>'แบบฟอร์มที่ 4 - 4.1, 4.2'!F17</f>
        <v>0</v>
      </c>
      <c r="G17" s="382">
        <f>'แบบฟอร์มที่ 4 - 4.1, 4.2'!G17</f>
        <v>0</v>
      </c>
      <c r="H17" s="707">
        <v>0.24</v>
      </c>
      <c r="I17" s="382">
        <f>'แบบฟอร์มที่ 4 - 4.1, 4.2'!I17</f>
        <v>0</v>
      </c>
      <c r="J17" s="382">
        <f>'แบบฟอร์มที่ 4 - 4.1, 4.2'!J17</f>
        <v>0</v>
      </c>
      <c r="K17" s="382">
        <f>'แบบฟอร์มที่ 4 - 4.1, 4.2'!K17</f>
        <v>0</v>
      </c>
      <c r="L17" s="708">
        <f t="shared" si="0"/>
        <v>0</v>
      </c>
      <c r="M17" s="708">
        <f t="shared" si="1"/>
        <v>0</v>
      </c>
      <c r="N17" s="382">
        <f>'แบบฟอร์มที่ 4 - 4.1, 4.2'!N17</f>
        <v>0</v>
      </c>
      <c r="O17" s="382">
        <f>'แบบฟอร์มที่ 4 - 4.1, 4.2'!O17</f>
        <v>0</v>
      </c>
      <c r="P17" s="382">
        <f>'แบบฟอร์มที่ 4 - 4.1, 4.2'!P17</f>
        <v>0</v>
      </c>
      <c r="Q17" s="708">
        <f t="shared" si="2"/>
        <v>0</v>
      </c>
      <c r="R17" s="709">
        <f t="shared" si="3"/>
        <v>0</v>
      </c>
      <c r="S17" s="707">
        <v>0.72</v>
      </c>
      <c r="T17" s="709">
        <f t="shared" si="4"/>
        <v>0</v>
      </c>
    </row>
    <row r="18" spans="2:20" ht="20.100000000000001" customHeight="1">
      <c r="B18" s="951"/>
      <c r="C18" s="903"/>
      <c r="D18" s="904" t="s">
        <v>220</v>
      </c>
      <c r="E18" s="906"/>
      <c r="F18" s="382">
        <f>'แบบฟอร์มที่ 4 - 4.1, 4.2'!F18</f>
        <v>0</v>
      </c>
      <c r="G18" s="382">
        <f>'แบบฟอร์มที่ 4 - 4.1, 4.2'!G18</f>
        <v>0</v>
      </c>
      <c r="H18" s="707">
        <v>0.21</v>
      </c>
      <c r="I18" s="382">
        <f>'แบบฟอร์มที่ 4 - 4.1, 4.2'!I18</f>
        <v>0</v>
      </c>
      <c r="J18" s="382">
        <f>'แบบฟอร์มที่ 4 - 4.1, 4.2'!J18</f>
        <v>0</v>
      </c>
      <c r="K18" s="382">
        <f>'แบบฟอร์มที่ 4 - 4.1, 4.2'!K18</f>
        <v>0</v>
      </c>
      <c r="L18" s="708">
        <f t="shared" si="0"/>
        <v>0</v>
      </c>
      <c r="M18" s="708">
        <f t="shared" si="1"/>
        <v>0</v>
      </c>
      <c r="N18" s="382">
        <f>'แบบฟอร์มที่ 4 - 4.1, 4.2'!N18</f>
        <v>0</v>
      </c>
      <c r="O18" s="382">
        <f>'แบบฟอร์มที่ 4 - 4.1, 4.2'!O18</f>
        <v>0</v>
      </c>
      <c r="P18" s="382">
        <f>'แบบฟอร์มที่ 4 - 4.1, 4.2'!P18</f>
        <v>0</v>
      </c>
      <c r="Q18" s="708">
        <f t="shared" si="2"/>
        <v>0</v>
      </c>
      <c r="R18" s="709">
        <f t="shared" si="3"/>
        <v>0</v>
      </c>
      <c r="S18" s="707">
        <v>0.63</v>
      </c>
      <c r="T18" s="709">
        <f t="shared" si="4"/>
        <v>0</v>
      </c>
    </row>
    <row r="19" spans="2:20" ht="20.100000000000001" customHeight="1">
      <c r="B19" s="951"/>
      <c r="C19" s="903"/>
      <c r="D19" s="904" t="s">
        <v>221</v>
      </c>
      <c r="E19" s="906"/>
      <c r="F19" s="382">
        <f>'แบบฟอร์มที่ 4 - 4.1, 4.2'!F19</f>
        <v>0</v>
      </c>
      <c r="G19" s="382">
        <f>'แบบฟอร์มที่ 4 - 4.1, 4.2'!G19</f>
        <v>0</v>
      </c>
      <c r="H19" s="707">
        <v>0.12</v>
      </c>
      <c r="I19" s="382">
        <f>'แบบฟอร์มที่ 4 - 4.1, 4.2'!I19</f>
        <v>0</v>
      </c>
      <c r="J19" s="382">
        <f>'แบบฟอร์มที่ 4 - 4.1, 4.2'!J19</f>
        <v>0</v>
      </c>
      <c r="K19" s="382">
        <f>'แบบฟอร์มที่ 4 - 4.1, 4.2'!K19</f>
        <v>0</v>
      </c>
      <c r="L19" s="708">
        <f t="shared" si="0"/>
        <v>0</v>
      </c>
      <c r="M19" s="708">
        <f t="shared" si="1"/>
        <v>0</v>
      </c>
      <c r="N19" s="382">
        <f>'แบบฟอร์มที่ 4 - 4.1, 4.2'!N19</f>
        <v>0</v>
      </c>
      <c r="O19" s="382">
        <f>'แบบฟอร์มที่ 4 - 4.1, 4.2'!O19</f>
        <v>0</v>
      </c>
      <c r="P19" s="382">
        <f>'แบบฟอร์มที่ 4 - 4.1, 4.2'!P19</f>
        <v>0</v>
      </c>
      <c r="Q19" s="708">
        <f t="shared" si="2"/>
        <v>0</v>
      </c>
      <c r="R19" s="709">
        <f t="shared" si="3"/>
        <v>0</v>
      </c>
      <c r="S19" s="707">
        <v>0.36</v>
      </c>
      <c r="T19" s="709">
        <f t="shared" si="4"/>
        <v>0</v>
      </c>
    </row>
    <row r="20" spans="2:20" ht="59.45" customHeight="1">
      <c r="B20" s="951"/>
      <c r="C20" s="903"/>
      <c r="D20" s="1248" t="s">
        <v>734</v>
      </c>
      <c r="E20" s="1249"/>
      <c r="F20" s="382">
        <f>'แบบฟอร์มที่ 4 - 4.1, 4.2'!F20-F21</f>
        <v>0</v>
      </c>
      <c r="G20" s="382">
        <f>'แบบฟอร์มที่ 4 - 4.1, 4.2'!G20-G21</f>
        <v>0</v>
      </c>
      <c r="H20" s="707">
        <v>0.12</v>
      </c>
      <c r="I20" s="382">
        <f>'แบบฟอร์มที่ 4 - 4.1, 4.2'!I20-I21</f>
        <v>0</v>
      </c>
      <c r="J20" s="382">
        <f>'แบบฟอร์มที่ 4 - 4.1, 4.2'!J20-J21</f>
        <v>0</v>
      </c>
      <c r="K20" s="382">
        <f>'แบบฟอร์มที่ 4 - 4.1, 4.2'!K20-K21</f>
        <v>0</v>
      </c>
      <c r="L20" s="708">
        <f t="shared" si="0"/>
        <v>0</v>
      </c>
      <c r="M20" s="708">
        <f t="shared" si="1"/>
        <v>0</v>
      </c>
      <c r="N20" s="382">
        <f>'แบบฟอร์มที่ 4 - 4.1, 4.2'!N20-N21</f>
        <v>0</v>
      </c>
      <c r="O20" s="382">
        <f>'แบบฟอร์มที่ 4 - 4.1, 4.2'!O20-O21</f>
        <v>0</v>
      </c>
      <c r="P20" s="382">
        <f>'แบบฟอร์มที่ 4 - 4.1, 4.2'!P20-P21</f>
        <v>0</v>
      </c>
      <c r="Q20" s="708">
        <f t="shared" si="2"/>
        <v>0</v>
      </c>
      <c r="R20" s="709">
        <f t="shared" si="3"/>
        <v>0</v>
      </c>
      <c r="S20" s="707">
        <v>0.36</v>
      </c>
      <c r="T20" s="709">
        <f t="shared" si="4"/>
        <v>0</v>
      </c>
    </row>
    <row r="21" spans="2:20" ht="30.75" customHeight="1">
      <c r="B21" s="951"/>
      <c r="C21" s="903"/>
      <c r="D21" s="1248" t="s">
        <v>735</v>
      </c>
      <c r="E21" s="1249"/>
      <c r="F21" s="316"/>
      <c r="G21" s="316"/>
      <c r="H21" s="706">
        <v>0</v>
      </c>
      <c r="I21" s="316"/>
      <c r="J21" s="316"/>
      <c r="K21" s="316"/>
      <c r="L21" s="341">
        <f t="shared" ref="L21" si="5">I21+J21+K21</f>
        <v>0</v>
      </c>
      <c r="M21" s="341">
        <f t="shared" ref="M21" si="6">L21*(1+H21)</f>
        <v>0</v>
      </c>
      <c r="N21" s="316"/>
      <c r="O21" s="316"/>
      <c r="P21" s="316"/>
      <c r="Q21" s="341">
        <f t="shared" ref="Q21" si="7">N21+O21+P21</f>
        <v>0</v>
      </c>
      <c r="R21" s="306">
        <f t="shared" ref="R21" si="8">Q21*(1+H21)</f>
        <v>0</v>
      </c>
      <c r="S21" s="706">
        <v>0</v>
      </c>
      <c r="T21" s="306">
        <f t="shared" si="4"/>
        <v>0</v>
      </c>
    </row>
    <row r="22" spans="2:20" ht="20.100000000000001" customHeight="1">
      <c r="B22" s="951"/>
      <c r="C22" s="903"/>
      <c r="D22" s="927" t="s">
        <v>223</v>
      </c>
      <c r="E22" s="928"/>
      <c r="F22" s="382">
        <f>'แบบฟอร์มที่ 4 - 4.1, 4.2'!F21</f>
        <v>0</v>
      </c>
      <c r="G22" s="382">
        <f>'แบบฟอร์มที่ 4 - 4.1, 4.2'!G21</f>
        <v>0</v>
      </c>
      <c r="H22" s="707">
        <v>0.21</v>
      </c>
      <c r="I22" s="382">
        <f>'แบบฟอร์มที่ 4 - 4.1, 4.2'!I21</f>
        <v>0</v>
      </c>
      <c r="J22" s="382">
        <f>'แบบฟอร์มที่ 4 - 4.1, 4.2'!J21</f>
        <v>0</v>
      </c>
      <c r="K22" s="382">
        <f>'แบบฟอร์มที่ 4 - 4.1, 4.2'!K21</f>
        <v>0</v>
      </c>
      <c r="L22" s="708">
        <f t="shared" si="0"/>
        <v>0</v>
      </c>
      <c r="M22" s="708">
        <f t="shared" si="1"/>
        <v>0</v>
      </c>
      <c r="N22" s="382">
        <f>'แบบฟอร์มที่ 4 - 4.1, 4.2'!N21</f>
        <v>0</v>
      </c>
      <c r="O22" s="382">
        <f>'แบบฟอร์มที่ 4 - 4.1, 4.2'!O21</f>
        <v>0</v>
      </c>
      <c r="P22" s="382">
        <f>'แบบฟอร์มที่ 4 - 4.1, 4.2'!P21</f>
        <v>0</v>
      </c>
      <c r="Q22" s="708">
        <f t="shared" si="2"/>
        <v>0</v>
      </c>
      <c r="R22" s="709">
        <f t="shared" si="3"/>
        <v>0</v>
      </c>
      <c r="S22" s="707">
        <v>0.63</v>
      </c>
      <c r="T22" s="709">
        <f t="shared" si="4"/>
        <v>0</v>
      </c>
    </row>
    <row r="23" spans="2:20" ht="20.100000000000001" customHeight="1">
      <c r="B23" s="951"/>
      <c r="C23" s="903"/>
      <c r="D23" s="927" t="s">
        <v>224</v>
      </c>
      <c r="E23" s="928"/>
      <c r="F23" s="382">
        <f>'แบบฟอร์มที่ 4 - 4.1, 4.2'!F22</f>
        <v>0</v>
      </c>
      <c r="G23" s="382">
        <f>'แบบฟอร์มที่ 4 - 4.1, 4.2'!G22</f>
        <v>0</v>
      </c>
      <c r="H23" s="707">
        <v>0.21</v>
      </c>
      <c r="I23" s="382">
        <f>'แบบฟอร์มที่ 4 - 4.1, 4.2'!I22</f>
        <v>0</v>
      </c>
      <c r="J23" s="382">
        <f>'แบบฟอร์มที่ 4 - 4.1, 4.2'!J22</f>
        <v>0</v>
      </c>
      <c r="K23" s="382">
        <f>'แบบฟอร์มที่ 4 - 4.1, 4.2'!K22</f>
        <v>0</v>
      </c>
      <c r="L23" s="708">
        <f t="shared" si="0"/>
        <v>0</v>
      </c>
      <c r="M23" s="708">
        <f t="shared" si="1"/>
        <v>0</v>
      </c>
      <c r="N23" s="382">
        <f>'แบบฟอร์มที่ 4 - 4.1, 4.2'!N22</f>
        <v>0</v>
      </c>
      <c r="O23" s="382">
        <f>'แบบฟอร์มที่ 4 - 4.1, 4.2'!O22</f>
        <v>0</v>
      </c>
      <c r="P23" s="382">
        <f>'แบบฟอร์มที่ 4 - 4.1, 4.2'!P22</f>
        <v>0</v>
      </c>
      <c r="Q23" s="708">
        <f t="shared" si="2"/>
        <v>0</v>
      </c>
      <c r="R23" s="709">
        <f t="shared" si="3"/>
        <v>0</v>
      </c>
      <c r="S23" s="707">
        <v>0.63</v>
      </c>
      <c r="T23" s="709">
        <f t="shared" si="4"/>
        <v>0</v>
      </c>
    </row>
    <row r="24" spans="2:20" ht="20.100000000000001" customHeight="1">
      <c r="B24" s="951"/>
      <c r="C24" s="903"/>
      <c r="D24" s="927" t="s">
        <v>225</v>
      </c>
      <c r="E24" s="928"/>
      <c r="F24" s="382">
        <f>'แบบฟอร์มที่ 4 - 4.1, 4.2'!F23</f>
        <v>0</v>
      </c>
      <c r="G24" s="382">
        <f>'แบบฟอร์มที่ 4 - 4.1, 4.2'!G23</f>
        <v>0</v>
      </c>
      <c r="H24" s="707">
        <v>0.12</v>
      </c>
      <c r="I24" s="382">
        <f>'แบบฟอร์มที่ 4 - 4.1, 4.2'!I23</f>
        <v>0</v>
      </c>
      <c r="J24" s="382">
        <f>'แบบฟอร์มที่ 4 - 4.1, 4.2'!J23</f>
        <v>0</v>
      </c>
      <c r="K24" s="382">
        <f>'แบบฟอร์มที่ 4 - 4.1, 4.2'!K23</f>
        <v>0</v>
      </c>
      <c r="L24" s="708">
        <f t="shared" si="0"/>
        <v>0</v>
      </c>
      <c r="M24" s="708">
        <f t="shared" si="1"/>
        <v>0</v>
      </c>
      <c r="N24" s="382">
        <f>'แบบฟอร์มที่ 4 - 4.1, 4.2'!N23</f>
        <v>0</v>
      </c>
      <c r="O24" s="382">
        <f>'แบบฟอร์มที่ 4 - 4.1, 4.2'!O23</f>
        <v>0</v>
      </c>
      <c r="P24" s="382">
        <f>'แบบฟอร์มที่ 4 - 4.1, 4.2'!P23</f>
        <v>0</v>
      </c>
      <c r="Q24" s="708">
        <f t="shared" si="2"/>
        <v>0</v>
      </c>
      <c r="R24" s="709">
        <f t="shared" si="3"/>
        <v>0</v>
      </c>
      <c r="S24" s="707">
        <v>0.36</v>
      </c>
      <c r="T24" s="709">
        <f t="shared" si="4"/>
        <v>0</v>
      </c>
    </row>
    <row r="25" spans="2:20" ht="20.100000000000001" customHeight="1">
      <c r="B25" s="951"/>
      <c r="C25" s="903"/>
      <c r="D25" s="927" t="s">
        <v>159</v>
      </c>
      <c r="E25" s="928"/>
      <c r="F25" s="382">
        <f>'แบบฟอร์มที่ 4 - 4.1, 4.2'!F24</f>
        <v>0</v>
      </c>
      <c r="G25" s="382">
        <f>'แบบฟอร์มที่ 4 - 4.1, 4.2'!G24</f>
        <v>0</v>
      </c>
      <c r="H25" s="707">
        <v>0.21</v>
      </c>
      <c r="I25" s="382">
        <f>'แบบฟอร์มที่ 4 - 4.1, 4.2'!I24</f>
        <v>0</v>
      </c>
      <c r="J25" s="382">
        <f>'แบบฟอร์มที่ 4 - 4.1, 4.2'!J24</f>
        <v>0</v>
      </c>
      <c r="K25" s="382">
        <f>'แบบฟอร์มที่ 4 - 4.1, 4.2'!K24</f>
        <v>0</v>
      </c>
      <c r="L25" s="708">
        <f t="shared" si="0"/>
        <v>0</v>
      </c>
      <c r="M25" s="708">
        <f t="shared" si="1"/>
        <v>0</v>
      </c>
      <c r="N25" s="382">
        <f>'แบบฟอร์มที่ 4 - 4.1, 4.2'!N24</f>
        <v>0</v>
      </c>
      <c r="O25" s="382">
        <f>'แบบฟอร์มที่ 4 - 4.1, 4.2'!O24</f>
        <v>0</v>
      </c>
      <c r="P25" s="382">
        <f>'แบบฟอร์มที่ 4 - 4.1, 4.2'!P24</f>
        <v>0</v>
      </c>
      <c r="Q25" s="708">
        <f t="shared" si="2"/>
        <v>0</v>
      </c>
      <c r="R25" s="709">
        <f t="shared" si="3"/>
        <v>0</v>
      </c>
      <c r="S25" s="707">
        <v>0.63</v>
      </c>
      <c r="T25" s="709">
        <f t="shared" si="4"/>
        <v>0</v>
      </c>
    </row>
    <row r="26" spans="2:20" ht="20.100000000000001" customHeight="1">
      <c r="B26" s="304">
        <v>5</v>
      </c>
      <c r="C26" s="904" t="s">
        <v>218</v>
      </c>
      <c r="D26" s="905"/>
      <c r="E26" s="906"/>
      <c r="F26" s="709">
        <f>SUM(F$10:F$25)</f>
        <v>0</v>
      </c>
      <c r="G26" s="709">
        <f>SUM(G$10:G$25)</f>
        <v>0</v>
      </c>
      <c r="H26" s="710"/>
      <c r="I26" s="709">
        <f t="shared" ref="I26:R26" si="9">SUM(I$10:I$25)</f>
        <v>0</v>
      </c>
      <c r="J26" s="709">
        <f t="shared" si="9"/>
        <v>0</v>
      </c>
      <c r="K26" s="709">
        <f t="shared" si="9"/>
        <v>0</v>
      </c>
      <c r="L26" s="709">
        <f t="shared" si="9"/>
        <v>0</v>
      </c>
      <c r="M26" s="709">
        <f t="shared" si="9"/>
        <v>0</v>
      </c>
      <c r="N26" s="709">
        <f t="shared" si="9"/>
        <v>0</v>
      </c>
      <c r="O26" s="709">
        <f t="shared" si="9"/>
        <v>0</v>
      </c>
      <c r="P26" s="709">
        <f t="shared" si="9"/>
        <v>0</v>
      </c>
      <c r="Q26" s="709">
        <f t="shared" si="9"/>
        <v>0</v>
      </c>
      <c r="R26" s="709">
        <f t="shared" si="9"/>
        <v>0</v>
      </c>
      <c r="S26" s="711"/>
      <c r="T26" s="709">
        <f>SUM(T$10:T$25)</f>
        <v>0</v>
      </c>
    </row>
    <row r="30" spans="2:20" ht="15.95" customHeight="1">
      <c r="B30" s="162" t="s">
        <v>722</v>
      </c>
      <c r="C30" s="670"/>
      <c r="D30" s="670"/>
      <c r="E30" s="670"/>
    </row>
    <row r="31" spans="2:20" ht="15.95" customHeight="1">
      <c r="B31" s="760" t="s">
        <v>23</v>
      </c>
      <c r="C31" s="947" t="s">
        <v>467</v>
      </c>
      <c r="D31" s="948"/>
      <c r="E31" s="949"/>
      <c r="F31" s="913" t="s">
        <v>352</v>
      </c>
      <c r="G31" s="914"/>
      <c r="H31" s="917" t="s">
        <v>335</v>
      </c>
      <c r="I31" s="918"/>
      <c r="J31" s="918"/>
      <c r="K31" s="918"/>
      <c r="L31" s="918"/>
      <c r="M31" s="918"/>
      <c r="N31" s="918"/>
      <c r="O31" s="918"/>
      <c r="P31" s="918"/>
      <c r="Q31" s="919"/>
      <c r="R31" s="907" t="s">
        <v>510</v>
      </c>
      <c r="S31" s="907" t="s">
        <v>509</v>
      </c>
    </row>
    <row r="32" spans="2:20" ht="60.6" customHeight="1">
      <c r="B32" s="760"/>
      <c r="C32" s="947"/>
      <c r="D32" s="948"/>
      <c r="E32" s="949"/>
      <c r="F32" s="915"/>
      <c r="G32" s="916"/>
      <c r="H32" s="920" t="s">
        <v>336</v>
      </c>
      <c r="I32" s="921"/>
      <c r="J32" s="920" t="s">
        <v>337</v>
      </c>
      <c r="K32" s="922"/>
      <c r="L32" s="921"/>
      <c r="M32" s="920" t="s">
        <v>338</v>
      </c>
      <c r="N32" s="921"/>
      <c r="O32" s="907" t="s">
        <v>518</v>
      </c>
      <c r="P32" s="911" t="s">
        <v>519</v>
      </c>
      <c r="Q32" s="912"/>
      <c r="R32" s="908"/>
      <c r="S32" s="908"/>
    </row>
    <row r="33" spans="2:19" ht="38.25">
      <c r="B33" s="760"/>
      <c r="C33" s="911"/>
      <c r="D33" s="950"/>
      <c r="E33" s="912"/>
      <c r="F33" s="697" t="s">
        <v>511</v>
      </c>
      <c r="G33" s="697" t="s">
        <v>512</v>
      </c>
      <c r="H33" s="697" t="s">
        <v>513</v>
      </c>
      <c r="I33" s="697" t="s">
        <v>514</v>
      </c>
      <c r="J33" s="697" t="s">
        <v>515</v>
      </c>
      <c r="K33" s="697" t="s">
        <v>516</v>
      </c>
      <c r="L33" s="697" t="s">
        <v>517</v>
      </c>
      <c r="M33" s="697" t="s">
        <v>513</v>
      </c>
      <c r="N33" s="697" t="s">
        <v>514</v>
      </c>
      <c r="O33" s="909"/>
      <c r="P33" s="697" t="s">
        <v>513</v>
      </c>
      <c r="Q33" s="697" t="s">
        <v>514</v>
      </c>
      <c r="R33" s="909"/>
      <c r="S33" s="909"/>
    </row>
    <row r="34" spans="2:19" ht="20.100000000000001" customHeight="1">
      <c r="B34" s="304">
        <v>1</v>
      </c>
      <c r="C34" s="904" t="s">
        <v>209</v>
      </c>
      <c r="D34" s="905"/>
      <c r="E34" s="906"/>
      <c r="F34" s="382">
        <f>'แบบฟอร์มที่ 4 - 4.1, 4.2'!F33</f>
        <v>0</v>
      </c>
      <c r="G34" s="382">
        <f>'แบบฟอร์มที่ 4 - 4.1, 4.2'!G33</f>
        <v>0</v>
      </c>
      <c r="H34" s="382">
        <f>'แบบฟอร์มที่ 4 - 4.1, 4.2'!H33</f>
        <v>0</v>
      </c>
      <c r="I34" s="382">
        <f>'แบบฟอร์มที่ 4 - 4.1, 4.2'!I33</f>
        <v>0</v>
      </c>
      <c r="J34" s="382">
        <f>'แบบฟอร์มที่ 4 - 4.1, 4.2'!J33</f>
        <v>0</v>
      </c>
      <c r="K34" s="382">
        <f>'แบบฟอร์มที่ 4 - 4.1, 4.2'!K33</f>
        <v>0</v>
      </c>
      <c r="L34" s="382">
        <f>'แบบฟอร์มที่ 4 - 4.1, 4.2'!L33</f>
        <v>0</v>
      </c>
      <c r="M34" s="708">
        <f>H34+J34+K34</f>
        <v>0</v>
      </c>
      <c r="N34" s="708">
        <f>I34+J34+K34+L34</f>
        <v>0</v>
      </c>
      <c r="O34" s="707">
        <v>0.2</v>
      </c>
      <c r="P34" s="708">
        <f>M34*(1+O34)</f>
        <v>0</v>
      </c>
      <c r="Q34" s="708">
        <f>N34*(1+O34)</f>
        <v>0</v>
      </c>
      <c r="R34" s="707">
        <v>0.59</v>
      </c>
      <c r="S34" s="709">
        <f>($N34*(1+$R34)) - ($N34*(1+$O34))</f>
        <v>0</v>
      </c>
    </row>
    <row r="35" spans="2:19" ht="35.1" customHeight="1">
      <c r="B35" s="951">
        <v>2</v>
      </c>
      <c r="C35" s="903" t="s">
        <v>210</v>
      </c>
      <c r="D35" s="904" t="s">
        <v>211</v>
      </c>
      <c r="E35" s="906"/>
      <c r="F35" s="382">
        <f>'แบบฟอร์มที่ 4 - 4.1, 4.2'!F34</f>
        <v>0</v>
      </c>
      <c r="G35" s="382">
        <f>'แบบฟอร์มที่ 4 - 4.1, 4.2'!G34</f>
        <v>0</v>
      </c>
      <c r="H35" s="382">
        <f>'แบบฟอร์มที่ 4 - 4.1, 4.2'!H34</f>
        <v>0</v>
      </c>
      <c r="I35" s="382">
        <f>'แบบฟอร์มที่ 4 - 4.1, 4.2'!I34</f>
        <v>0</v>
      </c>
      <c r="J35" s="382">
        <f>'แบบฟอร์มที่ 4 - 4.1, 4.2'!J34</f>
        <v>0</v>
      </c>
      <c r="K35" s="382">
        <f>'แบบฟอร์มที่ 4 - 4.1, 4.2'!K34</f>
        <v>0</v>
      </c>
      <c r="L35" s="382">
        <f>'แบบฟอร์มที่ 4 - 4.1, 4.2'!L34</f>
        <v>0</v>
      </c>
      <c r="M35" s="708">
        <f t="shared" ref="M35:M49" si="10">H35+J35+K35</f>
        <v>0</v>
      </c>
      <c r="N35" s="708">
        <f t="shared" ref="N35:N49" si="11">I35+J35+K35+L35</f>
        <v>0</v>
      </c>
      <c r="O35" s="707">
        <v>0.16</v>
      </c>
      <c r="P35" s="708">
        <f t="shared" ref="P35:P49" si="12">M35*(1+O35)</f>
        <v>0</v>
      </c>
      <c r="Q35" s="708">
        <f t="shared" ref="Q35:Q49" si="13">N35*(1+O35)</f>
        <v>0</v>
      </c>
      <c r="R35" s="707">
        <v>0.47</v>
      </c>
      <c r="S35" s="709">
        <f t="shared" ref="S35:S49" si="14">($N35*(1+$R35)) - ($N35*(1+$O35))</f>
        <v>0</v>
      </c>
    </row>
    <row r="36" spans="2:19" ht="35.1" customHeight="1">
      <c r="B36" s="951"/>
      <c r="C36" s="903"/>
      <c r="D36" s="904" t="s">
        <v>212</v>
      </c>
      <c r="E36" s="906"/>
      <c r="F36" s="382">
        <f>'แบบฟอร์มที่ 4 - 4.1, 4.2'!F35</f>
        <v>0</v>
      </c>
      <c r="G36" s="382">
        <f>'แบบฟอร์มที่ 4 - 4.1, 4.2'!G35</f>
        <v>0</v>
      </c>
      <c r="H36" s="382">
        <f>'แบบฟอร์มที่ 4 - 4.1, 4.2'!H35</f>
        <v>0</v>
      </c>
      <c r="I36" s="382">
        <f>'แบบฟอร์มที่ 4 - 4.1, 4.2'!I35</f>
        <v>0</v>
      </c>
      <c r="J36" s="382">
        <f>'แบบฟอร์มที่ 4 - 4.1, 4.2'!J35</f>
        <v>0</v>
      </c>
      <c r="K36" s="382">
        <f>'แบบฟอร์มที่ 4 - 4.1, 4.2'!K35</f>
        <v>0</v>
      </c>
      <c r="L36" s="382">
        <f>'แบบฟอร์มที่ 4 - 4.1, 4.2'!L35</f>
        <v>0</v>
      </c>
      <c r="M36" s="708">
        <f t="shared" si="10"/>
        <v>0</v>
      </c>
      <c r="N36" s="708">
        <f t="shared" si="11"/>
        <v>0</v>
      </c>
      <c r="O36" s="707">
        <v>0.16</v>
      </c>
      <c r="P36" s="708">
        <f t="shared" si="12"/>
        <v>0</v>
      </c>
      <c r="Q36" s="708">
        <f t="shared" si="13"/>
        <v>0</v>
      </c>
      <c r="R36" s="707">
        <v>0.47</v>
      </c>
      <c r="S36" s="709">
        <f t="shared" si="14"/>
        <v>0</v>
      </c>
    </row>
    <row r="37" spans="2:19" ht="24.95" customHeight="1">
      <c r="B37" s="951">
        <v>3</v>
      </c>
      <c r="C37" s="903" t="s">
        <v>87</v>
      </c>
      <c r="D37" s="923" t="s">
        <v>213</v>
      </c>
      <c r="E37" s="307" t="s">
        <v>214</v>
      </c>
      <c r="F37" s="382">
        <f>'แบบฟอร์มที่ 4 - 4.1, 4.2'!F36</f>
        <v>0</v>
      </c>
      <c r="G37" s="382">
        <f>'แบบฟอร์มที่ 4 - 4.1, 4.2'!G36</f>
        <v>0</v>
      </c>
      <c r="H37" s="382">
        <f>'แบบฟอร์มที่ 4 - 4.1, 4.2'!H36</f>
        <v>0</v>
      </c>
      <c r="I37" s="382">
        <f>'แบบฟอร์มที่ 4 - 4.1, 4.2'!I36</f>
        <v>0</v>
      </c>
      <c r="J37" s="382">
        <f>'แบบฟอร์มที่ 4 - 4.1, 4.2'!J36</f>
        <v>0</v>
      </c>
      <c r="K37" s="382">
        <f>'แบบฟอร์มที่ 4 - 4.1, 4.2'!K36</f>
        <v>0</v>
      </c>
      <c r="L37" s="382">
        <f>'แบบฟอร์มที่ 4 - 4.1, 4.2'!L36</f>
        <v>0</v>
      </c>
      <c r="M37" s="708">
        <f t="shared" si="10"/>
        <v>0</v>
      </c>
      <c r="N37" s="708">
        <f t="shared" si="11"/>
        <v>0</v>
      </c>
      <c r="O37" s="707">
        <v>0.16</v>
      </c>
      <c r="P37" s="708">
        <f t="shared" si="12"/>
        <v>0</v>
      </c>
      <c r="Q37" s="708">
        <f t="shared" si="13"/>
        <v>0</v>
      </c>
      <c r="R37" s="707">
        <v>0.47</v>
      </c>
      <c r="S37" s="709">
        <f t="shared" si="14"/>
        <v>0</v>
      </c>
    </row>
    <row r="38" spans="2:19" ht="24.95" customHeight="1">
      <c r="B38" s="951"/>
      <c r="C38" s="903"/>
      <c r="D38" s="924"/>
      <c r="E38" s="307" t="s">
        <v>215</v>
      </c>
      <c r="F38" s="382">
        <f>'แบบฟอร์มที่ 4 - 4.1, 4.2'!F37</f>
        <v>0</v>
      </c>
      <c r="G38" s="382">
        <f>'แบบฟอร์มที่ 4 - 4.1, 4.2'!G37</f>
        <v>0</v>
      </c>
      <c r="H38" s="382">
        <f>'แบบฟอร์มที่ 4 - 4.1, 4.2'!H37</f>
        <v>0</v>
      </c>
      <c r="I38" s="382">
        <f>'แบบฟอร์มที่ 4 - 4.1, 4.2'!I37</f>
        <v>0</v>
      </c>
      <c r="J38" s="382">
        <f>'แบบฟอร์มที่ 4 - 4.1, 4.2'!J37</f>
        <v>0</v>
      </c>
      <c r="K38" s="382">
        <f>'แบบฟอร์มที่ 4 - 4.1, 4.2'!K37</f>
        <v>0</v>
      </c>
      <c r="L38" s="382">
        <f>'แบบฟอร์มที่ 4 - 4.1, 4.2'!L37</f>
        <v>0</v>
      </c>
      <c r="M38" s="708">
        <f t="shared" si="10"/>
        <v>0</v>
      </c>
      <c r="N38" s="708">
        <f t="shared" si="11"/>
        <v>0</v>
      </c>
      <c r="O38" s="707">
        <v>0.1</v>
      </c>
      <c r="P38" s="708">
        <f t="shared" si="12"/>
        <v>0</v>
      </c>
      <c r="Q38" s="708">
        <f t="shared" si="13"/>
        <v>0</v>
      </c>
      <c r="R38" s="707">
        <v>0.3</v>
      </c>
      <c r="S38" s="709">
        <f t="shared" si="14"/>
        <v>0</v>
      </c>
    </row>
    <row r="39" spans="2:19" ht="20.100000000000001" customHeight="1">
      <c r="B39" s="951"/>
      <c r="C39" s="903"/>
      <c r="D39" s="904" t="s">
        <v>216</v>
      </c>
      <c r="E39" s="906"/>
      <c r="F39" s="382">
        <f>'แบบฟอร์มที่ 4 - 4.1, 4.2'!F38</f>
        <v>0</v>
      </c>
      <c r="G39" s="382">
        <f>'แบบฟอร์มที่ 4 - 4.1, 4.2'!G38</f>
        <v>0</v>
      </c>
      <c r="H39" s="382">
        <f>'แบบฟอร์มที่ 4 - 4.1, 4.2'!H38</f>
        <v>0</v>
      </c>
      <c r="I39" s="382">
        <f>'แบบฟอร์มที่ 4 - 4.1, 4.2'!I38</f>
        <v>0</v>
      </c>
      <c r="J39" s="382">
        <f>'แบบฟอร์มที่ 4 - 4.1, 4.2'!J38</f>
        <v>0</v>
      </c>
      <c r="K39" s="382">
        <f>'แบบฟอร์มที่ 4 - 4.1, 4.2'!K38</f>
        <v>0</v>
      </c>
      <c r="L39" s="382">
        <f>'แบบฟอร์มที่ 4 - 4.1, 4.2'!L38</f>
        <v>0</v>
      </c>
      <c r="M39" s="708">
        <f t="shared" si="10"/>
        <v>0</v>
      </c>
      <c r="N39" s="708">
        <f t="shared" si="11"/>
        <v>0</v>
      </c>
      <c r="O39" s="707">
        <v>0.1</v>
      </c>
      <c r="P39" s="708">
        <f t="shared" si="12"/>
        <v>0</v>
      </c>
      <c r="Q39" s="708">
        <f t="shared" si="13"/>
        <v>0</v>
      </c>
      <c r="R39" s="707">
        <v>0.3</v>
      </c>
      <c r="S39" s="709">
        <f t="shared" si="14"/>
        <v>0</v>
      </c>
    </row>
    <row r="40" spans="2:19" ht="20.100000000000001" customHeight="1">
      <c r="B40" s="951">
        <v>4</v>
      </c>
      <c r="C40" s="903" t="s">
        <v>217</v>
      </c>
      <c r="D40" s="904" t="s">
        <v>88</v>
      </c>
      <c r="E40" s="906"/>
      <c r="F40" s="382">
        <f>'แบบฟอร์มที่ 4 - 4.1, 4.2'!F39</f>
        <v>0</v>
      </c>
      <c r="G40" s="382">
        <f>'แบบฟอร์มที่ 4 - 4.1, 4.2'!G39</f>
        <v>0</v>
      </c>
      <c r="H40" s="382">
        <f>'แบบฟอร์มที่ 4 - 4.1, 4.2'!H39</f>
        <v>0</v>
      </c>
      <c r="I40" s="382">
        <f>'แบบฟอร์มที่ 4 - 4.1, 4.2'!I39</f>
        <v>0</v>
      </c>
      <c r="J40" s="382">
        <f>'แบบฟอร์มที่ 4 - 4.1, 4.2'!J39</f>
        <v>0</v>
      </c>
      <c r="K40" s="382">
        <f>'แบบฟอร์มที่ 4 - 4.1, 4.2'!K39</f>
        <v>0</v>
      </c>
      <c r="L40" s="382">
        <f>'แบบฟอร์มที่ 4 - 4.1, 4.2'!L39</f>
        <v>0</v>
      </c>
      <c r="M40" s="708">
        <f t="shared" si="10"/>
        <v>0</v>
      </c>
      <c r="N40" s="708">
        <f t="shared" si="11"/>
        <v>0</v>
      </c>
      <c r="O40" s="707">
        <v>0.27</v>
      </c>
      <c r="P40" s="708">
        <f t="shared" si="12"/>
        <v>0</v>
      </c>
      <c r="Q40" s="708">
        <f t="shared" si="13"/>
        <v>0</v>
      </c>
      <c r="R40" s="707">
        <v>0.82</v>
      </c>
      <c r="S40" s="709">
        <f t="shared" si="14"/>
        <v>0</v>
      </c>
    </row>
    <row r="41" spans="2:19" ht="20.100000000000001" customHeight="1">
      <c r="B41" s="951"/>
      <c r="C41" s="903"/>
      <c r="D41" s="904" t="s">
        <v>219</v>
      </c>
      <c r="E41" s="906"/>
      <c r="F41" s="382">
        <f>'แบบฟอร์มที่ 4 - 4.1, 4.2'!F40</f>
        <v>0</v>
      </c>
      <c r="G41" s="382">
        <f>'แบบฟอร์มที่ 4 - 4.1, 4.2'!G40</f>
        <v>0</v>
      </c>
      <c r="H41" s="382">
        <f>'แบบฟอร์มที่ 4 - 4.1, 4.2'!H40</f>
        <v>0</v>
      </c>
      <c r="I41" s="382">
        <f>'แบบฟอร์มที่ 4 - 4.1, 4.2'!I40</f>
        <v>0</v>
      </c>
      <c r="J41" s="382">
        <f>'แบบฟอร์มที่ 4 - 4.1, 4.2'!J40</f>
        <v>0</v>
      </c>
      <c r="K41" s="382">
        <f>'แบบฟอร์มที่ 4 - 4.1, 4.2'!K40</f>
        <v>0</v>
      </c>
      <c r="L41" s="382">
        <f>'แบบฟอร์มที่ 4 - 4.1, 4.2'!L40</f>
        <v>0</v>
      </c>
      <c r="M41" s="708">
        <f t="shared" si="10"/>
        <v>0</v>
      </c>
      <c r="N41" s="708">
        <f t="shared" si="11"/>
        <v>0</v>
      </c>
      <c r="O41" s="707">
        <v>0.31</v>
      </c>
      <c r="P41" s="708">
        <f t="shared" si="12"/>
        <v>0</v>
      </c>
      <c r="Q41" s="708">
        <f t="shared" si="13"/>
        <v>0</v>
      </c>
      <c r="R41" s="707">
        <v>0.94</v>
      </c>
      <c r="S41" s="709">
        <f t="shared" si="14"/>
        <v>0</v>
      </c>
    </row>
    <row r="42" spans="2:19" ht="20.100000000000001" customHeight="1">
      <c r="B42" s="951"/>
      <c r="C42" s="903"/>
      <c r="D42" s="904" t="s">
        <v>220</v>
      </c>
      <c r="E42" s="906"/>
      <c r="F42" s="382">
        <f>'แบบฟอร์มที่ 4 - 4.1, 4.2'!F41</f>
        <v>0</v>
      </c>
      <c r="G42" s="382">
        <f>'แบบฟอร์มที่ 4 - 4.1, 4.2'!G41</f>
        <v>0</v>
      </c>
      <c r="H42" s="382">
        <f>'แบบฟอร์มที่ 4 - 4.1, 4.2'!H41</f>
        <v>0</v>
      </c>
      <c r="I42" s="382">
        <f>'แบบฟอร์มที่ 4 - 4.1, 4.2'!I41</f>
        <v>0</v>
      </c>
      <c r="J42" s="382">
        <f>'แบบฟอร์มที่ 4 - 4.1, 4.2'!J41</f>
        <v>0</v>
      </c>
      <c r="K42" s="382">
        <f>'แบบฟอร์มที่ 4 - 4.1, 4.2'!K41</f>
        <v>0</v>
      </c>
      <c r="L42" s="382">
        <f>'แบบฟอร์มที่ 4 - 4.1, 4.2'!L41</f>
        <v>0</v>
      </c>
      <c r="M42" s="708">
        <f t="shared" si="10"/>
        <v>0</v>
      </c>
      <c r="N42" s="708">
        <f t="shared" si="11"/>
        <v>0</v>
      </c>
      <c r="O42" s="707">
        <v>0.27</v>
      </c>
      <c r="P42" s="708">
        <f t="shared" si="12"/>
        <v>0</v>
      </c>
      <c r="Q42" s="708">
        <f t="shared" si="13"/>
        <v>0</v>
      </c>
      <c r="R42" s="707">
        <v>0.82</v>
      </c>
      <c r="S42" s="709">
        <f t="shared" si="14"/>
        <v>0</v>
      </c>
    </row>
    <row r="43" spans="2:19" ht="20.100000000000001" customHeight="1">
      <c r="B43" s="951"/>
      <c r="C43" s="903"/>
      <c r="D43" s="904" t="s">
        <v>221</v>
      </c>
      <c r="E43" s="906"/>
      <c r="F43" s="382">
        <f>'แบบฟอร์มที่ 4 - 4.1, 4.2'!F42</f>
        <v>0</v>
      </c>
      <c r="G43" s="382">
        <f>'แบบฟอร์มที่ 4 - 4.1, 4.2'!G42</f>
        <v>0</v>
      </c>
      <c r="H43" s="382">
        <f>'แบบฟอร์มที่ 4 - 4.1, 4.2'!H42</f>
        <v>0</v>
      </c>
      <c r="I43" s="382">
        <f>'แบบฟอร์มที่ 4 - 4.1, 4.2'!I42</f>
        <v>0</v>
      </c>
      <c r="J43" s="382">
        <f>'แบบฟอร์มที่ 4 - 4.1, 4.2'!J42</f>
        <v>0</v>
      </c>
      <c r="K43" s="382">
        <f>'แบบฟอร์มที่ 4 - 4.1, 4.2'!K42</f>
        <v>0</v>
      </c>
      <c r="L43" s="382">
        <f>'แบบฟอร์มที่ 4 - 4.1, 4.2'!L42</f>
        <v>0</v>
      </c>
      <c r="M43" s="708">
        <f t="shared" si="10"/>
        <v>0</v>
      </c>
      <c r="N43" s="708">
        <f t="shared" si="11"/>
        <v>0</v>
      </c>
      <c r="O43" s="707">
        <v>0.16</v>
      </c>
      <c r="P43" s="708">
        <f t="shared" si="12"/>
        <v>0</v>
      </c>
      <c r="Q43" s="708">
        <f t="shared" si="13"/>
        <v>0</v>
      </c>
      <c r="R43" s="707">
        <v>0.47</v>
      </c>
      <c r="S43" s="709">
        <f t="shared" si="14"/>
        <v>0</v>
      </c>
    </row>
    <row r="44" spans="2:19" ht="61.9" customHeight="1">
      <c r="B44" s="951"/>
      <c r="C44" s="903"/>
      <c r="D44" s="1248" t="s">
        <v>734</v>
      </c>
      <c r="E44" s="1249"/>
      <c r="F44" s="382">
        <f>'แบบฟอร์มที่ 4 - 4.1, 4.2'!F43-F45</f>
        <v>0</v>
      </c>
      <c r="G44" s="382">
        <f>'แบบฟอร์มที่ 4 - 4.1, 4.2'!G43-G45</f>
        <v>0</v>
      </c>
      <c r="H44" s="382">
        <f>'แบบฟอร์มที่ 4 - 4.1, 4.2'!H43-H45</f>
        <v>0</v>
      </c>
      <c r="I44" s="382">
        <f>'แบบฟอร์มที่ 4 - 4.1, 4.2'!I43-I45</f>
        <v>0</v>
      </c>
      <c r="J44" s="382">
        <f>'แบบฟอร์มที่ 4 - 4.1, 4.2'!J43-J45</f>
        <v>0</v>
      </c>
      <c r="K44" s="382">
        <f>'แบบฟอร์มที่ 4 - 4.1, 4.2'!K43-K45</f>
        <v>0</v>
      </c>
      <c r="L44" s="382">
        <f>'แบบฟอร์มที่ 4 - 4.1, 4.2'!L43-L45</f>
        <v>0</v>
      </c>
      <c r="M44" s="708">
        <f t="shared" si="10"/>
        <v>0</v>
      </c>
      <c r="N44" s="708">
        <f t="shared" si="11"/>
        <v>0</v>
      </c>
      <c r="O44" s="707">
        <v>0.16</v>
      </c>
      <c r="P44" s="708">
        <f t="shared" si="12"/>
        <v>0</v>
      </c>
      <c r="Q44" s="708">
        <f t="shared" si="13"/>
        <v>0</v>
      </c>
      <c r="R44" s="707">
        <v>0.47</v>
      </c>
      <c r="S44" s="709">
        <f t="shared" si="14"/>
        <v>0</v>
      </c>
    </row>
    <row r="45" spans="2:19" ht="39" customHeight="1">
      <c r="B45" s="951"/>
      <c r="C45" s="903"/>
      <c r="D45" s="1248" t="s">
        <v>735</v>
      </c>
      <c r="E45" s="1249"/>
      <c r="F45" s="316"/>
      <c r="G45" s="316"/>
      <c r="H45" s="316"/>
      <c r="I45" s="316"/>
      <c r="J45" s="316"/>
      <c r="K45" s="316"/>
      <c r="L45" s="316"/>
      <c r="M45" s="341">
        <f t="shared" ref="M45" si="15">H45+J45+K45</f>
        <v>0</v>
      </c>
      <c r="N45" s="341">
        <f t="shared" ref="N45" si="16">I45+J45+K45+L45</f>
        <v>0</v>
      </c>
      <c r="O45" s="706">
        <v>0</v>
      </c>
      <c r="P45" s="382">
        <f t="shared" ref="P45" si="17">M45*(1+O45)</f>
        <v>0</v>
      </c>
      <c r="Q45" s="382">
        <f t="shared" ref="Q45" si="18">N45*(1+O45)</f>
        <v>0</v>
      </c>
      <c r="R45" s="706">
        <v>0</v>
      </c>
      <c r="S45" s="306">
        <f t="shared" si="14"/>
        <v>0</v>
      </c>
    </row>
    <row r="46" spans="2:19" ht="20.100000000000001" customHeight="1">
      <c r="B46" s="951"/>
      <c r="C46" s="903"/>
      <c r="D46" s="927" t="s">
        <v>223</v>
      </c>
      <c r="E46" s="928"/>
      <c r="F46" s="382">
        <f>'แบบฟอร์มที่ 4 - 4.1, 4.2'!F44</f>
        <v>0</v>
      </c>
      <c r="G46" s="382">
        <f>'แบบฟอร์มที่ 4 - 4.1, 4.2'!G44</f>
        <v>0</v>
      </c>
      <c r="H46" s="382">
        <f>'แบบฟอร์มที่ 4 - 4.1, 4.2'!H44</f>
        <v>0</v>
      </c>
      <c r="I46" s="382">
        <f>'แบบฟอร์มที่ 4 - 4.1, 4.2'!I44</f>
        <v>0</v>
      </c>
      <c r="J46" s="382">
        <f>'แบบฟอร์มที่ 4 - 4.1, 4.2'!J44</f>
        <v>0</v>
      </c>
      <c r="K46" s="382">
        <f>'แบบฟอร์มที่ 4 - 4.1, 4.2'!K44</f>
        <v>0</v>
      </c>
      <c r="L46" s="382">
        <f>'แบบฟอร์มที่ 4 - 4.1, 4.2'!L44</f>
        <v>0</v>
      </c>
      <c r="M46" s="708">
        <f t="shared" si="10"/>
        <v>0</v>
      </c>
      <c r="N46" s="708">
        <f t="shared" si="11"/>
        <v>0</v>
      </c>
      <c r="O46" s="707">
        <v>0.27</v>
      </c>
      <c r="P46" s="708">
        <f t="shared" si="12"/>
        <v>0</v>
      </c>
      <c r="Q46" s="708">
        <f t="shared" si="13"/>
        <v>0</v>
      </c>
      <c r="R46" s="707">
        <v>0.82</v>
      </c>
      <c r="S46" s="709">
        <f t="shared" si="14"/>
        <v>0</v>
      </c>
    </row>
    <row r="47" spans="2:19" ht="20.100000000000001" customHeight="1">
      <c r="B47" s="951"/>
      <c r="C47" s="903"/>
      <c r="D47" s="927" t="s">
        <v>224</v>
      </c>
      <c r="E47" s="928"/>
      <c r="F47" s="382">
        <f>'แบบฟอร์มที่ 4 - 4.1, 4.2'!F45</f>
        <v>0</v>
      </c>
      <c r="G47" s="382">
        <f>'แบบฟอร์มที่ 4 - 4.1, 4.2'!G45</f>
        <v>0</v>
      </c>
      <c r="H47" s="382">
        <f>'แบบฟอร์มที่ 4 - 4.1, 4.2'!H45</f>
        <v>0</v>
      </c>
      <c r="I47" s="382">
        <f>'แบบฟอร์มที่ 4 - 4.1, 4.2'!I45</f>
        <v>0</v>
      </c>
      <c r="J47" s="382">
        <f>'แบบฟอร์มที่ 4 - 4.1, 4.2'!J45</f>
        <v>0</v>
      </c>
      <c r="K47" s="382">
        <f>'แบบฟอร์มที่ 4 - 4.1, 4.2'!K45</f>
        <v>0</v>
      </c>
      <c r="L47" s="382">
        <f>'แบบฟอร์มที่ 4 - 4.1, 4.2'!L45</f>
        <v>0</v>
      </c>
      <c r="M47" s="708">
        <f t="shared" si="10"/>
        <v>0</v>
      </c>
      <c r="N47" s="708">
        <f t="shared" si="11"/>
        <v>0</v>
      </c>
      <c r="O47" s="707">
        <v>0.27</v>
      </c>
      <c r="P47" s="708">
        <f t="shared" si="12"/>
        <v>0</v>
      </c>
      <c r="Q47" s="708">
        <f t="shared" si="13"/>
        <v>0</v>
      </c>
      <c r="R47" s="707">
        <v>0.82</v>
      </c>
      <c r="S47" s="709">
        <f t="shared" si="14"/>
        <v>0</v>
      </c>
    </row>
    <row r="48" spans="2:19" ht="20.100000000000001" customHeight="1">
      <c r="B48" s="951"/>
      <c r="C48" s="903"/>
      <c r="D48" s="927" t="s">
        <v>225</v>
      </c>
      <c r="E48" s="928"/>
      <c r="F48" s="382">
        <f>'แบบฟอร์มที่ 4 - 4.1, 4.2'!F46</f>
        <v>0</v>
      </c>
      <c r="G48" s="382">
        <f>'แบบฟอร์มที่ 4 - 4.1, 4.2'!G46</f>
        <v>0</v>
      </c>
      <c r="H48" s="382">
        <f>'แบบฟอร์มที่ 4 - 4.1, 4.2'!H46</f>
        <v>0</v>
      </c>
      <c r="I48" s="382">
        <f>'แบบฟอร์มที่ 4 - 4.1, 4.2'!I46</f>
        <v>0</v>
      </c>
      <c r="J48" s="382">
        <f>'แบบฟอร์มที่ 4 - 4.1, 4.2'!J46</f>
        <v>0</v>
      </c>
      <c r="K48" s="382">
        <f>'แบบฟอร์มที่ 4 - 4.1, 4.2'!K46</f>
        <v>0</v>
      </c>
      <c r="L48" s="382">
        <f>'แบบฟอร์มที่ 4 - 4.1, 4.2'!L46</f>
        <v>0</v>
      </c>
      <c r="M48" s="708">
        <f t="shared" si="10"/>
        <v>0</v>
      </c>
      <c r="N48" s="708">
        <f t="shared" si="11"/>
        <v>0</v>
      </c>
      <c r="O48" s="707">
        <v>0.16</v>
      </c>
      <c r="P48" s="708">
        <f t="shared" si="12"/>
        <v>0</v>
      </c>
      <c r="Q48" s="708">
        <f t="shared" si="13"/>
        <v>0</v>
      </c>
      <c r="R48" s="707">
        <v>0.47</v>
      </c>
      <c r="S48" s="709">
        <f t="shared" si="14"/>
        <v>0</v>
      </c>
    </row>
    <row r="49" spans="2:19" ht="20.100000000000001" customHeight="1">
      <c r="B49" s="951"/>
      <c r="C49" s="903"/>
      <c r="D49" s="927" t="s">
        <v>159</v>
      </c>
      <c r="E49" s="928"/>
      <c r="F49" s="382">
        <f>'แบบฟอร์มที่ 4 - 4.1, 4.2'!F47</f>
        <v>0</v>
      </c>
      <c r="G49" s="382">
        <f>'แบบฟอร์มที่ 4 - 4.1, 4.2'!G47</f>
        <v>0</v>
      </c>
      <c r="H49" s="382">
        <f>'แบบฟอร์มที่ 4 - 4.1, 4.2'!H47</f>
        <v>0</v>
      </c>
      <c r="I49" s="382">
        <f>'แบบฟอร์มที่ 4 - 4.1, 4.2'!I47</f>
        <v>0</v>
      </c>
      <c r="J49" s="382">
        <f>'แบบฟอร์มที่ 4 - 4.1, 4.2'!J47</f>
        <v>0</v>
      </c>
      <c r="K49" s="382">
        <f>'แบบฟอร์มที่ 4 - 4.1, 4.2'!K47</f>
        <v>0</v>
      </c>
      <c r="L49" s="382">
        <f>'แบบฟอร์มที่ 4 - 4.1, 4.2'!L47</f>
        <v>0</v>
      </c>
      <c r="M49" s="708">
        <f t="shared" si="10"/>
        <v>0</v>
      </c>
      <c r="N49" s="708">
        <f t="shared" si="11"/>
        <v>0</v>
      </c>
      <c r="O49" s="707">
        <v>0.27</v>
      </c>
      <c r="P49" s="708">
        <f t="shared" si="12"/>
        <v>0</v>
      </c>
      <c r="Q49" s="708">
        <f t="shared" si="13"/>
        <v>0</v>
      </c>
      <c r="R49" s="707">
        <v>0.82</v>
      </c>
      <c r="S49" s="709">
        <f t="shared" si="14"/>
        <v>0</v>
      </c>
    </row>
    <row r="50" spans="2:19" ht="20.100000000000001" customHeight="1">
      <c r="B50" s="304">
        <v>5</v>
      </c>
      <c r="C50" s="904" t="s">
        <v>218</v>
      </c>
      <c r="D50" s="905"/>
      <c r="E50" s="906"/>
      <c r="F50" s="709">
        <f>SUM(F$34:F$49)</f>
        <v>0</v>
      </c>
      <c r="G50" s="709">
        <f t="shared" ref="G50:N50" si="19">SUM(G$34:G$49)</f>
        <v>0</v>
      </c>
      <c r="H50" s="709">
        <f t="shared" si="19"/>
        <v>0</v>
      </c>
      <c r="I50" s="709">
        <f t="shared" si="19"/>
        <v>0</v>
      </c>
      <c r="J50" s="709">
        <f t="shared" si="19"/>
        <v>0</v>
      </c>
      <c r="K50" s="709">
        <f t="shared" si="19"/>
        <v>0</v>
      </c>
      <c r="L50" s="709">
        <f t="shared" si="19"/>
        <v>0</v>
      </c>
      <c r="M50" s="709">
        <f t="shared" si="19"/>
        <v>0</v>
      </c>
      <c r="N50" s="709">
        <f t="shared" si="19"/>
        <v>0</v>
      </c>
      <c r="O50" s="712"/>
      <c r="P50" s="709">
        <f t="shared" ref="P50:Q50" si="20">SUM(P$34:P$49)</f>
        <v>0</v>
      </c>
      <c r="Q50" s="709">
        <f t="shared" si="20"/>
        <v>0</v>
      </c>
      <c r="R50" s="712"/>
      <c r="S50" s="709">
        <f>MAX(0,SUM(S34:S49)-(MAX(G50,Q50)-Q50))</f>
        <v>0</v>
      </c>
    </row>
  </sheetData>
  <sheetProtection algorithmName="SHA-512" hashValue="/topSA9dpQU5PuHFagLXBLqOcGi4pjwdrs6+nWUEbToy+0n11kNAvrqNsifsy/PWIiE1IF+rszmcnyLKKpBjNg==" saltValue="0MVPZ/UeP0frvx0KCQduow==" spinCount="100000" sheet="1" formatCells="0" formatColumns="0" formatRows="0"/>
  <mergeCells count="70">
    <mergeCell ref="H3:K3"/>
    <mergeCell ref="H4:K4"/>
    <mergeCell ref="B7:B9"/>
    <mergeCell ref="C7:E9"/>
    <mergeCell ref="F7:F9"/>
    <mergeCell ref="G7:G9"/>
    <mergeCell ref="H7:H9"/>
    <mergeCell ref="I7:M7"/>
    <mergeCell ref="S7:S9"/>
    <mergeCell ref="T7:T9"/>
    <mergeCell ref="I8:L8"/>
    <mergeCell ref="M8:M9"/>
    <mergeCell ref="N8:Q8"/>
    <mergeCell ref="R8:R9"/>
    <mergeCell ref="B13:B15"/>
    <mergeCell ref="C13:C15"/>
    <mergeCell ref="D13:D14"/>
    <mergeCell ref="D15:E15"/>
    <mergeCell ref="N7:R7"/>
    <mergeCell ref="C10:E10"/>
    <mergeCell ref="B11:B12"/>
    <mergeCell ref="C11:C12"/>
    <mergeCell ref="D11:E11"/>
    <mergeCell ref="D12:E12"/>
    <mergeCell ref="D25:E25"/>
    <mergeCell ref="C26:E26"/>
    <mergeCell ref="B31:B33"/>
    <mergeCell ref="C31:E33"/>
    <mergeCell ref="F31:G32"/>
    <mergeCell ref="B16:B25"/>
    <mergeCell ref="C16:C25"/>
    <mergeCell ref="D16:E16"/>
    <mergeCell ref="D17:E17"/>
    <mergeCell ref="D18:E18"/>
    <mergeCell ref="D19:E19"/>
    <mergeCell ref="D20:E20"/>
    <mergeCell ref="D22:E22"/>
    <mergeCell ref="D23:E23"/>
    <mergeCell ref="D24:E24"/>
    <mergeCell ref="R31:R33"/>
    <mergeCell ref="S31:S33"/>
    <mergeCell ref="H32:I32"/>
    <mergeCell ref="J32:L32"/>
    <mergeCell ref="M32:N32"/>
    <mergeCell ref="O32:O33"/>
    <mergeCell ref="P32:Q32"/>
    <mergeCell ref="H31:Q31"/>
    <mergeCell ref="C35:C36"/>
    <mergeCell ref="D35:E35"/>
    <mergeCell ref="D36:E36"/>
    <mergeCell ref="B37:B39"/>
    <mergeCell ref="C37:C39"/>
    <mergeCell ref="D37:D38"/>
    <mergeCell ref="D39:E39"/>
    <mergeCell ref="D49:E49"/>
    <mergeCell ref="C50:E50"/>
    <mergeCell ref="D21:E21"/>
    <mergeCell ref="D45:E45"/>
    <mergeCell ref="B40:B49"/>
    <mergeCell ref="C40:C49"/>
    <mergeCell ref="D40:E40"/>
    <mergeCell ref="D41:E41"/>
    <mergeCell ref="D42:E42"/>
    <mergeCell ref="D43:E43"/>
    <mergeCell ref="D44:E44"/>
    <mergeCell ref="D46:E46"/>
    <mergeCell ref="D47:E47"/>
    <mergeCell ref="D48:E48"/>
    <mergeCell ref="C34:E34"/>
    <mergeCell ref="B35:B36"/>
  </mergeCells>
  <pageMargins left="0.23622047244094491" right="0.23622047244094491" top="0.74803149606299213" bottom="0.74803149606299213" header="0.31496062992125984" footer="0.31496062992125984"/>
  <pageSetup paperSize="9" scale="4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2">
    <tabColor theme="9" tint="-0.249977111117893"/>
    <pageSetUpPr fitToPage="1"/>
  </sheetPr>
  <dimension ref="A1:L13"/>
  <sheetViews>
    <sheetView zoomScaleNormal="100" workbookViewId="0"/>
  </sheetViews>
  <sheetFormatPr defaultColWidth="9.140625" defaultRowHeight="12.75"/>
  <cols>
    <col min="1" max="1" width="9.140625" style="1"/>
    <col min="2" max="2" width="8.140625" style="1" customWidth="1"/>
    <col min="3" max="3" width="27.42578125" style="1" customWidth="1"/>
    <col min="4" max="4" width="13.140625" style="1" bestFit="1" customWidth="1"/>
    <col min="5" max="5" width="16.140625" style="1" customWidth="1"/>
    <col min="6" max="6" width="13.7109375" style="1" customWidth="1"/>
    <col min="7" max="7" width="20.140625" style="1" customWidth="1"/>
    <col min="8" max="8" width="19.42578125" style="1" customWidth="1"/>
    <col min="9" max="12" width="20.7109375" style="1" customWidth="1"/>
    <col min="13" max="16384" width="9.140625" style="1"/>
  </cols>
  <sheetData>
    <row r="1" spans="1:12" s="48" customFormat="1" ht="15.75">
      <c r="A1" s="80" t="s">
        <v>736</v>
      </c>
      <c r="D1" s="153"/>
      <c r="E1" s="153"/>
      <c r="F1" s="153"/>
      <c r="G1" s="153"/>
      <c r="H1" s="153"/>
      <c r="I1" s="153"/>
      <c r="J1" s="16"/>
      <c r="K1" s="16"/>
      <c r="L1" s="16"/>
    </row>
    <row r="2" spans="1:12" s="48" customFormat="1"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2" s="48" customFormat="1">
      <c r="C3" s="16"/>
      <c r="D3" s="104" t="s">
        <v>101</v>
      </c>
      <c r="E3" s="5"/>
      <c r="F3" s="54"/>
      <c r="G3" s="929">
        <f>+รายชื่อแบบฟอร์ม!C3</f>
        <v>0</v>
      </c>
      <c r="H3" s="930"/>
      <c r="I3" s="930"/>
      <c r="J3" s="931"/>
      <c r="K3" s="16"/>
      <c r="L3" s="16"/>
    </row>
    <row r="4" spans="1:12" s="48" customFormat="1">
      <c r="C4" s="16"/>
      <c r="D4" s="105" t="s">
        <v>102</v>
      </c>
      <c r="E4" s="5"/>
      <c r="F4" s="54"/>
      <c r="G4" s="932">
        <f>รายชื่อแบบฟอร์ม!C4</f>
        <v>0</v>
      </c>
      <c r="H4" s="933"/>
      <c r="I4" s="933"/>
      <c r="J4" s="934"/>
      <c r="K4" s="16"/>
      <c r="L4" s="16"/>
    </row>
    <row r="5" spans="1:12" s="48" customFormat="1">
      <c r="C5" s="16"/>
      <c r="D5" s="105"/>
      <c r="E5" s="5"/>
      <c r="F5" s="54"/>
      <c r="G5" s="135"/>
      <c r="H5" s="135"/>
      <c r="I5" s="135"/>
      <c r="J5" s="161"/>
      <c r="K5" s="16"/>
      <c r="L5" s="16"/>
    </row>
    <row r="6" spans="1:12" s="48" customFormat="1" ht="15.95" customHeight="1">
      <c r="B6" s="162" t="s">
        <v>723</v>
      </c>
      <c r="C6" s="16"/>
      <c r="D6" s="16"/>
      <c r="E6" s="16"/>
      <c r="F6" s="16"/>
      <c r="G6" s="16"/>
      <c r="H6" s="16"/>
      <c r="I6" s="16"/>
      <c r="J6" s="16"/>
      <c r="K6" s="16"/>
      <c r="L6" s="16"/>
    </row>
    <row r="7" spans="1:12" ht="39.950000000000003" customHeight="1">
      <c r="B7" s="760" t="s">
        <v>23</v>
      </c>
      <c r="C7" s="953" t="s">
        <v>468</v>
      </c>
      <c r="D7" s="955" t="s">
        <v>520</v>
      </c>
      <c r="E7" s="955" t="s">
        <v>521</v>
      </c>
      <c r="F7" s="955" t="s">
        <v>522</v>
      </c>
      <c r="G7" s="952" t="s">
        <v>226</v>
      </c>
      <c r="H7" s="952"/>
      <c r="I7" s="952" t="s">
        <v>469</v>
      </c>
      <c r="J7" s="952"/>
      <c r="K7" s="952" t="s">
        <v>523</v>
      </c>
      <c r="L7" s="952" t="s">
        <v>509</v>
      </c>
    </row>
    <row r="8" spans="1:12" ht="38.25">
      <c r="B8" s="760"/>
      <c r="C8" s="954"/>
      <c r="D8" s="956"/>
      <c r="E8" s="956"/>
      <c r="F8" s="956"/>
      <c r="G8" s="703" t="s">
        <v>511</v>
      </c>
      <c r="H8" s="703" t="s">
        <v>512</v>
      </c>
      <c r="I8" s="703" t="s">
        <v>513</v>
      </c>
      <c r="J8" s="703" t="s">
        <v>514</v>
      </c>
      <c r="K8" s="952"/>
      <c r="L8" s="952"/>
    </row>
    <row r="9" spans="1:12" ht="38.25">
      <c r="B9" s="702">
        <v>1</v>
      </c>
      <c r="C9" s="310" t="s">
        <v>227</v>
      </c>
      <c r="D9" s="382">
        <f>'แบบฟอร์มที่ 4 - 4.3'!D9</f>
        <v>0</v>
      </c>
      <c r="E9" s="382">
        <f>'แบบฟอร์มที่ 4 - 4.3'!E9</f>
        <v>0</v>
      </c>
      <c r="F9" s="382">
        <f>'แบบฟอร์มที่ 4 - 4.3'!F9</f>
        <v>0</v>
      </c>
      <c r="G9" s="382">
        <f>'แบบฟอร์มที่ 4 - 4.3'!G9</f>
        <v>0</v>
      </c>
      <c r="H9" s="382">
        <f>'แบบฟอร์มที่ 4 - 4.3'!H9</f>
        <v>0</v>
      </c>
      <c r="I9" s="382">
        <f>'แบบฟอร์มที่ 4 - 4.3'!I9</f>
        <v>0</v>
      </c>
      <c r="J9" s="382">
        <f>'แบบฟอร์มที่ 4 - 4.3'!J9</f>
        <v>0</v>
      </c>
      <c r="K9" s="382">
        <f>'แบบฟอร์มที่ 4 - 4.3'!K9</f>
        <v>0</v>
      </c>
      <c r="L9" s="382">
        <f>K9-J9</f>
        <v>0</v>
      </c>
    </row>
    <row r="10" spans="1:12" ht="43.15" customHeight="1">
      <c r="B10" s="702">
        <v>2</v>
      </c>
      <c r="C10" s="713" t="s">
        <v>737</v>
      </c>
      <c r="D10" s="316"/>
      <c r="E10" s="715"/>
      <c r="F10" s="316"/>
      <c r="G10" s="316"/>
      <c r="H10" s="316"/>
      <c r="I10" s="316"/>
      <c r="J10" s="316"/>
      <c r="K10" s="316"/>
      <c r="L10" s="341">
        <f>K10-J10</f>
        <v>0</v>
      </c>
    </row>
    <row r="11" spans="1:12" ht="44.45" customHeight="1">
      <c r="B11" s="702">
        <v>3</v>
      </c>
      <c r="C11" s="713" t="s">
        <v>738</v>
      </c>
      <c r="D11" s="316"/>
      <c r="E11" s="316"/>
      <c r="F11" s="316"/>
      <c r="G11" s="316"/>
      <c r="H11" s="316"/>
      <c r="I11" s="316"/>
      <c r="J11" s="316"/>
      <c r="K11" s="316"/>
      <c r="L11" s="382">
        <v>0</v>
      </c>
    </row>
    <row r="12" spans="1:12" ht="25.5">
      <c r="B12" s="145">
        <v>4</v>
      </c>
      <c r="C12" s="714" t="s">
        <v>229</v>
      </c>
      <c r="D12" s="382">
        <f>'แบบฟอร์มที่ 4 - 4.3'!D11</f>
        <v>0</v>
      </c>
      <c r="E12" s="382">
        <f>'แบบฟอร์มที่ 4 - 4.3'!E11</f>
        <v>0</v>
      </c>
      <c r="F12" s="382">
        <f>'แบบฟอร์มที่ 4 - 4.3'!F11</f>
        <v>0</v>
      </c>
      <c r="G12" s="382">
        <f>'แบบฟอร์มที่ 4 - 4.3'!G11</f>
        <v>0</v>
      </c>
      <c r="H12" s="382">
        <f>'แบบฟอร์มที่ 4 - 4.3'!H11</f>
        <v>0</v>
      </c>
      <c r="I12" s="382">
        <f>'แบบฟอร์มที่ 4 - 4.3'!I11</f>
        <v>0</v>
      </c>
      <c r="J12" s="382">
        <f>'แบบฟอร์มที่ 4 - 4.3'!J11</f>
        <v>0</v>
      </c>
      <c r="K12" s="382">
        <f>'แบบฟอร์มที่ 4 - 4.3'!K11</f>
        <v>0</v>
      </c>
      <c r="L12" s="382">
        <f>K12-J12</f>
        <v>0</v>
      </c>
    </row>
    <row r="13" spans="1:12" ht="15.95" customHeight="1">
      <c r="B13" s="702">
        <v>4</v>
      </c>
      <c r="C13" s="312" t="s">
        <v>218</v>
      </c>
      <c r="D13" s="306">
        <f>SUM(D$9:D$12)</f>
        <v>0</v>
      </c>
      <c r="E13" s="306">
        <f t="shared" ref="E13:L13" si="0">SUM(E$9:E$12)</f>
        <v>0</v>
      </c>
      <c r="F13" s="306">
        <f t="shared" si="0"/>
        <v>0</v>
      </c>
      <c r="G13" s="306">
        <f t="shared" si="0"/>
        <v>0</v>
      </c>
      <c r="H13" s="306">
        <f t="shared" si="0"/>
        <v>0</v>
      </c>
      <c r="I13" s="306">
        <f t="shared" si="0"/>
        <v>0</v>
      </c>
      <c r="J13" s="306">
        <f t="shared" si="0"/>
        <v>0</v>
      </c>
      <c r="K13" s="306">
        <f t="shared" si="0"/>
        <v>0</v>
      </c>
      <c r="L13" s="306">
        <f t="shared" si="0"/>
        <v>0</v>
      </c>
    </row>
  </sheetData>
  <sheetProtection algorithmName="SHA-512" hashValue="tmEe2xCl2uVc9t1uqsoDNjJBi9CC1wd5LnUvrlDQxzRxsJ7W+Zwd3Jxz9Boo/8682V3idycR/eAtWfwtxxjgOg==" saltValue="HP5Zc6sxJPedefNLsjdwbw==" spinCount="100000" sheet="1" formatCells="0" formatColumns="0" formatRows="0"/>
  <mergeCells count="11">
    <mergeCell ref="K7:K8"/>
    <mergeCell ref="L7:L8"/>
    <mergeCell ref="G3:J3"/>
    <mergeCell ref="G4:J4"/>
    <mergeCell ref="B7:B8"/>
    <mergeCell ref="C7:C8"/>
    <mergeCell ref="D7:D8"/>
    <mergeCell ref="E7:E8"/>
    <mergeCell ref="F7:F8"/>
    <mergeCell ref="G7:H7"/>
    <mergeCell ref="I7:J7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">
    <pageSetUpPr fitToPage="1"/>
  </sheetPr>
  <dimension ref="A1:T16"/>
  <sheetViews>
    <sheetView showGridLines="0" zoomScaleNormal="100" workbookViewId="0">
      <selection activeCell="B5" sqref="B5:F5"/>
    </sheetView>
  </sheetViews>
  <sheetFormatPr defaultColWidth="8" defaultRowHeight="18"/>
  <cols>
    <col min="1" max="1" width="6.28515625" style="581" customWidth="1"/>
    <col min="2" max="2" width="3.7109375" style="581" customWidth="1"/>
    <col min="3" max="3" width="11.7109375" style="581" customWidth="1"/>
    <col min="4" max="5" width="8" style="581" customWidth="1"/>
    <col min="6" max="6" width="25.28515625" style="581" customWidth="1"/>
    <col min="7" max="7" width="9.140625" style="581" customWidth="1"/>
    <col min="8" max="8" width="17.28515625" style="581" customWidth="1"/>
    <col min="9" max="9" width="6.28515625" style="581" customWidth="1"/>
    <col min="10" max="10" width="3.7109375" style="581" customWidth="1"/>
    <col min="11" max="11" width="11.7109375" style="581" customWidth="1"/>
    <col min="12" max="13" width="8" style="581" customWidth="1"/>
    <col min="14" max="14" width="25.28515625" style="581" customWidth="1"/>
    <col min="15" max="15" width="9.140625" style="581" customWidth="1"/>
    <col min="16" max="16" width="17.28515625" style="581" customWidth="1"/>
    <col min="17" max="20" width="8" style="581" customWidth="1"/>
    <col min="21" max="16384" width="8" style="581"/>
  </cols>
  <sheetData>
    <row r="1" spans="1:20" s="677" customFormat="1" ht="18.95" customHeight="1">
      <c r="A1" s="673"/>
      <c r="B1" s="674"/>
      <c r="C1" s="674"/>
      <c r="D1" s="674"/>
      <c r="E1" s="674"/>
      <c r="F1" s="674"/>
      <c r="G1" s="675"/>
      <c r="H1" s="676" t="s">
        <v>707</v>
      </c>
      <c r="I1" s="673"/>
      <c r="J1" s="674"/>
      <c r="K1" s="674"/>
      <c r="L1" s="674"/>
      <c r="M1" s="674"/>
      <c r="N1" s="674"/>
      <c r="O1" s="674"/>
      <c r="P1" s="673"/>
    </row>
    <row r="2" spans="1:20" s="677" customFormat="1" ht="18.95" customHeight="1">
      <c r="A2" s="673"/>
      <c r="B2" s="674"/>
      <c r="C2" s="674"/>
      <c r="D2" s="674"/>
      <c r="E2" s="674"/>
      <c r="F2" s="674"/>
      <c r="G2" s="675"/>
      <c r="H2" s="678"/>
      <c r="I2" s="673"/>
      <c r="J2" s="674"/>
      <c r="K2" s="674"/>
      <c r="L2" s="674"/>
      <c r="M2" s="674"/>
      <c r="N2" s="674"/>
      <c r="O2" s="674"/>
      <c r="P2" s="673"/>
    </row>
    <row r="3" spans="1:20" s="677" customFormat="1" ht="18.95" customHeight="1">
      <c r="A3" s="726" t="s">
        <v>631</v>
      </c>
      <c r="B3" s="726"/>
      <c r="C3" s="726"/>
      <c r="D3" s="726"/>
      <c r="E3" s="726"/>
      <c r="F3" s="726"/>
      <c r="G3" s="726"/>
      <c r="H3" s="726"/>
      <c r="I3" s="726"/>
      <c r="J3" s="726"/>
      <c r="K3" s="726"/>
      <c r="L3" s="726"/>
      <c r="M3" s="726"/>
      <c r="N3" s="726"/>
      <c r="O3" s="726"/>
      <c r="P3" s="726"/>
      <c r="Q3" s="679"/>
      <c r="R3" s="679"/>
      <c r="S3" s="679"/>
      <c r="T3" s="680"/>
    </row>
    <row r="4" spans="1:20" ht="18.95" customHeight="1">
      <c r="A4" s="720"/>
      <c r="B4" s="720"/>
      <c r="C4" s="720"/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</row>
    <row r="5" spans="1:20" s="587" customFormat="1" ht="18.95" customHeight="1">
      <c r="B5" s="721" t="str">
        <f>CONCATENATE("เสนอ กรรมการ", หน้าปก!A17)</f>
        <v>เสนอ กรรมการ…(ชื่อบริษัท/สาขา)…</v>
      </c>
      <c r="C5" s="721"/>
      <c r="D5" s="721"/>
      <c r="E5" s="721"/>
      <c r="F5" s="721"/>
      <c r="G5" s="601"/>
      <c r="H5" s="601"/>
      <c r="J5" s="721"/>
      <c r="K5" s="721"/>
      <c r="L5" s="721"/>
      <c r="M5" s="721"/>
      <c r="N5" s="721"/>
      <c r="O5" s="601"/>
      <c r="P5" s="601"/>
    </row>
    <row r="6" spans="1:20" s="587" customFormat="1" ht="18.95" customHeight="1">
      <c r="A6" s="602"/>
      <c r="B6" s="602"/>
      <c r="C6" s="601"/>
      <c r="D6" s="601"/>
      <c r="E6" s="601"/>
      <c r="F6" s="601"/>
      <c r="G6" s="601"/>
      <c r="H6" s="601"/>
      <c r="I6" s="602"/>
      <c r="J6" s="602"/>
      <c r="K6" s="601"/>
      <c r="L6" s="601"/>
      <c r="M6" s="601"/>
      <c r="N6" s="601"/>
      <c r="O6" s="601"/>
      <c r="P6" s="601"/>
    </row>
    <row r="7" spans="1:20" s="587" customFormat="1" ht="55.5" customHeight="1">
      <c r="A7" s="602"/>
      <c r="B7" s="721" t="str">
        <f>CONCATENATE("                    ข้าพเจ้าได้ตรวจสอบรายงานการดำรงเงินกองทุนของ",  หน้าปก!A17,"  สำหรับรายงาน ณ วันที่",SUBSTITUTE( หน้าปก!A26, "ณ วันที่", " ", 1 )," ซึ่งผู้บริหารของกิจการมีหน้าที่รับผิดชอบต่อความถูกต้องและความครบถ้วนของรายงานดังกล่าว", " ส่วนข้าพเจ้าเป็นผู้รับผิดชอบในการแสดงความเห็นต่อรายงานการดำรงเงินกองทุนจากผลการตรวจสอบของข้าพเจ้า")</f>
        <v xml:space="preserve">                    ข้าพเจ้าได้ตรวจสอบรายงานการดำรงเงินกองทุนของ…(ชื่อบริษัท/สาขา)…  สำหรับรายงาน ณ วันที่   __________ ซึ่งผู้บริหารของกิจการมีหน้าที่รับผิดชอบต่อความถูกต้องและความครบถ้วนของรายงานดังกล่าว ส่วนข้าพเจ้าเป็นผู้รับผิดชอบในการแสดงความเห็นต่อรายงานการดำรงเงินกองทุนจากผลการตรวจสอบของข้าพเจ้า</v>
      </c>
      <c r="C7" s="721"/>
      <c r="D7" s="721"/>
      <c r="E7" s="721"/>
      <c r="F7" s="721"/>
      <c r="G7" s="721"/>
      <c r="H7" s="721"/>
      <c r="I7" s="602"/>
      <c r="J7" s="721"/>
      <c r="K7" s="721"/>
      <c r="L7" s="721"/>
      <c r="M7" s="721"/>
      <c r="N7" s="721"/>
      <c r="O7" s="721"/>
      <c r="P7" s="721"/>
    </row>
    <row r="8" spans="1:20" s="587" customFormat="1" ht="18.95" customHeight="1">
      <c r="A8" s="602"/>
      <c r="B8" s="603"/>
      <c r="C8" s="603"/>
      <c r="D8" s="603"/>
      <c r="E8" s="603"/>
      <c r="F8" s="603"/>
      <c r="G8" s="603"/>
      <c r="H8" s="603"/>
      <c r="I8" s="602"/>
      <c r="J8" s="603"/>
      <c r="K8" s="603"/>
      <c r="L8" s="603"/>
      <c r="M8" s="603"/>
      <c r="N8" s="603"/>
      <c r="O8" s="603"/>
      <c r="P8" s="603"/>
    </row>
    <row r="9" spans="1:20" s="587" customFormat="1" ht="105" customHeight="1">
      <c r="A9" s="602"/>
      <c r="B9" s="721" t="s">
        <v>632</v>
      </c>
      <c r="C9" s="721"/>
      <c r="D9" s="721"/>
      <c r="E9" s="721"/>
      <c r="F9" s="721"/>
      <c r="G9" s="721"/>
      <c r="H9" s="721"/>
      <c r="I9" s="602"/>
      <c r="J9" s="721"/>
      <c r="K9" s="721"/>
      <c r="L9" s="721"/>
      <c r="M9" s="721"/>
      <c r="N9" s="721"/>
      <c r="O9" s="721"/>
      <c r="P9" s="721"/>
    </row>
    <row r="10" spans="1:20" s="587" customFormat="1" ht="18.95" customHeight="1">
      <c r="A10" s="602"/>
      <c r="B10" s="603"/>
      <c r="C10" s="603"/>
      <c r="D10" s="603"/>
      <c r="E10" s="603"/>
      <c r="F10" s="603"/>
      <c r="G10" s="603"/>
      <c r="H10" s="603"/>
      <c r="I10" s="602"/>
      <c r="J10" s="603"/>
      <c r="K10" s="603"/>
      <c r="L10" s="603"/>
      <c r="M10" s="603"/>
      <c r="N10" s="603"/>
      <c r="O10" s="603"/>
      <c r="P10" s="603"/>
    </row>
    <row r="11" spans="1:20" s="587" customFormat="1" ht="55.5" customHeight="1">
      <c r="A11" s="602"/>
      <c r="B11" s="721" t="str">
        <f>CONCATENATE("                    ข้าพเจ้าเห็นว่า รายงานการดำรงเงินกองทุนของ", หน้าปก!A17, "  สำหรับรายงาน ณ วันที่", SUBSTITUTE(หน้าปก!A26,"ณ วันที่", " ",1)," ถูกจัดเตรียมอย่างถูกต้องตามที่ควรในสาระสำคัญทุกประการตามกรอบการดำรงเงินกองทุนตามระดับความเสี่ยงภายใต้พระราชบัญญัติประกันวินาศภัย พ.ศ. 2535", " ซึ่งแก้ไขเพิ่มเติมโดยพระราชบัญญัติประกันวินาศภัย (ฉบับที่ 2) พ.ศ. 2551")</f>
        <v xml:space="preserve">                    ข้าพเจ้าเห็นว่า รายงานการดำรงเงินกองทุนของ…(ชื่อบริษัท/สาขา)…  สำหรับรายงาน ณ วันที่   __________ ถูกจัดเตรียมอย่างถูกต้องตามที่ควรในสาระสำคัญทุกประการตามกรอบการดำรงเงินกองทุนตามระดับความเสี่ยงภายใต้พระราชบัญญัติประกันวินาศภัย พ.ศ. 2535 ซึ่งแก้ไขเพิ่มเติมโดยพระราชบัญญัติประกันวินาศภัย (ฉบับที่ 2) พ.ศ. 2551</v>
      </c>
      <c r="C11" s="721"/>
      <c r="D11" s="721"/>
      <c r="E11" s="721"/>
      <c r="F11" s="721"/>
      <c r="G11" s="721"/>
      <c r="H11" s="721"/>
      <c r="I11" s="602"/>
      <c r="J11" s="721"/>
      <c r="K11" s="721"/>
      <c r="L11" s="721"/>
      <c r="M11" s="721"/>
      <c r="N11" s="721"/>
      <c r="O11" s="721"/>
      <c r="P11" s="721"/>
    </row>
    <row r="12" spans="1:20" s="587" customFormat="1" ht="18.95" customHeight="1">
      <c r="A12" s="602"/>
      <c r="B12" s="603"/>
      <c r="C12" s="603"/>
      <c r="D12" s="603"/>
      <c r="E12" s="603"/>
      <c r="F12" s="603"/>
      <c r="G12" s="603"/>
      <c r="H12" s="603"/>
      <c r="I12" s="602"/>
      <c r="J12" s="603"/>
      <c r="K12" s="603"/>
      <c r="L12" s="603"/>
      <c r="M12" s="603"/>
      <c r="N12" s="603"/>
      <c r="O12" s="603"/>
      <c r="P12" s="603"/>
    </row>
    <row r="13" spans="1:20" s="587" customFormat="1" ht="27.75" customHeight="1">
      <c r="A13" s="602"/>
      <c r="B13" s="721" t="s">
        <v>633</v>
      </c>
      <c r="C13" s="721"/>
      <c r="D13" s="721"/>
      <c r="E13" s="721"/>
      <c r="F13" s="721"/>
      <c r="G13" s="721"/>
      <c r="H13" s="721"/>
      <c r="I13" s="602"/>
      <c r="J13" s="721"/>
      <c r="K13" s="721"/>
      <c r="L13" s="721"/>
      <c r="M13" s="721"/>
      <c r="N13" s="721"/>
      <c r="O13" s="721"/>
      <c r="P13" s="721"/>
    </row>
    <row r="14" spans="1:20" s="587" customFormat="1" ht="18.95" customHeight="1">
      <c r="A14" s="602"/>
      <c r="B14" s="604"/>
      <c r="C14" s="604"/>
      <c r="D14" s="604"/>
      <c r="E14" s="604"/>
      <c r="F14" s="604"/>
      <c r="G14" s="604"/>
      <c r="H14" s="604"/>
      <c r="I14" s="602"/>
      <c r="J14" s="604"/>
      <c r="K14" s="604"/>
      <c r="L14" s="604"/>
      <c r="M14" s="604"/>
      <c r="N14" s="604"/>
      <c r="O14" s="604"/>
      <c r="P14" s="604"/>
    </row>
    <row r="15" spans="1:20" s="587" customFormat="1" ht="18.95" customHeight="1">
      <c r="A15" s="602"/>
      <c r="B15" s="604"/>
      <c r="C15" s="604"/>
      <c r="D15" s="604"/>
      <c r="E15" s="604"/>
      <c r="F15" s="604"/>
      <c r="G15" s="604"/>
      <c r="H15" s="604"/>
      <c r="I15" s="602"/>
      <c r="J15" s="604"/>
      <c r="K15" s="604"/>
      <c r="L15" s="604"/>
      <c r="M15" s="604"/>
      <c r="N15" s="604"/>
      <c r="O15" s="604"/>
      <c r="P15" s="604"/>
    </row>
    <row r="16" spans="1:20" s="587" customFormat="1" ht="85.5" customHeight="1">
      <c r="A16" s="602"/>
      <c r="B16" s="721" t="s">
        <v>634</v>
      </c>
      <c r="C16" s="721"/>
      <c r="D16" s="721"/>
      <c r="E16" s="721"/>
      <c r="F16" s="721"/>
      <c r="G16" s="721"/>
      <c r="H16" s="721"/>
      <c r="I16" s="602"/>
      <c r="J16" s="721"/>
      <c r="K16" s="721"/>
      <c r="L16" s="721"/>
      <c r="M16" s="721"/>
      <c r="N16" s="721"/>
      <c r="O16" s="721"/>
      <c r="P16" s="721"/>
    </row>
  </sheetData>
  <sheetProtection formatCells="0" formatColumns="0" formatRows="0"/>
  <mergeCells count="16">
    <mergeCell ref="B13:H13"/>
    <mergeCell ref="J13:P13"/>
    <mergeCell ref="B16:H16"/>
    <mergeCell ref="J16:P16"/>
    <mergeCell ref="B7:H7"/>
    <mergeCell ref="J7:P7"/>
    <mergeCell ref="B9:H9"/>
    <mergeCell ref="J9:P9"/>
    <mergeCell ref="B11:H11"/>
    <mergeCell ref="J11:P11"/>
    <mergeCell ref="A3:H3"/>
    <mergeCell ref="I3:P3"/>
    <mergeCell ref="A4:H4"/>
    <mergeCell ref="I4:P4"/>
    <mergeCell ref="B5:F5"/>
    <mergeCell ref="J5:N5"/>
  </mergeCells>
  <pageMargins left="0.25" right="0.25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20"/>
  <sheetViews>
    <sheetView showGridLines="0" zoomScaleNormal="100" workbookViewId="0">
      <selection activeCell="H2" sqref="H2"/>
    </sheetView>
  </sheetViews>
  <sheetFormatPr defaultColWidth="8" defaultRowHeight="18"/>
  <cols>
    <col min="1" max="1" width="6.28515625" style="677" customWidth="1"/>
    <col min="2" max="2" width="3.7109375" style="677" customWidth="1"/>
    <col min="3" max="3" width="11.7109375" style="677" customWidth="1"/>
    <col min="4" max="5" width="8" style="677" customWidth="1"/>
    <col min="6" max="6" width="25.28515625" style="677" customWidth="1"/>
    <col min="7" max="7" width="9.140625" style="677" customWidth="1"/>
    <col min="8" max="8" width="17.28515625" style="677" customWidth="1"/>
    <col min="9" max="9" width="6.28515625" style="677" customWidth="1"/>
    <col min="10" max="10" width="3.7109375" style="677" customWidth="1"/>
    <col min="11" max="11" width="11.7109375" style="677" customWidth="1"/>
    <col min="12" max="13" width="8" style="677" customWidth="1"/>
    <col min="14" max="14" width="25.28515625" style="677" customWidth="1"/>
    <col min="15" max="15" width="9.140625" style="677" customWidth="1"/>
    <col min="16" max="16" width="17.28515625" style="677" customWidth="1"/>
    <col min="17" max="20" width="8" style="677" customWidth="1"/>
    <col min="21" max="16384" width="8" style="677"/>
  </cols>
  <sheetData>
    <row r="1" spans="1:20" ht="18.95" customHeight="1">
      <c r="A1" s="673"/>
      <c r="B1" s="674"/>
      <c r="C1" s="674"/>
      <c r="D1" s="674"/>
      <c r="E1" s="674"/>
      <c r="F1" s="674"/>
      <c r="G1" s="675"/>
      <c r="H1" s="676" t="s">
        <v>711</v>
      </c>
      <c r="I1" s="673"/>
      <c r="J1" s="674"/>
      <c r="K1" s="674"/>
      <c r="L1" s="674"/>
      <c r="M1" s="674"/>
      <c r="N1" s="674"/>
      <c r="O1" s="674"/>
      <c r="P1" s="673"/>
    </row>
    <row r="2" spans="1:20" ht="18.95" customHeight="1">
      <c r="A2" s="687"/>
      <c r="B2" s="688"/>
      <c r="C2" s="688"/>
      <c r="D2" s="688"/>
      <c r="E2" s="688"/>
      <c r="F2" s="688"/>
      <c r="G2" s="688"/>
      <c r="H2" s="687"/>
      <c r="I2" s="687"/>
      <c r="J2" s="688"/>
      <c r="K2" s="688"/>
      <c r="L2" s="688"/>
      <c r="M2" s="688"/>
      <c r="N2" s="688"/>
      <c r="O2" s="688"/>
      <c r="P2" s="687"/>
    </row>
    <row r="3" spans="1:20" ht="18.95" customHeight="1">
      <c r="A3" s="728" t="s">
        <v>708</v>
      </c>
      <c r="B3" s="728"/>
      <c r="C3" s="728"/>
      <c r="D3" s="728"/>
      <c r="E3" s="728"/>
      <c r="F3" s="728"/>
      <c r="G3" s="728"/>
      <c r="H3" s="728"/>
      <c r="I3" s="726"/>
      <c r="J3" s="726"/>
      <c r="K3" s="726"/>
      <c r="L3" s="726"/>
      <c r="M3" s="726"/>
      <c r="N3" s="726"/>
      <c r="O3" s="726"/>
      <c r="P3" s="726"/>
      <c r="Q3" s="679"/>
      <c r="R3" s="679"/>
      <c r="S3" s="679"/>
      <c r="T3" s="680"/>
    </row>
    <row r="4" spans="1:20" ht="18.95" customHeight="1">
      <c r="A4" s="726"/>
      <c r="B4" s="726"/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6"/>
      <c r="O4" s="726"/>
      <c r="P4" s="726"/>
    </row>
    <row r="5" spans="1:20" s="681" customFormat="1" ht="18.95" customHeight="1">
      <c r="B5" s="727" t="str">
        <f>CONCATENATE("เสนอ กรรมการ", หน้าปก!A17)</f>
        <v>เสนอ กรรมการ…(ชื่อบริษัท/สาขา)…</v>
      </c>
      <c r="C5" s="727"/>
      <c r="D5" s="727"/>
      <c r="E5" s="727"/>
      <c r="F5" s="727"/>
      <c r="G5" s="682"/>
      <c r="H5" s="682"/>
      <c r="J5" s="727"/>
      <c r="K5" s="727"/>
      <c r="L5" s="727"/>
      <c r="M5" s="727"/>
      <c r="N5" s="727"/>
      <c r="O5" s="682"/>
      <c r="P5" s="682"/>
    </row>
    <row r="6" spans="1:20" s="681" customFormat="1" ht="18.95" customHeight="1">
      <c r="A6" s="683"/>
      <c r="B6" s="683"/>
      <c r="C6" s="682"/>
      <c r="D6" s="682"/>
      <c r="E6" s="682"/>
      <c r="F6" s="682"/>
      <c r="G6" s="682"/>
      <c r="H6" s="682"/>
      <c r="I6" s="683"/>
      <c r="J6" s="683"/>
      <c r="K6" s="682"/>
      <c r="L6" s="682"/>
      <c r="M6" s="682"/>
      <c r="N6" s="682"/>
      <c r="O6" s="682"/>
      <c r="P6" s="682"/>
    </row>
    <row r="7" spans="1:20" s="681" customFormat="1" ht="45.75" customHeight="1">
      <c r="A7" s="683"/>
      <c r="B7" s="727" t="str">
        <f>CONCATENATE( "                    ข้าพเจ้าได้สอบทานรายงานการดำรงเงินกองทุน ณ วันที่", SUBSTITUTE( หน้าปก!A26, "ณ วันที่", " ", 1 ), " ของ", หน้าปก!A17," ซึ่งผู้บริหารของกิจการเป็นผู้รับผิดชอบต่อความถูกต้องและความครบถ้วนของรายงานดังกล่าว ", "ส่วนข้าพเจ้าเป็นผู้รับผิดชอบในการให้ข้อสรุปเกี่ยวกับรายงานดังกล่าวจากผลการสอบทานของข้าพเจ้า")</f>
        <v xml:space="preserve">                    ข้าพเจ้าได้สอบทานรายงานการดำรงเงินกองทุน ณ วันที่   __________ ของ…(ชื่อบริษัท/สาขา)… ซึ่งผู้บริหารของกิจการเป็นผู้รับผิดชอบต่อความถูกต้องและความครบถ้วนของรายงานดังกล่าว ส่วนข้าพเจ้าเป็นผู้รับผิดชอบในการให้ข้อสรุปเกี่ยวกับรายงานดังกล่าวจากผลการสอบทานของข้าพเจ้า</v>
      </c>
      <c r="C7" s="727"/>
      <c r="D7" s="727"/>
      <c r="E7" s="727"/>
      <c r="F7" s="727"/>
      <c r="G7" s="727"/>
      <c r="H7" s="727"/>
      <c r="I7" s="683"/>
      <c r="J7" s="727"/>
      <c r="K7" s="727"/>
      <c r="L7" s="727"/>
      <c r="M7" s="727"/>
      <c r="N7" s="727"/>
      <c r="O7" s="727"/>
      <c r="P7" s="727"/>
    </row>
    <row r="8" spans="1:20" s="681" customFormat="1" ht="18.95" customHeight="1">
      <c r="A8" s="683"/>
      <c r="B8" s="684"/>
      <c r="C8" s="684"/>
      <c r="D8" s="684"/>
      <c r="E8" s="684"/>
      <c r="F8" s="684"/>
      <c r="G8" s="684"/>
      <c r="H8" s="684"/>
      <c r="I8" s="683"/>
      <c r="J8" s="684"/>
      <c r="K8" s="684"/>
      <c r="L8" s="684"/>
      <c r="M8" s="684"/>
      <c r="N8" s="684"/>
      <c r="O8" s="684"/>
      <c r="P8" s="684"/>
    </row>
    <row r="9" spans="1:20" s="681" customFormat="1" ht="69.75" customHeight="1">
      <c r="A9" s="683"/>
      <c r="B9" s="727" t="s">
        <v>709</v>
      </c>
      <c r="C9" s="727"/>
      <c r="D9" s="727"/>
      <c r="E9" s="727"/>
      <c r="F9" s="727"/>
      <c r="G9" s="727"/>
      <c r="H9" s="727"/>
      <c r="I9" s="683"/>
      <c r="J9" s="727"/>
      <c r="K9" s="727"/>
      <c r="L9" s="727"/>
      <c r="M9" s="727"/>
      <c r="N9" s="727"/>
      <c r="O9" s="727"/>
      <c r="P9" s="727"/>
    </row>
    <row r="10" spans="1:20" s="681" customFormat="1" ht="18.95" customHeight="1">
      <c r="A10" s="683"/>
      <c r="B10" s="684"/>
      <c r="C10" s="684"/>
      <c r="D10" s="684"/>
      <c r="E10" s="684"/>
      <c r="F10" s="684"/>
      <c r="G10" s="684"/>
      <c r="H10" s="684"/>
      <c r="I10" s="683"/>
      <c r="J10" s="684"/>
      <c r="K10" s="684"/>
      <c r="L10" s="684"/>
      <c r="M10" s="684"/>
      <c r="N10" s="684"/>
      <c r="O10" s="684"/>
      <c r="P10" s="684"/>
    </row>
    <row r="11" spans="1:20" s="681" customFormat="1" ht="55.5" customHeight="1">
      <c r="A11" s="683"/>
      <c r="B11" s="727" t="str">
        <f>CONCATENATE( "                    ข้าพเจ้าไม่พบสิ่งที่เป็นเหตุให้เชื่อว่ารายงานการดำรงเงินกองทุนดังกล่าวของ", หน้าปก!A17, " ณ วันที่", SUBSTITUTE(หน้าปก!A26,"ณ วันที่", " ",1)," ไม่ได้ถูกจัดเตรียมอย่างถูกต้องตามที่ควรในสาระสำคัญตามกรอบการดำรงเงินกองทุนตามระดับความเสี่ยงภายใต้พระราชบัญญัติประกันวินาศภัย", " พ.ศ. 2535 ซึ่งแก้ไขเพิ่มเติมโดยพระราชบัญญัติประกันวินาศภัย (ฉบับที่ 2) พ.ศ. 2551 ", "จากการสอบทานของข้าพเจ้า")</f>
        <v xml:space="preserve">                    ข้าพเจ้าไม่พบสิ่งที่เป็นเหตุให้เชื่อว่ารายงานการดำรงเงินกองทุนดังกล่าวของ…(ชื่อบริษัท/สาขา)… ณ วันที่   __________ ไม่ได้ถูกจัดเตรียมอย่างถูกต้องตามที่ควรในสาระสำคัญตามกรอบการดำรงเงินกองทุนตามระดับความเสี่ยงภายใต้พระราชบัญญัติประกันวินาศภัย พ.ศ. 2535 ซึ่งแก้ไขเพิ่มเติมโดยพระราชบัญญัติประกันวินาศภัย (ฉบับที่ 2) พ.ศ. 2551 จากการสอบทานของข้าพเจ้า</v>
      </c>
      <c r="C11" s="727"/>
      <c r="D11" s="727"/>
      <c r="E11" s="727"/>
      <c r="F11" s="727"/>
      <c r="G11" s="727"/>
      <c r="H11" s="727"/>
      <c r="I11" s="683"/>
      <c r="J11" s="727"/>
      <c r="K11" s="727"/>
      <c r="L11" s="727"/>
      <c r="M11" s="727"/>
      <c r="N11" s="727"/>
      <c r="O11" s="727"/>
      <c r="P11" s="727"/>
    </row>
    <row r="12" spans="1:20" s="681" customFormat="1" ht="18.95" customHeight="1">
      <c r="A12" s="683"/>
      <c r="B12" s="684"/>
      <c r="C12" s="684"/>
      <c r="D12" s="684"/>
      <c r="E12" s="684"/>
      <c r="F12" s="684"/>
      <c r="G12" s="684"/>
      <c r="H12" s="684"/>
      <c r="I12" s="683"/>
      <c r="J12" s="684"/>
      <c r="K12" s="684"/>
      <c r="L12" s="684"/>
      <c r="M12" s="684"/>
      <c r="N12" s="684"/>
      <c r="O12" s="684"/>
      <c r="P12" s="684"/>
    </row>
    <row r="13" spans="1:20" s="681" customFormat="1" ht="27.75" customHeight="1">
      <c r="A13" s="683"/>
      <c r="B13" s="727" t="s">
        <v>633</v>
      </c>
      <c r="C13" s="727"/>
      <c r="D13" s="727"/>
      <c r="E13" s="727"/>
      <c r="F13" s="727"/>
      <c r="G13" s="727"/>
      <c r="H13" s="727"/>
      <c r="I13" s="683"/>
      <c r="J13" s="727"/>
      <c r="K13" s="727"/>
      <c r="L13" s="727"/>
      <c r="M13" s="727"/>
      <c r="N13" s="727"/>
      <c r="O13" s="727"/>
      <c r="P13" s="727"/>
    </row>
    <row r="14" spans="1:20" s="681" customFormat="1" ht="18.95" customHeight="1">
      <c r="A14" s="683"/>
      <c r="B14" s="685"/>
      <c r="C14" s="685"/>
      <c r="D14" s="685"/>
      <c r="E14" s="685"/>
      <c r="F14" s="685"/>
      <c r="G14" s="685"/>
      <c r="H14" s="685"/>
      <c r="I14" s="683"/>
      <c r="J14" s="685"/>
      <c r="K14" s="685"/>
      <c r="L14" s="685"/>
      <c r="M14" s="685"/>
      <c r="N14" s="685"/>
      <c r="O14" s="685"/>
      <c r="P14" s="685"/>
    </row>
    <row r="15" spans="1:20" s="681" customFormat="1" ht="18.95" customHeight="1">
      <c r="A15" s="683"/>
      <c r="B15" s="685"/>
      <c r="C15" s="685"/>
      <c r="D15" s="685"/>
      <c r="E15" s="685"/>
      <c r="F15" s="685"/>
      <c r="G15" s="685"/>
      <c r="H15" s="685"/>
      <c r="I15" s="683"/>
      <c r="J15" s="685"/>
      <c r="K15" s="685"/>
      <c r="L15" s="685"/>
      <c r="M15" s="685"/>
      <c r="N15" s="685"/>
      <c r="O15" s="685"/>
      <c r="P15" s="685"/>
    </row>
    <row r="16" spans="1:20" s="681" customFormat="1" ht="85.5" customHeight="1">
      <c r="A16" s="683"/>
      <c r="B16" s="727" t="s">
        <v>710</v>
      </c>
      <c r="C16" s="727"/>
      <c r="D16" s="727"/>
      <c r="E16" s="727"/>
      <c r="F16" s="727"/>
      <c r="G16" s="727"/>
      <c r="H16" s="727"/>
      <c r="I16" s="683"/>
      <c r="J16" s="727"/>
      <c r="K16" s="727"/>
      <c r="L16" s="727"/>
      <c r="M16" s="727"/>
      <c r="N16" s="727"/>
      <c r="O16" s="727"/>
      <c r="P16" s="727"/>
    </row>
    <row r="17" spans="1:8" s="681" customFormat="1" ht="18.95" customHeight="1">
      <c r="A17" s="682"/>
      <c r="B17" s="686"/>
      <c r="C17" s="686"/>
      <c r="D17" s="686"/>
      <c r="E17" s="686"/>
      <c r="F17" s="686"/>
      <c r="G17" s="686"/>
      <c r="H17" s="686"/>
    </row>
    <row r="18" spans="1:8" s="681" customFormat="1" ht="12.75"/>
    <row r="19" spans="1:8" s="681" customFormat="1" ht="12.75"/>
    <row r="20" spans="1:8" s="681" customFormat="1" ht="12.75"/>
  </sheetData>
  <sheetProtection formatCells="0" formatColumns="0" formatRows="0"/>
  <mergeCells count="16">
    <mergeCell ref="A3:H3"/>
    <mergeCell ref="I3:P3"/>
    <mergeCell ref="A4:H4"/>
    <mergeCell ref="I4:P4"/>
    <mergeCell ref="B5:F5"/>
    <mergeCell ref="J5:N5"/>
    <mergeCell ref="B13:H13"/>
    <mergeCell ref="J13:P13"/>
    <mergeCell ref="B16:H16"/>
    <mergeCell ref="J16:P16"/>
    <mergeCell ref="B7:H7"/>
    <mergeCell ref="J7:P7"/>
    <mergeCell ref="B9:H9"/>
    <mergeCell ref="J9:P9"/>
    <mergeCell ref="B11:H11"/>
    <mergeCell ref="J11:P11"/>
  </mergeCells>
  <pageMargins left="0.6" right="0.39370078740157499" top="0.78" bottom="0.39370078740157499" header="0.32" footer="0.39370078740157499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>
    <pageSetUpPr fitToPage="1"/>
  </sheetPr>
  <dimension ref="A1:I36"/>
  <sheetViews>
    <sheetView showGridLines="0" tabSelected="1" zoomScaleNormal="100" workbookViewId="0">
      <selection activeCell="B4" sqref="B4:H6"/>
    </sheetView>
  </sheetViews>
  <sheetFormatPr defaultColWidth="9.140625" defaultRowHeight="18"/>
  <cols>
    <col min="1" max="1" width="9.140625" style="585" customWidth="1"/>
    <col min="2" max="2" width="15.85546875" style="585" customWidth="1"/>
    <col min="3" max="8" width="15.7109375" style="585" customWidth="1"/>
    <col min="9" max="9" width="9.140625" style="585" customWidth="1"/>
    <col min="10" max="16384" width="9.140625" style="585"/>
  </cols>
  <sheetData>
    <row r="1" spans="1:9" ht="18.95" customHeight="1">
      <c r="A1" s="605"/>
      <c r="B1" s="605"/>
      <c r="C1" s="605"/>
      <c r="D1" s="605"/>
      <c r="E1" s="605"/>
      <c r="F1" s="605"/>
      <c r="G1" s="605"/>
      <c r="H1" s="605"/>
      <c r="I1" s="605"/>
    </row>
    <row r="2" spans="1:9" ht="18.95" customHeight="1">
      <c r="A2" s="605"/>
      <c r="B2" s="730" t="s">
        <v>635</v>
      </c>
      <c r="C2" s="730"/>
      <c r="D2" s="730"/>
      <c r="E2" s="730"/>
      <c r="F2" s="730"/>
      <c r="G2" s="730"/>
      <c r="H2" s="730"/>
      <c r="I2" s="605"/>
    </row>
    <row r="3" spans="1:9" ht="18.95" customHeight="1">
      <c r="A3" s="605"/>
      <c r="B3" s="605"/>
      <c r="C3" s="605"/>
      <c r="D3" s="605"/>
      <c r="E3" s="605"/>
      <c r="F3" s="605"/>
      <c r="G3" s="605"/>
      <c r="H3" s="605"/>
      <c r="I3" s="605"/>
    </row>
    <row r="4" spans="1:9" s="600" customFormat="1" ht="30" customHeight="1">
      <c r="A4" s="606"/>
      <c r="B4" s="729" t="str">
        <f>CONCATENATE("                    ข้าพเจ้าได้ดำเนินการประเมินภาระผูกพันตามสัญญาประกันภัยสำหรับการคำนวณเงินกองทุนสำหรับความเสี่ยงด้านการประกันภัย ซึ่งเป็นส่วนหนึ่งของรายงานการดำรงเงินกองทุนของบริษัท ", หน้าปก!A17, " สำหรับรายงาน ณ วันที่ ",SUBSTITUTE(หน้าปก!A26,"ณ วันที่", " ",1),  " ว่าเป็นไปตามประกาศคณะกรรมการกํากับและส่งเสริมการประกอบธุรกิจประกันภัยว่าด้วย","การประเมินราคาทรัพย์สินและหนี้สินของบริษัทประกันวินาศภัย ประกาศคณะกรรมการกํากับและส่งเสริมการประกอบธุรกิจประกันภัย","ว่าด้วยการกําหนดประเภทและชนิดของเงินกองทุน รวมทั้งหลักเกณฑ์ วิธีการ และเงื่อนไขในการคํานวณเงินกองทุนของบริษัทประกันวินาศภัย", " และประกาศคณะกรรมการกํากับและส่งเสริมการประกอบธุรกิจประกันภัยว่าด้วยมาตรการสำหรับบริษัทประกันวินาศภัยที่มีค่าสินไหมทดแทน COVID-19 ","ตามที่ควรในสาระสำคัญทุกประการ")</f>
        <v xml:space="preserve">                    ข้าพเจ้าได้ดำเนินการประเมินภาระผูกพันตามสัญญาประกันภัยสำหรับการคำนวณเงินกองทุนสำหรับความเสี่ยงด้านการประกันภัย ซึ่งเป็นส่วนหนึ่งของรายงานการดำรงเงินกองทุนของบริษัท …(ชื่อบริษัท/สาขา)… สำหรับรายงาน ณ วันที่    __________ ว่าเป็นไปตามประกาศคณะกรรมการกํากับและส่งเสริมการประกอบธุรกิจประกันภัยว่าด้วยการประเมินราคาทรัพย์สินและหนี้สินของบริษัทประกันวินาศภัย ประกาศคณะกรรมการกํากับและส่งเสริมการประกอบธุรกิจประกันภัยว่าด้วยการกําหนดประเภทและชนิดของเงินกองทุน รวมทั้งหลักเกณฑ์ วิธีการ และเงื่อนไขในการคํานวณเงินกองทุนของบริษัทประกันวินาศภัย และประกาศคณะกรรมการกํากับและส่งเสริมการประกอบธุรกิจประกันภัยว่าด้วยมาตรการสำหรับบริษัทประกันวินาศภัยที่มีค่าสินไหมทดแทน COVID-19 ตามที่ควรในสาระสำคัญทุกประการ</v>
      </c>
      <c r="C4" s="729"/>
      <c r="D4" s="729"/>
      <c r="E4" s="729"/>
      <c r="F4" s="729"/>
      <c r="G4" s="729"/>
      <c r="H4" s="729"/>
      <c r="I4" s="606"/>
    </row>
    <row r="5" spans="1:9" s="600" customFormat="1" ht="30" customHeight="1">
      <c r="A5" s="606"/>
      <c r="B5" s="729"/>
      <c r="C5" s="729"/>
      <c r="D5" s="729"/>
      <c r="E5" s="729"/>
      <c r="F5" s="729"/>
      <c r="G5" s="729"/>
      <c r="H5" s="729"/>
      <c r="I5" s="606"/>
    </row>
    <row r="6" spans="1:9" s="600" customFormat="1" ht="30" customHeight="1">
      <c r="A6" s="606"/>
      <c r="B6" s="729"/>
      <c r="C6" s="729"/>
      <c r="D6" s="729"/>
      <c r="E6" s="729"/>
      <c r="F6" s="729"/>
      <c r="G6" s="729"/>
      <c r="H6" s="729"/>
      <c r="I6" s="606"/>
    </row>
    <row r="7" spans="1:9" s="600" customFormat="1" ht="18.95" customHeight="1">
      <c r="A7" s="606"/>
      <c r="B7" s="607"/>
      <c r="C7" s="607"/>
      <c r="D7" s="607"/>
      <c r="E7" s="607"/>
      <c r="F7" s="607"/>
      <c r="G7" s="607"/>
      <c r="H7" s="607"/>
      <c r="I7" s="606"/>
    </row>
    <row r="8" spans="1:9" s="600" customFormat="1" ht="36.6" customHeight="1">
      <c r="A8" s="606"/>
      <c r="B8" s="729" t="s">
        <v>718</v>
      </c>
      <c r="C8" s="729"/>
      <c r="D8" s="729"/>
      <c r="E8" s="729"/>
      <c r="F8" s="729"/>
      <c r="G8" s="729"/>
      <c r="H8" s="729"/>
      <c r="I8" s="606"/>
    </row>
    <row r="9" spans="1:9" s="600" customFormat="1" ht="18.95" customHeight="1">
      <c r="A9" s="606"/>
      <c r="B9" s="608"/>
      <c r="C9" s="608"/>
      <c r="D9" s="608"/>
      <c r="E9" s="608"/>
      <c r="F9" s="608"/>
      <c r="G9" s="608"/>
      <c r="H9" s="608"/>
      <c r="I9" s="606"/>
    </row>
    <row r="10" spans="1:9" s="600" customFormat="1" ht="18.95" customHeight="1">
      <c r="A10" s="606"/>
      <c r="B10" s="729" t="s">
        <v>636</v>
      </c>
      <c r="C10" s="729"/>
      <c r="D10" s="729"/>
      <c r="E10" s="729"/>
      <c r="F10" s="729"/>
      <c r="G10" s="729"/>
      <c r="H10" s="729"/>
      <c r="I10" s="606"/>
    </row>
    <row r="11" spans="1:9" s="600" customFormat="1" ht="18.95" customHeight="1">
      <c r="A11" s="606"/>
      <c r="B11" s="729"/>
      <c r="C11" s="729"/>
      <c r="D11" s="729"/>
      <c r="E11" s="729"/>
      <c r="F11" s="729"/>
      <c r="G11" s="729"/>
      <c r="H11" s="729"/>
      <c r="I11" s="606"/>
    </row>
    <row r="12" spans="1:9" s="600" customFormat="1" ht="18.95" customHeight="1">
      <c r="A12" s="606"/>
      <c r="B12" s="609"/>
      <c r="C12" s="609"/>
      <c r="D12" s="609"/>
      <c r="E12" s="609"/>
      <c r="F12" s="609"/>
      <c r="G12" s="609"/>
      <c r="H12" s="609"/>
      <c r="I12" s="606"/>
    </row>
    <row r="13" spans="1:9" s="600" customFormat="1" ht="18.95" customHeight="1">
      <c r="A13" s="606"/>
      <c r="B13" s="729" t="s">
        <v>637</v>
      </c>
      <c r="C13" s="729"/>
      <c r="D13" s="729"/>
      <c r="E13" s="729"/>
      <c r="F13" s="729"/>
      <c r="G13" s="729"/>
      <c r="H13" s="729"/>
      <c r="I13" s="606"/>
    </row>
    <row r="14" spans="1:9" s="600" customFormat="1" ht="18.95" customHeight="1">
      <c r="A14" s="606"/>
      <c r="B14" s="729"/>
      <c r="C14" s="729"/>
      <c r="D14" s="729"/>
      <c r="E14" s="729"/>
      <c r="F14" s="729"/>
      <c r="G14" s="729"/>
      <c r="H14" s="729"/>
      <c r="I14" s="606"/>
    </row>
    <row r="15" spans="1:9" s="600" customFormat="1" ht="18.95" customHeight="1">
      <c r="A15" s="606"/>
      <c r="B15" s="729"/>
      <c r="C15" s="729"/>
      <c r="D15" s="729"/>
      <c r="E15" s="729"/>
      <c r="F15" s="729"/>
      <c r="G15" s="729"/>
      <c r="H15" s="729"/>
      <c r="I15" s="606"/>
    </row>
    <row r="16" spans="1:9" s="600" customFormat="1" ht="18.95" customHeight="1">
      <c r="A16" s="606"/>
      <c r="B16" s="609"/>
      <c r="C16" s="609"/>
      <c r="D16" s="609"/>
      <c r="E16" s="609"/>
      <c r="F16" s="609"/>
      <c r="G16" s="609"/>
      <c r="H16" s="609"/>
      <c r="I16" s="606"/>
    </row>
    <row r="17" spans="1:9" s="600" customFormat="1" ht="18.95" customHeight="1">
      <c r="A17" s="606"/>
      <c r="B17" s="729" t="s">
        <v>638</v>
      </c>
      <c r="C17" s="729"/>
      <c r="D17" s="729"/>
      <c r="E17" s="729"/>
      <c r="F17" s="729"/>
      <c r="G17" s="729"/>
      <c r="H17" s="729"/>
      <c r="I17" s="606"/>
    </row>
    <row r="18" spans="1:9" s="600" customFormat="1" ht="18.95" customHeight="1">
      <c r="A18" s="606"/>
      <c r="B18" s="729"/>
      <c r="C18" s="729"/>
      <c r="D18" s="729"/>
      <c r="E18" s="729"/>
      <c r="F18" s="729"/>
      <c r="G18" s="729"/>
      <c r="H18" s="729"/>
      <c r="I18" s="606"/>
    </row>
    <row r="19" spans="1:9" s="600" customFormat="1" ht="18.95" customHeight="1">
      <c r="A19" s="606"/>
      <c r="B19" s="729"/>
      <c r="C19" s="729"/>
      <c r="D19" s="729"/>
      <c r="E19" s="729"/>
      <c r="F19" s="729"/>
      <c r="G19" s="729"/>
      <c r="H19" s="729"/>
      <c r="I19" s="606"/>
    </row>
    <row r="20" spans="1:9" s="600" customFormat="1" ht="18.95" customHeight="1">
      <c r="A20" s="606"/>
      <c r="B20" s="606"/>
      <c r="C20" s="606"/>
      <c r="D20" s="606"/>
      <c r="E20" s="606"/>
      <c r="F20" s="606"/>
      <c r="G20" s="606"/>
      <c r="H20" s="606"/>
      <c r="I20" s="606"/>
    </row>
    <row r="21" spans="1:9" s="600" customFormat="1" ht="18.95" customHeight="1">
      <c r="A21" s="606"/>
      <c r="B21" s="729" t="s">
        <v>639</v>
      </c>
      <c r="C21" s="729"/>
      <c r="D21" s="729"/>
      <c r="E21" s="729"/>
      <c r="F21" s="606"/>
      <c r="G21" s="606"/>
      <c r="H21" s="606"/>
      <c r="I21" s="606"/>
    </row>
    <row r="22" spans="1:9" s="600" customFormat="1" ht="18.95" customHeight="1">
      <c r="A22" s="606"/>
      <c r="B22" s="729"/>
      <c r="C22" s="729"/>
      <c r="D22" s="729"/>
      <c r="E22" s="729"/>
      <c r="F22" s="606"/>
      <c r="G22" s="606"/>
      <c r="H22" s="606"/>
      <c r="I22" s="606"/>
    </row>
    <row r="23" spans="1:9" s="600" customFormat="1" ht="18.95" customHeight="1">
      <c r="A23" s="606"/>
      <c r="B23" s="729"/>
      <c r="C23" s="729"/>
      <c r="D23" s="729"/>
      <c r="E23" s="729"/>
      <c r="F23" s="606"/>
      <c r="G23" s="606"/>
      <c r="H23" s="606"/>
      <c r="I23" s="606"/>
    </row>
    <row r="24" spans="1:9" ht="18.95" customHeight="1">
      <c r="A24" s="605"/>
      <c r="B24" s="729"/>
      <c r="C24" s="729"/>
      <c r="D24" s="729"/>
      <c r="E24" s="729"/>
      <c r="F24" s="605"/>
      <c r="G24" s="605"/>
      <c r="H24" s="605"/>
      <c r="I24" s="605"/>
    </row>
    <row r="25" spans="1:9">
      <c r="A25" s="605"/>
      <c r="B25" s="605"/>
      <c r="C25" s="605"/>
      <c r="D25" s="605"/>
      <c r="E25" s="605"/>
      <c r="F25" s="605"/>
      <c r="G25" s="605"/>
      <c r="H25" s="605"/>
      <c r="I25" s="605"/>
    </row>
    <row r="26" spans="1:9">
      <c r="A26" s="605"/>
      <c r="B26" s="605"/>
      <c r="C26" s="605"/>
      <c r="D26" s="605"/>
      <c r="E26" s="605"/>
      <c r="F26" s="605"/>
      <c r="G26" s="605"/>
      <c r="H26" s="605"/>
      <c r="I26" s="605"/>
    </row>
    <row r="27" spans="1:9">
      <c r="A27" s="605"/>
      <c r="B27" s="605"/>
      <c r="C27" s="605"/>
      <c r="D27" s="605"/>
      <c r="E27" s="605"/>
      <c r="F27" s="605"/>
      <c r="G27" s="605"/>
      <c r="H27" s="605"/>
      <c r="I27" s="605"/>
    </row>
    <row r="28" spans="1:9">
      <c r="A28" s="605"/>
      <c r="B28" s="605"/>
      <c r="C28" s="605"/>
      <c r="D28" s="605"/>
      <c r="E28" s="605"/>
      <c r="F28" s="605"/>
      <c r="G28" s="605"/>
      <c r="H28" s="605"/>
      <c r="I28" s="605"/>
    </row>
    <row r="29" spans="1:9">
      <c r="A29" s="605"/>
      <c r="B29" s="605"/>
      <c r="C29" s="605"/>
      <c r="D29" s="605"/>
      <c r="E29" s="605"/>
      <c r="F29" s="605"/>
      <c r="G29" s="605"/>
      <c r="H29" s="605"/>
      <c r="I29" s="605"/>
    </row>
    <row r="30" spans="1:9">
      <c r="A30" s="605"/>
      <c r="B30" s="605"/>
      <c r="C30" s="605"/>
      <c r="D30" s="605"/>
      <c r="E30" s="605"/>
      <c r="F30" s="605"/>
      <c r="G30" s="605"/>
      <c r="H30" s="605"/>
      <c r="I30" s="605"/>
    </row>
    <row r="31" spans="1:9">
      <c r="A31" s="605"/>
      <c r="B31" s="605"/>
      <c r="C31" s="605"/>
      <c r="D31" s="605"/>
      <c r="E31" s="605"/>
      <c r="F31" s="605"/>
      <c r="G31" s="605"/>
      <c r="H31" s="605"/>
      <c r="I31" s="605"/>
    </row>
    <row r="32" spans="1:9">
      <c r="A32" s="605"/>
      <c r="B32" s="605"/>
      <c r="C32" s="605"/>
      <c r="D32" s="605"/>
      <c r="E32" s="605"/>
      <c r="F32" s="605"/>
      <c r="G32" s="605"/>
      <c r="H32" s="605"/>
      <c r="I32" s="605"/>
    </row>
    <row r="33" spans="1:9">
      <c r="A33" s="605"/>
      <c r="B33" s="605"/>
      <c r="C33" s="605"/>
      <c r="D33" s="605"/>
      <c r="E33" s="605"/>
      <c r="F33" s="605"/>
      <c r="G33" s="605"/>
      <c r="H33" s="605"/>
      <c r="I33" s="605"/>
    </row>
    <row r="34" spans="1:9">
      <c r="A34" s="605"/>
      <c r="B34" s="605"/>
      <c r="C34" s="605"/>
      <c r="D34" s="605"/>
      <c r="E34" s="605"/>
      <c r="F34" s="605"/>
      <c r="G34" s="605"/>
      <c r="H34" s="605"/>
      <c r="I34" s="605"/>
    </row>
    <row r="35" spans="1:9">
      <c r="A35" s="605"/>
      <c r="B35" s="605"/>
      <c r="C35" s="605"/>
      <c r="D35" s="605"/>
      <c r="E35" s="605"/>
      <c r="F35" s="605"/>
      <c r="G35" s="605"/>
      <c r="H35" s="605"/>
      <c r="I35" s="605"/>
    </row>
    <row r="36" spans="1:9">
      <c r="A36" s="605"/>
      <c r="B36" s="605"/>
      <c r="C36" s="605"/>
      <c r="D36" s="605"/>
      <c r="E36" s="605"/>
      <c r="F36" s="605"/>
      <c r="G36" s="605"/>
      <c r="H36" s="605"/>
      <c r="I36" s="605"/>
    </row>
  </sheetData>
  <sheetProtection formatCells="0" formatColumns="0" formatRows="0"/>
  <mergeCells count="7">
    <mergeCell ref="B21:E24"/>
    <mergeCell ref="B2:H2"/>
    <mergeCell ref="B4:H6"/>
    <mergeCell ref="B8:H8"/>
    <mergeCell ref="B10:H11"/>
    <mergeCell ref="B13:H15"/>
    <mergeCell ref="B17:H19"/>
  </mergeCells>
  <pageMargins left="0.23622047244094491" right="0.23622047244094491" top="0.74803149606299213" bottom="0.74803149606299213" header="0.31496062992125984" footer="0.31496062992125984"/>
  <pageSetup paperSize="9" scale="9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">
    <pageSetUpPr fitToPage="1"/>
  </sheetPr>
  <dimension ref="A1:J19"/>
  <sheetViews>
    <sheetView showGridLines="0" zoomScaleSheetLayoutView="75" workbookViewId="0">
      <selection activeCell="C3" sqref="C3:I3"/>
    </sheetView>
  </sheetViews>
  <sheetFormatPr defaultColWidth="9.140625" defaultRowHeight="12.75"/>
  <cols>
    <col min="1" max="1" width="5.28515625" style="283" customWidth="1"/>
    <col min="2" max="2" width="16.7109375" style="283" customWidth="1"/>
    <col min="3" max="3" width="13.5703125" style="285" customWidth="1"/>
    <col min="4" max="7" width="8.28515625" style="286" customWidth="1"/>
    <col min="8" max="8" width="12.140625" style="286" customWidth="1"/>
    <col min="9" max="9" width="51.85546875" style="286" customWidth="1"/>
    <col min="10" max="10" width="3.42578125" style="286" customWidth="1"/>
    <col min="11" max="11" width="3.42578125" style="283" customWidth="1"/>
    <col min="12" max="16384" width="9.140625" style="283"/>
  </cols>
  <sheetData>
    <row r="1" spans="1:10" ht="15.95" customHeight="1">
      <c r="A1" s="735" t="s">
        <v>97</v>
      </c>
      <c r="B1" s="735"/>
      <c r="C1" s="735"/>
      <c r="D1" s="735"/>
      <c r="E1" s="735"/>
      <c r="F1" s="735"/>
      <c r="G1" s="735"/>
      <c r="H1" s="735"/>
      <c r="I1" s="735"/>
      <c r="J1" s="736"/>
    </row>
    <row r="2" spans="1:10" ht="15.95" customHeight="1">
      <c r="A2" s="284"/>
      <c r="B2" s="284"/>
    </row>
    <row r="3" spans="1:10" ht="15.95" customHeight="1">
      <c r="A3" s="284"/>
      <c r="B3" s="104" t="s">
        <v>330</v>
      </c>
      <c r="C3" s="740"/>
      <c r="D3" s="738"/>
      <c r="E3" s="738"/>
      <c r="F3" s="738"/>
      <c r="G3" s="738"/>
      <c r="H3" s="738"/>
      <c r="I3" s="739"/>
    </row>
    <row r="4" spans="1:10" ht="15.95" customHeight="1">
      <c r="B4" s="104" t="s">
        <v>331</v>
      </c>
      <c r="C4" s="737"/>
      <c r="D4" s="738"/>
      <c r="E4" s="738"/>
      <c r="F4" s="738"/>
      <c r="G4" s="738"/>
      <c r="H4" s="738"/>
      <c r="I4" s="739"/>
      <c r="J4" s="90"/>
    </row>
    <row r="5" spans="1:10" ht="15.95" customHeight="1">
      <c r="C5" s="283"/>
      <c r="D5" s="283"/>
      <c r="E5" s="283"/>
      <c r="F5" s="283"/>
      <c r="G5" s="283"/>
      <c r="H5" s="283"/>
      <c r="I5" s="283"/>
      <c r="J5" s="283"/>
    </row>
    <row r="6" spans="1:10" ht="15.95" customHeight="1">
      <c r="B6" s="91" t="s">
        <v>100</v>
      </c>
    </row>
    <row r="7" spans="1:10" ht="15.95" customHeight="1"/>
    <row r="8" spans="1:10" ht="31.5" customHeight="1">
      <c r="B8" s="741" t="s">
        <v>98</v>
      </c>
      <c r="C8" s="121">
        <v>1</v>
      </c>
      <c r="D8" s="731" t="s">
        <v>16</v>
      </c>
      <c r="E8" s="732"/>
      <c r="F8" s="732"/>
      <c r="G8" s="732"/>
      <c r="H8" s="732"/>
      <c r="I8" s="732"/>
      <c r="J8" s="733"/>
    </row>
    <row r="9" spans="1:10" ht="31.5" customHeight="1">
      <c r="B9" s="742"/>
      <c r="C9" s="287">
        <v>2</v>
      </c>
      <c r="D9" s="731" t="s">
        <v>17</v>
      </c>
      <c r="E9" s="732"/>
      <c r="F9" s="732"/>
      <c r="G9" s="732"/>
      <c r="H9" s="732"/>
      <c r="I9" s="732"/>
      <c r="J9" s="733"/>
    </row>
    <row r="10" spans="1:10" ht="31.5" customHeight="1">
      <c r="B10" s="288" t="s">
        <v>61</v>
      </c>
      <c r="C10" s="289">
        <v>3</v>
      </c>
      <c r="D10" s="731" t="s">
        <v>61</v>
      </c>
      <c r="E10" s="732"/>
      <c r="F10" s="732"/>
      <c r="G10" s="732"/>
      <c r="H10" s="732"/>
      <c r="I10" s="732"/>
      <c r="J10" s="733"/>
    </row>
    <row r="11" spans="1:10" ht="31.5" customHeight="1">
      <c r="B11" s="741" t="s">
        <v>99</v>
      </c>
      <c r="C11" s="106">
        <v>4</v>
      </c>
      <c r="D11" s="731" t="s">
        <v>19</v>
      </c>
      <c r="E11" s="732"/>
      <c r="F11" s="732"/>
      <c r="G11" s="732"/>
      <c r="H11" s="732"/>
      <c r="I11" s="732"/>
      <c r="J11" s="733"/>
    </row>
    <row r="12" spans="1:10" ht="31.5" customHeight="1">
      <c r="B12" s="743"/>
      <c r="C12" s="106">
        <v>5</v>
      </c>
      <c r="D12" s="731" t="s">
        <v>18</v>
      </c>
      <c r="E12" s="732"/>
      <c r="F12" s="732"/>
      <c r="G12" s="732"/>
      <c r="H12" s="732"/>
      <c r="I12" s="732"/>
      <c r="J12" s="733"/>
    </row>
    <row r="13" spans="1:10" ht="31.5" customHeight="1">
      <c r="B13" s="743"/>
      <c r="C13" s="289">
        <v>6</v>
      </c>
      <c r="D13" s="731" t="s">
        <v>20</v>
      </c>
      <c r="E13" s="732"/>
      <c r="F13" s="732"/>
      <c r="G13" s="732"/>
      <c r="H13" s="732"/>
      <c r="I13" s="732"/>
      <c r="J13" s="733"/>
    </row>
    <row r="14" spans="1:10" ht="31.5" customHeight="1">
      <c r="B14" s="743"/>
      <c r="C14" s="121">
        <v>7</v>
      </c>
      <c r="D14" s="731" t="s">
        <v>21</v>
      </c>
      <c r="E14" s="732"/>
      <c r="F14" s="732"/>
      <c r="G14" s="732"/>
      <c r="H14" s="732"/>
      <c r="I14" s="732"/>
      <c r="J14" s="733"/>
    </row>
    <row r="15" spans="1:10" ht="31.5" customHeight="1">
      <c r="B15" s="743"/>
      <c r="C15" s="121">
        <v>8</v>
      </c>
      <c r="D15" s="731" t="s">
        <v>22</v>
      </c>
      <c r="E15" s="732"/>
      <c r="F15" s="732"/>
      <c r="G15" s="732"/>
      <c r="H15" s="732"/>
      <c r="I15" s="732"/>
      <c r="J15" s="733"/>
    </row>
    <row r="16" spans="1:10" ht="31.5" customHeight="1">
      <c r="B16" s="743"/>
      <c r="C16" s="106">
        <v>9</v>
      </c>
      <c r="D16" s="731" t="s">
        <v>435</v>
      </c>
      <c r="E16" s="732"/>
      <c r="F16" s="732"/>
      <c r="G16" s="732"/>
      <c r="H16" s="732"/>
      <c r="I16" s="732"/>
      <c r="J16" s="733"/>
    </row>
    <row r="17" spans="2:10" ht="31.5" customHeight="1">
      <c r="B17" s="743"/>
      <c r="C17" s="106">
        <v>10</v>
      </c>
      <c r="D17" s="731" t="s">
        <v>406</v>
      </c>
      <c r="E17" s="732"/>
      <c r="F17" s="732"/>
      <c r="G17" s="732"/>
      <c r="H17" s="732"/>
      <c r="I17" s="732"/>
      <c r="J17" s="733"/>
    </row>
    <row r="18" spans="2:10" ht="30" customHeight="1">
      <c r="B18" s="742"/>
      <c r="C18" s="106">
        <v>11</v>
      </c>
      <c r="D18" s="731" t="s">
        <v>407</v>
      </c>
      <c r="E18" s="732"/>
      <c r="F18" s="732"/>
      <c r="G18" s="732"/>
      <c r="H18" s="732"/>
      <c r="I18" s="732"/>
      <c r="J18" s="733"/>
    </row>
    <row r="19" spans="2:10" ht="30" customHeight="1">
      <c r="B19" s="106" t="s">
        <v>354</v>
      </c>
      <c r="C19" s="106">
        <v>12</v>
      </c>
      <c r="D19" s="734" t="s">
        <v>355</v>
      </c>
      <c r="E19" s="734"/>
      <c r="F19" s="734"/>
      <c r="G19" s="734"/>
      <c r="H19" s="734"/>
      <c r="I19" s="734"/>
      <c r="J19" s="734"/>
    </row>
  </sheetData>
  <sheetProtection formatCells="0" formatColumns="0" formatRows="0"/>
  <mergeCells count="17">
    <mergeCell ref="A1:J1"/>
    <mergeCell ref="C4:I4"/>
    <mergeCell ref="C3:I3"/>
    <mergeCell ref="B8:B9"/>
    <mergeCell ref="B11:B18"/>
    <mergeCell ref="D15:J15"/>
    <mergeCell ref="D16:J16"/>
    <mergeCell ref="D18:J18"/>
    <mergeCell ref="D14:J14"/>
    <mergeCell ref="D8:J8"/>
    <mergeCell ref="D9:J9"/>
    <mergeCell ref="D12:J12"/>
    <mergeCell ref="D10:J10"/>
    <mergeCell ref="D11:J11"/>
    <mergeCell ref="D13:J13"/>
    <mergeCell ref="D19:J19"/>
    <mergeCell ref="D17:J17"/>
  </mergeCells>
  <phoneticPr fontId="5" type="noConversion"/>
  <pageMargins left="0.23622047244094491" right="0.23622047244094491" top="0.74803149606299213" bottom="0.74803149606299213" header="0.31496062992125984" footer="0.31496062992125984"/>
  <pageSetup paperSize="9" scale="74" orientation="portrait" r:id="rId1"/>
  <headerFooter alignWithMargins="0"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rgb="FFFFFF66"/>
    <pageSetUpPr fitToPage="1"/>
  </sheetPr>
  <dimension ref="A1:O118"/>
  <sheetViews>
    <sheetView showGridLines="0" zoomScaleNormal="100" zoomScaleSheetLayoutView="85" workbookViewId="0">
      <selection activeCell="G13" sqref="G13"/>
    </sheetView>
  </sheetViews>
  <sheetFormatPr defaultColWidth="9.140625" defaultRowHeight="12.75"/>
  <cols>
    <col min="1" max="1" width="9.140625" style="5"/>
    <col min="2" max="2" width="8.5703125" style="5" customWidth="1"/>
    <col min="3" max="3" width="14" style="5" customWidth="1"/>
    <col min="4" max="4" width="6.85546875" style="5" customWidth="1"/>
    <col min="5" max="5" width="18.140625" style="5" customWidth="1"/>
    <col min="6" max="6" width="11.140625" style="5" customWidth="1"/>
    <col min="7" max="7" width="18" style="5" bestFit="1" customWidth="1"/>
    <col min="8" max="8" width="9.140625" style="107"/>
    <col min="9" max="11" width="12.7109375" style="107" customWidth="1"/>
    <col min="12" max="12" width="15.7109375" style="107" customWidth="1"/>
    <col min="13" max="15" width="18.7109375" style="107" customWidth="1"/>
    <col min="16" max="16384" width="9.140625" style="5"/>
  </cols>
  <sheetData>
    <row r="1" spans="1:15" ht="15.75">
      <c r="A1" s="136" t="s">
        <v>28</v>
      </c>
      <c r="C1" s="136"/>
      <c r="D1" s="136"/>
      <c r="E1" s="136"/>
      <c r="F1" s="136"/>
      <c r="G1" s="136"/>
    </row>
    <row r="2" spans="1:15">
      <c r="B2" s="6"/>
      <c r="D2" s="6"/>
      <c r="E2" s="7"/>
      <c r="F2" s="7"/>
      <c r="G2" s="7"/>
    </row>
    <row r="3" spans="1:15">
      <c r="B3" s="6"/>
      <c r="C3" s="6"/>
      <c r="D3" s="6"/>
      <c r="E3" s="7"/>
      <c r="F3" s="7"/>
      <c r="G3" s="7"/>
    </row>
    <row r="4" spans="1:15">
      <c r="B4" s="104" t="s">
        <v>101</v>
      </c>
      <c r="C4" s="31"/>
      <c r="D4" s="750">
        <f>รายชื่อแบบฟอร์ม!C3</f>
        <v>0</v>
      </c>
      <c r="E4" s="751"/>
      <c r="F4" s="751"/>
      <c r="G4" s="752"/>
    </row>
    <row r="5" spans="1:15">
      <c r="B5" s="105" t="s">
        <v>102</v>
      </c>
      <c r="C5" s="30"/>
      <c r="D5" s="753">
        <f>รายชื่อแบบฟอร์ม!C4</f>
        <v>0</v>
      </c>
      <c r="E5" s="754"/>
      <c r="F5" s="754"/>
      <c r="G5" s="755"/>
    </row>
    <row r="7" spans="1:15">
      <c r="B7" s="7"/>
      <c r="C7" s="7"/>
      <c r="D7" s="8"/>
      <c r="E7" s="10"/>
      <c r="F7" s="10"/>
      <c r="G7" s="8"/>
    </row>
    <row r="8" spans="1:15">
      <c r="B8" s="6"/>
      <c r="C8" s="6"/>
      <c r="D8" s="6"/>
      <c r="E8" s="7"/>
      <c r="F8" s="7"/>
      <c r="G8" s="7"/>
    </row>
    <row r="9" spans="1:15" ht="19.5" customHeight="1">
      <c r="B9" s="11" t="s">
        <v>25</v>
      </c>
      <c r="C9" s="6"/>
      <c r="D9" s="6"/>
      <c r="E9" s="7"/>
      <c r="F9" s="7"/>
      <c r="G9" s="7"/>
      <c r="H9" s="11"/>
    </row>
    <row r="10" spans="1:15">
      <c r="B10" s="500" t="s">
        <v>23</v>
      </c>
      <c r="C10" s="747" t="s">
        <v>24</v>
      </c>
      <c r="D10" s="748"/>
      <c r="E10" s="748"/>
      <c r="F10" s="749"/>
      <c r="G10" s="506" t="s">
        <v>103</v>
      </c>
      <c r="H10" s="5"/>
      <c r="I10" s="5"/>
      <c r="J10" s="5"/>
      <c r="K10" s="5"/>
      <c r="L10" s="5"/>
      <c r="M10" s="5"/>
      <c r="N10" s="5"/>
      <c r="O10" s="5"/>
    </row>
    <row r="11" spans="1:15" ht="18" customHeight="1">
      <c r="B11" s="459">
        <v>1</v>
      </c>
      <c r="C11" s="761" t="s">
        <v>399</v>
      </c>
      <c r="D11" s="762"/>
      <c r="E11" s="762"/>
      <c r="F11" s="763"/>
      <c r="G11" s="282">
        <f>'แบบฟอร์มที่ 2'!H26</f>
        <v>0</v>
      </c>
      <c r="H11" s="5"/>
      <c r="I11" s="5"/>
      <c r="J11" s="5"/>
      <c r="K11" s="5"/>
      <c r="L11" s="5"/>
      <c r="M11" s="5"/>
      <c r="N11" s="5"/>
      <c r="O11" s="5"/>
    </row>
    <row r="12" spans="1:15" ht="20.100000000000001" customHeight="1">
      <c r="B12" s="459">
        <v>2</v>
      </c>
      <c r="C12" s="761" t="s">
        <v>400</v>
      </c>
      <c r="D12" s="762"/>
      <c r="E12" s="762"/>
      <c r="F12" s="763"/>
      <c r="G12" s="282">
        <f>'แบบฟอร์มที่ 2'!H35</f>
        <v>0</v>
      </c>
      <c r="H12" s="5"/>
      <c r="I12" s="5"/>
      <c r="J12" s="5"/>
      <c r="K12" s="5"/>
      <c r="L12" s="5"/>
      <c r="M12" s="5"/>
      <c r="N12" s="5"/>
      <c r="O12" s="5"/>
    </row>
    <row r="13" spans="1:15" ht="20.100000000000001" customHeight="1">
      <c r="B13" s="459">
        <v>3</v>
      </c>
      <c r="C13" s="761" t="s">
        <v>401</v>
      </c>
      <c r="D13" s="762"/>
      <c r="E13" s="762"/>
      <c r="F13" s="763"/>
      <c r="G13" s="282">
        <f>'แบบฟอร์มที่ 2'!H45</f>
        <v>0</v>
      </c>
      <c r="H13" s="5"/>
      <c r="I13" s="5"/>
      <c r="J13" s="5"/>
      <c r="K13" s="5"/>
      <c r="L13" s="5"/>
      <c r="M13" s="5"/>
      <c r="N13" s="5"/>
      <c r="O13" s="5"/>
    </row>
    <row r="14" spans="1:15" ht="28.5" customHeight="1">
      <c r="B14" s="459">
        <v>4</v>
      </c>
      <c r="C14" s="771" t="s">
        <v>104</v>
      </c>
      <c r="D14" s="771"/>
      <c r="E14" s="771"/>
      <c r="F14" s="771"/>
      <c r="G14" s="282">
        <f>SUM(G11:G13)</f>
        <v>0</v>
      </c>
      <c r="H14" s="5"/>
      <c r="I14" s="5"/>
      <c r="J14" s="5"/>
      <c r="K14" s="5"/>
      <c r="L14" s="5"/>
      <c r="M14" s="5"/>
      <c r="N14" s="5"/>
      <c r="O14" s="5"/>
    </row>
    <row r="15" spans="1:15" ht="21" customHeight="1">
      <c r="B15" s="459">
        <v>5</v>
      </c>
      <c r="C15" s="767" t="s">
        <v>377</v>
      </c>
      <c r="D15" s="767"/>
      <c r="E15" s="767"/>
      <c r="F15" s="767"/>
      <c r="G15" s="281">
        <f>'แบบฟอร์มที่ 4 - 4.1, 4.2'!T25+'แบบฟอร์มที่ 4 - 4.1, 4.2'!S48+'แบบฟอร์มที่ 4 - 4.3'!L12</f>
        <v>0</v>
      </c>
      <c r="H15" s="5"/>
      <c r="I15" s="5"/>
      <c r="J15" s="5"/>
      <c r="K15" s="5"/>
      <c r="L15" s="5"/>
      <c r="M15" s="5"/>
      <c r="N15" s="5"/>
      <c r="O15" s="5"/>
    </row>
    <row r="16" spans="1:15" ht="18.75" customHeight="1">
      <c r="B16" s="459">
        <v>6</v>
      </c>
      <c r="C16" s="767" t="s">
        <v>105</v>
      </c>
      <c r="D16" s="767"/>
      <c r="E16" s="767"/>
      <c r="F16" s="767"/>
      <c r="G16" s="282">
        <f>'แบบฟอร์มที่ 5 - 5.1, 5.8'!G28</f>
        <v>0</v>
      </c>
      <c r="H16" s="5"/>
      <c r="I16" s="5"/>
      <c r="J16" s="5"/>
      <c r="K16" s="5"/>
      <c r="L16" s="5"/>
      <c r="M16" s="5"/>
      <c r="N16" s="5"/>
      <c r="O16" s="5"/>
    </row>
    <row r="17" spans="2:15" ht="18.75" customHeight="1">
      <c r="B17" s="459">
        <v>7</v>
      </c>
      <c r="C17" s="767" t="s">
        <v>106</v>
      </c>
      <c r="D17" s="767"/>
      <c r="E17" s="767"/>
      <c r="F17" s="767"/>
      <c r="G17" s="282">
        <f>'แบบฟอร์มที่ 6 - 6.1'!E37</f>
        <v>0</v>
      </c>
      <c r="H17" s="5"/>
      <c r="I17" s="5"/>
      <c r="J17" s="5"/>
      <c r="K17" s="5"/>
      <c r="L17" s="5"/>
      <c r="M17" s="5"/>
      <c r="N17" s="5"/>
      <c r="O17" s="5"/>
    </row>
    <row r="18" spans="2:15" ht="30" customHeight="1">
      <c r="B18" s="459">
        <v>8</v>
      </c>
      <c r="C18" s="767" t="s">
        <v>402</v>
      </c>
      <c r="D18" s="767"/>
      <c r="E18" s="767"/>
      <c r="F18" s="767"/>
      <c r="G18" s="282">
        <f>'แบบฟอร์มที่ 11'!F12</f>
        <v>0</v>
      </c>
      <c r="H18" s="5"/>
      <c r="I18" s="5"/>
      <c r="J18" s="5"/>
      <c r="K18" s="5"/>
      <c r="L18" s="5"/>
      <c r="M18" s="5"/>
      <c r="N18" s="5"/>
      <c r="O18" s="5"/>
    </row>
    <row r="19" spans="2:15" ht="18" customHeight="1">
      <c r="B19" s="480">
        <v>9</v>
      </c>
      <c r="C19" s="756" t="s">
        <v>107</v>
      </c>
      <c r="D19" s="757"/>
      <c r="E19" s="757"/>
      <c r="F19" s="758"/>
      <c r="G19" s="282">
        <f>'แบบฟอร์มที่ 8'!K11032</f>
        <v>0</v>
      </c>
      <c r="H19" s="5"/>
      <c r="I19" s="5"/>
      <c r="J19" s="5"/>
      <c r="K19" s="5"/>
      <c r="L19" s="5"/>
      <c r="M19" s="5"/>
      <c r="N19" s="5"/>
      <c r="O19" s="5"/>
    </row>
    <row r="20" spans="2:15" ht="30" customHeight="1">
      <c r="B20" s="480">
        <v>10</v>
      </c>
      <c r="C20" s="764" t="s">
        <v>340</v>
      </c>
      <c r="D20" s="765"/>
      <c r="E20" s="765"/>
      <c r="F20" s="766"/>
      <c r="G20" s="282">
        <f>'แบบฟอร์มที่ 9'!M1011+'แบบฟอร์มที่ 9'!P2016</f>
        <v>0</v>
      </c>
      <c r="H20" s="5"/>
      <c r="I20" s="5"/>
      <c r="J20" s="5"/>
      <c r="K20" s="5"/>
      <c r="L20" s="5"/>
      <c r="M20" s="5"/>
      <c r="N20" s="5"/>
      <c r="O20" s="5"/>
    </row>
    <row r="21" spans="2:15" ht="20.100000000000001" customHeight="1">
      <c r="B21" s="480">
        <v>11</v>
      </c>
      <c r="C21" s="761" t="s">
        <v>403</v>
      </c>
      <c r="D21" s="762"/>
      <c r="E21" s="762"/>
      <c r="F21" s="763"/>
      <c r="G21" s="282">
        <f>'แบบฟอร์มที่ 10'!I8</f>
        <v>0</v>
      </c>
      <c r="H21" s="5"/>
      <c r="I21" s="5"/>
      <c r="J21" s="5"/>
      <c r="K21" s="5"/>
      <c r="L21" s="5"/>
      <c r="M21" s="5"/>
      <c r="N21" s="5"/>
      <c r="O21" s="5"/>
    </row>
    <row r="22" spans="2:15" ht="19.5" customHeight="1">
      <c r="B22" s="480">
        <v>12</v>
      </c>
      <c r="C22" s="768" t="s">
        <v>108</v>
      </c>
      <c r="D22" s="769"/>
      <c r="E22" s="769"/>
      <c r="F22" s="770"/>
      <c r="G22" s="282">
        <f>SUM(G18:G21)</f>
        <v>0</v>
      </c>
      <c r="H22" s="5"/>
      <c r="I22" s="5"/>
      <c r="J22" s="5"/>
      <c r="K22" s="5"/>
      <c r="L22" s="5"/>
      <c r="M22" s="5"/>
      <c r="N22" s="5"/>
      <c r="O22" s="5"/>
    </row>
    <row r="23" spans="2:15" ht="30" customHeight="1">
      <c r="B23" s="162" t="s">
        <v>26</v>
      </c>
      <c r="C23" s="107"/>
      <c r="D23" s="107"/>
      <c r="E23" s="107"/>
      <c r="F23" s="107"/>
      <c r="G23" s="107"/>
      <c r="H23" s="5"/>
      <c r="I23" s="5"/>
      <c r="J23" s="5"/>
      <c r="K23" s="5"/>
      <c r="L23" s="5"/>
      <c r="M23" s="5"/>
      <c r="N23" s="5"/>
      <c r="O23" s="5"/>
    </row>
    <row r="24" spans="2:15" ht="43.5" customHeight="1">
      <c r="B24" s="500" t="s">
        <v>23</v>
      </c>
      <c r="C24" s="759" t="s">
        <v>24</v>
      </c>
      <c r="D24" s="760"/>
      <c r="E24" s="760"/>
      <c r="F24" s="760"/>
      <c r="G24" s="506" t="s">
        <v>464</v>
      </c>
      <c r="H24" s="5"/>
      <c r="I24" s="5"/>
      <c r="J24" s="5"/>
      <c r="K24" s="5"/>
      <c r="L24" s="5"/>
      <c r="M24" s="5"/>
      <c r="N24" s="5"/>
      <c r="O24" s="5"/>
    </row>
    <row r="25" spans="2:15" ht="31.5" customHeight="1">
      <c r="B25" s="459">
        <v>1</v>
      </c>
      <c r="C25" s="756" t="s">
        <v>404</v>
      </c>
      <c r="D25" s="757"/>
      <c r="E25" s="757"/>
      <c r="F25" s="758"/>
      <c r="G25" s="229">
        <f>IF(ISERROR(G11/MAX(G22,30000000)),"",G11/MAX(G22,30000000))</f>
        <v>0</v>
      </c>
      <c r="H25" s="5"/>
      <c r="I25" s="5"/>
      <c r="J25" s="5"/>
      <c r="K25" s="5"/>
      <c r="L25" s="5"/>
      <c r="M25" s="5"/>
      <c r="N25" s="5"/>
      <c r="O25" s="5"/>
    </row>
    <row r="26" spans="2:15" ht="30" customHeight="1">
      <c r="B26" s="459">
        <v>2</v>
      </c>
      <c r="C26" s="756" t="s">
        <v>405</v>
      </c>
      <c r="D26" s="757"/>
      <c r="E26" s="757"/>
      <c r="F26" s="758"/>
      <c r="G26" s="229">
        <f>IF(ISERROR((G11+G12)/MAX(G22,30000000)),"",(G11+G12)/MAX(G22,30000000))</f>
        <v>0</v>
      </c>
      <c r="H26" s="5"/>
      <c r="I26" s="5"/>
      <c r="J26" s="5"/>
      <c r="K26" s="5"/>
      <c r="L26" s="5"/>
      <c r="M26" s="5"/>
      <c r="N26" s="5"/>
      <c r="O26" s="5"/>
    </row>
    <row r="27" spans="2:15" ht="18.75" customHeight="1">
      <c r="B27" s="459">
        <v>3</v>
      </c>
      <c r="C27" s="495" t="s">
        <v>488</v>
      </c>
      <c r="D27" s="496"/>
      <c r="E27" s="496"/>
      <c r="F27" s="497"/>
      <c r="G27" s="229">
        <f>IF(ISERROR(G14/MAX(G22,30000000)),"",G14/MAX(G22,30000000))</f>
        <v>0</v>
      </c>
      <c r="H27" s="5"/>
      <c r="I27" s="5"/>
      <c r="J27" s="5"/>
      <c r="K27" s="5"/>
      <c r="L27" s="5"/>
      <c r="M27" s="5"/>
      <c r="N27" s="5"/>
      <c r="O27" s="5"/>
    </row>
    <row r="28" spans="2:15" ht="15" customHeight="1">
      <c r="B28" s="480">
        <v>4</v>
      </c>
      <c r="C28" s="495" t="s">
        <v>485</v>
      </c>
      <c r="D28" s="496"/>
      <c r="E28" s="496"/>
      <c r="F28" s="497"/>
      <c r="G28" s="507"/>
    </row>
    <row r="29" spans="2:15" ht="15" customHeight="1">
      <c r="B29" s="480">
        <v>5</v>
      </c>
      <c r="C29" s="495" t="s">
        <v>486</v>
      </c>
      <c r="D29" s="496"/>
      <c r="E29" s="496"/>
      <c r="F29" s="497"/>
      <c r="G29" s="507"/>
    </row>
    <row r="30" spans="2:15" ht="15" customHeight="1">
      <c r="B30" s="480">
        <v>6</v>
      </c>
      <c r="C30" s="495" t="s">
        <v>487</v>
      </c>
      <c r="D30" s="496"/>
      <c r="E30" s="496"/>
      <c r="F30" s="497"/>
      <c r="G30" s="507"/>
    </row>
    <row r="31" spans="2:15">
      <c r="B31" s="18"/>
      <c r="C31" s="44"/>
      <c r="D31" s="17"/>
      <c r="E31" s="7"/>
      <c r="F31" s="7"/>
      <c r="G31" s="19"/>
    </row>
    <row r="32" spans="2:15" ht="33" customHeight="1">
      <c r="B32" s="745" t="s">
        <v>345</v>
      </c>
      <c r="C32" s="745"/>
      <c r="D32" s="745"/>
      <c r="E32" s="745"/>
      <c r="F32" s="745"/>
      <c r="G32" s="745"/>
    </row>
    <row r="33" spans="2:7">
      <c r="B33" s="18"/>
      <c r="C33" s="17"/>
      <c r="D33" s="17"/>
      <c r="E33" s="7"/>
      <c r="F33" s="7"/>
      <c r="G33" s="19"/>
    </row>
    <row r="34" spans="2:7">
      <c r="B34" s="18"/>
      <c r="C34" s="17"/>
      <c r="D34" s="17"/>
      <c r="E34" s="7"/>
      <c r="F34" s="7"/>
      <c r="G34" s="19"/>
    </row>
    <row r="35" spans="2:7">
      <c r="B35" s="13"/>
      <c r="C35" s="14"/>
      <c r="D35" s="7"/>
      <c r="E35" s="7"/>
      <c r="F35" s="7"/>
      <c r="G35" s="15"/>
    </row>
    <row r="36" spans="2:7">
      <c r="B36" s="17"/>
      <c r="C36" s="17"/>
      <c r="D36" s="7"/>
      <c r="E36" s="7"/>
      <c r="F36" s="7"/>
      <c r="G36" s="19"/>
    </row>
    <row r="37" spans="2:7">
      <c r="B37" s="13"/>
      <c r="C37" s="14"/>
      <c r="D37" s="7"/>
      <c r="E37" s="7"/>
      <c r="F37" s="7"/>
      <c r="G37" s="15"/>
    </row>
    <row r="38" spans="2:7" ht="15" customHeight="1">
      <c r="B38" s="18"/>
      <c r="C38" s="17"/>
      <c r="D38" s="746"/>
      <c r="E38" s="746"/>
      <c r="F38" s="436"/>
      <c r="G38" s="19"/>
    </row>
    <row r="39" spans="2:7">
      <c r="B39" s="17"/>
      <c r="C39" s="17"/>
      <c r="D39" s="7"/>
      <c r="E39" s="7"/>
      <c r="F39" s="7"/>
      <c r="G39" s="19"/>
    </row>
    <row r="40" spans="2:7">
      <c r="B40" s="13"/>
      <c r="C40" s="14"/>
      <c r="D40" s="7"/>
      <c r="E40" s="7"/>
      <c r="F40" s="7"/>
      <c r="G40" s="15"/>
    </row>
    <row r="41" spans="2:7">
      <c r="B41" s="18"/>
      <c r="C41" s="17"/>
      <c r="D41" s="17"/>
      <c r="E41" s="7"/>
      <c r="F41" s="7"/>
      <c r="G41" s="7"/>
    </row>
    <row r="42" spans="2:7">
      <c r="B42" s="17"/>
      <c r="C42" s="17"/>
      <c r="D42" s="17"/>
      <c r="E42" s="7"/>
      <c r="F42" s="7"/>
      <c r="G42" s="7"/>
    </row>
    <row r="43" spans="2:7">
      <c r="B43" s="13"/>
      <c r="C43" s="14"/>
      <c r="D43" s="17"/>
      <c r="E43" s="7"/>
      <c r="F43" s="7"/>
      <c r="G43" s="7"/>
    </row>
    <row r="44" spans="2:7">
      <c r="B44" s="13"/>
      <c r="C44" s="14"/>
      <c r="D44" s="17"/>
      <c r="E44" s="7"/>
      <c r="F44" s="7"/>
      <c r="G44" s="7"/>
    </row>
    <row r="45" spans="2:7">
      <c r="B45" s="13"/>
      <c r="C45" s="14"/>
      <c r="D45" s="17"/>
      <c r="E45" s="7"/>
      <c r="F45" s="7"/>
      <c r="G45" s="7"/>
    </row>
    <row r="46" spans="2:7" ht="15.95" customHeight="1">
      <c r="B46" s="20"/>
      <c r="C46" s="744"/>
      <c r="D46" s="744"/>
      <c r="E46" s="744"/>
      <c r="F46" s="744"/>
      <c r="G46" s="744"/>
    </row>
    <row r="47" spans="2:7">
      <c r="B47" s="13"/>
      <c r="C47" s="744"/>
      <c r="D47" s="744"/>
      <c r="E47" s="744"/>
      <c r="F47" s="744"/>
      <c r="G47" s="744"/>
    </row>
    <row r="48" spans="2:7" ht="24.75" customHeight="1">
      <c r="B48" s="7"/>
      <c r="C48" s="48"/>
      <c r="D48" s="48"/>
      <c r="E48" s="48"/>
      <c r="F48" s="48"/>
      <c r="G48" s="48"/>
    </row>
    <row r="49" spans="2:15" ht="24" customHeight="1">
      <c r="C49" s="7"/>
      <c r="D49" s="17"/>
      <c r="E49" s="7"/>
      <c r="F49" s="7"/>
      <c r="G49" s="7"/>
    </row>
    <row r="50" spans="2:15">
      <c r="E50" s="21"/>
      <c r="F50" s="21"/>
      <c r="G50" s="21"/>
    </row>
    <row r="51" spans="2:15">
      <c r="E51" s="21"/>
      <c r="F51" s="21"/>
      <c r="G51" s="21"/>
      <c r="H51" s="169"/>
      <c r="I51" s="169"/>
      <c r="J51" s="169"/>
      <c r="K51" s="169"/>
      <c r="L51" s="169"/>
      <c r="M51" s="169"/>
      <c r="N51" s="169"/>
      <c r="O51" s="169"/>
    </row>
    <row r="52" spans="2:15">
      <c r="B52" s="22"/>
      <c r="C52" s="22"/>
      <c r="D52" s="3"/>
      <c r="E52" s="23"/>
      <c r="F52" s="23"/>
      <c r="G52" s="23"/>
      <c r="H52" s="169"/>
      <c r="I52" s="169"/>
      <c r="J52" s="169"/>
      <c r="K52" s="169"/>
      <c r="L52" s="169"/>
      <c r="M52" s="169"/>
      <c r="N52" s="169"/>
      <c r="O52" s="169"/>
    </row>
    <row r="53" spans="2:15">
      <c r="B53" s="22"/>
      <c r="C53" s="22"/>
      <c r="D53" s="3"/>
      <c r="E53" s="24"/>
      <c r="F53" s="24"/>
      <c r="G53" s="24"/>
      <c r="H53" s="169"/>
      <c r="I53" s="169"/>
      <c r="J53" s="169"/>
      <c r="K53" s="169"/>
      <c r="L53" s="169"/>
      <c r="M53" s="169"/>
      <c r="N53" s="169"/>
      <c r="O53" s="169"/>
    </row>
    <row r="54" spans="2:15" s="3" customFormat="1">
      <c r="B54" s="24"/>
      <c r="C54" s="25"/>
      <c r="E54" s="26"/>
      <c r="F54" s="26"/>
      <c r="G54" s="26"/>
      <c r="H54" s="169"/>
      <c r="I54" s="169"/>
      <c r="J54" s="169"/>
      <c r="K54" s="169"/>
      <c r="L54" s="169"/>
      <c r="M54" s="169"/>
      <c r="N54" s="169"/>
      <c r="O54" s="169"/>
    </row>
    <row r="55" spans="2:15" s="3" customFormat="1">
      <c r="B55" s="24"/>
      <c r="C55" s="25"/>
      <c r="E55" s="26"/>
      <c r="F55" s="26"/>
      <c r="G55" s="26"/>
      <c r="H55" s="169"/>
      <c r="I55" s="169"/>
      <c r="J55" s="169"/>
      <c r="K55" s="169"/>
      <c r="L55" s="169"/>
      <c r="M55" s="169"/>
      <c r="N55" s="169"/>
      <c r="O55" s="169"/>
    </row>
    <row r="56" spans="2:15" s="3" customFormat="1">
      <c r="B56" s="24"/>
      <c r="C56" s="25"/>
      <c r="E56" s="26"/>
      <c r="F56" s="26"/>
      <c r="G56" s="26"/>
      <c r="H56" s="169"/>
      <c r="I56" s="169"/>
      <c r="J56" s="169"/>
      <c r="K56" s="169"/>
      <c r="L56" s="169"/>
      <c r="M56" s="169"/>
      <c r="N56" s="169"/>
      <c r="O56" s="169"/>
    </row>
    <row r="57" spans="2:15" s="3" customFormat="1">
      <c r="B57" s="24"/>
      <c r="C57" s="25"/>
      <c r="E57" s="26"/>
      <c r="F57" s="26"/>
      <c r="G57" s="26"/>
      <c r="H57" s="169"/>
      <c r="I57" s="169"/>
      <c r="J57" s="169"/>
      <c r="K57" s="169"/>
      <c r="L57" s="169"/>
      <c r="M57" s="169"/>
      <c r="N57" s="169"/>
      <c r="O57" s="169"/>
    </row>
    <row r="58" spans="2:15" s="3" customFormat="1">
      <c r="B58" s="24"/>
      <c r="C58" s="25"/>
      <c r="E58" s="26"/>
      <c r="F58" s="26"/>
      <c r="G58" s="26"/>
      <c r="H58" s="169"/>
      <c r="I58" s="169"/>
      <c r="J58" s="169"/>
      <c r="K58" s="169"/>
      <c r="L58" s="169"/>
      <c r="M58" s="169"/>
      <c r="N58" s="169"/>
      <c r="O58" s="169"/>
    </row>
    <row r="59" spans="2:15" s="3" customFormat="1">
      <c r="E59" s="26"/>
      <c r="F59" s="26"/>
      <c r="G59" s="26"/>
      <c r="H59" s="169"/>
      <c r="I59" s="169"/>
      <c r="J59" s="169"/>
      <c r="K59" s="169"/>
      <c r="L59" s="169"/>
      <c r="M59" s="169"/>
      <c r="N59" s="169"/>
      <c r="O59" s="169"/>
    </row>
    <row r="60" spans="2:15" s="3" customFormat="1">
      <c r="E60" s="26"/>
      <c r="F60" s="26"/>
      <c r="G60" s="26"/>
      <c r="H60" s="169"/>
      <c r="I60" s="169"/>
      <c r="J60" s="169"/>
      <c r="K60" s="169"/>
      <c r="L60" s="169"/>
      <c r="M60" s="169"/>
      <c r="N60" s="169"/>
      <c r="O60" s="169"/>
    </row>
    <row r="61" spans="2:15" s="3" customFormat="1">
      <c r="E61" s="26"/>
      <c r="F61" s="26"/>
      <c r="G61" s="26"/>
      <c r="H61" s="169"/>
      <c r="I61" s="169"/>
      <c r="J61" s="169"/>
      <c r="K61" s="169"/>
      <c r="L61" s="169"/>
      <c r="M61" s="169"/>
      <c r="N61" s="169"/>
      <c r="O61" s="169"/>
    </row>
    <row r="62" spans="2:15" s="3" customFormat="1">
      <c r="E62" s="26"/>
      <c r="F62" s="26"/>
      <c r="G62" s="26"/>
      <c r="H62" s="169"/>
      <c r="I62" s="169"/>
      <c r="J62" s="169"/>
      <c r="K62" s="169"/>
      <c r="L62" s="169"/>
      <c r="M62" s="169"/>
      <c r="N62" s="169"/>
      <c r="O62" s="169"/>
    </row>
    <row r="63" spans="2:15" s="3" customFormat="1">
      <c r="E63" s="26"/>
      <c r="F63" s="26"/>
      <c r="G63" s="26"/>
      <c r="H63" s="169"/>
      <c r="I63" s="169"/>
      <c r="J63" s="169"/>
      <c r="K63" s="169"/>
      <c r="L63" s="169"/>
      <c r="M63" s="169"/>
      <c r="N63" s="169"/>
      <c r="O63" s="169"/>
    </row>
    <row r="64" spans="2:15" s="3" customFormat="1">
      <c r="E64" s="26"/>
      <c r="F64" s="26"/>
      <c r="G64" s="26"/>
      <c r="H64" s="169"/>
      <c r="I64" s="169"/>
      <c r="J64" s="169"/>
      <c r="K64" s="169"/>
      <c r="L64" s="169"/>
      <c r="M64" s="169"/>
      <c r="N64" s="169"/>
      <c r="O64" s="169"/>
    </row>
    <row r="65" spans="5:15" s="3" customFormat="1">
      <c r="E65" s="26"/>
      <c r="F65" s="26"/>
      <c r="G65" s="26"/>
      <c r="H65" s="169"/>
      <c r="I65" s="169"/>
      <c r="J65" s="169"/>
      <c r="K65" s="169"/>
      <c r="L65" s="169"/>
      <c r="M65" s="169"/>
      <c r="N65" s="169"/>
      <c r="O65" s="169"/>
    </row>
    <row r="66" spans="5:15" s="3" customFormat="1">
      <c r="E66" s="26"/>
      <c r="F66" s="26"/>
      <c r="G66" s="26"/>
      <c r="H66" s="169"/>
      <c r="I66" s="169"/>
      <c r="J66" s="169"/>
      <c r="K66" s="169"/>
      <c r="L66" s="169"/>
      <c r="M66" s="169"/>
      <c r="N66" s="169"/>
      <c r="O66" s="169"/>
    </row>
    <row r="67" spans="5:15" s="3" customFormat="1">
      <c r="E67" s="26"/>
      <c r="F67" s="26"/>
      <c r="G67" s="26"/>
      <c r="H67" s="169"/>
      <c r="I67" s="169"/>
      <c r="J67" s="169"/>
      <c r="K67" s="169"/>
      <c r="L67" s="169"/>
      <c r="M67" s="169"/>
      <c r="N67" s="169"/>
      <c r="O67" s="169"/>
    </row>
    <row r="68" spans="5:15" s="3" customFormat="1">
      <c r="E68" s="26"/>
      <c r="F68" s="26"/>
      <c r="G68" s="26"/>
      <c r="H68" s="169"/>
      <c r="I68" s="169"/>
      <c r="J68" s="169"/>
      <c r="K68" s="169"/>
      <c r="L68" s="169"/>
      <c r="M68" s="169"/>
      <c r="N68" s="169"/>
      <c r="O68" s="169"/>
    </row>
    <row r="69" spans="5:15" s="3" customFormat="1">
      <c r="E69" s="26"/>
      <c r="F69" s="26"/>
      <c r="G69" s="26"/>
      <c r="H69" s="169"/>
      <c r="I69" s="169"/>
      <c r="J69" s="169"/>
      <c r="K69" s="169"/>
      <c r="L69" s="169"/>
      <c r="M69" s="169"/>
      <c r="N69" s="169"/>
      <c r="O69" s="169"/>
    </row>
    <row r="70" spans="5:15" s="3" customFormat="1">
      <c r="E70" s="26"/>
      <c r="F70" s="26"/>
      <c r="G70" s="26"/>
      <c r="H70" s="169"/>
      <c r="I70" s="169"/>
      <c r="J70" s="169"/>
      <c r="K70" s="169"/>
      <c r="L70" s="169"/>
      <c r="M70" s="169"/>
      <c r="N70" s="169"/>
      <c r="O70" s="169"/>
    </row>
    <row r="71" spans="5:15" s="3" customFormat="1">
      <c r="E71" s="26"/>
      <c r="F71" s="26"/>
      <c r="G71" s="26"/>
      <c r="H71" s="169"/>
      <c r="I71" s="169"/>
      <c r="J71" s="169"/>
      <c r="K71" s="169"/>
      <c r="L71" s="169"/>
      <c r="M71" s="169"/>
      <c r="N71" s="169"/>
      <c r="O71" s="169"/>
    </row>
    <row r="72" spans="5:15" s="3" customFormat="1">
      <c r="E72" s="26"/>
      <c r="F72" s="26"/>
      <c r="G72" s="26"/>
      <c r="H72" s="169"/>
      <c r="I72" s="169"/>
      <c r="J72" s="169"/>
      <c r="K72" s="169"/>
      <c r="L72" s="169"/>
      <c r="M72" s="169"/>
      <c r="N72" s="169"/>
      <c r="O72" s="169"/>
    </row>
    <row r="73" spans="5:15" s="3" customFormat="1">
      <c r="E73" s="26"/>
      <c r="F73" s="26"/>
      <c r="G73" s="26"/>
      <c r="H73" s="169"/>
      <c r="I73" s="169"/>
      <c r="J73" s="169"/>
      <c r="K73" s="169"/>
      <c r="L73" s="169"/>
      <c r="M73" s="169"/>
      <c r="N73" s="169"/>
      <c r="O73" s="169"/>
    </row>
    <row r="74" spans="5:15" s="3" customFormat="1">
      <c r="E74" s="26"/>
      <c r="F74" s="26"/>
      <c r="G74" s="26"/>
      <c r="H74" s="169"/>
      <c r="I74" s="169"/>
      <c r="J74" s="169"/>
      <c r="K74" s="169"/>
      <c r="L74" s="169"/>
      <c r="M74" s="169"/>
      <c r="N74" s="169"/>
      <c r="O74" s="169"/>
    </row>
    <row r="75" spans="5:15" s="3" customFormat="1">
      <c r="E75" s="26"/>
      <c r="F75" s="26"/>
      <c r="G75" s="26"/>
      <c r="H75" s="169"/>
      <c r="I75" s="169"/>
      <c r="J75" s="169"/>
      <c r="K75" s="169"/>
      <c r="L75" s="169"/>
      <c r="M75" s="169"/>
      <c r="N75" s="169"/>
      <c r="O75" s="169"/>
    </row>
    <row r="76" spans="5:15" s="3" customFormat="1">
      <c r="E76" s="26"/>
      <c r="F76" s="26"/>
      <c r="G76" s="26"/>
      <c r="H76" s="169"/>
      <c r="I76" s="169"/>
      <c r="J76" s="169"/>
      <c r="K76" s="169"/>
      <c r="L76" s="169"/>
      <c r="M76" s="169"/>
      <c r="N76" s="169"/>
      <c r="O76" s="169"/>
    </row>
    <row r="77" spans="5:15" s="3" customFormat="1">
      <c r="E77" s="26"/>
      <c r="F77" s="26"/>
      <c r="G77" s="26"/>
      <c r="H77" s="169"/>
      <c r="I77" s="169"/>
      <c r="J77" s="169"/>
      <c r="K77" s="169"/>
      <c r="L77" s="169"/>
      <c r="M77" s="169"/>
      <c r="N77" s="169"/>
      <c r="O77" s="169"/>
    </row>
    <row r="78" spans="5:15" s="3" customFormat="1">
      <c r="E78" s="26"/>
      <c r="F78" s="26"/>
      <c r="G78" s="26"/>
      <c r="H78" s="169"/>
      <c r="I78" s="169"/>
      <c r="J78" s="169"/>
      <c r="K78" s="169"/>
      <c r="L78" s="169"/>
      <c r="M78" s="169"/>
      <c r="N78" s="169"/>
      <c r="O78" s="169"/>
    </row>
    <row r="79" spans="5:15" s="3" customFormat="1">
      <c r="E79" s="26"/>
      <c r="F79" s="26"/>
      <c r="G79" s="26"/>
      <c r="H79" s="169"/>
      <c r="I79" s="169"/>
      <c r="J79" s="169"/>
      <c r="K79" s="169"/>
      <c r="L79" s="169"/>
      <c r="M79" s="169"/>
      <c r="N79" s="169"/>
      <c r="O79" s="169"/>
    </row>
    <row r="80" spans="5:15" s="3" customFormat="1">
      <c r="E80" s="26"/>
      <c r="F80" s="26"/>
      <c r="G80" s="26"/>
      <c r="H80" s="169"/>
      <c r="I80" s="169"/>
      <c r="J80" s="169"/>
      <c r="K80" s="169"/>
      <c r="L80" s="169"/>
      <c r="M80" s="169"/>
      <c r="N80" s="169"/>
      <c r="O80" s="169"/>
    </row>
    <row r="81" spans="5:15" s="3" customFormat="1">
      <c r="E81" s="26"/>
      <c r="F81" s="26"/>
      <c r="G81" s="26"/>
      <c r="H81" s="169"/>
      <c r="I81" s="169"/>
      <c r="J81" s="169"/>
      <c r="K81" s="169"/>
      <c r="L81" s="169"/>
      <c r="M81" s="169"/>
      <c r="N81" s="169"/>
      <c r="O81" s="169"/>
    </row>
    <row r="82" spans="5:15" s="3" customFormat="1">
      <c r="E82" s="26"/>
      <c r="F82" s="26"/>
      <c r="G82" s="26"/>
      <c r="H82" s="169"/>
      <c r="I82" s="169"/>
      <c r="J82" s="169"/>
      <c r="K82" s="169"/>
      <c r="L82" s="169"/>
      <c r="M82" s="169"/>
      <c r="N82" s="169"/>
      <c r="O82" s="169"/>
    </row>
    <row r="83" spans="5:15" s="3" customFormat="1">
      <c r="E83" s="26"/>
      <c r="F83" s="26"/>
      <c r="G83" s="26"/>
      <c r="H83" s="169"/>
      <c r="I83" s="169"/>
      <c r="J83" s="169"/>
      <c r="K83" s="169"/>
      <c r="L83" s="169"/>
      <c r="M83" s="169"/>
      <c r="N83" s="169"/>
      <c r="O83" s="169"/>
    </row>
    <row r="84" spans="5:15" s="3" customFormat="1">
      <c r="E84" s="26"/>
      <c r="F84" s="26"/>
      <c r="G84" s="26"/>
      <c r="H84" s="169"/>
      <c r="I84" s="169"/>
      <c r="J84" s="169"/>
      <c r="K84" s="169"/>
      <c r="L84" s="169"/>
      <c r="M84" s="169"/>
      <c r="N84" s="169"/>
      <c r="O84" s="169"/>
    </row>
    <row r="85" spans="5:15" s="3" customFormat="1">
      <c r="E85" s="26"/>
      <c r="F85" s="26"/>
      <c r="G85" s="26"/>
      <c r="H85" s="169"/>
      <c r="I85" s="169"/>
      <c r="J85" s="169"/>
      <c r="K85" s="169"/>
      <c r="L85" s="169"/>
      <c r="M85" s="169"/>
      <c r="N85" s="169"/>
      <c r="O85" s="169"/>
    </row>
    <row r="86" spans="5:15" s="3" customFormat="1">
      <c r="E86" s="26"/>
      <c r="F86" s="26"/>
      <c r="G86" s="26"/>
      <c r="H86" s="169"/>
      <c r="I86" s="169"/>
      <c r="J86" s="169"/>
      <c r="K86" s="169"/>
      <c r="L86" s="169"/>
      <c r="M86" s="169"/>
      <c r="N86" s="169"/>
      <c r="O86" s="169"/>
    </row>
    <row r="87" spans="5:15" s="3" customFormat="1">
      <c r="E87" s="26"/>
      <c r="F87" s="26"/>
      <c r="G87" s="26"/>
      <c r="H87" s="169"/>
      <c r="I87" s="169"/>
      <c r="J87" s="169"/>
      <c r="K87" s="169"/>
      <c r="L87" s="169"/>
      <c r="M87" s="169"/>
      <c r="N87" s="169"/>
      <c r="O87" s="169"/>
    </row>
    <row r="88" spans="5:15" s="3" customFormat="1">
      <c r="E88" s="26"/>
      <c r="F88" s="26"/>
      <c r="G88" s="26"/>
      <c r="H88" s="169"/>
      <c r="I88" s="169"/>
      <c r="J88" s="169"/>
      <c r="K88" s="169"/>
      <c r="L88" s="169"/>
      <c r="M88" s="169"/>
      <c r="N88" s="169"/>
      <c r="O88" s="169"/>
    </row>
    <row r="89" spans="5:15" s="3" customFormat="1">
      <c r="E89" s="26"/>
      <c r="F89" s="26"/>
      <c r="G89" s="26"/>
      <c r="H89" s="169"/>
      <c r="I89" s="169"/>
      <c r="J89" s="169"/>
      <c r="K89" s="169"/>
      <c r="L89" s="169"/>
      <c r="M89" s="169"/>
      <c r="N89" s="169"/>
      <c r="O89" s="169"/>
    </row>
    <row r="90" spans="5:15" s="3" customFormat="1">
      <c r="E90" s="26"/>
      <c r="F90" s="26"/>
      <c r="G90" s="26"/>
      <c r="H90" s="169"/>
      <c r="I90" s="169"/>
      <c r="J90" s="169"/>
      <c r="K90" s="169"/>
      <c r="L90" s="169"/>
      <c r="M90" s="169"/>
      <c r="N90" s="169"/>
      <c r="O90" s="169"/>
    </row>
    <row r="91" spans="5:15" s="3" customFormat="1">
      <c r="E91" s="26"/>
      <c r="F91" s="26"/>
      <c r="G91" s="26"/>
      <c r="H91" s="169"/>
      <c r="I91" s="169"/>
      <c r="J91" s="169"/>
      <c r="K91" s="169"/>
      <c r="L91" s="169"/>
      <c r="M91" s="169"/>
      <c r="N91" s="169"/>
      <c r="O91" s="169"/>
    </row>
    <row r="92" spans="5:15" s="3" customFormat="1">
      <c r="E92" s="26"/>
      <c r="F92" s="26"/>
      <c r="G92" s="26"/>
      <c r="H92" s="169"/>
      <c r="I92" s="169"/>
      <c r="J92" s="169"/>
      <c r="K92" s="169"/>
      <c r="L92" s="169"/>
      <c r="M92" s="169"/>
      <c r="N92" s="169"/>
      <c r="O92" s="169"/>
    </row>
    <row r="93" spans="5:15" s="3" customFormat="1">
      <c r="E93" s="26"/>
      <c r="F93" s="26"/>
      <c r="G93" s="26"/>
      <c r="H93" s="169"/>
      <c r="I93" s="169"/>
      <c r="J93" s="169"/>
      <c r="K93" s="169"/>
      <c r="L93" s="169"/>
      <c r="M93" s="169"/>
      <c r="N93" s="169"/>
      <c r="O93" s="169"/>
    </row>
    <row r="94" spans="5:15" s="3" customFormat="1">
      <c r="E94" s="26"/>
      <c r="F94" s="26"/>
      <c r="G94" s="26"/>
      <c r="H94" s="169"/>
      <c r="I94" s="169"/>
      <c r="J94" s="169"/>
      <c r="K94" s="169"/>
      <c r="L94" s="169"/>
      <c r="M94" s="169"/>
      <c r="N94" s="169"/>
      <c r="O94" s="169"/>
    </row>
    <row r="95" spans="5:15" s="3" customFormat="1">
      <c r="E95" s="26"/>
      <c r="F95" s="26"/>
      <c r="G95" s="26"/>
      <c r="H95" s="169"/>
      <c r="I95" s="169"/>
      <c r="J95" s="169"/>
      <c r="K95" s="169"/>
      <c r="L95" s="169"/>
      <c r="M95" s="169"/>
      <c r="N95" s="169"/>
      <c r="O95" s="169"/>
    </row>
    <row r="96" spans="5:15" s="3" customFormat="1">
      <c r="E96" s="26"/>
      <c r="F96" s="26"/>
      <c r="G96" s="26"/>
      <c r="H96" s="169"/>
      <c r="I96" s="169"/>
      <c r="J96" s="169"/>
      <c r="K96" s="169"/>
      <c r="L96" s="169"/>
      <c r="M96" s="169"/>
      <c r="N96" s="169"/>
      <c r="O96" s="169"/>
    </row>
    <row r="97" spans="2:15" s="3" customFormat="1">
      <c r="E97" s="26"/>
      <c r="F97" s="26"/>
      <c r="G97" s="26"/>
      <c r="H97" s="169"/>
      <c r="I97" s="169"/>
      <c r="J97" s="169"/>
      <c r="K97" s="169"/>
      <c r="L97" s="169"/>
      <c r="M97" s="169"/>
      <c r="N97" s="169"/>
      <c r="O97" s="169"/>
    </row>
    <row r="98" spans="2:15" s="3" customFormat="1">
      <c r="E98" s="26"/>
      <c r="F98" s="26"/>
      <c r="G98" s="26"/>
      <c r="H98" s="169"/>
      <c r="I98" s="169"/>
      <c r="J98" s="169"/>
      <c r="K98" s="169"/>
      <c r="L98" s="169"/>
      <c r="M98" s="169"/>
      <c r="N98" s="169"/>
      <c r="O98" s="169"/>
    </row>
    <row r="99" spans="2:15" s="3" customFormat="1">
      <c r="E99" s="26"/>
      <c r="F99" s="26"/>
      <c r="G99" s="26"/>
      <c r="H99" s="169"/>
      <c r="I99" s="169"/>
      <c r="J99" s="169"/>
      <c r="K99" s="169"/>
      <c r="L99" s="169"/>
      <c r="M99" s="169"/>
      <c r="N99" s="169"/>
      <c r="O99" s="169"/>
    </row>
    <row r="100" spans="2:15" s="3" customFormat="1">
      <c r="E100" s="26"/>
      <c r="F100" s="26"/>
      <c r="G100" s="26"/>
      <c r="H100" s="169"/>
      <c r="I100" s="169"/>
      <c r="J100" s="169"/>
      <c r="K100" s="169"/>
      <c r="L100" s="169"/>
      <c r="M100" s="169"/>
      <c r="N100" s="169"/>
      <c r="O100" s="169"/>
    </row>
    <row r="101" spans="2:15" s="3" customFormat="1">
      <c r="E101" s="26"/>
      <c r="F101" s="26"/>
      <c r="G101" s="26"/>
      <c r="H101" s="169"/>
      <c r="I101" s="169"/>
      <c r="J101" s="169"/>
      <c r="K101" s="169"/>
      <c r="L101" s="169"/>
      <c r="M101" s="169"/>
      <c r="N101" s="169"/>
      <c r="O101" s="169"/>
    </row>
    <row r="102" spans="2:15" s="3" customFormat="1">
      <c r="E102" s="26"/>
      <c r="F102" s="26"/>
      <c r="G102" s="26"/>
      <c r="H102" s="169"/>
      <c r="I102" s="169"/>
      <c r="J102" s="169"/>
      <c r="K102" s="169"/>
      <c r="L102" s="169"/>
      <c r="M102" s="169"/>
      <c r="N102" s="169"/>
      <c r="O102" s="169"/>
    </row>
    <row r="103" spans="2:15" s="3" customFormat="1">
      <c r="E103" s="26"/>
      <c r="F103" s="26"/>
      <c r="G103" s="26"/>
      <c r="H103" s="169"/>
      <c r="I103" s="169"/>
      <c r="J103" s="169"/>
      <c r="K103" s="169"/>
      <c r="L103" s="169"/>
      <c r="M103" s="169"/>
      <c r="N103" s="169"/>
      <c r="O103" s="169"/>
    </row>
    <row r="104" spans="2:15" s="3" customFormat="1">
      <c r="E104" s="26"/>
      <c r="F104" s="26"/>
      <c r="G104" s="26"/>
      <c r="H104" s="107"/>
      <c r="I104" s="107"/>
      <c r="J104" s="107"/>
      <c r="K104" s="107"/>
      <c r="L104" s="107"/>
      <c r="M104" s="107"/>
      <c r="N104" s="107"/>
      <c r="O104" s="107"/>
    </row>
    <row r="105" spans="2:15" s="3" customFormat="1">
      <c r="E105" s="26"/>
      <c r="F105" s="26"/>
      <c r="G105" s="26"/>
      <c r="H105" s="107"/>
      <c r="I105" s="107"/>
      <c r="J105" s="107"/>
      <c r="K105" s="107"/>
      <c r="L105" s="107"/>
      <c r="M105" s="107"/>
      <c r="N105" s="107"/>
      <c r="O105" s="107"/>
    </row>
    <row r="106" spans="2:15" s="3" customFormat="1">
      <c r="E106" s="27"/>
      <c r="F106" s="27"/>
      <c r="G106" s="27"/>
      <c r="H106" s="107"/>
      <c r="I106" s="107"/>
      <c r="J106" s="107"/>
      <c r="K106" s="107"/>
      <c r="L106" s="107"/>
      <c r="M106" s="107"/>
      <c r="N106" s="107"/>
      <c r="O106" s="107"/>
    </row>
    <row r="107" spans="2:15">
      <c r="B107" s="3"/>
      <c r="C107" s="3"/>
      <c r="D107" s="3"/>
      <c r="E107" s="27"/>
      <c r="F107" s="27"/>
      <c r="G107" s="27"/>
    </row>
    <row r="108" spans="2:15">
      <c r="B108" s="3"/>
      <c r="C108" s="3"/>
      <c r="D108" s="3"/>
      <c r="E108" s="27"/>
      <c r="F108" s="27"/>
      <c r="G108" s="27"/>
    </row>
    <row r="109" spans="2:15">
      <c r="B109" s="3"/>
      <c r="C109" s="3"/>
      <c r="D109" s="3"/>
      <c r="E109" s="27"/>
      <c r="F109" s="27"/>
      <c r="G109" s="27"/>
    </row>
    <row r="110" spans="2:15">
      <c r="B110" s="3"/>
      <c r="C110" s="3"/>
      <c r="D110" s="3"/>
      <c r="E110" s="27"/>
      <c r="F110" s="27"/>
      <c r="G110" s="27"/>
    </row>
    <row r="111" spans="2:15">
      <c r="B111" s="3"/>
      <c r="C111" s="3"/>
      <c r="D111" s="3"/>
      <c r="E111" s="27"/>
      <c r="F111" s="27"/>
      <c r="G111" s="27"/>
    </row>
    <row r="112" spans="2:15">
      <c r="B112" s="3"/>
      <c r="C112" s="3"/>
      <c r="D112" s="3"/>
      <c r="E112" s="28"/>
      <c r="F112" s="28"/>
      <c r="G112" s="28"/>
    </row>
    <row r="113" spans="2:7">
      <c r="B113" s="3"/>
      <c r="C113" s="3"/>
      <c r="D113" s="3"/>
      <c r="E113" s="28"/>
      <c r="F113" s="28"/>
      <c r="G113" s="28"/>
    </row>
    <row r="114" spans="2:7">
      <c r="B114" s="3"/>
      <c r="C114" s="3"/>
      <c r="D114" s="3"/>
      <c r="E114" s="28"/>
      <c r="F114" s="28"/>
      <c r="G114" s="28"/>
    </row>
    <row r="115" spans="2:7">
      <c r="B115" s="3"/>
      <c r="C115" s="3"/>
      <c r="D115" s="3"/>
      <c r="E115" s="28"/>
      <c r="F115" s="28"/>
      <c r="G115" s="28"/>
    </row>
    <row r="116" spans="2:7">
      <c r="B116" s="3"/>
      <c r="C116" s="3"/>
      <c r="D116" s="3"/>
      <c r="E116" s="28"/>
      <c r="F116" s="28"/>
      <c r="G116" s="28"/>
    </row>
    <row r="117" spans="2:7">
      <c r="B117" s="3"/>
      <c r="C117" s="3"/>
      <c r="D117" s="3"/>
      <c r="E117" s="28"/>
      <c r="F117" s="28"/>
      <c r="G117" s="28"/>
    </row>
    <row r="118" spans="2:7">
      <c r="B118" s="3"/>
      <c r="C118" s="3"/>
      <c r="D118" s="3"/>
      <c r="E118" s="3"/>
      <c r="F118" s="3"/>
      <c r="G118" s="3"/>
    </row>
  </sheetData>
  <sheetProtection algorithmName="SHA-512" hashValue="ky8Tho4t3jim0DTghRvEhJrmpB0BzH/+kbYmIWernRLcywB7lr+juwlHKDrCFpg57Y+S2ob97Dj/Bas0ox9Bjw==" saltValue="gUlbFteg0ielGWNBDRbGGQ==" spinCount="100000" sheet="1" formatCells="0" formatColumns="0" formatRows="0"/>
  <protectedRanges>
    <protectedRange password="FA91" sqref="E41:G44 E31:F31 E33:F34" name="Range1" securityDescriptor="O:WDG:WDD:(A;;CC;;;WD)"/>
    <protectedRange password="FA91" sqref="D35:D37 G39 D39:F40" name="Range1_1" securityDescriptor="O:WDG:WDD:(A;;CC;;;WD)"/>
    <protectedRange password="FA91" sqref="E45:G46 E48:F48 B48 E49:G49" name="Range1_2" securityDescriptor="O:WDG:WDD:(A;;CC;;;WD)"/>
    <protectedRange password="FA91" sqref="E32:F32" name="Range1_3" securityDescriptor="O:WDG:WDD:(A;;CC;;;WD)"/>
  </protectedRanges>
  <mergeCells count="21">
    <mergeCell ref="C22:F22"/>
    <mergeCell ref="C14:F14"/>
    <mergeCell ref="C15:F15"/>
    <mergeCell ref="C12:F12"/>
    <mergeCell ref="C13:F13"/>
    <mergeCell ref="C46:G47"/>
    <mergeCell ref="B32:G32"/>
    <mergeCell ref="D38:E38"/>
    <mergeCell ref="C10:F10"/>
    <mergeCell ref="D4:G4"/>
    <mergeCell ref="D5:G5"/>
    <mergeCell ref="C25:F25"/>
    <mergeCell ref="C26:F26"/>
    <mergeCell ref="C24:F24"/>
    <mergeCell ref="C11:F11"/>
    <mergeCell ref="C19:F19"/>
    <mergeCell ref="C20:F20"/>
    <mergeCell ref="C18:F18"/>
    <mergeCell ref="C16:F16"/>
    <mergeCell ref="C17:F17"/>
    <mergeCell ref="C21:F21"/>
  </mergeCells>
  <phoneticPr fontId="5" type="noConversion"/>
  <pageMargins left="0.23622047244094491" right="0.23622047244094491" top="0.74803149606299213" bottom="0.74803149606299213" header="0.31496062992125984" footer="0.31496062992125984"/>
  <pageSetup paperSize="9" scale="73" orientation="portrait" r:id="rId1"/>
  <headerFooter alignWithMargins="0">
    <oddFooter>Page &amp;P</oddFooter>
  </headerFooter>
  <rowBreaks count="1" manualBreakCount="1">
    <brk id="50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rgb="FFFFFF66"/>
    <pageSetUpPr fitToPage="1"/>
  </sheetPr>
  <dimension ref="A1:P49"/>
  <sheetViews>
    <sheetView showGridLines="0" topLeftCell="A20" zoomScaleNormal="100" zoomScaleSheetLayoutView="75" workbookViewId="0">
      <selection activeCell="H28" sqref="H28"/>
    </sheetView>
  </sheetViews>
  <sheetFormatPr defaultColWidth="9.140625" defaultRowHeight="12.75"/>
  <cols>
    <col min="1" max="2" width="9.140625" style="30"/>
    <col min="3" max="3" width="11.5703125" style="30" customWidth="1"/>
    <col min="4" max="4" width="15.7109375" style="30" customWidth="1"/>
    <col min="5" max="5" width="9.28515625" style="30" customWidth="1"/>
    <col min="6" max="6" width="12.42578125" style="30" customWidth="1"/>
    <col min="7" max="7" width="24.5703125" style="30" customWidth="1"/>
    <col min="8" max="8" width="24.7109375" style="88" customWidth="1"/>
    <col min="9" max="11" width="9.140625" style="258"/>
    <col min="12" max="15" width="16.7109375" style="258" customWidth="1"/>
    <col min="16" max="16" width="24.7109375" style="258" customWidth="1"/>
    <col min="17" max="16384" width="9.140625" style="30"/>
  </cols>
  <sheetData>
    <row r="1" spans="1:16" ht="15.75">
      <c r="A1" s="136" t="s">
        <v>27</v>
      </c>
      <c r="B1" s="136"/>
      <c r="C1" s="136"/>
      <c r="D1" s="136"/>
      <c r="E1" s="136"/>
      <c r="F1" s="462"/>
      <c r="G1" s="462"/>
      <c r="H1" s="258"/>
      <c r="P1" s="30"/>
    </row>
    <row r="2" spans="1:16">
      <c r="G2" s="88"/>
      <c r="H2" s="258"/>
      <c r="P2" s="30"/>
    </row>
    <row r="3" spans="1:16">
      <c r="G3" s="88"/>
      <c r="H3" s="258"/>
      <c r="P3" s="30"/>
    </row>
    <row r="4" spans="1:16">
      <c r="B4" s="104" t="s">
        <v>101</v>
      </c>
      <c r="C4" s="31"/>
      <c r="D4" s="750">
        <f>+รายชื่อแบบฟอร์ม!C3</f>
        <v>0</v>
      </c>
      <c r="E4" s="751"/>
      <c r="F4" s="751"/>
      <c r="G4" s="752"/>
      <c r="H4" s="258"/>
      <c r="P4" s="30"/>
    </row>
    <row r="5" spans="1:16" s="31" customFormat="1" ht="13.5" customHeight="1">
      <c r="B5" s="105" t="s">
        <v>102</v>
      </c>
      <c r="C5" s="30"/>
      <c r="D5" s="753">
        <f>+รายชื่อแบบฟอร์ม!C4</f>
        <v>0</v>
      </c>
      <c r="E5" s="754"/>
      <c r="F5" s="754"/>
      <c r="G5" s="755"/>
      <c r="H5" s="278"/>
      <c r="I5" s="278"/>
      <c r="J5" s="278"/>
      <c r="K5" s="278"/>
      <c r="L5" s="278"/>
      <c r="M5" s="278"/>
      <c r="N5" s="278"/>
      <c r="O5" s="278"/>
    </row>
    <row r="6" spans="1:16" ht="18" customHeight="1">
      <c r="G6" s="88"/>
      <c r="H6" s="258"/>
      <c r="P6" s="30"/>
    </row>
    <row r="7" spans="1:16" ht="16.5" customHeight="1">
      <c r="C7" s="795" t="s">
        <v>29</v>
      </c>
      <c r="D7" s="795"/>
      <c r="E7" s="795"/>
      <c r="F7" s="795"/>
      <c r="G7" s="795"/>
      <c r="H7" s="795"/>
    </row>
    <row r="8" spans="1:16" ht="30" customHeight="1">
      <c r="C8" s="390" t="s">
        <v>23</v>
      </c>
      <c r="D8" s="796" t="s">
        <v>24</v>
      </c>
      <c r="E8" s="797"/>
      <c r="F8" s="797"/>
      <c r="G8" s="797"/>
      <c r="H8" s="508" t="s">
        <v>103</v>
      </c>
      <c r="I8" s="30"/>
      <c r="J8" s="30"/>
    </row>
    <row r="9" spans="1:16" ht="30" customHeight="1">
      <c r="C9" s="222">
        <v>1</v>
      </c>
      <c r="D9" s="776" t="s">
        <v>380</v>
      </c>
      <c r="E9" s="776"/>
      <c r="F9" s="776"/>
      <c r="G9" s="776"/>
      <c r="H9" s="279">
        <f>'แบบฟอร์มที่ 3 - 3.2, 3.3'!H72+'แบบฟอร์มที่ 3 - 3.2, 3.3'!H77</f>
        <v>0</v>
      </c>
      <c r="I9" s="30"/>
      <c r="J9" s="30"/>
      <c r="K9" s="30"/>
      <c r="L9" s="30"/>
      <c r="M9" s="30"/>
      <c r="N9" s="30"/>
      <c r="O9" s="30"/>
      <c r="P9" s="30"/>
    </row>
    <row r="10" spans="1:16" ht="18" customHeight="1">
      <c r="C10" s="222">
        <v>2</v>
      </c>
      <c r="D10" s="777" t="s">
        <v>381</v>
      </c>
      <c r="E10" s="778"/>
      <c r="F10" s="778"/>
      <c r="G10" s="779"/>
      <c r="H10" s="281">
        <f>'แบบฟอร์มที่ 3 - 3.2, 3.3'!H78</f>
        <v>0</v>
      </c>
      <c r="I10" s="30"/>
      <c r="J10" s="30"/>
      <c r="K10" s="30"/>
      <c r="L10" s="30"/>
      <c r="M10" s="30"/>
      <c r="N10" s="30"/>
      <c r="O10" s="30"/>
      <c r="P10" s="30"/>
    </row>
    <row r="11" spans="1:16" ht="18" customHeight="1">
      <c r="C11" s="222">
        <v>3</v>
      </c>
      <c r="D11" s="776" t="s">
        <v>382</v>
      </c>
      <c r="E11" s="776"/>
      <c r="F11" s="776"/>
      <c r="G11" s="776"/>
      <c r="H11" s="280">
        <f>'แบบฟอร์มที่ 3 - 3.2, 3.3'!H87</f>
        <v>0</v>
      </c>
      <c r="I11" s="30"/>
      <c r="J11" s="30"/>
      <c r="K11" s="30"/>
      <c r="L11" s="30"/>
      <c r="M11" s="30"/>
      <c r="N11" s="30"/>
      <c r="O11" s="30"/>
      <c r="P11" s="30"/>
    </row>
    <row r="12" spans="1:16" ht="30" customHeight="1">
      <c r="C12" s="222">
        <v>4</v>
      </c>
      <c r="D12" s="776" t="s">
        <v>383</v>
      </c>
      <c r="E12" s="776"/>
      <c r="F12" s="776"/>
      <c r="G12" s="776"/>
      <c r="H12" s="281">
        <f>'แบบฟอร์มที่ 3 - 3.2, 3.3'!H83</f>
        <v>0</v>
      </c>
      <c r="I12" s="30"/>
      <c r="J12" s="30"/>
      <c r="K12" s="30"/>
      <c r="L12" s="30"/>
      <c r="M12" s="30"/>
      <c r="N12" s="30"/>
      <c r="O12" s="30"/>
      <c r="P12" s="30"/>
    </row>
    <row r="13" spans="1:16" ht="30" customHeight="1">
      <c r="C13" s="222">
        <v>5</v>
      </c>
      <c r="D13" s="776" t="s">
        <v>614</v>
      </c>
      <c r="E13" s="776"/>
      <c r="F13" s="776"/>
      <c r="G13" s="776"/>
      <c r="H13" s="281">
        <f>'แบบฟอร์มที่ 3 - 3.2, 3.3'!H84</f>
        <v>0</v>
      </c>
      <c r="I13" s="30"/>
      <c r="J13" s="30"/>
      <c r="K13" s="30"/>
      <c r="L13" s="30"/>
      <c r="M13" s="30"/>
      <c r="N13" s="30"/>
      <c r="O13" s="30"/>
      <c r="P13" s="30"/>
    </row>
    <row r="14" spans="1:16" ht="27.75" customHeight="1">
      <c r="C14" s="222">
        <v>6</v>
      </c>
      <c r="D14" s="793" t="s">
        <v>113</v>
      </c>
      <c r="E14" s="794"/>
      <c r="F14" s="794"/>
      <c r="G14" s="794"/>
      <c r="H14" s="281">
        <f>'แบบฟอร์มที่ 3 - 3.2, 3.3'!H80+'แบบฟอร์มที่ 3 - 3.2, 3.3'!H81</f>
        <v>0</v>
      </c>
      <c r="I14" s="30"/>
      <c r="J14" s="30"/>
      <c r="K14" s="30"/>
      <c r="L14" s="30"/>
      <c r="M14" s="30"/>
      <c r="N14" s="30"/>
      <c r="O14" s="30"/>
      <c r="P14" s="30"/>
    </row>
    <row r="15" spans="1:16" ht="30" customHeight="1">
      <c r="C15" s="222">
        <v>7</v>
      </c>
      <c r="D15" s="789" t="s">
        <v>384</v>
      </c>
      <c r="E15" s="790"/>
      <c r="F15" s="790"/>
      <c r="G15" s="791"/>
      <c r="H15" s="281">
        <f>SUM(H9:H14)</f>
        <v>0</v>
      </c>
      <c r="I15" s="30"/>
      <c r="J15" s="30"/>
      <c r="K15" s="30"/>
      <c r="L15" s="30"/>
      <c r="M15" s="30"/>
      <c r="N15" s="30"/>
      <c r="O15" s="30"/>
      <c r="P15" s="30"/>
    </row>
    <row r="16" spans="1:16" ht="18" customHeight="1">
      <c r="C16" s="222">
        <v>8</v>
      </c>
      <c r="D16" s="792" t="s">
        <v>385</v>
      </c>
      <c r="E16" s="792"/>
      <c r="F16" s="792"/>
      <c r="G16" s="792"/>
      <c r="H16" s="281">
        <f>'แบบฟอร์มที่ 3 - 3.2, 3.3'!H75</f>
        <v>0</v>
      </c>
      <c r="I16" s="30"/>
      <c r="J16" s="30"/>
      <c r="K16" s="30"/>
      <c r="L16" s="30"/>
      <c r="M16" s="30"/>
      <c r="N16" s="30"/>
      <c r="O16" s="30"/>
      <c r="P16" s="30"/>
    </row>
    <row r="17" spans="1:16" ht="16.5" customHeight="1">
      <c r="C17" s="222">
        <v>9</v>
      </c>
      <c r="D17" s="792" t="s">
        <v>116</v>
      </c>
      <c r="E17" s="792"/>
      <c r="F17" s="792"/>
      <c r="G17" s="792"/>
      <c r="H17" s="281">
        <f>'แบบฟอร์มที่ 3 - 3.1'!H90</f>
        <v>0</v>
      </c>
      <c r="I17" s="30"/>
      <c r="J17" s="30"/>
      <c r="K17" s="30"/>
      <c r="L17" s="30"/>
      <c r="M17" s="30"/>
      <c r="N17" s="30"/>
      <c r="O17" s="30"/>
      <c r="P17" s="30"/>
    </row>
    <row r="18" spans="1:16" ht="18" customHeight="1">
      <c r="C18" s="222">
        <v>10</v>
      </c>
      <c r="D18" s="792" t="s">
        <v>117</v>
      </c>
      <c r="E18" s="792"/>
      <c r="F18" s="792"/>
      <c r="G18" s="792"/>
      <c r="H18" s="281">
        <f>'แบบฟอร์มที่ 3 - 3.1'!H93</f>
        <v>0</v>
      </c>
      <c r="I18" s="30"/>
      <c r="J18" s="30"/>
      <c r="K18" s="30"/>
      <c r="L18" s="30"/>
      <c r="M18" s="30"/>
      <c r="N18" s="30"/>
      <c r="O18" s="30"/>
      <c r="P18" s="30"/>
    </row>
    <row r="19" spans="1:16" ht="42" customHeight="1">
      <c r="C19" s="222">
        <v>11</v>
      </c>
      <c r="D19" s="780" t="s">
        <v>431</v>
      </c>
      <c r="E19" s="781"/>
      <c r="F19" s="781"/>
      <c r="G19" s="782"/>
      <c r="H19" s="303" t="s">
        <v>648</v>
      </c>
      <c r="I19" s="30"/>
      <c r="J19" s="30"/>
      <c r="K19" s="30"/>
      <c r="L19" s="30"/>
      <c r="M19" s="30"/>
      <c r="N19" s="30"/>
      <c r="O19" s="30"/>
      <c r="P19" s="30"/>
    </row>
    <row r="20" spans="1:16" ht="30" customHeight="1">
      <c r="C20" s="222">
        <v>12</v>
      </c>
      <c r="D20" s="780" t="s">
        <v>386</v>
      </c>
      <c r="E20" s="781"/>
      <c r="F20" s="781"/>
      <c r="G20" s="782"/>
      <c r="H20" s="303" t="s">
        <v>648</v>
      </c>
      <c r="I20" s="30"/>
      <c r="J20" s="30"/>
      <c r="K20" s="30"/>
      <c r="L20" s="30"/>
      <c r="M20" s="30"/>
      <c r="N20" s="30"/>
      <c r="O20" s="30"/>
      <c r="P20" s="30"/>
    </row>
    <row r="21" spans="1:16" s="36" customFormat="1" ht="15" customHeight="1">
      <c r="C21" s="121">
        <v>13</v>
      </c>
      <c r="D21" s="776" t="s">
        <v>119</v>
      </c>
      <c r="E21" s="776"/>
      <c r="F21" s="776"/>
      <c r="G21" s="776"/>
      <c r="H21" s="281">
        <f>'แบบฟอร์มที่ 3 - 3.1'!H24</f>
        <v>0</v>
      </c>
    </row>
    <row r="22" spans="1:16" s="36" customFormat="1" ht="54.75" customHeight="1">
      <c r="C22" s="222">
        <v>14</v>
      </c>
      <c r="D22" s="777" t="s">
        <v>654</v>
      </c>
      <c r="E22" s="778"/>
      <c r="F22" s="778"/>
      <c r="G22" s="779"/>
      <c r="H22" s="303" t="s">
        <v>648</v>
      </c>
    </row>
    <row r="23" spans="1:16" ht="41.25" customHeight="1">
      <c r="C23" s="121">
        <v>15</v>
      </c>
      <c r="D23" s="777" t="s">
        <v>627</v>
      </c>
      <c r="E23" s="778"/>
      <c r="F23" s="778"/>
      <c r="G23" s="779"/>
      <c r="H23" s="303" t="s">
        <v>648</v>
      </c>
      <c r="I23" s="30"/>
      <c r="J23" s="30"/>
      <c r="K23" s="30"/>
      <c r="L23" s="30"/>
      <c r="M23" s="30"/>
      <c r="N23" s="30"/>
      <c r="O23" s="30"/>
      <c r="P23" s="30"/>
    </row>
    <row r="24" spans="1:16" s="690" customFormat="1" ht="30" customHeight="1">
      <c r="A24" s="689"/>
      <c r="C24" s="693">
        <v>16</v>
      </c>
      <c r="D24" s="786" t="s">
        <v>713</v>
      </c>
      <c r="E24" s="787"/>
      <c r="F24" s="787"/>
      <c r="G24" s="788"/>
      <c r="H24" s="509">
        <f>SUM($H$30:$H$33)-$H$34</f>
        <v>0</v>
      </c>
    </row>
    <row r="25" spans="1:16" ht="15" customHeight="1">
      <c r="C25" s="693">
        <v>17</v>
      </c>
      <c r="D25" s="783" t="s">
        <v>387</v>
      </c>
      <c r="E25" s="784"/>
      <c r="F25" s="784"/>
      <c r="G25" s="785"/>
      <c r="H25" s="691">
        <f>SUM($H$16:$H$24)</f>
        <v>0</v>
      </c>
      <c r="I25" s="30"/>
      <c r="J25" s="30"/>
      <c r="K25" s="30"/>
      <c r="L25" s="30"/>
      <c r="M25" s="30"/>
      <c r="N25" s="30"/>
      <c r="O25" s="30"/>
      <c r="P25" s="30"/>
    </row>
    <row r="26" spans="1:16" ht="27.95" customHeight="1">
      <c r="C26" s="693">
        <v>18</v>
      </c>
      <c r="D26" s="773" t="s">
        <v>388</v>
      </c>
      <c r="E26" s="774"/>
      <c r="F26" s="774"/>
      <c r="G26" s="775"/>
      <c r="H26" s="281">
        <f>H15-H25</f>
        <v>0</v>
      </c>
      <c r="I26" s="30"/>
      <c r="J26" s="30"/>
      <c r="K26" s="30"/>
      <c r="L26" s="30"/>
      <c r="M26" s="30"/>
      <c r="N26" s="30"/>
      <c r="O26" s="30"/>
      <c r="P26" s="30"/>
    </row>
    <row r="27" spans="1:16" ht="30.6" customHeight="1">
      <c r="C27" s="693">
        <v>19</v>
      </c>
      <c r="D27" s="777" t="s">
        <v>111</v>
      </c>
      <c r="E27" s="778"/>
      <c r="F27" s="778"/>
      <c r="G27" s="779"/>
      <c r="H27" s="281">
        <f>'แบบฟอร์มที่ 3 - 3.2, 3.3'!H73</f>
        <v>0</v>
      </c>
      <c r="I27" s="30"/>
      <c r="J27" s="30"/>
      <c r="K27" s="30"/>
      <c r="L27" s="30"/>
      <c r="M27" s="30"/>
      <c r="N27" s="30"/>
      <c r="O27" s="30"/>
      <c r="P27" s="30"/>
    </row>
    <row r="28" spans="1:16" ht="44.45" customHeight="1">
      <c r="C28" s="693">
        <v>20</v>
      </c>
      <c r="D28" s="777" t="s">
        <v>583</v>
      </c>
      <c r="E28" s="778"/>
      <c r="F28" s="778"/>
      <c r="G28" s="779"/>
      <c r="H28" s="303"/>
      <c r="I28" s="30"/>
      <c r="J28" s="30"/>
      <c r="K28" s="30"/>
      <c r="L28" s="30"/>
      <c r="M28" s="30"/>
      <c r="N28" s="30"/>
      <c r="O28" s="30"/>
      <c r="P28" s="30"/>
    </row>
    <row r="29" spans="1:16" s="34" customFormat="1" ht="30" customHeight="1">
      <c r="C29" s="693">
        <v>21</v>
      </c>
      <c r="D29" s="773" t="s">
        <v>389</v>
      </c>
      <c r="E29" s="774"/>
      <c r="F29" s="774"/>
      <c r="G29" s="775"/>
      <c r="H29" s="281">
        <f>H27+H28</f>
        <v>0</v>
      </c>
    </row>
    <row r="30" spans="1:16" ht="30.6" customHeight="1">
      <c r="C30" s="693">
        <v>22</v>
      </c>
      <c r="D30" s="777" t="s">
        <v>390</v>
      </c>
      <c r="E30" s="778"/>
      <c r="F30" s="778"/>
      <c r="G30" s="779"/>
      <c r="H30" s="303"/>
      <c r="I30" s="30"/>
      <c r="J30" s="30"/>
      <c r="K30" s="30"/>
      <c r="L30" s="30"/>
      <c r="M30" s="30"/>
      <c r="N30" s="30"/>
      <c r="O30" s="30"/>
      <c r="P30" s="30"/>
    </row>
    <row r="31" spans="1:16" ht="15" customHeight="1">
      <c r="C31" s="693">
        <v>23</v>
      </c>
      <c r="D31" s="777" t="s">
        <v>391</v>
      </c>
      <c r="E31" s="778"/>
      <c r="F31" s="778"/>
      <c r="G31" s="779"/>
      <c r="H31" s="303"/>
      <c r="I31" s="30"/>
      <c r="J31" s="30"/>
      <c r="K31" s="30"/>
      <c r="L31" s="30"/>
      <c r="M31" s="30"/>
      <c r="N31" s="30"/>
      <c r="O31" s="30"/>
      <c r="P31" s="30"/>
    </row>
    <row r="32" spans="1:16" s="690" customFormat="1" ht="43.5" customHeight="1">
      <c r="A32" s="689"/>
      <c r="C32" s="693">
        <v>24</v>
      </c>
      <c r="D32" s="772" t="s">
        <v>715</v>
      </c>
      <c r="E32" s="772"/>
      <c r="F32" s="772"/>
      <c r="G32" s="772"/>
      <c r="H32" s="303"/>
    </row>
    <row r="33" spans="1:16" s="690" customFormat="1" ht="30" customHeight="1">
      <c r="A33" s="689"/>
      <c r="C33" s="693">
        <v>25</v>
      </c>
      <c r="D33" s="786" t="s">
        <v>714</v>
      </c>
      <c r="E33" s="787"/>
      <c r="F33" s="787"/>
      <c r="G33" s="788"/>
      <c r="H33" s="509">
        <f>SUM($H$40:$H$43)-$H$44</f>
        <v>0</v>
      </c>
    </row>
    <row r="34" spans="1:16" ht="15" customHeight="1">
      <c r="C34" s="693">
        <v>26</v>
      </c>
      <c r="D34" s="773" t="s">
        <v>392</v>
      </c>
      <c r="E34" s="774"/>
      <c r="F34" s="774"/>
      <c r="G34" s="775"/>
      <c r="H34" s="691">
        <f>MIN(SUM($H$30:$H$33),$H$29)</f>
        <v>0</v>
      </c>
      <c r="I34" s="30"/>
      <c r="J34" s="30"/>
      <c r="K34" s="30"/>
      <c r="L34" s="30"/>
      <c r="M34" s="30"/>
      <c r="N34" s="30"/>
      <c r="O34" s="30"/>
      <c r="P34" s="30"/>
    </row>
    <row r="35" spans="1:16" ht="30" customHeight="1">
      <c r="C35" s="693">
        <v>27</v>
      </c>
      <c r="D35" s="773" t="s">
        <v>393</v>
      </c>
      <c r="E35" s="774"/>
      <c r="F35" s="774"/>
      <c r="G35" s="775"/>
      <c r="H35" s="691">
        <f>$H$29-$H$34</f>
        <v>0</v>
      </c>
      <c r="I35" s="30"/>
      <c r="J35" s="30"/>
      <c r="K35" s="30"/>
      <c r="L35" s="30"/>
      <c r="M35" s="30"/>
      <c r="N35" s="30"/>
      <c r="O35" s="30"/>
      <c r="P35" s="30"/>
    </row>
    <row r="36" spans="1:16" ht="15" customHeight="1">
      <c r="C36" s="693">
        <v>28</v>
      </c>
      <c r="D36" s="777" t="s">
        <v>114</v>
      </c>
      <c r="E36" s="778"/>
      <c r="F36" s="778"/>
      <c r="G36" s="779"/>
      <c r="H36" s="281">
        <f>'แบบฟอร์มที่ 3 - 3.2, 3.3'!H74</f>
        <v>0</v>
      </c>
      <c r="I36" s="30"/>
      <c r="J36" s="30"/>
      <c r="K36" s="30"/>
      <c r="L36" s="30"/>
      <c r="M36" s="30"/>
      <c r="N36" s="30"/>
      <c r="O36" s="30"/>
      <c r="P36" s="30"/>
    </row>
    <row r="37" spans="1:16" ht="30" customHeight="1">
      <c r="C37" s="693">
        <v>29</v>
      </c>
      <c r="D37" s="777" t="s">
        <v>663</v>
      </c>
      <c r="E37" s="778"/>
      <c r="F37" s="778"/>
      <c r="G37" s="779"/>
      <c r="H37" s="566">
        <f>'แบบฟอร์มที่ 3 - 3.2, 3.3'!H85</f>
        <v>0</v>
      </c>
      <c r="I37" s="30"/>
      <c r="J37" s="30"/>
      <c r="K37" s="30"/>
      <c r="L37" s="30"/>
      <c r="M37" s="30"/>
      <c r="N37" s="30"/>
      <c r="O37" s="30"/>
      <c r="P37" s="30"/>
    </row>
    <row r="38" spans="1:16" ht="41.45" customHeight="1">
      <c r="C38" s="693">
        <v>30</v>
      </c>
      <c r="D38" s="777" t="s">
        <v>584</v>
      </c>
      <c r="E38" s="778"/>
      <c r="F38" s="778"/>
      <c r="G38" s="779"/>
      <c r="H38" s="303"/>
      <c r="I38" s="30"/>
      <c r="J38" s="30"/>
      <c r="K38" s="30"/>
      <c r="L38" s="30"/>
      <c r="M38" s="30"/>
      <c r="N38" s="30"/>
      <c r="O38" s="30"/>
      <c r="P38" s="30"/>
    </row>
    <row r="39" spans="1:16" ht="15" customHeight="1">
      <c r="C39" s="693">
        <v>31</v>
      </c>
      <c r="D39" s="773" t="s">
        <v>394</v>
      </c>
      <c r="E39" s="774"/>
      <c r="F39" s="774"/>
      <c r="G39" s="775"/>
      <c r="H39" s="281">
        <f>SUM(H36:H38)</f>
        <v>0</v>
      </c>
      <c r="I39" s="30"/>
      <c r="J39" s="30"/>
      <c r="K39" s="30"/>
      <c r="L39" s="30"/>
      <c r="M39" s="30"/>
      <c r="N39" s="30"/>
      <c r="O39" s="30"/>
      <c r="P39" s="30"/>
    </row>
    <row r="40" spans="1:16" ht="15" customHeight="1">
      <c r="C40" s="693">
        <v>32</v>
      </c>
      <c r="D40" s="777" t="s">
        <v>395</v>
      </c>
      <c r="E40" s="778"/>
      <c r="F40" s="778"/>
      <c r="G40" s="779"/>
      <c r="H40" s="303"/>
      <c r="I40" s="30"/>
      <c r="J40" s="30"/>
      <c r="K40" s="30"/>
      <c r="L40" s="30"/>
      <c r="M40" s="30"/>
      <c r="N40" s="30"/>
      <c r="O40" s="30"/>
      <c r="P40" s="30"/>
    </row>
    <row r="41" spans="1:16" ht="15" customHeight="1">
      <c r="C41" s="693">
        <v>33</v>
      </c>
      <c r="D41" s="777" t="s">
        <v>396</v>
      </c>
      <c r="E41" s="778"/>
      <c r="F41" s="778"/>
      <c r="G41" s="779"/>
      <c r="H41" s="303"/>
      <c r="I41" s="30"/>
      <c r="J41" s="30"/>
      <c r="K41" s="30"/>
      <c r="L41" s="30"/>
      <c r="M41" s="30"/>
      <c r="N41" s="30"/>
      <c r="O41" s="30"/>
      <c r="P41" s="30"/>
    </row>
    <row r="42" spans="1:16" ht="43.5" customHeight="1">
      <c r="C42" s="693">
        <v>34</v>
      </c>
      <c r="D42" s="777" t="s">
        <v>432</v>
      </c>
      <c r="E42" s="778"/>
      <c r="F42" s="778"/>
      <c r="G42" s="779"/>
      <c r="H42" s="303"/>
      <c r="I42" s="30"/>
      <c r="J42" s="30"/>
      <c r="K42" s="30"/>
      <c r="L42" s="30"/>
      <c r="M42" s="30"/>
      <c r="N42" s="30"/>
      <c r="O42" s="30"/>
      <c r="P42" s="30"/>
    </row>
    <row r="43" spans="1:16" s="690" customFormat="1" ht="43.5" customHeight="1">
      <c r="A43" s="689"/>
      <c r="C43" s="693">
        <v>35</v>
      </c>
      <c r="D43" s="772" t="s">
        <v>716</v>
      </c>
      <c r="E43" s="772"/>
      <c r="F43" s="772"/>
      <c r="G43" s="772"/>
      <c r="H43" s="303"/>
    </row>
    <row r="44" spans="1:16" ht="15" customHeight="1">
      <c r="C44" s="693">
        <v>36</v>
      </c>
      <c r="D44" s="773" t="s">
        <v>397</v>
      </c>
      <c r="E44" s="774"/>
      <c r="F44" s="774"/>
      <c r="G44" s="775"/>
      <c r="H44" s="691">
        <f>MIN(SUM($H$40:$H$43),$H$39)</f>
        <v>0</v>
      </c>
      <c r="I44" s="30"/>
      <c r="J44" s="30"/>
      <c r="K44" s="30"/>
      <c r="L44" s="30"/>
      <c r="M44" s="30"/>
      <c r="N44" s="30"/>
      <c r="O44" s="30"/>
      <c r="P44" s="30"/>
    </row>
    <row r="45" spans="1:16" ht="15" customHeight="1">
      <c r="C45" s="693">
        <v>37</v>
      </c>
      <c r="D45" s="773" t="s">
        <v>659</v>
      </c>
      <c r="E45" s="774"/>
      <c r="F45" s="774"/>
      <c r="G45" s="775"/>
      <c r="H45" s="691">
        <f>$H$39-$H$44</f>
        <v>0</v>
      </c>
      <c r="I45" s="30"/>
      <c r="J45" s="30"/>
      <c r="K45" s="30"/>
      <c r="L45" s="30"/>
      <c r="M45" s="30"/>
      <c r="N45" s="30"/>
      <c r="O45" s="30"/>
      <c r="P45" s="30"/>
    </row>
    <row r="46" spans="1:16">
      <c r="C46" s="693">
        <v>38</v>
      </c>
      <c r="D46" s="773" t="s">
        <v>398</v>
      </c>
      <c r="E46" s="774"/>
      <c r="F46" s="774"/>
      <c r="G46" s="775"/>
      <c r="H46" s="281">
        <f>H26+H35+H45</f>
        <v>0</v>
      </c>
      <c r="I46" s="30"/>
      <c r="J46" s="30"/>
      <c r="K46" s="30"/>
      <c r="L46" s="30"/>
      <c r="M46" s="30"/>
      <c r="N46" s="30"/>
      <c r="O46" s="30"/>
      <c r="P46" s="30"/>
    </row>
    <row r="47" spans="1:16">
      <c r="C47" s="258"/>
      <c r="D47" s="258"/>
      <c r="E47" s="258"/>
      <c r="F47" s="258"/>
      <c r="G47" s="258"/>
      <c r="H47" s="258"/>
      <c r="I47" s="30"/>
      <c r="J47" s="30"/>
      <c r="K47" s="30"/>
      <c r="L47" s="30"/>
      <c r="M47" s="30"/>
      <c r="N47" s="30"/>
      <c r="O47" s="30"/>
      <c r="P47" s="30"/>
    </row>
    <row r="48" spans="1:16" ht="14.25">
      <c r="C48" s="248" t="s">
        <v>489</v>
      </c>
      <c r="D48" s="258"/>
      <c r="E48" s="258"/>
      <c r="F48" s="258"/>
      <c r="G48" s="258"/>
      <c r="H48" s="258"/>
      <c r="I48" s="30"/>
      <c r="J48" s="30"/>
      <c r="K48" s="30"/>
      <c r="L48" s="30"/>
      <c r="M48" s="30"/>
      <c r="N48" s="30"/>
      <c r="O48" s="30"/>
      <c r="P48" s="30"/>
    </row>
    <row r="49" spans="3:16">
      <c r="C49" s="258"/>
      <c r="D49" s="258"/>
      <c r="E49" s="258"/>
      <c r="F49" s="258"/>
      <c r="G49" s="258"/>
      <c r="H49" s="258"/>
      <c r="I49" s="30"/>
      <c r="J49" s="30"/>
      <c r="K49" s="30"/>
      <c r="L49" s="30"/>
      <c r="M49" s="30"/>
      <c r="N49" s="30"/>
      <c r="O49" s="30"/>
      <c r="P49" s="30"/>
    </row>
  </sheetData>
  <sheetProtection algorithmName="SHA-512" hashValue="arNi1vovbx45epNMkq7BMB9vRfz+wi1fvyhtwxwfsDX3IN1R4oktt4jzsG4alK9+kXJIEux5KjOREmLSWlsTtg==" saltValue="34295KJ5IilI4qfOciN4Nw==" spinCount="100000" sheet="1" formatCells="0" formatColumns="0" formatRows="0"/>
  <mergeCells count="42">
    <mergeCell ref="D4:G4"/>
    <mergeCell ref="D5:G5"/>
    <mergeCell ref="C7:H7"/>
    <mergeCell ref="D8:G8"/>
    <mergeCell ref="D9:G9"/>
    <mergeCell ref="D10:G10"/>
    <mergeCell ref="D11:G11"/>
    <mergeCell ref="D12:G12"/>
    <mergeCell ref="D13:G13"/>
    <mergeCell ref="D14:G14"/>
    <mergeCell ref="D15:G15"/>
    <mergeCell ref="D16:G16"/>
    <mergeCell ref="D17:G17"/>
    <mergeCell ref="D18:G18"/>
    <mergeCell ref="D19:G19"/>
    <mergeCell ref="D31:G31"/>
    <mergeCell ref="D20:G20"/>
    <mergeCell ref="D22:G22"/>
    <mergeCell ref="D34:G34"/>
    <mergeCell ref="D23:G23"/>
    <mergeCell ref="D25:G25"/>
    <mergeCell ref="D26:G26"/>
    <mergeCell ref="D27:G27"/>
    <mergeCell ref="D24:G24"/>
    <mergeCell ref="D32:G32"/>
    <mergeCell ref="D33:G33"/>
    <mergeCell ref="D43:G43"/>
    <mergeCell ref="D46:G46"/>
    <mergeCell ref="D21:G21"/>
    <mergeCell ref="D40:G40"/>
    <mergeCell ref="D41:G41"/>
    <mergeCell ref="D42:G42"/>
    <mergeCell ref="D44:G44"/>
    <mergeCell ref="D45:G45"/>
    <mergeCell ref="D35:G35"/>
    <mergeCell ref="D36:G36"/>
    <mergeCell ref="D37:G37"/>
    <mergeCell ref="D38:G38"/>
    <mergeCell ref="D39:G39"/>
    <mergeCell ref="D28:G28"/>
    <mergeCell ref="D29:G29"/>
    <mergeCell ref="D30:G30"/>
  </mergeCells>
  <phoneticPr fontId="5" type="noConversion"/>
  <pageMargins left="0.25" right="0.25" top="0.75" bottom="0.75" header="0.3" footer="0.3"/>
  <pageSetup paperSize="9" scale="97" orientation="portrait" r:id="rId1"/>
  <headerFooter alignWithMargins="0"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tabColor rgb="FFFFFF66"/>
  </sheetPr>
  <dimension ref="A1:HV175"/>
  <sheetViews>
    <sheetView showGridLines="0" topLeftCell="A77" zoomScaleNormal="100" zoomScaleSheetLayoutView="75" workbookViewId="0">
      <selection activeCell="G126" sqref="G126"/>
    </sheetView>
  </sheetViews>
  <sheetFormatPr defaultColWidth="9.140625" defaultRowHeight="12.75"/>
  <cols>
    <col min="1" max="1" width="9.140625" style="5"/>
    <col min="2" max="2" width="8" style="5" customWidth="1"/>
    <col min="3" max="3" width="3.7109375" style="5" customWidth="1"/>
    <col min="4" max="4" width="4.42578125" style="5" customWidth="1"/>
    <col min="5" max="5" width="56.42578125" style="5" customWidth="1"/>
    <col min="6" max="6" width="17.7109375" style="5" customWidth="1"/>
    <col min="7" max="7" width="16.7109375" style="5" customWidth="1"/>
    <col min="8" max="8" width="17.7109375" style="5" customWidth="1"/>
    <col min="9" max="16384" width="9.140625" style="5"/>
  </cols>
  <sheetData>
    <row r="1" spans="1:8" ht="15.75">
      <c r="A1" s="136" t="s">
        <v>58</v>
      </c>
      <c r="B1" s="136"/>
      <c r="C1" s="136"/>
      <c r="D1" s="136"/>
      <c r="E1" s="136"/>
      <c r="F1" s="462"/>
    </row>
    <row r="3" spans="1:8">
      <c r="C3" s="4"/>
    </row>
    <row r="4" spans="1:8" s="30" customFormat="1">
      <c r="B4" s="29"/>
      <c r="E4" s="104" t="s">
        <v>101</v>
      </c>
      <c r="F4" s="835">
        <f>+รายชื่อแบบฟอร์ม!C3</f>
        <v>0</v>
      </c>
      <c r="G4" s="836"/>
      <c r="H4" s="837"/>
    </row>
    <row r="5" spans="1:8" s="30" customFormat="1">
      <c r="E5" s="105" t="s">
        <v>102</v>
      </c>
      <c r="F5" s="842">
        <f>+รายชื่อแบบฟอร์ม!C4</f>
        <v>0</v>
      </c>
      <c r="G5" s="843"/>
      <c r="H5" s="844"/>
    </row>
    <row r="6" spans="1:8" s="30" customFormat="1">
      <c r="E6" s="105"/>
      <c r="F6" s="93"/>
      <c r="G6" s="93"/>
      <c r="H6" s="93"/>
    </row>
    <row r="7" spans="1:8" s="30" customFormat="1">
      <c r="A7" s="30" t="s">
        <v>1</v>
      </c>
      <c r="D7" s="41"/>
      <c r="E7" s="32"/>
      <c r="F7" s="50"/>
      <c r="G7" s="55"/>
      <c r="H7" s="55"/>
    </row>
    <row r="8" spans="1:8">
      <c r="B8" s="838" t="s">
        <v>59</v>
      </c>
      <c r="C8" s="838"/>
      <c r="D8" s="838"/>
      <c r="E8" s="838"/>
      <c r="F8" s="9"/>
      <c r="G8" s="50"/>
      <c r="H8" s="82" t="s">
        <v>103</v>
      </c>
    </row>
    <row r="9" spans="1:8" s="51" customFormat="1" ht="108.6" customHeight="1">
      <c r="B9" s="390" t="s">
        <v>23</v>
      </c>
      <c r="C9" s="839" t="s">
        <v>24</v>
      </c>
      <c r="D9" s="840"/>
      <c r="E9" s="841"/>
      <c r="F9" s="94" t="s">
        <v>490</v>
      </c>
      <c r="G9" s="94" t="s">
        <v>491</v>
      </c>
      <c r="H9" s="94" t="s">
        <v>492</v>
      </c>
    </row>
    <row r="10" spans="1:8" ht="15.95" customHeight="1">
      <c r="B10" s="798">
        <v>1</v>
      </c>
      <c r="C10" s="777" t="s">
        <v>120</v>
      </c>
      <c r="D10" s="778"/>
      <c r="E10" s="778"/>
      <c r="F10" s="334"/>
      <c r="G10" s="334"/>
      <c r="H10" s="334"/>
    </row>
    <row r="11" spans="1:8" ht="18" customHeight="1">
      <c r="B11" s="799"/>
      <c r="C11" s="846" t="s">
        <v>30</v>
      </c>
      <c r="D11" s="777" t="s">
        <v>121</v>
      </c>
      <c r="E11" s="778"/>
      <c r="F11" s="509"/>
      <c r="G11" s="509"/>
      <c r="H11" s="509"/>
    </row>
    <row r="12" spans="1:8" s="76" customFormat="1" ht="33.950000000000003" customHeight="1">
      <c r="B12" s="799"/>
      <c r="C12" s="847"/>
      <c r="D12" s="142" t="s">
        <v>11</v>
      </c>
      <c r="E12" s="457" t="s">
        <v>353</v>
      </c>
      <c r="F12" s="507"/>
      <c r="G12" s="519">
        <f t="shared" ref="G12:G19" si="0">H12-F12</f>
        <v>0</v>
      </c>
      <c r="H12" s="507"/>
    </row>
    <row r="13" spans="1:8" s="76" customFormat="1" ht="30" customHeight="1">
      <c r="B13" s="799"/>
      <c r="C13" s="847"/>
      <c r="D13" s="142" t="s">
        <v>12</v>
      </c>
      <c r="E13" s="457" t="s">
        <v>122</v>
      </c>
      <c r="F13" s="507"/>
      <c r="G13" s="519">
        <f t="shared" si="0"/>
        <v>0</v>
      </c>
      <c r="H13" s="507"/>
    </row>
    <row r="14" spans="1:8" s="76" customFormat="1" ht="25.5">
      <c r="B14" s="799"/>
      <c r="C14" s="847"/>
      <c r="D14" s="142" t="s">
        <v>31</v>
      </c>
      <c r="E14" s="440" t="s">
        <v>123</v>
      </c>
      <c r="F14" s="507"/>
      <c r="G14" s="519">
        <f t="shared" si="0"/>
        <v>0</v>
      </c>
      <c r="H14" s="507"/>
    </row>
    <row r="15" spans="1:8" s="76" customFormat="1" ht="42" customHeight="1">
      <c r="B15" s="799"/>
      <c r="C15" s="847"/>
      <c r="D15" s="142" t="s">
        <v>32</v>
      </c>
      <c r="E15" s="440" t="s">
        <v>124</v>
      </c>
      <c r="F15" s="507"/>
      <c r="G15" s="519">
        <f t="shared" si="0"/>
        <v>0</v>
      </c>
      <c r="H15" s="507"/>
    </row>
    <row r="16" spans="1:8" s="76" customFormat="1" ht="16.5" customHeight="1">
      <c r="B16" s="799"/>
      <c r="C16" s="847"/>
      <c r="D16" s="142" t="s">
        <v>33</v>
      </c>
      <c r="E16" s="440" t="s">
        <v>125</v>
      </c>
      <c r="F16" s="507"/>
      <c r="G16" s="519">
        <f t="shared" si="0"/>
        <v>0</v>
      </c>
      <c r="H16" s="507"/>
    </row>
    <row r="17" spans="2:8" s="76" customFormat="1" ht="18" customHeight="1">
      <c r="B17" s="799"/>
      <c r="C17" s="847"/>
      <c r="D17" s="142" t="s">
        <v>34</v>
      </c>
      <c r="E17" s="440" t="s">
        <v>5</v>
      </c>
      <c r="F17" s="507"/>
      <c r="G17" s="519">
        <f t="shared" si="0"/>
        <v>0</v>
      </c>
      <c r="H17" s="507"/>
    </row>
    <row r="18" spans="2:8" s="76" customFormat="1" ht="15.95" customHeight="1">
      <c r="B18" s="799"/>
      <c r="C18" s="847"/>
      <c r="D18" s="142" t="s">
        <v>35</v>
      </c>
      <c r="E18" s="440" t="s">
        <v>101</v>
      </c>
      <c r="F18" s="507"/>
      <c r="G18" s="520">
        <f>H18-F18</f>
        <v>0</v>
      </c>
      <c r="H18" s="507"/>
    </row>
    <row r="19" spans="2:8" s="76" customFormat="1" ht="15.95" customHeight="1" thickBot="1">
      <c r="B19" s="799"/>
      <c r="C19" s="847"/>
      <c r="D19" s="142" t="s">
        <v>52</v>
      </c>
      <c r="E19" s="433" t="s">
        <v>126</v>
      </c>
      <c r="F19" s="507"/>
      <c r="G19" s="520">
        <f t="shared" si="0"/>
        <v>0</v>
      </c>
      <c r="H19" s="507"/>
    </row>
    <row r="20" spans="2:8" ht="18.75" customHeight="1" thickBot="1">
      <c r="B20" s="799"/>
      <c r="C20" s="848"/>
      <c r="D20" s="773" t="s">
        <v>127</v>
      </c>
      <c r="E20" s="845"/>
      <c r="F20" s="513">
        <f>SUM(F$12:F$19)</f>
        <v>0</v>
      </c>
      <c r="G20" s="521">
        <f t="shared" ref="G20:H20" si="1">SUM(G$12:G$19)</f>
        <v>0</v>
      </c>
      <c r="H20" s="513">
        <f t="shared" si="1"/>
        <v>0</v>
      </c>
    </row>
    <row r="21" spans="2:8" ht="15.95" customHeight="1">
      <c r="B21" s="799"/>
      <c r="C21" s="846" t="s">
        <v>36</v>
      </c>
      <c r="D21" s="777" t="s">
        <v>128</v>
      </c>
      <c r="E21" s="778"/>
      <c r="F21" s="514"/>
      <c r="G21" s="522"/>
      <c r="H21" s="514"/>
    </row>
    <row r="22" spans="2:8" ht="25.5">
      <c r="B22" s="799"/>
      <c r="C22" s="847"/>
      <c r="D22" s="143" t="s">
        <v>11</v>
      </c>
      <c r="E22" s="499" t="s">
        <v>525</v>
      </c>
      <c r="F22" s="507"/>
      <c r="G22" s="519">
        <f>H22-F22</f>
        <v>0</v>
      </c>
      <c r="H22" s="507"/>
    </row>
    <row r="23" spans="2:8" ht="25.5">
      <c r="B23" s="799"/>
      <c r="C23" s="847"/>
      <c r="D23" s="143" t="s">
        <v>12</v>
      </c>
      <c r="E23" s="499" t="s">
        <v>526</v>
      </c>
      <c r="F23" s="507"/>
      <c r="G23" s="519">
        <f>H23-F23</f>
        <v>0</v>
      </c>
      <c r="H23" s="507"/>
    </row>
    <row r="24" spans="2:8" ht="16.5" customHeight="1">
      <c r="B24" s="799"/>
      <c r="C24" s="847"/>
      <c r="D24" s="143" t="s">
        <v>31</v>
      </c>
      <c r="E24" s="138" t="s">
        <v>653</v>
      </c>
      <c r="F24" s="507"/>
      <c r="G24" s="519">
        <f>H24-F24</f>
        <v>0</v>
      </c>
      <c r="H24" s="507"/>
    </row>
    <row r="25" spans="2:8" ht="65.25" customHeight="1">
      <c r="B25" s="799"/>
      <c r="C25" s="847"/>
      <c r="D25" s="143" t="s">
        <v>32</v>
      </c>
      <c r="E25" s="623" t="s">
        <v>660</v>
      </c>
      <c r="F25" s="507"/>
      <c r="G25" s="519">
        <f>H25-F25</f>
        <v>0</v>
      </c>
      <c r="H25" s="507"/>
    </row>
    <row r="26" spans="2:8" ht="15.95" customHeight="1" thickBot="1">
      <c r="B26" s="799"/>
      <c r="C26" s="847"/>
      <c r="D26" s="143" t="s">
        <v>33</v>
      </c>
      <c r="E26" s="440" t="s">
        <v>129</v>
      </c>
      <c r="F26" s="507"/>
      <c r="G26" s="520">
        <f>H26-F26</f>
        <v>0</v>
      </c>
      <c r="H26" s="507"/>
    </row>
    <row r="27" spans="2:8" ht="15.95" customHeight="1" thickBot="1">
      <c r="B27" s="799"/>
      <c r="C27" s="848"/>
      <c r="D27" s="830" t="s">
        <v>130</v>
      </c>
      <c r="E27" s="855"/>
      <c r="F27" s="513">
        <f>SUM(F$22:F$26)</f>
        <v>0</v>
      </c>
      <c r="G27" s="521">
        <f t="shared" ref="G27:H27" si="2">SUM(G$22:G$26)</f>
        <v>0</v>
      </c>
      <c r="H27" s="513">
        <f t="shared" si="2"/>
        <v>0</v>
      </c>
    </row>
    <row r="28" spans="2:8" ht="15.95" customHeight="1">
      <c r="B28" s="799"/>
      <c r="C28" s="850" t="s">
        <v>37</v>
      </c>
      <c r="D28" s="806" t="s">
        <v>126</v>
      </c>
      <c r="E28" s="807"/>
      <c r="F28" s="514"/>
      <c r="G28" s="522"/>
      <c r="H28" s="514"/>
    </row>
    <row r="29" spans="2:8" ht="15.95" customHeight="1">
      <c r="B29" s="799"/>
      <c r="C29" s="851"/>
      <c r="D29" s="143" t="s">
        <v>11</v>
      </c>
      <c r="E29" s="440" t="s">
        <v>131</v>
      </c>
      <c r="F29" s="507"/>
      <c r="G29" s="519">
        <f>H29-F29</f>
        <v>0</v>
      </c>
      <c r="H29" s="507"/>
    </row>
    <row r="30" spans="2:8" ht="15.95" customHeight="1">
      <c r="B30" s="799"/>
      <c r="C30" s="851"/>
      <c r="D30" s="143" t="s">
        <v>12</v>
      </c>
      <c r="E30" s="433" t="s">
        <v>56</v>
      </c>
      <c r="F30" s="507"/>
      <c r="G30" s="519">
        <f>H30-F30</f>
        <v>0</v>
      </c>
      <c r="H30" s="507"/>
    </row>
    <row r="31" spans="2:8" s="36" customFormat="1" ht="15.95" customHeight="1">
      <c r="B31" s="799"/>
      <c r="C31" s="851"/>
      <c r="D31" s="143" t="s">
        <v>31</v>
      </c>
      <c r="E31" s="435" t="s">
        <v>57</v>
      </c>
      <c r="F31" s="507"/>
      <c r="G31" s="519">
        <f>H31-F31</f>
        <v>0</v>
      </c>
      <c r="H31" s="507"/>
    </row>
    <row r="32" spans="2:8" s="36" customFormat="1" ht="15.95" customHeight="1">
      <c r="B32" s="799"/>
      <c r="C32" s="851"/>
      <c r="D32" s="143" t="s">
        <v>32</v>
      </c>
      <c r="E32" s="435" t="s">
        <v>126</v>
      </c>
      <c r="F32" s="507"/>
      <c r="G32" s="519">
        <f>H32-F32</f>
        <v>0</v>
      </c>
      <c r="H32" s="507"/>
    </row>
    <row r="33" spans="2:8" s="36" customFormat="1" ht="15.95" customHeight="1" thickBot="1">
      <c r="B33" s="799"/>
      <c r="C33" s="852"/>
      <c r="D33" s="830" t="s">
        <v>132</v>
      </c>
      <c r="E33" s="849"/>
      <c r="F33" s="515">
        <f>SUM(F$29:F$32)</f>
        <v>0</v>
      </c>
      <c r="G33" s="515">
        <f t="shared" ref="G33:H33" si="3">SUM(G$29:G$32)</f>
        <v>0</v>
      </c>
      <c r="H33" s="515">
        <f t="shared" si="3"/>
        <v>0</v>
      </c>
    </row>
    <row r="34" spans="2:8" s="36" customFormat="1" ht="15.95" customHeight="1" thickBot="1">
      <c r="B34" s="800"/>
      <c r="C34" s="853" t="s">
        <v>133</v>
      </c>
      <c r="D34" s="854"/>
      <c r="E34" s="854"/>
      <c r="F34" s="513">
        <f>+F$20+F$27+F$33</f>
        <v>0</v>
      </c>
      <c r="G34" s="521">
        <f t="shared" ref="G34:H34" si="4">+G$20+G$27+G$33</f>
        <v>0</v>
      </c>
      <c r="H34" s="513">
        <f t="shared" si="4"/>
        <v>0</v>
      </c>
    </row>
    <row r="35" spans="2:8" ht="15" customHeight="1">
      <c r="B35" s="803">
        <v>2</v>
      </c>
      <c r="C35" s="812" t="s">
        <v>615</v>
      </c>
      <c r="D35" s="813"/>
      <c r="E35" s="813"/>
      <c r="F35" s="514"/>
      <c r="G35" s="522"/>
      <c r="H35" s="514"/>
    </row>
    <row r="36" spans="2:8" s="36" customFormat="1" ht="15" customHeight="1">
      <c r="B36" s="804"/>
      <c r="C36" s="145" t="s">
        <v>30</v>
      </c>
      <c r="D36" s="806" t="s">
        <v>616</v>
      </c>
      <c r="E36" s="807"/>
      <c r="F36" s="507"/>
      <c r="G36" s="519">
        <f>H36-F36</f>
        <v>0</v>
      </c>
      <c r="H36" s="507"/>
    </row>
    <row r="37" spans="2:8" s="36" customFormat="1" ht="19.5" customHeight="1">
      <c r="B37" s="804"/>
      <c r="C37" s="817" t="s">
        <v>36</v>
      </c>
      <c r="D37" s="777" t="s">
        <v>134</v>
      </c>
      <c r="E37" s="778"/>
      <c r="F37" s="509"/>
      <c r="G37" s="510"/>
      <c r="H37" s="509"/>
    </row>
    <row r="38" spans="2:8" s="36" customFormat="1" ht="15" customHeight="1">
      <c r="B38" s="804"/>
      <c r="C38" s="818"/>
      <c r="D38" s="143" t="s">
        <v>11</v>
      </c>
      <c r="E38" s="442" t="s">
        <v>135</v>
      </c>
      <c r="F38" s="507"/>
      <c r="G38" s="519">
        <f t="shared" ref="G38:G67" si="5">H38-F38</f>
        <v>0</v>
      </c>
      <c r="H38" s="507"/>
    </row>
    <row r="39" spans="2:8" s="36" customFormat="1" ht="15" customHeight="1">
      <c r="B39" s="804"/>
      <c r="C39" s="819"/>
      <c r="D39" s="143" t="s">
        <v>12</v>
      </c>
      <c r="E39" s="442" t="s">
        <v>136</v>
      </c>
      <c r="F39" s="507"/>
      <c r="G39" s="519">
        <f t="shared" si="5"/>
        <v>0</v>
      </c>
      <c r="H39" s="507"/>
    </row>
    <row r="40" spans="2:8" s="36" customFormat="1" ht="15" customHeight="1">
      <c r="B40" s="804"/>
      <c r="C40" s="814" t="s">
        <v>37</v>
      </c>
      <c r="D40" s="806" t="s">
        <v>137</v>
      </c>
      <c r="E40" s="807"/>
      <c r="F40" s="509"/>
      <c r="G40" s="510"/>
      <c r="H40" s="509"/>
    </row>
    <row r="41" spans="2:8" s="36" customFormat="1" ht="18.75" customHeight="1">
      <c r="B41" s="804"/>
      <c r="C41" s="815"/>
      <c r="D41" s="143" t="s">
        <v>11</v>
      </c>
      <c r="E41" s="442" t="s">
        <v>138</v>
      </c>
      <c r="F41" s="507"/>
      <c r="G41" s="519">
        <f>H41-F41</f>
        <v>0</v>
      </c>
      <c r="H41" s="507"/>
    </row>
    <row r="42" spans="2:8" s="36" customFormat="1" ht="15" customHeight="1">
      <c r="B42" s="804"/>
      <c r="C42" s="816"/>
      <c r="D42" s="143" t="s">
        <v>12</v>
      </c>
      <c r="E42" s="442" t="s">
        <v>139</v>
      </c>
      <c r="F42" s="507"/>
      <c r="G42" s="519">
        <f>H42-F42</f>
        <v>0</v>
      </c>
      <c r="H42" s="507"/>
    </row>
    <row r="43" spans="2:8" s="36" customFormat="1" ht="15" customHeight="1" thickBot="1">
      <c r="B43" s="804"/>
      <c r="C43" s="454" t="s">
        <v>39</v>
      </c>
      <c r="D43" s="511" t="s">
        <v>493</v>
      </c>
      <c r="E43" s="512"/>
      <c r="F43" s="507"/>
      <c r="G43" s="519">
        <f>H43-F43</f>
        <v>0</v>
      </c>
      <c r="H43" s="507"/>
    </row>
    <row r="44" spans="2:8" s="36" customFormat="1" ht="15" hidden="1" customHeight="1">
      <c r="B44" s="804"/>
      <c r="C44" s="145" t="s">
        <v>38</v>
      </c>
      <c r="D44" s="511" t="s">
        <v>493</v>
      </c>
      <c r="E44" s="512"/>
      <c r="F44" s="507"/>
      <c r="G44" s="519">
        <f t="shared" si="5"/>
        <v>0</v>
      </c>
      <c r="H44" s="507"/>
    </row>
    <row r="45" spans="2:8" s="36" customFormat="1" ht="15" hidden="1" customHeight="1">
      <c r="B45" s="804"/>
      <c r="C45" s="145" t="s">
        <v>45</v>
      </c>
      <c r="D45" s="511" t="s">
        <v>493</v>
      </c>
      <c r="E45" s="512"/>
      <c r="F45" s="507"/>
      <c r="G45" s="519">
        <f t="shared" si="5"/>
        <v>0</v>
      </c>
      <c r="H45" s="507"/>
    </row>
    <row r="46" spans="2:8" s="36" customFormat="1" ht="15" hidden="1" customHeight="1">
      <c r="B46" s="804"/>
      <c r="C46" s="145" t="s">
        <v>46</v>
      </c>
      <c r="D46" s="511" t="s">
        <v>493</v>
      </c>
      <c r="E46" s="512"/>
      <c r="F46" s="507"/>
      <c r="G46" s="519">
        <f t="shared" si="5"/>
        <v>0</v>
      </c>
      <c r="H46" s="507"/>
    </row>
    <row r="47" spans="2:8" s="36" customFormat="1" ht="15" hidden="1" customHeight="1">
      <c r="B47" s="804"/>
      <c r="C47" s="145" t="s">
        <v>47</v>
      </c>
      <c r="D47" s="511" t="s">
        <v>493</v>
      </c>
      <c r="E47" s="512"/>
      <c r="F47" s="507"/>
      <c r="G47" s="519">
        <f t="shared" si="5"/>
        <v>0</v>
      </c>
      <c r="H47" s="507"/>
    </row>
    <row r="48" spans="2:8" s="36" customFormat="1" ht="15" hidden="1" customHeight="1">
      <c r="B48" s="804"/>
      <c r="C48" s="145" t="s">
        <v>48</v>
      </c>
      <c r="D48" s="511" t="s">
        <v>493</v>
      </c>
      <c r="E48" s="512"/>
      <c r="F48" s="507"/>
      <c r="G48" s="519">
        <f t="shared" si="5"/>
        <v>0</v>
      </c>
      <c r="H48" s="507"/>
    </row>
    <row r="49" spans="2:8" s="36" customFormat="1" ht="15" hidden="1" customHeight="1">
      <c r="B49" s="804"/>
      <c r="C49" s="145" t="s">
        <v>49</v>
      </c>
      <c r="D49" s="511" t="s">
        <v>493</v>
      </c>
      <c r="E49" s="512"/>
      <c r="F49" s="507"/>
      <c r="G49" s="519">
        <f t="shared" si="5"/>
        <v>0</v>
      </c>
      <c r="H49" s="507"/>
    </row>
    <row r="50" spans="2:8" s="36" customFormat="1" ht="15" hidden="1" customHeight="1">
      <c r="B50" s="804"/>
      <c r="C50" s="145" t="s">
        <v>50</v>
      </c>
      <c r="D50" s="511" t="s">
        <v>493</v>
      </c>
      <c r="E50" s="512"/>
      <c r="F50" s="507"/>
      <c r="G50" s="519">
        <f t="shared" si="5"/>
        <v>0</v>
      </c>
      <c r="H50" s="507"/>
    </row>
    <row r="51" spans="2:8" s="36" customFormat="1" ht="15" hidden="1" customHeight="1">
      <c r="B51" s="804"/>
      <c r="C51" s="145" t="s">
        <v>71</v>
      </c>
      <c r="D51" s="511" t="s">
        <v>493</v>
      </c>
      <c r="E51" s="512"/>
      <c r="F51" s="507"/>
      <c r="G51" s="519">
        <f t="shared" si="5"/>
        <v>0</v>
      </c>
      <c r="H51" s="507"/>
    </row>
    <row r="52" spans="2:8" s="36" customFormat="1" ht="15" hidden="1" customHeight="1">
      <c r="B52" s="804"/>
      <c r="C52" s="145" t="s">
        <v>72</v>
      </c>
      <c r="D52" s="511" t="s">
        <v>493</v>
      </c>
      <c r="E52" s="512"/>
      <c r="F52" s="507"/>
      <c r="G52" s="519">
        <f t="shared" si="5"/>
        <v>0</v>
      </c>
      <c r="H52" s="507"/>
    </row>
    <row r="53" spans="2:8" s="36" customFormat="1" ht="15" hidden="1" customHeight="1">
      <c r="B53" s="804"/>
      <c r="C53" s="145" t="s">
        <v>73</v>
      </c>
      <c r="D53" s="511" t="s">
        <v>493</v>
      </c>
      <c r="E53" s="512"/>
      <c r="F53" s="507"/>
      <c r="G53" s="519">
        <f t="shared" si="5"/>
        <v>0</v>
      </c>
      <c r="H53" s="507"/>
    </row>
    <row r="54" spans="2:8" s="36" customFormat="1" ht="15" hidden="1" customHeight="1">
      <c r="B54" s="804"/>
      <c r="C54" s="145" t="s">
        <v>74</v>
      </c>
      <c r="D54" s="511" t="s">
        <v>493</v>
      </c>
      <c r="E54" s="512"/>
      <c r="F54" s="507"/>
      <c r="G54" s="519">
        <f t="shared" si="5"/>
        <v>0</v>
      </c>
      <c r="H54" s="507"/>
    </row>
    <row r="55" spans="2:8" s="36" customFormat="1" ht="15" hidden="1" customHeight="1">
      <c r="B55" s="804"/>
      <c r="C55" s="145" t="s">
        <v>75</v>
      </c>
      <c r="D55" s="511" t="s">
        <v>493</v>
      </c>
      <c r="E55" s="512"/>
      <c r="F55" s="507"/>
      <c r="G55" s="519">
        <f t="shared" si="5"/>
        <v>0</v>
      </c>
      <c r="H55" s="507"/>
    </row>
    <row r="56" spans="2:8" s="36" customFormat="1" ht="15" hidden="1" customHeight="1">
      <c r="B56" s="804"/>
      <c r="C56" s="145" t="s">
        <v>76</v>
      </c>
      <c r="D56" s="511" t="s">
        <v>493</v>
      </c>
      <c r="E56" s="512"/>
      <c r="F56" s="507"/>
      <c r="G56" s="519">
        <f t="shared" si="5"/>
        <v>0</v>
      </c>
      <c r="H56" s="507"/>
    </row>
    <row r="57" spans="2:8" s="36" customFormat="1" ht="15" hidden="1" customHeight="1">
      <c r="B57" s="804"/>
      <c r="C57" s="145" t="s">
        <v>77</v>
      </c>
      <c r="D57" s="511" t="s">
        <v>493</v>
      </c>
      <c r="E57" s="512"/>
      <c r="F57" s="507"/>
      <c r="G57" s="519">
        <f t="shared" si="5"/>
        <v>0</v>
      </c>
      <c r="H57" s="507"/>
    </row>
    <row r="58" spans="2:8" s="36" customFormat="1" ht="15" hidden="1" customHeight="1">
      <c r="B58" s="804"/>
      <c r="C58" s="145" t="s">
        <v>78</v>
      </c>
      <c r="D58" s="511" t="s">
        <v>493</v>
      </c>
      <c r="E58" s="512"/>
      <c r="F58" s="507"/>
      <c r="G58" s="519">
        <f t="shared" si="5"/>
        <v>0</v>
      </c>
      <c r="H58" s="507"/>
    </row>
    <row r="59" spans="2:8" s="36" customFormat="1" ht="15" hidden="1" customHeight="1">
      <c r="B59" s="804"/>
      <c r="C59" s="145" t="s">
        <v>79</v>
      </c>
      <c r="D59" s="511" t="s">
        <v>493</v>
      </c>
      <c r="E59" s="512"/>
      <c r="F59" s="507"/>
      <c r="G59" s="519">
        <f t="shared" si="5"/>
        <v>0</v>
      </c>
      <c r="H59" s="507"/>
    </row>
    <row r="60" spans="2:8" s="36" customFormat="1" ht="15" hidden="1" customHeight="1">
      <c r="B60" s="804"/>
      <c r="C60" s="145" t="s">
        <v>80</v>
      </c>
      <c r="D60" s="511" t="s">
        <v>493</v>
      </c>
      <c r="E60" s="512"/>
      <c r="F60" s="507"/>
      <c r="G60" s="519">
        <f t="shared" si="5"/>
        <v>0</v>
      </c>
      <c r="H60" s="507"/>
    </row>
    <row r="61" spans="2:8" s="36" customFormat="1" ht="15" hidden="1" customHeight="1">
      <c r="B61" s="804"/>
      <c r="C61" s="145" t="s">
        <v>81</v>
      </c>
      <c r="D61" s="511" t="s">
        <v>493</v>
      </c>
      <c r="E61" s="512"/>
      <c r="F61" s="507"/>
      <c r="G61" s="519">
        <f t="shared" si="5"/>
        <v>0</v>
      </c>
      <c r="H61" s="507"/>
    </row>
    <row r="62" spans="2:8" s="36" customFormat="1" ht="15" hidden="1" customHeight="1">
      <c r="B62" s="804"/>
      <c r="C62" s="145" t="s">
        <v>82</v>
      </c>
      <c r="D62" s="511" t="s">
        <v>493</v>
      </c>
      <c r="E62" s="512"/>
      <c r="F62" s="507"/>
      <c r="G62" s="519">
        <f t="shared" si="5"/>
        <v>0</v>
      </c>
      <c r="H62" s="507"/>
    </row>
    <row r="63" spans="2:8" s="36" customFormat="1" ht="15" hidden="1" customHeight="1">
      <c r="B63" s="804"/>
      <c r="C63" s="145" t="s">
        <v>83</v>
      </c>
      <c r="D63" s="511" t="s">
        <v>493</v>
      </c>
      <c r="E63" s="512"/>
      <c r="F63" s="507"/>
      <c r="G63" s="519">
        <f t="shared" si="5"/>
        <v>0</v>
      </c>
      <c r="H63" s="507"/>
    </row>
    <row r="64" spans="2:8" s="36" customFormat="1" ht="15" hidden="1" customHeight="1">
      <c r="B64" s="804"/>
      <c r="C64" s="145" t="s">
        <v>84</v>
      </c>
      <c r="D64" s="511" t="s">
        <v>493</v>
      </c>
      <c r="E64" s="512"/>
      <c r="F64" s="507"/>
      <c r="G64" s="519">
        <f t="shared" si="5"/>
        <v>0</v>
      </c>
      <c r="H64" s="507"/>
    </row>
    <row r="65" spans="2:8" s="36" customFormat="1" ht="15" hidden="1" customHeight="1" thickBot="1">
      <c r="B65" s="804"/>
      <c r="C65" s="145" t="s">
        <v>85</v>
      </c>
      <c r="D65" s="511" t="s">
        <v>493</v>
      </c>
      <c r="E65" s="512"/>
      <c r="F65" s="507"/>
      <c r="G65" s="519">
        <f t="shared" si="5"/>
        <v>0</v>
      </c>
      <c r="H65" s="507"/>
    </row>
    <row r="66" spans="2:8" ht="15" customHeight="1" thickBot="1">
      <c r="B66" s="805"/>
      <c r="C66" s="822" t="s">
        <v>140</v>
      </c>
      <c r="D66" s="823"/>
      <c r="E66" s="823"/>
      <c r="F66" s="513">
        <f>SUM(F$36:F$65)</f>
        <v>0</v>
      </c>
      <c r="G66" s="521">
        <f t="shared" ref="G66:H66" si="6">SUM(G$36:G$65)</f>
        <v>0</v>
      </c>
      <c r="H66" s="513">
        <f t="shared" si="6"/>
        <v>0</v>
      </c>
    </row>
    <row r="67" spans="2:8" ht="18" customHeight="1">
      <c r="B67" s="446">
        <v>3</v>
      </c>
      <c r="C67" s="776" t="s">
        <v>141</v>
      </c>
      <c r="D67" s="776"/>
      <c r="E67" s="777"/>
      <c r="F67" s="507"/>
      <c r="G67" s="519">
        <f t="shared" si="5"/>
        <v>0</v>
      </c>
      <c r="H67" s="507"/>
    </row>
    <row r="68" spans="2:8" s="36" customFormat="1" ht="15.75" customHeight="1">
      <c r="B68" s="803">
        <v>4</v>
      </c>
      <c r="C68" s="808" t="s">
        <v>142</v>
      </c>
      <c r="D68" s="809"/>
      <c r="E68" s="810"/>
      <c r="F68" s="509"/>
      <c r="G68" s="510"/>
      <c r="H68" s="509"/>
    </row>
    <row r="69" spans="2:8" ht="17.25" customHeight="1">
      <c r="B69" s="804"/>
      <c r="C69" s="145" t="s">
        <v>30</v>
      </c>
      <c r="D69" s="777" t="s">
        <v>143</v>
      </c>
      <c r="E69" s="779"/>
      <c r="F69" s="507"/>
      <c r="G69" s="519">
        <f>H69-F69</f>
        <v>0</v>
      </c>
      <c r="H69" s="507"/>
    </row>
    <row r="70" spans="2:8" s="36" customFormat="1" ht="15" customHeight="1" thickBot="1">
      <c r="B70" s="804"/>
      <c r="C70" s="145" t="s">
        <v>36</v>
      </c>
      <c r="D70" s="777" t="s">
        <v>144</v>
      </c>
      <c r="E70" s="779"/>
      <c r="F70" s="507"/>
      <c r="G70" s="520">
        <f>H70-F70</f>
        <v>0</v>
      </c>
      <c r="H70" s="507"/>
    </row>
    <row r="71" spans="2:8" s="36" customFormat="1" ht="20.25" customHeight="1" thickBot="1">
      <c r="B71" s="805"/>
      <c r="C71" s="830" t="s">
        <v>145</v>
      </c>
      <c r="D71" s="831"/>
      <c r="E71" s="831"/>
      <c r="F71" s="513">
        <f>SUM(F$69:F$70)</f>
        <v>0</v>
      </c>
      <c r="G71" s="521">
        <f t="shared" ref="G71:H71" si="7">SUM(G$69:G$70)</f>
        <v>0</v>
      </c>
      <c r="H71" s="513">
        <f t="shared" si="7"/>
        <v>0</v>
      </c>
    </row>
    <row r="72" spans="2:8" s="36" customFormat="1" ht="15" customHeight="1">
      <c r="B72" s="803">
        <v>5</v>
      </c>
      <c r="C72" s="812" t="s">
        <v>136</v>
      </c>
      <c r="D72" s="813"/>
      <c r="E72" s="813"/>
      <c r="F72" s="514"/>
      <c r="G72" s="522"/>
      <c r="H72" s="514"/>
    </row>
    <row r="73" spans="2:8" s="36" customFormat="1" ht="15" customHeight="1">
      <c r="B73" s="804"/>
      <c r="C73" s="145" t="s">
        <v>30</v>
      </c>
      <c r="D73" s="806" t="s">
        <v>146</v>
      </c>
      <c r="E73" s="807"/>
      <c r="F73" s="507"/>
      <c r="G73" s="519">
        <f>H73-F73</f>
        <v>0</v>
      </c>
      <c r="H73" s="507"/>
    </row>
    <row r="74" spans="2:8" s="36" customFormat="1" ht="15" customHeight="1" thickBot="1">
      <c r="B74" s="804"/>
      <c r="C74" s="145" t="s">
        <v>36</v>
      </c>
      <c r="D74" s="806" t="s">
        <v>147</v>
      </c>
      <c r="E74" s="807"/>
      <c r="F74" s="507"/>
      <c r="G74" s="520">
        <f>H74-F74</f>
        <v>0</v>
      </c>
      <c r="H74" s="507"/>
    </row>
    <row r="75" spans="2:8" s="36" customFormat="1" ht="18" customHeight="1" thickBot="1">
      <c r="B75" s="805"/>
      <c r="C75" s="828" t="s">
        <v>148</v>
      </c>
      <c r="D75" s="829"/>
      <c r="E75" s="829"/>
      <c r="F75" s="513">
        <f>SUM(F$73:F$74)</f>
        <v>0</v>
      </c>
      <c r="G75" s="521">
        <f t="shared" ref="G75:H75" si="8">SUM(G$73:G$74)</f>
        <v>0</v>
      </c>
      <c r="H75" s="513">
        <f t="shared" si="8"/>
        <v>0</v>
      </c>
    </row>
    <row r="76" spans="2:8" s="36" customFormat="1" ht="15" customHeight="1">
      <c r="B76" s="803">
        <v>6</v>
      </c>
      <c r="C76" s="812" t="s">
        <v>149</v>
      </c>
      <c r="D76" s="813"/>
      <c r="E76" s="813"/>
      <c r="F76" s="514"/>
      <c r="G76" s="522"/>
      <c r="H76" s="514"/>
    </row>
    <row r="77" spans="2:8" s="36" customFormat="1" ht="15" customHeight="1">
      <c r="B77" s="804"/>
      <c r="C77" s="145" t="s">
        <v>30</v>
      </c>
      <c r="D77" s="806" t="s">
        <v>150</v>
      </c>
      <c r="E77" s="807"/>
      <c r="F77" s="507"/>
      <c r="G77" s="519">
        <f>H77-F77</f>
        <v>0</v>
      </c>
      <c r="H77" s="507"/>
    </row>
    <row r="78" spans="2:8" s="36" customFormat="1" ht="15" customHeight="1">
      <c r="B78" s="804"/>
      <c r="C78" s="145" t="s">
        <v>36</v>
      </c>
      <c r="D78" s="806" t="s">
        <v>151</v>
      </c>
      <c r="E78" s="811"/>
      <c r="F78" s="507"/>
      <c r="G78" s="519">
        <f>H78-F78</f>
        <v>0</v>
      </c>
      <c r="H78" s="507"/>
    </row>
    <row r="79" spans="2:8" s="36" customFormat="1" ht="28.5" customHeight="1">
      <c r="B79" s="804"/>
      <c r="C79" s="145" t="s">
        <v>37</v>
      </c>
      <c r="D79" s="777" t="s">
        <v>152</v>
      </c>
      <c r="E79" s="824"/>
      <c r="F79" s="507"/>
      <c r="G79" s="510">
        <f>+H79-F79</f>
        <v>0</v>
      </c>
      <c r="H79" s="509">
        <f>IF('แบบฟอร์มที่ 4 - 4.1, 4.2'!F48&gt;'แบบฟอร์มที่ 4 - 4.1, 4.2'!P48,'แบบฟอร์มที่ 4 - 4.1, 4.2'!F48-'แบบฟอร์มที่ 4 - 4.1, 4.2'!G48,'แบบฟอร์มที่ 4 - 4.1, 4.2'!P48-'แบบฟอร์มที่ 4 - 4.1, 4.2'!Q48)+('แบบฟอร์มที่ 4 - 4.1, 4.2'!M25-'แบบฟอร์มที่ 4 - 4.1, 4.2'!R25)+('แบบฟอร์มที่ 4 - 4.3'!I12-'แบบฟอร์มที่ 4 - 4.3'!J12)</f>
        <v>0</v>
      </c>
    </row>
    <row r="80" spans="2:8" s="36" customFormat="1" ht="15" customHeight="1" thickBot="1">
      <c r="B80" s="804"/>
      <c r="C80" s="145" t="s">
        <v>39</v>
      </c>
      <c r="D80" s="806" t="s">
        <v>153</v>
      </c>
      <c r="E80" s="807"/>
      <c r="F80" s="507"/>
      <c r="G80" s="523">
        <f>+H80-F80</f>
        <v>0</v>
      </c>
      <c r="H80" s="507"/>
    </row>
    <row r="81" spans="2:8" s="36" customFormat="1" ht="15" customHeight="1" thickBot="1">
      <c r="B81" s="805"/>
      <c r="C81" s="863" t="s">
        <v>154</v>
      </c>
      <c r="D81" s="823"/>
      <c r="E81" s="823"/>
      <c r="F81" s="513">
        <f>SUM(F$77:F$80)</f>
        <v>0</v>
      </c>
      <c r="G81" s="521">
        <f t="shared" ref="G81:H81" si="9">SUM(G$77:G$80)</f>
        <v>0</v>
      </c>
      <c r="H81" s="513">
        <f t="shared" si="9"/>
        <v>0</v>
      </c>
    </row>
    <row r="82" spans="2:8" ht="15" customHeight="1">
      <c r="B82" s="450">
        <v>7</v>
      </c>
      <c r="C82" s="776" t="s">
        <v>155</v>
      </c>
      <c r="D82" s="776"/>
      <c r="E82" s="780"/>
      <c r="F82" s="507"/>
      <c r="G82" s="522">
        <f>+H82-F82</f>
        <v>0</v>
      </c>
      <c r="H82" s="507"/>
    </row>
    <row r="83" spans="2:8" ht="15" customHeight="1">
      <c r="B83" s="798">
        <v>8</v>
      </c>
      <c r="C83" s="801" t="s">
        <v>156</v>
      </c>
      <c r="D83" s="802"/>
      <c r="E83" s="802"/>
      <c r="F83" s="516"/>
      <c r="G83" s="522"/>
      <c r="H83" s="516"/>
    </row>
    <row r="84" spans="2:8" s="107" customFormat="1" ht="15" customHeight="1">
      <c r="B84" s="799"/>
      <c r="C84" s="183" t="s">
        <v>30</v>
      </c>
      <c r="D84" s="860" t="s">
        <v>157</v>
      </c>
      <c r="E84" s="860"/>
      <c r="F84" s="507"/>
      <c r="G84" s="522">
        <f>+H84-F84</f>
        <v>0</v>
      </c>
      <c r="H84" s="524">
        <v>0</v>
      </c>
    </row>
    <row r="85" spans="2:8" s="107" customFormat="1" ht="15" customHeight="1">
      <c r="B85" s="799"/>
      <c r="C85" s="183" t="s">
        <v>36</v>
      </c>
      <c r="D85" s="860" t="s">
        <v>158</v>
      </c>
      <c r="E85" s="860"/>
      <c r="F85" s="507"/>
      <c r="G85" s="522">
        <f>+H85-F85</f>
        <v>0</v>
      </c>
      <c r="H85" s="524">
        <v>0</v>
      </c>
    </row>
    <row r="86" spans="2:8" s="107" customFormat="1" ht="15" customHeight="1">
      <c r="B86" s="799"/>
      <c r="C86" s="183" t="s">
        <v>37</v>
      </c>
      <c r="D86" s="860" t="s">
        <v>159</v>
      </c>
      <c r="E86" s="860"/>
      <c r="F86" s="507"/>
      <c r="G86" s="522">
        <f>+H86-F86</f>
        <v>0</v>
      </c>
      <c r="H86" s="524">
        <v>0</v>
      </c>
    </row>
    <row r="87" spans="2:8" s="107" customFormat="1" ht="15" customHeight="1">
      <c r="B87" s="800"/>
      <c r="C87" s="825" t="s">
        <v>160</v>
      </c>
      <c r="D87" s="826"/>
      <c r="E87" s="827"/>
      <c r="F87" s="517">
        <f>SUM(F$84:F$86)</f>
        <v>0</v>
      </c>
      <c r="G87" s="517">
        <f t="shared" ref="G87:H87" si="10">SUM(G$84:G$86)</f>
        <v>0</v>
      </c>
      <c r="H87" s="517">
        <f t="shared" si="10"/>
        <v>0</v>
      </c>
    </row>
    <row r="88" spans="2:8" ht="15" customHeight="1">
      <c r="B88" s="450">
        <v>9</v>
      </c>
      <c r="C88" s="801" t="s">
        <v>161</v>
      </c>
      <c r="D88" s="802"/>
      <c r="E88" s="802"/>
      <c r="F88" s="507"/>
      <c r="G88" s="524">
        <f>H88-F88</f>
        <v>0</v>
      </c>
      <c r="H88" s="507"/>
    </row>
    <row r="89" spans="2:8" ht="15" customHeight="1">
      <c r="B89" s="450">
        <v>10</v>
      </c>
      <c r="C89" s="801" t="s">
        <v>162</v>
      </c>
      <c r="D89" s="859"/>
      <c r="E89" s="859"/>
      <c r="F89" s="507"/>
      <c r="G89" s="519">
        <f>H89-F89</f>
        <v>0</v>
      </c>
      <c r="H89" s="507"/>
    </row>
    <row r="90" spans="2:8" ht="15" customHeight="1">
      <c r="B90" s="450">
        <v>11</v>
      </c>
      <c r="C90" s="832" t="s">
        <v>163</v>
      </c>
      <c r="D90" s="833"/>
      <c r="E90" s="834"/>
      <c r="F90" s="507"/>
      <c r="G90" s="519">
        <f>H90-F90</f>
        <v>0</v>
      </c>
      <c r="H90" s="507"/>
    </row>
    <row r="91" spans="2:8" s="36" customFormat="1" ht="15" customHeight="1">
      <c r="B91" s="803">
        <v>12</v>
      </c>
      <c r="C91" s="812" t="s">
        <v>164</v>
      </c>
      <c r="D91" s="813"/>
      <c r="E91" s="813"/>
      <c r="F91" s="509"/>
      <c r="G91" s="510"/>
      <c r="H91" s="509"/>
    </row>
    <row r="92" spans="2:8" s="36" customFormat="1" ht="15" customHeight="1">
      <c r="B92" s="804"/>
      <c r="C92" s="145" t="s">
        <v>30</v>
      </c>
      <c r="D92" s="806" t="s">
        <v>165</v>
      </c>
      <c r="E92" s="807"/>
      <c r="F92" s="507"/>
      <c r="G92" s="510">
        <f>H92-F92</f>
        <v>0</v>
      </c>
      <c r="H92" s="507"/>
    </row>
    <row r="93" spans="2:8" s="36" customFormat="1" ht="15" customHeight="1" thickBot="1">
      <c r="B93" s="804"/>
      <c r="C93" s="145" t="s">
        <v>36</v>
      </c>
      <c r="D93" s="806" t="s">
        <v>126</v>
      </c>
      <c r="E93" s="807"/>
      <c r="F93" s="507"/>
      <c r="G93" s="523">
        <f>H93-F93</f>
        <v>0</v>
      </c>
      <c r="H93" s="507"/>
    </row>
    <row r="94" spans="2:8" s="36" customFormat="1" ht="15" customHeight="1" thickBot="1">
      <c r="B94" s="805"/>
      <c r="C94" s="863" t="s">
        <v>166</v>
      </c>
      <c r="D94" s="823"/>
      <c r="E94" s="823"/>
      <c r="F94" s="513">
        <f>SUM(F$92:F$93)</f>
        <v>0</v>
      </c>
      <c r="G94" s="521">
        <f t="shared" ref="G94:H94" si="11">SUM(G$92:G$93)</f>
        <v>0</v>
      </c>
      <c r="H94" s="513">
        <f t="shared" si="11"/>
        <v>0</v>
      </c>
    </row>
    <row r="95" spans="2:8" ht="15" customHeight="1">
      <c r="B95" s="450">
        <v>13</v>
      </c>
      <c r="C95" s="776" t="s">
        <v>167</v>
      </c>
      <c r="D95" s="776"/>
      <c r="E95" s="777"/>
      <c r="F95" s="507"/>
      <c r="G95" s="522">
        <f>-F95</f>
        <v>0</v>
      </c>
      <c r="H95" s="524">
        <f>F95+G95</f>
        <v>0</v>
      </c>
    </row>
    <row r="96" spans="2:8" ht="15" customHeight="1">
      <c r="B96" s="798">
        <v>14</v>
      </c>
      <c r="C96" s="776" t="s">
        <v>168</v>
      </c>
      <c r="D96" s="776"/>
      <c r="E96" s="780"/>
      <c r="F96" s="516"/>
      <c r="G96" s="519"/>
      <c r="H96" s="516"/>
    </row>
    <row r="97" spans="2:8" s="36" customFormat="1" ht="15.95" customHeight="1">
      <c r="B97" s="799"/>
      <c r="C97" s="449" t="s">
        <v>30</v>
      </c>
      <c r="D97" s="777" t="s">
        <v>118</v>
      </c>
      <c r="E97" s="778"/>
      <c r="F97" s="507"/>
      <c r="G97" s="510">
        <f>H97-F97</f>
        <v>0</v>
      </c>
      <c r="H97" s="507"/>
    </row>
    <row r="98" spans="2:8" s="36" customFormat="1" ht="15.95" customHeight="1" thickBot="1">
      <c r="B98" s="799"/>
      <c r="C98" s="448" t="s">
        <v>36</v>
      </c>
      <c r="D98" s="820" t="s">
        <v>493</v>
      </c>
      <c r="E98" s="821"/>
      <c r="F98" s="507"/>
      <c r="G98" s="510">
        <f>H98-F98</f>
        <v>0</v>
      </c>
      <c r="H98" s="507"/>
    </row>
    <row r="99" spans="2:8" s="36" customFormat="1" hidden="1">
      <c r="B99" s="799"/>
      <c r="C99" s="448" t="s">
        <v>37</v>
      </c>
      <c r="D99" s="820" t="s">
        <v>493</v>
      </c>
      <c r="E99" s="821"/>
      <c r="F99" s="507"/>
      <c r="G99" s="510">
        <f t="shared" ref="G99:G122" si="12">H99-F99</f>
        <v>0</v>
      </c>
      <c r="H99" s="507"/>
    </row>
    <row r="100" spans="2:8" s="36" customFormat="1" ht="15" hidden="1" customHeight="1">
      <c r="B100" s="799"/>
      <c r="C100" s="448" t="s">
        <v>39</v>
      </c>
      <c r="D100" s="820" t="s">
        <v>493</v>
      </c>
      <c r="E100" s="821"/>
      <c r="F100" s="507"/>
      <c r="G100" s="510">
        <f t="shared" si="12"/>
        <v>0</v>
      </c>
      <c r="H100" s="507"/>
    </row>
    <row r="101" spans="2:8" s="36" customFormat="1" ht="15" hidden="1" customHeight="1">
      <c r="B101" s="799"/>
      <c r="C101" s="145" t="s">
        <v>38</v>
      </c>
      <c r="D101" s="820" t="s">
        <v>493</v>
      </c>
      <c r="E101" s="821"/>
      <c r="F101" s="507"/>
      <c r="G101" s="510">
        <f t="shared" si="12"/>
        <v>0</v>
      </c>
      <c r="H101" s="507"/>
    </row>
    <row r="102" spans="2:8" s="36" customFormat="1" ht="15" hidden="1" customHeight="1">
      <c r="B102" s="799"/>
      <c r="C102" s="145" t="s">
        <v>45</v>
      </c>
      <c r="D102" s="820" t="s">
        <v>493</v>
      </c>
      <c r="E102" s="821"/>
      <c r="F102" s="507"/>
      <c r="G102" s="510">
        <f t="shared" si="12"/>
        <v>0</v>
      </c>
      <c r="H102" s="507"/>
    </row>
    <row r="103" spans="2:8" s="36" customFormat="1" ht="15" hidden="1" customHeight="1">
      <c r="B103" s="799"/>
      <c r="C103" s="145" t="s">
        <v>46</v>
      </c>
      <c r="D103" s="820" t="s">
        <v>493</v>
      </c>
      <c r="E103" s="821"/>
      <c r="F103" s="507"/>
      <c r="G103" s="510">
        <f t="shared" si="12"/>
        <v>0</v>
      </c>
      <c r="H103" s="507"/>
    </row>
    <row r="104" spans="2:8" s="36" customFormat="1" ht="15" hidden="1" customHeight="1">
      <c r="B104" s="799"/>
      <c r="C104" s="145" t="s">
        <v>47</v>
      </c>
      <c r="D104" s="526" t="s">
        <v>493</v>
      </c>
      <c r="E104" s="527"/>
      <c r="F104" s="507"/>
      <c r="G104" s="510">
        <f t="shared" si="12"/>
        <v>0</v>
      </c>
      <c r="H104" s="507"/>
    </row>
    <row r="105" spans="2:8" s="36" customFormat="1" ht="15" hidden="1" customHeight="1">
      <c r="B105" s="799"/>
      <c r="C105" s="145" t="s">
        <v>48</v>
      </c>
      <c r="D105" s="526" t="s">
        <v>493</v>
      </c>
      <c r="E105" s="527"/>
      <c r="F105" s="507"/>
      <c r="G105" s="510">
        <f t="shared" ref="G105:G106" si="13">H105-F105</f>
        <v>0</v>
      </c>
      <c r="H105" s="507"/>
    </row>
    <row r="106" spans="2:8" s="36" customFormat="1" hidden="1">
      <c r="B106" s="799"/>
      <c r="C106" s="145" t="s">
        <v>49</v>
      </c>
      <c r="D106" s="526" t="s">
        <v>493</v>
      </c>
      <c r="E106" s="527"/>
      <c r="F106" s="507"/>
      <c r="G106" s="510">
        <f t="shared" si="13"/>
        <v>0</v>
      </c>
      <c r="H106" s="507"/>
    </row>
    <row r="107" spans="2:8" s="36" customFormat="1" ht="15" hidden="1" customHeight="1">
      <c r="B107" s="799"/>
      <c r="C107" s="145" t="s">
        <v>50</v>
      </c>
      <c r="D107" s="820" t="s">
        <v>493</v>
      </c>
      <c r="E107" s="821"/>
      <c r="F107" s="507"/>
      <c r="G107" s="510">
        <f t="shared" si="12"/>
        <v>0</v>
      </c>
      <c r="H107" s="507"/>
    </row>
    <row r="108" spans="2:8" s="36" customFormat="1" ht="15" hidden="1" customHeight="1">
      <c r="B108" s="799"/>
      <c r="C108" s="145" t="s">
        <v>71</v>
      </c>
      <c r="D108" s="820" t="s">
        <v>493</v>
      </c>
      <c r="E108" s="821"/>
      <c r="F108" s="507"/>
      <c r="G108" s="510">
        <f t="shared" si="12"/>
        <v>0</v>
      </c>
      <c r="H108" s="507"/>
    </row>
    <row r="109" spans="2:8" s="36" customFormat="1" ht="15" hidden="1" customHeight="1">
      <c r="B109" s="799"/>
      <c r="C109" s="145" t="s">
        <v>72</v>
      </c>
      <c r="D109" s="820" t="s">
        <v>493</v>
      </c>
      <c r="E109" s="821"/>
      <c r="F109" s="507"/>
      <c r="G109" s="510">
        <f t="shared" si="12"/>
        <v>0</v>
      </c>
      <c r="H109" s="507"/>
    </row>
    <row r="110" spans="2:8" s="36" customFormat="1" ht="15" hidden="1" customHeight="1">
      <c r="B110" s="799"/>
      <c r="C110" s="145" t="s">
        <v>73</v>
      </c>
      <c r="D110" s="820" t="s">
        <v>493</v>
      </c>
      <c r="E110" s="821"/>
      <c r="F110" s="507"/>
      <c r="G110" s="510">
        <f t="shared" si="12"/>
        <v>0</v>
      </c>
      <c r="H110" s="507"/>
    </row>
    <row r="111" spans="2:8" s="36" customFormat="1" ht="15" hidden="1" customHeight="1">
      <c r="B111" s="799"/>
      <c r="C111" s="145" t="s">
        <v>74</v>
      </c>
      <c r="D111" s="820" t="s">
        <v>493</v>
      </c>
      <c r="E111" s="821"/>
      <c r="F111" s="507"/>
      <c r="G111" s="510">
        <f t="shared" si="12"/>
        <v>0</v>
      </c>
      <c r="H111" s="507"/>
    </row>
    <row r="112" spans="2:8" s="36" customFormat="1" ht="15" hidden="1" customHeight="1">
      <c r="B112" s="799"/>
      <c r="C112" s="145" t="s">
        <v>75</v>
      </c>
      <c r="D112" s="820" t="s">
        <v>493</v>
      </c>
      <c r="E112" s="821"/>
      <c r="F112" s="507"/>
      <c r="G112" s="510">
        <f t="shared" si="12"/>
        <v>0</v>
      </c>
      <c r="H112" s="507"/>
    </row>
    <row r="113" spans="1:230" s="36" customFormat="1" ht="15" hidden="1" customHeight="1">
      <c r="B113" s="799"/>
      <c r="C113" s="145" t="s">
        <v>76</v>
      </c>
      <c r="D113" s="820" t="s">
        <v>493</v>
      </c>
      <c r="E113" s="821"/>
      <c r="F113" s="507"/>
      <c r="G113" s="510">
        <f t="shared" si="12"/>
        <v>0</v>
      </c>
      <c r="H113" s="507"/>
    </row>
    <row r="114" spans="1:230" s="36" customFormat="1" ht="15" hidden="1" customHeight="1">
      <c r="B114" s="799"/>
      <c r="C114" s="145" t="s">
        <v>77</v>
      </c>
      <c r="D114" s="820" t="s">
        <v>493</v>
      </c>
      <c r="E114" s="821"/>
      <c r="F114" s="507"/>
      <c r="G114" s="510">
        <f t="shared" si="12"/>
        <v>0</v>
      </c>
      <c r="H114" s="507"/>
    </row>
    <row r="115" spans="1:230" s="36" customFormat="1" ht="15" hidden="1" customHeight="1">
      <c r="B115" s="799"/>
      <c r="C115" s="145" t="s">
        <v>78</v>
      </c>
      <c r="D115" s="820" t="s">
        <v>493</v>
      </c>
      <c r="E115" s="821"/>
      <c r="F115" s="507"/>
      <c r="G115" s="510">
        <f t="shared" si="12"/>
        <v>0</v>
      </c>
      <c r="H115" s="507"/>
    </row>
    <row r="116" spans="1:230" s="36" customFormat="1" ht="15" hidden="1" customHeight="1">
      <c r="B116" s="799"/>
      <c r="C116" s="145" t="s">
        <v>79</v>
      </c>
      <c r="D116" s="820" t="s">
        <v>493</v>
      </c>
      <c r="E116" s="821"/>
      <c r="F116" s="507"/>
      <c r="G116" s="510">
        <f t="shared" si="12"/>
        <v>0</v>
      </c>
      <c r="H116" s="507"/>
    </row>
    <row r="117" spans="1:230" s="36" customFormat="1" ht="15" hidden="1" customHeight="1">
      <c r="B117" s="799"/>
      <c r="C117" s="145" t="s">
        <v>80</v>
      </c>
      <c r="D117" s="820" t="s">
        <v>493</v>
      </c>
      <c r="E117" s="821"/>
      <c r="F117" s="507"/>
      <c r="G117" s="510">
        <f t="shared" si="12"/>
        <v>0</v>
      </c>
      <c r="H117" s="507"/>
    </row>
    <row r="118" spans="1:230" s="36" customFormat="1" ht="15" hidden="1" customHeight="1">
      <c r="B118" s="799"/>
      <c r="C118" s="145" t="s">
        <v>81</v>
      </c>
      <c r="D118" s="820" t="s">
        <v>493</v>
      </c>
      <c r="E118" s="821"/>
      <c r="F118" s="507"/>
      <c r="G118" s="510">
        <f t="shared" si="12"/>
        <v>0</v>
      </c>
      <c r="H118" s="507"/>
    </row>
    <row r="119" spans="1:230" s="36" customFormat="1" ht="15" hidden="1" customHeight="1">
      <c r="B119" s="799"/>
      <c r="C119" s="145" t="s">
        <v>82</v>
      </c>
      <c r="D119" s="820" t="s">
        <v>493</v>
      </c>
      <c r="E119" s="821"/>
      <c r="F119" s="507"/>
      <c r="G119" s="510">
        <f t="shared" si="12"/>
        <v>0</v>
      </c>
      <c r="H119" s="507"/>
    </row>
    <row r="120" spans="1:230" s="36" customFormat="1" ht="15" hidden="1" customHeight="1">
      <c r="B120" s="799"/>
      <c r="C120" s="145" t="s">
        <v>83</v>
      </c>
      <c r="D120" s="820" t="s">
        <v>493</v>
      </c>
      <c r="E120" s="821"/>
      <c r="F120" s="507"/>
      <c r="G120" s="510">
        <f t="shared" si="12"/>
        <v>0</v>
      </c>
      <c r="H120" s="507"/>
    </row>
    <row r="121" spans="1:230" s="36" customFormat="1" ht="15" hidden="1" customHeight="1">
      <c r="B121" s="799"/>
      <c r="C121" s="145" t="s">
        <v>84</v>
      </c>
      <c r="D121" s="820" t="s">
        <v>493</v>
      </c>
      <c r="E121" s="821"/>
      <c r="F121" s="507"/>
      <c r="G121" s="510">
        <f t="shared" si="12"/>
        <v>0</v>
      </c>
      <c r="H121" s="507"/>
    </row>
    <row r="122" spans="1:230" s="36" customFormat="1" ht="15" hidden="1" customHeight="1" thickBot="1">
      <c r="B122" s="799"/>
      <c r="C122" s="145" t="s">
        <v>85</v>
      </c>
      <c r="D122" s="820" t="s">
        <v>493</v>
      </c>
      <c r="E122" s="821"/>
      <c r="F122" s="507"/>
      <c r="G122" s="510">
        <f t="shared" si="12"/>
        <v>0</v>
      </c>
      <c r="H122" s="507"/>
    </row>
    <row r="123" spans="1:230" s="36" customFormat="1" ht="15" customHeight="1" thickBot="1">
      <c r="B123" s="800"/>
      <c r="C123" s="863" t="s">
        <v>169</v>
      </c>
      <c r="D123" s="823"/>
      <c r="E123" s="823"/>
      <c r="F123" s="513">
        <f>SUM(F$97:F$122)</f>
        <v>0</v>
      </c>
      <c r="G123" s="521">
        <f t="shared" ref="G123:H123" si="14">SUM(G$97:G$122)</f>
        <v>0</v>
      </c>
      <c r="H123" s="513">
        <f t="shared" si="14"/>
        <v>0</v>
      </c>
    </row>
    <row r="124" spans="1:230" s="36" customFormat="1" ht="15" customHeight="1">
      <c r="B124" s="447">
        <v>15</v>
      </c>
      <c r="C124" s="861" t="s">
        <v>170</v>
      </c>
      <c r="D124" s="862"/>
      <c r="E124" s="862"/>
      <c r="F124" s="507"/>
      <c r="G124" s="525">
        <f>H124-F124</f>
        <v>0</v>
      </c>
      <c r="H124" s="507"/>
    </row>
    <row r="125" spans="1:230" ht="15" customHeight="1" thickBot="1">
      <c r="B125" s="450">
        <v>16</v>
      </c>
      <c r="C125" s="801" t="s">
        <v>171</v>
      </c>
      <c r="D125" s="802"/>
      <c r="E125" s="802"/>
      <c r="F125" s="507"/>
      <c r="G125" s="510">
        <f>+H125-F125</f>
        <v>0</v>
      </c>
      <c r="H125" s="507"/>
    </row>
    <row r="126" spans="1:230" ht="15" customHeight="1" thickBot="1">
      <c r="B126" s="146">
        <v>17</v>
      </c>
      <c r="C126" s="856" t="s">
        <v>172</v>
      </c>
      <c r="D126" s="857"/>
      <c r="E126" s="858"/>
      <c r="F126" s="518">
        <f>+F$34+F$66+F$67+F$71+F$75+F$81+F$82+F$125+F$87+F$88+F$89+F$90+F$94+F$95+F$123+F$124</f>
        <v>0</v>
      </c>
      <c r="G126" s="518">
        <f t="shared" ref="G126:H126" si="15">+G$34+G$66+G$67+G$71+G$75+G$81+G$82+G$125+G$87+G$88+G$89+G$90+G$94+G$95+G$123+G$124</f>
        <v>0</v>
      </c>
      <c r="H126" s="518">
        <f t="shared" si="15"/>
        <v>0</v>
      </c>
    </row>
    <row r="127" spans="1:230" s="57" customFormat="1">
      <c r="A127" s="33"/>
      <c r="B127" s="32"/>
      <c r="C127" s="32"/>
      <c r="D127" s="32"/>
      <c r="E127" s="32"/>
      <c r="F127" s="56"/>
      <c r="G127" s="56"/>
      <c r="H127" s="56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HN127" s="33"/>
      <c r="HO127" s="33"/>
      <c r="HP127" s="33"/>
      <c r="HQ127" s="33"/>
      <c r="HR127" s="33"/>
      <c r="HS127" s="33"/>
      <c r="HT127" s="33"/>
      <c r="HU127" s="33"/>
      <c r="HV127" s="33"/>
    </row>
    <row r="128" spans="1:230" s="12" customFormat="1">
      <c r="B128" s="226" t="s">
        <v>89</v>
      </c>
      <c r="C128" s="434"/>
      <c r="D128" s="434"/>
      <c r="E128" s="434"/>
      <c r="F128" s="434"/>
      <c r="G128" s="434"/>
      <c r="H128" s="434"/>
    </row>
    <row r="129" spans="2:8" s="38" customFormat="1">
      <c r="B129" s="33"/>
      <c r="C129" s="866"/>
      <c r="D129" s="866"/>
      <c r="E129" s="866"/>
      <c r="F129" s="866"/>
      <c r="G129" s="866"/>
      <c r="H129" s="866"/>
    </row>
    <row r="130" spans="2:8" s="38" customFormat="1">
      <c r="B130" s="33"/>
      <c r="C130" s="866"/>
      <c r="D130" s="866"/>
      <c r="E130" s="866"/>
      <c r="F130" s="866"/>
      <c r="G130" s="866"/>
      <c r="H130" s="866"/>
    </row>
    <row r="131" spans="2:8" s="12" customFormat="1">
      <c r="B131" s="33"/>
      <c r="C131" s="867"/>
      <c r="D131" s="867"/>
      <c r="E131" s="867"/>
      <c r="F131" s="867"/>
      <c r="G131" s="867"/>
      <c r="H131" s="867"/>
    </row>
    <row r="132" spans="2:8" s="12" customFormat="1" ht="15" customHeight="1">
      <c r="B132" s="33"/>
      <c r="C132" s="867"/>
      <c r="D132" s="867"/>
      <c r="E132" s="867"/>
      <c r="F132" s="867"/>
      <c r="G132" s="867"/>
      <c r="H132" s="867"/>
    </row>
    <row r="133" spans="2:8" s="12" customFormat="1" ht="44.25" customHeight="1">
      <c r="B133" s="33"/>
      <c r="C133" s="869"/>
      <c r="D133" s="870"/>
      <c r="E133" s="870"/>
      <c r="F133" s="870"/>
      <c r="G133" s="870"/>
      <c r="H133" s="870"/>
    </row>
    <row r="134" spans="2:8" s="12" customFormat="1" ht="31.5" customHeight="1">
      <c r="B134" s="7"/>
      <c r="C134" s="865"/>
      <c r="D134" s="865"/>
      <c r="E134" s="868"/>
      <c r="F134" s="868"/>
      <c r="G134" s="868"/>
      <c r="H134" s="868"/>
    </row>
    <row r="135" spans="2:8" s="12" customFormat="1" ht="32.25" customHeight="1">
      <c r="B135" s="33"/>
      <c r="C135" s="444"/>
      <c r="D135" s="444"/>
      <c r="E135" s="84"/>
      <c r="F135" s="84"/>
      <c r="G135" s="84"/>
      <c r="H135" s="84"/>
    </row>
    <row r="136" spans="2:8" s="12" customFormat="1">
      <c r="B136" s="33"/>
      <c r="C136" s="444"/>
      <c r="D136" s="444"/>
      <c r="E136" s="444"/>
      <c r="F136" s="84"/>
      <c r="G136" s="49"/>
      <c r="H136" s="84"/>
    </row>
    <row r="137" spans="2:8" s="12" customFormat="1">
      <c r="B137" s="33"/>
      <c r="C137" s="444"/>
      <c r="D137" s="444"/>
      <c r="E137" s="7"/>
      <c r="F137" s="84"/>
      <c r="G137" s="49"/>
      <c r="H137" s="84"/>
    </row>
    <row r="138" spans="2:8" s="12" customFormat="1">
      <c r="B138" s="33"/>
      <c r="C138" s="444"/>
      <c r="D138" s="444"/>
      <c r="E138" s="444"/>
      <c r="F138" s="84"/>
      <c r="G138" s="49"/>
      <c r="H138" s="85"/>
    </row>
    <row r="139" spans="2:8" s="12" customFormat="1">
      <c r="B139" s="33"/>
      <c r="C139" s="444"/>
      <c r="D139" s="444"/>
      <c r="E139" s="444"/>
      <c r="F139" s="86"/>
      <c r="G139" s="49"/>
      <c r="H139" s="84"/>
    </row>
    <row r="140" spans="2:8">
      <c r="B140" s="14"/>
      <c r="C140" s="864"/>
      <c r="D140" s="864"/>
      <c r="E140" s="864"/>
      <c r="F140" s="864"/>
      <c r="G140" s="864"/>
      <c r="H140" s="864"/>
    </row>
    <row r="141" spans="2:8">
      <c r="B141" s="7"/>
      <c r="C141" s="7"/>
      <c r="D141" s="7"/>
      <c r="E141" s="7"/>
      <c r="F141" s="7"/>
      <c r="G141" s="7"/>
      <c r="H141" s="7"/>
    </row>
    <row r="142" spans="2:8">
      <c r="B142" s="7"/>
      <c r="C142" s="7"/>
      <c r="D142" s="7"/>
      <c r="E142" s="7"/>
      <c r="F142" s="7"/>
      <c r="G142" s="7"/>
      <c r="H142" s="7"/>
    </row>
    <row r="143" spans="2:8">
      <c r="B143" s="7"/>
      <c r="C143" s="7"/>
      <c r="D143" s="7"/>
      <c r="E143" s="7"/>
      <c r="F143" s="7"/>
      <c r="G143" s="7"/>
      <c r="H143" s="7"/>
    </row>
    <row r="144" spans="2:8">
      <c r="B144" s="7"/>
      <c r="C144" s="7"/>
      <c r="D144" s="7"/>
      <c r="E144" s="7"/>
      <c r="F144" s="7"/>
      <c r="G144" s="7"/>
      <c r="H144" s="7"/>
    </row>
    <row r="145" spans="2:8">
      <c r="B145" s="7"/>
      <c r="C145" s="7"/>
      <c r="D145" s="7"/>
      <c r="E145" s="7"/>
      <c r="F145" s="7"/>
      <c r="G145" s="7"/>
      <c r="H145" s="7"/>
    </row>
    <row r="146" spans="2:8">
      <c r="B146" s="7"/>
      <c r="C146" s="7"/>
      <c r="D146" s="7"/>
      <c r="E146" s="7"/>
      <c r="F146" s="7"/>
      <c r="G146" s="7"/>
      <c r="H146" s="7"/>
    </row>
    <row r="147" spans="2:8">
      <c r="B147" s="7"/>
      <c r="C147" s="7"/>
      <c r="D147" s="7"/>
      <c r="E147" s="7"/>
      <c r="F147" s="7"/>
      <c r="G147" s="7"/>
      <c r="H147" s="7"/>
    </row>
    <row r="148" spans="2:8">
      <c r="B148" s="7"/>
      <c r="C148" s="7"/>
      <c r="D148" s="7"/>
      <c r="E148" s="7"/>
      <c r="F148" s="7"/>
      <c r="G148" s="7"/>
      <c r="H148" s="7"/>
    </row>
    <row r="149" spans="2:8">
      <c r="B149" s="7"/>
      <c r="C149" s="7"/>
      <c r="D149" s="7"/>
      <c r="E149" s="7"/>
      <c r="F149" s="7"/>
      <c r="G149" s="7"/>
      <c r="H149" s="7"/>
    </row>
    <row r="150" spans="2:8">
      <c r="B150" s="7"/>
      <c r="C150" s="7"/>
      <c r="D150" s="7"/>
      <c r="E150" s="7"/>
      <c r="F150" s="7"/>
      <c r="G150" s="7"/>
      <c r="H150" s="7"/>
    </row>
    <row r="151" spans="2:8">
      <c r="B151" s="7"/>
      <c r="C151" s="7"/>
      <c r="D151" s="7"/>
      <c r="E151" s="7"/>
      <c r="F151" s="7"/>
      <c r="G151" s="7"/>
      <c r="H151" s="7"/>
    </row>
    <row r="152" spans="2:8">
      <c r="B152" s="7"/>
      <c r="C152" s="7"/>
      <c r="D152" s="7"/>
      <c r="E152" s="7"/>
      <c r="F152" s="7"/>
      <c r="G152" s="7"/>
      <c r="H152" s="7"/>
    </row>
    <row r="153" spans="2:8">
      <c r="B153" s="7"/>
      <c r="C153" s="7"/>
      <c r="D153" s="7"/>
      <c r="E153" s="7"/>
      <c r="F153" s="7"/>
      <c r="G153" s="7"/>
      <c r="H153" s="7"/>
    </row>
    <row r="154" spans="2:8">
      <c r="B154" s="7"/>
      <c r="C154" s="7"/>
      <c r="D154" s="7"/>
      <c r="E154" s="7"/>
      <c r="F154" s="7"/>
      <c r="G154" s="7"/>
      <c r="H154" s="7"/>
    </row>
    <row r="155" spans="2:8">
      <c r="B155" s="7"/>
      <c r="C155" s="7"/>
      <c r="D155" s="7"/>
      <c r="E155" s="7"/>
      <c r="F155" s="7"/>
      <c r="G155" s="7"/>
      <c r="H155" s="7"/>
    </row>
    <row r="156" spans="2:8">
      <c r="B156" s="7"/>
      <c r="C156" s="7"/>
      <c r="D156" s="7"/>
      <c r="E156" s="7"/>
      <c r="F156" s="7"/>
      <c r="G156" s="7"/>
      <c r="H156" s="7"/>
    </row>
    <row r="157" spans="2:8">
      <c r="B157" s="7"/>
      <c r="C157" s="7"/>
      <c r="D157" s="7"/>
      <c r="E157" s="7"/>
      <c r="F157" s="7"/>
      <c r="G157" s="7"/>
      <c r="H157" s="7"/>
    </row>
    <row r="158" spans="2:8">
      <c r="B158" s="7"/>
      <c r="C158" s="7"/>
      <c r="D158" s="7"/>
      <c r="E158" s="7"/>
      <c r="F158" s="7"/>
      <c r="G158" s="7"/>
      <c r="H158" s="7"/>
    </row>
    <row r="159" spans="2:8">
      <c r="B159" s="7"/>
      <c r="C159" s="7"/>
      <c r="D159" s="7"/>
      <c r="E159" s="7"/>
      <c r="F159" s="7"/>
      <c r="G159" s="7"/>
      <c r="H159" s="7"/>
    </row>
    <row r="160" spans="2:8">
      <c r="B160" s="7"/>
      <c r="C160" s="7"/>
      <c r="D160" s="7"/>
      <c r="E160" s="7"/>
      <c r="F160" s="7"/>
      <c r="G160" s="7"/>
      <c r="H160" s="7"/>
    </row>
    <row r="161" spans="2:8">
      <c r="B161" s="7"/>
      <c r="C161" s="7"/>
      <c r="D161" s="7"/>
      <c r="E161" s="7"/>
      <c r="F161" s="7"/>
      <c r="G161" s="7"/>
      <c r="H161" s="7"/>
    </row>
    <row r="162" spans="2:8">
      <c r="B162" s="7"/>
      <c r="C162" s="7"/>
      <c r="D162" s="7"/>
      <c r="E162" s="7"/>
      <c r="F162" s="7"/>
      <c r="G162" s="7"/>
      <c r="H162" s="7"/>
    </row>
    <row r="163" spans="2:8">
      <c r="B163" s="7"/>
      <c r="C163" s="7"/>
      <c r="D163" s="7"/>
      <c r="E163" s="7"/>
      <c r="F163" s="7"/>
      <c r="G163" s="7"/>
      <c r="H163" s="7"/>
    </row>
    <row r="164" spans="2:8">
      <c r="B164" s="7"/>
      <c r="C164" s="7"/>
      <c r="D164" s="7"/>
      <c r="E164" s="7"/>
      <c r="F164" s="7"/>
      <c r="G164" s="7"/>
      <c r="H164" s="7"/>
    </row>
    <row r="165" spans="2:8">
      <c r="B165" s="7"/>
      <c r="C165" s="7"/>
      <c r="D165" s="7"/>
      <c r="E165" s="7"/>
      <c r="F165" s="7"/>
      <c r="G165" s="7"/>
      <c r="H165" s="7"/>
    </row>
    <row r="166" spans="2:8">
      <c r="B166" s="7"/>
      <c r="C166" s="7"/>
      <c r="D166" s="7"/>
      <c r="E166" s="7"/>
      <c r="F166" s="7"/>
      <c r="G166" s="7"/>
      <c r="H166" s="7"/>
    </row>
    <row r="167" spans="2:8">
      <c r="B167" s="7"/>
      <c r="C167" s="7"/>
      <c r="D167" s="7"/>
      <c r="E167" s="7"/>
      <c r="F167" s="7"/>
      <c r="G167" s="7"/>
      <c r="H167" s="7"/>
    </row>
    <row r="168" spans="2:8">
      <c r="B168" s="7"/>
      <c r="C168" s="7"/>
      <c r="D168" s="7"/>
      <c r="E168" s="7"/>
      <c r="F168" s="7"/>
      <c r="G168" s="7"/>
      <c r="H168" s="7"/>
    </row>
    <row r="169" spans="2:8">
      <c r="B169" s="7"/>
      <c r="C169" s="7"/>
      <c r="D169" s="7"/>
      <c r="E169" s="7"/>
      <c r="F169" s="7"/>
      <c r="G169" s="7"/>
      <c r="H169" s="7"/>
    </row>
    <row r="170" spans="2:8">
      <c r="B170" s="7"/>
      <c r="C170" s="7"/>
      <c r="D170" s="7"/>
      <c r="E170" s="7"/>
      <c r="F170" s="7"/>
      <c r="G170" s="7"/>
      <c r="H170" s="7"/>
    </row>
    <row r="171" spans="2:8">
      <c r="B171" s="7"/>
      <c r="C171" s="7"/>
      <c r="D171" s="7"/>
      <c r="E171" s="7"/>
      <c r="F171" s="7"/>
      <c r="G171" s="7"/>
      <c r="H171" s="7"/>
    </row>
    <row r="172" spans="2:8">
      <c r="B172" s="7"/>
      <c r="C172" s="7"/>
      <c r="D172" s="7"/>
      <c r="E172" s="7"/>
      <c r="F172" s="7"/>
      <c r="G172" s="7"/>
      <c r="H172" s="7"/>
    </row>
    <row r="173" spans="2:8">
      <c r="B173" s="7"/>
      <c r="C173" s="7"/>
      <c r="D173" s="7"/>
      <c r="E173" s="7"/>
      <c r="F173" s="7"/>
      <c r="G173" s="7"/>
      <c r="H173" s="7"/>
    </row>
    <row r="174" spans="2:8">
      <c r="B174" s="7"/>
      <c r="C174" s="7"/>
      <c r="D174" s="7"/>
      <c r="E174" s="7"/>
      <c r="F174" s="7"/>
      <c r="G174" s="7"/>
      <c r="H174" s="7"/>
    </row>
    <row r="175" spans="2:8">
      <c r="B175" s="7"/>
      <c r="C175" s="7"/>
      <c r="D175" s="7"/>
      <c r="E175" s="7"/>
      <c r="F175" s="7"/>
      <c r="G175" s="7"/>
      <c r="H175" s="7"/>
    </row>
  </sheetData>
  <sheetProtection algorithmName="SHA-512" hashValue="PRB7jf7Do4e9qfrIOyyvqeZNs6Il72ZaiW9Z37LC9BB4kN1U7IT1eG47ONOk1YUCOzkvs+SPnQrGN4Fcw00+bg==" saltValue="GxNFSJAwQ+eZm3SxFGVERQ==" spinCount="100000" sheet="1" formatCells="0" formatColumns="0" formatRows="0"/>
  <mergeCells count="95">
    <mergeCell ref="D73:E73"/>
    <mergeCell ref="D84:E84"/>
    <mergeCell ref="D97:E97"/>
    <mergeCell ref="C91:E91"/>
    <mergeCell ref="C88:E88"/>
    <mergeCell ref="C81:E81"/>
    <mergeCell ref="D85:E85"/>
    <mergeCell ref="C140:H140"/>
    <mergeCell ref="C134:D134"/>
    <mergeCell ref="C129:H129"/>
    <mergeCell ref="C131:H131"/>
    <mergeCell ref="C130:H130"/>
    <mergeCell ref="C132:H132"/>
    <mergeCell ref="E134:H134"/>
    <mergeCell ref="C133:H133"/>
    <mergeCell ref="C126:E126"/>
    <mergeCell ref="C125:E125"/>
    <mergeCell ref="C89:E89"/>
    <mergeCell ref="D86:E86"/>
    <mergeCell ref="C72:E72"/>
    <mergeCell ref="C124:E124"/>
    <mergeCell ref="C123:E123"/>
    <mergeCell ref="D117:E117"/>
    <mergeCell ref="C94:E94"/>
    <mergeCell ref="C96:E96"/>
    <mergeCell ref="D109:E109"/>
    <mergeCell ref="D111:E111"/>
    <mergeCell ref="D119:E119"/>
    <mergeCell ref="D120:E120"/>
    <mergeCell ref="D116:E116"/>
    <mergeCell ref="D112:E112"/>
    <mergeCell ref="F4:H4"/>
    <mergeCell ref="D11:E11"/>
    <mergeCell ref="C10:E10"/>
    <mergeCell ref="B8:E8"/>
    <mergeCell ref="C9:E9"/>
    <mergeCell ref="B10:B34"/>
    <mergeCell ref="F5:H5"/>
    <mergeCell ref="D20:E20"/>
    <mergeCell ref="C11:C20"/>
    <mergeCell ref="C21:C27"/>
    <mergeCell ref="D33:E33"/>
    <mergeCell ref="C28:C33"/>
    <mergeCell ref="C34:E34"/>
    <mergeCell ref="D21:E21"/>
    <mergeCell ref="D28:E28"/>
    <mergeCell ref="D27:E27"/>
    <mergeCell ref="B96:B123"/>
    <mergeCell ref="C90:E90"/>
    <mergeCell ref="D102:E102"/>
    <mergeCell ref="D121:E121"/>
    <mergeCell ref="D122:E122"/>
    <mergeCell ref="D108:E108"/>
    <mergeCell ref="D98:E98"/>
    <mergeCell ref="D107:E107"/>
    <mergeCell ref="D103:E103"/>
    <mergeCell ref="D101:E101"/>
    <mergeCell ref="D92:E92"/>
    <mergeCell ref="D100:E100"/>
    <mergeCell ref="B91:B94"/>
    <mergeCell ref="D115:E115"/>
    <mergeCell ref="D118:E118"/>
    <mergeCell ref="C95:E95"/>
    <mergeCell ref="C37:C39"/>
    <mergeCell ref="D113:E113"/>
    <mergeCell ref="D114:E114"/>
    <mergeCell ref="C76:E76"/>
    <mergeCell ref="D74:E74"/>
    <mergeCell ref="C66:E66"/>
    <mergeCell ref="D70:E70"/>
    <mergeCell ref="D93:E93"/>
    <mergeCell ref="D79:E79"/>
    <mergeCell ref="D37:E37"/>
    <mergeCell ref="C87:E87"/>
    <mergeCell ref="D99:E99"/>
    <mergeCell ref="D110:E110"/>
    <mergeCell ref="C67:E67"/>
    <mergeCell ref="C75:E75"/>
    <mergeCell ref="C71:E71"/>
    <mergeCell ref="B83:B87"/>
    <mergeCell ref="C82:E82"/>
    <mergeCell ref="C83:E83"/>
    <mergeCell ref="B35:B66"/>
    <mergeCell ref="D77:E77"/>
    <mergeCell ref="B68:B71"/>
    <mergeCell ref="B72:B75"/>
    <mergeCell ref="B76:B81"/>
    <mergeCell ref="C68:E68"/>
    <mergeCell ref="D78:E78"/>
    <mergeCell ref="D69:E69"/>
    <mergeCell ref="D36:E36"/>
    <mergeCell ref="D40:E40"/>
    <mergeCell ref="D80:E80"/>
    <mergeCell ref="C35:E35"/>
    <mergeCell ref="C40:C42"/>
  </mergeCells>
  <phoneticPr fontId="5" type="noConversion"/>
  <pageMargins left="0.23622047244094491" right="0.23622047244094491" top="0.74803149606299213" bottom="0.74803149606299213" header="0.31496062992125984" footer="0.31496062992125984"/>
  <pageSetup paperSize="9" scale="59" orientation="portrait" r:id="rId1"/>
  <headerFooter alignWithMargins="0"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27</vt:i4>
      </vt:variant>
      <vt:variant>
        <vt:lpstr>ช่วงที่มีชื่อ</vt:lpstr>
      </vt:variant>
      <vt:variant>
        <vt:i4>32</vt:i4>
      </vt:variant>
    </vt:vector>
  </HeadingPairs>
  <TitlesOfParts>
    <vt:vector size="59" baseType="lpstr">
      <vt:lpstr>หน้าปก</vt:lpstr>
      <vt:lpstr>คำรับรองของบริษัท</vt:lpstr>
      <vt:lpstr>รายงานผู้สอบบัญชี</vt:lpstr>
      <vt:lpstr>รายงานการสอบทาน</vt:lpstr>
      <vt:lpstr>คำรับรองของนักคณิตศาสตร์ฯ</vt:lpstr>
      <vt:lpstr>รายชื่อแบบฟอร์ม</vt:lpstr>
      <vt:lpstr>แบบฟอร์มที่ 1</vt:lpstr>
      <vt:lpstr>แบบฟอร์มที่ 2</vt:lpstr>
      <vt:lpstr>แบบฟอร์มที่ 3 - 3.1</vt:lpstr>
      <vt:lpstr>แบบฟอร์มที่ 3 - 3.2, 3.3</vt:lpstr>
      <vt:lpstr>แบบฟอร์มที่ 4 - 4.1, 4.2</vt:lpstr>
      <vt:lpstr>แบบฟอร์มที่ 4 - 4.3</vt:lpstr>
      <vt:lpstr>แบบฟอร์มที่ 5 - 5.1, 5.8</vt:lpstr>
      <vt:lpstr>แบบฟอร์มที่ 5 - 5.2-5.6</vt:lpstr>
      <vt:lpstr>แบบฟอร์มที่ 5 - 5.2.1-5.2.6</vt:lpstr>
      <vt:lpstr>แบบฟอร์มที่ 5 - 5.7</vt:lpstr>
      <vt:lpstr>แบบฟอร์มที่ 6 - 6.1</vt:lpstr>
      <vt:lpstr>แบบฟอร์มที่ 6 - 6.2-6.7</vt:lpstr>
      <vt:lpstr>แบบฟอร์มที่ 7</vt:lpstr>
      <vt:lpstr>แบบฟอร์มที่ 8</vt:lpstr>
      <vt:lpstr>แบบฟอร์มที่ 9</vt:lpstr>
      <vt:lpstr>แบบฟอร์มที่ 10</vt:lpstr>
      <vt:lpstr>แบบฟอร์มที่ 11</vt:lpstr>
      <vt:lpstr>แบบฟอร์มที่ 12</vt:lpstr>
      <vt:lpstr>แบบฟอร์มเพิ่มเติม A</vt:lpstr>
      <vt:lpstr>แบบฟอร์มเพิ่มเติม B</vt:lpstr>
      <vt:lpstr>แบบฟอร์มเพิ่มเติม C</vt:lpstr>
      <vt:lpstr>คำรับรองของนักคณิตศาสตร์ฯ!Print_Area</vt:lpstr>
      <vt:lpstr>คำรับรองของบริษัท!Print_Area</vt:lpstr>
      <vt:lpstr>'แบบฟอร์มที่ 1'!Print_Area</vt:lpstr>
      <vt:lpstr>'แบบฟอร์มที่ 2'!Print_Area</vt:lpstr>
      <vt:lpstr>'แบบฟอร์มที่ 3 - 3.1'!Print_Area</vt:lpstr>
      <vt:lpstr>'แบบฟอร์มที่ 3 - 3.2, 3.3'!Print_Area</vt:lpstr>
      <vt:lpstr>'แบบฟอร์มที่ 4 - 4.1, 4.2'!Print_Area</vt:lpstr>
      <vt:lpstr>'แบบฟอร์มที่ 4 - 4.3'!Print_Area</vt:lpstr>
      <vt:lpstr>'แบบฟอร์มที่ 5 - 5.1, 5.8'!Print_Area</vt:lpstr>
      <vt:lpstr>'แบบฟอร์มที่ 5 - 5.2.1-5.2.6'!Print_Area</vt:lpstr>
      <vt:lpstr>'แบบฟอร์มที่ 5 - 5.2-5.6'!Print_Area</vt:lpstr>
      <vt:lpstr>'แบบฟอร์มที่ 5 - 5.7'!Print_Area</vt:lpstr>
      <vt:lpstr>'แบบฟอร์มที่ 6 - 6.1'!Print_Area</vt:lpstr>
      <vt:lpstr>'แบบฟอร์มที่ 6 - 6.2-6.7'!Print_Area</vt:lpstr>
      <vt:lpstr>'แบบฟอร์มที่ 8'!Print_Area</vt:lpstr>
      <vt:lpstr>'แบบฟอร์มเพิ่มเติม A'!Print_Area</vt:lpstr>
      <vt:lpstr>'แบบฟอร์มเพิ่มเติม B'!Print_Area</vt:lpstr>
      <vt:lpstr>'แบบฟอร์มเพิ่มเติม C'!Print_Area</vt:lpstr>
      <vt:lpstr>รายงานการสอบทาน!Print_Area</vt:lpstr>
      <vt:lpstr>รายงานผู้สอบบัญชี!Print_Area</vt:lpstr>
      <vt:lpstr>รายชื่อแบบฟอร์ม!Print_Area</vt:lpstr>
      <vt:lpstr>หน้าปก!Print_Area</vt:lpstr>
      <vt:lpstr>'แบบฟอร์มที่ 3 - 3.1'!Print_Titles</vt:lpstr>
      <vt:lpstr>'แบบฟอร์มที่ 3 - 3.2, 3.3'!Print_Titles</vt:lpstr>
      <vt:lpstr>'แบบฟอร์มที่ 4 - 4.1, 4.2'!Print_Titles</vt:lpstr>
      <vt:lpstr>'แบบฟอร์มที่ 5 - 5.1, 5.8'!Print_Titles</vt:lpstr>
      <vt:lpstr>'แบบฟอร์มที่ 5 - 5.2.1-5.2.6'!Print_Titles</vt:lpstr>
      <vt:lpstr>'แบบฟอร์มที่ 5 - 5.2-5.6'!Print_Titles</vt:lpstr>
      <vt:lpstr>'แบบฟอร์มที่ 5 - 5.7'!Print_Titles</vt:lpstr>
      <vt:lpstr>'แบบฟอร์มที่ 6 - 6.1'!Print_Titles</vt:lpstr>
      <vt:lpstr>'แบบฟอร์มที่ 8'!Print_Titles</vt:lpstr>
      <vt:lpstr>'แบบฟอร์มเพิ่มเติม B'!Print_Titles</vt:lpstr>
    </vt:vector>
  </TitlesOfParts>
  <Company>Bank Negara Malaysia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RBC Parallel Run Reporting Forms</dc:title>
  <dc:creator>Noel E Ashpole</dc:creator>
  <cp:lastModifiedBy>kongkrich</cp:lastModifiedBy>
  <cp:lastPrinted>2021-09-16T04:33:11Z</cp:lastPrinted>
  <dcterms:created xsi:type="dcterms:W3CDTF">2006-01-22T04:58:37Z</dcterms:created>
  <dcterms:modified xsi:type="dcterms:W3CDTF">2021-09-22T04:24:48Z</dcterms:modified>
</cp:coreProperties>
</file>